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3F2357EA-1FBC-4754-B3C3-E4FA7BE9F9A9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 s="1"/>
  <c r="F42" i="4"/>
  <c r="F43" i="4" s="1"/>
  <c r="F44" i="4" s="1"/>
  <c r="F45" i="4" s="1"/>
  <c r="F46" i="4" s="1"/>
  <c r="F47" i="4" s="1"/>
  <c r="F48" i="4" s="1"/>
  <c r="F49" i="4"/>
  <c r="F50" i="4" s="1"/>
  <c r="F51" i="4" s="1"/>
  <c r="F52" i="4" s="1"/>
  <c r="F53" i="4" s="1"/>
  <c r="F54" i="4" s="1"/>
  <c r="F55" i="4" s="1"/>
  <c r="F56" i="4" s="1"/>
  <c r="F57" i="4" s="1"/>
  <c r="F58" i="4"/>
  <c r="F59" i="4" s="1"/>
  <c r="F60" i="4" s="1"/>
  <c r="F61" i="4" s="1"/>
  <c r="F62" i="4" s="1"/>
  <c r="F63" i="4" s="1"/>
  <c r="F64" i="4" s="1"/>
  <c r="F65" i="4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10" i="1"/>
  <c r="K8" i="1"/>
  <c r="K2709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2699" i="7"/>
  <c r="J2700" i="7"/>
  <c r="B2701" i="6"/>
  <c r="B2694" i="5"/>
  <c r="C2694" i="5"/>
  <c r="D2694" i="5"/>
  <c r="E2694" i="5"/>
  <c r="F2699" i="5" s="1"/>
  <c r="J2699" i="6" s="1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B2700" i="5"/>
  <c r="C2700" i="5"/>
  <c r="D2700" i="5"/>
  <c r="E2700" i="5"/>
  <c r="F2700" i="5" s="1"/>
  <c r="J2700" i="6" s="1"/>
  <c r="G2700" i="5"/>
  <c r="K2700" i="6" s="1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F2703" i="5" s="1"/>
  <c r="B2704" i="5"/>
  <c r="C2704" i="5"/>
  <c r="D2704" i="5"/>
  <c r="E2704" i="5"/>
  <c r="G2704" i="5" s="1"/>
  <c r="B2705" i="5"/>
  <c r="C2705" i="5"/>
  <c r="D2705" i="5"/>
  <c r="E2705" i="5"/>
  <c r="B2706" i="5"/>
  <c r="C2706" i="5"/>
  <c r="D2706" i="5"/>
  <c r="E2706" i="5"/>
  <c r="F2706" i="5"/>
  <c r="J2706" i="7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5" i="3" s="1"/>
  <c r="D2695" i="3" s="1"/>
  <c r="B2696" i="3"/>
  <c r="B2696" i="6" s="1"/>
  <c r="B2697" i="3"/>
  <c r="B2697" i="6" s="1"/>
  <c r="B2698" i="3"/>
  <c r="C2698" i="3" s="1"/>
  <c r="D2698" i="3" s="1"/>
  <c r="B2699" i="3"/>
  <c r="B2699" i="6" s="1"/>
  <c r="B2700" i="3"/>
  <c r="C2700" i="3" s="1"/>
  <c r="B2701" i="3"/>
  <c r="B2701" i="7" s="1"/>
  <c r="B2702" i="3"/>
  <c r="B2702" i="6" s="1"/>
  <c r="B2703" i="3"/>
  <c r="B2703" i="7" s="1"/>
  <c r="B2704" i="3"/>
  <c r="C2705" i="3" s="1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C2695" i="2" s="1"/>
  <c r="B2696" i="2"/>
  <c r="B2697" i="2"/>
  <c r="B2698" i="2"/>
  <c r="C2698" i="2" s="1"/>
  <c r="B2699" i="2"/>
  <c r="C2699" i="2" s="1"/>
  <c r="B2700" i="2"/>
  <c r="B2701" i="2"/>
  <c r="B2702" i="2"/>
  <c r="C2703" i="2" s="1"/>
  <c r="B2703" i="2"/>
  <c r="B2704" i="2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11" i="1" l="1"/>
  <c r="F2705" i="5"/>
  <c r="A2704" i="7"/>
  <c r="B2694" i="7"/>
  <c r="B2698" i="6"/>
  <c r="C2696" i="3"/>
  <c r="H2700" i="5"/>
  <c r="L2700" i="6" s="1"/>
  <c r="A2703" i="7"/>
  <c r="D2706" i="2"/>
  <c r="A2700" i="7"/>
  <c r="K9" i="1"/>
  <c r="G2699" i="5"/>
  <c r="K2699" i="7" s="1"/>
  <c r="B2706" i="7"/>
  <c r="D2704" i="2"/>
  <c r="F2704" i="7" s="1"/>
  <c r="A2701" i="6"/>
  <c r="J2706" i="6"/>
  <c r="J2701" i="7"/>
  <c r="B2698" i="7"/>
  <c r="G2703" i="5"/>
  <c r="K2700" i="7"/>
  <c r="J2703" i="7"/>
  <c r="J2703" i="6"/>
  <c r="F2706" i="7"/>
  <c r="F2706" i="6"/>
  <c r="K2699" i="6"/>
  <c r="F2704" i="6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D2703" i="3" s="1"/>
  <c r="E2695" i="3"/>
  <c r="A2702" i="6"/>
  <c r="L2700" i="7"/>
  <c r="P2700" i="7" s="1"/>
  <c r="H2702" i="5"/>
  <c r="C2701" i="3"/>
  <c r="H2704" i="5"/>
  <c r="A2699" i="6"/>
  <c r="J2699" i="7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D2699" i="3"/>
  <c r="E2699" i="3"/>
  <c r="D2705" i="3"/>
  <c r="E2705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H2696" i="2" s="1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G2702" i="2" s="1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F2696" i="2" s="1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E2697" i="2" l="1"/>
  <c r="H2695" i="2"/>
  <c r="G2699" i="2"/>
  <c r="H2705" i="2"/>
  <c r="E2694" i="2"/>
  <c r="G2698" i="2"/>
  <c r="H2704" i="2"/>
  <c r="I2704" i="6" s="1"/>
  <c r="I2700" i="2" a="1"/>
  <c r="I2700" i="2" s="1"/>
  <c r="G2697" i="2"/>
  <c r="H2697" i="6" s="1"/>
  <c r="H2703" i="2"/>
  <c r="I2703" i="7" s="1"/>
  <c r="H2706" i="2"/>
  <c r="I2706" i="7" s="1"/>
  <c r="O2706" i="7" s="1"/>
  <c r="I2699" i="2" a="1"/>
  <c r="I2699" i="2" s="1"/>
  <c r="G2696" i="2"/>
  <c r="H2702" i="2"/>
  <c r="K2703" i="6"/>
  <c r="K2703" i="7"/>
  <c r="F2701" i="2"/>
  <c r="G2695" i="2"/>
  <c r="H2695" i="6" s="1"/>
  <c r="F2695" i="2"/>
  <c r="I2703" i="2" a="1"/>
  <c r="I2703" i="2" s="1"/>
  <c r="F2700" i="2"/>
  <c r="G2706" i="2"/>
  <c r="H2706" i="7" s="1"/>
  <c r="H2700" i="2"/>
  <c r="I2700" i="7" s="1"/>
  <c r="E2703" i="3"/>
  <c r="G2701" i="2"/>
  <c r="F2699" i="2"/>
  <c r="G2705" i="2"/>
  <c r="H2699" i="2"/>
  <c r="I2699" i="7" s="1"/>
  <c r="I2695" i="2" a="1"/>
  <c r="I2695" i="2" s="1"/>
  <c r="G2704" i="2"/>
  <c r="H2698" i="2"/>
  <c r="I2698" i="6" s="1"/>
  <c r="I2706" i="2" a="1"/>
  <c r="I2706" i="2" s="1"/>
  <c r="F2697" i="2"/>
  <c r="G2703" i="2"/>
  <c r="H2703" i="6" s="1"/>
  <c r="H2697" i="2"/>
  <c r="I2697" i="6" s="1"/>
  <c r="J2705" i="6"/>
  <c r="J2705" i="7"/>
  <c r="H2696" i="6"/>
  <c r="H2696" i="7"/>
  <c r="I2702" i="7"/>
  <c r="I2702" i="6"/>
  <c r="G2701" i="7"/>
  <c r="G2701" i="6"/>
  <c r="H2695" i="7"/>
  <c r="D2694" i="3"/>
  <c r="E2694" i="3"/>
  <c r="G2700" i="7"/>
  <c r="G2700" i="6"/>
  <c r="H2706" i="6"/>
  <c r="F2696" i="7"/>
  <c r="F2696" i="6"/>
  <c r="H2705" i="7"/>
  <c r="H2705" i="6"/>
  <c r="H2704" i="7"/>
  <c r="H2704" i="6"/>
  <c r="I2698" i="7"/>
  <c r="L2698" i="6"/>
  <c r="L2698" i="7"/>
  <c r="G2697" i="7"/>
  <c r="G2697" i="6"/>
  <c r="H2703" i="7"/>
  <c r="G2696" i="6"/>
  <c r="G2696" i="7"/>
  <c r="H2702" i="7"/>
  <c r="H2702" i="6"/>
  <c r="I2696" i="6"/>
  <c r="I2696" i="7"/>
  <c r="G2695" i="7"/>
  <c r="G2695" i="6"/>
  <c r="H2701" i="7"/>
  <c r="H2701" i="6"/>
  <c r="I2695" i="7"/>
  <c r="I2695" i="6"/>
  <c r="H2699" i="7"/>
  <c r="H2699" i="6"/>
  <c r="I2705" i="7"/>
  <c r="I2705" i="6"/>
  <c r="H2698" i="7"/>
  <c r="H2698" i="6"/>
  <c r="I2704" i="7"/>
  <c r="O2704" i="7" s="1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F2703" i="6"/>
  <c r="E2702" i="2"/>
  <c r="F2694" i="2"/>
  <c r="G2700" i="2"/>
  <c r="H2694" i="2"/>
  <c r="F2703" i="2"/>
  <c r="F2699" i="7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6" i="5" s="1"/>
  <c r="E7" i="5" s="1"/>
  <c r="E8" i="5" s="1"/>
  <c r="E9" i="5" s="1"/>
  <c r="E10" i="5" s="1"/>
  <c r="E2706" i="3"/>
  <c r="K2706" i="7"/>
  <c r="K2706" i="6"/>
  <c r="C2694" i="2"/>
  <c r="D2701" i="3"/>
  <c r="E2701" i="3"/>
  <c r="D2694" i="2"/>
  <c r="F2705" i="7"/>
  <c r="F2705" i="6"/>
  <c r="K2701" i="7"/>
  <c r="K2701" i="6"/>
  <c r="E2695" i="2"/>
  <c r="L2706" i="7"/>
  <c r="L2706" i="6"/>
  <c r="F2698" i="5"/>
  <c r="S2" i="7"/>
  <c r="Q2" i="7"/>
  <c r="R2" i="7"/>
  <c r="Q4" i="7"/>
  <c r="T4" i="7"/>
  <c r="R4" i="7"/>
  <c r="S4" i="7"/>
  <c r="Q3" i="7"/>
  <c r="P2706" i="7" l="1"/>
  <c r="I2700" i="6"/>
  <c r="O2700" i="7"/>
  <c r="O2702" i="7"/>
  <c r="O2705" i="7"/>
  <c r="I2706" i="6"/>
  <c r="I2703" i="6"/>
  <c r="O2699" i="7"/>
  <c r="O2703" i="7"/>
  <c r="I2697" i="7"/>
  <c r="O2697" i="7" s="1"/>
  <c r="I2699" i="6"/>
  <c r="H2697" i="7"/>
  <c r="O2698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O2701" i="7" s="1"/>
  <c r="I2701" i="6"/>
  <c r="G2694" i="7"/>
  <c r="G2694" i="6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O471" i="7" s="1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O565" i="7" s="1"/>
  <c r="H568" i="6"/>
  <c r="H568" i="7"/>
  <c r="I573" i="6"/>
  <c r="I573" i="7"/>
  <c r="G575" i="6"/>
  <c r="G575" i="7"/>
  <c r="I578" i="6"/>
  <c r="I578" i="7"/>
  <c r="G580" i="6"/>
  <c r="G580" i="7"/>
  <c r="F582" i="6"/>
  <c r="F582" i="7"/>
  <c r="O582" i="7" s="1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O616" i="7" s="1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O652" i="7" s="1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O705" i="7" s="1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O1022" i="7" s="1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O1058" i="7" s="1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O1094" i="7" s="1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O288" i="7" s="1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O500" i="7" s="1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O556" i="7" s="1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O589" i="7" s="1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O720" i="7" s="1"/>
  <c r="G722" i="6"/>
  <c r="G722" i="7"/>
  <c r="H727" i="6"/>
  <c r="H727" i="7"/>
  <c r="I732" i="6"/>
  <c r="I732" i="7"/>
  <c r="G734" i="6"/>
  <c r="G734" i="7"/>
  <c r="H739" i="6"/>
  <c r="H739" i="7"/>
  <c r="I744" i="6"/>
  <c r="I744" i="7"/>
  <c r="O744" i="7" s="1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O816" i="7" s="1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O321" i="7" s="1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O990" i="7" s="1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O696" i="7" s="1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O732" i="7" s="1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O768" i="7" s="1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O1481" i="7" s="1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O1553" i="7" s="1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O1274" i="7" s="1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O2085" i="7" s="1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O1785" i="7" s="1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O1809" i="7" s="1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O2492" i="7" s="1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O2429" i="7" s="1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O349" i="7" s="1"/>
  <c r="I352" i="7"/>
  <c r="F368" i="7"/>
  <c r="I395" i="7"/>
  <c r="F416" i="7"/>
  <c r="O416" i="7" s="1"/>
  <c r="I422" i="7"/>
  <c r="O422" i="7" s="1"/>
  <c r="I444" i="7"/>
  <c r="O444" i="7" s="1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O2393" i="7" s="1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O889" i="7" s="1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O2644" i="7" s="1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O2661" i="7" s="1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O2009" i="7" s="1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F1113" i="7"/>
  <c r="O1113" i="7" s="1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F557" i="7"/>
  <c r="O557" i="7" s="1"/>
  <c r="F559" i="7"/>
  <c r="F562" i="7"/>
  <c r="F564" i="7"/>
  <c r="F567" i="7"/>
  <c r="O568" i="7"/>
  <c r="F569" i="7"/>
  <c r="O569" i="7" s="1"/>
  <c r="F571" i="7"/>
  <c r="O572" i="7"/>
  <c r="F574" i="7"/>
  <c r="O574" i="7" s="1"/>
  <c r="F576" i="7"/>
  <c r="F579" i="7"/>
  <c r="F581" i="7"/>
  <c r="O581" i="7" s="1"/>
  <c r="F584" i="7"/>
  <c r="F586" i="7"/>
  <c r="F588" i="7"/>
  <c r="F591" i="7"/>
  <c r="O591" i="7" s="1"/>
  <c r="F593" i="7"/>
  <c r="O593" i="7" s="1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F695" i="7"/>
  <c r="F697" i="7"/>
  <c r="F699" i="7"/>
  <c r="O699" i="7" s="1"/>
  <c r="F700" i="7"/>
  <c r="F702" i="7"/>
  <c r="F704" i="7"/>
  <c r="O704" i="7" s="1"/>
  <c r="F707" i="7"/>
  <c r="O708" i="7"/>
  <c r="F709" i="7"/>
  <c r="F711" i="7"/>
  <c r="F712" i="7"/>
  <c r="F714" i="7"/>
  <c r="O715" i="7"/>
  <c r="F716" i="7"/>
  <c r="O718" i="7"/>
  <c r="F719" i="7"/>
  <c r="F721" i="7"/>
  <c r="F723" i="7"/>
  <c r="F724" i="7"/>
  <c r="F726" i="7"/>
  <c r="O726" i="7" s="1"/>
  <c r="F728" i="7"/>
  <c r="O728" i="7" s="1"/>
  <c r="F731" i="7"/>
  <c r="F733" i="7"/>
  <c r="F735" i="7"/>
  <c r="O735" i="7" s="1"/>
  <c r="F736" i="7"/>
  <c r="F738" i="7"/>
  <c r="O738" i="7" s="1"/>
  <c r="F740" i="7"/>
  <c r="O740" i="7" s="1"/>
  <c r="F743" i="7"/>
  <c r="O743" i="7" s="1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F791" i="7"/>
  <c r="O792" i="7"/>
  <c r="F793" i="7"/>
  <c r="F796" i="7"/>
  <c r="F798" i="7"/>
  <c r="O798" i="7" s="1"/>
  <c r="F800" i="7"/>
  <c r="O800" i="7" s="1"/>
  <c r="O802" i="7"/>
  <c r="F803" i="7"/>
  <c r="F805" i="7"/>
  <c r="F808" i="7"/>
  <c r="F810" i="7"/>
  <c r="O810" i="7" s="1"/>
  <c r="F812" i="7"/>
  <c r="O812" i="7" s="1"/>
  <c r="F815" i="7"/>
  <c r="F817" i="7"/>
  <c r="F820" i="7"/>
  <c r="F822" i="7"/>
  <c r="O822" i="7" s="1"/>
  <c r="F825" i="7"/>
  <c r="O825" i="7" s="1"/>
  <c r="F827" i="7"/>
  <c r="F830" i="7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F878" i="7"/>
  <c r="O878" i="7" s="1"/>
  <c r="F890" i="7"/>
  <c r="O890" i="7" s="1"/>
  <c r="O894" i="7"/>
  <c r="O897" i="7"/>
  <c r="F902" i="7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F986" i="7"/>
  <c r="O986" i="7" s="1"/>
  <c r="F997" i="7"/>
  <c r="O998" i="7"/>
  <c r="O1002" i="7"/>
  <c r="F1009" i="7"/>
  <c r="O1019" i="7"/>
  <c r="O1024" i="7"/>
  <c r="F1026" i="7"/>
  <c r="O1029" i="7"/>
  <c r="F1031" i="7"/>
  <c r="F1036" i="7"/>
  <c r="O1039" i="7"/>
  <c r="O1046" i="7"/>
  <c r="F1048" i="7"/>
  <c r="O1049" i="7"/>
  <c r="F1060" i="7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95" i="7"/>
  <c r="O1308" i="7"/>
  <c r="O1310" i="7"/>
  <c r="O1964" i="7"/>
  <c r="O2181" i="7"/>
  <c r="O1471" i="7"/>
  <c r="O2299" i="7"/>
  <c r="O2082" i="7"/>
  <c r="O2646" i="7"/>
  <c r="O1749" i="7"/>
  <c r="O2612" i="7"/>
  <c r="O2111" i="7"/>
  <c r="O2230" i="7"/>
  <c r="O2398" i="7"/>
  <c r="O1411" i="7"/>
  <c r="O1438" i="7"/>
  <c r="O1474" i="7"/>
  <c r="O2167" i="7"/>
  <c r="O1988" i="7"/>
  <c r="O2118" i="7"/>
  <c r="O1510" i="7"/>
  <c r="O1879" i="7"/>
  <c r="O2002" i="7"/>
  <c r="O2147" i="7"/>
  <c r="O1758" i="7"/>
  <c r="O2106" i="7"/>
  <c r="O2456" i="7"/>
  <c r="O2600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G1494" i="7"/>
  <c r="O1505" i="7"/>
  <c r="G1938" i="7"/>
  <c r="O1985" i="7"/>
  <c r="H2035" i="7"/>
  <c r="F2165" i="7"/>
  <c r="F2177" i="7"/>
  <c r="G2250" i="7"/>
  <c r="O2273" i="7"/>
  <c r="G2286" i="7"/>
  <c r="G2298" i="7"/>
  <c r="O2333" i="7"/>
  <c r="O2381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O1723" i="7" s="1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I2625" i="6"/>
  <c r="I2625" i="7"/>
  <c r="O2625" i="7" s="1"/>
  <c r="I2637" i="6"/>
  <c r="I2637" i="7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F1404" i="7"/>
  <c r="O1404" i="7" s="1"/>
  <c r="F1416" i="7"/>
  <c r="O1416" i="7" s="1"/>
  <c r="G1417" i="7"/>
  <c r="F1428" i="7"/>
  <c r="G1429" i="7"/>
  <c r="F1440" i="7"/>
  <c r="O1440" i="7" s="1"/>
  <c r="G1441" i="7"/>
  <c r="F1452" i="7"/>
  <c r="O1452" i="7" s="1"/>
  <c r="G1453" i="7"/>
  <c r="F1464" i="7"/>
  <c r="G1465" i="7"/>
  <c r="F1476" i="7"/>
  <c r="O1476" i="7" s="1"/>
  <c r="G1477" i="7"/>
  <c r="F1488" i="7"/>
  <c r="O1488" i="7" s="1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997" i="7" l="1"/>
  <c r="O866" i="7"/>
  <c r="O233" i="7"/>
  <c r="O549" i="7"/>
  <c r="O623" i="7"/>
  <c r="O536" i="7"/>
  <c r="O2613" i="7"/>
  <c r="O1747" i="7"/>
  <c r="O1804" i="7"/>
  <c r="O788" i="7"/>
  <c r="O1881" i="7"/>
  <c r="O1761" i="7"/>
  <c r="O1238" i="7"/>
  <c r="O2130" i="7"/>
  <c r="O2094" i="7"/>
  <c r="O1131" i="7"/>
  <c r="O789" i="7"/>
  <c r="O1079" i="7"/>
  <c r="O1188" i="7"/>
  <c r="O1399" i="7"/>
  <c r="O2576" i="7"/>
  <c r="O765" i="7"/>
  <c r="O782" i="7"/>
  <c r="O882" i="7"/>
  <c r="O846" i="7"/>
  <c r="O1500" i="7"/>
  <c r="O1428" i="7"/>
  <c r="O2469" i="7"/>
  <c r="O974" i="7"/>
  <c r="O586" i="7"/>
  <c r="O1857" i="7"/>
  <c r="O2422" i="7"/>
  <c r="O2350" i="7"/>
  <c r="O2242" i="7"/>
  <c r="O368" i="7"/>
  <c r="O717" i="7"/>
  <c r="O404" i="7"/>
  <c r="O1322" i="7"/>
  <c r="O1840" i="7"/>
  <c r="O830" i="7"/>
  <c r="O1459" i="7"/>
  <c r="O1006" i="7"/>
  <c r="O478" i="7"/>
  <c r="O1855" i="7"/>
  <c r="O1783" i="7"/>
  <c r="O1768" i="7"/>
  <c r="O564" i="7"/>
  <c r="O1833" i="7"/>
  <c r="O1713" i="7"/>
  <c r="O1978" i="7"/>
  <c r="O741" i="7"/>
  <c r="O1445" i="7"/>
  <c r="O1409" i="7"/>
  <c r="O1187" i="7"/>
  <c r="O1151" i="7"/>
  <c r="O1115" i="7"/>
  <c r="O1876" i="7"/>
  <c r="O902" i="7"/>
  <c r="O2133" i="7"/>
  <c r="O1254" i="7"/>
  <c r="O2516" i="7"/>
  <c r="O327" i="7"/>
  <c r="O384" i="7"/>
  <c r="O1392" i="7"/>
  <c r="O2218" i="7"/>
  <c r="O1711" i="7"/>
  <c r="O1060" i="7"/>
  <c r="O1929" i="7"/>
  <c r="O2036" i="7"/>
  <c r="O1931" i="7"/>
  <c r="O1214" i="7"/>
  <c r="O1912" i="7"/>
  <c r="O1294" i="7"/>
  <c r="O1167" i="7"/>
  <c r="O954" i="7"/>
  <c r="O1078" i="7"/>
  <c r="O2326" i="7"/>
  <c r="O1043" i="7"/>
  <c r="O602" i="7"/>
  <c r="O1106" i="7"/>
  <c r="O1435" i="7"/>
  <c r="O1101" i="7"/>
  <c r="O918" i="7"/>
  <c r="O806" i="7"/>
  <c r="O2581" i="7"/>
  <c r="O1650" i="7"/>
  <c r="O1614" i="7"/>
  <c r="O2157" i="7"/>
  <c r="O2080" i="7"/>
  <c r="O1325" i="7"/>
  <c r="O761" i="7"/>
  <c r="O689" i="7"/>
  <c r="O672" i="7"/>
  <c r="O636" i="7"/>
  <c r="O248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1464" i="7"/>
  <c r="O2637" i="7"/>
  <c r="O1905" i="7"/>
  <c r="O1483" i="7"/>
  <c r="O1042" i="7"/>
  <c r="O520" i="7"/>
  <c r="O2482" i="7"/>
  <c r="O2458" i="7"/>
  <c r="O2434" i="7"/>
  <c r="O2357" i="7"/>
  <c r="O2321" i="7"/>
  <c r="O2249" i="7"/>
  <c r="O1631" i="7"/>
  <c r="O2087" i="7"/>
  <c r="O2263" i="7"/>
  <c r="O2024" i="7"/>
  <c r="O285" i="7"/>
  <c r="O324" i="7"/>
  <c r="P2694" i="7"/>
  <c r="O716" i="7"/>
  <c r="O2109" i="7"/>
  <c r="O462" i="7"/>
  <c r="O813" i="7"/>
  <c r="O606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I72" i="3" s="1"/>
  <c r="F73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I240" i="3" s="1"/>
  <c r="G241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P380" i="7" l="1"/>
  <c r="L381" i="6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P468" i="7" l="1"/>
  <c r="J469" i="6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P565" i="7" l="1"/>
  <c r="K566" i="6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I780" i="3" s="1"/>
  <c r="G781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I786" i="3" s="1"/>
  <c r="G787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P844" i="7" l="1"/>
  <c r="L845" i="6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P934" i="7" l="1"/>
  <c r="L935" i="6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P944" i="7" l="1"/>
  <c r="L945" i="6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P1143" i="7" l="1"/>
  <c r="J1144" i="6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P1277" i="7" l="1"/>
  <c r="K1278" i="6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P1284" i="7" l="1"/>
  <c r="J1285" i="6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I1330" i="3" s="1"/>
  <c r="F1331" i="3"/>
  <c r="G1331" i="3"/>
  <c r="J1321" i="6" l="1"/>
  <c r="J1321" i="7"/>
  <c r="K1321" i="6"/>
  <c r="K1321" i="7"/>
  <c r="L1321" i="6"/>
  <c r="L1321" i="7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P1321" i="7" l="1"/>
  <c r="J1322" i="6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P1329" i="7" l="1"/>
  <c r="J1330" i="6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P1419" i="7" l="1"/>
  <c r="K1420" i="6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I1482" i="3" s="1"/>
  <c r="G1483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P1492" i="7" l="1"/>
  <c r="J1493" i="6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I1505" i="3" s="1"/>
  <c r="G1506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P1512" i="7" l="1"/>
  <c r="K1513" i="6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P1610" i="7" l="1"/>
  <c r="J1611" i="6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 s="1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P1631" i="7" l="1"/>
  <c r="L1632" i="6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P1693" i="7" l="1"/>
  <c r="K1694" i="6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I1712" i="3" s="1"/>
  <c r="F1713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I1715" i="3" s="1"/>
  <c r="F1716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I1761" i="3" s="1"/>
  <c r="F1762" i="3"/>
  <c r="G1762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P1753" i="7" l="1"/>
  <c r="K1754" i="6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I1782" i="3" s="1"/>
  <c r="F1783" i="3"/>
  <c r="G1783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I1797" i="3" s="1"/>
  <c r="F1798" i="3"/>
  <c r="G1798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I1810" i="3" s="1"/>
  <c r="F1811" i="3"/>
  <c r="G1811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P1820" i="7" l="1"/>
  <c r="J1821" i="6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P1964" i="7" l="1"/>
  <c r="K1965" i="6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P2186" i="7" l="1"/>
  <c r="J2187" i="6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I2264" i="3" s="1"/>
  <c r="F2265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P2256" i="7" l="1"/>
  <c r="L2257" i="6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P2271" i="7" l="1"/>
  <c r="J2272" i="6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P2335" i="7" l="1"/>
  <c r="L2336" i="6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P2375" i="7" l="1"/>
  <c r="K2376" i="6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P2450" i="7" l="1"/>
  <c r="K2451" i="6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P2452" i="7" l="1"/>
  <c r="K2453" i="6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P2478" i="7" l="1"/>
  <c r="K2479" i="6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P2564" i="7" l="1"/>
  <c r="L2565" i="6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I2632" i="3" s="1"/>
  <c r="G2633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G2695" i="4"/>
  <c r="H2695" i="4" s="1"/>
  <c r="V2694" i="7" l="1"/>
  <c r="E2696" i="7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G2699" i="4"/>
  <c r="H2699" i="4" s="1"/>
  <c r="U2698" i="7" l="1"/>
  <c r="E2700" i="7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V2702" i="7" s="1"/>
  <c r="S2702" i="7"/>
  <c r="T2702" i="7"/>
  <c r="G2703" i="4"/>
  <c r="H2703" i="4" s="1"/>
  <c r="E2704" i="7" l="1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<sst xmlns="http://schemas.openxmlformats.org/spreadsheetml/2006/main" count="60" uniqueCount="57">
  <si>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</si>
  <si>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</si>
  <si>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</si>
  <si>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</si>
  <si>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</si>
  <si>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</si>
  <si>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</si>
  <si>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</si>
  <si>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</si>
  <si>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</si>
  <si>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</si>
  <si>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</si>
  <si>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</si>
  <si>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</si>
  <si>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</si>
  <si>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</si>
  <si>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</si>
  <si>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</si>
  <si>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</si>
  <si>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</si>
  <si>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</si>
  <si>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</si>
  <si>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</si>
  <si>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</si>
  <si>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</si>
  <si>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</si>
  <si>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</si>
  <si>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</si>
  <si>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</si>
  <si>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</si>
  <si>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</si>
  <si>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</si>
  <si>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</si>
  <si>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</si>
  <si>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</si>
  <si>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</si>
  <si>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</si>
  <si>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</si>
  <si>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</si>
  <si>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</si>
  <si>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</si>
  <si>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</si>
  <si>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</si>
  <si>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</si>
  <si>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</si>
  <si>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</si>
  <si>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</si>
  <si>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</si>
  <si>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</si>
  <si>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</si>
  <si>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</si>
  <si>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</si>
  <si>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</si>
  <si>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</si>
  <si>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</si>
  <si>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</si>
  <si>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SIMPAR,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</si>
</sst>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J2709" sqref="J2709:K2709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2.8164062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2.8164062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2.8164062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2.8164062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2.8164062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2.8164062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2.8164062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2.8164062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2.8164062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2.8164062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2.8164062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2.8164062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2.8164062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2.8164062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2.8164062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2.8164062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2.8164062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2.8164062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2.8164062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2.8164062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2.8164062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2.8164062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2.8164062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2.8164062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2.8164062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2.8164062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2.8164062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2.8164062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2.8164062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2.8164062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2.8164062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2.8164062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2.8164062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2.8164062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2.8164062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2.8164062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2.8164062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2.8164062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2.8164062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2.8164062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2.8164062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2.8164062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2.8164062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2.8164062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2.8164062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2.8164062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2.8164062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2.8164062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2.8164062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2.8164062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2.8164062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2.8164062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2.8164062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2.8164062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2.8164062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2.8164062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2.8164062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2.8164062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2.8164062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2.8164062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2.8164062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2.8164062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2.8164062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2.81640625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42006</v>
      </c>
      <c r="C5" s="2">
        <v>55</v>
      </c>
      <c r="D5" s="2">
        <v>46.569299999999998</v>
      </c>
      <c r="E5" s="2">
        <v>0</v>
      </c>
      <c r="F5" s="2"/>
      <c r="G5" s="2"/>
      <c r="H5" s="12"/>
    </row>
    <row r="6" spans="1:11" ht="13.5" x14ac:dyDescent="0.25">
      <c r="A6" s="12"/>
      <c r="B6" s="11">
        <v>42009</v>
      </c>
      <c r="C6" s="2">
        <v>55</v>
      </c>
      <c r="D6" s="2">
        <v>46.569299999999998</v>
      </c>
      <c r="E6" s="2">
        <v>185</v>
      </c>
      <c r="F6" s="2"/>
      <c r="G6" s="2"/>
      <c r="H6" s="17">
        <f>(D6-D5)/D5</f>
        <v>0</v>
      </c>
      <c r="J6" t="s">
        <v>7</v>
      </c>
      <c r="K6">
        <v>252</v>
      </c>
    </row>
    <row r="7" spans="1:11" ht="13.5" x14ac:dyDescent="0.25">
      <c r="A7" s="12"/>
      <c r="B7" s="11">
        <v>42010</v>
      </c>
      <c r="C7" s="2">
        <v>54.9</v>
      </c>
      <c r="D7" s="2">
        <v>46.4846</v>
      </c>
      <c r="E7" s="2">
        <v>94</v>
      </c>
      <c r="F7" s="2"/>
      <c r="G7" s="2"/>
      <c r="H7" s="17">
        <f t="shared" ref="H7:H70" si="0">(D7-D6)/D6</f>
        <v>-1.8187947854057932E-3</v>
      </c>
    </row>
    <row r="8" spans="1:11" ht="13.5" x14ac:dyDescent="0.25">
      <c r="A8" s="12"/>
      <c r="B8" s="11">
        <v>42011</v>
      </c>
      <c r="C8" s="2">
        <v>53.5</v>
      </c>
      <c r="D8" s="2">
        <v>45.299199999999999</v>
      </c>
      <c r="E8" s="2">
        <v>79</v>
      </c>
      <c r="F8" s="2"/>
      <c r="G8" s="2"/>
      <c r="H8" s="17">
        <f t="shared" si="0"/>
        <v>-2.550091858378907E-2</v>
      </c>
      <c r="J8" t="s">
        <v>8</v>
      </c>
      <c r="K8" s="10">
        <f>AVERAGE(H6:H2709)</f>
        <v>-3.0047363236501558E-5</v>
      </c>
    </row>
    <row r="9" spans="1:11" ht="13.5" x14ac:dyDescent="0.25">
      <c r="A9" s="12"/>
      <c r="B9" s="11">
        <v>42012</v>
      </c>
      <c r="C9" s="2">
        <v>53.5</v>
      </c>
      <c r="D9" s="2">
        <v>45.299199999999999</v>
      </c>
      <c r="E9" s="2">
        <v>313</v>
      </c>
      <c r="F9" s="2"/>
      <c r="G9" s="2"/>
      <c r="H9" s="17">
        <f t="shared" si="0"/>
        <v>0</v>
      </c>
      <c r="J9" t="s">
        <v>9</v>
      </c>
      <c r="K9" s="10">
        <f>K8*K6</f>
        <v>-7.571935535598393E-3</v>
      </c>
    </row>
    <row r="10" spans="1:11" ht="13.5" x14ac:dyDescent="0.25">
      <c r="A10" s="12"/>
      <c r="B10" s="11">
        <v>42013</v>
      </c>
      <c r="C10" s="2">
        <v>53.5</v>
      </c>
      <c r="D10" s="2">
        <v>45.299199999999999</v>
      </c>
      <c r="E10" s="2">
        <v>78</v>
      </c>
      <c r="F10" s="2"/>
      <c r="G10" s="2"/>
      <c r="H10" s="17">
        <f t="shared" si="0"/>
        <v>0</v>
      </c>
      <c r="J10" t="s">
        <v>10</v>
      </c>
      <c r="K10" s="10">
        <f>STDEV(H6:H2709)</f>
        <v>1.1506624805863119E-2</v>
      </c>
    </row>
    <row r="11" spans="1:11" ht="13.5" x14ac:dyDescent="0.25">
      <c r="A11" s="12"/>
      <c r="B11" s="11">
        <v>42016</v>
      </c>
      <c r="C11" s="2">
        <v>53</v>
      </c>
      <c r="D11" s="2">
        <v>44.875799999999998</v>
      </c>
      <c r="E11" s="2">
        <v>154</v>
      </c>
      <c r="F11" s="2"/>
      <c r="G11" s="2"/>
      <c r="H11" s="17">
        <f t="shared" si="0"/>
        <v>-9.3467434303475764E-3</v>
      </c>
      <c r="J11" t="s">
        <v>11</v>
      </c>
      <c r="K11" s="10">
        <f>K10*SQRT(K6)</f>
        <v>0.18266200599624413</v>
      </c>
    </row>
    <row r="12" spans="1:11" ht="13.5" x14ac:dyDescent="0.25">
      <c r="A12" s="12"/>
      <c r="B12" s="11">
        <v>42017</v>
      </c>
      <c r="C12" s="2">
        <v>53</v>
      </c>
      <c r="D12" s="2">
        <v>44.875799999999998</v>
      </c>
      <c r="E12" s="2">
        <v>410</v>
      </c>
      <c r="F12" s="2"/>
      <c r="G12" s="2"/>
      <c r="H12" s="17">
        <f t="shared" si="0"/>
        <v>0</v>
      </c>
    </row>
    <row r="13" spans="1:11" ht="13.5" x14ac:dyDescent="0.25">
      <c r="A13" s="12"/>
      <c r="B13" s="11">
        <v>42019</v>
      </c>
      <c r="C13" s="2">
        <v>52.01</v>
      </c>
      <c r="D13" s="2">
        <v>44.037599999999998</v>
      </c>
      <c r="E13" s="2">
        <v>200</v>
      </c>
      <c r="F13" s="2"/>
      <c r="G13" s="2"/>
      <c r="H13" s="17">
        <f t="shared" si="0"/>
        <v>-1.8678218549864303E-2</v>
      </c>
    </row>
    <row r="14" spans="1:11" ht="13.5" x14ac:dyDescent="0.25">
      <c r="A14" s="12"/>
      <c r="B14" s="11">
        <v>42020</v>
      </c>
      <c r="C14" s="2">
        <v>53</v>
      </c>
      <c r="D14" s="2">
        <v>44.875799999999998</v>
      </c>
      <c r="E14" s="2">
        <v>183</v>
      </c>
      <c r="F14" s="2"/>
      <c r="G14" s="2"/>
      <c r="H14" s="17">
        <f t="shared" si="0"/>
        <v>1.9033734808436439E-2</v>
      </c>
    </row>
    <row r="15" spans="1:11" ht="13.5" x14ac:dyDescent="0.25">
      <c r="A15" s="12"/>
      <c r="B15" s="11">
        <v>42023</v>
      </c>
      <c r="C15" s="2">
        <v>52</v>
      </c>
      <c r="D15" s="2">
        <v>44.0291</v>
      </c>
      <c r="E15" s="2">
        <v>1233</v>
      </c>
      <c r="F15" s="2"/>
      <c r="G15" s="2"/>
      <c r="H15" s="17">
        <f t="shared" si="0"/>
        <v>-1.8867630214948781E-2</v>
      </c>
    </row>
    <row r="16" spans="1:11" ht="13.5" x14ac:dyDescent="0.25">
      <c r="A16" s="12"/>
      <c r="B16" s="11">
        <v>42024</v>
      </c>
      <c r="C16" s="2">
        <v>51</v>
      </c>
      <c r="D16" s="2">
        <v>43.182400000000001</v>
      </c>
      <c r="E16" s="2">
        <v>1980</v>
      </c>
      <c r="F16" s="2"/>
      <c r="G16" s="2"/>
      <c r="H16" s="17">
        <f t="shared" si="0"/>
        <v>-1.9230463488919793E-2</v>
      </c>
    </row>
    <row r="17" spans="1:8" ht="13.5" x14ac:dyDescent="0.25">
      <c r="A17" s="12"/>
      <c r="B17" s="11">
        <v>42025</v>
      </c>
      <c r="C17" s="2">
        <v>50</v>
      </c>
      <c r="D17" s="2">
        <v>42.335700000000003</v>
      </c>
      <c r="E17" s="2">
        <v>195</v>
      </c>
      <c r="F17" s="2"/>
      <c r="G17" s="2"/>
      <c r="H17" s="17">
        <f t="shared" si="0"/>
        <v>-1.9607525288080293E-2</v>
      </c>
    </row>
    <row r="18" spans="1:8" ht="13.5" x14ac:dyDescent="0.25">
      <c r="A18" s="12"/>
      <c r="B18" s="11">
        <v>42026</v>
      </c>
      <c r="C18" s="2">
        <v>50</v>
      </c>
      <c r="D18" s="2">
        <v>42.335700000000003</v>
      </c>
      <c r="E18" s="2">
        <v>0</v>
      </c>
      <c r="F18" s="2"/>
      <c r="G18" s="2"/>
      <c r="H18" s="17">
        <f t="shared" si="0"/>
        <v>0</v>
      </c>
    </row>
    <row r="19" spans="1:8" ht="13.5" x14ac:dyDescent="0.25">
      <c r="A19" s="12"/>
      <c r="B19" s="11">
        <v>42027</v>
      </c>
      <c r="C19" s="2">
        <v>51</v>
      </c>
      <c r="D19" s="2">
        <v>43.182400000000001</v>
      </c>
      <c r="E19" s="2">
        <v>59</v>
      </c>
      <c r="F19" s="2"/>
      <c r="G19" s="2"/>
      <c r="H19" s="17">
        <f t="shared" si="0"/>
        <v>1.9999669309825947E-2</v>
      </c>
    </row>
    <row r="20" spans="1:8" ht="13.5" x14ac:dyDescent="0.25">
      <c r="A20" s="12"/>
      <c r="B20" s="11">
        <v>42030</v>
      </c>
      <c r="C20" s="2">
        <v>51</v>
      </c>
      <c r="D20" s="2">
        <v>43.182400000000001</v>
      </c>
      <c r="E20" s="2">
        <v>1</v>
      </c>
      <c r="F20" s="2"/>
      <c r="G20" s="2"/>
      <c r="H20" s="17">
        <f t="shared" si="0"/>
        <v>0</v>
      </c>
    </row>
    <row r="21" spans="1:8" ht="13.5" x14ac:dyDescent="0.25">
      <c r="A21" s="12"/>
      <c r="B21" s="11">
        <v>42031</v>
      </c>
      <c r="C21" s="2">
        <v>51</v>
      </c>
      <c r="D21" s="2">
        <v>43.182400000000001</v>
      </c>
      <c r="E21" s="2">
        <v>0</v>
      </c>
      <c r="F21" s="2"/>
      <c r="G21" s="2"/>
      <c r="H21" s="17">
        <f t="shared" si="0"/>
        <v>0</v>
      </c>
    </row>
    <row r="22" spans="1:8" ht="13.5" x14ac:dyDescent="0.25">
      <c r="A22" s="12"/>
      <c r="B22" s="11">
        <v>42032</v>
      </c>
      <c r="C22" s="2">
        <v>51</v>
      </c>
      <c r="D22" s="2">
        <v>43.182400000000001</v>
      </c>
      <c r="E22" s="2">
        <v>0</v>
      </c>
      <c r="F22" s="2"/>
      <c r="G22" s="2"/>
      <c r="H22" s="17">
        <f t="shared" si="0"/>
        <v>0</v>
      </c>
    </row>
    <row r="23" spans="1:8" ht="13.5" x14ac:dyDescent="0.25">
      <c r="A23" s="12"/>
      <c r="B23" s="11">
        <v>42033</v>
      </c>
      <c r="C23" s="2">
        <v>50</v>
      </c>
      <c r="D23" s="2">
        <v>42.335700000000003</v>
      </c>
      <c r="E23" s="2">
        <v>279</v>
      </c>
      <c r="F23" s="2"/>
      <c r="G23" s="2"/>
      <c r="H23" s="17">
        <f t="shared" si="0"/>
        <v>-1.9607525288080293E-2</v>
      </c>
    </row>
    <row r="24" spans="1:8" ht="13.5" x14ac:dyDescent="0.25">
      <c r="A24" s="12"/>
      <c r="B24" s="11">
        <v>42034</v>
      </c>
      <c r="C24" s="2">
        <v>49.53</v>
      </c>
      <c r="D24" s="2">
        <v>41.9377</v>
      </c>
      <c r="E24" s="2">
        <v>998</v>
      </c>
      <c r="F24" s="2"/>
      <c r="G24" s="2"/>
      <c r="H24" s="17">
        <f t="shared" si="0"/>
        <v>-9.4010492326807686E-3</v>
      </c>
    </row>
    <row r="25" spans="1:8" ht="13.5" x14ac:dyDescent="0.25">
      <c r="A25" s="12"/>
      <c r="B25" s="11">
        <v>42037</v>
      </c>
      <c r="C25" s="2">
        <v>49.99</v>
      </c>
      <c r="D25" s="2">
        <v>42.327199999999998</v>
      </c>
      <c r="E25" s="2">
        <v>406</v>
      </c>
      <c r="F25" s="2"/>
      <c r="G25" s="2"/>
      <c r="H25" s="17">
        <f t="shared" si="0"/>
        <v>9.2875861098724588E-3</v>
      </c>
    </row>
    <row r="26" spans="1:8" ht="13.5" x14ac:dyDescent="0.25">
      <c r="A26" s="12"/>
      <c r="B26" s="11">
        <v>42038</v>
      </c>
      <c r="C26" s="2">
        <v>49.98</v>
      </c>
      <c r="D26" s="2">
        <v>42.318800000000003</v>
      </c>
      <c r="E26" s="2">
        <v>117</v>
      </c>
      <c r="F26" s="2"/>
      <c r="G26" s="2"/>
      <c r="H26" s="17">
        <f t="shared" si="0"/>
        <v>-1.9845394923346298E-4</v>
      </c>
    </row>
    <row r="27" spans="1:8" ht="13.5" x14ac:dyDescent="0.25">
      <c r="A27" s="12"/>
      <c r="B27" s="11">
        <v>42039</v>
      </c>
      <c r="C27" s="2">
        <v>49.98</v>
      </c>
      <c r="D27" s="2">
        <v>42.318800000000003</v>
      </c>
      <c r="E27" s="2">
        <v>0</v>
      </c>
      <c r="F27" s="2"/>
      <c r="G27" s="2"/>
      <c r="H27" s="17">
        <f t="shared" si="0"/>
        <v>0</v>
      </c>
    </row>
    <row r="28" spans="1:8" ht="13.5" x14ac:dyDescent="0.25">
      <c r="A28" s="12"/>
      <c r="B28" s="11">
        <v>42040</v>
      </c>
      <c r="C28" s="2">
        <v>48.49</v>
      </c>
      <c r="D28" s="2">
        <v>41.057200000000002</v>
      </c>
      <c r="E28" s="2">
        <v>3000</v>
      </c>
      <c r="F28" s="2"/>
      <c r="G28" s="2"/>
      <c r="H28" s="17">
        <f t="shared" si="0"/>
        <v>-2.9811809408584394E-2</v>
      </c>
    </row>
    <row r="29" spans="1:8" ht="13.5" x14ac:dyDescent="0.25">
      <c r="A29" s="12"/>
      <c r="B29" s="11">
        <v>42041</v>
      </c>
      <c r="C29" s="2">
        <v>49.49</v>
      </c>
      <c r="D29" s="2">
        <v>41.9039</v>
      </c>
      <c r="E29" s="2">
        <v>1</v>
      </c>
      <c r="F29" s="2"/>
      <c r="G29" s="2"/>
      <c r="H29" s="17">
        <f t="shared" si="0"/>
        <v>2.0622448681351831E-2</v>
      </c>
    </row>
    <row r="30" spans="1:8" ht="13.5" x14ac:dyDescent="0.25">
      <c r="A30" s="12"/>
      <c r="B30" s="11">
        <v>42044</v>
      </c>
      <c r="C30" s="2">
        <v>49.4</v>
      </c>
      <c r="D30" s="2">
        <v>41.8277</v>
      </c>
      <c r="E30" s="2">
        <v>833</v>
      </c>
      <c r="F30" s="2"/>
      <c r="G30" s="2"/>
      <c r="H30" s="17">
        <f t="shared" si="0"/>
        <v>-1.8184464930471875E-3</v>
      </c>
    </row>
    <row r="31" spans="1:8" ht="13.5" x14ac:dyDescent="0.25">
      <c r="A31" s="12"/>
      <c r="B31" s="11">
        <v>42045</v>
      </c>
      <c r="C31" s="2">
        <v>49.97</v>
      </c>
      <c r="D31" s="2">
        <v>42.310299999999998</v>
      </c>
      <c r="E31" s="2">
        <v>61</v>
      </c>
      <c r="F31" s="2"/>
      <c r="G31" s="2"/>
      <c r="H31" s="17">
        <f t="shared" si="0"/>
        <v>1.1537808677024983E-2</v>
      </c>
    </row>
    <row r="32" spans="1:8" ht="13.5" x14ac:dyDescent="0.25">
      <c r="A32" s="12"/>
      <c r="B32" s="11">
        <v>42046</v>
      </c>
      <c r="C32" s="2">
        <v>49.87</v>
      </c>
      <c r="D32" s="2">
        <v>42.2256</v>
      </c>
      <c r="E32" s="2">
        <v>145</v>
      </c>
      <c r="F32" s="2"/>
      <c r="G32" s="2"/>
      <c r="H32" s="17">
        <f t="shared" si="0"/>
        <v>-2.0018766116051646E-3</v>
      </c>
    </row>
    <row r="33" spans="1:8" ht="13.5" x14ac:dyDescent="0.25">
      <c r="A33" s="12"/>
      <c r="B33" s="11">
        <v>42047</v>
      </c>
      <c r="C33" s="2">
        <v>49.87</v>
      </c>
      <c r="D33" s="2">
        <v>42.2256</v>
      </c>
      <c r="E33" s="2">
        <v>0</v>
      </c>
      <c r="F33" s="2"/>
      <c r="G33" s="2"/>
      <c r="H33" s="17">
        <f t="shared" si="0"/>
        <v>0</v>
      </c>
    </row>
    <row r="34" spans="1:8" ht="13.5" x14ac:dyDescent="0.25">
      <c r="A34" s="12"/>
      <c r="B34" s="11">
        <v>42048</v>
      </c>
      <c r="C34" s="2">
        <v>49.97</v>
      </c>
      <c r="D34" s="2">
        <v>42.310299999999998</v>
      </c>
      <c r="E34" s="2">
        <v>2</v>
      </c>
      <c r="F34" s="2"/>
      <c r="G34" s="2"/>
      <c r="H34" s="17">
        <f t="shared" si="0"/>
        <v>2.0058921602060836E-3</v>
      </c>
    </row>
    <row r="35" spans="1:8" ht="13.5" x14ac:dyDescent="0.25">
      <c r="A35" s="12"/>
      <c r="B35" s="11">
        <v>42051</v>
      </c>
      <c r="C35" s="2">
        <v>49.98</v>
      </c>
      <c r="D35" s="2">
        <v>42.318800000000003</v>
      </c>
      <c r="E35" s="2">
        <v>410</v>
      </c>
      <c r="F35" s="2"/>
      <c r="G35" s="2"/>
      <c r="H35" s="17">
        <f t="shared" si="0"/>
        <v>2.0089670836664027E-4</v>
      </c>
    </row>
    <row r="36" spans="1:8" ht="13.5" x14ac:dyDescent="0.25">
      <c r="A36" s="12"/>
      <c r="B36" s="11">
        <v>42052</v>
      </c>
      <c r="C36" s="2">
        <v>50.99</v>
      </c>
      <c r="D36" s="2">
        <v>43.173999999999999</v>
      </c>
      <c r="E36" s="2">
        <v>287</v>
      </c>
      <c r="F36" s="2"/>
      <c r="G36" s="2"/>
      <c r="H36" s="17">
        <f t="shared" si="0"/>
        <v>2.0208512528710556E-2</v>
      </c>
    </row>
    <row r="37" spans="1:8" ht="13.5" x14ac:dyDescent="0.25">
      <c r="A37" s="12"/>
      <c r="B37" s="11">
        <v>42053</v>
      </c>
      <c r="C37" s="2">
        <v>50.99</v>
      </c>
      <c r="D37" s="2">
        <v>43.173999999999999</v>
      </c>
      <c r="E37" s="2">
        <v>0</v>
      </c>
      <c r="F37" s="2"/>
      <c r="G37" s="2"/>
      <c r="H37" s="17">
        <f t="shared" si="0"/>
        <v>0</v>
      </c>
    </row>
    <row r="38" spans="1:8" ht="13.5" x14ac:dyDescent="0.25">
      <c r="A38" s="12"/>
      <c r="B38" s="11">
        <v>42054</v>
      </c>
      <c r="C38" s="2">
        <v>50.99</v>
      </c>
      <c r="D38" s="2">
        <v>43.173999999999999</v>
      </c>
      <c r="E38" s="2">
        <v>0</v>
      </c>
      <c r="F38" s="2"/>
      <c r="G38" s="2"/>
      <c r="H38" s="17">
        <f t="shared" si="0"/>
        <v>0</v>
      </c>
    </row>
    <row r="39" spans="1:8" ht="13.5" x14ac:dyDescent="0.25">
      <c r="A39" s="12"/>
      <c r="B39" s="11">
        <v>42055</v>
      </c>
      <c r="C39" s="2">
        <v>50</v>
      </c>
      <c r="D39" s="2">
        <v>42.335700000000003</v>
      </c>
      <c r="E39" s="2">
        <v>151</v>
      </c>
      <c r="F39" s="2"/>
      <c r="G39" s="2"/>
      <c r="H39" s="17">
        <f t="shared" si="0"/>
        <v>-1.941677861676001E-2</v>
      </c>
    </row>
    <row r="40" spans="1:8" ht="13.5" x14ac:dyDescent="0.25">
      <c r="A40" s="12"/>
      <c r="B40" s="11">
        <v>42058</v>
      </c>
      <c r="C40" s="2">
        <v>50</v>
      </c>
      <c r="D40" s="2">
        <v>42.335700000000003</v>
      </c>
      <c r="E40" s="2">
        <v>30</v>
      </c>
      <c r="F40" s="2"/>
      <c r="G40" s="2"/>
      <c r="H40" s="17">
        <f t="shared" si="0"/>
        <v>0</v>
      </c>
    </row>
    <row r="41" spans="1:8" ht="13.5" x14ac:dyDescent="0.25">
      <c r="A41" s="12"/>
      <c r="B41" s="11">
        <v>42059</v>
      </c>
      <c r="C41" s="2">
        <v>50</v>
      </c>
      <c r="D41" s="2">
        <v>42.335700000000003</v>
      </c>
      <c r="E41" s="2">
        <v>1</v>
      </c>
      <c r="F41" s="2"/>
      <c r="G41" s="2"/>
      <c r="H41" s="17">
        <f t="shared" si="0"/>
        <v>0</v>
      </c>
    </row>
    <row r="42" spans="1:8" ht="13.5" x14ac:dyDescent="0.25">
      <c r="A42" s="12"/>
      <c r="B42" s="11">
        <v>42060</v>
      </c>
      <c r="C42" s="2">
        <v>50</v>
      </c>
      <c r="D42" s="2">
        <v>42.335700000000003</v>
      </c>
      <c r="E42" s="2">
        <v>0</v>
      </c>
      <c r="F42" s="2"/>
      <c r="G42" s="2"/>
      <c r="H42" s="17">
        <f t="shared" si="0"/>
        <v>0</v>
      </c>
    </row>
    <row r="43" spans="1:8" ht="13.5" x14ac:dyDescent="0.25">
      <c r="A43" s="12"/>
      <c r="B43" s="11">
        <v>42061</v>
      </c>
      <c r="C43" s="2">
        <v>48.5</v>
      </c>
      <c r="D43" s="2">
        <v>41.065600000000003</v>
      </c>
      <c r="E43" s="2">
        <v>1021</v>
      </c>
      <c r="F43" s="2"/>
      <c r="G43" s="2"/>
      <c r="H43" s="17">
        <f t="shared" si="0"/>
        <v>-3.0000685001074726E-2</v>
      </c>
    </row>
    <row r="44" spans="1:8" ht="13.5" x14ac:dyDescent="0.25">
      <c r="A44" s="12"/>
      <c r="B44" s="11">
        <v>42062</v>
      </c>
      <c r="C44" s="2">
        <v>49</v>
      </c>
      <c r="D44" s="2">
        <v>41.488999999999997</v>
      </c>
      <c r="E44" s="2">
        <v>1232</v>
      </c>
      <c r="F44" s="2"/>
      <c r="G44" s="2"/>
      <c r="H44" s="17">
        <f t="shared" si="0"/>
        <v>1.0310332735915067E-2</v>
      </c>
    </row>
    <row r="45" spans="1:8" ht="13.5" x14ac:dyDescent="0.25">
      <c r="A45" s="12"/>
      <c r="B45" s="11">
        <v>42065</v>
      </c>
      <c r="C45" s="2">
        <v>49</v>
      </c>
      <c r="D45" s="2">
        <v>41.488999999999997</v>
      </c>
      <c r="E45" s="2">
        <v>0</v>
      </c>
      <c r="F45" s="2"/>
      <c r="G45" s="2"/>
      <c r="H45" s="17">
        <f t="shared" si="0"/>
        <v>0</v>
      </c>
    </row>
    <row r="46" spans="1:8" ht="13.5" x14ac:dyDescent="0.25">
      <c r="A46" s="12"/>
      <c r="B46" s="11">
        <v>42066</v>
      </c>
      <c r="C46" s="2">
        <v>49</v>
      </c>
      <c r="D46" s="2">
        <v>41.488999999999997</v>
      </c>
      <c r="E46" s="2">
        <v>300</v>
      </c>
      <c r="F46" s="2"/>
      <c r="G46" s="2"/>
      <c r="H46" s="17">
        <f t="shared" si="0"/>
        <v>0</v>
      </c>
    </row>
    <row r="47" spans="1:8" ht="13.5" x14ac:dyDescent="0.25">
      <c r="A47" s="12"/>
      <c r="B47" s="11">
        <v>42067</v>
      </c>
      <c r="C47" s="2">
        <v>49</v>
      </c>
      <c r="D47" s="2">
        <v>41.488999999999997</v>
      </c>
      <c r="E47" s="2">
        <v>2153</v>
      </c>
      <c r="F47" s="2"/>
      <c r="G47" s="2"/>
      <c r="H47" s="17">
        <f t="shared" si="0"/>
        <v>0</v>
      </c>
    </row>
    <row r="48" spans="1:8" ht="13.5" x14ac:dyDescent="0.25">
      <c r="A48" s="12"/>
      <c r="B48" s="11">
        <v>42068</v>
      </c>
      <c r="C48" s="2">
        <v>49</v>
      </c>
      <c r="D48" s="2">
        <v>41.488999999999997</v>
      </c>
      <c r="E48" s="2">
        <v>300</v>
      </c>
      <c r="F48" s="2"/>
      <c r="G48" s="2"/>
      <c r="H48" s="17">
        <f t="shared" si="0"/>
        <v>0</v>
      </c>
    </row>
    <row r="49" spans="1:8" ht="13.5" x14ac:dyDescent="0.25">
      <c r="A49" s="12"/>
      <c r="B49" s="11">
        <v>42069</v>
      </c>
      <c r="C49" s="2">
        <v>49.5</v>
      </c>
      <c r="D49" s="2">
        <v>41.912300000000002</v>
      </c>
      <c r="E49" s="2">
        <v>4267</v>
      </c>
      <c r="F49" s="2"/>
      <c r="G49" s="2"/>
      <c r="H49" s="17">
        <f t="shared" si="0"/>
        <v>1.0202704331268643E-2</v>
      </c>
    </row>
    <row r="50" spans="1:8" ht="13.5" x14ac:dyDescent="0.25">
      <c r="A50" s="12"/>
      <c r="B50" s="11">
        <v>42072</v>
      </c>
      <c r="C50" s="2">
        <v>49</v>
      </c>
      <c r="D50" s="2">
        <v>41.488999999999997</v>
      </c>
      <c r="E50" s="2">
        <v>3000</v>
      </c>
      <c r="F50" s="2"/>
      <c r="G50" s="2"/>
      <c r="H50" s="17">
        <f t="shared" si="0"/>
        <v>-1.00996604815294E-2</v>
      </c>
    </row>
    <row r="51" spans="1:8" ht="13.5" x14ac:dyDescent="0.25">
      <c r="A51" s="12"/>
      <c r="B51" s="11">
        <v>42073</v>
      </c>
      <c r="C51" s="2">
        <v>47.53</v>
      </c>
      <c r="D51" s="2">
        <v>40.244300000000003</v>
      </c>
      <c r="E51" s="2">
        <v>647</v>
      </c>
      <c r="F51" s="2"/>
      <c r="G51" s="2"/>
      <c r="H51" s="17">
        <f t="shared" si="0"/>
        <v>-3.0000723083226752E-2</v>
      </c>
    </row>
    <row r="52" spans="1:8" ht="13.5" x14ac:dyDescent="0.25">
      <c r="A52" s="12"/>
      <c r="B52" s="11">
        <v>42074</v>
      </c>
      <c r="C52" s="2">
        <v>47.53</v>
      </c>
      <c r="D52" s="2">
        <v>40.244300000000003</v>
      </c>
      <c r="E52" s="2">
        <v>7</v>
      </c>
      <c r="F52" s="2"/>
      <c r="G52" s="2"/>
      <c r="H52" s="17">
        <f t="shared" si="0"/>
        <v>0</v>
      </c>
    </row>
    <row r="53" spans="1:8" ht="13.5" x14ac:dyDescent="0.25">
      <c r="A53" s="12"/>
      <c r="B53" s="11">
        <v>42075</v>
      </c>
      <c r="C53" s="2">
        <v>48.9</v>
      </c>
      <c r="D53" s="2">
        <v>41.404299999999999</v>
      </c>
      <c r="E53" s="2">
        <v>137</v>
      </c>
      <c r="F53" s="2"/>
      <c r="G53" s="2"/>
      <c r="H53" s="17">
        <f t="shared" si="0"/>
        <v>2.8823957678478604E-2</v>
      </c>
    </row>
    <row r="54" spans="1:8" ht="13.5" x14ac:dyDescent="0.25">
      <c r="A54" s="12"/>
      <c r="B54" s="11">
        <v>42076</v>
      </c>
      <c r="C54" s="2">
        <v>48.9</v>
      </c>
      <c r="D54" s="2">
        <v>41.404299999999999</v>
      </c>
      <c r="E54" s="2">
        <v>0</v>
      </c>
      <c r="F54" s="2"/>
      <c r="G54" s="2"/>
      <c r="H54" s="17">
        <f t="shared" si="0"/>
        <v>0</v>
      </c>
    </row>
    <row r="55" spans="1:8" ht="13.5" x14ac:dyDescent="0.25">
      <c r="A55" s="12"/>
      <c r="B55" s="11">
        <v>42079</v>
      </c>
      <c r="C55" s="2">
        <v>48.9</v>
      </c>
      <c r="D55" s="2">
        <v>41.404299999999999</v>
      </c>
      <c r="E55" s="2">
        <v>1104</v>
      </c>
      <c r="F55" s="2"/>
      <c r="G55" s="2"/>
      <c r="H55" s="17">
        <f t="shared" si="0"/>
        <v>0</v>
      </c>
    </row>
    <row r="56" spans="1:8" ht="13.5" x14ac:dyDescent="0.25">
      <c r="A56" s="12"/>
      <c r="B56" s="11">
        <v>42080</v>
      </c>
      <c r="C56" s="2">
        <v>48.9</v>
      </c>
      <c r="D56" s="2">
        <v>41.404299999999999</v>
      </c>
      <c r="E56" s="2">
        <v>53</v>
      </c>
      <c r="F56" s="2"/>
      <c r="G56" s="2"/>
      <c r="H56" s="17">
        <f t="shared" si="0"/>
        <v>0</v>
      </c>
    </row>
    <row r="57" spans="1:8" ht="13.5" x14ac:dyDescent="0.25">
      <c r="A57" s="12"/>
      <c r="B57" s="11">
        <v>42081</v>
      </c>
      <c r="C57" s="2">
        <v>47.45</v>
      </c>
      <c r="D57" s="2">
        <v>40.176600000000001</v>
      </c>
      <c r="E57" s="2">
        <v>29</v>
      </c>
      <c r="F57" s="2"/>
      <c r="G57" s="2"/>
      <c r="H57" s="17">
        <f t="shared" si="0"/>
        <v>-2.965150962581178E-2</v>
      </c>
    </row>
    <row r="58" spans="1:8" ht="13.5" x14ac:dyDescent="0.25">
      <c r="A58" s="12"/>
      <c r="B58" s="11">
        <v>42082</v>
      </c>
      <c r="C58" s="2">
        <v>47.01</v>
      </c>
      <c r="D58" s="2">
        <v>39.804000000000002</v>
      </c>
      <c r="E58" s="2">
        <v>12</v>
      </c>
      <c r="F58" s="2"/>
      <c r="G58" s="2"/>
      <c r="H58" s="17">
        <f t="shared" si="0"/>
        <v>-9.2740550469675997E-3</v>
      </c>
    </row>
    <row r="59" spans="1:8" ht="13.5" x14ac:dyDescent="0.25">
      <c r="A59" s="12"/>
      <c r="B59" s="11">
        <v>42086</v>
      </c>
      <c r="C59" s="2">
        <v>48.42</v>
      </c>
      <c r="D59" s="2">
        <v>40.997900000000001</v>
      </c>
      <c r="E59" s="2">
        <v>2</v>
      </c>
      <c r="F59" s="2"/>
      <c r="G59" s="2"/>
      <c r="H59" s="17">
        <f t="shared" si="0"/>
        <v>2.9994472917294724E-2</v>
      </c>
    </row>
    <row r="60" spans="1:8" ht="13.5" x14ac:dyDescent="0.25">
      <c r="A60" s="12"/>
      <c r="B60" s="11">
        <v>42087</v>
      </c>
      <c r="C60" s="2">
        <v>48.42</v>
      </c>
      <c r="D60" s="2">
        <v>40.997900000000001</v>
      </c>
      <c r="E60" s="2">
        <v>20</v>
      </c>
      <c r="F60" s="2"/>
      <c r="G60" s="2"/>
      <c r="H60" s="17">
        <f t="shared" si="0"/>
        <v>0</v>
      </c>
    </row>
    <row r="61" spans="1:8" ht="13.5" x14ac:dyDescent="0.25">
      <c r="A61" s="12"/>
      <c r="B61" s="11">
        <v>42088</v>
      </c>
      <c r="C61" s="2">
        <v>48.42</v>
      </c>
      <c r="D61" s="2">
        <v>40.997900000000001</v>
      </c>
      <c r="E61" s="2">
        <v>0</v>
      </c>
      <c r="F61" s="2"/>
      <c r="G61" s="2"/>
      <c r="H61" s="17">
        <f t="shared" si="0"/>
        <v>0</v>
      </c>
    </row>
    <row r="62" spans="1:8" ht="13.5" x14ac:dyDescent="0.25">
      <c r="A62" s="12"/>
      <c r="B62" s="11">
        <v>42089</v>
      </c>
      <c r="C62" s="2">
        <v>48.42</v>
      </c>
      <c r="D62" s="2">
        <v>40.997900000000001</v>
      </c>
      <c r="E62" s="2">
        <v>0</v>
      </c>
      <c r="F62" s="2"/>
      <c r="G62" s="2"/>
      <c r="H62" s="17">
        <f t="shared" si="0"/>
        <v>0</v>
      </c>
    </row>
    <row r="63" spans="1:8" ht="13.5" x14ac:dyDescent="0.25">
      <c r="A63" s="12"/>
      <c r="B63" s="11">
        <v>42090</v>
      </c>
      <c r="C63" s="2">
        <v>48.42</v>
      </c>
      <c r="D63" s="2">
        <v>40.997900000000001</v>
      </c>
      <c r="E63" s="2">
        <v>200</v>
      </c>
      <c r="F63" s="2"/>
      <c r="G63" s="2"/>
      <c r="H63" s="17">
        <f t="shared" si="0"/>
        <v>0</v>
      </c>
    </row>
    <row r="64" spans="1:8" ht="13.5" x14ac:dyDescent="0.25">
      <c r="A64" s="12"/>
      <c r="B64" s="11">
        <v>42093</v>
      </c>
      <c r="C64" s="2">
        <v>48.42</v>
      </c>
      <c r="D64" s="2">
        <v>40.997900000000001</v>
      </c>
      <c r="E64" s="2">
        <v>2076</v>
      </c>
      <c r="F64" s="2"/>
      <c r="G64" s="2"/>
      <c r="H64" s="17">
        <f t="shared" si="0"/>
        <v>0</v>
      </c>
    </row>
    <row r="65" spans="1:8" ht="13.5" x14ac:dyDescent="0.25">
      <c r="A65" s="12"/>
      <c r="B65" s="11">
        <v>42094</v>
      </c>
      <c r="C65" s="2">
        <v>48.98</v>
      </c>
      <c r="D65" s="2">
        <v>41.472099999999998</v>
      </c>
      <c r="E65" s="2">
        <v>77</v>
      </c>
      <c r="F65" s="2"/>
      <c r="G65" s="2"/>
      <c r="H65" s="17">
        <f t="shared" si="0"/>
        <v>1.1566446086262861E-2</v>
      </c>
    </row>
    <row r="66" spans="1:8" ht="13.5" x14ac:dyDescent="0.25">
      <c r="A66" s="12"/>
      <c r="B66" s="11">
        <v>42095</v>
      </c>
      <c r="C66" s="2">
        <v>48.1</v>
      </c>
      <c r="D66" s="2">
        <v>40.726900000000001</v>
      </c>
      <c r="E66" s="2">
        <v>119</v>
      </c>
      <c r="F66" s="2"/>
      <c r="G66" s="2"/>
      <c r="H66" s="17">
        <f t="shared" si="0"/>
        <v>-1.7968706672678667E-2</v>
      </c>
    </row>
    <row r="67" spans="1:8" ht="13.5" x14ac:dyDescent="0.25">
      <c r="A67" s="12"/>
      <c r="B67" s="11">
        <v>42096</v>
      </c>
      <c r="C67" s="2">
        <v>48</v>
      </c>
      <c r="D67" s="2">
        <v>40.642299999999999</v>
      </c>
      <c r="E67" s="2">
        <v>574</v>
      </c>
      <c r="F67" s="2"/>
      <c r="G67" s="2"/>
      <c r="H67" s="17">
        <f t="shared" si="0"/>
        <v>-2.0772511534146174E-3</v>
      </c>
    </row>
    <row r="68" spans="1:8" ht="13.5" x14ac:dyDescent="0.25">
      <c r="A68" s="12"/>
      <c r="B68" s="11">
        <v>42097</v>
      </c>
      <c r="C68" s="2">
        <v>46.7</v>
      </c>
      <c r="D68" s="2">
        <v>39.541499999999999</v>
      </c>
      <c r="E68" s="2">
        <v>355</v>
      </c>
      <c r="F68" s="2"/>
      <c r="G68" s="2"/>
      <c r="H68" s="17">
        <f t="shared" si="0"/>
        <v>-2.7085081306914213E-2</v>
      </c>
    </row>
    <row r="69" spans="1:8" ht="13.5" x14ac:dyDescent="0.25">
      <c r="A69" s="12"/>
      <c r="B69" s="11">
        <v>42100</v>
      </c>
      <c r="C69" s="2">
        <v>46.7</v>
      </c>
      <c r="D69" s="2">
        <v>39.541499999999999</v>
      </c>
      <c r="E69" s="2">
        <v>123</v>
      </c>
      <c r="F69" s="2"/>
      <c r="G69" s="2"/>
      <c r="H69" s="17">
        <f t="shared" si="0"/>
        <v>0</v>
      </c>
    </row>
    <row r="70" spans="1:8" ht="13.5" x14ac:dyDescent="0.25">
      <c r="A70" s="12"/>
      <c r="B70" s="11">
        <v>42101</v>
      </c>
      <c r="C70" s="2">
        <v>46.8</v>
      </c>
      <c r="D70" s="2">
        <v>39.626199999999997</v>
      </c>
      <c r="E70" s="2">
        <v>246</v>
      </c>
      <c r="F70" s="2"/>
      <c r="G70" s="2"/>
      <c r="H70" s="17">
        <f t="shared" si="0"/>
        <v>2.1420532857882985E-3</v>
      </c>
    </row>
    <row r="71" spans="1:8" ht="13.5" x14ac:dyDescent="0.25">
      <c r="A71" s="12"/>
      <c r="B71" s="11">
        <v>42102</v>
      </c>
      <c r="C71" s="2">
        <v>48</v>
      </c>
      <c r="D71" s="2">
        <v>40.642299999999999</v>
      </c>
      <c r="E71" s="2">
        <v>10</v>
      </c>
      <c r="F71" s="2"/>
      <c r="G71" s="2"/>
      <c r="H71" s="17">
        <f t="shared" ref="H71:H134" si="1">(D71-D70)/D70</f>
        <v>2.5642125664333236E-2</v>
      </c>
    </row>
    <row r="72" spans="1:8" ht="13.5" x14ac:dyDescent="0.25">
      <c r="A72" s="12"/>
      <c r="B72" s="11">
        <v>42104</v>
      </c>
      <c r="C72" s="2">
        <v>48</v>
      </c>
      <c r="D72" s="2">
        <v>40.642299999999999</v>
      </c>
      <c r="E72" s="2">
        <v>0</v>
      </c>
      <c r="F72" s="2"/>
      <c r="G72" s="2"/>
      <c r="H72" s="17">
        <f t="shared" si="1"/>
        <v>0</v>
      </c>
    </row>
    <row r="73" spans="1:8" ht="13.5" x14ac:dyDescent="0.25">
      <c r="A73" s="12"/>
      <c r="B73" s="11">
        <v>42107</v>
      </c>
      <c r="C73" s="2">
        <v>48</v>
      </c>
      <c r="D73" s="2">
        <v>40.642299999999999</v>
      </c>
      <c r="E73" s="2">
        <v>1118</v>
      </c>
      <c r="F73" s="2"/>
      <c r="G73" s="2"/>
      <c r="H73" s="17">
        <f t="shared" si="1"/>
        <v>0</v>
      </c>
    </row>
    <row r="74" spans="1:8" ht="13.5" x14ac:dyDescent="0.25">
      <c r="A74" s="12"/>
      <c r="B74" s="11">
        <v>42108</v>
      </c>
      <c r="C74" s="2">
        <v>48</v>
      </c>
      <c r="D74" s="2">
        <v>40.642299999999999</v>
      </c>
      <c r="E74" s="2">
        <v>0</v>
      </c>
      <c r="F74" s="2"/>
      <c r="G74" s="2"/>
      <c r="H74" s="17">
        <f t="shared" si="1"/>
        <v>0</v>
      </c>
    </row>
    <row r="75" spans="1:8" ht="13.5" x14ac:dyDescent="0.25">
      <c r="A75" s="12"/>
      <c r="B75" s="11">
        <v>42109</v>
      </c>
      <c r="C75" s="2">
        <v>47.9</v>
      </c>
      <c r="D75" s="2">
        <v>40.557600000000001</v>
      </c>
      <c r="E75" s="2">
        <v>380</v>
      </c>
      <c r="F75" s="2"/>
      <c r="G75" s="2"/>
      <c r="H75" s="17">
        <f t="shared" si="1"/>
        <v>-2.0840355983789798E-3</v>
      </c>
    </row>
    <row r="76" spans="1:8" ht="13.5" x14ac:dyDescent="0.25">
      <c r="A76" s="12"/>
      <c r="B76" s="11">
        <v>42110</v>
      </c>
      <c r="C76" s="2">
        <v>47.9</v>
      </c>
      <c r="D76" s="2">
        <v>40.557600000000001</v>
      </c>
      <c r="E76" s="2">
        <v>0</v>
      </c>
      <c r="F76" s="2"/>
      <c r="G76" s="2"/>
      <c r="H76" s="17">
        <f t="shared" si="1"/>
        <v>0</v>
      </c>
    </row>
    <row r="77" spans="1:8" ht="13.5" x14ac:dyDescent="0.25">
      <c r="A77" s="12"/>
      <c r="B77" s="11">
        <v>42111</v>
      </c>
      <c r="C77" s="2">
        <v>48.4</v>
      </c>
      <c r="D77" s="2">
        <v>40.981000000000002</v>
      </c>
      <c r="E77" s="2">
        <v>1005</v>
      </c>
      <c r="F77" s="2"/>
      <c r="G77" s="2"/>
      <c r="H77" s="17">
        <f t="shared" si="1"/>
        <v>1.043947373611853E-2</v>
      </c>
    </row>
    <row r="78" spans="1:8" ht="13.5" x14ac:dyDescent="0.25">
      <c r="A78" s="12"/>
      <c r="B78" s="11">
        <v>42114</v>
      </c>
      <c r="C78" s="2">
        <v>48.4</v>
      </c>
      <c r="D78" s="2">
        <v>40.981000000000002</v>
      </c>
      <c r="E78" s="2">
        <v>0</v>
      </c>
      <c r="F78" s="2"/>
      <c r="G78" s="2"/>
      <c r="H78" s="17">
        <f t="shared" si="1"/>
        <v>0</v>
      </c>
    </row>
    <row r="79" spans="1:8" ht="13.5" x14ac:dyDescent="0.25">
      <c r="A79" s="12"/>
      <c r="B79" s="11">
        <v>42115</v>
      </c>
      <c r="C79" s="2">
        <v>48.4</v>
      </c>
      <c r="D79" s="2">
        <v>40.981000000000002</v>
      </c>
      <c r="E79" s="2">
        <v>0</v>
      </c>
      <c r="F79" s="2"/>
      <c r="G79" s="2"/>
      <c r="H79" s="17">
        <f t="shared" si="1"/>
        <v>0</v>
      </c>
    </row>
    <row r="80" spans="1:8" ht="13.5" x14ac:dyDescent="0.25">
      <c r="A80" s="12"/>
      <c r="B80" s="11">
        <v>42116</v>
      </c>
      <c r="C80" s="2">
        <v>48</v>
      </c>
      <c r="D80" s="2">
        <v>40.642299999999999</v>
      </c>
      <c r="E80" s="2">
        <v>213</v>
      </c>
      <c r="F80" s="2"/>
      <c r="G80" s="2"/>
      <c r="H80" s="17">
        <f t="shared" si="1"/>
        <v>-8.2648056416388775E-3</v>
      </c>
    </row>
    <row r="81" spans="1:8" ht="13.5" x14ac:dyDescent="0.25">
      <c r="A81" s="12"/>
      <c r="B81" s="11">
        <v>42117</v>
      </c>
      <c r="C81" s="2">
        <v>47.9</v>
      </c>
      <c r="D81" s="2">
        <v>40.557600000000001</v>
      </c>
      <c r="E81" s="2">
        <v>400</v>
      </c>
      <c r="F81" s="2"/>
      <c r="G81" s="2"/>
      <c r="H81" s="17">
        <f t="shared" si="1"/>
        <v>-2.0840355983789798E-3</v>
      </c>
    </row>
    <row r="82" spans="1:8" ht="13.5" x14ac:dyDescent="0.25">
      <c r="A82" s="12"/>
      <c r="B82" s="11">
        <v>42118</v>
      </c>
      <c r="C82" s="2">
        <v>47.9</v>
      </c>
      <c r="D82" s="2">
        <v>40.557600000000001</v>
      </c>
      <c r="E82" s="2">
        <v>400</v>
      </c>
      <c r="F82" s="2"/>
      <c r="G82" s="2"/>
      <c r="H82" s="17">
        <f t="shared" si="1"/>
        <v>0</v>
      </c>
    </row>
    <row r="83" spans="1:8" ht="13.5" x14ac:dyDescent="0.25">
      <c r="A83" s="12"/>
      <c r="B83" s="11">
        <v>42121</v>
      </c>
      <c r="C83" s="2">
        <v>47.9</v>
      </c>
      <c r="D83" s="2">
        <v>40.557600000000001</v>
      </c>
      <c r="E83" s="2">
        <v>760</v>
      </c>
      <c r="F83" s="2"/>
      <c r="G83" s="2"/>
      <c r="H83" s="17">
        <f t="shared" si="1"/>
        <v>0</v>
      </c>
    </row>
    <row r="84" spans="1:8" ht="13.5" x14ac:dyDescent="0.25">
      <c r="A84" s="12"/>
      <c r="B84" s="11">
        <v>42122</v>
      </c>
      <c r="C84" s="2">
        <v>47.5</v>
      </c>
      <c r="D84" s="2">
        <v>40.218899999999998</v>
      </c>
      <c r="E84" s="2">
        <v>55</v>
      </c>
      <c r="F84" s="2"/>
      <c r="G84" s="2"/>
      <c r="H84" s="17">
        <f t="shared" si="1"/>
        <v>-8.3510858630688918E-3</v>
      </c>
    </row>
    <row r="85" spans="1:8" ht="13.5" x14ac:dyDescent="0.25">
      <c r="A85" s="12"/>
      <c r="B85" s="11">
        <v>42123</v>
      </c>
      <c r="C85" s="2">
        <v>47.9</v>
      </c>
      <c r="D85" s="2">
        <v>40.557600000000001</v>
      </c>
      <c r="E85" s="2">
        <v>627</v>
      </c>
      <c r="F85" s="2"/>
      <c r="G85" s="2"/>
      <c r="H85" s="17">
        <f t="shared" si="1"/>
        <v>8.4214138129089285E-3</v>
      </c>
    </row>
    <row r="86" spans="1:8" ht="13.5" x14ac:dyDescent="0.25">
      <c r="A86" s="12"/>
      <c r="B86" s="11">
        <v>42124</v>
      </c>
      <c r="C86" s="2">
        <v>48</v>
      </c>
      <c r="D86" s="2">
        <v>40.642299999999999</v>
      </c>
      <c r="E86" s="2">
        <v>6</v>
      </c>
      <c r="F86" s="2"/>
      <c r="G86" s="2"/>
      <c r="H86" s="17">
        <f t="shared" si="1"/>
        <v>2.0883878730496379E-3</v>
      </c>
    </row>
    <row r="87" spans="1:8" ht="13.5" x14ac:dyDescent="0.25">
      <c r="A87" s="12"/>
      <c r="B87" s="11">
        <v>42128</v>
      </c>
      <c r="C87" s="2">
        <v>48</v>
      </c>
      <c r="D87" s="2">
        <v>40.642299999999999</v>
      </c>
      <c r="E87" s="2">
        <v>31</v>
      </c>
      <c r="F87" s="2"/>
      <c r="G87" s="2"/>
      <c r="H87" s="17">
        <f t="shared" si="1"/>
        <v>0</v>
      </c>
    </row>
    <row r="88" spans="1:8" ht="13.5" x14ac:dyDescent="0.25">
      <c r="A88" s="12"/>
      <c r="B88" s="11">
        <v>42129</v>
      </c>
      <c r="C88" s="2">
        <v>47</v>
      </c>
      <c r="D88" s="2">
        <v>39.7956</v>
      </c>
      <c r="E88" s="2">
        <v>350</v>
      </c>
      <c r="F88" s="2"/>
      <c r="G88" s="2"/>
      <c r="H88" s="17">
        <f t="shared" si="1"/>
        <v>-2.08329745117771E-2</v>
      </c>
    </row>
    <row r="89" spans="1:8" ht="13.5" x14ac:dyDescent="0.25">
      <c r="A89" s="12"/>
      <c r="B89" s="11">
        <v>42130</v>
      </c>
      <c r="C89" s="2">
        <v>48</v>
      </c>
      <c r="D89" s="2">
        <v>40.642299999999999</v>
      </c>
      <c r="E89" s="2">
        <v>64</v>
      </c>
      <c r="F89" s="2"/>
      <c r="G89" s="2"/>
      <c r="H89" s="17">
        <f t="shared" si="1"/>
        <v>2.1276221491823177E-2</v>
      </c>
    </row>
    <row r="90" spans="1:8" ht="13.5" x14ac:dyDescent="0.25">
      <c r="A90" s="12"/>
      <c r="B90" s="11">
        <v>42131</v>
      </c>
      <c r="C90" s="2">
        <v>47.98</v>
      </c>
      <c r="D90" s="2">
        <v>40.625300000000003</v>
      </c>
      <c r="E90" s="2">
        <v>87</v>
      </c>
      <c r="F90" s="2"/>
      <c r="G90" s="2"/>
      <c r="H90" s="17">
        <f t="shared" si="1"/>
        <v>-4.1828341407833486E-4</v>
      </c>
    </row>
    <row r="91" spans="1:8" ht="13.5" x14ac:dyDescent="0.25">
      <c r="A91" s="12"/>
      <c r="B91" s="11">
        <v>42132</v>
      </c>
      <c r="C91" s="2">
        <v>47.98</v>
      </c>
      <c r="D91" s="2">
        <v>40.625300000000003</v>
      </c>
      <c r="E91" s="2">
        <v>0</v>
      </c>
      <c r="F91" s="2"/>
      <c r="G91" s="2"/>
      <c r="H91" s="17">
        <f t="shared" si="1"/>
        <v>0</v>
      </c>
    </row>
    <row r="92" spans="1:8" ht="13.5" x14ac:dyDescent="0.25">
      <c r="A92" s="12"/>
      <c r="B92" s="11">
        <v>42135</v>
      </c>
      <c r="C92" s="2">
        <v>47</v>
      </c>
      <c r="D92" s="2">
        <v>39.7956</v>
      </c>
      <c r="E92" s="2">
        <v>2006</v>
      </c>
      <c r="F92" s="2"/>
      <c r="G92" s="2"/>
      <c r="H92" s="17">
        <f t="shared" si="1"/>
        <v>-2.0423233797658171E-2</v>
      </c>
    </row>
    <row r="93" spans="1:8" ht="13.5" x14ac:dyDescent="0.25">
      <c r="A93" s="12"/>
      <c r="B93" s="11">
        <v>42136</v>
      </c>
      <c r="C93" s="2">
        <v>47.94</v>
      </c>
      <c r="D93" s="2">
        <v>40.591500000000003</v>
      </c>
      <c r="E93" s="2">
        <v>242</v>
      </c>
      <c r="F93" s="2"/>
      <c r="G93" s="2"/>
      <c r="H93" s="17">
        <f t="shared" si="1"/>
        <v>1.9999698459126213E-2</v>
      </c>
    </row>
    <row r="94" spans="1:8" ht="13.5" x14ac:dyDescent="0.25">
      <c r="A94" s="12"/>
      <c r="B94" s="11">
        <v>42137</v>
      </c>
      <c r="C94" s="2">
        <v>47.5</v>
      </c>
      <c r="D94" s="2">
        <v>40.218899999999998</v>
      </c>
      <c r="E94" s="2">
        <v>70</v>
      </c>
      <c r="F94" s="2"/>
      <c r="G94" s="2"/>
      <c r="H94" s="17">
        <f t="shared" si="1"/>
        <v>-9.1792616680833571E-3</v>
      </c>
    </row>
    <row r="95" spans="1:8" ht="13.5" x14ac:dyDescent="0.25">
      <c r="A95" s="12"/>
      <c r="B95" s="11">
        <v>42138</v>
      </c>
      <c r="C95" s="2">
        <v>46.99</v>
      </c>
      <c r="D95" s="2">
        <v>39.787100000000002</v>
      </c>
      <c r="E95" s="2">
        <v>16</v>
      </c>
      <c r="F95" s="2"/>
      <c r="G95" s="2"/>
      <c r="H95" s="17">
        <f t="shared" si="1"/>
        <v>-1.0736245894343096E-2</v>
      </c>
    </row>
    <row r="96" spans="1:8" ht="13.5" x14ac:dyDescent="0.25">
      <c r="A96" s="12"/>
      <c r="B96" s="11">
        <v>42139</v>
      </c>
      <c r="C96" s="2">
        <v>46.99</v>
      </c>
      <c r="D96" s="2">
        <v>39.787100000000002</v>
      </c>
      <c r="E96" s="2">
        <v>473</v>
      </c>
      <c r="F96" s="2"/>
      <c r="G96" s="2"/>
      <c r="H96" s="17">
        <f t="shared" si="1"/>
        <v>0</v>
      </c>
    </row>
    <row r="97" spans="1:8" ht="13.5" x14ac:dyDescent="0.25">
      <c r="A97" s="12"/>
      <c r="B97" s="11">
        <v>42142</v>
      </c>
      <c r="C97" s="2">
        <v>46.51</v>
      </c>
      <c r="D97" s="2">
        <v>39.380699999999997</v>
      </c>
      <c r="E97" s="2">
        <v>40</v>
      </c>
      <c r="F97" s="2"/>
      <c r="G97" s="2"/>
      <c r="H97" s="17">
        <f t="shared" si="1"/>
        <v>-1.0214365962837325E-2</v>
      </c>
    </row>
    <row r="98" spans="1:8" ht="13.5" x14ac:dyDescent="0.25">
      <c r="A98" s="12"/>
      <c r="B98" s="11">
        <v>42143</v>
      </c>
      <c r="C98" s="2">
        <v>46.75</v>
      </c>
      <c r="D98" s="2">
        <v>39.5839</v>
      </c>
      <c r="E98" s="2">
        <v>200</v>
      </c>
      <c r="F98" s="2"/>
      <c r="G98" s="2"/>
      <c r="H98" s="17">
        <f t="shared" si="1"/>
        <v>5.1598879654247516E-3</v>
      </c>
    </row>
    <row r="99" spans="1:8" ht="13.5" x14ac:dyDescent="0.25">
      <c r="A99" s="12"/>
      <c r="B99" s="11">
        <v>42144</v>
      </c>
      <c r="C99" s="2">
        <v>46.4</v>
      </c>
      <c r="D99" s="2">
        <v>39.287500000000001</v>
      </c>
      <c r="E99" s="2">
        <v>1106</v>
      </c>
      <c r="F99" s="2"/>
      <c r="G99" s="2"/>
      <c r="H99" s="17">
        <f t="shared" si="1"/>
        <v>-7.4878928049029641E-3</v>
      </c>
    </row>
    <row r="100" spans="1:8" ht="13.5" x14ac:dyDescent="0.25">
      <c r="A100" s="12"/>
      <c r="B100" s="11">
        <v>42145</v>
      </c>
      <c r="C100" s="2">
        <v>46.6</v>
      </c>
      <c r="D100" s="2">
        <v>39.456899999999997</v>
      </c>
      <c r="E100" s="2">
        <v>10</v>
      </c>
      <c r="F100" s="2"/>
      <c r="G100" s="2"/>
      <c r="H100" s="17">
        <f t="shared" si="1"/>
        <v>4.3118040089085838E-3</v>
      </c>
    </row>
    <row r="101" spans="1:8" ht="13.5" x14ac:dyDescent="0.25">
      <c r="A101" s="12"/>
      <c r="B101" s="11">
        <v>42146</v>
      </c>
      <c r="C101" s="2">
        <v>46.5</v>
      </c>
      <c r="D101" s="2">
        <v>39.372199999999999</v>
      </c>
      <c r="E101" s="2">
        <v>11</v>
      </c>
      <c r="F101" s="2"/>
      <c r="G101" s="2"/>
      <c r="H101" s="17">
        <f t="shared" si="1"/>
        <v>-2.1466460872495811E-3</v>
      </c>
    </row>
    <row r="102" spans="1:8" ht="13.5" x14ac:dyDescent="0.25">
      <c r="A102" s="12"/>
      <c r="B102" s="11">
        <v>42149</v>
      </c>
      <c r="C102" s="2">
        <v>46.4</v>
      </c>
      <c r="D102" s="2">
        <v>39.287500000000001</v>
      </c>
      <c r="E102" s="2">
        <v>354</v>
      </c>
      <c r="F102" s="2"/>
      <c r="G102" s="2"/>
      <c r="H102" s="17">
        <f t="shared" si="1"/>
        <v>-2.1512640898907857E-3</v>
      </c>
    </row>
    <row r="103" spans="1:8" ht="13.5" x14ac:dyDescent="0.25">
      <c r="A103" s="12"/>
      <c r="B103" s="11">
        <v>42150</v>
      </c>
      <c r="C103" s="2">
        <v>46.4</v>
      </c>
      <c r="D103" s="2">
        <v>39.287500000000001</v>
      </c>
      <c r="E103" s="2">
        <v>300</v>
      </c>
      <c r="F103" s="2"/>
      <c r="G103" s="2"/>
      <c r="H103" s="17">
        <f t="shared" si="1"/>
        <v>0</v>
      </c>
    </row>
    <row r="104" spans="1:8" ht="13.5" x14ac:dyDescent="0.25">
      <c r="A104" s="12"/>
      <c r="B104" s="11">
        <v>42151</v>
      </c>
      <c r="C104" s="2">
        <v>46.1</v>
      </c>
      <c r="D104" s="2">
        <v>39.033499999999997</v>
      </c>
      <c r="E104" s="2">
        <v>18</v>
      </c>
      <c r="F104" s="2"/>
      <c r="G104" s="2"/>
      <c r="H104" s="17">
        <f t="shared" si="1"/>
        <v>-6.4651606745149189E-3</v>
      </c>
    </row>
    <row r="105" spans="1:8" ht="13.5" x14ac:dyDescent="0.25">
      <c r="A105" s="12"/>
      <c r="B105" s="11">
        <v>42152</v>
      </c>
      <c r="C105" s="2">
        <v>47.48</v>
      </c>
      <c r="D105" s="2">
        <v>40.201999999999998</v>
      </c>
      <c r="E105" s="2">
        <v>492</v>
      </c>
      <c r="F105" s="2"/>
      <c r="G105" s="2"/>
      <c r="H105" s="17">
        <f t="shared" si="1"/>
        <v>2.993582435600194E-2</v>
      </c>
    </row>
    <row r="106" spans="1:8" ht="13.5" x14ac:dyDescent="0.25">
      <c r="A106" s="12"/>
      <c r="B106" s="11">
        <v>42153</v>
      </c>
      <c r="C106" s="2">
        <v>47.48</v>
      </c>
      <c r="D106" s="2">
        <v>40.201999999999998</v>
      </c>
      <c r="E106" s="2">
        <v>0</v>
      </c>
      <c r="F106" s="2"/>
      <c r="G106" s="2"/>
      <c r="H106" s="17">
        <f t="shared" si="1"/>
        <v>0</v>
      </c>
    </row>
    <row r="107" spans="1:8" ht="13.5" x14ac:dyDescent="0.25">
      <c r="A107" s="12"/>
      <c r="B107" s="11">
        <v>42156</v>
      </c>
      <c r="C107" s="2">
        <v>47.4</v>
      </c>
      <c r="D107" s="2">
        <v>40.1342</v>
      </c>
      <c r="E107" s="2">
        <v>5</v>
      </c>
      <c r="F107" s="2"/>
      <c r="G107" s="2"/>
      <c r="H107" s="17">
        <f t="shared" si="1"/>
        <v>-1.6864832595392843E-3</v>
      </c>
    </row>
    <row r="108" spans="1:8" ht="13.5" x14ac:dyDescent="0.25">
      <c r="A108" s="12"/>
      <c r="B108" s="11">
        <v>42157</v>
      </c>
      <c r="C108" s="2">
        <v>47</v>
      </c>
      <c r="D108" s="2">
        <v>39.7956</v>
      </c>
      <c r="E108" s="2">
        <v>491</v>
      </c>
      <c r="F108" s="2"/>
      <c r="G108" s="2"/>
      <c r="H108" s="17">
        <f t="shared" si="1"/>
        <v>-8.4366948886485729E-3</v>
      </c>
    </row>
    <row r="109" spans="1:8" ht="13.5" x14ac:dyDescent="0.25">
      <c r="A109" s="12"/>
      <c r="B109" s="11">
        <v>42158</v>
      </c>
      <c r="C109" s="2">
        <v>47</v>
      </c>
      <c r="D109" s="2">
        <v>39.7956</v>
      </c>
      <c r="E109" s="2">
        <v>400</v>
      </c>
      <c r="F109" s="2"/>
      <c r="G109" s="2"/>
      <c r="H109" s="17">
        <f t="shared" si="1"/>
        <v>0</v>
      </c>
    </row>
    <row r="110" spans="1:8" ht="13.5" x14ac:dyDescent="0.25">
      <c r="A110" s="12"/>
      <c r="B110" s="11">
        <v>42159</v>
      </c>
      <c r="C110" s="2">
        <v>47</v>
      </c>
      <c r="D110" s="2">
        <v>39.7956</v>
      </c>
      <c r="E110" s="2">
        <v>1601</v>
      </c>
      <c r="F110" s="2"/>
      <c r="G110" s="2"/>
      <c r="H110" s="17">
        <f t="shared" si="1"/>
        <v>0</v>
      </c>
    </row>
    <row r="111" spans="1:8" ht="13.5" x14ac:dyDescent="0.25">
      <c r="A111" s="12"/>
      <c r="B111" s="11">
        <v>42160</v>
      </c>
      <c r="C111" s="2">
        <v>47.99</v>
      </c>
      <c r="D111" s="2">
        <v>40.633800000000001</v>
      </c>
      <c r="E111" s="2">
        <v>201</v>
      </c>
      <c r="F111" s="2"/>
      <c r="G111" s="2"/>
      <c r="H111" s="17">
        <f t="shared" si="1"/>
        <v>2.1062630039501866E-2</v>
      </c>
    </row>
    <row r="112" spans="1:8" ht="13.5" x14ac:dyDescent="0.25">
      <c r="A112" s="12"/>
      <c r="B112" s="11">
        <v>42163</v>
      </c>
      <c r="C112" s="2">
        <v>47</v>
      </c>
      <c r="D112" s="2">
        <v>39.7956</v>
      </c>
      <c r="E112" s="2">
        <v>414</v>
      </c>
      <c r="F112" s="2"/>
      <c r="G112" s="2"/>
      <c r="H112" s="17">
        <f t="shared" si="1"/>
        <v>-2.0628147010616788E-2</v>
      </c>
    </row>
    <row r="113" spans="1:8" ht="13.5" x14ac:dyDescent="0.25">
      <c r="A113" s="12"/>
      <c r="B113" s="11">
        <v>42164</v>
      </c>
      <c r="C113" s="2">
        <v>47.94</v>
      </c>
      <c r="D113" s="2">
        <v>40.591500000000003</v>
      </c>
      <c r="E113" s="2">
        <v>40</v>
      </c>
      <c r="F113" s="2"/>
      <c r="G113" s="2"/>
      <c r="H113" s="17">
        <f t="shared" si="1"/>
        <v>1.9999698459126213E-2</v>
      </c>
    </row>
    <row r="114" spans="1:8" ht="13.5" x14ac:dyDescent="0.25">
      <c r="A114" s="12"/>
      <c r="B114" s="11">
        <v>42165</v>
      </c>
      <c r="C114" s="2">
        <v>48</v>
      </c>
      <c r="D114" s="2">
        <v>40.642299999999999</v>
      </c>
      <c r="E114" s="2">
        <v>1036</v>
      </c>
      <c r="F114" s="2"/>
      <c r="G114" s="2"/>
      <c r="H114" s="17">
        <f t="shared" si="1"/>
        <v>1.251493539287666E-3</v>
      </c>
    </row>
    <row r="115" spans="1:8" ht="13.5" x14ac:dyDescent="0.25">
      <c r="A115" s="12"/>
      <c r="B115" s="11">
        <v>42166</v>
      </c>
      <c r="C115" s="2">
        <v>48</v>
      </c>
      <c r="D115" s="2">
        <v>40.642299999999999</v>
      </c>
      <c r="E115" s="2">
        <v>100</v>
      </c>
      <c r="F115" s="2"/>
      <c r="G115" s="2"/>
      <c r="H115" s="17">
        <f t="shared" si="1"/>
        <v>0</v>
      </c>
    </row>
    <row r="116" spans="1:8" ht="13.5" x14ac:dyDescent="0.25">
      <c r="A116" s="12"/>
      <c r="B116" s="11">
        <v>42167</v>
      </c>
      <c r="C116" s="2">
        <v>48</v>
      </c>
      <c r="D116" s="2">
        <v>40.642299999999999</v>
      </c>
      <c r="E116" s="2">
        <v>178</v>
      </c>
      <c r="F116" s="2"/>
      <c r="G116" s="2"/>
      <c r="H116" s="17">
        <f t="shared" si="1"/>
        <v>0</v>
      </c>
    </row>
    <row r="117" spans="1:8" ht="13.5" x14ac:dyDescent="0.25">
      <c r="A117" s="12"/>
      <c r="B117" s="11">
        <v>42170</v>
      </c>
      <c r="C117" s="2">
        <v>48</v>
      </c>
      <c r="D117" s="2">
        <v>40.642299999999999</v>
      </c>
      <c r="E117" s="2">
        <v>0</v>
      </c>
      <c r="F117" s="2"/>
      <c r="G117" s="2"/>
      <c r="H117" s="17">
        <f t="shared" si="1"/>
        <v>0</v>
      </c>
    </row>
    <row r="118" spans="1:8" ht="13.5" x14ac:dyDescent="0.25">
      <c r="A118" s="12"/>
      <c r="B118" s="11">
        <v>42171</v>
      </c>
      <c r="C118" s="2">
        <v>48</v>
      </c>
      <c r="D118" s="2">
        <v>40.642299999999999</v>
      </c>
      <c r="E118" s="2">
        <v>774</v>
      </c>
      <c r="F118" s="2"/>
      <c r="G118" s="2"/>
      <c r="H118" s="17">
        <f t="shared" si="1"/>
        <v>0</v>
      </c>
    </row>
    <row r="119" spans="1:8" ht="13.5" x14ac:dyDescent="0.25">
      <c r="A119" s="12"/>
      <c r="B119" s="11">
        <v>42172</v>
      </c>
      <c r="C119" s="2">
        <v>48</v>
      </c>
      <c r="D119" s="2">
        <v>40.642299999999999</v>
      </c>
      <c r="E119" s="2">
        <v>0</v>
      </c>
      <c r="F119" s="2"/>
      <c r="G119" s="2"/>
      <c r="H119" s="17">
        <f t="shared" si="1"/>
        <v>0</v>
      </c>
    </row>
    <row r="120" spans="1:8" ht="13.5" x14ac:dyDescent="0.25">
      <c r="A120" s="12"/>
      <c r="B120" s="11">
        <v>42173</v>
      </c>
      <c r="C120" s="2">
        <v>48</v>
      </c>
      <c r="D120" s="2">
        <v>40.642299999999999</v>
      </c>
      <c r="E120" s="2">
        <v>0</v>
      </c>
      <c r="F120" s="2"/>
      <c r="G120" s="2"/>
      <c r="H120" s="17">
        <f t="shared" si="1"/>
        <v>0</v>
      </c>
    </row>
    <row r="121" spans="1:8" ht="13.5" x14ac:dyDescent="0.25">
      <c r="A121" s="12"/>
      <c r="B121" s="11">
        <v>42174</v>
      </c>
      <c r="C121" s="2">
        <v>47.99</v>
      </c>
      <c r="D121" s="2">
        <v>40.633800000000001</v>
      </c>
      <c r="E121" s="2">
        <v>30</v>
      </c>
      <c r="F121" s="2"/>
      <c r="G121" s="2"/>
      <c r="H121" s="17">
        <f t="shared" si="1"/>
        <v>-2.0914170703916743E-4</v>
      </c>
    </row>
    <row r="122" spans="1:8" ht="13.5" x14ac:dyDescent="0.25">
      <c r="A122" s="12"/>
      <c r="B122" s="11">
        <v>42177</v>
      </c>
      <c r="C122" s="2">
        <v>47</v>
      </c>
      <c r="D122" s="2">
        <v>39.7956</v>
      </c>
      <c r="E122" s="2">
        <v>200</v>
      </c>
      <c r="F122" s="2"/>
      <c r="G122" s="2"/>
      <c r="H122" s="17">
        <f t="shared" si="1"/>
        <v>-2.0628147010616788E-2</v>
      </c>
    </row>
    <row r="123" spans="1:8" ht="13.5" x14ac:dyDescent="0.25">
      <c r="A123" s="12"/>
      <c r="B123" s="11">
        <v>42178</v>
      </c>
      <c r="C123" s="2">
        <v>47</v>
      </c>
      <c r="D123" s="2">
        <v>39.7956</v>
      </c>
      <c r="E123" s="2">
        <v>57</v>
      </c>
      <c r="F123" s="2"/>
      <c r="G123" s="2"/>
      <c r="H123" s="17">
        <f t="shared" si="1"/>
        <v>0</v>
      </c>
    </row>
    <row r="124" spans="1:8" ht="13.5" x14ac:dyDescent="0.25">
      <c r="A124" s="12"/>
      <c r="B124" s="11">
        <v>42179</v>
      </c>
      <c r="C124" s="2">
        <v>47</v>
      </c>
      <c r="D124" s="2">
        <v>39.7956</v>
      </c>
      <c r="E124" s="2">
        <v>50</v>
      </c>
      <c r="F124" s="2"/>
      <c r="G124" s="2"/>
      <c r="H124" s="17">
        <f t="shared" si="1"/>
        <v>0</v>
      </c>
    </row>
    <row r="125" spans="1:8" ht="13.5" x14ac:dyDescent="0.25">
      <c r="A125" s="12"/>
      <c r="B125" s="11">
        <v>42180</v>
      </c>
      <c r="C125" s="2">
        <v>47.1</v>
      </c>
      <c r="D125" s="2">
        <v>39.880200000000002</v>
      </c>
      <c r="E125" s="2">
        <v>405</v>
      </c>
      <c r="F125" s="2"/>
      <c r="G125" s="2"/>
      <c r="H125" s="17">
        <f t="shared" si="1"/>
        <v>2.1258631607514846E-3</v>
      </c>
    </row>
    <row r="126" spans="1:8" ht="13.5" x14ac:dyDescent="0.25">
      <c r="A126" s="12"/>
      <c r="B126" s="11">
        <v>42181</v>
      </c>
      <c r="C126" s="2">
        <v>47</v>
      </c>
      <c r="D126" s="2">
        <v>39.7956</v>
      </c>
      <c r="E126" s="2">
        <v>366</v>
      </c>
      <c r="F126" s="2"/>
      <c r="G126" s="2"/>
      <c r="H126" s="17">
        <f t="shared" si="1"/>
        <v>-2.1213534535935571E-3</v>
      </c>
    </row>
    <row r="127" spans="1:8" ht="13.5" x14ac:dyDescent="0.25">
      <c r="A127" s="12"/>
      <c r="B127" s="11">
        <v>42184</v>
      </c>
      <c r="C127" s="2">
        <v>47</v>
      </c>
      <c r="D127" s="2">
        <v>39.7956</v>
      </c>
      <c r="E127" s="2">
        <v>350</v>
      </c>
      <c r="F127" s="2"/>
      <c r="G127" s="2"/>
      <c r="H127" s="17">
        <f t="shared" si="1"/>
        <v>0</v>
      </c>
    </row>
    <row r="128" spans="1:8" ht="13.5" x14ac:dyDescent="0.25">
      <c r="A128" s="12"/>
      <c r="B128" s="11">
        <v>42185</v>
      </c>
      <c r="C128" s="2">
        <v>47</v>
      </c>
      <c r="D128" s="2">
        <v>39.7956</v>
      </c>
      <c r="E128" s="2">
        <v>156</v>
      </c>
      <c r="F128" s="2"/>
      <c r="G128" s="2"/>
      <c r="H128" s="17">
        <f t="shared" si="1"/>
        <v>0</v>
      </c>
    </row>
    <row r="129" spans="1:8" ht="13.5" x14ac:dyDescent="0.25">
      <c r="A129" s="12"/>
      <c r="B129" s="11">
        <v>42186</v>
      </c>
      <c r="C129" s="2">
        <v>47</v>
      </c>
      <c r="D129" s="2">
        <v>39.7956</v>
      </c>
      <c r="E129" s="2">
        <v>3222</v>
      </c>
      <c r="F129" s="2"/>
      <c r="G129" s="2"/>
      <c r="H129" s="17">
        <f t="shared" si="1"/>
        <v>0</v>
      </c>
    </row>
    <row r="130" spans="1:8" ht="13.5" x14ac:dyDescent="0.25">
      <c r="A130" s="12"/>
      <c r="B130" s="11">
        <v>42187</v>
      </c>
      <c r="C130" s="2">
        <v>47</v>
      </c>
      <c r="D130" s="2">
        <v>39.7956</v>
      </c>
      <c r="E130" s="2">
        <v>2000</v>
      </c>
      <c r="F130" s="2"/>
      <c r="G130" s="2"/>
      <c r="H130" s="17">
        <f t="shared" si="1"/>
        <v>0</v>
      </c>
    </row>
    <row r="131" spans="1:8" ht="13.5" x14ac:dyDescent="0.25">
      <c r="A131" s="12"/>
      <c r="B131" s="11">
        <v>42188</v>
      </c>
      <c r="C131" s="2">
        <v>47</v>
      </c>
      <c r="D131" s="2">
        <v>39.7956</v>
      </c>
      <c r="E131" s="2">
        <v>0</v>
      </c>
      <c r="F131" s="2"/>
      <c r="G131" s="2"/>
      <c r="H131" s="17">
        <f t="shared" si="1"/>
        <v>0</v>
      </c>
    </row>
    <row r="132" spans="1:8" ht="13.5" x14ac:dyDescent="0.25">
      <c r="A132" s="12"/>
      <c r="B132" s="11">
        <v>42191</v>
      </c>
      <c r="C132" s="2">
        <v>46.99</v>
      </c>
      <c r="D132" s="2">
        <v>39.787100000000002</v>
      </c>
      <c r="E132" s="2">
        <v>62</v>
      </c>
      <c r="F132" s="2"/>
      <c r="G132" s="2"/>
      <c r="H132" s="17">
        <f t="shared" si="1"/>
        <v>-2.1359145232131073E-4</v>
      </c>
    </row>
    <row r="133" spans="1:8" ht="13.5" x14ac:dyDescent="0.25">
      <c r="A133" s="12"/>
      <c r="B133" s="11">
        <v>42192</v>
      </c>
      <c r="C133" s="2">
        <v>46.99</v>
      </c>
      <c r="D133" s="2">
        <v>39.787100000000002</v>
      </c>
      <c r="E133" s="2">
        <v>6</v>
      </c>
      <c r="F133" s="2"/>
      <c r="G133" s="2"/>
      <c r="H133" s="17">
        <f t="shared" si="1"/>
        <v>0</v>
      </c>
    </row>
    <row r="134" spans="1:8" ht="13.5" x14ac:dyDescent="0.25">
      <c r="A134" s="12"/>
      <c r="B134" s="11">
        <v>42193</v>
      </c>
      <c r="C134" s="2">
        <v>46.99</v>
      </c>
      <c r="D134" s="2">
        <v>39.787100000000002</v>
      </c>
      <c r="E134" s="2">
        <v>0</v>
      </c>
      <c r="F134" s="2"/>
      <c r="G134" s="2"/>
      <c r="H134" s="17">
        <f t="shared" si="1"/>
        <v>0</v>
      </c>
    </row>
    <row r="135" spans="1:8" ht="13.5" x14ac:dyDescent="0.25">
      <c r="A135" s="12"/>
      <c r="B135" s="11">
        <v>42194</v>
      </c>
      <c r="C135" s="2">
        <v>45.5</v>
      </c>
      <c r="D135" s="2">
        <v>39.799100000000003</v>
      </c>
      <c r="E135" s="2">
        <v>2122</v>
      </c>
      <c r="F135" s="2"/>
      <c r="G135" s="2"/>
      <c r="H135" s="17">
        <f t="shared" ref="H135:H198" si="2">(D135-D134)/D134</f>
        <v>3.016052941782752E-4</v>
      </c>
    </row>
    <row r="136" spans="1:8" ht="13.5" x14ac:dyDescent="0.25">
      <c r="A136" s="12"/>
      <c r="B136" s="11">
        <v>42195</v>
      </c>
      <c r="C136" s="2">
        <v>45.4</v>
      </c>
      <c r="D136" s="2">
        <v>39.711599999999997</v>
      </c>
      <c r="E136" s="2">
        <v>115</v>
      </c>
      <c r="F136" s="2"/>
      <c r="G136" s="2"/>
      <c r="H136" s="17">
        <f t="shared" si="2"/>
        <v>-2.1985421780895968E-3</v>
      </c>
    </row>
    <row r="137" spans="1:8" ht="13.5" x14ac:dyDescent="0.25">
      <c r="A137" s="12"/>
      <c r="B137" s="11">
        <v>42198</v>
      </c>
      <c r="C137" s="2">
        <v>45.35</v>
      </c>
      <c r="D137" s="2">
        <v>39.667900000000003</v>
      </c>
      <c r="E137" s="2">
        <v>3</v>
      </c>
      <c r="F137" s="2"/>
      <c r="G137" s="2"/>
      <c r="H137" s="17">
        <f t="shared" si="2"/>
        <v>-1.1004341300777122E-3</v>
      </c>
    </row>
    <row r="138" spans="1:8" ht="13.5" x14ac:dyDescent="0.25">
      <c r="A138" s="12"/>
      <c r="B138" s="11">
        <v>42199</v>
      </c>
      <c r="C138" s="2">
        <v>45.29</v>
      </c>
      <c r="D138" s="2">
        <v>39.615400000000001</v>
      </c>
      <c r="E138" s="2">
        <v>1065</v>
      </c>
      <c r="F138" s="2"/>
      <c r="G138" s="2"/>
      <c r="H138" s="17">
        <f t="shared" si="2"/>
        <v>-1.3234882612894049E-3</v>
      </c>
    </row>
    <row r="139" spans="1:8" ht="13.5" x14ac:dyDescent="0.25">
      <c r="A139" s="12"/>
      <c r="B139" s="11">
        <v>42200</v>
      </c>
      <c r="C139" s="2">
        <v>45.35</v>
      </c>
      <c r="D139" s="2">
        <v>39.667900000000003</v>
      </c>
      <c r="E139" s="2">
        <v>2003</v>
      </c>
      <c r="F139" s="2"/>
      <c r="G139" s="2"/>
      <c r="H139" s="17">
        <f t="shared" si="2"/>
        <v>1.3252422037894856E-3</v>
      </c>
    </row>
    <row r="140" spans="1:8" ht="13.5" x14ac:dyDescent="0.25">
      <c r="A140" s="12"/>
      <c r="B140" s="11">
        <v>42201</v>
      </c>
      <c r="C140" s="2">
        <v>45.4</v>
      </c>
      <c r="D140" s="2">
        <v>39.711599999999997</v>
      </c>
      <c r="E140" s="2">
        <v>1089</v>
      </c>
      <c r="F140" s="2"/>
      <c r="G140" s="2"/>
      <c r="H140" s="17">
        <f t="shared" si="2"/>
        <v>1.1016464193968946E-3</v>
      </c>
    </row>
    <row r="141" spans="1:8" ht="13.5" x14ac:dyDescent="0.25">
      <c r="A141" s="12"/>
      <c r="B141" s="11">
        <v>42205</v>
      </c>
      <c r="C141" s="2">
        <v>46</v>
      </c>
      <c r="D141" s="2">
        <v>40.236400000000003</v>
      </c>
      <c r="E141" s="2">
        <v>10</v>
      </c>
      <c r="F141" s="2"/>
      <c r="G141" s="2"/>
      <c r="H141" s="17">
        <f t="shared" si="2"/>
        <v>1.3215282184550765E-2</v>
      </c>
    </row>
    <row r="142" spans="1:8" ht="13.5" x14ac:dyDescent="0.25">
      <c r="A142" s="12"/>
      <c r="B142" s="11">
        <v>42206</v>
      </c>
      <c r="C142" s="2">
        <v>45.9</v>
      </c>
      <c r="D142" s="2">
        <v>40.148899999999998</v>
      </c>
      <c r="E142" s="2">
        <v>2</v>
      </c>
      <c r="F142" s="2"/>
      <c r="G142" s="2"/>
      <c r="H142" s="17">
        <f t="shared" si="2"/>
        <v>-2.1746478313170582E-3</v>
      </c>
    </row>
    <row r="143" spans="1:8" ht="13.5" x14ac:dyDescent="0.25">
      <c r="A143" s="12"/>
      <c r="B143" s="11">
        <v>42207</v>
      </c>
      <c r="C143" s="2">
        <v>45.9</v>
      </c>
      <c r="D143" s="2">
        <v>40.148899999999998</v>
      </c>
      <c r="E143" s="2">
        <v>0</v>
      </c>
      <c r="F143" s="2"/>
      <c r="G143" s="2"/>
      <c r="H143" s="17">
        <f t="shared" si="2"/>
        <v>0</v>
      </c>
    </row>
    <row r="144" spans="1:8" ht="13.5" x14ac:dyDescent="0.25">
      <c r="A144" s="12"/>
      <c r="B144" s="11">
        <v>42208</v>
      </c>
      <c r="C144" s="2">
        <v>45.9</v>
      </c>
      <c r="D144" s="2">
        <v>40.148899999999998</v>
      </c>
      <c r="E144" s="2">
        <v>0</v>
      </c>
      <c r="F144" s="2"/>
      <c r="G144" s="2"/>
      <c r="H144" s="17">
        <f t="shared" si="2"/>
        <v>0</v>
      </c>
    </row>
    <row r="145" spans="1:8" ht="13.5" x14ac:dyDescent="0.25">
      <c r="A145" s="12"/>
      <c r="B145" s="11">
        <v>42209</v>
      </c>
      <c r="C145" s="2">
        <v>45.7</v>
      </c>
      <c r="D145" s="2">
        <v>39.973999999999997</v>
      </c>
      <c r="E145" s="2">
        <v>1</v>
      </c>
      <c r="F145" s="2"/>
      <c r="G145" s="2"/>
      <c r="H145" s="17">
        <f t="shared" si="2"/>
        <v>-4.3562837338009495E-3</v>
      </c>
    </row>
    <row r="146" spans="1:8" ht="13.5" x14ac:dyDescent="0.25">
      <c r="A146" s="12"/>
      <c r="B146" s="11">
        <v>42212</v>
      </c>
      <c r="C146" s="2">
        <v>45.7</v>
      </c>
      <c r="D146" s="2">
        <v>39.973999999999997</v>
      </c>
      <c r="E146" s="2">
        <v>0</v>
      </c>
      <c r="F146" s="2"/>
      <c r="G146" s="2"/>
      <c r="H146" s="17">
        <f t="shared" si="2"/>
        <v>0</v>
      </c>
    </row>
    <row r="147" spans="1:8" ht="13.5" x14ac:dyDescent="0.25">
      <c r="A147" s="12"/>
      <c r="B147" s="11">
        <v>42213</v>
      </c>
      <c r="C147" s="2">
        <v>45.9</v>
      </c>
      <c r="D147" s="2">
        <v>40.148899999999998</v>
      </c>
      <c r="E147" s="2">
        <v>83</v>
      </c>
      <c r="F147" s="2"/>
      <c r="G147" s="2"/>
      <c r="H147" s="17">
        <f t="shared" si="2"/>
        <v>4.3753439735828526E-3</v>
      </c>
    </row>
    <row r="148" spans="1:8" ht="13.5" x14ac:dyDescent="0.25">
      <c r="A148" s="12"/>
      <c r="B148" s="11">
        <v>42214</v>
      </c>
      <c r="C148" s="2">
        <v>45.9</v>
      </c>
      <c r="D148" s="2">
        <v>40.148899999999998</v>
      </c>
      <c r="E148" s="2">
        <v>503</v>
      </c>
      <c r="F148" s="2"/>
      <c r="G148" s="2"/>
      <c r="H148" s="17">
        <f t="shared" si="2"/>
        <v>0</v>
      </c>
    </row>
    <row r="149" spans="1:8" ht="13.5" x14ac:dyDescent="0.25">
      <c r="A149" s="12"/>
      <c r="B149" s="11">
        <v>42215</v>
      </c>
      <c r="C149" s="2">
        <v>45.9</v>
      </c>
      <c r="D149" s="2">
        <v>40.148899999999998</v>
      </c>
      <c r="E149" s="2">
        <v>0</v>
      </c>
      <c r="F149" s="2"/>
      <c r="G149" s="2"/>
      <c r="H149" s="17">
        <f t="shared" si="2"/>
        <v>0</v>
      </c>
    </row>
    <row r="150" spans="1:8" ht="13.5" x14ac:dyDescent="0.25">
      <c r="A150" s="12"/>
      <c r="B150" s="11">
        <v>42216</v>
      </c>
      <c r="C150" s="2">
        <v>45.9</v>
      </c>
      <c r="D150" s="2">
        <v>40.148899999999998</v>
      </c>
      <c r="E150" s="2">
        <v>0</v>
      </c>
      <c r="F150" s="2"/>
      <c r="G150" s="2"/>
      <c r="H150" s="17">
        <f t="shared" si="2"/>
        <v>0</v>
      </c>
    </row>
    <row r="151" spans="1:8" ht="13.5" x14ac:dyDescent="0.25">
      <c r="A151" s="12"/>
      <c r="B151" s="11">
        <v>42219</v>
      </c>
      <c r="C151" s="2">
        <v>45.9</v>
      </c>
      <c r="D151" s="2">
        <v>40.148899999999998</v>
      </c>
      <c r="E151" s="2">
        <v>0</v>
      </c>
      <c r="F151" s="2"/>
      <c r="G151" s="2"/>
      <c r="H151" s="17">
        <f t="shared" si="2"/>
        <v>0</v>
      </c>
    </row>
    <row r="152" spans="1:8" ht="13.5" x14ac:dyDescent="0.25">
      <c r="A152" s="12"/>
      <c r="B152" s="11">
        <v>42220</v>
      </c>
      <c r="C152" s="2">
        <v>45.85</v>
      </c>
      <c r="D152" s="2">
        <v>40.105200000000004</v>
      </c>
      <c r="E152" s="2">
        <v>97</v>
      </c>
      <c r="F152" s="2"/>
      <c r="G152" s="2"/>
      <c r="H152" s="17">
        <f t="shared" si="2"/>
        <v>-1.0884482513840747E-3</v>
      </c>
    </row>
    <row r="153" spans="1:8" ht="13.5" x14ac:dyDescent="0.25">
      <c r="A153" s="12"/>
      <c r="B153" s="11">
        <v>42221</v>
      </c>
      <c r="C153" s="2">
        <v>45</v>
      </c>
      <c r="D153" s="2">
        <v>39.361699999999999</v>
      </c>
      <c r="E153" s="2">
        <v>1500</v>
      </c>
      <c r="F153" s="2"/>
      <c r="G153" s="2"/>
      <c r="H153" s="17">
        <f t="shared" si="2"/>
        <v>-1.8538743105632298E-2</v>
      </c>
    </row>
    <row r="154" spans="1:8" ht="13.5" x14ac:dyDescent="0.25">
      <c r="A154" s="12"/>
      <c r="B154" s="11">
        <v>42222</v>
      </c>
      <c r="C154" s="2">
        <v>44.99</v>
      </c>
      <c r="D154" s="2">
        <v>39.353000000000002</v>
      </c>
      <c r="E154" s="2">
        <v>718</v>
      </c>
      <c r="F154" s="2"/>
      <c r="G154" s="2"/>
      <c r="H154" s="17">
        <f t="shared" si="2"/>
        <v>-2.2102703897437071E-4</v>
      </c>
    </row>
    <row r="155" spans="1:8" ht="13.5" x14ac:dyDescent="0.25">
      <c r="A155" s="12"/>
      <c r="B155" s="11">
        <v>42223</v>
      </c>
      <c r="C155" s="2">
        <v>44</v>
      </c>
      <c r="D155" s="2">
        <v>38.487000000000002</v>
      </c>
      <c r="E155" s="2">
        <v>58</v>
      </c>
      <c r="F155" s="2"/>
      <c r="G155" s="2"/>
      <c r="H155" s="17">
        <f t="shared" si="2"/>
        <v>-2.2005946179452639E-2</v>
      </c>
    </row>
    <row r="156" spans="1:8" ht="13.5" x14ac:dyDescent="0.25">
      <c r="A156" s="12"/>
      <c r="B156" s="11">
        <v>42226</v>
      </c>
      <c r="C156" s="2">
        <v>44</v>
      </c>
      <c r="D156" s="2">
        <v>38.487000000000002</v>
      </c>
      <c r="E156" s="2">
        <v>45</v>
      </c>
      <c r="F156" s="2"/>
      <c r="G156" s="2"/>
      <c r="H156" s="17">
        <f t="shared" si="2"/>
        <v>0</v>
      </c>
    </row>
    <row r="157" spans="1:8" ht="13.5" x14ac:dyDescent="0.25">
      <c r="A157" s="12"/>
      <c r="B157" s="11">
        <v>42227</v>
      </c>
      <c r="C157" s="2">
        <v>44</v>
      </c>
      <c r="D157" s="2">
        <v>38.487000000000002</v>
      </c>
      <c r="E157" s="2">
        <v>0</v>
      </c>
      <c r="F157" s="2"/>
      <c r="G157" s="2"/>
      <c r="H157" s="17">
        <f t="shared" si="2"/>
        <v>0</v>
      </c>
    </row>
    <row r="158" spans="1:8" ht="13.5" x14ac:dyDescent="0.25">
      <c r="A158" s="12"/>
      <c r="B158" s="11">
        <v>42228</v>
      </c>
      <c r="C158" s="2">
        <v>44.45</v>
      </c>
      <c r="D158" s="2">
        <v>38.880600000000001</v>
      </c>
      <c r="E158" s="2">
        <v>104</v>
      </c>
      <c r="F158" s="2"/>
      <c r="G158" s="2"/>
      <c r="H158" s="17">
        <f t="shared" si="2"/>
        <v>1.0226829838646796E-2</v>
      </c>
    </row>
    <row r="159" spans="1:8" ht="13.5" x14ac:dyDescent="0.25">
      <c r="A159" s="12"/>
      <c r="B159" s="11">
        <v>42230</v>
      </c>
      <c r="C159" s="2">
        <v>44.45</v>
      </c>
      <c r="D159" s="2">
        <v>38.880600000000001</v>
      </c>
      <c r="E159" s="2">
        <v>0</v>
      </c>
      <c r="F159" s="2"/>
      <c r="G159" s="2"/>
      <c r="H159" s="17">
        <f t="shared" si="2"/>
        <v>0</v>
      </c>
    </row>
    <row r="160" spans="1:8" ht="13.5" x14ac:dyDescent="0.25">
      <c r="A160" s="12"/>
      <c r="B160" s="11">
        <v>42233</v>
      </c>
      <c r="C160" s="2">
        <v>44.45</v>
      </c>
      <c r="D160" s="2">
        <v>38.880600000000001</v>
      </c>
      <c r="E160" s="2">
        <v>689</v>
      </c>
      <c r="F160" s="2"/>
      <c r="G160" s="2"/>
      <c r="H160" s="17">
        <f t="shared" si="2"/>
        <v>0</v>
      </c>
    </row>
    <row r="161" spans="1:8" ht="13.5" x14ac:dyDescent="0.25">
      <c r="A161" s="12"/>
      <c r="B161" s="11">
        <v>42234</v>
      </c>
      <c r="C161" s="2">
        <v>44.45</v>
      </c>
      <c r="D161" s="2">
        <v>38.880600000000001</v>
      </c>
      <c r="E161" s="2">
        <v>0</v>
      </c>
      <c r="F161" s="2"/>
      <c r="G161" s="2"/>
      <c r="H161" s="17">
        <f t="shared" si="2"/>
        <v>0</v>
      </c>
    </row>
    <row r="162" spans="1:8" ht="13.5" x14ac:dyDescent="0.25">
      <c r="A162" s="12"/>
      <c r="B162" s="11">
        <v>42235</v>
      </c>
      <c r="C162" s="2">
        <v>44.45</v>
      </c>
      <c r="D162" s="2">
        <v>38.880600000000001</v>
      </c>
      <c r="E162" s="2">
        <v>1000</v>
      </c>
      <c r="F162" s="2"/>
      <c r="G162" s="2"/>
      <c r="H162" s="17">
        <f t="shared" si="2"/>
        <v>0</v>
      </c>
    </row>
    <row r="163" spans="1:8" ht="13.5" x14ac:dyDescent="0.25">
      <c r="A163" s="12"/>
      <c r="B163" s="11">
        <v>42236</v>
      </c>
      <c r="C163" s="2">
        <v>45.5</v>
      </c>
      <c r="D163" s="2">
        <v>39.799100000000003</v>
      </c>
      <c r="E163" s="2">
        <v>66</v>
      </c>
      <c r="F163" s="2"/>
      <c r="G163" s="2"/>
      <c r="H163" s="17">
        <f t="shared" si="2"/>
        <v>2.3623606631584946E-2</v>
      </c>
    </row>
    <row r="164" spans="1:8" ht="13.5" x14ac:dyDescent="0.25">
      <c r="A164" s="12"/>
      <c r="B164" s="11">
        <v>42237</v>
      </c>
      <c r="C164" s="2">
        <v>45.5</v>
      </c>
      <c r="D164" s="2">
        <v>39.799100000000003</v>
      </c>
      <c r="E164" s="2">
        <v>0</v>
      </c>
      <c r="F164" s="2"/>
      <c r="G164" s="2"/>
      <c r="H164" s="17">
        <f t="shared" si="2"/>
        <v>0</v>
      </c>
    </row>
    <row r="165" spans="1:8" ht="13.5" x14ac:dyDescent="0.25">
      <c r="A165" s="12"/>
      <c r="B165" s="11">
        <v>42240</v>
      </c>
      <c r="C165" s="2">
        <v>45.5</v>
      </c>
      <c r="D165" s="2">
        <v>39.799100000000003</v>
      </c>
      <c r="E165" s="2">
        <v>6</v>
      </c>
      <c r="F165" s="2"/>
      <c r="G165" s="2"/>
      <c r="H165" s="17">
        <f t="shared" si="2"/>
        <v>0</v>
      </c>
    </row>
    <row r="166" spans="1:8" ht="13.5" x14ac:dyDescent="0.25">
      <c r="A166" s="12"/>
      <c r="B166" s="11">
        <v>42241</v>
      </c>
      <c r="C166" s="2">
        <v>45.5</v>
      </c>
      <c r="D166" s="2">
        <v>39.799100000000003</v>
      </c>
      <c r="E166" s="2">
        <v>0</v>
      </c>
      <c r="F166" s="2"/>
      <c r="G166" s="2"/>
      <c r="H166" s="17">
        <f t="shared" si="2"/>
        <v>0</v>
      </c>
    </row>
    <row r="167" spans="1:8" ht="13.5" x14ac:dyDescent="0.25">
      <c r="A167" s="12"/>
      <c r="B167" s="11">
        <v>42242</v>
      </c>
      <c r="C167" s="2">
        <v>45.5</v>
      </c>
      <c r="D167" s="2">
        <v>39.799100000000003</v>
      </c>
      <c r="E167" s="2">
        <v>0</v>
      </c>
      <c r="F167" s="2"/>
      <c r="G167" s="2"/>
      <c r="H167" s="17">
        <f t="shared" si="2"/>
        <v>0</v>
      </c>
    </row>
    <row r="168" spans="1:8" ht="13.5" x14ac:dyDescent="0.25">
      <c r="A168" s="12"/>
      <c r="B168" s="11">
        <v>42243</v>
      </c>
      <c r="C168" s="2">
        <v>45.5</v>
      </c>
      <c r="D168" s="2">
        <v>39.799100000000003</v>
      </c>
      <c r="E168" s="2">
        <v>0</v>
      </c>
      <c r="F168" s="2"/>
      <c r="G168" s="2"/>
      <c r="H168" s="17">
        <f t="shared" si="2"/>
        <v>0</v>
      </c>
    </row>
    <row r="169" spans="1:8" ht="13.5" x14ac:dyDescent="0.25">
      <c r="A169" s="12"/>
      <c r="B169" s="11">
        <v>42244</v>
      </c>
      <c r="C169" s="2">
        <v>45.5</v>
      </c>
      <c r="D169" s="2">
        <v>39.799100000000003</v>
      </c>
      <c r="E169" s="2">
        <v>0</v>
      </c>
      <c r="F169" s="2"/>
      <c r="G169" s="2"/>
      <c r="H169" s="17">
        <f t="shared" si="2"/>
        <v>0</v>
      </c>
    </row>
    <row r="170" spans="1:8" ht="13.5" x14ac:dyDescent="0.25">
      <c r="A170" s="12"/>
      <c r="B170" s="11">
        <v>42247</v>
      </c>
      <c r="C170" s="2">
        <v>44.99</v>
      </c>
      <c r="D170" s="2">
        <v>39.353000000000002</v>
      </c>
      <c r="E170" s="2">
        <v>567</v>
      </c>
      <c r="F170" s="2"/>
      <c r="G170" s="2"/>
      <c r="H170" s="17">
        <f t="shared" si="2"/>
        <v>-1.1208796178808095E-2</v>
      </c>
    </row>
    <row r="171" spans="1:8" ht="13.5" x14ac:dyDescent="0.25">
      <c r="A171" s="12"/>
      <c r="B171" s="11">
        <v>42248</v>
      </c>
      <c r="C171" s="2">
        <v>43.65</v>
      </c>
      <c r="D171" s="2">
        <v>38.180900000000001</v>
      </c>
      <c r="E171" s="2">
        <v>2</v>
      </c>
      <c r="F171" s="2"/>
      <c r="G171" s="2"/>
      <c r="H171" s="17">
        <f t="shared" si="2"/>
        <v>-2.9784260412166808E-2</v>
      </c>
    </row>
    <row r="172" spans="1:8" ht="13.5" x14ac:dyDescent="0.25">
      <c r="A172" s="12"/>
      <c r="B172" s="11">
        <v>42249</v>
      </c>
      <c r="C172" s="2">
        <v>43.73</v>
      </c>
      <c r="D172" s="2">
        <v>38.250799999999998</v>
      </c>
      <c r="E172" s="2">
        <v>20</v>
      </c>
      <c r="F172" s="2"/>
      <c r="G172" s="2"/>
      <c r="H172" s="17">
        <f t="shared" si="2"/>
        <v>1.8307583110926395E-3</v>
      </c>
    </row>
    <row r="173" spans="1:8" ht="13.5" x14ac:dyDescent="0.25">
      <c r="A173" s="12"/>
      <c r="B173" s="11">
        <v>42250</v>
      </c>
      <c r="C173" s="2">
        <v>42.45</v>
      </c>
      <c r="D173" s="2">
        <v>37.1312</v>
      </c>
      <c r="E173" s="2">
        <v>34</v>
      </c>
      <c r="F173" s="2"/>
      <c r="G173" s="2"/>
      <c r="H173" s="17">
        <f t="shared" si="2"/>
        <v>-2.9269976052788398E-2</v>
      </c>
    </row>
    <row r="174" spans="1:8" ht="13.5" x14ac:dyDescent="0.25">
      <c r="A174" s="12"/>
      <c r="B174" s="11">
        <v>42251</v>
      </c>
      <c r="C174" s="2">
        <v>43.72</v>
      </c>
      <c r="D174" s="2">
        <v>38.242100000000001</v>
      </c>
      <c r="E174" s="2">
        <v>110</v>
      </c>
      <c r="F174" s="2"/>
      <c r="G174" s="2"/>
      <c r="H174" s="17">
        <f t="shared" si="2"/>
        <v>2.991823587710607E-2</v>
      </c>
    </row>
    <row r="175" spans="1:8" ht="13.5" x14ac:dyDescent="0.25">
      <c r="A175" s="12"/>
      <c r="B175" s="11">
        <v>42254</v>
      </c>
      <c r="C175" s="2">
        <v>43</v>
      </c>
      <c r="D175" s="2">
        <v>37.612299999999998</v>
      </c>
      <c r="E175" s="2">
        <v>824</v>
      </c>
      <c r="F175" s="2"/>
      <c r="G175" s="2"/>
      <c r="H175" s="17">
        <f t="shared" si="2"/>
        <v>-1.6468760868257836E-2</v>
      </c>
    </row>
    <row r="176" spans="1:8" ht="13.5" x14ac:dyDescent="0.25">
      <c r="A176" s="12"/>
      <c r="B176" s="11">
        <v>42255</v>
      </c>
      <c r="C176" s="2">
        <v>42.99</v>
      </c>
      <c r="D176" s="2">
        <v>37.6036</v>
      </c>
      <c r="E176" s="2">
        <v>269</v>
      </c>
      <c r="F176" s="2"/>
      <c r="G176" s="2"/>
      <c r="H176" s="17">
        <f t="shared" si="2"/>
        <v>-2.3130731170381731E-4</v>
      </c>
    </row>
    <row r="177" spans="1:8" ht="13.5" x14ac:dyDescent="0.25">
      <c r="A177" s="12"/>
      <c r="B177" s="11">
        <v>42256</v>
      </c>
      <c r="C177" s="2">
        <v>42</v>
      </c>
      <c r="D177" s="2">
        <v>36.7376</v>
      </c>
      <c r="E177" s="2">
        <v>258</v>
      </c>
      <c r="F177" s="2"/>
      <c r="G177" s="2"/>
      <c r="H177" s="17">
        <f t="shared" si="2"/>
        <v>-2.3029709921390498E-2</v>
      </c>
    </row>
    <row r="178" spans="1:8" ht="13.5" x14ac:dyDescent="0.25">
      <c r="A178" s="12"/>
      <c r="B178" s="11">
        <v>42257</v>
      </c>
      <c r="C178" s="2">
        <v>41.39</v>
      </c>
      <c r="D178" s="2">
        <v>36.204000000000001</v>
      </c>
      <c r="E178" s="2">
        <v>145</v>
      </c>
      <c r="F178" s="2"/>
      <c r="G178" s="2"/>
      <c r="H178" s="17">
        <f t="shared" si="2"/>
        <v>-1.4524628718261396E-2</v>
      </c>
    </row>
    <row r="179" spans="1:8" ht="13.5" x14ac:dyDescent="0.25">
      <c r="A179" s="12"/>
      <c r="B179" s="11">
        <v>42258</v>
      </c>
      <c r="C179" s="2">
        <v>41</v>
      </c>
      <c r="D179" s="2">
        <v>35.862900000000003</v>
      </c>
      <c r="E179" s="2">
        <v>89</v>
      </c>
      <c r="F179" s="2"/>
      <c r="G179" s="2"/>
      <c r="H179" s="17">
        <f t="shared" si="2"/>
        <v>-9.4216108717268057E-3</v>
      </c>
    </row>
    <row r="180" spans="1:8" ht="13.5" x14ac:dyDescent="0.25">
      <c r="A180" s="12"/>
      <c r="B180" s="11">
        <v>42261</v>
      </c>
      <c r="C180" s="2">
        <v>40.49</v>
      </c>
      <c r="D180" s="2">
        <v>35.416800000000002</v>
      </c>
      <c r="E180" s="2">
        <v>185</v>
      </c>
      <c r="F180" s="2"/>
      <c r="G180" s="2"/>
      <c r="H180" s="17">
        <f t="shared" si="2"/>
        <v>-1.2439038672276956E-2</v>
      </c>
    </row>
    <row r="181" spans="1:8" ht="13.5" x14ac:dyDescent="0.25">
      <c r="A181" s="12"/>
      <c r="B181" s="11">
        <v>42262</v>
      </c>
      <c r="C181" s="2">
        <v>40</v>
      </c>
      <c r="D181" s="2">
        <v>34.988199999999999</v>
      </c>
      <c r="E181" s="2">
        <v>70</v>
      </c>
      <c r="F181" s="2"/>
      <c r="G181" s="2"/>
      <c r="H181" s="17">
        <f t="shared" si="2"/>
        <v>-1.2101601499853261E-2</v>
      </c>
    </row>
    <row r="182" spans="1:8" ht="13.5" x14ac:dyDescent="0.25">
      <c r="A182" s="12"/>
      <c r="B182" s="11">
        <v>42263</v>
      </c>
      <c r="C182" s="2">
        <v>39.99</v>
      </c>
      <c r="D182" s="2">
        <v>34.979399999999998</v>
      </c>
      <c r="E182" s="2">
        <v>200</v>
      </c>
      <c r="F182" s="2"/>
      <c r="G182" s="2"/>
      <c r="H182" s="17">
        <f t="shared" si="2"/>
        <v>-2.515133673638772E-4</v>
      </c>
    </row>
    <row r="183" spans="1:8" ht="13.5" x14ac:dyDescent="0.25">
      <c r="A183" s="12"/>
      <c r="B183" s="11">
        <v>42264</v>
      </c>
      <c r="C183" s="2">
        <v>39.99</v>
      </c>
      <c r="D183" s="2">
        <v>34.979399999999998</v>
      </c>
      <c r="E183" s="2">
        <v>0</v>
      </c>
      <c r="F183" s="2"/>
      <c r="G183" s="2"/>
      <c r="H183" s="17">
        <f t="shared" si="2"/>
        <v>0</v>
      </c>
    </row>
    <row r="184" spans="1:8" ht="13.5" x14ac:dyDescent="0.25">
      <c r="A184" s="12"/>
      <c r="B184" s="11">
        <v>42265</v>
      </c>
      <c r="C184" s="2">
        <v>39.97</v>
      </c>
      <c r="D184" s="2">
        <v>34.9619</v>
      </c>
      <c r="E184" s="2">
        <v>30</v>
      </c>
      <c r="F184" s="2"/>
      <c r="G184" s="2"/>
      <c r="H184" s="17">
        <f t="shared" si="2"/>
        <v>-5.002944590244057E-4</v>
      </c>
    </row>
    <row r="185" spans="1:8" ht="13.5" x14ac:dyDescent="0.25">
      <c r="A185" s="12"/>
      <c r="B185" s="11">
        <v>42268</v>
      </c>
      <c r="C185" s="2">
        <v>39.299999999999997</v>
      </c>
      <c r="D185" s="2">
        <v>34.375900000000001</v>
      </c>
      <c r="E185" s="2">
        <v>3160</v>
      </c>
      <c r="F185" s="2"/>
      <c r="G185" s="2"/>
      <c r="H185" s="17">
        <f t="shared" si="2"/>
        <v>-1.6761102800477049E-2</v>
      </c>
    </row>
    <row r="186" spans="1:8" ht="13.5" x14ac:dyDescent="0.25">
      <c r="A186" s="12"/>
      <c r="B186" s="11">
        <v>42269</v>
      </c>
      <c r="C186" s="2">
        <v>39.79</v>
      </c>
      <c r="D186" s="2">
        <v>34.804499999999997</v>
      </c>
      <c r="E186" s="2">
        <v>3050</v>
      </c>
      <c r="F186" s="2"/>
      <c r="G186" s="2"/>
      <c r="H186" s="17">
        <f t="shared" si="2"/>
        <v>1.2468037200480449E-2</v>
      </c>
    </row>
    <row r="187" spans="1:8" ht="13.5" x14ac:dyDescent="0.25">
      <c r="A187" s="12"/>
      <c r="B187" s="11">
        <v>42270</v>
      </c>
      <c r="C187" s="2">
        <v>39.69</v>
      </c>
      <c r="D187" s="2">
        <v>34.716999999999999</v>
      </c>
      <c r="E187" s="2">
        <v>82</v>
      </c>
      <c r="F187" s="2"/>
      <c r="G187" s="2"/>
      <c r="H187" s="17">
        <f t="shared" si="2"/>
        <v>-2.514042724360315E-3</v>
      </c>
    </row>
    <row r="188" spans="1:8" ht="13.5" x14ac:dyDescent="0.25">
      <c r="A188" s="12"/>
      <c r="B188" s="11">
        <v>42275</v>
      </c>
      <c r="C188" s="2">
        <v>38.72</v>
      </c>
      <c r="D188" s="2">
        <v>33.868600000000001</v>
      </c>
      <c r="E188" s="2">
        <v>1020</v>
      </c>
      <c r="F188" s="2"/>
      <c r="G188" s="2"/>
      <c r="H188" s="17">
        <f t="shared" si="2"/>
        <v>-2.4437595414350262E-2</v>
      </c>
    </row>
    <row r="189" spans="1:8" ht="13.5" x14ac:dyDescent="0.25">
      <c r="A189" s="12"/>
      <c r="B189" s="11">
        <v>42276</v>
      </c>
      <c r="C189" s="2">
        <v>38.72</v>
      </c>
      <c r="D189" s="2">
        <v>33.868600000000001</v>
      </c>
      <c r="E189" s="2">
        <v>0</v>
      </c>
      <c r="F189" s="2"/>
      <c r="G189" s="2"/>
      <c r="H189" s="17">
        <f t="shared" si="2"/>
        <v>0</v>
      </c>
    </row>
    <row r="190" spans="1:8" ht="13.5" x14ac:dyDescent="0.25">
      <c r="A190" s="12"/>
      <c r="B190" s="11">
        <v>42277</v>
      </c>
      <c r="C190" s="2">
        <v>38.58</v>
      </c>
      <c r="D190" s="2">
        <v>33.746099999999998</v>
      </c>
      <c r="E190" s="2">
        <v>180</v>
      </c>
      <c r="F190" s="2"/>
      <c r="G190" s="2"/>
      <c r="H190" s="17">
        <f t="shared" si="2"/>
        <v>-3.6169195065636687E-3</v>
      </c>
    </row>
    <row r="191" spans="1:8" ht="13.5" x14ac:dyDescent="0.25">
      <c r="A191" s="12"/>
      <c r="B191" s="11">
        <v>42278</v>
      </c>
      <c r="C191" s="2">
        <v>38.58</v>
      </c>
      <c r="D191" s="2">
        <v>33.746099999999998</v>
      </c>
      <c r="E191" s="2">
        <v>205</v>
      </c>
      <c r="F191" s="2"/>
      <c r="G191" s="2"/>
      <c r="H191" s="17">
        <f t="shared" si="2"/>
        <v>0</v>
      </c>
    </row>
    <row r="192" spans="1:8" ht="13.5" x14ac:dyDescent="0.25">
      <c r="A192" s="12"/>
      <c r="B192" s="11">
        <v>42279</v>
      </c>
      <c r="C192" s="2">
        <v>38.49</v>
      </c>
      <c r="D192" s="2">
        <v>33.667400000000001</v>
      </c>
      <c r="E192" s="2">
        <v>4</v>
      </c>
      <c r="F192" s="2"/>
      <c r="G192" s="2"/>
      <c r="H192" s="17">
        <f t="shared" si="2"/>
        <v>-2.3321213414290178E-3</v>
      </c>
    </row>
    <row r="193" spans="1:8" ht="13.5" x14ac:dyDescent="0.25">
      <c r="A193" s="12"/>
      <c r="B193" s="11">
        <v>42282</v>
      </c>
      <c r="C193" s="2">
        <v>38.49</v>
      </c>
      <c r="D193" s="2">
        <v>33.667400000000001</v>
      </c>
      <c r="E193" s="2">
        <v>100</v>
      </c>
      <c r="F193" s="2"/>
      <c r="G193" s="2"/>
      <c r="H193" s="17">
        <f t="shared" si="2"/>
        <v>0</v>
      </c>
    </row>
    <row r="194" spans="1:8" ht="13.5" x14ac:dyDescent="0.25">
      <c r="A194" s="12"/>
      <c r="B194" s="11">
        <v>42283</v>
      </c>
      <c r="C194" s="2">
        <v>38.49</v>
      </c>
      <c r="D194" s="2">
        <v>33.667400000000001</v>
      </c>
      <c r="E194" s="2">
        <v>0</v>
      </c>
      <c r="F194" s="2"/>
      <c r="G194" s="2"/>
      <c r="H194" s="17">
        <f t="shared" si="2"/>
        <v>0</v>
      </c>
    </row>
    <row r="195" spans="1:8" ht="13.5" x14ac:dyDescent="0.25">
      <c r="A195" s="12"/>
      <c r="B195" s="11">
        <v>42284</v>
      </c>
      <c r="C195" s="2">
        <v>37.340000000000003</v>
      </c>
      <c r="D195" s="2">
        <v>32.661499999999997</v>
      </c>
      <c r="E195" s="2">
        <v>64</v>
      </c>
      <c r="F195" s="2"/>
      <c r="G195" s="2"/>
      <c r="H195" s="17">
        <f t="shared" si="2"/>
        <v>-2.9877567023292681E-2</v>
      </c>
    </row>
    <row r="196" spans="1:8" ht="13.5" x14ac:dyDescent="0.25">
      <c r="A196" s="12"/>
      <c r="B196" s="11">
        <v>42285</v>
      </c>
      <c r="C196" s="2">
        <v>35.659999999999997</v>
      </c>
      <c r="D196" s="2">
        <v>31.192</v>
      </c>
      <c r="E196" s="2">
        <v>1303</v>
      </c>
      <c r="F196" s="2"/>
      <c r="G196" s="2"/>
      <c r="H196" s="17">
        <f t="shared" si="2"/>
        <v>-4.4991809929121336E-2</v>
      </c>
    </row>
    <row r="197" spans="1:8" ht="13.5" x14ac:dyDescent="0.25">
      <c r="A197" s="12"/>
      <c r="B197" s="11">
        <v>42286</v>
      </c>
      <c r="C197" s="2">
        <v>36.700000000000003</v>
      </c>
      <c r="D197" s="2">
        <v>32.101700000000001</v>
      </c>
      <c r="E197" s="2">
        <v>586</v>
      </c>
      <c r="F197" s="2"/>
      <c r="G197" s="2"/>
      <c r="H197" s="17">
        <f t="shared" si="2"/>
        <v>2.9164529366504259E-2</v>
      </c>
    </row>
    <row r="198" spans="1:8" ht="13.5" x14ac:dyDescent="0.25">
      <c r="A198" s="12"/>
      <c r="B198" s="11">
        <v>42289</v>
      </c>
      <c r="C198" s="2">
        <v>36</v>
      </c>
      <c r="D198" s="2">
        <v>31.4894</v>
      </c>
      <c r="E198" s="2">
        <v>610</v>
      </c>
      <c r="F198" s="2"/>
      <c r="G198" s="2"/>
      <c r="H198" s="17">
        <f t="shared" si="2"/>
        <v>-1.9073756218518059E-2</v>
      </c>
    </row>
    <row r="199" spans="1:8" ht="13.5" x14ac:dyDescent="0.25">
      <c r="A199" s="12"/>
      <c r="B199" s="11">
        <v>42290</v>
      </c>
      <c r="C199" s="2">
        <v>36</v>
      </c>
      <c r="D199" s="2">
        <v>31.4894</v>
      </c>
      <c r="E199" s="2">
        <v>20</v>
      </c>
      <c r="F199" s="2"/>
      <c r="G199" s="2"/>
      <c r="H199" s="17">
        <f t="shared" ref="H199:H262" si="3">(D199-D198)/D198</f>
        <v>0</v>
      </c>
    </row>
    <row r="200" spans="1:8" ht="13.5" x14ac:dyDescent="0.25">
      <c r="A200" s="12"/>
      <c r="B200" s="11">
        <v>42293</v>
      </c>
      <c r="C200" s="2">
        <v>36</v>
      </c>
      <c r="D200" s="2">
        <v>31.4894</v>
      </c>
      <c r="E200" s="2">
        <v>25</v>
      </c>
      <c r="F200" s="2"/>
      <c r="G200" s="2"/>
      <c r="H200" s="17">
        <f t="shared" si="3"/>
        <v>0</v>
      </c>
    </row>
    <row r="201" spans="1:8" ht="13.5" x14ac:dyDescent="0.25">
      <c r="A201" s="12"/>
      <c r="B201" s="11">
        <v>42296</v>
      </c>
      <c r="C201" s="2">
        <v>36</v>
      </c>
      <c r="D201" s="2">
        <v>31.4894</v>
      </c>
      <c r="E201" s="2">
        <v>0</v>
      </c>
      <c r="F201" s="2"/>
      <c r="G201" s="2"/>
      <c r="H201" s="17">
        <f t="shared" si="3"/>
        <v>0</v>
      </c>
    </row>
    <row r="202" spans="1:8" ht="13.5" x14ac:dyDescent="0.25">
      <c r="A202" s="12"/>
      <c r="B202" s="11">
        <v>42297</v>
      </c>
      <c r="C202" s="2">
        <v>36</v>
      </c>
      <c r="D202" s="2">
        <v>31.4894</v>
      </c>
      <c r="E202" s="2">
        <v>0</v>
      </c>
      <c r="F202" s="2"/>
      <c r="G202" s="2"/>
      <c r="H202" s="17">
        <f t="shared" si="3"/>
        <v>0</v>
      </c>
    </row>
    <row r="203" spans="1:8" ht="13.5" x14ac:dyDescent="0.25">
      <c r="A203" s="12"/>
      <c r="B203" s="11">
        <v>42298</v>
      </c>
      <c r="C203" s="2">
        <v>35.89</v>
      </c>
      <c r="D203" s="2">
        <v>31.3931</v>
      </c>
      <c r="E203" s="2">
        <v>121</v>
      </c>
      <c r="F203" s="2"/>
      <c r="G203" s="2"/>
      <c r="H203" s="17">
        <f t="shared" si="3"/>
        <v>-3.0581719562773309E-3</v>
      </c>
    </row>
    <row r="204" spans="1:8" ht="13.5" x14ac:dyDescent="0.25">
      <c r="A204" s="12"/>
      <c r="B204" s="11">
        <v>42299</v>
      </c>
      <c r="C204" s="2">
        <v>35.89</v>
      </c>
      <c r="D204" s="2">
        <v>31.3931</v>
      </c>
      <c r="E204" s="2">
        <v>0</v>
      </c>
      <c r="F204" s="2"/>
      <c r="G204" s="2"/>
      <c r="H204" s="17">
        <f t="shared" si="3"/>
        <v>0</v>
      </c>
    </row>
    <row r="205" spans="1:8" ht="13.5" x14ac:dyDescent="0.25">
      <c r="A205" s="12"/>
      <c r="B205" s="11">
        <v>42300</v>
      </c>
      <c r="C205" s="2">
        <v>35</v>
      </c>
      <c r="D205" s="2">
        <v>30.614699999999999</v>
      </c>
      <c r="E205" s="2">
        <v>164</v>
      </c>
      <c r="F205" s="2"/>
      <c r="G205" s="2"/>
      <c r="H205" s="17">
        <f t="shared" si="3"/>
        <v>-2.4795257556596874E-2</v>
      </c>
    </row>
    <row r="206" spans="1:8" ht="13.5" x14ac:dyDescent="0.25">
      <c r="A206" s="12"/>
      <c r="B206" s="11">
        <v>42303</v>
      </c>
      <c r="C206" s="2">
        <v>34.9</v>
      </c>
      <c r="D206" s="2">
        <v>30.527200000000001</v>
      </c>
      <c r="E206" s="2">
        <v>50</v>
      </c>
      <c r="F206" s="2"/>
      <c r="G206" s="2"/>
      <c r="H206" s="17">
        <f t="shared" si="3"/>
        <v>-2.8581041133833936E-3</v>
      </c>
    </row>
    <row r="207" spans="1:8" ht="13.5" x14ac:dyDescent="0.25">
      <c r="A207" s="12"/>
      <c r="B207" s="11">
        <v>42304</v>
      </c>
      <c r="C207" s="2">
        <v>34.9</v>
      </c>
      <c r="D207" s="2">
        <v>30.527200000000001</v>
      </c>
      <c r="E207" s="2">
        <v>435</v>
      </c>
      <c r="F207" s="2"/>
      <c r="G207" s="2"/>
      <c r="H207" s="17">
        <f t="shared" si="3"/>
        <v>0</v>
      </c>
    </row>
    <row r="208" spans="1:8" ht="13.5" x14ac:dyDescent="0.25">
      <c r="A208" s="12"/>
      <c r="B208" s="11">
        <v>42305</v>
      </c>
      <c r="C208" s="2">
        <v>35.880000000000003</v>
      </c>
      <c r="D208" s="2">
        <v>31.384399999999999</v>
      </c>
      <c r="E208" s="2">
        <v>11</v>
      </c>
      <c r="F208" s="2"/>
      <c r="G208" s="2"/>
      <c r="H208" s="17">
        <f t="shared" si="3"/>
        <v>2.8079876307031067E-2</v>
      </c>
    </row>
    <row r="209" spans="1:8" ht="13.5" x14ac:dyDescent="0.25">
      <c r="A209" s="12"/>
      <c r="B209" s="11">
        <v>42306</v>
      </c>
      <c r="C209" s="2">
        <v>35</v>
      </c>
      <c r="D209" s="2">
        <v>30.614699999999999</v>
      </c>
      <c r="E209" s="2">
        <v>50</v>
      </c>
      <c r="F209" s="2"/>
      <c r="G209" s="2"/>
      <c r="H209" s="17">
        <f t="shared" si="3"/>
        <v>-2.4524923210257333E-2</v>
      </c>
    </row>
    <row r="210" spans="1:8" ht="13.5" x14ac:dyDescent="0.25">
      <c r="A210" s="12"/>
      <c r="B210" s="11">
        <v>42307</v>
      </c>
      <c r="C210" s="2">
        <v>35</v>
      </c>
      <c r="D210" s="2">
        <v>30.614699999999999</v>
      </c>
      <c r="E210" s="2">
        <v>50</v>
      </c>
      <c r="F210" s="2"/>
      <c r="G210" s="2"/>
      <c r="H210" s="17">
        <f t="shared" si="3"/>
        <v>0</v>
      </c>
    </row>
    <row r="211" spans="1:8" ht="13.5" x14ac:dyDescent="0.25">
      <c r="A211" s="12"/>
      <c r="B211" s="11">
        <v>42310</v>
      </c>
      <c r="C211" s="2">
        <v>34.9</v>
      </c>
      <c r="D211" s="2">
        <v>30.527200000000001</v>
      </c>
      <c r="E211" s="2">
        <v>50</v>
      </c>
      <c r="F211" s="2"/>
      <c r="G211" s="2"/>
      <c r="H211" s="17">
        <f t="shared" si="3"/>
        <v>-2.8581041133833936E-3</v>
      </c>
    </row>
    <row r="212" spans="1:8" ht="13.5" x14ac:dyDescent="0.25">
      <c r="A212" s="12"/>
      <c r="B212" s="11">
        <v>42311</v>
      </c>
      <c r="C212" s="2">
        <v>35</v>
      </c>
      <c r="D212" s="2">
        <v>30.614699999999999</v>
      </c>
      <c r="E212" s="2">
        <v>72</v>
      </c>
      <c r="F212" s="2"/>
      <c r="G212" s="2"/>
      <c r="H212" s="17">
        <f t="shared" si="3"/>
        <v>2.8662962865902727E-3</v>
      </c>
    </row>
    <row r="213" spans="1:8" ht="13.5" x14ac:dyDescent="0.25">
      <c r="A213" s="12"/>
      <c r="B213" s="11">
        <v>42312</v>
      </c>
      <c r="C213" s="2">
        <v>35</v>
      </c>
      <c r="D213" s="2">
        <v>30.614699999999999</v>
      </c>
      <c r="E213" s="2">
        <v>0</v>
      </c>
      <c r="F213" s="2"/>
      <c r="G213" s="2"/>
      <c r="H213" s="17">
        <f t="shared" si="3"/>
        <v>0</v>
      </c>
    </row>
    <row r="214" spans="1:8" ht="13.5" x14ac:dyDescent="0.25">
      <c r="A214" s="12"/>
      <c r="B214" s="11">
        <v>42313</v>
      </c>
      <c r="C214" s="2">
        <v>34</v>
      </c>
      <c r="D214" s="2">
        <v>29.74</v>
      </c>
      <c r="E214" s="2">
        <v>115</v>
      </c>
      <c r="F214" s="2"/>
      <c r="G214" s="2"/>
      <c r="H214" s="17">
        <f t="shared" si="3"/>
        <v>-2.8571241919731396E-2</v>
      </c>
    </row>
    <row r="215" spans="1:8" ht="13.5" x14ac:dyDescent="0.25">
      <c r="A215" s="12"/>
      <c r="B215" s="11">
        <v>42314</v>
      </c>
      <c r="C215" s="2">
        <v>33.880000000000003</v>
      </c>
      <c r="D215" s="2">
        <v>29.635000000000002</v>
      </c>
      <c r="E215" s="2">
        <v>70</v>
      </c>
      <c r="F215" s="2"/>
      <c r="G215" s="2"/>
      <c r="H215" s="17">
        <f t="shared" si="3"/>
        <v>-3.5305985205109913E-3</v>
      </c>
    </row>
    <row r="216" spans="1:8" ht="13.5" x14ac:dyDescent="0.25">
      <c r="A216" s="12"/>
      <c r="B216" s="11">
        <v>42317</v>
      </c>
      <c r="C216" s="2">
        <v>32.869999999999997</v>
      </c>
      <c r="D216" s="2">
        <v>28.7515</v>
      </c>
      <c r="E216" s="2">
        <v>193</v>
      </c>
      <c r="F216" s="2"/>
      <c r="G216" s="2"/>
      <c r="H216" s="17">
        <f t="shared" si="3"/>
        <v>-2.9812721444238282E-2</v>
      </c>
    </row>
    <row r="217" spans="1:8" ht="13.5" x14ac:dyDescent="0.25">
      <c r="A217" s="12"/>
      <c r="B217" s="11">
        <v>42318</v>
      </c>
      <c r="C217" s="2">
        <v>32.869999999999997</v>
      </c>
      <c r="D217" s="2">
        <v>28.7515</v>
      </c>
      <c r="E217" s="2">
        <v>50</v>
      </c>
      <c r="F217" s="2"/>
      <c r="G217" s="2"/>
      <c r="H217" s="17">
        <f t="shared" si="3"/>
        <v>0</v>
      </c>
    </row>
    <row r="218" spans="1:8" ht="13.5" x14ac:dyDescent="0.25">
      <c r="A218" s="12"/>
      <c r="B218" s="11">
        <v>42319</v>
      </c>
      <c r="C218" s="2">
        <v>31.9</v>
      </c>
      <c r="D218" s="2">
        <v>27.903099999999998</v>
      </c>
      <c r="E218" s="2">
        <v>200</v>
      </c>
      <c r="F218" s="2"/>
      <c r="G218" s="2"/>
      <c r="H218" s="17">
        <f t="shared" si="3"/>
        <v>-2.9508025668226062E-2</v>
      </c>
    </row>
    <row r="219" spans="1:8" ht="13.5" x14ac:dyDescent="0.25">
      <c r="A219" s="12"/>
      <c r="B219" s="11">
        <v>42320</v>
      </c>
      <c r="C219" s="2">
        <v>31.79</v>
      </c>
      <c r="D219" s="2">
        <v>27.806899999999999</v>
      </c>
      <c r="E219" s="2">
        <v>442</v>
      </c>
      <c r="F219" s="2"/>
      <c r="G219" s="2"/>
      <c r="H219" s="17">
        <f t="shared" si="3"/>
        <v>-3.4476456021015453E-3</v>
      </c>
    </row>
    <row r="220" spans="1:8" ht="13.5" x14ac:dyDescent="0.25">
      <c r="A220" s="12"/>
      <c r="B220" s="11">
        <v>42321</v>
      </c>
      <c r="C220" s="2">
        <v>31.89</v>
      </c>
      <c r="D220" s="2">
        <v>27.894300000000001</v>
      </c>
      <c r="E220" s="2">
        <v>463</v>
      </c>
      <c r="F220" s="2"/>
      <c r="G220" s="2"/>
      <c r="H220" s="17">
        <f t="shared" si="3"/>
        <v>3.1431047689603072E-3</v>
      </c>
    </row>
    <row r="221" spans="1:8" ht="13.5" x14ac:dyDescent="0.25">
      <c r="A221" s="12"/>
      <c r="B221" s="11">
        <v>42324</v>
      </c>
      <c r="C221" s="2">
        <v>32.799999999999997</v>
      </c>
      <c r="D221" s="2">
        <v>28.690300000000001</v>
      </c>
      <c r="E221" s="2">
        <v>692</v>
      </c>
      <c r="F221" s="2"/>
      <c r="G221" s="2"/>
      <c r="H221" s="17">
        <f t="shared" si="3"/>
        <v>2.8536295945766673E-2</v>
      </c>
    </row>
    <row r="222" spans="1:8" ht="13.5" x14ac:dyDescent="0.25">
      <c r="A222" s="12"/>
      <c r="B222" s="11">
        <v>42325</v>
      </c>
      <c r="C222" s="2">
        <v>33.770000000000003</v>
      </c>
      <c r="D222" s="2">
        <v>29.538799999999998</v>
      </c>
      <c r="E222" s="2">
        <v>6</v>
      </c>
      <c r="F222" s="2"/>
      <c r="G222" s="2"/>
      <c r="H222" s="17">
        <f t="shared" si="3"/>
        <v>2.957445547798377E-2</v>
      </c>
    </row>
    <row r="223" spans="1:8" ht="13.5" x14ac:dyDescent="0.25">
      <c r="A223" s="12"/>
      <c r="B223" s="11">
        <v>42326</v>
      </c>
      <c r="C223" s="2">
        <v>33.770000000000003</v>
      </c>
      <c r="D223" s="2">
        <v>29.538799999999998</v>
      </c>
      <c r="E223" s="2">
        <v>4</v>
      </c>
      <c r="F223" s="2"/>
      <c r="G223" s="2"/>
      <c r="H223" s="17">
        <f t="shared" si="3"/>
        <v>0</v>
      </c>
    </row>
    <row r="224" spans="1:8" ht="13.5" x14ac:dyDescent="0.25">
      <c r="A224" s="12"/>
      <c r="B224" s="11">
        <v>42327</v>
      </c>
      <c r="C224" s="2">
        <v>32.799999999999997</v>
      </c>
      <c r="D224" s="2">
        <v>28.690300000000001</v>
      </c>
      <c r="E224" s="2">
        <v>200</v>
      </c>
      <c r="F224" s="2"/>
      <c r="G224" s="2"/>
      <c r="H224" s="17">
        <f t="shared" si="3"/>
        <v>-2.8724931276829048E-2</v>
      </c>
    </row>
    <row r="225" spans="1:8" ht="13.5" x14ac:dyDescent="0.25">
      <c r="A225" s="12"/>
      <c r="B225" s="11">
        <v>42328</v>
      </c>
      <c r="C225" s="2">
        <v>33</v>
      </c>
      <c r="D225" s="2">
        <v>28.865300000000001</v>
      </c>
      <c r="E225" s="2">
        <v>1</v>
      </c>
      <c r="F225" s="2"/>
      <c r="G225" s="2"/>
      <c r="H225" s="17">
        <f t="shared" si="3"/>
        <v>6.09962252050347E-3</v>
      </c>
    </row>
    <row r="226" spans="1:8" ht="13.5" x14ac:dyDescent="0.25">
      <c r="A226" s="12"/>
      <c r="B226" s="11">
        <v>42331</v>
      </c>
      <c r="C226" s="2">
        <v>32.01</v>
      </c>
      <c r="D226" s="2">
        <v>27.999300000000002</v>
      </c>
      <c r="E226" s="2">
        <v>280</v>
      </c>
      <c r="F226" s="2"/>
      <c r="G226" s="2"/>
      <c r="H226" s="17">
        <f t="shared" si="3"/>
        <v>-3.0001420390572752E-2</v>
      </c>
    </row>
    <row r="227" spans="1:8" ht="13.5" x14ac:dyDescent="0.25">
      <c r="A227" s="12"/>
      <c r="B227" s="11">
        <v>42332</v>
      </c>
      <c r="C227" s="2">
        <v>32.01</v>
      </c>
      <c r="D227" s="2">
        <v>27.999300000000002</v>
      </c>
      <c r="E227" s="2">
        <v>605</v>
      </c>
      <c r="F227" s="2"/>
      <c r="G227" s="2"/>
      <c r="H227" s="17">
        <f t="shared" si="3"/>
        <v>0</v>
      </c>
    </row>
    <row r="228" spans="1:8" ht="13.5" x14ac:dyDescent="0.25">
      <c r="A228" s="12"/>
      <c r="B228" s="11">
        <v>42333</v>
      </c>
      <c r="C228" s="2">
        <v>32.81</v>
      </c>
      <c r="D228" s="2">
        <v>28.699100000000001</v>
      </c>
      <c r="E228" s="2">
        <v>35</v>
      </c>
      <c r="F228" s="2"/>
      <c r="G228" s="2"/>
      <c r="H228" s="17">
        <f t="shared" si="3"/>
        <v>2.4993481979906629E-2</v>
      </c>
    </row>
    <row r="229" spans="1:8" ht="13.5" x14ac:dyDescent="0.25">
      <c r="A229" s="12"/>
      <c r="B229" s="11">
        <v>42334</v>
      </c>
      <c r="C229" s="2">
        <v>32.81</v>
      </c>
      <c r="D229" s="2">
        <v>28.699100000000001</v>
      </c>
      <c r="E229" s="2">
        <v>0</v>
      </c>
      <c r="F229" s="2"/>
      <c r="G229" s="2"/>
      <c r="H229" s="17">
        <f t="shared" si="3"/>
        <v>0</v>
      </c>
    </row>
    <row r="230" spans="1:8" ht="13.5" x14ac:dyDescent="0.25">
      <c r="A230" s="12"/>
      <c r="B230" s="11">
        <v>42335</v>
      </c>
      <c r="C230" s="2">
        <v>32.81</v>
      </c>
      <c r="D230" s="2">
        <v>28.699100000000001</v>
      </c>
      <c r="E230" s="2">
        <v>0</v>
      </c>
      <c r="F230" s="2"/>
      <c r="G230" s="2"/>
      <c r="H230" s="17">
        <f t="shared" si="3"/>
        <v>0</v>
      </c>
    </row>
    <row r="231" spans="1:8" ht="13.5" x14ac:dyDescent="0.25">
      <c r="A231" s="12"/>
      <c r="B231" s="11">
        <v>42338</v>
      </c>
      <c r="C231" s="2">
        <v>31.83</v>
      </c>
      <c r="D231" s="2">
        <v>27.841799999999999</v>
      </c>
      <c r="E231" s="2">
        <v>220</v>
      </c>
      <c r="F231" s="2"/>
      <c r="G231" s="2"/>
      <c r="H231" s="17">
        <f t="shared" si="3"/>
        <v>-2.9872016892515868E-2</v>
      </c>
    </row>
    <row r="232" spans="1:8" ht="13.5" x14ac:dyDescent="0.25">
      <c r="A232" s="12"/>
      <c r="B232" s="11">
        <v>42339</v>
      </c>
      <c r="C232" s="2">
        <v>30.9</v>
      </c>
      <c r="D232" s="2">
        <v>27.028400000000001</v>
      </c>
      <c r="E232" s="2">
        <v>584</v>
      </c>
      <c r="F232" s="2"/>
      <c r="G232" s="2"/>
      <c r="H232" s="17">
        <f t="shared" si="3"/>
        <v>-2.9215065117916151E-2</v>
      </c>
    </row>
    <row r="233" spans="1:8" ht="13.5" x14ac:dyDescent="0.25">
      <c r="A233" s="12"/>
      <c r="B233" s="11">
        <v>42340</v>
      </c>
      <c r="C233" s="2">
        <v>30.9</v>
      </c>
      <c r="D233" s="2">
        <v>27.028400000000001</v>
      </c>
      <c r="E233" s="2">
        <v>1006</v>
      </c>
      <c r="F233" s="2"/>
      <c r="G233" s="2"/>
      <c r="H233" s="17">
        <f t="shared" si="3"/>
        <v>0</v>
      </c>
    </row>
    <row r="234" spans="1:8" ht="13.5" x14ac:dyDescent="0.25">
      <c r="A234" s="12"/>
      <c r="B234" s="11">
        <v>42341</v>
      </c>
      <c r="C234" s="2">
        <v>30</v>
      </c>
      <c r="D234" s="2">
        <v>26.241099999999999</v>
      </c>
      <c r="E234" s="2">
        <v>985</v>
      </c>
      <c r="F234" s="2"/>
      <c r="G234" s="2"/>
      <c r="H234" s="17">
        <f t="shared" si="3"/>
        <v>-2.912862026609055E-2</v>
      </c>
    </row>
    <row r="235" spans="1:8" ht="13.5" x14ac:dyDescent="0.25">
      <c r="A235" s="12"/>
      <c r="B235" s="11">
        <v>42342</v>
      </c>
      <c r="C235" s="2">
        <v>30</v>
      </c>
      <c r="D235" s="2">
        <v>26.241099999999999</v>
      </c>
      <c r="E235" s="2">
        <v>798</v>
      </c>
      <c r="F235" s="2"/>
      <c r="G235" s="2"/>
      <c r="H235" s="17">
        <f t="shared" si="3"/>
        <v>0</v>
      </c>
    </row>
    <row r="236" spans="1:8" ht="13.5" x14ac:dyDescent="0.25">
      <c r="A236" s="12"/>
      <c r="B236" s="11">
        <v>42345</v>
      </c>
      <c r="C236" s="2">
        <v>29.8</v>
      </c>
      <c r="D236" s="2">
        <v>26.066199999999998</v>
      </c>
      <c r="E236" s="2">
        <v>326</v>
      </c>
      <c r="F236" s="2"/>
      <c r="G236" s="2"/>
      <c r="H236" s="17">
        <f t="shared" si="3"/>
        <v>-6.6651169348846259E-3</v>
      </c>
    </row>
    <row r="237" spans="1:8" ht="13.5" x14ac:dyDescent="0.25">
      <c r="A237" s="12"/>
      <c r="B237" s="11">
        <v>42346</v>
      </c>
      <c r="C237" s="2">
        <v>29.1</v>
      </c>
      <c r="D237" s="2">
        <v>25.453900000000001</v>
      </c>
      <c r="E237" s="2">
        <v>600</v>
      </c>
      <c r="F237" s="2"/>
      <c r="G237" s="2"/>
      <c r="H237" s="17">
        <f t="shared" si="3"/>
        <v>-2.3490190361464183E-2</v>
      </c>
    </row>
    <row r="238" spans="1:8" ht="13.5" x14ac:dyDescent="0.25">
      <c r="A238" s="12"/>
      <c r="B238" s="11">
        <v>42347</v>
      </c>
      <c r="C238" s="2">
        <v>29.1</v>
      </c>
      <c r="D238" s="2">
        <v>25.453900000000001</v>
      </c>
      <c r="E238" s="2">
        <v>0</v>
      </c>
      <c r="F238" s="2"/>
      <c r="G238" s="2"/>
      <c r="H238" s="17">
        <f t="shared" si="3"/>
        <v>0</v>
      </c>
    </row>
    <row r="239" spans="1:8" ht="13.5" x14ac:dyDescent="0.25">
      <c r="A239" s="12"/>
      <c r="B239" s="11">
        <v>42348</v>
      </c>
      <c r="C239" s="2">
        <v>29.78</v>
      </c>
      <c r="D239" s="2">
        <v>26.0487</v>
      </c>
      <c r="E239" s="2">
        <v>1426</v>
      </c>
      <c r="F239" s="2"/>
      <c r="G239" s="2"/>
      <c r="H239" s="17">
        <f t="shared" si="3"/>
        <v>2.3367735396147518E-2</v>
      </c>
    </row>
    <row r="240" spans="1:8" ht="13.5" x14ac:dyDescent="0.25">
      <c r="A240" s="12"/>
      <c r="B240" s="11">
        <v>42349</v>
      </c>
      <c r="C240" s="2">
        <v>29.8</v>
      </c>
      <c r="D240" s="2">
        <v>26.066199999999998</v>
      </c>
      <c r="E240" s="2">
        <v>200</v>
      </c>
      <c r="F240" s="2"/>
      <c r="G240" s="2"/>
      <c r="H240" s="17">
        <f t="shared" si="3"/>
        <v>6.7181855524453408E-4</v>
      </c>
    </row>
    <row r="241" spans="1:8" ht="13.5" x14ac:dyDescent="0.25">
      <c r="A241" s="12"/>
      <c r="B241" s="11">
        <v>42352</v>
      </c>
      <c r="C241" s="2">
        <v>30</v>
      </c>
      <c r="D241" s="2">
        <v>26.241099999999999</v>
      </c>
      <c r="E241" s="2">
        <v>20</v>
      </c>
      <c r="F241" s="2"/>
      <c r="G241" s="2"/>
      <c r="H241" s="17">
        <f t="shared" si="3"/>
        <v>6.7098387950679786E-3</v>
      </c>
    </row>
    <row r="242" spans="1:8" ht="13.5" x14ac:dyDescent="0.25">
      <c r="A242" s="12"/>
      <c r="B242" s="11">
        <v>42353</v>
      </c>
      <c r="C242" s="2">
        <v>30</v>
      </c>
      <c r="D242" s="2">
        <v>26.241099999999999</v>
      </c>
      <c r="E242" s="2">
        <v>572</v>
      </c>
      <c r="F242" s="2"/>
      <c r="G242" s="2"/>
      <c r="H242" s="17">
        <f t="shared" si="3"/>
        <v>0</v>
      </c>
    </row>
    <row r="243" spans="1:8" ht="13.5" x14ac:dyDescent="0.25">
      <c r="A243" s="12"/>
      <c r="B243" s="11">
        <v>42354</v>
      </c>
      <c r="C243" s="2">
        <v>30.2</v>
      </c>
      <c r="D243" s="2">
        <v>26.4161</v>
      </c>
      <c r="E243" s="2">
        <v>170</v>
      </c>
      <c r="F243" s="2"/>
      <c r="G243" s="2"/>
      <c r="H243" s="17">
        <f t="shared" si="3"/>
        <v>6.6689277507421835E-3</v>
      </c>
    </row>
    <row r="244" spans="1:8" ht="13.5" x14ac:dyDescent="0.25">
      <c r="A244" s="12"/>
      <c r="B244" s="11">
        <v>42355</v>
      </c>
      <c r="C244" s="2">
        <v>29.79</v>
      </c>
      <c r="D244" s="2">
        <v>26.057500000000001</v>
      </c>
      <c r="E244" s="2">
        <v>240</v>
      </c>
      <c r="F244" s="2"/>
      <c r="G244" s="2"/>
      <c r="H244" s="17">
        <f t="shared" si="3"/>
        <v>-1.3575054606849579E-2</v>
      </c>
    </row>
    <row r="245" spans="1:8" ht="13.5" x14ac:dyDescent="0.25">
      <c r="A245" s="12"/>
      <c r="B245" s="11">
        <v>42356</v>
      </c>
      <c r="C245" s="2">
        <v>30.4</v>
      </c>
      <c r="D245" s="2">
        <v>26.591000000000001</v>
      </c>
      <c r="E245" s="2">
        <v>1147</v>
      </c>
      <c r="F245" s="2"/>
      <c r="G245" s="2"/>
      <c r="H245" s="17">
        <f t="shared" si="3"/>
        <v>2.0473951837282935E-2</v>
      </c>
    </row>
    <row r="246" spans="1:8" ht="13.5" x14ac:dyDescent="0.25">
      <c r="A246" s="12"/>
      <c r="B246" s="11">
        <v>42359</v>
      </c>
      <c r="C246" s="2">
        <v>31.61</v>
      </c>
      <c r="D246" s="2">
        <v>27.6494</v>
      </c>
      <c r="E246" s="2">
        <v>554</v>
      </c>
      <c r="F246" s="2"/>
      <c r="G246" s="2"/>
      <c r="H246" s="17">
        <f t="shared" si="3"/>
        <v>3.9802940844646639E-2</v>
      </c>
    </row>
    <row r="247" spans="1:8" ht="13.5" x14ac:dyDescent="0.25">
      <c r="A247" s="12"/>
      <c r="B247" s="11">
        <v>42360</v>
      </c>
      <c r="C247" s="2">
        <v>32.479999999999997</v>
      </c>
      <c r="D247" s="2">
        <v>28.410399999999999</v>
      </c>
      <c r="E247" s="2">
        <v>387</v>
      </c>
      <c r="F247" s="2"/>
      <c r="G247" s="2"/>
      <c r="H247" s="17">
        <f t="shared" si="3"/>
        <v>2.7523201226789702E-2</v>
      </c>
    </row>
    <row r="248" spans="1:8" ht="13.5" x14ac:dyDescent="0.25">
      <c r="A248" s="12"/>
      <c r="B248" s="11">
        <v>42361</v>
      </c>
      <c r="C248" s="2">
        <v>31.98</v>
      </c>
      <c r="D248" s="2">
        <v>27.973099999999999</v>
      </c>
      <c r="E248" s="2">
        <v>1037</v>
      </c>
      <c r="F248" s="2"/>
      <c r="G248" s="2"/>
      <c r="H248" s="17">
        <f t="shared" si="3"/>
        <v>-1.5392250725086605E-2</v>
      </c>
    </row>
    <row r="249" spans="1:8" ht="13.5" x14ac:dyDescent="0.25">
      <c r="A249" s="12"/>
      <c r="B249" s="11">
        <v>42363</v>
      </c>
      <c r="C249" s="2">
        <v>31.95</v>
      </c>
      <c r="D249" s="2">
        <v>27.9468</v>
      </c>
      <c r="E249" s="2">
        <v>157</v>
      </c>
      <c r="F249" s="2"/>
      <c r="G249" s="2"/>
      <c r="H249" s="17">
        <f t="shared" si="3"/>
        <v>-9.4018896725779773E-4</v>
      </c>
    </row>
    <row r="250" spans="1:8" ht="13.5" x14ac:dyDescent="0.25">
      <c r="A250" s="12"/>
      <c r="B250" s="11">
        <v>42366</v>
      </c>
      <c r="C250" s="2">
        <v>31.96</v>
      </c>
      <c r="D250" s="2">
        <v>27.9556</v>
      </c>
      <c r="E250" s="2">
        <v>1484</v>
      </c>
      <c r="F250" s="2"/>
      <c r="G250" s="2"/>
      <c r="H250" s="17">
        <f t="shared" si="3"/>
        <v>3.1488399387410391E-4</v>
      </c>
    </row>
    <row r="251" spans="1:8" ht="13.5" x14ac:dyDescent="0.25">
      <c r="A251" s="12"/>
      <c r="B251" s="11">
        <v>42367</v>
      </c>
      <c r="C251" s="2">
        <v>31.9</v>
      </c>
      <c r="D251" s="2">
        <v>27.903099999999998</v>
      </c>
      <c r="E251" s="2">
        <v>3116</v>
      </c>
      <c r="F251" s="2"/>
      <c r="G251" s="2"/>
      <c r="H251" s="17">
        <f t="shared" si="3"/>
        <v>-1.8779779364421435E-3</v>
      </c>
    </row>
    <row r="252" spans="1:8" ht="13.5" x14ac:dyDescent="0.25">
      <c r="A252" s="12"/>
      <c r="B252" s="11">
        <v>42368</v>
      </c>
      <c r="C252" s="2">
        <v>32.799999999999997</v>
      </c>
      <c r="D252" s="2">
        <v>28.690300000000001</v>
      </c>
      <c r="E252" s="2">
        <v>1050</v>
      </c>
      <c r="F252" s="2"/>
      <c r="G252" s="2"/>
      <c r="H252" s="17">
        <f t="shared" si="3"/>
        <v>2.8211919105762519E-2</v>
      </c>
    </row>
    <row r="253" spans="1:8" ht="13.5" x14ac:dyDescent="0.25">
      <c r="A253" s="12"/>
      <c r="B253" s="11">
        <v>42369</v>
      </c>
      <c r="C253" s="2">
        <v>33</v>
      </c>
      <c r="D253" s="2">
        <v>28.865300000000001</v>
      </c>
      <c r="E253" s="2">
        <v>4004</v>
      </c>
      <c r="F253" s="2"/>
      <c r="G253" s="2"/>
      <c r="H253" s="17">
        <f t="shared" si="3"/>
        <v>6.09962252050347E-3</v>
      </c>
    </row>
    <row r="254" spans="1:8" ht="13.5" x14ac:dyDescent="0.25">
      <c r="A254" s="12"/>
      <c r="B254" s="11">
        <v>42373</v>
      </c>
      <c r="C254" s="2">
        <v>33</v>
      </c>
      <c r="D254" s="2">
        <v>28.865300000000001</v>
      </c>
      <c r="E254" s="2">
        <v>0</v>
      </c>
      <c r="F254" s="2"/>
      <c r="G254" s="2"/>
      <c r="H254" s="17">
        <f t="shared" si="3"/>
        <v>0</v>
      </c>
    </row>
    <row r="255" spans="1:8" ht="13.5" x14ac:dyDescent="0.25">
      <c r="A255" s="12"/>
      <c r="B255" s="11">
        <v>42374</v>
      </c>
      <c r="C255" s="2">
        <v>33</v>
      </c>
      <c r="D255" s="2">
        <v>28.865300000000001</v>
      </c>
      <c r="E255" s="2">
        <v>160</v>
      </c>
      <c r="F255" s="2"/>
      <c r="G255" s="2"/>
      <c r="H255" s="17">
        <f t="shared" si="3"/>
        <v>0</v>
      </c>
    </row>
    <row r="256" spans="1:8" ht="13.5" x14ac:dyDescent="0.25">
      <c r="A256" s="12"/>
      <c r="B256" s="11">
        <v>42375</v>
      </c>
      <c r="C256" s="2">
        <v>33</v>
      </c>
      <c r="D256" s="2">
        <v>28.865300000000001</v>
      </c>
      <c r="E256" s="2">
        <v>151</v>
      </c>
      <c r="F256" s="2"/>
      <c r="G256" s="2"/>
      <c r="H256" s="17">
        <f t="shared" si="3"/>
        <v>0</v>
      </c>
    </row>
    <row r="257" spans="1:8" ht="13.5" x14ac:dyDescent="0.25">
      <c r="A257" s="12"/>
      <c r="B257" s="11">
        <v>42376</v>
      </c>
      <c r="C257" s="2">
        <v>32.6</v>
      </c>
      <c r="D257" s="2">
        <v>28.5154</v>
      </c>
      <c r="E257" s="2">
        <v>86</v>
      </c>
      <c r="F257" s="2"/>
      <c r="G257" s="2"/>
      <c r="H257" s="17">
        <f t="shared" si="3"/>
        <v>-1.2121821010001685E-2</v>
      </c>
    </row>
    <row r="258" spans="1:8" ht="13.5" x14ac:dyDescent="0.25">
      <c r="A258" s="12"/>
      <c r="B258" s="11">
        <v>42377</v>
      </c>
      <c r="C258" s="2">
        <v>32.5</v>
      </c>
      <c r="D258" s="2">
        <v>28.427900000000001</v>
      </c>
      <c r="E258" s="2">
        <v>5</v>
      </c>
      <c r="F258" s="2"/>
      <c r="G258" s="2"/>
      <c r="H258" s="17">
        <f t="shared" si="3"/>
        <v>-3.0685173625479068E-3</v>
      </c>
    </row>
    <row r="259" spans="1:8" ht="13.5" x14ac:dyDescent="0.25">
      <c r="A259" s="12"/>
      <c r="B259" s="11">
        <v>42380</v>
      </c>
      <c r="C259" s="2">
        <v>31.6</v>
      </c>
      <c r="D259" s="2">
        <v>27.640699999999999</v>
      </c>
      <c r="E259" s="2">
        <v>339</v>
      </c>
      <c r="F259" s="2"/>
      <c r="G259" s="2"/>
      <c r="H259" s="17">
        <f t="shared" si="3"/>
        <v>-2.7691106272359271E-2</v>
      </c>
    </row>
    <row r="260" spans="1:8" ht="13.5" x14ac:dyDescent="0.25">
      <c r="A260" s="12"/>
      <c r="B260" s="11">
        <v>42381</v>
      </c>
      <c r="C260" s="2">
        <v>30.66</v>
      </c>
      <c r="D260" s="2">
        <v>26.8184</v>
      </c>
      <c r="E260" s="2">
        <v>753</v>
      </c>
      <c r="F260" s="2"/>
      <c r="G260" s="2"/>
      <c r="H260" s="17">
        <f t="shared" si="3"/>
        <v>-2.9749608367371248E-2</v>
      </c>
    </row>
    <row r="261" spans="1:8" ht="13.5" x14ac:dyDescent="0.25">
      <c r="A261" s="12"/>
      <c r="B261" s="11">
        <v>42382</v>
      </c>
      <c r="C261" s="2">
        <v>30.99</v>
      </c>
      <c r="D261" s="2">
        <v>27.107099999999999</v>
      </c>
      <c r="E261" s="2">
        <v>50</v>
      </c>
      <c r="F261" s="2"/>
      <c r="G261" s="2"/>
      <c r="H261" s="17">
        <f t="shared" si="3"/>
        <v>1.0764997166124699E-2</v>
      </c>
    </row>
    <row r="262" spans="1:8" ht="13.5" x14ac:dyDescent="0.25">
      <c r="A262" s="12"/>
      <c r="B262" s="11">
        <v>42384</v>
      </c>
      <c r="C262" s="2">
        <v>30.95</v>
      </c>
      <c r="D262" s="2">
        <v>27.072099999999999</v>
      </c>
      <c r="E262" s="2">
        <v>218</v>
      </c>
      <c r="F262" s="2"/>
      <c r="G262" s="2"/>
      <c r="H262" s="17">
        <f t="shared" si="3"/>
        <v>-1.2911746369032521E-3</v>
      </c>
    </row>
    <row r="263" spans="1:8" ht="13.5" x14ac:dyDescent="0.25">
      <c r="A263" s="12"/>
      <c r="B263" s="11">
        <v>42387</v>
      </c>
      <c r="C263" s="2">
        <v>31.65</v>
      </c>
      <c r="D263" s="2">
        <v>27.6844</v>
      </c>
      <c r="E263" s="2">
        <v>105</v>
      </c>
      <c r="F263" s="2"/>
      <c r="G263" s="2"/>
      <c r="H263" s="17">
        <f t="shared" ref="H263:H326" si="4">(D263-D262)/D262</f>
        <v>2.2617380993716824E-2</v>
      </c>
    </row>
    <row r="264" spans="1:8" ht="13.5" x14ac:dyDescent="0.25">
      <c r="A264" s="12"/>
      <c r="B264" s="11">
        <v>42388</v>
      </c>
      <c r="C264" s="2">
        <v>31.66</v>
      </c>
      <c r="D264" s="2">
        <v>27.693100000000001</v>
      </c>
      <c r="E264" s="2">
        <v>25</v>
      </c>
      <c r="F264" s="2"/>
      <c r="G264" s="2"/>
      <c r="H264" s="17">
        <f t="shared" si="4"/>
        <v>3.1425640432882921E-4</v>
      </c>
    </row>
    <row r="265" spans="1:8" ht="13.5" x14ac:dyDescent="0.25">
      <c r="A265" s="12"/>
      <c r="B265" s="11">
        <v>42389</v>
      </c>
      <c r="C265" s="2">
        <v>30.72</v>
      </c>
      <c r="D265" s="2">
        <v>26.870899999999999</v>
      </c>
      <c r="E265" s="2">
        <v>12</v>
      </c>
      <c r="F265" s="2"/>
      <c r="G265" s="2"/>
      <c r="H265" s="17">
        <f t="shared" si="4"/>
        <v>-2.9689706100075552E-2</v>
      </c>
    </row>
    <row r="266" spans="1:8" ht="13.5" x14ac:dyDescent="0.25">
      <c r="A266" s="12"/>
      <c r="B266" s="11">
        <v>42390</v>
      </c>
      <c r="C266" s="2">
        <v>30.01</v>
      </c>
      <c r="D266" s="2">
        <v>26.2499</v>
      </c>
      <c r="E266" s="2">
        <v>57</v>
      </c>
      <c r="F266" s="2"/>
      <c r="G266" s="2"/>
      <c r="H266" s="17">
        <f t="shared" si="4"/>
        <v>-2.3110502439441877E-2</v>
      </c>
    </row>
    <row r="267" spans="1:8" ht="13.5" x14ac:dyDescent="0.25">
      <c r="A267" s="12"/>
      <c r="B267" s="11">
        <v>42391</v>
      </c>
      <c r="C267" s="2">
        <v>29</v>
      </c>
      <c r="D267" s="2">
        <v>25.366399999999999</v>
      </c>
      <c r="E267" s="2">
        <v>5154</v>
      </c>
      <c r="F267" s="2"/>
      <c r="G267" s="2"/>
      <c r="H267" s="17">
        <f t="shared" si="4"/>
        <v>-3.3657271075318441E-2</v>
      </c>
    </row>
    <row r="268" spans="1:8" ht="13.5" x14ac:dyDescent="0.25">
      <c r="A268" s="12"/>
      <c r="B268" s="11">
        <v>42394</v>
      </c>
      <c r="C268" s="2">
        <v>28.5</v>
      </c>
      <c r="D268" s="2">
        <v>24.929099999999998</v>
      </c>
      <c r="E268" s="2">
        <v>492</v>
      </c>
      <c r="F268" s="2"/>
      <c r="G268" s="2"/>
      <c r="H268" s="17">
        <f t="shared" si="4"/>
        <v>-1.7239340229595074E-2</v>
      </c>
    </row>
    <row r="269" spans="1:8" ht="13.5" x14ac:dyDescent="0.25">
      <c r="A269" s="12"/>
      <c r="B269" s="11">
        <v>42395</v>
      </c>
      <c r="C269" s="2">
        <v>27.8</v>
      </c>
      <c r="D269" s="2">
        <v>24.316800000000001</v>
      </c>
      <c r="E269" s="2">
        <v>1845</v>
      </c>
      <c r="F269" s="2"/>
      <c r="G269" s="2"/>
      <c r="H269" s="17">
        <f t="shared" si="4"/>
        <v>-2.4561656858851609E-2</v>
      </c>
    </row>
    <row r="270" spans="1:8" ht="13.5" x14ac:dyDescent="0.25">
      <c r="A270" s="12"/>
      <c r="B270" s="11">
        <v>42396</v>
      </c>
      <c r="C270" s="2">
        <v>27.85</v>
      </c>
      <c r="D270" s="2">
        <v>24.360499999999998</v>
      </c>
      <c r="E270" s="2">
        <v>3161</v>
      </c>
      <c r="F270" s="2"/>
      <c r="G270" s="2"/>
      <c r="H270" s="17">
        <f t="shared" si="4"/>
        <v>1.7971114620343807E-3</v>
      </c>
    </row>
    <row r="271" spans="1:8" ht="13.5" x14ac:dyDescent="0.25">
      <c r="A271" s="12"/>
      <c r="B271" s="11">
        <v>42397</v>
      </c>
      <c r="C271" s="2">
        <v>28.68</v>
      </c>
      <c r="D271" s="2">
        <v>25.086500000000001</v>
      </c>
      <c r="E271" s="2">
        <v>941</v>
      </c>
      <c r="F271" s="2"/>
      <c r="G271" s="2"/>
      <c r="H271" s="17">
        <f t="shared" si="4"/>
        <v>2.9802343958457451E-2</v>
      </c>
    </row>
    <row r="272" spans="1:8" ht="13.5" x14ac:dyDescent="0.25">
      <c r="A272" s="12"/>
      <c r="B272" s="11">
        <v>42398</v>
      </c>
      <c r="C272" s="2">
        <v>28.6</v>
      </c>
      <c r="D272" s="2">
        <v>25.0166</v>
      </c>
      <c r="E272" s="2">
        <v>324</v>
      </c>
      <c r="F272" s="2"/>
      <c r="G272" s="2"/>
      <c r="H272" s="17">
        <f t="shared" si="4"/>
        <v>-2.7863591971777854E-3</v>
      </c>
    </row>
    <row r="273" spans="1:8" ht="13.5" x14ac:dyDescent="0.25">
      <c r="A273" s="12"/>
      <c r="B273" s="11">
        <v>42401</v>
      </c>
      <c r="C273" s="2">
        <v>29</v>
      </c>
      <c r="D273" s="2">
        <v>25.366399999999999</v>
      </c>
      <c r="E273" s="2">
        <v>731</v>
      </c>
      <c r="F273" s="2"/>
      <c r="G273" s="2"/>
      <c r="H273" s="17">
        <f t="shared" si="4"/>
        <v>1.3982715476923256E-2</v>
      </c>
    </row>
    <row r="274" spans="1:8" ht="13.5" x14ac:dyDescent="0.25">
      <c r="A274" s="12"/>
      <c r="B274" s="11">
        <v>42402</v>
      </c>
      <c r="C274" s="2">
        <v>29.05</v>
      </c>
      <c r="D274" s="2">
        <v>25.4102</v>
      </c>
      <c r="E274" s="2">
        <v>100</v>
      </c>
      <c r="F274" s="2"/>
      <c r="G274" s="2"/>
      <c r="H274" s="17">
        <f t="shared" si="4"/>
        <v>1.7266935789075686E-3</v>
      </c>
    </row>
    <row r="275" spans="1:8" ht="13.5" x14ac:dyDescent="0.25">
      <c r="A275" s="12"/>
      <c r="B275" s="11">
        <v>42403</v>
      </c>
      <c r="C275" s="2">
        <v>29.5</v>
      </c>
      <c r="D275" s="2">
        <v>25.803799999999999</v>
      </c>
      <c r="E275" s="2">
        <v>608</v>
      </c>
      <c r="F275" s="2"/>
      <c r="G275" s="2"/>
      <c r="H275" s="17">
        <f t="shared" si="4"/>
        <v>1.5489842661608303E-2</v>
      </c>
    </row>
    <row r="276" spans="1:8" ht="13.5" x14ac:dyDescent="0.25">
      <c r="A276" s="12"/>
      <c r="B276" s="11">
        <v>42404</v>
      </c>
      <c r="C276" s="2">
        <v>29</v>
      </c>
      <c r="D276" s="2">
        <v>25.366399999999999</v>
      </c>
      <c r="E276" s="2">
        <v>1462</v>
      </c>
      <c r="F276" s="2"/>
      <c r="G276" s="2"/>
      <c r="H276" s="17">
        <f t="shared" si="4"/>
        <v>-1.6950991714398664E-2</v>
      </c>
    </row>
    <row r="277" spans="1:8" ht="13.5" x14ac:dyDescent="0.25">
      <c r="A277" s="12"/>
      <c r="B277" s="11">
        <v>42405</v>
      </c>
      <c r="C277" s="2">
        <v>29</v>
      </c>
      <c r="D277" s="2">
        <v>25.366399999999999</v>
      </c>
      <c r="E277" s="2">
        <v>35</v>
      </c>
      <c r="F277" s="2"/>
      <c r="G277" s="2"/>
      <c r="H277" s="17">
        <f t="shared" si="4"/>
        <v>0</v>
      </c>
    </row>
    <row r="278" spans="1:8" ht="13.5" x14ac:dyDescent="0.25">
      <c r="A278" s="12"/>
      <c r="B278" s="11">
        <v>42408</v>
      </c>
      <c r="C278" s="2">
        <v>29</v>
      </c>
      <c r="D278" s="2">
        <v>25.366399999999999</v>
      </c>
      <c r="E278" s="2">
        <v>278</v>
      </c>
      <c r="F278" s="2"/>
      <c r="G278" s="2"/>
      <c r="H278" s="17">
        <f t="shared" si="4"/>
        <v>0</v>
      </c>
    </row>
    <row r="279" spans="1:8" ht="13.5" x14ac:dyDescent="0.25">
      <c r="A279" s="12"/>
      <c r="B279" s="11">
        <v>42409</v>
      </c>
      <c r="C279" s="2">
        <v>29</v>
      </c>
      <c r="D279" s="2">
        <v>25.366399999999999</v>
      </c>
      <c r="E279" s="2">
        <v>46</v>
      </c>
      <c r="F279" s="2"/>
      <c r="G279" s="2"/>
      <c r="H279" s="17">
        <f t="shared" si="4"/>
        <v>0</v>
      </c>
    </row>
    <row r="280" spans="1:8" ht="13.5" x14ac:dyDescent="0.25">
      <c r="A280" s="12"/>
      <c r="B280" s="11">
        <v>42410</v>
      </c>
      <c r="C280" s="2">
        <v>28.72</v>
      </c>
      <c r="D280" s="2">
        <v>25.121500000000001</v>
      </c>
      <c r="E280" s="2">
        <v>101</v>
      </c>
      <c r="F280" s="2"/>
      <c r="G280" s="2"/>
      <c r="H280" s="17">
        <f t="shared" si="4"/>
        <v>-9.6545035953070867E-3</v>
      </c>
    </row>
    <row r="281" spans="1:8" ht="13.5" x14ac:dyDescent="0.25">
      <c r="A281" s="12"/>
      <c r="B281" s="11">
        <v>42411</v>
      </c>
      <c r="C281" s="2">
        <v>28.7</v>
      </c>
      <c r="D281" s="2">
        <v>25.103999999999999</v>
      </c>
      <c r="E281" s="2">
        <v>1897</v>
      </c>
      <c r="F281" s="2"/>
      <c r="G281" s="2"/>
      <c r="H281" s="17">
        <f t="shared" si="4"/>
        <v>-6.966144537548254E-4</v>
      </c>
    </row>
    <row r="282" spans="1:8" ht="13.5" x14ac:dyDescent="0.25">
      <c r="A282" s="12"/>
      <c r="B282" s="11">
        <v>42412</v>
      </c>
      <c r="C282" s="2">
        <v>28.7</v>
      </c>
      <c r="D282" s="2">
        <v>25.103999999999999</v>
      </c>
      <c r="E282" s="2">
        <v>307</v>
      </c>
      <c r="F282" s="2"/>
      <c r="G282" s="2"/>
      <c r="H282" s="17">
        <f t="shared" si="4"/>
        <v>0</v>
      </c>
    </row>
    <row r="283" spans="1:8" ht="13.5" x14ac:dyDescent="0.25">
      <c r="A283" s="12"/>
      <c r="B283" s="11">
        <v>42415</v>
      </c>
      <c r="C283" s="2">
        <v>28.69</v>
      </c>
      <c r="D283" s="2">
        <v>25.095300000000002</v>
      </c>
      <c r="E283" s="2">
        <v>79</v>
      </c>
      <c r="F283" s="2"/>
      <c r="G283" s="2"/>
      <c r="H283" s="17">
        <f t="shared" si="4"/>
        <v>-3.4655831739951754E-4</v>
      </c>
    </row>
    <row r="284" spans="1:8" ht="13.5" x14ac:dyDescent="0.25">
      <c r="A284" s="12"/>
      <c r="B284" s="11">
        <v>42416</v>
      </c>
      <c r="C284" s="2">
        <v>28.4</v>
      </c>
      <c r="D284" s="2">
        <v>24.8416</v>
      </c>
      <c r="E284" s="2">
        <v>195</v>
      </c>
      <c r="F284" s="2"/>
      <c r="G284" s="2"/>
      <c r="H284" s="17">
        <f t="shared" si="4"/>
        <v>-1.0109462728080637E-2</v>
      </c>
    </row>
    <row r="285" spans="1:8" ht="13.5" x14ac:dyDescent="0.25">
      <c r="A285" s="12"/>
      <c r="B285" s="11">
        <v>42417</v>
      </c>
      <c r="C285" s="2">
        <v>28.4</v>
      </c>
      <c r="D285" s="2">
        <v>24.8416</v>
      </c>
      <c r="E285" s="2">
        <v>764</v>
      </c>
      <c r="F285" s="2"/>
      <c r="G285" s="2"/>
      <c r="H285" s="17">
        <f t="shared" si="4"/>
        <v>0</v>
      </c>
    </row>
    <row r="286" spans="1:8" ht="13.5" x14ac:dyDescent="0.25">
      <c r="A286" s="12"/>
      <c r="B286" s="11">
        <v>42418</v>
      </c>
      <c r="C286" s="2">
        <v>28.2</v>
      </c>
      <c r="D286" s="2">
        <v>24.666699999999999</v>
      </c>
      <c r="E286" s="2">
        <v>1207</v>
      </c>
      <c r="F286" s="2"/>
      <c r="G286" s="2"/>
      <c r="H286" s="17">
        <f t="shared" si="4"/>
        <v>-7.0406093005281846E-3</v>
      </c>
    </row>
    <row r="287" spans="1:8" ht="13.5" x14ac:dyDescent="0.25">
      <c r="A287" s="12"/>
      <c r="B287" s="11">
        <v>42419</v>
      </c>
      <c r="C287" s="2">
        <v>28.4</v>
      </c>
      <c r="D287" s="2">
        <v>24.8416</v>
      </c>
      <c r="E287" s="2">
        <v>452</v>
      </c>
      <c r="F287" s="2"/>
      <c r="G287" s="2"/>
      <c r="H287" s="17">
        <f t="shared" si="4"/>
        <v>7.0905309587419862E-3</v>
      </c>
    </row>
    <row r="288" spans="1:8" ht="13.5" x14ac:dyDescent="0.25">
      <c r="A288" s="12"/>
      <c r="B288" s="11">
        <v>42422</v>
      </c>
      <c r="C288" s="2">
        <v>28.4</v>
      </c>
      <c r="D288" s="2">
        <v>24.8416</v>
      </c>
      <c r="E288" s="2">
        <v>531</v>
      </c>
      <c r="F288" s="2"/>
      <c r="G288" s="2"/>
      <c r="H288" s="17">
        <f t="shared" si="4"/>
        <v>0</v>
      </c>
    </row>
    <row r="289" spans="1:8" ht="13.5" x14ac:dyDescent="0.25">
      <c r="A289" s="12"/>
      <c r="B289" s="11">
        <v>42423</v>
      </c>
      <c r="C289" s="2">
        <v>27.55</v>
      </c>
      <c r="D289" s="2">
        <v>24.098099999999999</v>
      </c>
      <c r="E289" s="2">
        <v>3203</v>
      </c>
      <c r="F289" s="2"/>
      <c r="G289" s="2"/>
      <c r="H289" s="17">
        <f t="shared" si="4"/>
        <v>-2.9929634162050793E-2</v>
      </c>
    </row>
    <row r="290" spans="1:8" ht="13.5" x14ac:dyDescent="0.25">
      <c r="A290" s="12"/>
      <c r="B290" s="11">
        <v>42424</v>
      </c>
      <c r="C290" s="2">
        <v>27.3</v>
      </c>
      <c r="D290" s="2">
        <v>23.8794</v>
      </c>
      <c r="E290" s="2">
        <v>534</v>
      </c>
      <c r="F290" s="2"/>
      <c r="G290" s="2"/>
      <c r="H290" s="17">
        <f t="shared" si="4"/>
        <v>-9.0754042849850551E-3</v>
      </c>
    </row>
    <row r="291" spans="1:8" ht="13.5" x14ac:dyDescent="0.25">
      <c r="A291" s="12"/>
      <c r="B291" s="11">
        <v>42425</v>
      </c>
      <c r="C291" s="2">
        <v>27.3</v>
      </c>
      <c r="D291" s="2">
        <v>23.8794</v>
      </c>
      <c r="E291" s="2">
        <v>870</v>
      </c>
      <c r="F291" s="2"/>
      <c r="G291" s="2"/>
      <c r="H291" s="17">
        <f t="shared" si="4"/>
        <v>0</v>
      </c>
    </row>
    <row r="292" spans="1:8" ht="13.5" x14ac:dyDescent="0.25">
      <c r="A292" s="12"/>
      <c r="B292" s="11">
        <v>42426</v>
      </c>
      <c r="C292" s="2">
        <v>27</v>
      </c>
      <c r="D292" s="2">
        <v>23.617000000000001</v>
      </c>
      <c r="E292" s="2">
        <v>902</v>
      </c>
      <c r="F292" s="2"/>
      <c r="G292" s="2"/>
      <c r="H292" s="17">
        <f t="shared" si="4"/>
        <v>-1.0988550801108886E-2</v>
      </c>
    </row>
    <row r="293" spans="1:8" ht="13.5" x14ac:dyDescent="0.25">
      <c r="A293" s="12"/>
      <c r="B293" s="11">
        <v>42429</v>
      </c>
      <c r="C293" s="2">
        <v>26.8</v>
      </c>
      <c r="D293" s="2">
        <v>23.4421</v>
      </c>
      <c r="E293" s="2">
        <v>500</v>
      </c>
      <c r="F293" s="2"/>
      <c r="G293" s="2"/>
      <c r="H293" s="17">
        <f t="shared" si="4"/>
        <v>-7.4056823474616135E-3</v>
      </c>
    </row>
    <row r="294" spans="1:8" ht="13.5" x14ac:dyDescent="0.25">
      <c r="A294" s="12"/>
      <c r="B294" s="11">
        <v>42430</v>
      </c>
      <c r="C294" s="2">
        <v>26.59</v>
      </c>
      <c r="D294" s="2">
        <v>23.258400000000002</v>
      </c>
      <c r="E294" s="2">
        <v>858</v>
      </c>
      <c r="F294" s="2"/>
      <c r="G294" s="2"/>
      <c r="H294" s="17">
        <f t="shared" si="4"/>
        <v>-7.8363286565622612E-3</v>
      </c>
    </row>
    <row r="295" spans="1:8" ht="13.5" x14ac:dyDescent="0.25">
      <c r="A295" s="12"/>
      <c r="B295" s="11">
        <v>42431</v>
      </c>
      <c r="C295" s="2">
        <v>26.2</v>
      </c>
      <c r="D295" s="2">
        <v>22.917300000000001</v>
      </c>
      <c r="E295" s="2">
        <v>322</v>
      </c>
      <c r="F295" s="2"/>
      <c r="G295" s="2"/>
      <c r="H295" s="17">
        <f t="shared" si="4"/>
        <v>-1.4665669177587487E-2</v>
      </c>
    </row>
    <row r="296" spans="1:8" ht="13.5" x14ac:dyDescent="0.25">
      <c r="A296" s="12"/>
      <c r="B296" s="11">
        <v>42432</v>
      </c>
      <c r="C296" s="2">
        <v>26.8</v>
      </c>
      <c r="D296" s="2">
        <v>23.4421</v>
      </c>
      <c r="E296" s="2">
        <v>626</v>
      </c>
      <c r="F296" s="2"/>
      <c r="G296" s="2"/>
      <c r="H296" s="17">
        <f t="shared" si="4"/>
        <v>2.2899730771076831E-2</v>
      </c>
    </row>
    <row r="297" spans="1:8" ht="13.5" x14ac:dyDescent="0.25">
      <c r="A297" s="12"/>
      <c r="B297" s="11">
        <v>42433</v>
      </c>
      <c r="C297" s="2">
        <v>27.1</v>
      </c>
      <c r="D297" s="2">
        <v>23.704499999999999</v>
      </c>
      <c r="E297" s="2">
        <v>272</v>
      </c>
      <c r="F297" s="2"/>
      <c r="G297" s="2"/>
      <c r="H297" s="17">
        <f t="shared" si="4"/>
        <v>1.1193536415252879E-2</v>
      </c>
    </row>
    <row r="298" spans="1:8" ht="13.5" x14ac:dyDescent="0.25">
      <c r="A298" s="12"/>
      <c r="B298" s="11">
        <v>42436</v>
      </c>
      <c r="C298" s="2">
        <v>26.8</v>
      </c>
      <c r="D298" s="2">
        <v>23.4421</v>
      </c>
      <c r="E298" s="2">
        <v>381</v>
      </c>
      <c r="F298" s="2"/>
      <c r="G298" s="2"/>
      <c r="H298" s="17">
        <f t="shared" si="4"/>
        <v>-1.1069628129679999E-2</v>
      </c>
    </row>
    <row r="299" spans="1:8" ht="13.5" x14ac:dyDescent="0.25">
      <c r="A299" s="12"/>
      <c r="B299" s="11">
        <v>42437</v>
      </c>
      <c r="C299" s="2">
        <v>26.8</v>
      </c>
      <c r="D299" s="2">
        <v>23.4421</v>
      </c>
      <c r="E299" s="2">
        <v>474</v>
      </c>
      <c r="F299" s="2"/>
      <c r="G299" s="2"/>
      <c r="H299" s="17">
        <f t="shared" si="4"/>
        <v>0</v>
      </c>
    </row>
    <row r="300" spans="1:8" ht="13.5" x14ac:dyDescent="0.25">
      <c r="A300" s="12"/>
      <c r="B300" s="11">
        <v>42438</v>
      </c>
      <c r="C300" s="2">
        <v>26.79</v>
      </c>
      <c r="D300" s="2">
        <v>23.433299999999999</v>
      </c>
      <c r="E300" s="2">
        <v>606</v>
      </c>
      <c r="F300" s="2"/>
      <c r="G300" s="2"/>
      <c r="H300" s="17">
        <f t="shared" si="4"/>
        <v>-3.7539298953595486E-4</v>
      </c>
    </row>
    <row r="301" spans="1:8" ht="13.5" x14ac:dyDescent="0.25">
      <c r="A301" s="12"/>
      <c r="B301" s="11">
        <v>42439</v>
      </c>
      <c r="C301" s="2">
        <v>26.6</v>
      </c>
      <c r="D301" s="2">
        <v>23.267099999999999</v>
      </c>
      <c r="E301" s="2">
        <v>174</v>
      </c>
      <c r="F301" s="2"/>
      <c r="G301" s="2"/>
      <c r="H301" s="17">
        <f t="shared" si="4"/>
        <v>-7.0924709707979629E-3</v>
      </c>
    </row>
    <row r="302" spans="1:8" ht="13.5" x14ac:dyDescent="0.25">
      <c r="A302" s="12"/>
      <c r="B302" s="11">
        <v>42440</v>
      </c>
      <c r="C302" s="2">
        <v>26.9</v>
      </c>
      <c r="D302" s="2">
        <v>23.529599999999999</v>
      </c>
      <c r="E302" s="2">
        <v>584</v>
      </c>
      <c r="F302" s="2"/>
      <c r="G302" s="2"/>
      <c r="H302" s="17">
        <f t="shared" si="4"/>
        <v>1.1282024833348345E-2</v>
      </c>
    </row>
    <row r="303" spans="1:8" ht="13.5" x14ac:dyDescent="0.25">
      <c r="A303" s="12"/>
      <c r="B303" s="11">
        <v>42443</v>
      </c>
      <c r="C303" s="2">
        <v>27.1</v>
      </c>
      <c r="D303" s="2">
        <v>23.704499999999999</v>
      </c>
      <c r="E303" s="2">
        <v>391</v>
      </c>
      <c r="F303" s="2"/>
      <c r="G303" s="2"/>
      <c r="H303" s="17">
        <f t="shared" si="4"/>
        <v>7.433190534475765E-3</v>
      </c>
    </row>
    <row r="304" spans="1:8" ht="13.5" x14ac:dyDescent="0.25">
      <c r="A304" s="12"/>
      <c r="B304" s="11">
        <v>42444</v>
      </c>
      <c r="C304" s="2">
        <v>26.5</v>
      </c>
      <c r="D304" s="2">
        <v>23.1797</v>
      </c>
      <c r="E304" s="2">
        <v>447</v>
      </c>
      <c r="F304" s="2"/>
      <c r="G304" s="2"/>
      <c r="H304" s="17">
        <f t="shared" si="4"/>
        <v>-2.2139256259359998E-2</v>
      </c>
    </row>
    <row r="305" spans="1:8" ht="13.5" x14ac:dyDescent="0.25">
      <c r="A305" s="12"/>
      <c r="B305" s="11">
        <v>42445</v>
      </c>
      <c r="C305" s="2">
        <v>26.9</v>
      </c>
      <c r="D305" s="2">
        <v>23.529599999999999</v>
      </c>
      <c r="E305" s="2">
        <v>185</v>
      </c>
      <c r="F305" s="2"/>
      <c r="G305" s="2"/>
      <c r="H305" s="17">
        <f t="shared" si="4"/>
        <v>1.5095104768396402E-2</v>
      </c>
    </row>
    <row r="306" spans="1:8" ht="13.5" x14ac:dyDescent="0.25">
      <c r="A306" s="12"/>
      <c r="B306" s="11">
        <v>42446</v>
      </c>
      <c r="C306" s="2">
        <v>27</v>
      </c>
      <c r="D306" s="2">
        <v>23.617000000000001</v>
      </c>
      <c r="E306" s="2">
        <v>1010</v>
      </c>
      <c r="F306" s="2"/>
      <c r="G306" s="2"/>
      <c r="H306" s="17">
        <f t="shared" si="4"/>
        <v>3.7144702842378269E-3</v>
      </c>
    </row>
    <row r="307" spans="1:8" ht="13.5" x14ac:dyDescent="0.25">
      <c r="A307" s="12"/>
      <c r="B307" s="11">
        <v>42447</v>
      </c>
      <c r="C307" s="2">
        <v>27</v>
      </c>
      <c r="D307" s="2">
        <v>23.617000000000001</v>
      </c>
      <c r="E307" s="2">
        <v>1586</v>
      </c>
      <c r="F307" s="2"/>
      <c r="G307" s="2"/>
      <c r="H307" s="17">
        <f t="shared" si="4"/>
        <v>0</v>
      </c>
    </row>
    <row r="308" spans="1:8" ht="13.5" x14ac:dyDescent="0.25">
      <c r="A308" s="12"/>
      <c r="B308" s="11">
        <v>42450</v>
      </c>
      <c r="C308" s="2">
        <v>27</v>
      </c>
      <c r="D308" s="2">
        <v>23.617000000000001</v>
      </c>
      <c r="E308" s="2">
        <v>200</v>
      </c>
      <c r="F308" s="2"/>
      <c r="G308" s="2"/>
      <c r="H308" s="17">
        <f t="shared" si="4"/>
        <v>0</v>
      </c>
    </row>
    <row r="309" spans="1:8" ht="13.5" x14ac:dyDescent="0.25">
      <c r="A309" s="12"/>
      <c r="B309" s="11">
        <v>42451</v>
      </c>
      <c r="C309" s="2">
        <v>27</v>
      </c>
      <c r="D309" s="2">
        <v>23.617000000000001</v>
      </c>
      <c r="E309" s="2">
        <v>247</v>
      </c>
      <c r="F309" s="2"/>
      <c r="G309" s="2"/>
      <c r="H309" s="17">
        <f t="shared" si="4"/>
        <v>0</v>
      </c>
    </row>
    <row r="310" spans="1:8" ht="13.5" x14ac:dyDescent="0.25">
      <c r="A310" s="12"/>
      <c r="B310" s="11">
        <v>42452</v>
      </c>
      <c r="C310" s="2">
        <v>27.5</v>
      </c>
      <c r="D310" s="2">
        <v>24.054400000000001</v>
      </c>
      <c r="E310" s="2">
        <v>602</v>
      </c>
      <c r="F310" s="2"/>
      <c r="G310" s="2"/>
      <c r="H310" s="17">
        <f t="shared" si="4"/>
        <v>1.8520557225727239E-2</v>
      </c>
    </row>
    <row r="311" spans="1:8" ht="13.5" x14ac:dyDescent="0.25">
      <c r="A311" s="12"/>
      <c r="B311" s="11">
        <v>42453</v>
      </c>
      <c r="C311" s="2">
        <v>26.68</v>
      </c>
      <c r="D311" s="2">
        <v>23.3371</v>
      </c>
      <c r="E311" s="2">
        <v>435</v>
      </c>
      <c r="F311" s="2"/>
      <c r="G311" s="2"/>
      <c r="H311" s="17">
        <f t="shared" si="4"/>
        <v>-2.9819908208061793E-2</v>
      </c>
    </row>
    <row r="312" spans="1:8" ht="13.5" x14ac:dyDescent="0.25">
      <c r="A312" s="12"/>
      <c r="B312" s="11">
        <v>42454</v>
      </c>
      <c r="C312" s="2">
        <v>27.01</v>
      </c>
      <c r="D312" s="2">
        <v>23.625800000000002</v>
      </c>
      <c r="E312" s="2">
        <v>149</v>
      </c>
      <c r="F312" s="2"/>
      <c r="G312" s="2"/>
      <c r="H312" s="17">
        <f t="shared" si="4"/>
        <v>1.2370860132578692E-2</v>
      </c>
    </row>
    <row r="313" spans="1:8" ht="13.5" x14ac:dyDescent="0.25">
      <c r="A313" s="12"/>
      <c r="B313" s="11">
        <v>42457</v>
      </c>
      <c r="C313" s="2">
        <v>27</v>
      </c>
      <c r="D313" s="2">
        <v>23.617000000000001</v>
      </c>
      <c r="E313" s="2">
        <v>58</v>
      </c>
      <c r="F313" s="2"/>
      <c r="G313" s="2"/>
      <c r="H313" s="17">
        <f t="shared" si="4"/>
        <v>-3.7247415960521151E-4</v>
      </c>
    </row>
    <row r="314" spans="1:8" ht="13.5" x14ac:dyDescent="0.25">
      <c r="A314" s="12"/>
      <c r="B314" s="11">
        <v>42458</v>
      </c>
      <c r="C314" s="2">
        <v>27</v>
      </c>
      <c r="D314" s="2">
        <v>23.617000000000001</v>
      </c>
      <c r="E314" s="2">
        <v>36</v>
      </c>
      <c r="F314" s="2"/>
      <c r="G314" s="2"/>
      <c r="H314" s="17">
        <f t="shared" si="4"/>
        <v>0</v>
      </c>
    </row>
    <row r="315" spans="1:8" ht="13.5" x14ac:dyDescent="0.25">
      <c r="A315" s="12"/>
      <c r="B315" s="11">
        <v>42459</v>
      </c>
      <c r="C315" s="2">
        <v>27.59</v>
      </c>
      <c r="D315" s="2">
        <v>24.133099999999999</v>
      </c>
      <c r="E315" s="2">
        <v>255</v>
      </c>
      <c r="F315" s="2"/>
      <c r="G315" s="2"/>
      <c r="H315" s="17">
        <f t="shared" si="4"/>
        <v>2.1852902570182409E-2</v>
      </c>
    </row>
    <row r="316" spans="1:8" ht="13.5" x14ac:dyDescent="0.25">
      <c r="A316" s="12"/>
      <c r="B316" s="11">
        <v>42460</v>
      </c>
      <c r="C316" s="2">
        <v>28</v>
      </c>
      <c r="D316" s="2">
        <v>24.491700000000002</v>
      </c>
      <c r="E316" s="2">
        <v>1680</v>
      </c>
      <c r="F316" s="2"/>
      <c r="G316" s="2"/>
      <c r="H316" s="17">
        <f t="shared" si="4"/>
        <v>1.4859259688975005E-2</v>
      </c>
    </row>
    <row r="317" spans="1:8" ht="13.5" x14ac:dyDescent="0.25">
      <c r="A317" s="12"/>
      <c r="B317" s="11">
        <v>42461</v>
      </c>
      <c r="C317" s="2">
        <v>27.16</v>
      </c>
      <c r="D317" s="2">
        <v>23.757000000000001</v>
      </c>
      <c r="E317" s="2">
        <v>20</v>
      </c>
      <c r="F317" s="2"/>
      <c r="G317" s="2"/>
      <c r="H317" s="17">
        <f t="shared" si="4"/>
        <v>-2.9997917661901789E-2</v>
      </c>
    </row>
    <row r="318" spans="1:8" ht="13.5" x14ac:dyDescent="0.25">
      <c r="A318" s="12"/>
      <c r="B318" s="11">
        <v>42464</v>
      </c>
      <c r="C318" s="2">
        <v>28</v>
      </c>
      <c r="D318" s="2">
        <v>24.491700000000002</v>
      </c>
      <c r="E318" s="2">
        <v>160</v>
      </c>
      <c r="F318" s="2"/>
      <c r="G318" s="2"/>
      <c r="H318" s="17">
        <f t="shared" si="4"/>
        <v>3.0925621921959846E-2</v>
      </c>
    </row>
    <row r="319" spans="1:8" ht="13.5" x14ac:dyDescent="0.25">
      <c r="A319" s="12"/>
      <c r="B319" s="11">
        <v>42465</v>
      </c>
      <c r="C319" s="2">
        <v>27.16</v>
      </c>
      <c r="D319" s="2">
        <v>23.757000000000001</v>
      </c>
      <c r="E319" s="2">
        <v>2870</v>
      </c>
      <c r="F319" s="2"/>
      <c r="G319" s="2"/>
      <c r="H319" s="17">
        <f t="shared" si="4"/>
        <v>-2.9997917661901789E-2</v>
      </c>
    </row>
    <row r="320" spans="1:8" ht="13.5" x14ac:dyDescent="0.25">
      <c r="A320" s="12"/>
      <c r="B320" s="11">
        <v>42466</v>
      </c>
      <c r="C320" s="2">
        <v>27.5</v>
      </c>
      <c r="D320" s="2">
        <v>24.054400000000001</v>
      </c>
      <c r="E320" s="2">
        <v>1400</v>
      </c>
      <c r="F320" s="2"/>
      <c r="G320" s="2"/>
      <c r="H320" s="17">
        <f t="shared" si="4"/>
        <v>1.2518415624868445E-2</v>
      </c>
    </row>
    <row r="321" spans="1:8" ht="13.5" x14ac:dyDescent="0.25">
      <c r="A321" s="12"/>
      <c r="B321" s="11">
        <v>42467</v>
      </c>
      <c r="C321" s="2">
        <v>27.6</v>
      </c>
      <c r="D321" s="2">
        <v>24.1418</v>
      </c>
      <c r="E321" s="2">
        <v>48</v>
      </c>
      <c r="F321" s="2"/>
      <c r="G321" s="2"/>
      <c r="H321" s="17">
        <f t="shared" si="4"/>
        <v>3.6334308899826561E-3</v>
      </c>
    </row>
    <row r="322" spans="1:8" ht="13.5" x14ac:dyDescent="0.25">
      <c r="A322" s="12"/>
      <c r="B322" s="11">
        <v>42468</v>
      </c>
      <c r="C322" s="2">
        <v>26.78</v>
      </c>
      <c r="D322" s="2">
        <v>23.424600000000002</v>
      </c>
      <c r="E322" s="2">
        <v>6001</v>
      </c>
      <c r="F322" s="2"/>
      <c r="G322" s="2"/>
      <c r="H322" s="17">
        <f t="shared" si="4"/>
        <v>-2.9707809691075161E-2</v>
      </c>
    </row>
    <row r="323" spans="1:8" ht="13.5" x14ac:dyDescent="0.25">
      <c r="A323" s="12"/>
      <c r="B323" s="11">
        <v>42471</v>
      </c>
      <c r="C323" s="2">
        <v>25.92</v>
      </c>
      <c r="D323" s="2">
        <v>22.6723</v>
      </c>
      <c r="E323" s="2">
        <v>4493</v>
      </c>
      <c r="F323" s="2"/>
      <c r="G323" s="2"/>
      <c r="H323" s="17">
        <f t="shared" si="4"/>
        <v>-3.2115809875088656E-2</v>
      </c>
    </row>
    <row r="324" spans="1:8" ht="13.5" x14ac:dyDescent="0.25">
      <c r="A324" s="12"/>
      <c r="B324" s="11">
        <v>42472</v>
      </c>
      <c r="C324" s="2">
        <v>26.26</v>
      </c>
      <c r="D324" s="2">
        <v>22.9697</v>
      </c>
      <c r="E324" s="2">
        <v>206</v>
      </c>
      <c r="F324" s="2"/>
      <c r="G324" s="2"/>
      <c r="H324" s="17">
        <f t="shared" si="4"/>
        <v>1.3117328193434264E-2</v>
      </c>
    </row>
    <row r="325" spans="1:8" ht="13.5" x14ac:dyDescent="0.25">
      <c r="A325" s="12"/>
      <c r="B325" s="11">
        <v>42473</v>
      </c>
      <c r="C325" s="2">
        <v>26</v>
      </c>
      <c r="D325" s="2">
        <v>22.7423</v>
      </c>
      <c r="E325" s="2">
        <v>2004</v>
      </c>
      <c r="F325" s="2"/>
      <c r="G325" s="2"/>
      <c r="H325" s="17">
        <f t="shared" si="4"/>
        <v>-9.8999986939315443E-3</v>
      </c>
    </row>
    <row r="326" spans="1:8" ht="13.5" x14ac:dyDescent="0.25">
      <c r="A326" s="12"/>
      <c r="B326" s="11">
        <v>42474</v>
      </c>
      <c r="C326" s="2">
        <v>26</v>
      </c>
      <c r="D326" s="2">
        <v>22.7423</v>
      </c>
      <c r="E326" s="2">
        <v>3143</v>
      </c>
      <c r="F326" s="2"/>
      <c r="G326" s="2"/>
      <c r="H326" s="17">
        <f t="shared" si="4"/>
        <v>0</v>
      </c>
    </row>
    <row r="327" spans="1:8" ht="13.5" x14ac:dyDescent="0.25">
      <c r="A327" s="12"/>
      <c r="B327" s="11">
        <v>42475</v>
      </c>
      <c r="C327" s="2">
        <v>26</v>
      </c>
      <c r="D327" s="2">
        <v>22.7423</v>
      </c>
      <c r="E327" s="2">
        <v>1000</v>
      </c>
      <c r="F327" s="2"/>
      <c r="G327" s="2"/>
      <c r="H327" s="17">
        <f t="shared" ref="H327:H390" si="5">(D327-D326)/D326</f>
        <v>0</v>
      </c>
    </row>
    <row r="328" spans="1:8" ht="13.5" x14ac:dyDescent="0.25">
      <c r="A328" s="12"/>
      <c r="B328" s="11">
        <v>42478</v>
      </c>
      <c r="C328" s="2">
        <v>25.8</v>
      </c>
      <c r="D328" s="2">
        <v>22.567399999999999</v>
      </c>
      <c r="E328" s="2">
        <v>710</v>
      </c>
      <c r="F328" s="2"/>
      <c r="G328" s="2"/>
      <c r="H328" s="17">
        <f t="shared" si="5"/>
        <v>-7.6905150314612392E-3</v>
      </c>
    </row>
    <row r="329" spans="1:8" ht="13.5" x14ac:dyDescent="0.25">
      <c r="A329" s="12"/>
      <c r="B329" s="11">
        <v>42479</v>
      </c>
      <c r="C329" s="2">
        <v>26.5</v>
      </c>
      <c r="D329" s="2">
        <v>23.1797</v>
      </c>
      <c r="E329" s="2">
        <v>1400</v>
      </c>
      <c r="F329" s="2"/>
      <c r="G329" s="2"/>
      <c r="H329" s="17">
        <f t="shared" si="5"/>
        <v>2.7132057747015659E-2</v>
      </c>
    </row>
    <row r="330" spans="1:8" ht="13.5" x14ac:dyDescent="0.25">
      <c r="A330" s="12"/>
      <c r="B330" s="11">
        <v>42480</v>
      </c>
      <c r="C330" s="2">
        <v>25.71</v>
      </c>
      <c r="D330" s="2">
        <v>22.488700000000001</v>
      </c>
      <c r="E330" s="2">
        <v>218</v>
      </c>
      <c r="F330" s="2"/>
      <c r="G330" s="2"/>
      <c r="H330" s="17">
        <f t="shared" si="5"/>
        <v>-2.9810567004749801E-2</v>
      </c>
    </row>
    <row r="331" spans="1:8" ht="13.5" x14ac:dyDescent="0.25">
      <c r="A331" s="12"/>
      <c r="B331" s="11">
        <v>42481</v>
      </c>
      <c r="C331" s="2">
        <v>25.14</v>
      </c>
      <c r="D331" s="2">
        <v>21.990100000000002</v>
      </c>
      <c r="E331" s="2">
        <v>2086</v>
      </c>
      <c r="F331" s="2"/>
      <c r="G331" s="2"/>
      <c r="H331" s="17">
        <f t="shared" si="5"/>
        <v>-2.2171134836606814E-2</v>
      </c>
    </row>
    <row r="332" spans="1:8" ht="13.5" x14ac:dyDescent="0.25">
      <c r="A332" s="12"/>
      <c r="B332" s="11">
        <v>42482</v>
      </c>
      <c r="C332" s="2">
        <v>25</v>
      </c>
      <c r="D332" s="2">
        <v>21.867599999999999</v>
      </c>
      <c r="E332" s="2">
        <v>175</v>
      </c>
      <c r="F332" s="2"/>
      <c r="G332" s="2"/>
      <c r="H332" s="17">
        <f t="shared" si="5"/>
        <v>-5.5706886280645499E-3</v>
      </c>
    </row>
    <row r="333" spans="1:8" ht="13.5" x14ac:dyDescent="0.25">
      <c r="A333" s="12"/>
      <c r="B333" s="11">
        <v>42485</v>
      </c>
      <c r="C333" s="2">
        <v>25.16</v>
      </c>
      <c r="D333" s="2">
        <v>22.0076</v>
      </c>
      <c r="E333" s="2">
        <v>29</v>
      </c>
      <c r="F333" s="2"/>
      <c r="G333" s="2"/>
      <c r="H333" s="17">
        <f t="shared" si="5"/>
        <v>6.4021657612175348E-3</v>
      </c>
    </row>
    <row r="334" spans="1:8" ht="13.5" x14ac:dyDescent="0.25">
      <c r="A334" s="12"/>
      <c r="B334" s="11">
        <v>42486</v>
      </c>
      <c r="C334" s="2">
        <v>25</v>
      </c>
      <c r="D334" s="2">
        <v>21.867599999999999</v>
      </c>
      <c r="E334" s="2">
        <v>2</v>
      </c>
      <c r="F334" s="2"/>
      <c r="G334" s="2"/>
      <c r="H334" s="17">
        <f t="shared" si="5"/>
        <v>-6.3614387756956948E-3</v>
      </c>
    </row>
    <row r="335" spans="1:8" ht="13.5" x14ac:dyDescent="0.25">
      <c r="A335" s="12"/>
      <c r="B335" s="11">
        <v>42487</v>
      </c>
      <c r="C335" s="2">
        <v>25.5</v>
      </c>
      <c r="D335" s="2">
        <v>22.305</v>
      </c>
      <c r="E335" s="2">
        <v>360</v>
      </c>
      <c r="F335" s="2"/>
      <c r="G335" s="2"/>
      <c r="H335" s="17">
        <f t="shared" si="5"/>
        <v>2.0002195028261002E-2</v>
      </c>
    </row>
    <row r="336" spans="1:8" ht="13.5" x14ac:dyDescent="0.25">
      <c r="A336" s="12"/>
      <c r="B336" s="11">
        <v>42488</v>
      </c>
      <c r="C336" s="2">
        <v>25</v>
      </c>
      <c r="D336" s="2">
        <v>21.867599999999999</v>
      </c>
      <c r="E336" s="2">
        <v>356</v>
      </c>
      <c r="F336" s="2"/>
      <c r="G336" s="2"/>
      <c r="H336" s="17">
        <f t="shared" si="5"/>
        <v>-1.9609952925353072E-2</v>
      </c>
    </row>
    <row r="337" spans="1:8" ht="13.5" x14ac:dyDescent="0.25">
      <c r="A337" s="12"/>
      <c r="B337" s="11">
        <v>42489</v>
      </c>
      <c r="C337" s="2">
        <v>24.8</v>
      </c>
      <c r="D337" s="2">
        <v>21.692699999999999</v>
      </c>
      <c r="E337" s="2">
        <v>10</v>
      </c>
      <c r="F337" s="2"/>
      <c r="G337" s="2"/>
      <c r="H337" s="17">
        <f t="shared" si="5"/>
        <v>-7.9981342259782037E-3</v>
      </c>
    </row>
    <row r="338" spans="1:8" ht="13.5" x14ac:dyDescent="0.25">
      <c r="A338" s="12"/>
      <c r="B338" s="11">
        <v>42492</v>
      </c>
      <c r="C338" s="2">
        <v>24.8</v>
      </c>
      <c r="D338" s="2">
        <v>21.692699999999999</v>
      </c>
      <c r="E338" s="2">
        <v>1441</v>
      </c>
      <c r="F338" s="2"/>
      <c r="G338" s="2"/>
      <c r="H338" s="17">
        <f t="shared" si="5"/>
        <v>0</v>
      </c>
    </row>
    <row r="339" spans="1:8" ht="13.5" x14ac:dyDescent="0.25">
      <c r="A339" s="12"/>
      <c r="B339" s="11">
        <v>42493</v>
      </c>
      <c r="C339" s="2">
        <v>25.54</v>
      </c>
      <c r="D339" s="2">
        <v>22.34</v>
      </c>
      <c r="E339" s="2">
        <v>551</v>
      </c>
      <c r="F339" s="2"/>
      <c r="G339" s="2"/>
      <c r="H339" s="17">
        <f t="shared" si="5"/>
        <v>2.9839531270888425E-2</v>
      </c>
    </row>
    <row r="340" spans="1:8" ht="13.5" x14ac:dyDescent="0.25">
      <c r="A340" s="12"/>
      <c r="B340" s="11">
        <v>42494</v>
      </c>
      <c r="C340" s="2">
        <v>25.7</v>
      </c>
      <c r="D340" s="2">
        <v>22.479900000000001</v>
      </c>
      <c r="E340" s="2">
        <v>91</v>
      </c>
      <c r="F340" s="2"/>
      <c r="G340" s="2"/>
      <c r="H340" s="17">
        <f t="shared" si="5"/>
        <v>6.262309758281146E-3</v>
      </c>
    </row>
    <row r="341" spans="1:8" ht="13.5" x14ac:dyDescent="0.25">
      <c r="A341" s="12"/>
      <c r="B341" s="11">
        <v>42495</v>
      </c>
      <c r="C341" s="2">
        <v>25.7</v>
      </c>
      <c r="D341" s="2">
        <v>22.479900000000001</v>
      </c>
      <c r="E341" s="2">
        <v>63</v>
      </c>
      <c r="F341" s="2"/>
      <c r="G341" s="2"/>
      <c r="H341" s="17">
        <f t="shared" si="5"/>
        <v>0</v>
      </c>
    </row>
    <row r="342" spans="1:8" ht="13.5" x14ac:dyDescent="0.25">
      <c r="A342" s="12"/>
      <c r="B342" s="11">
        <v>42496</v>
      </c>
      <c r="C342" s="2">
        <v>25.5</v>
      </c>
      <c r="D342" s="2">
        <v>22.305</v>
      </c>
      <c r="E342" s="2">
        <v>340</v>
      </c>
      <c r="F342" s="2"/>
      <c r="G342" s="2"/>
      <c r="H342" s="17">
        <f t="shared" si="5"/>
        <v>-7.7802837201233523E-3</v>
      </c>
    </row>
    <row r="343" spans="1:8" ht="13.5" x14ac:dyDescent="0.25">
      <c r="A343" s="12"/>
      <c r="B343" s="11">
        <v>42499</v>
      </c>
      <c r="C343" s="2">
        <v>26</v>
      </c>
      <c r="D343" s="2">
        <v>22.7423</v>
      </c>
      <c r="E343" s="2">
        <v>17</v>
      </c>
      <c r="F343" s="2"/>
      <c r="G343" s="2"/>
      <c r="H343" s="17">
        <f t="shared" si="5"/>
        <v>1.9605469625644495E-2</v>
      </c>
    </row>
    <row r="344" spans="1:8" ht="13.5" x14ac:dyDescent="0.25">
      <c r="A344" s="12"/>
      <c r="B344" s="11">
        <v>42500</v>
      </c>
      <c r="C344" s="2">
        <v>26.65</v>
      </c>
      <c r="D344" s="2">
        <v>23.3109</v>
      </c>
      <c r="E344" s="2">
        <v>61</v>
      </c>
      <c r="F344" s="2"/>
      <c r="G344" s="2"/>
      <c r="H344" s="17">
        <f t="shared" si="5"/>
        <v>2.5001868764372995E-2</v>
      </c>
    </row>
    <row r="345" spans="1:8" ht="13.5" x14ac:dyDescent="0.25">
      <c r="A345" s="12"/>
      <c r="B345" s="11">
        <v>42501</v>
      </c>
      <c r="C345" s="2">
        <v>25.86</v>
      </c>
      <c r="D345" s="2">
        <v>22.619900000000001</v>
      </c>
      <c r="E345" s="2">
        <v>1904</v>
      </c>
      <c r="F345" s="2"/>
      <c r="G345" s="2"/>
      <c r="H345" s="17">
        <f t="shared" si="5"/>
        <v>-2.9642785134851034E-2</v>
      </c>
    </row>
    <row r="346" spans="1:8" ht="13.5" x14ac:dyDescent="0.25">
      <c r="A346" s="12"/>
      <c r="B346" s="11">
        <v>42502</v>
      </c>
      <c r="C346" s="2">
        <v>26.62</v>
      </c>
      <c r="D346" s="2">
        <v>23.284600000000001</v>
      </c>
      <c r="E346" s="2">
        <v>110</v>
      </c>
      <c r="F346" s="2"/>
      <c r="G346" s="2"/>
      <c r="H346" s="17">
        <f t="shared" si="5"/>
        <v>2.938562946785794E-2</v>
      </c>
    </row>
    <row r="347" spans="1:8" ht="13.5" x14ac:dyDescent="0.25">
      <c r="A347" s="12"/>
      <c r="B347" s="11">
        <v>42503</v>
      </c>
      <c r="C347" s="2">
        <v>26.62</v>
      </c>
      <c r="D347" s="2">
        <v>23.284600000000001</v>
      </c>
      <c r="E347" s="2">
        <v>0</v>
      </c>
      <c r="F347" s="2"/>
      <c r="G347" s="2"/>
      <c r="H347" s="17">
        <f t="shared" si="5"/>
        <v>0</v>
      </c>
    </row>
    <row r="348" spans="1:8" ht="13.5" x14ac:dyDescent="0.25">
      <c r="A348" s="12"/>
      <c r="B348" s="11">
        <v>42506</v>
      </c>
      <c r="C348" s="2">
        <v>26.5</v>
      </c>
      <c r="D348" s="2">
        <v>23.1797</v>
      </c>
      <c r="E348" s="2">
        <v>8</v>
      </c>
      <c r="F348" s="2"/>
      <c r="G348" s="2"/>
      <c r="H348" s="17">
        <f t="shared" si="5"/>
        <v>-4.505123558059862E-3</v>
      </c>
    </row>
    <row r="349" spans="1:8" ht="13.5" x14ac:dyDescent="0.25">
      <c r="A349" s="12"/>
      <c r="B349" s="11">
        <v>42507</v>
      </c>
      <c r="C349" s="2">
        <v>27.24</v>
      </c>
      <c r="D349" s="2">
        <v>23.827000000000002</v>
      </c>
      <c r="E349" s="2">
        <v>76</v>
      </c>
      <c r="F349" s="2"/>
      <c r="G349" s="2"/>
      <c r="H349" s="17">
        <f t="shared" si="5"/>
        <v>2.7925296703581206E-2</v>
      </c>
    </row>
    <row r="350" spans="1:8" ht="13.5" x14ac:dyDescent="0.25">
      <c r="A350" s="12"/>
      <c r="B350" s="11">
        <v>42508</v>
      </c>
      <c r="C350" s="2">
        <v>27.23</v>
      </c>
      <c r="D350" s="2">
        <v>23.818200000000001</v>
      </c>
      <c r="E350" s="2">
        <v>1711</v>
      </c>
      <c r="F350" s="2"/>
      <c r="G350" s="2"/>
      <c r="H350" s="17">
        <f t="shared" si="5"/>
        <v>-3.6932891257820147E-4</v>
      </c>
    </row>
    <row r="351" spans="1:8" ht="13.5" x14ac:dyDescent="0.25">
      <c r="A351" s="12"/>
      <c r="B351" s="11">
        <v>42509</v>
      </c>
      <c r="C351" s="2">
        <v>27</v>
      </c>
      <c r="D351" s="2">
        <v>23.617000000000001</v>
      </c>
      <c r="E351" s="2">
        <v>1661</v>
      </c>
      <c r="F351" s="2"/>
      <c r="G351" s="2"/>
      <c r="H351" s="17">
        <f t="shared" si="5"/>
        <v>-8.4473217959375613E-3</v>
      </c>
    </row>
    <row r="352" spans="1:8" ht="13.5" x14ac:dyDescent="0.25">
      <c r="A352" s="12"/>
      <c r="B352" s="11">
        <v>42510</v>
      </c>
      <c r="C352" s="2">
        <v>27.23</v>
      </c>
      <c r="D352" s="2">
        <v>23.818200000000001</v>
      </c>
      <c r="E352" s="2">
        <v>93</v>
      </c>
      <c r="F352" s="2"/>
      <c r="G352" s="2"/>
      <c r="H352" s="17">
        <f t="shared" si="5"/>
        <v>8.5192869543125726E-3</v>
      </c>
    </row>
    <row r="353" spans="1:8" ht="13.5" x14ac:dyDescent="0.25">
      <c r="A353" s="12"/>
      <c r="B353" s="11">
        <v>42513</v>
      </c>
      <c r="C353" s="2">
        <v>27.23</v>
      </c>
      <c r="D353" s="2">
        <v>23.818200000000001</v>
      </c>
      <c r="E353" s="2">
        <v>104</v>
      </c>
      <c r="F353" s="2"/>
      <c r="G353" s="2"/>
      <c r="H353" s="17">
        <f t="shared" si="5"/>
        <v>0</v>
      </c>
    </row>
    <row r="354" spans="1:8" ht="13.5" x14ac:dyDescent="0.25">
      <c r="A354" s="12"/>
      <c r="B354" s="11">
        <v>42514</v>
      </c>
      <c r="C354" s="2">
        <v>27.23</v>
      </c>
      <c r="D354" s="2">
        <v>23.818200000000001</v>
      </c>
      <c r="E354" s="2">
        <v>115</v>
      </c>
      <c r="F354" s="2"/>
      <c r="G354" s="2"/>
      <c r="H354" s="17">
        <f t="shared" si="5"/>
        <v>0</v>
      </c>
    </row>
    <row r="355" spans="1:8" ht="13.5" x14ac:dyDescent="0.25">
      <c r="A355" s="12"/>
      <c r="B355" s="11">
        <v>42515</v>
      </c>
      <c r="C355" s="2">
        <v>27.23</v>
      </c>
      <c r="D355" s="2">
        <v>23.818200000000001</v>
      </c>
      <c r="E355" s="2">
        <v>10</v>
      </c>
      <c r="F355" s="2"/>
      <c r="G355" s="2"/>
      <c r="H355" s="17">
        <f t="shared" si="5"/>
        <v>0</v>
      </c>
    </row>
    <row r="356" spans="1:8" ht="13.5" x14ac:dyDescent="0.25">
      <c r="A356" s="12"/>
      <c r="B356" s="11">
        <v>42516</v>
      </c>
      <c r="C356" s="2">
        <v>28</v>
      </c>
      <c r="D356" s="2">
        <v>24.491700000000002</v>
      </c>
      <c r="E356" s="2">
        <v>6896</v>
      </c>
      <c r="F356" s="2"/>
      <c r="G356" s="2"/>
      <c r="H356" s="17">
        <f t="shared" si="5"/>
        <v>2.8276695971987835E-2</v>
      </c>
    </row>
    <row r="357" spans="1:8" ht="13.5" x14ac:dyDescent="0.25">
      <c r="A357" s="12"/>
      <c r="B357" s="11">
        <v>42517</v>
      </c>
      <c r="C357" s="2">
        <v>28.13</v>
      </c>
      <c r="D357" s="2">
        <v>24.605399999999999</v>
      </c>
      <c r="E357" s="2">
        <v>107</v>
      </c>
      <c r="F357" s="2"/>
      <c r="G357" s="2"/>
      <c r="H357" s="17">
        <f t="shared" si="5"/>
        <v>4.6423890542509469E-3</v>
      </c>
    </row>
    <row r="358" spans="1:8" ht="13.5" x14ac:dyDescent="0.25">
      <c r="A358" s="12"/>
      <c r="B358" s="11">
        <v>42520</v>
      </c>
      <c r="C358" s="2">
        <v>28.21</v>
      </c>
      <c r="D358" s="2">
        <v>24.6754</v>
      </c>
      <c r="E358" s="2">
        <v>49</v>
      </c>
      <c r="F358" s="2"/>
      <c r="G358" s="2"/>
      <c r="H358" s="17">
        <f t="shared" si="5"/>
        <v>2.8449039641704785E-3</v>
      </c>
    </row>
    <row r="359" spans="1:8" ht="13.5" x14ac:dyDescent="0.25">
      <c r="A359" s="12"/>
      <c r="B359" s="11">
        <v>42521</v>
      </c>
      <c r="C359" s="2">
        <v>29.05</v>
      </c>
      <c r="D359" s="2">
        <v>25.4102</v>
      </c>
      <c r="E359" s="2">
        <v>6164</v>
      </c>
      <c r="F359" s="2"/>
      <c r="G359" s="2"/>
      <c r="H359" s="17">
        <f t="shared" si="5"/>
        <v>2.9778645938870286E-2</v>
      </c>
    </row>
    <row r="360" spans="1:8" ht="13.5" x14ac:dyDescent="0.25">
      <c r="A360" s="12"/>
      <c r="B360" s="11">
        <v>42522</v>
      </c>
      <c r="C360" s="2">
        <v>29.05</v>
      </c>
      <c r="D360" s="2">
        <v>25.4102</v>
      </c>
      <c r="E360" s="2">
        <v>1010</v>
      </c>
      <c r="F360" s="2"/>
      <c r="G360" s="2"/>
      <c r="H360" s="17">
        <f t="shared" si="5"/>
        <v>0</v>
      </c>
    </row>
    <row r="361" spans="1:8" ht="13.5" x14ac:dyDescent="0.25">
      <c r="A361" s="12"/>
      <c r="B361" s="11">
        <v>42523</v>
      </c>
      <c r="C361" s="2">
        <v>29.06</v>
      </c>
      <c r="D361" s="2">
        <v>25.418900000000001</v>
      </c>
      <c r="E361" s="2">
        <v>120</v>
      </c>
      <c r="F361" s="2"/>
      <c r="G361" s="2"/>
      <c r="H361" s="17">
        <f t="shared" si="5"/>
        <v>3.4238219297766408E-4</v>
      </c>
    </row>
    <row r="362" spans="1:8" ht="13.5" x14ac:dyDescent="0.25">
      <c r="A362" s="12"/>
      <c r="B362" s="11">
        <v>42524</v>
      </c>
      <c r="C362" s="2">
        <v>29.2</v>
      </c>
      <c r="D362" s="2">
        <v>25.541399999999999</v>
      </c>
      <c r="E362" s="2">
        <v>204</v>
      </c>
      <c r="F362" s="2"/>
      <c r="G362" s="2"/>
      <c r="H362" s="17">
        <f t="shared" si="5"/>
        <v>4.8192486692972044E-3</v>
      </c>
    </row>
    <row r="363" spans="1:8" ht="13.5" x14ac:dyDescent="0.25">
      <c r="A363" s="12"/>
      <c r="B363" s="11">
        <v>42527</v>
      </c>
      <c r="C363" s="2">
        <v>29.2</v>
      </c>
      <c r="D363" s="2">
        <v>25.541399999999999</v>
      </c>
      <c r="E363" s="2">
        <v>25</v>
      </c>
      <c r="F363" s="2"/>
      <c r="G363" s="2"/>
      <c r="H363" s="17">
        <f t="shared" si="5"/>
        <v>0</v>
      </c>
    </row>
    <row r="364" spans="1:8" ht="13.5" x14ac:dyDescent="0.25">
      <c r="A364" s="12"/>
      <c r="B364" s="11">
        <v>42528</v>
      </c>
      <c r="C364" s="2">
        <v>29.85</v>
      </c>
      <c r="D364" s="2">
        <v>26.1099</v>
      </c>
      <c r="E364" s="2">
        <v>3438</v>
      </c>
      <c r="F364" s="2"/>
      <c r="G364" s="2"/>
      <c r="H364" s="17">
        <f t="shared" si="5"/>
        <v>2.2257981159999069E-2</v>
      </c>
    </row>
    <row r="365" spans="1:8" ht="13.5" x14ac:dyDescent="0.25">
      <c r="A365" s="12"/>
      <c r="B365" s="11">
        <v>42529</v>
      </c>
      <c r="C365" s="2">
        <v>30.02</v>
      </c>
      <c r="D365" s="2">
        <v>26.258600000000001</v>
      </c>
      <c r="E365" s="2">
        <v>270</v>
      </c>
      <c r="F365" s="2"/>
      <c r="G365" s="2"/>
      <c r="H365" s="17">
        <f t="shared" si="5"/>
        <v>5.6951577754032609E-3</v>
      </c>
    </row>
    <row r="366" spans="1:8" ht="13.5" x14ac:dyDescent="0.25">
      <c r="A366" s="12"/>
      <c r="B366" s="11">
        <v>42530</v>
      </c>
      <c r="C366" s="2">
        <v>30.02</v>
      </c>
      <c r="D366" s="2">
        <v>26.258600000000001</v>
      </c>
      <c r="E366" s="2">
        <v>705</v>
      </c>
      <c r="F366" s="2"/>
      <c r="G366" s="2"/>
      <c r="H366" s="17">
        <f t="shared" si="5"/>
        <v>0</v>
      </c>
    </row>
    <row r="367" spans="1:8" ht="13.5" x14ac:dyDescent="0.25">
      <c r="A367" s="12"/>
      <c r="B367" s="11">
        <v>42531</v>
      </c>
      <c r="C367" s="2">
        <v>30.7</v>
      </c>
      <c r="D367" s="2">
        <v>26.853400000000001</v>
      </c>
      <c r="E367" s="2">
        <v>353</v>
      </c>
      <c r="F367" s="2"/>
      <c r="G367" s="2"/>
      <c r="H367" s="17">
        <f t="shared" si="5"/>
        <v>2.2651626514741809E-2</v>
      </c>
    </row>
    <row r="368" spans="1:8" ht="13.5" x14ac:dyDescent="0.25">
      <c r="A368" s="12"/>
      <c r="B368" s="11">
        <v>42534</v>
      </c>
      <c r="C368" s="2">
        <v>30.75</v>
      </c>
      <c r="D368" s="2">
        <v>26.897200000000002</v>
      </c>
      <c r="E368" s="2">
        <v>30</v>
      </c>
      <c r="F368" s="2"/>
      <c r="G368" s="2"/>
      <c r="H368" s="17">
        <f t="shared" si="5"/>
        <v>1.6310783736882834E-3</v>
      </c>
    </row>
    <row r="369" spans="1:8" ht="13.5" x14ac:dyDescent="0.25">
      <c r="A369" s="12"/>
      <c r="B369" s="11">
        <v>42535</v>
      </c>
      <c r="C369" s="2">
        <v>30.75</v>
      </c>
      <c r="D369" s="2">
        <v>26.897200000000002</v>
      </c>
      <c r="E369" s="2">
        <v>2963</v>
      </c>
      <c r="F369" s="2"/>
      <c r="G369" s="2"/>
      <c r="H369" s="17">
        <f t="shared" si="5"/>
        <v>0</v>
      </c>
    </row>
    <row r="370" spans="1:8" ht="13.5" x14ac:dyDescent="0.25">
      <c r="A370" s="12"/>
      <c r="B370" s="11">
        <v>42536</v>
      </c>
      <c r="C370" s="2">
        <v>30.75</v>
      </c>
      <c r="D370" s="2">
        <v>26.897200000000002</v>
      </c>
      <c r="E370" s="2">
        <v>265</v>
      </c>
      <c r="F370" s="2"/>
      <c r="G370" s="2"/>
      <c r="H370" s="17">
        <f t="shared" si="5"/>
        <v>0</v>
      </c>
    </row>
    <row r="371" spans="1:8" ht="13.5" x14ac:dyDescent="0.25">
      <c r="A371" s="12"/>
      <c r="B371" s="11">
        <v>42537</v>
      </c>
      <c r="C371" s="2">
        <v>30.73</v>
      </c>
      <c r="D371" s="2">
        <v>26.8797</v>
      </c>
      <c r="E371" s="2">
        <v>1372</v>
      </c>
      <c r="F371" s="2"/>
      <c r="G371" s="2"/>
      <c r="H371" s="17">
        <f t="shared" si="5"/>
        <v>-6.5062534390203613E-4</v>
      </c>
    </row>
    <row r="372" spans="1:8" ht="13.5" x14ac:dyDescent="0.25">
      <c r="A372" s="12"/>
      <c r="B372" s="11">
        <v>42538</v>
      </c>
      <c r="C372" s="2">
        <v>30.02</v>
      </c>
      <c r="D372" s="2">
        <v>26.258600000000001</v>
      </c>
      <c r="E372" s="2">
        <v>310</v>
      </c>
      <c r="F372" s="2"/>
      <c r="G372" s="2"/>
      <c r="H372" s="17">
        <f t="shared" si="5"/>
        <v>-2.3106656696317236E-2</v>
      </c>
    </row>
    <row r="373" spans="1:8" ht="13.5" x14ac:dyDescent="0.25">
      <c r="A373" s="12"/>
      <c r="B373" s="11">
        <v>42541</v>
      </c>
      <c r="C373" s="2">
        <v>30.04</v>
      </c>
      <c r="D373" s="2">
        <v>26.2761</v>
      </c>
      <c r="E373" s="2">
        <v>223</v>
      </c>
      <c r="F373" s="2"/>
      <c r="G373" s="2"/>
      <c r="H373" s="17">
        <f t="shared" si="5"/>
        <v>6.664483255009137E-4</v>
      </c>
    </row>
    <row r="374" spans="1:8" ht="13.5" x14ac:dyDescent="0.25">
      <c r="A374" s="12"/>
      <c r="B374" s="11">
        <v>42542</v>
      </c>
      <c r="C374" s="2">
        <v>30.03</v>
      </c>
      <c r="D374" s="2">
        <v>26.267399999999999</v>
      </c>
      <c r="E374" s="2">
        <v>831</v>
      </c>
      <c r="F374" s="2"/>
      <c r="G374" s="2"/>
      <c r="H374" s="17">
        <f t="shared" si="5"/>
        <v>-3.3109936406091619E-4</v>
      </c>
    </row>
    <row r="375" spans="1:8" ht="13.5" x14ac:dyDescent="0.25">
      <c r="A375" s="12"/>
      <c r="B375" s="11">
        <v>42543</v>
      </c>
      <c r="C375" s="2">
        <v>30.1</v>
      </c>
      <c r="D375" s="2">
        <v>26.328600000000002</v>
      </c>
      <c r="E375" s="2">
        <v>76</v>
      </c>
      <c r="F375" s="2"/>
      <c r="G375" s="2"/>
      <c r="H375" s="17">
        <f t="shared" si="5"/>
        <v>2.3298841910506193E-3</v>
      </c>
    </row>
    <row r="376" spans="1:8" ht="13.5" x14ac:dyDescent="0.25">
      <c r="A376" s="12"/>
      <c r="B376" s="11">
        <v>42544</v>
      </c>
      <c r="C376" s="2">
        <v>30.93</v>
      </c>
      <c r="D376" s="2">
        <v>27.054600000000001</v>
      </c>
      <c r="E376" s="2">
        <v>1554</v>
      </c>
      <c r="F376" s="2"/>
      <c r="G376" s="2"/>
      <c r="H376" s="17">
        <f t="shared" si="5"/>
        <v>2.7574576696064321E-2</v>
      </c>
    </row>
    <row r="377" spans="1:8" ht="13.5" x14ac:dyDescent="0.25">
      <c r="A377" s="12"/>
      <c r="B377" s="11">
        <v>42545</v>
      </c>
      <c r="C377" s="2">
        <v>30.93</v>
      </c>
      <c r="D377" s="2">
        <v>27.054600000000001</v>
      </c>
      <c r="E377" s="2">
        <v>5</v>
      </c>
      <c r="F377" s="2"/>
      <c r="G377" s="2"/>
      <c r="H377" s="17">
        <f t="shared" si="5"/>
        <v>0</v>
      </c>
    </row>
    <row r="378" spans="1:8" ht="13.5" x14ac:dyDescent="0.25">
      <c r="A378" s="12"/>
      <c r="B378" s="11">
        <v>42548</v>
      </c>
      <c r="C378" s="2">
        <v>30.7</v>
      </c>
      <c r="D378" s="2">
        <v>26.853400000000001</v>
      </c>
      <c r="E378" s="2">
        <v>15</v>
      </c>
      <c r="F378" s="2"/>
      <c r="G378" s="2"/>
      <c r="H378" s="17">
        <f t="shared" si="5"/>
        <v>-7.4368129634147257E-3</v>
      </c>
    </row>
    <row r="379" spans="1:8" ht="13.5" x14ac:dyDescent="0.25">
      <c r="A379" s="12"/>
      <c r="B379" s="11">
        <v>42549</v>
      </c>
      <c r="C379" s="2">
        <v>31</v>
      </c>
      <c r="D379" s="2">
        <v>27.1158</v>
      </c>
      <c r="E379" s="2">
        <v>40</v>
      </c>
      <c r="F379" s="2"/>
      <c r="G379" s="2"/>
      <c r="H379" s="17">
        <f t="shared" si="5"/>
        <v>9.7715745492190746E-3</v>
      </c>
    </row>
    <row r="380" spans="1:8" ht="13.5" x14ac:dyDescent="0.25">
      <c r="A380" s="12"/>
      <c r="B380" s="11">
        <v>42550</v>
      </c>
      <c r="C380" s="2">
        <v>31</v>
      </c>
      <c r="D380" s="2">
        <v>27.1158</v>
      </c>
      <c r="E380" s="2">
        <v>19</v>
      </c>
      <c r="F380" s="2"/>
      <c r="G380" s="2"/>
      <c r="H380" s="17">
        <f t="shared" si="5"/>
        <v>0</v>
      </c>
    </row>
    <row r="381" spans="1:8" ht="13.5" x14ac:dyDescent="0.25">
      <c r="A381" s="12"/>
      <c r="B381" s="11">
        <v>42551</v>
      </c>
      <c r="C381" s="2">
        <v>31</v>
      </c>
      <c r="D381" s="2">
        <v>27.1158</v>
      </c>
      <c r="E381" s="2">
        <v>0</v>
      </c>
      <c r="F381" s="2"/>
      <c r="G381" s="2"/>
      <c r="H381" s="17">
        <f t="shared" si="5"/>
        <v>0</v>
      </c>
    </row>
    <row r="382" spans="1:8" ht="13.5" x14ac:dyDescent="0.25">
      <c r="A382" s="12"/>
      <c r="B382" s="11">
        <v>42552</v>
      </c>
      <c r="C382" s="2">
        <v>30.2</v>
      </c>
      <c r="D382" s="2">
        <v>26.4161</v>
      </c>
      <c r="E382" s="2">
        <v>10</v>
      </c>
      <c r="F382" s="2"/>
      <c r="G382" s="2"/>
      <c r="H382" s="17">
        <f t="shared" si="5"/>
        <v>-2.5804143709571542E-2</v>
      </c>
    </row>
    <row r="383" spans="1:8" ht="13.5" x14ac:dyDescent="0.25">
      <c r="A383" s="12"/>
      <c r="B383" s="11">
        <v>42555</v>
      </c>
      <c r="C383" s="2">
        <v>30.3</v>
      </c>
      <c r="D383" s="2">
        <v>26.503499999999999</v>
      </c>
      <c r="E383" s="2">
        <v>151</v>
      </c>
      <c r="F383" s="2"/>
      <c r="G383" s="2"/>
      <c r="H383" s="17">
        <f t="shared" si="5"/>
        <v>3.3085883230302283E-3</v>
      </c>
    </row>
    <row r="384" spans="1:8" ht="13.5" x14ac:dyDescent="0.25">
      <c r="A384" s="12"/>
      <c r="B384" s="11">
        <v>42559</v>
      </c>
      <c r="C384" s="2">
        <v>30.3</v>
      </c>
      <c r="D384" s="2">
        <v>26.503499999999999</v>
      </c>
      <c r="E384" s="2">
        <v>20</v>
      </c>
      <c r="F384" s="2"/>
      <c r="G384" s="2"/>
      <c r="H384" s="17">
        <f t="shared" si="5"/>
        <v>0</v>
      </c>
    </row>
    <row r="385" spans="1:8" ht="13.5" x14ac:dyDescent="0.25">
      <c r="A385" s="12"/>
      <c r="B385" s="11">
        <v>42562</v>
      </c>
      <c r="C385" s="2">
        <v>30.31</v>
      </c>
      <c r="D385" s="2">
        <v>26.5123</v>
      </c>
      <c r="E385" s="2">
        <v>75</v>
      </c>
      <c r="F385" s="2"/>
      <c r="G385" s="2"/>
      <c r="H385" s="17">
        <f t="shared" si="5"/>
        <v>3.3203161846551615E-4</v>
      </c>
    </row>
    <row r="386" spans="1:8" ht="13.5" x14ac:dyDescent="0.25">
      <c r="A386" s="12"/>
      <c r="B386" s="11">
        <v>42563</v>
      </c>
      <c r="C386" s="2">
        <v>31.21</v>
      </c>
      <c r="D386" s="2">
        <v>27.299499999999998</v>
      </c>
      <c r="E386" s="2">
        <v>61</v>
      </c>
      <c r="F386" s="2"/>
      <c r="G386" s="2"/>
      <c r="H386" s="17">
        <f t="shared" si="5"/>
        <v>2.969187886377261E-2</v>
      </c>
    </row>
    <row r="387" spans="1:8" ht="13.5" x14ac:dyDescent="0.25">
      <c r="A387" s="12"/>
      <c r="B387" s="11">
        <v>42564</v>
      </c>
      <c r="C387" s="2">
        <v>30.4</v>
      </c>
      <c r="D387" s="2">
        <v>26.591000000000001</v>
      </c>
      <c r="E387" s="2">
        <v>10</v>
      </c>
      <c r="F387" s="2"/>
      <c r="G387" s="2"/>
      <c r="H387" s="17">
        <f t="shared" si="5"/>
        <v>-2.5952856279418939E-2</v>
      </c>
    </row>
    <row r="388" spans="1:8" ht="13.5" x14ac:dyDescent="0.25">
      <c r="A388" s="12"/>
      <c r="B388" s="11">
        <v>42565</v>
      </c>
      <c r="C388" s="2">
        <v>30.4</v>
      </c>
      <c r="D388" s="2">
        <v>26.591000000000001</v>
      </c>
      <c r="E388" s="2">
        <v>22</v>
      </c>
      <c r="F388" s="2"/>
      <c r="G388" s="2"/>
      <c r="H388" s="17">
        <f t="shared" si="5"/>
        <v>0</v>
      </c>
    </row>
    <row r="389" spans="1:8" ht="13.5" x14ac:dyDescent="0.25">
      <c r="A389" s="12"/>
      <c r="B389" s="11">
        <v>42566</v>
      </c>
      <c r="C389" s="2">
        <v>29.76</v>
      </c>
      <c r="D389" s="2">
        <v>27.384</v>
      </c>
      <c r="E389" s="2">
        <v>0</v>
      </c>
      <c r="F389" s="2"/>
      <c r="G389" s="2"/>
      <c r="H389" s="17">
        <f t="shared" si="5"/>
        <v>2.982212026625547E-2</v>
      </c>
    </row>
    <row r="390" spans="1:8" ht="13.5" x14ac:dyDescent="0.25">
      <c r="A390" s="12"/>
      <c r="B390" s="11">
        <v>42569</v>
      </c>
      <c r="C390" s="2">
        <v>29</v>
      </c>
      <c r="D390" s="2">
        <v>26.684699999999999</v>
      </c>
      <c r="E390" s="2">
        <v>368</v>
      </c>
      <c r="F390" s="2"/>
      <c r="G390" s="2"/>
      <c r="H390" s="17">
        <f t="shared" si="5"/>
        <v>-2.5536809815950953E-2</v>
      </c>
    </row>
    <row r="391" spans="1:8" ht="13.5" x14ac:dyDescent="0.25">
      <c r="A391" s="12"/>
      <c r="B391" s="11">
        <v>42570</v>
      </c>
      <c r="C391" s="2">
        <v>29.69</v>
      </c>
      <c r="D391" s="2">
        <v>27.319600000000001</v>
      </c>
      <c r="E391" s="2">
        <v>1061</v>
      </c>
      <c r="F391" s="2"/>
      <c r="G391" s="2"/>
      <c r="H391" s="17">
        <f t="shared" ref="H391:H454" si="6">(D391-D390)/D390</f>
        <v>2.3792660213530669E-2</v>
      </c>
    </row>
    <row r="392" spans="1:8" ht="13.5" x14ac:dyDescent="0.25">
      <c r="A392" s="12"/>
      <c r="B392" s="11">
        <v>42571</v>
      </c>
      <c r="C392" s="2">
        <v>29.69</v>
      </c>
      <c r="D392" s="2">
        <v>27.319600000000001</v>
      </c>
      <c r="E392" s="2">
        <v>150</v>
      </c>
      <c r="F392" s="2"/>
      <c r="G392" s="2"/>
      <c r="H392" s="17">
        <f t="shared" si="6"/>
        <v>0</v>
      </c>
    </row>
    <row r="393" spans="1:8" ht="13.5" x14ac:dyDescent="0.25">
      <c r="A393" s="12"/>
      <c r="B393" s="11">
        <v>42572</v>
      </c>
      <c r="C393" s="2">
        <v>29.69</v>
      </c>
      <c r="D393" s="2">
        <v>27.319600000000001</v>
      </c>
      <c r="E393" s="2">
        <v>0</v>
      </c>
      <c r="F393" s="2"/>
      <c r="G393" s="2"/>
      <c r="H393" s="17">
        <f t="shared" si="6"/>
        <v>0</v>
      </c>
    </row>
    <row r="394" spans="1:8" ht="13.5" x14ac:dyDescent="0.25">
      <c r="A394" s="12"/>
      <c r="B394" s="11">
        <v>42573</v>
      </c>
      <c r="C394" s="2">
        <v>29.69</v>
      </c>
      <c r="D394" s="2">
        <v>27.319600000000001</v>
      </c>
      <c r="E394" s="2">
        <v>6</v>
      </c>
      <c r="F394" s="2"/>
      <c r="G394" s="2"/>
      <c r="H394" s="17">
        <f t="shared" si="6"/>
        <v>0</v>
      </c>
    </row>
    <row r="395" spans="1:8" ht="13.5" x14ac:dyDescent="0.25">
      <c r="A395" s="12"/>
      <c r="B395" s="11">
        <v>42577</v>
      </c>
      <c r="C395" s="2">
        <v>29.69</v>
      </c>
      <c r="D395" s="2">
        <v>27.319600000000001</v>
      </c>
      <c r="E395" s="2">
        <v>10</v>
      </c>
      <c r="F395" s="2"/>
      <c r="G395" s="2"/>
      <c r="H395" s="17">
        <f t="shared" si="6"/>
        <v>0</v>
      </c>
    </row>
    <row r="396" spans="1:8" ht="13.5" x14ac:dyDescent="0.25">
      <c r="A396" s="12"/>
      <c r="B396" s="11">
        <v>42578</v>
      </c>
      <c r="C396" s="2">
        <v>29.99</v>
      </c>
      <c r="D396" s="2">
        <v>27.595600000000001</v>
      </c>
      <c r="E396" s="2">
        <v>280</v>
      </c>
      <c r="F396" s="2"/>
      <c r="G396" s="2"/>
      <c r="H396" s="17">
        <f t="shared" si="6"/>
        <v>1.0102636934654964E-2</v>
      </c>
    </row>
    <row r="397" spans="1:8" ht="13.5" x14ac:dyDescent="0.25">
      <c r="A397" s="12"/>
      <c r="B397" s="11">
        <v>42579</v>
      </c>
      <c r="C397" s="2">
        <v>29.79</v>
      </c>
      <c r="D397" s="2">
        <v>27.4116</v>
      </c>
      <c r="E397" s="2">
        <v>5</v>
      </c>
      <c r="F397" s="2"/>
      <c r="G397" s="2"/>
      <c r="H397" s="17">
        <f t="shared" si="6"/>
        <v>-6.6677296380582788E-3</v>
      </c>
    </row>
    <row r="398" spans="1:8" ht="13.5" x14ac:dyDescent="0.25">
      <c r="A398" s="12"/>
      <c r="B398" s="11">
        <v>42580</v>
      </c>
      <c r="C398" s="2">
        <v>29.79</v>
      </c>
      <c r="D398" s="2">
        <v>27.4116</v>
      </c>
      <c r="E398" s="2">
        <v>0</v>
      </c>
      <c r="F398" s="2"/>
      <c r="G398" s="2"/>
      <c r="H398" s="17">
        <f t="shared" si="6"/>
        <v>0</v>
      </c>
    </row>
    <row r="399" spans="1:8" ht="13.5" x14ac:dyDescent="0.25">
      <c r="A399" s="12"/>
      <c r="B399" s="11">
        <v>42583</v>
      </c>
      <c r="C399" s="2">
        <v>30.09</v>
      </c>
      <c r="D399" s="2">
        <v>27.6876</v>
      </c>
      <c r="E399" s="2">
        <v>32</v>
      </c>
      <c r="F399" s="2"/>
      <c r="G399" s="2"/>
      <c r="H399" s="17">
        <f t="shared" si="6"/>
        <v>1.0068730026704015E-2</v>
      </c>
    </row>
    <row r="400" spans="1:8" ht="13.5" x14ac:dyDescent="0.25">
      <c r="A400" s="12"/>
      <c r="B400" s="11">
        <v>42584</v>
      </c>
      <c r="C400" s="2">
        <v>30.99</v>
      </c>
      <c r="D400" s="2">
        <v>28.515799999999999</v>
      </c>
      <c r="E400" s="2">
        <v>239</v>
      </c>
      <c r="F400" s="2"/>
      <c r="G400" s="2"/>
      <c r="H400" s="17">
        <f t="shared" si="6"/>
        <v>2.9912307314465644E-2</v>
      </c>
    </row>
    <row r="401" spans="1:8" ht="13.5" x14ac:dyDescent="0.25">
      <c r="A401" s="12"/>
      <c r="B401" s="11">
        <v>42585</v>
      </c>
      <c r="C401" s="2">
        <v>30</v>
      </c>
      <c r="D401" s="2">
        <v>27.604800000000001</v>
      </c>
      <c r="E401" s="2">
        <v>183</v>
      </c>
      <c r="F401" s="2"/>
      <c r="G401" s="2"/>
      <c r="H401" s="17">
        <f t="shared" si="6"/>
        <v>-3.1947201200737761E-2</v>
      </c>
    </row>
    <row r="402" spans="1:8" ht="13.5" x14ac:dyDescent="0.25">
      <c r="A402" s="12"/>
      <c r="B402" s="11">
        <v>42586</v>
      </c>
      <c r="C402" s="2">
        <v>30</v>
      </c>
      <c r="D402" s="2">
        <v>27.604800000000001</v>
      </c>
      <c r="E402" s="2">
        <v>0</v>
      </c>
      <c r="F402" s="2"/>
      <c r="G402" s="2"/>
      <c r="H402" s="17">
        <f t="shared" si="6"/>
        <v>0</v>
      </c>
    </row>
    <row r="403" spans="1:8" ht="13.5" x14ac:dyDescent="0.25">
      <c r="A403" s="12"/>
      <c r="B403" s="11">
        <v>42587</v>
      </c>
      <c r="C403" s="2">
        <v>29.8</v>
      </c>
      <c r="D403" s="2">
        <v>27.4208</v>
      </c>
      <c r="E403" s="2">
        <v>74</v>
      </c>
      <c r="F403" s="2"/>
      <c r="G403" s="2"/>
      <c r="H403" s="17">
        <f t="shared" si="6"/>
        <v>-6.6655074479800994E-3</v>
      </c>
    </row>
    <row r="404" spans="1:8" ht="13.5" x14ac:dyDescent="0.25">
      <c r="A404" s="12"/>
      <c r="B404" s="11">
        <v>42590</v>
      </c>
      <c r="C404" s="2">
        <v>30</v>
      </c>
      <c r="D404" s="2">
        <v>27.604800000000001</v>
      </c>
      <c r="E404" s="2">
        <v>82</v>
      </c>
      <c r="F404" s="2"/>
      <c r="G404" s="2"/>
      <c r="H404" s="17">
        <f t="shared" si="6"/>
        <v>6.7102345664605354E-3</v>
      </c>
    </row>
    <row r="405" spans="1:8" ht="13.5" x14ac:dyDescent="0.25">
      <c r="A405" s="12"/>
      <c r="B405" s="11">
        <v>42591</v>
      </c>
      <c r="C405" s="2">
        <v>29.8</v>
      </c>
      <c r="D405" s="2">
        <v>27.4208</v>
      </c>
      <c r="E405" s="2">
        <v>39</v>
      </c>
      <c r="F405" s="2"/>
      <c r="G405" s="2"/>
      <c r="H405" s="17">
        <f t="shared" si="6"/>
        <v>-6.6655074479800994E-3</v>
      </c>
    </row>
    <row r="406" spans="1:8" ht="13.5" x14ac:dyDescent="0.25">
      <c r="A406" s="12"/>
      <c r="B406" s="11">
        <v>42592</v>
      </c>
      <c r="C406" s="2">
        <v>29.8</v>
      </c>
      <c r="D406" s="2">
        <v>27.4208</v>
      </c>
      <c r="E406" s="2">
        <v>0</v>
      </c>
      <c r="F406" s="2"/>
      <c r="G406" s="2"/>
      <c r="H406" s="17">
        <f t="shared" si="6"/>
        <v>0</v>
      </c>
    </row>
    <row r="407" spans="1:8" ht="13.5" x14ac:dyDescent="0.25">
      <c r="A407" s="12"/>
      <c r="B407" s="11">
        <v>42593</v>
      </c>
      <c r="C407" s="2">
        <v>30.2</v>
      </c>
      <c r="D407" s="2">
        <v>27.788799999999998</v>
      </c>
      <c r="E407" s="2">
        <v>124</v>
      </c>
      <c r="F407" s="2"/>
      <c r="G407" s="2"/>
      <c r="H407" s="17">
        <f t="shared" si="6"/>
        <v>1.3420469132920941E-2</v>
      </c>
    </row>
    <row r="408" spans="1:8" ht="13.5" x14ac:dyDescent="0.25">
      <c r="A408" s="12"/>
      <c r="B408" s="11">
        <v>42594</v>
      </c>
      <c r="C408" s="2">
        <v>30.2</v>
      </c>
      <c r="D408" s="2">
        <v>27.788799999999998</v>
      </c>
      <c r="E408" s="2">
        <v>0</v>
      </c>
      <c r="F408" s="2"/>
      <c r="G408" s="2"/>
      <c r="H408" s="17">
        <f t="shared" si="6"/>
        <v>0</v>
      </c>
    </row>
    <row r="409" spans="1:8" ht="13.5" x14ac:dyDescent="0.25">
      <c r="A409" s="12"/>
      <c r="B409" s="11">
        <v>42597</v>
      </c>
      <c r="C409" s="2">
        <v>30.2</v>
      </c>
      <c r="D409" s="2">
        <v>27.788799999999998</v>
      </c>
      <c r="E409" s="2">
        <v>91</v>
      </c>
      <c r="F409" s="2"/>
      <c r="G409" s="2"/>
      <c r="H409" s="17">
        <f t="shared" si="6"/>
        <v>0</v>
      </c>
    </row>
    <row r="410" spans="1:8" ht="13.5" x14ac:dyDescent="0.25">
      <c r="A410" s="12"/>
      <c r="B410" s="11">
        <v>42598</v>
      </c>
      <c r="C410" s="2">
        <v>30.2</v>
      </c>
      <c r="D410" s="2">
        <v>27.788799999999998</v>
      </c>
      <c r="E410" s="2">
        <v>0</v>
      </c>
      <c r="F410" s="2"/>
      <c r="G410" s="2"/>
      <c r="H410" s="17">
        <f t="shared" si="6"/>
        <v>0</v>
      </c>
    </row>
    <row r="411" spans="1:8" ht="13.5" x14ac:dyDescent="0.25">
      <c r="A411" s="12"/>
      <c r="B411" s="11">
        <v>42599</v>
      </c>
      <c r="C411" s="2">
        <v>30.83</v>
      </c>
      <c r="D411" s="2">
        <v>28.368500000000001</v>
      </c>
      <c r="E411" s="2">
        <v>30</v>
      </c>
      <c r="F411" s="2"/>
      <c r="G411" s="2"/>
      <c r="H411" s="17">
        <f t="shared" si="6"/>
        <v>2.0860922385997328E-2</v>
      </c>
    </row>
    <row r="412" spans="1:8" ht="13.5" x14ac:dyDescent="0.25">
      <c r="A412" s="12"/>
      <c r="B412" s="11">
        <v>42600</v>
      </c>
      <c r="C412" s="2">
        <v>31.75</v>
      </c>
      <c r="D412" s="2">
        <v>29.2151</v>
      </c>
      <c r="E412" s="2">
        <v>533</v>
      </c>
      <c r="F412" s="2"/>
      <c r="G412" s="2"/>
      <c r="H412" s="17">
        <f t="shared" si="6"/>
        <v>2.9842959620706017E-2</v>
      </c>
    </row>
    <row r="413" spans="1:8" ht="13.5" x14ac:dyDescent="0.25">
      <c r="A413" s="12"/>
      <c r="B413" s="11">
        <v>42601</v>
      </c>
      <c r="C413" s="2">
        <v>31.76</v>
      </c>
      <c r="D413" s="2">
        <v>29.224299999999999</v>
      </c>
      <c r="E413" s="2">
        <v>30</v>
      </c>
      <c r="F413" s="2"/>
      <c r="G413" s="2"/>
      <c r="H413" s="17">
        <f t="shared" si="6"/>
        <v>3.1490564810662553E-4</v>
      </c>
    </row>
    <row r="414" spans="1:8" ht="13.5" x14ac:dyDescent="0.25">
      <c r="A414" s="12"/>
      <c r="B414" s="11">
        <v>42604</v>
      </c>
      <c r="C414" s="2">
        <v>32.71</v>
      </c>
      <c r="D414" s="2">
        <v>30.098500000000001</v>
      </c>
      <c r="E414" s="2">
        <v>165</v>
      </c>
      <c r="F414" s="2"/>
      <c r="G414" s="2"/>
      <c r="H414" s="17">
        <f t="shared" si="6"/>
        <v>2.9913462426816105E-2</v>
      </c>
    </row>
    <row r="415" spans="1:8" ht="13.5" x14ac:dyDescent="0.25">
      <c r="A415" s="12"/>
      <c r="B415" s="11">
        <v>42605</v>
      </c>
      <c r="C415" s="2">
        <v>32.71</v>
      </c>
      <c r="D415" s="2">
        <v>30.098500000000001</v>
      </c>
      <c r="E415" s="2">
        <v>5</v>
      </c>
      <c r="F415" s="2"/>
      <c r="G415" s="2"/>
      <c r="H415" s="17">
        <f t="shared" si="6"/>
        <v>0</v>
      </c>
    </row>
    <row r="416" spans="1:8" ht="13.5" x14ac:dyDescent="0.25">
      <c r="A416" s="12"/>
      <c r="B416" s="11">
        <v>42606</v>
      </c>
      <c r="C416" s="2">
        <v>32.380000000000003</v>
      </c>
      <c r="D416" s="2">
        <v>29.794799999999999</v>
      </c>
      <c r="E416" s="2">
        <v>30</v>
      </c>
      <c r="F416" s="2"/>
      <c r="G416" s="2"/>
      <c r="H416" s="17">
        <f t="shared" si="6"/>
        <v>-1.0090203830755776E-2</v>
      </c>
    </row>
    <row r="417" spans="1:8" ht="13.5" x14ac:dyDescent="0.25">
      <c r="A417" s="12"/>
      <c r="B417" s="11">
        <v>42607</v>
      </c>
      <c r="C417" s="2">
        <v>33.35</v>
      </c>
      <c r="D417" s="2">
        <v>30.6874</v>
      </c>
      <c r="E417" s="2">
        <v>3</v>
      </c>
      <c r="F417" s="2"/>
      <c r="G417" s="2"/>
      <c r="H417" s="17">
        <f t="shared" si="6"/>
        <v>2.9958247747929226E-2</v>
      </c>
    </row>
    <row r="418" spans="1:8" ht="13.5" x14ac:dyDescent="0.25">
      <c r="A418" s="12"/>
      <c r="B418" s="11">
        <v>42608</v>
      </c>
      <c r="C418" s="2">
        <v>32.35</v>
      </c>
      <c r="D418" s="2">
        <v>29.767199999999999</v>
      </c>
      <c r="E418" s="2">
        <v>1000</v>
      </c>
      <c r="F418" s="2"/>
      <c r="G418" s="2"/>
      <c r="H418" s="17">
        <f t="shared" si="6"/>
        <v>-2.9986248427693492E-2</v>
      </c>
    </row>
    <row r="419" spans="1:8" ht="13.5" x14ac:dyDescent="0.25">
      <c r="A419" s="12"/>
      <c r="B419" s="11">
        <v>42611</v>
      </c>
      <c r="C419" s="2">
        <v>32.35</v>
      </c>
      <c r="D419" s="2">
        <v>29.767199999999999</v>
      </c>
      <c r="E419" s="2">
        <v>500</v>
      </c>
      <c r="F419" s="2"/>
      <c r="G419" s="2"/>
      <c r="H419" s="17">
        <f t="shared" si="6"/>
        <v>0</v>
      </c>
    </row>
    <row r="420" spans="1:8" ht="13.5" x14ac:dyDescent="0.25">
      <c r="A420" s="12"/>
      <c r="B420" s="11">
        <v>42612</v>
      </c>
      <c r="C420" s="2">
        <v>32.35</v>
      </c>
      <c r="D420" s="2">
        <v>29.767199999999999</v>
      </c>
      <c r="E420" s="2">
        <v>0</v>
      </c>
      <c r="F420" s="2"/>
      <c r="G420" s="2"/>
      <c r="H420" s="17">
        <f t="shared" si="6"/>
        <v>0</v>
      </c>
    </row>
    <row r="421" spans="1:8" ht="13.5" x14ac:dyDescent="0.25">
      <c r="A421" s="12"/>
      <c r="B421" s="11">
        <v>42613</v>
      </c>
      <c r="C421" s="2">
        <v>33.32</v>
      </c>
      <c r="D421" s="2">
        <v>30.659700000000001</v>
      </c>
      <c r="E421" s="2">
        <v>5</v>
      </c>
      <c r="F421" s="2"/>
      <c r="G421" s="2"/>
      <c r="H421" s="17">
        <f t="shared" si="6"/>
        <v>2.9982665484157123E-2</v>
      </c>
    </row>
    <row r="422" spans="1:8" ht="13.5" x14ac:dyDescent="0.25">
      <c r="A422" s="12"/>
      <c r="B422" s="11">
        <v>42614</v>
      </c>
      <c r="C422" s="2">
        <v>33.6</v>
      </c>
      <c r="D422" s="2">
        <v>30.917400000000001</v>
      </c>
      <c r="E422" s="2">
        <v>496</v>
      </c>
      <c r="F422" s="2"/>
      <c r="G422" s="2"/>
      <c r="H422" s="17">
        <f t="shared" si="6"/>
        <v>8.4051703049931939E-3</v>
      </c>
    </row>
    <row r="423" spans="1:8" ht="13.5" x14ac:dyDescent="0.25">
      <c r="A423" s="12"/>
      <c r="B423" s="11">
        <v>42615</v>
      </c>
      <c r="C423" s="2">
        <v>33.5</v>
      </c>
      <c r="D423" s="2">
        <v>30.825399999999998</v>
      </c>
      <c r="E423" s="2">
        <v>455</v>
      </c>
      <c r="F423" s="2"/>
      <c r="G423" s="2"/>
      <c r="H423" s="17">
        <f t="shared" si="6"/>
        <v>-2.9756706579467324E-3</v>
      </c>
    </row>
    <row r="424" spans="1:8" ht="13.5" x14ac:dyDescent="0.25">
      <c r="A424" s="12"/>
      <c r="B424" s="11">
        <v>42618</v>
      </c>
      <c r="C424" s="2">
        <v>33.5</v>
      </c>
      <c r="D424" s="2">
        <v>30.825399999999998</v>
      </c>
      <c r="E424" s="2">
        <v>7</v>
      </c>
      <c r="F424" s="2"/>
      <c r="G424" s="2"/>
      <c r="H424" s="17">
        <f t="shared" si="6"/>
        <v>0</v>
      </c>
    </row>
    <row r="425" spans="1:8" ht="13.5" x14ac:dyDescent="0.25">
      <c r="A425" s="12"/>
      <c r="B425" s="11">
        <v>42619</v>
      </c>
      <c r="C425" s="2">
        <v>34.5</v>
      </c>
      <c r="D425" s="2">
        <v>31.7455</v>
      </c>
      <c r="E425" s="2">
        <v>2734</v>
      </c>
      <c r="F425" s="2"/>
      <c r="G425" s="2"/>
      <c r="H425" s="17">
        <f t="shared" si="6"/>
        <v>2.9848761086636394E-2</v>
      </c>
    </row>
    <row r="426" spans="1:8" ht="13.5" x14ac:dyDescent="0.25">
      <c r="A426" s="12"/>
      <c r="B426" s="11">
        <v>42620</v>
      </c>
      <c r="C426" s="2">
        <v>35</v>
      </c>
      <c r="D426" s="2">
        <v>32.205599999999997</v>
      </c>
      <c r="E426" s="2">
        <v>24</v>
      </c>
      <c r="F426" s="2"/>
      <c r="G426" s="2"/>
      <c r="H426" s="17">
        <f t="shared" si="6"/>
        <v>1.449339276432871E-2</v>
      </c>
    </row>
    <row r="427" spans="1:8" ht="13.5" x14ac:dyDescent="0.25">
      <c r="A427" s="12"/>
      <c r="B427" s="11">
        <v>42621</v>
      </c>
      <c r="C427" s="2">
        <v>35.5</v>
      </c>
      <c r="D427" s="2">
        <v>32.665700000000001</v>
      </c>
      <c r="E427" s="2">
        <v>470</v>
      </c>
      <c r="F427" s="2"/>
      <c r="G427" s="2"/>
      <c r="H427" s="17">
        <f t="shared" si="6"/>
        <v>1.4286335295725098E-2</v>
      </c>
    </row>
    <row r="428" spans="1:8" ht="13.5" x14ac:dyDescent="0.25">
      <c r="A428" s="12"/>
      <c r="B428" s="11">
        <v>42622</v>
      </c>
      <c r="C428" s="2">
        <v>36.5</v>
      </c>
      <c r="D428" s="2">
        <v>33.585900000000002</v>
      </c>
      <c r="E428" s="2">
        <v>278</v>
      </c>
      <c r="F428" s="2"/>
      <c r="G428" s="2"/>
      <c r="H428" s="17">
        <f t="shared" si="6"/>
        <v>2.8170221363693453E-2</v>
      </c>
    </row>
    <row r="429" spans="1:8" ht="13.5" x14ac:dyDescent="0.25">
      <c r="A429" s="12"/>
      <c r="B429" s="11">
        <v>42627</v>
      </c>
      <c r="C429" s="2">
        <v>34.700000000000003</v>
      </c>
      <c r="D429" s="2">
        <v>31.929600000000001</v>
      </c>
      <c r="E429" s="2">
        <v>133</v>
      </c>
      <c r="F429" s="2"/>
      <c r="G429" s="2"/>
      <c r="H429" s="17">
        <f t="shared" si="6"/>
        <v>-4.9315337686350567E-2</v>
      </c>
    </row>
    <row r="430" spans="1:8" ht="13.5" x14ac:dyDescent="0.25">
      <c r="A430" s="12"/>
      <c r="B430" s="11">
        <v>42628</v>
      </c>
      <c r="C430" s="2">
        <v>35.520000000000003</v>
      </c>
      <c r="D430" s="2">
        <v>32.684100000000001</v>
      </c>
      <c r="E430" s="2">
        <v>15</v>
      </c>
      <c r="F430" s="2"/>
      <c r="G430" s="2"/>
      <c r="H430" s="17">
        <f t="shared" si="6"/>
        <v>2.363011124473843E-2</v>
      </c>
    </row>
    <row r="431" spans="1:8" ht="13.5" x14ac:dyDescent="0.25">
      <c r="A431" s="12"/>
      <c r="B431" s="11">
        <v>42629</v>
      </c>
      <c r="C431" s="2">
        <v>35.5</v>
      </c>
      <c r="D431" s="2">
        <v>32.665700000000001</v>
      </c>
      <c r="E431" s="2">
        <v>1079</v>
      </c>
      <c r="F431" s="2"/>
      <c r="G431" s="2"/>
      <c r="H431" s="17">
        <f t="shared" si="6"/>
        <v>-5.6296486670888131E-4</v>
      </c>
    </row>
    <row r="432" spans="1:8" ht="13.5" x14ac:dyDescent="0.25">
      <c r="A432" s="12"/>
      <c r="B432" s="11">
        <v>42632</v>
      </c>
      <c r="C432" s="2">
        <v>35.799999999999997</v>
      </c>
      <c r="D432" s="2">
        <v>32.941699999999997</v>
      </c>
      <c r="E432" s="2">
        <v>1043</v>
      </c>
      <c r="F432" s="2"/>
      <c r="G432" s="2"/>
      <c r="H432" s="17">
        <f t="shared" si="6"/>
        <v>8.4492296200600701E-3</v>
      </c>
    </row>
    <row r="433" spans="1:8" ht="13.5" x14ac:dyDescent="0.25">
      <c r="A433" s="12"/>
      <c r="B433" s="11">
        <v>42633</v>
      </c>
      <c r="C433" s="2">
        <v>34.729999999999997</v>
      </c>
      <c r="D433" s="2">
        <v>31.9572</v>
      </c>
      <c r="E433" s="2">
        <v>3</v>
      </c>
      <c r="F433" s="2"/>
      <c r="G433" s="2"/>
      <c r="H433" s="17">
        <f t="shared" si="6"/>
        <v>-2.9886132166827974E-2</v>
      </c>
    </row>
    <row r="434" spans="1:8" ht="13.5" x14ac:dyDescent="0.25">
      <c r="A434" s="12"/>
      <c r="B434" s="11">
        <v>42634</v>
      </c>
      <c r="C434" s="2">
        <v>34.729999999999997</v>
      </c>
      <c r="D434" s="2">
        <v>31.9572</v>
      </c>
      <c r="E434" s="2">
        <v>78</v>
      </c>
      <c r="F434" s="2"/>
      <c r="G434" s="2"/>
      <c r="H434" s="17">
        <f t="shared" si="6"/>
        <v>0</v>
      </c>
    </row>
    <row r="435" spans="1:8" ht="13.5" x14ac:dyDescent="0.25">
      <c r="A435" s="12"/>
      <c r="B435" s="11">
        <v>42635</v>
      </c>
      <c r="C435" s="2">
        <v>35</v>
      </c>
      <c r="D435" s="2">
        <v>32.205599999999997</v>
      </c>
      <c r="E435" s="2">
        <v>76</v>
      </c>
      <c r="F435" s="2"/>
      <c r="G435" s="2"/>
      <c r="H435" s="17">
        <f t="shared" si="6"/>
        <v>7.7728962487325741E-3</v>
      </c>
    </row>
    <row r="436" spans="1:8" ht="13.5" x14ac:dyDescent="0.25">
      <c r="A436" s="12"/>
      <c r="B436" s="11">
        <v>42636</v>
      </c>
      <c r="C436" s="2">
        <v>35.5</v>
      </c>
      <c r="D436" s="2">
        <v>32.665700000000001</v>
      </c>
      <c r="E436" s="2">
        <v>4606</v>
      </c>
      <c r="F436" s="2"/>
      <c r="G436" s="2"/>
      <c r="H436" s="17">
        <f t="shared" si="6"/>
        <v>1.4286335295725098E-2</v>
      </c>
    </row>
    <row r="437" spans="1:8" ht="13.5" x14ac:dyDescent="0.25">
      <c r="A437" s="12"/>
      <c r="B437" s="11">
        <v>42639</v>
      </c>
      <c r="C437" s="2">
        <v>35.5</v>
      </c>
      <c r="D437" s="2">
        <v>32.665700000000001</v>
      </c>
      <c r="E437" s="2">
        <v>6197</v>
      </c>
      <c r="F437" s="2"/>
      <c r="G437" s="2"/>
      <c r="H437" s="17">
        <f t="shared" si="6"/>
        <v>0</v>
      </c>
    </row>
    <row r="438" spans="1:8" ht="13.5" x14ac:dyDescent="0.25">
      <c r="A438" s="12"/>
      <c r="B438" s="11">
        <v>42640</v>
      </c>
      <c r="C438" s="2">
        <v>36.01</v>
      </c>
      <c r="D438" s="2">
        <v>33.134999999999998</v>
      </c>
      <c r="E438" s="2">
        <v>380</v>
      </c>
      <c r="F438" s="2"/>
      <c r="G438" s="2"/>
      <c r="H438" s="17">
        <f t="shared" si="6"/>
        <v>1.4366751669181953E-2</v>
      </c>
    </row>
    <row r="439" spans="1:8" ht="13.5" x14ac:dyDescent="0.25">
      <c r="A439" s="12"/>
      <c r="B439" s="11">
        <v>42641</v>
      </c>
      <c r="C439" s="2">
        <v>36.9</v>
      </c>
      <c r="D439" s="2">
        <v>33.953899999999997</v>
      </c>
      <c r="E439" s="2">
        <v>3368</v>
      </c>
      <c r="F439" s="2"/>
      <c r="G439" s="2"/>
      <c r="H439" s="17">
        <f t="shared" si="6"/>
        <v>2.4714048589105156E-2</v>
      </c>
    </row>
    <row r="440" spans="1:8" ht="13.5" x14ac:dyDescent="0.25">
      <c r="A440" s="12"/>
      <c r="B440" s="11">
        <v>42642</v>
      </c>
      <c r="C440" s="2">
        <v>38</v>
      </c>
      <c r="D440" s="2">
        <v>34.966099999999997</v>
      </c>
      <c r="E440" s="2">
        <v>188</v>
      </c>
      <c r="F440" s="2"/>
      <c r="G440" s="2"/>
      <c r="H440" s="17">
        <f t="shared" si="6"/>
        <v>2.9811008455582422E-2</v>
      </c>
    </row>
    <row r="441" spans="1:8" ht="13.5" x14ac:dyDescent="0.25">
      <c r="A441" s="12"/>
      <c r="B441" s="11">
        <v>42643</v>
      </c>
      <c r="C441" s="2">
        <v>39.14</v>
      </c>
      <c r="D441" s="2">
        <v>36.015099999999997</v>
      </c>
      <c r="E441" s="2">
        <v>682</v>
      </c>
      <c r="F441" s="2"/>
      <c r="G441" s="2"/>
      <c r="H441" s="17">
        <f t="shared" si="6"/>
        <v>3.0000486185190786E-2</v>
      </c>
    </row>
    <row r="442" spans="1:8" ht="13.5" x14ac:dyDescent="0.25">
      <c r="A442" s="12"/>
      <c r="B442" s="11">
        <v>42647</v>
      </c>
      <c r="C442" s="2">
        <v>41.13</v>
      </c>
      <c r="D442" s="2">
        <v>37.846200000000003</v>
      </c>
      <c r="E442" s="2">
        <v>2439</v>
      </c>
      <c r="F442" s="2"/>
      <c r="G442" s="2"/>
      <c r="H442" s="17">
        <f t="shared" si="6"/>
        <v>5.0842563258189109E-2</v>
      </c>
    </row>
    <row r="443" spans="1:8" ht="13.5" x14ac:dyDescent="0.25">
      <c r="A443" s="12"/>
      <c r="B443" s="11">
        <v>42648</v>
      </c>
      <c r="C443" s="2">
        <v>40</v>
      </c>
      <c r="D443" s="2">
        <v>36.806399999999996</v>
      </c>
      <c r="E443" s="2">
        <v>235</v>
      </c>
      <c r="F443" s="2"/>
      <c r="G443" s="2"/>
      <c r="H443" s="17">
        <f t="shared" si="6"/>
        <v>-2.7474356738589518E-2</v>
      </c>
    </row>
    <row r="444" spans="1:8" ht="13.5" x14ac:dyDescent="0.25">
      <c r="A444" s="12"/>
      <c r="B444" s="11">
        <v>42649</v>
      </c>
      <c r="C444" s="2">
        <v>42.4</v>
      </c>
      <c r="D444" s="2">
        <v>39.014800000000001</v>
      </c>
      <c r="E444" s="2">
        <v>2257</v>
      </c>
      <c r="F444" s="2"/>
      <c r="G444" s="2"/>
      <c r="H444" s="17">
        <f t="shared" si="6"/>
        <v>6.0000434707007611E-2</v>
      </c>
    </row>
    <row r="445" spans="1:8" ht="13.5" x14ac:dyDescent="0.25">
      <c r="A445" s="12"/>
      <c r="B445" s="11">
        <v>42650</v>
      </c>
      <c r="C445" s="2">
        <v>42.36</v>
      </c>
      <c r="D445" s="2">
        <v>38.978000000000002</v>
      </c>
      <c r="E445" s="2">
        <v>155</v>
      </c>
      <c r="F445" s="2"/>
      <c r="G445" s="2"/>
      <c r="H445" s="17">
        <f t="shared" si="6"/>
        <v>-9.4323179921464411E-4</v>
      </c>
    </row>
    <row r="446" spans="1:8" ht="13.5" x14ac:dyDescent="0.25">
      <c r="A446" s="12"/>
      <c r="B446" s="11">
        <v>42653</v>
      </c>
      <c r="C446" s="2">
        <v>42.49</v>
      </c>
      <c r="D446" s="2">
        <v>39.0976</v>
      </c>
      <c r="E446" s="2">
        <v>2552</v>
      </c>
      <c r="F446" s="2"/>
      <c r="G446" s="2"/>
      <c r="H446" s="17">
        <f t="shared" si="6"/>
        <v>3.068397557596551E-3</v>
      </c>
    </row>
    <row r="447" spans="1:8" ht="13.5" x14ac:dyDescent="0.25">
      <c r="A447" s="12"/>
      <c r="B447" s="11">
        <v>42654</v>
      </c>
      <c r="C447" s="2">
        <v>41.7</v>
      </c>
      <c r="D447" s="2">
        <v>38.370699999999999</v>
      </c>
      <c r="E447" s="2">
        <v>135</v>
      </c>
      <c r="F447" s="2"/>
      <c r="G447" s="2"/>
      <c r="H447" s="17">
        <f t="shared" si="6"/>
        <v>-1.8591934031756439E-2</v>
      </c>
    </row>
    <row r="448" spans="1:8" ht="13.5" x14ac:dyDescent="0.25">
      <c r="A448" s="12"/>
      <c r="B448" s="11">
        <v>42655</v>
      </c>
      <c r="C448" s="2">
        <v>40.450000000000003</v>
      </c>
      <c r="D448" s="2">
        <v>37.220500000000001</v>
      </c>
      <c r="E448" s="2">
        <v>365</v>
      </c>
      <c r="F448" s="2"/>
      <c r="G448" s="2"/>
      <c r="H448" s="17">
        <f t="shared" si="6"/>
        <v>-2.9975997310447765E-2</v>
      </c>
    </row>
    <row r="449" spans="1:8" ht="13.5" x14ac:dyDescent="0.25">
      <c r="A449" s="12"/>
      <c r="B449" s="11">
        <v>42656</v>
      </c>
      <c r="C449" s="2">
        <v>41.6</v>
      </c>
      <c r="D449" s="2">
        <v>38.278700000000001</v>
      </c>
      <c r="E449" s="2">
        <v>5</v>
      </c>
      <c r="F449" s="2"/>
      <c r="G449" s="2"/>
      <c r="H449" s="17">
        <f t="shared" si="6"/>
        <v>2.8430569175588703E-2</v>
      </c>
    </row>
    <row r="450" spans="1:8" ht="13.5" x14ac:dyDescent="0.25">
      <c r="A450" s="12"/>
      <c r="B450" s="11">
        <v>42657</v>
      </c>
      <c r="C450" s="2">
        <v>40.36</v>
      </c>
      <c r="D450" s="2">
        <v>37.137700000000002</v>
      </c>
      <c r="E450" s="2">
        <v>20</v>
      </c>
      <c r="F450" s="2"/>
      <c r="G450" s="2"/>
      <c r="H450" s="17">
        <f t="shared" si="6"/>
        <v>-2.9807699843516059E-2</v>
      </c>
    </row>
    <row r="451" spans="1:8" ht="13.5" x14ac:dyDescent="0.25">
      <c r="A451" s="12"/>
      <c r="B451" s="11">
        <v>42660</v>
      </c>
      <c r="C451" s="2">
        <v>40</v>
      </c>
      <c r="D451" s="2">
        <v>36.806399999999996</v>
      </c>
      <c r="E451" s="2">
        <v>13724</v>
      </c>
      <c r="F451" s="2"/>
      <c r="G451" s="2"/>
      <c r="H451" s="17">
        <f t="shared" si="6"/>
        <v>-8.9208540108839784E-3</v>
      </c>
    </row>
    <row r="452" spans="1:8" ht="13.5" x14ac:dyDescent="0.25">
      <c r="A452" s="12"/>
      <c r="B452" s="11">
        <v>42661</v>
      </c>
      <c r="C452" s="2">
        <v>41.14</v>
      </c>
      <c r="D452" s="2">
        <v>37.855400000000003</v>
      </c>
      <c r="E452" s="2">
        <v>8697</v>
      </c>
      <c r="F452" s="2"/>
      <c r="G452" s="2"/>
      <c r="H452" s="17">
        <f t="shared" si="6"/>
        <v>2.8500478177708406E-2</v>
      </c>
    </row>
    <row r="453" spans="1:8" ht="13.5" x14ac:dyDescent="0.25">
      <c r="A453" s="12"/>
      <c r="B453" s="11">
        <v>42662</v>
      </c>
      <c r="C453" s="2">
        <v>41.14</v>
      </c>
      <c r="D453" s="2">
        <v>37.855400000000003</v>
      </c>
      <c r="E453" s="2">
        <v>116</v>
      </c>
      <c r="F453" s="2"/>
      <c r="G453" s="2"/>
      <c r="H453" s="17">
        <f t="shared" si="6"/>
        <v>0</v>
      </c>
    </row>
    <row r="454" spans="1:8" ht="13.5" x14ac:dyDescent="0.25">
      <c r="A454" s="12"/>
      <c r="B454" s="11">
        <v>42663</v>
      </c>
      <c r="C454" s="2">
        <v>41.12</v>
      </c>
      <c r="D454" s="2">
        <v>37.837000000000003</v>
      </c>
      <c r="E454" s="2">
        <v>34</v>
      </c>
      <c r="F454" s="2"/>
      <c r="G454" s="2"/>
      <c r="H454" s="17">
        <f t="shared" si="6"/>
        <v>-4.8606011295613698E-4</v>
      </c>
    </row>
    <row r="455" spans="1:8" ht="13.5" x14ac:dyDescent="0.25">
      <c r="A455" s="12"/>
      <c r="B455" s="11">
        <v>42664</v>
      </c>
      <c r="C455" s="2">
        <v>41</v>
      </c>
      <c r="D455" s="2">
        <v>37.726599999999998</v>
      </c>
      <c r="E455" s="2">
        <v>1196</v>
      </c>
      <c r="F455" s="2"/>
      <c r="G455" s="2"/>
      <c r="H455" s="17">
        <f t="shared" ref="H455:H518" si="7">(D455-D454)/D454</f>
        <v>-2.9177788936756506E-3</v>
      </c>
    </row>
    <row r="456" spans="1:8" ht="13.5" x14ac:dyDescent="0.25">
      <c r="A456" s="12"/>
      <c r="B456" s="11">
        <v>42667</v>
      </c>
      <c r="C456" s="2">
        <v>39.9</v>
      </c>
      <c r="D456" s="2">
        <v>36.714399999999998</v>
      </c>
      <c r="E456" s="2">
        <v>871</v>
      </c>
      <c r="F456" s="2"/>
      <c r="G456" s="2"/>
      <c r="H456" s="17">
        <f t="shared" si="7"/>
        <v>-2.6829876002608239E-2</v>
      </c>
    </row>
    <row r="457" spans="1:8" ht="13.5" x14ac:dyDescent="0.25">
      <c r="A457" s="12"/>
      <c r="B457" s="11">
        <v>42668</v>
      </c>
      <c r="C457" s="2">
        <v>39.89</v>
      </c>
      <c r="D457" s="2">
        <v>36.705199999999998</v>
      </c>
      <c r="E457" s="2">
        <v>134</v>
      </c>
      <c r="F457" s="2"/>
      <c r="G457" s="2"/>
      <c r="H457" s="17">
        <f t="shared" si="7"/>
        <v>-2.5058287756302367E-4</v>
      </c>
    </row>
    <row r="458" spans="1:8" ht="13.5" x14ac:dyDescent="0.25">
      <c r="A458" s="12"/>
      <c r="B458" s="11">
        <v>42669</v>
      </c>
      <c r="C458" s="2">
        <v>38.700000000000003</v>
      </c>
      <c r="D458" s="2">
        <v>35.610199999999999</v>
      </c>
      <c r="E458" s="2">
        <v>943</v>
      </c>
      <c r="F458" s="2"/>
      <c r="G458" s="2"/>
      <c r="H458" s="17">
        <f t="shared" si="7"/>
        <v>-2.9832285343765978E-2</v>
      </c>
    </row>
    <row r="459" spans="1:8" ht="13.5" x14ac:dyDescent="0.25">
      <c r="A459" s="12"/>
      <c r="B459" s="11">
        <v>42670</v>
      </c>
      <c r="C459" s="2">
        <v>38.67</v>
      </c>
      <c r="D459" s="2">
        <v>35.582599999999999</v>
      </c>
      <c r="E459" s="2">
        <v>11</v>
      </c>
      <c r="F459" s="2"/>
      <c r="G459" s="2"/>
      <c r="H459" s="17">
        <f t="shared" si="7"/>
        <v>-7.7505883145839185E-4</v>
      </c>
    </row>
    <row r="460" spans="1:8" ht="13.5" x14ac:dyDescent="0.25">
      <c r="A460" s="12"/>
      <c r="B460" s="11">
        <v>42671</v>
      </c>
      <c r="C460" s="2">
        <v>38.44</v>
      </c>
      <c r="D460" s="2">
        <v>35.371000000000002</v>
      </c>
      <c r="E460" s="2">
        <v>2310</v>
      </c>
      <c r="F460" s="2"/>
      <c r="G460" s="2"/>
      <c r="H460" s="17">
        <f t="shared" si="7"/>
        <v>-5.9467267709497652E-3</v>
      </c>
    </row>
    <row r="461" spans="1:8" ht="13.5" x14ac:dyDescent="0.25">
      <c r="A461" s="12"/>
      <c r="B461" s="11">
        <v>42674</v>
      </c>
      <c r="C461" s="2">
        <v>38</v>
      </c>
      <c r="D461" s="2">
        <v>34.966099999999997</v>
      </c>
      <c r="E461" s="2">
        <v>443</v>
      </c>
      <c r="F461" s="2"/>
      <c r="G461" s="2"/>
      <c r="H461" s="17">
        <f t="shared" si="7"/>
        <v>-1.1447230782279407E-2</v>
      </c>
    </row>
    <row r="462" spans="1:8" ht="13.5" x14ac:dyDescent="0.25">
      <c r="A462" s="12"/>
      <c r="B462" s="11">
        <v>42675</v>
      </c>
      <c r="C462" s="2">
        <v>37.9</v>
      </c>
      <c r="D462" s="2">
        <v>34.874099999999999</v>
      </c>
      <c r="E462" s="2">
        <v>1077</v>
      </c>
      <c r="F462" s="2"/>
      <c r="G462" s="2"/>
      <c r="H462" s="17">
        <f t="shared" si="7"/>
        <v>-2.6311198560891478E-3</v>
      </c>
    </row>
    <row r="463" spans="1:8" ht="13.5" x14ac:dyDescent="0.25">
      <c r="A463" s="12"/>
      <c r="B463" s="11">
        <v>42676</v>
      </c>
      <c r="C463" s="2">
        <v>39.03</v>
      </c>
      <c r="D463" s="2">
        <v>35.913899999999998</v>
      </c>
      <c r="E463" s="2">
        <v>3636</v>
      </c>
      <c r="F463" s="2"/>
      <c r="G463" s="2"/>
      <c r="H463" s="17">
        <f t="shared" si="7"/>
        <v>2.9815823204039665E-2</v>
      </c>
    </row>
    <row r="464" spans="1:8" ht="13.5" x14ac:dyDescent="0.25">
      <c r="A464" s="12"/>
      <c r="B464" s="11">
        <v>42677</v>
      </c>
      <c r="C464" s="2">
        <v>39.03</v>
      </c>
      <c r="D464" s="2">
        <v>35.913899999999998</v>
      </c>
      <c r="E464" s="2">
        <v>126</v>
      </c>
      <c r="F464" s="2"/>
      <c r="G464" s="2"/>
      <c r="H464" s="17">
        <f t="shared" si="7"/>
        <v>0</v>
      </c>
    </row>
    <row r="465" spans="1:8" ht="13.5" x14ac:dyDescent="0.25">
      <c r="A465" s="12"/>
      <c r="B465" s="11">
        <v>42678</v>
      </c>
      <c r="C465" s="2">
        <v>39.03</v>
      </c>
      <c r="D465" s="2">
        <v>35.913899999999998</v>
      </c>
      <c r="E465" s="2">
        <v>500</v>
      </c>
      <c r="F465" s="2"/>
      <c r="G465" s="2"/>
      <c r="H465" s="17">
        <f t="shared" si="7"/>
        <v>0</v>
      </c>
    </row>
    <row r="466" spans="1:8" ht="13.5" x14ac:dyDescent="0.25">
      <c r="A466" s="12"/>
      <c r="B466" s="11">
        <v>42681</v>
      </c>
      <c r="C466" s="2">
        <v>40.200000000000003</v>
      </c>
      <c r="D466" s="2">
        <v>36.990499999999997</v>
      </c>
      <c r="E466" s="2">
        <v>1010</v>
      </c>
      <c r="F466" s="2"/>
      <c r="G466" s="2"/>
      <c r="H466" s="17">
        <f t="shared" si="7"/>
        <v>2.9977251147884222E-2</v>
      </c>
    </row>
    <row r="467" spans="1:8" ht="13.5" x14ac:dyDescent="0.25">
      <c r="A467" s="12"/>
      <c r="B467" s="11">
        <v>42682</v>
      </c>
      <c r="C467" s="2">
        <v>41.4</v>
      </c>
      <c r="D467" s="2">
        <v>38.0946</v>
      </c>
      <c r="E467" s="2">
        <v>941</v>
      </c>
      <c r="F467" s="2"/>
      <c r="G467" s="2"/>
      <c r="H467" s="17">
        <f t="shared" si="7"/>
        <v>2.9848204268663647E-2</v>
      </c>
    </row>
    <row r="468" spans="1:8" ht="13.5" x14ac:dyDescent="0.25">
      <c r="A468" s="12"/>
      <c r="B468" s="11">
        <v>42683</v>
      </c>
      <c r="C468" s="2">
        <v>40.799999999999997</v>
      </c>
      <c r="D468" s="2">
        <v>37.5426</v>
      </c>
      <c r="E468" s="2">
        <v>529</v>
      </c>
      <c r="F468" s="2"/>
      <c r="G468" s="2"/>
      <c r="H468" s="17">
        <f t="shared" si="7"/>
        <v>-1.4490242711565408E-2</v>
      </c>
    </row>
    <row r="469" spans="1:8" ht="13.5" x14ac:dyDescent="0.25">
      <c r="A469" s="12"/>
      <c r="B469" s="11">
        <v>42684</v>
      </c>
      <c r="C469" s="2">
        <v>41</v>
      </c>
      <c r="D469" s="2">
        <v>37.726599999999998</v>
      </c>
      <c r="E469" s="2">
        <v>82</v>
      </c>
      <c r="F469" s="2"/>
      <c r="G469" s="2"/>
      <c r="H469" s="17">
        <f t="shared" si="7"/>
        <v>4.9010990181819454E-3</v>
      </c>
    </row>
    <row r="470" spans="1:8" ht="13.5" x14ac:dyDescent="0.25">
      <c r="A470" s="12"/>
      <c r="B470" s="11">
        <v>42685</v>
      </c>
      <c r="C470" s="2">
        <v>41</v>
      </c>
      <c r="D470" s="2">
        <v>37.726599999999998</v>
      </c>
      <c r="E470" s="2">
        <v>1212</v>
      </c>
      <c r="F470" s="2"/>
      <c r="G470" s="2"/>
      <c r="H470" s="17">
        <f t="shared" si="7"/>
        <v>0</v>
      </c>
    </row>
    <row r="471" spans="1:8" ht="13.5" x14ac:dyDescent="0.25">
      <c r="A471" s="12"/>
      <c r="B471" s="11">
        <v>42688</v>
      </c>
      <c r="C471" s="2">
        <v>42.2</v>
      </c>
      <c r="D471" s="2">
        <v>38.830800000000004</v>
      </c>
      <c r="E471" s="2">
        <v>154</v>
      </c>
      <c r="F471" s="2"/>
      <c r="G471" s="2"/>
      <c r="H471" s="17">
        <f t="shared" si="7"/>
        <v>2.9268473702904738E-2</v>
      </c>
    </row>
    <row r="472" spans="1:8" ht="13.5" x14ac:dyDescent="0.25">
      <c r="A472" s="12"/>
      <c r="B472" s="11">
        <v>42689</v>
      </c>
      <c r="C472" s="2">
        <v>42.9</v>
      </c>
      <c r="D472" s="2">
        <v>39.474899999999998</v>
      </c>
      <c r="E472" s="2">
        <v>381</v>
      </c>
      <c r="F472" s="2"/>
      <c r="G472" s="2"/>
      <c r="H472" s="17">
        <f t="shared" si="7"/>
        <v>1.6587348187521105E-2</v>
      </c>
    </row>
    <row r="473" spans="1:8" ht="13.5" x14ac:dyDescent="0.25">
      <c r="A473" s="12"/>
      <c r="B473" s="11">
        <v>42690</v>
      </c>
      <c r="C473" s="2">
        <v>42.85</v>
      </c>
      <c r="D473" s="2">
        <v>39.428899999999999</v>
      </c>
      <c r="E473" s="2">
        <v>180</v>
      </c>
      <c r="F473" s="2"/>
      <c r="G473" s="2"/>
      <c r="H473" s="17">
        <f t="shared" si="7"/>
        <v>-1.1652974421720987E-3</v>
      </c>
    </row>
    <row r="474" spans="1:8" ht="13.5" x14ac:dyDescent="0.25">
      <c r="A474" s="12"/>
      <c r="B474" s="11">
        <v>42691</v>
      </c>
      <c r="C474" s="2">
        <v>43.32</v>
      </c>
      <c r="D474" s="2">
        <v>39.861400000000003</v>
      </c>
      <c r="E474" s="2">
        <v>1076</v>
      </c>
      <c r="F474" s="2"/>
      <c r="G474" s="2"/>
      <c r="H474" s="17">
        <f t="shared" si="7"/>
        <v>1.0969111489288429E-2</v>
      </c>
    </row>
    <row r="475" spans="1:8" ht="13.5" x14ac:dyDescent="0.25">
      <c r="A475" s="12"/>
      <c r="B475" s="11">
        <v>42692</v>
      </c>
      <c r="C475" s="2">
        <v>43</v>
      </c>
      <c r="D475" s="2">
        <v>39.566899999999997</v>
      </c>
      <c r="E475" s="2">
        <v>389</v>
      </c>
      <c r="F475" s="2"/>
      <c r="G475" s="2"/>
      <c r="H475" s="17">
        <f t="shared" si="7"/>
        <v>-7.3880997656882701E-3</v>
      </c>
    </row>
    <row r="476" spans="1:8" ht="13.5" x14ac:dyDescent="0.25">
      <c r="A476" s="12"/>
      <c r="B476" s="11">
        <v>42695</v>
      </c>
      <c r="C476" s="2">
        <v>43.25</v>
      </c>
      <c r="D476" s="2">
        <v>39.796900000000001</v>
      </c>
      <c r="E476" s="2">
        <v>3009</v>
      </c>
      <c r="F476" s="2"/>
      <c r="G476" s="2"/>
      <c r="H476" s="17">
        <f t="shared" si="7"/>
        <v>5.8129396035576202E-3</v>
      </c>
    </row>
    <row r="477" spans="1:8" ht="13.5" x14ac:dyDescent="0.25">
      <c r="A477" s="12"/>
      <c r="B477" s="11">
        <v>42696</v>
      </c>
      <c r="C477" s="2">
        <v>43.25</v>
      </c>
      <c r="D477" s="2">
        <v>39.796900000000001</v>
      </c>
      <c r="E477" s="2">
        <v>2914</v>
      </c>
      <c r="F477" s="2"/>
      <c r="G477" s="2"/>
      <c r="H477" s="17">
        <f t="shared" si="7"/>
        <v>0</v>
      </c>
    </row>
    <row r="478" spans="1:8" ht="13.5" x14ac:dyDescent="0.25">
      <c r="A478" s="12"/>
      <c r="B478" s="11">
        <v>42697</v>
      </c>
      <c r="C478" s="2">
        <v>43.2</v>
      </c>
      <c r="D478" s="2">
        <v>39.750900000000001</v>
      </c>
      <c r="E478" s="2">
        <v>6</v>
      </c>
      <c r="F478" s="2"/>
      <c r="G478" s="2"/>
      <c r="H478" s="17">
        <f t="shared" si="7"/>
        <v>-1.1558689244639501E-3</v>
      </c>
    </row>
    <row r="479" spans="1:8" ht="13.5" x14ac:dyDescent="0.25">
      <c r="A479" s="12"/>
      <c r="B479" s="11">
        <v>42698</v>
      </c>
      <c r="C479" s="2">
        <v>41.91</v>
      </c>
      <c r="D479" s="2">
        <v>38.563899999999997</v>
      </c>
      <c r="E479" s="2">
        <v>42</v>
      </c>
      <c r="F479" s="2"/>
      <c r="G479" s="2"/>
      <c r="H479" s="17">
        <f t="shared" si="7"/>
        <v>-2.9860959122938215E-2</v>
      </c>
    </row>
    <row r="480" spans="1:8" ht="13.5" x14ac:dyDescent="0.25">
      <c r="A480" s="12"/>
      <c r="B480" s="11">
        <v>42699</v>
      </c>
      <c r="C480" s="2">
        <v>42</v>
      </c>
      <c r="D480" s="2">
        <v>38.646700000000003</v>
      </c>
      <c r="E480" s="2">
        <v>985</v>
      </c>
      <c r="F480" s="2"/>
      <c r="G480" s="2"/>
      <c r="H480" s="17">
        <f t="shared" si="7"/>
        <v>2.1470857459957625E-3</v>
      </c>
    </row>
    <row r="481" spans="1:8" ht="13.5" x14ac:dyDescent="0.25">
      <c r="A481" s="12"/>
      <c r="B481" s="11">
        <v>42702</v>
      </c>
      <c r="C481" s="2">
        <v>42</v>
      </c>
      <c r="D481" s="2">
        <v>38.646700000000003</v>
      </c>
      <c r="E481" s="2">
        <v>50</v>
      </c>
      <c r="F481" s="2"/>
      <c r="G481" s="2"/>
      <c r="H481" s="17">
        <f t="shared" si="7"/>
        <v>0</v>
      </c>
    </row>
    <row r="482" spans="1:8" ht="13.5" x14ac:dyDescent="0.25">
      <c r="A482" s="12"/>
      <c r="B482" s="11">
        <v>42703</v>
      </c>
      <c r="C482" s="2">
        <v>42.89</v>
      </c>
      <c r="D482" s="2">
        <v>39.465699999999998</v>
      </c>
      <c r="E482" s="2">
        <v>410</v>
      </c>
      <c r="F482" s="2"/>
      <c r="G482" s="2"/>
      <c r="H482" s="17">
        <f t="shared" si="7"/>
        <v>2.1191977581526893E-2</v>
      </c>
    </row>
    <row r="483" spans="1:8" ht="13.5" x14ac:dyDescent="0.25">
      <c r="A483" s="12"/>
      <c r="B483" s="11">
        <v>42704</v>
      </c>
      <c r="C483" s="2">
        <v>42.89</v>
      </c>
      <c r="D483" s="2">
        <v>39.465699999999998</v>
      </c>
      <c r="E483" s="2">
        <v>0</v>
      </c>
      <c r="F483" s="2"/>
      <c r="G483" s="2"/>
      <c r="H483" s="17">
        <f t="shared" si="7"/>
        <v>0</v>
      </c>
    </row>
    <row r="484" spans="1:8" ht="13.5" x14ac:dyDescent="0.25">
      <c r="A484" s="12"/>
      <c r="B484" s="11">
        <v>42705</v>
      </c>
      <c r="C484" s="2">
        <v>42.88</v>
      </c>
      <c r="D484" s="2">
        <v>39.456499999999998</v>
      </c>
      <c r="E484" s="2">
        <v>56</v>
      </c>
      <c r="F484" s="2"/>
      <c r="G484" s="2"/>
      <c r="H484" s="17">
        <f t="shared" si="7"/>
        <v>-2.3311381782154821E-4</v>
      </c>
    </row>
    <row r="485" spans="1:8" ht="13.5" x14ac:dyDescent="0.25">
      <c r="A485" s="12"/>
      <c r="B485" s="11">
        <v>42706</v>
      </c>
      <c r="C485" s="2">
        <v>42.88</v>
      </c>
      <c r="D485" s="2">
        <v>39.456499999999998</v>
      </c>
      <c r="E485" s="2">
        <v>0</v>
      </c>
      <c r="F485" s="2"/>
      <c r="G485" s="2"/>
      <c r="H485" s="17">
        <f t="shared" si="7"/>
        <v>0</v>
      </c>
    </row>
    <row r="486" spans="1:8" ht="13.5" x14ac:dyDescent="0.25">
      <c r="A486" s="12"/>
      <c r="B486" s="11">
        <v>42709</v>
      </c>
      <c r="C486" s="2">
        <v>42.88</v>
      </c>
      <c r="D486" s="2">
        <v>39.456499999999998</v>
      </c>
      <c r="E486" s="2">
        <v>0</v>
      </c>
      <c r="F486" s="2"/>
      <c r="G486" s="2"/>
      <c r="H486" s="17">
        <f t="shared" si="7"/>
        <v>0</v>
      </c>
    </row>
    <row r="487" spans="1:8" ht="13.5" x14ac:dyDescent="0.25">
      <c r="A487" s="12"/>
      <c r="B487" s="11">
        <v>42710</v>
      </c>
      <c r="C487" s="2">
        <v>42.6</v>
      </c>
      <c r="D487" s="2">
        <v>39.198799999999999</v>
      </c>
      <c r="E487" s="2">
        <v>390</v>
      </c>
      <c r="F487" s="2"/>
      <c r="G487" s="2"/>
      <c r="H487" s="17">
        <f t="shared" si="7"/>
        <v>-6.5312432679026228E-3</v>
      </c>
    </row>
    <row r="488" spans="1:8" ht="13.5" x14ac:dyDescent="0.25">
      <c r="A488" s="12"/>
      <c r="B488" s="11">
        <v>42711</v>
      </c>
      <c r="C488" s="2">
        <v>42</v>
      </c>
      <c r="D488" s="2">
        <v>38.646700000000003</v>
      </c>
      <c r="E488" s="2">
        <v>1615</v>
      </c>
      <c r="F488" s="2"/>
      <c r="G488" s="2"/>
      <c r="H488" s="17">
        <f t="shared" si="7"/>
        <v>-1.4084614835147908E-2</v>
      </c>
    </row>
    <row r="489" spans="1:8" ht="13.5" x14ac:dyDescent="0.25">
      <c r="A489" s="12"/>
      <c r="B489" s="11">
        <v>42712</v>
      </c>
      <c r="C489" s="2">
        <v>42.5</v>
      </c>
      <c r="D489" s="2">
        <v>39.1068</v>
      </c>
      <c r="E489" s="2">
        <v>46</v>
      </c>
      <c r="F489" s="2"/>
      <c r="G489" s="2"/>
      <c r="H489" s="17">
        <f t="shared" si="7"/>
        <v>1.1905285574188663E-2</v>
      </c>
    </row>
    <row r="490" spans="1:8" ht="13.5" x14ac:dyDescent="0.25">
      <c r="A490" s="12"/>
      <c r="B490" s="11">
        <v>42713</v>
      </c>
      <c r="C490" s="2">
        <v>41.31</v>
      </c>
      <c r="D490" s="2">
        <v>38.011800000000001</v>
      </c>
      <c r="E490" s="2">
        <v>1100</v>
      </c>
      <c r="F490" s="2"/>
      <c r="G490" s="2"/>
      <c r="H490" s="17">
        <f t="shared" si="7"/>
        <v>-2.8000245481604194E-2</v>
      </c>
    </row>
    <row r="491" spans="1:8" ht="13.5" x14ac:dyDescent="0.25">
      <c r="A491" s="12"/>
      <c r="B491" s="11">
        <v>42717</v>
      </c>
      <c r="C491" s="2">
        <v>41.92</v>
      </c>
      <c r="D491" s="2">
        <v>38.573099999999997</v>
      </c>
      <c r="E491" s="2">
        <v>1495</v>
      </c>
      <c r="F491" s="2"/>
      <c r="G491" s="2"/>
      <c r="H491" s="17">
        <f t="shared" si="7"/>
        <v>1.4766467254904943E-2</v>
      </c>
    </row>
    <row r="492" spans="1:8" ht="13.5" x14ac:dyDescent="0.25">
      <c r="A492" s="12"/>
      <c r="B492" s="11">
        <v>42718</v>
      </c>
      <c r="C492" s="2">
        <v>42.8</v>
      </c>
      <c r="D492" s="2">
        <v>39.382899999999999</v>
      </c>
      <c r="E492" s="2">
        <v>300</v>
      </c>
      <c r="F492" s="2"/>
      <c r="G492" s="2"/>
      <c r="H492" s="17">
        <f t="shared" si="7"/>
        <v>2.0993905078928135E-2</v>
      </c>
    </row>
    <row r="493" spans="1:8" ht="13.5" x14ac:dyDescent="0.25">
      <c r="A493" s="12"/>
      <c r="B493" s="11">
        <v>42719</v>
      </c>
      <c r="C493" s="2">
        <v>43.18</v>
      </c>
      <c r="D493" s="2">
        <v>39.732500000000002</v>
      </c>
      <c r="E493" s="2">
        <v>1365</v>
      </c>
      <c r="F493" s="2"/>
      <c r="G493" s="2"/>
      <c r="H493" s="17">
        <f t="shared" si="7"/>
        <v>8.8769491327454902E-3</v>
      </c>
    </row>
    <row r="494" spans="1:8" ht="13.5" x14ac:dyDescent="0.25">
      <c r="A494" s="12"/>
      <c r="B494" s="11">
        <v>42720</v>
      </c>
      <c r="C494" s="2">
        <v>44.8</v>
      </c>
      <c r="D494" s="2">
        <v>41.223199999999999</v>
      </c>
      <c r="E494" s="2">
        <v>7781</v>
      </c>
      <c r="F494" s="2"/>
      <c r="G494" s="2"/>
      <c r="H494" s="17">
        <f t="shared" si="7"/>
        <v>3.7518404328949768E-2</v>
      </c>
    </row>
    <row r="495" spans="1:8" ht="13.5" x14ac:dyDescent="0.25">
      <c r="A495" s="12"/>
      <c r="B495" s="11">
        <v>42723</v>
      </c>
      <c r="C495" s="2">
        <v>45.97</v>
      </c>
      <c r="D495" s="2">
        <v>42.299799999999998</v>
      </c>
      <c r="E495" s="2">
        <v>323</v>
      </c>
      <c r="F495" s="2"/>
      <c r="G495" s="2"/>
      <c r="H495" s="17">
        <f t="shared" si="7"/>
        <v>2.6116361660424206E-2</v>
      </c>
    </row>
    <row r="496" spans="1:8" ht="13.5" x14ac:dyDescent="0.25">
      <c r="A496" s="12"/>
      <c r="B496" s="11">
        <v>42724</v>
      </c>
      <c r="C496" s="2">
        <v>46</v>
      </c>
      <c r="D496" s="2">
        <v>42.327399999999997</v>
      </c>
      <c r="E496" s="2">
        <v>562</v>
      </c>
      <c r="F496" s="2"/>
      <c r="G496" s="2"/>
      <c r="H496" s="17">
        <f t="shared" si="7"/>
        <v>6.5248535454067455E-4</v>
      </c>
    </row>
    <row r="497" spans="1:8" ht="13.5" x14ac:dyDescent="0.25">
      <c r="A497" s="12"/>
      <c r="B497" s="11">
        <v>42725</v>
      </c>
      <c r="C497" s="2">
        <v>45</v>
      </c>
      <c r="D497" s="2">
        <v>41.407200000000003</v>
      </c>
      <c r="E497" s="2">
        <v>811</v>
      </c>
      <c r="F497" s="2"/>
      <c r="G497" s="2"/>
      <c r="H497" s="17">
        <f t="shared" si="7"/>
        <v>-2.174005490533305E-2</v>
      </c>
    </row>
    <row r="498" spans="1:8" ht="13.5" x14ac:dyDescent="0.25">
      <c r="A498" s="12"/>
      <c r="B498" s="11">
        <v>42726</v>
      </c>
      <c r="C498" s="2">
        <v>45.5</v>
      </c>
      <c r="D498" s="2">
        <v>41.8673</v>
      </c>
      <c r="E498" s="2">
        <v>55</v>
      </c>
      <c r="F498" s="2"/>
      <c r="G498" s="2"/>
      <c r="H498" s="17">
        <f t="shared" si="7"/>
        <v>1.1111594118897125E-2</v>
      </c>
    </row>
    <row r="499" spans="1:8" ht="13.5" x14ac:dyDescent="0.25">
      <c r="A499" s="12"/>
      <c r="B499" s="11">
        <v>42727</v>
      </c>
      <c r="C499" s="2">
        <v>46.5</v>
      </c>
      <c r="D499" s="2">
        <v>42.787500000000001</v>
      </c>
      <c r="E499" s="2">
        <v>100</v>
      </c>
      <c r="F499" s="2"/>
      <c r="G499" s="2"/>
      <c r="H499" s="17">
        <f t="shared" si="7"/>
        <v>2.1978966878685783E-2</v>
      </c>
    </row>
    <row r="500" spans="1:8" ht="13.5" x14ac:dyDescent="0.25">
      <c r="A500" s="12"/>
      <c r="B500" s="11">
        <v>42730</v>
      </c>
      <c r="C500" s="2">
        <v>46.5</v>
      </c>
      <c r="D500" s="2">
        <v>42.787500000000001</v>
      </c>
      <c r="E500" s="2">
        <v>0</v>
      </c>
      <c r="F500" s="2"/>
      <c r="G500" s="2"/>
      <c r="H500" s="17">
        <f t="shared" si="7"/>
        <v>0</v>
      </c>
    </row>
    <row r="501" spans="1:8" ht="13.5" x14ac:dyDescent="0.25">
      <c r="A501" s="12"/>
      <c r="B501" s="11">
        <v>42731</v>
      </c>
      <c r="C501" s="2">
        <v>45.8</v>
      </c>
      <c r="D501" s="2">
        <v>42.1434</v>
      </c>
      <c r="E501" s="2">
        <v>1352</v>
      </c>
      <c r="F501" s="2"/>
      <c r="G501" s="2"/>
      <c r="H501" s="17">
        <f t="shared" si="7"/>
        <v>-1.5053461875547803E-2</v>
      </c>
    </row>
    <row r="502" spans="1:8" ht="13.5" x14ac:dyDescent="0.25">
      <c r="A502" s="12"/>
      <c r="B502" s="11">
        <v>42732</v>
      </c>
      <c r="C502" s="2">
        <v>45</v>
      </c>
      <c r="D502" s="2">
        <v>41.407200000000003</v>
      </c>
      <c r="E502" s="2">
        <v>95</v>
      </c>
      <c r="F502" s="2"/>
      <c r="G502" s="2"/>
      <c r="H502" s="17">
        <f t="shared" si="7"/>
        <v>-1.7468927518899675E-2</v>
      </c>
    </row>
    <row r="503" spans="1:8" ht="13.5" x14ac:dyDescent="0.25">
      <c r="A503" s="12"/>
      <c r="B503" s="11">
        <v>42733</v>
      </c>
      <c r="C503" s="2">
        <v>45</v>
      </c>
      <c r="D503" s="2">
        <v>41.407200000000003</v>
      </c>
      <c r="E503" s="2">
        <v>290</v>
      </c>
      <c r="F503" s="2"/>
      <c r="G503" s="2"/>
      <c r="H503" s="17">
        <f t="shared" si="7"/>
        <v>0</v>
      </c>
    </row>
    <row r="504" spans="1:8" ht="13.5" x14ac:dyDescent="0.25">
      <c r="A504" s="12"/>
      <c r="B504" s="11">
        <v>42734</v>
      </c>
      <c r="C504" s="2">
        <v>44.5</v>
      </c>
      <c r="D504" s="2">
        <v>40.947099999999999</v>
      </c>
      <c r="E504" s="2">
        <v>440</v>
      </c>
      <c r="F504" s="2"/>
      <c r="G504" s="2"/>
      <c r="H504" s="17">
        <f t="shared" si="7"/>
        <v>-1.1111594118897297E-2</v>
      </c>
    </row>
    <row r="505" spans="1:8" ht="13.5" x14ac:dyDescent="0.25">
      <c r="A505" s="12"/>
      <c r="B505" s="11">
        <v>42737</v>
      </c>
      <c r="C505" s="2">
        <v>44.5</v>
      </c>
      <c r="D505" s="2">
        <v>40.947099999999999</v>
      </c>
      <c r="E505" s="2">
        <v>0</v>
      </c>
      <c r="F505" s="2"/>
      <c r="G505" s="2"/>
      <c r="H505" s="17">
        <f t="shared" si="7"/>
        <v>0</v>
      </c>
    </row>
    <row r="506" spans="1:8" ht="13.5" x14ac:dyDescent="0.25">
      <c r="A506" s="12"/>
      <c r="B506" s="11">
        <v>42738</v>
      </c>
      <c r="C506" s="2">
        <v>44.5</v>
      </c>
      <c r="D506" s="2">
        <v>40.947099999999999</v>
      </c>
      <c r="E506" s="2">
        <v>0</v>
      </c>
      <c r="F506" s="2"/>
      <c r="G506" s="2"/>
      <c r="H506" s="17">
        <f t="shared" si="7"/>
        <v>0</v>
      </c>
    </row>
    <row r="507" spans="1:8" ht="13.5" x14ac:dyDescent="0.25">
      <c r="A507" s="12"/>
      <c r="B507" s="11">
        <v>42739</v>
      </c>
      <c r="C507" s="2">
        <v>43.2</v>
      </c>
      <c r="D507" s="2">
        <v>39.750900000000001</v>
      </c>
      <c r="E507" s="2">
        <v>1255</v>
      </c>
      <c r="F507" s="2"/>
      <c r="G507" s="2"/>
      <c r="H507" s="17">
        <f t="shared" si="7"/>
        <v>-2.9213302040925915E-2</v>
      </c>
    </row>
    <row r="508" spans="1:8" ht="13.5" x14ac:dyDescent="0.25">
      <c r="A508" s="12"/>
      <c r="B508" s="11">
        <v>42740</v>
      </c>
      <c r="C508" s="2">
        <v>43.2</v>
      </c>
      <c r="D508" s="2">
        <v>39.750900000000001</v>
      </c>
      <c r="E508" s="2">
        <v>320</v>
      </c>
      <c r="F508" s="2"/>
      <c r="G508" s="2"/>
      <c r="H508" s="17">
        <f t="shared" si="7"/>
        <v>0</v>
      </c>
    </row>
    <row r="509" spans="1:8" ht="13.5" x14ac:dyDescent="0.25">
      <c r="A509" s="12"/>
      <c r="B509" s="11">
        <v>42741</v>
      </c>
      <c r="C509" s="2">
        <v>44</v>
      </c>
      <c r="D509" s="2">
        <v>40.487099999999998</v>
      </c>
      <c r="E509" s="2">
        <v>33</v>
      </c>
      <c r="F509" s="2"/>
      <c r="G509" s="2"/>
      <c r="H509" s="17">
        <f t="shared" si="7"/>
        <v>1.8520335388632625E-2</v>
      </c>
    </row>
    <row r="510" spans="1:8" ht="13.5" x14ac:dyDescent="0.25">
      <c r="A510" s="12"/>
      <c r="B510" s="11">
        <v>42744</v>
      </c>
      <c r="C510" s="2">
        <v>42.7</v>
      </c>
      <c r="D510" s="2">
        <v>39.290900000000001</v>
      </c>
      <c r="E510" s="2">
        <v>552</v>
      </c>
      <c r="F510" s="2"/>
      <c r="G510" s="2"/>
      <c r="H510" s="17">
        <f t="shared" si="7"/>
        <v>-2.9545213166662899E-2</v>
      </c>
    </row>
    <row r="511" spans="1:8" ht="13.5" x14ac:dyDescent="0.25">
      <c r="A511" s="12"/>
      <c r="B511" s="11">
        <v>42745</v>
      </c>
      <c r="C511" s="2">
        <v>43</v>
      </c>
      <c r="D511" s="2">
        <v>39.566899999999997</v>
      </c>
      <c r="E511" s="2">
        <v>200</v>
      </c>
      <c r="F511" s="2"/>
      <c r="G511" s="2"/>
      <c r="H511" s="17">
        <f t="shared" si="7"/>
        <v>7.0245273078498134E-3</v>
      </c>
    </row>
    <row r="512" spans="1:8" ht="13.5" x14ac:dyDescent="0.25">
      <c r="A512" s="12"/>
      <c r="B512" s="11">
        <v>42746</v>
      </c>
      <c r="C512" s="2">
        <v>43</v>
      </c>
      <c r="D512" s="2">
        <v>39.566899999999997</v>
      </c>
      <c r="E512" s="2">
        <v>344</v>
      </c>
      <c r="F512" s="2"/>
      <c r="G512" s="2"/>
      <c r="H512" s="17">
        <f t="shared" si="7"/>
        <v>0</v>
      </c>
    </row>
    <row r="513" spans="1:8" ht="13.5" x14ac:dyDescent="0.25">
      <c r="A513" s="12"/>
      <c r="B513" s="11">
        <v>42747</v>
      </c>
      <c r="C513" s="2">
        <v>43</v>
      </c>
      <c r="D513" s="2">
        <v>39.566899999999997</v>
      </c>
      <c r="E513" s="2">
        <v>0</v>
      </c>
      <c r="F513" s="2"/>
      <c r="G513" s="2"/>
      <c r="H513" s="17">
        <f t="shared" si="7"/>
        <v>0</v>
      </c>
    </row>
    <row r="514" spans="1:8" ht="13.5" x14ac:dyDescent="0.25">
      <c r="A514" s="12"/>
      <c r="B514" s="11">
        <v>42748</v>
      </c>
      <c r="C514" s="2">
        <v>43</v>
      </c>
      <c r="D514" s="2">
        <v>39.566899999999997</v>
      </c>
      <c r="E514" s="2">
        <v>50</v>
      </c>
      <c r="F514" s="2"/>
      <c r="G514" s="2"/>
      <c r="H514" s="17">
        <f t="shared" si="7"/>
        <v>0</v>
      </c>
    </row>
    <row r="515" spans="1:8" ht="13.5" x14ac:dyDescent="0.25">
      <c r="A515" s="12"/>
      <c r="B515" s="11">
        <v>42751</v>
      </c>
      <c r="C515" s="2">
        <v>42.5</v>
      </c>
      <c r="D515" s="2">
        <v>39.1068</v>
      </c>
      <c r="E515" s="2">
        <v>2443</v>
      </c>
      <c r="F515" s="2"/>
      <c r="G515" s="2"/>
      <c r="H515" s="17">
        <f t="shared" si="7"/>
        <v>-1.162840657215999E-2</v>
      </c>
    </row>
    <row r="516" spans="1:8" ht="13.5" x14ac:dyDescent="0.25">
      <c r="A516" s="12"/>
      <c r="B516" s="11">
        <v>42752</v>
      </c>
      <c r="C516" s="2">
        <v>42.5</v>
      </c>
      <c r="D516" s="2">
        <v>39.1068</v>
      </c>
      <c r="E516" s="2">
        <v>346</v>
      </c>
      <c r="F516" s="2"/>
      <c r="G516" s="2"/>
      <c r="H516" s="17">
        <f t="shared" si="7"/>
        <v>0</v>
      </c>
    </row>
    <row r="517" spans="1:8" ht="13.5" x14ac:dyDescent="0.25">
      <c r="A517" s="12"/>
      <c r="B517" s="11">
        <v>42753</v>
      </c>
      <c r="C517" s="2">
        <v>42.99</v>
      </c>
      <c r="D517" s="2">
        <v>39.557699999999997</v>
      </c>
      <c r="E517" s="2">
        <v>1117</v>
      </c>
      <c r="F517" s="2"/>
      <c r="G517" s="2"/>
      <c r="H517" s="17">
        <f t="shared" si="7"/>
        <v>1.1529964098315311E-2</v>
      </c>
    </row>
    <row r="518" spans="1:8" ht="13.5" x14ac:dyDescent="0.25">
      <c r="A518" s="12"/>
      <c r="B518" s="11">
        <v>42754</v>
      </c>
      <c r="C518" s="2">
        <v>41.71</v>
      </c>
      <c r="D518" s="2">
        <v>38.379899999999999</v>
      </c>
      <c r="E518" s="2">
        <v>799</v>
      </c>
      <c r="F518" s="2"/>
      <c r="G518" s="2"/>
      <c r="H518" s="17">
        <f t="shared" si="7"/>
        <v>-2.9774228531992453E-2</v>
      </c>
    </row>
    <row r="519" spans="1:8" ht="13.5" x14ac:dyDescent="0.25">
      <c r="A519" s="12"/>
      <c r="B519" s="11">
        <v>42755</v>
      </c>
      <c r="C519" s="2">
        <v>41.22</v>
      </c>
      <c r="D519" s="2">
        <v>37.929000000000002</v>
      </c>
      <c r="E519" s="2">
        <v>1894</v>
      </c>
      <c r="F519" s="2"/>
      <c r="G519" s="2"/>
      <c r="H519" s="17">
        <f t="shared" ref="H519:H582" si="8">(D519-D518)/D518</f>
        <v>-1.1748337020158917E-2</v>
      </c>
    </row>
    <row r="520" spans="1:8" ht="13.5" x14ac:dyDescent="0.25">
      <c r="A520" s="12"/>
      <c r="B520" s="11">
        <v>42758</v>
      </c>
      <c r="C520" s="2">
        <v>40.46</v>
      </c>
      <c r="D520" s="2">
        <v>37.229700000000001</v>
      </c>
      <c r="E520" s="2">
        <v>10</v>
      </c>
      <c r="F520" s="2"/>
      <c r="G520" s="2"/>
      <c r="H520" s="17">
        <f t="shared" si="8"/>
        <v>-1.8437079807007855E-2</v>
      </c>
    </row>
    <row r="521" spans="1:8" ht="13.5" x14ac:dyDescent="0.25">
      <c r="A521" s="12"/>
      <c r="B521" s="11">
        <v>42759</v>
      </c>
      <c r="C521" s="2">
        <v>41.67</v>
      </c>
      <c r="D521" s="2">
        <v>38.3431</v>
      </c>
      <c r="E521" s="2">
        <v>3361</v>
      </c>
      <c r="F521" s="2"/>
      <c r="G521" s="2"/>
      <c r="H521" s="17">
        <f t="shared" si="8"/>
        <v>2.9906230778115283E-2</v>
      </c>
    </row>
    <row r="522" spans="1:8" ht="13.5" x14ac:dyDescent="0.25">
      <c r="A522" s="12"/>
      <c r="B522" s="11">
        <v>42760</v>
      </c>
      <c r="C522" s="2">
        <v>41.67</v>
      </c>
      <c r="D522" s="2">
        <v>38.3431</v>
      </c>
      <c r="E522" s="2">
        <v>0</v>
      </c>
      <c r="F522" s="2"/>
      <c r="G522" s="2"/>
      <c r="H522" s="17">
        <f t="shared" si="8"/>
        <v>0</v>
      </c>
    </row>
    <row r="523" spans="1:8" ht="13.5" x14ac:dyDescent="0.25">
      <c r="A523" s="12"/>
      <c r="B523" s="11">
        <v>42761</v>
      </c>
      <c r="C523" s="2">
        <v>41.67</v>
      </c>
      <c r="D523" s="2">
        <v>38.3431</v>
      </c>
      <c r="E523" s="2">
        <v>0</v>
      </c>
      <c r="F523" s="2"/>
      <c r="G523" s="2"/>
      <c r="H523" s="17">
        <f t="shared" si="8"/>
        <v>0</v>
      </c>
    </row>
    <row r="524" spans="1:8" ht="13.5" x14ac:dyDescent="0.25">
      <c r="A524" s="12"/>
      <c r="B524" s="11">
        <v>42762</v>
      </c>
      <c r="C524" s="2">
        <v>41.67</v>
      </c>
      <c r="D524" s="2">
        <v>38.3431</v>
      </c>
      <c r="E524" s="2">
        <v>0</v>
      </c>
      <c r="F524" s="2"/>
      <c r="G524" s="2"/>
      <c r="H524" s="17">
        <f t="shared" si="8"/>
        <v>0</v>
      </c>
    </row>
    <row r="525" spans="1:8" ht="13.5" x14ac:dyDescent="0.25">
      <c r="A525" s="12"/>
      <c r="B525" s="11">
        <v>42765</v>
      </c>
      <c r="C525" s="2">
        <v>41.75</v>
      </c>
      <c r="D525" s="2">
        <v>38.416699999999999</v>
      </c>
      <c r="E525" s="2">
        <v>1512</v>
      </c>
      <c r="F525" s="2"/>
      <c r="G525" s="2"/>
      <c r="H525" s="17">
        <f t="shared" si="8"/>
        <v>1.9195109419947527E-3</v>
      </c>
    </row>
    <row r="526" spans="1:8" ht="13.5" x14ac:dyDescent="0.25">
      <c r="A526" s="12"/>
      <c r="B526" s="11">
        <v>42766</v>
      </c>
      <c r="C526" s="2">
        <v>41.74</v>
      </c>
      <c r="D526" s="2">
        <v>38.407499999999999</v>
      </c>
      <c r="E526" s="2">
        <v>40</v>
      </c>
      <c r="F526" s="2"/>
      <c r="G526" s="2"/>
      <c r="H526" s="17">
        <f t="shared" si="8"/>
        <v>-2.3947918483367586E-4</v>
      </c>
    </row>
    <row r="527" spans="1:8" ht="13.5" x14ac:dyDescent="0.25">
      <c r="A527" s="12"/>
      <c r="B527" s="11">
        <v>42767</v>
      </c>
      <c r="C527" s="2">
        <v>41.74</v>
      </c>
      <c r="D527" s="2">
        <v>38.407499999999999</v>
      </c>
      <c r="E527" s="2">
        <v>0</v>
      </c>
      <c r="F527" s="2"/>
      <c r="G527" s="2"/>
      <c r="H527" s="17">
        <f t="shared" si="8"/>
        <v>0</v>
      </c>
    </row>
    <row r="528" spans="1:8" ht="13.5" x14ac:dyDescent="0.25">
      <c r="A528" s="12"/>
      <c r="B528" s="11">
        <v>42768</v>
      </c>
      <c r="C528" s="2">
        <v>41.74</v>
      </c>
      <c r="D528" s="2">
        <v>38.407499999999999</v>
      </c>
      <c r="E528" s="2">
        <v>0</v>
      </c>
      <c r="F528" s="2"/>
      <c r="G528" s="2"/>
      <c r="H528" s="17">
        <f t="shared" si="8"/>
        <v>0</v>
      </c>
    </row>
    <row r="529" spans="1:8" ht="13.5" x14ac:dyDescent="0.25">
      <c r="A529" s="12"/>
      <c r="B529" s="11">
        <v>42769</v>
      </c>
      <c r="C529" s="2">
        <v>41.74</v>
      </c>
      <c r="D529" s="2">
        <v>38.407499999999999</v>
      </c>
      <c r="E529" s="2">
        <v>0</v>
      </c>
      <c r="F529" s="2"/>
      <c r="G529" s="2"/>
      <c r="H529" s="17">
        <f t="shared" si="8"/>
        <v>0</v>
      </c>
    </row>
    <row r="530" spans="1:8" ht="13.5" x14ac:dyDescent="0.25">
      <c r="A530" s="12"/>
      <c r="B530" s="11">
        <v>42772</v>
      </c>
      <c r="C530" s="2">
        <v>41.69</v>
      </c>
      <c r="D530" s="2">
        <v>38.361499999999999</v>
      </c>
      <c r="E530" s="2">
        <v>435</v>
      </c>
      <c r="F530" s="2"/>
      <c r="G530" s="2"/>
      <c r="H530" s="17">
        <f t="shared" si="8"/>
        <v>-1.197682744255663E-3</v>
      </c>
    </row>
    <row r="531" spans="1:8" ht="13.5" x14ac:dyDescent="0.25">
      <c r="A531" s="12"/>
      <c r="B531" s="11">
        <v>42773</v>
      </c>
      <c r="C531" s="2">
        <v>41.69</v>
      </c>
      <c r="D531" s="2">
        <v>38.361499999999999</v>
      </c>
      <c r="E531" s="2">
        <v>0</v>
      </c>
      <c r="F531" s="2"/>
      <c r="G531" s="2"/>
      <c r="H531" s="17">
        <f t="shared" si="8"/>
        <v>0</v>
      </c>
    </row>
    <row r="532" spans="1:8" ht="13.5" x14ac:dyDescent="0.25">
      <c r="A532" s="12"/>
      <c r="B532" s="11">
        <v>42774</v>
      </c>
      <c r="C532" s="2">
        <v>41.69</v>
      </c>
      <c r="D532" s="2">
        <v>38.361499999999999</v>
      </c>
      <c r="E532" s="2">
        <v>0</v>
      </c>
      <c r="F532" s="2"/>
      <c r="G532" s="2"/>
      <c r="H532" s="17">
        <f t="shared" si="8"/>
        <v>0</v>
      </c>
    </row>
    <row r="533" spans="1:8" ht="13.5" x14ac:dyDescent="0.25">
      <c r="A533" s="12"/>
      <c r="B533" s="11">
        <v>42775</v>
      </c>
      <c r="C533" s="2">
        <v>41.69</v>
      </c>
      <c r="D533" s="2">
        <v>38.361499999999999</v>
      </c>
      <c r="E533" s="2">
        <v>0</v>
      </c>
      <c r="F533" s="2"/>
      <c r="G533" s="2"/>
      <c r="H533" s="17">
        <f t="shared" si="8"/>
        <v>0</v>
      </c>
    </row>
    <row r="534" spans="1:8" ht="13.5" x14ac:dyDescent="0.25">
      <c r="A534" s="12"/>
      <c r="B534" s="11">
        <v>42776</v>
      </c>
      <c r="C534" s="2">
        <v>41.69</v>
      </c>
      <c r="D534" s="2">
        <v>38.361499999999999</v>
      </c>
      <c r="E534" s="2">
        <v>0</v>
      </c>
      <c r="F534" s="2"/>
      <c r="G534" s="2"/>
      <c r="H534" s="17">
        <f t="shared" si="8"/>
        <v>0</v>
      </c>
    </row>
    <row r="535" spans="1:8" ht="13.5" x14ac:dyDescent="0.25">
      <c r="A535" s="12"/>
      <c r="B535" s="11">
        <v>42779</v>
      </c>
      <c r="C535" s="2">
        <v>41.69</v>
      </c>
      <c r="D535" s="2">
        <v>38.361499999999999</v>
      </c>
      <c r="E535" s="2">
        <v>0</v>
      </c>
      <c r="F535" s="2"/>
      <c r="G535" s="2"/>
      <c r="H535" s="17">
        <f t="shared" si="8"/>
        <v>0</v>
      </c>
    </row>
    <row r="536" spans="1:8" ht="13.5" x14ac:dyDescent="0.25">
      <c r="A536" s="12"/>
      <c r="B536" s="11">
        <v>42780</v>
      </c>
      <c r="C536" s="2">
        <v>39.82</v>
      </c>
      <c r="D536" s="2">
        <v>36.640799999999999</v>
      </c>
      <c r="E536" s="2">
        <v>379</v>
      </c>
      <c r="F536" s="2"/>
      <c r="G536" s="2"/>
      <c r="H536" s="17">
        <f t="shared" si="8"/>
        <v>-4.485486751039456E-2</v>
      </c>
    </row>
    <row r="537" spans="1:8" ht="13.5" x14ac:dyDescent="0.25">
      <c r="A537" s="12"/>
      <c r="B537" s="11">
        <v>42781</v>
      </c>
      <c r="C537" s="2">
        <v>38.71</v>
      </c>
      <c r="D537" s="2">
        <v>35.619399999999999</v>
      </c>
      <c r="E537" s="2">
        <v>1246</v>
      </c>
      <c r="F537" s="2"/>
      <c r="G537" s="2"/>
      <c r="H537" s="17">
        <f t="shared" si="8"/>
        <v>-2.787602890766577E-2</v>
      </c>
    </row>
    <row r="538" spans="1:8" ht="13.5" x14ac:dyDescent="0.25">
      <c r="A538" s="12"/>
      <c r="B538" s="11">
        <v>42782</v>
      </c>
      <c r="C538" s="2">
        <v>38.71</v>
      </c>
      <c r="D538" s="2">
        <v>35.619399999999999</v>
      </c>
      <c r="E538" s="2">
        <v>0</v>
      </c>
      <c r="F538" s="2"/>
      <c r="G538" s="2"/>
      <c r="H538" s="17">
        <f t="shared" si="8"/>
        <v>0</v>
      </c>
    </row>
    <row r="539" spans="1:8" ht="13.5" x14ac:dyDescent="0.25">
      <c r="A539" s="12"/>
      <c r="B539" s="11">
        <v>42783</v>
      </c>
      <c r="C539" s="2">
        <v>38.71</v>
      </c>
      <c r="D539" s="2">
        <v>35.619399999999999</v>
      </c>
      <c r="E539" s="2">
        <v>880</v>
      </c>
      <c r="F539" s="2"/>
      <c r="G539" s="2"/>
      <c r="H539" s="17">
        <f t="shared" si="8"/>
        <v>0</v>
      </c>
    </row>
    <row r="540" spans="1:8" ht="13.5" x14ac:dyDescent="0.25">
      <c r="A540" s="12"/>
      <c r="B540" s="11">
        <v>42786</v>
      </c>
      <c r="C540" s="2">
        <v>39.71</v>
      </c>
      <c r="D540" s="2">
        <v>36.5396</v>
      </c>
      <c r="E540" s="2">
        <v>25</v>
      </c>
      <c r="F540" s="2"/>
      <c r="G540" s="2"/>
      <c r="H540" s="17">
        <f t="shared" si="8"/>
        <v>2.5834236399265603E-2</v>
      </c>
    </row>
    <row r="541" spans="1:8" ht="13.5" x14ac:dyDescent="0.25">
      <c r="A541" s="12"/>
      <c r="B541" s="11">
        <v>42787</v>
      </c>
      <c r="C541" s="2">
        <v>39.71</v>
      </c>
      <c r="D541" s="2">
        <v>36.5396</v>
      </c>
      <c r="E541" s="2">
        <v>0</v>
      </c>
      <c r="F541" s="2"/>
      <c r="G541" s="2"/>
      <c r="H541" s="17">
        <f t="shared" si="8"/>
        <v>0</v>
      </c>
    </row>
    <row r="542" spans="1:8" ht="13.5" x14ac:dyDescent="0.25">
      <c r="A542" s="12"/>
      <c r="B542" s="11">
        <v>42788</v>
      </c>
      <c r="C542" s="2">
        <v>39.71</v>
      </c>
      <c r="D542" s="2">
        <v>36.5396</v>
      </c>
      <c r="E542" s="2">
        <v>0</v>
      </c>
      <c r="F542" s="2"/>
      <c r="G542" s="2"/>
      <c r="H542" s="17">
        <f t="shared" si="8"/>
        <v>0</v>
      </c>
    </row>
    <row r="543" spans="1:8" ht="13.5" x14ac:dyDescent="0.25">
      <c r="A543" s="12"/>
      <c r="B543" s="11">
        <v>42789</v>
      </c>
      <c r="C543" s="2">
        <v>39.700000000000003</v>
      </c>
      <c r="D543" s="2">
        <v>36.5304</v>
      </c>
      <c r="E543" s="2">
        <v>803</v>
      </c>
      <c r="F543" s="2"/>
      <c r="G543" s="2"/>
      <c r="H543" s="17">
        <f t="shared" si="8"/>
        <v>-2.5178162869872342E-4</v>
      </c>
    </row>
    <row r="544" spans="1:8" ht="13.5" x14ac:dyDescent="0.25">
      <c r="A544" s="12"/>
      <c r="B544" s="11">
        <v>42790</v>
      </c>
      <c r="C544" s="2">
        <v>39.700000000000003</v>
      </c>
      <c r="D544" s="2">
        <v>36.5304</v>
      </c>
      <c r="E544" s="2">
        <v>40</v>
      </c>
      <c r="F544" s="2"/>
      <c r="G544" s="2"/>
      <c r="H544" s="17">
        <f t="shared" si="8"/>
        <v>0</v>
      </c>
    </row>
    <row r="545" spans="1:8" ht="13.5" x14ac:dyDescent="0.25">
      <c r="A545" s="12"/>
      <c r="B545" s="11">
        <v>42793</v>
      </c>
      <c r="C545" s="2">
        <v>39.700000000000003</v>
      </c>
      <c r="D545" s="2">
        <v>36.5304</v>
      </c>
      <c r="E545" s="2">
        <v>544</v>
      </c>
      <c r="F545" s="2"/>
      <c r="G545" s="2"/>
      <c r="H545" s="17">
        <f t="shared" si="8"/>
        <v>0</v>
      </c>
    </row>
    <row r="546" spans="1:8" ht="13.5" x14ac:dyDescent="0.25">
      <c r="A546" s="12"/>
      <c r="B546" s="11">
        <v>42794</v>
      </c>
      <c r="C546" s="2">
        <v>40.200000000000003</v>
      </c>
      <c r="D546" s="2">
        <v>36.990499999999997</v>
      </c>
      <c r="E546" s="2">
        <v>43</v>
      </c>
      <c r="F546" s="2"/>
      <c r="G546" s="2"/>
      <c r="H546" s="17">
        <f t="shared" si="8"/>
        <v>1.2594989378709159E-2</v>
      </c>
    </row>
    <row r="547" spans="1:8" ht="13.5" x14ac:dyDescent="0.25">
      <c r="A547" s="12"/>
      <c r="B547" s="11">
        <v>42795</v>
      </c>
      <c r="C547" s="2">
        <v>40.700000000000003</v>
      </c>
      <c r="D547" s="2">
        <v>37.450499999999998</v>
      </c>
      <c r="E547" s="2">
        <v>10</v>
      </c>
      <c r="F547" s="2"/>
      <c r="G547" s="2"/>
      <c r="H547" s="17">
        <f t="shared" si="8"/>
        <v>1.2435625363268971E-2</v>
      </c>
    </row>
    <row r="548" spans="1:8" ht="13.5" x14ac:dyDescent="0.25">
      <c r="A548" s="12"/>
      <c r="B548" s="11">
        <v>42796</v>
      </c>
      <c r="C548" s="2">
        <v>40.700000000000003</v>
      </c>
      <c r="D548" s="2">
        <v>37.450499999999998</v>
      </c>
      <c r="E548" s="2">
        <v>0</v>
      </c>
      <c r="F548" s="2"/>
      <c r="G548" s="2"/>
      <c r="H548" s="17">
        <f t="shared" si="8"/>
        <v>0</v>
      </c>
    </row>
    <row r="549" spans="1:8" ht="13.5" x14ac:dyDescent="0.25">
      <c r="A549" s="12"/>
      <c r="B549" s="11">
        <v>42797</v>
      </c>
      <c r="C549" s="2">
        <v>39.520000000000003</v>
      </c>
      <c r="D549" s="2">
        <v>36.364699999999999</v>
      </c>
      <c r="E549" s="2">
        <v>40</v>
      </c>
      <c r="F549" s="2"/>
      <c r="G549" s="2"/>
      <c r="H549" s="17">
        <f t="shared" si="8"/>
        <v>-2.8992937343960669E-2</v>
      </c>
    </row>
    <row r="550" spans="1:8" ht="13.5" x14ac:dyDescent="0.25">
      <c r="A550" s="12"/>
      <c r="B550" s="11">
        <v>42800</v>
      </c>
      <c r="C550" s="2">
        <v>40.51</v>
      </c>
      <c r="D550" s="2">
        <v>37.275700000000001</v>
      </c>
      <c r="E550" s="2">
        <v>27</v>
      </c>
      <c r="F550" s="2"/>
      <c r="G550" s="2"/>
      <c r="H550" s="17">
        <f t="shared" si="8"/>
        <v>2.5051767235808389E-2</v>
      </c>
    </row>
    <row r="551" spans="1:8" ht="13.5" x14ac:dyDescent="0.25">
      <c r="A551" s="12"/>
      <c r="B551" s="11">
        <v>42801</v>
      </c>
      <c r="C551" s="2">
        <v>40.51</v>
      </c>
      <c r="D551" s="2">
        <v>37.275700000000001</v>
      </c>
      <c r="E551" s="2">
        <v>0</v>
      </c>
      <c r="F551" s="2"/>
      <c r="G551" s="2"/>
      <c r="H551" s="17">
        <f t="shared" si="8"/>
        <v>0</v>
      </c>
    </row>
    <row r="552" spans="1:8" ht="13.5" x14ac:dyDescent="0.25">
      <c r="A552" s="12"/>
      <c r="B552" s="11">
        <v>42802</v>
      </c>
      <c r="C552" s="2">
        <v>40.51</v>
      </c>
      <c r="D552" s="2">
        <v>37.275700000000001</v>
      </c>
      <c r="E552" s="2">
        <v>10</v>
      </c>
      <c r="F552" s="2"/>
      <c r="G552" s="2"/>
      <c r="H552" s="17">
        <f t="shared" si="8"/>
        <v>0</v>
      </c>
    </row>
    <row r="553" spans="1:8" ht="13.5" x14ac:dyDescent="0.25">
      <c r="A553" s="12"/>
      <c r="B553" s="11">
        <v>42803</v>
      </c>
      <c r="C553" s="2">
        <v>40.51</v>
      </c>
      <c r="D553" s="2">
        <v>37.275700000000001</v>
      </c>
      <c r="E553" s="2">
        <v>0</v>
      </c>
      <c r="F553" s="2"/>
      <c r="G553" s="2"/>
      <c r="H553" s="17">
        <f t="shared" si="8"/>
        <v>0</v>
      </c>
    </row>
    <row r="554" spans="1:8" ht="13.5" x14ac:dyDescent="0.25">
      <c r="A554" s="12"/>
      <c r="B554" s="11">
        <v>42804</v>
      </c>
      <c r="C554" s="2">
        <v>40.51</v>
      </c>
      <c r="D554" s="2">
        <v>37.275700000000001</v>
      </c>
      <c r="E554" s="2">
        <v>0</v>
      </c>
      <c r="F554" s="2"/>
      <c r="G554" s="2"/>
      <c r="H554" s="17">
        <f t="shared" si="8"/>
        <v>0</v>
      </c>
    </row>
    <row r="555" spans="1:8" ht="13.5" x14ac:dyDescent="0.25">
      <c r="A555" s="12"/>
      <c r="B555" s="11">
        <v>42807</v>
      </c>
      <c r="C555" s="2">
        <v>40.51</v>
      </c>
      <c r="D555" s="2">
        <v>37.275700000000001</v>
      </c>
      <c r="E555" s="2">
        <v>0</v>
      </c>
      <c r="F555" s="2"/>
      <c r="G555" s="2"/>
      <c r="H555" s="17">
        <f t="shared" si="8"/>
        <v>0</v>
      </c>
    </row>
    <row r="556" spans="1:8" ht="13.5" x14ac:dyDescent="0.25">
      <c r="A556" s="12"/>
      <c r="B556" s="11">
        <v>42808</v>
      </c>
      <c r="C556" s="2">
        <v>40.590000000000003</v>
      </c>
      <c r="D556" s="2">
        <v>37.349299999999999</v>
      </c>
      <c r="E556" s="2">
        <v>309</v>
      </c>
      <c r="F556" s="2"/>
      <c r="G556" s="2"/>
      <c r="H556" s="17">
        <f t="shared" si="8"/>
        <v>1.974476669787529E-3</v>
      </c>
    </row>
    <row r="557" spans="1:8" ht="13.5" x14ac:dyDescent="0.25">
      <c r="A557" s="12"/>
      <c r="B557" s="11">
        <v>42809</v>
      </c>
      <c r="C557" s="2">
        <v>40.590000000000003</v>
      </c>
      <c r="D557" s="2">
        <v>37.349299999999999</v>
      </c>
      <c r="E557" s="2">
        <v>0</v>
      </c>
      <c r="F557" s="2"/>
      <c r="G557" s="2"/>
      <c r="H557" s="17">
        <f t="shared" si="8"/>
        <v>0</v>
      </c>
    </row>
    <row r="558" spans="1:8" ht="13.5" x14ac:dyDescent="0.25">
      <c r="A558" s="12"/>
      <c r="B558" s="11">
        <v>42810</v>
      </c>
      <c r="C558" s="2">
        <v>40.590000000000003</v>
      </c>
      <c r="D558" s="2">
        <v>37.349299999999999</v>
      </c>
      <c r="E558" s="2">
        <v>0</v>
      </c>
      <c r="F558" s="2"/>
      <c r="G558" s="2"/>
      <c r="H558" s="17">
        <f t="shared" si="8"/>
        <v>0</v>
      </c>
    </row>
    <row r="559" spans="1:8" ht="13.5" x14ac:dyDescent="0.25">
      <c r="A559" s="12"/>
      <c r="B559" s="11">
        <v>42811</v>
      </c>
      <c r="C559" s="2">
        <v>40.590000000000003</v>
      </c>
      <c r="D559" s="2">
        <v>37.349299999999999</v>
      </c>
      <c r="E559" s="2">
        <v>0</v>
      </c>
      <c r="F559" s="2"/>
      <c r="G559" s="2"/>
      <c r="H559" s="17">
        <f t="shared" si="8"/>
        <v>0</v>
      </c>
    </row>
    <row r="560" spans="1:8" ht="13.5" x14ac:dyDescent="0.25">
      <c r="A560" s="12"/>
      <c r="B560" s="11">
        <v>42815</v>
      </c>
      <c r="C560" s="2">
        <v>40.590000000000003</v>
      </c>
      <c r="D560" s="2">
        <v>37.349299999999999</v>
      </c>
      <c r="E560" s="2">
        <v>0</v>
      </c>
      <c r="F560" s="2"/>
      <c r="G560" s="2"/>
      <c r="H560" s="17">
        <f t="shared" si="8"/>
        <v>0</v>
      </c>
    </row>
    <row r="561" spans="1:8" ht="13.5" x14ac:dyDescent="0.25">
      <c r="A561" s="12"/>
      <c r="B561" s="11">
        <v>42816</v>
      </c>
      <c r="C561" s="2">
        <v>40.590000000000003</v>
      </c>
      <c r="D561" s="2">
        <v>37.349299999999999</v>
      </c>
      <c r="E561" s="2">
        <v>0</v>
      </c>
      <c r="F561" s="2"/>
      <c r="G561" s="2"/>
      <c r="H561" s="17">
        <f t="shared" si="8"/>
        <v>0</v>
      </c>
    </row>
    <row r="562" spans="1:8" ht="13.5" x14ac:dyDescent="0.25">
      <c r="A562" s="12"/>
      <c r="B562" s="11">
        <v>42817</v>
      </c>
      <c r="C562" s="2">
        <v>40.590000000000003</v>
      </c>
      <c r="D562" s="2">
        <v>37.349299999999999</v>
      </c>
      <c r="E562" s="2">
        <v>0</v>
      </c>
      <c r="F562" s="2"/>
      <c r="G562" s="2"/>
      <c r="H562" s="17">
        <f t="shared" si="8"/>
        <v>0</v>
      </c>
    </row>
    <row r="563" spans="1:8" ht="13.5" x14ac:dyDescent="0.25">
      <c r="A563" s="12"/>
      <c r="B563" s="11">
        <v>42818</v>
      </c>
      <c r="C563" s="2">
        <v>40.590000000000003</v>
      </c>
      <c r="D563" s="2">
        <v>37.349299999999999</v>
      </c>
      <c r="E563" s="2">
        <v>0</v>
      </c>
      <c r="F563" s="2"/>
      <c r="G563" s="2"/>
      <c r="H563" s="17">
        <f t="shared" si="8"/>
        <v>0</v>
      </c>
    </row>
    <row r="564" spans="1:8" ht="13.5" x14ac:dyDescent="0.25">
      <c r="A564" s="12"/>
      <c r="B564" s="11">
        <v>42821</v>
      </c>
      <c r="C564" s="2">
        <v>39.99</v>
      </c>
      <c r="D564" s="2">
        <v>36.797199999999997</v>
      </c>
      <c r="E564" s="2">
        <v>133</v>
      </c>
      <c r="F564" s="2"/>
      <c r="G564" s="2"/>
      <c r="H564" s="17">
        <f t="shared" si="8"/>
        <v>-1.4782070882185286E-2</v>
      </c>
    </row>
    <row r="565" spans="1:8" ht="13.5" x14ac:dyDescent="0.25">
      <c r="A565" s="12"/>
      <c r="B565" s="11">
        <v>42822</v>
      </c>
      <c r="C565" s="2">
        <v>39.99</v>
      </c>
      <c r="D565" s="2">
        <v>36.797199999999997</v>
      </c>
      <c r="E565" s="2">
        <v>0</v>
      </c>
      <c r="F565" s="2"/>
      <c r="G565" s="2"/>
      <c r="H565" s="17">
        <f t="shared" si="8"/>
        <v>0</v>
      </c>
    </row>
    <row r="566" spans="1:8" ht="13.5" x14ac:dyDescent="0.25">
      <c r="A566" s="12"/>
      <c r="B566" s="11">
        <v>42823</v>
      </c>
      <c r="C566" s="2">
        <v>39.99</v>
      </c>
      <c r="D566" s="2">
        <v>36.797199999999997</v>
      </c>
      <c r="E566" s="2">
        <v>0</v>
      </c>
      <c r="F566" s="2"/>
      <c r="G566" s="2"/>
      <c r="H566" s="17">
        <f t="shared" si="8"/>
        <v>0</v>
      </c>
    </row>
    <row r="567" spans="1:8" ht="13.5" x14ac:dyDescent="0.25">
      <c r="A567" s="12"/>
      <c r="B567" s="11">
        <v>42824</v>
      </c>
      <c r="C567" s="2">
        <v>39.81</v>
      </c>
      <c r="D567" s="2">
        <v>36.631599999999999</v>
      </c>
      <c r="E567" s="2">
        <v>64</v>
      </c>
      <c r="F567" s="2"/>
      <c r="G567" s="2"/>
      <c r="H567" s="17">
        <f t="shared" si="8"/>
        <v>-4.5003424173577821E-3</v>
      </c>
    </row>
    <row r="568" spans="1:8" ht="13.5" x14ac:dyDescent="0.25">
      <c r="A568" s="12"/>
      <c r="B568" s="11">
        <v>42825</v>
      </c>
      <c r="C568" s="2">
        <v>39.81</v>
      </c>
      <c r="D568" s="2">
        <v>36.631599999999999</v>
      </c>
      <c r="E568" s="2">
        <v>0</v>
      </c>
      <c r="F568" s="2"/>
      <c r="G568" s="2"/>
      <c r="H568" s="17">
        <f t="shared" si="8"/>
        <v>0</v>
      </c>
    </row>
    <row r="569" spans="1:8" ht="13.5" x14ac:dyDescent="0.25">
      <c r="A569" s="12"/>
      <c r="B569" s="11">
        <v>42828</v>
      </c>
      <c r="C569" s="2">
        <v>39.81</v>
      </c>
      <c r="D569" s="2">
        <v>36.631599999999999</v>
      </c>
      <c r="E569" s="2">
        <v>0</v>
      </c>
      <c r="F569" s="2"/>
      <c r="G569" s="2"/>
      <c r="H569" s="17">
        <f t="shared" si="8"/>
        <v>0</v>
      </c>
    </row>
    <row r="570" spans="1:8" ht="13.5" x14ac:dyDescent="0.25">
      <c r="A570" s="12"/>
      <c r="B570" s="11">
        <v>42829</v>
      </c>
      <c r="C570" s="2">
        <v>39.5</v>
      </c>
      <c r="D570" s="2">
        <v>36.346299999999999</v>
      </c>
      <c r="E570" s="2">
        <v>8</v>
      </c>
      <c r="F570" s="2"/>
      <c r="G570" s="2"/>
      <c r="H570" s="17">
        <f t="shared" si="8"/>
        <v>-7.7883575928979201E-3</v>
      </c>
    </row>
    <row r="571" spans="1:8" ht="13.5" x14ac:dyDescent="0.25">
      <c r="A571" s="12"/>
      <c r="B571" s="11">
        <v>42830</v>
      </c>
      <c r="C571" s="2">
        <v>39.5</v>
      </c>
      <c r="D571" s="2">
        <v>36.346299999999999</v>
      </c>
      <c r="E571" s="2">
        <v>0</v>
      </c>
      <c r="F571" s="2"/>
      <c r="G571" s="2"/>
      <c r="H571" s="17">
        <f t="shared" si="8"/>
        <v>0</v>
      </c>
    </row>
    <row r="572" spans="1:8" ht="13.5" x14ac:dyDescent="0.25">
      <c r="A572" s="12"/>
      <c r="B572" s="11">
        <v>42831</v>
      </c>
      <c r="C572" s="2">
        <v>39.4</v>
      </c>
      <c r="D572" s="2">
        <v>36.254300000000001</v>
      </c>
      <c r="E572" s="2">
        <v>58</v>
      </c>
      <c r="F572" s="2"/>
      <c r="G572" s="2"/>
      <c r="H572" s="17">
        <f t="shared" si="8"/>
        <v>-2.5312067528193722E-3</v>
      </c>
    </row>
    <row r="573" spans="1:8" ht="13.5" x14ac:dyDescent="0.25">
      <c r="A573" s="12"/>
      <c r="B573" s="11">
        <v>42832</v>
      </c>
      <c r="C573" s="2">
        <v>38.229999999999997</v>
      </c>
      <c r="D573" s="2">
        <v>35.177700000000002</v>
      </c>
      <c r="E573" s="2">
        <v>496</v>
      </c>
      <c r="F573" s="2"/>
      <c r="G573" s="2"/>
      <c r="H573" s="17">
        <f t="shared" si="8"/>
        <v>-2.9695787809997685E-2</v>
      </c>
    </row>
    <row r="574" spans="1:8" ht="13.5" x14ac:dyDescent="0.25">
      <c r="A574" s="12"/>
      <c r="B574" s="11">
        <v>42835</v>
      </c>
      <c r="C574" s="2">
        <v>38.299999999999997</v>
      </c>
      <c r="D574" s="2">
        <v>35.242100000000001</v>
      </c>
      <c r="E574" s="2">
        <v>40</v>
      </c>
      <c r="F574" s="2"/>
      <c r="G574" s="2"/>
      <c r="H574" s="17">
        <f t="shared" si="8"/>
        <v>1.8307052479269287E-3</v>
      </c>
    </row>
    <row r="575" spans="1:8" ht="13.5" x14ac:dyDescent="0.25">
      <c r="A575" s="12"/>
      <c r="B575" s="11">
        <v>42836</v>
      </c>
      <c r="C575" s="2">
        <v>38.299999999999997</v>
      </c>
      <c r="D575" s="2">
        <v>35.242100000000001</v>
      </c>
      <c r="E575" s="2">
        <v>0</v>
      </c>
      <c r="F575" s="2"/>
      <c r="G575" s="2"/>
      <c r="H575" s="17">
        <f t="shared" si="8"/>
        <v>0</v>
      </c>
    </row>
    <row r="576" spans="1:8" ht="13.5" x14ac:dyDescent="0.25">
      <c r="A576" s="12"/>
      <c r="B576" s="11">
        <v>42837</v>
      </c>
      <c r="C576" s="2">
        <v>38.299999999999997</v>
      </c>
      <c r="D576" s="2">
        <v>35.242100000000001</v>
      </c>
      <c r="E576" s="2">
        <v>0</v>
      </c>
      <c r="F576" s="2"/>
      <c r="G576" s="2"/>
      <c r="H576" s="17">
        <f t="shared" si="8"/>
        <v>0</v>
      </c>
    </row>
    <row r="577" spans="1:8" ht="13.5" x14ac:dyDescent="0.25">
      <c r="A577" s="12"/>
      <c r="B577" s="11">
        <v>42838</v>
      </c>
      <c r="C577" s="2">
        <v>38.299999999999997</v>
      </c>
      <c r="D577" s="2">
        <v>35.242100000000001</v>
      </c>
      <c r="E577" s="2">
        <v>0</v>
      </c>
      <c r="F577" s="2"/>
      <c r="G577" s="2"/>
      <c r="H577" s="17">
        <f t="shared" si="8"/>
        <v>0</v>
      </c>
    </row>
    <row r="578" spans="1:8" ht="13.5" x14ac:dyDescent="0.25">
      <c r="A578" s="12"/>
      <c r="B578" s="11">
        <v>42839</v>
      </c>
      <c r="C578" s="2">
        <v>39.299999999999997</v>
      </c>
      <c r="D578" s="2">
        <v>36.162300000000002</v>
      </c>
      <c r="E578" s="2">
        <v>124</v>
      </c>
      <c r="F578" s="2"/>
      <c r="G578" s="2"/>
      <c r="H578" s="17">
        <f t="shared" si="8"/>
        <v>2.6110816324793392E-2</v>
      </c>
    </row>
    <row r="579" spans="1:8" ht="13.5" x14ac:dyDescent="0.25">
      <c r="A579" s="12"/>
      <c r="B579" s="11">
        <v>42842</v>
      </c>
      <c r="C579" s="2">
        <v>39.299999999999997</v>
      </c>
      <c r="D579" s="2">
        <v>36.162300000000002</v>
      </c>
      <c r="E579" s="2">
        <v>0</v>
      </c>
      <c r="F579" s="2"/>
      <c r="G579" s="2"/>
      <c r="H579" s="17">
        <f t="shared" si="8"/>
        <v>0</v>
      </c>
    </row>
    <row r="580" spans="1:8" ht="13.5" x14ac:dyDescent="0.25">
      <c r="A580" s="12"/>
      <c r="B580" s="11">
        <v>42843</v>
      </c>
      <c r="C580" s="2">
        <v>38.200000000000003</v>
      </c>
      <c r="D580" s="2">
        <v>35.150100000000002</v>
      </c>
      <c r="E580" s="2">
        <v>48</v>
      </c>
      <c r="F580" s="2"/>
      <c r="G580" s="2"/>
      <c r="H580" s="17">
        <f t="shared" si="8"/>
        <v>-2.799047626948507E-2</v>
      </c>
    </row>
    <row r="581" spans="1:8" ht="13.5" x14ac:dyDescent="0.25">
      <c r="A581" s="12"/>
      <c r="B581" s="11">
        <v>42844</v>
      </c>
      <c r="C581" s="2">
        <v>38.5</v>
      </c>
      <c r="D581" s="2">
        <v>35.426200000000001</v>
      </c>
      <c r="E581" s="2">
        <v>8</v>
      </c>
      <c r="F581" s="2"/>
      <c r="G581" s="2"/>
      <c r="H581" s="17">
        <f t="shared" si="8"/>
        <v>7.8548851923607495E-3</v>
      </c>
    </row>
    <row r="582" spans="1:8" ht="13.5" x14ac:dyDescent="0.25">
      <c r="A582" s="12"/>
      <c r="B582" s="11">
        <v>42845</v>
      </c>
      <c r="C582" s="2">
        <v>38.25</v>
      </c>
      <c r="D582" s="2">
        <v>35.196100000000001</v>
      </c>
      <c r="E582" s="2">
        <v>126</v>
      </c>
      <c r="F582" s="2"/>
      <c r="G582" s="2"/>
      <c r="H582" s="17">
        <f t="shared" si="8"/>
        <v>-6.4951928233906034E-3</v>
      </c>
    </row>
    <row r="583" spans="1:8" ht="13.5" x14ac:dyDescent="0.25">
      <c r="A583" s="12"/>
      <c r="B583" s="11">
        <v>42846</v>
      </c>
      <c r="C583" s="2">
        <v>38.25</v>
      </c>
      <c r="D583" s="2">
        <v>35.196100000000001</v>
      </c>
      <c r="E583" s="2">
        <v>0</v>
      </c>
      <c r="F583" s="2"/>
      <c r="G583" s="2"/>
      <c r="H583" s="17">
        <f t="shared" ref="H583:H646" si="9">(D583-D582)/D582</f>
        <v>0</v>
      </c>
    </row>
    <row r="584" spans="1:8" ht="13.5" x14ac:dyDescent="0.25">
      <c r="A584" s="12"/>
      <c r="B584" s="11">
        <v>42849</v>
      </c>
      <c r="C584" s="2">
        <v>38</v>
      </c>
      <c r="D584" s="2">
        <v>34.966099999999997</v>
      </c>
      <c r="E584" s="2">
        <v>310</v>
      </c>
      <c r="F584" s="2"/>
      <c r="G584" s="2"/>
      <c r="H584" s="17">
        <f t="shared" si="9"/>
        <v>-6.5348149368823242E-3</v>
      </c>
    </row>
    <row r="585" spans="1:8" ht="13.5" x14ac:dyDescent="0.25">
      <c r="A585" s="12"/>
      <c r="B585" s="11">
        <v>42850</v>
      </c>
      <c r="C585" s="2">
        <v>37</v>
      </c>
      <c r="D585" s="2">
        <v>34.045900000000003</v>
      </c>
      <c r="E585" s="2">
        <v>5647</v>
      </c>
      <c r="F585" s="2"/>
      <c r="G585" s="2"/>
      <c r="H585" s="17">
        <f t="shared" si="9"/>
        <v>-2.6316918386665777E-2</v>
      </c>
    </row>
    <row r="586" spans="1:8" ht="13.5" x14ac:dyDescent="0.25">
      <c r="A586" s="12"/>
      <c r="B586" s="11">
        <v>42851</v>
      </c>
      <c r="C586" s="2">
        <v>37.5</v>
      </c>
      <c r="D586" s="2">
        <v>34.506</v>
      </c>
      <c r="E586" s="2">
        <v>30</v>
      </c>
      <c r="F586" s="2"/>
      <c r="G586" s="2"/>
      <c r="H586" s="17">
        <f t="shared" si="9"/>
        <v>1.3514108894169255E-2</v>
      </c>
    </row>
    <row r="587" spans="1:8" ht="13.5" x14ac:dyDescent="0.25">
      <c r="A587" s="12"/>
      <c r="B587" s="11">
        <v>42852</v>
      </c>
      <c r="C587" s="2">
        <v>37</v>
      </c>
      <c r="D587" s="2">
        <v>34.045900000000003</v>
      </c>
      <c r="E587" s="2">
        <v>110</v>
      </c>
      <c r="F587" s="2"/>
      <c r="G587" s="2"/>
      <c r="H587" s="17">
        <f t="shared" si="9"/>
        <v>-1.3333912942676551E-2</v>
      </c>
    </row>
    <row r="588" spans="1:8" ht="13.5" x14ac:dyDescent="0.25">
      <c r="A588" s="12"/>
      <c r="B588" s="11">
        <v>42853</v>
      </c>
      <c r="C588" s="2">
        <v>38</v>
      </c>
      <c r="D588" s="2">
        <v>34.966099999999997</v>
      </c>
      <c r="E588" s="2">
        <v>50</v>
      </c>
      <c r="F588" s="2"/>
      <c r="G588" s="2"/>
      <c r="H588" s="17">
        <f t="shared" si="9"/>
        <v>2.7028217788338509E-2</v>
      </c>
    </row>
    <row r="589" spans="1:8" ht="13.5" x14ac:dyDescent="0.25">
      <c r="A589" s="12"/>
      <c r="B589" s="11">
        <v>42857</v>
      </c>
      <c r="C589" s="2">
        <v>38</v>
      </c>
      <c r="D589" s="2">
        <v>34.966099999999997</v>
      </c>
      <c r="E589" s="2">
        <v>0</v>
      </c>
      <c r="F589" s="2"/>
      <c r="G589" s="2"/>
      <c r="H589" s="17">
        <f t="shared" si="9"/>
        <v>0</v>
      </c>
    </row>
    <row r="590" spans="1:8" ht="13.5" x14ac:dyDescent="0.25">
      <c r="A590" s="12"/>
      <c r="B590" s="11">
        <v>42858</v>
      </c>
      <c r="C590" s="2">
        <v>37.01</v>
      </c>
      <c r="D590" s="2">
        <v>34.055100000000003</v>
      </c>
      <c r="E590" s="2">
        <v>10</v>
      </c>
      <c r="F590" s="2"/>
      <c r="G590" s="2"/>
      <c r="H590" s="17">
        <f t="shared" si="9"/>
        <v>-2.605380640105686E-2</v>
      </c>
    </row>
    <row r="591" spans="1:8" ht="13.5" x14ac:dyDescent="0.25">
      <c r="A591" s="12"/>
      <c r="B591" s="11">
        <v>42859</v>
      </c>
      <c r="C591" s="2">
        <v>38.01</v>
      </c>
      <c r="D591" s="2">
        <v>34.975299999999997</v>
      </c>
      <c r="E591" s="2">
        <v>5</v>
      </c>
      <c r="F591" s="2"/>
      <c r="G591" s="2"/>
      <c r="H591" s="17">
        <f t="shared" si="9"/>
        <v>2.7020916103608388E-2</v>
      </c>
    </row>
    <row r="592" spans="1:8" ht="13.5" x14ac:dyDescent="0.25">
      <c r="A592" s="12"/>
      <c r="B592" s="11">
        <v>42860</v>
      </c>
      <c r="C592" s="2">
        <v>38.01</v>
      </c>
      <c r="D592" s="2">
        <v>34.975299999999997</v>
      </c>
      <c r="E592" s="2">
        <v>0</v>
      </c>
      <c r="F592" s="2"/>
      <c r="G592" s="2"/>
      <c r="H592" s="17">
        <f t="shared" si="9"/>
        <v>0</v>
      </c>
    </row>
    <row r="593" spans="1:8" ht="13.5" x14ac:dyDescent="0.25">
      <c r="A593" s="12"/>
      <c r="B593" s="11">
        <v>42863</v>
      </c>
      <c r="C593" s="2">
        <v>38.01</v>
      </c>
      <c r="D593" s="2">
        <v>34.975299999999997</v>
      </c>
      <c r="E593" s="2">
        <v>0</v>
      </c>
      <c r="F593" s="2"/>
      <c r="G593" s="2"/>
      <c r="H593" s="17">
        <f t="shared" si="9"/>
        <v>0</v>
      </c>
    </row>
    <row r="594" spans="1:8" ht="13.5" x14ac:dyDescent="0.25">
      <c r="A594" s="12"/>
      <c r="B594" s="11">
        <v>42864</v>
      </c>
      <c r="C594" s="2">
        <v>37.5</v>
      </c>
      <c r="D594" s="2">
        <v>34.506</v>
      </c>
      <c r="E594" s="2">
        <v>580</v>
      </c>
      <c r="F594" s="2"/>
      <c r="G594" s="2"/>
      <c r="H594" s="17">
        <f t="shared" si="9"/>
        <v>-1.3418040731601929E-2</v>
      </c>
    </row>
    <row r="595" spans="1:8" ht="13.5" x14ac:dyDescent="0.25">
      <c r="A595" s="12"/>
      <c r="B595" s="11">
        <v>42865</v>
      </c>
      <c r="C595" s="2">
        <v>37.5</v>
      </c>
      <c r="D595" s="2">
        <v>34.506</v>
      </c>
      <c r="E595" s="2">
        <v>500</v>
      </c>
      <c r="F595" s="2"/>
      <c r="G595" s="2"/>
      <c r="H595" s="17">
        <f t="shared" si="9"/>
        <v>0</v>
      </c>
    </row>
    <row r="596" spans="1:8" ht="13.5" x14ac:dyDescent="0.25">
      <c r="A596" s="12"/>
      <c r="B596" s="11">
        <v>42866</v>
      </c>
      <c r="C596" s="2">
        <v>38.619999999999997</v>
      </c>
      <c r="D596" s="2">
        <v>35.5366</v>
      </c>
      <c r="E596" s="2">
        <v>250</v>
      </c>
      <c r="F596" s="2"/>
      <c r="G596" s="2"/>
      <c r="H596" s="17">
        <f t="shared" si="9"/>
        <v>2.9867269460383695E-2</v>
      </c>
    </row>
    <row r="597" spans="1:8" ht="13.5" x14ac:dyDescent="0.25">
      <c r="A597" s="12"/>
      <c r="B597" s="11">
        <v>42867</v>
      </c>
      <c r="C597" s="2">
        <v>38.619999999999997</v>
      </c>
      <c r="D597" s="2">
        <v>35.5366</v>
      </c>
      <c r="E597" s="2">
        <v>0</v>
      </c>
      <c r="F597" s="2"/>
      <c r="G597" s="2"/>
      <c r="H597" s="17">
        <f t="shared" si="9"/>
        <v>0</v>
      </c>
    </row>
    <row r="598" spans="1:8" ht="13.5" x14ac:dyDescent="0.25">
      <c r="A598" s="12"/>
      <c r="B598" s="11">
        <v>42870</v>
      </c>
      <c r="C598" s="2">
        <v>38.5</v>
      </c>
      <c r="D598" s="2">
        <v>35.426200000000001</v>
      </c>
      <c r="E598" s="2">
        <v>3</v>
      </c>
      <c r="F598" s="2"/>
      <c r="G598" s="2"/>
      <c r="H598" s="17">
        <f t="shared" si="9"/>
        <v>-3.1066562361058317E-3</v>
      </c>
    </row>
    <row r="599" spans="1:8" ht="13.5" x14ac:dyDescent="0.25">
      <c r="A599" s="12"/>
      <c r="B599" s="11">
        <v>42871</v>
      </c>
      <c r="C599" s="2">
        <v>38.5</v>
      </c>
      <c r="D599" s="2">
        <v>35.426200000000001</v>
      </c>
      <c r="E599" s="2">
        <v>500</v>
      </c>
      <c r="F599" s="2"/>
      <c r="G599" s="2"/>
      <c r="H599" s="17">
        <f t="shared" si="9"/>
        <v>0</v>
      </c>
    </row>
    <row r="600" spans="1:8" ht="13.5" x14ac:dyDescent="0.25">
      <c r="A600" s="12"/>
      <c r="B600" s="11">
        <v>42872</v>
      </c>
      <c r="C600" s="2">
        <v>38.5</v>
      </c>
      <c r="D600" s="2">
        <v>35.426200000000001</v>
      </c>
      <c r="E600" s="2">
        <v>500</v>
      </c>
      <c r="F600" s="2"/>
      <c r="G600" s="2"/>
      <c r="H600" s="17">
        <f t="shared" si="9"/>
        <v>0</v>
      </c>
    </row>
    <row r="601" spans="1:8" ht="13.5" x14ac:dyDescent="0.25">
      <c r="A601" s="12"/>
      <c r="B601" s="11">
        <v>42873</v>
      </c>
      <c r="C601" s="2">
        <v>38.5</v>
      </c>
      <c r="D601" s="2">
        <v>35.426200000000001</v>
      </c>
      <c r="E601" s="2">
        <v>510</v>
      </c>
      <c r="F601" s="2"/>
      <c r="G601" s="2"/>
      <c r="H601" s="17">
        <f t="shared" si="9"/>
        <v>0</v>
      </c>
    </row>
    <row r="602" spans="1:8" ht="13.5" x14ac:dyDescent="0.25">
      <c r="A602" s="12"/>
      <c r="B602" s="11">
        <v>42874</v>
      </c>
      <c r="C602" s="2">
        <v>38.5</v>
      </c>
      <c r="D602" s="2">
        <v>35.426200000000001</v>
      </c>
      <c r="E602" s="2">
        <v>500</v>
      </c>
      <c r="F602" s="2"/>
      <c r="G602" s="2"/>
      <c r="H602" s="17">
        <f t="shared" si="9"/>
        <v>0</v>
      </c>
    </row>
    <row r="603" spans="1:8" ht="13.5" x14ac:dyDescent="0.25">
      <c r="A603" s="12"/>
      <c r="B603" s="11">
        <v>42877</v>
      </c>
      <c r="C603" s="2">
        <v>38.5</v>
      </c>
      <c r="D603" s="2">
        <v>35.426200000000001</v>
      </c>
      <c r="E603" s="2">
        <v>247</v>
      </c>
      <c r="F603" s="2"/>
      <c r="G603" s="2"/>
      <c r="H603" s="17">
        <f t="shared" si="9"/>
        <v>0</v>
      </c>
    </row>
    <row r="604" spans="1:8" ht="13.5" x14ac:dyDescent="0.25">
      <c r="A604" s="12"/>
      <c r="B604" s="11">
        <v>42878</v>
      </c>
      <c r="C604" s="2">
        <v>38.5</v>
      </c>
      <c r="D604" s="2">
        <v>35.426200000000001</v>
      </c>
      <c r="E604" s="2">
        <v>0</v>
      </c>
      <c r="F604" s="2"/>
      <c r="G604" s="2"/>
      <c r="H604" s="17">
        <f t="shared" si="9"/>
        <v>0</v>
      </c>
    </row>
    <row r="605" spans="1:8" ht="13.5" x14ac:dyDescent="0.25">
      <c r="A605" s="12"/>
      <c r="B605" s="11">
        <v>42879</v>
      </c>
      <c r="C605" s="2">
        <v>38.5</v>
      </c>
      <c r="D605" s="2">
        <v>35.426200000000001</v>
      </c>
      <c r="E605" s="2">
        <v>0</v>
      </c>
      <c r="F605" s="2"/>
      <c r="G605" s="2"/>
      <c r="H605" s="17">
        <f t="shared" si="9"/>
        <v>0</v>
      </c>
    </row>
    <row r="606" spans="1:8" ht="13.5" x14ac:dyDescent="0.25">
      <c r="A606" s="12"/>
      <c r="B606" s="11">
        <v>42880</v>
      </c>
      <c r="C606" s="2">
        <v>38.479999999999997</v>
      </c>
      <c r="D606" s="2">
        <v>35.407800000000002</v>
      </c>
      <c r="E606" s="2">
        <v>100</v>
      </c>
      <c r="F606" s="2"/>
      <c r="G606" s="2"/>
      <c r="H606" s="17">
        <f t="shared" si="9"/>
        <v>-5.1938960430415195E-4</v>
      </c>
    </row>
    <row r="607" spans="1:8" ht="13.5" x14ac:dyDescent="0.25">
      <c r="A607" s="12"/>
      <c r="B607" s="11">
        <v>42881</v>
      </c>
      <c r="C607" s="2">
        <v>38.56</v>
      </c>
      <c r="D607" s="2">
        <v>35.481400000000001</v>
      </c>
      <c r="E607" s="2">
        <v>517</v>
      </c>
      <c r="F607" s="2"/>
      <c r="G607" s="2"/>
      <c r="H607" s="17">
        <f t="shared" si="9"/>
        <v>2.0786380402058021E-3</v>
      </c>
    </row>
    <row r="608" spans="1:8" ht="13.5" x14ac:dyDescent="0.25">
      <c r="A608" s="12"/>
      <c r="B608" s="11">
        <v>42884</v>
      </c>
      <c r="C608" s="2">
        <v>38.56</v>
      </c>
      <c r="D608" s="2">
        <v>35.481400000000001</v>
      </c>
      <c r="E608" s="2">
        <v>0</v>
      </c>
      <c r="F608" s="2"/>
      <c r="G608" s="2"/>
      <c r="H608" s="17">
        <f t="shared" si="9"/>
        <v>0</v>
      </c>
    </row>
    <row r="609" spans="1:8" ht="13.5" x14ac:dyDescent="0.25">
      <c r="A609" s="12"/>
      <c r="B609" s="11">
        <v>42885</v>
      </c>
      <c r="C609" s="2">
        <v>38.5</v>
      </c>
      <c r="D609" s="2">
        <v>35.426200000000001</v>
      </c>
      <c r="E609" s="2">
        <v>500</v>
      </c>
      <c r="F609" s="2"/>
      <c r="G609" s="2"/>
      <c r="H609" s="17">
        <f t="shared" si="9"/>
        <v>-1.5557447000399999E-3</v>
      </c>
    </row>
    <row r="610" spans="1:8" ht="13.5" x14ac:dyDescent="0.25">
      <c r="A610" s="12"/>
      <c r="B610" s="11">
        <v>42886</v>
      </c>
      <c r="C610" s="2">
        <v>38.5</v>
      </c>
      <c r="D610" s="2">
        <v>35.426200000000001</v>
      </c>
      <c r="E610" s="2">
        <v>0</v>
      </c>
      <c r="F610" s="2"/>
      <c r="G610" s="2"/>
      <c r="H610" s="17">
        <f t="shared" si="9"/>
        <v>0</v>
      </c>
    </row>
    <row r="611" spans="1:8" ht="13.5" x14ac:dyDescent="0.25">
      <c r="A611" s="12"/>
      <c r="B611" s="11">
        <v>42887</v>
      </c>
      <c r="C611" s="2">
        <v>38.5</v>
      </c>
      <c r="D611" s="2">
        <v>35.426200000000001</v>
      </c>
      <c r="E611" s="2">
        <v>0</v>
      </c>
      <c r="F611" s="2"/>
      <c r="G611" s="2"/>
      <c r="H611" s="17">
        <f t="shared" si="9"/>
        <v>0</v>
      </c>
    </row>
    <row r="612" spans="1:8" ht="13.5" x14ac:dyDescent="0.25">
      <c r="A612" s="12"/>
      <c r="B612" s="11">
        <v>42888</v>
      </c>
      <c r="C612" s="2">
        <v>39</v>
      </c>
      <c r="D612" s="2">
        <v>35.886299999999999</v>
      </c>
      <c r="E612" s="2">
        <v>9</v>
      </c>
      <c r="F612" s="2"/>
      <c r="G612" s="2"/>
      <c r="H612" s="17">
        <f t="shared" si="9"/>
        <v>1.2987562877192504E-2</v>
      </c>
    </row>
    <row r="613" spans="1:8" ht="13.5" x14ac:dyDescent="0.25">
      <c r="A613" s="12"/>
      <c r="B613" s="11">
        <v>42891</v>
      </c>
      <c r="C613" s="2">
        <v>39</v>
      </c>
      <c r="D613" s="2">
        <v>35.886299999999999</v>
      </c>
      <c r="E613" s="2">
        <v>0</v>
      </c>
      <c r="F613" s="2"/>
      <c r="G613" s="2"/>
      <c r="H613" s="17">
        <f t="shared" si="9"/>
        <v>0</v>
      </c>
    </row>
    <row r="614" spans="1:8" ht="13.5" x14ac:dyDescent="0.25">
      <c r="A614" s="12"/>
      <c r="B614" s="11">
        <v>42892</v>
      </c>
      <c r="C614" s="2">
        <v>39</v>
      </c>
      <c r="D614" s="2">
        <v>35.886299999999999</v>
      </c>
      <c r="E614" s="2">
        <v>0</v>
      </c>
      <c r="F614" s="2"/>
      <c r="G614" s="2"/>
      <c r="H614" s="17">
        <f t="shared" si="9"/>
        <v>0</v>
      </c>
    </row>
    <row r="615" spans="1:8" ht="13.5" x14ac:dyDescent="0.25">
      <c r="A615" s="12"/>
      <c r="B615" s="11">
        <v>42893</v>
      </c>
      <c r="C615" s="2">
        <v>38.5</v>
      </c>
      <c r="D615" s="2">
        <v>35.426200000000001</v>
      </c>
      <c r="E615" s="2">
        <v>650</v>
      </c>
      <c r="F615" s="2"/>
      <c r="G615" s="2"/>
      <c r="H615" s="17">
        <f t="shared" si="9"/>
        <v>-1.2821048701036248E-2</v>
      </c>
    </row>
    <row r="616" spans="1:8" ht="13.5" x14ac:dyDescent="0.25">
      <c r="A616" s="12"/>
      <c r="B616" s="11">
        <v>42894</v>
      </c>
      <c r="C616" s="2">
        <v>37.36</v>
      </c>
      <c r="D616" s="2">
        <v>34.377200000000002</v>
      </c>
      <c r="E616" s="2">
        <v>150</v>
      </c>
      <c r="F616" s="2"/>
      <c r="G616" s="2"/>
      <c r="H616" s="17">
        <f t="shared" si="9"/>
        <v>-2.9610852984514269E-2</v>
      </c>
    </row>
    <row r="617" spans="1:8" ht="13.5" x14ac:dyDescent="0.25">
      <c r="A617" s="12"/>
      <c r="B617" s="11">
        <v>42895</v>
      </c>
      <c r="C617" s="2">
        <v>38.479999999999997</v>
      </c>
      <c r="D617" s="2">
        <v>35.407800000000002</v>
      </c>
      <c r="E617" s="2">
        <v>200</v>
      </c>
      <c r="F617" s="2"/>
      <c r="G617" s="2"/>
      <c r="H617" s="17">
        <f t="shared" si="9"/>
        <v>2.9979172242067406E-2</v>
      </c>
    </row>
    <row r="618" spans="1:8" ht="13.5" x14ac:dyDescent="0.25">
      <c r="A618" s="12"/>
      <c r="B618" s="11">
        <v>42898</v>
      </c>
      <c r="C618" s="2">
        <v>38.479999999999997</v>
      </c>
      <c r="D618" s="2">
        <v>35.407800000000002</v>
      </c>
      <c r="E618" s="2">
        <v>375</v>
      </c>
      <c r="F618" s="2"/>
      <c r="G618" s="2"/>
      <c r="H618" s="17">
        <f t="shared" si="9"/>
        <v>0</v>
      </c>
    </row>
    <row r="619" spans="1:8" ht="13.5" x14ac:dyDescent="0.25">
      <c r="A619" s="12"/>
      <c r="B619" s="11">
        <v>42899</v>
      </c>
      <c r="C619" s="2">
        <v>38.479999999999997</v>
      </c>
      <c r="D619" s="2">
        <v>35.407800000000002</v>
      </c>
      <c r="E619" s="2">
        <v>130</v>
      </c>
      <c r="F619" s="2"/>
      <c r="G619" s="2"/>
      <c r="H619" s="17">
        <f t="shared" si="9"/>
        <v>0</v>
      </c>
    </row>
    <row r="620" spans="1:8" ht="13.5" x14ac:dyDescent="0.25">
      <c r="A620" s="12"/>
      <c r="B620" s="11">
        <v>42900</v>
      </c>
      <c r="C620" s="2">
        <v>38.4</v>
      </c>
      <c r="D620" s="2">
        <v>35.334200000000003</v>
      </c>
      <c r="E620" s="2">
        <v>1046</v>
      </c>
      <c r="F620" s="2"/>
      <c r="G620" s="2"/>
      <c r="H620" s="17">
        <f t="shared" si="9"/>
        <v>-2.0786380402058021E-3</v>
      </c>
    </row>
    <row r="621" spans="1:8" ht="13.5" x14ac:dyDescent="0.25">
      <c r="A621" s="12"/>
      <c r="B621" s="11">
        <v>42901</v>
      </c>
      <c r="C621" s="2">
        <v>38.479999999999997</v>
      </c>
      <c r="D621" s="2">
        <v>35.407800000000002</v>
      </c>
      <c r="E621" s="2">
        <v>760</v>
      </c>
      <c r="F621" s="2"/>
      <c r="G621" s="2"/>
      <c r="H621" s="17">
        <f t="shared" si="9"/>
        <v>2.0829677762620631E-3</v>
      </c>
    </row>
    <row r="622" spans="1:8" ht="13.5" x14ac:dyDescent="0.25">
      <c r="A622" s="12"/>
      <c r="B622" s="11">
        <v>42902</v>
      </c>
      <c r="C622" s="2">
        <v>38.479999999999997</v>
      </c>
      <c r="D622" s="2">
        <v>35.407800000000002</v>
      </c>
      <c r="E622" s="2">
        <v>100</v>
      </c>
      <c r="F622" s="2"/>
      <c r="G622" s="2"/>
      <c r="H622" s="17">
        <f t="shared" si="9"/>
        <v>0</v>
      </c>
    </row>
    <row r="623" spans="1:8" ht="13.5" x14ac:dyDescent="0.25">
      <c r="A623" s="12"/>
      <c r="B623" s="11">
        <v>42905</v>
      </c>
      <c r="C623" s="2">
        <v>38.479999999999997</v>
      </c>
      <c r="D623" s="2">
        <v>35.407800000000002</v>
      </c>
      <c r="E623" s="2">
        <v>0</v>
      </c>
      <c r="F623" s="2"/>
      <c r="G623" s="2"/>
      <c r="H623" s="17">
        <f t="shared" si="9"/>
        <v>0</v>
      </c>
    </row>
    <row r="624" spans="1:8" ht="13.5" x14ac:dyDescent="0.25">
      <c r="A624" s="12"/>
      <c r="B624" s="11">
        <v>42906</v>
      </c>
      <c r="C624" s="2">
        <v>38.479999999999997</v>
      </c>
      <c r="D624" s="2">
        <v>35.407800000000002</v>
      </c>
      <c r="E624" s="2">
        <v>100</v>
      </c>
      <c r="F624" s="2"/>
      <c r="G624" s="2"/>
      <c r="H624" s="17">
        <f t="shared" si="9"/>
        <v>0</v>
      </c>
    </row>
    <row r="625" spans="1:8" ht="13.5" x14ac:dyDescent="0.25">
      <c r="A625" s="12"/>
      <c r="B625" s="11">
        <v>42907</v>
      </c>
      <c r="C625" s="2">
        <v>38.479999999999997</v>
      </c>
      <c r="D625" s="2">
        <v>35.407800000000002</v>
      </c>
      <c r="E625" s="2">
        <v>436</v>
      </c>
      <c r="F625" s="2"/>
      <c r="G625" s="2"/>
      <c r="H625" s="17">
        <f t="shared" si="9"/>
        <v>0</v>
      </c>
    </row>
    <row r="626" spans="1:8" ht="13.5" x14ac:dyDescent="0.25">
      <c r="A626" s="12"/>
      <c r="B626" s="11">
        <v>42908</v>
      </c>
      <c r="C626" s="2">
        <v>38.479999999999997</v>
      </c>
      <c r="D626" s="2">
        <v>35.407800000000002</v>
      </c>
      <c r="E626" s="2">
        <v>47</v>
      </c>
      <c r="F626" s="2"/>
      <c r="G626" s="2"/>
      <c r="H626" s="17">
        <f t="shared" si="9"/>
        <v>0</v>
      </c>
    </row>
    <row r="627" spans="1:8" ht="13.5" x14ac:dyDescent="0.25">
      <c r="A627" s="12"/>
      <c r="B627" s="11">
        <v>42909</v>
      </c>
      <c r="C627" s="2">
        <v>38.479999999999997</v>
      </c>
      <c r="D627" s="2">
        <v>35.407800000000002</v>
      </c>
      <c r="E627" s="2">
        <v>144</v>
      </c>
      <c r="F627" s="2"/>
      <c r="G627" s="2"/>
      <c r="H627" s="17">
        <f t="shared" si="9"/>
        <v>0</v>
      </c>
    </row>
    <row r="628" spans="1:8" ht="13.5" x14ac:dyDescent="0.25">
      <c r="A628" s="12"/>
      <c r="B628" s="11">
        <v>42914</v>
      </c>
      <c r="C628" s="2">
        <v>38.479999999999997</v>
      </c>
      <c r="D628" s="2">
        <v>35.407800000000002</v>
      </c>
      <c r="E628" s="2">
        <v>0</v>
      </c>
      <c r="F628" s="2"/>
      <c r="G628" s="2"/>
      <c r="H628" s="17">
        <f t="shared" si="9"/>
        <v>0</v>
      </c>
    </row>
    <row r="629" spans="1:8" ht="13.5" x14ac:dyDescent="0.25">
      <c r="A629" s="12"/>
      <c r="B629" s="11">
        <v>42915</v>
      </c>
      <c r="C629" s="2">
        <v>37.33</v>
      </c>
      <c r="D629" s="2">
        <v>34.349600000000002</v>
      </c>
      <c r="E629" s="2">
        <v>20</v>
      </c>
      <c r="F629" s="2"/>
      <c r="G629" s="2"/>
      <c r="H629" s="17">
        <f t="shared" si="9"/>
        <v>-2.9886070300894133E-2</v>
      </c>
    </row>
    <row r="630" spans="1:8" ht="13.5" x14ac:dyDescent="0.25">
      <c r="A630" s="12"/>
      <c r="B630" s="11">
        <v>42916</v>
      </c>
      <c r="C630" s="2">
        <v>36.299999999999997</v>
      </c>
      <c r="D630" s="2">
        <v>33.401800000000001</v>
      </c>
      <c r="E630" s="2">
        <v>1405</v>
      </c>
      <c r="F630" s="2"/>
      <c r="G630" s="2"/>
      <c r="H630" s="17">
        <f t="shared" si="9"/>
        <v>-2.7592752171786594E-2</v>
      </c>
    </row>
    <row r="631" spans="1:8" ht="13.5" x14ac:dyDescent="0.25">
      <c r="A631" s="12"/>
      <c r="B631" s="11">
        <v>42919</v>
      </c>
      <c r="C631" s="2">
        <v>36.33</v>
      </c>
      <c r="D631" s="2">
        <v>33.429400000000001</v>
      </c>
      <c r="E631" s="2">
        <v>244</v>
      </c>
      <c r="F631" s="2"/>
      <c r="G631" s="2"/>
      <c r="H631" s="17">
        <f t="shared" si="9"/>
        <v>8.2630277410198326E-4</v>
      </c>
    </row>
    <row r="632" spans="1:8" ht="13.5" x14ac:dyDescent="0.25">
      <c r="A632" s="12"/>
      <c r="B632" s="11">
        <v>42920</v>
      </c>
      <c r="C632" s="2">
        <v>37</v>
      </c>
      <c r="D632" s="2">
        <v>34.045900000000003</v>
      </c>
      <c r="E632" s="2">
        <v>4040</v>
      </c>
      <c r="F632" s="2"/>
      <c r="G632" s="2"/>
      <c r="H632" s="17">
        <f t="shared" si="9"/>
        <v>1.8441850586609451E-2</v>
      </c>
    </row>
    <row r="633" spans="1:8" ht="13.5" x14ac:dyDescent="0.25">
      <c r="A633" s="12"/>
      <c r="B633" s="11">
        <v>42921</v>
      </c>
      <c r="C633" s="2">
        <v>37.200000000000003</v>
      </c>
      <c r="D633" s="2">
        <v>34.229999999999997</v>
      </c>
      <c r="E633" s="2">
        <v>195</v>
      </c>
      <c r="F633" s="2"/>
      <c r="G633" s="2"/>
      <c r="H633" s="17">
        <f t="shared" si="9"/>
        <v>5.4074058844088037E-3</v>
      </c>
    </row>
    <row r="634" spans="1:8" ht="13.5" x14ac:dyDescent="0.25">
      <c r="A634" s="12"/>
      <c r="B634" s="11">
        <v>42922</v>
      </c>
      <c r="C634" s="2">
        <v>37.200000000000003</v>
      </c>
      <c r="D634" s="2">
        <v>34.229999999999997</v>
      </c>
      <c r="E634" s="2">
        <v>0</v>
      </c>
      <c r="F634" s="2"/>
      <c r="G634" s="2"/>
      <c r="H634" s="17">
        <f t="shared" si="9"/>
        <v>0</v>
      </c>
    </row>
    <row r="635" spans="1:8" ht="13.5" x14ac:dyDescent="0.25">
      <c r="A635" s="12"/>
      <c r="B635" s="11">
        <v>42923</v>
      </c>
      <c r="C635" s="2">
        <v>37</v>
      </c>
      <c r="D635" s="2">
        <v>34.045900000000003</v>
      </c>
      <c r="E635" s="2">
        <v>1201</v>
      </c>
      <c r="F635" s="2"/>
      <c r="G635" s="2"/>
      <c r="H635" s="17">
        <f t="shared" si="9"/>
        <v>-5.3783231083842746E-3</v>
      </c>
    </row>
    <row r="636" spans="1:8" ht="13.5" x14ac:dyDescent="0.25">
      <c r="A636" s="12"/>
      <c r="B636" s="11">
        <v>42926</v>
      </c>
      <c r="C636" s="2">
        <v>37</v>
      </c>
      <c r="D636" s="2">
        <v>34.045900000000003</v>
      </c>
      <c r="E636" s="2">
        <v>100</v>
      </c>
      <c r="F636" s="2"/>
      <c r="G636" s="2"/>
      <c r="H636" s="17">
        <f t="shared" si="9"/>
        <v>0</v>
      </c>
    </row>
    <row r="637" spans="1:8" ht="13.5" x14ac:dyDescent="0.25">
      <c r="A637" s="12"/>
      <c r="B637" s="11">
        <v>42927</v>
      </c>
      <c r="C637" s="2">
        <v>37</v>
      </c>
      <c r="D637" s="2">
        <v>34.045900000000003</v>
      </c>
      <c r="E637" s="2">
        <v>100</v>
      </c>
      <c r="F637" s="2"/>
      <c r="G637" s="2"/>
      <c r="H637" s="17">
        <f t="shared" si="9"/>
        <v>0</v>
      </c>
    </row>
    <row r="638" spans="1:8" ht="13.5" x14ac:dyDescent="0.25">
      <c r="A638" s="12"/>
      <c r="B638" s="11">
        <v>42928</v>
      </c>
      <c r="C638" s="2">
        <v>36.46</v>
      </c>
      <c r="D638" s="2">
        <v>34.968800000000002</v>
      </c>
      <c r="E638" s="2">
        <v>110</v>
      </c>
      <c r="F638" s="2"/>
      <c r="G638" s="2"/>
      <c r="H638" s="17">
        <f t="shared" si="9"/>
        <v>2.7107522491694989E-2</v>
      </c>
    </row>
    <row r="639" spans="1:8" ht="13.5" x14ac:dyDescent="0.25">
      <c r="A639" s="12"/>
      <c r="B639" s="11">
        <v>42929</v>
      </c>
      <c r="C639" s="2">
        <v>36.46</v>
      </c>
      <c r="D639" s="2">
        <v>34.968800000000002</v>
      </c>
      <c r="E639" s="2">
        <v>200</v>
      </c>
      <c r="F639" s="2"/>
      <c r="G639" s="2"/>
      <c r="H639" s="17">
        <f t="shared" si="9"/>
        <v>0</v>
      </c>
    </row>
    <row r="640" spans="1:8" ht="13.5" x14ac:dyDescent="0.25">
      <c r="A640" s="12"/>
      <c r="B640" s="11">
        <v>42930</v>
      </c>
      <c r="C640" s="2">
        <v>36.46</v>
      </c>
      <c r="D640" s="2">
        <v>34.968800000000002</v>
      </c>
      <c r="E640" s="2">
        <v>0</v>
      </c>
      <c r="F640" s="2"/>
      <c r="G640" s="2"/>
      <c r="H640" s="17">
        <f t="shared" si="9"/>
        <v>0</v>
      </c>
    </row>
    <row r="641" spans="1:8" ht="13.5" x14ac:dyDescent="0.25">
      <c r="A641" s="12"/>
      <c r="B641" s="11">
        <v>42933</v>
      </c>
      <c r="C641" s="2">
        <v>37</v>
      </c>
      <c r="D641" s="2">
        <v>35.486699999999999</v>
      </c>
      <c r="E641" s="2">
        <v>730</v>
      </c>
      <c r="F641" s="2"/>
      <c r="G641" s="2"/>
      <c r="H641" s="17">
        <f t="shared" si="9"/>
        <v>1.4810345222026415E-2</v>
      </c>
    </row>
    <row r="642" spans="1:8" ht="13.5" x14ac:dyDescent="0.25">
      <c r="A642" s="12"/>
      <c r="B642" s="11">
        <v>42934</v>
      </c>
      <c r="C642" s="2">
        <v>37</v>
      </c>
      <c r="D642" s="2">
        <v>35.486699999999999</v>
      </c>
      <c r="E642" s="2">
        <v>0</v>
      </c>
      <c r="F642" s="2"/>
      <c r="G642" s="2"/>
      <c r="H642" s="17">
        <f t="shared" si="9"/>
        <v>0</v>
      </c>
    </row>
    <row r="643" spans="1:8" ht="13.5" x14ac:dyDescent="0.25">
      <c r="A643" s="12"/>
      <c r="B643" s="11">
        <v>42935</v>
      </c>
      <c r="C643" s="2">
        <v>37</v>
      </c>
      <c r="D643" s="2">
        <v>35.486699999999999</v>
      </c>
      <c r="E643" s="2">
        <v>0</v>
      </c>
      <c r="F643" s="2"/>
      <c r="G643" s="2"/>
      <c r="H643" s="17">
        <f t="shared" si="9"/>
        <v>0</v>
      </c>
    </row>
    <row r="644" spans="1:8" ht="13.5" x14ac:dyDescent="0.25">
      <c r="A644" s="12"/>
      <c r="B644" s="11">
        <v>42936</v>
      </c>
      <c r="C644" s="2">
        <v>37</v>
      </c>
      <c r="D644" s="2">
        <v>35.486699999999999</v>
      </c>
      <c r="E644" s="2">
        <v>0</v>
      </c>
      <c r="F644" s="2"/>
      <c r="G644" s="2"/>
      <c r="H644" s="17">
        <f t="shared" si="9"/>
        <v>0</v>
      </c>
    </row>
    <row r="645" spans="1:8" ht="13.5" x14ac:dyDescent="0.25">
      <c r="A645" s="12"/>
      <c r="B645" s="11">
        <v>42937</v>
      </c>
      <c r="C645" s="2">
        <v>37</v>
      </c>
      <c r="D645" s="2">
        <v>35.486699999999999</v>
      </c>
      <c r="E645" s="2">
        <v>0</v>
      </c>
      <c r="F645" s="2"/>
      <c r="G645" s="2"/>
      <c r="H645" s="17">
        <f t="shared" si="9"/>
        <v>0</v>
      </c>
    </row>
    <row r="646" spans="1:8" ht="13.5" x14ac:dyDescent="0.25">
      <c r="A646" s="12"/>
      <c r="B646" s="11">
        <v>42940</v>
      </c>
      <c r="C646" s="2">
        <v>35.799999999999997</v>
      </c>
      <c r="D646" s="2">
        <v>34.335799999999999</v>
      </c>
      <c r="E646" s="2">
        <v>20</v>
      </c>
      <c r="F646" s="2"/>
      <c r="G646" s="2"/>
      <c r="H646" s="17">
        <f t="shared" si="9"/>
        <v>-3.2431868841002402E-2</v>
      </c>
    </row>
    <row r="647" spans="1:8" ht="13.5" x14ac:dyDescent="0.25">
      <c r="A647" s="12"/>
      <c r="B647" s="11">
        <v>42942</v>
      </c>
      <c r="C647" s="2">
        <v>36</v>
      </c>
      <c r="D647" s="2">
        <v>34.5276</v>
      </c>
      <c r="E647" s="2">
        <v>15</v>
      </c>
      <c r="F647" s="2"/>
      <c r="G647" s="2"/>
      <c r="H647" s="17">
        <f t="shared" ref="H647:H710" si="10">(D647-D646)/D646</f>
        <v>5.5860064422556237E-3</v>
      </c>
    </row>
    <row r="648" spans="1:8" ht="13.5" x14ac:dyDescent="0.25">
      <c r="A648" s="12"/>
      <c r="B648" s="11">
        <v>42943</v>
      </c>
      <c r="C648" s="2">
        <v>36.5</v>
      </c>
      <c r="D648" s="2">
        <v>35.007100000000001</v>
      </c>
      <c r="E648" s="2">
        <v>3400</v>
      </c>
      <c r="F648" s="2"/>
      <c r="G648" s="2"/>
      <c r="H648" s="17">
        <f t="shared" si="10"/>
        <v>1.3887440772020112E-2</v>
      </c>
    </row>
    <row r="649" spans="1:8" ht="13.5" x14ac:dyDescent="0.25">
      <c r="A649" s="12"/>
      <c r="B649" s="11">
        <v>42944</v>
      </c>
      <c r="C649" s="2">
        <v>36.5</v>
      </c>
      <c r="D649" s="2">
        <v>35.007100000000001</v>
      </c>
      <c r="E649" s="2">
        <v>0</v>
      </c>
      <c r="F649" s="2"/>
      <c r="G649" s="2"/>
      <c r="H649" s="17">
        <f t="shared" si="10"/>
        <v>0</v>
      </c>
    </row>
    <row r="650" spans="1:8" ht="13.5" x14ac:dyDescent="0.25">
      <c r="A650" s="12"/>
      <c r="B650" s="11">
        <v>42947</v>
      </c>
      <c r="C650" s="2">
        <v>37.53</v>
      </c>
      <c r="D650" s="2">
        <v>35.994999999999997</v>
      </c>
      <c r="E650" s="2">
        <v>250</v>
      </c>
      <c r="F650" s="2"/>
      <c r="G650" s="2"/>
      <c r="H650" s="17">
        <f t="shared" si="10"/>
        <v>2.8219989659240444E-2</v>
      </c>
    </row>
    <row r="651" spans="1:8" ht="13.5" x14ac:dyDescent="0.25">
      <c r="A651" s="12"/>
      <c r="B651" s="11">
        <v>42948</v>
      </c>
      <c r="C651" s="2">
        <v>37.53</v>
      </c>
      <c r="D651" s="2">
        <v>35.994999999999997</v>
      </c>
      <c r="E651" s="2">
        <v>100</v>
      </c>
      <c r="F651" s="2"/>
      <c r="G651" s="2"/>
      <c r="H651" s="17">
        <f t="shared" si="10"/>
        <v>0</v>
      </c>
    </row>
    <row r="652" spans="1:8" ht="13.5" x14ac:dyDescent="0.25">
      <c r="A652" s="12"/>
      <c r="B652" s="11">
        <v>42949</v>
      </c>
      <c r="C652" s="2">
        <v>37.53</v>
      </c>
      <c r="D652" s="2">
        <v>35.994999999999997</v>
      </c>
      <c r="E652" s="2">
        <v>0</v>
      </c>
      <c r="F652" s="2"/>
      <c r="G652" s="2"/>
      <c r="H652" s="17">
        <f t="shared" si="10"/>
        <v>0</v>
      </c>
    </row>
    <row r="653" spans="1:8" ht="13.5" x14ac:dyDescent="0.25">
      <c r="A653" s="12"/>
      <c r="B653" s="11">
        <v>42950</v>
      </c>
      <c r="C653" s="2">
        <v>37.53</v>
      </c>
      <c r="D653" s="2">
        <v>35.994999999999997</v>
      </c>
      <c r="E653" s="2">
        <v>100</v>
      </c>
      <c r="F653" s="2"/>
      <c r="G653" s="2"/>
      <c r="H653" s="17">
        <f t="shared" si="10"/>
        <v>0</v>
      </c>
    </row>
    <row r="654" spans="1:8" ht="13.5" x14ac:dyDescent="0.25">
      <c r="A654" s="12"/>
      <c r="B654" s="11">
        <v>42951</v>
      </c>
      <c r="C654" s="2">
        <v>37.53</v>
      </c>
      <c r="D654" s="2">
        <v>35.994999999999997</v>
      </c>
      <c r="E654" s="2">
        <v>0</v>
      </c>
      <c r="F654" s="2"/>
      <c r="G654" s="2"/>
      <c r="H654" s="17">
        <f t="shared" si="10"/>
        <v>0</v>
      </c>
    </row>
    <row r="655" spans="1:8" ht="13.5" x14ac:dyDescent="0.25">
      <c r="A655" s="12"/>
      <c r="B655" s="11">
        <v>42954</v>
      </c>
      <c r="C655" s="2">
        <v>37.53</v>
      </c>
      <c r="D655" s="2">
        <v>35.994999999999997</v>
      </c>
      <c r="E655" s="2">
        <v>100</v>
      </c>
      <c r="F655" s="2"/>
      <c r="G655" s="2"/>
      <c r="H655" s="17">
        <f t="shared" si="10"/>
        <v>0</v>
      </c>
    </row>
    <row r="656" spans="1:8" ht="13.5" x14ac:dyDescent="0.25">
      <c r="A656" s="12"/>
      <c r="B656" s="11">
        <v>42955</v>
      </c>
      <c r="C656" s="2">
        <v>37.53</v>
      </c>
      <c r="D656" s="2">
        <v>35.994999999999997</v>
      </c>
      <c r="E656" s="2">
        <v>0</v>
      </c>
      <c r="F656" s="2"/>
      <c r="G656" s="2"/>
      <c r="H656" s="17">
        <f t="shared" si="10"/>
        <v>0</v>
      </c>
    </row>
    <row r="657" spans="1:8" ht="13.5" x14ac:dyDescent="0.25">
      <c r="A657" s="12"/>
      <c r="B657" s="11">
        <v>42956</v>
      </c>
      <c r="C657" s="2">
        <v>37.53</v>
      </c>
      <c r="D657" s="2">
        <v>35.994999999999997</v>
      </c>
      <c r="E657" s="2">
        <v>0</v>
      </c>
      <c r="F657" s="2"/>
      <c r="G657" s="2"/>
      <c r="H657" s="17">
        <f t="shared" si="10"/>
        <v>0</v>
      </c>
    </row>
    <row r="658" spans="1:8" ht="13.5" x14ac:dyDescent="0.25">
      <c r="A658" s="12"/>
      <c r="B658" s="11">
        <v>42957</v>
      </c>
      <c r="C658" s="2">
        <v>37.53</v>
      </c>
      <c r="D658" s="2">
        <v>35.994999999999997</v>
      </c>
      <c r="E658" s="2">
        <v>0</v>
      </c>
      <c r="F658" s="2"/>
      <c r="G658" s="2"/>
      <c r="H658" s="17">
        <f t="shared" si="10"/>
        <v>0</v>
      </c>
    </row>
    <row r="659" spans="1:8" ht="13.5" x14ac:dyDescent="0.25">
      <c r="A659" s="12"/>
      <c r="B659" s="11">
        <v>42958</v>
      </c>
      <c r="C659" s="2">
        <v>37.53</v>
      </c>
      <c r="D659" s="2">
        <v>35.994999999999997</v>
      </c>
      <c r="E659" s="2">
        <v>0</v>
      </c>
      <c r="F659" s="2"/>
      <c r="G659" s="2"/>
      <c r="H659" s="17">
        <f t="shared" si="10"/>
        <v>0</v>
      </c>
    </row>
    <row r="660" spans="1:8" ht="13.5" x14ac:dyDescent="0.25">
      <c r="A660" s="12"/>
      <c r="B660" s="11">
        <v>42961</v>
      </c>
      <c r="C660" s="2">
        <v>37.53</v>
      </c>
      <c r="D660" s="2">
        <v>35.994999999999997</v>
      </c>
      <c r="E660" s="2">
        <v>0</v>
      </c>
      <c r="F660" s="2"/>
      <c r="G660" s="2"/>
      <c r="H660" s="17">
        <f t="shared" si="10"/>
        <v>0</v>
      </c>
    </row>
    <row r="661" spans="1:8" ht="13.5" x14ac:dyDescent="0.25">
      <c r="A661" s="12"/>
      <c r="B661" s="11">
        <v>42962</v>
      </c>
      <c r="C661" s="2">
        <v>37.53</v>
      </c>
      <c r="D661" s="2">
        <v>35.994999999999997</v>
      </c>
      <c r="E661" s="2">
        <v>0</v>
      </c>
      <c r="F661" s="2"/>
      <c r="G661" s="2"/>
      <c r="H661" s="17">
        <f t="shared" si="10"/>
        <v>0</v>
      </c>
    </row>
    <row r="662" spans="1:8" ht="13.5" x14ac:dyDescent="0.25">
      <c r="A662" s="12"/>
      <c r="B662" s="11">
        <v>42963</v>
      </c>
      <c r="C662" s="2">
        <v>37.53</v>
      </c>
      <c r="D662" s="2">
        <v>35.994999999999997</v>
      </c>
      <c r="E662" s="2">
        <v>0</v>
      </c>
      <c r="F662" s="2"/>
      <c r="G662" s="2"/>
      <c r="H662" s="17">
        <f t="shared" si="10"/>
        <v>0</v>
      </c>
    </row>
    <row r="663" spans="1:8" ht="13.5" x14ac:dyDescent="0.25">
      <c r="A663" s="12"/>
      <c r="B663" s="11">
        <v>42964</v>
      </c>
      <c r="C663" s="2">
        <v>37.53</v>
      </c>
      <c r="D663" s="2">
        <v>35.994999999999997</v>
      </c>
      <c r="E663" s="2">
        <v>0</v>
      </c>
      <c r="F663" s="2"/>
      <c r="G663" s="2"/>
      <c r="H663" s="17">
        <f t="shared" si="10"/>
        <v>0</v>
      </c>
    </row>
    <row r="664" spans="1:8" ht="13.5" x14ac:dyDescent="0.25">
      <c r="A664" s="12"/>
      <c r="B664" s="11">
        <v>42965</v>
      </c>
      <c r="C664" s="2">
        <v>37.53</v>
      </c>
      <c r="D664" s="2">
        <v>35.994999999999997</v>
      </c>
      <c r="E664" s="2">
        <v>0</v>
      </c>
      <c r="F664" s="2"/>
      <c r="G664" s="2"/>
      <c r="H664" s="17">
        <f t="shared" si="10"/>
        <v>0</v>
      </c>
    </row>
    <row r="665" spans="1:8" ht="13.5" x14ac:dyDescent="0.25">
      <c r="A665" s="12"/>
      <c r="B665" s="11">
        <v>42968</v>
      </c>
      <c r="C665" s="2">
        <v>37.53</v>
      </c>
      <c r="D665" s="2">
        <v>35.994999999999997</v>
      </c>
      <c r="E665" s="2">
        <v>0</v>
      </c>
      <c r="F665" s="2"/>
      <c r="G665" s="2"/>
      <c r="H665" s="17">
        <f t="shared" si="10"/>
        <v>0</v>
      </c>
    </row>
    <row r="666" spans="1:8" ht="13.5" x14ac:dyDescent="0.25">
      <c r="A666" s="12"/>
      <c r="B666" s="11">
        <v>42969</v>
      </c>
      <c r="C666" s="2">
        <v>37.53</v>
      </c>
      <c r="D666" s="2">
        <v>35.994999999999997</v>
      </c>
      <c r="E666" s="2">
        <v>0</v>
      </c>
      <c r="F666" s="2"/>
      <c r="G666" s="2"/>
      <c r="H666" s="17">
        <f t="shared" si="10"/>
        <v>0</v>
      </c>
    </row>
    <row r="667" spans="1:8" ht="13.5" x14ac:dyDescent="0.25">
      <c r="A667" s="12"/>
      <c r="B667" s="11">
        <v>42970</v>
      </c>
      <c r="C667" s="2">
        <v>37.53</v>
      </c>
      <c r="D667" s="2">
        <v>35.994999999999997</v>
      </c>
      <c r="E667" s="2">
        <v>0</v>
      </c>
      <c r="F667" s="2"/>
      <c r="G667" s="2"/>
      <c r="H667" s="17">
        <f t="shared" si="10"/>
        <v>0</v>
      </c>
    </row>
    <row r="668" spans="1:8" ht="13.5" x14ac:dyDescent="0.25">
      <c r="A668" s="12"/>
      <c r="B668" s="11">
        <v>42971</v>
      </c>
      <c r="C668" s="2">
        <v>37.53</v>
      </c>
      <c r="D668" s="2">
        <v>35.994999999999997</v>
      </c>
      <c r="E668" s="2">
        <v>0</v>
      </c>
      <c r="F668" s="2"/>
      <c r="G668" s="2"/>
      <c r="H668" s="17">
        <f t="shared" si="10"/>
        <v>0</v>
      </c>
    </row>
    <row r="669" spans="1:8" ht="13.5" x14ac:dyDescent="0.25">
      <c r="A669" s="12"/>
      <c r="B669" s="11">
        <v>42972</v>
      </c>
      <c r="C669" s="2">
        <v>37.53</v>
      </c>
      <c r="D669" s="2">
        <v>35.994999999999997</v>
      </c>
      <c r="E669" s="2">
        <v>25</v>
      </c>
      <c r="F669" s="2"/>
      <c r="G669" s="2"/>
      <c r="H669" s="17">
        <f t="shared" si="10"/>
        <v>0</v>
      </c>
    </row>
    <row r="670" spans="1:8" ht="13.5" x14ac:dyDescent="0.25">
      <c r="A670" s="12"/>
      <c r="B670" s="11">
        <v>42975</v>
      </c>
      <c r="C670" s="2">
        <v>37.53</v>
      </c>
      <c r="D670" s="2">
        <v>35.994999999999997</v>
      </c>
      <c r="E670" s="2">
        <v>0</v>
      </c>
      <c r="F670" s="2"/>
      <c r="G670" s="2"/>
      <c r="H670" s="17">
        <f t="shared" si="10"/>
        <v>0</v>
      </c>
    </row>
    <row r="671" spans="1:8" ht="13.5" x14ac:dyDescent="0.25">
      <c r="A671" s="12"/>
      <c r="B671" s="11">
        <v>42976</v>
      </c>
      <c r="C671" s="2">
        <v>37.53</v>
      </c>
      <c r="D671" s="2">
        <v>35.994999999999997</v>
      </c>
      <c r="E671" s="2">
        <v>0</v>
      </c>
      <c r="F671" s="2"/>
      <c r="G671" s="2"/>
      <c r="H671" s="17">
        <f t="shared" si="10"/>
        <v>0</v>
      </c>
    </row>
    <row r="672" spans="1:8" ht="13.5" x14ac:dyDescent="0.25">
      <c r="A672" s="12"/>
      <c r="B672" s="11">
        <v>42977</v>
      </c>
      <c r="C672" s="2">
        <v>37.53</v>
      </c>
      <c r="D672" s="2">
        <v>35.994999999999997</v>
      </c>
      <c r="E672" s="2">
        <v>0</v>
      </c>
      <c r="F672" s="2"/>
      <c r="G672" s="2"/>
      <c r="H672" s="17">
        <f t="shared" si="10"/>
        <v>0</v>
      </c>
    </row>
    <row r="673" spans="1:8" ht="13.5" x14ac:dyDescent="0.25">
      <c r="A673" s="12"/>
      <c r="B673" s="11">
        <v>42978</v>
      </c>
      <c r="C673" s="2">
        <v>37.53</v>
      </c>
      <c r="D673" s="2">
        <v>35.994999999999997</v>
      </c>
      <c r="E673" s="2">
        <v>0</v>
      </c>
      <c r="F673" s="2"/>
      <c r="G673" s="2"/>
      <c r="H673" s="17">
        <f t="shared" si="10"/>
        <v>0</v>
      </c>
    </row>
    <row r="674" spans="1:8" ht="13.5" x14ac:dyDescent="0.25">
      <c r="A674" s="12"/>
      <c r="B674" s="11">
        <v>42982</v>
      </c>
      <c r="C674" s="2">
        <v>38.6</v>
      </c>
      <c r="D674" s="2">
        <v>37.021299999999997</v>
      </c>
      <c r="E674" s="2">
        <v>150</v>
      </c>
      <c r="F674" s="2"/>
      <c r="G674" s="2"/>
      <c r="H674" s="17">
        <f t="shared" si="10"/>
        <v>2.8512293374079709E-2</v>
      </c>
    </row>
    <row r="675" spans="1:8" ht="13.5" x14ac:dyDescent="0.25">
      <c r="A675" s="12"/>
      <c r="B675" s="11">
        <v>42983</v>
      </c>
      <c r="C675" s="2">
        <v>38.299999999999997</v>
      </c>
      <c r="D675" s="2">
        <v>36.733499999999999</v>
      </c>
      <c r="E675" s="2">
        <v>50</v>
      </c>
      <c r="F675" s="2"/>
      <c r="G675" s="2"/>
      <c r="H675" s="17">
        <f t="shared" si="10"/>
        <v>-7.7739031314404735E-3</v>
      </c>
    </row>
    <row r="676" spans="1:8" ht="13.5" x14ac:dyDescent="0.25">
      <c r="A676" s="12"/>
      <c r="B676" s="11">
        <v>42984</v>
      </c>
      <c r="C676" s="2">
        <v>38.590000000000003</v>
      </c>
      <c r="D676" s="2">
        <v>37.011699999999998</v>
      </c>
      <c r="E676" s="2">
        <v>300</v>
      </c>
      <c r="F676" s="2"/>
      <c r="G676" s="2"/>
      <c r="H676" s="17">
        <f t="shared" si="10"/>
        <v>7.5734683599438723E-3</v>
      </c>
    </row>
    <row r="677" spans="1:8" ht="13.5" x14ac:dyDescent="0.25">
      <c r="A677" s="12"/>
      <c r="B677" s="11">
        <v>42985</v>
      </c>
      <c r="C677" s="2">
        <v>38.590000000000003</v>
      </c>
      <c r="D677" s="2">
        <v>37.011699999999998</v>
      </c>
      <c r="E677" s="2">
        <v>0</v>
      </c>
      <c r="F677" s="2"/>
      <c r="G677" s="2"/>
      <c r="H677" s="17">
        <f t="shared" si="10"/>
        <v>0</v>
      </c>
    </row>
    <row r="678" spans="1:8" ht="13.5" x14ac:dyDescent="0.25">
      <c r="A678" s="12"/>
      <c r="B678" s="11">
        <v>42986</v>
      </c>
      <c r="C678" s="2">
        <v>38.590000000000003</v>
      </c>
      <c r="D678" s="2">
        <v>37.011699999999998</v>
      </c>
      <c r="E678" s="2">
        <v>70</v>
      </c>
      <c r="F678" s="2"/>
      <c r="G678" s="2"/>
      <c r="H678" s="17">
        <f t="shared" si="10"/>
        <v>0</v>
      </c>
    </row>
    <row r="679" spans="1:8" ht="13.5" x14ac:dyDescent="0.25">
      <c r="A679" s="12"/>
      <c r="B679" s="11">
        <v>42989</v>
      </c>
      <c r="C679" s="2">
        <v>38.590000000000003</v>
      </c>
      <c r="D679" s="2">
        <v>37.011699999999998</v>
      </c>
      <c r="E679" s="2">
        <v>0</v>
      </c>
      <c r="F679" s="2"/>
      <c r="G679" s="2"/>
      <c r="H679" s="17">
        <f t="shared" si="10"/>
        <v>0</v>
      </c>
    </row>
    <row r="680" spans="1:8" ht="13.5" x14ac:dyDescent="0.25">
      <c r="A680" s="12"/>
      <c r="B680" s="11">
        <v>42990</v>
      </c>
      <c r="C680" s="2">
        <v>38.56</v>
      </c>
      <c r="D680" s="2">
        <v>36.982900000000001</v>
      </c>
      <c r="E680" s="2">
        <v>102</v>
      </c>
      <c r="F680" s="2"/>
      <c r="G680" s="2"/>
      <c r="H680" s="17">
        <f t="shared" si="10"/>
        <v>-7.7813232032024554E-4</v>
      </c>
    </row>
    <row r="681" spans="1:8" ht="13.5" x14ac:dyDescent="0.25">
      <c r="A681" s="12"/>
      <c r="B681" s="11">
        <v>42991</v>
      </c>
      <c r="C681" s="2">
        <v>38.56</v>
      </c>
      <c r="D681" s="2">
        <v>36.982900000000001</v>
      </c>
      <c r="E681" s="2">
        <v>30</v>
      </c>
      <c r="F681" s="2"/>
      <c r="G681" s="2"/>
      <c r="H681" s="17">
        <f t="shared" si="10"/>
        <v>0</v>
      </c>
    </row>
    <row r="682" spans="1:8" ht="13.5" x14ac:dyDescent="0.25">
      <c r="A682" s="12"/>
      <c r="B682" s="11">
        <v>42992</v>
      </c>
      <c r="C682" s="2">
        <v>38.56</v>
      </c>
      <c r="D682" s="2">
        <v>36.982900000000001</v>
      </c>
      <c r="E682" s="2">
        <v>0</v>
      </c>
      <c r="F682" s="2"/>
      <c r="G682" s="2"/>
      <c r="H682" s="17">
        <f t="shared" si="10"/>
        <v>0</v>
      </c>
    </row>
    <row r="683" spans="1:8" ht="13.5" x14ac:dyDescent="0.25">
      <c r="A683" s="12"/>
      <c r="B683" s="11">
        <v>42993</v>
      </c>
      <c r="C683" s="2">
        <v>38.56</v>
      </c>
      <c r="D683" s="2">
        <v>36.982900000000001</v>
      </c>
      <c r="E683" s="2">
        <v>0</v>
      </c>
      <c r="F683" s="2"/>
      <c r="G683" s="2"/>
      <c r="H683" s="17">
        <f t="shared" si="10"/>
        <v>0</v>
      </c>
    </row>
    <row r="684" spans="1:8" ht="13.5" x14ac:dyDescent="0.25">
      <c r="A684" s="12"/>
      <c r="B684" s="11">
        <v>42996</v>
      </c>
      <c r="C684" s="2">
        <v>38.56</v>
      </c>
      <c r="D684" s="2">
        <v>36.982900000000001</v>
      </c>
      <c r="E684" s="2">
        <v>0</v>
      </c>
      <c r="F684" s="2"/>
      <c r="G684" s="2"/>
      <c r="H684" s="17">
        <f t="shared" si="10"/>
        <v>0</v>
      </c>
    </row>
    <row r="685" spans="1:8" ht="13.5" x14ac:dyDescent="0.25">
      <c r="A685" s="12"/>
      <c r="B685" s="11">
        <v>42997</v>
      </c>
      <c r="C685" s="2">
        <v>38.56</v>
      </c>
      <c r="D685" s="2">
        <v>36.982900000000001</v>
      </c>
      <c r="E685" s="2">
        <v>0</v>
      </c>
      <c r="F685" s="2"/>
      <c r="G685" s="2"/>
      <c r="H685" s="17">
        <f t="shared" si="10"/>
        <v>0</v>
      </c>
    </row>
    <row r="686" spans="1:8" ht="13.5" x14ac:dyDescent="0.25">
      <c r="A686" s="12"/>
      <c r="B686" s="11">
        <v>42998</v>
      </c>
      <c r="C686" s="2">
        <v>38.56</v>
      </c>
      <c r="D686" s="2">
        <v>36.982900000000001</v>
      </c>
      <c r="E686" s="2">
        <v>0</v>
      </c>
      <c r="F686" s="2"/>
      <c r="G686" s="2"/>
      <c r="H686" s="17">
        <f t="shared" si="10"/>
        <v>0</v>
      </c>
    </row>
    <row r="687" spans="1:8" ht="13.5" x14ac:dyDescent="0.25">
      <c r="A687" s="12"/>
      <c r="B687" s="11">
        <v>43000</v>
      </c>
      <c r="C687" s="2">
        <v>38.56</v>
      </c>
      <c r="D687" s="2">
        <v>36.982900000000001</v>
      </c>
      <c r="E687" s="2">
        <v>0</v>
      </c>
      <c r="F687" s="2"/>
      <c r="G687" s="2"/>
      <c r="H687" s="17">
        <f t="shared" si="10"/>
        <v>0</v>
      </c>
    </row>
    <row r="688" spans="1:8" ht="13.5" x14ac:dyDescent="0.25">
      <c r="A688" s="12"/>
      <c r="B688" s="11">
        <v>43003</v>
      </c>
      <c r="C688" s="2">
        <v>38.56</v>
      </c>
      <c r="D688" s="2">
        <v>36.982900000000001</v>
      </c>
      <c r="E688" s="2">
        <v>0</v>
      </c>
      <c r="F688" s="2"/>
      <c r="G688" s="2"/>
      <c r="H688" s="17">
        <f t="shared" si="10"/>
        <v>0</v>
      </c>
    </row>
    <row r="689" spans="1:8" ht="13.5" x14ac:dyDescent="0.25">
      <c r="A689" s="12"/>
      <c r="B689" s="11">
        <v>43004</v>
      </c>
      <c r="C689" s="2">
        <v>38.56</v>
      </c>
      <c r="D689" s="2">
        <v>36.982900000000001</v>
      </c>
      <c r="E689" s="2">
        <v>0</v>
      </c>
      <c r="F689" s="2"/>
      <c r="G689" s="2"/>
      <c r="H689" s="17">
        <f t="shared" si="10"/>
        <v>0</v>
      </c>
    </row>
    <row r="690" spans="1:8" ht="13.5" x14ac:dyDescent="0.25">
      <c r="A690" s="12"/>
      <c r="B690" s="11">
        <v>43005</v>
      </c>
      <c r="C690" s="2">
        <v>38.56</v>
      </c>
      <c r="D690" s="2">
        <v>36.982900000000001</v>
      </c>
      <c r="E690" s="2">
        <v>0</v>
      </c>
      <c r="F690" s="2"/>
      <c r="G690" s="2"/>
      <c r="H690" s="17">
        <f t="shared" si="10"/>
        <v>0</v>
      </c>
    </row>
    <row r="691" spans="1:8" ht="13.5" x14ac:dyDescent="0.25">
      <c r="A691" s="12"/>
      <c r="B691" s="11">
        <v>43006</v>
      </c>
      <c r="C691" s="2">
        <v>38.549999999999997</v>
      </c>
      <c r="D691" s="2">
        <v>36.973300000000002</v>
      </c>
      <c r="E691" s="2">
        <v>1035</v>
      </c>
      <c r="F691" s="2"/>
      <c r="G691" s="2"/>
      <c r="H691" s="17">
        <f t="shared" si="10"/>
        <v>-2.5957942724878097E-4</v>
      </c>
    </row>
    <row r="692" spans="1:8" ht="13.5" x14ac:dyDescent="0.25">
      <c r="A692" s="12"/>
      <c r="B692" s="11">
        <v>43007</v>
      </c>
      <c r="C692" s="2">
        <v>38.58</v>
      </c>
      <c r="D692" s="2">
        <v>37.002099999999999</v>
      </c>
      <c r="E692" s="2">
        <v>500</v>
      </c>
      <c r="F692" s="2"/>
      <c r="G692" s="2"/>
      <c r="H692" s="17">
        <f t="shared" si="10"/>
        <v>7.7894047866965696E-4</v>
      </c>
    </row>
    <row r="693" spans="1:8" ht="13.5" x14ac:dyDescent="0.25">
      <c r="A693" s="12"/>
      <c r="B693" s="11">
        <v>43010</v>
      </c>
      <c r="C693" s="2">
        <v>38.58</v>
      </c>
      <c r="D693" s="2">
        <v>37.002099999999999</v>
      </c>
      <c r="E693" s="2">
        <v>0</v>
      </c>
      <c r="F693" s="2"/>
      <c r="G693" s="2"/>
      <c r="H693" s="17">
        <f t="shared" si="10"/>
        <v>0</v>
      </c>
    </row>
    <row r="694" spans="1:8" ht="13.5" x14ac:dyDescent="0.25">
      <c r="A694" s="12"/>
      <c r="B694" s="11">
        <v>43011</v>
      </c>
      <c r="C694" s="2">
        <v>38.630000000000003</v>
      </c>
      <c r="D694" s="2">
        <v>37.049999999999997</v>
      </c>
      <c r="E694" s="2">
        <v>110</v>
      </c>
      <c r="F694" s="2"/>
      <c r="G694" s="2"/>
      <c r="H694" s="17">
        <f t="shared" si="10"/>
        <v>1.2945211217741291E-3</v>
      </c>
    </row>
    <row r="695" spans="1:8" ht="13.5" x14ac:dyDescent="0.25">
      <c r="A695" s="12"/>
      <c r="B695" s="11">
        <v>43012</v>
      </c>
      <c r="C695" s="2">
        <v>38.64</v>
      </c>
      <c r="D695" s="2">
        <v>37.059600000000003</v>
      </c>
      <c r="E695" s="2">
        <v>20</v>
      </c>
      <c r="F695" s="2"/>
      <c r="G695" s="2"/>
      <c r="H695" s="17">
        <f t="shared" si="10"/>
        <v>2.5910931174105397E-4</v>
      </c>
    </row>
    <row r="696" spans="1:8" ht="13.5" x14ac:dyDescent="0.25">
      <c r="A696" s="12"/>
      <c r="B696" s="11">
        <v>43013</v>
      </c>
      <c r="C696" s="2">
        <v>38.64</v>
      </c>
      <c r="D696" s="2">
        <v>37.059600000000003</v>
      </c>
      <c r="E696" s="2">
        <v>0</v>
      </c>
      <c r="F696" s="2"/>
      <c r="G696" s="2"/>
      <c r="H696" s="17">
        <f t="shared" si="10"/>
        <v>0</v>
      </c>
    </row>
    <row r="697" spans="1:8" ht="13.5" x14ac:dyDescent="0.25">
      <c r="A697" s="12"/>
      <c r="B697" s="11">
        <v>43014</v>
      </c>
      <c r="C697" s="2">
        <v>38.64</v>
      </c>
      <c r="D697" s="2">
        <v>37.059600000000003</v>
      </c>
      <c r="E697" s="2">
        <v>0</v>
      </c>
      <c r="F697" s="2"/>
      <c r="G697" s="2"/>
      <c r="H697" s="17">
        <f t="shared" si="10"/>
        <v>0</v>
      </c>
    </row>
    <row r="698" spans="1:8" ht="13.5" x14ac:dyDescent="0.25">
      <c r="A698" s="12"/>
      <c r="B698" s="11">
        <v>43017</v>
      </c>
      <c r="C698" s="2">
        <v>38.64</v>
      </c>
      <c r="D698" s="2">
        <v>37.059600000000003</v>
      </c>
      <c r="E698" s="2">
        <v>1100</v>
      </c>
      <c r="F698" s="2"/>
      <c r="G698" s="2"/>
      <c r="H698" s="17">
        <f t="shared" si="10"/>
        <v>0</v>
      </c>
    </row>
    <row r="699" spans="1:8" ht="13.5" x14ac:dyDescent="0.25">
      <c r="A699" s="12"/>
      <c r="B699" s="11">
        <v>43018</v>
      </c>
      <c r="C699" s="2">
        <v>39</v>
      </c>
      <c r="D699" s="2">
        <v>37.404899999999998</v>
      </c>
      <c r="E699" s="2">
        <v>110</v>
      </c>
      <c r="F699" s="2"/>
      <c r="G699" s="2"/>
      <c r="H699" s="17">
        <f t="shared" si="10"/>
        <v>9.3174238254054159E-3</v>
      </c>
    </row>
    <row r="700" spans="1:8" ht="13.5" x14ac:dyDescent="0.25">
      <c r="A700" s="12"/>
      <c r="B700" s="11">
        <v>43019</v>
      </c>
      <c r="C700" s="2">
        <v>39</v>
      </c>
      <c r="D700" s="2">
        <v>37.404899999999998</v>
      </c>
      <c r="E700" s="2">
        <v>130</v>
      </c>
      <c r="F700" s="2"/>
      <c r="G700" s="2"/>
      <c r="H700" s="17">
        <f t="shared" si="10"/>
        <v>0</v>
      </c>
    </row>
    <row r="701" spans="1:8" ht="13.5" x14ac:dyDescent="0.25">
      <c r="A701" s="12"/>
      <c r="B701" s="11">
        <v>43020</v>
      </c>
      <c r="C701" s="2">
        <v>39</v>
      </c>
      <c r="D701" s="2">
        <v>37.404899999999998</v>
      </c>
      <c r="E701" s="2">
        <v>0</v>
      </c>
      <c r="F701" s="2"/>
      <c r="G701" s="2"/>
      <c r="H701" s="17">
        <f t="shared" si="10"/>
        <v>0</v>
      </c>
    </row>
    <row r="702" spans="1:8" ht="13.5" x14ac:dyDescent="0.25">
      <c r="A702" s="12"/>
      <c r="B702" s="11">
        <v>43021</v>
      </c>
      <c r="C702" s="2">
        <v>39</v>
      </c>
      <c r="D702" s="2">
        <v>37.404899999999998</v>
      </c>
      <c r="E702" s="2">
        <v>0</v>
      </c>
      <c r="F702" s="2"/>
      <c r="G702" s="2"/>
      <c r="H702" s="17">
        <f t="shared" si="10"/>
        <v>0</v>
      </c>
    </row>
    <row r="703" spans="1:8" ht="13.5" x14ac:dyDescent="0.25">
      <c r="A703" s="12"/>
      <c r="B703" s="11">
        <v>43024</v>
      </c>
      <c r="C703" s="2">
        <v>38</v>
      </c>
      <c r="D703" s="2">
        <v>36.445799999999998</v>
      </c>
      <c r="E703" s="2">
        <v>50</v>
      </c>
      <c r="F703" s="2"/>
      <c r="G703" s="2"/>
      <c r="H703" s="17">
        <f t="shared" si="10"/>
        <v>-2.5641025641025626E-2</v>
      </c>
    </row>
    <row r="704" spans="1:8" ht="13.5" x14ac:dyDescent="0.25">
      <c r="A704" s="12"/>
      <c r="B704" s="11">
        <v>43025</v>
      </c>
      <c r="C704" s="2">
        <v>37.44</v>
      </c>
      <c r="D704" s="2">
        <v>35.908700000000003</v>
      </c>
      <c r="E704" s="2">
        <v>82</v>
      </c>
      <c r="F704" s="2"/>
      <c r="G704" s="2"/>
      <c r="H704" s="17">
        <f t="shared" si="10"/>
        <v>-1.4736951857278349E-2</v>
      </c>
    </row>
    <row r="705" spans="1:8" ht="13.5" x14ac:dyDescent="0.25">
      <c r="A705" s="12"/>
      <c r="B705" s="11">
        <v>43026</v>
      </c>
      <c r="C705" s="2">
        <v>38.549999999999997</v>
      </c>
      <c r="D705" s="2">
        <v>36.973300000000002</v>
      </c>
      <c r="E705" s="2">
        <v>299</v>
      </c>
      <c r="F705" s="2"/>
      <c r="G705" s="2"/>
      <c r="H705" s="17">
        <f t="shared" si="10"/>
        <v>2.9647411351566573E-2</v>
      </c>
    </row>
    <row r="706" spans="1:8" ht="13.5" x14ac:dyDescent="0.25">
      <c r="A706" s="12"/>
      <c r="B706" s="11">
        <v>43027</v>
      </c>
      <c r="C706" s="2">
        <v>38.549999999999997</v>
      </c>
      <c r="D706" s="2">
        <v>36.973300000000002</v>
      </c>
      <c r="E706" s="2">
        <v>40</v>
      </c>
      <c r="F706" s="2"/>
      <c r="G706" s="2"/>
      <c r="H706" s="17">
        <f t="shared" si="10"/>
        <v>0</v>
      </c>
    </row>
    <row r="707" spans="1:8" ht="13.5" x14ac:dyDescent="0.25">
      <c r="A707" s="12"/>
      <c r="B707" s="11">
        <v>43028</v>
      </c>
      <c r="C707" s="2">
        <v>37.4</v>
      </c>
      <c r="D707" s="2">
        <v>35.8703</v>
      </c>
      <c r="E707" s="2">
        <v>250</v>
      </c>
      <c r="F707" s="2"/>
      <c r="G707" s="2"/>
      <c r="H707" s="17">
        <f t="shared" si="10"/>
        <v>-2.9832338471275258E-2</v>
      </c>
    </row>
    <row r="708" spans="1:8" ht="13.5" x14ac:dyDescent="0.25">
      <c r="A708" s="12"/>
      <c r="B708" s="11">
        <v>43031</v>
      </c>
      <c r="C708" s="2">
        <v>37.39</v>
      </c>
      <c r="D708" s="2">
        <v>35.860700000000001</v>
      </c>
      <c r="E708" s="2">
        <v>112</v>
      </c>
      <c r="F708" s="2"/>
      <c r="G708" s="2"/>
      <c r="H708" s="17">
        <f t="shared" si="10"/>
        <v>-2.6763088125828172E-4</v>
      </c>
    </row>
    <row r="709" spans="1:8" ht="13.5" x14ac:dyDescent="0.25">
      <c r="A709" s="12"/>
      <c r="B709" s="11">
        <v>43032</v>
      </c>
      <c r="C709" s="2">
        <v>37.39</v>
      </c>
      <c r="D709" s="2">
        <v>35.860700000000001</v>
      </c>
      <c r="E709" s="2">
        <v>0</v>
      </c>
      <c r="F709" s="2"/>
      <c r="G709" s="2"/>
      <c r="H709" s="17">
        <f t="shared" si="10"/>
        <v>0</v>
      </c>
    </row>
    <row r="710" spans="1:8" ht="13.5" x14ac:dyDescent="0.25">
      <c r="A710" s="12"/>
      <c r="B710" s="11">
        <v>43033</v>
      </c>
      <c r="C710" s="2">
        <v>37.4</v>
      </c>
      <c r="D710" s="2">
        <v>35.8703</v>
      </c>
      <c r="E710" s="2">
        <v>410</v>
      </c>
      <c r="F710" s="2"/>
      <c r="G710" s="2"/>
      <c r="H710" s="17">
        <f t="shared" si="10"/>
        <v>2.6770252672142324E-4</v>
      </c>
    </row>
    <row r="711" spans="1:8" ht="13.5" x14ac:dyDescent="0.25">
      <c r="A711" s="12"/>
      <c r="B711" s="11">
        <v>43034</v>
      </c>
      <c r="C711" s="2">
        <v>37.4</v>
      </c>
      <c r="D711" s="2">
        <v>35.8703</v>
      </c>
      <c r="E711" s="2">
        <v>80</v>
      </c>
      <c r="F711" s="2"/>
      <c r="G711" s="2"/>
      <c r="H711" s="17">
        <f t="shared" ref="H711:H774" si="11">(D711-D710)/D710</f>
        <v>0</v>
      </c>
    </row>
    <row r="712" spans="1:8" ht="13.5" x14ac:dyDescent="0.25">
      <c r="A712" s="12"/>
      <c r="B712" s="11">
        <v>43035</v>
      </c>
      <c r="C712" s="2">
        <v>37.4</v>
      </c>
      <c r="D712" s="2">
        <v>35.8703</v>
      </c>
      <c r="E712" s="2">
        <v>0</v>
      </c>
      <c r="F712" s="2"/>
      <c r="G712" s="2"/>
      <c r="H712" s="17">
        <f t="shared" si="11"/>
        <v>0</v>
      </c>
    </row>
    <row r="713" spans="1:8" ht="13.5" x14ac:dyDescent="0.25">
      <c r="A713" s="12"/>
      <c r="B713" s="11">
        <v>43038</v>
      </c>
      <c r="C713" s="2">
        <v>36.5</v>
      </c>
      <c r="D713" s="2">
        <v>35.007100000000001</v>
      </c>
      <c r="E713" s="2">
        <v>220</v>
      </c>
      <c r="F713" s="2"/>
      <c r="G713" s="2"/>
      <c r="H713" s="17">
        <f t="shared" si="11"/>
        <v>-2.4064476739809788E-2</v>
      </c>
    </row>
    <row r="714" spans="1:8" ht="13.5" x14ac:dyDescent="0.25">
      <c r="A714" s="12"/>
      <c r="B714" s="11">
        <v>43039</v>
      </c>
      <c r="C714" s="2">
        <v>38</v>
      </c>
      <c r="D714" s="2">
        <v>36.445799999999998</v>
      </c>
      <c r="E714" s="2">
        <v>798</v>
      </c>
      <c r="F714" s="2"/>
      <c r="G714" s="2"/>
      <c r="H714" s="17">
        <f t="shared" si="11"/>
        <v>4.109737738915812E-2</v>
      </c>
    </row>
    <row r="715" spans="1:8" ht="13.5" x14ac:dyDescent="0.25">
      <c r="A715" s="12"/>
      <c r="B715" s="11">
        <v>43040</v>
      </c>
      <c r="C715" s="2">
        <v>37</v>
      </c>
      <c r="D715" s="2">
        <v>35.486699999999999</v>
      </c>
      <c r="E715" s="2">
        <v>20</v>
      </c>
      <c r="F715" s="2"/>
      <c r="G715" s="2"/>
      <c r="H715" s="17">
        <f t="shared" si="11"/>
        <v>-2.6315789473684195E-2</v>
      </c>
    </row>
    <row r="716" spans="1:8" ht="13.5" x14ac:dyDescent="0.25">
      <c r="A716" s="12"/>
      <c r="B716" s="11">
        <v>43041</v>
      </c>
      <c r="C716" s="2">
        <v>37.99</v>
      </c>
      <c r="D716" s="2">
        <v>36.436199999999999</v>
      </c>
      <c r="E716" s="2">
        <v>15</v>
      </c>
      <c r="F716" s="2"/>
      <c r="G716" s="2"/>
      <c r="H716" s="17">
        <f t="shared" si="11"/>
        <v>2.6756503140613258E-2</v>
      </c>
    </row>
    <row r="717" spans="1:8" ht="13.5" x14ac:dyDescent="0.25">
      <c r="A717" s="12"/>
      <c r="B717" s="11">
        <v>43042</v>
      </c>
      <c r="C717" s="2">
        <v>37.99</v>
      </c>
      <c r="D717" s="2">
        <v>36.436199999999999</v>
      </c>
      <c r="E717" s="2">
        <v>25</v>
      </c>
      <c r="F717" s="2"/>
      <c r="G717" s="2"/>
      <c r="H717" s="17">
        <f t="shared" si="11"/>
        <v>0</v>
      </c>
    </row>
    <row r="718" spans="1:8" ht="13.5" x14ac:dyDescent="0.25">
      <c r="A718" s="12"/>
      <c r="B718" s="11">
        <v>43045</v>
      </c>
      <c r="C718" s="2">
        <v>38</v>
      </c>
      <c r="D718" s="2">
        <v>36.445799999999998</v>
      </c>
      <c r="E718" s="2">
        <v>2000</v>
      </c>
      <c r="F718" s="2"/>
      <c r="G718" s="2"/>
      <c r="H718" s="17">
        <f t="shared" si="11"/>
        <v>2.6347423715971871E-4</v>
      </c>
    </row>
    <row r="719" spans="1:8" ht="13.5" x14ac:dyDescent="0.25">
      <c r="A719" s="12"/>
      <c r="B719" s="11">
        <v>43046</v>
      </c>
      <c r="C719" s="2">
        <v>39.11</v>
      </c>
      <c r="D719" s="2">
        <v>37.510399999999997</v>
      </c>
      <c r="E719" s="2">
        <v>12</v>
      </c>
      <c r="F719" s="2"/>
      <c r="G719" s="2"/>
      <c r="H719" s="17">
        <f t="shared" si="11"/>
        <v>2.9210498877785609E-2</v>
      </c>
    </row>
    <row r="720" spans="1:8" ht="13.5" x14ac:dyDescent="0.25">
      <c r="A720" s="12"/>
      <c r="B720" s="11">
        <v>43047</v>
      </c>
      <c r="C720" s="2">
        <v>39.11</v>
      </c>
      <c r="D720" s="2">
        <v>37.510399999999997</v>
      </c>
      <c r="E720" s="2">
        <v>3527</v>
      </c>
      <c r="F720" s="2"/>
      <c r="G720" s="2"/>
      <c r="H720" s="17">
        <f t="shared" si="11"/>
        <v>0</v>
      </c>
    </row>
    <row r="721" spans="1:8" ht="13.5" x14ac:dyDescent="0.25">
      <c r="A721" s="12"/>
      <c r="B721" s="11">
        <v>43048</v>
      </c>
      <c r="C721" s="2">
        <v>39.979999999999997</v>
      </c>
      <c r="D721" s="2">
        <v>38.344799999999999</v>
      </c>
      <c r="E721" s="2">
        <v>279</v>
      </c>
      <c r="F721" s="2"/>
      <c r="G721" s="2"/>
      <c r="H721" s="17">
        <f t="shared" si="11"/>
        <v>2.2244497526019511E-2</v>
      </c>
    </row>
    <row r="722" spans="1:8" ht="13.5" x14ac:dyDescent="0.25">
      <c r="A722" s="12"/>
      <c r="B722" s="11">
        <v>43049</v>
      </c>
      <c r="C722" s="2">
        <v>40</v>
      </c>
      <c r="D722" s="2">
        <v>38.363999999999997</v>
      </c>
      <c r="E722" s="2">
        <v>15</v>
      </c>
      <c r="F722" s="2"/>
      <c r="G722" s="2"/>
      <c r="H722" s="17">
        <f t="shared" si="11"/>
        <v>5.0071978469043747E-4</v>
      </c>
    </row>
    <row r="723" spans="1:8" ht="13.5" x14ac:dyDescent="0.25">
      <c r="A723" s="12"/>
      <c r="B723" s="11">
        <v>43052</v>
      </c>
      <c r="C723" s="2">
        <v>39</v>
      </c>
      <c r="D723" s="2">
        <v>37.404899999999998</v>
      </c>
      <c r="E723" s="2">
        <v>293</v>
      </c>
      <c r="F723" s="2"/>
      <c r="G723" s="2"/>
      <c r="H723" s="17">
        <f t="shared" si="11"/>
        <v>-2.4999999999999988E-2</v>
      </c>
    </row>
    <row r="724" spans="1:8" ht="13.5" x14ac:dyDescent="0.25">
      <c r="A724" s="12"/>
      <c r="B724" s="11">
        <v>43053</v>
      </c>
      <c r="C724" s="2">
        <v>39.979999999999997</v>
      </c>
      <c r="D724" s="2">
        <v>38.344799999999999</v>
      </c>
      <c r="E724" s="2">
        <v>41</v>
      </c>
      <c r="F724" s="2"/>
      <c r="G724" s="2"/>
      <c r="H724" s="17">
        <f t="shared" si="11"/>
        <v>2.5127723907830298E-2</v>
      </c>
    </row>
    <row r="725" spans="1:8" ht="13.5" x14ac:dyDescent="0.25">
      <c r="A725" s="12"/>
      <c r="B725" s="11">
        <v>43054</v>
      </c>
      <c r="C725" s="2">
        <v>39.5</v>
      </c>
      <c r="D725" s="2">
        <v>37.884500000000003</v>
      </c>
      <c r="E725" s="2">
        <v>470</v>
      </c>
      <c r="F725" s="2"/>
      <c r="G725" s="2"/>
      <c r="H725" s="17">
        <f t="shared" si="11"/>
        <v>-1.2004235254845419E-2</v>
      </c>
    </row>
    <row r="726" spans="1:8" ht="13.5" x14ac:dyDescent="0.25">
      <c r="A726" s="12"/>
      <c r="B726" s="11">
        <v>43055</v>
      </c>
      <c r="C726" s="2">
        <v>38.5</v>
      </c>
      <c r="D726" s="2">
        <v>36.925400000000003</v>
      </c>
      <c r="E726" s="2">
        <v>300</v>
      </c>
      <c r="F726" s="2"/>
      <c r="G726" s="2"/>
      <c r="H726" s="17">
        <f t="shared" si="11"/>
        <v>-2.5316422283519626E-2</v>
      </c>
    </row>
    <row r="727" spans="1:8" ht="13.5" x14ac:dyDescent="0.25">
      <c r="A727" s="12"/>
      <c r="B727" s="11">
        <v>43056</v>
      </c>
      <c r="C727" s="2">
        <v>39.89</v>
      </c>
      <c r="D727" s="2">
        <v>38.258499999999998</v>
      </c>
      <c r="E727" s="2">
        <v>60</v>
      </c>
      <c r="F727" s="2"/>
      <c r="G727" s="2"/>
      <c r="H727" s="17">
        <f t="shared" si="11"/>
        <v>3.6102520216436236E-2</v>
      </c>
    </row>
    <row r="728" spans="1:8" ht="13.5" x14ac:dyDescent="0.25">
      <c r="A728" s="12"/>
      <c r="B728" s="11">
        <v>43059</v>
      </c>
      <c r="C728" s="2">
        <v>39.89</v>
      </c>
      <c r="D728" s="2">
        <v>38.258499999999998</v>
      </c>
      <c r="E728" s="2">
        <v>0</v>
      </c>
      <c r="F728" s="2"/>
      <c r="G728" s="2"/>
      <c r="H728" s="17">
        <f t="shared" si="11"/>
        <v>0</v>
      </c>
    </row>
    <row r="729" spans="1:8" ht="13.5" x14ac:dyDescent="0.25">
      <c r="A729" s="12"/>
      <c r="B729" s="11">
        <v>43060</v>
      </c>
      <c r="C729" s="2">
        <v>39.89</v>
      </c>
      <c r="D729" s="2">
        <v>38.258499999999998</v>
      </c>
      <c r="E729" s="2">
        <v>0</v>
      </c>
      <c r="F729" s="2"/>
      <c r="G729" s="2"/>
      <c r="H729" s="17">
        <f t="shared" si="11"/>
        <v>0</v>
      </c>
    </row>
    <row r="730" spans="1:8" ht="13.5" x14ac:dyDescent="0.25">
      <c r="A730" s="12"/>
      <c r="B730" s="11">
        <v>43061</v>
      </c>
      <c r="C730" s="2">
        <v>39.840000000000003</v>
      </c>
      <c r="D730" s="2">
        <v>38.210500000000003</v>
      </c>
      <c r="E730" s="2">
        <v>389</v>
      </c>
      <c r="F730" s="2"/>
      <c r="G730" s="2"/>
      <c r="H730" s="17">
        <f t="shared" si="11"/>
        <v>-1.2546231556384781E-3</v>
      </c>
    </row>
    <row r="731" spans="1:8" ht="13.5" x14ac:dyDescent="0.25">
      <c r="A731" s="12"/>
      <c r="B731" s="11">
        <v>43062</v>
      </c>
      <c r="C731" s="2">
        <v>39.840000000000003</v>
      </c>
      <c r="D731" s="2">
        <v>38.210500000000003</v>
      </c>
      <c r="E731" s="2">
        <v>101</v>
      </c>
      <c r="F731" s="2"/>
      <c r="G731" s="2"/>
      <c r="H731" s="17">
        <f t="shared" si="11"/>
        <v>0</v>
      </c>
    </row>
    <row r="732" spans="1:8" ht="13.5" x14ac:dyDescent="0.25">
      <c r="A732" s="12"/>
      <c r="B732" s="11">
        <v>43063</v>
      </c>
      <c r="C732" s="2">
        <v>39.840000000000003</v>
      </c>
      <c r="D732" s="2">
        <v>38.210500000000003</v>
      </c>
      <c r="E732" s="2">
        <v>102</v>
      </c>
      <c r="F732" s="2"/>
      <c r="G732" s="2"/>
      <c r="H732" s="17">
        <f t="shared" si="11"/>
        <v>0</v>
      </c>
    </row>
    <row r="733" spans="1:8" ht="13.5" x14ac:dyDescent="0.25">
      <c r="A733" s="12"/>
      <c r="B733" s="11">
        <v>43066</v>
      </c>
      <c r="C733" s="2">
        <v>39.840000000000003</v>
      </c>
      <c r="D733" s="2">
        <v>38.210500000000003</v>
      </c>
      <c r="E733" s="2">
        <v>304</v>
      </c>
      <c r="F733" s="2"/>
      <c r="G733" s="2"/>
      <c r="H733" s="17">
        <f t="shared" si="11"/>
        <v>0</v>
      </c>
    </row>
    <row r="734" spans="1:8" ht="13.5" x14ac:dyDescent="0.25">
      <c r="A734" s="12"/>
      <c r="B734" s="11">
        <v>43067</v>
      </c>
      <c r="C734" s="2">
        <v>39.840000000000003</v>
      </c>
      <c r="D734" s="2">
        <v>38.210500000000003</v>
      </c>
      <c r="E734" s="2">
        <v>0</v>
      </c>
      <c r="F734" s="2"/>
      <c r="G734" s="2"/>
      <c r="H734" s="17">
        <f t="shared" si="11"/>
        <v>0</v>
      </c>
    </row>
    <row r="735" spans="1:8" ht="13.5" x14ac:dyDescent="0.25">
      <c r="A735" s="12"/>
      <c r="B735" s="11">
        <v>43068</v>
      </c>
      <c r="C735" s="2">
        <v>40.46</v>
      </c>
      <c r="D735" s="2">
        <v>38.805199999999999</v>
      </c>
      <c r="E735" s="2">
        <v>300</v>
      </c>
      <c r="F735" s="2"/>
      <c r="G735" s="2"/>
      <c r="H735" s="17">
        <f t="shared" si="11"/>
        <v>1.5563784823543161E-2</v>
      </c>
    </row>
    <row r="736" spans="1:8" ht="13.5" x14ac:dyDescent="0.25">
      <c r="A736" s="12"/>
      <c r="B736" s="11">
        <v>43069</v>
      </c>
      <c r="C736" s="2">
        <v>40.5</v>
      </c>
      <c r="D736" s="2">
        <v>38.843600000000002</v>
      </c>
      <c r="E736" s="2">
        <v>650</v>
      </c>
      <c r="F736" s="2"/>
      <c r="G736" s="2"/>
      <c r="H736" s="17">
        <f t="shared" si="11"/>
        <v>9.8955810046083711E-4</v>
      </c>
    </row>
    <row r="737" spans="1:8" ht="13.5" x14ac:dyDescent="0.25">
      <c r="A737" s="12"/>
      <c r="B737" s="11">
        <v>43073</v>
      </c>
      <c r="C737" s="2">
        <v>41.18</v>
      </c>
      <c r="D737" s="2">
        <v>39.495699999999999</v>
      </c>
      <c r="E737" s="2">
        <v>1034</v>
      </c>
      <c r="F737" s="2"/>
      <c r="G737" s="2"/>
      <c r="H737" s="17">
        <f t="shared" si="11"/>
        <v>1.678783634884504E-2</v>
      </c>
    </row>
    <row r="738" spans="1:8" ht="13.5" x14ac:dyDescent="0.25">
      <c r="A738" s="12"/>
      <c r="B738" s="11">
        <v>43074</v>
      </c>
      <c r="C738" s="2">
        <v>41.72</v>
      </c>
      <c r="D738" s="2">
        <v>40.0137</v>
      </c>
      <c r="E738" s="2">
        <v>236</v>
      </c>
      <c r="F738" s="2"/>
      <c r="G738" s="2"/>
      <c r="H738" s="17">
        <f t="shared" si="11"/>
        <v>1.3115351797790662E-2</v>
      </c>
    </row>
    <row r="739" spans="1:8" ht="13.5" x14ac:dyDescent="0.25">
      <c r="A739" s="12"/>
      <c r="B739" s="11">
        <v>43075</v>
      </c>
      <c r="C739" s="2">
        <v>42.42</v>
      </c>
      <c r="D739" s="2">
        <v>40.685000000000002</v>
      </c>
      <c r="E739" s="2">
        <v>394</v>
      </c>
      <c r="F739" s="2"/>
      <c r="G739" s="2"/>
      <c r="H739" s="17">
        <f t="shared" si="11"/>
        <v>1.677675396176815E-2</v>
      </c>
    </row>
    <row r="740" spans="1:8" ht="13.5" x14ac:dyDescent="0.25">
      <c r="A740" s="12"/>
      <c r="B740" s="11">
        <v>43076</v>
      </c>
      <c r="C740" s="2">
        <v>43.64</v>
      </c>
      <c r="D740" s="2">
        <v>41.8551</v>
      </c>
      <c r="E740" s="2">
        <v>100</v>
      </c>
      <c r="F740" s="2"/>
      <c r="G740" s="2"/>
      <c r="H740" s="17">
        <f t="shared" si="11"/>
        <v>2.8759985252550028E-2</v>
      </c>
    </row>
    <row r="741" spans="1:8" ht="13.5" x14ac:dyDescent="0.25">
      <c r="A741" s="12"/>
      <c r="B741" s="11">
        <v>43077</v>
      </c>
      <c r="C741" s="2">
        <v>43.7</v>
      </c>
      <c r="D741" s="2">
        <v>41.912700000000001</v>
      </c>
      <c r="E741" s="2">
        <v>505</v>
      </c>
      <c r="F741" s="2"/>
      <c r="G741" s="2"/>
      <c r="H741" s="17">
        <f t="shared" si="11"/>
        <v>1.3761763799393805E-3</v>
      </c>
    </row>
    <row r="742" spans="1:8" ht="13.5" x14ac:dyDescent="0.25">
      <c r="A742" s="12"/>
      <c r="B742" s="11">
        <v>43080</v>
      </c>
      <c r="C742" s="2">
        <v>43.89</v>
      </c>
      <c r="D742" s="2">
        <v>42.094900000000003</v>
      </c>
      <c r="E742" s="2">
        <v>10</v>
      </c>
      <c r="F742" s="2"/>
      <c r="G742" s="2"/>
      <c r="H742" s="17">
        <f t="shared" si="11"/>
        <v>4.3471310605139183E-3</v>
      </c>
    </row>
    <row r="743" spans="1:8" ht="13.5" x14ac:dyDescent="0.25">
      <c r="A743" s="12"/>
      <c r="B743" s="11">
        <v>43081</v>
      </c>
      <c r="C743" s="2">
        <v>43.88</v>
      </c>
      <c r="D743" s="2">
        <v>42.085299999999997</v>
      </c>
      <c r="E743" s="2">
        <v>20</v>
      </c>
      <c r="F743" s="2"/>
      <c r="G743" s="2"/>
      <c r="H743" s="17">
        <f t="shared" si="11"/>
        <v>-2.2805613031521747E-4</v>
      </c>
    </row>
    <row r="744" spans="1:8" ht="13.5" x14ac:dyDescent="0.25">
      <c r="A744" s="12"/>
      <c r="B744" s="11">
        <v>43082</v>
      </c>
      <c r="C744" s="2">
        <v>43.88</v>
      </c>
      <c r="D744" s="2">
        <v>42.085299999999997</v>
      </c>
      <c r="E744" s="2">
        <v>0</v>
      </c>
      <c r="F744" s="2"/>
      <c r="G744" s="2"/>
      <c r="H744" s="17">
        <f t="shared" si="11"/>
        <v>0</v>
      </c>
    </row>
    <row r="745" spans="1:8" ht="13.5" x14ac:dyDescent="0.25">
      <c r="A745" s="12"/>
      <c r="B745" s="11">
        <v>43083</v>
      </c>
      <c r="C745" s="2">
        <v>43.4</v>
      </c>
      <c r="D745" s="2">
        <v>41.624899999999997</v>
      </c>
      <c r="E745" s="2">
        <v>10</v>
      </c>
      <c r="F745" s="2"/>
      <c r="G745" s="2"/>
      <c r="H745" s="17">
        <f t="shared" si="11"/>
        <v>-1.093968677899409E-2</v>
      </c>
    </row>
    <row r="746" spans="1:8" ht="13.5" x14ac:dyDescent="0.25">
      <c r="A746" s="12"/>
      <c r="B746" s="11">
        <v>43084</v>
      </c>
      <c r="C746" s="2">
        <v>41.45</v>
      </c>
      <c r="D746" s="2">
        <v>39.7547</v>
      </c>
      <c r="E746" s="2">
        <v>497</v>
      </c>
      <c r="F746" s="2"/>
      <c r="G746" s="2"/>
      <c r="H746" s="17">
        <f t="shared" si="11"/>
        <v>-4.4929837669279618E-2</v>
      </c>
    </row>
    <row r="747" spans="1:8" ht="13.5" x14ac:dyDescent="0.25">
      <c r="A747" s="12"/>
      <c r="B747" s="11">
        <v>43087</v>
      </c>
      <c r="C747" s="2">
        <v>42.69</v>
      </c>
      <c r="D747" s="2">
        <v>40.944000000000003</v>
      </c>
      <c r="E747" s="2">
        <v>50</v>
      </c>
      <c r="F747" s="2"/>
      <c r="G747" s="2"/>
      <c r="H747" s="17">
        <f t="shared" si="11"/>
        <v>2.9915959622384344E-2</v>
      </c>
    </row>
    <row r="748" spans="1:8" ht="13.5" x14ac:dyDescent="0.25">
      <c r="A748" s="12"/>
      <c r="B748" s="11">
        <v>43088</v>
      </c>
      <c r="C748" s="2">
        <v>42.67</v>
      </c>
      <c r="D748" s="2">
        <v>40.924799999999998</v>
      </c>
      <c r="E748" s="2">
        <v>430</v>
      </c>
      <c r="F748" s="2"/>
      <c r="G748" s="2"/>
      <c r="H748" s="17">
        <f t="shared" si="11"/>
        <v>-4.6893317702239619E-4</v>
      </c>
    </row>
    <row r="749" spans="1:8" ht="13.5" x14ac:dyDescent="0.25">
      <c r="A749" s="12"/>
      <c r="B749" s="11">
        <v>43089</v>
      </c>
      <c r="C749" s="2">
        <v>40.75</v>
      </c>
      <c r="D749" s="2">
        <v>39.083300000000001</v>
      </c>
      <c r="E749" s="2">
        <v>440</v>
      </c>
      <c r="F749" s="2"/>
      <c r="G749" s="2"/>
      <c r="H749" s="17">
        <f t="shared" si="11"/>
        <v>-4.4997165532879732E-2</v>
      </c>
    </row>
    <row r="750" spans="1:8" ht="13.5" x14ac:dyDescent="0.25">
      <c r="A750" s="12"/>
      <c r="B750" s="11">
        <v>43090</v>
      </c>
      <c r="C750" s="2">
        <v>42.49</v>
      </c>
      <c r="D750" s="2">
        <v>40.752200000000002</v>
      </c>
      <c r="E750" s="2">
        <v>1260</v>
      </c>
      <c r="F750" s="2"/>
      <c r="G750" s="2"/>
      <c r="H750" s="17">
        <f t="shared" si="11"/>
        <v>4.2701102516931801E-2</v>
      </c>
    </row>
    <row r="751" spans="1:8" ht="13.5" x14ac:dyDescent="0.25">
      <c r="A751" s="12"/>
      <c r="B751" s="11">
        <v>43091</v>
      </c>
      <c r="C751" s="2">
        <v>42.33</v>
      </c>
      <c r="D751" s="2">
        <v>40.598700000000001</v>
      </c>
      <c r="E751" s="2">
        <v>610</v>
      </c>
      <c r="F751" s="2"/>
      <c r="G751" s="2"/>
      <c r="H751" s="17">
        <f t="shared" si="11"/>
        <v>-3.766667811799144E-3</v>
      </c>
    </row>
    <row r="752" spans="1:8" ht="13.5" x14ac:dyDescent="0.25">
      <c r="A752" s="12"/>
      <c r="B752" s="11">
        <v>43094</v>
      </c>
      <c r="C752" s="2">
        <v>42.33</v>
      </c>
      <c r="D752" s="2">
        <v>40.598700000000001</v>
      </c>
      <c r="E752" s="2">
        <v>230</v>
      </c>
      <c r="F752" s="2"/>
      <c r="G752" s="2"/>
      <c r="H752" s="17">
        <f t="shared" si="11"/>
        <v>0</v>
      </c>
    </row>
    <row r="753" spans="1:8" ht="13.5" x14ac:dyDescent="0.25">
      <c r="A753" s="12"/>
      <c r="B753" s="11">
        <v>43095</v>
      </c>
      <c r="C753" s="2">
        <v>42.32</v>
      </c>
      <c r="D753" s="2">
        <v>40.589100000000002</v>
      </c>
      <c r="E753" s="2">
        <v>50</v>
      </c>
      <c r="F753" s="2"/>
      <c r="G753" s="2"/>
      <c r="H753" s="17">
        <f t="shared" si="11"/>
        <v>-2.3646077337449088E-4</v>
      </c>
    </row>
    <row r="754" spans="1:8" ht="13.5" x14ac:dyDescent="0.25">
      <c r="A754" s="12"/>
      <c r="B754" s="11">
        <v>43096</v>
      </c>
      <c r="C754" s="2">
        <v>42.32</v>
      </c>
      <c r="D754" s="2">
        <v>40.589100000000002</v>
      </c>
      <c r="E754" s="2">
        <v>0</v>
      </c>
      <c r="F754" s="2"/>
      <c r="G754" s="2"/>
      <c r="H754" s="17">
        <f t="shared" si="11"/>
        <v>0</v>
      </c>
    </row>
    <row r="755" spans="1:8" ht="13.5" x14ac:dyDescent="0.25">
      <c r="A755" s="12"/>
      <c r="B755" s="11">
        <v>43097</v>
      </c>
      <c r="C755" s="2">
        <v>41.89</v>
      </c>
      <c r="D755" s="2">
        <v>40.176699999999997</v>
      </c>
      <c r="E755" s="2">
        <v>313</v>
      </c>
      <c r="F755" s="2"/>
      <c r="G755" s="2"/>
      <c r="H755" s="17">
        <f t="shared" si="11"/>
        <v>-1.0160363250232333E-2</v>
      </c>
    </row>
    <row r="756" spans="1:8" ht="13.5" x14ac:dyDescent="0.25">
      <c r="A756" s="12"/>
      <c r="B756" s="11">
        <v>43098</v>
      </c>
      <c r="C756" s="2">
        <v>42.8</v>
      </c>
      <c r="D756" s="2">
        <v>41.049500000000002</v>
      </c>
      <c r="E756" s="2">
        <v>631</v>
      </c>
      <c r="F756" s="2"/>
      <c r="G756" s="2"/>
      <c r="H756" s="17">
        <f t="shared" si="11"/>
        <v>2.1724034079454141E-2</v>
      </c>
    </row>
    <row r="757" spans="1:8" ht="13.5" x14ac:dyDescent="0.25">
      <c r="A757" s="12"/>
      <c r="B757" s="11">
        <v>43102</v>
      </c>
      <c r="C757" s="2">
        <v>42.8</v>
      </c>
      <c r="D757" s="2">
        <v>41.049500000000002</v>
      </c>
      <c r="E757" s="2">
        <v>200</v>
      </c>
      <c r="F757" s="2"/>
      <c r="G757" s="2"/>
      <c r="H757" s="17">
        <f t="shared" si="11"/>
        <v>0</v>
      </c>
    </row>
    <row r="758" spans="1:8" ht="13.5" x14ac:dyDescent="0.25">
      <c r="A758" s="12"/>
      <c r="B758" s="11">
        <v>43103</v>
      </c>
      <c r="C758" s="2">
        <v>43.99</v>
      </c>
      <c r="D758" s="2">
        <v>42.190800000000003</v>
      </c>
      <c r="E758" s="2">
        <v>379</v>
      </c>
      <c r="F758" s="2"/>
      <c r="G758" s="2"/>
      <c r="H758" s="17">
        <f t="shared" si="11"/>
        <v>2.7803018307165764E-2</v>
      </c>
    </row>
    <row r="759" spans="1:8" ht="13.5" x14ac:dyDescent="0.25">
      <c r="A759" s="12"/>
      <c r="B759" s="11">
        <v>43104</v>
      </c>
      <c r="C759" s="2">
        <v>43.5</v>
      </c>
      <c r="D759" s="2">
        <v>41.7209</v>
      </c>
      <c r="E759" s="2">
        <v>370</v>
      </c>
      <c r="F759" s="2"/>
      <c r="G759" s="2"/>
      <c r="H759" s="17">
        <f t="shared" si="11"/>
        <v>-1.1137499170435322E-2</v>
      </c>
    </row>
    <row r="760" spans="1:8" ht="13.5" x14ac:dyDescent="0.25">
      <c r="A760" s="12"/>
      <c r="B760" s="11">
        <v>43105</v>
      </c>
      <c r="C760" s="2">
        <v>43</v>
      </c>
      <c r="D760" s="2">
        <v>41.241300000000003</v>
      </c>
      <c r="E760" s="2">
        <v>365</v>
      </c>
      <c r="F760" s="2"/>
      <c r="G760" s="2"/>
      <c r="H760" s="17">
        <f t="shared" si="11"/>
        <v>-1.1495437538499836E-2</v>
      </c>
    </row>
    <row r="761" spans="1:8" ht="13.5" x14ac:dyDescent="0.25">
      <c r="A761" s="12"/>
      <c r="B761" s="11">
        <v>43108</v>
      </c>
      <c r="C761" s="2">
        <v>44</v>
      </c>
      <c r="D761" s="2">
        <v>42.200400000000002</v>
      </c>
      <c r="E761" s="2">
        <v>1317</v>
      </c>
      <c r="F761" s="2"/>
      <c r="G761" s="2"/>
      <c r="H761" s="17">
        <f t="shared" si="11"/>
        <v>2.3255813953488354E-2</v>
      </c>
    </row>
    <row r="762" spans="1:8" ht="13.5" x14ac:dyDescent="0.25">
      <c r="A762" s="12"/>
      <c r="B762" s="11">
        <v>43109</v>
      </c>
      <c r="C762" s="2">
        <v>43.9</v>
      </c>
      <c r="D762" s="2">
        <v>42.104500000000002</v>
      </c>
      <c r="E762" s="2">
        <v>299</v>
      </c>
      <c r="F762" s="2"/>
      <c r="G762" s="2"/>
      <c r="H762" s="17">
        <f t="shared" si="11"/>
        <v>-2.2724903081487455E-3</v>
      </c>
    </row>
    <row r="763" spans="1:8" ht="13.5" x14ac:dyDescent="0.25">
      <c r="A763" s="12"/>
      <c r="B763" s="11">
        <v>43110</v>
      </c>
      <c r="C763" s="2">
        <v>43.9</v>
      </c>
      <c r="D763" s="2">
        <v>42.104500000000002</v>
      </c>
      <c r="E763" s="2">
        <v>0</v>
      </c>
      <c r="F763" s="2"/>
      <c r="G763" s="2"/>
      <c r="H763" s="17">
        <f t="shared" si="11"/>
        <v>0</v>
      </c>
    </row>
    <row r="764" spans="1:8" ht="13.5" x14ac:dyDescent="0.25">
      <c r="A764" s="12"/>
      <c r="B764" s="11">
        <v>43111</v>
      </c>
      <c r="C764" s="2">
        <v>43.9</v>
      </c>
      <c r="D764" s="2">
        <v>42.104500000000002</v>
      </c>
      <c r="E764" s="2">
        <v>0</v>
      </c>
      <c r="F764" s="2"/>
      <c r="G764" s="2"/>
      <c r="H764" s="17">
        <f t="shared" si="11"/>
        <v>0</v>
      </c>
    </row>
    <row r="765" spans="1:8" ht="13.5" x14ac:dyDescent="0.25">
      <c r="A765" s="12"/>
      <c r="B765" s="11">
        <v>43112</v>
      </c>
      <c r="C765" s="2">
        <v>43.9</v>
      </c>
      <c r="D765" s="2">
        <v>42.104500000000002</v>
      </c>
      <c r="E765" s="2">
        <v>0</v>
      </c>
      <c r="F765" s="2"/>
      <c r="G765" s="2"/>
      <c r="H765" s="17">
        <f t="shared" si="11"/>
        <v>0</v>
      </c>
    </row>
    <row r="766" spans="1:8" ht="13.5" x14ac:dyDescent="0.25">
      <c r="A766" s="12"/>
      <c r="B766" s="11">
        <v>43115</v>
      </c>
      <c r="C766" s="2">
        <v>44.5</v>
      </c>
      <c r="D766" s="2">
        <v>42.68</v>
      </c>
      <c r="E766" s="2">
        <v>160</v>
      </c>
      <c r="F766" s="2"/>
      <c r="G766" s="2"/>
      <c r="H766" s="17">
        <f t="shared" si="11"/>
        <v>1.3668372739255854E-2</v>
      </c>
    </row>
    <row r="767" spans="1:8" ht="13.5" x14ac:dyDescent="0.25">
      <c r="A767" s="12"/>
      <c r="B767" s="11">
        <v>43116</v>
      </c>
      <c r="C767" s="2">
        <v>44.5</v>
      </c>
      <c r="D767" s="2">
        <v>42.68</v>
      </c>
      <c r="E767" s="2">
        <v>0</v>
      </c>
      <c r="F767" s="2"/>
      <c r="G767" s="2"/>
      <c r="H767" s="17">
        <f t="shared" si="11"/>
        <v>0</v>
      </c>
    </row>
    <row r="768" spans="1:8" ht="13.5" x14ac:dyDescent="0.25">
      <c r="A768" s="12"/>
      <c r="B768" s="11">
        <v>43117</v>
      </c>
      <c r="C768" s="2">
        <v>43.97</v>
      </c>
      <c r="D768" s="2">
        <v>42.171599999999998</v>
      </c>
      <c r="E768" s="2">
        <v>10</v>
      </c>
      <c r="F768" s="2"/>
      <c r="G768" s="2"/>
      <c r="H768" s="17">
        <f t="shared" si="11"/>
        <v>-1.1911902530459272E-2</v>
      </c>
    </row>
    <row r="769" spans="1:8" ht="13.5" x14ac:dyDescent="0.25">
      <c r="A769" s="12"/>
      <c r="B769" s="11">
        <v>43118</v>
      </c>
      <c r="C769" s="2">
        <v>43.94</v>
      </c>
      <c r="D769" s="2">
        <v>42.142899999999997</v>
      </c>
      <c r="E769" s="2">
        <v>1050</v>
      </c>
      <c r="F769" s="2"/>
      <c r="G769" s="2"/>
      <c r="H769" s="17">
        <f t="shared" si="11"/>
        <v>-6.8055278908081779E-4</v>
      </c>
    </row>
    <row r="770" spans="1:8" ht="13.5" x14ac:dyDescent="0.25">
      <c r="A770" s="12"/>
      <c r="B770" s="11">
        <v>43119</v>
      </c>
      <c r="C770" s="2">
        <v>43.94</v>
      </c>
      <c r="D770" s="2">
        <v>42.142899999999997</v>
      </c>
      <c r="E770" s="2">
        <v>50</v>
      </c>
      <c r="F770" s="2"/>
      <c r="G770" s="2"/>
      <c r="H770" s="17">
        <f t="shared" si="11"/>
        <v>0</v>
      </c>
    </row>
    <row r="771" spans="1:8" ht="13.5" x14ac:dyDescent="0.25">
      <c r="A771" s="12"/>
      <c r="B771" s="11">
        <v>43122</v>
      </c>
      <c r="C771" s="2">
        <v>44</v>
      </c>
      <c r="D771" s="2">
        <v>42.200400000000002</v>
      </c>
      <c r="E771" s="2">
        <v>491</v>
      </c>
      <c r="F771" s="2"/>
      <c r="G771" s="2"/>
      <c r="H771" s="17">
        <f t="shared" si="11"/>
        <v>1.3644053921302178E-3</v>
      </c>
    </row>
    <row r="772" spans="1:8" ht="13.5" x14ac:dyDescent="0.25">
      <c r="A772" s="12"/>
      <c r="B772" s="11">
        <v>43123</v>
      </c>
      <c r="C772" s="2">
        <v>44</v>
      </c>
      <c r="D772" s="2">
        <v>42.200400000000002</v>
      </c>
      <c r="E772" s="2">
        <v>0</v>
      </c>
      <c r="F772" s="2"/>
      <c r="G772" s="2"/>
      <c r="H772" s="17">
        <f t="shared" si="11"/>
        <v>0</v>
      </c>
    </row>
    <row r="773" spans="1:8" ht="13.5" x14ac:dyDescent="0.25">
      <c r="A773" s="12"/>
      <c r="B773" s="11">
        <v>43124</v>
      </c>
      <c r="C773" s="2">
        <v>44</v>
      </c>
      <c r="D773" s="2">
        <v>42.200400000000002</v>
      </c>
      <c r="E773" s="2">
        <v>0</v>
      </c>
      <c r="F773" s="2"/>
      <c r="G773" s="2"/>
      <c r="H773" s="17">
        <f t="shared" si="11"/>
        <v>0</v>
      </c>
    </row>
    <row r="774" spans="1:8" ht="13.5" x14ac:dyDescent="0.25">
      <c r="A774" s="12"/>
      <c r="B774" s="11">
        <v>43125</v>
      </c>
      <c r="C774" s="2">
        <v>43.3</v>
      </c>
      <c r="D774" s="2">
        <v>41.529000000000003</v>
      </c>
      <c r="E774" s="2">
        <v>1607</v>
      </c>
      <c r="F774" s="2"/>
      <c r="G774" s="2"/>
      <c r="H774" s="17">
        <f t="shared" si="11"/>
        <v>-1.5909801802826477E-2</v>
      </c>
    </row>
    <row r="775" spans="1:8" ht="13.5" x14ac:dyDescent="0.25">
      <c r="A775" s="12"/>
      <c r="B775" s="11">
        <v>43126</v>
      </c>
      <c r="C775" s="2">
        <v>43.65</v>
      </c>
      <c r="D775" s="2">
        <v>41.864699999999999</v>
      </c>
      <c r="E775" s="2">
        <v>102</v>
      </c>
      <c r="F775" s="2"/>
      <c r="G775" s="2"/>
      <c r="H775" s="17">
        <f t="shared" ref="H775:H838" si="12">(D775-D774)/D774</f>
        <v>8.0835079101349815E-3</v>
      </c>
    </row>
    <row r="776" spans="1:8" ht="13.5" x14ac:dyDescent="0.25">
      <c r="A776" s="12"/>
      <c r="B776" s="11">
        <v>43129</v>
      </c>
      <c r="C776" s="2">
        <v>43.65</v>
      </c>
      <c r="D776" s="2">
        <v>41.864699999999999</v>
      </c>
      <c r="E776" s="2">
        <v>0</v>
      </c>
      <c r="F776" s="2"/>
      <c r="G776" s="2"/>
      <c r="H776" s="17">
        <f t="shared" si="12"/>
        <v>0</v>
      </c>
    </row>
    <row r="777" spans="1:8" ht="13.5" x14ac:dyDescent="0.25">
      <c r="A777" s="12"/>
      <c r="B777" s="11">
        <v>43130</v>
      </c>
      <c r="C777" s="2">
        <v>43.65</v>
      </c>
      <c r="D777" s="2">
        <v>41.864699999999999</v>
      </c>
      <c r="E777" s="2">
        <v>0</v>
      </c>
      <c r="F777" s="2"/>
      <c r="G777" s="2"/>
      <c r="H777" s="17">
        <f t="shared" si="12"/>
        <v>0</v>
      </c>
    </row>
    <row r="778" spans="1:8" ht="13.5" x14ac:dyDescent="0.25">
      <c r="A778" s="12"/>
      <c r="B778" s="11">
        <v>43131</v>
      </c>
      <c r="C778" s="2">
        <v>43</v>
      </c>
      <c r="D778" s="2">
        <v>41.241300000000003</v>
      </c>
      <c r="E778" s="2">
        <v>5</v>
      </c>
      <c r="F778" s="2"/>
      <c r="G778" s="2"/>
      <c r="H778" s="17">
        <f t="shared" si="12"/>
        <v>-1.4890826878014093E-2</v>
      </c>
    </row>
    <row r="779" spans="1:8" ht="13.5" x14ac:dyDescent="0.25">
      <c r="A779" s="12"/>
      <c r="B779" s="11">
        <v>43132</v>
      </c>
      <c r="C779" s="2">
        <v>43</v>
      </c>
      <c r="D779" s="2">
        <v>41.241300000000003</v>
      </c>
      <c r="E779" s="2">
        <v>0</v>
      </c>
      <c r="F779" s="2"/>
      <c r="G779" s="2"/>
      <c r="H779" s="17">
        <f t="shared" si="12"/>
        <v>0</v>
      </c>
    </row>
    <row r="780" spans="1:8" ht="13.5" x14ac:dyDescent="0.25">
      <c r="A780" s="12"/>
      <c r="B780" s="11">
        <v>43133</v>
      </c>
      <c r="C780" s="2">
        <v>43</v>
      </c>
      <c r="D780" s="2">
        <v>41.241300000000003</v>
      </c>
      <c r="E780" s="2">
        <v>0</v>
      </c>
      <c r="F780" s="2"/>
      <c r="G780" s="2"/>
      <c r="H780" s="17">
        <f t="shared" si="12"/>
        <v>0</v>
      </c>
    </row>
    <row r="781" spans="1:8" ht="13.5" x14ac:dyDescent="0.25">
      <c r="A781" s="12"/>
      <c r="B781" s="11">
        <v>43136</v>
      </c>
      <c r="C781" s="2">
        <v>41.71</v>
      </c>
      <c r="D781" s="2">
        <v>40.004100000000001</v>
      </c>
      <c r="E781" s="2">
        <v>13</v>
      </c>
      <c r="F781" s="2"/>
      <c r="G781" s="2"/>
      <c r="H781" s="17">
        <f t="shared" si="12"/>
        <v>-2.9999054346007553E-2</v>
      </c>
    </row>
    <row r="782" spans="1:8" ht="13.5" x14ac:dyDescent="0.25">
      <c r="A782" s="12"/>
      <c r="B782" s="11">
        <v>43137</v>
      </c>
      <c r="C782" s="2">
        <v>40.46</v>
      </c>
      <c r="D782" s="2">
        <v>38.805199999999999</v>
      </c>
      <c r="E782" s="2">
        <v>13</v>
      </c>
      <c r="F782" s="2"/>
      <c r="G782" s="2"/>
      <c r="H782" s="17">
        <f t="shared" si="12"/>
        <v>-2.996942813361635E-2</v>
      </c>
    </row>
    <row r="783" spans="1:8" ht="13.5" x14ac:dyDescent="0.25">
      <c r="A783" s="12"/>
      <c r="B783" s="11">
        <v>43138</v>
      </c>
      <c r="C783" s="2">
        <v>39.25</v>
      </c>
      <c r="D783" s="2">
        <v>37.6447</v>
      </c>
      <c r="E783" s="2">
        <v>804</v>
      </c>
      <c r="F783" s="2"/>
      <c r="G783" s="2"/>
      <c r="H783" s="17">
        <f t="shared" si="12"/>
        <v>-2.9905785822518606E-2</v>
      </c>
    </row>
    <row r="784" spans="1:8" ht="13.5" x14ac:dyDescent="0.25">
      <c r="A784" s="12"/>
      <c r="B784" s="11">
        <v>43139</v>
      </c>
      <c r="C784" s="2">
        <v>39.99</v>
      </c>
      <c r="D784" s="2">
        <v>38.354399999999998</v>
      </c>
      <c r="E784" s="2">
        <v>159</v>
      </c>
      <c r="F784" s="2"/>
      <c r="G784" s="2"/>
      <c r="H784" s="17">
        <f t="shared" si="12"/>
        <v>1.8852587482434392E-2</v>
      </c>
    </row>
    <row r="785" spans="1:8" ht="13.5" x14ac:dyDescent="0.25">
      <c r="A785" s="12"/>
      <c r="B785" s="11">
        <v>43140</v>
      </c>
      <c r="C785" s="2">
        <v>39.99</v>
      </c>
      <c r="D785" s="2">
        <v>38.354399999999998</v>
      </c>
      <c r="E785" s="2">
        <v>0</v>
      </c>
      <c r="F785" s="2"/>
      <c r="G785" s="2"/>
      <c r="H785" s="17">
        <f t="shared" si="12"/>
        <v>0</v>
      </c>
    </row>
    <row r="786" spans="1:8" ht="13.5" x14ac:dyDescent="0.25">
      <c r="A786" s="12"/>
      <c r="B786" s="11">
        <v>43143</v>
      </c>
      <c r="C786" s="2">
        <v>39.99</v>
      </c>
      <c r="D786" s="2">
        <v>38.354399999999998</v>
      </c>
      <c r="E786" s="2">
        <v>0</v>
      </c>
      <c r="F786" s="2"/>
      <c r="G786" s="2"/>
      <c r="H786" s="17">
        <f t="shared" si="12"/>
        <v>0</v>
      </c>
    </row>
    <row r="787" spans="1:8" ht="13.5" x14ac:dyDescent="0.25">
      <c r="A787" s="12"/>
      <c r="B787" s="11">
        <v>43144</v>
      </c>
      <c r="C787" s="2">
        <v>39.950000000000003</v>
      </c>
      <c r="D787" s="2">
        <v>38.316000000000003</v>
      </c>
      <c r="E787" s="2">
        <v>25</v>
      </c>
      <c r="F787" s="2"/>
      <c r="G787" s="2"/>
      <c r="H787" s="17">
        <f t="shared" si="12"/>
        <v>-1.0011889118326912E-3</v>
      </c>
    </row>
    <row r="788" spans="1:8" ht="13.5" x14ac:dyDescent="0.25">
      <c r="A788" s="12"/>
      <c r="B788" s="11">
        <v>43145</v>
      </c>
      <c r="C788" s="2">
        <v>39.950000000000003</v>
      </c>
      <c r="D788" s="2">
        <v>38.316000000000003</v>
      </c>
      <c r="E788" s="2">
        <v>0</v>
      </c>
      <c r="F788" s="2"/>
      <c r="G788" s="2"/>
      <c r="H788" s="17">
        <f t="shared" si="12"/>
        <v>0</v>
      </c>
    </row>
    <row r="789" spans="1:8" ht="13.5" x14ac:dyDescent="0.25">
      <c r="A789" s="12"/>
      <c r="B789" s="11">
        <v>43146</v>
      </c>
      <c r="C789" s="2">
        <v>39.49</v>
      </c>
      <c r="D789" s="2">
        <v>37.874899999999997</v>
      </c>
      <c r="E789" s="2">
        <v>188</v>
      </c>
      <c r="F789" s="2"/>
      <c r="G789" s="2"/>
      <c r="H789" s="17">
        <f t="shared" si="12"/>
        <v>-1.1512162021087947E-2</v>
      </c>
    </row>
    <row r="790" spans="1:8" ht="13.5" x14ac:dyDescent="0.25">
      <c r="A790" s="12"/>
      <c r="B790" s="11">
        <v>43147</v>
      </c>
      <c r="C790" s="2">
        <v>39.49</v>
      </c>
      <c r="D790" s="2">
        <v>37.874899999999997</v>
      </c>
      <c r="E790" s="2">
        <v>0</v>
      </c>
      <c r="F790" s="2"/>
      <c r="G790" s="2"/>
      <c r="H790" s="17">
        <f t="shared" si="12"/>
        <v>0</v>
      </c>
    </row>
    <row r="791" spans="1:8" ht="13.5" x14ac:dyDescent="0.25">
      <c r="A791" s="12"/>
      <c r="B791" s="11">
        <v>43150</v>
      </c>
      <c r="C791" s="2">
        <v>39.49</v>
      </c>
      <c r="D791" s="2">
        <v>37.874899999999997</v>
      </c>
      <c r="E791" s="2">
        <v>0</v>
      </c>
      <c r="F791" s="2"/>
      <c r="G791" s="2"/>
      <c r="H791" s="17">
        <f t="shared" si="12"/>
        <v>0</v>
      </c>
    </row>
    <row r="792" spans="1:8" ht="13.5" x14ac:dyDescent="0.25">
      <c r="A792" s="12"/>
      <c r="B792" s="11">
        <v>43151</v>
      </c>
      <c r="C792" s="2">
        <v>39.49</v>
      </c>
      <c r="D792" s="2">
        <v>37.874899999999997</v>
      </c>
      <c r="E792" s="2">
        <v>0</v>
      </c>
      <c r="F792" s="2"/>
      <c r="G792" s="2"/>
      <c r="H792" s="17">
        <f t="shared" si="12"/>
        <v>0</v>
      </c>
    </row>
    <row r="793" spans="1:8" ht="13.5" x14ac:dyDescent="0.25">
      <c r="A793" s="12"/>
      <c r="B793" s="11">
        <v>43152</v>
      </c>
      <c r="C793" s="2">
        <v>38.31</v>
      </c>
      <c r="D793" s="2">
        <v>36.743099999999998</v>
      </c>
      <c r="E793" s="2">
        <v>50</v>
      </c>
      <c r="F793" s="2"/>
      <c r="G793" s="2"/>
      <c r="H793" s="17">
        <f t="shared" si="12"/>
        <v>-2.9882587148744907E-2</v>
      </c>
    </row>
    <row r="794" spans="1:8" ht="13.5" x14ac:dyDescent="0.25">
      <c r="A794" s="12"/>
      <c r="B794" s="11">
        <v>43153</v>
      </c>
      <c r="C794" s="2">
        <v>38.31</v>
      </c>
      <c r="D794" s="2">
        <v>36.743099999999998</v>
      </c>
      <c r="E794" s="2">
        <v>0</v>
      </c>
      <c r="F794" s="2"/>
      <c r="G794" s="2"/>
      <c r="H794" s="17">
        <f t="shared" si="12"/>
        <v>0</v>
      </c>
    </row>
    <row r="795" spans="1:8" ht="13.5" x14ac:dyDescent="0.25">
      <c r="A795" s="12"/>
      <c r="B795" s="11">
        <v>43154</v>
      </c>
      <c r="C795" s="2">
        <v>39.299999999999997</v>
      </c>
      <c r="D795" s="2">
        <v>37.692599999999999</v>
      </c>
      <c r="E795" s="2">
        <v>440</v>
      </c>
      <c r="F795" s="2"/>
      <c r="G795" s="2"/>
      <c r="H795" s="17">
        <f t="shared" si="12"/>
        <v>2.5841586583603467E-2</v>
      </c>
    </row>
    <row r="796" spans="1:8" ht="13.5" x14ac:dyDescent="0.25">
      <c r="A796" s="12"/>
      <c r="B796" s="11">
        <v>43157</v>
      </c>
      <c r="C796" s="2">
        <v>39.299999999999997</v>
      </c>
      <c r="D796" s="2">
        <v>37.692599999999999</v>
      </c>
      <c r="E796" s="2">
        <v>0</v>
      </c>
      <c r="F796" s="2"/>
      <c r="G796" s="2"/>
      <c r="H796" s="17">
        <f t="shared" si="12"/>
        <v>0</v>
      </c>
    </row>
    <row r="797" spans="1:8" ht="13.5" x14ac:dyDescent="0.25">
      <c r="A797" s="12"/>
      <c r="B797" s="11">
        <v>43158</v>
      </c>
      <c r="C797" s="2">
        <v>39.299999999999997</v>
      </c>
      <c r="D797" s="2">
        <v>37.692599999999999</v>
      </c>
      <c r="E797" s="2">
        <v>0</v>
      </c>
      <c r="F797" s="2"/>
      <c r="G797" s="2"/>
      <c r="H797" s="17">
        <f t="shared" si="12"/>
        <v>0</v>
      </c>
    </row>
    <row r="798" spans="1:8" ht="13.5" x14ac:dyDescent="0.25">
      <c r="A798" s="12"/>
      <c r="B798" s="11">
        <v>43159</v>
      </c>
      <c r="C798" s="2">
        <v>37.9</v>
      </c>
      <c r="D798" s="2">
        <v>36.349899999999998</v>
      </c>
      <c r="E798" s="2">
        <v>555</v>
      </c>
      <c r="F798" s="2"/>
      <c r="G798" s="2"/>
      <c r="H798" s="17">
        <f t="shared" si="12"/>
        <v>-3.562237680605744E-2</v>
      </c>
    </row>
    <row r="799" spans="1:8" ht="13.5" x14ac:dyDescent="0.25">
      <c r="A799" s="12"/>
      <c r="B799" s="11">
        <v>43160</v>
      </c>
      <c r="C799" s="2">
        <v>39.03</v>
      </c>
      <c r="D799" s="2">
        <v>37.433700000000002</v>
      </c>
      <c r="E799" s="2">
        <v>100</v>
      </c>
      <c r="F799" s="2"/>
      <c r="G799" s="2"/>
      <c r="H799" s="17">
        <f t="shared" si="12"/>
        <v>2.9815762904437253E-2</v>
      </c>
    </row>
    <row r="800" spans="1:8" ht="13.5" x14ac:dyDescent="0.25">
      <c r="A800" s="12"/>
      <c r="B800" s="11">
        <v>43161</v>
      </c>
      <c r="C800" s="2">
        <v>39.03</v>
      </c>
      <c r="D800" s="2">
        <v>37.433700000000002</v>
      </c>
      <c r="E800" s="2">
        <v>0</v>
      </c>
      <c r="F800" s="2"/>
      <c r="G800" s="2"/>
      <c r="H800" s="17">
        <f t="shared" si="12"/>
        <v>0</v>
      </c>
    </row>
    <row r="801" spans="1:8" ht="13.5" x14ac:dyDescent="0.25">
      <c r="A801" s="12"/>
      <c r="B801" s="11">
        <v>43164</v>
      </c>
      <c r="C801" s="2">
        <v>39.01</v>
      </c>
      <c r="D801" s="2">
        <v>37.414499999999997</v>
      </c>
      <c r="E801" s="2">
        <v>9</v>
      </c>
      <c r="F801" s="2"/>
      <c r="G801" s="2"/>
      <c r="H801" s="17">
        <f t="shared" si="12"/>
        <v>-5.1290681925657874E-4</v>
      </c>
    </row>
    <row r="802" spans="1:8" ht="13.5" x14ac:dyDescent="0.25">
      <c r="A802" s="12"/>
      <c r="B802" s="11">
        <v>43165</v>
      </c>
      <c r="C802" s="2">
        <v>39</v>
      </c>
      <c r="D802" s="2">
        <v>37.404899999999998</v>
      </c>
      <c r="E802" s="2">
        <v>82</v>
      </c>
      <c r="F802" s="2"/>
      <c r="G802" s="2"/>
      <c r="H802" s="17">
        <f t="shared" si="12"/>
        <v>-2.5658501383150765E-4</v>
      </c>
    </row>
    <row r="803" spans="1:8" ht="13.5" x14ac:dyDescent="0.25">
      <c r="A803" s="12"/>
      <c r="B803" s="11">
        <v>43166</v>
      </c>
      <c r="C803" s="2">
        <v>39</v>
      </c>
      <c r="D803" s="2">
        <v>37.404899999999998</v>
      </c>
      <c r="E803" s="2">
        <v>0</v>
      </c>
      <c r="F803" s="2"/>
      <c r="G803" s="2"/>
      <c r="H803" s="17">
        <f t="shared" si="12"/>
        <v>0</v>
      </c>
    </row>
    <row r="804" spans="1:8" ht="13.5" x14ac:dyDescent="0.25">
      <c r="A804" s="12"/>
      <c r="B804" s="11">
        <v>43167</v>
      </c>
      <c r="C804" s="2">
        <v>39</v>
      </c>
      <c r="D804" s="2">
        <v>37.404899999999998</v>
      </c>
      <c r="E804" s="2">
        <v>0</v>
      </c>
      <c r="F804" s="2"/>
      <c r="G804" s="2"/>
      <c r="H804" s="17">
        <f t="shared" si="12"/>
        <v>0</v>
      </c>
    </row>
    <row r="805" spans="1:8" ht="13.5" x14ac:dyDescent="0.25">
      <c r="A805" s="12"/>
      <c r="B805" s="11">
        <v>43168</v>
      </c>
      <c r="C805" s="2">
        <v>39</v>
      </c>
      <c r="D805" s="2">
        <v>37.404899999999998</v>
      </c>
      <c r="E805" s="2">
        <v>0</v>
      </c>
      <c r="F805" s="2"/>
      <c r="G805" s="2"/>
      <c r="H805" s="17">
        <f t="shared" si="12"/>
        <v>0</v>
      </c>
    </row>
    <row r="806" spans="1:8" ht="13.5" x14ac:dyDescent="0.25">
      <c r="A806" s="12"/>
      <c r="B806" s="11">
        <v>43171</v>
      </c>
      <c r="C806" s="2">
        <v>38.799999999999997</v>
      </c>
      <c r="D806" s="2">
        <v>37.213099999999997</v>
      </c>
      <c r="E806" s="2">
        <v>283</v>
      </c>
      <c r="F806" s="2"/>
      <c r="G806" s="2"/>
      <c r="H806" s="17">
        <f t="shared" si="12"/>
        <v>-5.1276704388997334E-3</v>
      </c>
    </row>
    <row r="807" spans="1:8" ht="13.5" x14ac:dyDescent="0.25">
      <c r="A807" s="12"/>
      <c r="B807" s="11">
        <v>43172</v>
      </c>
      <c r="C807" s="2">
        <v>38.75</v>
      </c>
      <c r="D807" s="2">
        <v>37.165100000000002</v>
      </c>
      <c r="E807" s="2">
        <v>50</v>
      </c>
      <c r="F807" s="2"/>
      <c r="G807" s="2"/>
      <c r="H807" s="17">
        <f t="shared" si="12"/>
        <v>-1.2898683528110994E-3</v>
      </c>
    </row>
    <row r="808" spans="1:8" ht="13.5" x14ac:dyDescent="0.25">
      <c r="A808" s="12"/>
      <c r="B808" s="11">
        <v>43173</v>
      </c>
      <c r="C808" s="2">
        <v>37.590000000000003</v>
      </c>
      <c r="D808" s="2">
        <v>36.052599999999998</v>
      </c>
      <c r="E808" s="2">
        <v>130</v>
      </c>
      <c r="F808" s="2"/>
      <c r="G808" s="2"/>
      <c r="H808" s="17">
        <f t="shared" si="12"/>
        <v>-2.9933997217820058E-2</v>
      </c>
    </row>
    <row r="809" spans="1:8" ht="13.5" x14ac:dyDescent="0.25">
      <c r="A809" s="12"/>
      <c r="B809" s="11">
        <v>43174</v>
      </c>
      <c r="C809" s="2">
        <v>38.71</v>
      </c>
      <c r="D809" s="2">
        <v>37.126800000000003</v>
      </c>
      <c r="E809" s="2">
        <v>431</v>
      </c>
      <c r="F809" s="2"/>
      <c r="G809" s="2"/>
      <c r="H809" s="17">
        <f t="shared" si="12"/>
        <v>2.9795354565274206E-2</v>
      </c>
    </row>
    <row r="810" spans="1:8" ht="13.5" x14ac:dyDescent="0.25">
      <c r="A810" s="12"/>
      <c r="B810" s="11">
        <v>43175</v>
      </c>
      <c r="C810" s="2">
        <v>38.700000000000003</v>
      </c>
      <c r="D810" s="2">
        <v>37.117199999999997</v>
      </c>
      <c r="E810" s="2">
        <v>170</v>
      </c>
      <c r="F810" s="2"/>
      <c r="G810" s="2"/>
      <c r="H810" s="17">
        <f t="shared" si="12"/>
        <v>-2.5857332169769675E-4</v>
      </c>
    </row>
    <row r="811" spans="1:8" ht="13.5" x14ac:dyDescent="0.25">
      <c r="A811" s="12"/>
      <c r="B811" s="11">
        <v>43178</v>
      </c>
      <c r="C811" s="2">
        <v>38.700000000000003</v>
      </c>
      <c r="D811" s="2">
        <v>37.117199999999997</v>
      </c>
      <c r="E811" s="2">
        <v>0</v>
      </c>
      <c r="F811" s="2"/>
      <c r="G811" s="2"/>
      <c r="H811" s="17">
        <f t="shared" si="12"/>
        <v>0</v>
      </c>
    </row>
    <row r="812" spans="1:8" ht="13.5" x14ac:dyDescent="0.25">
      <c r="A812" s="12"/>
      <c r="B812" s="11">
        <v>43180</v>
      </c>
      <c r="C812" s="2">
        <v>38.700000000000003</v>
      </c>
      <c r="D812" s="2">
        <v>37.117199999999997</v>
      </c>
      <c r="E812" s="2">
        <v>0</v>
      </c>
      <c r="F812" s="2"/>
      <c r="G812" s="2"/>
      <c r="H812" s="17">
        <f t="shared" si="12"/>
        <v>0</v>
      </c>
    </row>
    <row r="813" spans="1:8" ht="13.5" x14ac:dyDescent="0.25">
      <c r="A813" s="12"/>
      <c r="B813" s="11">
        <v>43181</v>
      </c>
      <c r="C813" s="2">
        <v>38.700000000000003</v>
      </c>
      <c r="D813" s="2">
        <v>37.117199999999997</v>
      </c>
      <c r="E813" s="2">
        <v>157</v>
      </c>
      <c r="F813" s="2"/>
      <c r="G813" s="2"/>
      <c r="H813" s="17">
        <f t="shared" si="12"/>
        <v>0</v>
      </c>
    </row>
    <row r="814" spans="1:8" ht="13.5" x14ac:dyDescent="0.25">
      <c r="A814" s="12"/>
      <c r="B814" s="11">
        <v>43182</v>
      </c>
      <c r="C814" s="2">
        <v>38.700000000000003</v>
      </c>
      <c r="D814" s="2">
        <v>37.117199999999997</v>
      </c>
      <c r="E814" s="2">
        <v>0</v>
      </c>
      <c r="F814" s="2"/>
      <c r="G814" s="2"/>
      <c r="H814" s="17">
        <f t="shared" si="12"/>
        <v>0</v>
      </c>
    </row>
    <row r="815" spans="1:8" ht="13.5" x14ac:dyDescent="0.25">
      <c r="A815" s="12"/>
      <c r="B815" s="11">
        <v>43185</v>
      </c>
      <c r="C815" s="2">
        <v>37.54</v>
      </c>
      <c r="D815" s="2">
        <v>36.004600000000003</v>
      </c>
      <c r="E815" s="2">
        <v>10</v>
      </c>
      <c r="F815" s="2"/>
      <c r="G815" s="2"/>
      <c r="H815" s="17">
        <f t="shared" si="12"/>
        <v>-2.9975321414330645E-2</v>
      </c>
    </row>
    <row r="816" spans="1:8" ht="13.5" x14ac:dyDescent="0.25">
      <c r="A816" s="12"/>
      <c r="B816" s="11">
        <v>43186</v>
      </c>
      <c r="C816" s="2">
        <v>38.479999999999997</v>
      </c>
      <c r="D816" s="2">
        <v>36.906199999999998</v>
      </c>
      <c r="E816" s="2">
        <v>259</v>
      </c>
      <c r="F816" s="2"/>
      <c r="G816" s="2"/>
      <c r="H816" s="17">
        <f t="shared" si="12"/>
        <v>2.5041244729839932E-2</v>
      </c>
    </row>
    <row r="817" spans="1:8" ht="13.5" x14ac:dyDescent="0.25">
      <c r="A817" s="12"/>
      <c r="B817" s="11">
        <v>43187</v>
      </c>
      <c r="C817" s="2">
        <v>38.43</v>
      </c>
      <c r="D817" s="2">
        <v>36.858199999999997</v>
      </c>
      <c r="E817" s="2">
        <v>419</v>
      </c>
      <c r="F817" s="2"/>
      <c r="G817" s="2"/>
      <c r="H817" s="17">
        <f t="shared" si="12"/>
        <v>-1.3005944800603103E-3</v>
      </c>
    </row>
    <row r="818" spans="1:8" ht="13.5" x14ac:dyDescent="0.25">
      <c r="A818" s="12"/>
      <c r="B818" s="11">
        <v>43188</v>
      </c>
      <c r="C818" s="2">
        <v>38.43</v>
      </c>
      <c r="D818" s="2">
        <v>36.858199999999997</v>
      </c>
      <c r="E818" s="2">
        <v>100</v>
      </c>
      <c r="F818" s="2"/>
      <c r="G818" s="2"/>
      <c r="H818" s="17">
        <f t="shared" si="12"/>
        <v>0</v>
      </c>
    </row>
    <row r="819" spans="1:8" ht="13.5" x14ac:dyDescent="0.25">
      <c r="A819" s="12"/>
      <c r="B819" s="11">
        <v>43189</v>
      </c>
      <c r="C819" s="2">
        <v>38.43</v>
      </c>
      <c r="D819" s="2">
        <v>36.858199999999997</v>
      </c>
      <c r="E819" s="2">
        <v>0</v>
      </c>
      <c r="F819" s="2"/>
      <c r="G819" s="2"/>
      <c r="H819" s="17">
        <f t="shared" si="12"/>
        <v>0</v>
      </c>
    </row>
    <row r="820" spans="1:8" ht="13.5" x14ac:dyDescent="0.25">
      <c r="A820" s="12"/>
      <c r="B820" s="11">
        <v>43192</v>
      </c>
      <c r="C820" s="2">
        <v>38.43</v>
      </c>
      <c r="D820" s="2">
        <v>36.858199999999997</v>
      </c>
      <c r="E820" s="2">
        <v>0</v>
      </c>
      <c r="F820" s="2"/>
      <c r="G820" s="2"/>
      <c r="H820" s="17">
        <f t="shared" si="12"/>
        <v>0</v>
      </c>
    </row>
    <row r="821" spans="1:8" ht="13.5" x14ac:dyDescent="0.25">
      <c r="A821" s="12"/>
      <c r="B821" s="11">
        <v>43193</v>
      </c>
      <c r="C821" s="2">
        <v>38.43</v>
      </c>
      <c r="D821" s="2">
        <v>36.858199999999997</v>
      </c>
      <c r="E821" s="2">
        <v>0</v>
      </c>
      <c r="F821" s="2"/>
      <c r="G821" s="2"/>
      <c r="H821" s="17">
        <f t="shared" si="12"/>
        <v>0</v>
      </c>
    </row>
    <row r="822" spans="1:8" ht="13.5" x14ac:dyDescent="0.25">
      <c r="A822" s="12"/>
      <c r="B822" s="11">
        <v>43194</v>
      </c>
      <c r="C822" s="2">
        <v>38</v>
      </c>
      <c r="D822" s="2">
        <v>36.445799999999998</v>
      </c>
      <c r="E822" s="2">
        <v>11</v>
      </c>
      <c r="F822" s="2"/>
      <c r="G822" s="2"/>
      <c r="H822" s="17">
        <f t="shared" si="12"/>
        <v>-1.1188826366995626E-2</v>
      </c>
    </row>
    <row r="823" spans="1:8" ht="13.5" x14ac:dyDescent="0.25">
      <c r="A823" s="12"/>
      <c r="B823" s="11">
        <v>43195</v>
      </c>
      <c r="C823" s="2">
        <v>38</v>
      </c>
      <c r="D823" s="2">
        <v>36.445799999999998</v>
      </c>
      <c r="E823" s="2">
        <v>0</v>
      </c>
      <c r="F823" s="2"/>
      <c r="G823" s="2"/>
      <c r="H823" s="17">
        <f t="shared" si="12"/>
        <v>0</v>
      </c>
    </row>
    <row r="824" spans="1:8" ht="13.5" x14ac:dyDescent="0.25">
      <c r="A824" s="12"/>
      <c r="B824" s="11">
        <v>43196</v>
      </c>
      <c r="C824" s="2">
        <v>38</v>
      </c>
      <c r="D824" s="2">
        <v>36.445799999999998</v>
      </c>
      <c r="E824" s="2">
        <v>0</v>
      </c>
      <c r="F824" s="2"/>
      <c r="G824" s="2"/>
      <c r="H824" s="17">
        <f t="shared" si="12"/>
        <v>0</v>
      </c>
    </row>
    <row r="825" spans="1:8" ht="13.5" x14ac:dyDescent="0.25">
      <c r="A825" s="12"/>
      <c r="B825" s="11">
        <v>43200</v>
      </c>
      <c r="C825" s="2">
        <v>37.1</v>
      </c>
      <c r="D825" s="2">
        <v>35.582599999999999</v>
      </c>
      <c r="E825" s="2">
        <v>25</v>
      </c>
      <c r="F825" s="2"/>
      <c r="G825" s="2"/>
      <c r="H825" s="17">
        <f t="shared" si="12"/>
        <v>-2.368448490635407E-2</v>
      </c>
    </row>
    <row r="826" spans="1:8" ht="13.5" x14ac:dyDescent="0.25">
      <c r="A826" s="12"/>
      <c r="B826" s="11">
        <v>43201</v>
      </c>
      <c r="C826" s="2">
        <v>38</v>
      </c>
      <c r="D826" s="2">
        <v>36.445799999999998</v>
      </c>
      <c r="E826" s="2">
        <v>50</v>
      </c>
      <c r="F826" s="2"/>
      <c r="G826" s="2"/>
      <c r="H826" s="17">
        <f t="shared" si="12"/>
        <v>2.4259047961644149E-2</v>
      </c>
    </row>
    <row r="827" spans="1:8" ht="13.5" x14ac:dyDescent="0.25">
      <c r="A827" s="12"/>
      <c r="B827" s="11">
        <v>43202</v>
      </c>
      <c r="C827" s="2">
        <v>38</v>
      </c>
      <c r="D827" s="2">
        <v>36.445799999999998</v>
      </c>
      <c r="E827" s="2">
        <v>0</v>
      </c>
      <c r="F827" s="2"/>
      <c r="G827" s="2"/>
      <c r="H827" s="17">
        <f t="shared" si="12"/>
        <v>0</v>
      </c>
    </row>
    <row r="828" spans="1:8" ht="13.5" x14ac:dyDescent="0.25">
      <c r="A828" s="12"/>
      <c r="B828" s="11">
        <v>43203</v>
      </c>
      <c r="C828" s="2">
        <v>38</v>
      </c>
      <c r="D828" s="2">
        <v>36.445799999999998</v>
      </c>
      <c r="E828" s="2">
        <v>0</v>
      </c>
      <c r="F828" s="2"/>
      <c r="G828" s="2"/>
      <c r="H828" s="17">
        <f t="shared" si="12"/>
        <v>0</v>
      </c>
    </row>
    <row r="829" spans="1:8" ht="13.5" x14ac:dyDescent="0.25">
      <c r="A829" s="12"/>
      <c r="B829" s="11">
        <v>43206</v>
      </c>
      <c r="C829" s="2">
        <v>36.86</v>
      </c>
      <c r="D829" s="2">
        <v>35.352400000000003</v>
      </c>
      <c r="E829" s="2">
        <v>53</v>
      </c>
      <c r="F829" s="2"/>
      <c r="G829" s="2"/>
      <c r="H829" s="17">
        <f t="shared" si="12"/>
        <v>-3.0000713388099468E-2</v>
      </c>
    </row>
    <row r="830" spans="1:8" ht="13.5" x14ac:dyDescent="0.25">
      <c r="A830" s="12"/>
      <c r="B830" s="11">
        <v>43207</v>
      </c>
      <c r="C830" s="2">
        <v>36.85</v>
      </c>
      <c r="D830" s="2">
        <v>35.342799999999997</v>
      </c>
      <c r="E830" s="2">
        <v>277</v>
      </c>
      <c r="F830" s="2"/>
      <c r="G830" s="2"/>
      <c r="H830" s="17">
        <f t="shared" si="12"/>
        <v>-2.7155157782798471E-4</v>
      </c>
    </row>
    <row r="831" spans="1:8" ht="13.5" x14ac:dyDescent="0.25">
      <c r="A831" s="12"/>
      <c r="B831" s="11">
        <v>43208</v>
      </c>
      <c r="C831" s="2">
        <v>36.85</v>
      </c>
      <c r="D831" s="2">
        <v>35.342799999999997</v>
      </c>
      <c r="E831" s="2">
        <v>6</v>
      </c>
      <c r="F831" s="2"/>
      <c r="G831" s="2"/>
      <c r="H831" s="17">
        <f t="shared" si="12"/>
        <v>0</v>
      </c>
    </row>
    <row r="832" spans="1:8" ht="13.5" x14ac:dyDescent="0.25">
      <c r="A832" s="12"/>
      <c r="B832" s="11">
        <v>43209</v>
      </c>
      <c r="C832" s="2">
        <v>36.85</v>
      </c>
      <c r="D832" s="2">
        <v>35.342799999999997</v>
      </c>
      <c r="E832" s="2">
        <v>0</v>
      </c>
      <c r="F832" s="2"/>
      <c r="G832" s="2"/>
      <c r="H832" s="17">
        <f t="shared" si="12"/>
        <v>0</v>
      </c>
    </row>
    <row r="833" spans="1:8" ht="13.5" x14ac:dyDescent="0.25">
      <c r="A833" s="12"/>
      <c r="B833" s="11">
        <v>43210</v>
      </c>
      <c r="C833" s="2">
        <v>36.85</v>
      </c>
      <c r="D833" s="2">
        <v>35.342799999999997</v>
      </c>
      <c r="E833" s="2">
        <v>0</v>
      </c>
      <c r="F833" s="2"/>
      <c r="G833" s="2"/>
      <c r="H833" s="17">
        <f t="shared" si="12"/>
        <v>0</v>
      </c>
    </row>
    <row r="834" spans="1:8" ht="13.5" x14ac:dyDescent="0.25">
      <c r="A834" s="12"/>
      <c r="B834" s="11">
        <v>43213</v>
      </c>
      <c r="C834" s="2">
        <v>35.75</v>
      </c>
      <c r="D834" s="2">
        <v>34.287799999999997</v>
      </c>
      <c r="E834" s="2">
        <v>1350</v>
      </c>
      <c r="F834" s="2"/>
      <c r="G834" s="2"/>
      <c r="H834" s="17">
        <f t="shared" si="12"/>
        <v>-2.9850492886811453E-2</v>
      </c>
    </row>
    <row r="835" spans="1:8" ht="13.5" x14ac:dyDescent="0.25">
      <c r="A835" s="12"/>
      <c r="B835" s="11">
        <v>43214</v>
      </c>
      <c r="C835" s="2">
        <v>35.75</v>
      </c>
      <c r="D835" s="2">
        <v>34.287799999999997</v>
      </c>
      <c r="E835" s="2">
        <v>0</v>
      </c>
      <c r="F835" s="2"/>
      <c r="G835" s="2"/>
      <c r="H835" s="17">
        <f t="shared" si="12"/>
        <v>0</v>
      </c>
    </row>
    <row r="836" spans="1:8" ht="13.5" x14ac:dyDescent="0.25">
      <c r="A836" s="12"/>
      <c r="B836" s="11">
        <v>43215</v>
      </c>
      <c r="C836" s="2">
        <v>34.75</v>
      </c>
      <c r="D836" s="2">
        <v>33.328699999999998</v>
      </c>
      <c r="E836" s="2">
        <v>50</v>
      </c>
      <c r="F836" s="2"/>
      <c r="G836" s="2"/>
      <c r="H836" s="17">
        <f t="shared" si="12"/>
        <v>-2.7972048367057654E-2</v>
      </c>
    </row>
    <row r="837" spans="1:8" ht="13.5" x14ac:dyDescent="0.25">
      <c r="A837" s="12"/>
      <c r="B837" s="11">
        <v>43216</v>
      </c>
      <c r="C837" s="2">
        <v>33.71</v>
      </c>
      <c r="D837" s="2">
        <v>32.331299999999999</v>
      </c>
      <c r="E837" s="2">
        <v>291</v>
      </c>
      <c r="F837" s="2"/>
      <c r="G837" s="2"/>
      <c r="H837" s="17">
        <f t="shared" si="12"/>
        <v>-2.9926159736203304E-2</v>
      </c>
    </row>
    <row r="838" spans="1:8" ht="13.5" x14ac:dyDescent="0.25">
      <c r="A838" s="12"/>
      <c r="B838" s="11">
        <v>43217</v>
      </c>
      <c r="C838" s="2">
        <v>33.71</v>
      </c>
      <c r="D838" s="2">
        <v>32.331299999999999</v>
      </c>
      <c r="E838" s="2">
        <v>53</v>
      </c>
      <c r="F838" s="2"/>
      <c r="G838" s="2"/>
      <c r="H838" s="17">
        <f t="shared" si="12"/>
        <v>0</v>
      </c>
    </row>
    <row r="839" spans="1:8" ht="13.5" x14ac:dyDescent="0.25">
      <c r="A839" s="12"/>
      <c r="B839" s="11">
        <v>43220</v>
      </c>
      <c r="C839" s="2">
        <v>33.71</v>
      </c>
      <c r="D839" s="2">
        <v>32.331299999999999</v>
      </c>
      <c r="E839" s="2">
        <v>0</v>
      </c>
      <c r="F839" s="2"/>
      <c r="G839" s="2"/>
      <c r="H839" s="17">
        <f t="shared" ref="H839:H902" si="13">(D839-D838)/D838</f>
        <v>0</v>
      </c>
    </row>
    <row r="840" spans="1:8" ht="13.5" x14ac:dyDescent="0.25">
      <c r="A840" s="12"/>
      <c r="B840" s="11">
        <v>43222</v>
      </c>
      <c r="C840" s="2">
        <v>34.71</v>
      </c>
      <c r="D840" s="2">
        <v>33.290399999999998</v>
      </c>
      <c r="E840" s="2">
        <v>50</v>
      </c>
      <c r="F840" s="2"/>
      <c r="G840" s="2"/>
      <c r="H840" s="17">
        <f t="shared" si="13"/>
        <v>2.966475211327721E-2</v>
      </c>
    </row>
    <row r="841" spans="1:8" ht="13.5" x14ac:dyDescent="0.25">
      <c r="A841" s="12"/>
      <c r="B841" s="11">
        <v>43223</v>
      </c>
      <c r="C841" s="2">
        <v>34.71</v>
      </c>
      <c r="D841" s="2">
        <v>33.290399999999998</v>
      </c>
      <c r="E841" s="2">
        <v>10</v>
      </c>
      <c r="F841" s="2"/>
      <c r="G841" s="2"/>
      <c r="H841" s="17">
        <f t="shared" si="13"/>
        <v>0</v>
      </c>
    </row>
    <row r="842" spans="1:8" ht="13.5" x14ac:dyDescent="0.25">
      <c r="A842" s="12"/>
      <c r="B842" s="11">
        <v>43224</v>
      </c>
      <c r="C842" s="2">
        <v>34.71</v>
      </c>
      <c r="D842" s="2">
        <v>33.290399999999998</v>
      </c>
      <c r="E842" s="2">
        <v>0</v>
      </c>
      <c r="F842" s="2"/>
      <c r="G842" s="2"/>
      <c r="H842" s="17">
        <f t="shared" si="13"/>
        <v>0</v>
      </c>
    </row>
    <row r="843" spans="1:8" ht="13.5" x14ac:dyDescent="0.25">
      <c r="A843" s="12"/>
      <c r="B843" s="11">
        <v>43227</v>
      </c>
      <c r="C843" s="2">
        <v>34.71</v>
      </c>
      <c r="D843" s="2">
        <v>33.290399999999998</v>
      </c>
      <c r="E843" s="2">
        <v>0</v>
      </c>
      <c r="F843" s="2"/>
      <c r="G843" s="2"/>
      <c r="H843" s="17">
        <f t="shared" si="13"/>
        <v>0</v>
      </c>
    </row>
    <row r="844" spans="1:8" ht="13.5" x14ac:dyDescent="0.25">
      <c r="A844" s="12"/>
      <c r="B844" s="11">
        <v>43228</v>
      </c>
      <c r="C844" s="2">
        <v>34.71</v>
      </c>
      <c r="D844" s="2">
        <v>33.290399999999998</v>
      </c>
      <c r="E844" s="2">
        <v>0</v>
      </c>
      <c r="F844" s="2"/>
      <c r="G844" s="2"/>
      <c r="H844" s="17">
        <f t="shared" si="13"/>
        <v>0</v>
      </c>
    </row>
    <row r="845" spans="1:8" ht="13.5" x14ac:dyDescent="0.25">
      <c r="A845" s="12"/>
      <c r="B845" s="11">
        <v>43229</v>
      </c>
      <c r="C845" s="2">
        <v>34.71</v>
      </c>
      <c r="D845" s="2">
        <v>33.290399999999998</v>
      </c>
      <c r="E845" s="2">
        <v>0</v>
      </c>
      <c r="F845" s="2"/>
      <c r="G845" s="2"/>
      <c r="H845" s="17">
        <f t="shared" si="13"/>
        <v>0</v>
      </c>
    </row>
    <row r="846" spans="1:8" ht="13.5" x14ac:dyDescent="0.25">
      <c r="A846" s="12"/>
      <c r="B846" s="11">
        <v>43230</v>
      </c>
      <c r="C846" s="2">
        <v>34.71</v>
      </c>
      <c r="D846" s="2">
        <v>33.290399999999998</v>
      </c>
      <c r="E846" s="2">
        <v>0</v>
      </c>
      <c r="F846" s="2"/>
      <c r="G846" s="2"/>
      <c r="H846" s="17">
        <f t="shared" si="13"/>
        <v>0</v>
      </c>
    </row>
    <row r="847" spans="1:8" ht="13.5" x14ac:dyDescent="0.25">
      <c r="A847" s="12"/>
      <c r="B847" s="11">
        <v>43231</v>
      </c>
      <c r="C847" s="2">
        <v>33.15</v>
      </c>
      <c r="D847" s="2">
        <v>31.7942</v>
      </c>
      <c r="E847" s="2">
        <v>86</v>
      </c>
      <c r="F847" s="2"/>
      <c r="G847" s="2"/>
      <c r="H847" s="17">
        <f t="shared" si="13"/>
        <v>-4.4943887727392828E-2</v>
      </c>
    </row>
    <row r="848" spans="1:8" ht="13.5" x14ac:dyDescent="0.25">
      <c r="A848" s="12"/>
      <c r="B848" s="11">
        <v>43234</v>
      </c>
      <c r="C848" s="2">
        <v>32.159999999999997</v>
      </c>
      <c r="D848" s="2">
        <v>30.8447</v>
      </c>
      <c r="E848" s="2">
        <v>35</v>
      </c>
      <c r="F848" s="2"/>
      <c r="G848" s="2"/>
      <c r="H848" s="17">
        <f t="shared" si="13"/>
        <v>-2.9863937447710601E-2</v>
      </c>
    </row>
    <row r="849" spans="1:8" ht="13.5" x14ac:dyDescent="0.25">
      <c r="A849" s="12"/>
      <c r="B849" s="11">
        <v>43235</v>
      </c>
      <c r="C849" s="2">
        <v>32.950000000000003</v>
      </c>
      <c r="D849" s="2">
        <v>31.6023</v>
      </c>
      <c r="E849" s="2">
        <v>200</v>
      </c>
      <c r="F849" s="2"/>
      <c r="G849" s="2"/>
      <c r="H849" s="17">
        <f t="shared" si="13"/>
        <v>2.4561756152596721E-2</v>
      </c>
    </row>
    <row r="850" spans="1:8" ht="13.5" x14ac:dyDescent="0.25">
      <c r="A850" s="12"/>
      <c r="B850" s="11">
        <v>43236</v>
      </c>
      <c r="C850" s="2">
        <v>32.950000000000003</v>
      </c>
      <c r="D850" s="2">
        <v>31.6023</v>
      </c>
      <c r="E850" s="2">
        <v>0</v>
      </c>
      <c r="F850" s="2"/>
      <c r="G850" s="2"/>
      <c r="H850" s="17">
        <f t="shared" si="13"/>
        <v>0</v>
      </c>
    </row>
    <row r="851" spans="1:8" ht="13.5" x14ac:dyDescent="0.25">
      <c r="A851" s="12"/>
      <c r="B851" s="11">
        <v>43237</v>
      </c>
      <c r="C851" s="2">
        <v>31.5</v>
      </c>
      <c r="D851" s="2">
        <v>30.2117</v>
      </c>
      <c r="E851" s="2">
        <v>222</v>
      </c>
      <c r="F851" s="2"/>
      <c r="G851" s="2"/>
      <c r="H851" s="17">
        <f t="shared" si="13"/>
        <v>-4.400312635472732E-2</v>
      </c>
    </row>
    <row r="852" spans="1:8" ht="13.5" x14ac:dyDescent="0.25">
      <c r="A852" s="12"/>
      <c r="B852" s="11">
        <v>43238</v>
      </c>
      <c r="C852" s="2">
        <v>31.5</v>
      </c>
      <c r="D852" s="2">
        <v>30.2117</v>
      </c>
      <c r="E852" s="2">
        <v>18</v>
      </c>
      <c r="F852" s="2"/>
      <c r="G852" s="2"/>
      <c r="H852" s="17">
        <f t="shared" si="13"/>
        <v>0</v>
      </c>
    </row>
    <row r="853" spans="1:8" ht="13.5" x14ac:dyDescent="0.25">
      <c r="A853" s="12"/>
      <c r="B853" s="11">
        <v>43241</v>
      </c>
      <c r="C853" s="2">
        <v>32.4</v>
      </c>
      <c r="D853" s="2">
        <v>31.0748</v>
      </c>
      <c r="E853" s="2">
        <v>50</v>
      </c>
      <c r="F853" s="2"/>
      <c r="G853" s="2"/>
      <c r="H853" s="17">
        <f t="shared" si="13"/>
        <v>2.85684023077152E-2</v>
      </c>
    </row>
    <row r="854" spans="1:8" ht="13.5" x14ac:dyDescent="0.25">
      <c r="A854" s="12"/>
      <c r="B854" s="11">
        <v>43242</v>
      </c>
      <c r="C854" s="2">
        <v>32.4</v>
      </c>
      <c r="D854" s="2">
        <v>31.0748</v>
      </c>
      <c r="E854" s="2">
        <v>0</v>
      </c>
      <c r="F854" s="2"/>
      <c r="G854" s="2"/>
      <c r="H854" s="17">
        <f t="shared" si="13"/>
        <v>0</v>
      </c>
    </row>
    <row r="855" spans="1:8" ht="13.5" x14ac:dyDescent="0.25">
      <c r="A855" s="12"/>
      <c r="B855" s="11">
        <v>43243</v>
      </c>
      <c r="C855" s="2">
        <v>32.200000000000003</v>
      </c>
      <c r="D855" s="2">
        <v>30.882999999999999</v>
      </c>
      <c r="E855" s="2">
        <v>62</v>
      </c>
      <c r="F855" s="2"/>
      <c r="G855" s="2"/>
      <c r="H855" s="17">
        <f t="shared" si="13"/>
        <v>-6.1722038436289421E-3</v>
      </c>
    </row>
    <row r="856" spans="1:8" ht="13.5" x14ac:dyDescent="0.25">
      <c r="A856" s="12"/>
      <c r="B856" s="11">
        <v>43244</v>
      </c>
      <c r="C856" s="2">
        <v>32.200000000000003</v>
      </c>
      <c r="D856" s="2">
        <v>30.882999999999999</v>
      </c>
      <c r="E856" s="2">
        <v>0</v>
      </c>
      <c r="F856" s="2"/>
      <c r="G856" s="2"/>
      <c r="H856" s="17">
        <f t="shared" si="13"/>
        <v>0</v>
      </c>
    </row>
    <row r="857" spans="1:8" ht="13.5" x14ac:dyDescent="0.25">
      <c r="A857" s="12"/>
      <c r="B857" s="11">
        <v>43245</v>
      </c>
      <c r="C857" s="2">
        <v>32.200000000000003</v>
      </c>
      <c r="D857" s="2">
        <v>30.882999999999999</v>
      </c>
      <c r="E857" s="2">
        <v>0</v>
      </c>
      <c r="F857" s="2"/>
      <c r="G857" s="2"/>
      <c r="H857" s="17">
        <f t="shared" si="13"/>
        <v>0</v>
      </c>
    </row>
    <row r="858" spans="1:8" ht="13.5" x14ac:dyDescent="0.25">
      <c r="A858" s="12"/>
      <c r="B858" s="11">
        <v>43248</v>
      </c>
      <c r="C858" s="2">
        <v>31.24</v>
      </c>
      <c r="D858" s="2">
        <v>29.962299999999999</v>
      </c>
      <c r="E858" s="2">
        <v>402</v>
      </c>
      <c r="F858" s="2"/>
      <c r="G858" s="2"/>
      <c r="H858" s="17">
        <f t="shared" si="13"/>
        <v>-2.9812518213904092E-2</v>
      </c>
    </row>
    <row r="859" spans="1:8" ht="13.5" x14ac:dyDescent="0.25">
      <c r="A859" s="12"/>
      <c r="B859" s="11">
        <v>43249</v>
      </c>
      <c r="C859" s="2">
        <v>30</v>
      </c>
      <c r="D859" s="2">
        <v>28.773</v>
      </c>
      <c r="E859" s="2">
        <v>2665</v>
      </c>
      <c r="F859" s="2"/>
      <c r="G859" s="2"/>
      <c r="H859" s="17">
        <f t="shared" si="13"/>
        <v>-3.9693214472854198E-2</v>
      </c>
    </row>
    <row r="860" spans="1:8" ht="13.5" x14ac:dyDescent="0.25">
      <c r="A860" s="12"/>
      <c r="B860" s="11">
        <v>43250</v>
      </c>
      <c r="C860" s="2">
        <v>29</v>
      </c>
      <c r="D860" s="2">
        <v>27.8139</v>
      </c>
      <c r="E860" s="2">
        <v>10366</v>
      </c>
      <c r="F860" s="2"/>
      <c r="G860" s="2"/>
      <c r="H860" s="17">
        <f t="shared" si="13"/>
        <v>-3.3333333333333312E-2</v>
      </c>
    </row>
    <row r="861" spans="1:8" ht="13.5" x14ac:dyDescent="0.25">
      <c r="A861" s="12"/>
      <c r="B861" s="11">
        <v>43251</v>
      </c>
      <c r="C861" s="2">
        <v>29</v>
      </c>
      <c r="D861" s="2">
        <v>27.8139</v>
      </c>
      <c r="E861" s="2">
        <v>6679</v>
      </c>
      <c r="F861" s="2"/>
      <c r="G861" s="2"/>
      <c r="H861" s="17">
        <f t="shared" si="13"/>
        <v>0</v>
      </c>
    </row>
    <row r="862" spans="1:8" ht="13.5" x14ac:dyDescent="0.25">
      <c r="A862" s="12"/>
      <c r="B862" s="11">
        <v>43252</v>
      </c>
      <c r="C862" s="2">
        <v>29</v>
      </c>
      <c r="D862" s="2">
        <v>27.8139</v>
      </c>
      <c r="E862" s="2">
        <v>30</v>
      </c>
      <c r="F862" s="2"/>
      <c r="G862" s="2"/>
      <c r="H862" s="17">
        <f t="shared" si="13"/>
        <v>0</v>
      </c>
    </row>
    <row r="863" spans="1:8" ht="13.5" x14ac:dyDescent="0.25">
      <c r="A863" s="12"/>
      <c r="B863" s="11">
        <v>43255</v>
      </c>
      <c r="C863" s="2">
        <v>29</v>
      </c>
      <c r="D863" s="2">
        <v>27.8139</v>
      </c>
      <c r="E863" s="2">
        <v>0</v>
      </c>
      <c r="F863" s="2"/>
      <c r="G863" s="2"/>
      <c r="H863" s="17">
        <f t="shared" si="13"/>
        <v>0</v>
      </c>
    </row>
    <row r="864" spans="1:8" ht="13.5" x14ac:dyDescent="0.25">
      <c r="A864" s="12"/>
      <c r="B864" s="11">
        <v>43256</v>
      </c>
      <c r="C864" s="2">
        <v>29.87</v>
      </c>
      <c r="D864" s="2">
        <v>28.648299999999999</v>
      </c>
      <c r="E864" s="2">
        <v>550</v>
      </c>
      <c r="F864" s="2"/>
      <c r="G864" s="2"/>
      <c r="H864" s="17">
        <f t="shared" si="13"/>
        <v>2.9999388794811181E-2</v>
      </c>
    </row>
    <row r="865" spans="1:8" ht="13.5" x14ac:dyDescent="0.25">
      <c r="A865" s="12"/>
      <c r="B865" s="11">
        <v>43257</v>
      </c>
      <c r="C865" s="2">
        <v>30</v>
      </c>
      <c r="D865" s="2">
        <v>28.773</v>
      </c>
      <c r="E865" s="2">
        <v>10</v>
      </c>
      <c r="F865" s="2"/>
      <c r="G865" s="2"/>
      <c r="H865" s="17">
        <f t="shared" si="13"/>
        <v>4.3527888216753075E-3</v>
      </c>
    </row>
    <row r="866" spans="1:8" ht="13.5" x14ac:dyDescent="0.25">
      <c r="A866" s="12"/>
      <c r="B866" s="11">
        <v>43258</v>
      </c>
      <c r="C866" s="2">
        <v>30.75</v>
      </c>
      <c r="D866" s="2">
        <v>29.4923</v>
      </c>
      <c r="E866" s="2">
        <v>434</v>
      </c>
      <c r="F866" s="2"/>
      <c r="G866" s="2"/>
      <c r="H866" s="17">
        <f t="shared" si="13"/>
        <v>2.4999131129878723E-2</v>
      </c>
    </row>
    <row r="867" spans="1:8" ht="13.5" x14ac:dyDescent="0.25">
      <c r="A867" s="12"/>
      <c r="B867" s="11">
        <v>43259</v>
      </c>
      <c r="C867" s="2">
        <v>30.75</v>
      </c>
      <c r="D867" s="2">
        <v>29.4923</v>
      </c>
      <c r="E867" s="2">
        <v>0</v>
      </c>
      <c r="F867" s="2"/>
      <c r="G867" s="2"/>
      <c r="H867" s="17">
        <f t="shared" si="13"/>
        <v>0</v>
      </c>
    </row>
    <row r="868" spans="1:8" ht="13.5" x14ac:dyDescent="0.25">
      <c r="A868" s="12"/>
      <c r="B868" s="11">
        <v>43262</v>
      </c>
      <c r="C868" s="2">
        <v>30.61</v>
      </c>
      <c r="D868" s="2">
        <v>29.3581</v>
      </c>
      <c r="E868" s="2">
        <v>332</v>
      </c>
      <c r="F868" s="2"/>
      <c r="G868" s="2"/>
      <c r="H868" s="17">
        <f t="shared" si="13"/>
        <v>-4.5503402583047057E-3</v>
      </c>
    </row>
    <row r="869" spans="1:8" ht="13.5" x14ac:dyDescent="0.25">
      <c r="A869" s="12"/>
      <c r="B869" s="11">
        <v>43263</v>
      </c>
      <c r="C869" s="2">
        <v>30.48</v>
      </c>
      <c r="D869" s="2">
        <v>29.2334</v>
      </c>
      <c r="E869" s="2">
        <v>202</v>
      </c>
      <c r="F869" s="2"/>
      <c r="G869" s="2"/>
      <c r="H869" s="17">
        <f t="shared" si="13"/>
        <v>-4.247550079875765E-3</v>
      </c>
    </row>
    <row r="870" spans="1:8" ht="13.5" x14ac:dyDescent="0.25">
      <c r="A870" s="12"/>
      <c r="B870" s="11">
        <v>43264</v>
      </c>
      <c r="C870" s="2">
        <v>30.7</v>
      </c>
      <c r="D870" s="2">
        <v>29.444400000000002</v>
      </c>
      <c r="E870" s="2">
        <v>247</v>
      </c>
      <c r="F870" s="2"/>
      <c r="G870" s="2"/>
      <c r="H870" s="17">
        <f t="shared" si="13"/>
        <v>7.2177714532008618E-3</v>
      </c>
    </row>
    <row r="871" spans="1:8" ht="13.5" x14ac:dyDescent="0.25">
      <c r="A871" s="12"/>
      <c r="B871" s="11">
        <v>43265</v>
      </c>
      <c r="C871" s="2">
        <v>30.7</v>
      </c>
      <c r="D871" s="2">
        <v>29.444400000000002</v>
      </c>
      <c r="E871" s="2">
        <v>400</v>
      </c>
      <c r="F871" s="2"/>
      <c r="G871" s="2"/>
      <c r="H871" s="17">
        <f t="shared" si="13"/>
        <v>0</v>
      </c>
    </row>
    <row r="872" spans="1:8" ht="13.5" x14ac:dyDescent="0.25">
      <c r="A872" s="12"/>
      <c r="B872" s="11">
        <v>43269</v>
      </c>
      <c r="C872" s="2">
        <v>30.29</v>
      </c>
      <c r="D872" s="2">
        <v>29.051100000000002</v>
      </c>
      <c r="E872" s="2">
        <v>2</v>
      </c>
      <c r="F872" s="2"/>
      <c r="G872" s="2"/>
      <c r="H872" s="17">
        <f t="shared" si="13"/>
        <v>-1.3357378652647021E-2</v>
      </c>
    </row>
    <row r="873" spans="1:8" ht="13.5" x14ac:dyDescent="0.25">
      <c r="A873" s="12"/>
      <c r="B873" s="11">
        <v>43270</v>
      </c>
      <c r="C873" s="2">
        <v>30.29</v>
      </c>
      <c r="D873" s="2">
        <v>29.051100000000002</v>
      </c>
      <c r="E873" s="2">
        <v>0</v>
      </c>
      <c r="F873" s="2"/>
      <c r="G873" s="2"/>
      <c r="H873" s="17">
        <f t="shared" si="13"/>
        <v>0</v>
      </c>
    </row>
    <row r="874" spans="1:8" ht="13.5" x14ac:dyDescent="0.25">
      <c r="A874" s="12"/>
      <c r="B874" s="11">
        <v>43271</v>
      </c>
      <c r="C874" s="2">
        <v>29.41</v>
      </c>
      <c r="D874" s="2">
        <v>28.207100000000001</v>
      </c>
      <c r="E874" s="2">
        <v>19</v>
      </c>
      <c r="F874" s="2"/>
      <c r="G874" s="2"/>
      <c r="H874" s="17">
        <f t="shared" si="13"/>
        <v>-2.9052256196839401E-2</v>
      </c>
    </row>
    <row r="875" spans="1:8" ht="13.5" x14ac:dyDescent="0.25">
      <c r="A875" s="12"/>
      <c r="B875" s="11">
        <v>43272</v>
      </c>
      <c r="C875" s="2">
        <v>30.29</v>
      </c>
      <c r="D875" s="2">
        <v>29.051100000000002</v>
      </c>
      <c r="E875" s="2">
        <v>442</v>
      </c>
      <c r="F875" s="2"/>
      <c r="G875" s="2"/>
      <c r="H875" s="17">
        <f t="shared" si="13"/>
        <v>2.9921544575656524E-2</v>
      </c>
    </row>
    <row r="876" spans="1:8" ht="13.5" x14ac:dyDescent="0.25">
      <c r="A876" s="12"/>
      <c r="B876" s="11">
        <v>43273</v>
      </c>
      <c r="C876" s="2">
        <v>30.6</v>
      </c>
      <c r="D876" s="2">
        <v>29.348500000000001</v>
      </c>
      <c r="E876" s="2">
        <v>186</v>
      </c>
      <c r="F876" s="2"/>
      <c r="G876" s="2"/>
      <c r="H876" s="17">
        <f t="shared" si="13"/>
        <v>1.0237133877891014E-2</v>
      </c>
    </row>
    <row r="877" spans="1:8" ht="13.5" x14ac:dyDescent="0.25">
      <c r="A877" s="12"/>
      <c r="B877" s="11">
        <v>43276</v>
      </c>
      <c r="C877" s="2">
        <v>30.6</v>
      </c>
      <c r="D877" s="2">
        <v>29.348500000000001</v>
      </c>
      <c r="E877" s="2">
        <v>400</v>
      </c>
      <c r="F877" s="2"/>
      <c r="G877" s="2"/>
      <c r="H877" s="17">
        <f t="shared" si="13"/>
        <v>0</v>
      </c>
    </row>
    <row r="878" spans="1:8" ht="13.5" x14ac:dyDescent="0.25">
      <c r="A878" s="12"/>
      <c r="B878" s="11">
        <v>43277</v>
      </c>
      <c r="C878" s="2">
        <v>30.6</v>
      </c>
      <c r="D878" s="2">
        <v>29.348500000000001</v>
      </c>
      <c r="E878" s="2">
        <v>200</v>
      </c>
      <c r="F878" s="2"/>
      <c r="G878" s="2"/>
      <c r="H878" s="17">
        <f t="shared" si="13"/>
        <v>0</v>
      </c>
    </row>
    <row r="879" spans="1:8" ht="13.5" x14ac:dyDescent="0.25">
      <c r="A879" s="12"/>
      <c r="B879" s="11">
        <v>43278</v>
      </c>
      <c r="C879" s="2">
        <v>30.5</v>
      </c>
      <c r="D879" s="2">
        <v>29.252600000000001</v>
      </c>
      <c r="E879" s="2">
        <v>100</v>
      </c>
      <c r="F879" s="2"/>
      <c r="G879" s="2"/>
      <c r="H879" s="17">
        <f t="shared" si="13"/>
        <v>-3.2676286692676052E-3</v>
      </c>
    </row>
    <row r="880" spans="1:8" ht="13.5" x14ac:dyDescent="0.25">
      <c r="A880" s="12"/>
      <c r="B880" s="11">
        <v>43279</v>
      </c>
      <c r="C880" s="2">
        <v>30.6</v>
      </c>
      <c r="D880" s="2">
        <v>29.348500000000001</v>
      </c>
      <c r="E880" s="2">
        <v>884</v>
      </c>
      <c r="F880" s="2"/>
      <c r="G880" s="2"/>
      <c r="H880" s="17">
        <f t="shared" si="13"/>
        <v>3.2783410705373305E-3</v>
      </c>
    </row>
    <row r="881" spans="1:8" ht="13.5" x14ac:dyDescent="0.25">
      <c r="A881" s="12"/>
      <c r="B881" s="11">
        <v>43280</v>
      </c>
      <c r="C881" s="2">
        <v>30.7</v>
      </c>
      <c r="D881" s="2">
        <v>29.444400000000002</v>
      </c>
      <c r="E881" s="2">
        <v>1104</v>
      </c>
      <c r="F881" s="2"/>
      <c r="G881" s="2"/>
      <c r="H881" s="17">
        <f t="shared" si="13"/>
        <v>3.2676286692676052E-3</v>
      </c>
    </row>
    <row r="882" spans="1:8" ht="13.5" x14ac:dyDescent="0.25">
      <c r="A882" s="12"/>
      <c r="B882" s="11">
        <v>43283</v>
      </c>
      <c r="C882" s="2">
        <v>30.77</v>
      </c>
      <c r="D882" s="2">
        <v>30.77</v>
      </c>
      <c r="E882" s="2">
        <v>5</v>
      </c>
      <c r="F882" s="2"/>
      <c r="G882" s="2"/>
      <c r="H882" s="17">
        <f t="shared" si="13"/>
        <v>4.5020445313879644E-2</v>
      </c>
    </row>
    <row r="883" spans="1:8" ht="13.5" x14ac:dyDescent="0.25">
      <c r="A883" s="12"/>
      <c r="B883" s="11">
        <v>43284</v>
      </c>
      <c r="C883" s="2">
        <v>30.7</v>
      </c>
      <c r="D883" s="2">
        <v>30.7</v>
      </c>
      <c r="E883" s="2">
        <v>401</v>
      </c>
      <c r="F883" s="2"/>
      <c r="G883" s="2"/>
      <c r="H883" s="17">
        <f t="shared" si="13"/>
        <v>-2.2749431264218489E-3</v>
      </c>
    </row>
    <row r="884" spans="1:8" ht="13.5" x14ac:dyDescent="0.25">
      <c r="A884" s="12"/>
      <c r="B884" s="11">
        <v>43285</v>
      </c>
      <c r="C884" s="2">
        <v>30.7</v>
      </c>
      <c r="D884" s="2">
        <v>30.7</v>
      </c>
      <c r="E884" s="2">
        <v>204</v>
      </c>
      <c r="F884" s="2"/>
      <c r="G884" s="2"/>
      <c r="H884" s="17">
        <f t="shared" si="13"/>
        <v>0</v>
      </c>
    </row>
    <row r="885" spans="1:8" ht="13.5" x14ac:dyDescent="0.25">
      <c r="A885" s="12"/>
      <c r="B885" s="11">
        <v>43286</v>
      </c>
      <c r="C885" s="2">
        <v>30.7</v>
      </c>
      <c r="D885" s="2">
        <v>30.7</v>
      </c>
      <c r="E885" s="2">
        <v>1100</v>
      </c>
      <c r="F885" s="2"/>
      <c r="G885" s="2"/>
      <c r="H885" s="17">
        <f t="shared" si="13"/>
        <v>0</v>
      </c>
    </row>
    <row r="886" spans="1:8" ht="13.5" x14ac:dyDescent="0.25">
      <c r="A886" s="12"/>
      <c r="B886" s="11">
        <v>43287</v>
      </c>
      <c r="C886" s="2">
        <v>30.7</v>
      </c>
      <c r="D886" s="2">
        <v>30.7</v>
      </c>
      <c r="E886" s="2">
        <v>0</v>
      </c>
      <c r="F886" s="2"/>
      <c r="G886" s="2"/>
      <c r="H886" s="17">
        <f t="shared" si="13"/>
        <v>0</v>
      </c>
    </row>
    <row r="887" spans="1:8" ht="13.5" x14ac:dyDescent="0.25">
      <c r="A887" s="12"/>
      <c r="B887" s="11">
        <v>43290</v>
      </c>
      <c r="C887" s="2">
        <v>31.6</v>
      </c>
      <c r="D887" s="2">
        <v>31.6</v>
      </c>
      <c r="E887" s="2">
        <v>262</v>
      </c>
      <c r="F887" s="2"/>
      <c r="G887" s="2"/>
      <c r="H887" s="17">
        <f t="shared" si="13"/>
        <v>2.9315960912052186E-2</v>
      </c>
    </row>
    <row r="888" spans="1:8" ht="13.5" x14ac:dyDescent="0.25">
      <c r="A888" s="12"/>
      <c r="B888" s="11">
        <v>43291</v>
      </c>
      <c r="C888" s="2">
        <v>32.5</v>
      </c>
      <c r="D888" s="2">
        <v>32.5</v>
      </c>
      <c r="E888" s="2">
        <v>100</v>
      </c>
      <c r="F888" s="2"/>
      <c r="G888" s="2"/>
      <c r="H888" s="17">
        <f t="shared" si="13"/>
        <v>2.8481012658227802E-2</v>
      </c>
    </row>
    <row r="889" spans="1:8" ht="13.5" x14ac:dyDescent="0.25">
      <c r="A889" s="12"/>
      <c r="B889" s="11">
        <v>43292</v>
      </c>
      <c r="C889" s="2">
        <v>31.53</v>
      </c>
      <c r="D889" s="2">
        <v>31.53</v>
      </c>
      <c r="E889" s="2">
        <v>0</v>
      </c>
      <c r="F889" s="2"/>
      <c r="G889" s="2"/>
      <c r="H889" s="17">
        <f t="shared" si="13"/>
        <v>-2.984615384615381E-2</v>
      </c>
    </row>
    <row r="890" spans="1:8" ht="13.5" x14ac:dyDescent="0.25">
      <c r="A890" s="12"/>
      <c r="B890" s="11">
        <v>43293</v>
      </c>
      <c r="C890" s="2">
        <v>32.299999999999997</v>
      </c>
      <c r="D890" s="2">
        <v>32.299999999999997</v>
      </c>
      <c r="E890" s="2">
        <v>211</v>
      </c>
      <c r="F890" s="2"/>
      <c r="G890" s="2"/>
      <c r="H890" s="17">
        <f t="shared" si="13"/>
        <v>2.4421186171899652E-2</v>
      </c>
    </row>
    <row r="891" spans="1:8" ht="13.5" x14ac:dyDescent="0.25">
      <c r="A891" s="12"/>
      <c r="B891" s="11">
        <v>43294</v>
      </c>
      <c r="C891" s="2">
        <v>33.25</v>
      </c>
      <c r="D891" s="2">
        <v>33.25</v>
      </c>
      <c r="E891" s="2">
        <v>30</v>
      </c>
      <c r="F891" s="2"/>
      <c r="G891" s="2"/>
      <c r="H891" s="17">
        <f t="shared" si="13"/>
        <v>2.9411764705882443E-2</v>
      </c>
    </row>
    <row r="892" spans="1:8" ht="13.5" x14ac:dyDescent="0.25">
      <c r="A892" s="12"/>
      <c r="B892" s="11">
        <v>43297</v>
      </c>
      <c r="C892" s="2">
        <v>34.200000000000003</v>
      </c>
      <c r="D892" s="2">
        <v>34.200000000000003</v>
      </c>
      <c r="E892" s="2">
        <v>41</v>
      </c>
      <c r="F892" s="2"/>
      <c r="G892" s="2"/>
      <c r="H892" s="17">
        <f t="shared" si="13"/>
        <v>2.8571428571428657E-2</v>
      </c>
    </row>
    <row r="893" spans="1:8" ht="13.5" x14ac:dyDescent="0.25">
      <c r="A893" s="12"/>
      <c r="B893" s="11">
        <v>43298</v>
      </c>
      <c r="C893" s="2">
        <v>34.200000000000003</v>
      </c>
      <c r="D893" s="2">
        <v>34.200000000000003</v>
      </c>
      <c r="E893" s="2">
        <v>0</v>
      </c>
      <c r="F893" s="2"/>
      <c r="G893" s="2"/>
      <c r="H893" s="17">
        <f t="shared" si="13"/>
        <v>0</v>
      </c>
    </row>
    <row r="894" spans="1:8" ht="13.5" x14ac:dyDescent="0.25">
      <c r="A894" s="12"/>
      <c r="B894" s="11">
        <v>43299</v>
      </c>
      <c r="C894" s="2">
        <v>35.72</v>
      </c>
      <c r="D894" s="2">
        <v>35.72</v>
      </c>
      <c r="E894" s="2">
        <v>245</v>
      </c>
      <c r="F894" s="2"/>
      <c r="G894" s="2"/>
      <c r="H894" s="17">
        <f t="shared" si="13"/>
        <v>4.4444444444444321E-2</v>
      </c>
    </row>
    <row r="895" spans="1:8" ht="13.5" x14ac:dyDescent="0.25">
      <c r="A895" s="12"/>
      <c r="B895" s="11">
        <v>43300</v>
      </c>
      <c r="C895" s="2">
        <v>35.72</v>
      </c>
      <c r="D895" s="2">
        <v>35.72</v>
      </c>
      <c r="E895" s="2">
        <v>20</v>
      </c>
      <c r="F895" s="2"/>
      <c r="G895" s="2"/>
      <c r="H895" s="17">
        <f t="shared" si="13"/>
        <v>0</v>
      </c>
    </row>
    <row r="896" spans="1:8" ht="13.5" x14ac:dyDescent="0.25">
      <c r="A896" s="12"/>
      <c r="B896" s="11">
        <v>43301</v>
      </c>
      <c r="C896" s="2">
        <v>35.72</v>
      </c>
      <c r="D896" s="2">
        <v>35.72</v>
      </c>
      <c r="E896" s="2">
        <v>0</v>
      </c>
      <c r="F896" s="2"/>
      <c r="G896" s="2"/>
      <c r="H896" s="17">
        <f t="shared" si="13"/>
        <v>0</v>
      </c>
    </row>
    <row r="897" spans="1:8" ht="13.5" x14ac:dyDescent="0.25">
      <c r="A897" s="12"/>
      <c r="B897" s="11">
        <v>43304</v>
      </c>
      <c r="C897" s="2">
        <v>35.68</v>
      </c>
      <c r="D897" s="2">
        <v>35.68</v>
      </c>
      <c r="E897" s="2">
        <v>2</v>
      </c>
      <c r="F897" s="2"/>
      <c r="G897" s="2"/>
      <c r="H897" s="17">
        <f t="shared" si="13"/>
        <v>-1.1198208286673894E-3</v>
      </c>
    </row>
    <row r="898" spans="1:8" ht="13.5" x14ac:dyDescent="0.25">
      <c r="A898" s="12"/>
      <c r="B898" s="11">
        <v>43305</v>
      </c>
      <c r="C898" s="2">
        <v>35.68</v>
      </c>
      <c r="D898" s="2">
        <v>35.68</v>
      </c>
      <c r="E898" s="2">
        <v>0</v>
      </c>
      <c r="F898" s="2"/>
      <c r="G898" s="2"/>
      <c r="H898" s="17">
        <f t="shared" si="13"/>
        <v>0</v>
      </c>
    </row>
    <row r="899" spans="1:8" ht="13.5" x14ac:dyDescent="0.25">
      <c r="A899" s="12"/>
      <c r="B899" s="11">
        <v>43307</v>
      </c>
      <c r="C899" s="2">
        <v>35.68</v>
      </c>
      <c r="D899" s="2">
        <v>35.68</v>
      </c>
      <c r="E899" s="2">
        <v>0</v>
      </c>
      <c r="F899" s="2"/>
      <c r="G899" s="2"/>
      <c r="H899" s="17">
        <f t="shared" si="13"/>
        <v>0</v>
      </c>
    </row>
    <row r="900" spans="1:8" ht="13.5" x14ac:dyDescent="0.25">
      <c r="A900" s="12"/>
      <c r="B900" s="11">
        <v>43308</v>
      </c>
      <c r="C900" s="2">
        <v>35.68</v>
      </c>
      <c r="D900" s="2">
        <v>35.68</v>
      </c>
      <c r="E900" s="2">
        <v>0</v>
      </c>
      <c r="F900" s="2"/>
      <c r="G900" s="2"/>
      <c r="H900" s="17">
        <f t="shared" si="13"/>
        <v>0</v>
      </c>
    </row>
    <row r="901" spans="1:8" ht="13.5" x14ac:dyDescent="0.25">
      <c r="A901" s="12"/>
      <c r="B901" s="11">
        <v>43311</v>
      </c>
      <c r="C901" s="2">
        <v>35.68</v>
      </c>
      <c r="D901" s="2">
        <v>35.68</v>
      </c>
      <c r="E901" s="2">
        <v>0</v>
      </c>
      <c r="F901" s="2"/>
      <c r="G901" s="2"/>
      <c r="H901" s="17">
        <f t="shared" si="13"/>
        <v>0</v>
      </c>
    </row>
    <row r="902" spans="1:8" ht="13.5" x14ac:dyDescent="0.25">
      <c r="A902" s="12"/>
      <c r="B902" s="11">
        <v>43312</v>
      </c>
      <c r="C902" s="2">
        <v>35.68</v>
      </c>
      <c r="D902" s="2">
        <v>35.68</v>
      </c>
      <c r="E902" s="2">
        <v>0</v>
      </c>
      <c r="F902" s="2"/>
      <c r="G902" s="2"/>
      <c r="H902" s="17">
        <f t="shared" si="13"/>
        <v>0</v>
      </c>
    </row>
    <row r="903" spans="1:8" ht="13.5" x14ac:dyDescent="0.25">
      <c r="A903" s="12"/>
      <c r="B903" s="11">
        <v>43313</v>
      </c>
      <c r="C903" s="2">
        <v>35.68</v>
      </c>
      <c r="D903" s="2">
        <v>35.68</v>
      </c>
      <c r="E903" s="2">
        <v>0</v>
      </c>
      <c r="F903" s="2"/>
      <c r="G903" s="2"/>
      <c r="H903" s="17">
        <f t="shared" ref="H903:H966" si="14">(D903-D902)/D902</f>
        <v>0</v>
      </c>
    </row>
    <row r="904" spans="1:8" ht="13.5" x14ac:dyDescent="0.25">
      <c r="A904" s="12"/>
      <c r="B904" s="11">
        <v>43314</v>
      </c>
      <c r="C904" s="2">
        <v>35.68</v>
      </c>
      <c r="D904" s="2">
        <v>35.68</v>
      </c>
      <c r="E904" s="2">
        <v>0</v>
      </c>
      <c r="F904" s="2"/>
      <c r="G904" s="2"/>
      <c r="H904" s="17">
        <f t="shared" si="14"/>
        <v>0</v>
      </c>
    </row>
    <row r="905" spans="1:8" ht="13.5" x14ac:dyDescent="0.25">
      <c r="A905" s="12"/>
      <c r="B905" s="11">
        <v>43315</v>
      </c>
      <c r="C905" s="2">
        <v>35.68</v>
      </c>
      <c r="D905" s="2">
        <v>35.68</v>
      </c>
      <c r="E905" s="2">
        <v>0</v>
      </c>
      <c r="F905" s="2"/>
      <c r="G905" s="2"/>
      <c r="H905" s="17">
        <f t="shared" si="14"/>
        <v>0</v>
      </c>
    </row>
    <row r="906" spans="1:8" ht="13.5" x14ac:dyDescent="0.25">
      <c r="A906" s="12"/>
      <c r="B906" s="11">
        <v>43318</v>
      </c>
      <c r="C906" s="2">
        <v>34.61</v>
      </c>
      <c r="D906" s="2">
        <v>34.61</v>
      </c>
      <c r="E906" s="2">
        <v>30</v>
      </c>
      <c r="F906" s="2"/>
      <c r="G906" s="2"/>
      <c r="H906" s="17">
        <f t="shared" si="14"/>
        <v>-2.9988789237668168E-2</v>
      </c>
    </row>
    <row r="907" spans="1:8" ht="13.5" x14ac:dyDescent="0.25">
      <c r="A907" s="12"/>
      <c r="B907" s="11">
        <v>43319</v>
      </c>
      <c r="C907" s="2">
        <v>33.58</v>
      </c>
      <c r="D907" s="2">
        <v>33.58</v>
      </c>
      <c r="E907" s="2">
        <v>10</v>
      </c>
      <c r="F907" s="2"/>
      <c r="G907" s="2"/>
      <c r="H907" s="17">
        <f t="shared" si="14"/>
        <v>-2.9760184917653889E-2</v>
      </c>
    </row>
    <row r="908" spans="1:8" ht="13.5" x14ac:dyDescent="0.25">
      <c r="A908" s="12"/>
      <c r="B908" s="11">
        <v>43320</v>
      </c>
      <c r="C908" s="2">
        <v>32.58</v>
      </c>
      <c r="D908" s="2">
        <v>32.58</v>
      </c>
      <c r="E908" s="2">
        <v>0</v>
      </c>
      <c r="F908" s="2"/>
      <c r="G908" s="2"/>
      <c r="H908" s="17">
        <f t="shared" si="14"/>
        <v>-2.9779630732578919E-2</v>
      </c>
    </row>
    <row r="909" spans="1:8" ht="13.5" x14ac:dyDescent="0.25">
      <c r="A909" s="12"/>
      <c r="B909" s="11">
        <v>43321</v>
      </c>
      <c r="C909" s="2">
        <v>31.61</v>
      </c>
      <c r="D909" s="2">
        <v>31.61</v>
      </c>
      <c r="E909" s="2">
        <v>0</v>
      </c>
      <c r="F909" s="2"/>
      <c r="G909" s="2"/>
      <c r="H909" s="17">
        <f t="shared" si="14"/>
        <v>-2.9772866789441341E-2</v>
      </c>
    </row>
    <row r="910" spans="1:8" ht="13.5" x14ac:dyDescent="0.25">
      <c r="A910" s="12"/>
      <c r="B910" s="11">
        <v>43322</v>
      </c>
      <c r="C910" s="2">
        <v>32.549999999999997</v>
      </c>
      <c r="D910" s="2">
        <v>32.549999999999997</v>
      </c>
      <c r="E910" s="2">
        <v>7</v>
      </c>
      <c r="F910" s="2"/>
      <c r="G910" s="2"/>
      <c r="H910" s="17">
        <f t="shared" si="14"/>
        <v>2.9737424865548805E-2</v>
      </c>
    </row>
    <row r="911" spans="1:8" ht="13.5" x14ac:dyDescent="0.25">
      <c r="A911" s="12"/>
      <c r="B911" s="11">
        <v>43326</v>
      </c>
      <c r="C911" s="2">
        <v>32.549999999999997</v>
      </c>
      <c r="D911" s="2">
        <v>32.549999999999997</v>
      </c>
      <c r="E911" s="2">
        <v>0</v>
      </c>
      <c r="F911" s="2"/>
      <c r="G911" s="2"/>
      <c r="H911" s="17">
        <f t="shared" si="14"/>
        <v>0</v>
      </c>
    </row>
    <row r="912" spans="1:8" ht="13.5" x14ac:dyDescent="0.25">
      <c r="A912" s="12"/>
      <c r="B912" s="11">
        <v>43327</v>
      </c>
      <c r="C912" s="2">
        <v>33</v>
      </c>
      <c r="D912" s="2">
        <v>33</v>
      </c>
      <c r="E912" s="2">
        <v>50</v>
      </c>
      <c r="F912" s="2"/>
      <c r="G912" s="2"/>
      <c r="H912" s="17">
        <f t="shared" si="14"/>
        <v>1.3824884792626817E-2</v>
      </c>
    </row>
    <row r="913" spans="1:8" ht="13.5" x14ac:dyDescent="0.25">
      <c r="A913" s="12"/>
      <c r="B913" s="11">
        <v>43328</v>
      </c>
      <c r="C913" s="2">
        <v>32.01</v>
      </c>
      <c r="D913" s="2">
        <v>32.01</v>
      </c>
      <c r="E913" s="2">
        <v>0</v>
      </c>
      <c r="F913" s="2"/>
      <c r="G913" s="2"/>
      <c r="H913" s="17">
        <f t="shared" si="14"/>
        <v>-3.0000000000000061E-2</v>
      </c>
    </row>
    <row r="914" spans="1:8" ht="13.5" x14ac:dyDescent="0.25">
      <c r="A914" s="12"/>
      <c r="B914" s="11">
        <v>43329</v>
      </c>
      <c r="C914" s="2">
        <v>31.05</v>
      </c>
      <c r="D914" s="2">
        <v>31.05</v>
      </c>
      <c r="E914" s="2">
        <v>0</v>
      </c>
      <c r="F914" s="2"/>
      <c r="G914" s="2"/>
      <c r="H914" s="17">
        <f t="shared" si="14"/>
        <v>-2.9990627928772176E-2</v>
      </c>
    </row>
    <row r="915" spans="1:8" ht="13.5" x14ac:dyDescent="0.25">
      <c r="A915" s="12"/>
      <c r="B915" s="11">
        <v>43332</v>
      </c>
      <c r="C915" s="2">
        <v>31.98</v>
      </c>
      <c r="D915" s="2">
        <v>31.98</v>
      </c>
      <c r="E915" s="2">
        <v>138</v>
      </c>
      <c r="F915" s="2"/>
      <c r="G915" s="2"/>
      <c r="H915" s="17">
        <f t="shared" si="14"/>
        <v>2.9951690821256028E-2</v>
      </c>
    </row>
    <row r="916" spans="1:8" ht="13.5" x14ac:dyDescent="0.25">
      <c r="A916" s="12"/>
      <c r="B916" s="11">
        <v>43335</v>
      </c>
      <c r="C916" s="2">
        <v>32.89</v>
      </c>
      <c r="D916" s="2">
        <v>32.89</v>
      </c>
      <c r="E916" s="2">
        <v>50</v>
      </c>
      <c r="F916" s="2"/>
      <c r="G916" s="2"/>
      <c r="H916" s="17">
        <f t="shared" si="14"/>
        <v>2.8455284552845534E-2</v>
      </c>
    </row>
    <row r="917" spans="1:8" ht="13.5" x14ac:dyDescent="0.25">
      <c r="A917" s="12"/>
      <c r="B917" s="11">
        <v>43336</v>
      </c>
      <c r="C917" s="2">
        <v>32.89</v>
      </c>
      <c r="D917" s="2">
        <v>32.89</v>
      </c>
      <c r="E917" s="2">
        <v>220</v>
      </c>
      <c r="F917" s="2"/>
      <c r="G917" s="2"/>
      <c r="H917" s="17">
        <f t="shared" si="14"/>
        <v>0</v>
      </c>
    </row>
    <row r="918" spans="1:8" ht="13.5" x14ac:dyDescent="0.25">
      <c r="A918" s="12"/>
      <c r="B918" s="11">
        <v>43339</v>
      </c>
      <c r="C918" s="2">
        <v>32</v>
      </c>
      <c r="D918" s="2">
        <v>32</v>
      </c>
      <c r="E918" s="2">
        <v>10</v>
      </c>
      <c r="F918" s="2"/>
      <c r="G918" s="2"/>
      <c r="H918" s="17">
        <f t="shared" si="14"/>
        <v>-2.7059896625114033E-2</v>
      </c>
    </row>
    <row r="919" spans="1:8" ht="13.5" x14ac:dyDescent="0.25">
      <c r="A919" s="12"/>
      <c r="B919" s="11">
        <v>43340</v>
      </c>
      <c r="C919" s="2">
        <v>32.9</v>
      </c>
      <c r="D919" s="2">
        <v>32.9</v>
      </c>
      <c r="E919" s="2">
        <v>262</v>
      </c>
      <c r="F919" s="2"/>
      <c r="G919" s="2"/>
      <c r="H919" s="17">
        <f t="shared" si="14"/>
        <v>2.8124999999999956E-2</v>
      </c>
    </row>
    <row r="920" spans="1:8" ht="13.5" x14ac:dyDescent="0.25">
      <c r="A920" s="12"/>
      <c r="B920" s="11">
        <v>43341</v>
      </c>
      <c r="C920" s="2">
        <v>33.880000000000003</v>
      </c>
      <c r="D920" s="2">
        <v>33.880000000000003</v>
      </c>
      <c r="E920" s="2">
        <v>118</v>
      </c>
      <c r="F920" s="2"/>
      <c r="G920" s="2"/>
      <c r="H920" s="17">
        <f t="shared" si="14"/>
        <v>2.9787234042553314E-2</v>
      </c>
    </row>
    <row r="921" spans="1:8" ht="13.5" x14ac:dyDescent="0.25">
      <c r="A921" s="12"/>
      <c r="B921" s="11">
        <v>43342</v>
      </c>
      <c r="C921" s="2">
        <v>32.869999999999997</v>
      </c>
      <c r="D921" s="2">
        <v>32.869999999999997</v>
      </c>
      <c r="E921" s="2">
        <v>0</v>
      </c>
      <c r="F921" s="2"/>
      <c r="G921" s="2"/>
      <c r="H921" s="17">
        <f t="shared" si="14"/>
        <v>-2.9811097992916324E-2</v>
      </c>
    </row>
    <row r="922" spans="1:8" ht="13.5" x14ac:dyDescent="0.25">
      <c r="A922" s="12"/>
      <c r="B922" s="11">
        <v>43343</v>
      </c>
      <c r="C922" s="2">
        <v>31.89</v>
      </c>
      <c r="D922" s="2">
        <v>31.89</v>
      </c>
      <c r="E922" s="2">
        <v>64</v>
      </c>
      <c r="F922" s="2"/>
      <c r="G922" s="2"/>
      <c r="H922" s="17">
        <f t="shared" si="14"/>
        <v>-2.9814420444173925E-2</v>
      </c>
    </row>
    <row r="923" spans="1:8" ht="13.5" x14ac:dyDescent="0.25">
      <c r="A923" s="12"/>
      <c r="B923" s="11">
        <v>43346</v>
      </c>
      <c r="C923" s="2">
        <v>32.83</v>
      </c>
      <c r="D923" s="2">
        <v>32.83</v>
      </c>
      <c r="E923" s="2">
        <v>73</v>
      </c>
      <c r="F923" s="2"/>
      <c r="G923" s="2"/>
      <c r="H923" s="17">
        <f t="shared" si="14"/>
        <v>2.9476324866729312E-2</v>
      </c>
    </row>
    <row r="924" spans="1:8" ht="13.5" x14ac:dyDescent="0.25">
      <c r="A924" s="12"/>
      <c r="B924" s="11">
        <v>43347</v>
      </c>
      <c r="C924" s="2">
        <v>32.83</v>
      </c>
      <c r="D924" s="2">
        <v>32.83</v>
      </c>
      <c r="E924" s="2">
        <v>10</v>
      </c>
      <c r="F924" s="2"/>
      <c r="G924" s="2"/>
      <c r="H924" s="17">
        <f t="shared" si="14"/>
        <v>0</v>
      </c>
    </row>
    <row r="925" spans="1:8" ht="13.5" x14ac:dyDescent="0.25">
      <c r="A925" s="12"/>
      <c r="B925" s="11">
        <v>43348</v>
      </c>
      <c r="C925" s="2">
        <v>32.83</v>
      </c>
      <c r="D925" s="2">
        <v>32.83</v>
      </c>
      <c r="E925" s="2">
        <v>0</v>
      </c>
      <c r="F925" s="2"/>
      <c r="G925" s="2"/>
      <c r="H925" s="17">
        <f t="shared" si="14"/>
        <v>0</v>
      </c>
    </row>
    <row r="926" spans="1:8" ht="13.5" x14ac:dyDescent="0.25">
      <c r="A926" s="12"/>
      <c r="B926" s="11">
        <v>43349</v>
      </c>
      <c r="C926" s="2">
        <v>32.83</v>
      </c>
      <c r="D926" s="2">
        <v>32.83</v>
      </c>
      <c r="E926" s="2">
        <v>0</v>
      </c>
      <c r="F926" s="2"/>
      <c r="G926" s="2"/>
      <c r="H926" s="17">
        <f t="shared" si="14"/>
        <v>0</v>
      </c>
    </row>
    <row r="927" spans="1:8" ht="13.5" x14ac:dyDescent="0.25">
      <c r="A927" s="12"/>
      <c r="B927" s="11">
        <v>43350</v>
      </c>
      <c r="C927" s="2">
        <v>32.83</v>
      </c>
      <c r="D927" s="2">
        <v>32.83</v>
      </c>
      <c r="E927" s="2">
        <v>0</v>
      </c>
      <c r="F927" s="2"/>
      <c r="G927" s="2"/>
      <c r="H927" s="17">
        <f t="shared" si="14"/>
        <v>0</v>
      </c>
    </row>
    <row r="928" spans="1:8" ht="13.5" x14ac:dyDescent="0.25">
      <c r="A928" s="12"/>
      <c r="B928" s="11">
        <v>43353</v>
      </c>
      <c r="C928" s="2">
        <v>32.83</v>
      </c>
      <c r="D928" s="2">
        <v>32.83</v>
      </c>
      <c r="E928" s="2">
        <v>0</v>
      </c>
      <c r="F928" s="2"/>
      <c r="G928" s="2"/>
      <c r="H928" s="17">
        <f t="shared" si="14"/>
        <v>0</v>
      </c>
    </row>
    <row r="929" spans="1:8" ht="13.5" x14ac:dyDescent="0.25">
      <c r="A929" s="12"/>
      <c r="B929" s="11">
        <v>43355</v>
      </c>
      <c r="C929" s="2">
        <v>32.83</v>
      </c>
      <c r="D929" s="2">
        <v>32.83</v>
      </c>
      <c r="E929" s="2">
        <v>0</v>
      </c>
      <c r="F929" s="2"/>
      <c r="G929" s="2"/>
      <c r="H929" s="17">
        <f t="shared" si="14"/>
        <v>0</v>
      </c>
    </row>
    <row r="930" spans="1:8" ht="13.5" x14ac:dyDescent="0.25">
      <c r="A930" s="12"/>
      <c r="B930" s="11">
        <v>43356</v>
      </c>
      <c r="C930" s="2">
        <v>31.85</v>
      </c>
      <c r="D930" s="2">
        <v>31.85</v>
      </c>
      <c r="E930" s="2">
        <v>0</v>
      </c>
      <c r="F930" s="2"/>
      <c r="G930" s="2"/>
      <c r="H930" s="17">
        <f t="shared" si="14"/>
        <v>-2.9850746268656622E-2</v>
      </c>
    </row>
    <row r="931" spans="1:8" ht="13.5" x14ac:dyDescent="0.25">
      <c r="A931" s="12"/>
      <c r="B931" s="11">
        <v>43357</v>
      </c>
      <c r="C931" s="2">
        <v>32.729999999999997</v>
      </c>
      <c r="D931" s="2">
        <v>32.729999999999997</v>
      </c>
      <c r="E931" s="2">
        <v>95</v>
      </c>
      <c r="F931" s="2"/>
      <c r="G931" s="2"/>
      <c r="H931" s="17">
        <f t="shared" si="14"/>
        <v>2.7629513343798914E-2</v>
      </c>
    </row>
    <row r="932" spans="1:8" ht="13.5" x14ac:dyDescent="0.25">
      <c r="A932" s="12"/>
      <c r="B932" s="11">
        <v>43360</v>
      </c>
      <c r="C932" s="2">
        <v>31.75</v>
      </c>
      <c r="D932" s="2">
        <v>31.75</v>
      </c>
      <c r="E932" s="2">
        <v>10</v>
      </c>
      <c r="F932" s="2"/>
      <c r="G932" s="2"/>
      <c r="H932" s="17">
        <f t="shared" si="14"/>
        <v>-2.9941949282004186E-2</v>
      </c>
    </row>
    <row r="933" spans="1:8" ht="13.5" x14ac:dyDescent="0.25">
      <c r="A933" s="12"/>
      <c r="B933" s="11">
        <v>43361</v>
      </c>
      <c r="C933" s="2">
        <v>30.8</v>
      </c>
      <c r="D933" s="2">
        <v>30.8</v>
      </c>
      <c r="E933" s="2">
        <v>201</v>
      </c>
      <c r="F933" s="2"/>
      <c r="G933" s="2"/>
      <c r="H933" s="17">
        <f t="shared" si="14"/>
        <v>-2.9921259842519664E-2</v>
      </c>
    </row>
    <row r="934" spans="1:8" ht="13.5" x14ac:dyDescent="0.25">
      <c r="A934" s="12"/>
      <c r="B934" s="11">
        <v>43362</v>
      </c>
      <c r="C934" s="2">
        <v>30</v>
      </c>
      <c r="D934" s="2">
        <v>30</v>
      </c>
      <c r="E934" s="2">
        <v>572</v>
      </c>
      <c r="F934" s="2"/>
      <c r="G934" s="2"/>
      <c r="H934" s="17">
        <f t="shared" si="14"/>
        <v>-2.5974025974025997E-2</v>
      </c>
    </row>
    <row r="935" spans="1:8" ht="13.5" x14ac:dyDescent="0.25">
      <c r="A935" s="12"/>
      <c r="B935" s="11">
        <v>43363</v>
      </c>
      <c r="C935" s="2">
        <v>30</v>
      </c>
      <c r="D935" s="2">
        <v>30</v>
      </c>
      <c r="E935" s="2">
        <v>0</v>
      </c>
      <c r="F935" s="2"/>
      <c r="G935" s="2"/>
      <c r="H935" s="17">
        <f t="shared" si="14"/>
        <v>0</v>
      </c>
    </row>
    <row r="936" spans="1:8" ht="13.5" x14ac:dyDescent="0.25">
      <c r="A936" s="12"/>
      <c r="B936" s="11">
        <v>43364</v>
      </c>
      <c r="C936" s="2">
        <v>30</v>
      </c>
      <c r="D936" s="2">
        <v>30</v>
      </c>
      <c r="E936" s="2">
        <v>515</v>
      </c>
      <c r="F936" s="2"/>
      <c r="G936" s="2"/>
      <c r="H936" s="17">
        <f t="shared" si="14"/>
        <v>0</v>
      </c>
    </row>
    <row r="937" spans="1:8" ht="13.5" x14ac:dyDescent="0.25">
      <c r="A937" s="12"/>
      <c r="B937" s="11">
        <v>43367</v>
      </c>
      <c r="C937" s="2">
        <v>30</v>
      </c>
      <c r="D937" s="2">
        <v>30</v>
      </c>
      <c r="E937" s="2">
        <v>35</v>
      </c>
      <c r="F937" s="2"/>
      <c r="G937" s="2"/>
      <c r="H937" s="17">
        <f t="shared" si="14"/>
        <v>0</v>
      </c>
    </row>
    <row r="938" spans="1:8" ht="13.5" x14ac:dyDescent="0.25">
      <c r="A938" s="12"/>
      <c r="B938" s="11">
        <v>43368</v>
      </c>
      <c r="C938" s="2">
        <v>29.1</v>
      </c>
      <c r="D938" s="2">
        <v>29.1</v>
      </c>
      <c r="E938" s="2">
        <v>140</v>
      </c>
      <c r="F938" s="2"/>
      <c r="G938" s="2"/>
      <c r="H938" s="17">
        <f t="shared" si="14"/>
        <v>-2.9999999999999954E-2</v>
      </c>
    </row>
    <row r="939" spans="1:8" ht="13.5" x14ac:dyDescent="0.25">
      <c r="A939" s="12"/>
      <c r="B939" s="11">
        <v>43369</v>
      </c>
      <c r="C939" s="2">
        <v>29.07</v>
      </c>
      <c r="D939" s="2">
        <v>29.07</v>
      </c>
      <c r="E939" s="2">
        <v>50</v>
      </c>
      <c r="F939" s="2"/>
      <c r="G939" s="2"/>
      <c r="H939" s="17">
        <f t="shared" si="14"/>
        <v>-1.0309278350515854E-3</v>
      </c>
    </row>
    <row r="940" spans="1:8" ht="13.5" x14ac:dyDescent="0.25">
      <c r="A940" s="12"/>
      <c r="B940" s="11">
        <v>43370</v>
      </c>
      <c r="C940" s="2">
        <v>29.09</v>
      </c>
      <c r="D940" s="2">
        <v>29.09</v>
      </c>
      <c r="E940" s="2">
        <v>3</v>
      </c>
      <c r="F940" s="2"/>
      <c r="G940" s="2"/>
      <c r="H940" s="17">
        <f t="shared" si="14"/>
        <v>6.8799449604401699E-4</v>
      </c>
    </row>
    <row r="941" spans="1:8" ht="13.5" x14ac:dyDescent="0.25">
      <c r="A941" s="12"/>
      <c r="B941" s="11">
        <v>43371</v>
      </c>
      <c r="C941" s="2">
        <v>29.07</v>
      </c>
      <c r="D941" s="2">
        <v>29.07</v>
      </c>
      <c r="E941" s="2">
        <v>59</v>
      </c>
      <c r="F941" s="2"/>
      <c r="G941" s="2"/>
      <c r="H941" s="17">
        <f t="shared" si="14"/>
        <v>-6.875214850463931E-4</v>
      </c>
    </row>
    <row r="942" spans="1:8" ht="13.5" x14ac:dyDescent="0.25">
      <c r="A942" s="12"/>
      <c r="B942" s="11">
        <v>43374</v>
      </c>
      <c r="C942" s="2">
        <v>29.07</v>
      </c>
      <c r="D942" s="2">
        <v>29.07</v>
      </c>
      <c r="E942" s="2">
        <v>0</v>
      </c>
      <c r="F942" s="2"/>
      <c r="G942" s="2"/>
      <c r="H942" s="17">
        <f t="shared" si="14"/>
        <v>0</v>
      </c>
    </row>
    <row r="943" spans="1:8" ht="13.5" x14ac:dyDescent="0.25">
      <c r="A943" s="12"/>
      <c r="B943" s="11">
        <v>43375</v>
      </c>
      <c r="C943" s="2">
        <v>28.2</v>
      </c>
      <c r="D943" s="2">
        <v>28.2</v>
      </c>
      <c r="E943" s="2">
        <v>2003</v>
      </c>
      <c r="F943" s="2"/>
      <c r="G943" s="2"/>
      <c r="H943" s="17">
        <f t="shared" si="14"/>
        <v>-2.9927760577915411E-2</v>
      </c>
    </row>
    <row r="944" spans="1:8" ht="13.5" x14ac:dyDescent="0.25">
      <c r="A944" s="12"/>
      <c r="B944" s="11">
        <v>43376</v>
      </c>
      <c r="C944" s="2">
        <v>27.36</v>
      </c>
      <c r="D944" s="2">
        <v>27.36</v>
      </c>
      <c r="E944" s="2">
        <v>208</v>
      </c>
      <c r="F944" s="2"/>
      <c r="G944" s="2"/>
      <c r="H944" s="17">
        <f t="shared" si="14"/>
        <v>-2.9787234042553186E-2</v>
      </c>
    </row>
    <row r="945" spans="1:8" ht="13.5" x14ac:dyDescent="0.25">
      <c r="A945" s="12"/>
      <c r="B945" s="11">
        <v>43377</v>
      </c>
      <c r="C945" s="2">
        <v>27.36</v>
      </c>
      <c r="D945" s="2">
        <v>27.36</v>
      </c>
      <c r="E945" s="2">
        <v>0</v>
      </c>
      <c r="F945" s="2"/>
      <c r="G945" s="2"/>
      <c r="H945" s="17">
        <f t="shared" si="14"/>
        <v>0</v>
      </c>
    </row>
    <row r="946" spans="1:8" ht="13.5" x14ac:dyDescent="0.25">
      <c r="A946" s="12"/>
      <c r="B946" s="11">
        <v>43378</v>
      </c>
      <c r="C946" s="2">
        <v>27.46</v>
      </c>
      <c r="D946" s="2">
        <v>27.46</v>
      </c>
      <c r="E946" s="2">
        <v>62537</v>
      </c>
      <c r="F946" s="2"/>
      <c r="G946" s="2"/>
      <c r="H946" s="17">
        <f t="shared" si="14"/>
        <v>3.65497076023397E-3</v>
      </c>
    </row>
    <row r="947" spans="1:8" ht="13.5" x14ac:dyDescent="0.25">
      <c r="A947" s="12"/>
      <c r="B947" s="11">
        <v>43381</v>
      </c>
      <c r="C947" s="2">
        <v>27.46</v>
      </c>
      <c r="D947" s="2">
        <v>27.46</v>
      </c>
      <c r="E947" s="2">
        <v>203</v>
      </c>
      <c r="F947" s="2"/>
      <c r="G947" s="2"/>
      <c r="H947" s="17">
        <f t="shared" si="14"/>
        <v>0</v>
      </c>
    </row>
    <row r="948" spans="1:8" ht="13.5" x14ac:dyDescent="0.25">
      <c r="A948" s="12"/>
      <c r="B948" s="11">
        <v>43382</v>
      </c>
      <c r="C948" s="2">
        <v>27.46</v>
      </c>
      <c r="D948" s="2">
        <v>27.46</v>
      </c>
      <c r="E948" s="2">
        <v>0</v>
      </c>
      <c r="F948" s="2"/>
      <c r="G948" s="2"/>
      <c r="H948" s="17">
        <f t="shared" si="14"/>
        <v>0</v>
      </c>
    </row>
    <row r="949" spans="1:8" ht="13.5" x14ac:dyDescent="0.25">
      <c r="A949" s="12"/>
      <c r="B949" s="11">
        <v>43383</v>
      </c>
      <c r="C949" s="2">
        <v>26.64</v>
      </c>
      <c r="D949" s="2">
        <v>26.64</v>
      </c>
      <c r="E949" s="2">
        <v>361</v>
      </c>
      <c r="F949" s="2"/>
      <c r="G949" s="2"/>
      <c r="H949" s="17">
        <f t="shared" si="14"/>
        <v>-2.9861616897305182E-2</v>
      </c>
    </row>
    <row r="950" spans="1:8" ht="13.5" x14ac:dyDescent="0.25">
      <c r="A950" s="12"/>
      <c r="B950" s="11">
        <v>43384</v>
      </c>
      <c r="C950" s="2">
        <v>26.64</v>
      </c>
      <c r="D950" s="2">
        <v>26.64</v>
      </c>
      <c r="E950" s="2">
        <v>20</v>
      </c>
      <c r="F950" s="2"/>
      <c r="G950" s="2"/>
      <c r="H950" s="17">
        <f t="shared" si="14"/>
        <v>0</v>
      </c>
    </row>
    <row r="951" spans="1:8" ht="13.5" x14ac:dyDescent="0.25">
      <c r="A951" s="12"/>
      <c r="B951" s="11">
        <v>43385</v>
      </c>
      <c r="C951" s="2">
        <v>26.64</v>
      </c>
      <c r="D951" s="2">
        <v>26.64</v>
      </c>
      <c r="E951" s="2">
        <v>980</v>
      </c>
      <c r="F951" s="2"/>
      <c r="G951" s="2"/>
      <c r="H951" s="17">
        <f t="shared" si="14"/>
        <v>0</v>
      </c>
    </row>
    <row r="952" spans="1:8" ht="13.5" x14ac:dyDescent="0.25">
      <c r="A952" s="12"/>
      <c r="B952" s="11">
        <v>43389</v>
      </c>
      <c r="C952" s="2">
        <v>26.64</v>
      </c>
      <c r="D952" s="2">
        <v>26.64</v>
      </c>
      <c r="E952" s="2">
        <v>1500</v>
      </c>
      <c r="F952" s="2"/>
      <c r="G952" s="2"/>
      <c r="H952" s="17">
        <f t="shared" si="14"/>
        <v>0</v>
      </c>
    </row>
    <row r="953" spans="1:8" ht="13.5" x14ac:dyDescent="0.25">
      <c r="A953" s="12"/>
      <c r="B953" s="11">
        <v>43390</v>
      </c>
      <c r="C953" s="2">
        <v>26.63</v>
      </c>
      <c r="D953" s="2">
        <v>26.63</v>
      </c>
      <c r="E953" s="2">
        <v>11615</v>
      </c>
      <c r="F953" s="2"/>
      <c r="G953" s="2"/>
      <c r="H953" s="17">
        <f t="shared" si="14"/>
        <v>-3.7537537537543403E-4</v>
      </c>
    </row>
    <row r="954" spans="1:8" ht="13.5" x14ac:dyDescent="0.25">
      <c r="A954" s="12"/>
      <c r="B954" s="11">
        <v>43391</v>
      </c>
      <c r="C954" s="2">
        <v>26.64</v>
      </c>
      <c r="D954" s="2">
        <v>26.64</v>
      </c>
      <c r="E954" s="2">
        <v>2800</v>
      </c>
      <c r="F954" s="2"/>
      <c r="G954" s="2"/>
      <c r="H954" s="17">
        <f t="shared" si="14"/>
        <v>3.7551633496062949E-4</v>
      </c>
    </row>
    <row r="955" spans="1:8" ht="13.5" x14ac:dyDescent="0.25">
      <c r="A955" s="12"/>
      <c r="B955" s="11">
        <v>43392</v>
      </c>
      <c r="C955" s="2">
        <v>26.99</v>
      </c>
      <c r="D955" s="2">
        <v>26.99</v>
      </c>
      <c r="E955" s="2">
        <v>125</v>
      </c>
      <c r="F955" s="2"/>
      <c r="G955" s="2"/>
      <c r="H955" s="17">
        <f t="shared" si="14"/>
        <v>1.3138138138138057E-2</v>
      </c>
    </row>
    <row r="956" spans="1:8" ht="13.5" x14ac:dyDescent="0.25">
      <c r="A956" s="12"/>
      <c r="B956" s="11">
        <v>43395</v>
      </c>
      <c r="C956" s="2">
        <v>26.99</v>
      </c>
      <c r="D956" s="2">
        <v>26.99</v>
      </c>
      <c r="E956" s="2">
        <v>0</v>
      </c>
      <c r="F956" s="2"/>
      <c r="G956" s="2"/>
      <c r="H956" s="17">
        <f t="shared" si="14"/>
        <v>0</v>
      </c>
    </row>
    <row r="957" spans="1:8" ht="13.5" x14ac:dyDescent="0.25">
      <c r="A957" s="12"/>
      <c r="B957" s="11">
        <v>43396</v>
      </c>
      <c r="C957" s="2">
        <v>26.99</v>
      </c>
      <c r="D957" s="2">
        <v>26.99</v>
      </c>
      <c r="E957" s="2">
        <v>0</v>
      </c>
      <c r="F957" s="2"/>
      <c r="G957" s="2"/>
      <c r="H957" s="17">
        <f t="shared" si="14"/>
        <v>0</v>
      </c>
    </row>
    <row r="958" spans="1:8" ht="13.5" x14ac:dyDescent="0.25">
      <c r="A958" s="12"/>
      <c r="B958" s="11">
        <v>43397</v>
      </c>
      <c r="C958" s="2">
        <v>26.19</v>
      </c>
      <c r="D958" s="2">
        <v>26.19</v>
      </c>
      <c r="E958" s="2">
        <v>64</v>
      </c>
      <c r="F958" s="2"/>
      <c r="G958" s="2"/>
      <c r="H958" s="17">
        <f t="shared" si="14"/>
        <v>-2.9640607632456361E-2</v>
      </c>
    </row>
    <row r="959" spans="1:8" ht="13.5" x14ac:dyDescent="0.25">
      <c r="A959" s="12"/>
      <c r="B959" s="11">
        <v>43398</v>
      </c>
      <c r="C959" s="2">
        <v>26.19</v>
      </c>
      <c r="D959" s="2">
        <v>26.19</v>
      </c>
      <c r="E959" s="2">
        <v>0</v>
      </c>
      <c r="F959" s="2"/>
      <c r="G959" s="2"/>
      <c r="H959" s="17">
        <f t="shared" si="14"/>
        <v>0</v>
      </c>
    </row>
    <row r="960" spans="1:8" ht="13.5" x14ac:dyDescent="0.25">
      <c r="A960" s="12"/>
      <c r="B960" s="11">
        <v>43399</v>
      </c>
      <c r="C960" s="2">
        <v>26.97</v>
      </c>
      <c r="D960" s="2">
        <v>26.97</v>
      </c>
      <c r="E960" s="2">
        <v>6067</v>
      </c>
      <c r="F960" s="2"/>
      <c r="G960" s="2"/>
      <c r="H960" s="17">
        <f t="shared" si="14"/>
        <v>2.97823596792668E-2</v>
      </c>
    </row>
    <row r="961" spans="1:8" ht="13.5" x14ac:dyDescent="0.25">
      <c r="A961" s="12"/>
      <c r="B961" s="11">
        <v>43402</v>
      </c>
      <c r="C961" s="2">
        <v>26.19</v>
      </c>
      <c r="D961" s="2">
        <v>26.19</v>
      </c>
      <c r="E961" s="2">
        <v>400</v>
      </c>
      <c r="F961" s="2"/>
      <c r="G961" s="2"/>
      <c r="H961" s="17">
        <f t="shared" si="14"/>
        <v>-2.892102335928801E-2</v>
      </c>
    </row>
    <row r="962" spans="1:8" ht="13.5" x14ac:dyDescent="0.25">
      <c r="A962" s="12"/>
      <c r="B962" s="11">
        <v>43403</v>
      </c>
      <c r="C962" s="2">
        <v>26.19</v>
      </c>
      <c r="D962" s="2">
        <v>26.19</v>
      </c>
      <c r="E962" s="2">
        <v>5000</v>
      </c>
      <c r="F962" s="2"/>
      <c r="G962" s="2"/>
      <c r="H962" s="17">
        <f t="shared" si="14"/>
        <v>0</v>
      </c>
    </row>
    <row r="963" spans="1:8" ht="13.5" x14ac:dyDescent="0.25">
      <c r="A963" s="12"/>
      <c r="B963" s="11">
        <v>43404</v>
      </c>
      <c r="C963" s="2">
        <v>26.97</v>
      </c>
      <c r="D963" s="2">
        <v>26.97</v>
      </c>
      <c r="E963" s="2">
        <v>4465</v>
      </c>
      <c r="F963" s="2"/>
      <c r="G963" s="2"/>
      <c r="H963" s="17">
        <f t="shared" si="14"/>
        <v>2.97823596792668E-2</v>
      </c>
    </row>
    <row r="964" spans="1:8" ht="13.5" x14ac:dyDescent="0.25">
      <c r="A964" s="12"/>
      <c r="B964" s="11">
        <v>43405</v>
      </c>
      <c r="C964" s="2">
        <v>26.5</v>
      </c>
      <c r="D964" s="2">
        <v>26.5</v>
      </c>
      <c r="E964" s="2">
        <v>400</v>
      </c>
      <c r="F964" s="2"/>
      <c r="G964" s="2"/>
      <c r="H964" s="17">
        <f t="shared" si="14"/>
        <v>-1.7426770485724837E-2</v>
      </c>
    </row>
    <row r="965" spans="1:8" ht="13.5" x14ac:dyDescent="0.25">
      <c r="A965" s="12"/>
      <c r="B965" s="11">
        <v>43406</v>
      </c>
      <c r="C965" s="2">
        <v>27.25</v>
      </c>
      <c r="D965" s="2">
        <v>27.25</v>
      </c>
      <c r="E965" s="2">
        <v>1851</v>
      </c>
      <c r="F965" s="2"/>
      <c r="G965" s="2"/>
      <c r="H965" s="17">
        <f t="shared" si="14"/>
        <v>2.8301886792452831E-2</v>
      </c>
    </row>
    <row r="966" spans="1:8" ht="13.5" x14ac:dyDescent="0.25">
      <c r="A966" s="12"/>
      <c r="B966" s="11">
        <v>43409</v>
      </c>
      <c r="C966" s="2">
        <v>27.16</v>
      </c>
      <c r="D966" s="2">
        <v>27.16</v>
      </c>
      <c r="E966" s="2">
        <v>267</v>
      </c>
      <c r="F966" s="2"/>
      <c r="G966" s="2"/>
      <c r="H966" s="17">
        <f t="shared" si="14"/>
        <v>-3.3027522935779765E-3</v>
      </c>
    </row>
    <row r="967" spans="1:8" ht="13.5" x14ac:dyDescent="0.25">
      <c r="A967" s="12"/>
      <c r="B967" s="11">
        <v>43410</v>
      </c>
      <c r="C967" s="2">
        <v>27.97</v>
      </c>
      <c r="D967" s="2">
        <v>27.97</v>
      </c>
      <c r="E967" s="2">
        <v>1400</v>
      </c>
      <c r="F967" s="2"/>
      <c r="G967" s="2"/>
      <c r="H967" s="17">
        <f t="shared" ref="H967:H1030" si="15">(D967-D966)/D966</f>
        <v>2.9823269513991117E-2</v>
      </c>
    </row>
    <row r="968" spans="1:8" ht="13.5" x14ac:dyDescent="0.25">
      <c r="A968" s="12"/>
      <c r="B968" s="11">
        <v>43411</v>
      </c>
      <c r="C968" s="2">
        <v>27.14</v>
      </c>
      <c r="D968" s="2">
        <v>27.14</v>
      </c>
      <c r="E968" s="2">
        <v>505</v>
      </c>
      <c r="F968" s="2"/>
      <c r="G968" s="2"/>
      <c r="H968" s="17">
        <f t="shared" si="15"/>
        <v>-2.9674651412227325E-2</v>
      </c>
    </row>
    <row r="969" spans="1:8" ht="13.5" x14ac:dyDescent="0.25">
      <c r="A969" s="12"/>
      <c r="B969" s="11">
        <v>43412</v>
      </c>
      <c r="C969" s="2">
        <v>27.35</v>
      </c>
      <c r="D969" s="2">
        <v>27.35</v>
      </c>
      <c r="E969" s="2">
        <v>1250</v>
      </c>
      <c r="F969" s="2"/>
      <c r="G969" s="2"/>
      <c r="H969" s="17">
        <f t="shared" si="15"/>
        <v>7.7376565954311296E-3</v>
      </c>
    </row>
    <row r="970" spans="1:8" ht="13.5" x14ac:dyDescent="0.25">
      <c r="A970" s="12"/>
      <c r="B970" s="11">
        <v>43413</v>
      </c>
      <c r="C970" s="2">
        <v>27.35</v>
      </c>
      <c r="D970" s="2">
        <v>27.35</v>
      </c>
      <c r="E970" s="2">
        <v>0</v>
      </c>
      <c r="F970" s="2"/>
      <c r="G970" s="2"/>
      <c r="H970" s="17">
        <f t="shared" si="15"/>
        <v>0</v>
      </c>
    </row>
    <row r="971" spans="1:8" ht="13.5" x14ac:dyDescent="0.25">
      <c r="A971" s="12"/>
      <c r="B971" s="11">
        <v>43416</v>
      </c>
      <c r="C971" s="2">
        <v>27.35</v>
      </c>
      <c r="D971" s="2">
        <v>27.35</v>
      </c>
      <c r="E971" s="2">
        <v>0</v>
      </c>
      <c r="F971" s="2"/>
      <c r="G971" s="2"/>
      <c r="H971" s="17">
        <f t="shared" si="15"/>
        <v>0</v>
      </c>
    </row>
    <row r="972" spans="1:8" ht="13.5" x14ac:dyDescent="0.25">
      <c r="A972" s="12"/>
      <c r="B972" s="11">
        <v>43417</v>
      </c>
      <c r="C972" s="2">
        <v>27</v>
      </c>
      <c r="D972" s="2">
        <v>27</v>
      </c>
      <c r="E972" s="2">
        <v>1720</v>
      </c>
      <c r="F972" s="2"/>
      <c r="G972" s="2"/>
      <c r="H972" s="17">
        <f t="shared" si="15"/>
        <v>-1.2797074954296212E-2</v>
      </c>
    </row>
    <row r="973" spans="1:8" ht="13.5" x14ac:dyDescent="0.25">
      <c r="A973" s="12"/>
      <c r="B973" s="11">
        <v>43418</v>
      </c>
      <c r="C973" s="2">
        <v>27</v>
      </c>
      <c r="D973" s="2">
        <v>27</v>
      </c>
      <c r="E973" s="2">
        <v>300</v>
      </c>
      <c r="F973" s="2"/>
      <c r="G973" s="2"/>
      <c r="H973" s="17">
        <f t="shared" si="15"/>
        <v>0</v>
      </c>
    </row>
    <row r="974" spans="1:8" ht="13.5" x14ac:dyDescent="0.25">
      <c r="A974" s="12"/>
      <c r="B974" s="11">
        <v>43419</v>
      </c>
      <c r="C974" s="2">
        <v>27.81</v>
      </c>
      <c r="D974" s="2">
        <v>27.81</v>
      </c>
      <c r="E974" s="2">
        <v>2</v>
      </c>
      <c r="F974" s="2"/>
      <c r="G974" s="2"/>
      <c r="H974" s="17">
        <f t="shared" si="15"/>
        <v>2.9999999999999954E-2</v>
      </c>
    </row>
    <row r="975" spans="1:8" ht="13.5" x14ac:dyDescent="0.25">
      <c r="A975" s="12"/>
      <c r="B975" s="11">
        <v>43420</v>
      </c>
      <c r="C975" s="2">
        <v>27.1</v>
      </c>
      <c r="D975" s="2">
        <v>27.1</v>
      </c>
      <c r="E975" s="2">
        <v>1000</v>
      </c>
      <c r="F975" s="2"/>
      <c r="G975" s="2"/>
      <c r="H975" s="17">
        <f t="shared" si="15"/>
        <v>-2.5530384753685628E-2</v>
      </c>
    </row>
    <row r="976" spans="1:8" ht="13.5" x14ac:dyDescent="0.25">
      <c r="A976" s="12"/>
      <c r="B976" s="11">
        <v>43423</v>
      </c>
      <c r="C976" s="2">
        <v>27.1</v>
      </c>
      <c r="D976" s="2">
        <v>27.1</v>
      </c>
      <c r="E976" s="2">
        <v>1500</v>
      </c>
      <c r="F976" s="2"/>
      <c r="G976" s="2"/>
      <c r="H976" s="17">
        <f t="shared" si="15"/>
        <v>0</v>
      </c>
    </row>
    <row r="977" spans="1:8" ht="13.5" x14ac:dyDescent="0.25">
      <c r="A977" s="12"/>
      <c r="B977" s="11">
        <v>43425</v>
      </c>
      <c r="C977" s="2">
        <v>27.1</v>
      </c>
      <c r="D977" s="2">
        <v>27.1</v>
      </c>
      <c r="E977" s="2">
        <v>2650</v>
      </c>
      <c r="F977" s="2"/>
      <c r="G977" s="2"/>
      <c r="H977" s="17">
        <f t="shared" si="15"/>
        <v>0</v>
      </c>
    </row>
    <row r="978" spans="1:8" ht="13.5" x14ac:dyDescent="0.25">
      <c r="A978" s="12"/>
      <c r="B978" s="11">
        <v>43426</v>
      </c>
      <c r="C978" s="2">
        <v>27.2</v>
      </c>
      <c r="D978" s="2">
        <v>27.2</v>
      </c>
      <c r="E978" s="2">
        <v>2618</v>
      </c>
      <c r="F978" s="2"/>
      <c r="G978" s="2"/>
      <c r="H978" s="17">
        <f t="shared" si="15"/>
        <v>3.6900369003689247E-3</v>
      </c>
    </row>
    <row r="979" spans="1:8" ht="13.5" x14ac:dyDescent="0.25">
      <c r="A979" s="12"/>
      <c r="B979" s="11">
        <v>43427</v>
      </c>
      <c r="C979" s="2">
        <v>27.2</v>
      </c>
      <c r="D979" s="2">
        <v>27.2</v>
      </c>
      <c r="E979" s="2">
        <v>809</v>
      </c>
      <c r="F979" s="2"/>
      <c r="G979" s="2"/>
      <c r="H979" s="17">
        <f t="shared" si="15"/>
        <v>0</v>
      </c>
    </row>
    <row r="980" spans="1:8" ht="13.5" x14ac:dyDescent="0.25">
      <c r="A980" s="12"/>
      <c r="B980" s="11">
        <v>43430</v>
      </c>
      <c r="C980" s="2">
        <v>27.2</v>
      </c>
      <c r="D980" s="2">
        <v>27.2</v>
      </c>
      <c r="E980" s="2">
        <v>140</v>
      </c>
      <c r="F980" s="2"/>
      <c r="G980" s="2"/>
      <c r="H980" s="17">
        <f t="shared" si="15"/>
        <v>0</v>
      </c>
    </row>
    <row r="981" spans="1:8" ht="13.5" x14ac:dyDescent="0.25">
      <c r="A981" s="12"/>
      <c r="B981" s="11">
        <v>43431</v>
      </c>
      <c r="C981" s="2">
        <v>27.2</v>
      </c>
      <c r="D981" s="2">
        <v>27.2</v>
      </c>
      <c r="E981" s="2">
        <v>47</v>
      </c>
      <c r="F981" s="2"/>
      <c r="G981" s="2"/>
      <c r="H981" s="17">
        <f t="shared" si="15"/>
        <v>0</v>
      </c>
    </row>
    <row r="982" spans="1:8" ht="13.5" x14ac:dyDescent="0.25">
      <c r="A982" s="12"/>
      <c r="B982" s="11">
        <v>43432</v>
      </c>
      <c r="C982" s="2">
        <v>27.2</v>
      </c>
      <c r="D982" s="2">
        <v>27.2</v>
      </c>
      <c r="E982" s="2">
        <v>0</v>
      </c>
      <c r="F982" s="2"/>
      <c r="G982" s="2"/>
      <c r="H982" s="17">
        <f t="shared" si="15"/>
        <v>0</v>
      </c>
    </row>
    <row r="983" spans="1:8" ht="13.5" x14ac:dyDescent="0.25">
      <c r="A983" s="12"/>
      <c r="B983" s="11">
        <v>43433</v>
      </c>
      <c r="C983" s="2">
        <v>27.22</v>
      </c>
      <c r="D983" s="2">
        <v>27.22</v>
      </c>
      <c r="E983" s="2">
        <v>144</v>
      </c>
      <c r="F983" s="2"/>
      <c r="G983" s="2"/>
      <c r="H983" s="17">
        <f t="shared" si="15"/>
        <v>7.352941176470432E-4</v>
      </c>
    </row>
    <row r="984" spans="1:8" ht="13.5" x14ac:dyDescent="0.25">
      <c r="A984" s="12"/>
      <c r="B984" s="11">
        <v>43434</v>
      </c>
      <c r="C984" s="2">
        <v>28.03</v>
      </c>
      <c r="D984" s="2">
        <v>28.03</v>
      </c>
      <c r="E984" s="2">
        <v>24</v>
      </c>
      <c r="F984" s="2"/>
      <c r="G984" s="2"/>
      <c r="H984" s="17">
        <f t="shared" si="15"/>
        <v>2.9757531227039027E-2</v>
      </c>
    </row>
    <row r="985" spans="1:8" ht="13.5" x14ac:dyDescent="0.25">
      <c r="A985" s="12"/>
      <c r="B985" s="11">
        <v>43437</v>
      </c>
      <c r="C985" s="2">
        <v>27.53</v>
      </c>
      <c r="D985" s="2">
        <v>27.53</v>
      </c>
      <c r="E985" s="2">
        <v>110</v>
      </c>
      <c r="F985" s="2"/>
      <c r="G985" s="2"/>
      <c r="H985" s="17">
        <f t="shared" si="15"/>
        <v>-1.7838030681412771E-2</v>
      </c>
    </row>
    <row r="986" spans="1:8" ht="13.5" x14ac:dyDescent="0.25">
      <c r="A986" s="12"/>
      <c r="B986" s="11">
        <v>43438</v>
      </c>
      <c r="C986" s="2">
        <v>27.8</v>
      </c>
      <c r="D986" s="2">
        <v>27.8</v>
      </c>
      <c r="E986" s="2">
        <v>447</v>
      </c>
      <c r="F986" s="2"/>
      <c r="G986" s="2"/>
      <c r="H986" s="17">
        <f t="shared" si="15"/>
        <v>9.8074827460951537E-3</v>
      </c>
    </row>
    <row r="987" spans="1:8" ht="13.5" x14ac:dyDescent="0.25">
      <c r="A987" s="12"/>
      <c r="B987" s="11">
        <v>43439</v>
      </c>
      <c r="C987" s="2">
        <v>28</v>
      </c>
      <c r="D987" s="2">
        <v>28</v>
      </c>
      <c r="E987" s="2">
        <v>90</v>
      </c>
      <c r="F987" s="2"/>
      <c r="G987" s="2"/>
      <c r="H987" s="17">
        <f t="shared" si="15"/>
        <v>7.1942446043165211E-3</v>
      </c>
    </row>
    <row r="988" spans="1:8" ht="13.5" x14ac:dyDescent="0.25">
      <c r="A988" s="12"/>
      <c r="B988" s="11">
        <v>43440</v>
      </c>
      <c r="C988" s="2">
        <v>28.83</v>
      </c>
      <c r="D988" s="2">
        <v>28.83</v>
      </c>
      <c r="E988" s="2">
        <v>747</v>
      </c>
      <c r="F988" s="2"/>
      <c r="G988" s="2"/>
      <c r="H988" s="17">
        <f t="shared" si="15"/>
        <v>2.9642857142857082E-2</v>
      </c>
    </row>
    <row r="989" spans="1:8" ht="13.5" x14ac:dyDescent="0.25">
      <c r="A989" s="12"/>
      <c r="B989" s="11">
        <v>43441</v>
      </c>
      <c r="C989" s="2">
        <v>28.84</v>
      </c>
      <c r="D989" s="2">
        <v>28.84</v>
      </c>
      <c r="E989" s="2">
        <v>50</v>
      </c>
      <c r="F989" s="2"/>
      <c r="G989" s="2"/>
      <c r="H989" s="17">
        <f t="shared" si="15"/>
        <v>3.4686090877563525E-4</v>
      </c>
    </row>
    <row r="990" spans="1:8" ht="13.5" x14ac:dyDescent="0.25">
      <c r="A990" s="12"/>
      <c r="B990" s="11">
        <v>43444</v>
      </c>
      <c r="C990" s="2">
        <v>29.7</v>
      </c>
      <c r="D990" s="2">
        <v>29.7</v>
      </c>
      <c r="E990" s="2">
        <v>624</v>
      </c>
      <c r="F990" s="2"/>
      <c r="G990" s="2"/>
      <c r="H990" s="17">
        <f t="shared" si="15"/>
        <v>2.9819694868238537E-2</v>
      </c>
    </row>
    <row r="991" spans="1:8" ht="13.5" x14ac:dyDescent="0.25">
      <c r="A991" s="12"/>
      <c r="B991" s="11">
        <v>43445</v>
      </c>
      <c r="C991" s="2">
        <v>30.4</v>
      </c>
      <c r="D991" s="2">
        <v>30.4</v>
      </c>
      <c r="E991" s="2">
        <v>261</v>
      </c>
      <c r="F991" s="2"/>
      <c r="G991" s="2"/>
      <c r="H991" s="17">
        <f t="shared" si="15"/>
        <v>2.3569023569023545E-2</v>
      </c>
    </row>
    <row r="992" spans="1:8" ht="13.5" x14ac:dyDescent="0.25">
      <c r="A992" s="12"/>
      <c r="B992" s="11">
        <v>43446</v>
      </c>
      <c r="C992" s="2">
        <v>32.22</v>
      </c>
      <c r="D992" s="2">
        <v>32.22</v>
      </c>
      <c r="E992" s="2">
        <v>270</v>
      </c>
      <c r="F992" s="2"/>
      <c r="G992" s="2"/>
      <c r="H992" s="17">
        <f t="shared" si="15"/>
        <v>5.9868421052631592E-2</v>
      </c>
    </row>
    <row r="993" spans="1:8" ht="13.5" x14ac:dyDescent="0.25">
      <c r="A993" s="12"/>
      <c r="B993" s="11">
        <v>43447</v>
      </c>
      <c r="C993" s="2">
        <v>34</v>
      </c>
      <c r="D993" s="2">
        <v>34</v>
      </c>
      <c r="E993" s="2">
        <v>77</v>
      </c>
      <c r="F993" s="2"/>
      <c r="G993" s="2"/>
      <c r="H993" s="17">
        <f t="shared" si="15"/>
        <v>5.5245189323401653E-2</v>
      </c>
    </row>
    <row r="994" spans="1:8" ht="13.5" x14ac:dyDescent="0.25">
      <c r="A994" s="12"/>
      <c r="B994" s="11">
        <v>43448</v>
      </c>
      <c r="C994" s="2">
        <v>32.47</v>
      </c>
      <c r="D994" s="2">
        <v>32.47</v>
      </c>
      <c r="E994" s="2">
        <v>108</v>
      </c>
      <c r="F994" s="2"/>
      <c r="G994" s="2"/>
      <c r="H994" s="17">
        <f t="shared" si="15"/>
        <v>-4.5000000000000033E-2</v>
      </c>
    </row>
    <row r="995" spans="1:8" ht="13.5" x14ac:dyDescent="0.25">
      <c r="A995" s="12"/>
      <c r="B995" s="11">
        <v>43451</v>
      </c>
      <c r="C995" s="2">
        <v>34</v>
      </c>
      <c r="D995" s="2">
        <v>34</v>
      </c>
      <c r="E995" s="2">
        <v>11726</v>
      </c>
      <c r="F995" s="2"/>
      <c r="G995" s="2"/>
      <c r="H995" s="17">
        <f t="shared" si="15"/>
        <v>4.7120418848167575E-2</v>
      </c>
    </row>
    <row r="996" spans="1:8" ht="13.5" x14ac:dyDescent="0.25">
      <c r="A996" s="12"/>
      <c r="B996" s="11">
        <v>43452</v>
      </c>
      <c r="C996" s="2">
        <v>34</v>
      </c>
      <c r="D996" s="2">
        <v>34</v>
      </c>
      <c r="E996" s="2">
        <v>0</v>
      </c>
      <c r="F996" s="2"/>
      <c r="G996" s="2"/>
      <c r="H996" s="17">
        <f t="shared" si="15"/>
        <v>0</v>
      </c>
    </row>
    <row r="997" spans="1:8" ht="13.5" x14ac:dyDescent="0.25">
      <c r="A997" s="12"/>
      <c r="B997" s="11">
        <v>43453</v>
      </c>
      <c r="C997" s="2">
        <v>33</v>
      </c>
      <c r="D997" s="2">
        <v>33</v>
      </c>
      <c r="E997" s="2">
        <v>1066</v>
      </c>
      <c r="F997" s="2"/>
      <c r="G997" s="2"/>
      <c r="H997" s="17">
        <f t="shared" si="15"/>
        <v>-2.9411764705882353E-2</v>
      </c>
    </row>
    <row r="998" spans="1:8" ht="13.5" x14ac:dyDescent="0.25">
      <c r="A998" s="12"/>
      <c r="B998" s="11">
        <v>43454</v>
      </c>
      <c r="C998" s="2">
        <v>33</v>
      </c>
      <c r="D998" s="2">
        <v>33</v>
      </c>
      <c r="E998" s="2">
        <v>2000</v>
      </c>
      <c r="F998" s="2"/>
      <c r="G998" s="2"/>
      <c r="H998" s="17">
        <f t="shared" si="15"/>
        <v>0</v>
      </c>
    </row>
    <row r="999" spans="1:8" ht="13.5" x14ac:dyDescent="0.25">
      <c r="A999" s="12"/>
      <c r="B999" s="11">
        <v>43455</v>
      </c>
      <c r="C999" s="2">
        <v>32.5</v>
      </c>
      <c r="D999" s="2">
        <v>32.5</v>
      </c>
      <c r="E999" s="2">
        <v>3097</v>
      </c>
      <c r="F999" s="2"/>
      <c r="G999" s="2"/>
      <c r="H999" s="17">
        <f t="shared" si="15"/>
        <v>-1.5151515151515152E-2</v>
      </c>
    </row>
    <row r="1000" spans="1:8" ht="13.5" x14ac:dyDescent="0.25">
      <c r="A1000" s="12"/>
      <c r="B1000" s="11">
        <v>43458</v>
      </c>
      <c r="C1000" s="2">
        <v>32.5</v>
      </c>
      <c r="D1000" s="2">
        <v>32.5</v>
      </c>
      <c r="E1000" s="2">
        <v>5092</v>
      </c>
      <c r="F1000" s="2"/>
      <c r="G1000" s="2"/>
      <c r="H1000" s="17">
        <f t="shared" si="15"/>
        <v>0</v>
      </c>
    </row>
    <row r="1001" spans="1:8" ht="13.5" x14ac:dyDescent="0.25">
      <c r="A1001" s="12"/>
      <c r="B1001" s="11">
        <v>43459</v>
      </c>
      <c r="C1001" s="2">
        <v>32.5</v>
      </c>
      <c r="D1001" s="2">
        <v>32.5</v>
      </c>
      <c r="E1001" s="2">
        <v>0</v>
      </c>
      <c r="F1001" s="2"/>
      <c r="G1001" s="2"/>
      <c r="H1001" s="17">
        <f t="shared" si="15"/>
        <v>0</v>
      </c>
    </row>
    <row r="1002" spans="1:8" ht="13.5" x14ac:dyDescent="0.25">
      <c r="A1002" s="12"/>
      <c r="B1002" s="11">
        <v>43460</v>
      </c>
      <c r="C1002" s="2">
        <v>33.299999999999997</v>
      </c>
      <c r="D1002" s="2">
        <v>33.299999999999997</v>
      </c>
      <c r="E1002" s="2">
        <v>2065</v>
      </c>
      <c r="F1002" s="2"/>
      <c r="G1002" s="2"/>
      <c r="H1002" s="17">
        <f t="shared" si="15"/>
        <v>2.4615384615384529E-2</v>
      </c>
    </row>
    <row r="1003" spans="1:8" ht="13.5" x14ac:dyDescent="0.25">
      <c r="A1003" s="12"/>
      <c r="B1003" s="11">
        <v>43461</v>
      </c>
      <c r="C1003" s="2">
        <v>32.5</v>
      </c>
      <c r="D1003" s="2">
        <v>32.5</v>
      </c>
      <c r="E1003" s="2">
        <v>250</v>
      </c>
      <c r="F1003" s="2"/>
      <c r="G1003" s="2"/>
      <c r="H1003" s="17">
        <f t="shared" si="15"/>
        <v>-2.4024024024023941E-2</v>
      </c>
    </row>
    <row r="1004" spans="1:8" ht="13.5" x14ac:dyDescent="0.25">
      <c r="A1004" s="12"/>
      <c r="B1004" s="11">
        <v>43462</v>
      </c>
      <c r="C1004" s="2">
        <v>32.5</v>
      </c>
      <c r="D1004" s="2">
        <v>32.5</v>
      </c>
      <c r="E1004" s="2">
        <v>0</v>
      </c>
      <c r="F1004" s="2"/>
      <c r="G1004" s="2"/>
      <c r="H1004" s="17">
        <f t="shared" si="15"/>
        <v>0</v>
      </c>
    </row>
    <row r="1005" spans="1:8" ht="13.5" x14ac:dyDescent="0.25">
      <c r="A1005" s="12"/>
      <c r="B1005" s="11">
        <v>43465</v>
      </c>
      <c r="C1005" s="2">
        <v>31.04</v>
      </c>
      <c r="D1005" s="2">
        <v>31.04</v>
      </c>
      <c r="E1005" s="2">
        <v>4900</v>
      </c>
      <c r="F1005" s="2"/>
      <c r="G1005" s="2"/>
      <c r="H1005" s="17">
        <f t="shared" si="15"/>
        <v>-4.4923076923076947E-2</v>
      </c>
    </row>
    <row r="1006" spans="1:8" ht="13.5" x14ac:dyDescent="0.25">
      <c r="A1006" s="12"/>
      <c r="B1006" s="11">
        <v>43467</v>
      </c>
      <c r="C1006" s="2">
        <v>31.04</v>
      </c>
      <c r="D1006" s="2">
        <v>31.04</v>
      </c>
      <c r="E1006" s="2">
        <v>218</v>
      </c>
      <c r="F1006" s="2"/>
      <c r="G1006" s="2"/>
      <c r="H1006" s="17">
        <f t="shared" si="15"/>
        <v>0</v>
      </c>
    </row>
    <row r="1007" spans="1:8" ht="13.5" x14ac:dyDescent="0.25">
      <c r="A1007" s="12"/>
      <c r="B1007" s="11">
        <v>43468</v>
      </c>
      <c r="C1007" s="2">
        <v>31.04</v>
      </c>
      <c r="D1007" s="2">
        <v>31.04</v>
      </c>
      <c r="E1007" s="2">
        <v>0</v>
      </c>
      <c r="F1007" s="2"/>
      <c r="G1007" s="2"/>
      <c r="H1007" s="17">
        <f t="shared" si="15"/>
        <v>0</v>
      </c>
    </row>
    <row r="1008" spans="1:8" ht="13.5" x14ac:dyDescent="0.25">
      <c r="A1008" s="12"/>
      <c r="B1008" s="11">
        <v>43469</v>
      </c>
      <c r="C1008" s="2">
        <v>31.04</v>
      </c>
      <c r="D1008" s="2">
        <v>31.04</v>
      </c>
      <c r="E1008" s="2">
        <v>0</v>
      </c>
      <c r="F1008" s="2"/>
      <c r="G1008" s="2"/>
      <c r="H1008" s="17">
        <f t="shared" si="15"/>
        <v>0</v>
      </c>
    </row>
    <row r="1009" spans="1:8" ht="13.5" x14ac:dyDescent="0.25">
      <c r="A1009" s="12"/>
      <c r="B1009" s="11">
        <v>43472</v>
      </c>
      <c r="C1009" s="2">
        <v>31</v>
      </c>
      <c r="D1009" s="2">
        <v>31</v>
      </c>
      <c r="E1009" s="2">
        <v>70</v>
      </c>
      <c r="F1009" s="2"/>
      <c r="G1009" s="2"/>
      <c r="H1009" s="17">
        <f t="shared" si="15"/>
        <v>-1.2886597938144056E-3</v>
      </c>
    </row>
    <row r="1010" spans="1:8" ht="13.5" x14ac:dyDescent="0.25">
      <c r="A1010" s="12"/>
      <c r="B1010" s="11">
        <v>43473</v>
      </c>
      <c r="C1010" s="2">
        <v>31</v>
      </c>
      <c r="D1010" s="2">
        <v>31</v>
      </c>
      <c r="E1010" s="2">
        <v>0</v>
      </c>
      <c r="F1010" s="2"/>
      <c r="G1010" s="2"/>
      <c r="H1010" s="17">
        <f t="shared" si="15"/>
        <v>0</v>
      </c>
    </row>
    <row r="1011" spans="1:8" ht="13.5" x14ac:dyDescent="0.25">
      <c r="A1011" s="12"/>
      <c r="B1011" s="11">
        <v>43474</v>
      </c>
      <c r="C1011" s="2">
        <v>30.08</v>
      </c>
      <c r="D1011" s="2">
        <v>30.08</v>
      </c>
      <c r="E1011" s="2">
        <v>50</v>
      </c>
      <c r="F1011" s="2"/>
      <c r="G1011" s="2"/>
      <c r="H1011" s="17">
        <f t="shared" si="15"/>
        <v>-2.9677419354838766E-2</v>
      </c>
    </row>
    <row r="1012" spans="1:8" ht="13.5" x14ac:dyDescent="0.25">
      <c r="A1012" s="12"/>
      <c r="B1012" s="11">
        <v>43475</v>
      </c>
      <c r="C1012" s="2">
        <v>30.6</v>
      </c>
      <c r="D1012" s="2">
        <v>30.6</v>
      </c>
      <c r="E1012" s="2">
        <v>202</v>
      </c>
      <c r="F1012" s="2"/>
      <c r="G1012" s="2"/>
      <c r="H1012" s="17">
        <f t="shared" si="15"/>
        <v>1.7287234042553296E-2</v>
      </c>
    </row>
    <row r="1013" spans="1:8" ht="13.5" x14ac:dyDescent="0.25">
      <c r="A1013" s="12"/>
      <c r="B1013" s="11">
        <v>43476</v>
      </c>
      <c r="C1013" s="2">
        <v>30.6</v>
      </c>
      <c r="D1013" s="2">
        <v>30.6</v>
      </c>
      <c r="E1013" s="2">
        <v>0</v>
      </c>
      <c r="F1013" s="2"/>
      <c r="G1013" s="2"/>
      <c r="H1013" s="17">
        <f t="shared" si="15"/>
        <v>0</v>
      </c>
    </row>
    <row r="1014" spans="1:8" ht="13.5" x14ac:dyDescent="0.25">
      <c r="A1014" s="12"/>
      <c r="B1014" s="11">
        <v>43480</v>
      </c>
      <c r="C1014" s="2">
        <v>30.6</v>
      </c>
      <c r="D1014" s="2">
        <v>30.6</v>
      </c>
      <c r="E1014" s="2">
        <v>0</v>
      </c>
      <c r="F1014" s="2"/>
      <c r="G1014" s="2"/>
      <c r="H1014" s="17">
        <f t="shared" si="15"/>
        <v>0</v>
      </c>
    </row>
    <row r="1015" spans="1:8" ht="13.5" x14ac:dyDescent="0.25">
      <c r="A1015" s="12"/>
      <c r="B1015" s="11">
        <v>43481</v>
      </c>
      <c r="C1015" s="2">
        <v>30.6</v>
      </c>
      <c r="D1015" s="2">
        <v>30.6</v>
      </c>
      <c r="E1015" s="2">
        <v>0</v>
      </c>
      <c r="F1015" s="2"/>
      <c r="G1015" s="2"/>
      <c r="H1015" s="17">
        <f t="shared" si="15"/>
        <v>0</v>
      </c>
    </row>
    <row r="1016" spans="1:8" ht="13.5" x14ac:dyDescent="0.25">
      <c r="A1016" s="12"/>
      <c r="B1016" s="11">
        <v>43482</v>
      </c>
      <c r="C1016" s="2">
        <v>30.6</v>
      </c>
      <c r="D1016" s="2">
        <v>30.6</v>
      </c>
      <c r="E1016" s="2">
        <v>0</v>
      </c>
      <c r="F1016" s="2"/>
      <c r="G1016" s="2"/>
      <c r="H1016" s="17">
        <f t="shared" si="15"/>
        <v>0</v>
      </c>
    </row>
    <row r="1017" spans="1:8" ht="13.5" x14ac:dyDescent="0.25">
      <c r="A1017" s="12"/>
      <c r="B1017" s="11">
        <v>43483</v>
      </c>
      <c r="C1017" s="2">
        <v>30</v>
      </c>
      <c r="D1017" s="2">
        <v>30</v>
      </c>
      <c r="E1017" s="2">
        <v>16</v>
      </c>
      <c r="F1017" s="2"/>
      <c r="G1017" s="2"/>
      <c r="H1017" s="17">
        <f t="shared" si="15"/>
        <v>-1.9607843137254947E-2</v>
      </c>
    </row>
    <row r="1018" spans="1:8" ht="13.5" x14ac:dyDescent="0.25">
      <c r="A1018" s="12"/>
      <c r="B1018" s="11">
        <v>43486</v>
      </c>
      <c r="C1018" s="2">
        <v>30.9</v>
      </c>
      <c r="D1018" s="2">
        <v>30.9</v>
      </c>
      <c r="E1018" s="2">
        <v>0</v>
      </c>
      <c r="F1018" s="2"/>
      <c r="G1018" s="2"/>
      <c r="H1018" s="17">
        <f t="shared" si="15"/>
        <v>2.9999999999999954E-2</v>
      </c>
    </row>
    <row r="1019" spans="1:8" ht="13.5" x14ac:dyDescent="0.25">
      <c r="A1019" s="12"/>
      <c r="B1019" s="11">
        <v>43487</v>
      </c>
      <c r="C1019" s="2">
        <v>31.82</v>
      </c>
      <c r="D1019" s="2">
        <v>31.82</v>
      </c>
      <c r="E1019" s="2">
        <v>0</v>
      </c>
      <c r="F1019" s="2"/>
      <c r="G1019" s="2"/>
      <c r="H1019" s="17">
        <f t="shared" si="15"/>
        <v>2.9773462783171577E-2</v>
      </c>
    </row>
    <row r="1020" spans="1:8" ht="13.5" x14ac:dyDescent="0.25">
      <c r="A1020" s="12"/>
      <c r="B1020" s="11">
        <v>43488</v>
      </c>
      <c r="C1020" s="2">
        <v>31.82</v>
      </c>
      <c r="D1020" s="2">
        <v>31.82</v>
      </c>
      <c r="E1020" s="2">
        <v>0</v>
      </c>
      <c r="F1020" s="2"/>
      <c r="G1020" s="2"/>
      <c r="H1020" s="17">
        <f t="shared" si="15"/>
        <v>0</v>
      </c>
    </row>
    <row r="1021" spans="1:8" ht="13.5" x14ac:dyDescent="0.25">
      <c r="A1021" s="12"/>
      <c r="B1021" s="11">
        <v>43489</v>
      </c>
      <c r="C1021" s="2">
        <v>31.82</v>
      </c>
      <c r="D1021" s="2">
        <v>31.82</v>
      </c>
      <c r="E1021" s="2">
        <v>0</v>
      </c>
      <c r="F1021" s="2"/>
      <c r="G1021" s="2"/>
      <c r="H1021" s="17">
        <f t="shared" si="15"/>
        <v>0</v>
      </c>
    </row>
    <row r="1022" spans="1:8" ht="13.5" x14ac:dyDescent="0.25">
      <c r="A1022" s="12"/>
      <c r="B1022" s="11">
        <v>43490</v>
      </c>
      <c r="C1022" s="2">
        <v>31.82</v>
      </c>
      <c r="D1022" s="2">
        <v>31.82</v>
      </c>
      <c r="E1022" s="2">
        <v>0</v>
      </c>
      <c r="F1022" s="2"/>
      <c r="G1022" s="2"/>
      <c r="H1022" s="17">
        <f t="shared" si="15"/>
        <v>0</v>
      </c>
    </row>
    <row r="1023" spans="1:8" ht="13.5" x14ac:dyDescent="0.25">
      <c r="A1023" s="12"/>
      <c r="B1023" s="11">
        <v>43493</v>
      </c>
      <c r="C1023" s="2">
        <v>32</v>
      </c>
      <c r="D1023" s="2">
        <v>32</v>
      </c>
      <c r="E1023" s="2">
        <v>478</v>
      </c>
      <c r="F1023" s="2"/>
      <c r="G1023" s="2"/>
      <c r="H1023" s="17">
        <f t="shared" si="15"/>
        <v>5.656819610307973E-3</v>
      </c>
    </row>
    <row r="1024" spans="1:8" ht="13.5" x14ac:dyDescent="0.25">
      <c r="A1024" s="12"/>
      <c r="B1024" s="11">
        <v>43494</v>
      </c>
      <c r="C1024" s="2">
        <v>32</v>
      </c>
      <c r="D1024" s="2">
        <v>32</v>
      </c>
      <c r="E1024" s="2">
        <v>68</v>
      </c>
      <c r="F1024" s="2"/>
      <c r="G1024" s="2"/>
      <c r="H1024" s="17">
        <f t="shared" si="15"/>
        <v>0</v>
      </c>
    </row>
    <row r="1025" spans="1:8" ht="13.5" x14ac:dyDescent="0.25">
      <c r="A1025" s="12"/>
      <c r="B1025" s="11">
        <v>43495</v>
      </c>
      <c r="C1025" s="2">
        <v>32</v>
      </c>
      <c r="D1025" s="2">
        <v>32</v>
      </c>
      <c r="E1025" s="2">
        <v>180</v>
      </c>
      <c r="F1025" s="2"/>
      <c r="G1025" s="2"/>
      <c r="H1025" s="17">
        <f t="shared" si="15"/>
        <v>0</v>
      </c>
    </row>
    <row r="1026" spans="1:8" ht="13.5" x14ac:dyDescent="0.25">
      <c r="A1026" s="12"/>
      <c r="B1026" s="11">
        <v>43496</v>
      </c>
      <c r="C1026" s="2">
        <v>32</v>
      </c>
      <c r="D1026" s="2">
        <v>32</v>
      </c>
      <c r="E1026" s="2">
        <v>0</v>
      </c>
      <c r="F1026" s="2"/>
      <c r="G1026" s="2"/>
      <c r="H1026" s="17">
        <f t="shared" si="15"/>
        <v>0</v>
      </c>
    </row>
    <row r="1027" spans="1:8" ht="13.5" x14ac:dyDescent="0.25">
      <c r="A1027" s="12"/>
      <c r="B1027" s="11">
        <v>43497</v>
      </c>
      <c r="C1027" s="2">
        <v>32</v>
      </c>
      <c r="D1027" s="2">
        <v>32</v>
      </c>
      <c r="E1027" s="2">
        <v>0</v>
      </c>
      <c r="F1027" s="2"/>
      <c r="G1027" s="2"/>
      <c r="H1027" s="17">
        <f t="shared" si="15"/>
        <v>0</v>
      </c>
    </row>
    <row r="1028" spans="1:8" ht="13.5" x14ac:dyDescent="0.25">
      <c r="A1028" s="12"/>
      <c r="B1028" s="11">
        <v>43500</v>
      </c>
      <c r="C1028" s="2">
        <v>32</v>
      </c>
      <c r="D1028" s="2">
        <v>32</v>
      </c>
      <c r="E1028" s="2">
        <v>0</v>
      </c>
      <c r="F1028" s="2"/>
      <c r="G1028" s="2"/>
      <c r="H1028" s="17">
        <f t="shared" si="15"/>
        <v>0</v>
      </c>
    </row>
    <row r="1029" spans="1:8" ht="13.5" x14ac:dyDescent="0.25">
      <c r="A1029" s="12"/>
      <c r="B1029" s="11">
        <v>43501</v>
      </c>
      <c r="C1029" s="2">
        <v>32</v>
      </c>
      <c r="D1029" s="2">
        <v>32</v>
      </c>
      <c r="E1029" s="2">
        <v>0</v>
      </c>
      <c r="F1029" s="2"/>
      <c r="G1029" s="2"/>
      <c r="H1029" s="17">
        <f t="shared" si="15"/>
        <v>0</v>
      </c>
    </row>
    <row r="1030" spans="1:8" ht="13.5" x14ac:dyDescent="0.25">
      <c r="A1030" s="12"/>
      <c r="B1030" s="11">
        <v>43502</v>
      </c>
      <c r="C1030" s="2">
        <v>32</v>
      </c>
      <c r="D1030" s="2">
        <v>32</v>
      </c>
      <c r="E1030" s="2">
        <v>0</v>
      </c>
      <c r="F1030" s="2"/>
      <c r="G1030" s="2"/>
      <c r="H1030" s="17">
        <f t="shared" si="15"/>
        <v>0</v>
      </c>
    </row>
    <row r="1031" spans="1:8" ht="13.5" x14ac:dyDescent="0.25">
      <c r="A1031" s="12"/>
      <c r="B1031" s="11">
        <v>43503</v>
      </c>
      <c r="C1031" s="2">
        <v>32</v>
      </c>
      <c r="D1031" s="2">
        <v>32</v>
      </c>
      <c r="E1031" s="2">
        <v>120</v>
      </c>
      <c r="F1031" s="2"/>
      <c r="G1031" s="2"/>
      <c r="H1031" s="17">
        <f t="shared" ref="H1031:H1094" si="16">(D1031-D1030)/D1030</f>
        <v>0</v>
      </c>
    </row>
    <row r="1032" spans="1:8" ht="13.5" x14ac:dyDescent="0.25">
      <c r="A1032" s="12"/>
      <c r="B1032" s="11">
        <v>43504</v>
      </c>
      <c r="C1032" s="2">
        <v>32</v>
      </c>
      <c r="D1032" s="2">
        <v>32</v>
      </c>
      <c r="E1032" s="2">
        <v>448</v>
      </c>
      <c r="F1032" s="2"/>
      <c r="G1032" s="2"/>
      <c r="H1032" s="17">
        <f t="shared" si="16"/>
        <v>0</v>
      </c>
    </row>
    <row r="1033" spans="1:8" ht="13.5" x14ac:dyDescent="0.25">
      <c r="A1033" s="12"/>
      <c r="B1033" s="11">
        <v>43507</v>
      </c>
      <c r="C1033" s="2">
        <v>32</v>
      </c>
      <c r="D1033" s="2">
        <v>32</v>
      </c>
      <c r="E1033" s="2">
        <v>211</v>
      </c>
      <c r="F1033" s="2"/>
      <c r="G1033" s="2"/>
      <c r="H1033" s="17">
        <f t="shared" si="16"/>
        <v>0</v>
      </c>
    </row>
    <row r="1034" spans="1:8" ht="13.5" x14ac:dyDescent="0.25">
      <c r="A1034" s="12"/>
      <c r="B1034" s="11">
        <v>43508</v>
      </c>
      <c r="C1034" s="2">
        <v>32</v>
      </c>
      <c r="D1034" s="2">
        <v>32</v>
      </c>
      <c r="E1034" s="2">
        <v>74</v>
      </c>
      <c r="F1034" s="2"/>
      <c r="G1034" s="2"/>
      <c r="H1034" s="17">
        <f t="shared" si="16"/>
        <v>0</v>
      </c>
    </row>
    <row r="1035" spans="1:8" ht="13.5" x14ac:dyDescent="0.25">
      <c r="A1035" s="12"/>
      <c r="B1035" s="11">
        <v>43509</v>
      </c>
      <c r="C1035" s="2">
        <v>32</v>
      </c>
      <c r="D1035" s="2">
        <v>32</v>
      </c>
      <c r="E1035" s="2">
        <v>1000</v>
      </c>
      <c r="F1035" s="2"/>
      <c r="G1035" s="2"/>
      <c r="H1035" s="17">
        <f t="shared" si="16"/>
        <v>0</v>
      </c>
    </row>
    <row r="1036" spans="1:8" ht="13.5" x14ac:dyDescent="0.25">
      <c r="A1036" s="12"/>
      <c r="B1036" s="11">
        <v>43510</v>
      </c>
      <c r="C1036" s="2">
        <v>32</v>
      </c>
      <c r="D1036" s="2">
        <v>32</v>
      </c>
      <c r="E1036" s="2">
        <v>675</v>
      </c>
      <c r="F1036" s="2"/>
      <c r="G1036" s="2"/>
      <c r="H1036" s="17">
        <f t="shared" si="16"/>
        <v>0</v>
      </c>
    </row>
    <row r="1037" spans="1:8" ht="13.5" x14ac:dyDescent="0.25">
      <c r="A1037" s="12"/>
      <c r="B1037" s="11">
        <v>43511</v>
      </c>
      <c r="C1037" s="2">
        <v>32</v>
      </c>
      <c r="D1037" s="2">
        <v>32</v>
      </c>
      <c r="E1037" s="2">
        <v>764</v>
      </c>
      <c r="F1037" s="2"/>
      <c r="G1037" s="2"/>
      <c r="H1037" s="17">
        <f t="shared" si="16"/>
        <v>0</v>
      </c>
    </row>
    <row r="1038" spans="1:8" ht="13.5" x14ac:dyDescent="0.25">
      <c r="A1038" s="12"/>
      <c r="B1038" s="11">
        <v>43514</v>
      </c>
      <c r="C1038" s="2">
        <v>32</v>
      </c>
      <c r="D1038" s="2">
        <v>32</v>
      </c>
      <c r="E1038" s="2">
        <v>300</v>
      </c>
      <c r="F1038" s="2"/>
      <c r="G1038" s="2"/>
      <c r="H1038" s="17">
        <f t="shared" si="16"/>
        <v>0</v>
      </c>
    </row>
    <row r="1039" spans="1:8" ht="13.5" x14ac:dyDescent="0.25">
      <c r="A1039" s="12"/>
      <c r="B1039" s="11">
        <v>43515</v>
      </c>
      <c r="C1039" s="2">
        <v>32</v>
      </c>
      <c r="D1039" s="2">
        <v>32</v>
      </c>
      <c r="E1039" s="2">
        <v>0</v>
      </c>
      <c r="F1039" s="2"/>
      <c r="G1039" s="2"/>
      <c r="H1039" s="17">
        <f t="shared" si="16"/>
        <v>0</v>
      </c>
    </row>
    <row r="1040" spans="1:8" ht="13.5" x14ac:dyDescent="0.25">
      <c r="A1040" s="12"/>
      <c r="B1040" s="11">
        <v>43516</v>
      </c>
      <c r="C1040" s="2">
        <v>32</v>
      </c>
      <c r="D1040" s="2">
        <v>32</v>
      </c>
      <c r="E1040" s="2">
        <v>300</v>
      </c>
      <c r="F1040" s="2"/>
      <c r="G1040" s="2"/>
      <c r="H1040" s="17">
        <f t="shared" si="16"/>
        <v>0</v>
      </c>
    </row>
    <row r="1041" spans="1:8" ht="13.5" x14ac:dyDescent="0.25">
      <c r="A1041" s="12"/>
      <c r="B1041" s="11">
        <v>43517</v>
      </c>
      <c r="C1041" s="2">
        <v>32</v>
      </c>
      <c r="D1041" s="2">
        <v>32</v>
      </c>
      <c r="E1041" s="2">
        <v>558</v>
      </c>
      <c r="F1041" s="2"/>
      <c r="G1041" s="2"/>
      <c r="H1041" s="17">
        <f t="shared" si="16"/>
        <v>0</v>
      </c>
    </row>
    <row r="1042" spans="1:8" ht="13.5" x14ac:dyDescent="0.25">
      <c r="A1042" s="12"/>
      <c r="B1042" s="11">
        <v>43518</v>
      </c>
      <c r="C1042" s="2">
        <v>32</v>
      </c>
      <c r="D1042" s="2">
        <v>32</v>
      </c>
      <c r="E1042" s="2">
        <v>1322</v>
      </c>
      <c r="F1042" s="2"/>
      <c r="G1042" s="2"/>
      <c r="H1042" s="17">
        <f t="shared" si="16"/>
        <v>0</v>
      </c>
    </row>
    <row r="1043" spans="1:8" ht="13.5" x14ac:dyDescent="0.25">
      <c r="A1043" s="12"/>
      <c r="B1043" s="11">
        <v>43521</v>
      </c>
      <c r="C1043" s="2">
        <v>32</v>
      </c>
      <c r="D1043" s="2">
        <v>32</v>
      </c>
      <c r="E1043" s="2">
        <v>254</v>
      </c>
      <c r="F1043" s="2"/>
      <c r="G1043" s="2"/>
      <c r="H1043" s="17">
        <f t="shared" si="16"/>
        <v>0</v>
      </c>
    </row>
    <row r="1044" spans="1:8" ht="13.5" x14ac:dyDescent="0.25">
      <c r="A1044" s="12"/>
      <c r="B1044" s="11">
        <v>43522</v>
      </c>
      <c r="C1044" s="2">
        <v>32</v>
      </c>
      <c r="D1044" s="2">
        <v>32</v>
      </c>
      <c r="E1044" s="2">
        <v>0</v>
      </c>
      <c r="F1044" s="2"/>
      <c r="G1044" s="2"/>
      <c r="H1044" s="17">
        <f t="shared" si="16"/>
        <v>0</v>
      </c>
    </row>
    <row r="1045" spans="1:8" ht="13.5" x14ac:dyDescent="0.25">
      <c r="A1045" s="12"/>
      <c r="B1045" s="11">
        <v>43523</v>
      </c>
      <c r="C1045" s="2">
        <v>32</v>
      </c>
      <c r="D1045" s="2">
        <v>32</v>
      </c>
      <c r="E1045" s="2">
        <v>4687</v>
      </c>
      <c r="F1045" s="2"/>
      <c r="G1045" s="2"/>
      <c r="H1045" s="17">
        <f t="shared" si="16"/>
        <v>0</v>
      </c>
    </row>
    <row r="1046" spans="1:8" ht="13.5" x14ac:dyDescent="0.25">
      <c r="A1046" s="12"/>
      <c r="B1046" s="11">
        <v>43524</v>
      </c>
      <c r="C1046" s="2">
        <v>32</v>
      </c>
      <c r="D1046" s="2">
        <v>32</v>
      </c>
      <c r="E1046" s="2">
        <v>400</v>
      </c>
      <c r="F1046" s="2"/>
      <c r="G1046" s="2"/>
      <c r="H1046" s="17">
        <f t="shared" si="16"/>
        <v>0</v>
      </c>
    </row>
    <row r="1047" spans="1:8" ht="13.5" x14ac:dyDescent="0.25">
      <c r="A1047" s="12"/>
      <c r="B1047" s="11">
        <v>43525</v>
      </c>
      <c r="C1047" s="2">
        <v>32</v>
      </c>
      <c r="D1047" s="2">
        <v>32</v>
      </c>
      <c r="E1047" s="2">
        <v>0</v>
      </c>
      <c r="F1047" s="2"/>
      <c r="G1047" s="2"/>
      <c r="H1047" s="17">
        <f t="shared" si="16"/>
        <v>0</v>
      </c>
    </row>
    <row r="1048" spans="1:8" ht="13.5" x14ac:dyDescent="0.25">
      <c r="A1048" s="12"/>
      <c r="B1048" s="11">
        <v>43528</v>
      </c>
      <c r="C1048" s="2">
        <v>31.04</v>
      </c>
      <c r="D1048" s="2">
        <v>31.04</v>
      </c>
      <c r="E1048" s="2">
        <v>508</v>
      </c>
      <c r="F1048" s="2"/>
      <c r="G1048" s="2"/>
      <c r="H1048" s="17">
        <f t="shared" si="16"/>
        <v>-3.0000000000000027E-2</v>
      </c>
    </row>
    <row r="1049" spans="1:8" ht="13.5" x14ac:dyDescent="0.25">
      <c r="A1049" s="12"/>
      <c r="B1049" s="11">
        <v>43529</v>
      </c>
      <c r="C1049" s="2">
        <v>30.12</v>
      </c>
      <c r="D1049" s="2">
        <v>30.12</v>
      </c>
      <c r="E1049" s="2">
        <v>475</v>
      </c>
      <c r="F1049" s="2">
        <v>30.1172</v>
      </c>
      <c r="G1049" s="2">
        <v>14305.67</v>
      </c>
      <c r="H1049" s="17">
        <f t="shared" si="16"/>
        <v>-2.9639175257731899E-2</v>
      </c>
    </row>
    <row r="1050" spans="1:8" ht="13.5" x14ac:dyDescent="0.25">
      <c r="A1050" s="12"/>
      <c r="B1050" s="11">
        <v>43530</v>
      </c>
      <c r="C1050" s="2">
        <v>29.23</v>
      </c>
      <c r="D1050" s="2">
        <v>29.23</v>
      </c>
      <c r="E1050" s="2">
        <v>255</v>
      </c>
      <c r="F1050" s="2">
        <v>29.5105</v>
      </c>
      <c r="G1050" s="2">
        <v>7525.1774999999998</v>
      </c>
      <c r="H1050" s="17">
        <f t="shared" si="16"/>
        <v>-2.9548472775564428E-2</v>
      </c>
    </row>
    <row r="1051" spans="1:8" ht="13.5" x14ac:dyDescent="0.25">
      <c r="A1051" s="12"/>
      <c r="B1051" s="11">
        <v>43531</v>
      </c>
      <c r="C1051" s="2">
        <v>29.23</v>
      </c>
      <c r="D1051" s="2">
        <v>29.23</v>
      </c>
      <c r="E1051" s="2">
        <v>0</v>
      </c>
      <c r="F1051" s="2">
        <v>0</v>
      </c>
      <c r="G1051" s="2">
        <v>0</v>
      </c>
      <c r="H1051" s="17">
        <f t="shared" si="16"/>
        <v>0</v>
      </c>
    </row>
    <row r="1052" spans="1:8" ht="13.5" x14ac:dyDescent="0.25">
      <c r="A1052" s="12"/>
      <c r="B1052" s="11">
        <v>43532</v>
      </c>
      <c r="C1052" s="2">
        <v>30.1</v>
      </c>
      <c r="D1052" s="2">
        <v>30.1</v>
      </c>
      <c r="E1052" s="2">
        <v>0</v>
      </c>
      <c r="F1052" s="2">
        <v>0</v>
      </c>
      <c r="G1052" s="2">
        <v>0</v>
      </c>
      <c r="H1052" s="17">
        <f t="shared" si="16"/>
        <v>2.9763941156346254E-2</v>
      </c>
    </row>
    <row r="1053" spans="1:8" ht="13.5" x14ac:dyDescent="0.25">
      <c r="A1053" s="12"/>
      <c r="B1053" s="11">
        <v>43535</v>
      </c>
      <c r="C1053" s="2">
        <v>30.1</v>
      </c>
      <c r="D1053" s="2">
        <v>30.1</v>
      </c>
      <c r="E1053" s="2">
        <v>0</v>
      </c>
      <c r="F1053" s="2">
        <v>0</v>
      </c>
      <c r="G1053" s="2">
        <v>0</v>
      </c>
      <c r="H1053" s="17">
        <f t="shared" si="16"/>
        <v>0</v>
      </c>
    </row>
    <row r="1054" spans="1:8" ht="13.5" x14ac:dyDescent="0.25">
      <c r="A1054" s="12"/>
      <c r="B1054" s="11">
        <v>43536</v>
      </c>
      <c r="C1054" s="2">
        <v>30.1</v>
      </c>
      <c r="D1054" s="2">
        <v>30.1</v>
      </c>
      <c r="E1054" s="2">
        <v>0</v>
      </c>
      <c r="F1054" s="2">
        <v>0</v>
      </c>
      <c r="G1054" s="2">
        <v>0</v>
      </c>
      <c r="H1054" s="17">
        <f t="shared" si="16"/>
        <v>0</v>
      </c>
    </row>
    <row r="1055" spans="1:8" ht="13.5" x14ac:dyDescent="0.25">
      <c r="A1055" s="12"/>
      <c r="B1055" s="11">
        <v>43537</v>
      </c>
      <c r="C1055" s="2">
        <v>30.1</v>
      </c>
      <c r="D1055" s="2">
        <v>30.1</v>
      </c>
      <c r="E1055" s="2">
        <v>0</v>
      </c>
      <c r="F1055" s="2">
        <v>0</v>
      </c>
      <c r="G1055" s="2">
        <v>0</v>
      </c>
      <c r="H1055" s="17">
        <f t="shared" si="16"/>
        <v>0</v>
      </c>
    </row>
    <row r="1056" spans="1:8" ht="13.5" x14ac:dyDescent="0.25">
      <c r="A1056" s="12"/>
      <c r="B1056" s="11">
        <v>43538</v>
      </c>
      <c r="C1056" s="2">
        <v>30.1</v>
      </c>
      <c r="D1056" s="2">
        <v>30.1</v>
      </c>
      <c r="E1056" s="2">
        <v>0</v>
      </c>
      <c r="F1056" s="2">
        <v>0</v>
      </c>
      <c r="G1056" s="2">
        <v>0</v>
      </c>
      <c r="H1056" s="17">
        <f t="shared" si="16"/>
        <v>0</v>
      </c>
    </row>
    <row r="1057" spans="1:8" ht="13.5" x14ac:dyDescent="0.25">
      <c r="A1057" s="12"/>
      <c r="B1057" s="11">
        <v>43539</v>
      </c>
      <c r="C1057" s="2">
        <v>30.1</v>
      </c>
      <c r="D1057" s="2">
        <v>30.1</v>
      </c>
      <c r="E1057" s="2">
        <v>0</v>
      </c>
      <c r="F1057" s="2">
        <v>0</v>
      </c>
      <c r="G1057" s="2">
        <v>0</v>
      </c>
      <c r="H1057" s="17">
        <f t="shared" si="16"/>
        <v>0</v>
      </c>
    </row>
    <row r="1058" spans="1:8" ht="13.5" x14ac:dyDescent="0.25">
      <c r="A1058" s="12"/>
      <c r="B1058" s="11">
        <v>43542</v>
      </c>
      <c r="C1058" s="2">
        <v>30.1</v>
      </c>
      <c r="D1058" s="2">
        <v>30.1</v>
      </c>
      <c r="E1058" s="2">
        <v>0</v>
      </c>
      <c r="F1058" s="2">
        <v>0</v>
      </c>
      <c r="G1058" s="2">
        <v>0</v>
      </c>
      <c r="H1058" s="17">
        <f t="shared" si="16"/>
        <v>0</v>
      </c>
    </row>
    <row r="1059" spans="1:8" ht="13.5" x14ac:dyDescent="0.25">
      <c r="A1059" s="12"/>
      <c r="B1059" s="11">
        <v>43543</v>
      </c>
      <c r="C1059" s="2">
        <v>30.1</v>
      </c>
      <c r="D1059" s="2">
        <v>30.1</v>
      </c>
      <c r="E1059" s="2">
        <v>0</v>
      </c>
      <c r="F1059" s="2">
        <v>0</v>
      </c>
      <c r="G1059" s="2">
        <v>0</v>
      </c>
      <c r="H1059" s="17">
        <f t="shared" si="16"/>
        <v>0</v>
      </c>
    </row>
    <row r="1060" spans="1:8" ht="13.5" x14ac:dyDescent="0.25">
      <c r="A1060" s="12"/>
      <c r="B1060" s="11">
        <v>43545</v>
      </c>
      <c r="C1060" s="2">
        <v>30.1</v>
      </c>
      <c r="D1060" s="2">
        <v>30.1</v>
      </c>
      <c r="E1060" s="2">
        <v>0</v>
      </c>
      <c r="F1060" s="2">
        <v>0</v>
      </c>
      <c r="G1060" s="2">
        <v>0</v>
      </c>
      <c r="H1060" s="17">
        <f t="shared" si="16"/>
        <v>0</v>
      </c>
    </row>
    <row r="1061" spans="1:8" ht="13.5" x14ac:dyDescent="0.25">
      <c r="A1061" s="12"/>
      <c r="B1061" s="11">
        <v>43546</v>
      </c>
      <c r="C1061" s="2">
        <v>30.1</v>
      </c>
      <c r="D1061" s="2">
        <v>30.1</v>
      </c>
      <c r="E1061" s="2">
        <v>0</v>
      </c>
      <c r="F1061" s="2">
        <v>0</v>
      </c>
      <c r="G1061" s="2">
        <v>0</v>
      </c>
      <c r="H1061" s="17">
        <f t="shared" si="16"/>
        <v>0</v>
      </c>
    </row>
    <row r="1062" spans="1:8" ht="13.5" x14ac:dyDescent="0.25">
      <c r="A1062" s="12"/>
      <c r="B1062" s="11">
        <v>43549</v>
      </c>
      <c r="C1062" s="2">
        <v>30.1</v>
      </c>
      <c r="D1062" s="2">
        <v>30.1</v>
      </c>
      <c r="E1062" s="2">
        <v>0</v>
      </c>
      <c r="F1062" s="2">
        <v>0</v>
      </c>
      <c r="G1062" s="2">
        <v>0</v>
      </c>
      <c r="H1062" s="17">
        <f t="shared" si="16"/>
        <v>0</v>
      </c>
    </row>
    <row r="1063" spans="1:8" ht="13.5" x14ac:dyDescent="0.25">
      <c r="A1063" s="12"/>
      <c r="B1063" s="11">
        <v>43550</v>
      </c>
      <c r="C1063" s="2">
        <v>30.1</v>
      </c>
      <c r="D1063" s="2">
        <v>30.1</v>
      </c>
      <c r="E1063" s="2">
        <v>0</v>
      </c>
      <c r="F1063" s="2">
        <v>0</v>
      </c>
      <c r="G1063" s="2">
        <v>0</v>
      </c>
      <c r="H1063" s="17">
        <f t="shared" si="16"/>
        <v>0</v>
      </c>
    </row>
    <row r="1064" spans="1:8" ht="13.5" x14ac:dyDescent="0.25">
      <c r="A1064" s="12"/>
      <c r="B1064" s="11">
        <v>43551</v>
      </c>
      <c r="C1064" s="2">
        <v>30.1</v>
      </c>
      <c r="D1064" s="2">
        <v>30.1</v>
      </c>
      <c r="E1064" s="2">
        <v>0</v>
      </c>
      <c r="F1064" s="2">
        <v>0</v>
      </c>
      <c r="G1064" s="2">
        <v>0</v>
      </c>
      <c r="H1064" s="17">
        <f t="shared" si="16"/>
        <v>0</v>
      </c>
    </row>
    <row r="1065" spans="1:8" ht="13.5" x14ac:dyDescent="0.25">
      <c r="A1065" s="12"/>
      <c r="B1065" s="11">
        <v>43552</v>
      </c>
      <c r="C1065" s="2">
        <v>31.93</v>
      </c>
      <c r="D1065" s="2">
        <v>31.93</v>
      </c>
      <c r="E1065" s="2">
        <v>250</v>
      </c>
      <c r="F1065" s="2">
        <v>31.372</v>
      </c>
      <c r="G1065" s="2">
        <v>7843</v>
      </c>
      <c r="H1065" s="17">
        <f t="shared" si="16"/>
        <v>6.0797342192690972E-2</v>
      </c>
    </row>
    <row r="1066" spans="1:8" ht="13.5" x14ac:dyDescent="0.25">
      <c r="A1066" s="12"/>
      <c r="B1066" s="11">
        <v>43553</v>
      </c>
      <c r="C1066" s="2">
        <v>32.880000000000003</v>
      </c>
      <c r="D1066" s="2">
        <v>32.880000000000003</v>
      </c>
      <c r="E1066" s="2">
        <v>0</v>
      </c>
      <c r="F1066" s="2">
        <v>0</v>
      </c>
      <c r="G1066" s="2">
        <v>0</v>
      </c>
      <c r="H1066" s="17">
        <f t="shared" si="16"/>
        <v>2.9752583777012304E-2</v>
      </c>
    </row>
    <row r="1067" spans="1:8" ht="13.5" x14ac:dyDescent="0.25">
      <c r="A1067" s="12"/>
      <c r="B1067" s="11">
        <v>43556</v>
      </c>
      <c r="C1067" s="2">
        <v>33.86</v>
      </c>
      <c r="D1067" s="2">
        <v>33.86</v>
      </c>
      <c r="E1067" s="2">
        <v>0</v>
      </c>
      <c r="F1067" s="2">
        <v>0</v>
      </c>
      <c r="G1067" s="2">
        <v>0</v>
      </c>
      <c r="H1067" s="17">
        <f t="shared" si="16"/>
        <v>2.9805352798053429E-2</v>
      </c>
    </row>
    <row r="1068" spans="1:8" ht="13.5" x14ac:dyDescent="0.25">
      <c r="A1068" s="12"/>
      <c r="B1068" s="11">
        <v>43557</v>
      </c>
      <c r="C1068" s="2">
        <v>33.86</v>
      </c>
      <c r="D1068" s="2">
        <v>33.86</v>
      </c>
      <c r="E1068" s="2">
        <v>0</v>
      </c>
      <c r="F1068" s="2">
        <v>0</v>
      </c>
      <c r="G1068" s="2">
        <v>0</v>
      </c>
      <c r="H1068" s="17">
        <f t="shared" si="16"/>
        <v>0</v>
      </c>
    </row>
    <row r="1069" spans="1:8" ht="13.5" x14ac:dyDescent="0.25">
      <c r="A1069" s="12"/>
      <c r="B1069" s="11">
        <v>43558</v>
      </c>
      <c r="C1069" s="2">
        <v>33.5</v>
      </c>
      <c r="D1069" s="2">
        <v>33.5</v>
      </c>
      <c r="E1069" s="2">
        <v>34960</v>
      </c>
      <c r="F1069" s="2">
        <v>33.333399999999997</v>
      </c>
      <c r="G1069" s="2">
        <v>1165335.6640000001</v>
      </c>
      <c r="H1069" s="17">
        <f t="shared" si="16"/>
        <v>-1.0632014176018884E-2</v>
      </c>
    </row>
    <row r="1070" spans="1:8" ht="13.5" x14ac:dyDescent="0.25">
      <c r="A1070" s="12"/>
      <c r="B1070" s="11">
        <v>43559</v>
      </c>
      <c r="C1070" s="2">
        <v>34.799999999999997</v>
      </c>
      <c r="D1070" s="2">
        <v>34.799999999999997</v>
      </c>
      <c r="E1070" s="2">
        <v>10</v>
      </c>
      <c r="F1070" s="2">
        <v>34.799999999999997</v>
      </c>
      <c r="G1070" s="2">
        <v>348</v>
      </c>
      <c r="H1070" s="17">
        <f t="shared" si="16"/>
        <v>3.8805970149253646E-2</v>
      </c>
    </row>
    <row r="1071" spans="1:8" ht="13.5" x14ac:dyDescent="0.25">
      <c r="A1071" s="12"/>
      <c r="B1071" s="11">
        <v>43560</v>
      </c>
      <c r="C1071" s="2">
        <v>34.799999999999997</v>
      </c>
      <c r="D1071" s="2">
        <v>34.799999999999997</v>
      </c>
      <c r="E1071" s="2">
        <v>0</v>
      </c>
      <c r="F1071" s="2">
        <v>0</v>
      </c>
      <c r="G1071" s="2">
        <v>0</v>
      </c>
      <c r="H1071" s="17">
        <f t="shared" si="16"/>
        <v>0</v>
      </c>
    </row>
    <row r="1072" spans="1:8" ht="13.5" x14ac:dyDescent="0.25">
      <c r="A1072" s="12"/>
      <c r="B1072" s="11">
        <v>43563</v>
      </c>
      <c r="C1072" s="2">
        <v>34.799999999999997</v>
      </c>
      <c r="D1072" s="2">
        <v>34.799999999999997</v>
      </c>
      <c r="E1072" s="2">
        <v>0</v>
      </c>
      <c r="F1072" s="2">
        <v>0</v>
      </c>
      <c r="G1072" s="2">
        <v>0</v>
      </c>
      <c r="H1072" s="17">
        <f t="shared" si="16"/>
        <v>0</v>
      </c>
    </row>
    <row r="1073" spans="1:8" ht="13.5" x14ac:dyDescent="0.25">
      <c r="A1073" s="12"/>
      <c r="B1073" s="11">
        <v>43565</v>
      </c>
      <c r="C1073" s="2">
        <v>34.799999999999997</v>
      </c>
      <c r="D1073" s="2">
        <v>34.799999999999997</v>
      </c>
      <c r="E1073" s="2">
        <v>0</v>
      </c>
      <c r="F1073" s="2">
        <v>0</v>
      </c>
      <c r="G1073" s="2">
        <v>0</v>
      </c>
      <c r="H1073" s="17">
        <f t="shared" si="16"/>
        <v>0</v>
      </c>
    </row>
    <row r="1074" spans="1:8" ht="13.5" x14ac:dyDescent="0.25">
      <c r="A1074" s="12"/>
      <c r="B1074" s="11">
        <v>43566</v>
      </c>
      <c r="C1074" s="2">
        <v>34.799999999999997</v>
      </c>
      <c r="D1074" s="2">
        <v>34.799999999999997</v>
      </c>
      <c r="E1074" s="2">
        <v>0</v>
      </c>
      <c r="F1074" s="2">
        <v>0</v>
      </c>
      <c r="G1074" s="2">
        <v>0</v>
      </c>
      <c r="H1074" s="17">
        <f t="shared" si="16"/>
        <v>0</v>
      </c>
    </row>
    <row r="1075" spans="1:8" ht="13.5" x14ac:dyDescent="0.25">
      <c r="A1075" s="12"/>
      <c r="B1075" s="11">
        <v>43567</v>
      </c>
      <c r="C1075" s="2">
        <v>34.799999999999997</v>
      </c>
      <c r="D1075" s="2">
        <v>34.799999999999997</v>
      </c>
      <c r="E1075" s="2">
        <v>0</v>
      </c>
      <c r="F1075" s="2">
        <v>0</v>
      </c>
      <c r="G1075" s="2">
        <v>0</v>
      </c>
      <c r="H1075" s="17">
        <f t="shared" si="16"/>
        <v>0</v>
      </c>
    </row>
    <row r="1076" spans="1:8" ht="13.5" x14ac:dyDescent="0.25">
      <c r="A1076" s="12"/>
      <c r="B1076" s="11">
        <v>43570</v>
      </c>
      <c r="C1076" s="2">
        <v>34.799999999999997</v>
      </c>
      <c r="D1076" s="2">
        <v>34.799999999999997</v>
      </c>
      <c r="E1076" s="2">
        <v>0</v>
      </c>
      <c r="F1076" s="2">
        <v>0</v>
      </c>
      <c r="G1076" s="2">
        <v>0</v>
      </c>
      <c r="H1076" s="17">
        <f t="shared" si="16"/>
        <v>0</v>
      </c>
    </row>
    <row r="1077" spans="1:8" ht="13.5" x14ac:dyDescent="0.25">
      <c r="A1077" s="12"/>
      <c r="B1077" s="11">
        <v>43571</v>
      </c>
      <c r="C1077" s="2">
        <v>34.799999999999997</v>
      </c>
      <c r="D1077" s="2">
        <v>34.799999999999997</v>
      </c>
      <c r="E1077" s="2">
        <v>0</v>
      </c>
      <c r="F1077" s="2">
        <v>0</v>
      </c>
      <c r="G1077" s="2">
        <v>0</v>
      </c>
      <c r="H1077" s="17">
        <f t="shared" si="16"/>
        <v>0</v>
      </c>
    </row>
    <row r="1078" spans="1:8" ht="13.5" x14ac:dyDescent="0.25">
      <c r="A1078" s="12"/>
      <c r="B1078" s="11">
        <v>43572</v>
      </c>
      <c r="C1078" s="2">
        <v>34.799999999999997</v>
      </c>
      <c r="D1078" s="2">
        <v>34.799999999999997</v>
      </c>
      <c r="E1078" s="2">
        <v>0</v>
      </c>
      <c r="F1078" s="2">
        <v>0</v>
      </c>
      <c r="G1078" s="2">
        <v>0</v>
      </c>
      <c r="H1078" s="17">
        <f t="shared" si="16"/>
        <v>0</v>
      </c>
    </row>
    <row r="1079" spans="1:8" ht="13.5" x14ac:dyDescent="0.25">
      <c r="A1079" s="12"/>
      <c r="B1079" s="11">
        <v>43573</v>
      </c>
      <c r="C1079" s="2">
        <v>34.799999999999997</v>
      </c>
      <c r="D1079" s="2">
        <v>34.799999999999997</v>
      </c>
      <c r="E1079" s="2">
        <v>0</v>
      </c>
      <c r="F1079" s="2">
        <v>0</v>
      </c>
      <c r="G1079" s="2">
        <v>0</v>
      </c>
      <c r="H1079" s="17">
        <f t="shared" si="16"/>
        <v>0</v>
      </c>
    </row>
    <row r="1080" spans="1:8" ht="13.5" x14ac:dyDescent="0.25">
      <c r="A1080" s="12"/>
      <c r="B1080" s="11">
        <v>43574</v>
      </c>
      <c r="C1080" s="2">
        <v>34.799999999999997</v>
      </c>
      <c r="D1080" s="2">
        <v>34.799999999999997</v>
      </c>
      <c r="E1080" s="2">
        <v>0</v>
      </c>
      <c r="F1080" s="2">
        <v>0</v>
      </c>
      <c r="G1080" s="2">
        <v>0</v>
      </c>
      <c r="H1080" s="17">
        <f t="shared" si="16"/>
        <v>0</v>
      </c>
    </row>
    <row r="1081" spans="1:8" ht="13.5" x14ac:dyDescent="0.25">
      <c r="A1081" s="12"/>
      <c r="B1081" s="11">
        <v>43577</v>
      </c>
      <c r="C1081" s="2">
        <v>34.799999999999997</v>
      </c>
      <c r="D1081" s="2">
        <v>34.799999999999997</v>
      </c>
      <c r="E1081" s="2">
        <v>0</v>
      </c>
      <c r="F1081" s="2">
        <v>0</v>
      </c>
      <c r="G1081" s="2">
        <v>0</v>
      </c>
      <c r="H1081" s="17">
        <f t="shared" si="16"/>
        <v>0</v>
      </c>
    </row>
    <row r="1082" spans="1:8" ht="13.5" x14ac:dyDescent="0.25">
      <c r="A1082" s="12"/>
      <c r="B1082" s="11">
        <v>43578</v>
      </c>
      <c r="C1082" s="2">
        <v>33.24</v>
      </c>
      <c r="D1082" s="2">
        <v>33.24</v>
      </c>
      <c r="E1082" s="2">
        <v>0</v>
      </c>
      <c r="F1082" s="2">
        <v>0</v>
      </c>
      <c r="G1082" s="2">
        <v>0</v>
      </c>
      <c r="H1082" s="17">
        <f t="shared" si="16"/>
        <v>-4.4827586206896419E-2</v>
      </c>
    </row>
    <row r="1083" spans="1:8" ht="13.5" x14ac:dyDescent="0.25">
      <c r="A1083" s="12"/>
      <c r="B1083" s="11">
        <v>43579</v>
      </c>
      <c r="C1083" s="2">
        <v>32.700000000000003</v>
      </c>
      <c r="D1083" s="2">
        <v>32.700000000000003</v>
      </c>
      <c r="E1083" s="2">
        <v>385</v>
      </c>
      <c r="F1083" s="2">
        <v>32.698399999999999</v>
      </c>
      <c r="G1083" s="2">
        <v>12588.884</v>
      </c>
      <c r="H1083" s="17">
        <f t="shared" si="16"/>
        <v>-1.6245487364620913E-2</v>
      </c>
    </row>
    <row r="1084" spans="1:8" ht="13.5" x14ac:dyDescent="0.25">
      <c r="A1084" s="12"/>
      <c r="B1084" s="11">
        <v>43580</v>
      </c>
      <c r="C1084" s="2">
        <v>32.700000000000003</v>
      </c>
      <c r="D1084" s="2">
        <v>32.700000000000003</v>
      </c>
      <c r="E1084" s="2">
        <v>600</v>
      </c>
      <c r="F1084" s="2">
        <v>32.700000000000003</v>
      </c>
      <c r="G1084" s="2">
        <v>19620</v>
      </c>
      <c r="H1084" s="17">
        <f t="shared" si="16"/>
        <v>0</v>
      </c>
    </row>
    <row r="1085" spans="1:8" ht="13.5" x14ac:dyDescent="0.25">
      <c r="A1085" s="12"/>
      <c r="B1085" s="11">
        <v>43581</v>
      </c>
      <c r="C1085" s="2">
        <v>32.700000000000003</v>
      </c>
      <c r="D1085" s="2">
        <v>32.700000000000003</v>
      </c>
      <c r="E1085" s="2">
        <v>45</v>
      </c>
      <c r="F1085" s="2">
        <v>32.702199999999998</v>
      </c>
      <c r="G1085" s="2">
        <v>1471.5989999999999</v>
      </c>
      <c r="H1085" s="17">
        <f t="shared" si="16"/>
        <v>0</v>
      </c>
    </row>
    <row r="1086" spans="1:8" ht="13.5" x14ac:dyDescent="0.25">
      <c r="A1086" s="12"/>
      <c r="B1086" s="11">
        <v>43584</v>
      </c>
      <c r="C1086" s="2">
        <v>31.73</v>
      </c>
      <c r="D1086" s="2">
        <v>31.73</v>
      </c>
      <c r="E1086" s="2">
        <v>250</v>
      </c>
      <c r="F1086" s="2">
        <v>31.73</v>
      </c>
      <c r="G1086" s="2">
        <v>7932.5</v>
      </c>
      <c r="H1086" s="17">
        <f t="shared" si="16"/>
        <v>-2.9663608562691204E-2</v>
      </c>
    </row>
    <row r="1087" spans="1:8" ht="13.5" x14ac:dyDescent="0.25">
      <c r="A1087" s="12"/>
      <c r="B1087" s="11">
        <v>43585</v>
      </c>
      <c r="C1087" s="2">
        <v>31.73</v>
      </c>
      <c r="D1087" s="2">
        <v>31.73</v>
      </c>
      <c r="E1087" s="2">
        <v>250</v>
      </c>
      <c r="F1087" s="2">
        <v>31.73</v>
      </c>
      <c r="G1087" s="2">
        <v>7932.5</v>
      </c>
      <c r="H1087" s="17">
        <f t="shared" si="16"/>
        <v>0</v>
      </c>
    </row>
    <row r="1088" spans="1:8" ht="13.5" x14ac:dyDescent="0.25">
      <c r="A1088" s="12"/>
      <c r="B1088" s="11">
        <v>43587</v>
      </c>
      <c r="C1088" s="2">
        <v>31.73</v>
      </c>
      <c r="D1088" s="2">
        <v>31.73</v>
      </c>
      <c r="E1088" s="2">
        <v>0</v>
      </c>
      <c r="F1088" s="2">
        <v>0</v>
      </c>
      <c r="G1088" s="2">
        <v>0</v>
      </c>
      <c r="H1088" s="17">
        <f t="shared" si="16"/>
        <v>0</v>
      </c>
    </row>
    <row r="1089" spans="1:8" ht="13.5" x14ac:dyDescent="0.25">
      <c r="A1089" s="12"/>
      <c r="B1089" s="11">
        <v>43588</v>
      </c>
      <c r="C1089" s="2">
        <v>31.73</v>
      </c>
      <c r="D1089" s="2">
        <v>31.73</v>
      </c>
      <c r="E1089" s="2">
        <v>0</v>
      </c>
      <c r="F1089" s="2">
        <v>0</v>
      </c>
      <c r="G1089" s="2">
        <v>0</v>
      </c>
      <c r="H1089" s="17">
        <f t="shared" si="16"/>
        <v>0</v>
      </c>
    </row>
    <row r="1090" spans="1:8" ht="13.5" x14ac:dyDescent="0.25">
      <c r="A1090" s="12"/>
      <c r="B1090" s="11">
        <v>43591</v>
      </c>
      <c r="C1090" s="2">
        <v>32.49</v>
      </c>
      <c r="D1090" s="2">
        <v>32.49</v>
      </c>
      <c r="E1090" s="2">
        <v>252</v>
      </c>
      <c r="F1090" s="2">
        <v>31.8154</v>
      </c>
      <c r="G1090" s="2">
        <v>8017.4808000000003</v>
      </c>
      <c r="H1090" s="17">
        <f t="shared" si="16"/>
        <v>2.3952095808383284E-2</v>
      </c>
    </row>
    <row r="1091" spans="1:8" ht="13.5" x14ac:dyDescent="0.25">
      <c r="A1091" s="12"/>
      <c r="B1091" s="11">
        <v>43592</v>
      </c>
      <c r="C1091" s="2">
        <v>31.81</v>
      </c>
      <c r="D1091" s="2">
        <v>31.81</v>
      </c>
      <c r="E1091" s="2">
        <v>751</v>
      </c>
      <c r="F1091" s="2">
        <v>31.81</v>
      </c>
      <c r="G1091" s="2">
        <v>23889.31</v>
      </c>
      <c r="H1091" s="17">
        <f t="shared" si="16"/>
        <v>-2.0929516774392219E-2</v>
      </c>
    </row>
    <row r="1092" spans="1:8" ht="13.5" x14ac:dyDescent="0.25">
      <c r="A1092" s="12"/>
      <c r="B1092" s="11">
        <v>43593</v>
      </c>
      <c r="C1092" s="2">
        <v>31.81</v>
      </c>
      <c r="D1092" s="2">
        <v>31.81</v>
      </c>
      <c r="E1092" s="2">
        <v>502</v>
      </c>
      <c r="F1092" s="2">
        <v>31.81</v>
      </c>
      <c r="G1092" s="2">
        <v>15968.62</v>
      </c>
      <c r="H1092" s="17">
        <f t="shared" si="16"/>
        <v>0</v>
      </c>
    </row>
    <row r="1093" spans="1:8" ht="13.5" x14ac:dyDescent="0.25">
      <c r="A1093" s="12"/>
      <c r="B1093" s="11">
        <v>43594</v>
      </c>
      <c r="C1093" s="2">
        <v>31.91</v>
      </c>
      <c r="D1093" s="2">
        <v>31.91</v>
      </c>
      <c r="E1093" s="2">
        <v>20</v>
      </c>
      <c r="F1093" s="2">
        <v>31.91</v>
      </c>
      <c r="G1093" s="2">
        <v>638.20000000000005</v>
      </c>
      <c r="H1093" s="17">
        <f t="shared" si="16"/>
        <v>3.1436655139893562E-3</v>
      </c>
    </row>
    <row r="1094" spans="1:8" ht="13.5" x14ac:dyDescent="0.25">
      <c r="A1094" s="12"/>
      <c r="B1094" s="11">
        <v>43595</v>
      </c>
      <c r="C1094" s="2">
        <v>32.86</v>
      </c>
      <c r="D1094" s="2">
        <v>32.86</v>
      </c>
      <c r="E1094" s="2">
        <v>0</v>
      </c>
      <c r="F1094" s="2">
        <v>0</v>
      </c>
      <c r="G1094" s="2">
        <v>0</v>
      </c>
      <c r="H1094" s="17">
        <f t="shared" si="16"/>
        <v>2.9771231588843601E-2</v>
      </c>
    </row>
    <row r="1095" spans="1:8" ht="13.5" x14ac:dyDescent="0.25">
      <c r="A1095" s="12"/>
      <c r="B1095" s="11">
        <v>43598</v>
      </c>
      <c r="C1095" s="2">
        <v>32.86</v>
      </c>
      <c r="D1095" s="2">
        <v>32.86</v>
      </c>
      <c r="E1095" s="2">
        <v>0</v>
      </c>
      <c r="F1095" s="2">
        <v>0</v>
      </c>
      <c r="G1095" s="2">
        <v>0</v>
      </c>
      <c r="H1095" s="17">
        <f t="shared" ref="H1095:H1158" si="17">(D1095-D1094)/D1094</f>
        <v>0</v>
      </c>
    </row>
    <row r="1096" spans="1:8" ht="13.5" x14ac:dyDescent="0.25">
      <c r="A1096" s="12"/>
      <c r="B1096" s="11">
        <v>43599</v>
      </c>
      <c r="C1096" s="2">
        <v>32.86</v>
      </c>
      <c r="D1096" s="2">
        <v>32.86</v>
      </c>
      <c r="E1096" s="2">
        <v>0</v>
      </c>
      <c r="F1096" s="2">
        <v>0</v>
      </c>
      <c r="G1096" s="2">
        <v>0</v>
      </c>
      <c r="H1096" s="17">
        <f t="shared" si="17"/>
        <v>0</v>
      </c>
    </row>
    <row r="1097" spans="1:8" ht="13.5" x14ac:dyDescent="0.25">
      <c r="A1097" s="12"/>
      <c r="B1097" s="11">
        <v>43600</v>
      </c>
      <c r="C1097" s="2">
        <v>32.86</v>
      </c>
      <c r="D1097" s="2">
        <v>32.86</v>
      </c>
      <c r="E1097" s="2">
        <v>0</v>
      </c>
      <c r="F1097" s="2">
        <v>0</v>
      </c>
      <c r="G1097" s="2">
        <v>0</v>
      </c>
      <c r="H1097" s="17">
        <f t="shared" si="17"/>
        <v>0</v>
      </c>
    </row>
    <row r="1098" spans="1:8" ht="13.5" x14ac:dyDescent="0.25">
      <c r="A1098" s="12"/>
      <c r="B1098" s="11">
        <v>43601</v>
      </c>
      <c r="C1098" s="2">
        <v>32.86</v>
      </c>
      <c r="D1098" s="2">
        <v>32.86</v>
      </c>
      <c r="E1098" s="2">
        <v>0</v>
      </c>
      <c r="F1098" s="2">
        <v>0</v>
      </c>
      <c r="G1098" s="2">
        <v>0</v>
      </c>
      <c r="H1098" s="17">
        <f t="shared" si="17"/>
        <v>0</v>
      </c>
    </row>
    <row r="1099" spans="1:8" ht="13.5" x14ac:dyDescent="0.25">
      <c r="A1099" s="12"/>
      <c r="B1099" s="11">
        <v>43602</v>
      </c>
      <c r="C1099" s="2">
        <v>32.86</v>
      </c>
      <c r="D1099" s="2">
        <v>32.86</v>
      </c>
      <c r="E1099" s="2">
        <v>0</v>
      </c>
      <c r="F1099" s="2">
        <v>0</v>
      </c>
      <c r="G1099" s="2">
        <v>0</v>
      </c>
      <c r="H1099" s="17">
        <f t="shared" si="17"/>
        <v>0</v>
      </c>
    </row>
    <row r="1100" spans="1:8" ht="13.5" x14ac:dyDescent="0.25">
      <c r="A1100" s="12"/>
      <c r="B1100" s="11">
        <v>43605</v>
      </c>
      <c r="C1100" s="2">
        <v>32.86</v>
      </c>
      <c r="D1100" s="2">
        <v>32.86</v>
      </c>
      <c r="E1100" s="2">
        <v>0</v>
      </c>
      <c r="F1100" s="2">
        <v>0</v>
      </c>
      <c r="G1100" s="2">
        <v>0</v>
      </c>
      <c r="H1100" s="17">
        <f t="shared" si="17"/>
        <v>0</v>
      </c>
    </row>
    <row r="1101" spans="1:8" ht="13.5" x14ac:dyDescent="0.25">
      <c r="A1101" s="12"/>
      <c r="B1101" s="11">
        <v>43606</v>
      </c>
      <c r="C1101" s="2">
        <v>33.840000000000003</v>
      </c>
      <c r="D1101" s="2">
        <v>33.840000000000003</v>
      </c>
      <c r="E1101" s="2">
        <v>0</v>
      </c>
      <c r="F1101" s="2">
        <v>0</v>
      </c>
      <c r="G1101" s="2">
        <v>0</v>
      </c>
      <c r="H1101" s="17">
        <f t="shared" si="17"/>
        <v>2.9823493609251493E-2</v>
      </c>
    </row>
    <row r="1102" spans="1:8" ht="13.5" x14ac:dyDescent="0.25">
      <c r="A1102" s="12"/>
      <c r="B1102" s="11">
        <v>43607</v>
      </c>
      <c r="C1102" s="2">
        <v>33.840000000000003</v>
      </c>
      <c r="D1102" s="2">
        <v>33.840000000000003</v>
      </c>
      <c r="E1102" s="2">
        <v>0</v>
      </c>
      <c r="F1102" s="2">
        <v>0</v>
      </c>
      <c r="G1102" s="2">
        <v>0</v>
      </c>
      <c r="H1102" s="17">
        <f t="shared" si="17"/>
        <v>0</v>
      </c>
    </row>
    <row r="1103" spans="1:8" ht="13.5" x14ac:dyDescent="0.25">
      <c r="A1103" s="12"/>
      <c r="B1103" s="11">
        <v>43608</v>
      </c>
      <c r="C1103" s="2">
        <v>33.840000000000003</v>
      </c>
      <c r="D1103" s="2">
        <v>33.840000000000003</v>
      </c>
      <c r="E1103" s="2">
        <v>0</v>
      </c>
      <c r="F1103" s="2">
        <v>0</v>
      </c>
      <c r="G1103" s="2">
        <v>0</v>
      </c>
      <c r="H1103" s="17">
        <f t="shared" si="17"/>
        <v>0</v>
      </c>
    </row>
    <row r="1104" spans="1:8" ht="13.5" x14ac:dyDescent="0.25">
      <c r="A1104" s="12"/>
      <c r="B1104" s="11">
        <v>43609</v>
      </c>
      <c r="C1104" s="2">
        <v>33.840000000000003</v>
      </c>
      <c r="D1104" s="2">
        <v>33.840000000000003</v>
      </c>
      <c r="E1104" s="2">
        <v>0</v>
      </c>
      <c r="F1104" s="2">
        <v>0</v>
      </c>
      <c r="G1104" s="2">
        <v>0</v>
      </c>
      <c r="H1104" s="17">
        <f t="shared" si="17"/>
        <v>0</v>
      </c>
    </row>
    <row r="1105" spans="1:8" ht="13.5" x14ac:dyDescent="0.25">
      <c r="A1105" s="12"/>
      <c r="B1105" s="11">
        <v>43612</v>
      </c>
      <c r="C1105" s="2">
        <v>33.840000000000003</v>
      </c>
      <c r="D1105" s="2">
        <v>33.840000000000003</v>
      </c>
      <c r="E1105" s="2">
        <v>0</v>
      </c>
      <c r="F1105" s="2">
        <v>0</v>
      </c>
      <c r="G1105" s="2">
        <v>0</v>
      </c>
      <c r="H1105" s="17">
        <f t="shared" si="17"/>
        <v>0</v>
      </c>
    </row>
    <row r="1106" spans="1:8" ht="13.5" x14ac:dyDescent="0.25">
      <c r="A1106" s="12"/>
      <c r="B1106" s="11">
        <v>43613</v>
      </c>
      <c r="C1106" s="2">
        <v>33.840000000000003</v>
      </c>
      <c r="D1106" s="2">
        <v>33.840000000000003</v>
      </c>
      <c r="E1106" s="2">
        <v>0</v>
      </c>
      <c r="F1106" s="2">
        <v>0</v>
      </c>
      <c r="G1106" s="2">
        <v>0</v>
      </c>
      <c r="H1106" s="17">
        <f t="shared" si="17"/>
        <v>0</v>
      </c>
    </row>
    <row r="1107" spans="1:8" ht="13.5" x14ac:dyDescent="0.25">
      <c r="A1107" s="12"/>
      <c r="B1107" s="11">
        <v>43614</v>
      </c>
      <c r="C1107" s="2">
        <v>33.840000000000003</v>
      </c>
      <c r="D1107" s="2">
        <v>33.840000000000003</v>
      </c>
      <c r="E1107" s="2">
        <v>0</v>
      </c>
      <c r="F1107" s="2">
        <v>0</v>
      </c>
      <c r="G1107" s="2">
        <v>0</v>
      </c>
      <c r="H1107" s="17">
        <f t="shared" si="17"/>
        <v>0</v>
      </c>
    </row>
    <row r="1108" spans="1:8" ht="13.5" x14ac:dyDescent="0.25">
      <c r="A1108" s="12"/>
      <c r="B1108" s="11">
        <v>43615</v>
      </c>
      <c r="C1108" s="2">
        <v>33.840000000000003</v>
      </c>
      <c r="D1108" s="2">
        <v>33.840000000000003</v>
      </c>
      <c r="E1108" s="2">
        <v>0</v>
      </c>
      <c r="F1108" s="2">
        <v>0</v>
      </c>
      <c r="G1108" s="2">
        <v>0</v>
      </c>
      <c r="H1108" s="17">
        <f t="shared" si="17"/>
        <v>0</v>
      </c>
    </row>
    <row r="1109" spans="1:8" ht="13.5" x14ac:dyDescent="0.25">
      <c r="A1109" s="12"/>
      <c r="B1109" s="11">
        <v>43616</v>
      </c>
      <c r="C1109" s="2">
        <v>33.840000000000003</v>
      </c>
      <c r="D1109" s="2">
        <v>33.840000000000003</v>
      </c>
      <c r="E1109" s="2">
        <v>0</v>
      </c>
      <c r="F1109" s="2">
        <v>0</v>
      </c>
      <c r="G1109" s="2">
        <v>0</v>
      </c>
      <c r="H1109" s="17">
        <f t="shared" si="17"/>
        <v>0</v>
      </c>
    </row>
    <row r="1110" spans="1:8" ht="13.5" x14ac:dyDescent="0.25">
      <c r="A1110" s="12"/>
      <c r="B1110" s="11">
        <v>43619</v>
      </c>
      <c r="C1110" s="2">
        <v>33.840000000000003</v>
      </c>
      <c r="D1110" s="2">
        <v>33.840000000000003</v>
      </c>
      <c r="E1110" s="2">
        <v>0</v>
      </c>
      <c r="F1110" s="2">
        <v>0</v>
      </c>
      <c r="G1110" s="2">
        <v>0</v>
      </c>
      <c r="H1110" s="17">
        <f t="shared" si="17"/>
        <v>0</v>
      </c>
    </row>
    <row r="1111" spans="1:8" ht="13.5" x14ac:dyDescent="0.25">
      <c r="A1111" s="12"/>
      <c r="B1111" s="11">
        <v>43623</v>
      </c>
      <c r="C1111" s="2">
        <v>33.840000000000003</v>
      </c>
      <c r="D1111" s="2">
        <v>33.840000000000003</v>
      </c>
      <c r="E1111" s="2">
        <v>0</v>
      </c>
      <c r="F1111" s="2">
        <v>0</v>
      </c>
      <c r="G1111" s="2">
        <v>0</v>
      </c>
      <c r="H1111" s="17">
        <f t="shared" si="17"/>
        <v>0</v>
      </c>
    </row>
    <row r="1112" spans="1:8" ht="13.5" x14ac:dyDescent="0.25">
      <c r="A1112" s="12"/>
      <c r="B1112" s="11">
        <v>43626</v>
      </c>
      <c r="C1112" s="2">
        <v>33.840000000000003</v>
      </c>
      <c r="D1112" s="2">
        <v>33.840000000000003</v>
      </c>
      <c r="E1112" s="2">
        <v>0</v>
      </c>
      <c r="F1112" s="2">
        <v>0</v>
      </c>
      <c r="G1112" s="2">
        <v>0</v>
      </c>
      <c r="H1112" s="17">
        <f t="shared" si="17"/>
        <v>0</v>
      </c>
    </row>
    <row r="1113" spans="1:8" ht="13.5" x14ac:dyDescent="0.25">
      <c r="A1113" s="12"/>
      <c r="B1113" s="11">
        <v>43627</v>
      </c>
      <c r="C1113" s="2">
        <v>33.840000000000003</v>
      </c>
      <c r="D1113" s="2">
        <v>33.840000000000003</v>
      </c>
      <c r="E1113" s="2">
        <v>0</v>
      </c>
      <c r="F1113" s="2">
        <v>0</v>
      </c>
      <c r="G1113" s="2">
        <v>0</v>
      </c>
      <c r="H1113" s="17">
        <f t="shared" si="17"/>
        <v>0</v>
      </c>
    </row>
    <row r="1114" spans="1:8" ht="13.5" x14ac:dyDescent="0.25">
      <c r="A1114" s="12"/>
      <c r="B1114" s="11">
        <v>43628</v>
      </c>
      <c r="C1114" s="2">
        <v>33.840000000000003</v>
      </c>
      <c r="D1114" s="2">
        <v>33.840000000000003</v>
      </c>
      <c r="E1114" s="2">
        <v>0</v>
      </c>
      <c r="F1114" s="2">
        <v>0</v>
      </c>
      <c r="G1114" s="2">
        <v>0</v>
      </c>
      <c r="H1114" s="17">
        <f t="shared" si="17"/>
        <v>0</v>
      </c>
    </row>
    <row r="1115" spans="1:8" ht="13.5" x14ac:dyDescent="0.25">
      <c r="A1115" s="12"/>
      <c r="B1115" s="11">
        <v>43629</v>
      </c>
      <c r="C1115" s="2">
        <v>32.32</v>
      </c>
      <c r="D1115" s="2">
        <v>32.32</v>
      </c>
      <c r="E1115" s="2">
        <v>50</v>
      </c>
      <c r="F1115" s="2">
        <v>32.387999999999998</v>
      </c>
      <c r="G1115" s="2">
        <v>1619.4</v>
      </c>
      <c r="H1115" s="17">
        <f t="shared" si="17"/>
        <v>-4.4917257683215216E-2</v>
      </c>
    </row>
    <row r="1116" spans="1:8" ht="13.5" x14ac:dyDescent="0.25">
      <c r="A1116" s="12"/>
      <c r="B1116" s="11">
        <v>43630</v>
      </c>
      <c r="C1116" s="2">
        <v>32.32</v>
      </c>
      <c r="D1116" s="2">
        <v>32.32</v>
      </c>
      <c r="E1116" s="2">
        <v>0</v>
      </c>
      <c r="F1116" s="2">
        <v>0</v>
      </c>
      <c r="G1116" s="2">
        <v>0</v>
      </c>
      <c r="H1116" s="17">
        <f t="shared" si="17"/>
        <v>0</v>
      </c>
    </row>
    <row r="1117" spans="1:8" ht="13.5" x14ac:dyDescent="0.25">
      <c r="A1117" s="12"/>
      <c r="B1117" s="11">
        <v>43633</v>
      </c>
      <c r="C1117" s="2">
        <v>32.32</v>
      </c>
      <c r="D1117" s="2">
        <v>32.32</v>
      </c>
      <c r="E1117" s="2">
        <v>0</v>
      </c>
      <c r="F1117" s="2">
        <v>0</v>
      </c>
      <c r="G1117" s="2">
        <v>0</v>
      </c>
      <c r="H1117" s="17">
        <f t="shared" si="17"/>
        <v>0</v>
      </c>
    </row>
    <row r="1118" spans="1:8" ht="13.5" x14ac:dyDescent="0.25">
      <c r="A1118" s="12"/>
      <c r="B1118" s="11">
        <v>43634</v>
      </c>
      <c r="C1118" s="2">
        <v>32.32</v>
      </c>
      <c r="D1118" s="2">
        <v>32.32</v>
      </c>
      <c r="E1118" s="2">
        <v>0</v>
      </c>
      <c r="F1118" s="2">
        <v>0</v>
      </c>
      <c r="G1118" s="2">
        <v>0</v>
      </c>
      <c r="H1118" s="17">
        <f t="shared" si="17"/>
        <v>0</v>
      </c>
    </row>
    <row r="1119" spans="1:8" ht="13.5" x14ac:dyDescent="0.25">
      <c r="A1119" s="12"/>
      <c r="B1119" s="11">
        <v>43635</v>
      </c>
      <c r="C1119" s="2">
        <v>32.299999999999997</v>
      </c>
      <c r="D1119" s="2">
        <v>32.299999999999997</v>
      </c>
      <c r="E1119" s="2">
        <v>2500</v>
      </c>
      <c r="F1119" s="2">
        <v>32.299999999999997</v>
      </c>
      <c r="G1119" s="2">
        <v>80750</v>
      </c>
      <c r="H1119" s="17">
        <f t="shared" si="17"/>
        <v>-6.1881188118821553E-4</v>
      </c>
    </row>
    <row r="1120" spans="1:8" ht="13.5" x14ac:dyDescent="0.25">
      <c r="A1120" s="12"/>
      <c r="B1120" s="11">
        <v>43636</v>
      </c>
      <c r="C1120" s="2">
        <v>32.299999999999997</v>
      </c>
      <c r="D1120" s="2">
        <v>32.299999999999997</v>
      </c>
      <c r="E1120" s="2">
        <v>0</v>
      </c>
      <c r="F1120" s="2">
        <v>0</v>
      </c>
      <c r="G1120" s="2">
        <v>0</v>
      </c>
      <c r="H1120" s="17">
        <f t="shared" si="17"/>
        <v>0</v>
      </c>
    </row>
    <row r="1121" spans="1:8" ht="13.5" x14ac:dyDescent="0.25">
      <c r="A1121" s="12"/>
      <c r="B1121" s="11">
        <v>43637</v>
      </c>
      <c r="C1121" s="2">
        <v>32.32</v>
      </c>
      <c r="D1121" s="2">
        <v>32.32</v>
      </c>
      <c r="E1121" s="2">
        <v>257</v>
      </c>
      <c r="F1121" s="2">
        <v>32.32</v>
      </c>
      <c r="G1121" s="2">
        <v>8306.24</v>
      </c>
      <c r="H1121" s="17">
        <f t="shared" si="17"/>
        <v>6.1919504643972534E-4</v>
      </c>
    </row>
    <row r="1122" spans="1:8" ht="13.5" x14ac:dyDescent="0.25">
      <c r="A1122" s="12"/>
      <c r="B1122" s="11">
        <v>43640</v>
      </c>
      <c r="C1122" s="2">
        <v>32.32</v>
      </c>
      <c r="D1122" s="2">
        <v>32.32</v>
      </c>
      <c r="E1122" s="2">
        <v>0</v>
      </c>
      <c r="F1122" s="2">
        <v>0</v>
      </c>
      <c r="G1122" s="2">
        <v>0</v>
      </c>
      <c r="H1122" s="17">
        <f t="shared" si="17"/>
        <v>0</v>
      </c>
    </row>
    <row r="1123" spans="1:8" ht="13.5" x14ac:dyDescent="0.25">
      <c r="A1123" s="12"/>
      <c r="B1123" s="11">
        <v>43641</v>
      </c>
      <c r="C1123" s="2">
        <v>32.35</v>
      </c>
      <c r="D1123" s="2">
        <v>32.35</v>
      </c>
      <c r="E1123" s="2">
        <v>35</v>
      </c>
      <c r="F1123" s="2">
        <v>32.35</v>
      </c>
      <c r="G1123" s="2">
        <v>1132.25</v>
      </c>
      <c r="H1123" s="17">
        <f t="shared" si="17"/>
        <v>9.2821782178221341E-4</v>
      </c>
    </row>
    <row r="1124" spans="1:8" ht="13.5" x14ac:dyDescent="0.25">
      <c r="A1124" s="12"/>
      <c r="B1124" s="11">
        <v>43642</v>
      </c>
      <c r="C1124" s="2">
        <v>32.35</v>
      </c>
      <c r="D1124" s="2">
        <v>32.35</v>
      </c>
      <c r="E1124" s="2">
        <v>0</v>
      </c>
      <c r="F1124" s="2">
        <v>0</v>
      </c>
      <c r="G1124" s="2">
        <v>0</v>
      </c>
      <c r="H1124" s="17">
        <f t="shared" si="17"/>
        <v>0</v>
      </c>
    </row>
    <row r="1125" spans="1:8" ht="13.5" x14ac:dyDescent="0.25">
      <c r="A1125" s="12"/>
      <c r="B1125" s="11">
        <v>43643</v>
      </c>
      <c r="C1125" s="2">
        <v>32.35</v>
      </c>
      <c r="D1125" s="2">
        <v>32.35</v>
      </c>
      <c r="E1125" s="2">
        <v>0</v>
      </c>
      <c r="F1125" s="2">
        <v>0</v>
      </c>
      <c r="G1125" s="2">
        <v>0</v>
      </c>
      <c r="H1125" s="17">
        <f t="shared" si="17"/>
        <v>0</v>
      </c>
    </row>
    <row r="1126" spans="1:8" ht="13.5" x14ac:dyDescent="0.25">
      <c r="A1126" s="12"/>
      <c r="B1126" s="11">
        <v>43644</v>
      </c>
      <c r="C1126" s="2">
        <v>32.35</v>
      </c>
      <c r="D1126" s="2">
        <v>32.35</v>
      </c>
      <c r="E1126" s="2">
        <v>0</v>
      </c>
      <c r="F1126" s="2">
        <v>0</v>
      </c>
      <c r="G1126" s="2">
        <v>0</v>
      </c>
      <c r="H1126" s="17">
        <f t="shared" si="17"/>
        <v>0</v>
      </c>
    </row>
    <row r="1127" spans="1:8" ht="13.5" x14ac:dyDescent="0.25">
      <c r="A1127" s="12"/>
      <c r="B1127" s="11">
        <v>43647</v>
      </c>
      <c r="C1127" s="2">
        <v>32.35</v>
      </c>
      <c r="D1127" s="2">
        <v>32.35</v>
      </c>
      <c r="E1127" s="2">
        <v>0</v>
      </c>
      <c r="F1127" s="2">
        <v>0</v>
      </c>
      <c r="G1127" s="2">
        <v>0</v>
      </c>
      <c r="H1127" s="17">
        <f t="shared" si="17"/>
        <v>0</v>
      </c>
    </row>
    <row r="1128" spans="1:8" ht="13.5" x14ac:dyDescent="0.25">
      <c r="A1128" s="12"/>
      <c r="B1128" s="11">
        <v>43648</v>
      </c>
      <c r="C1128" s="2">
        <v>32</v>
      </c>
      <c r="D1128" s="2">
        <v>32</v>
      </c>
      <c r="E1128" s="2">
        <v>24</v>
      </c>
      <c r="F1128" s="2">
        <v>32</v>
      </c>
      <c r="G1128" s="2">
        <v>768</v>
      </c>
      <c r="H1128" s="17">
        <f t="shared" si="17"/>
        <v>-1.0819165378670831E-2</v>
      </c>
    </row>
    <row r="1129" spans="1:8" ht="13.5" x14ac:dyDescent="0.25">
      <c r="A1129" s="12"/>
      <c r="B1129" s="11">
        <v>43649</v>
      </c>
      <c r="C1129" s="2">
        <v>32</v>
      </c>
      <c r="D1129" s="2">
        <v>32</v>
      </c>
      <c r="E1129" s="2">
        <v>0</v>
      </c>
      <c r="F1129" s="2">
        <v>0</v>
      </c>
      <c r="G1129" s="2">
        <v>0</v>
      </c>
      <c r="H1129" s="17">
        <f t="shared" si="17"/>
        <v>0</v>
      </c>
    </row>
    <row r="1130" spans="1:8" ht="13.5" x14ac:dyDescent="0.25">
      <c r="A1130" s="12"/>
      <c r="B1130" s="11">
        <v>43650</v>
      </c>
      <c r="C1130" s="2">
        <v>32</v>
      </c>
      <c r="D1130" s="2">
        <v>32</v>
      </c>
      <c r="E1130" s="2">
        <v>0</v>
      </c>
      <c r="F1130" s="2">
        <v>0</v>
      </c>
      <c r="G1130" s="2">
        <v>0</v>
      </c>
      <c r="H1130" s="17">
        <f t="shared" si="17"/>
        <v>0</v>
      </c>
    </row>
    <row r="1131" spans="1:8" ht="13.5" x14ac:dyDescent="0.25">
      <c r="A1131" s="12"/>
      <c r="B1131" s="11">
        <v>43651</v>
      </c>
      <c r="C1131" s="2">
        <v>32</v>
      </c>
      <c r="D1131" s="2">
        <v>32</v>
      </c>
      <c r="E1131" s="2">
        <v>184</v>
      </c>
      <c r="F1131" s="2">
        <v>31.853300000000001</v>
      </c>
      <c r="G1131" s="2">
        <v>5861.0072</v>
      </c>
      <c r="H1131" s="17">
        <f t="shared" si="17"/>
        <v>0</v>
      </c>
    </row>
    <row r="1132" spans="1:8" ht="13.5" x14ac:dyDescent="0.25">
      <c r="A1132" s="12"/>
      <c r="B1132" s="11">
        <v>43654</v>
      </c>
      <c r="C1132" s="2">
        <v>32</v>
      </c>
      <c r="D1132" s="2">
        <v>32</v>
      </c>
      <c r="E1132" s="2">
        <v>0</v>
      </c>
      <c r="F1132" s="2">
        <v>0</v>
      </c>
      <c r="G1132" s="2">
        <v>0</v>
      </c>
      <c r="H1132" s="17">
        <f t="shared" si="17"/>
        <v>0</v>
      </c>
    </row>
    <row r="1133" spans="1:8" ht="13.5" x14ac:dyDescent="0.25">
      <c r="A1133" s="12"/>
      <c r="B1133" s="11">
        <v>43655</v>
      </c>
      <c r="C1133" s="2">
        <v>32</v>
      </c>
      <c r="D1133" s="2">
        <v>32</v>
      </c>
      <c r="E1133" s="2">
        <v>0</v>
      </c>
      <c r="F1133" s="2">
        <v>0</v>
      </c>
      <c r="G1133" s="2">
        <v>0</v>
      </c>
      <c r="H1133" s="17">
        <f t="shared" si="17"/>
        <v>0</v>
      </c>
    </row>
    <row r="1134" spans="1:8" ht="13.5" x14ac:dyDescent="0.25">
      <c r="A1134" s="12"/>
      <c r="B1134" s="11">
        <v>43656</v>
      </c>
      <c r="C1134" s="2">
        <v>32</v>
      </c>
      <c r="D1134" s="2">
        <v>32</v>
      </c>
      <c r="E1134" s="2">
        <v>0</v>
      </c>
      <c r="F1134" s="2">
        <v>0</v>
      </c>
      <c r="G1134" s="2">
        <v>0</v>
      </c>
      <c r="H1134" s="17">
        <f t="shared" si="17"/>
        <v>0</v>
      </c>
    </row>
    <row r="1135" spans="1:8" ht="13.5" x14ac:dyDescent="0.25">
      <c r="A1135" s="12"/>
      <c r="B1135" s="11">
        <v>43657</v>
      </c>
      <c r="C1135" s="2">
        <v>32</v>
      </c>
      <c r="D1135" s="2">
        <v>32</v>
      </c>
      <c r="E1135" s="2">
        <v>0</v>
      </c>
      <c r="F1135" s="2">
        <v>0</v>
      </c>
      <c r="G1135" s="2">
        <v>0</v>
      </c>
      <c r="H1135" s="17">
        <f t="shared" si="17"/>
        <v>0</v>
      </c>
    </row>
    <row r="1136" spans="1:8" ht="13.5" x14ac:dyDescent="0.25">
      <c r="A1136" s="12"/>
      <c r="B1136" s="11">
        <v>43658</v>
      </c>
      <c r="C1136" s="2">
        <v>32</v>
      </c>
      <c r="D1136" s="2">
        <v>32</v>
      </c>
      <c r="E1136" s="2">
        <v>0</v>
      </c>
      <c r="F1136" s="2">
        <v>0</v>
      </c>
      <c r="G1136" s="2">
        <v>0</v>
      </c>
      <c r="H1136" s="17">
        <f t="shared" si="17"/>
        <v>0</v>
      </c>
    </row>
    <row r="1137" spans="1:8" ht="13.5" x14ac:dyDescent="0.25">
      <c r="A1137" s="12"/>
      <c r="B1137" s="11">
        <v>43661</v>
      </c>
      <c r="C1137" s="2">
        <v>32</v>
      </c>
      <c r="D1137" s="2">
        <v>32</v>
      </c>
      <c r="E1137" s="2">
        <v>0</v>
      </c>
      <c r="F1137" s="2">
        <v>0</v>
      </c>
      <c r="G1137" s="2">
        <v>0</v>
      </c>
      <c r="H1137" s="17">
        <f t="shared" si="17"/>
        <v>0</v>
      </c>
    </row>
    <row r="1138" spans="1:8" ht="13.5" x14ac:dyDescent="0.25">
      <c r="A1138" s="12"/>
      <c r="B1138" s="11">
        <v>43662</v>
      </c>
      <c r="C1138" s="2">
        <v>32.96</v>
      </c>
      <c r="D1138" s="2">
        <v>32.96</v>
      </c>
      <c r="E1138" s="2">
        <v>9</v>
      </c>
      <c r="F1138" s="2">
        <v>32.96</v>
      </c>
      <c r="G1138" s="2">
        <v>296.64</v>
      </c>
      <c r="H1138" s="17">
        <f t="shared" si="17"/>
        <v>3.0000000000000027E-2</v>
      </c>
    </row>
    <row r="1139" spans="1:8" ht="13.5" x14ac:dyDescent="0.25">
      <c r="A1139" s="12"/>
      <c r="B1139" s="11">
        <v>43663</v>
      </c>
      <c r="C1139" s="2">
        <v>32.96</v>
      </c>
      <c r="D1139" s="2">
        <v>32.96</v>
      </c>
      <c r="E1139" s="2">
        <v>0</v>
      </c>
      <c r="F1139" s="2">
        <v>0</v>
      </c>
      <c r="G1139" s="2">
        <v>0</v>
      </c>
      <c r="H1139" s="17">
        <f t="shared" si="17"/>
        <v>0</v>
      </c>
    </row>
    <row r="1140" spans="1:8" ht="13.5" x14ac:dyDescent="0.25">
      <c r="A1140" s="12"/>
      <c r="B1140" s="11">
        <v>43664</v>
      </c>
      <c r="C1140" s="2">
        <v>32.96</v>
      </c>
      <c r="D1140" s="2">
        <v>32.96</v>
      </c>
      <c r="E1140" s="2">
        <v>0</v>
      </c>
      <c r="F1140" s="2">
        <v>0</v>
      </c>
      <c r="G1140" s="2">
        <v>0</v>
      </c>
      <c r="H1140" s="17">
        <f t="shared" si="17"/>
        <v>0</v>
      </c>
    </row>
    <row r="1141" spans="1:8" ht="13.5" x14ac:dyDescent="0.25">
      <c r="A1141" s="12"/>
      <c r="B1141" s="11">
        <v>43665</v>
      </c>
      <c r="C1141" s="2">
        <v>32.96</v>
      </c>
      <c r="D1141" s="2">
        <v>32.96</v>
      </c>
      <c r="E1141" s="2">
        <v>0</v>
      </c>
      <c r="F1141" s="2">
        <v>0</v>
      </c>
      <c r="G1141" s="2">
        <v>0</v>
      </c>
      <c r="H1141" s="17">
        <f t="shared" si="17"/>
        <v>0</v>
      </c>
    </row>
    <row r="1142" spans="1:8" ht="13.5" x14ac:dyDescent="0.25">
      <c r="A1142" s="12"/>
      <c r="B1142" s="11">
        <v>43668</v>
      </c>
      <c r="C1142" s="2">
        <v>32.96</v>
      </c>
      <c r="D1142" s="2">
        <v>32.96</v>
      </c>
      <c r="E1142" s="2">
        <v>0</v>
      </c>
      <c r="F1142" s="2">
        <v>0</v>
      </c>
      <c r="G1142" s="2">
        <v>0</v>
      </c>
      <c r="H1142" s="17">
        <f t="shared" si="17"/>
        <v>0</v>
      </c>
    </row>
    <row r="1143" spans="1:8" ht="13.5" x14ac:dyDescent="0.25">
      <c r="A1143" s="12"/>
      <c r="B1143" s="11">
        <v>43669</v>
      </c>
      <c r="C1143" s="2">
        <v>32.96</v>
      </c>
      <c r="D1143" s="2">
        <v>32.96</v>
      </c>
      <c r="E1143" s="2">
        <v>0</v>
      </c>
      <c r="F1143" s="2">
        <v>0</v>
      </c>
      <c r="G1143" s="2">
        <v>0</v>
      </c>
      <c r="H1143" s="17">
        <f t="shared" si="17"/>
        <v>0</v>
      </c>
    </row>
    <row r="1144" spans="1:8" ht="13.5" x14ac:dyDescent="0.25">
      <c r="A1144" s="12"/>
      <c r="B1144" s="11">
        <v>43670</v>
      </c>
      <c r="C1144" s="2">
        <v>32.9</v>
      </c>
      <c r="D1144" s="2">
        <v>32.9</v>
      </c>
      <c r="E1144" s="2">
        <v>5</v>
      </c>
      <c r="F1144" s="2">
        <v>32.9</v>
      </c>
      <c r="G1144" s="2">
        <v>164.5</v>
      </c>
      <c r="H1144" s="17">
        <f t="shared" si="17"/>
        <v>-1.8203883495146321E-3</v>
      </c>
    </row>
    <row r="1145" spans="1:8" ht="13.5" x14ac:dyDescent="0.25">
      <c r="A1145" s="12"/>
      <c r="B1145" s="11">
        <v>43672</v>
      </c>
      <c r="C1145" s="2">
        <v>32.9</v>
      </c>
      <c r="D1145" s="2">
        <v>32.9</v>
      </c>
      <c r="E1145" s="2">
        <v>0</v>
      </c>
      <c r="F1145" s="2">
        <v>0</v>
      </c>
      <c r="G1145" s="2">
        <v>0</v>
      </c>
      <c r="H1145" s="17">
        <f t="shared" si="17"/>
        <v>0</v>
      </c>
    </row>
    <row r="1146" spans="1:8" ht="13.5" x14ac:dyDescent="0.25">
      <c r="A1146" s="12"/>
      <c r="B1146" s="11">
        <v>43675</v>
      </c>
      <c r="C1146" s="2">
        <v>32.9</v>
      </c>
      <c r="D1146" s="2">
        <v>32.9</v>
      </c>
      <c r="E1146" s="2">
        <v>0</v>
      </c>
      <c r="F1146" s="2">
        <v>0</v>
      </c>
      <c r="G1146" s="2">
        <v>0</v>
      </c>
      <c r="H1146" s="17">
        <f t="shared" si="17"/>
        <v>0</v>
      </c>
    </row>
    <row r="1147" spans="1:8" ht="13.5" x14ac:dyDescent="0.25">
      <c r="A1147" s="12"/>
      <c r="B1147" s="11">
        <v>43676</v>
      </c>
      <c r="C1147" s="2">
        <v>32.9</v>
      </c>
      <c r="D1147" s="2">
        <v>32.9</v>
      </c>
      <c r="E1147" s="2">
        <v>0</v>
      </c>
      <c r="F1147" s="2">
        <v>0</v>
      </c>
      <c r="G1147" s="2">
        <v>0</v>
      </c>
      <c r="H1147" s="17">
        <f t="shared" si="17"/>
        <v>0</v>
      </c>
    </row>
    <row r="1148" spans="1:8" ht="13.5" x14ac:dyDescent="0.25">
      <c r="A1148" s="12"/>
      <c r="B1148" s="11">
        <v>43677</v>
      </c>
      <c r="C1148" s="2">
        <v>32.9</v>
      </c>
      <c r="D1148" s="2">
        <v>32.9</v>
      </c>
      <c r="E1148" s="2">
        <v>0</v>
      </c>
      <c r="F1148" s="2">
        <v>0</v>
      </c>
      <c r="G1148" s="2">
        <v>0</v>
      </c>
      <c r="H1148" s="17">
        <f t="shared" si="17"/>
        <v>0</v>
      </c>
    </row>
    <row r="1149" spans="1:8" ht="13.5" x14ac:dyDescent="0.25">
      <c r="A1149" s="12"/>
      <c r="B1149" s="11">
        <v>43678</v>
      </c>
      <c r="C1149" s="2">
        <v>32.9</v>
      </c>
      <c r="D1149" s="2">
        <v>32.9</v>
      </c>
      <c r="E1149" s="2">
        <v>0</v>
      </c>
      <c r="F1149" s="2">
        <v>0</v>
      </c>
      <c r="G1149" s="2">
        <v>0</v>
      </c>
      <c r="H1149" s="17">
        <f t="shared" si="17"/>
        <v>0</v>
      </c>
    </row>
    <row r="1150" spans="1:8" ht="13.5" x14ac:dyDescent="0.25">
      <c r="A1150" s="12"/>
      <c r="B1150" s="11">
        <v>43679</v>
      </c>
      <c r="C1150" s="2">
        <v>32.9</v>
      </c>
      <c r="D1150" s="2">
        <v>32.9</v>
      </c>
      <c r="E1150" s="2">
        <v>0</v>
      </c>
      <c r="F1150" s="2">
        <v>0</v>
      </c>
      <c r="G1150" s="2">
        <v>0</v>
      </c>
      <c r="H1150" s="17">
        <f t="shared" si="17"/>
        <v>0</v>
      </c>
    </row>
    <row r="1151" spans="1:8" ht="13.5" x14ac:dyDescent="0.25">
      <c r="A1151" s="12"/>
      <c r="B1151" s="11">
        <v>43682</v>
      </c>
      <c r="C1151" s="2">
        <v>32.9</v>
      </c>
      <c r="D1151" s="2">
        <v>32.9</v>
      </c>
      <c r="E1151" s="2">
        <v>0</v>
      </c>
      <c r="F1151" s="2">
        <v>0</v>
      </c>
      <c r="G1151" s="2">
        <v>0</v>
      </c>
      <c r="H1151" s="17">
        <f t="shared" si="17"/>
        <v>0</v>
      </c>
    </row>
    <row r="1152" spans="1:8" ht="13.5" x14ac:dyDescent="0.25">
      <c r="A1152" s="12"/>
      <c r="B1152" s="11">
        <v>43683</v>
      </c>
      <c r="C1152" s="2">
        <v>32.9</v>
      </c>
      <c r="D1152" s="2">
        <v>32.9</v>
      </c>
      <c r="E1152" s="2">
        <v>0</v>
      </c>
      <c r="F1152" s="2">
        <v>0</v>
      </c>
      <c r="G1152" s="2">
        <v>0</v>
      </c>
      <c r="H1152" s="17">
        <f t="shared" si="17"/>
        <v>0</v>
      </c>
    </row>
    <row r="1153" spans="1:8" ht="13.5" x14ac:dyDescent="0.25">
      <c r="A1153" s="12"/>
      <c r="B1153" s="11">
        <v>43684</v>
      </c>
      <c r="C1153" s="2">
        <v>32.9</v>
      </c>
      <c r="D1153" s="2">
        <v>32.9</v>
      </c>
      <c r="E1153" s="2">
        <v>0</v>
      </c>
      <c r="F1153" s="2">
        <v>0</v>
      </c>
      <c r="G1153" s="2">
        <v>0</v>
      </c>
      <c r="H1153" s="17">
        <f t="shared" si="17"/>
        <v>0</v>
      </c>
    </row>
    <row r="1154" spans="1:8" ht="13.5" x14ac:dyDescent="0.25">
      <c r="A1154" s="12"/>
      <c r="B1154" s="11">
        <v>43685</v>
      </c>
      <c r="C1154" s="2">
        <v>32.9</v>
      </c>
      <c r="D1154" s="2">
        <v>32.9</v>
      </c>
      <c r="E1154" s="2">
        <v>0</v>
      </c>
      <c r="F1154" s="2">
        <v>0</v>
      </c>
      <c r="G1154" s="2">
        <v>0</v>
      </c>
      <c r="H1154" s="17">
        <f t="shared" si="17"/>
        <v>0</v>
      </c>
    </row>
    <row r="1155" spans="1:8" ht="13.5" x14ac:dyDescent="0.25">
      <c r="A1155" s="12"/>
      <c r="B1155" s="11">
        <v>43686</v>
      </c>
      <c r="C1155" s="2">
        <v>32.9</v>
      </c>
      <c r="D1155" s="2">
        <v>32.9</v>
      </c>
      <c r="E1155" s="2">
        <v>0</v>
      </c>
      <c r="F1155" s="2">
        <v>0</v>
      </c>
      <c r="G1155" s="2">
        <v>0</v>
      </c>
      <c r="H1155" s="17">
        <f t="shared" si="17"/>
        <v>0</v>
      </c>
    </row>
    <row r="1156" spans="1:8" ht="13.5" x14ac:dyDescent="0.25">
      <c r="A1156" s="12"/>
      <c r="B1156" s="11">
        <v>43691</v>
      </c>
      <c r="C1156" s="2">
        <v>32.9</v>
      </c>
      <c r="D1156" s="2">
        <v>32.9</v>
      </c>
      <c r="E1156" s="2">
        <v>0</v>
      </c>
      <c r="F1156" s="2">
        <v>0</v>
      </c>
      <c r="G1156" s="2">
        <v>0</v>
      </c>
      <c r="H1156" s="17">
        <f t="shared" si="17"/>
        <v>0</v>
      </c>
    </row>
    <row r="1157" spans="1:8" ht="13.5" x14ac:dyDescent="0.25">
      <c r="A1157" s="12"/>
      <c r="B1157" s="11">
        <v>43692</v>
      </c>
      <c r="C1157" s="2">
        <v>32.9</v>
      </c>
      <c r="D1157" s="2">
        <v>32.9</v>
      </c>
      <c r="E1157" s="2">
        <v>0</v>
      </c>
      <c r="F1157" s="2">
        <v>0</v>
      </c>
      <c r="G1157" s="2">
        <v>0</v>
      </c>
      <c r="H1157" s="17">
        <f t="shared" si="17"/>
        <v>0</v>
      </c>
    </row>
    <row r="1158" spans="1:8" ht="13.5" x14ac:dyDescent="0.25">
      <c r="A1158" s="12"/>
      <c r="B1158" s="11">
        <v>43693</v>
      </c>
      <c r="C1158" s="2">
        <v>32.9</v>
      </c>
      <c r="D1158" s="2">
        <v>32.9</v>
      </c>
      <c r="E1158" s="2">
        <v>0</v>
      </c>
      <c r="F1158" s="2">
        <v>0</v>
      </c>
      <c r="G1158" s="2">
        <v>0</v>
      </c>
      <c r="H1158" s="17">
        <f t="shared" si="17"/>
        <v>0</v>
      </c>
    </row>
    <row r="1159" spans="1:8" ht="13.5" x14ac:dyDescent="0.25">
      <c r="A1159" s="12"/>
      <c r="B1159" s="11">
        <v>43696</v>
      </c>
      <c r="C1159" s="2">
        <v>32.9</v>
      </c>
      <c r="D1159" s="2">
        <v>32.9</v>
      </c>
      <c r="E1159" s="2">
        <v>0</v>
      </c>
      <c r="F1159" s="2">
        <v>0</v>
      </c>
      <c r="G1159" s="2">
        <v>0</v>
      </c>
      <c r="H1159" s="17">
        <f t="shared" ref="H1159:H1222" si="18">(D1159-D1158)/D1158</f>
        <v>0</v>
      </c>
    </row>
    <row r="1160" spans="1:8" ht="13.5" x14ac:dyDescent="0.25">
      <c r="A1160" s="12"/>
      <c r="B1160" s="11">
        <v>43697</v>
      </c>
      <c r="C1160" s="2">
        <v>32.9</v>
      </c>
      <c r="D1160" s="2">
        <v>32.9</v>
      </c>
      <c r="E1160" s="2">
        <v>0</v>
      </c>
      <c r="F1160" s="2">
        <v>0</v>
      </c>
      <c r="G1160" s="2">
        <v>0</v>
      </c>
      <c r="H1160" s="17">
        <f t="shared" si="18"/>
        <v>0</v>
      </c>
    </row>
    <row r="1161" spans="1:8" ht="13.5" x14ac:dyDescent="0.25">
      <c r="A1161" s="12"/>
      <c r="B1161" s="11">
        <v>43698</v>
      </c>
      <c r="C1161" s="2">
        <v>32.96</v>
      </c>
      <c r="D1161" s="2">
        <v>32.96</v>
      </c>
      <c r="E1161" s="2">
        <v>100</v>
      </c>
      <c r="F1161" s="2">
        <v>32.920999999999999</v>
      </c>
      <c r="G1161" s="2">
        <v>3292.1</v>
      </c>
      <c r="H1161" s="17">
        <f t="shared" si="18"/>
        <v>1.8237082066869994E-3</v>
      </c>
    </row>
    <row r="1162" spans="1:8" ht="13.5" x14ac:dyDescent="0.25">
      <c r="A1162" s="12"/>
      <c r="B1162" s="11">
        <v>43699</v>
      </c>
      <c r="C1162" s="2">
        <v>32.96</v>
      </c>
      <c r="D1162" s="2">
        <v>32.96</v>
      </c>
      <c r="E1162" s="2">
        <v>0</v>
      </c>
      <c r="F1162" s="2">
        <v>0</v>
      </c>
      <c r="G1162" s="2">
        <v>0</v>
      </c>
      <c r="H1162" s="17">
        <f t="shared" si="18"/>
        <v>0</v>
      </c>
    </row>
    <row r="1163" spans="1:8" ht="13.5" x14ac:dyDescent="0.25">
      <c r="A1163" s="12"/>
      <c r="B1163" s="11">
        <v>43700</v>
      </c>
      <c r="C1163" s="2">
        <v>32.96</v>
      </c>
      <c r="D1163" s="2">
        <v>32.96</v>
      </c>
      <c r="E1163" s="2">
        <v>0</v>
      </c>
      <c r="F1163" s="2">
        <v>0</v>
      </c>
      <c r="G1163" s="2">
        <v>0</v>
      </c>
      <c r="H1163" s="17">
        <f t="shared" si="18"/>
        <v>0</v>
      </c>
    </row>
    <row r="1164" spans="1:8" ht="13.5" x14ac:dyDescent="0.25">
      <c r="A1164" s="12"/>
      <c r="B1164" s="11">
        <v>43703</v>
      </c>
      <c r="C1164" s="2">
        <v>32.96</v>
      </c>
      <c r="D1164" s="2">
        <v>32.96</v>
      </c>
      <c r="E1164" s="2">
        <v>0</v>
      </c>
      <c r="F1164" s="2">
        <v>0</v>
      </c>
      <c r="G1164" s="2">
        <v>0</v>
      </c>
      <c r="H1164" s="17">
        <f t="shared" si="18"/>
        <v>0</v>
      </c>
    </row>
    <row r="1165" spans="1:8" ht="13.5" x14ac:dyDescent="0.25">
      <c r="A1165" s="12"/>
      <c r="B1165" s="11">
        <v>43704</v>
      </c>
      <c r="C1165" s="2">
        <v>32.96</v>
      </c>
      <c r="D1165" s="2">
        <v>32.96</v>
      </c>
      <c r="E1165" s="2">
        <v>0</v>
      </c>
      <c r="F1165" s="2">
        <v>0</v>
      </c>
      <c r="G1165" s="2">
        <v>0</v>
      </c>
      <c r="H1165" s="17">
        <f t="shared" si="18"/>
        <v>0</v>
      </c>
    </row>
    <row r="1166" spans="1:8" ht="13.5" x14ac:dyDescent="0.25">
      <c r="A1166" s="12"/>
      <c r="B1166" s="11">
        <v>43705</v>
      </c>
      <c r="C1166" s="2">
        <v>32.96</v>
      </c>
      <c r="D1166" s="2">
        <v>32.96</v>
      </c>
      <c r="E1166" s="2">
        <v>0</v>
      </c>
      <c r="F1166" s="2">
        <v>0</v>
      </c>
      <c r="G1166" s="2">
        <v>0</v>
      </c>
      <c r="H1166" s="17">
        <f t="shared" si="18"/>
        <v>0</v>
      </c>
    </row>
    <row r="1167" spans="1:8" ht="13.5" x14ac:dyDescent="0.25">
      <c r="A1167" s="12"/>
      <c r="B1167" s="11">
        <v>43706</v>
      </c>
      <c r="C1167" s="2">
        <v>32.96</v>
      </c>
      <c r="D1167" s="2">
        <v>32.96</v>
      </c>
      <c r="E1167" s="2">
        <v>0</v>
      </c>
      <c r="F1167" s="2">
        <v>0</v>
      </c>
      <c r="G1167" s="2">
        <v>0</v>
      </c>
      <c r="H1167" s="17">
        <f t="shared" si="18"/>
        <v>0</v>
      </c>
    </row>
    <row r="1168" spans="1:8" ht="13.5" x14ac:dyDescent="0.25">
      <c r="A1168" s="12"/>
      <c r="B1168" s="11">
        <v>43707</v>
      </c>
      <c r="C1168" s="2">
        <v>32.96</v>
      </c>
      <c r="D1168" s="2">
        <v>32.96</v>
      </c>
      <c r="E1168" s="2">
        <v>120</v>
      </c>
      <c r="F1168" s="2">
        <v>32.048000000000002</v>
      </c>
      <c r="G1168" s="2">
        <v>3845.76</v>
      </c>
      <c r="H1168" s="17">
        <f t="shared" si="18"/>
        <v>0</v>
      </c>
    </row>
    <row r="1169" spans="1:8" ht="13.5" x14ac:dyDescent="0.25">
      <c r="A1169" s="12"/>
      <c r="B1169" s="11">
        <v>43710</v>
      </c>
      <c r="C1169" s="2">
        <v>32.96</v>
      </c>
      <c r="D1169" s="2">
        <v>32.96</v>
      </c>
      <c r="E1169" s="2">
        <v>0</v>
      </c>
      <c r="F1169" s="2">
        <v>0</v>
      </c>
      <c r="G1169" s="2">
        <v>0</v>
      </c>
      <c r="H1169" s="17">
        <f t="shared" si="18"/>
        <v>0</v>
      </c>
    </row>
    <row r="1170" spans="1:8" ht="13.5" x14ac:dyDescent="0.25">
      <c r="A1170" s="12"/>
      <c r="B1170" s="11">
        <v>43711</v>
      </c>
      <c r="C1170" s="2">
        <v>32.96</v>
      </c>
      <c r="D1170" s="2">
        <v>32.96</v>
      </c>
      <c r="E1170" s="2">
        <v>0</v>
      </c>
      <c r="F1170" s="2">
        <v>0</v>
      </c>
      <c r="G1170" s="2">
        <v>0</v>
      </c>
      <c r="H1170" s="17">
        <f t="shared" si="18"/>
        <v>0</v>
      </c>
    </row>
    <row r="1171" spans="1:8" ht="13.5" x14ac:dyDescent="0.25">
      <c r="A1171" s="12"/>
      <c r="B1171" s="11">
        <v>43712</v>
      </c>
      <c r="C1171" s="2">
        <v>32.96</v>
      </c>
      <c r="D1171" s="2">
        <v>32.96</v>
      </c>
      <c r="E1171" s="2">
        <v>0</v>
      </c>
      <c r="F1171" s="2">
        <v>0</v>
      </c>
      <c r="G1171" s="2">
        <v>0</v>
      </c>
      <c r="H1171" s="17">
        <f t="shared" si="18"/>
        <v>0</v>
      </c>
    </row>
    <row r="1172" spans="1:8" ht="13.5" x14ac:dyDescent="0.25">
      <c r="A1172" s="12"/>
      <c r="B1172" s="11">
        <v>43713</v>
      </c>
      <c r="C1172" s="2">
        <v>32.96</v>
      </c>
      <c r="D1172" s="2">
        <v>32.96</v>
      </c>
      <c r="E1172" s="2">
        <v>0</v>
      </c>
      <c r="F1172" s="2">
        <v>0</v>
      </c>
      <c r="G1172" s="2">
        <v>0</v>
      </c>
      <c r="H1172" s="17">
        <f t="shared" si="18"/>
        <v>0</v>
      </c>
    </row>
    <row r="1173" spans="1:8" ht="13.5" x14ac:dyDescent="0.25">
      <c r="A1173" s="12"/>
      <c r="B1173" s="11">
        <v>43714</v>
      </c>
      <c r="C1173" s="2">
        <v>32.96</v>
      </c>
      <c r="D1173" s="2">
        <v>32.96</v>
      </c>
      <c r="E1173" s="2">
        <v>0</v>
      </c>
      <c r="F1173" s="2">
        <v>0</v>
      </c>
      <c r="G1173" s="2">
        <v>0</v>
      </c>
      <c r="H1173" s="17">
        <f t="shared" si="18"/>
        <v>0</v>
      </c>
    </row>
    <row r="1174" spans="1:8" ht="13.5" x14ac:dyDescent="0.25">
      <c r="A1174" s="12"/>
      <c r="B1174" s="11">
        <v>43717</v>
      </c>
      <c r="C1174" s="2">
        <v>32.96</v>
      </c>
      <c r="D1174" s="2">
        <v>32.96</v>
      </c>
      <c r="E1174" s="2">
        <v>0</v>
      </c>
      <c r="F1174" s="2">
        <v>0</v>
      </c>
      <c r="G1174" s="2">
        <v>0</v>
      </c>
      <c r="H1174" s="17">
        <f t="shared" si="18"/>
        <v>0</v>
      </c>
    </row>
    <row r="1175" spans="1:8" ht="13.5" x14ac:dyDescent="0.25">
      <c r="A1175" s="12"/>
      <c r="B1175" s="11">
        <v>43718</v>
      </c>
      <c r="C1175" s="2">
        <v>32.96</v>
      </c>
      <c r="D1175" s="2">
        <v>32.96</v>
      </c>
      <c r="E1175" s="2">
        <v>0</v>
      </c>
      <c r="F1175" s="2">
        <v>0</v>
      </c>
      <c r="G1175" s="2">
        <v>0</v>
      </c>
      <c r="H1175" s="17">
        <f t="shared" si="18"/>
        <v>0</v>
      </c>
    </row>
    <row r="1176" spans="1:8" ht="13.5" x14ac:dyDescent="0.25">
      <c r="A1176" s="12"/>
      <c r="B1176" s="11">
        <v>43719</v>
      </c>
      <c r="C1176" s="2">
        <v>32.96</v>
      </c>
      <c r="D1176" s="2">
        <v>32.96</v>
      </c>
      <c r="E1176" s="2">
        <v>0</v>
      </c>
      <c r="F1176" s="2">
        <v>0</v>
      </c>
      <c r="G1176" s="2">
        <v>0</v>
      </c>
      <c r="H1176" s="17">
        <f t="shared" si="18"/>
        <v>0</v>
      </c>
    </row>
    <row r="1177" spans="1:8" ht="13.5" x14ac:dyDescent="0.25">
      <c r="A1177" s="12"/>
      <c r="B1177" s="11">
        <v>43720</v>
      </c>
      <c r="C1177" s="2">
        <v>32.96</v>
      </c>
      <c r="D1177" s="2">
        <v>32.96</v>
      </c>
      <c r="E1177" s="2">
        <v>0</v>
      </c>
      <c r="F1177" s="2">
        <v>0</v>
      </c>
      <c r="G1177" s="2">
        <v>0</v>
      </c>
      <c r="H1177" s="17">
        <f t="shared" si="18"/>
        <v>0</v>
      </c>
    </row>
    <row r="1178" spans="1:8" ht="13.5" x14ac:dyDescent="0.25">
      <c r="A1178" s="12"/>
      <c r="B1178" s="11">
        <v>43721</v>
      </c>
      <c r="C1178" s="2">
        <v>32.96</v>
      </c>
      <c r="D1178" s="2">
        <v>32.96</v>
      </c>
      <c r="E1178" s="2">
        <v>0</v>
      </c>
      <c r="F1178" s="2">
        <v>0</v>
      </c>
      <c r="G1178" s="2">
        <v>0</v>
      </c>
      <c r="H1178" s="17">
        <f t="shared" si="18"/>
        <v>0</v>
      </c>
    </row>
    <row r="1179" spans="1:8" ht="13.5" x14ac:dyDescent="0.25">
      <c r="A1179" s="12"/>
      <c r="B1179" s="11">
        <v>43724</v>
      </c>
      <c r="C1179" s="2">
        <v>32.96</v>
      </c>
      <c r="D1179" s="2">
        <v>32.96</v>
      </c>
      <c r="E1179" s="2">
        <v>0</v>
      </c>
      <c r="F1179" s="2">
        <v>0</v>
      </c>
      <c r="G1179" s="2">
        <v>0</v>
      </c>
      <c r="H1179" s="17">
        <f t="shared" si="18"/>
        <v>0</v>
      </c>
    </row>
    <row r="1180" spans="1:8" ht="13.5" x14ac:dyDescent="0.25">
      <c r="A1180" s="12"/>
      <c r="B1180" s="11">
        <v>43725</v>
      </c>
      <c r="C1180" s="2">
        <v>32.96</v>
      </c>
      <c r="D1180" s="2">
        <v>32.96</v>
      </c>
      <c r="E1180" s="2">
        <v>0</v>
      </c>
      <c r="F1180" s="2">
        <v>0</v>
      </c>
      <c r="G1180" s="2">
        <v>0</v>
      </c>
      <c r="H1180" s="17">
        <f t="shared" si="18"/>
        <v>0</v>
      </c>
    </row>
    <row r="1181" spans="1:8" ht="13.5" x14ac:dyDescent="0.25">
      <c r="A1181" s="12"/>
      <c r="B1181" s="11">
        <v>43726</v>
      </c>
      <c r="C1181" s="2">
        <v>32.96</v>
      </c>
      <c r="D1181" s="2">
        <v>32.96</v>
      </c>
      <c r="E1181" s="2">
        <v>0</v>
      </c>
      <c r="F1181" s="2">
        <v>0</v>
      </c>
      <c r="G1181" s="2">
        <v>0</v>
      </c>
      <c r="H1181" s="17">
        <f t="shared" si="18"/>
        <v>0</v>
      </c>
    </row>
    <row r="1182" spans="1:8" ht="13.5" x14ac:dyDescent="0.25">
      <c r="A1182" s="12"/>
      <c r="B1182" s="11">
        <v>43727</v>
      </c>
      <c r="C1182" s="2">
        <v>32.96</v>
      </c>
      <c r="D1182" s="2">
        <v>32.96</v>
      </c>
      <c r="E1182" s="2">
        <v>0</v>
      </c>
      <c r="F1182" s="2">
        <v>0</v>
      </c>
      <c r="G1182" s="2">
        <v>0</v>
      </c>
      <c r="H1182" s="17">
        <f t="shared" si="18"/>
        <v>0</v>
      </c>
    </row>
    <row r="1183" spans="1:8" ht="13.5" x14ac:dyDescent="0.25">
      <c r="A1183" s="12"/>
      <c r="B1183" s="11">
        <v>43728</v>
      </c>
      <c r="C1183" s="2">
        <v>32</v>
      </c>
      <c r="D1183" s="2">
        <v>32</v>
      </c>
      <c r="E1183" s="2">
        <v>653</v>
      </c>
      <c r="F1183" s="2">
        <v>32</v>
      </c>
      <c r="G1183" s="2">
        <v>20896</v>
      </c>
      <c r="H1183" s="17">
        <f t="shared" si="18"/>
        <v>-2.9126213592233035E-2</v>
      </c>
    </row>
    <row r="1184" spans="1:8" ht="13.5" x14ac:dyDescent="0.25">
      <c r="A1184" s="12"/>
      <c r="B1184" s="11">
        <v>43731</v>
      </c>
      <c r="C1184" s="2">
        <v>32</v>
      </c>
      <c r="D1184" s="2">
        <v>32</v>
      </c>
      <c r="E1184" s="2">
        <v>50</v>
      </c>
      <c r="F1184" s="2">
        <v>32</v>
      </c>
      <c r="G1184" s="2">
        <v>1600</v>
      </c>
      <c r="H1184" s="17">
        <f t="shared" si="18"/>
        <v>0</v>
      </c>
    </row>
    <row r="1185" spans="1:8" ht="13.5" x14ac:dyDescent="0.25">
      <c r="A1185" s="12"/>
      <c r="B1185" s="11">
        <v>43732</v>
      </c>
      <c r="C1185" s="2">
        <v>32</v>
      </c>
      <c r="D1185" s="2">
        <v>32</v>
      </c>
      <c r="E1185" s="2">
        <v>0</v>
      </c>
      <c r="F1185" s="2">
        <v>0</v>
      </c>
      <c r="G1185" s="2">
        <v>0</v>
      </c>
      <c r="H1185" s="17">
        <f t="shared" si="18"/>
        <v>0</v>
      </c>
    </row>
    <row r="1186" spans="1:8" ht="13.5" x14ac:dyDescent="0.25">
      <c r="A1186" s="12"/>
      <c r="B1186" s="11">
        <v>43733</v>
      </c>
      <c r="C1186" s="2">
        <v>32</v>
      </c>
      <c r="D1186" s="2">
        <v>32</v>
      </c>
      <c r="E1186" s="2">
        <v>0</v>
      </c>
      <c r="F1186" s="2">
        <v>0</v>
      </c>
      <c r="G1186" s="2">
        <v>0</v>
      </c>
      <c r="H1186" s="17">
        <f t="shared" si="18"/>
        <v>0</v>
      </c>
    </row>
    <row r="1187" spans="1:8" ht="13.5" x14ac:dyDescent="0.25">
      <c r="A1187" s="12"/>
      <c r="B1187" s="11">
        <v>43734</v>
      </c>
      <c r="C1187" s="2">
        <v>31.51</v>
      </c>
      <c r="D1187" s="2">
        <v>31.51</v>
      </c>
      <c r="E1187" s="2">
        <v>239</v>
      </c>
      <c r="F1187" s="2">
        <v>31.505800000000001</v>
      </c>
      <c r="G1187" s="2">
        <v>7529.8861999999999</v>
      </c>
      <c r="H1187" s="17">
        <f t="shared" si="18"/>
        <v>-1.5312499999999951E-2</v>
      </c>
    </row>
    <row r="1188" spans="1:8" ht="13.5" x14ac:dyDescent="0.25">
      <c r="A1188" s="12"/>
      <c r="B1188" s="11">
        <v>43735</v>
      </c>
      <c r="C1188" s="2">
        <v>31.51</v>
      </c>
      <c r="D1188" s="2">
        <v>31.51</v>
      </c>
      <c r="E1188" s="2">
        <v>0</v>
      </c>
      <c r="F1188" s="2">
        <v>0</v>
      </c>
      <c r="G1188" s="2">
        <v>0</v>
      </c>
      <c r="H1188" s="17">
        <f t="shared" si="18"/>
        <v>0</v>
      </c>
    </row>
    <row r="1189" spans="1:8" ht="13.5" x14ac:dyDescent="0.25">
      <c r="A1189" s="12"/>
      <c r="B1189" s="11">
        <v>43738</v>
      </c>
      <c r="C1189" s="2">
        <v>31.51</v>
      </c>
      <c r="D1189" s="2">
        <v>31.51</v>
      </c>
      <c r="E1189" s="2">
        <v>0</v>
      </c>
      <c r="F1189" s="2">
        <v>0</v>
      </c>
      <c r="G1189" s="2">
        <v>0</v>
      </c>
      <c r="H1189" s="17">
        <f t="shared" si="18"/>
        <v>0</v>
      </c>
    </row>
    <row r="1190" spans="1:8" ht="13.5" x14ac:dyDescent="0.25">
      <c r="A1190" s="12"/>
      <c r="B1190" s="11">
        <v>43739</v>
      </c>
      <c r="C1190" s="2">
        <v>32.01</v>
      </c>
      <c r="D1190" s="2">
        <v>32.01</v>
      </c>
      <c r="E1190" s="2">
        <v>849</v>
      </c>
      <c r="F1190" s="2">
        <v>32.0002</v>
      </c>
      <c r="G1190" s="2">
        <v>27168.1698</v>
      </c>
      <c r="H1190" s="17">
        <f t="shared" si="18"/>
        <v>1.5867978419549237E-2</v>
      </c>
    </row>
    <row r="1191" spans="1:8" ht="13.5" x14ac:dyDescent="0.25">
      <c r="A1191" s="12"/>
      <c r="B1191" s="11">
        <v>43740</v>
      </c>
      <c r="C1191" s="2">
        <v>32.01</v>
      </c>
      <c r="D1191" s="2">
        <v>32.01</v>
      </c>
      <c r="E1191" s="2">
        <v>13</v>
      </c>
      <c r="F1191" s="2">
        <v>32.01</v>
      </c>
      <c r="G1191" s="2">
        <v>416.13</v>
      </c>
      <c r="H1191" s="17">
        <f t="shared" si="18"/>
        <v>0</v>
      </c>
    </row>
    <row r="1192" spans="1:8" ht="13.5" x14ac:dyDescent="0.25">
      <c r="A1192" s="12"/>
      <c r="B1192" s="11">
        <v>43741</v>
      </c>
      <c r="C1192" s="2">
        <v>32.950000000000003</v>
      </c>
      <c r="D1192" s="2">
        <v>32.950000000000003</v>
      </c>
      <c r="E1192" s="2">
        <v>183</v>
      </c>
      <c r="F1192" s="2">
        <v>32.204099999999997</v>
      </c>
      <c r="G1192" s="2">
        <v>5893.3503000000001</v>
      </c>
      <c r="H1192" s="17">
        <f t="shared" si="18"/>
        <v>2.9365823180256323E-2</v>
      </c>
    </row>
    <row r="1193" spans="1:8" ht="13.5" x14ac:dyDescent="0.25">
      <c r="A1193" s="12"/>
      <c r="B1193" s="11">
        <v>43742</v>
      </c>
      <c r="C1193" s="2">
        <v>32.950000000000003</v>
      </c>
      <c r="D1193" s="2">
        <v>32.950000000000003</v>
      </c>
      <c r="E1193" s="2">
        <v>0</v>
      </c>
      <c r="F1193" s="2">
        <v>0</v>
      </c>
      <c r="G1193" s="2">
        <v>0</v>
      </c>
      <c r="H1193" s="17">
        <f t="shared" si="18"/>
        <v>0</v>
      </c>
    </row>
    <row r="1194" spans="1:8" ht="13.5" x14ac:dyDescent="0.25">
      <c r="A1194" s="12"/>
      <c r="B1194" s="11">
        <v>43745</v>
      </c>
      <c r="C1194" s="2">
        <v>32.950000000000003</v>
      </c>
      <c r="D1194" s="2">
        <v>32.950000000000003</v>
      </c>
      <c r="E1194" s="2">
        <v>0</v>
      </c>
      <c r="F1194" s="2">
        <v>0</v>
      </c>
      <c r="G1194" s="2">
        <v>0</v>
      </c>
      <c r="H1194" s="17">
        <f t="shared" si="18"/>
        <v>0</v>
      </c>
    </row>
    <row r="1195" spans="1:8" ht="13.5" x14ac:dyDescent="0.25">
      <c r="A1195" s="12"/>
      <c r="B1195" s="11">
        <v>43746</v>
      </c>
      <c r="C1195" s="2">
        <v>32.950000000000003</v>
      </c>
      <c r="D1195" s="2">
        <v>32.950000000000003</v>
      </c>
      <c r="E1195" s="2">
        <v>0</v>
      </c>
      <c r="F1195" s="2">
        <v>0</v>
      </c>
      <c r="G1195" s="2">
        <v>0</v>
      </c>
      <c r="H1195" s="17">
        <f t="shared" si="18"/>
        <v>0</v>
      </c>
    </row>
    <row r="1196" spans="1:8" ht="13.5" x14ac:dyDescent="0.25">
      <c r="A1196" s="12"/>
      <c r="B1196" s="11">
        <v>43747</v>
      </c>
      <c r="C1196" s="2">
        <v>32.950000000000003</v>
      </c>
      <c r="D1196" s="2">
        <v>32.950000000000003</v>
      </c>
      <c r="E1196" s="2">
        <v>0</v>
      </c>
      <c r="F1196" s="2">
        <v>0</v>
      </c>
      <c r="G1196" s="2">
        <v>0</v>
      </c>
      <c r="H1196" s="17">
        <f t="shared" si="18"/>
        <v>0</v>
      </c>
    </row>
    <row r="1197" spans="1:8" ht="13.5" x14ac:dyDescent="0.25">
      <c r="A1197" s="12"/>
      <c r="B1197" s="11">
        <v>43748</v>
      </c>
      <c r="C1197" s="2">
        <v>32.950000000000003</v>
      </c>
      <c r="D1197" s="2">
        <v>32.950000000000003</v>
      </c>
      <c r="E1197" s="2">
        <v>0</v>
      </c>
      <c r="F1197" s="2">
        <v>0</v>
      </c>
      <c r="G1197" s="2">
        <v>0</v>
      </c>
      <c r="H1197" s="17">
        <f t="shared" si="18"/>
        <v>0</v>
      </c>
    </row>
    <row r="1198" spans="1:8" ht="13.5" x14ac:dyDescent="0.25">
      <c r="A1198" s="12"/>
      <c r="B1198" s="11">
        <v>43749</v>
      </c>
      <c r="C1198" s="2">
        <v>32.5</v>
      </c>
      <c r="D1198" s="2">
        <v>32.5</v>
      </c>
      <c r="E1198" s="2">
        <v>1000</v>
      </c>
      <c r="F1198" s="2">
        <v>32.5</v>
      </c>
      <c r="G1198" s="2">
        <v>32500</v>
      </c>
      <c r="H1198" s="17">
        <f t="shared" si="18"/>
        <v>-1.3657056145675351E-2</v>
      </c>
    </row>
    <row r="1199" spans="1:8" ht="13.5" x14ac:dyDescent="0.25">
      <c r="A1199" s="12"/>
      <c r="B1199" s="11">
        <v>43752</v>
      </c>
      <c r="C1199" s="2">
        <v>33</v>
      </c>
      <c r="D1199" s="2">
        <v>33</v>
      </c>
      <c r="E1199" s="2">
        <v>268</v>
      </c>
      <c r="F1199" s="2">
        <v>32.884700000000002</v>
      </c>
      <c r="G1199" s="2">
        <v>8813.0995999999996</v>
      </c>
      <c r="H1199" s="17">
        <f t="shared" si="18"/>
        <v>1.5384615384615385E-2</v>
      </c>
    </row>
    <row r="1200" spans="1:8" ht="13.5" x14ac:dyDescent="0.25">
      <c r="A1200" s="12"/>
      <c r="B1200" s="11">
        <v>43754</v>
      </c>
      <c r="C1200" s="2">
        <v>33</v>
      </c>
      <c r="D1200" s="2">
        <v>33</v>
      </c>
      <c r="E1200" s="2">
        <v>0</v>
      </c>
      <c r="F1200" s="2">
        <v>0</v>
      </c>
      <c r="G1200" s="2">
        <v>0</v>
      </c>
      <c r="H1200" s="17">
        <f t="shared" si="18"/>
        <v>0</v>
      </c>
    </row>
    <row r="1201" spans="1:8" ht="13.5" x14ac:dyDescent="0.25">
      <c r="A1201" s="12"/>
      <c r="B1201" s="11">
        <v>43755</v>
      </c>
      <c r="C1201" s="2">
        <v>33</v>
      </c>
      <c r="D1201" s="2">
        <v>33</v>
      </c>
      <c r="E1201" s="2">
        <v>36</v>
      </c>
      <c r="F1201" s="2">
        <v>33</v>
      </c>
      <c r="G1201" s="2">
        <v>1188</v>
      </c>
      <c r="H1201" s="17">
        <f t="shared" si="18"/>
        <v>0</v>
      </c>
    </row>
    <row r="1202" spans="1:8" ht="13.5" x14ac:dyDescent="0.25">
      <c r="A1202" s="12"/>
      <c r="B1202" s="11">
        <v>43756</v>
      </c>
      <c r="C1202" s="2">
        <v>33</v>
      </c>
      <c r="D1202" s="2">
        <v>33</v>
      </c>
      <c r="E1202" s="2">
        <v>0</v>
      </c>
      <c r="F1202" s="2">
        <v>0</v>
      </c>
      <c r="G1202" s="2">
        <v>0</v>
      </c>
      <c r="H1202" s="17">
        <f t="shared" si="18"/>
        <v>0</v>
      </c>
    </row>
    <row r="1203" spans="1:8" ht="13.5" x14ac:dyDescent="0.25">
      <c r="A1203" s="12"/>
      <c r="B1203" s="11">
        <v>43759</v>
      </c>
      <c r="C1203" s="2">
        <v>33</v>
      </c>
      <c r="D1203" s="2">
        <v>33</v>
      </c>
      <c r="E1203" s="2">
        <v>0</v>
      </c>
      <c r="F1203" s="2">
        <v>0</v>
      </c>
      <c r="G1203" s="2">
        <v>0</v>
      </c>
      <c r="H1203" s="17">
        <f t="shared" si="18"/>
        <v>0</v>
      </c>
    </row>
    <row r="1204" spans="1:8" ht="13.5" x14ac:dyDescent="0.25">
      <c r="A1204" s="12"/>
      <c r="B1204" s="11">
        <v>43760</v>
      </c>
      <c r="C1204" s="2">
        <v>33</v>
      </c>
      <c r="D1204" s="2">
        <v>33</v>
      </c>
      <c r="E1204" s="2">
        <v>0</v>
      </c>
      <c r="F1204" s="2">
        <v>0</v>
      </c>
      <c r="G1204" s="2">
        <v>0</v>
      </c>
      <c r="H1204" s="17">
        <f t="shared" si="18"/>
        <v>0</v>
      </c>
    </row>
    <row r="1205" spans="1:8" ht="13.5" x14ac:dyDescent="0.25">
      <c r="A1205" s="12"/>
      <c r="B1205" s="11">
        <v>43761</v>
      </c>
      <c r="C1205" s="2">
        <v>33.5</v>
      </c>
      <c r="D1205" s="2">
        <v>33.5</v>
      </c>
      <c r="E1205" s="2">
        <v>22226</v>
      </c>
      <c r="F1205" s="2">
        <v>33.435299999999998</v>
      </c>
      <c r="G1205" s="2">
        <v>743132.97779999999</v>
      </c>
      <c r="H1205" s="17">
        <f t="shared" si="18"/>
        <v>1.5151515151515152E-2</v>
      </c>
    </row>
    <row r="1206" spans="1:8" ht="13.5" x14ac:dyDescent="0.25">
      <c r="A1206" s="12"/>
      <c r="B1206" s="11">
        <v>43762</v>
      </c>
      <c r="C1206" s="2">
        <v>33.5</v>
      </c>
      <c r="D1206" s="2">
        <v>33.5</v>
      </c>
      <c r="E1206" s="2">
        <v>0</v>
      </c>
      <c r="F1206" s="2">
        <v>0</v>
      </c>
      <c r="G1206" s="2">
        <v>0</v>
      </c>
      <c r="H1206" s="17">
        <f t="shared" si="18"/>
        <v>0</v>
      </c>
    </row>
    <row r="1207" spans="1:8" ht="13.5" x14ac:dyDescent="0.25">
      <c r="A1207" s="12"/>
      <c r="B1207" s="11">
        <v>43763</v>
      </c>
      <c r="C1207" s="2">
        <v>33.5</v>
      </c>
      <c r="D1207" s="2">
        <v>33.5</v>
      </c>
      <c r="E1207" s="2">
        <v>0</v>
      </c>
      <c r="F1207" s="2">
        <v>0</v>
      </c>
      <c r="G1207" s="2">
        <v>0</v>
      </c>
      <c r="H1207" s="17">
        <f t="shared" si="18"/>
        <v>0</v>
      </c>
    </row>
    <row r="1208" spans="1:8" ht="13.5" x14ac:dyDescent="0.25">
      <c r="A1208" s="12"/>
      <c r="B1208" s="11">
        <v>43766</v>
      </c>
      <c r="C1208" s="2">
        <v>33.49</v>
      </c>
      <c r="D1208" s="2">
        <v>33.49</v>
      </c>
      <c r="E1208" s="2">
        <v>8</v>
      </c>
      <c r="F1208" s="2">
        <v>33.49</v>
      </c>
      <c r="G1208" s="2">
        <v>267.92</v>
      </c>
      <c r="H1208" s="17">
        <f t="shared" si="18"/>
        <v>-2.9850746268650775E-4</v>
      </c>
    </row>
    <row r="1209" spans="1:8" ht="13.5" x14ac:dyDescent="0.25">
      <c r="A1209" s="12"/>
      <c r="B1209" s="11">
        <v>43767</v>
      </c>
      <c r="C1209" s="2">
        <v>33.5</v>
      </c>
      <c r="D1209" s="2">
        <v>33.5</v>
      </c>
      <c r="E1209" s="2">
        <v>99</v>
      </c>
      <c r="F1209" s="2">
        <v>33.494900000000001</v>
      </c>
      <c r="G1209" s="2">
        <v>3315.9951000000001</v>
      </c>
      <c r="H1209" s="17">
        <f t="shared" si="18"/>
        <v>2.9859659599874616E-4</v>
      </c>
    </row>
    <row r="1210" spans="1:8" ht="13.5" x14ac:dyDescent="0.25">
      <c r="A1210" s="12"/>
      <c r="B1210" s="11">
        <v>43768</v>
      </c>
      <c r="C1210" s="2">
        <v>33.5</v>
      </c>
      <c r="D1210" s="2">
        <v>33.5</v>
      </c>
      <c r="E1210" s="2">
        <v>0</v>
      </c>
      <c r="F1210" s="2">
        <v>0</v>
      </c>
      <c r="G1210" s="2">
        <v>0</v>
      </c>
      <c r="H1210" s="17">
        <f t="shared" si="18"/>
        <v>0</v>
      </c>
    </row>
    <row r="1211" spans="1:8" ht="13.5" x14ac:dyDescent="0.25">
      <c r="A1211" s="12"/>
      <c r="B1211" s="11">
        <v>43769</v>
      </c>
      <c r="C1211" s="2">
        <v>33.5</v>
      </c>
      <c r="D1211" s="2">
        <v>33.5</v>
      </c>
      <c r="E1211" s="2">
        <v>0</v>
      </c>
      <c r="F1211" s="2">
        <v>0</v>
      </c>
      <c r="G1211" s="2">
        <v>0</v>
      </c>
      <c r="H1211" s="17">
        <f t="shared" si="18"/>
        <v>0</v>
      </c>
    </row>
    <row r="1212" spans="1:8" ht="13.5" x14ac:dyDescent="0.25">
      <c r="A1212" s="12"/>
      <c r="B1212" s="11">
        <v>43770</v>
      </c>
      <c r="C1212" s="2">
        <v>33.99</v>
      </c>
      <c r="D1212" s="2">
        <v>33.99</v>
      </c>
      <c r="E1212" s="2">
        <v>341</v>
      </c>
      <c r="F1212" s="2">
        <v>33.99</v>
      </c>
      <c r="G1212" s="2">
        <v>11590.59</v>
      </c>
      <c r="H1212" s="17">
        <f t="shared" si="18"/>
        <v>1.4626865671641851E-2</v>
      </c>
    </row>
    <row r="1213" spans="1:8" ht="13.5" x14ac:dyDescent="0.25">
      <c r="A1213" s="12"/>
      <c r="B1213" s="11">
        <v>43773</v>
      </c>
      <c r="C1213" s="2">
        <v>33.99</v>
      </c>
      <c r="D1213" s="2">
        <v>33.99</v>
      </c>
      <c r="E1213" s="2">
        <v>149</v>
      </c>
      <c r="F1213" s="2">
        <v>33.99</v>
      </c>
      <c r="G1213" s="2">
        <v>5064.51</v>
      </c>
      <c r="H1213" s="17">
        <f t="shared" si="18"/>
        <v>0</v>
      </c>
    </row>
    <row r="1214" spans="1:8" ht="13.5" x14ac:dyDescent="0.25">
      <c r="A1214" s="12"/>
      <c r="B1214" s="11">
        <v>43774</v>
      </c>
      <c r="C1214" s="2">
        <v>34.4</v>
      </c>
      <c r="D1214" s="2">
        <v>34.4</v>
      </c>
      <c r="E1214" s="2">
        <v>241</v>
      </c>
      <c r="F1214" s="2">
        <v>34.384700000000002</v>
      </c>
      <c r="G1214" s="2">
        <v>8286.7127</v>
      </c>
      <c r="H1214" s="17">
        <f t="shared" si="18"/>
        <v>1.2062371285672155E-2</v>
      </c>
    </row>
    <row r="1215" spans="1:8" ht="13.5" x14ac:dyDescent="0.25">
      <c r="A1215" s="12"/>
      <c r="B1215" s="11">
        <v>43775</v>
      </c>
      <c r="C1215" s="2">
        <v>34.4</v>
      </c>
      <c r="D1215" s="2">
        <v>34.4</v>
      </c>
      <c r="E1215" s="2">
        <v>41</v>
      </c>
      <c r="F1215" s="2">
        <v>34.4</v>
      </c>
      <c r="G1215" s="2">
        <v>1410.4</v>
      </c>
      <c r="H1215" s="17">
        <f t="shared" si="18"/>
        <v>0</v>
      </c>
    </row>
    <row r="1216" spans="1:8" ht="13.5" x14ac:dyDescent="0.25">
      <c r="A1216" s="12"/>
      <c r="B1216" s="11">
        <v>43776</v>
      </c>
      <c r="C1216" s="2">
        <v>34.4</v>
      </c>
      <c r="D1216" s="2">
        <v>34.4</v>
      </c>
      <c r="E1216" s="2">
        <v>0</v>
      </c>
      <c r="F1216" s="2">
        <v>0</v>
      </c>
      <c r="G1216" s="2">
        <v>0</v>
      </c>
      <c r="H1216" s="17">
        <f t="shared" si="18"/>
        <v>0</v>
      </c>
    </row>
    <row r="1217" spans="1:8" ht="13.5" x14ac:dyDescent="0.25">
      <c r="A1217" s="12"/>
      <c r="B1217" s="11">
        <v>43777</v>
      </c>
      <c r="C1217" s="2">
        <v>34.4</v>
      </c>
      <c r="D1217" s="2">
        <v>34.4</v>
      </c>
      <c r="E1217" s="2">
        <v>0</v>
      </c>
      <c r="F1217" s="2">
        <v>0</v>
      </c>
      <c r="G1217" s="2">
        <v>0</v>
      </c>
      <c r="H1217" s="17">
        <f t="shared" si="18"/>
        <v>0</v>
      </c>
    </row>
    <row r="1218" spans="1:8" ht="13.5" x14ac:dyDescent="0.25">
      <c r="A1218" s="12"/>
      <c r="B1218" s="11">
        <v>43780</v>
      </c>
      <c r="C1218" s="2">
        <v>34.4</v>
      </c>
      <c r="D1218" s="2">
        <v>34.4</v>
      </c>
      <c r="E1218" s="2">
        <v>0</v>
      </c>
      <c r="F1218" s="2">
        <v>0</v>
      </c>
      <c r="G1218" s="2">
        <v>0</v>
      </c>
      <c r="H1218" s="17">
        <f t="shared" si="18"/>
        <v>0</v>
      </c>
    </row>
    <row r="1219" spans="1:8" ht="13.5" x14ac:dyDescent="0.25">
      <c r="A1219" s="12"/>
      <c r="B1219" s="11">
        <v>43781</v>
      </c>
      <c r="C1219" s="2">
        <v>34.5</v>
      </c>
      <c r="D1219" s="2">
        <v>34.5</v>
      </c>
      <c r="E1219" s="2">
        <v>388</v>
      </c>
      <c r="F1219" s="2">
        <v>34.001300000000001</v>
      </c>
      <c r="G1219" s="2">
        <v>13192.5044</v>
      </c>
      <c r="H1219" s="17">
        <f t="shared" si="18"/>
        <v>2.9069767441860881E-3</v>
      </c>
    </row>
    <row r="1220" spans="1:8" ht="13.5" x14ac:dyDescent="0.25">
      <c r="A1220" s="12"/>
      <c r="B1220" s="11">
        <v>43782</v>
      </c>
      <c r="C1220" s="2">
        <v>34</v>
      </c>
      <c r="D1220" s="2">
        <v>34</v>
      </c>
      <c r="E1220" s="2">
        <v>138</v>
      </c>
      <c r="F1220" s="2">
        <v>34.000100000000003</v>
      </c>
      <c r="G1220" s="2">
        <v>4692.0137999999997</v>
      </c>
      <c r="H1220" s="17">
        <f t="shared" si="18"/>
        <v>-1.4492753623188406E-2</v>
      </c>
    </row>
    <row r="1221" spans="1:8" ht="13.5" x14ac:dyDescent="0.25">
      <c r="A1221" s="12"/>
      <c r="B1221" s="11">
        <v>43783</v>
      </c>
      <c r="C1221" s="2">
        <v>34</v>
      </c>
      <c r="D1221" s="2">
        <v>34</v>
      </c>
      <c r="E1221" s="2">
        <v>23</v>
      </c>
      <c r="F1221" s="2">
        <v>34</v>
      </c>
      <c r="G1221" s="2">
        <v>782</v>
      </c>
      <c r="H1221" s="17">
        <f t="shared" si="18"/>
        <v>0</v>
      </c>
    </row>
    <row r="1222" spans="1:8" ht="13.5" x14ac:dyDescent="0.25">
      <c r="A1222" s="12"/>
      <c r="B1222" s="11">
        <v>43784</v>
      </c>
      <c r="C1222" s="2">
        <v>34</v>
      </c>
      <c r="D1222" s="2">
        <v>34</v>
      </c>
      <c r="E1222" s="2">
        <v>14</v>
      </c>
      <c r="F1222" s="2">
        <v>34</v>
      </c>
      <c r="G1222" s="2">
        <v>476</v>
      </c>
      <c r="H1222" s="17">
        <f t="shared" si="18"/>
        <v>0</v>
      </c>
    </row>
    <row r="1223" spans="1:8" ht="13.5" x14ac:dyDescent="0.25">
      <c r="A1223" s="12"/>
      <c r="B1223" s="11">
        <v>43787</v>
      </c>
      <c r="C1223" s="2">
        <v>34</v>
      </c>
      <c r="D1223" s="2">
        <v>34</v>
      </c>
      <c r="E1223" s="2">
        <v>10</v>
      </c>
      <c r="F1223" s="2">
        <v>34</v>
      </c>
      <c r="G1223" s="2">
        <v>340</v>
      </c>
      <c r="H1223" s="17">
        <f t="shared" ref="H1223:H1286" si="19">(D1223-D1222)/D1222</f>
        <v>0</v>
      </c>
    </row>
    <row r="1224" spans="1:8" ht="13.5" x14ac:dyDescent="0.25">
      <c r="A1224" s="12"/>
      <c r="B1224" s="11">
        <v>43788</v>
      </c>
      <c r="C1224" s="2">
        <v>34</v>
      </c>
      <c r="D1224" s="2">
        <v>34</v>
      </c>
      <c r="E1224" s="2">
        <v>0</v>
      </c>
      <c r="F1224" s="2">
        <v>0</v>
      </c>
      <c r="G1224" s="2">
        <v>0</v>
      </c>
      <c r="H1224" s="17">
        <f t="shared" si="19"/>
        <v>0</v>
      </c>
    </row>
    <row r="1225" spans="1:8" ht="13.5" x14ac:dyDescent="0.25">
      <c r="A1225" s="12"/>
      <c r="B1225" s="11">
        <v>43789</v>
      </c>
      <c r="C1225" s="2">
        <v>34</v>
      </c>
      <c r="D1225" s="2">
        <v>34</v>
      </c>
      <c r="E1225" s="2">
        <v>28</v>
      </c>
      <c r="F1225" s="2">
        <v>34</v>
      </c>
      <c r="G1225" s="2">
        <v>952</v>
      </c>
      <c r="H1225" s="17">
        <f t="shared" si="19"/>
        <v>0</v>
      </c>
    </row>
    <row r="1226" spans="1:8" ht="13.5" x14ac:dyDescent="0.25">
      <c r="A1226" s="12"/>
      <c r="B1226" s="11">
        <v>43790</v>
      </c>
      <c r="C1226" s="2">
        <v>34</v>
      </c>
      <c r="D1226" s="2">
        <v>34</v>
      </c>
      <c r="E1226" s="2">
        <v>0</v>
      </c>
      <c r="F1226" s="2">
        <v>0</v>
      </c>
      <c r="G1226" s="2">
        <v>0</v>
      </c>
      <c r="H1226" s="17">
        <f t="shared" si="19"/>
        <v>0</v>
      </c>
    </row>
    <row r="1227" spans="1:8" ht="13.5" x14ac:dyDescent="0.25">
      <c r="A1227" s="12"/>
      <c r="B1227" s="11">
        <v>43791</v>
      </c>
      <c r="C1227" s="2">
        <v>34</v>
      </c>
      <c r="D1227" s="2">
        <v>34</v>
      </c>
      <c r="E1227" s="2">
        <v>10</v>
      </c>
      <c r="F1227" s="2">
        <v>34</v>
      </c>
      <c r="G1227" s="2">
        <v>340</v>
      </c>
      <c r="H1227" s="17">
        <f t="shared" si="19"/>
        <v>0</v>
      </c>
    </row>
    <row r="1228" spans="1:8" ht="13.5" x14ac:dyDescent="0.25">
      <c r="A1228" s="12"/>
      <c r="B1228" s="11">
        <v>43794</v>
      </c>
      <c r="C1228" s="2">
        <v>34</v>
      </c>
      <c r="D1228" s="2">
        <v>34</v>
      </c>
      <c r="E1228" s="2">
        <v>0</v>
      </c>
      <c r="F1228" s="2">
        <v>0</v>
      </c>
      <c r="G1228" s="2">
        <v>0</v>
      </c>
      <c r="H1228" s="17">
        <f t="shared" si="19"/>
        <v>0</v>
      </c>
    </row>
    <row r="1229" spans="1:8" ht="13.5" x14ac:dyDescent="0.25">
      <c r="A1229" s="12"/>
      <c r="B1229" s="11">
        <v>43795</v>
      </c>
      <c r="C1229" s="2">
        <v>34</v>
      </c>
      <c r="D1229" s="2">
        <v>34</v>
      </c>
      <c r="E1229" s="2">
        <v>0</v>
      </c>
      <c r="F1229" s="2">
        <v>0</v>
      </c>
      <c r="G1229" s="2">
        <v>0</v>
      </c>
      <c r="H1229" s="17">
        <f t="shared" si="19"/>
        <v>0</v>
      </c>
    </row>
    <row r="1230" spans="1:8" ht="13.5" x14ac:dyDescent="0.25">
      <c r="A1230" s="12"/>
      <c r="B1230" s="11">
        <v>43796</v>
      </c>
      <c r="C1230" s="2">
        <v>34</v>
      </c>
      <c r="D1230" s="2">
        <v>34</v>
      </c>
      <c r="E1230" s="2">
        <v>0</v>
      </c>
      <c r="F1230" s="2">
        <v>0</v>
      </c>
      <c r="G1230" s="2">
        <v>0</v>
      </c>
      <c r="H1230" s="17">
        <f t="shared" si="19"/>
        <v>0</v>
      </c>
    </row>
    <row r="1231" spans="1:8" ht="13.5" x14ac:dyDescent="0.25">
      <c r="A1231" s="12"/>
      <c r="B1231" s="11">
        <v>43797</v>
      </c>
      <c r="C1231" s="2">
        <v>34</v>
      </c>
      <c r="D1231" s="2">
        <v>34</v>
      </c>
      <c r="E1231" s="2">
        <v>0</v>
      </c>
      <c r="F1231" s="2">
        <v>0</v>
      </c>
      <c r="G1231" s="2">
        <v>0</v>
      </c>
      <c r="H1231" s="17">
        <f t="shared" si="19"/>
        <v>0</v>
      </c>
    </row>
    <row r="1232" spans="1:8" ht="13.5" x14ac:dyDescent="0.25">
      <c r="A1232" s="12"/>
      <c r="B1232" s="11">
        <v>43798</v>
      </c>
      <c r="C1232" s="2">
        <v>34</v>
      </c>
      <c r="D1232" s="2">
        <v>34</v>
      </c>
      <c r="E1232" s="2">
        <v>0</v>
      </c>
      <c r="F1232" s="2">
        <v>0</v>
      </c>
      <c r="G1232" s="2">
        <v>0</v>
      </c>
      <c r="H1232" s="17">
        <f t="shared" si="19"/>
        <v>0</v>
      </c>
    </row>
    <row r="1233" spans="1:8" ht="13.5" x14ac:dyDescent="0.25">
      <c r="A1233" s="12"/>
      <c r="B1233" s="11">
        <v>43801</v>
      </c>
      <c r="C1233" s="2">
        <v>34</v>
      </c>
      <c r="D1233" s="2">
        <v>34</v>
      </c>
      <c r="E1233" s="2">
        <v>0</v>
      </c>
      <c r="F1233" s="2">
        <v>0</v>
      </c>
      <c r="G1233" s="2">
        <v>0</v>
      </c>
      <c r="H1233" s="17">
        <f t="shared" si="19"/>
        <v>0</v>
      </c>
    </row>
    <row r="1234" spans="1:8" ht="13.5" x14ac:dyDescent="0.25">
      <c r="A1234" s="12"/>
      <c r="B1234" s="11">
        <v>43802</v>
      </c>
      <c r="C1234" s="2">
        <v>34</v>
      </c>
      <c r="D1234" s="2">
        <v>34</v>
      </c>
      <c r="E1234" s="2">
        <v>0</v>
      </c>
      <c r="F1234" s="2">
        <v>0</v>
      </c>
      <c r="G1234" s="2">
        <v>0</v>
      </c>
      <c r="H1234" s="17">
        <f t="shared" si="19"/>
        <v>0</v>
      </c>
    </row>
    <row r="1235" spans="1:8" ht="13.5" x14ac:dyDescent="0.25">
      <c r="A1235" s="12"/>
      <c r="B1235" s="11">
        <v>43803</v>
      </c>
      <c r="C1235" s="2">
        <v>34</v>
      </c>
      <c r="D1235" s="2">
        <v>34</v>
      </c>
      <c r="E1235" s="2">
        <v>0</v>
      </c>
      <c r="F1235" s="2">
        <v>0</v>
      </c>
      <c r="G1235" s="2">
        <v>0</v>
      </c>
      <c r="H1235" s="17">
        <f t="shared" si="19"/>
        <v>0</v>
      </c>
    </row>
    <row r="1236" spans="1:8" ht="13.5" x14ac:dyDescent="0.25">
      <c r="A1236" s="12"/>
      <c r="B1236" s="11">
        <v>43804</v>
      </c>
      <c r="C1236" s="2">
        <v>34</v>
      </c>
      <c r="D1236" s="2">
        <v>34</v>
      </c>
      <c r="E1236" s="2">
        <v>17</v>
      </c>
      <c r="F1236" s="2">
        <v>34</v>
      </c>
      <c r="G1236" s="2">
        <v>578</v>
      </c>
      <c r="H1236" s="17">
        <f t="shared" si="19"/>
        <v>0</v>
      </c>
    </row>
    <row r="1237" spans="1:8" ht="13.5" x14ac:dyDescent="0.25">
      <c r="A1237" s="12"/>
      <c r="B1237" s="11">
        <v>43805</v>
      </c>
      <c r="C1237" s="2">
        <v>34</v>
      </c>
      <c r="D1237" s="2">
        <v>34</v>
      </c>
      <c r="E1237" s="2">
        <v>0</v>
      </c>
      <c r="F1237" s="2">
        <v>0</v>
      </c>
      <c r="G1237" s="2">
        <v>0</v>
      </c>
      <c r="H1237" s="17">
        <f t="shared" si="19"/>
        <v>0</v>
      </c>
    </row>
    <row r="1238" spans="1:8" ht="13.5" x14ac:dyDescent="0.25">
      <c r="A1238" s="12"/>
      <c r="B1238" s="11">
        <v>43808</v>
      </c>
      <c r="C1238" s="2">
        <v>34.5</v>
      </c>
      <c r="D1238" s="2">
        <v>34.5</v>
      </c>
      <c r="E1238" s="2">
        <v>2752</v>
      </c>
      <c r="F1238" s="2">
        <v>34.010300000000001</v>
      </c>
      <c r="G1238" s="2">
        <v>93596.345600000001</v>
      </c>
      <c r="H1238" s="17">
        <f t="shared" si="19"/>
        <v>1.4705882352941176E-2</v>
      </c>
    </row>
    <row r="1239" spans="1:8" ht="13.5" x14ac:dyDescent="0.25">
      <c r="A1239" s="12"/>
      <c r="B1239" s="11">
        <v>43809</v>
      </c>
      <c r="C1239" s="2">
        <v>34.03</v>
      </c>
      <c r="D1239" s="2">
        <v>34.03</v>
      </c>
      <c r="E1239" s="2">
        <v>5204</v>
      </c>
      <c r="F1239" s="2">
        <v>34.024999999999999</v>
      </c>
      <c r="G1239" s="2">
        <v>177066.1</v>
      </c>
      <c r="H1239" s="17">
        <f t="shared" si="19"/>
        <v>-1.3623188405797069E-2</v>
      </c>
    </row>
    <row r="1240" spans="1:8" ht="13.5" x14ac:dyDescent="0.25">
      <c r="A1240" s="12"/>
      <c r="B1240" s="11">
        <v>43810</v>
      </c>
      <c r="C1240" s="2">
        <v>34.5</v>
      </c>
      <c r="D1240" s="2">
        <v>34.5</v>
      </c>
      <c r="E1240" s="2">
        <v>412</v>
      </c>
      <c r="F1240" s="2">
        <v>34.402900000000002</v>
      </c>
      <c r="G1240" s="2">
        <v>14173.9948</v>
      </c>
      <c r="H1240" s="17">
        <f t="shared" si="19"/>
        <v>1.3811342932706402E-2</v>
      </c>
    </row>
    <row r="1241" spans="1:8" ht="13.5" x14ac:dyDescent="0.25">
      <c r="A1241" s="12"/>
      <c r="B1241" s="11">
        <v>43811</v>
      </c>
      <c r="C1241" s="2">
        <v>35.5</v>
      </c>
      <c r="D1241" s="2">
        <v>35.5</v>
      </c>
      <c r="E1241" s="2">
        <v>701</v>
      </c>
      <c r="F1241" s="2">
        <v>34.787399999999998</v>
      </c>
      <c r="G1241" s="2">
        <v>24385.967400000001</v>
      </c>
      <c r="H1241" s="17">
        <f t="shared" si="19"/>
        <v>2.8985507246376812E-2</v>
      </c>
    </row>
    <row r="1242" spans="1:8" ht="13.5" x14ac:dyDescent="0.25">
      <c r="A1242" s="12"/>
      <c r="B1242" s="11">
        <v>43812</v>
      </c>
      <c r="C1242" s="2">
        <v>35.5</v>
      </c>
      <c r="D1242" s="2">
        <v>35.5</v>
      </c>
      <c r="E1242" s="2">
        <v>0</v>
      </c>
      <c r="F1242" s="2">
        <v>0</v>
      </c>
      <c r="G1242" s="2">
        <v>0</v>
      </c>
      <c r="H1242" s="17">
        <f t="shared" si="19"/>
        <v>0</v>
      </c>
    </row>
    <row r="1243" spans="1:8" ht="13.5" x14ac:dyDescent="0.25">
      <c r="A1243" s="12"/>
      <c r="B1243" s="11">
        <v>43815</v>
      </c>
      <c r="C1243" s="2">
        <v>35.5</v>
      </c>
      <c r="D1243" s="2">
        <v>35.5</v>
      </c>
      <c r="E1243" s="2">
        <v>51</v>
      </c>
      <c r="F1243" s="2">
        <v>35.519599999999997</v>
      </c>
      <c r="G1243" s="2">
        <v>1811.4996000000001</v>
      </c>
      <c r="H1243" s="17">
        <f t="shared" si="19"/>
        <v>0</v>
      </c>
    </row>
    <row r="1244" spans="1:8" ht="13.5" x14ac:dyDescent="0.25">
      <c r="A1244" s="12"/>
      <c r="B1244" s="11">
        <v>43816</v>
      </c>
      <c r="C1244" s="2">
        <v>36.56</v>
      </c>
      <c r="D1244" s="2">
        <v>36.56</v>
      </c>
      <c r="E1244" s="2">
        <v>253</v>
      </c>
      <c r="F1244" s="2">
        <v>36.2196</v>
      </c>
      <c r="G1244" s="2">
        <v>9163.5588000000007</v>
      </c>
      <c r="H1244" s="17">
        <f t="shared" si="19"/>
        <v>2.9859154929577528E-2</v>
      </c>
    </row>
    <row r="1245" spans="1:8" ht="13.5" x14ac:dyDescent="0.25">
      <c r="A1245" s="12"/>
      <c r="B1245" s="11">
        <v>43817</v>
      </c>
      <c r="C1245" s="2">
        <v>37.65</v>
      </c>
      <c r="D1245" s="2">
        <v>37.65</v>
      </c>
      <c r="E1245" s="2">
        <v>660</v>
      </c>
      <c r="F1245" s="2">
        <v>37.6492</v>
      </c>
      <c r="G1245" s="2">
        <v>24848.472000000002</v>
      </c>
      <c r="H1245" s="17">
        <f t="shared" si="19"/>
        <v>2.9814004376367512E-2</v>
      </c>
    </row>
    <row r="1246" spans="1:8" ht="13.5" x14ac:dyDescent="0.25">
      <c r="A1246" s="12"/>
      <c r="B1246" s="11">
        <v>43818</v>
      </c>
      <c r="C1246" s="2">
        <v>38.770000000000003</v>
      </c>
      <c r="D1246" s="2">
        <v>38.770000000000003</v>
      </c>
      <c r="E1246" s="2">
        <v>285</v>
      </c>
      <c r="F1246" s="2">
        <v>38.770000000000003</v>
      </c>
      <c r="G1246" s="2">
        <v>11049.45</v>
      </c>
      <c r="H1246" s="17">
        <f t="shared" si="19"/>
        <v>2.9747675962815526E-2</v>
      </c>
    </row>
    <row r="1247" spans="1:8" ht="13.5" x14ac:dyDescent="0.25">
      <c r="A1247" s="12"/>
      <c r="B1247" s="11">
        <v>43819</v>
      </c>
      <c r="C1247" s="2">
        <v>38.770000000000003</v>
      </c>
      <c r="D1247" s="2">
        <v>38.770000000000003</v>
      </c>
      <c r="E1247" s="2">
        <v>2462</v>
      </c>
      <c r="F1247" s="2">
        <v>38.770200000000003</v>
      </c>
      <c r="G1247" s="2">
        <v>95452.232399999994</v>
      </c>
      <c r="H1247" s="17">
        <f t="shared" si="19"/>
        <v>0</v>
      </c>
    </row>
    <row r="1248" spans="1:8" ht="13.5" x14ac:dyDescent="0.25">
      <c r="A1248" s="12"/>
      <c r="B1248" s="11">
        <v>43822</v>
      </c>
      <c r="C1248" s="2">
        <v>38.9</v>
      </c>
      <c r="D1248" s="2">
        <v>38.9</v>
      </c>
      <c r="E1248" s="2">
        <v>36</v>
      </c>
      <c r="F1248" s="2">
        <v>38.875</v>
      </c>
      <c r="G1248" s="2">
        <v>1399.5</v>
      </c>
      <c r="H1248" s="17">
        <f t="shared" si="19"/>
        <v>3.3531080732523972E-3</v>
      </c>
    </row>
    <row r="1249" spans="1:8" ht="13.5" x14ac:dyDescent="0.25">
      <c r="A1249" s="12"/>
      <c r="B1249" s="11">
        <v>43823</v>
      </c>
      <c r="C1249" s="2">
        <v>38.9</v>
      </c>
      <c r="D1249" s="2">
        <v>38.9</v>
      </c>
      <c r="E1249" s="2">
        <v>0</v>
      </c>
      <c r="F1249" s="2">
        <v>0</v>
      </c>
      <c r="G1249" s="2">
        <v>0</v>
      </c>
      <c r="H1249" s="17">
        <f t="shared" si="19"/>
        <v>0</v>
      </c>
    </row>
    <row r="1250" spans="1:8" ht="13.5" x14ac:dyDescent="0.25">
      <c r="A1250" s="12"/>
      <c r="B1250" s="11">
        <v>43824</v>
      </c>
      <c r="C1250" s="2">
        <v>39.89</v>
      </c>
      <c r="D1250" s="2">
        <v>39.89</v>
      </c>
      <c r="E1250" s="2">
        <v>8511</v>
      </c>
      <c r="F1250" s="2">
        <v>39.795499999999997</v>
      </c>
      <c r="G1250" s="2">
        <v>338699.50050000002</v>
      </c>
      <c r="H1250" s="17">
        <f t="shared" si="19"/>
        <v>2.5449871465295683E-2</v>
      </c>
    </row>
    <row r="1251" spans="1:8" ht="13.5" x14ac:dyDescent="0.25">
      <c r="A1251" s="12"/>
      <c r="B1251" s="11">
        <v>43825</v>
      </c>
      <c r="C1251" s="2">
        <v>39.89</v>
      </c>
      <c r="D1251" s="2">
        <v>39.89</v>
      </c>
      <c r="E1251" s="2">
        <v>400</v>
      </c>
      <c r="F1251" s="2">
        <v>39.89</v>
      </c>
      <c r="G1251" s="2">
        <v>15956</v>
      </c>
      <c r="H1251" s="17">
        <f t="shared" si="19"/>
        <v>0</v>
      </c>
    </row>
    <row r="1252" spans="1:8" ht="13.5" x14ac:dyDescent="0.25">
      <c r="A1252" s="12"/>
      <c r="B1252" s="11">
        <v>43826</v>
      </c>
      <c r="C1252" s="2">
        <v>39.89</v>
      </c>
      <c r="D1252" s="2">
        <v>39.89</v>
      </c>
      <c r="E1252" s="2">
        <v>1258</v>
      </c>
      <c r="F1252" s="2">
        <v>39.8964</v>
      </c>
      <c r="G1252" s="2">
        <v>50189.671199999997</v>
      </c>
      <c r="H1252" s="17">
        <f t="shared" si="19"/>
        <v>0</v>
      </c>
    </row>
    <row r="1253" spans="1:8" ht="13.5" x14ac:dyDescent="0.25">
      <c r="A1253" s="12"/>
      <c r="B1253" s="11">
        <v>43829</v>
      </c>
      <c r="C1253" s="2">
        <v>39.89</v>
      </c>
      <c r="D1253" s="2">
        <v>39.89</v>
      </c>
      <c r="E1253" s="2">
        <v>2502</v>
      </c>
      <c r="F1253" s="2">
        <v>39.89</v>
      </c>
      <c r="G1253" s="2">
        <v>99804.78</v>
      </c>
      <c r="H1253" s="17">
        <f t="shared" si="19"/>
        <v>0</v>
      </c>
    </row>
    <row r="1254" spans="1:8" ht="13.5" x14ac:dyDescent="0.25">
      <c r="A1254" s="12"/>
      <c r="B1254" s="11">
        <v>43830</v>
      </c>
      <c r="C1254" s="2">
        <v>39.89</v>
      </c>
      <c r="D1254" s="2">
        <v>39.89</v>
      </c>
      <c r="E1254" s="2">
        <v>3135</v>
      </c>
      <c r="F1254" s="2">
        <v>39.89</v>
      </c>
      <c r="G1254" s="2">
        <v>125055.15</v>
      </c>
      <c r="H1254" s="17">
        <f t="shared" si="19"/>
        <v>0</v>
      </c>
    </row>
    <row r="1255" spans="1:8" ht="13.5" x14ac:dyDescent="0.25">
      <c r="A1255" s="12"/>
      <c r="B1255" s="11">
        <v>43832</v>
      </c>
      <c r="C1255" s="2">
        <v>39.880000000000003</v>
      </c>
      <c r="D1255" s="2">
        <v>39.880000000000003</v>
      </c>
      <c r="E1255" s="2">
        <v>1</v>
      </c>
      <c r="F1255" s="2">
        <v>39.880000000000003</v>
      </c>
      <c r="G1255" s="2">
        <v>39.880000000000003</v>
      </c>
      <c r="H1255" s="17">
        <f t="shared" si="19"/>
        <v>-2.5068939583850614E-4</v>
      </c>
    </row>
    <row r="1256" spans="1:8" ht="13.5" x14ac:dyDescent="0.25">
      <c r="A1256" s="12"/>
      <c r="B1256" s="11">
        <v>43833</v>
      </c>
      <c r="C1256" s="2">
        <v>39.799999999999997</v>
      </c>
      <c r="D1256" s="2">
        <v>39.799999999999997</v>
      </c>
      <c r="E1256" s="2">
        <v>200</v>
      </c>
      <c r="F1256" s="2">
        <v>39.799999999999997</v>
      </c>
      <c r="G1256" s="2">
        <v>7960</v>
      </c>
      <c r="H1256" s="17">
        <f t="shared" si="19"/>
        <v>-2.0060180541626228E-3</v>
      </c>
    </row>
    <row r="1257" spans="1:8" ht="13.5" x14ac:dyDescent="0.25">
      <c r="A1257" s="12"/>
      <c r="B1257" s="11">
        <v>43836</v>
      </c>
      <c r="C1257" s="2">
        <v>39.799999999999997</v>
      </c>
      <c r="D1257" s="2">
        <v>39.799999999999997</v>
      </c>
      <c r="E1257" s="2">
        <v>0</v>
      </c>
      <c r="F1257" s="2">
        <v>0</v>
      </c>
      <c r="G1257" s="2">
        <v>0</v>
      </c>
      <c r="H1257" s="17">
        <f t="shared" si="19"/>
        <v>0</v>
      </c>
    </row>
    <row r="1258" spans="1:8" ht="13.5" x14ac:dyDescent="0.25">
      <c r="A1258" s="12"/>
      <c r="B1258" s="11">
        <v>43837</v>
      </c>
      <c r="C1258" s="2">
        <v>39.5</v>
      </c>
      <c r="D1258" s="2">
        <v>39.5</v>
      </c>
      <c r="E1258" s="2">
        <v>11</v>
      </c>
      <c r="F1258" s="2">
        <v>39.51</v>
      </c>
      <c r="G1258" s="2">
        <v>434.61</v>
      </c>
      <c r="H1258" s="17">
        <f t="shared" si="19"/>
        <v>-7.5376884422109847E-3</v>
      </c>
    </row>
    <row r="1259" spans="1:8" ht="13.5" x14ac:dyDescent="0.25">
      <c r="A1259" s="12"/>
      <c r="B1259" s="11">
        <v>43838</v>
      </c>
      <c r="C1259" s="2">
        <v>38.32</v>
      </c>
      <c r="D1259" s="2">
        <v>38.32</v>
      </c>
      <c r="E1259" s="2">
        <v>1</v>
      </c>
      <c r="F1259" s="2">
        <v>38.32</v>
      </c>
      <c r="G1259" s="2">
        <v>38.32</v>
      </c>
      <c r="H1259" s="17">
        <f t="shared" si="19"/>
        <v>-2.9873417721518979E-2</v>
      </c>
    </row>
    <row r="1260" spans="1:8" ht="13.5" x14ac:dyDescent="0.25">
      <c r="A1260" s="12"/>
      <c r="B1260" s="11">
        <v>43839</v>
      </c>
      <c r="C1260" s="2">
        <v>38.299999999999997</v>
      </c>
      <c r="D1260" s="2">
        <v>38.299999999999997</v>
      </c>
      <c r="E1260" s="2">
        <v>104</v>
      </c>
      <c r="F1260" s="2">
        <v>38.288200000000003</v>
      </c>
      <c r="G1260" s="2">
        <v>3981.9728</v>
      </c>
      <c r="H1260" s="17">
        <f t="shared" si="19"/>
        <v>-5.219206680585367E-4</v>
      </c>
    </row>
    <row r="1261" spans="1:8" ht="13.5" x14ac:dyDescent="0.25">
      <c r="A1261" s="12"/>
      <c r="B1261" s="11">
        <v>43840</v>
      </c>
      <c r="C1261" s="2">
        <v>39.4</v>
      </c>
      <c r="D1261" s="2">
        <v>39.4</v>
      </c>
      <c r="E1261" s="2">
        <v>9849</v>
      </c>
      <c r="F1261" s="2">
        <v>39.459499999999998</v>
      </c>
      <c r="G1261" s="2">
        <v>388636.61550000001</v>
      </c>
      <c r="H1261" s="17">
        <f t="shared" si="19"/>
        <v>2.8720626631853825E-2</v>
      </c>
    </row>
    <row r="1262" spans="1:8" ht="13.5" x14ac:dyDescent="0.25">
      <c r="A1262" s="12"/>
      <c r="B1262" s="11">
        <v>43843</v>
      </c>
      <c r="C1262" s="2">
        <v>39.5</v>
      </c>
      <c r="D1262" s="2">
        <v>39.5</v>
      </c>
      <c r="E1262" s="2">
        <v>1195</v>
      </c>
      <c r="F1262" s="2">
        <v>39.499600000000001</v>
      </c>
      <c r="G1262" s="2">
        <v>47202.021999999997</v>
      </c>
      <c r="H1262" s="17">
        <f t="shared" si="19"/>
        <v>2.5380710659898839E-3</v>
      </c>
    </row>
    <row r="1263" spans="1:8" ht="13.5" x14ac:dyDescent="0.25">
      <c r="A1263" s="12"/>
      <c r="B1263" s="11">
        <v>43845</v>
      </c>
      <c r="C1263" s="2">
        <v>39.5</v>
      </c>
      <c r="D1263" s="2">
        <v>39.5</v>
      </c>
      <c r="E1263" s="2">
        <v>0</v>
      </c>
      <c r="F1263" s="2">
        <v>0</v>
      </c>
      <c r="G1263" s="2">
        <v>0</v>
      </c>
      <c r="H1263" s="17">
        <f t="shared" si="19"/>
        <v>0</v>
      </c>
    </row>
    <row r="1264" spans="1:8" ht="13.5" x14ac:dyDescent="0.25">
      <c r="A1264" s="12"/>
      <c r="B1264" s="11">
        <v>43846</v>
      </c>
      <c r="C1264" s="2">
        <v>39.5</v>
      </c>
      <c r="D1264" s="2">
        <v>39.5</v>
      </c>
      <c r="E1264" s="2">
        <v>0</v>
      </c>
      <c r="F1264" s="2">
        <v>0</v>
      </c>
      <c r="G1264" s="2">
        <v>0</v>
      </c>
      <c r="H1264" s="17">
        <f t="shared" si="19"/>
        <v>0</v>
      </c>
    </row>
    <row r="1265" spans="1:8" ht="13.5" x14ac:dyDescent="0.25">
      <c r="A1265" s="12"/>
      <c r="B1265" s="11">
        <v>43847</v>
      </c>
      <c r="C1265" s="2">
        <v>39.5</v>
      </c>
      <c r="D1265" s="2">
        <v>39.5</v>
      </c>
      <c r="E1265" s="2">
        <v>0</v>
      </c>
      <c r="F1265" s="2">
        <v>0</v>
      </c>
      <c r="G1265" s="2">
        <v>0</v>
      </c>
      <c r="H1265" s="17">
        <f t="shared" si="19"/>
        <v>0</v>
      </c>
    </row>
    <row r="1266" spans="1:8" ht="13.5" x14ac:dyDescent="0.25">
      <c r="A1266" s="12"/>
      <c r="B1266" s="11">
        <v>43850</v>
      </c>
      <c r="C1266" s="2">
        <v>39.5</v>
      </c>
      <c r="D1266" s="2">
        <v>39.5</v>
      </c>
      <c r="E1266" s="2">
        <v>0</v>
      </c>
      <c r="F1266" s="2">
        <v>0</v>
      </c>
      <c r="G1266" s="2">
        <v>0</v>
      </c>
      <c r="H1266" s="17">
        <f t="shared" si="19"/>
        <v>0</v>
      </c>
    </row>
    <row r="1267" spans="1:8" ht="13.5" x14ac:dyDescent="0.25">
      <c r="A1267" s="12"/>
      <c r="B1267" s="11">
        <v>43851</v>
      </c>
      <c r="C1267" s="2">
        <v>39.5</v>
      </c>
      <c r="D1267" s="2">
        <v>39.5</v>
      </c>
      <c r="E1267" s="2">
        <v>809</v>
      </c>
      <c r="F1267" s="2">
        <v>39.227200000000003</v>
      </c>
      <c r="G1267" s="2">
        <v>31734.804800000002</v>
      </c>
      <c r="H1267" s="17">
        <f t="shared" si="19"/>
        <v>0</v>
      </c>
    </row>
    <row r="1268" spans="1:8" ht="13.5" x14ac:dyDescent="0.25">
      <c r="A1268" s="12"/>
      <c r="B1268" s="11">
        <v>43852</v>
      </c>
      <c r="C1268" s="2">
        <v>39.5</v>
      </c>
      <c r="D1268" s="2">
        <v>39.5</v>
      </c>
      <c r="E1268" s="2">
        <v>100</v>
      </c>
      <c r="F1268" s="2">
        <v>39.5</v>
      </c>
      <c r="G1268" s="2">
        <v>3950</v>
      </c>
      <c r="H1268" s="17">
        <f t="shared" si="19"/>
        <v>0</v>
      </c>
    </row>
    <row r="1269" spans="1:8" ht="13.5" x14ac:dyDescent="0.25">
      <c r="A1269" s="12"/>
      <c r="B1269" s="11">
        <v>43853</v>
      </c>
      <c r="C1269" s="2">
        <v>39.5</v>
      </c>
      <c r="D1269" s="2">
        <v>39.5</v>
      </c>
      <c r="E1269" s="2">
        <v>0</v>
      </c>
      <c r="F1269" s="2">
        <v>0</v>
      </c>
      <c r="G1269" s="2">
        <v>0</v>
      </c>
      <c r="H1269" s="17">
        <f t="shared" si="19"/>
        <v>0</v>
      </c>
    </row>
    <row r="1270" spans="1:8" ht="13.5" x14ac:dyDescent="0.25">
      <c r="A1270" s="12"/>
      <c r="B1270" s="11">
        <v>43854</v>
      </c>
      <c r="C1270" s="2">
        <v>39.5</v>
      </c>
      <c r="D1270" s="2">
        <v>39.5</v>
      </c>
      <c r="E1270" s="2">
        <v>0</v>
      </c>
      <c r="F1270" s="2">
        <v>0</v>
      </c>
      <c r="G1270" s="2">
        <v>0</v>
      </c>
      <c r="H1270" s="17">
        <f t="shared" si="19"/>
        <v>0</v>
      </c>
    </row>
    <row r="1271" spans="1:8" ht="13.5" x14ac:dyDescent="0.25">
      <c r="A1271" s="12"/>
      <c r="B1271" s="11">
        <v>43857</v>
      </c>
      <c r="C1271" s="2">
        <v>39.5</v>
      </c>
      <c r="D1271" s="2">
        <v>39.5</v>
      </c>
      <c r="E1271" s="2">
        <v>0</v>
      </c>
      <c r="F1271" s="2">
        <v>0</v>
      </c>
      <c r="G1271" s="2">
        <v>0</v>
      </c>
      <c r="H1271" s="17">
        <f t="shared" si="19"/>
        <v>0</v>
      </c>
    </row>
    <row r="1272" spans="1:8" ht="13.5" x14ac:dyDescent="0.25">
      <c r="A1272" s="12"/>
      <c r="B1272" s="11">
        <v>43858</v>
      </c>
      <c r="C1272" s="2">
        <v>39.5</v>
      </c>
      <c r="D1272" s="2">
        <v>39.5</v>
      </c>
      <c r="E1272" s="2">
        <v>0</v>
      </c>
      <c r="F1272" s="2">
        <v>0</v>
      </c>
      <c r="G1272" s="2">
        <v>0</v>
      </c>
      <c r="H1272" s="17">
        <f t="shared" si="19"/>
        <v>0</v>
      </c>
    </row>
    <row r="1273" spans="1:8" ht="13.5" x14ac:dyDescent="0.25">
      <c r="A1273" s="12"/>
      <c r="B1273" s="11">
        <v>43859</v>
      </c>
      <c r="C1273" s="2">
        <v>39.5</v>
      </c>
      <c r="D1273" s="2">
        <v>39.5</v>
      </c>
      <c r="E1273" s="2">
        <v>0</v>
      </c>
      <c r="F1273" s="2">
        <v>0</v>
      </c>
      <c r="G1273" s="2">
        <v>0</v>
      </c>
      <c r="H1273" s="17">
        <f t="shared" si="19"/>
        <v>0</v>
      </c>
    </row>
    <row r="1274" spans="1:8" ht="13.5" x14ac:dyDescent="0.25">
      <c r="A1274" s="12"/>
      <c r="B1274" s="11">
        <v>43860</v>
      </c>
      <c r="C1274" s="2">
        <v>39</v>
      </c>
      <c r="D1274" s="2">
        <v>39</v>
      </c>
      <c r="E1274" s="2">
        <v>2</v>
      </c>
      <c r="F1274" s="2">
        <v>39</v>
      </c>
      <c r="G1274" s="2">
        <v>78</v>
      </c>
      <c r="H1274" s="17">
        <f t="shared" si="19"/>
        <v>-1.2658227848101266E-2</v>
      </c>
    </row>
    <row r="1275" spans="1:8" ht="13.5" x14ac:dyDescent="0.25">
      <c r="A1275" s="12"/>
      <c r="B1275" s="11">
        <v>43861</v>
      </c>
      <c r="C1275" s="2">
        <v>39</v>
      </c>
      <c r="D1275" s="2">
        <v>39</v>
      </c>
      <c r="E1275" s="2">
        <v>0</v>
      </c>
      <c r="F1275" s="2">
        <v>0</v>
      </c>
      <c r="G1275" s="2">
        <v>0</v>
      </c>
      <c r="H1275" s="17">
        <f t="shared" si="19"/>
        <v>0</v>
      </c>
    </row>
    <row r="1276" spans="1:8" ht="13.5" x14ac:dyDescent="0.25">
      <c r="A1276" s="12"/>
      <c r="B1276" s="11">
        <v>43864</v>
      </c>
      <c r="C1276" s="2">
        <v>39</v>
      </c>
      <c r="D1276" s="2">
        <v>39</v>
      </c>
      <c r="E1276" s="2">
        <v>0</v>
      </c>
      <c r="F1276" s="2">
        <v>0</v>
      </c>
      <c r="G1276" s="2">
        <v>0</v>
      </c>
      <c r="H1276" s="17">
        <f t="shared" si="19"/>
        <v>0</v>
      </c>
    </row>
    <row r="1277" spans="1:8" ht="13.5" x14ac:dyDescent="0.25">
      <c r="A1277" s="12"/>
      <c r="B1277" s="11">
        <v>43865</v>
      </c>
      <c r="C1277" s="2">
        <v>39</v>
      </c>
      <c r="D1277" s="2">
        <v>39</v>
      </c>
      <c r="E1277" s="2">
        <v>0</v>
      </c>
      <c r="F1277" s="2">
        <v>0</v>
      </c>
      <c r="G1277" s="2">
        <v>0</v>
      </c>
      <c r="H1277" s="17">
        <f t="shared" si="19"/>
        <v>0</v>
      </c>
    </row>
    <row r="1278" spans="1:8" ht="13.5" x14ac:dyDescent="0.25">
      <c r="A1278" s="12"/>
      <c r="B1278" s="11">
        <v>43866</v>
      </c>
      <c r="C1278" s="2">
        <v>39</v>
      </c>
      <c r="D1278" s="2">
        <v>39</v>
      </c>
      <c r="E1278" s="2">
        <v>101</v>
      </c>
      <c r="F1278" s="2">
        <v>39</v>
      </c>
      <c r="G1278" s="2">
        <v>3939</v>
      </c>
      <c r="H1278" s="17">
        <f t="shared" si="19"/>
        <v>0</v>
      </c>
    </row>
    <row r="1279" spans="1:8" ht="13.5" x14ac:dyDescent="0.25">
      <c r="A1279" s="12"/>
      <c r="B1279" s="11">
        <v>43867</v>
      </c>
      <c r="C1279" s="2">
        <v>39</v>
      </c>
      <c r="D1279" s="2">
        <v>39</v>
      </c>
      <c r="E1279" s="2">
        <v>0</v>
      </c>
      <c r="F1279" s="2">
        <v>0</v>
      </c>
      <c r="G1279" s="2">
        <v>0</v>
      </c>
      <c r="H1279" s="17">
        <f t="shared" si="19"/>
        <v>0</v>
      </c>
    </row>
    <row r="1280" spans="1:8" ht="13.5" x14ac:dyDescent="0.25">
      <c r="A1280" s="12"/>
      <c r="B1280" s="11">
        <v>43868</v>
      </c>
      <c r="C1280" s="2">
        <v>39.5</v>
      </c>
      <c r="D1280" s="2">
        <v>39.5</v>
      </c>
      <c r="E1280" s="2">
        <v>150</v>
      </c>
      <c r="F1280" s="2">
        <v>39.493099999999998</v>
      </c>
      <c r="G1280" s="2">
        <v>5923.9650000000001</v>
      </c>
      <c r="H1280" s="17">
        <f t="shared" si="19"/>
        <v>1.282051282051282E-2</v>
      </c>
    </row>
    <row r="1281" spans="1:8" ht="13.5" x14ac:dyDescent="0.25">
      <c r="A1281" s="12"/>
      <c r="B1281" s="11">
        <v>43871</v>
      </c>
      <c r="C1281" s="2">
        <v>39.5</v>
      </c>
      <c r="D1281" s="2">
        <v>39.5</v>
      </c>
      <c r="E1281" s="2">
        <v>0</v>
      </c>
      <c r="F1281" s="2">
        <v>0</v>
      </c>
      <c r="G1281" s="2">
        <v>0</v>
      </c>
      <c r="H1281" s="17">
        <f t="shared" si="19"/>
        <v>0</v>
      </c>
    </row>
    <row r="1282" spans="1:8" ht="13.5" x14ac:dyDescent="0.25">
      <c r="A1282" s="12"/>
      <c r="B1282" s="11">
        <v>43872</v>
      </c>
      <c r="C1282" s="2">
        <v>39.5</v>
      </c>
      <c r="D1282" s="2">
        <v>39.5</v>
      </c>
      <c r="E1282" s="2">
        <v>0</v>
      </c>
      <c r="F1282" s="2">
        <v>0</v>
      </c>
      <c r="G1282" s="2">
        <v>0</v>
      </c>
      <c r="H1282" s="17">
        <f t="shared" si="19"/>
        <v>0</v>
      </c>
    </row>
    <row r="1283" spans="1:8" ht="13.5" x14ac:dyDescent="0.25">
      <c r="A1283" s="12"/>
      <c r="B1283" s="11">
        <v>43873</v>
      </c>
      <c r="C1283" s="2">
        <v>39</v>
      </c>
      <c r="D1283" s="2">
        <v>39</v>
      </c>
      <c r="E1283" s="2">
        <v>30</v>
      </c>
      <c r="F1283" s="2">
        <v>39</v>
      </c>
      <c r="G1283" s="2">
        <v>1170</v>
      </c>
      <c r="H1283" s="17">
        <f t="shared" si="19"/>
        <v>-1.2658227848101266E-2</v>
      </c>
    </row>
    <row r="1284" spans="1:8" ht="13.5" x14ac:dyDescent="0.25">
      <c r="A1284" s="12"/>
      <c r="B1284" s="11">
        <v>43874</v>
      </c>
      <c r="C1284" s="2">
        <v>39</v>
      </c>
      <c r="D1284" s="2">
        <v>39</v>
      </c>
      <c r="E1284" s="2">
        <v>0</v>
      </c>
      <c r="F1284" s="2">
        <v>0</v>
      </c>
      <c r="G1284" s="2">
        <v>0</v>
      </c>
      <c r="H1284" s="17">
        <f t="shared" si="19"/>
        <v>0</v>
      </c>
    </row>
    <row r="1285" spans="1:8" ht="13.5" x14ac:dyDescent="0.25">
      <c r="A1285" s="12"/>
      <c r="B1285" s="11">
        <v>43875</v>
      </c>
      <c r="C1285" s="2">
        <v>39.79</v>
      </c>
      <c r="D1285" s="2">
        <v>39.79</v>
      </c>
      <c r="E1285" s="2">
        <v>10</v>
      </c>
      <c r="F1285" s="2">
        <v>39.79</v>
      </c>
      <c r="G1285" s="2">
        <v>397.9</v>
      </c>
      <c r="H1285" s="17">
        <f t="shared" si="19"/>
        <v>2.0256410256410236E-2</v>
      </c>
    </row>
    <row r="1286" spans="1:8" ht="13.5" x14ac:dyDescent="0.25">
      <c r="A1286" s="12"/>
      <c r="B1286" s="11">
        <v>43878</v>
      </c>
      <c r="C1286" s="2">
        <v>39.79</v>
      </c>
      <c r="D1286" s="2">
        <v>39.79</v>
      </c>
      <c r="E1286" s="2">
        <v>0</v>
      </c>
      <c r="F1286" s="2">
        <v>0</v>
      </c>
      <c r="G1286" s="2">
        <v>0</v>
      </c>
      <c r="H1286" s="17">
        <f t="shared" si="19"/>
        <v>0</v>
      </c>
    </row>
    <row r="1287" spans="1:8" ht="13.5" x14ac:dyDescent="0.25">
      <c r="A1287" s="12"/>
      <c r="B1287" s="11">
        <v>43879</v>
      </c>
      <c r="C1287" s="2">
        <v>39.79</v>
      </c>
      <c r="D1287" s="2">
        <v>39.79</v>
      </c>
      <c r="E1287" s="2">
        <v>54</v>
      </c>
      <c r="F1287" s="2">
        <v>39.79</v>
      </c>
      <c r="G1287" s="2">
        <v>2148.66</v>
      </c>
      <c r="H1287" s="17">
        <f t="shared" ref="H1287:H1350" si="20">(D1287-D1286)/D1286</f>
        <v>0</v>
      </c>
    </row>
    <row r="1288" spans="1:8" ht="13.5" x14ac:dyDescent="0.25">
      <c r="A1288" s="12"/>
      <c r="B1288" s="11">
        <v>43880</v>
      </c>
      <c r="C1288" s="2">
        <v>39.79</v>
      </c>
      <c r="D1288" s="2">
        <v>39.79</v>
      </c>
      <c r="E1288" s="2">
        <v>0</v>
      </c>
      <c r="F1288" s="2">
        <v>0</v>
      </c>
      <c r="G1288" s="2">
        <v>0</v>
      </c>
      <c r="H1288" s="17">
        <f t="shared" si="20"/>
        <v>0</v>
      </c>
    </row>
    <row r="1289" spans="1:8" ht="13.5" x14ac:dyDescent="0.25">
      <c r="A1289" s="12"/>
      <c r="B1289" s="11">
        <v>43881</v>
      </c>
      <c r="C1289" s="2">
        <v>40</v>
      </c>
      <c r="D1289" s="2">
        <v>40</v>
      </c>
      <c r="E1289" s="2">
        <v>8</v>
      </c>
      <c r="F1289" s="2">
        <v>40</v>
      </c>
      <c r="G1289" s="2">
        <v>320</v>
      </c>
      <c r="H1289" s="17">
        <f t="shared" si="20"/>
        <v>5.2777079668258568E-3</v>
      </c>
    </row>
    <row r="1290" spans="1:8" ht="13.5" x14ac:dyDescent="0.25">
      <c r="A1290" s="12"/>
      <c r="B1290" s="11">
        <v>43882</v>
      </c>
      <c r="C1290" s="2">
        <v>40</v>
      </c>
      <c r="D1290" s="2">
        <v>40</v>
      </c>
      <c r="E1290" s="2">
        <v>0</v>
      </c>
      <c r="F1290" s="2">
        <v>0</v>
      </c>
      <c r="G1290" s="2">
        <v>0</v>
      </c>
      <c r="H1290" s="17">
        <f t="shared" si="20"/>
        <v>0</v>
      </c>
    </row>
    <row r="1291" spans="1:8" ht="13.5" x14ac:dyDescent="0.25">
      <c r="A1291" s="12"/>
      <c r="B1291" s="11">
        <v>43885</v>
      </c>
      <c r="C1291" s="2">
        <v>40</v>
      </c>
      <c r="D1291" s="2">
        <v>40</v>
      </c>
      <c r="E1291" s="2">
        <v>0</v>
      </c>
      <c r="F1291" s="2">
        <v>0</v>
      </c>
      <c r="G1291" s="2">
        <v>0</v>
      </c>
      <c r="H1291" s="17">
        <f t="shared" si="20"/>
        <v>0</v>
      </c>
    </row>
    <row r="1292" spans="1:8" ht="13.5" x14ac:dyDescent="0.25">
      <c r="A1292" s="12"/>
      <c r="B1292" s="11">
        <v>43886</v>
      </c>
      <c r="C1292" s="2">
        <v>40</v>
      </c>
      <c r="D1292" s="2">
        <v>40</v>
      </c>
      <c r="E1292" s="2">
        <v>0</v>
      </c>
      <c r="F1292" s="2">
        <v>0</v>
      </c>
      <c r="G1292" s="2">
        <v>0</v>
      </c>
      <c r="H1292" s="17">
        <f t="shared" si="20"/>
        <v>0</v>
      </c>
    </row>
    <row r="1293" spans="1:8" ht="13.5" x14ac:dyDescent="0.25">
      <c r="A1293" s="12"/>
      <c r="B1293" s="11">
        <v>43887</v>
      </c>
      <c r="C1293" s="2">
        <v>40</v>
      </c>
      <c r="D1293" s="2">
        <v>40</v>
      </c>
      <c r="E1293" s="2">
        <v>0</v>
      </c>
      <c r="F1293" s="2">
        <v>0</v>
      </c>
      <c r="G1293" s="2">
        <v>0</v>
      </c>
      <c r="H1293" s="17">
        <f t="shared" si="20"/>
        <v>0</v>
      </c>
    </row>
    <row r="1294" spans="1:8" ht="13.5" x14ac:dyDescent="0.25">
      <c r="A1294" s="12"/>
      <c r="B1294" s="11">
        <v>43888</v>
      </c>
      <c r="C1294" s="2">
        <v>40</v>
      </c>
      <c r="D1294" s="2">
        <v>40</v>
      </c>
      <c r="E1294" s="2">
        <v>0</v>
      </c>
      <c r="F1294" s="2">
        <v>0</v>
      </c>
      <c r="G1294" s="2">
        <v>0</v>
      </c>
      <c r="H1294" s="17">
        <f t="shared" si="20"/>
        <v>0</v>
      </c>
    </row>
    <row r="1295" spans="1:8" ht="13.5" x14ac:dyDescent="0.25">
      <c r="A1295" s="12"/>
      <c r="B1295" s="11">
        <v>43889</v>
      </c>
      <c r="C1295" s="2">
        <v>40</v>
      </c>
      <c r="D1295" s="2">
        <v>40</v>
      </c>
      <c r="E1295" s="2">
        <v>0</v>
      </c>
      <c r="F1295" s="2">
        <v>0</v>
      </c>
      <c r="G1295" s="2">
        <v>0</v>
      </c>
      <c r="H1295" s="17">
        <f t="shared" si="20"/>
        <v>0</v>
      </c>
    </row>
    <row r="1296" spans="1:8" ht="13.5" x14ac:dyDescent="0.25">
      <c r="A1296" s="12"/>
      <c r="B1296" s="11">
        <v>43892</v>
      </c>
      <c r="C1296" s="2">
        <v>40</v>
      </c>
      <c r="D1296" s="2">
        <v>40</v>
      </c>
      <c r="E1296" s="2">
        <v>0</v>
      </c>
      <c r="F1296" s="2">
        <v>0</v>
      </c>
      <c r="G1296" s="2">
        <v>0</v>
      </c>
      <c r="H1296" s="17">
        <f t="shared" si="20"/>
        <v>0</v>
      </c>
    </row>
    <row r="1297" spans="1:8" ht="13.5" x14ac:dyDescent="0.25">
      <c r="A1297" s="12"/>
      <c r="B1297" s="11">
        <v>43893</v>
      </c>
      <c r="C1297" s="2">
        <v>40</v>
      </c>
      <c r="D1297" s="2">
        <v>40</v>
      </c>
      <c r="E1297" s="2">
        <v>0</v>
      </c>
      <c r="F1297" s="2">
        <v>0</v>
      </c>
      <c r="G1297" s="2">
        <v>0</v>
      </c>
      <c r="H1297" s="17">
        <f t="shared" si="20"/>
        <v>0</v>
      </c>
    </row>
    <row r="1298" spans="1:8" ht="13.5" x14ac:dyDescent="0.25">
      <c r="A1298" s="12"/>
      <c r="B1298" s="11">
        <v>43894</v>
      </c>
      <c r="C1298" s="2">
        <v>40</v>
      </c>
      <c r="D1298" s="2">
        <v>40</v>
      </c>
      <c r="E1298" s="2">
        <v>0</v>
      </c>
      <c r="F1298" s="2">
        <v>0</v>
      </c>
      <c r="G1298" s="2">
        <v>0</v>
      </c>
      <c r="H1298" s="17">
        <f t="shared" si="20"/>
        <v>0</v>
      </c>
    </row>
    <row r="1299" spans="1:8" ht="13.5" x14ac:dyDescent="0.25">
      <c r="A1299" s="12"/>
      <c r="B1299" s="11">
        <v>43895</v>
      </c>
      <c r="C1299" s="2">
        <v>40</v>
      </c>
      <c r="D1299" s="2">
        <v>40</v>
      </c>
      <c r="E1299" s="2">
        <v>0</v>
      </c>
      <c r="F1299" s="2">
        <v>0</v>
      </c>
      <c r="G1299" s="2">
        <v>0</v>
      </c>
      <c r="H1299" s="17">
        <f t="shared" si="20"/>
        <v>0</v>
      </c>
    </row>
    <row r="1300" spans="1:8" ht="13.5" x14ac:dyDescent="0.25">
      <c r="A1300" s="12"/>
      <c r="B1300" s="11">
        <v>43896</v>
      </c>
      <c r="C1300" s="2">
        <v>40</v>
      </c>
      <c r="D1300" s="2">
        <v>40</v>
      </c>
      <c r="E1300" s="2">
        <v>1221</v>
      </c>
      <c r="F1300" s="2">
        <v>40</v>
      </c>
      <c r="G1300" s="2">
        <v>48840</v>
      </c>
      <c r="H1300" s="17">
        <f t="shared" si="20"/>
        <v>0</v>
      </c>
    </row>
    <row r="1301" spans="1:8" ht="13.5" x14ac:dyDescent="0.25">
      <c r="A1301" s="12"/>
      <c r="B1301" s="11">
        <v>43899</v>
      </c>
      <c r="C1301" s="2">
        <v>40</v>
      </c>
      <c r="D1301" s="2">
        <v>40</v>
      </c>
      <c r="E1301" s="2">
        <v>0</v>
      </c>
      <c r="F1301" s="2">
        <v>0</v>
      </c>
      <c r="G1301" s="2">
        <v>0</v>
      </c>
      <c r="H1301" s="17">
        <f t="shared" si="20"/>
        <v>0</v>
      </c>
    </row>
    <row r="1302" spans="1:8" ht="13.5" x14ac:dyDescent="0.25">
      <c r="A1302" s="12"/>
      <c r="B1302" s="11">
        <v>43900</v>
      </c>
      <c r="C1302" s="2">
        <v>40</v>
      </c>
      <c r="D1302" s="2">
        <v>40</v>
      </c>
      <c r="E1302" s="2">
        <v>0</v>
      </c>
      <c r="F1302" s="2">
        <v>0</v>
      </c>
      <c r="G1302" s="2">
        <v>0</v>
      </c>
      <c r="H1302" s="17">
        <f t="shared" si="20"/>
        <v>0</v>
      </c>
    </row>
    <row r="1303" spans="1:8" ht="13.5" x14ac:dyDescent="0.25">
      <c r="A1303" s="12"/>
      <c r="B1303" s="11">
        <v>43901</v>
      </c>
      <c r="C1303" s="2">
        <v>40</v>
      </c>
      <c r="D1303" s="2">
        <v>40</v>
      </c>
      <c r="E1303" s="2">
        <v>250</v>
      </c>
      <c r="F1303" s="2">
        <v>40</v>
      </c>
      <c r="G1303" s="2">
        <v>10000</v>
      </c>
      <c r="H1303" s="17">
        <f t="shared" si="20"/>
        <v>0</v>
      </c>
    </row>
    <row r="1304" spans="1:8" ht="13.5" x14ac:dyDescent="0.25">
      <c r="A1304" s="12"/>
      <c r="B1304" s="11">
        <v>43902</v>
      </c>
      <c r="C1304" s="2">
        <v>40</v>
      </c>
      <c r="D1304" s="2">
        <v>40</v>
      </c>
      <c r="E1304" s="2">
        <v>0</v>
      </c>
      <c r="F1304" s="2">
        <v>0</v>
      </c>
      <c r="G1304" s="2">
        <v>0</v>
      </c>
      <c r="H1304" s="17">
        <f t="shared" si="20"/>
        <v>0</v>
      </c>
    </row>
    <row r="1305" spans="1:8" ht="13.5" x14ac:dyDescent="0.25">
      <c r="A1305" s="12"/>
      <c r="B1305" s="11">
        <v>43903</v>
      </c>
      <c r="C1305" s="2">
        <v>40</v>
      </c>
      <c r="D1305" s="2">
        <v>40</v>
      </c>
      <c r="E1305" s="2">
        <v>29</v>
      </c>
      <c r="F1305" s="2">
        <v>40</v>
      </c>
      <c r="G1305" s="2">
        <v>1160</v>
      </c>
      <c r="H1305" s="17">
        <f t="shared" si="20"/>
        <v>0</v>
      </c>
    </row>
    <row r="1306" spans="1:8" ht="13.5" x14ac:dyDescent="0.25">
      <c r="A1306" s="12"/>
      <c r="B1306" s="11">
        <v>43906</v>
      </c>
      <c r="C1306" s="2">
        <v>40</v>
      </c>
      <c r="D1306" s="2">
        <v>40</v>
      </c>
      <c r="E1306" s="2">
        <v>0</v>
      </c>
      <c r="F1306" s="2">
        <v>0</v>
      </c>
      <c r="G1306" s="2">
        <v>0</v>
      </c>
      <c r="H1306" s="17">
        <f t="shared" si="20"/>
        <v>0</v>
      </c>
    </row>
    <row r="1307" spans="1:8" ht="13.5" x14ac:dyDescent="0.25">
      <c r="A1307" s="12"/>
      <c r="B1307" s="11">
        <v>43907</v>
      </c>
      <c r="C1307" s="2">
        <v>40</v>
      </c>
      <c r="D1307" s="2">
        <v>40</v>
      </c>
      <c r="E1307" s="2">
        <v>0</v>
      </c>
      <c r="F1307" s="2">
        <v>0</v>
      </c>
      <c r="G1307" s="2">
        <v>0</v>
      </c>
      <c r="H1307" s="17">
        <f t="shared" si="20"/>
        <v>0</v>
      </c>
    </row>
    <row r="1308" spans="1:8" ht="13.5" x14ac:dyDescent="0.25">
      <c r="A1308" s="12"/>
      <c r="B1308" s="11">
        <v>43908</v>
      </c>
      <c r="C1308" s="2">
        <v>40</v>
      </c>
      <c r="D1308" s="2">
        <v>40</v>
      </c>
      <c r="E1308" s="2">
        <v>0</v>
      </c>
      <c r="F1308" s="2">
        <v>0</v>
      </c>
      <c r="G1308" s="2">
        <v>0</v>
      </c>
      <c r="H1308" s="17">
        <f t="shared" si="20"/>
        <v>0</v>
      </c>
    </row>
    <row r="1309" spans="1:8" ht="13.5" x14ac:dyDescent="0.25">
      <c r="A1309" s="12"/>
      <c r="B1309" s="11">
        <v>43909</v>
      </c>
      <c r="C1309" s="2">
        <v>40</v>
      </c>
      <c r="D1309" s="2">
        <v>40</v>
      </c>
      <c r="E1309" s="2">
        <v>0</v>
      </c>
      <c r="F1309" s="2">
        <v>0</v>
      </c>
      <c r="G1309" s="2">
        <v>0</v>
      </c>
      <c r="H1309" s="17">
        <f t="shared" si="20"/>
        <v>0</v>
      </c>
    </row>
    <row r="1310" spans="1:8" ht="13.5" x14ac:dyDescent="0.25">
      <c r="A1310" s="12"/>
      <c r="B1310" s="11">
        <v>43913</v>
      </c>
      <c r="C1310" s="2">
        <v>40</v>
      </c>
      <c r="D1310" s="2">
        <v>40</v>
      </c>
      <c r="E1310" s="2">
        <v>0</v>
      </c>
      <c r="F1310" s="2">
        <v>0</v>
      </c>
      <c r="G1310" s="2">
        <v>0</v>
      </c>
      <c r="H1310" s="17">
        <f t="shared" si="20"/>
        <v>0</v>
      </c>
    </row>
    <row r="1311" spans="1:8" ht="13.5" x14ac:dyDescent="0.25">
      <c r="A1311" s="12"/>
      <c r="B1311" s="11">
        <v>43914</v>
      </c>
      <c r="C1311" s="2">
        <v>40</v>
      </c>
      <c r="D1311" s="2">
        <v>40</v>
      </c>
      <c r="E1311" s="2">
        <v>0</v>
      </c>
      <c r="F1311" s="2">
        <v>0</v>
      </c>
      <c r="G1311" s="2">
        <v>0</v>
      </c>
      <c r="H1311" s="17">
        <f t="shared" si="20"/>
        <v>0</v>
      </c>
    </row>
    <row r="1312" spans="1:8" ht="13.5" x14ac:dyDescent="0.25">
      <c r="A1312" s="12"/>
      <c r="B1312" s="11">
        <v>43915</v>
      </c>
      <c r="C1312" s="2">
        <v>40</v>
      </c>
      <c r="D1312" s="2">
        <v>40</v>
      </c>
      <c r="E1312" s="2">
        <v>0</v>
      </c>
      <c r="F1312" s="2">
        <v>0</v>
      </c>
      <c r="G1312" s="2">
        <v>0</v>
      </c>
      <c r="H1312" s="17">
        <f t="shared" si="20"/>
        <v>0</v>
      </c>
    </row>
    <row r="1313" spans="1:8" ht="13.5" x14ac:dyDescent="0.25">
      <c r="A1313" s="12"/>
      <c r="B1313" s="11">
        <v>43916</v>
      </c>
      <c r="C1313" s="2">
        <v>40</v>
      </c>
      <c r="D1313" s="2">
        <v>40</v>
      </c>
      <c r="E1313" s="2">
        <v>0</v>
      </c>
      <c r="F1313" s="2">
        <v>0</v>
      </c>
      <c r="G1313" s="2">
        <v>0</v>
      </c>
      <c r="H1313" s="17">
        <f t="shared" si="20"/>
        <v>0</v>
      </c>
    </row>
    <row r="1314" spans="1:8" ht="13.5" x14ac:dyDescent="0.25">
      <c r="A1314" s="12"/>
      <c r="B1314" s="11">
        <v>43917</v>
      </c>
      <c r="C1314" s="2">
        <v>40</v>
      </c>
      <c r="D1314" s="2">
        <v>40</v>
      </c>
      <c r="E1314" s="2">
        <v>0</v>
      </c>
      <c r="F1314" s="2">
        <v>0</v>
      </c>
      <c r="G1314" s="2">
        <v>0</v>
      </c>
      <c r="H1314" s="17">
        <f t="shared" si="20"/>
        <v>0</v>
      </c>
    </row>
    <row r="1315" spans="1:8" ht="13.5" x14ac:dyDescent="0.25">
      <c r="A1315" s="12"/>
      <c r="B1315" s="11">
        <v>43920</v>
      </c>
      <c r="C1315" s="2">
        <v>40</v>
      </c>
      <c r="D1315" s="2">
        <v>40</v>
      </c>
      <c r="E1315" s="2">
        <v>0</v>
      </c>
      <c r="F1315" s="2">
        <v>0</v>
      </c>
      <c r="G1315" s="2">
        <v>0</v>
      </c>
      <c r="H1315" s="17">
        <f t="shared" si="20"/>
        <v>0</v>
      </c>
    </row>
    <row r="1316" spans="1:8" ht="13.5" x14ac:dyDescent="0.25">
      <c r="A1316" s="12"/>
      <c r="B1316" s="11">
        <v>43921</v>
      </c>
      <c r="C1316" s="2">
        <v>40</v>
      </c>
      <c r="D1316" s="2">
        <v>40</v>
      </c>
      <c r="E1316" s="2">
        <v>0</v>
      </c>
      <c r="F1316" s="2">
        <v>0</v>
      </c>
      <c r="G1316" s="2">
        <v>0</v>
      </c>
      <c r="H1316" s="17">
        <f t="shared" si="20"/>
        <v>0</v>
      </c>
    </row>
    <row r="1317" spans="1:8" ht="13.5" x14ac:dyDescent="0.25">
      <c r="A1317" s="12"/>
      <c r="B1317" s="11">
        <v>43922</v>
      </c>
      <c r="C1317" s="2">
        <v>40</v>
      </c>
      <c r="D1317" s="2">
        <v>40</v>
      </c>
      <c r="E1317" s="2">
        <v>0</v>
      </c>
      <c r="F1317" s="2">
        <v>0</v>
      </c>
      <c r="G1317" s="2">
        <v>0</v>
      </c>
      <c r="H1317" s="17">
        <f t="shared" si="20"/>
        <v>0</v>
      </c>
    </row>
    <row r="1318" spans="1:8" ht="13.5" x14ac:dyDescent="0.25">
      <c r="A1318" s="12"/>
      <c r="B1318" s="11">
        <v>43923</v>
      </c>
      <c r="C1318" s="2">
        <v>40</v>
      </c>
      <c r="D1318" s="2">
        <v>40</v>
      </c>
      <c r="E1318" s="2">
        <v>0</v>
      </c>
      <c r="F1318" s="2">
        <v>0</v>
      </c>
      <c r="G1318" s="2">
        <v>0</v>
      </c>
      <c r="H1318" s="17">
        <f t="shared" si="20"/>
        <v>0</v>
      </c>
    </row>
    <row r="1319" spans="1:8" ht="13.5" x14ac:dyDescent="0.25">
      <c r="A1319" s="12"/>
      <c r="B1319" s="11">
        <v>43924</v>
      </c>
      <c r="C1319" s="2">
        <v>40</v>
      </c>
      <c r="D1319" s="2">
        <v>40</v>
      </c>
      <c r="E1319" s="2">
        <v>0</v>
      </c>
      <c r="F1319" s="2">
        <v>0</v>
      </c>
      <c r="G1319" s="2">
        <v>0</v>
      </c>
      <c r="H1319" s="17">
        <f t="shared" si="20"/>
        <v>0</v>
      </c>
    </row>
    <row r="1320" spans="1:8" ht="13.5" x14ac:dyDescent="0.25">
      <c r="A1320" s="12"/>
      <c r="B1320" s="11">
        <v>43927</v>
      </c>
      <c r="C1320" s="2">
        <v>40</v>
      </c>
      <c r="D1320" s="2">
        <v>40</v>
      </c>
      <c r="E1320" s="2">
        <v>0</v>
      </c>
      <c r="F1320" s="2">
        <v>0</v>
      </c>
      <c r="G1320" s="2">
        <v>0</v>
      </c>
      <c r="H1320" s="17">
        <f t="shared" si="20"/>
        <v>0</v>
      </c>
    </row>
    <row r="1321" spans="1:8" ht="13.5" x14ac:dyDescent="0.25">
      <c r="A1321" s="12"/>
      <c r="B1321" s="11">
        <v>43928</v>
      </c>
      <c r="C1321" s="2">
        <v>40</v>
      </c>
      <c r="D1321" s="2">
        <v>40</v>
      </c>
      <c r="E1321" s="2">
        <v>0</v>
      </c>
      <c r="F1321" s="2">
        <v>0</v>
      </c>
      <c r="G1321" s="2">
        <v>0</v>
      </c>
      <c r="H1321" s="17">
        <f t="shared" si="20"/>
        <v>0</v>
      </c>
    </row>
    <row r="1322" spans="1:8" ht="13.5" x14ac:dyDescent="0.25">
      <c r="A1322" s="12"/>
      <c r="B1322" s="11">
        <v>43929</v>
      </c>
      <c r="C1322" s="2">
        <v>40</v>
      </c>
      <c r="D1322" s="2">
        <v>40</v>
      </c>
      <c r="E1322" s="2">
        <v>0</v>
      </c>
      <c r="F1322" s="2">
        <v>0</v>
      </c>
      <c r="G1322" s="2">
        <v>0</v>
      </c>
      <c r="H1322" s="17">
        <f t="shared" si="20"/>
        <v>0</v>
      </c>
    </row>
    <row r="1323" spans="1:8" ht="13.5" x14ac:dyDescent="0.25">
      <c r="A1323" s="12"/>
      <c r="B1323" s="11">
        <v>43934</v>
      </c>
      <c r="C1323" s="2">
        <v>40</v>
      </c>
      <c r="D1323" s="2">
        <v>40</v>
      </c>
      <c r="E1323" s="2">
        <v>0</v>
      </c>
      <c r="F1323" s="2">
        <v>0</v>
      </c>
      <c r="G1323" s="2">
        <v>0</v>
      </c>
      <c r="H1323" s="17">
        <f t="shared" si="20"/>
        <v>0</v>
      </c>
    </row>
    <row r="1324" spans="1:8" ht="13.5" x14ac:dyDescent="0.25">
      <c r="A1324" s="12"/>
      <c r="B1324" s="11">
        <v>43935</v>
      </c>
      <c r="C1324" s="2">
        <v>40</v>
      </c>
      <c r="D1324" s="2">
        <v>40</v>
      </c>
      <c r="E1324" s="2">
        <v>0</v>
      </c>
      <c r="F1324" s="2">
        <v>0</v>
      </c>
      <c r="G1324" s="2">
        <v>0</v>
      </c>
      <c r="H1324" s="17">
        <f t="shared" si="20"/>
        <v>0</v>
      </c>
    </row>
    <row r="1325" spans="1:8" ht="13.5" x14ac:dyDescent="0.25">
      <c r="A1325" s="12"/>
      <c r="B1325" s="11">
        <v>43936</v>
      </c>
      <c r="C1325" s="2">
        <v>40</v>
      </c>
      <c r="D1325" s="2">
        <v>40</v>
      </c>
      <c r="E1325" s="2">
        <v>0</v>
      </c>
      <c r="F1325" s="2">
        <v>0</v>
      </c>
      <c r="G1325" s="2">
        <v>0</v>
      </c>
      <c r="H1325" s="17">
        <f t="shared" si="20"/>
        <v>0</v>
      </c>
    </row>
    <row r="1326" spans="1:8" ht="13.5" x14ac:dyDescent="0.25">
      <c r="A1326" s="12"/>
      <c r="B1326" s="11">
        <v>43937</v>
      </c>
      <c r="C1326" s="2">
        <v>40</v>
      </c>
      <c r="D1326" s="2">
        <v>40</v>
      </c>
      <c r="E1326" s="2">
        <v>0</v>
      </c>
      <c r="F1326" s="2">
        <v>0</v>
      </c>
      <c r="G1326" s="2">
        <v>0</v>
      </c>
      <c r="H1326" s="17">
        <f t="shared" si="20"/>
        <v>0</v>
      </c>
    </row>
    <row r="1327" spans="1:8" ht="13.5" x14ac:dyDescent="0.25">
      <c r="A1327" s="12"/>
      <c r="B1327" s="11">
        <v>43938</v>
      </c>
      <c r="C1327" s="2">
        <v>40</v>
      </c>
      <c r="D1327" s="2">
        <v>40</v>
      </c>
      <c r="E1327" s="2">
        <v>0</v>
      </c>
      <c r="F1327" s="2">
        <v>0</v>
      </c>
      <c r="G1327" s="2">
        <v>0</v>
      </c>
      <c r="H1327" s="17">
        <f t="shared" si="20"/>
        <v>0</v>
      </c>
    </row>
    <row r="1328" spans="1:8" ht="13.5" x14ac:dyDescent="0.25">
      <c r="A1328" s="12"/>
      <c r="B1328" s="11">
        <v>43941</v>
      </c>
      <c r="C1328" s="2">
        <v>40</v>
      </c>
      <c r="D1328" s="2">
        <v>40</v>
      </c>
      <c r="E1328" s="2">
        <v>0</v>
      </c>
      <c r="F1328" s="2">
        <v>0</v>
      </c>
      <c r="G1328" s="2">
        <v>0</v>
      </c>
      <c r="H1328" s="17">
        <f t="shared" si="20"/>
        <v>0</v>
      </c>
    </row>
    <row r="1329" spans="1:8" ht="13.5" x14ac:dyDescent="0.25">
      <c r="A1329" s="12"/>
      <c r="B1329" s="11">
        <v>43942</v>
      </c>
      <c r="C1329" s="2">
        <v>40</v>
      </c>
      <c r="D1329" s="2">
        <v>40</v>
      </c>
      <c r="E1329" s="2">
        <v>0</v>
      </c>
      <c r="F1329" s="2">
        <v>0</v>
      </c>
      <c r="G1329" s="2">
        <v>0</v>
      </c>
      <c r="H1329" s="17">
        <f t="shared" si="20"/>
        <v>0</v>
      </c>
    </row>
    <row r="1330" spans="1:8" ht="13.5" x14ac:dyDescent="0.25">
      <c r="A1330" s="12"/>
      <c r="B1330" s="11">
        <v>43943</v>
      </c>
      <c r="C1330" s="2">
        <v>40</v>
      </c>
      <c r="D1330" s="2">
        <v>40</v>
      </c>
      <c r="E1330" s="2">
        <v>0</v>
      </c>
      <c r="F1330" s="2">
        <v>0</v>
      </c>
      <c r="G1330" s="2">
        <v>0</v>
      </c>
      <c r="H1330" s="17">
        <f t="shared" si="20"/>
        <v>0</v>
      </c>
    </row>
    <row r="1331" spans="1:8" ht="13.5" x14ac:dyDescent="0.25">
      <c r="A1331" s="12"/>
      <c r="B1331" s="11">
        <v>43944</v>
      </c>
      <c r="C1331" s="2">
        <v>40</v>
      </c>
      <c r="D1331" s="2">
        <v>40</v>
      </c>
      <c r="E1331" s="2">
        <v>0</v>
      </c>
      <c r="F1331" s="2">
        <v>0</v>
      </c>
      <c r="G1331" s="2">
        <v>0</v>
      </c>
      <c r="H1331" s="17">
        <f t="shared" si="20"/>
        <v>0</v>
      </c>
    </row>
    <row r="1332" spans="1:8" ht="13.5" x14ac:dyDescent="0.25">
      <c r="A1332" s="12"/>
      <c r="B1332" s="11">
        <v>43945</v>
      </c>
      <c r="C1332" s="2">
        <v>40</v>
      </c>
      <c r="D1332" s="2">
        <v>40</v>
      </c>
      <c r="E1332" s="2">
        <v>0</v>
      </c>
      <c r="F1332" s="2">
        <v>0</v>
      </c>
      <c r="G1332" s="2">
        <v>0</v>
      </c>
      <c r="H1332" s="17">
        <f t="shared" si="20"/>
        <v>0</v>
      </c>
    </row>
    <row r="1333" spans="1:8" ht="13.5" x14ac:dyDescent="0.25">
      <c r="A1333" s="12"/>
      <c r="B1333" s="11">
        <v>43948</v>
      </c>
      <c r="C1333" s="2">
        <v>40</v>
      </c>
      <c r="D1333" s="2">
        <v>40</v>
      </c>
      <c r="E1333" s="2">
        <v>0</v>
      </c>
      <c r="F1333" s="2">
        <v>0</v>
      </c>
      <c r="G1333" s="2">
        <v>0</v>
      </c>
      <c r="H1333" s="17">
        <f t="shared" si="20"/>
        <v>0</v>
      </c>
    </row>
    <row r="1334" spans="1:8" ht="13.5" x14ac:dyDescent="0.25">
      <c r="A1334" s="12"/>
      <c r="B1334" s="11">
        <v>43949</v>
      </c>
      <c r="C1334" s="2">
        <v>40</v>
      </c>
      <c r="D1334" s="2">
        <v>40</v>
      </c>
      <c r="E1334" s="2">
        <v>0</v>
      </c>
      <c r="F1334" s="2">
        <v>0</v>
      </c>
      <c r="G1334" s="2">
        <v>0</v>
      </c>
      <c r="H1334" s="17">
        <f t="shared" si="20"/>
        <v>0</v>
      </c>
    </row>
    <row r="1335" spans="1:8" ht="13.5" x14ac:dyDescent="0.25">
      <c r="A1335" s="12"/>
      <c r="B1335" s="11">
        <v>43950</v>
      </c>
      <c r="C1335" s="2">
        <v>40</v>
      </c>
      <c r="D1335" s="2">
        <v>40</v>
      </c>
      <c r="E1335" s="2">
        <v>0</v>
      </c>
      <c r="F1335" s="2">
        <v>0</v>
      </c>
      <c r="G1335" s="2">
        <v>0</v>
      </c>
      <c r="H1335" s="17">
        <f t="shared" si="20"/>
        <v>0</v>
      </c>
    </row>
    <row r="1336" spans="1:8" ht="13.5" x14ac:dyDescent="0.25">
      <c r="A1336" s="12"/>
      <c r="B1336" s="11">
        <v>43951</v>
      </c>
      <c r="C1336" s="2">
        <v>40</v>
      </c>
      <c r="D1336" s="2">
        <v>40</v>
      </c>
      <c r="E1336" s="2">
        <v>0</v>
      </c>
      <c r="F1336" s="2">
        <v>0</v>
      </c>
      <c r="G1336" s="2">
        <v>0</v>
      </c>
      <c r="H1336" s="17">
        <f t="shared" si="20"/>
        <v>0</v>
      </c>
    </row>
    <row r="1337" spans="1:8" ht="13.5" x14ac:dyDescent="0.25">
      <c r="A1337" s="12"/>
      <c r="B1337" s="11">
        <v>43955</v>
      </c>
      <c r="C1337" s="2">
        <v>40</v>
      </c>
      <c r="D1337" s="2">
        <v>40</v>
      </c>
      <c r="E1337" s="2">
        <v>0</v>
      </c>
      <c r="F1337" s="2">
        <v>0</v>
      </c>
      <c r="G1337" s="2">
        <v>0</v>
      </c>
      <c r="H1337" s="17">
        <f t="shared" si="20"/>
        <v>0</v>
      </c>
    </row>
    <row r="1338" spans="1:8" ht="13.5" x14ac:dyDescent="0.25">
      <c r="A1338" s="12"/>
      <c r="B1338" s="11">
        <v>43956</v>
      </c>
      <c r="C1338" s="2">
        <v>40</v>
      </c>
      <c r="D1338" s="2">
        <v>40</v>
      </c>
      <c r="E1338" s="2">
        <v>0</v>
      </c>
      <c r="F1338" s="2">
        <v>0</v>
      </c>
      <c r="G1338" s="2">
        <v>0</v>
      </c>
      <c r="H1338" s="17">
        <f t="shared" si="20"/>
        <v>0</v>
      </c>
    </row>
    <row r="1339" spans="1:8" ht="13.5" x14ac:dyDescent="0.25">
      <c r="A1339" s="12"/>
      <c r="B1339" s="11">
        <v>43957</v>
      </c>
      <c r="C1339" s="2">
        <v>40</v>
      </c>
      <c r="D1339" s="2">
        <v>40</v>
      </c>
      <c r="E1339" s="2">
        <v>0</v>
      </c>
      <c r="F1339" s="2">
        <v>0</v>
      </c>
      <c r="G1339" s="2">
        <v>0</v>
      </c>
      <c r="H1339" s="17">
        <f t="shared" si="20"/>
        <v>0</v>
      </c>
    </row>
    <row r="1340" spans="1:8" ht="13.5" x14ac:dyDescent="0.25">
      <c r="A1340" s="12"/>
      <c r="B1340" s="11">
        <v>43958</v>
      </c>
      <c r="C1340" s="2">
        <v>40</v>
      </c>
      <c r="D1340" s="2">
        <v>40</v>
      </c>
      <c r="E1340" s="2">
        <v>0</v>
      </c>
      <c r="F1340" s="2">
        <v>0</v>
      </c>
      <c r="G1340" s="2">
        <v>0</v>
      </c>
      <c r="H1340" s="17">
        <f t="shared" si="20"/>
        <v>0</v>
      </c>
    </row>
    <row r="1341" spans="1:8" ht="13.5" x14ac:dyDescent="0.25">
      <c r="A1341" s="12"/>
      <c r="B1341" s="11">
        <v>43959</v>
      </c>
      <c r="C1341" s="2">
        <v>40</v>
      </c>
      <c r="D1341" s="2">
        <v>40</v>
      </c>
      <c r="E1341" s="2">
        <v>0</v>
      </c>
      <c r="F1341" s="2">
        <v>0</v>
      </c>
      <c r="G1341" s="2">
        <v>0</v>
      </c>
      <c r="H1341" s="17">
        <f t="shared" si="20"/>
        <v>0</v>
      </c>
    </row>
    <row r="1342" spans="1:8" ht="13.5" x14ac:dyDescent="0.25">
      <c r="A1342" s="12"/>
      <c r="B1342" s="11">
        <v>43962</v>
      </c>
      <c r="C1342" s="2">
        <v>40</v>
      </c>
      <c r="D1342" s="2">
        <v>40</v>
      </c>
      <c r="E1342" s="2">
        <v>0</v>
      </c>
      <c r="F1342" s="2">
        <v>0</v>
      </c>
      <c r="G1342" s="2">
        <v>0</v>
      </c>
      <c r="H1342" s="17">
        <f t="shared" si="20"/>
        <v>0</v>
      </c>
    </row>
    <row r="1343" spans="1:8" ht="13.5" x14ac:dyDescent="0.25">
      <c r="A1343" s="12"/>
      <c r="B1343" s="11">
        <v>43963</v>
      </c>
      <c r="C1343" s="2">
        <v>40</v>
      </c>
      <c r="D1343" s="2">
        <v>40</v>
      </c>
      <c r="E1343" s="2">
        <v>0</v>
      </c>
      <c r="F1343" s="2">
        <v>0</v>
      </c>
      <c r="G1343" s="2">
        <v>0</v>
      </c>
      <c r="H1343" s="17">
        <f t="shared" si="20"/>
        <v>0</v>
      </c>
    </row>
    <row r="1344" spans="1:8" ht="13.5" x14ac:dyDescent="0.25">
      <c r="A1344" s="12"/>
      <c r="B1344" s="11">
        <v>43964</v>
      </c>
      <c r="C1344" s="2">
        <v>40</v>
      </c>
      <c r="D1344" s="2">
        <v>40</v>
      </c>
      <c r="E1344" s="2">
        <v>0</v>
      </c>
      <c r="F1344" s="2">
        <v>0</v>
      </c>
      <c r="G1344" s="2">
        <v>0</v>
      </c>
      <c r="H1344" s="17">
        <f t="shared" si="20"/>
        <v>0</v>
      </c>
    </row>
    <row r="1345" spans="1:8" ht="13.5" x14ac:dyDescent="0.25">
      <c r="A1345" s="12"/>
      <c r="B1345" s="11">
        <v>43965</v>
      </c>
      <c r="C1345" s="2">
        <v>40</v>
      </c>
      <c r="D1345" s="2">
        <v>40</v>
      </c>
      <c r="E1345" s="2">
        <v>0</v>
      </c>
      <c r="F1345" s="2">
        <v>0</v>
      </c>
      <c r="G1345" s="2">
        <v>0</v>
      </c>
      <c r="H1345" s="17">
        <f t="shared" si="20"/>
        <v>0</v>
      </c>
    </row>
    <row r="1346" spans="1:8" ht="13.5" x14ac:dyDescent="0.25">
      <c r="A1346" s="12"/>
      <c r="B1346" s="11">
        <v>43966</v>
      </c>
      <c r="C1346" s="2">
        <v>40</v>
      </c>
      <c r="D1346" s="2">
        <v>40</v>
      </c>
      <c r="E1346" s="2">
        <v>0</v>
      </c>
      <c r="F1346" s="2">
        <v>0</v>
      </c>
      <c r="G1346" s="2">
        <v>0</v>
      </c>
      <c r="H1346" s="17">
        <f t="shared" si="20"/>
        <v>0</v>
      </c>
    </row>
    <row r="1347" spans="1:8" ht="13.5" x14ac:dyDescent="0.25">
      <c r="A1347" s="12"/>
      <c r="B1347" s="11">
        <v>43969</v>
      </c>
      <c r="C1347" s="2">
        <v>40</v>
      </c>
      <c r="D1347" s="2">
        <v>40</v>
      </c>
      <c r="E1347" s="2">
        <v>0</v>
      </c>
      <c r="F1347" s="2">
        <v>0</v>
      </c>
      <c r="G1347" s="2">
        <v>0</v>
      </c>
      <c r="H1347" s="17">
        <f t="shared" si="20"/>
        <v>0</v>
      </c>
    </row>
    <row r="1348" spans="1:8" ht="13.5" x14ac:dyDescent="0.25">
      <c r="A1348" s="12"/>
      <c r="B1348" s="11">
        <v>43970</v>
      </c>
      <c r="C1348" s="2">
        <v>40</v>
      </c>
      <c r="D1348" s="2">
        <v>40</v>
      </c>
      <c r="E1348" s="2">
        <v>0</v>
      </c>
      <c r="F1348" s="2">
        <v>0</v>
      </c>
      <c r="G1348" s="2">
        <v>0</v>
      </c>
      <c r="H1348" s="17">
        <f t="shared" si="20"/>
        <v>0</v>
      </c>
    </row>
    <row r="1349" spans="1:8" ht="13.5" x14ac:dyDescent="0.25">
      <c r="A1349" s="12"/>
      <c r="B1349" s="11">
        <v>43971</v>
      </c>
      <c r="C1349" s="2">
        <v>40</v>
      </c>
      <c r="D1349" s="2">
        <v>40</v>
      </c>
      <c r="E1349" s="2">
        <v>0</v>
      </c>
      <c r="F1349" s="2">
        <v>0</v>
      </c>
      <c r="G1349" s="2">
        <v>0</v>
      </c>
      <c r="H1349" s="17">
        <f t="shared" si="20"/>
        <v>0</v>
      </c>
    </row>
    <row r="1350" spans="1:8" ht="13.5" x14ac:dyDescent="0.25">
      <c r="A1350" s="12"/>
      <c r="B1350" s="11">
        <v>43972</v>
      </c>
      <c r="C1350" s="2">
        <v>40</v>
      </c>
      <c r="D1350" s="2">
        <v>40</v>
      </c>
      <c r="E1350" s="2">
        <v>0</v>
      </c>
      <c r="F1350" s="2">
        <v>0</v>
      </c>
      <c r="G1350" s="2">
        <v>0</v>
      </c>
      <c r="H1350" s="17">
        <f t="shared" si="20"/>
        <v>0</v>
      </c>
    </row>
    <row r="1351" spans="1:8" ht="13.5" x14ac:dyDescent="0.25">
      <c r="A1351" s="12"/>
      <c r="B1351" s="11">
        <v>43973</v>
      </c>
      <c r="C1351" s="2">
        <v>40</v>
      </c>
      <c r="D1351" s="2">
        <v>40</v>
      </c>
      <c r="E1351" s="2">
        <v>0</v>
      </c>
      <c r="F1351" s="2">
        <v>0</v>
      </c>
      <c r="G1351" s="2">
        <v>0</v>
      </c>
      <c r="H1351" s="17">
        <f t="shared" ref="H1351:H1414" si="21">(D1351-D1350)/D1350</f>
        <v>0</v>
      </c>
    </row>
    <row r="1352" spans="1:8" ht="13.5" x14ac:dyDescent="0.25">
      <c r="A1352" s="12"/>
      <c r="B1352" s="11">
        <v>43977</v>
      </c>
      <c r="C1352" s="2">
        <v>40</v>
      </c>
      <c r="D1352" s="2">
        <v>40</v>
      </c>
      <c r="E1352" s="2">
        <v>0</v>
      </c>
      <c r="F1352" s="2">
        <v>0</v>
      </c>
      <c r="G1352" s="2">
        <v>0</v>
      </c>
      <c r="H1352" s="17">
        <f t="shared" si="21"/>
        <v>0</v>
      </c>
    </row>
    <row r="1353" spans="1:8" ht="13.5" x14ac:dyDescent="0.25">
      <c r="A1353" s="12"/>
      <c r="B1353" s="11">
        <v>43978</v>
      </c>
      <c r="C1353" s="2">
        <v>40</v>
      </c>
      <c r="D1353" s="2">
        <v>40</v>
      </c>
      <c r="E1353" s="2">
        <v>0</v>
      </c>
      <c r="F1353" s="2">
        <v>0</v>
      </c>
      <c r="G1353" s="2">
        <v>0</v>
      </c>
      <c r="H1353" s="17">
        <f t="shared" si="21"/>
        <v>0</v>
      </c>
    </row>
    <row r="1354" spans="1:8" ht="13.5" x14ac:dyDescent="0.25">
      <c r="A1354" s="12"/>
      <c r="B1354" s="11">
        <v>43979</v>
      </c>
      <c r="C1354" s="2">
        <v>40</v>
      </c>
      <c r="D1354" s="2">
        <v>40</v>
      </c>
      <c r="E1354" s="2">
        <v>0</v>
      </c>
      <c r="F1354" s="2">
        <v>0</v>
      </c>
      <c r="G1354" s="2">
        <v>0</v>
      </c>
      <c r="H1354" s="17">
        <f t="shared" si="21"/>
        <v>0</v>
      </c>
    </row>
    <row r="1355" spans="1:8" ht="13.5" x14ac:dyDescent="0.25">
      <c r="A1355" s="12"/>
      <c r="B1355" s="11">
        <v>43980</v>
      </c>
      <c r="C1355" s="2">
        <v>40</v>
      </c>
      <c r="D1355" s="2">
        <v>40</v>
      </c>
      <c r="E1355" s="2">
        <v>0</v>
      </c>
      <c r="F1355" s="2">
        <v>0</v>
      </c>
      <c r="G1355" s="2">
        <v>0</v>
      </c>
      <c r="H1355" s="17">
        <f t="shared" si="21"/>
        <v>0</v>
      </c>
    </row>
    <row r="1356" spans="1:8" ht="13.5" x14ac:dyDescent="0.25">
      <c r="A1356" s="12"/>
      <c r="B1356" s="11">
        <v>43983</v>
      </c>
      <c r="C1356" s="2">
        <v>40</v>
      </c>
      <c r="D1356" s="2">
        <v>40</v>
      </c>
      <c r="E1356" s="2">
        <v>0</v>
      </c>
      <c r="F1356" s="2">
        <v>0</v>
      </c>
      <c r="G1356" s="2">
        <v>0</v>
      </c>
      <c r="H1356" s="17">
        <f t="shared" si="21"/>
        <v>0</v>
      </c>
    </row>
    <row r="1357" spans="1:8" ht="13.5" x14ac:dyDescent="0.25">
      <c r="A1357" s="12"/>
      <c r="B1357" s="11">
        <v>43984</v>
      </c>
      <c r="C1357" s="2">
        <v>40</v>
      </c>
      <c r="D1357" s="2">
        <v>40</v>
      </c>
      <c r="E1357" s="2">
        <v>0</v>
      </c>
      <c r="F1357" s="2">
        <v>0</v>
      </c>
      <c r="G1357" s="2">
        <v>0</v>
      </c>
      <c r="H1357" s="17">
        <f t="shared" si="21"/>
        <v>0</v>
      </c>
    </row>
    <row r="1358" spans="1:8" ht="13.5" x14ac:dyDescent="0.25">
      <c r="A1358" s="12"/>
      <c r="B1358" s="11">
        <v>43985</v>
      </c>
      <c r="C1358" s="2">
        <v>38.799999999999997</v>
      </c>
      <c r="D1358" s="2">
        <v>38.799999999999997</v>
      </c>
      <c r="E1358" s="2">
        <v>0</v>
      </c>
      <c r="F1358" s="2">
        <v>0</v>
      </c>
      <c r="G1358" s="2">
        <v>0</v>
      </c>
      <c r="H1358" s="17">
        <f t="shared" si="21"/>
        <v>-3.0000000000000072E-2</v>
      </c>
    </row>
    <row r="1359" spans="1:8" ht="13.5" x14ac:dyDescent="0.25">
      <c r="A1359" s="12"/>
      <c r="B1359" s="11">
        <v>43986</v>
      </c>
      <c r="C1359" s="2">
        <v>38.799999999999997</v>
      </c>
      <c r="D1359" s="2">
        <v>38.799999999999997</v>
      </c>
      <c r="E1359" s="2">
        <v>0</v>
      </c>
      <c r="F1359" s="2">
        <v>0</v>
      </c>
      <c r="G1359" s="2">
        <v>0</v>
      </c>
      <c r="H1359" s="17">
        <f t="shared" si="21"/>
        <v>0</v>
      </c>
    </row>
    <row r="1360" spans="1:8" ht="13.5" x14ac:dyDescent="0.25">
      <c r="A1360" s="12"/>
      <c r="B1360" s="11">
        <v>43987</v>
      </c>
      <c r="C1360" s="2">
        <v>38.799999999999997</v>
      </c>
      <c r="D1360" s="2">
        <v>38.799999999999997</v>
      </c>
      <c r="E1360" s="2">
        <v>0</v>
      </c>
      <c r="F1360" s="2">
        <v>0</v>
      </c>
      <c r="G1360" s="2">
        <v>0</v>
      </c>
      <c r="H1360" s="17">
        <f t="shared" si="21"/>
        <v>0</v>
      </c>
    </row>
    <row r="1361" spans="1:8" ht="13.5" x14ac:dyDescent="0.25">
      <c r="A1361" s="12"/>
      <c r="B1361" s="11">
        <v>43990</v>
      </c>
      <c r="C1361" s="2">
        <v>38.799999999999997</v>
      </c>
      <c r="D1361" s="2">
        <v>38.799999999999997</v>
      </c>
      <c r="E1361" s="2">
        <v>0</v>
      </c>
      <c r="F1361" s="2">
        <v>0</v>
      </c>
      <c r="G1361" s="2">
        <v>0</v>
      </c>
      <c r="H1361" s="17">
        <f t="shared" si="21"/>
        <v>0</v>
      </c>
    </row>
    <row r="1362" spans="1:8" ht="13.5" x14ac:dyDescent="0.25">
      <c r="A1362" s="12"/>
      <c r="B1362" s="11">
        <v>43991</v>
      </c>
      <c r="C1362" s="2">
        <v>38.799999999999997</v>
      </c>
      <c r="D1362" s="2">
        <v>38.799999999999997</v>
      </c>
      <c r="E1362" s="2">
        <v>0</v>
      </c>
      <c r="F1362" s="2">
        <v>0</v>
      </c>
      <c r="G1362" s="2">
        <v>0</v>
      </c>
      <c r="H1362" s="17">
        <f t="shared" si="21"/>
        <v>0</v>
      </c>
    </row>
    <row r="1363" spans="1:8" ht="13.5" x14ac:dyDescent="0.25">
      <c r="A1363" s="12"/>
      <c r="B1363" s="11">
        <v>43992</v>
      </c>
      <c r="C1363" s="2">
        <v>38.799999999999997</v>
      </c>
      <c r="D1363" s="2">
        <v>38.799999999999997</v>
      </c>
      <c r="E1363" s="2">
        <v>0</v>
      </c>
      <c r="F1363" s="2">
        <v>0</v>
      </c>
      <c r="G1363" s="2">
        <v>0</v>
      </c>
      <c r="H1363" s="17">
        <f t="shared" si="21"/>
        <v>0</v>
      </c>
    </row>
    <row r="1364" spans="1:8" ht="13.5" x14ac:dyDescent="0.25">
      <c r="A1364" s="12"/>
      <c r="B1364" s="11">
        <v>43993</v>
      </c>
      <c r="C1364" s="2">
        <v>38.799999999999997</v>
      </c>
      <c r="D1364" s="2">
        <v>38.799999999999997</v>
      </c>
      <c r="E1364" s="2">
        <v>0</v>
      </c>
      <c r="F1364" s="2">
        <v>0</v>
      </c>
      <c r="G1364" s="2">
        <v>0</v>
      </c>
      <c r="H1364" s="17">
        <f t="shared" si="21"/>
        <v>0</v>
      </c>
    </row>
    <row r="1365" spans="1:8" ht="13.5" x14ac:dyDescent="0.25">
      <c r="A1365" s="12"/>
      <c r="B1365" s="11">
        <v>43994</v>
      </c>
      <c r="C1365" s="2">
        <v>38.799999999999997</v>
      </c>
      <c r="D1365" s="2">
        <v>38.799999999999997</v>
      </c>
      <c r="E1365" s="2">
        <v>0</v>
      </c>
      <c r="F1365" s="2">
        <v>0</v>
      </c>
      <c r="G1365" s="2">
        <v>0</v>
      </c>
      <c r="H1365" s="17">
        <f t="shared" si="21"/>
        <v>0</v>
      </c>
    </row>
    <row r="1366" spans="1:8" ht="13.5" x14ac:dyDescent="0.25">
      <c r="A1366" s="12"/>
      <c r="B1366" s="11">
        <v>43997</v>
      </c>
      <c r="C1366" s="2">
        <v>38.799999999999997</v>
      </c>
      <c r="D1366" s="2">
        <v>38.799999999999997</v>
      </c>
      <c r="E1366" s="2">
        <v>0</v>
      </c>
      <c r="F1366" s="2">
        <v>0</v>
      </c>
      <c r="G1366" s="2">
        <v>0</v>
      </c>
      <c r="H1366" s="17">
        <f t="shared" si="21"/>
        <v>0</v>
      </c>
    </row>
    <row r="1367" spans="1:8" ht="13.5" x14ac:dyDescent="0.25">
      <c r="A1367" s="12"/>
      <c r="B1367" s="11">
        <v>43998</v>
      </c>
      <c r="C1367" s="2">
        <v>38.799999999999997</v>
      </c>
      <c r="D1367" s="2">
        <v>38.799999999999997</v>
      </c>
      <c r="E1367" s="2">
        <v>0</v>
      </c>
      <c r="F1367" s="2">
        <v>0</v>
      </c>
      <c r="G1367" s="2">
        <v>0</v>
      </c>
      <c r="H1367" s="17">
        <f t="shared" si="21"/>
        <v>0</v>
      </c>
    </row>
    <row r="1368" spans="1:8" ht="13.5" x14ac:dyDescent="0.25">
      <c r="A1368" s="12"/>
      <c r="B1368" s="11">
        <v>43999</v>
      </c>
      <c r="C1368" s="2">
        <v>40</v>
      </c>
      <c r="D1368" s="2">
        <v>40</v>
      </c>
      <c r="E1368" s="2">
        <v>5545</v>
      </c>
      <c r="F1368" s="2">
        <v>40</v>
      </c>
      <c r="G1368" s="2">
        <v>221800</v>
      </c>
      <c r="H1368" s="17">
        <f t="shared" si="21"/>
        <v>3.0927835051546466E-2</v>
      </c>
    </row>
    <row r="1369" spans="1:8" ht="13.5" x14ac:dyDescent="0.25">
      <c r="A1369" s="12"/>
      <c r="B1369" s="11">
        <v>44000</v>
      </c>
      <c r="C1369" s="2">
        <v>40</v>
      </c>
      <c r="D1369" s="2">
        <v>40</v>
      </c>
      <c r="E1369" s="2">
        <v>980</v>
      </c>
      <c r="F1369" s="2">
        <v>39.999699999999997</v>
      </c>
      <c r="G1369" s="2">
        <v>39199.705999999998</v>
      </c>
      <c r="H1369" s="17">
        <f t="shared" si="21"/>
        <v>0</v>
      </c>
    </row>
    <row r="1370" spans="1:8" ht="13.5" x14ac:dyDescent="0.25">
      <c r="A1370" s="12"/>
      <c r="B1370" s="11">
        <v>44001</v>
      </c>
      <c r="C1370" s="2">
        <v>40</v>
      </c>
      <c r="D1370" s="2">
        <v>40</v>
      </c>
      <c r="E1370" s="2">
        <v>0</v>
      </c>
      <c r="F1370" s="2">
        <v>0</v>
      </c>
      <c r="G1370" s="2">
        <v>0</v>
      </c>
      <c r="H1370" s="17">
        <f t="shared" si="21"/>
        <v>0</v>
      </c>
    </row>
    <row r="1371" spans="1:8" ht="13.5" x14ac:dyDescent="0.25">
      <c r="A1371" s="12"/>
      <c r="B1371" s="11">
        <v>44004</v>
      </c>
      <c r="C1371" s="2">
        <v>40</v>
      </c>
      <c r="D1371" s="2">
        <v>40</v>
      </c>
      <c r="E1371" s="2">
        <v>0</v>
      </c>
      <c r="F1371" s="2">
        <v>0</v>
      </c>
      <c r="G1371" s="2">
        <v>0</v>
      </c>
      <c r="H1371" s="17">
        <f t="shared" si="21"/>
        <v>0</v>
      </c>
    </row>
    <row r="1372" spans="1:8" ht="13.5" x14ac:dyDescent="0.25">
      <c r="A1372" s="12"/>
      <c r="B1372" s="11">
        <v>44005</v>
      </c>
      <c r="C1372" s="2">
        <v>40</v>
      </c>
      <c r="D1372" s="2">
        <v>40</v>
      </c>
      <c r="E1372" s="2">
        <v>0</v>
      </c>
      <c r="F1372" s="2">
        <v>0</v>
      </c>
      <c r="G1372" s="2">
        <v>0</v>
      </c>
      <c r="H1372" s="17">
        <f t="shared" si="21"/>
        <v>0</v>
      </c>
    </row>
    <row r="1373" spans="1:8" ht="13.5" x14ac:dyDescent="0.25">
      <c r="A1373" s="12"/>
      <c r="B1373" s="11">
        <v>44006</v>
      </c>
      <c r="C1373" s="2">
        <v>40</v>
      </c>
      <c r="D1373" s="2">
        <v>40</v>
      </c>
      <c r="E1373" s="2">
        <v>0</v>
      </c>
      <c r="F1373" s="2">
        <v>0</v>
      </c>
      <c r="G1373" s="2">
        <v>0</v>
      </c>
      <c r="H1373" s="17">
        <f t="shared" si="21"/>
        <v>0</v>
      </c>
    </row>
    <row r="1374" spans="1:8" ht="13.5" x14ac:dyDescent="0.25">
      <c r="A1374" s="12"/>
      <c r="B1374" s="11">
        <v>44007</v>
      </c>
      <c r="C1374" s="2">
        <v>40</v>
      </c>
      <c r="D1374" s="2">
        <v>40</v>
      </c>
      <c r="E1374" s="2">
        <v>0</v>
      </c>
      <c r="F1374" s="2">
        <v>0</v>
      </c>
      <c r="G1374" s="2">
        <v>0</v>
      </c>
      <c r="H1374" s="17">
        <f t="shared" si="21"/>
        <v>0</v>
      </c>
    </row>
    <row r="1375" spans="1:8" ht="13.5" x14ac:dyDescent="0.25">
      <c r="A1375" s="12"/>
      <c r="B1375" s="11">
        <v>44008</v>
      </c>
      <c r="C1375" s="2">
        <v>38.799999999999997</v>
      </c>
      <c r="D1375" s="2">
        <v>38.799999999999997</v>
      </c>
      <c r="E1375" s="2">
        <v>3</v>
      </c>
      <c r="F1375" s="2">
        <v>38.799999999999997</v>
      </c>
      <c r="G1375" s="2">
        <v>116.4</v>
      </c>
      <c r="H1375" s="17">
        <f t="shared" si="21"/>
        <v>-3.0000000000000072E-2</v>
      </c>
    </row>
    <row r="1376" spans="1:8" ht="13.5" x14ac:dyDescent="0.25">
      <c r="A1376" s="12"/>
      <c r="B1376" s="11">
        <v>44011</v>
      </c>
      <c r="C1376" s="2">
        <v>38.799999999999997</v>
      </c>
      <c r="D1376" s="2">
        <v>38.799999999999997</v>
      </c>
      <c r="E1376" s="2">
        <v>0</v>
      </c>
      <c r="F1376" s="2">
        <v>0</v>
      </c>
      <c r="G1376" s="2">
        <v>0</v>
      </c>
      <c r="H1376" s="17">
        <f t="shared" si="21"/>
        <v>0</v>
      </c>
    </row>
    <row r="1377" spans="1:8" ht="13.5" x14ac:dyDescent="0.25">
      <c r="A1377" s="12"/>
      <c r="B1377" s="11">
        <v>44012</v>
      </c>
      <c r="C1377" s="2">
        <v>38.799999999999997</v>
      </c>
      <c r="D1377" s="2">
        <v>38.799999999999997</v>
      </c>
      <c r="E1377" s="2">
        <v>0</v>
      </c>
      <c r="F1377" s="2">
        <v>0</v>
      </c>
      <c r="G1377" s="2">
        <v>0</v>
      </c>
      <c r="H1377" s="17">
        <f t="shared" si="21"/>
        <v>0</v>
      </c>
    </row>
    <row r="1378" spans="1:8" ht="13.5" x14ac:dyDescent="0.25">
      <c r="A1378" s="12"/>
      <c r="B1378" s="11">
        <v>44013</v>
      </c>
      <c r="C1378" s="2">
        <v>38.799999999999997</v>
      </c>
      <c r="D1378" s="2">
        <v>38.799999999999997</v>
      </c>
      <c r="E1378" s="2">
        <v>0</v>
      </c>
      <c r="F1378" s="2">
        <v>0</v>
      </c>
      <c r="G1378" s="2">
        <v>0</v>
      </c>
      <c r="H1378" s="17">
        <f t="shared" si="21"/>
        <v>0</v>
      </c>
    </row>
    <row r="1379" spans="1:8" ht="13.5" x14ac:dyDescent="0.25">
      <c r="A1379" s="12"/>
      <c r="B1379" s="11">
        <v>44014</v>
      </c>
      <c r="C1379" s="2">
        <v>38.799999999999997</v>
      </c>
      <c r="D1379" s="2">
        <v>38.799999999999997</v>
      </c>
      <c r="E1379" s="2">
        <v>0</v>
      </c>
      <c r="F1379" s="2">
        <v>0</v>
      </c>
      <c r="G1379" s="2">
        <v>0</v>
      </c>
      <c r="H1379" s="17">
        <f t="shared" si="21"/>
        <v>0</v>
      </c>
    </row>
    <row r="1380" spans="1:8" ht="13.5" x14ac:dyDescent="0.25">
      <c r="A1380" s="12"/>
      <c r="B1380" s="11">
        <v>44015</v>
      </c>
      <c r="C1380" s="2">
        <v>38.799999999999997</v>
      </c>
      <c r="D1380" s="2">
        <v>38.799999999999997</v>
      </c>
      <c r="E1380" s="2">
        <v>0</v>
      </c>
      <c r="F1380" s="2">
        <v>0</v>
      </c>
      <c r="G1380" s="2">
        <v>0</v>
      </c>
      <c r="H1380" s="17">
        <f t="shared" si="21"/>
        <v>0</v>
      </c>
    </row>
    <row r="1381" spans="1:8" ht="13.5" x14ac:dyDescent="0.25">
      <c r="A1381" s="12"/>
      <c r="B1381" s="11">
        <v>44018</v>
      </c>
      <c r="C1381" s="2">
        <v>38.799999999999997</v>
      </c>
      <c r="D1381" s="2">
        <v>38.799999999999997</v>
      </c>
      <c r="E1381" s="2">
        <v>0</v>
      </c>
      <c r="F1381" s="2">
        <v>0</v>
      </c>
      <c r="G1381" s="2">
        <v>0</v>
      </c>
      <c r="H1381" s="17">
        <f t="shared" si="21"/>
        <v>0</v>
      </c>
    </row>
    <row r="1382" spans="1:8" ht="13.5" x14ac:dyDescent="0.25">
      <c r="A1382" s="12"/>
      <c r="B1382" s="11">
        <v>44019</v>
      </c>
      <c r="C1382" s="2">
        <v>38.799999999999997</v>
      </c>
      <c r="D1382" s="2">
        <v>38.799999999999997</v>
      </c>
      <c r="E1382" s="2">
        <v>0</v>
      </c>
      <c r="F1382" s="2">
        <v>0</v>
      </c>
      <c r="G1382" s="2">
        <v>0</v>
      </c>
      <c r="H1382" s="17">
        <f t="shared" si="21"/>
        <v>0</v>
      </c>
    </row>
    <row r="1383" spans="1:8" ht="13.5" x14ac:dyDescent="0.25">
      <c r="A1383" s="12"/>
      <c r="B1383" s="11">
        <v>44020</v>
      </c>
      <c r="C1383" s="2">
        <v>38.799999999999997</v>
      </c>
      <c r="D1383" s="2">
        <v>38.799999999999997</v>
      </c>
      <c r="E1383" s="2">
        <v>0</v>
      </c>
      <c r="F1383" s="2">
        <v>0</v>
      </c>
      <c r="G1383" s="2">
        <v>0</v>
      </c>
      <c r="H1383" s="17">
        <f t="shared" si="21"/>
        <v>0</v>
      </c>
    </row>
    <row r="1384" spans="1:8" ht="13.5" x14ac:dyDescent="0.25">
      <c r="A1384" s="12"/>
      <c r="B1384" s="11">
        <v>44021</v>
      </c>
      <c r="C1384" s="2">
        <v>38.799999999999997</v>
      </c>
      <c r="D1384" s="2">
        <v>38.799999999999997</v>
      </c>
      <c r="E1384" s="2">
        <v>0</v>
      </c>
      <c r="F1384" s="2">
        <v>0</v>
      </c>
      <c r="G1384" s="2">
        <v>0</v>
      </c>
      <c r="H1384" s="17">
        <f t="shared" si="21"/>
        <v>0</v>
      </c>
    </row>
    <row r="1385" spans="1:8" ht="13.5" x14ac:dyDescent="0.25">
      <c r="A1385" s="12"/>
      <c r="B1385" s="11">
        <v>44022</v>
      </c>
      <c r="C1385" s="2">
        <v>38.799999999999997</v>
      </c>
      <c r="D1385" s="2">
        <v>38.799999999999997</v>
      </c>
      <c r="E1385" s="2">
        <v>0</v>
      </c>
      <c r="F1385" s="2">
        <v>0</v>
      </c>
      <c r="G1385" s="2">
        <v>0</v>
      </c>
      <c r="H1385" s="17">
        <f t="shared" si="21"/>
        <v>0</v>
      </c>
    </row>
    <row r="1386" spans="1:8" ht="13.5" x14ac:dyDescent="0.25">
      <c r="A1386" s="12"/>
      <c r="B1386" s="11">
        <v>44025</v>
      </c>
      <c r="C1386" s="2">
        <v>38.799999999999997</v>
      </c>
      <c r="D1386" s="2">
        <v>38.799999999999997</v>
      </c>
      <c r="E1386" s="2">
        <v>0</v>
      </c>
      <c r="F1386" s="2">
        <v>0</v>
      </c>
      <c r="G1386" s="2">
        <v>0</v>
      </c>
      <c r="H1386" s="17">
        <f t="shared" si="21"/>
        <v>0</v>
      </c>
    </row>
    <row r="1387" spans="1:8" ht="13.5" x14ac:dyDescent="0.25">
      <c r="A1387" s="12"/>
      <c r="B1387" s="11">
        <v>44026</v>
      </c>
      <c r="C1387" s="2">
        <v>38.799999999999997</v>
      </c>
      <c r="D1387" s="2">
        <v>38.799999999999997</v>
      </c>
      <c r="E1387" s="2">
        <v>0</v>
      </c>
      <c r="F1387" s="2">
        <v>0</v>
      </c>
      <c r="G1387" s="2">
        <v>0</v>
      </c>
      <c r="H1387" s="17">
        <f t="shared" si="21"/>
        <v>0</v>
      </c>
    </row>
    <row r="1388" spans="1:8" ht="13.5" x14ac:dyDescent="0.25">
      <c r="A1388" s="12"/>
      <c r="B1388" s="11">
        <v>44027</v>
      </c>
      <c r="C1388" s="2">
        <v>38.799999999999997</v>
      </c>
      <c r="D1388" s="2">
        <v>38.799999999999997</v>
      </c>
      <c r="E1388" s="2">
        <v>0</v>
      </c>
      <c r="F1388" s="2">
        <v>0</v>
      </c>
      <c r="G1388" s="2">
        <v>0</v>
      </c>
      <c r="H1388" s="17">
        <f t="shared" si="21"/>
        <v>0</v>
      </c>
    </row>
    <row r="1389" spans="1:8" ht="13.5" x14ac:dyDescent="0.25">
      <c r="A1389" s="12"/>
      <c r="B1389" s="11">
        <v>44028</v>
      </c>
      <c r="C1389" s="2">
        <v>39.799999999999997</v>
      </c>
      <c r="D1389" s="2">
        <v>39.799999999999997</v>
      </c>
      <c r="E1389" s="2">
        <v>5</v>
      </c>
      <c r="F1389" s="2">
        <v>39.799999999999997</v>
      </c>
      <c r="G1389" s="2">
        <v>199</v>
      </c>
      <c r="H1389" s="17">
        <f t="shared" si="21"/>
        <v>2.5773195876288662E-2</v>
      </c>
    </row>
    <row r="1390" spans="1:8" ht="13.5" x14ac:dyDescent="0.25">
      <c r="A1390" s="12"/>
      <c r="B1390" s="11">
        <v>44029</v>
      </c>
      <c r="C1390" s="2">
        <v>39.799999999999997</v>
      </c>
      <c r="D1390" s="2">
        <v>39.799999999999997</v>
      </c>
      <c r="E1390" s="2">
        <v>45</v>
      </c>
      <c r="F1390" s="2">
        <v>39.799999999999997</v>
      </c>
      <c r="G1390" s="2">
        <v>1791</v>
      </c>
      <c r="H1390" s="17">
        <f t="shared" si="21"/>
        <v>0</v>
      </c>
    </row>
    <row r="1391" spans="1:8" ht="13.5" x14ac:dyDescent="0.25">
      <c r="A1391" s="12"/>
      <c r="B1391" s="11">
        <v>44032</v>
      </c>
      <c r="C1391" s="2">
        <v>39.799999999999997</v>
      </c>
      <c r="D1391" s="2">
        <v>39.799999999999997</v>
      </c>
      <c r="E1391" s="2">
        <v>0</v>
      </c>
      <c r="F1391" s="2">
        <v>0</v>
      </c>
      <c r="G1391" s="2">
        <v>0</v>
      </c>
      <c r="H1391" s="17">
        <f t="shared" si="21"/>
        <v>0</v>
      </c>
    </row>
    <row r="1392" spans="1:8" ht="13.5" x14ac:dyDescent="0.25">
      <c r="A1392" s="12"/>
      <c r="B1392" s="11">
        <v>44033</v>
      </c>
      <c r="C1392" s="2">
        <v>39.799999999999997</v>
      </c>
      <c r="D1392" s="2">
        <v>39.799999999999997</v>
      </c>
      <c r="E1392" s="2">
        <v>0</v>
      </c>
      <c r="F1392" s="2">
        <v>0</v>
      </c>
      <c r="G1392" s="2">
        <v>0</v>
      </c>
      <c r="H1392" s="17">
        <f t="shared" si="21"/>
        <v>0</v>
      </c>
    </row>
    <row r="1393" spans="1:8" ht="13.5" x14ac:dyDescent="0.25">
      <c r="A1393" s="12"/>
      <c r="B1393" s="11">
        <v>44034</v>
      </c>
      <c r="C1393" s="2">
        <v>39.799999999999997</v>
      </c>
      <c r="D1393" s="2">
        <v>39.799999999999997</v>
      </c>
      <c r="E1393" s="2">
        <v>0</v>
      </c>
      <c r="F1393" s="2">
        <v>0</v>
      </c>
      <c r="G1393" s="2">
        <v>0</v>
      </c>
      <c r="H1393" s="17">
        <f t="shared" si="21"/>
        <v>0</v>
      </c>
    </row>
    <row r="1394" spans="1:8" ht="13.5" x14ac:dyDescent="0.25">
      <c r="A1394" s="12"/>
      <c r="B1394" s="11">
        <v>44035</v>
      </c>
      <c r="C1394" s="2">
        <v>39.799999999999997</v>
      </c>
      <c r="D1394" s="2">
        <v>39.799999999999997</v>
      </c>
      <c r="E1394" s="2">
        <v>0</v>
      </c>
      <c r="F1394" s="2">
        <v>0</v>
      </c>
      <c r="G1394" s="2">
        <v>0</v>
      </c>
      <c r="H1394" s="17">
        <f t="shared" si="21"/>
        <v>0</v>
      </c>
    </row>
    <row r="1395" spans="1:8" ht="13.5" x14ac:dyDescent="0.25">
      <c r="A1395" s="12"/>
      <c r="B1395" s="11">
        <v>44036</v>
      </c>
      <c r="C1395" s="2">
        <v>39.799999999999997</v>
      </c>
      <c r="D1395" s="2">
        <v>39.799999999999997</v>
      </c>
      <c r="E1395" s="2">
        <v>0</v>
      </c>
      <c r="F1395" s="2">
        <v>0</v>
      </c>
      <c r="G1395" s="2">
        <v>0</v>
      </c>
      <c r="H1395" s="17">
        <f t="shared" si="21"/>
        <v>0</v>
      </c>
    </row>
    <row r="1396" spans="1:8" ht="13.5" x14ac:dyDescent="0.25">
      <c r="A1396" s="12"/>
      <c r="B1396" s="11">
        <v>44039</v>
      </c>
      <c r="C1396" s="2">
        <v>39.799999999999997</v>
      </c>
      <c r="D1396" s="2">
        <v>39.799999999999997</v>
      </c>
      <c r="E1396" s="2">
        <v>0</v>
      </c>
      <c r="F1396" s="2">
        <v>0</v>
      </c>
      <c r="G1396" s="2">
        <v>0</v>
      </c>
      <c r="H1396" s="17">
        <f t="shared" si="21"/>
        <v>0</v>
      </c>
    </row>
    <row r="1397" spans="1:8" ht="13.5" x14ac:dyDescent="0.25">
      <c r="A1397" s="12"/>
      <c r="B1397" s="11">
        <v>44040</v>
      </c>
      <c r="C1397" s="2">
        <v>39.799999999999997</v>
      </c>
      <c r="D1397" s="2">
        <v>39.799999999999997</v>
      </c>
      <c r="E1397" s="2">
        <v>0</v>
      </c>
      <c r="F1397" s="2">
        <v>0</v>
      </c>
      <c r="G1397" s="2">
        <v>0</v>
      </c>
      <c r="H1397" s="17">
        <f t="shared" si="21"/>
        <v>0</v>
      </c>
    </row>
    <row r="1398" spans="1:8" ht="13.5" x14ac:dyDescent="0.25">
      <c r="A1398" s="12"/>
      <c r="B1398" s="11">
        <v>44041</v>
      </c>
      <c r="C1398" s="2">
        <v>39.799999999999997</v>
      </c>
      <c r="D1398" s="2">
        <v>39.799999999999997</v>
      </c>
      <c r="E1398" s="2">
        <v>0</v>
      </c>
      <c r="F1398" s="2">
        <v>0</v>
      </c>
      <c r="G1398" s="2">
        <v>0</v>
      </c>
      <c r="H1398" s="17">
        <f t="shared" si="21"/>
        <v>0</v>
      </c>
    </row>
    <row r="1399" spans="1:8" ht="13.5" x14ac:dyDescent="0.25">
      <c r="A1399" s="12"/>
      <c r="B1399" s="11">
        <v>44042</v>
      </c>
      <c r="C1399" s="2">
        <v>39.799999999999997</v>
      </c>
      <c r="D1399" s="2">
        <v>39.799999999999997</v>
      </c>
      <c r="E1399" s="2">
        <v>0</v>
      </c>
      <c r="F1399" s="2">
        <v>0</v>
      </c>
      <c r="G1399" s="2">
        <v>0</v>
      </c>
      <c r="H1399" s="17">
        <f t="shared" si="21"/>
        <v>0</v>
      </c>
    </row>
    <row r="1400" spans="1:8" ht="13.5" x14ac:dyDescent="0.25">
      <c r="A1400" s="12"/>
      <c r="B1400" s="11">
        <v>44046</v>
      </c>
      <c r="C1400" s="2">
        <v>39.799999999999997</v>
      </c>
      <c r="D1400" s="2">
        <v>39.799999999999997</v>
      </c>
      <c r="E1400" s="2">
        <v>0</v>
      </c>
      <c r="F1400" s="2">
        <v>0</v>
      </c>
      <c r="G1400" s="2">
        <v>0</v>
      </c>
      <c r="H1400" s="17">
        <f t="shared" si="21"/>
        <v>0</v>
      </c>
    </row>
    <row r="1401" spans="1:8" ht="13.5" x14ac:dyDescent="0.25">
      <c r="A1401" s="12"/>
      <c r="B1401" s="11">
        <v>44047</v>
      </c>
      <c r="C1401" s="2">
        <v>39.799999999999997</v>
      </c>
      <c r="D1401" s="2">
        <v>39.799999999999997</v>
      </c>
      <c r="E1401" s="2">
        <v>0</v>
      </c>
      <c r="F1401" s="2">
        <v>0</v>
      </c>
      <c r="G1401" s="2">
        <v>0</v>
      </c>
      <c r="H1401" s="17">
        <f t="shared" si="21"/>
        <v>0</v>
      </c>
    </row>
    <row r="1402" spans="1:8" ht="13.5" x14ac:dyDescent="0.25">
      <c r="A1402" s="12"/>
      <c r="B1402" s="11">
        <v>44048</v>
      </c>
      <c r="C1402" s="2">
        <v>39.799999999999997</v>
      </c>
      <c r="D1402" s="2">
        <v>39.799999999999997</v>
      </c>
      <c r="E1402" s="2">
        <v>0</v>
      </c>
      <c r="F1402" s="2">
        <v>0</v>
      </c>
      <c r="G1402" s="2">
        <v>0</v>
      </c>
      <c r="H1402" s="17">
        <f t="shared" si="21"/>
        <v>0</v>
      </c>
    </row>
    <row r="1403" spans="1:8" ht="13.5" x14ac:dyDescent="0.25">
      <c r="A1403" s="12"/>
      <c r="B1403" s="11">
        <v>44049</v>
      </c>
      <c r="C1403" s="2">
        <v>39.799999999999997</v>
      </c>
      <c r="D1403" s="2">
        <v>39.799999999999997</v>
      </c>
      <c r="E1403" s="2">
        <v>0</v>
      </c>
      <c r="F1403" s="2">
        <v>0</v>
      </c>
      <c r="G1403" s="2">
        <v>0</v>
      </c>
      <c r="H1403" s="17">
        <f t="shared" si="21"/>
        <v>0</v>
      </c>
    </row>
    <row r="1404" spans="1:8" ht="13.5" x14ac:dyDescent="0.25">
      <c r="A1404" s="12"/>
      <c r="B1404" s="11">
        <v>44050</v>
      </c>
      <c r="C1404" s="2">
        <v>39.799999999999997</v>
      </c>
      <c r="D1404" s="2">
        <v>39.799999999999997</v>
      </c>
      <c r="E1404" s="2">
        <v>0</v>
      </c>
      <c r="F1404" s="2">
        <v>0</v>
      </c>
      <c r="G1404" s="2">
        <v>0</v>
      </c>
      <c r="H1404" s="17">
        <f t="shared" si="21"/>
        <v>0</v>
      </c>
    </row>
    <row r="1405" spans="1:8" ht="13.5" x14ac:dyDescent="0.25">
      <c r="A1405" s="12"/>
      <c r="B1405" s="11">
        <v>44053</v>
      </c>
      <c r="C1405" s="2">
        <v>39.799999999999997</v>
      </c>
      <c r="D1405" s="2">
        <v>39.799999999999997</v>
      </c>
      <c r="E1405" s="2">
        <v>0</v>
      </c>
      <c r="F1405" s="2">
        <v>0</v>
      </c>
      <c r="G1405" s="2">
        <v>0</v>
      </c>
      <c r="H1405" s="17">
        <f t="shared" si="21"/>
        <v>0</v>
      </c>
    </row>
    <row r="1406" spans="1:8" ht="13.5" x14ac:dyDescent="0.25">
      <c r="A1406" s="12"/>
      <c r="B1406" s="11">
        <v>44054</v>
      </c>
      <c r="C1406" s="2">
        <v>39.799999999999997</v>
      </c>
      <c r="D1406" s="2">
        <v>39.799999999999997</v>
      </c>
      <c r="E1406" s="2">
        <v>0</v>
      </c>
      <c r="F1406" s="2">
        <v>0</v>
      </c>
      <c r="G1406" s="2">
        <v>0</v>
      </c>
      <c r="H1406" s="17">
        <f t="shared" si="21"/>
        <v>0</v>
      </c>
    </row>
    <row r="1407" spans="1:8" ht="13.5" x14ac:dyDescent="0.25">
      <c r="A1407" s="12"/>
      <c r="B1407" s="11">
        <v>44055</v>
      </c>
      <c r="C1407" s="2">
        <v>39.799999999999997</v>
      </c>
      <c r="D1407" s="2">
        <v>39.799999999999997</v>
      </c>
      <c r="E1407" s="2">
        <v>0</v>
      </c>
      <c r="F1407" s="2">
        <v>0</v>
      </c>
      <c r="G1407" s="2">
        <v>0</v>
      </c>
      <c r="H1407" s="17">
        <f t="shared" si="21"/>
        <v>0</v>
      </c>
    </row>
    <row r="1408" spans="1:8" ht="13.5" x14ac:dyDescent="0.25">
      <c r="A1408" s="12"/>
      <c r="B1408" s="11">
        <v>44057</v>
      </c>
      <c r="C1408" s="2">
        <v>39.799999999999997</v>
      </c>
      <c r="D1408" s="2">
        <v>39.799999999999997</v>
      </c>
      <c r="E1408" s="2">
        <v>0</v>
      </c>
      <c r="F1408" s="2">
        <v>0</v>
      </c>
      <c r="G1408" s="2">
        <v>0</v>
      </c>
      <c r="H1408" s="17">
        <f t="shared" si="21"/>
        <v>0</v>
      </c>
    </row>
    <row r="1409" spans="1:8" ht="13.5" x14ac:dyDescent="0.25">
      <c r="A1409" s="12"/>
      <c r="B1409" s="11">
        <v>44060</v>
      </c>
      <c r="C1409" s="2">
        <v>39.799999999999997</v>
      </c>
      <c r="D1409" s="2">
        <v>39.799999999999997</v>
      </c>
      <c r="E1409" s="2">
        <v>0</v>
      </c>
      <c r="F1409" s="2">
        <v>0</v>
      </c>
      <c r="G1409" s="2">
        <v>0</v>
      </c>
      <c r="H1409" s="17">
        <f t="shared" si="21"/>
        <v>0</v>
      </c>
    </row>
    <row r="1410" spans="1:8" ht="13.5" x14ac:dyDescent="0.25">
      <c r="A1410" s="12"/>
      <c r="B1410" s="11">
        <v>44061</v>
      </c>
      <c r="C1410" s="2">
        <v>39.799999999999997</v>
      </c>
      <c r="D1410" s="2">
        <v>39.799999999999997</v>
      </c>
      <c r="E1410" s="2">
        <v>0</v>
      </c>
      <c r="F1410" s="2">
        <v>0</v>
      </c>
      <c r="G1410" s="2">
        <v>0</v>
      </c>
      <c r="H1410" s="17">
        <f t="shared" si="21"/>
        <v>0</v>
      </c>
    </row>
    <row r="1411" spans="1:8" ht="13.5" x14ac:dyDescent="0.25">
      <c r="A1411" s="12"/>
      <c r="B1411" s="11">
        <v>44062</v>
      </c>
      <c r="C1411" s="2">
        <v>39.799999999999997</v>
      </c>
      <c r="D1411" s="2">
        <v>39.799999999999997</v>
      </c>
      <c r="E1411" s="2">
        <v>0</v>
      </c>
      <c r="F1411" s="2">
        <v>0</v>
      </c>
      <c r="G1411" s="2">
        <v>0</v>
      </c>
      <c r="H1411" s="17">
        <f t="shared" si="21"/>
        <v>0</v>
      </c>
    </row>
    <row r="1412" spans="1:8" ht="13.5" x14ac:dyDescent="0.25">
      <c r="A1412" s="12"/>
      <c r="B1412" s="11">
        <v>44064</v>
      </c>
      <c r="C1412" s="2">
        <v>39.799999999999997</v>
      </c>
      <c r="D1412" s="2">
        <v>39.799999999999997</v>
      </c>
      <c r="E1412" s="2">
        <v>0</v>
      </c>
      <c r="F1412" s="2">
        <v>0</v>
      </c>
      <c r="G1412" s="2">
        <v>0</v>
      </c>
      <c r="H1412" s="17">
        <f t="shared" si="21"/>
        <v>0</v>
      </c>
    </row>
    <row r="1413" spans="1:8" ht="13.5" x14ac:dyDescent="0.25">
      <c r="A1413" s="12"/>
      <c r="B1413" s="11">
        <v>44067</v>
      </c>
      <c r="C1413" s="2">
        <v>39.799999999999997</v>
      </c>
      <c r="D1413" s="2">
        <v>39.799999999999997</v>
      </c>
      <c r="E1413" s="2">
        <v>0</v>
      </c>
      <c r="F1413" s="2">
        <v>0</v>
      </c>
      <c r="G1413" s="2">
        <v>0</v>
      </c>
      <c r="H1413" s="17">
        <f t="shared" si="21"/>
        <v>0</v>
      </c>
    </row>
    <row r="1414" spans="1:8" ht="13.5" x14ac:dyDescent="0.25">
      <c r="A1414" s="12"/>
      <c r="B1414" s="11">
        <v>44068</v>
      </c>
      <c r="C1414" s="2">
        <v>39.799999999999997</v>
      </c>
      <c r="D1414" s="2">
        <v>39.799999999999997</v>
      </c>
      <c r="E1414" s="2">
        <v>0</v>
      </c>
      <c r="F1414" s="2">
        <v>0</v>
      </c>
      <c r="G1414" s="2">
        <v>0</v>
      </c>
      <c r="H1414" s="17">
        <f t="shared" si="21"/>
        <v>0</v>
      </c>
    </row>
    <row r="1415" spans="1:8" ht="13.5" x14ac:dyDescent="0.25">
      <c r="A1415" s="12"/>
      <c r="B1415" s="11">
        <v>44069</v>
      </c>
      <c r="C1415" s="2">
        <v>39.799999999999997</v>
      </c>
      <c r="D1415" s="2">
        <v>39.799999999999997</v>
      </c>
      <c r="E1415" s="2">
        <v>0</v>
      </c>
      <c r="F1415" s="2">
        <v>0</v>
      </c>
      <c r="G1415" s="2">
        <v>0</v>
      </c>
      <c r="H1415" s="17">
        <f t="shared" ref="H1415:H1478" si="22">(D1415-D1414)/D1414</f>
        <v>0</v>
      </c>
    </row>
    <row r="1416" spans="1:8" ht="13.5" x14ac:dyDescent="0.25">
      <c r="A1416" s="12"/>
      <c r="B1416" s="11">
        <v>44070</v>
      </c>
      <c r="C1416" s="2">
        <v>39.799999999999997</v>
      </c>
      <c r="D1416" s="2">
        <v>39.799999999999997</v>
      </c>
      <c r="E1416" s="2">
        <v>0</v>
      </c>
      <c r="F1416" s="2">
        <v>0</v>
      </c>
      <c r="G1416" s="2">
        <v>0</v>
      </c>
      <c r="H1416" s="17">
        <f t="shared" si="22"/>
        <v>0</v>
      </c>
    </row>
    <row r="1417" spans="1:8" ht="13.5" x14ac:dyDescent="0.25">
      <c r="A1417" s="12"/>
      <c r="B1417" s="11">
        <v>44071</v>
      </c>
      <c r="C1417" s="2">
        <v>39.799999999999997</v>
      </c>
      <c r="D1417" s="2">
        <v>39.799999999999997</v>
      </c>
      <c r="E1417" s="2">
        <v>0</v>
      </c>
      <c r="F1417" s="2">
        <v>0</v>
      </c>
      <c r="G1417" s="2">
        <v>0</v>
      </c>
      <c r="H1417" s="17">
        <f t="shared" si="22"/>
        <v>0</v>
      </c>
    </row>
    <row r="1418" spans="1:8" ht="13.5" x14ac:dyDescent="0.25">
      <c r="A1418" s="12"/>
      <c r="B1418" s="11">
        <v>44074</v>
      </c>
      <c r="C1418" s="2">
        <v>39.799999999999997</v>
      </c>
      <c r="D1418" s="2">
        <v>39.799999999999997</v>
      </c>
      <c r="E1418" s="2">
        <v>0</v>
      </c>
      <c r="F1418" s="2">
        <v>0</v>
      </c>
      <c r="G1418" s="2">
        <v>0</v>
      </c>
      <c r="H1418" s="17">
        <f t="shared" si="22"/>
        <v>0</v>
      </c>
    </row>
    <row r="1419" spans="1:8" ht="13.5" x14ac:dyDescent="0.25">
      <c r="A1419" s="12"/>
      <c r="B1419" s="11">
        <v>44075</v>
      </c>
      <c r="C1419" s="2">
        <v>39.799999999999997</v>
      </c>
      <c r="D1419" s="2">
        <v>39.799999999999997</v>
      </c>
      <c r="E1419" s="2">
        <v>0</v>
      </c>
      <c r="F1419" s="2">
        <v>0</v>
      </c>
      <c r="G1419" s="2">
        <v>0</v>
      </c>
      <c r="H1419" s="17">
        <f t="shared" si="22"/>
        <v>0</v>
      </c>
    </row>
    <row r="1420" spans="1:8" ht="13.5" x14ac:dyDescent="0.25">
      <c r="A1420" s="12"/>
      <c r="B1420" s="11">
        <v>44076</v>
      </c>
      <c r="C1420" s="2">
        <v>39.799999999999997</v>
      </c>
      <c r="D1420" s="2">
        <v>39.799999999999997</v>
      </c>
      <c r="E1420" s="2">
        <v>0</v>
      </c>
      <c r="F1420" s="2">
        <v>0</v>
      </c>
      <c r="G1420" s="2">
        <v>0</v>
      </c>
      <c r="H1420" s="17">
        <f t="shared" si="22"/>
        <v>0</v>
      </c>
    </row>
    <row r="1421" spans="1:8" ht="13.5" x14ac:dyDescent="0.25">
      <c r="A1421" s="12"/>
      <c r="B1421" s="11">
        <v>44077</v>
      </c>
      <c r="C1421" s="2">
        <v>39.799999999999997</v>
      </c>
      <c r="D1421" s="2">
        <v>39.799999999999997</v>
      </c>
      <c r="E1421" s="2">
        <v>0</v>
      </c>
      <c r="F1421" s="2">
        <v>0</v>
      </c>
      <c r="G1421" s="2">
        <v>0</v>
      </c>
      <c r="H1421" s="17">
        <f t="shared" si="22"/>
        <v>0</v>
      </c>
    </row>
    <row r="1422" spans="1:8" ht="13.5" x14ac:dyDescent="0.25">
      <c r="A1422" s="12"/>
      <c r="B1422" s="11">
        <v>44078</v>
      </c>
      <c r="C1422" s="2">
        <v>39.799999999999997</v>
      </c>
      <c r="D1422" s="2">
        <v>39.799999999999997</v>
      </c>
      <c r="E1422" s="2">
        <v>0</v>
      </c>
      <c r="F1422" s="2">
        <v>0</v>
      </c>
      <c r="G1422" s="2">
        <v>0</v>
      </c>
      <c r="H1422" s="17">
        <f t="shared" si="22"/>
        <v>0</v>
      </c>
    </row>
    <row r="1423" spans="1:8" ht="13.5" x14ac:dyDescent="0.25">
      <c r="A1423" s="12"/>
      <c r="B1423" s="11">
        <v>44081</v>
      </c>
      <c r="C1423" s="2">
        <v>39.799999999999997</v>
      </c>
      <c r="D1423" s="2">
        <v>39.799999999999997</v>
      </c>
      <c r="E1423" s="2">
        <v>0</v>
      </c>
      <c r="F1423" s="2">
        <v>0</v>
      </c>
      <c r="G1423" s="2">
        <v>0</v>
      </c>
      <c r="H1423" s="17">
        <f t="shared" si="22"/>
        <v>0</v>
      </c>
    </row>
    <row r="1424" spans="1:8" ht="13.5" x14ac:dyDescent="0.25">
      <c r="A1424" s="12"/>
      <c r="B1424" s="11">
        <v>44082</v>
      </c>
      <c r="C1424" s="2">
        <v>39.799999999999997</v>
      </c>
      <c r="D1424" s="2">
        <v>39.799999999999997</v>
      </c>
      <c r="E1424" s="2">
        <v>0</v>
      </c>
      <c r="F1424" s="2">
        <v>0</v>
      </c>
      <c r="G1424" s="2">
        <v>0</v>
      </c>
      <c r="H1424" s="17">
        <f t="shared" si="22"/>
        <v>0</v>
      </c>
    </row>
    <row r="1425" spans="1:8" ht="13.5" x14ac:dyDescent="0.25">
      <c r="A1425" s="12"/>
      <c r="B1425" s="11">
        <v>44083</v>
      </c>
      <c r="C1425" s="2">
        <v>39.799999999999997</v>
      </c>
      <c r="D1425" s="2">
        <v>39.799999999999997</v>
      </c>
      <c r="E1425" s="2">
        <v>0</v>
      </c>
      <c r="F1425" s="2">
        <v>0</v>
      </c>
      <c r="G1425" s="2">
        <v>0</v>
      </c>
      <c r="H1425" s="17">
        <f t="shared" si="22"/>
        <v>0</v>
      </c>
    </row>
    <row r="1426" spans="1:8" ht="13.5" x14ac:dyDescent="0.25">
      <c r="A1426" s="12"/>
      <c r="B1426" s="11">
        <v>44084</v>
      </c>
      <c r="C1426" s="2">
        <v>39.799999999999997</v>
      </c>
      <c r="D1426" s="2">
        <v>39.799999999999997</v>
      </c>
      <c r="E1426" s="2">
        <v>0</v>
      </c>
      <c r="F1426" s="2">
        <v>0</v>
      </c>
      <c r="G1426" s="2">
        <v>0</v>
      </c>
      <c r="H1426" s="17">
        <f t="shared" si="22"/>
        <v>0</v>
      </c>
    </row>
    <row r="1427" spans="1:8" ht="13.5" x14ac:dyDescent="0.25">
      <c r="A1427" s="12"/>
      <c r="B1427" s="11">
        <v>44085</v>
      </c>
      <c r="C1427" s="2">
        <v>39.799999999999997</v>
      </c>
      <c r="D1427" s="2">
        <v>39.799999999999997</v>
      </c>
      <c r="E1427" s="2">
        <v>0</v>
      </c>
      <c r="F1427" s="2">
        <v>0</v>
      </c>
      <c r="G1427" s="2">
        <v>0</v>
      </c>
      <c r="H1427" s="17">
        <f t="shared" si="22"/>
        <v>0</v>
      </c>
    </row>
    <row r="1428" spans="1:8" ht="13.5" x14ac:dyDescent="0.25">
      <c r="A1428" s="12"/>
      <c r="B1428" s="11">
        <v>44088</v>
      </c>
      <c r="C1428" s="2">
        <v>39.799999999999997</v>
      </c>
      <c r="D1428" s="2">
        <v>39.799999999999997</v>
      </c>
      <c r="E1428" s="2">
        <v>0</v>
      </c>
      <c r="F1428" s="2">
        <v>0</v>
      </c>
      <c r="G1428" s="2">
        <v>0</v>
      </c>
      <c r="H1428" s="17">
        <f t="shared" si="22"/>
        <v>0</v>
      </c>
    </row>
    <row r="1429" spans="1:8" ht="13.5" x14ac:dyDescent="0.25">
      <c r="A1429" s="12"/>
      <c r="B1429" s="11">
        <v>44089</v>
      </c>
      <c r="C1429" s="2">
        <v>39.799999999999997</v>
      </c>
      <c r="D1429" s="2">
        <v>39.799999999999997</v>
      </c>
      <c r="E1429" s="2">
        <v>0</v>
      </c>
      <c r="F1429" s="2">
        <v>0</v>
      </c>
      <c r="G1429" s="2">
        <v>0</v>
      </c>
      <c r="H1429" s="17">
        <f t="shared" si="22"/>
        <v>0</v>
      </c>
    </row>
    <row r="1430" spans="1:8" ht="13.5" x14ac:dyDescent="0.25">
      <c r="A1430" s="12"/>
      <c r="B1430" s="11">
        <v>44090</v>
      </c>
      <c r="C1430" s="2">
        <v>39.799999999999997</v>
      </c>
      <c r="D1430" s="2">
        <v>39.799999999999997</v>
      </c>
      <c r="E1430" s="2">
        <v>0</v>
      </c>
      <c r="F1430" s="2">
        <v>0</v>
      </c>
      <c r="G1430" s="2">
        <v>0</v>
      </c>
      <c r="H1430" s="17">
        <f t="shared" si="22"/>
        <v>0</v>
      </c>
    </row>
    <row r="1431" spans="1:8" ht="13.5" x14ac:dyDescent="0.25">
      <c r="A1431" s="12"/>
      <c r="B1431" s="11">
        <v>44091</v>
      </c>
      <c r="C1431" s="2">
        <v>39.799999999999997</v>
      </c>
      <c r="D1431" s="2">
        <v>39.799999999999997</v>
      </c>
      <c r="E1431" s="2">
        <v>0</v>
      </c>
      <c r="F1431" s="2">
        <v>0</v>
      </c>
      <c r="G1431" s="2">
        <v>0</v>
      </c>
      <c r="H1431" s="17">
        <f t="shared" si="22"/>
        <v>0</v>
      </c>
    </row>
    <row r="1432" spans="1:8" ht="13.5" x14ac:dyDescent="0.25">
      <c r="A1432" s="12"/>
      <c r="B1432" s="11">
        <v>44092</v>
      </c>
      <c r="C1432" s="2">
        <v>39.799999999999997</v>
      </c>
      <c r="D1432" s="2">
        <v>39.799999999999997</v>
      </c>
      <c r="E1432" s="2">
        <v>0</v>
      </c>
      <c r="F1432" s="2">
        <v>0</v>
      </c>
      <c r="G1432" s="2">
        <v>0</v>
      </c>
      <c r="H1432" s="17">
        <f t="shared" si="22"/>
        <v>0</v>
      </c>
    </row>
    <row r="1433" spans="1:8" ht="13.5" x14ac:dyDescent="0.25">
      <c r="A1433" s="12"/>
      <c r="B1433" s="11">
        <v>44095</v>
      </c>
      <c r="C1433" s="2">
        <v>39.799999999999997</v>
      </c>
      <c r="D1433" s="2">
        <v>39.799999999999997</v>
      </c>
      <c r="E1433" s="2">
        <v>0</v>
      </c>
      <c r="F1433" s="2">
        <v>0</v>
      </c>
      <c r="G1433" s="2">
        <v>0</v>
      </c>
      <c r="H1433" s="17">
        <f t="shared" si="22"/>
        <v>0</v>
      </c>
    </row>
    <row r="1434" spans="1:8" ht="13.5" x14ac:dyDescent="0.25">
      <c r="A1434" s="12"/>
      <c r="B1434" s="11">
        <v>44096</v>
      </c>
      <c r="C1434" s="2">
        <v>39.799999999999997</v>
      </c>
      <c r="D1434" s="2">
        <v>39.799999999999997</v>
      </c>
      <c r="E1434" s="2">
        <v>0</v>
      </c>
      <c r="F1434" s="2">
        <v>0</v>
      </c>
      <c r="G1434" s="2">
        <v>0</v>
      </c>
      <c r="H1434" s="17">
        <f t="shared" si="22"/>
        <v>0</v>
      </c>
    </row>
    <row r="1435" spans="1:8" ht="13.5" x14ac:dyDescent="0.25">
      <c r="A1435" s="12"/>
      <c r="B1435" s="11">
        <v>44097</v>
      </c>
      <c r="C1435" s="2">
        <v>39.799999999999997</v>
      </c>
      <c r="D1435" s="2">
        <v>39.799999999999997</v>
      </c>
      <c r="E1435" s="2">
        <v>0</v>
      </c>
      <c r="F1435" s="2">
        <v>0</v>
      </c>
      <c r="G1435" s="2">
        <v>0</v>
      </c>
      <c r="H1435" s="17">
        <f t="shared" si="22"/>
        <v>0</v>
      </c>
    </row>
    <row r="1436" spans="1:8" ht="13.5" x14ac:dyDescent="0.25">
      <c r="A1436" s="12"/>
      <c r="B1436" s="11">
        <v>44098</v>
      </c>
      <c r="C1436" s="2">
        <v>39.799999999999997</v>
      </c>
      <c r="D1436" s="2">
        <v>39.799999999999997</v>
      </c>
      <c r="E1436" s="2">
        <v>0</v>
      </c>
      <c r="F1436" s="2">
        <v>0</v>
      </c>
      <c r="G1436" s="2">
        <v>0</v>
      </c>
      <c r="H1436" s="17">
        <f t="shared" si="22"/>
        <v>0</v>
      </c>
    </row>
    <row r="1437" spans="1:8" ht="13.5" x14ac:dyDescent="0.25">
      <c r="A1437" s="12"/>
      <c r="B1437" s="11">
        <v>44099</v>
      </c>
      <c r="C1437" s="2">
        <v>39.799999999999997</v>
      </c>
      <c r="D1437" s="2">
        <v>39.799999999999997</v>
      </c>
      <c r="E1437" s="2">
        <v>0</v>
      </c>
      <c r="F1437" s="2">
        <v>0</v>
      </c>
      <c r="G1437" s="2">
        <v>0</v>
      </c>
      <c r="H1437" s="17">
        <f t="shared" si="22"/>
        <v>0</v>
      </c>
    </row>
    <row r="1438" spans="1:8" ht="13.5" x14ac:dyDescent="0.25">
      <c r="A1438" s="12"/>
      <c r="B1438" s="11">
        <v>44102</v>
      </c>
      <c r="C1438" s="2">
        <v>39.799999999999997</v>
      </c>
      <c r="D1438" s="2">
        <v>39.799999999999997</v>
      </c>
      <c r="E1438" s="2">
        <v>0</v>
      </c>
      <c r="F1438" s="2">
        <v>0</v>
      </c>
      <c r="G1438" s="2">
        <v>0</v>
      </c>
      <c r="H1438" s="17">
        <f t="shared" si="22"/>
        <v>0</v>
      </c>
    </row>
    <row r="1439" spans="1:8" ht="13.5" x14ac:dyDescent="0.25">
      <c r="A1439" s="12"/>
      <c r="B1439" s="11">
        <v>44103</v>
      </c>
      <c r="C1439" s="2">
        <v>39.799999999999997</v>
      </c>
      <c r="D1439" s="2">
        <v>39.799999999999997</v>
      </c>
      <c r="E1439" s="2">
        <v>0</v>
      </c>
      <c r="F1439" s="2">
        <v>0</v>
      </c>
      <c r="G1439" s="2">
        <v>0</v>
      </c>
      <c r="H1439" s="17">
        <f t="shared" si="22"/>
        <v>0</v>
      </c>
    </row>
    <row r="1440" spans="1:8" ht="13.5" x14ac:dyDescent="0.25">
      <c r="A1440" s="12"/>
      <c r="B1440" s="11">
        <v>44104</v>
      </c>
      <c r="C1440" s="2">
        <v>39.799999999999997</v>
      </c>
      <c r="D1440" s="2">
        <v>39.799999999999997</v>
      </c>
      <c r="E1440" s="2">
        <v>0</v>
      </c>
      <c r="F1440" s="2">
        <v>0</v>
      </c>
      <c r="G1440" s="2">
        <v>0</v>
      </c>
      <c r="H1440" s="17">
        <f t="shared" si="22"/>
        <v>0</v>
      </c>
    </row>
    <row r="1441" spans="1:8" ht="13.5" x14ac:dyDescent="0.25">
      <c r="A1441" s="12"/>
      <c r="B1441" s="11">
        <v>44105</v>
      </c>
      <c r="C1441" s="2">
        <v>39.799999999999997</v>
      </c>
      <c r="D1441" s="2">
        <v>39.799999999999997</v>
      </c>
      <c r="E1441" s="2">
        <v>0</v>
      </c>
      <c r="F1441" s="2">
        <v>0</v>
      </c>
      <c r="G1441" s="2">
        <v>0</v>
      </c>
      <c r="H1441" s="17">
        <f t="shared" si="22"/>
        <v>0</v>
      </c>
    </row>
    <row r="1442" spans="1:8" ht="13.5" x14ac:dyDescent="0.25">
      <c r="A1442" s="12"/>
      <c r="B1442" s="11">
        <v>44106</v>
      </c>
      <c r="C1442" s="2">
        <v>39.799999999999997</v>
      </c>
      <c r="D1442" s="2">
        <v>39.799999999999997</v>
      </c>
      <c r="E1442" s="2">
        <v>0</v>
      </c>
      <c r="F1442" s="2">
        <v>0</v>
      </c>
      <c r="G1442" s="2">
        <v>0</v>
      </c>
      <c r="H1442" s="17">
        <f t="shared" si="22"/>
        <v>0</v>
      </c>
    </row>
    <row r="1443" spans="1:8" ht="13.5" x14ac:dyDescent="0.25">
      <c r="A1443" s="12"/>
      <c r="B1443" s="11">
        <v>44109</v>
      </c>
      <c r="C1443" s="2">
        <v>39.799999999999997</v>
      </c>
      <c r="D1443" s="2">
        <v>39.799999999999997</v>
      </c>
      <c r="E1443" s="2">
        <v>0</v>
      </c>
      <c r="F1443" s="2">
        <v>0</v>
      </c>
      <c r="G1443" s="2">
        <v>0</v>
      </c>
      <c r="H1443" s="17">
        <f t="shared" si="22"/>
        <v>0</v>
      </c>
    </row>
    <row r="1444" spans="1:8" ht="13.5" x14ac:dyDescent="0.25">
      <c r="A1444" s="12"/>
      <c r="B1444" s="11">
        <v>44110</v>
      </c>
      <c r="C1444" s="2">
        <v>38.61</v>
      </c>
      <c r="D1444" s="2">
        <v>38.61</v>
      </c>
      <c r="E1444" s="2">
        <v>2045</v>
      </c>
      <c r="F1444" s="2">
        <v>38.6068</v>
      </c>
      <c r="G1444" s="2">
        <v>78950.906000000003</v>
      </c>
      <c r="H1444" s="17">
        <f t="shared" si="22"/>
        <v>-2.9899497487437129E-2</v>
      </c>
    </row>
    <row r="1445" spans="1:8" ht="13.5" x14ac:dyDescent="0.25">
      <c r="A1445" s="12"/>
      <c r="B1445" s="11">
        <v>44111</v>
      </c>
      <c r="C1445" s="2">
        <v>38.61</v>
      </c>
      <c r="D1445" s="2">
        <v>38.61</v>
      </c>
      <c r="E1445" s="2">
        <v>0</v>
      </c>
      <c r="F1445" s="2">
        <v>0</v>
      </c>
      <c r="G1445" s="2">
        <v>0</v>
      </c>
      <c r="H1445" s="17">
        <f t="shared" si="22"/>
        <v>0</v>
      </c>
    </row>
    <row r="1446" spans="1:8" ht="13.5" x14ac:dyDescent="0.25">
      <c r="A1446" s="12"/>
      <c r="B1446" s="11">
        <v>44112</v>
      </c>
      <c r="C1446" s="2">
        <v>38.61</v>
      </c>
      <c r="D1446" s="2">
        <v>38.61</v>
      </c>
      <c r="E1446" s="2">
        <v>0</v>
      </c>
      <c r="F1446" s="2">
        <v>0</v>
      </c>
      <c r="G1446" s="2">
        <v>0</v>
      </c>
      <c r="H1446" s="17">
        <f t="shared" si="22"/>
        <v>0</v>
      </c>
    </row>
    <row r="1447" spans="1:8" ht="13.5" x14ac:dyDescent="0.25">
      <c r="A1447" s="12"/>
      <c r="B1447" s="11">
        <v>44113</v>
      </c>
      <c r="C1447" s="2">
        <v>38.61</v>
      </c>
      <c r="D1447" s="2">
        <v>38.61</v>
      </c>
      <c r="E1447" s="2">
        <v>0</v>
      </c>
      <c r="F1447" s="2">
        <v>0</v>
      </c>
      <c r="G1447" s="2">
        <v>0</v>
      </c>
      <c r="H1447" s="17">
        <f t="shared" si="22"/>
        <v>0</v>
      </c>
    </row>
    <row r="1448" spans="1:8" ht="13.5" x14ac:dyDescent="0.25">
      <c r="A1448" s="12"/>
      <c r="B1448" s="11">
        <v>44116</v>
      </c>
      <c r="C1448" s="2">
        <v>38.61</v>
      </c>
      <c r="D1448" s="2">
        <v>38.61</v>
      </c>
      <c r="E1448" s="2">
        <v>0</v>
      </c>
      <c r="F1448" s="2">
        <v>0</v>
      </c>
      <c r="G1448" s="2">
        <v>0</v>
      </c>
      <c r="H1448" s="17">
        <f t="shared" si="22"/>
        <v>0</v>
      </c>
    </row>
    <row r="1449" spans="1:8" ht="13.5" x14ac:dyDescent="0.25">
      <c r="A1449" s="12"/>
      <c r="B1449" s="11">
        <v>44117</v>
      </c>
      <c r="C1449" s="2">
        <v>38.61</v>
      </c>
      <c r="D1449" s="2">
        <v>38.61</v>
      </c>
      <c r="E1449" s="2">
        <v>0</v>
      </c>
      <c r="F1449" s="2">
        <v>0</v>
      </c>
      <c r="G1449" s="2">
        <v>0</v>
      </c>
      <c r="H1449" s="17">
        <f t="shared" si="22"/>
        <v>0</v>
      </c>
    </row>
    <row r="1450" spans="1:8" ht="13.5" x14ac:dyDescent="0.25">
      <c r="A1450" s="12"/>
      <c r="B1450" s="11">
        <v>44118</v>
      </c>
      <c r="C1450" s="2">
        <v>38.61</v>
      </c>
      <c r="D1450" s="2">
        <v>38.61</v>
      </c>
      <c r="E1450" s="2">
        <v>0</v>
      </c>
      <c r="F1450" s="2">
        <v>0</v>
      </c>
      <c r="G1450" s="2">
        <v>0</v>
      </c>
      <c r="H1450" s="17">
        <f t="shared" si="22"/>
        <v>0</v>
      </c>
    </row>
    <row r="1451" spans="1:8" ht="13.5" x14ac:dyDescent="0.25">
      <c r="A1451" s="12"/>
      <c r="B1451" s="11">
        <v>44120</v>
      </c>
      <c r="C1451" s="2">
        <v>38.61</v>
      </c>
      <c r="D1451" s="2">
        <v>38.61</v>
      </c>
      <c r="E1451" s="2">
        <v>0</v>
      </c>
      <c r="F1451" s="2">
        <v>0</v>
      </c>
      <c r="G1451" s="2">
        <v>0</v>
      </c>
      <c r="H1451" s="17">
        <f t="shared" si="22"/>
        <v>0</v>
      </c>
    </row>
    <row r="1452" spans="1:8" ht="13.5" x14ac:dyDescent="0.25">
      <c r="A1452" s="12"/>
      <c r="B1452" s="11">
        <v>44123</v>
      </c>
      <c r="C1452" s="2">
        <v>38.61</v>
      </c>
      <c r="D1452" s="2">
        <v>38.61</v>
      </c>
      <c r="E1452" s="2">
        <v>0</v>
      </c>
      <c r="F1452" s="2">
        <v>0</v>
      </c>
      <c r="G1452" s="2">
        <v>0</v>
      </c>
      <c r="H1452" s="17">
        <f t="shared" si="22"/>
        <v>0</v>
      </c>
    </row>
    <row r="1453" spans="1:8" ht="13.5" x14ac:dyDescent="0.25">
      <c r="A1453" s="12"/>
      <c r="B1453" s="11">
        <v>44124</v>
      </c>
      <c r="C1453" s="2">
        <v>38.61</v>
      </c>
      <c r="D1453" s="2">
        <v>38.61</v>
      </c>
      <c r="E1453" s="2">
        <v>0</v>
      </c>
      <c r="F1453" s="2">
        <v>0</v>
      </c>
      <c r="G1453" s="2">
        <v>0</v>
      </c>
      <c r="H1453" s="17">
        <f t="shared" si="22"/>
        <v>0</v>
      </c>
    </row>
    <row r="1454" spans="1:8" ht="13.5" x14ac:dyDescent="0.25">
      <c r="A1454" s="12"/>
      <c r="B1454" s="11">
        <v>44125</v>
      </c>
      <c r="C1454" s="2">
        <v>38.61</v>
      </c>
      <c r="D1454" s="2">
        <v>38.61</v>
      </c>
      <c r="E1454" s="2">
        <v>0</v>
      </c>
      <c r="F1454" s="2">
        <v>0</v>
      </c>
      <c r="G1454" s="2">
        <v>0</v>
      </c>
      <c r="H1454" s="17">
        <f t="shared" si="22"/>
        <v>0</v>
      </c>
    </row>
    <row r="1455" spans="1:8" ht="13.5" x14ac:dyDescent="0.25">
      <c r="A1455" s="12"/>
      <c r="B1455" s="11">
        <v>44126</v>
      </c>
      <c r="C1455" s="2">
        <v>38.61</v>
      </c>
      <c r="D1455" s="2">
        <v>38.61</v>
      </c>
      <c r="E1455" s="2">
        <v>0</v>
      </c>
      <c r="F1455" s="2">
        <v>0</v>
      </c>
      <c r="G1455" s="2">
        <v>0</v>
      </c>
      <c r="H1455" s="17">
        <f t="shared" si="22"/>
        <v>0</v>
      </c>
    </row>
    <row r="1456" spans="1:8" ht="13.5" x14ac:dyDescent="0.25">
      <c r="A1456" s="12"/>
      <c r="B1456" s="11">
        <v>44127</v>
      </c>
      <c r="C1456" s="2">
        <v>38.61</v>
      </c>
      <c r="D1456" s="2">
        <v>38.61</v>
      </c>
      <c r="E1456" s="2">
        <v>0</v>
      </c>
      <c r="F1456" s="2">
        <v>0</v>
      </c>
      <c r="G1456" s="2">
        <v>0</v>
      </c>
      <c r="H1456" s="17">
        <f t="shared" si="22"/>
        <v>0</v>
      </c>
    </row>
    <row r="1457" spans="1:8" ht="13.5" x14ac:dyDescent="0.25">
      <c r="A1457" s="12"/>
      <c r="B1457" s="11">
        <v>44130</v>
      </c>
      <c r="C1457" s="2">
        <v>38.61</v>
      </c>
      <c r="D1457" s="2">
        <v>38.61</v>
      </c>
      <c r="E1457" s="2">
        <v>0</v>
      </c>
      <c r="F1457" s="2">
        <v>0</v>
      </c>
      <c r="G1457" s="2">
        <v>0</v>
      </c>
      <c r="H1457" s="17">
        <f t="shared" si="22"/>
        <v>0</v>
      </c>
    </row>
    <row r="1458" spans="1:8" ht="13.5" x14ac:dyDescent="0.25">
      <c r="A1458" s="12"/>
      <c r="B1458" s="11">
        <v>44131</v>
      </c>
      <c r="C1458" s="2">
        <v>38.61</v>
      </c>
      <c r="D1458" s="2">
        <v>38.61</v>
      </c>
      <c r="E1458" s="2">
        <v>0</v>
      </c>
      <c r="F1458" s="2">
        <v>0</v>
      </c>
      <c r="G1458" s="2">
        <v>0</v>
      </c>
      <c r="H1458" s="17">
        <f t="shared" si="22"/>
        <v>0</v>
      </c>
    </row>
    <row r="1459" spans="1:8" ht="13.5" x14ac:dyDescent="0.25">
      <c r="A1459" s="12"/>
      <c r="B1459" s="11">
        <v>44132</v>
      </c>
      <c r="C1459" s="2">
        <v>38.61</v>
      </c>
      <c r="D1459" s="2">
        <v>38.61</v>
      </c>
      <c r="E1459" s="2">
        <v>44</v>
      </c>
      <c r="F1459" s="2">
        <v>38.61</v>
      </c>
      <c r="G1459" s="2">
        <v>1698.84</v>
      </c>
      <c r="H1459" s="17">
        <f t="shared" si="22"/>
        <v>0</v>
      </c>
    </row>
    <row r="1460" spans="1:8" ht="13.5" x14ac:dyDescent="0.25">
      <c r="A1460" s="12"/>
      <c r="B1460" s="11">
        <v>44134</v>
      </c>
      <c r="C1460" s="2">
        <v>38.61</v>
      </c>
      <c r="D1460" s="2">
        <v>38.61</v>
      </c>
      <c r="E1460" s="2">
        <v>0</v>
      </c>
      <c r="F1460" s="2">
        <v>0</v>
      </c>
      <c r="G1460" s="2">
        <v>0</v>
      </c>
      <c r="H1460" s="17">
        <f t="shared" si="22"/>
        <v>0</v>
      </c>
    </row>
    <row r="1461" spans="1:8" ht="13.5" x14ac:dyDescent="0.25">
      <c r="A1461" s="12"/>
      <c r="B1461" s="11">
        <v>44137</v>
      </c>
      <c r="C1461" s="2">
        <v>37.46</v>
      </c>
      <c r="D1461" s="2">
        <v>37.46</v>
      </c>
      <c r="E1461" s="2">
        <v>629</v>
      </c>
      <c r="F1461" s="2">
        <v>38.995100000000001</v>
      </c>
      <c r="G1461" s="2">
        <v>24527.9179</v>
      </c>
      <c r="H1461" s="17">
        <f t="shared" si="22"/>
        <v>-2.9785029785029747E-2</v>
      </c>
    </row>
    <row r="1462" spans="1:8" ht="13.5" x14ac:dyDescent="0.25">
      <c r="A1462" s="12"/>
      <c r="B1462" s="11">
        <v>44138</v>
      </c>
      <c r="C1462" s="2">
        <v>37.46</v>
      </c>
      <c r="D1462" s="2">
        <v>37.46</v>
      </c>
      <c r="E1462" s="2">
        <v>0</v>
      </c>
      <c r="F1462" s="2">
        <v>0</v>
      </c>
      <c r="G1462" s="2">
        <v>0</v>
      </c>
      <c r="H1462" s="17">
        <f t="shared" si="22"/>
        <v>0</v>
      </c>
    </row>
    <row r="1463" spans="1:8" ht="13.5" x14ac:dyDescent="0.25">
      <c r="A1463" s="12"/>
      <c r="B1463" s="11">
        <v>44139</v>
      </c>
      <c r="C1463" s="2">
        <v>37.46</v>
      </c>
      <c r="D1463" s="2">
        <v>37.46</v>
      </c>
      <c r="E1463" s="2">
        <v>0</v>
      </c>
      <c r="F1463" s="2">
        <v>0</v>
      </c>
      <c r="G1463" s="2">
        <v>0</v>
      </c>
      <c r="H1463" s="17">
        <f t="shared" si="22"/>
        <v>0</v>
      </c>
    </row>
    <row r="1464" spans="1:8" ht="13.5" x14ac:dyDescent="0.25">
      <c r="A1464" s="12"/>
      <c r="B1464" s="11">
        <v>44140</v>
      </c>
      <c r="C1464" s="2">
        <v>38.58</v>
      </c>
      <c r="D1464" s="2">
        <v>38.58</v>
      </c>
      <c r="E1464" s="2">
        <v>1</v>
      </c>
      <c r="F1464" s="2">
        <v>38.58</v>
      </c>
      <c r="G1464" s="2">
        <v>38.58</v>
      </c>
      <c r="H1464" s="17">
        <f t="shared" si="22"/>
        <v>2.9898558462359781E-2</v>
      </c>
    </row>
    <row r="1465" spans="1:8" ht="13.5" x14ac:dyDescent="0.25">
      <c r="A1465" s="12"/>
      <c r="B1465" s="11">
        <v>44141</v>
      </c>
      <c r="C1465" s="2">
        <v>38.58</v>
      </c>
      <c r="D1465" s="2">
        <v>38.58</v>
      </c>
      <c r="E1465" s="2">
        <v>0</v>
      </c>
      <c r="F1465" s="2">
        <v>0</v>
      </c>
      <c r="G1465" s="2">
        <v>0</v>
      </c>
      <c r="H1465" s="17">
        <f t="shared" si="22"/>
        <v>0</v>
      </c>
    </row>
    <row r="1466" spans="1:8" ht="13.5" x14ac:dyDescent="0.25">
      <c r="A1466" s="12"/>
      <c r="B1466" s="11">
        <v>44144</v>
      </c>
      <c r="C1466" s="2">
        <v>38.58</v>
      </c>
      <c r="D1466" s="2">
        <v>38.58</v>
      </c>
      <c r="E1466" s="2">
        <v>0</v>
      </c>
      <c r="F1466" s="2">
        <v>0</v>
      </c>
      <c r="G1466" s="2">
        <v>0</v>
      </c>
      <c r="H1466" s="17">
        <f t="shared" si="22"/>
        <v>0</v>
      </c>
    </row>
    <row r="1467" spans="1:8" ht="13.5" x14ac:dyDescent="0.25">
      <c r="A1467" s="12"/>
      <c r="B1467" s="11">
        <v>44145</v>
      </c>
      <c r="C1467" s="2">
        <v>38.58</v>
      </c>
      <c r="D1467" s="2">
        <v>38.58</v>
      </c>
      <c r="E1467" s="2">
        <v>0</v>
      </c>
      <c r="F1467" s="2">
        <v>0</v>
      </c>
      <c r="G1467" s="2">
        <v>0</v>
      </c>
      <c r="H1467" s="17">
        <f t="shared" si="22"/>
        <v>0</v>
      </c>
    </row>
    <row r="1468" spans="1:8" ht="13.5" x14ac:dyDescent="0.25">
      <c r="A1468" s="12"/>
      <c r="B1468" s="11">
        <v>44146</v>
      </c>
      <c r="C1468" s="2">
        <v>38.58</v>
      </c>
      <c r="D1468" s="2">
        <v>38.58</v>
      </c>
      <c r="E1468" s="2">
        <v>0</v>
      </c>
      <c r="F1468" s="2">
        <v>0</v>
      </c>
      <c r="G1468" s="2">
        <v>0</v>
      </c>
      <c r="H1468" s="17">
        <f t="shared" si="22"/>
        <v>0</v>
      </c>
    </row>
    <row r="1469" spans="1:8" ht="13.5" x14ac:dyDescent="0.25">
      <c r="A1469" s="12"/>
      <c r="B1469" s="11">
        <v>44147</v>
      </c>
      <c r="C1469" s="2">
        <v>38.58</v>
      </c>
      <c r="D1469" s="2">
        <v>38.58</v>
      </c>
      <c r="E1469" s="2">
        <v>0</v>
      </c>
      <c r="F1469" s="2">
        <v>0</v>
      </c>
      <c r="G1469" s="2">
        <v>0</v>
      </c>
      <c r="H1469" s="17">
        <f t="shared" si="22"/>
        <v>0</v>
      </c>
    </row>
    <row r="1470" spans="1:8" ht="13.5" x14ac:dyDescent="0.25">
      <c r="A1470" s="12"/>
      <c r="B1470" s="11">
        <v>44148</v>
      </c>
      <c r="C1470" s="2">
        <v>38.58</v>
      </c>
      <c r="D1470" s="2">
        <v>38.58</v>
      </c>
      <c r="E1470" s="2">
        <v>0</v>
      </c>
      <c r="F1470" s="2">
        <v>0</v>
      </c>
      <c r="G1470" s="2">
        <v>0</v>
      </c>
      <c r="H1470" s="17">
        <f t="shared" si="22"/>
        <v>0</v>
      </c>
    </row>
    <row r="1471" spans="1:8" ht="13.5" x14ac:dyDescent="0.25">
      <c r="A1471" s="12"/>
      <c r="B1471" s="11">
        <v>44151</v>
      </c>
      <c r="C1471" s="2">
        <v>38.58</v>
      </c>
      <c r="D1471" s="2">
        <v>38.58</v>
      </c>
      <c r="E1471" s="2">
        <v>0</v>
      </c>
      <c r="F1471" s="2">
        <v>0</v>
      </c>
      <c r="G1471" s="2">
        <v>0</v>
      </c>
      <c r="H1471" s="17">
        <f t="shared" si="22"/>
        <v>0</v>
      </c>
    </row>
    <row r="1472" spans="1:8" ht="13.5" x14ac:dyDescent="0.25">
      <c r="A1472" s="12"/>
      <c r="B1472" s="11">
        <v>44152</v>
      </c>
      <c r="C1472" s="2">
        <v>38.58</v>
      </c>
      <c r="D1472" s="2">
        <v>38.58</v>
      </c>
      <c r="E1472" s="2">
        <v>0</v>
      </c>
      <c r="F1472" s="2">
        <v>0</v>
      </c>
      <c r="G1472" s="2">
        <v>0</v>
      </c>
      <c r="H1472" s="17">
        <f t="shared" si="22"/>
        <v>0</v>
      </c>
    </row>
    <row r="1473" spans="1:8" ht="13.5" x14ac:dyDescent="0.25">
      <c r="A1473" s="12"/>
      <c r="B1473" s="11">
        <v>44153</v>
      </c>
      <c r="C1473" s="2">
        <v>38.58</v>
      </c>
      <c r="D1473" s="2">
        <v>38.58</v>
      </c>
      <c r="E1473" s="2">
        <v>0</v>
      </c>
      <c r="F1473" s="2">
        <v>0</v>
      </c>
      <c r="G1473" s="2">
        <v>0</v>
      </c>
      <c r="H1473" s="17">
        <f t="shared" si="22"/>
        <v>0</v>
      </c>
    </row>
    <row r="1474" spans="1:8" ht="13.5" x14ac:dyDescent="0.25">
      <c r="A1474" s="12"/>
      <c r="B1474" s="11">
        <v>44154</v>
      </c>
      <c r="C1474" s="2">
        <v>38.58</v>
      </c>
      <c r="D1474" s="2">
        <v>38.58</v>
      </c>
      <c r="E1474" s="2">
        <v>0</v>
      </c>
      <c r="F1474" s="2">
        <v>0</v>
      </c>
      <c r="G1474" s="2">
        <v>0</v>
      </c>
      <c r="H1474" s="17">
        <f t="shared" si="22"/>
        <v>0</v>
      </c>
    </row>
    <row r="1475" spans="1:8" ht="13.5" x14ac:dyDescent="0.25">
      <c r="A1475" s="12"/>
      <c r="B1475" s="11">
        <v>44155</v>
      </c>
      <c r="C1475" s="2">
        <v>38.58</v>
      </c>
      <c r="D1475" s="2">
        <v>38.58</v>
      </c>
      <c r="E1475" s="2">
        <v>0</v>
      </c>
      <c r="F1475" s="2">
        <v>0</v>
      </c>
      <c r="G1475" s="2">
        <v>0</v>
      </c>
      <c r="H1475" s="17">
        <f t="shared" si="22"/>
        <v>0</v>
      </c>
    </row>
    <row r="1476" spans="1:8" ht="13.5" x14ac:dyDescent="0.25">
      <c r="A1476" s="12"/>
      <c r="B1476" s="11">
        <v>44158</v>
      </c>
      <c r="C1476" s="2">
        <v>38.58</v>
      </c>
      <c r="D1476" s="2">
        <v>38.58</v>
      </c>
      <c r="E1476" s="2">
        <v>0</v>
      </c>
      <c r="F1476" s="2">
        <v>0</v>
      </c>
      <c r="G1476" s="2">
        <v>0</v>
      </c>
      <c r="H1476" s="17">
        <f t="shared" si="22"/>
        <v>0</v>
      </c>
    </row>
    <row r="1477" spans="1:8" ht="13.5" x14ac:dyDescent="0.25">
      <c r="A1477" s="12"/>
      <c r="B1477" s="11">
        <v>44159</v>
      </c>
      <c r="C1477" s="2">
        <v>38.58</v>
      </c>
      <c r="D1477" s="2">
        <v>38.58</v>
      </c>
      <c r="E1477" s="2">
        <v>0</v>
      </c>
      <c r="F1477" s="2">
        <v>0</v>
      </c>
      <c r="G1477" s="2">
        <v>0</v>
      </c>
      <c r="H1477" s="17">
        <f t="shared" si="22"/>
        <v>0</v>
      </c>
    </row>
    <row r="1478" spans="1:8" ht="13.5" x14ac:dyDescent="0.25">
      <c r="A1478" s="12"/>
      <c r="B1478" s="11">
        <v>44160</v>
      </c>
      <c r="C1478" s="2">
        <v>38.58</v>
      </c>
      <c r="D1478" s="2">
        <v>38.58</v>
      </c>
      <c r="E1478" s="2">
        <v>0</v>
      </c>
      <c r="F1478" s="2">
        <v>0</v>
      </c>
      <c r="G1478" s="2">
        <v>0</v>
      </c>
      <c r="H1478" s="17">
        <f t="shared" si="22"/>
        <v>0</v>
      </c>
    </row>
    <row r="1479" spans="1:8" ht="13.5" x14ac:dyDescent="0.25">
      <c r="A1479" s="12"/>
      <c r="B1479" s="11">
        <v>44161</v>
      </c>
      <c r="C1479" s="2">
        <v>38.58</v>
      </c>
      <c r="D1479" s="2">
        <v>38.58</v>
      </c>
      <c r="E1479" s="2">
        <v>541</v>
      </c>
      <c r="F1479" s="2">
        <v>38.58</v>
      </c>
      <c r="G1479" s="2">
        <v>20871.78</v>
      </c>
      <c r="H1479" s="17">
        <f t="shared" ref="H1479:H1542" si="23">(D1479-D1478)/D1478</f>
        <v>0</v>
      </c>
    </row>
    <row r="1480" spans="1:8" ht="13.5" x14ac:dyDescent="0.25">
      <c r="A1480" s="12"/>
      <c r="B1480" s="11">
        <v>44162</v>
      </c>
      <c r="C1480" s="2">
        <v>38.58</v>
      </c>
      <c r="D1480" s="2">
        <v>38.58</v>
      </c>
      <c r="E1480" s="2">
        <v>0</v>
      </c>
      <c r="F1480" s="2">
        <v>0</v>
      </c>
      <c r="G1480" s="2">
        <v>0</v>
      </c>
      <c r="H1480" s="17">
        <f t="shared" si="23"/>
        <v>0</v>
      </c>
    </row>
    <row r="1481" spans="1:8" ht="13.5" x14ac:dyDescent="0.25">
      <c r="A1481" s="12"/>
      <c r="B1481" s="11">
        <v>44165</v>
      </c>
      <c r="C1481" s="2">
        <v>38.58</v>
      </c>
      <c r="D1481" s="2">
        <v>38.58</v>
      </c>
      <c r="E1481" s="2">
        <v>0</v>
      </c>
      <c r="F1481" s="2">
        <v>0</v>
      </c>
      <c r="G1481" s="2">
        <v>0</v>
      </c>
      <c r="H1481" s="17">
        <f t="shared" si="23"/>
        <v>0</v>
      </c>
    </row>
    <row r="1482" spans="1:8" ht="13.5" x14ac:dyDescent="0.25">
      <c r="A1482" s="12"/>
      <c r="B1482" s="11">
        <v>44166</v>
      </c>
      <c r="C1482" s="2">
        <v>38.58</v>
      </c>
      <c r="D1482" s="2">
        <v>38.58</v>
      </c>
      <c r="E1482" s="2">
        <v>0</v>
      </c>
      <c r="F1482" s="2">
        <v>0</v>
      </c>
      <c r="G1482" s="2">
        <v>0</v>
      </c>
      <c r="H1482" s="17">
        <f t="shared" si="23"/>
        <v>0</v>
      </c>
    </row>
    <row r="1483" spans="1:8" ht="13.5" x14ac:dyDescent="0.25">
      <c r="A1483" s="12"/>
      <c r="B1483" s="11">
        <v>44167</v>
      </c>
      <c r="C1483" s="2">
        <v>38.58</v>
      </c>
      <c r="D1483" s="2">
        <v>38.58</v>
      </c>
      <c r="E1483" s="2">
        <v>0</v>
      </c>
      <c r="F1483" s="2">
        <v>0</v>
      </c>
      <c r="G1483" s="2">
        <v>0</v>
      </c>
      <c r="H1483" s="17">
        <f t="shared" si="23"/>
        <v>0</v>
      </c>
    </row>
    <row r="1484" spans="1:8" ht="13.5" x14ac:dyDescent="0.25">
      <c r="A1484" s="12"/>
      <c r="B1484" s="11">
        <v>44168</v>
      </c>
      <c r="C1484" s="2">
        <v>38.58</v>
      </c>
      <c r="D1484" s="2">
        <v>38.58</v>
      </c>
      <c r="E1484" s="2">
        <v>0</v>
      </c>
      <c r="F1484" s="2">
        <v>0</v>
      </c>
      <c r="G1484" s="2">
        <v>0</v>
      </c>
      <c r="H1484" s="17">
        <f t="shared" si="23"/>
        <v>0</v>
      </c>
    </row>
    <row r="1485" spans="1:8" ht="13.5" x14ac:dyDescent="0.25">
      <c r="A1485" s="12"/>
      <c r="B1485" s="11">
        <v>44169</v>
      </c>
      <c r="C1485" s="2">
        <v>38.58</v>
      </c>
      <c r="D1485" s="2">
        <v>38.58</v>
      </c>
      <c r="E1485" s="2">
        <v>0</v>
      </c>
      <c r="F1485" s="2">
        <v>0</v>
      </c>
      <c r="G1485" s="2">
        <v>0</v>
      </c>
      <c r="H1485" s="17">
        <f t="shared" si="23"/>
        <v>0</v>
      </c>
    </row>
    <row r="1486" spans="1:8" ht="13.5" x14ac:dyDescent="0.25">
      <c r="A1486" s="12"/>
      <c r="B1486" s="11">
        <v>44172</v>
      </c>
      <c r="C1486" s="2">
        <v>38.58</v>
      </c>
      <c r="D1486" s="2">
        <v>38.58</v>
      </c>
      <c r="E1486" s="2">
        <v>0</v>
      </c>
      <c r="F1486" s="2">
        <v>0</v>
      </c>
      <c r="G1486" s="2">
        <v>0</v>
      </c>
      <c r="H1486" s="17">
        <f t="shared" si="23"/>
        <v>0</v>
      </c>
    </row>
    <row r="1487" spans="1:8" ht="13.5" x14ac:dyDescent="0.25">
      <c r="A1487" s="12"/>
      <c r="B1487" s="11">
        <v>44173</v>
      </c>
      <c r="C1487" s="2">
        <v>38.58</v>
      </c>
      <c r="D1487" s="2">
        <v>38.58</v>
      </c>
      <c r="E1487" s="2">
        <v>0</v>
      </c>
      <c r="F1487" s="2">
        <v>0</v>
      </c>
      <c r="G1487" s="2">
        <v>0</v>
      </c>
      <c r="H1487" s="17">
        <f t="shared" si="23"/>
        <v>0</v>
      </c>
    </row>
    <row r="1488" spans="1:8" ht="13.5" x14ac:dyDescent="0.25">
      <c r="A1488" s="12"/>
      <c r="B1488" s="11">
        <v>44174</v>
      </c>
      <c r="C1488" s="2">
        <v>37.43</v>
      </c>
      <c r="D1488" s="2">
        <v>37.43</v>
      </c>
      <c r="E1488" s="2">
        <v>0</v>
      </c>
      <c r="F1488" s="2">
        <v>0</v>
      </c>
      <c r="G1488" s="2">
        <v>0</v>
      </c>
      <c r="H1488" s="17">
        <f t="shared" si="23"/>
        <v>-2.9808190772420907E-2</v>
      </c>
    </row>
    <row r="1489" spans="1:8" ht="13.5" x14ac:dyDescent="0.25">
      <c r="A1489" s="12"/>
      <c r="B1489" s="11">
        <v>44175</v>
      </c>
      <c r="C1489" s="2">
        <v>36.31</v>
      </c>
      <c r="D1489" s="2">
        <v>36.31</v>
      </c>
      <c r="E1489" s="2">
        <v>0</v>
      </c>
      <c r="F1489" s="2">
        <v>0</v>
      </c>
      <c r="G1489" s="2">
        <v>0</v>
      </c>
      <c r="H1489" s="17">
        <f t="shared" si="23"/>
        <v>-2.9922522041143401E-2</v>
      </c>
    </row>
    <row r="1490" spans="1:8" ht="13.5" x14ac:dyDescent="0.25">
      <c r="A1490" s="12"/>
      <c r="B1490" s="11">
        <v>44176</v>
      </c>
      <c r="C1490" s="2">
        <v>35.200000000000003</v>
      </c>
      <c r="D1490" s="2">
        <v>35.200000000000003</v>
      </c>
      <c r="E1490" s="2">
        <v>3</v>
      </c>
      <c r="F1490" s="2">
        <v>35.200000000000003</v>
      </c>
      <c r="G1490" s="2">
        <v>105.6</v>
      </c>
      <c r="H1490" s="17">
        <f t="shared" si="23"/>
        <v>-3.0570090884053963E-2</v>
      </c>
    </row>
    <row r="1491" spans="1:8" ht="13.5" x14ac:dyDescent="0.25">
      <c r="A1491" s="12"/>
      <c r="B1491" s="11">
        <v>44179</v>
      </c>
      <c r="C1491" s="2">
        <v>35.200000000000003</v>
      </c>
      <c r="D1491" s="2">
        <v>35.200000000000003</v>
      </c>
      <c r="E1491" s="2">
        <v>0</v>
      </c>
      <c r="F1491" s="2">
        <v>0</v>
      </c>
      <c r="G1491" s="2">
        <v>0</v>
      </c>
      <c r="H1491" s="17">
        <f t="shared" si="23"/>
        <v>0</v>
      </c>
    </row>
    <row r="1492" spans="1:8" ht="13.5" x14ac:dyDescent="0.25">
      <c r="A1492" s="12"/>
      <c r="B1492" s="11">
        <v>44180</v>
      </c>
      <c r="C1492" s="2">
        <v>35.200000000000003</v>
      </c>
      <c r="D1492" s="2">
        <v>35.200000000000003</v>
      </c>
      <c r="E1492" s="2">
        <v>0</v>
      </c>
      <c r="F1492" s="2">
        <v>0</v>
      </c>
      <c r="G1492" s="2">
        <v>0</v>
      </c>
      <c r="H1492" s="17">
        <f t="shared" si="23"/>
        <v>0</v>
      </c>
    </row>
    <row r="1493" spans="1:8" ht="13.5" x14ac:dyDescent="0.25">
      <c r="A1493" s="12"/>
      <c r="B1493" s="11">
        <v>44181</v>
      </c>
      <c r="C1493" s="2">
        <v>35.200000000000003</v>
      </c>
      <c r="D1493" s="2">
        <v>35.200000000000003</v>
      </c>
      <c r="E1493" s="2">
        <v>0</v>
      </c>
      <c r="F1493" s="2">
        <v>0</v>
      </c>
      <c r="G1493" s="2">
        <v>0</v>
      </c>
      <c r="H1493" s="17">
        <f t="shared" si="23"/>
        <v>0</v>
      </c>
    </row>
    <row r="1494" spans="1:8" ht="13.5" x14ac:dyDescent="0.25">
      <c r="A1494" s="12"/>
      <c r="B1494" s="11">
        <v>44182</v>
      </c>
      <c r="C1494" s="2">
        <v>35.200000000000003</v>
      </c>
      <c r="D1494" s="2">
        <v>35.200000000000003</v>
      </c>
      <c r="E1494" s="2">
        <v>0</v>
      </c>
      <c r="F1494" s="2">
        <v>0</v>
      </c>
      <c r="G1494" s="2">
        <v>0</v>
      </c>
      <c r="H1494" s="17">
        <f t="shared" si="23"/>
        <v>0</v>
      </c>
    </row>
    <row r="1495" spans="1:8" ht="13.5" x14ac:dyDescent="0.25">
      <c r="A1495" s="12"/>
      <c r="B1495" s="11">
        <v>44183</v>
      </c>
      <c r="C1495" s="2">
        <v>35.200000000000003</v>
      </c>
      <c r="D1495" s="2">
        <v>35.200000000000003</v>
      </c>
      <c r="E1495" s="2">
        <v>0</v>
      </c>
      <c r="F1495" s="2">
        <v>0</v>
      </c>
      <c r="G1495" s="2">
        <v>0</v>
      </c>
      <c r="H1495" s="17">
        <f t="shared" si="23"/>
        <v>0</v>
      </c>
    </row>
    <row r="1496" spans="1:8" ht="13.5" x14ac:dyDescent="0.25">
      <c r="A1496" s="12"/>
      <c r="B1496" s="11">
        <v>44186</v>
      </c>
      <c r="C1496" s="2">
        <v>35.200000000000003</v>
      </c>
      <c r="D1496" s="2">
        <v>35.200000000000003</v>
      </c>
      <c r="E1496" s="2">
        <v>0</v>
      </c>
      <c r="F1496" s="2">
        <v>0</v>
      </c>
      <c r="G1496" s="2">
        <v>0</v>
      </c>
      <c r="H1496" s="17">
        <f t="shared" si="23"/>
        <v>0</v>
      </c>
    </row>
    <row r="1497" spans="1:8" ht="13.5" x14ac:dyDescent="0.25">
      <c r="A1497" s="12"/>
      <c r="B1497" s="11">
        <v>44187</v>
      </c>
      <c r="C1497" s="2">
        <v>35.200000000000003</v>
      </c>
      <c r="D1497" s="2">
        <v>35.200000000000003</v>
      </c>
      <c r="E1497" s="2">
        <v>0</v>
      </c>
      <c r="F1497" s="2">
        <v>0</v>
      </c>
      <c r="G1497" s="2">
        <v>0</v>
      </c>
      <c r="H1497" s="17">
        <f t="shared" si="23"/>
        <v>0</v>
      </c>
    </row>
    <row r="1498" spans="1:8" ht="13.5" x14ac:dyDescent="0.25">
      <c r="A1498" s="12"/>
      <c r="B1498" s="11">
        <v>44188</v>
      </c>
      <c r="C1498" s="2">
        <v>35.200000000000003</v>
      </c>
      <c r="D1498" s="2">
        <v>35.200000000000003</v>
      </c>
      <c r="E1498" s="2">
        <v>0</v>
      </c>
      <c r="F1498" s="2">
        <v>0</v>
      </c>
      <c r="G1498" s="2">
        <v>0</v>
      </c>
      <c r="H1498" s="17">
        <f t="shared" si="23"/>
        <v>0</v>
      </c>
    </row>
    <row r="1499" spans="1:8" ht="13.5" x14ac:dyDescent="0.25">
      <c r="A1499" s="12"/>
      <c r="B1499" s="11">
        <v>44189</v>
      </c>
      <c r="C1499" s="2">
        <v>35.200000000000003</v>
      </c>
      <c r="D1499" s="2">
        <v>35.200000000000003</v>
      </c>
      <c r="E1499" s="2">
        <v>0</v>
      </c>
      <c r="F1499" s="2">
        <v>0</v>
      </c>
      <c r="G1499" s="2">
        <v>0</v>
      </c>
      <c r="H1499" s="17">
        <f t="shared" si="23"/>
        <v>0</v>
      </c>
    </row>
    <row r="1500" spans="1:8" ht="13.5" x14ac:dyDescent="0.25">
      <c r="A1500" s="12"/>
      <c r="B1500" s="11">
        <v>44190</v>
      </c>
      <c r="C1500" s="2">
        <v>35.200000000000003</v>
      </c>
      <c r="D1500" s="2">
        <v>35.200000000000003</v>
      </c>
      <c r="E1500" s="2">
        <v>0</v>
      </c>
      <c r="F1500" s="2">
        <v>0</v>
      </c>
      <c r="G1500" s="2">
        <v>0</v>
      </c>
      <c r="H1500" s="17">
        <f t="shared" si="23"/>
        <v>0</v>
      </c>
    </row>
    <row r="1501" spans="1:8" ht="13.5" x14ac:dyDescent="0.25">
      <c r="A1501" s="12"/>
      <c r="B1501" s="11">
        <v>44193</v>
      </c>
      <c r="C1501" s="2">
        <v>35.200000000000003</v>
      </c>
      <c r="D1501" s="2">
        <v>35.200000000000003</v>
      </c>
      <c r="E1501" s="2">
        <v>0</v>
      </c>
      <c r="F1501" s="2">
        <v>0</v>
      </c>
      <c r="G1501" s="2">
        <v>0</v>
      </c>
      <c r="H1501" s="17">
        <f t="shared" si="23"/>
        <v>0</v>
      </c>
    </row>
    <row r="1502" spans="1:8" ht="13.5" x14ac:dyDescent="0.25">
      <c r="A1502" s="12"/>
      <c r="B1502" s="11">
        <v>44194</v>
      </c>
      <c r="C1502" s="2">
        <v>33.619999999999997</v>
      </c>
      <c r="D1502" s="2">
        <v>33.619999999999997</v>
      </c>
      <c r="E1502" s="2">
        <v>0</v>
      </c>
      <c r="F1502" s="2">
        <v>0</v>
      </c>
      <c r="G1502" s="2">
        <v>0</v>
      </c>
      <c r="H1502" s="17">
        <f t="shared" si="23"/>
        <v>-4.4886363636363787E-2</v>
      </c>
    </row>
    <row r="1503" spans="1:8" ht="13.5" x14ac:dyDescent="0.25">
      <c r="A1503" s="12"/>
      <c r="B1503" s="11">
        <v>44195</v>
      </c>
      <c r="C1503" s="2">
        <v>33</v>
      </c>
      <c r="D1503" s="2">
        <v>33</v>
      </c>
      <c r="E1503" s="2">
        <v>12</v>
      </c>
      <c r="F1503" s="2">
        <v>33.024999999999999</v>
      </c>
      <c r="G1503" s="2">
        <v>396.3</v>
      </c>
      <c r="H1503" s="17">
        <f t="shared" si="23"/>
        <v>-1.844140392623431E-2</v>
      </c>
    </row>
    <row r="1504" spans="1:8" ht="13.5" x14ac:dyDescent="0.25">
      <c r="A1504" s="12"/>
      <c r="B1504" s="11">
        <v>44196</v>
      </c>
      <c r="C1504" s="2">
        <v>33</v>
      </c>
      <c r="D1504" s="2">
        <v>33</v>
      </c>
      <c r="E1504" s="2">
        <v>0</v>
      </c>
      <c r="F1504" s="2">
        <v>0</v>
      </c>
      <c r="G1504" s="2">
        <v>0</v>
      </c>
      <c r="H1504" s="17">
        <f t="shared" si="23"/>
        <v>0</v>
      </c>
    </row>
    <row r="1505" spans="1:8" ht="13.5" x14ac:dyDescent="0.25">
      <c r="A1505" s="12"/>
      <c r="B1505" s="11">
        <v>44200</v>
      </c>
      <c r="C1505" s="2">
        <v>33</v>
      </c>
      <c r="D1505" s="2">
        <v>33</v>
      </c>
      <c r="E1505" s="2">
        <v>0</v>
      </c>
      <c r="F1505" s="2">
        <v>0</v>
      </c>
      <c r="G1505" s="2">
        <v>0</v>
      </c>
      <c r="H1505" s="17">
        <f t="shared" si="23"/>
        <v>0</v>
      </c>
    </row>
    <row r="1506" spans="1:8" ht="13.5" x14ac:dyDescent="0.25">
      <c r="A1506" s="12"/>
      <c r="B1506" s="11">
        <v>44201</v>
      </c>
      <c r="C1506" s="2">
        <v>33</v>
      </c>
      <c r="D1506" s="2">
        <v>33</v>
      </c>
      <c r="E1506" s="2">
        <v>0</v>
      </c>
      <c r="F1506" s="2">
        <v>0</v>
      </c>
      <c r="G1506" s="2">
        <v>0</v>
      </c>
      <c r="H1506" s="17">
        <f t="shared" si="23"/>
        <v>0</v>
      </c>
    </row>
    <row r="1507" spans="1:8" ht="13.5" x14ac:dyDescent="0.25">
      <c r="A1507" s="12"/>
      <c r="B1507" s="11">
        <v>44202</v>
      </c>
      <c r="C1507" s="2">
        <v>33</v>
      </c>
      <c r="D1507" s="2">
        <v>33</v>
      </c>
      <c r="E1507" s="2">
        <v>0</v>
      </c>
      <c r="F1507" s="2">
        <v>0</v>
      </c>
      <c r="G1507" s="2">
        <v>0</v>
      </c>
      <c r="H1507" s="17">
        <f t="shared" si="23"/>
        <v>0</v>
      </c>
    </row>
    <row r="1508" spans="1:8" ht="13.5" x14ac:dyDescent="0.25">
      <c r="A1508" s="12"/>
      <c r="B1508" s="11">
        <v>44203</v>
      </c>
      <c r="C1508" s="2">
        <v>33</v>
      </c>
      <c r="D1508" s="2">
        <v>33</v>
      </c>
      <c r="E1508" s="2">
        <v>0</v>
      </c>
      <c r="F1508" s="2">
        <v>0</v>
      </c>
      <c r="G1508" s="2">
        <v>0</v>
      </c>
      <c r="H1508" s="17">
        <f t="shared" si="23"/>
        <v>0</v>
      </c>
    </row>
    <row r="1509" spans="1:8" ht="13.5" x14ac:dyDescent="0.25">
      <c r="A1509" s="12"/>
      <c r="B1509" s="11">
        <v>44204</v>
      </c>
      <c r="C1509" s="2">
        <v>33</v>
      </c>
      <c r="D1509" s="2">
        <v>33</v>
      </c>
      <c r="E1509" s="2">
        <v>0</v>
      </c>
      <c r="F1509" s="2">
        <v>0</v>
      </c>
      <c r="G1509" s="2">
        <v>0</v>
      </c>
      <c r="H1509" s="17">
        <f t="shared" si="23"/>
        <v>0</v>
      </c>
    </row>
    <row r="1510" spans="1:8" ht="13.5" x14ac:dyDescent="0.25">
      <c r="A1510" s="12"/>
      <c r="B1510" s="11">
        <v>44207</v>
      </c>
      <c r="C1510" s="2">
        <v>32.01</v>
      </c>
      <c r="D1510" s="2">
        <v>32.01</v>
      </c>
      <c r="E1510" s="2">
        <v>7</v>
      </c>
      <c r="F1510" s="2">
        <v>32.01</v>
      </c>
      <c r="G1510" s="2">
        <v>224.07</v>
      </c>
      <c r="H1510" s="17">
        <f t="shared" si="23"/>
        <v>-3.0000000000000061E-2</v>
      </c>
    </row>
    <row r="1511" spans="1:8" ht="13.5" x14ac:dyDescent="0.25">
      <c r="A1511" s="12"/>
      <c r="B1511" s="11">
        <v>44208</v>
      </c>
      <c r="C1511" s="2">
        <v>30.12</v>
      </c>
      <c r="D1511" s="2">
        <v>30.12</v>
      </c>
      <c r="E1511" s="2">
        <v>18</v>
      </c>
      <c r="F1511" s="2">
        <v>30.378299999999999</v>
      </c>
      <c r="G1511" s="2">
        <v>546.80939999999998</v>
      </c>
      <c r="H1511" s="17">
        <f t="shared" si="23"/>
        <v>-5.9044048734770295E-2</v>
      </c>
    </row>
    <row r="1512" spans="1:8" ht="13.5" x14ac:dyDescent="0.25">
      <c r="A1512" s="12"/>
      <c r="B1512" s="11">
        <v>44209</v>
      </c>
      <c r="C1512" s="2">
        <v>30.12</v>
      </c>
      <c r="D1512" s="2">
        <v>30.12</v>
      </c>
      <c r="E1512" s="2">
        <v>0</v>
      </c>
      <c r="F1512" s="2">
        <v>0</v>
      </c>
      <c r="G1512" s="2">
        <v>0</v>
      </c>
      <c r="H1512" s="17">
        <f t="shared" si="23"/>
        <v>0</v>
      </c>
    </row>
    <row r="1513" spans="1:8" ht="13.5" x14ac:dyDescent="0.25">
      <c r="A1513" s="12"/>
      <c r="B1513" s="11">
        <v>44211</v>
      </c>
      <c r="C1513" s="2">
        <v>30.12</v>
      </c>
      <c r="D1513" s="2">
        <v>30.12</v>
      </c>
      <c r="E1513" s="2">
        <v>0</v>
      </c>
      <c r="F1513" s="2">
        <v>0</v>
      </c>
      <c r="G1513" s="2">
        <v>0</v>
      </c>
      <c r="H1513" s="17">
        <f t="shared" si="23"/>
        <v>0</v>
      </c>
    </row>
    <row r="1514" spans="1:8" ht="13.5" x14ac:dyDescent="0.25">
      <c r="A1514" s="12"/>
      <c r="B1514" s="11">
        <v>44214</v>
      </c>
      <c r="C1514" s="2">
        <v>30.12</v>
      </c>
      <c r="D1514" s="2">
        <v>30.12</v>
      </c>
      <c r="E1514" s="2">
        <v>0</v>
      </c>
      <c r="F1514" s="2">
        <v>0</v>
      </c>
      <c r="G1514" s="2">
        <v>0</v>
      </c>
      <c r="H1514" s="17">
        <f t="shared" si="23"/>
        <v>0</v>
      </c>
    </row>
    <row r="1515" spans="1:8" ht="13.5" x14ac:dyDescent="0.25">
      <c r="A1515" s="12"/>
      <c r="B1515" s="11">
        <v>44215</v>
      </c>
      <c r="C1515" s="2">
        <v>30.12</v>
      </c>
      <c r="D1515" s="2">
        <v>30.12</v>
      </c>
      <c r="E1515" s="2">
        <v>0</v>
      </c>
      <c r="F1515" s="2">
        <v>0</v>
      </c>
      <c r="G1515" s="2">
        <v>0</v>
      </c>
      <c r="H1515" s="17">
        <f t="shared" si="23"/>
        <v>0</v>
      </c>
    </row>
    <row r="1516" spans="1:8" ht="13.5" x14ac:dyDescent="0.25">
      <c r="A1516" s="12"/>
      <c r="B1516" s="11">
        <v>44216</v>
      </c>
      <c r="C1516" s="2">
        <v>30.12</v>
      </c>
      <c r="D1516" s="2">
        <v>30.12</v>
      </c>
      <c r="E1516" s="2">
        <v>0</v>
      </c>
      <c r="F1516" s="2">
        <v>0</v>
      </c>
      <c r="G1516" s="2">
        <v>0</v>
      </c>
      <c r="H1516" s="17">
        <f t="shared" si="23"/>
        <v>0</v>
      </c>
    </row>
    <row r="1517" spans="1:8" ht="13.5" x14ac:dyDescent="0.25">
      <c r="A1517" s="12"/>
      <c r="B1517" s="11">
        <v>44217</v>
      </c>
      <c r="C1517" s="2">
        <v>30.12</v>
      </c>
      <c r="D1517" s="2">
        <v>30.12</v>
      </c>
      <c r="E1517" s="2">
        <v>0</v>
      </c>
      <c r="F1517" s="2">
        <v>0</v>
      </c>
      <c r="G1517" s="2">
        <v>0</v>
      </c>
      <c r="H1517" s="17">
        <f t="shared" si="23"/>
        <v>0</v>
      </c>
    </row>
    <row r="1518" spans="1:8" ht="13.5" x14ac:dyDescent="0.25">
      <c r="A1518" s="12"/>
      <c r="B1518" s="11">
        <v>44218</v>
      </c>
      <c r="C1518" s="2">
        <v>30.12</v>
      </c>
      <c r="D1518" s="2">
        <v>30.12</v>
      </c>
      <c r="E1518" s="2">
        <v>0</v>
      </c>
      <c r="F1518" s="2">
        <v>0</v>
      </c>
      <c r="G1518" s="2">
        <v>0</v>
      </c>
      <c r="H1518" s="17">
        <f t="shared" si="23"/>
        <v>0</v>
      </c>
    </row>
    <row r="1519" spans="1:8" ht="13.5" x14ac:dyDescent="0.25">
      <c r="A1519" s="12"/>
      <c r="B1519" s="11">
        <v>44221</v>
      </c>
      <c r="C1519" s="2">
        <v>30</v>
      </c>
      <c r="D1519" s="2">
        <v>30</v>
      </c>
      <c r="E1519" s="2">
        <v>120</v>
      </c>
      <c r="F1519" s="2">
        <v>30</v>
      </c>
      <c r="G1519" s="2">
        <v>3600</v>
      </c>
      <c r="H1519" s="17">
        <f t="shared" si="23"/>
        <v>-3.9840637450199532E-3</v>
      </c>
    </row>
    <row r="1520" spans="1:8" ht="13.5" x14ac:dyDescent="0.25">
      <c r="A1520" s="12"/>
      <c r="B1520" s="11">
        <v>44222</v>
      </c>
      <c r="C1520" s="2">
        <v>30</v>
      </c>
      <c r="D1520" s="2">
        <v>30</v>
      </c>
      <c r="E1520" s="2">
        <v>0</v>
      </c>
      <c r="F1520" s="2">
        <v>0</v>
      </c>
      <c r="G1520" s="2">
        <v>0</v>
      </c>
      <c r="H1520" s="17">
        <f t="shared" si="23"/>
        <v>0</v>
      </c>
    </row>
    <row r="1521" spans="1:8" ht="13.5" x14ac:dyDescent="0.25">
      <c r="A1521" s="12"/>
      <c r="B1521" s="11">
        <v>44223</v>
      </c>
      <c r="C1521" s="2">
        <v>30</v>
      </c>
      <c r="D1521" s="2">
        <v>30</v>
      </c>
      <c r="E1521" s="2">
        <v>0</v>
      </c>
      <c r="F1521" s="2">
        <v>0</v>
      </c>
      <c r="G1521" s="2">
        <v>0</v>
      </c>
      <c r="H1521" s="17">
        <f t="shared" si="23"/>
        <v>0</v>
      </c>
    </row>
    <row r="1522" spans="1:8" ht="13.5" x14ac:dyDescent="0.25">
      <c r="A1522" s="12"/>
      <c r="B1522" s="11">
        <v>44224</v>
      </c>
      <c r="C1522" s="2">
        <v>30</v>
      </c>
      <c r="D1522" s="2">
        <v>30</v>
      </c>
      <c r="E1522" s="2">
        <v>0</v>
      </c>
      <c r="F1522" s="2">
        <v>0</v>
      </c>
      <c r="G1522" s="2">
        <v>0</v>
      </c>
      <c r="H1522" s="17">
        <f t="shared" si="23"/>
        <v>0</v>
      </c>
    </row>
    <row r="1523" spans="1:8" ht="13.5" x14ac:dyDescent="0.25">
      <c r="A1523" s="12"/>
      <c r="B1523" s="11">
        <v>44225</v>
      </c>
      <c r="C1523" s="2">
        <v>29.1</v>
      </c>
      <c r="D1523" s="2">
        <v>29.1</v>
      </c>
      <c r="E1523" s="2">
        <v>201</v>
      </c>
      <c r="F1523" s="2">
        <v>29.1403</v>
      </c>
      <c r="G1523" s="2">
        <v>5857.2003000000004</v>
      </c>
      <c r="H1523" s="17">
        <f t="shared" si="23"/>
        <v>-2.9999999999999954E-2</v>
      </c>
    </row>
    <row r="1524" spans="1:8" ht="13.5" x14ac:dyDescent="0.25">
      <c r="A1524" s="12"/>
      <c r="B1524" s="11">
        <v>44228</v>
      </c>
      <c r="C1524" s="2">
        <v>29.1</v>
      </c>
      <c r="D1524" s="2">
        <v>29.1</v>
      </c>
      <c r="E1524" s="2">
        <v>0</v>
      </c>
      <c r="F1524" s="2">
        <v>0</v>
      </c>
      <c r="G1524" s="2">
        <v>0</v>
      </c>
      <c r="H1524" s="17">
        <f t="shared" si="23"/>
        <v>0</v>
      </c>
    </row>
    <row r="1525" spans="1:8" ht="13.5" x14ac:dyDescent="0.25">
      <c r="A1525" s="12"/>
      <c r="B1525" s="11">
        <v>44229</v>
      </c>
      <c r="C1525" s="2">
        <v>29.1</v>
      </c>
      <c r="D1525" s="2">
        <v>29.1</v>
      </c>
      <c r="E1525" s="2">
        <v>0</v>
      </c>
      <c r="F1525" s="2">
        <v>0</v>
      </c>
      <c r="G1525" s="2">
        <v>0</v>
      </c>
      <c r="H1525" s="17">
        <f t="shared" si="23"/>
        <v>0</v>
      </c>
    </row>
    <row r="1526" spans="1:8" ht="13.5" x14ac:dyDescent="0.25">
      <c r="A1526" s="12"/>
      <c r="B1526" s="11">
        <v>44230</v>
      </c>
      <c r="C1526" s="2">
        <v>29.1</v>
      </c>
      <c r="D1526" s="2">
        <v>29.1</v>
      </c>
      <c r="E1526" s="2">
        <v>0</v>
      </c>
      <c r="F1526" s="2">
        <v>0</v>
      </c>
      <c r="G1526" s="2">
        <v>0</v>
      </c>
      <c r="H1526" s="17">
        <f t="shared" si="23"/>
        <v>0</v>
      </c>
    </row>
    <row r="1527" spans="1:8" ht="13.5" x14ac:dyDescent="0.25">
      <c r="A1527" s="12"/>
      <c r="B1527" s="11">
        <v>44231</v>
      </c>
      <c r="C1527" s="2">
        <v>29.1</v>
      </c>
      <c r="D1527" s="2">
        <v>29.1</v>
      </c>
      <c r="E1527" s="2">
        <v>0</v>
      </c>
      <c r="F1527" s="2">
        <v>0</v>
      </c>
      <c r="G1527" s="2">
        <v>0</v>
      </c>
      <c r="H1527" s="17">
        <f t="shared" si="23"/>
        <v>0</v>
      </c>
    </row>
    <row r="1528" spans="1:8" ht="13.5" x14ac:dyDescent="0.25">
      <c r="A1528" s="12"/>
      <c r="B1528" s="11">
        <v>44232</v>
      </c>
      <c r="C1528" s="2">
        <v>29.1</v>
      </c>
      <c r="D1528" s="2">
        <v>29.1</v>
      </c>
      <c r="E1528" s="2">
        <v>0</v>
      </c>
      <c r="F1528" s="2">
        <v>0</v>
      </c>
      <c r="G1528" s="2">
        <v>0</v>
      </c>
      <c r="H1528" s="17">
        <f t="shared" si="23"/>
        <v>0</v>
      </c>
    </row>
    <row r="1529" spans="1:8" ht="13.5" x14ac:dyDescent="0.25">
      <c r="A1529" s="12"/>
      <c r="B1529" s="11">
        <v>44235</v>
      </c>
      <c r="C1529" s="2">
        <v>29.1</v>
      </c>
      <c r="D1529" s="2">
        <v>29.1</v>
      </c>
      <c r="E1529" s="2">
        <v>0</v>
      </c>
      <c r="F1529" s="2">
        <v>0</v>
      </c>
      <c r="G1529" s="2">
        <v>0</v>
      </c>
      <c r="H1529" s="17">
        <f t="shared" si="23"/>
        <v>0</v>
      </c>
    </row>
    <row r="1530" spans="1:8" ht="13.5" x14ac:dyDescent="0.25">
      <c r="A1530" s="12"/>
      <c r="B1530" s="11">
        <v>44236</v>
      </c>
      <c r="C1530" s="2">
        <v>29.1</v>
      </c>
      <c r="D1530" s="2">
        <v>29.1</v>
      </c>
      <c r="E1530" s="2">
        <v>0</v>
      </c>
      <c r="F1530" s="2">
        <v>0</v>
      </c>
      <c r="G1530" s="2">
        <v>0</v>
      </c>
      <c r="H1530" s="17">
        <f t="shared" si="23"/>
        <v>0</v>
      </c>
    </row>
    <row r="1531" spans="1:8" ht="13.5" x14ac:dyDescent="0.25">
      <c r="A1531" s="12"/>
      <c r="B1531" s="11">
        <v>44237</v>
      </c>
      <c r="C1531" s="2">
        <v>29.1</v>
      </c>
      <c r="D1531" s="2">
        <v>29.1</v>
      </c>
      <c r="E1531" s="2">
        <v>0</v>
      </c>
      <c r="F1531" s="2">
        <v>0</v>
      </c>
      <c r="G1531" s="2">
        <v>0</v>
      </c>
      <c r="H1531" s="17">
        <f t="shared" si="23"/>
        <v>0</v>
      </c>
    </row>
    <row r="1532" spans="1:8" ht="13.5" x14ac:dyDescent="0.25">
      <c r="A1532" s="12"/>
      <c r="B1532" s="11">
        <v>44238</v>
      </c>
      <c r="C1532" s="2">
        <v>29.1</v>
      </c>
      <c r="D1532" s="2">
        <v>29.1</v>
      </c>
      <c r="E1532" s="2">
        <v>0</v>
      </c>
      <c r="F1532" s="2">
        <v>0</v>
      </c>
      <c r="G1532" s="2">
        <v>0</v>
      </c>
      <c r="H1532" s="17">
        <f t="shared" si="23"/>
        <v>0</v>
      </c>
    </row>
    <row r="1533" spans="1:8" ht="13.5" x14ac:dyDescent="0.25">
      <c r="A1533" s="12"/>
      <c r="B1533" s="11">
        <v>44239</v>
      </c>
      <c r="C1533" s="2">
        <v>28.23</v>
      </c>
      <c r="D1533" s="2">
        <v>28.23</v>
      </c>
      <c r="E1533" s="2">
        <v>2</v>
      </c>
      <c r="F1533" s="2">
        <v>28.23</v>
      </c>
      <c r="G1533" s="2">
        <v>56.46</v>
      </c>
      <c r="H1533" s="17">
        <f t="shared" si="23"/>
        <v>-2.9896907216494878E-2</v>
      </c>
    </row>
    <row r="1534" spans="1:8" ht="13.5" x14ac:dyDescent="0.25">
      <c r="A1534" s="12"/>
      <c r="B1534" s="11">
        <v>44242</v>
      </c>
      <c r="C1534" s="2">
        <v>28.23</v>
      </c>
      <c r="D1534" s="2">
        <v>28.23</v>
      </c>
      <c r="E1534" s="2">
        <v>0</v>
      </c>
      <c r="F1534" s="2">
        <v>0</v>
      </c>
      <c r="G1534" s="2">
        <v>0</v>
      </c>
      <c r="H1534" s="17">
        <f t="shared" si="23"/>
        <v>0</v>
      </c>
    </row>
    <row r="1535" spans="1:8" ht="13.5" x14ac:dyDescent="0.25">
      <c r="A1535" s="12"/>
      <c r="B1535" s="11">
        <v>44243</v>
      </c>
      <c r="C1535" s="2">
        <v>28.23</v>
      </c>
      <c r="D1535" s="2">
        <v>28.23</v>
      </c>
      <c r="E1535" s="2">
        <v>0</v>
      </c>
      <c r="F1535" s="2">
        <v>0</v>
      </c>
      <c r="G1535" s="2">
        <v>0</v>
      </c>
      <c r="H1535" s="17">
        <f t="shared" si="23"/>
        <v>0</v>
      </c>
    </row>
    <row r="1536" spans="1:8" ht="13.5" x14ac:dyDescent="0.25">
      <c r="A1536" s="12"/>
      <c r="B1536" s="11">
        <v>44244</v>
      </c>
      <c r="C1536" s="2">
        <v>29</v>
      </c>
      <c r="D1536" s="2">
        <v>29</v>
      </c>
      <c r="E1536" s="2">
        <v>194</v>
      </c>
      <c r="F1536" s="2">
        <v>28.626899999999999</v>
      </c>
      <c r="G1536" s="2">
        <v>5553.6185999999998</v>
      </c>
      <c r="H1536" s="17">
        <f t="shared" si="23"/>
        <v>2.7275947573503351E-2</v>
      </c>
    </row>
    <row r="1537" spans="1:8" ht="13.5" x14ac:dyDescent="0.25">
      <c r="A1537" s="12"/>
      <c r="B1537" s="11">
        <v>44245</v>
      </c>
      <c r="C1537" s="2">
        <v>29</v>
      </c>
      <c r="D1537" s="2">
        <v>29</v>
      </c>
      <c r="E1537" s="2">
        <v>95</v>
      </c>
      <c r="F1537" s="2">
        <v>28.683900000000001</v>
      </c>
      <c r="G1537" s="2">
        <v>2724.9704999999999</v>
      </c>
      <c r="H1537" s="17">
        <f t="shared" si="23"/>
        <v>0</v>
      </c>
    </row>
    <row r="1538" spans="1:8" ht="13.5" x14ac:dyDescent="0.25">
      <c r="A1538" s="12"/>
      <c r="B1538" s="11">
        <v>44246</v>
      </c>
      <c r="C1538" s="2">
        <v>29</v>
      </c>
      <c r="D1538" s="2">
        <v>29</v>
      </c>
      <c r="E1538" s="2">
        <v>0</v>
      </c>
      <c r="F1538" s="2">
        <v>0</v>
      </c>
      <c r="G1538" s="2">
        <v>0</v>
      </c>
      <c r="H1538" s="17">
        <f t="shared" si="23"/>
        <v>0</v>
      </c>
    </row>
    <row r="1539" spans="1:8" ht="13.5" x14ac:dyDescent="0.25">
      <c r="A1539" s="12"/>
      <c r="B1539" s="11">
        <v>44249</v>
      </c>
      <c r="C1539" s="2">
        <v>29</v>
      </c>
      <c r="D1539" s="2">
        <v>29</v>
      </c>
      <c r="E1539" s="2">
        <v>0</v>
      </c>
      <c r="F1539" s="2">
        <v>0</v>
      </c>
      <c r="G1539" s="2">
        <v>0</v>
      </c>
      <c r="H1539" s="17">
        <f t="shared" si="23"/>
        <v>0</v>
      </c>
    </row>
    <row r="1540" spans="1:8" ht="13.5" x14ac:dyDescent="0.25">
      <c r="A1540" s="12"/>
      <c r="B1540" s="11">
        <v>44250</v>
      </c>
      <c r="C1540" s="2">
        <v>29.87</v>
      </c>
      <c r="D1540" s="2">
        <v>29.87</v>
      </c>
      <c r="E1540" s="2">
        <v>2</v>
      </c>
      <c r="F1540" s="2">
        <v>29.87</v>
      </c>
      <c r="G1540" s="2">
        <v>59.74</v>
      </c>
      <c r="H1540" s="17">
        <f t="shared" si="23"/>
        <v>3.0000000000000034E-2</v>
      </c>
    </row>
    <row r="1541" spans="1:8" ht="13.5" x14ac:dyDescent="0.25">
      <c r="A1541" s="12"/>
      <c r="B1541" s="11">
        <v>44251</v>
      </c>
      <c r="C1541" s="2">
        <v>31.68</v>
      </c>
      <c r="D1541" s="2">
        <v>31.68</v>
      </c>
      <c r="E1541" s="2">
        <v>50</v>
      </c>
      <c r="F1541" s="2">
        <v>31.661200000000001</v>
      </c>
      <c r="G1541" s="2">
        <v>1583.06</v>
      </c>
      <c r="H1541" s="17">
        <f t="shared" si="23"/>
        <v>6.0595915634415756E-2</v>
      </c>
    </row>
    <row r="1542" spans="1:8" ht="13.5" x14ac:dyDescent="0.25">
      <c r="A1542" s="12"/>
      <c r="B1542" s="11">
        <v>44252</v>
      </c>
      <c r="C1542" s="2">
        <v>32.630000000000003</v>
      </c>
      <c r="D1542" s="2">
        <v>32.630000000000003</v>
      </c>
      <c r="E1542" s="2">
        <v>193</v>
      </c>
      <c r="F1542" s="2">
        <v>31.68</v>
      </c>
      <c r="G1542" s="2">
        <v>6114.24</v>
      </c>
      <c r="H1542" s="17">
        <f t="shared" si="23"/>
        <v>2.9987373737373826E-2</v>
      </c>
    </row>
    <row r="1543" spans="1:8" ht="13.5" x14ac:dyDescent="0.25">
      <c r="A1543" s="12"/>
      <c r="B1543" s="11">
        <v>44253</v>
      </c>
      <c r="C1543" s="2">
        <v>34.590000000000003</v>
      </c>
      <c r="D1543" s="2">
        <v>34.590000000000003</v>
      </c>
      <c r="E1543" s="2">
        <v>86</v>
      </c>
      <c r="F1543" s="2">
        <v>34.345300000000002</v>
      </c>
      <c r="G1543" s="2">
        <v>2953.6958</v>
      </c>
      <c r="H1543" s="17">
        <f t="shared" ref="H1543:H1606" si="24">(D1543-D1542)/D1542</f>
        <v>6.0067422617223434E-2</v>
      </c>
    </row>
    <row r="1544" spans="1:8" ht="13.5" x14ac:dyDescent="0.25">
      <c r="A1544" s="12"/>
      <c r="B1544" s="11">
        <v>44256</v>
      </c>
      <c r="C1544" s="2">
        <v>35.619999999999997</v>
      </c>
      <c r="D1544" s="2">
        <v>35.619999999999997</v>
      </c>
      <c r="E1544" s="2">
        <v>20</v>
      </c>
      <c r="F1544" s="2">
        <v>35.619999999999997</v>
      </c>
      <c r="G1544" s="2">
        <v>712.4</v>
      </c>
      <c r="H1544" s="17">
        <f t="shared" si="24"/>
        <v>2.9777392309915985E-2</v>
      </c>
    </row>
    <row r="1545" spans="1:8" ht="13.5" x14ac:dyDescent="0.25">
      <c r="A1545" s="12"/>
      <c r="B1545" s="11">
        <v>44257</v>
      </c>
      <c r="C1545" s="2">
        <v>35.619999999999997</v>
      </c>
      <c r="D1545" s="2">
        <v>35.619999999999997</v>
      </c>
      <c r="E1545" s="2">
        <v>2</v>
      </c>
      <c r="F1545" s="2">
        <v>35.619999999999997</v>
      </c>
      <c r="G1545" s="2">
        <v>71.239999999999995</v>
      </c>
      <c r="H1545" s="17">
        <f t="shared" si="24"/>
        <v>0</v>
      </c>
    </row>
    <row r="1546" spans="1:8" ht="13.5" x14ac:dyDescent="0.25">
      <c r="A1546" s="12"/>
      <c r="B1546" s="11">
        <v>44258</v>
      </c>
      <c r="C1546" s="2">
        <v>35.99</v>
      </c>
      <c r="D1546" s="2">
        <v>35.99</v>
      </c>
      <c r="E1546" s="2">
        <v>74</v>
      </c>
      <c r="F1546" s="2">
        <v>34.109499999999997</v>
      </c>
      <c r="G1546" s="2">
        <v>2524.1030000000001</v>
      </c>
      <c r="H1546" s="17">
        <f t="shared" si="24"/>
        <v>1.0387422796182049E-2</v>
      </c>
    </row>
    <row r="1547" spans="1:8" ht="13.5" x14ac:dyDescent="0.25">
      <c r="A1547" s="12"/>
      <c r="B1547" s="11">
        <v>44259</v>
      </c>
      <c r="C1547" s="2">
        <v>35.99</v>
      </c>
      <c r="D1547" s="2">
        <v>35.99</v>
      </c>
      <c r="E1547" s="2">
        <v>0</v>
      </c>
      <c r="F1547" s="2">
        <v>0</v>
      </c>
      <c r="G1547" s="2">
        <v>0</v>
      </c>
      <c r="H1547" s="17">
        <f t="shared" si="24"/>
        <v>0</v>
      </c>
    </row>
    <row r="1548" spans="1:8" ht="13.5" x14ac:dyDescent="0.25">
      <c r="A1548" s="12"/>
      <c r="B1548" s="11">
        <v>44260</v>
      </c>
      <c r="C1548" s="2">
        <v>35.5</v>
      </c>
      <c r="D1548" s="2">
        <v>35.5</v>
      </c>
      <c r="E1548" s="2">
        <v>31</v>
      </c>
      <c r="F1548" s="2">
        <v>35.483899999999998</v>
      </c>
      <c r="G1548" s="2">
        <v>1100.0009</v>
      </c>
      <c r="H1548" s="17">
        <f t="shared" si="24"/>
        <v>-1.3614893025840565E-2</v>
      </c>
    </row>
    <row r="1549" spans="1:8" ht="13.5" x14ac:dyDescent="0.25">
      <c r="A1549" s="12"/>
      <c r="B1549" s="11">
        <v>44263</v>
      </c>
      <c r="C1549" s="2">
        <v>35.5</v>
      </c>
      <c r="D1549" s="2">
        <v>35.5</v>
      </c>
      <c r="E1549" s="2">
        <v>0</v>
      </c>
      <c r="F1549" s="2">
        <v>0</v>
      </c>
      <c r="G1549" s="2">
        <v>0</v>
      </c>
      <c r="H1549" s="17">
        <f t="shared" si="24"/>
        <v>0</v>
      </c>
    </row>
    <row r="1550" spans="1:8" ht="13.5" x14ac:dyDescent="0.25">
      <c r="A1550" s="12"/>
      <c r="B1550" s="11">
        <v>44264</v>
      </c>
      <c r="C1550" s="2">
        <v>35.5</v>
      </c>
      <c r="D1550" s="2">
        <v>35.5</v>
      </c>
      <c r="E1550" s="2">
        <v>0</v>
      </c>
      <c r="F1550" s="2">
        <v>0</v>
      </c>
      <c r="G1550" s="2">
        <v>0</v>
      </c>
      <c r="H1550" s="17">
        <f t="shared" si="24"/>
        <v>0</v>
      </c>
    </row>
    <row r="1551" spans="1:8" ht="13.5" x14ac:dyDescent="0.25">
      <c r="A1551" s="12"/>
      <c r="B1551" s="11">
        <v>44265</v>
      </c>
      <c r="C1551" s="2">
        <v>35.5</v>
      </c>
      <c r="D1551" s="2">
        <v>35.5</v>
      </c>
      <c r="E1551" s="2">
        <v>0</v>
      </c>
      <c r="F1551" s="2">
        <v>0</v>
      </c>
      <c r="G1551" s="2">
        <v>0</v>
      </c>
      <c r="H1551" s="17">
        <f t="shared" si="24"/>
        <v>0</v>
      </c>
    </row>
    <row r="1552" spans="1:8" ht="13.5" x14ac:dyDescent="0.25">
      <c r="A1552" s="12"/>
      <c r="B1552" s="11">
        <v>44266</v>
      </c>
      <c r="C1552" s="2">
        <v>34.5</v>
      </c>
      <c r="D1552" s="2">
        <v>34.5</v>
      </c>
      <c r="E1552" s="2">
        <v>100</v>
      </c>
      <c r="F1552" s="2">
        <v>34.5</v>
      </c>
      <c r="G1552" s="2">
        <v>3450</v>
      </c>
      <c r="H1552" s="17">
        <f t="shared" si="24"/>
        <v>-2.8169014084507043E-2</v>
      </c>
    </row>
    <row r="1553" spans="1:8" ht="13.5" x14ac:dyDescent="0.25">
      <c r="A1553" s="12"/>
      <c r="B1553" s="11">
        <v>44267</v>
      </c>
      <c r="C1553" s="2">
        <v>34.5</v>
      </c>
      <c r="D1553" s="2">
        <v>34.5</v>
      </c>
      <c r="E1553" s="2">
        <v>0</v>
      </c>
      <c r="F1553" s="2">
        <v>0</v>
      </c>
      <c r="G1553" s="2">
        <v>0</v>
      </c>
      <c r="H1553" s="17">
        <f t="shared" si="24"/>
        <v>0</v>
      </c>
    </row>
    <row r="1554" spans="1:8" ht="13.5" x14ac:dyDescent="0.25">
      <c r="A1554" s="12"/>
      <c r="B1554" s="11">
        <v>44270</v>
      </c>
      <c r="C1554" s="2">
        <v>34.5</v>
      </c>
      <c r="D1554" s="2">
        <v>34.5</v>
      </c>
      <c r="E1554" s="2">
        <v>0</v>
      </c>
      <c r="F1554" s="2">
        <v>0</v>
      </c>
      <c r="G1554" s="2">
        <v>0</v>
      </c>
      <c r="H1554" s="17">
        <f t="shared" si="24"/>
        <v>0</v>
      </c>
    </row>
    <row r="1555" spans="1:8" ht="13.5" x14ac:dyDescent="0.25">
      <c r="A1555" s="12"/>
      <c r="B1555" s="11">
        <v>44271</v>
      </c>
      <c r="C1555" s="2">
        <v>34.5</v>
      </c>
      <c r="D1555" s="2">
        <v>34.5</v>
      </c>
      <c r="E1555" s="2">
        <v>150</v>
      </c>
      <c r="F1555" s="2">
        <v>34.5</v>
      </c>
      <c r="G1555" s="2">
        <v>5175</v>
      </c>
      <c r="H1555" s="17">
        <f t="shared" si="24"/>
        <v>0</v>
      </c>
    </row>
    <row r="1556" spans="1:8" ht="13.5" x14ac:dyDescent="0.25">
      <c r="A1556" s="12"/>
      <c r="B1556" s="11">
        <v>44272</v>
      </c>
      <c r="C1556" s="2">
        <v>34.5</v>
      </c>
      <c r="D1556" s="2">
        <v>34.5</v>
      </c>
      <c r="E1556" s="2">
        <v>50</v>
      </c>
      <c r="F1556" s="2">
        <v>34.5</v>
      </c>
      <c r="G1556" s="2">
        <v>1725</v>
      </c>
      <c r="H1556" s="17">
        <f t="shared" si="24"/>
        <v>0</v>
      </c>
    </row>
    <row r="1557" spans="1:8" ht="13.5" x14ac:dyDescent="0.25">
      <c r="A1557" s="12"/>
      <c r="B1557" s="11">
        <v>44273</v>
      </c>
      <c r="C1557" s="2">
        <v>34.5</v>
      </c>
      <c r="D1557" s="2">
        <v>34.5</v>
      </c>
      <c r="E1557" s="2">
        <v>0</v>
      </c>
      <c r="F1557" s="2">
        <v>0</v>
      </c>
      <c r="G1557" s="2">
        <v>0</v>
      </c>
      <c r="H1557" s="17">
        <f t="shared" si="24"/>
        <v>0</v>
      </c>
    </row>
    <row r="1558" spans="1:8" ht="13.5" x14ac:dyDescent="0.25">
      <c r="A1558" s="12"/>
      <c r="B1558" s="11">
        <v>44274</v>
      </c>
      <c r="C1558" s="2">
        <v>34.5</v>
      </c>
      <c r="D1558" s="2">
        <v>34.5</v>
      </c>
      <c r="E1558" s="2">
        <v>165</v>
      </c>
      <c r="F1558" s="2">
        <v>34.5</v>
      </c>
      <c r="G1558" s="2">
        <v>5692.5</v>
      </c>
      <c r="H1558" s="17">
        <f t="shared" si="24"/>
        <v>0</v>
      </c>
    </row>
    <row r="1559" spans="1:8" ht="13.5" x14ac:dyDescent="0.25">
      <c r="A1559" s="12"/>
      <c r="B1559" s="11">
        <v>44277</v>
      </c>
      <c r="C1559" s="2">
        <v>34.5</v>
      </c>
      <c r="D1559" s="2">
        <v>34.5</v>
      </c>
      <c r="E1559" s="2">
        <v>0</v>
      </c>
      <c r="F1559" s="2">
        <v>0</v>
      </c>
      <c r="G1559" s="2">
        <v>0</v>
      </c>
      <c r="H1559" s="17">
        <f t="shared" si="24"/>
        <v>0</v>
      </c>
    </row>
    <row r="1560" spans="1:8" ht="13.5" x14ac:dyDescent="0.25">
      <c r="A1560" s="12"/>
      <c r="B1560" s="11">
        <v>44278</v>
      </c>
      <c r="C1560" s="2">
        <v>34.5</v>
      </c>
      <c r="D1560" s="2">
        <v>34.5</v>
      </c>
      <c r="E1560" s="2">
        <v>50</v>
      </c>
      <c r="F1560" s="2">
        <v>34.5</v>
      </c>
      <c r="G1560" s="2">
        <v>1725</v>
      </c>
      <c r="H1560" s="17">
        <f t="shared" si="24"/>
        <v>0</v>
      </c>
    </row>
    <row r="1561" spans="1:8" ht="13.5" x14ac:dyDescent="0.25">
      <c r="A1561" s="12"/>
      <c r="B1561" s="11">
        <v>44279</v>
      </c>
      <c r="C1561" s="2">
        <v>34.5</v>
      </c>
      <c r="D1561" s="2">
        <v>34.5</v>
      </c>
      <c r="E1561" s="2">
        <v>0</v>
      </c>
      <c r="F1561" s="2">
        <v>0</v>
      </c>
      <c r="G1561" s="2">
        <v>0</v>
      </c>
      <c r="H1561" s="17">
        <f t="shared" si="24"/>
        <v>0</v>
      </c>
    </row>
    <row r="1562" spans="1:8" ht="13.5" x14ac:dyDescent="0.25">
      <c r="A1562" s="12"/>
      <c r="B1562" s="11">
        <v>44280</v>
      </c>
      <c r="C1562" s="2">
        <v>34.5</v>
      </c>
      <c r="D1562" s="2">
        <v>34.5</v>
      </c>
      <c r="E1562" s="2">
        <v>126</v>
      </c>
      <c r="F1562" s="2">
        <v>34.5</v>
      </c>
      <c r="G1562" s="2">
        <v>4347</v>
      </c>
      <c r="H1562" s="17">
        <f t="shared" si="24"/>
        <v>0</v>
      </c>
    </row>
    <row r="1563" spans="1:8" ht="13.5" x14ac:dyDescent="0.25">
      <c r="A1563" s="12"/>
      <c r="B1563" s="11">
        <v>44281</v>
      </c>
      <c r="C1563" s="2">
        <v>34.5</v>
      </c>
      <c r="D1563" s="2">
        <v>34.5</v>
      </c>
      <c r="E1563" s="2">
        <v>0</v>
      </c>
      <c r="F1563" s="2">
        <v>0</v>
      </c>
      <c r="G1563" s="2">
        <v>0</v>
      </c>
      <c r="H1563" s="17">
        <f t="shared" si="24"/>
        <v>0</v>
      </c>
    </row>
    <row r="1564" spans="1:8" ht="13.5" x14ac:dyDescent="0.25">
      <c r="A1564" s="12"/>
      <c r="B1564" s="11">
        <v>44284</v>
      </c>
      <c r="C1564" s="2">
        <v>34.5</v>
      </c>
      <c r="D1564" s="2">
        <v>34.5</v>
      </c>
      <c r="E1564" s="2">
        <v>0</v>
      </c>
      <c r="F1564" s="2">
        <v>0</v>
      </c>
      <c r="G1564" s="2">
        <v>0</v>
      </c>
      <c r="H1564" s="17">
        <f t="shared" si="24"/>
        <v>0</v>
      </c>
    </row>
    <row r="1565" spans="1:8" ht="13.5" x14ac:dyDescent="0.25">
      <c r="A1565" s="12"/>
      <c r="B1565" s="11">
        <v>44285</v>
      </c>
      <c r="C1565" s="2">
        <v>34.5</v>
      </c>
      <c r="D1565" s="2">
        <v>34.5</v>
      </c>
      <c r="E1565" s="2">
        <v>50</v>
      </c>
      <c r="F1565" s="2">
        <v>34.5</v>
      </c>
      <c r="G1565" s="2">
        <v>1725</v>
      </c>
      <c r="H1565" s="17">
        <f t="shared" si="24"/>
        <v>0</v>
      </c>
    </row>
    <row r="1566" spans="1:8" ht="13.5" x14ac:dyDescent="0.25">
      <c r="A1566" s="12"/>
      <c r="B1566" s="11">
        <v>44286</v>
      </c>
      <c r="C1566" s="2">
        <v>34.5</v>
      </c>
      <c r="D1566" s="2">
        <v>34.5</v>
      </c>
      <c r="E1566" s="2">
        <v>0</v>
      </c>
      <c r="F1566" s="2">
        <v>0</v>
      </c>
      <c r="G1566" s="2">
        <v>0</v>
      </c>
      <c r="H1566" s="17">
        <f t="shared" si="24"/>
        <v>0</v>
      </c>
    </row>
    <row r="1567" spans="1:8" ht="13.5" x14ac:dyDescent="0.25">
      <c r="A1567" s="12"/>
      <c r="B1567" s="11">
        <v>44287</v>
      </c>
      <c r="C1567" s="2">
        <v>34.5</v>
      </c>
      <c r="D1567" s="2">
        <v>34.5</v>
      </c>
      <c r="E1567" s="2">
        <v>0</v>
      </c>
      <c r="F1567" s="2">
        <v>0</v>
      </c>
      <c r="G1567" s="2">
        <v>0</v>
      </c>
      <c r="H1567" s="17">
        <f t="shared" si="24"/>
        <v>0</v>
      </c>
    </row>
    <row r="1568" spans="1:8" ht="13.5" x14ac:dyDescent="0.25">
      <c r="A1568" s="12"/>
      <c r="B1568" s="11">
        <v>44288</v>
      </c>
      <c r="C1568" s="2">
        <v>34.5</v>
      </c>
      <c r="D1568" s="2">
        <v>34.5</v>
      </c>
      <c r="E1568" s="2">
        <v>0</v>
      </c>
      <c r="F1568" s="2">
        <v>0</v>
      </c>
      <c r="G1568" s="2">
        <v>0</v>
      </c>
      <c r="H1568" s="17">
        <f t="shared" si="24"/>
        <v>0</v>
      </c>
    </row>
    <row r="1569" spans="1:8" ht="13.5" x14ac:dyDescent="0.25">
      <c r="A1569" s="12"/>
      <c r="B1569" s="11">
        <v>44291</v>
      </c>
      <c r="C1569" s="2">
        <v>34.5</v>
      </c>
      <c r="D1569" s="2">
        <v>34.5</v>
      </c>
      <c r="E1569" s="2">
        <v>5</v>
      </c>
      <c r="F1569" s="2">
        <v>34.5</v>
      </c>
      <c r="G1569" s="2">
        <v>172.5</v>
      </c>
      <c r="H1569" s="17">
        <f t="shared" si="24"/>
        <v>0</v>
      </c>
    </row>
    <row r="1570" spans="1:8" ht="13.5" x14ac:dyDescent="0.25">
      <c r="A1570" s="12"/>
      <c r="B1570" s="11">
        <v>44292</v>
      </c>
      <c r="C1570" s="2">
        <v>34.5</v>
      </c>
      <c r="D1570" s="2">
        <v>34.5</v>
      </c>
      <c r="E1570" s="2">
        <v>0</v>
      </c>
      <c r="F1570" s="2">
        <v>0</v>
      </c>
      <c r="G1570" s="2">
        <v>0</v>
      </c>
      <c r="H1570" s="17">
        <f t="shared" si="24"/>
        <v>0</v>
      </c>
    </row>
    <row r="1571" spans="1:8" ht="13.5" x14ac:dyDescent="0.25">
      <c r="A1571" s="12"/>
      <c r="B1571" s="11">
        <v>44293</v>
      </c>
      <c r="C1571" s="2">
        <v>34.5</v>
      </c>
      <c r="D1571" s="2">
        <v>34.5</v>
      </c>
      <c r="E1571" s="2">
        <v>195</v>
      </c>
      <c r="F1571" s="2">
        <v>34.5</v>
      </c>
      <c r="G1571" s="2">
        <v>6727.5</v>
      </c>
      <c r="H1571" s="17">
        <f t="shared" si="24"/>
        <v>0</v>
      </c>
    </row>
    <row r="1572" spans="1:8" ht="13.5" x14ac:dyDescent="0.25">
      <c r="A1572" s="12"/>
      <c r="B1572" s="11">
        <v>44294</v>
      </c>
      <c r="C1572" s="2">
        <v>34.5</v>
      </c>
      <c r="D1572" s="2">
        <v>34.5</v>
      </c>
      <c r="E1572" s="2">
        <v>0</v>
      </c>
      <c r="F1572" s="2">
        <v>0</v>
      </c>
      <c r="G1572" s="2">
        <v>0</v>
      </c>
      <c r="H1572" s="17">
        <f t="shared" si="24"/>
        <v>0</v>
      </c>
    </row>
    <row r="1573" spans="1:8" ht="13.5" x14ac:dyDescent="0.25">
      <c r="A1573" s="12"/>
      <c r="B1573" s="11">
        <v>44298</v>
      </c>
      <c r="C1573" s="2">
        <v>34.5</v>
      </c>
      <c r="D1573" s="2">
        <v>34.5</v>
      </c>
      <c r="E1573" s="2">
        <v>0</v>
      </c>
      <c r="F1573" s="2">
        <v>0</v>
      </c>
      <c r="G1573" s="2">
        <v>0</v>
      </c>
      <c r="H1573" s="17">
        <f t="shared" si="24"/>
        <v>0</v>
      </c>
    </row>
    <row r="1574" spans="1:8" ht="13.5" x14ac:dyDescent="0.25">
      <c r="A1574" s="12"/>
      <c r="B1574" s="11">
        <v>44299</v>
      </c>
      <c r="C1574" s="2">
        <v>34.5</v>
      </c>
      <c r="D1574" s="2">
        <v>34.5</v>
      </c>
      <c r="E1574" s="2">
        <v>0</v>
      </c>
      <c r="F1574" s="2">
        <v>0</v>
      </c>
      <c r="G1574" s="2">
        <v>0</v>
      </c>
      <c r="H1574" s="17">
        <f t="shared" si="24"/>
        <v>0</v>
      </c>
    </row>
    <row r="1575" spans="1:8" ht="13.5" x14ac:dyDescent="0.25">
      <c r="A1575" s="12"/>
      <c r="B1575" s="11">
        <v>44300</v>
      </c>
      <c r="C1575" s="2">
        <v>34.5</v>
      </c>
      <c r="D1575" s="2">
        <v>34.5</v>
      </c>
      <c r="E1575" s="2">
        <v>0</v>
      </c>
      <c r="F1575" s="2">
        <v>0</v>
      </c>
      <c r="G1575" s="2">
        <v>0</v>
      </c>
      <c r="H1575" s="17">
        <f t="shared" si="24"/>
        <v>0</v>
      </c>
    </row>
    <row r="1576" spans="1:8" ht="13.5" x14ac:dyDescent="0.25">
      <c r="A1576" s="12"/>
      <c r="B1576" s="11">
        <v>44301</v>
      </c>
      <c r="C1576" s="2">
        <v>34.5</v>
      </c>
      <c r="D1576" s="2">
        <v>34.5</v>
      </c>
      <c r="E1576" s="2">
        <v>0</v>
      </c>
      <c r="F1576" s="2">
        <v>0</v>
      </c>
      <c r="G1576" s="2">
        <v>0</v>
      </c>
      <c r="H1576" s="17">
        <f t="shared" si="24"/>
        <v>0</v>
      </c>
    </row>
    <row r="1577" spans="1:8" ht="13.5" x14ac:dyDescent="0.25">
      <c r="A1577" s="12"/>
      <c r="B1577" s="11">
        <v>44302</v>
      </c>
      <c r="C1577" s="2">
        <v>34.5</v>
      </c>
      <c r="D1577" s="2">
        <v>34.5</v>
      </c>
      <c r="E1577" s="2">
        <v>0</v>
      </c>
      <c r="F1577" s="2">
        <v>0</v>
      </c>
      <c r="G1577" s="2">
        <v>0</v>
      </c>
      <c r="H1577" s="17">
        <f t="shared" si="24"/>
        <v>0</v>
      </c>
    </row>
    <row r="1578" spans="1:8" ht="13.5" x14ac:dyDescent="0.25">
      <c r="A1578" s="12"/>
      <c r="B1578" s="11">
        <v>44305</v>
      </c>
      <c r="C1578" s="2">
        <v>34.5</v>
      </c>
      <c r="D1578" s="2">
        <v>34.5</v>
      </c>
      <c r="E1578" s="2">
        <v>800</v>
      </c>
      <c r="F1578" s="2">
        <v>34.5</v>
      </c>
      <c r="G1578" s="2">
        <v>27600</v>
      </c>
      <c r="H1578" s="17">
        <f t="shared" si="24"/>
        <v>0</v>
      </c>
    </row>
    <row r="1579" spans="1:8" ht="13.5" x14ac:dyDescent="0.25">
      <c r="A1579" s="12"/>
      <c r="B1579" s="11">
        <v>44306</v>
      </c>
      <c r="C1579" s="2">
        <v>34.5</v>
      </c>
      <c r="D1579" s="2">
        <v>34.5</v>
      </c>
      <c r="E1579" s="2">
        <v>0</v>
      </c>
      <c r="F1579" s="2">
        <v>0</v>
      </c>
      <c r="G1579" s="2">
        <v>0</v>
      </c>
      <c r="H1579" s="17">
        <f t="shared" si="24"/>
        <v>0</v>
      </c>
    </row>
    <row r="1580" spans="1:8" ht="13.5" x14ac:dyDescent="0.25">
      <c r="A1580" s="12"/>
      <c r="B1580" s="11">
        <v>44307</v>
      </c>
      <c r="C1580" s="2">
        <v>34.5</v>
      </c>
      <c r="D1580" s="2">
        <v>34.5</v>
      </c>
      <c r="E1580" s="2">
        <v>4</v>
      </c>
      <c r="F1580" s="2">
        <v>34.5</v>
      </c>
      <c r="G1580" s="2">
        <v>138</v>
      </c>
      <c r="H1580" s="17">
        <f t="shared" si="24"/>
        <v>0</v>
      </c>
    </row>
    <row r="1581" spans="1:8" ht="13.5" x14ac:dyDescent="0.25">
      <c r="A1581" s="12"/>
      <c r="B1581" s="11">
        <v>44308</v>
      </c>
      <c r="C1581" s="2">
        <v>34.5</v>
      </c>
      <c r="D1581" s="2">
        <v>34.5</v>
      </c>
      <c r="E1581" s="2">
        <v>0</v>
      </c>
      <c r="F1581" s="2">
        <v>0</v>
      </c>
      <c r="G1581" s="2">
        <v>0</v>
      </c>
      <c r="H1581" s="17">
        <f t="shared" si="24"/>
        <v>0</v>
      </c>
    </row>
    <row r="1582" spans="1:8" ht="13.5" x14ac:dyDescent="0.25">
      <c r="A1582" s="12"/>
      <c r="B1582" s="11">
        <v>44309</v>
      </c>
      <c r="C1582" s="2">
        <v>34.5</v>
      </c>
      <c r="D1582" s="2">
        <v>34.5</v>
      </c>
      <c r="E1582" s="2">
        <v>996</v>
      </c>
      <c r="F1582" s="2">
        <v>34.5</v>
      </c>
      <c r="G1582" s="2">
        <v>34362</v>
      </c>
      <c r="H1582" s="17">
        <f t="shared" si="24"/>
        <v>0</v>
      </c>
    </row>
    <row r="1583" spans="1:8" ht="13.5" x14ac:dyDescent="0.25">
      <c r="A1583" s="12"/>
      <c r="B1583" s="11">
        <v>44312</v>
      </c>
      <c r="C1583" s="2">
        <v>34.5</v>
      </c>
      <c r="D1583" s="2">
        <v>34.5</v>
      </c>
      <c r="E1583" s="2">
        <v>0</v>
      </c>
      <c r="F1583" s="2">
        <v>0</v>
      </c>
      <c r="G1583" s="2">
        <v>0</v>
      </c>
      <c r="H1583" s="17">
        <f t="shared" si="24"/>
        <v>0</v>
      </c>
    </row>
    <row r="1584" spans="1:8" ht="13.5" x14ac:dyDescent="0.25">
      <c r="A1584" s="12"/>
      <c r="B1584" s="11">
        <v>44313</v>
      </c>
      <c r="C1584" s="2">
        <v>34.5</v>
      </c>
      <c r="D1584" s="2">
        <v>34.5</v>
      </c>
      <c r="E1584" s="2">
        <v>0</v>
      </c>
      <c r="F1584" s="2">
        <v>0</v>
      </c>
      <c r="G1584" s="2">
        <v>0</v>
      </c>
      <c r="H1584" s="17">
        <f t="shared" si="24"/>
        <v>0</v>
      </c>
    </row>
    <row r="1585" spans="1:8" ht="13.5" x14ac:dyDescent="0.25">
      <c r="A1585" s="12"/>
      <c r="B1585" s="11">
        <v>44314</v>
      </c>
      <c r="C1585" s="2">
        <v>34.5</v>
      </c>
      <c r="D1585" s="2">
        <v>34.5</v>
      </c>
      <c r="E1585" s="2">
        <v>1000</v>
      </c>
      <c r="F1585" s="2">
        <v>34.5</v>
      </c>
      <c r="G1585" s="2">
        <v>34500</v>
      </c>
      <c r="H1585" s="17">
        <f t="shared" si="24"/>
        <v>0</v>
      </c>
    </row>
    <row r="1586" spans="1:8" ht="13.5" x14ac:dyDescent="0.25">
      <c r="A1586" s="12"/>
      <c r="B1586" s="11">
        <v>44315</v>
      </c>
      <c r="C1586" s="2">
        <v>34.5</v>
      </c>
      <c r="D1586" s="2">
        <v>34.5</v>
      </c>
      <c r="E1586" s="2">
        <v>608</v>
      </c>
      <c r="F1586" s="2">
        <v>34.5</v>
      </c>
      <c r="G1586" s="2">
        <v>20976</v>
      </c>
      <c r="H1586" s="17">
        <f t="shared" si="24"/>
        <v>0</v>
      </c>
    </row>
    <row r="1587" spans="1:8" ht="13.5" x14ac:dyDescent="0.25">
      <c r="A1587" s="12"/>
      <c r="B1587" s="11">
        <v>44316</v>
      </c>
      <c r="C1587" s="2">
        <v>34.5</v>
      </c>
      <c r="D1587" s="2">
        <v>34.5</v>
      </c>
      <c r="E1587" s="2">
        <v>455</v>
      </c>
      <c r="F1587" s="2">
        <v>34.5</v>
      </c>
      <c r="G1587" s="2">
        <v>15697.5</v>
      </c>
      <c r="H1587" s="17">
        <f t="shared" si="24"/>
        <v>0</v>
      </c>
    </row>
    <row r="1588" spans="1:8" ht="13.5" x14ac:dyDescent="0.25">
      <c r="A1588" s="12"/>
      <c r="B1588" s="11">
        <v>44319</v>
      </c>
      <c r="C1588" s="2">
        <v>34.5</v>
      </c>
      <c r="D1588" s="2">
        <v>34.5</v>
      </c>
      <c r="E1588" s="2">
        <v>0</v>
      </c>
      <c r="F1588" s="2">
        <v>0</v>
      </c>
      <c r="G1588" s="2">
        <v>0</v>
      </c>
      <c r="H1588" s="17">
        <f t="shared" si="24"/>
        <v>0</v>
      </c>
    </row>
    <row r="1589" spans="1:8" ht="13.5" x14ac:dyDescent="0.25">
      <c r="A1589" s="12"/>
      <c r="B1589" s="11">
        <v>44320</v>
      </c>
      <c r="C1589" s="2">
        <v>34.5</v>
      </c>
      <c r="D1589" s="2">
        <v>34.5</v>
      </c>
      <c r="E1589" s="2">
        <v>0</v>
      </c>
      <c r="F1589" s="2">
        <v>0</v>
      </c>
      <c r="G1589" s="2">
        <v>0</v>
      </c>
      <c r="H1589" s="17">
        <f t="shared" si="24"/>
        <v>0</v>
      </c>
    </row>
    <row r="1590" spans="1:8" ht="13.5" x14ac:dyDescent="0.25">
      <c r="A1590" s="12"/>
      <c r="B1590" s="11">
        <v>44321</v>
      </c>
      <c r="C1590" s="2">
        <v>34.5</v>
      </c>
      <c r="D1590" s="2">
        <v>34.5</v>
      </c>
      <c r="E1590" s="2">
        <v>14</v>
      </c>
      <c r="F1590" s="2">
        <v>34.5</v>
      </c>
      <c r="G1590" s="2">
        <v>483</v>
      </c>
      <c r="H1590" s="17">
        <f t="shared" si="24"/>
        <v>0</v>
      </c>
    </row>
    <row r="1591" spans="1:8" ht="13.5" x14ac:dyDescent="0.25">
      <c r="A1591" s="12"/>
      <c r="B1591" s="11">
        <v>44322</v>
      </c>
      <c r="C1591" s="2">
        <v>34.5</v>
      </c>
      <c r="D1591" s="2">
        <v>34.5</v>
      </c>
      <c r="E1591" s="2">
        <v>0</v>
      </c>
      <c r="F1591" s="2">
        <v>0</v>
      </c>
      <c r="G1591" s="2">
        <v>0</v>
      </c>
      <c r="H1591" s="17">
        <f t="shared" si="24"/>
        <v>0</v>
      </c>
    </row>
    <row r="1592" spans="1:8" ht="13.5" x14ac:dyDescent="0.25">
      <c r="A1592" s="12"/>
      <c r="B1592" s="11">
        <v>44323</v>
      </c>
      <c r="C1592" s="2">
        <v>34.5</v>
      </c>
      <c r="D1592" s="2">
        <v>34.5</v>
      </c>
      <c r="E1592" s="2">
        <v>0</v>
      </c>
      <c r="F1592" s="2">
        <v>0</v>
      </c>
      <c r="G1592" s="2">
        <v>0</v>
      </c>
      <c r="H1592" s="17">
        <f t="shared" si="24"/>
        <v>0</v>
      </c>
    </row>
    <row r="1593" spans="1:8" ht="13.5" x14ac:dyDescent="0.25">
      <c r="A1593" s="12"/>
      <c r="B1593" s="11">
        <v>44326</v>
      </c>
      <c r="C1593" s="2">
        <v>34.5</v>
      </c>
      <c r="D1593" s="2">
        <v>34.5</v>
      </c>
      <c r="E1593" s="2">
        <v>37</v>
      </c>
      <c r="F1593" s="2">
        <v>34.5</v>
      </c>
      <c r="G1593" s="2">
        <v>1276.5</v>
      </c>
      <c r="H1593" s="17">
        <f t="shared" si="24"/>
        <v>0</v>
      </c>
    </row>
    <row r="1594" spans="1:8" ht="13.5" x14ac:dyDescent="0.25">
      <c r="A1594" s="12"/>
      <c r="B1594" s="11">
        <v>44327</v>
      </c>
      <c r="C1594" s="2">
        <v>34.5</v>
      </c>
      <c r="D1594" s="2">
        <v>34.5</v>
      </c>
      <c r="E1594" s="2">
        <v>0</v>
      </c>
      <c r="F1594" s="2">
        <v>0</v>
      </c>
      <c r="G1594" s="2">
        <v>0</v>
      </c>
      <c r="H1594" s="17">
        <f t="shared" si="24"/>
        <v>0</v>
      </c>
    </row>
    <row r="1595" spans="1:8" ht="13.5" x14ac:dyDescent="0.25">
      <c r="A1595" s="12"/>
      <c r="B1595" s="11">
        <v>44333</v>
      </c>
      <c r="C1595" s="2">
        <v>34.5</v>
      </c>
      <c r="D1595" s="2">
        <v>34.5</v>
      </c>
      <c r="E1595" s="2">
        <v>40</v>
      </c>
      <c r="F1595" s="2">
        <v>34.5</v>
      </c>
      <c r="G1595" s="2">
        <v>1380</v>
      </c>
      <c r="H1595" s="17">
        <f t="shared" si="24"/>
        <v>0</v>
      </c>
    </row>
    <row r="1596" spans="1:8" ht="13.5" x14ac:dyDescent="0.25">
      <c r="A1596" s="12"/>
      <c r="B1596" s="11">
        <v>44334</v>
      </c>
      <c r="C1596" s="2">
        <v>34.5</v>
      </c>
      <c r="D1596" s="2">
        <v>34.5</v>
      </c>
      <c r="E1596" s="2">
        <v>85</v>
      </c>
      <c r="F1596" s="2">
        <v>34.5</v>
      </c>
      <c r="G1596" s="2">
        <v>2932.5</v>
      </c>
      <c r="H1596" s="17">
        <f t="shared" si="24"/>
        <v>0</v>
      </c>
    </row>
    <row r="1597" spans="1:8" ht="13.5" x14ac:dyDescent="0.25">
      <c r="A1597" s="12"/>
      <c r="B1597" s="11">
        <v>44335</v>
      </c>
      <c r="C1597" s="2">
        <v>34.5</v>
      </c>
      <c r="D1597" s="2">
        <v>34.5</v>
      </c>
      <c r="E1597" s="2">
        <v>52</v>
      </c>
      <c r="F1597" s="2">
        <v>34.5</v>
      </c>
      <c r="G1597" s="2">
        <v>1794</v>
      </c>
      <c r="H1597" s="17">
        <f t="shared" si="24"/>
        <v>0</v>
      </c>
    </row>
    <row r="1598" spans="1:8" ht="13.5" x14ac:dyDescent="0.25">
      <c r="A1598" s="12"/>
      <c r="B1598" s="11">
        <v>44336</v>
      </c>
      <c r="C1598" s="2">
        <v>34.5</v>
      </c>
      <c r="D1598" s="2">
        <v>34.5</v>
      </c>
      <c r="E1598" s="2">
        <v>0</v>
      </c>
      <c r="F1598" s="2">
        <v>0</v>
      </c>
      <c r="G1598" s="2">
        <v>0</v>
      </c>
      <c r="H1598" s="17">
        <f t="shared" si="24"/>
        <v>0</v>
      </c>
    </row>
    <row r="1599" spans="1:8" ht="13.5" x14ac:dyDescent="0.25">
      <c r="A1599" s="12"/>
      <c r="B1599" s="11">
        <v>44337</v>
      </c>
      <c r="C1599" s="2">
        <v>34.5</v>
      </c>
      <c r="D1599" s="2">
        <v>34.5</v>
      </c>
      <c r="E1599" s="2">
        <v>107</v>
      </c>
      <c r="F1599" s="2">
        <v>34.5</v>
      </c>
      <c r="G1599" s="2">
        <v>3691.5</v>
      </c>
      <c r="H1599" s="17">
        <f t="shared" si="24"/>
        <v>0</v>
      </c>
    </row>
    <row r="1600" spans="1:8" ht="13.5" x14ac:dyDescent="0.25">
      <c r="A1600" s="12"/>
      <c r="B1600" s="11">
        <v>44340</v>
      </c>
      <c r="C1600" s="2">
        <v>34.5</v>
      </c>
      <c r="D1600" s="2">
        <v>34.5</v>
      </c>
      <c r="E1600" s="2">
        <v>100</v>
      </c>
      <c r="F1600" s="2">
        <v>34.5</v>
      </c>
      <c r="G1600" s="2">
        <v>3450</v>
      </c>
      <c r="H1600" s="17">
        <f t="shared" si="24"/>
        <v>0</v>
      </c>
    </row>
    <row r="1601" spans="1:8" ht="13.5" x14ac:dyDescent="0.25">
      <c r="A1601" s="12"/>
      <c r="B1601" s="11">
        <v>44341</v>
      </c>
      <c r="C1601" s="2">
        <v>34.5</v>
      </c>
      <c r="D1601" s="2">
        <v>34.5</v>
      </c>
      <c r="E1601" s="2">
        <v>30</v>
      </c>
      <c r="F1601" s="2">
        <v>34.5</v>
      </c>
      <c r="G1601" s="2">
        <v>1035</v>
      </c>
      <c r="H1601" s="17">
        <f t="shared" si="24"/>
        <v>0</v>
      </c>
    </row>
    <row r="1602" spans="1:8" ht="13.5" x14ac:dyDescent="0.25">
      <c r="A1602" s="12"/>
      <c r="B1602" s="11">
        <v>44342</v>
      </c>
      <c r="C1602" s="2">
        <v>34.5</v>
      </c>
      <c r="D1602" s="2">
        <v>34.5</v>
      </c>
      <c r="E1602" s="2">
        <v>30</v>
      </c>
      <c r="F1602" s="2">
        <v>34.5</v>
      </c>
      <c r="G1602" s="2">
        <v>1035</v>
      </c>
      <c r="H1602" s="17">
        <f t="shared" si="24"/>
        <v>0</v>
      </c>
    </row>
    <row r="1603" spans="1:8" ht="13.5" x14ac:dyDescent="0.25">
      <c r="A1603" s="12"/>
      <c r="B1603" s="11">
        <v>44343</v>
      </c>
      <c r="C1603" s="2">
        <v>34.5</v>
      </c>
      <c r="D1603" s="2">
        <v>34.5</v>
      </c>
      <c r="E1603" s="2">
        <v>30</v>
      </c>
      <c r="F1603" s="2">
        <v>34.5</v>
      </c>
      <c r="G1603" s="2">
        <v>1035</v>
      </c>
      <c r="H1603" s="17">
        <f t="shared" si="24"/>
        <v>0</v>
      </c>
    </row>
    <row r="1604" spans="1:8" ht="13.5" x14ac:dyDescent="0.25">
      <c r="A1604" s="12"/>
      <c r="B1604" s="11">
        <v>44344</v>
      </c>
      <c r="C1604" s="2">
        <v>35.5</v>
      </c>
      <c r="D1604" s="2">
        <v>35.5</v>
      </c>
      <c r="E1604" s="2">
        <v>21</v>
      </c>
      <c r="F1604" s="2">
        <v>35.5</v>
      </c>
      <c r="G1604" s="2">
        <v>745.5</v>
      </c>
      <c r="H1604" s="17">
        <f t="shared" si="24"/>
        <v>2.8985507246376812E-2</v>
      </c>
    </row>
    <row r="1605" spans="1:8" ht="13.5" x14ac:dyDescent="0.25">
      <c r="A1605" s="12"/>
      <c r="B1605" s="11">
        <v>44347</v>
      </c>
      <c r="C1605" s="2">
        <v>35.5</v>
      </c>
      <c r="D1605" s="2">
        <v>35.5</v>
      </c>
      <c r="E1605" s="2">
        <v>0</v>
      </c>
      <c r="F1605" s="2">
        <v>0</v>
      </c>
      <c r="G1605" s="2">
        <v>0</v>
      </c>
      <c r="H1605" s="17">
        <f t="shared" si="24"/>
        <v>0</v>
      </c>
    </row>
    <row r="1606" spans="1:8" ht="13.5" x14ac:dyDescent="0.25">
      <c r="A1606" s="12"/>
      <c r="B1606" s="11">
        <v>44348</v>
      </c>
      <c r="C1606" s="2">
        <v>35.5</v>
      </c>
      <c r="D1606" s="2">
        <v>35.5</v>
      </c>
      <c r="E1606" s="2">
        <v>0</v>
      </c>
      <c r="F1606" s="2">
        <v>0</v>
      </c>
      <c r="G1606" s="2">
        <v>0</v>
      </c>
      <c r="H1606" s="17">
        <f t="shared" si="24"/>
        <v>0</v>
      </c>
    </row>
    <row r="1607" spans="1:8" ht="13.5" x14ac:dyDescent="0.25">
      <c r="A1607" s="12"/>
      <c r="B1607" s="11">
        <v>44349</v>
      </c>
      <c r="C1607" s="2">
        <v>35.5</v>
      </c>
      <c r="D1607" s="2">
        <v>35.5</v>
      </c>
      <c r="E1607" s="2">
        <v>0</v>
      </c>
      <c r="F1607" s="2">
        <v>0</v>
      </c>
      <c r="G1607" s="2">
        <v>0</v>
      </c>
      <c r="H1607" s="17">
        <f t="shared" ref="H1607:H1670" si="25">(D1607-D1606)/D1606</f>
        <v>0</v>
      </c>
    </row>
    <row r="1608" spans="1:8" ht="13.5" x14ac:dyDescent="0.25">
      <c r="A1608" s="12"/>
      <c r="B1608" s="11">
        <v>44350</v>
      </c>
      <c r="C1608" s="2">
        <v>35.5</v>
      </c>
      <c r="D1608" s="2">
        <v>35.5</v>
      </c>
      <c r="E1608" s="2">
        <v>0</v>
      </c>
      <c r="F1608" s="2">
        <v>0</v>
      </c>
      <c r="G1608" s="2">
        <v>0</v>
      </c>
      <c r="H1608" s="17">
        <f t="shared" si="25"/>
        <v>0</v>
      </c>
    </row>
    <row r="1609" spans="1:8" ht="13.5" x14ac:dyDescent="0.25">
      <c r="A1609" s="12"/>
      <c r="B1609" s="11">
        <v>44351</v>
      </c>
      <c r="C1609" s="2">
        <v>35.5</v>
      </c>
      <c r="D1609" s="2">
        <v>35.5</v>
      </c>
      <c r="E1609" s="2">
        <v>0</v>
      </c>
      <c r="F1609" s="2">
        <v>0</v>
      </c>
      <c r="G1609" s="2">
        <v>0</v>
      </c>
      <c r="H1609" s="17">
        <f t="shared" si="25"/>
        <v>0</v>
      </c>
    </row>
    <row r="1610" spans="1:8" ht="13.5" x14ac:dyDescent="0.25">
      <c r="A1610" s="12"/>
      <c r="B1610" s="11">
        <v>44354</v>
      </c>
      <c r="C1610" s="2">
        <v>35.5</v>
      </c>
      <c r="D1610" s="2">
        <v>35.5</v>
      </c>
      <c r="E1610" s="2">
        <v>0</v>
      </c>
      <c r="F1610" s="2">
        <v>0</v>
      </c>
      <c r="G1610" s="2">
        <v>0</v>
      </c>
      <c r="H1610" s="17">
        <f t="shared" si="25"/>
        <v>0</v>
      </c>
    </row>
    <row r="1611" spans="1:8" ht="13.5" x14ac:dyDescent="0.25">
      <c r="A1611" s="12"/>
      <c r="B1611" s="11">
        <v>44355</v>
      </c>
      <c r="C1611" s="2">
        <v>35.5</v>
      </c>
      <c r="D1611" s="2">
        <v>35.5</v>
      </c>
      <c r="E1611" s="2">
        <v>0</v>
      </c>
      <c r="F1611" s="2">
        <v>0</v>
      </c>
      <c r="G1611" s="2">
        <v>0</v>
      </c>
      <c r="H1611" s="17">
        <f t="shared" si="25"/>
        <v>0</v>
      </c>
    </row>
    <row r="1612" spans="1:8" ht="13.5" x14ac:dyDescent="0.25">
      <c r="A1612" s="12"/>
      <c r="B1612" s="11">
        <v>44356</v>
      </c>
      <c r="C1612" s="2">
        <v>35.5</v>
      </c>
      <c r="D1612" s="2">
        <v>35.5</v>
      </c>
      <c r="E1612" s="2">
        <v>20</v>
      </c>
      <c r="F1612" s="2">
        <v>35.5</v>
      </c>
      <c r="G1612" s="2">
        <v>710</v>
      </c>
      <c r="H1612" s="17">
        <f t="shared" si="25"/>
        <v>0</v>
      </c>
    </row>
    <row r="1613" spans="1:8" ht="13.5" x14ac:dyDescent="0.25">
      <c r="A1613" s="12"/>
      <c r="B1613" s="11">
        <v>44357</v>
      </c>
      <c r="C1613" s="2">
        <v>35.5</v>
      </c>
      <c r="D1613" s="2">
        <v>35.5</v>
      </c>
      <c r="E1613" s="2">
        <v>0</v>
      </c>
      <c r="F1613" s="2">
        <v>0</v>
      </c>
      <c r="G1613" s="2">
        <v>0</v>
      </c>
      <c r="H1613" s="17">
        <f t="shared" si="25"/>
        <v>0</v>
      </c>
    </row>
    <row r="1614" spans="1:8" ht="13.5" x14ac:dyDescent="0.25">
      <c r="A1614" s="12"/>
      <c r="B1614" s="11">
        <v>44358</v>
      </c>
      <c r="C1614" s="2">
        <v>35.5</v>
      </c>
      <c r="D1614" s="2">
        <v>35.5</v>
      </c>
      <c r="E1614" s="2">
        <v>0</v>
      </c>
      <c r="F1614" s="2">
        <v>0</v>
      </c>
      <c r="G1614" s="2">
        <v>0</v>
      </c>
      <c r="H1614" s="17">
        <f t="shared" si="25"/>
        <v>0</v>
      </c>
    </row>
    <row r="1615" spans="1:8" ht="13.5" x14ac:dyDescent="0.25">
      <c r="A1615" s="12"/>
      <c r="B1615" s="11">
        <v>44361</v>
      </c>
      <c r="C1615" s="2">
        <v>35.5</v>
      </c>
      <c r="D1615" s="2">
        <v>35.5</v>
      </c>
      <c r="E1615" s="2">
        <v>0</v>
      </c>
      <c r="F1615" s="2">
        <v>0</v>
      </c>
      <c r="G1615" s="2">
        <v>0</v>
      </c>
      <c r="H1615" s="17">
        <f t="shared" si="25"/>
        <v>0</v>
      </c>
    </row>
    <row r="1616" spans="1:8" ht="13.5" x14ac:dyDescent="0.25">
      <c r="A1616" s="12"/>
      <c r="B1616" s="11">
        <v>44362</v>
      </c>
      <c r="C1616" s="2">
        <v>34.51</v>
      </c>
      <c r="D1616" s="2">
        <v>34.51</v>
      </c>
      <c r="E1616" s="2">
        <v>15</v>
      </c>
      <c r="F1616" s="2">
        <v>34.51</v>
      </c>
      <c r="G1616" s="2">
        <v>517.65</v>
      </c>
      <c r="H1616" s="17">
        <f t="shared" si="25"/>
        <v>-2.7887323943662029E-2</v>
      </c>
    </row>
    <row r="1617" spans="1:8" ht="13.5" x14ac:dyDescent="0.25">
      <c r="A1617" s="12"/>
      <c r="B1617" s="11">
        <v>44363</v>
      </c>
      <c r="C1617" s="2">
        <v>34.51</v>
      </c>
      <c r="D1617" s="2">
        <v>34.51</v>
      </c>
      <c r="E1617" s="2">
        <v>15</v>
      </c>
      <c r="F1617" s="2">
        <v>34.51</v>
      </c>
      <c r="G1617" s="2">
        <v>517.65</v>
      </c>
      <c r="H1617" s="17">
        <f t="shared" si="25"/>
        <v>0</v>
      </c>
    </row>
    <row r="1618" spans="1:8" ht="13.5" x14ac:dyDescent="0.25">
      <c r="A1618" s="12"/>
      <c r="B1618" s="11">
        <v>44364</v>
      </c>
      <c r="C1618" s="2">
        <v>34.51</v>
      </c>
      <c r="D1618" s="2">
        <v>34.51</v>
      </c>
      <c r="E1618" s="2">
        <v>960</v>
      </c>
      <c r="F1618" s="2">
        <v>34.51</v>
      </c>
      <c r="G1618" s="2">
        <v>33129.599999999999</v>
      </c>
      <c r="H1618" s="17">
        <f t="shared" si="25"/>
        <v>0</v>
      </c>
    </row>
    <row r="1619" spans="1:8" ht="13.5" x14ac:dyDescent="0.25">
      <c r="A1619" s="12"/>
      <c r="B1619" s="11">
        <v>44365</v>
      </c>
      <c r="C1619" s="2">
        <v>35.5</v>
      </c>
      <c r="D1619" s="2">
        <v>35.5</v>
      </c>
      <c r="E1619" s="2">
        <v>75</v>
      </c>
      <c r="F1619" s="2">
        <v>34.576000000000001</v>
      </c>
      <c r="G1619" s="2">
        <v>2593.1999999999998</v>
      </c>
      <c r="H1619" s="17">
        <f t="shared" si="25"/>
        <v>2.8687337003767084E-2</v>
      </c>
    </row>
    <row r="1620" spans="1:8" ht="13.5" x14ac:dyDescent="0.25">
      <c r="A1620" s="12"/>
      <c r="B1620" s="11">
        <v>44368</v>
      </c>
      <c r="C1620" s="2">
        <v>35.5</v>
      </c>
      <c r="D1620" s="2">
        <v>35.5</v>
      </c>
      <c r="E1620" s="2">
        <v>0</v>
      </c>
      <c r="F1620" s="2">
        <v>0</v>
      </c>
      <c r="G1620" s="2">
        <v>0</v>
      </c>
      <c r="H1620" s="17">
        <f t="shared" si="25"/>
        <v>0</v>
      </c>
    </row>
    <row r="1621" spans="1:8" ht="13.5" x14ac:dyDescent="0.25">
      <c r="A1621" s="12"/>
      <c r="B1621" s="11">
        <v>44369</v>
      </c>
      <c r="C1621" s="2">
        <v>35.5</v>
      </c>
      <c r="D1621" s="2">
        <v>35.5</v>
      </c>
      <c r="E1621" s="2">
        <v>0</v>
      </c>
      <c r="F1621" s="2">
        <v>0</v>
      </c>
      <c r="G1621" s="2">
        <v>0</v>
      </c>
      <c r="H1621" s="17">
        <f t="shared" si="25"/>
        <v>0</v>
      </c>
    </row>
    <row r="1622" spans="1:8" ht="13.5" x14ac:dyDescent="0.25">
      <c r="A1622" s="12"/>
      <c r="B1622" s="11">
        <v>44370</v>
      </c>
      <c r="C1622" s="2">
        <v>35.5</v>
      </c>
      <c r="D1622" s="2">
        <v>35.5</v>
      </c>
      <c r="E1622" s="2">
        <v>0</v>
      </c>
      <c r="F1622" s="2">
        <v>0</v>
      </c>
      <c r="G1622" s="2">
        <v>0</v>
      </c>
      <c r="H1622" s="17">
        <f t="shared" si="25"/>
        <v>0</v>
      </c>
    </row>
    <row r="1623" spans="1:8" ht="13.5" x14ac:dyDescent="0.25">
      <c r="A1623" s="12"/>
      <c r="B1623" s="11">
        <v>44371</v>
      </c>
      <c r="C1623" s="2">
        <v>35.5</v>
      </c>
      <c r="D1623" s="2">
        <v>35.5</v>
      </c>
      <c r="E1623" s="2">
        <v>0</v>
      </c>
      <c r="F1623" s="2">
        <v>0</v>
      </c>
      <c r="G1623" s="2">
        <v>0</v>
      </c>
      <c r="H1623" s="17">
        <f t="shared" si="25"/>
        <v>0</v>
      </c>
    </row>
    <row r="1624" spans="1:8" ht="13.5" x14ac:dyDescent="0.25">
      <c r="A1624" s="12"/>
      <c r="B1624" s="11">
        <v>44372</v>
      </c>
      <c r="C1624" s="2">
        <v>34.51</v>
      </c>
      <c r="D1624" s="2">
        <v>34.51</v>
      </c>
      <c r="E1624" s="2">
        <v>15</v>
      </c>
      <c r="F1624" s="2">
        <v>34.51</v>
      </c>
      <c r="G1624" s="2">
        <v>517.65</v>
      </c>
      <c r="H1624" s="17">
        <f t="shared" si="25"/>
        <v>-2.7887323943662029E-2</v>
      </c>
    </row>
    <row r="1625" spans="1:8" ht="13.5" x14ac:dyDescent="0.25">
      <c r="A1625" s="12"/>
      <c r="B1625" s="11">
        <v>44375</v>
      </c>
      <c r="C1625" s="2">
        <v>34.51</v>
      </c>
      <c r="D1625" s="2">
        <v>34.51</v>
      </c>
      <c r="E1625" s="2">
        <v>0</v>
      </c>
      <c r="F1625" s="2">
        <v>0</v>
      </c>
      <c r="G1625" s="2">
        <v>0</v>
      </c>
      <c r="H1625" s="17">
        <f t="shared" si="25"/>
        <v>0</v>
      </c>
    </row>
    <row r="1626" spans="1:8" ht="13.5" x14ac:dyDescent="0.25">
      <c r="A1626" s="12"/>
      <c r="B1626" s="11">
        <v>44376</v>
      </c>
      <c r="C1626" s="2">
        <v>34.51</v>
      </c>
      <c r="D1626" s="2">
        <v>34.51</v>
      </c>
      <c r="E1626" s="2">
        <v>0</v>
      </c>
      <c r="F1626" s="2">
        <v>0</v>
      </c>
      <c r="G1626" s="2">
        <v>0</v>
      </c>
      <c r="H1626" s="17">
        <f t="shared" si="25"/>
        <v>0</v>
      </c>
    </row>
    <row r="1627" spans="1:8" ht="13.5" x14ac:dyDescent="0.25">
      <c r="A1627" s="12"/>
      <c r="B1627" s="11">
        <v>44377</v>
      </c>
      <c r="C1627" s="2">
        <v>34.51</v>
      </c>
      <c r="D1627" s="2">
        <v>34.51</v>
      </c>
      <c r="E1627" s="2">
        <v>0</v>
      </c>
      <c r="F1627" s="2">
        <v>0</v>
      </c>
      <c r="G1627" s="2">
        <v>0</v>
      </c>
      <c r="H1627" s="17">
        <f t="shared" si="25"/>
        <v>0</v>
      </c>
    </row>
    <row r="1628" spans="1:8" ht="13.5" x14ac:dyDescent="0.25">
      <c r="A1628" s="12"/>
      <c r="B1628" s="11">
        <v>44378</v>
      </c>
      <c r="C1628" s="2">
        <v>34.51</v>
      </c>
      <c r="D1628" s="2">
        <v>34.51</v>
      </c>
      <c r="E1628" s="2">
        <v>0</v>
      </c>
      <c r="F1628" s="2">
        <v>0</v>
      </c>
      <c r="G1628" s="2">
        <v>0</v>
      </c>
      <c r="H1628" s="17">
        <f t="shared" si="25"/>
        <v>0</v>
      </c>
    </row>
    <row r="1629" spans="1:8" ht="13.5" x14ac:dyDescent="0.25">
      <c r="A1629" s="12"/>
      <c r="B1629" s="11">
        <v>44379</v>
      </c>
      <c r="C1629" s="2">
        <v>34.51</v>
      </c>
      <c r="D1629" s="2">
        <v>34.51</v>
      </c>
      <c r="E1629" s="2">
        <v>0</v>
      </c>
      <c r="F1629" s="2">
        <v>0</v>
      </c>
      <c r="G1629" s="2">
        <v>0</v>
      </c>
      <c r="H1629" s="17">
        <f t="shared" si="25"/>
        <v>0</v>
      </c>
    </row>
    <row r="1630" spans="1:8" ht="13.5" x14ac:dyDescent="0.25">
      <c r="A1630" s="12"/>
      <c r="B1630" s="11">
        <v>44382</v>
      </c>
      <c r="C1630" s="2">
        <v>34.51</v>
      </c>
      <c r="D1630" s="2">
        <v>34.51</v>
      </c>
      <c r="E1630" s="2">
        <v>0</v>
      </c>
      <c r="F1630" s="2">
        <v>0</v>
      </c>
      <c r="G1630" s="2">
        <v>0</v>
      </c>
      <c r="H1630" s="17">
        <f t="shared" si="25"/>
        <v>0</v>
      </c>
    </row>
    <row r="1631" spans="1:8" ht="13.5" x14ac:dyDescent="0.25">
      <c r="A1631" s="12"/>
      <c r="B1631" s="11">
        <v>44383</v>
      </c>
      <c r="C1631" s="2">
        <v>34.51</v>
      </c>
      <c r="D1631" s="2">
        <v>34.51</v>
      </c>
      <c r="E1631" s="2">
        <v>0</v>
      </c>
      <c r="F1631" s="2">
        <v>0</v>
      </c>
      <c r="G1631" s="2">
        <v>0</v>
      </c>
      <c r="H1631" s="17">
        <f t="shared" si="25"/>
        <v>0</v>
      </c>
    </row>
    <row r="1632" spans="1:8" ht="13.5" x14ac:dyDescent="0.25">
      <c r="A1632" s="12"/>
      <c r="B1632" s="11">
        <v>44384</v>
      </c>
      <c r="C1632" s="2">
        <v>34.51</v>
      </c>
      <c r="D1632" s="2">
        <v>34.51</v>
      </c>
      <c r="E1632" s="2">
        <v>0</v>
      </c>
      <c r="F1632" s="2">
        <v>0</v>
      </c>
      <c r="G1632" s="2">
        <v>0</v>
      </c>
      <c r="H1632" s="17">
        <f t="shared" si="25"/>
        <v>0</v>
      </c>
    </row>
    <row r="1633" spans="1:8" ht="13.5" x14ac:dyDescent="0.25">
      <c r="A1633" s="12"/>
      <c r="B1633" s="11">
        <v>44385</v>
      </c>
      <c r="C1633" s="2">
        <v>34.51</v>
      </c>
      <c r="D1633" s="2">
        <v>34.51</v>
      </c>
      <c r="E1633" s="2">
        <v>0</v>
      </c>
      <c r="F1633" s="2">
        <v>0</v>
      </c>
      <c r="G1633" s="2">
        <v>0</v>
      </c>
      <c r="H1633" s="17">
        <f t="shared" si="25"/>
        <v>0</v>
      </c>
    </row>
    <row r="1634" spans="1:8" ht="13.5" x14ac:dyDescent="0.25">
      <c r="A1634" s="12"/>
      <c r="B1634" s="11">
        <v>44386</v>
      </c>
      <c r="C1634" s="2">
        <v>34.51</v>
      </c>
      <c r="D1634" s="2">
        <v>34.51</v>
      </c>
      <c r="E1634" s="2">
        <v>0</v>
      </c>
      <c r="F1634" s="2">
        <v>0</v>
      </c>
      <c r="G1634" s="2">
        <v>0</v>
      </c>
      <c r="H1634" s="17">
        <f t="shared" si="25"/>
        <v>0</v>
      </c>
    </row>
    <row r="1635" spans="1:8" ht="13.5" x14ac:dyDescent="0.25">
      <c r="A1635" s="12"/>
      <c r="B1635" s="11">
        <v>44389</v>
      </c>
      <c r="C1635" s="2">
        <v>34.51</v>
      </c>
      <c r="D1635" s="2">
        <v>34.51</v>
      </c>
      <c r="E1635" s="2">
        <v>0</v>
      </c>
      <c r="F1635" s="2">
        <v>0</v>
      </c>
      <c r="G1635" s="2">
        <v>0</v>
      </c>
      <c r="H1635" s="17">
        <f t="shared" si="25"/>
        <v>0</v>
      </c>
    </row>
    <row r="1636" spans="1:8" ht="13.5" x14ac:dyDescent="0.25">
      <c r="A1636" s="12"/>
      <c r="B1636" s="11">
        <v>44390</v>
      </c>
      <c r="C1636" s="2">
        <v>34.51</v>
      </c>
      <c r="D1636" s="2">
        <v>34.51</v>
      </c>
      <c r="E1636" s="2">
        <v>0</v>
      </c>
      <c r="F1636" s="2">
        <v>0</v>
      </c>
      <c r="G1636" s="2">
        <v>0</v>
      </c>
      <c r="H1636" s="17">
        <f t="shared" si="25"/>
        <v>0</v>
      </c>
    </row>
    <row r="1637" spans="1:8" ht="13.5" x14ac:dyDescent="0.25">
      <c r="A1637" s="12"/>
      <c r="B1637" s="11">
        <v>44391</v>
      </c>
      <c r="C1637" s="2">
        <v>34.51</v>
      </c>
      <c r="D1637" s="2">
        <v>34.51</v>
      </c>
      <c r="E1637" s="2">
        <v>0</v>
      </c>
      <c r="F1637" s="2">
        <v>0</v>
      </c>
      <c r="G1637" s="2">
        <v>0</v>
      </c>
      <c r="H1637" s="17">
        <f t="shared" si="25"/>
        <v>0</v>
      </c>
    </row>
    <row r="1638" spans="1:8" ht="13.5" x14ac:dyDescent="0.25">
      <c r="A1638" s="12"/>
      <c r="B1638" s="11">
        <v>44392</v>
      </c>
      <c r="C1638" s="2">
        <v>34.51</v>
      </c>
      <c r="D1638" s="2">
        <v>34.51</v>
      </c>
      <c r="E1638" s="2">
        <v>0</v>
      </c>
      <c r="F1638" s="2">
        <v>0</v>
      </c>
      <c r="G1638" s="2">
        <v>0</v>
      </c>
      <c r="H1638" s="17">
        <f t="shared" si="25"/>
        <v>0</v>
      </c>
    </row>
    <row r="1639" spans="1:8" ht="13.5" x14ac:dyDescent="0.25">
      <c r="A1639" s="12"/>
      <c r="B1639" s="11">
        <v>44393</v>
      </c>
      <c r="C1639" s="2">
        <v>34.51</v>
      </c>
      <c r="D1639" s="2">
        <v>34.51</v>
      </c>
      <c r="E1639" s="2">
        <v>0</v>
      </c>
      <c r="F1639" s="2">
        <v>0</v>
      </c>
      <c r="G1639" s="2">
        <v>0</v>
      </c>
      <c r="H1639" s="17">
        <f t="shared" si="25"/>
        <v>0</v>
      </c>
    </row>
    <row r="1640" spans="1:8" ht="13.5" x14ac:dyDescent="0.25">
      <c r="A1640" s="12"/>
      <c r="B1640" s="11">
        <v>44396</v>
      </c>
      <c r="C1640" s="2">
        <v>34.51</v>
      </c>
      <c r="D1640" s="2">
        <v>34.51</v>
      </c>
      <c r="E1640" s="2">
        <v>0</v>
      </c>
      <c r="F1640" s="2">
        <v>0</v>
      </c>
      <c r="G1640" s="2">
        <v>0</v>
      </c>
      <c r="H1640" s="17">
        <f t="shared" si="25"/>
        <v>0</v>
      </c>
    </row>
    <row r="1641" spans="1:8" ht="13.5" x14ac:dyDescent="0.25">
      <c r="A1641" s="12"/>
      <c r="B1641" s="11">
        <v>44399</v>
      </c>
      <c r="C1641" s="2">
        <v>34.51</v>
      </c>
      <c r="D1641" s="2">
        <v>34.51</v>
      </c>
      <c r="E1641" s="2">
        <v>0</v>
      </c>
      <c r="F1641" s="2">
        <v>0</v>
      </c>
      <c r="G1641" s="2">
        <v>0</v>
      </c>
      <c r="H1641" s="17">
        <f t="shared" si="25"/>
        <v>0</v>
      </c>
    </row>
    <row r="1642" spans="1:8" ht="13.5" x14ac:dyDescent="0.25">
      <c r="A1642" s="12"/>
      <c r="B1642" s="11">
        <v>44400</v>
      </c>
      <c r="C1642" s="2">
        <v>34.51</v>
      </c>
      <c r="D1642" s="2">
        <v>34.51</v>
      </c>
      <c r="E1642" s="2">
        <v>0</v>
      </c>
      <c r="F1642" s="2">
        <v>0</v>
      </c>
      <c r="G1642" s="2">
        <v>0</v>
      </c>
      <c r="H1642" s="17">
        <f t="shared" si="25"/>
        <v>0</v>
      </c>
    </row>
    <row r="1643" spans="1:8" ht="13.5" x14ac:dyDescent="0.25">
      <c r="A1643" s="12"/>
      <c r="B1643" s="11">
        <v>44403</v>
      </c>
      <c r="C1643" s="2">
        <v>34.51</v>
      </c>
      <c r="D1643" s="2">
        <v>34.51</v>
      </c>
      <c r="E1643" s="2">
        <v>0</v>
      </c>
      <c r="F1643" s="2">
        <v>0</v>
      </c>
      <c r="G1643" s="2">
        <v>0</v>
      </c>
      <c r="H1643" s="17">
        <f t="shared" si="25"/>
        <v>0</v>
      </c>
    </row>
    <row r="1644" spans="1:8" ht="13.5" x14ac:dyDescent="0.25">
      <c r="A1644" s="12"/>
      <c r="B1644" s="11">
        <v>44404</v>
      </c>
      <c r="C1644" s="2">
        <v>34.5</v>
      </c>
      <c r="D1644" s="2">
        <v>34.5</v>
      </c>
      <c r="E1644" s="2">
        <v>41</v>
      </c>
      <c r="F1644" s="2">
        <v>34.5</v>
      </c>
      <c r="G1644" s="2">
        <v>1414.5</v>
      </c>
      <c r="H1644" s="17">
        <f t="shared" si="25"/>
        <v>-2.897710808460739E-4</v>
      </c>
    </row>
    <row r="1645" spans="1:8" ht="13.5" x14ac:dyDescent="0.25">
      <c r="A1645" s="12"/>
      <c r="B1645" s="11">
        <v>44405</v>
      </c>
      <c r="C1645" s="2">
        <v>34.5</v>
      </c>
      <c r="D1645" s="2">
        <v>34.5</v>
      </c>
      <c r="E1645" s="2">
        <v>0</v>
      </c>
      <c r="F1645" s="2">
        <v>0</v>
      </c>
      <c r="G1645" s="2">
        <v>0</v>
      </c>
      <c r="H1645" s="17">
        <f t="shared" si="25"/>
        <v>0</v>
      </c>
    </row>
    <row r="1646" spans="1:8" ht="13.5" x14ac:dyDescent="0.25">
      <c r="A1646" s="12"/>
      <c r="B1646" s="11">
        <v>44406</v>
      </c>
      <c r="C1646" s="2">
        <v>34.5</v>
      </c>
      <c r="D1646" s="2">
        <v>34.5</v>
      </c>
      <c r="E1646" s="2">
        <v>0</v>
      </c>
      <c r="F1646" s="2">
        <v>0</v>
      </c>
      <c r="G1646" s="2">
        <v>0</v>
      </c>
      <c r="H1646" s="17">
        <f t="shared" si="25"/>
        <v>0</v>
      </c>
    </row>
    <row r="1647" spans="1:8" ht="13.5" x14ac:dyDescent="0.25">
      <c r="A1647" s="12"/>
      <c r="B1647" s="11">
        <v>44407</v>
      </c>
      <c r="C1647" s="2">
        <v>34.5</v>
      </c>
      <c r="D1647" s="2">
        <v>34.5</v>
      </c>
      <c r="E1647" s="2">
        <v>0</v>
      </c>
      <c r="F1647" s="2">
        <v>0</v>
      </c>
      <c r="G1647" s="2">
        <v>0</v>
      </c>
      <c r="H1647" s="17">
        <f t="shared" si="25"/>
        <v>0</v>
      </c>
    </row>
    <row r="1648" spans="1:8" ht="13.5" x14ac:dyDescent="0.25">
      <c r="A1648" s="12"/>
      <c r="B1648" s="11">
        <v>44410</v>
      </c>
      <c r="C1648" s="2">
        <v>34.5</v>
      </c>
      <c r="D1648" s="2">
        <v>34.5</v>
      </c>
      <c r="E1648" s="2">
        <v>0</v>
      </c>
      <c r="F1648" s="2">
        <v>0</v>
      </c>
      <c r="G1648" s="2">
        <v>0</v>
      </c>
      <c r="H1648" s="17">
        <f t="shared" si="25"/>
        <v>0</v>
      </c>
    </row>
    <row r="1649" spans="1:8" ht="13.5" x14ac:dyDescent="0.25">
      <c r="A1649" s="12"/>
      <c r="B1649" s="11">
        <v>44411</v>
      </c>
      <c r="C1649" s="2">
        <v>34.5</v>
      </c>
      <c r="D1649" s="2">
        <v>34.5</v>
      </c>
      <c r="E1649" s="2">
        <v>0</v>
      </c>
      <c r="F1649" s="2">
        <v>0</v>
      </c>
      <c r="G1649" s="2">
        <v>0</v>
      </c>
      <c r="H1649" s="17">
        <f t="shared" si="25"/>
        <v>0</v>
      </c>
    </row>
    <row r="1650" spans="1:8" ht="13.5" x14ac:dyDescent="0.25">
      <c r="A1650" s="12"/>
      <c r="B1650" s="11">
        <v>44412</v>
      </c>
      <c r="C1650" s="2">
        <v>34.5</v>
      </c>
      <c r="D1650" s="2">
        <v>34.5</v>
      </c>
      <c r="E1650" s="2">
        <v>0</v>
      </c>
      <c r="F1650" s="2">
        <v>0</v>
      </c>
      <c r="G1650" s="2">
        <v>0</v>
      </c>
      <c r="H1650" s="17">
        <f t="shared" si="25"/>
        <v>0</v>
      </c>
    </row>
    <row r="1651" spans="1:8" ht="13.5" x14ac:dyDescent="0.25">
      <c r="A1651" s="12"/>
      <c r="B1651" s="11">
        <v>44413</v>
      </c>
      <c r="C1651" s="2">
        <v>34.5</v>
      </c>
      <c r="D1651" s="2">
        <v>34.5</v>
      </c>
      <c r="E1651" s="2">
        <v>0</v>
      </c>
      <c r="F1651" s="2">
        <v>0</v>
      </c>
      <c r="G1651" s="2">
        <v>0</v>
      </c>
      <c r="H1651" s="17">
        <f t="shared" si="25"/>
        <v>0</v>
      </c>
    </row>
    <row r="1652" spans="1:8" ht="13.5" x14ac:dyDescent="0.25">
      <c r="A1652" s="12"/>
      <c r="B1652" s="11">
        <v>44414</v>
      </c>
      <c r="C1652" s="2">
        <v>34.5</v>
      </c>
      <c r="D1652" s="2">
        <v>34.5</v>
      </c>
      <c r="E1652" s="2">
        <v>0</v>
      </c>
      <c r="F1652" s="2">
        <v>0</v>
      </c>
      <c r="G1652" s="2">
        <v>0</v>
      </c>
      <c r="H1652" s="17">
        <f t="shared" si="25"/>
        <v>0</v>
      </c>
    </row>
    <row r="1653" spans="1:8" ht="13.5" x14ac:dyDescent="0.25">
      <c r="A1653" s="12"/>
      <c r="B1653" s="11">
        <v>44417</v>
      </c>
      <c r="C1653" s="2">
        <v>34.5</v>
      </c>
      <c r="D1653" s="2">
        <v>34.5</v>
      </c>
      <c r="E1653" s="2">
        <v>0</v>
      </c>
      <c r="F1653" s="2">
        <v>0</v>
      </c>
      <c r="G1653" s="2">
        <v>0</v>
      </c>
      <c r="H1653" s="17">
        <f t="shared" si="25"/>
        <v>0</v>
      </c>
    </row>
    <row r="1654" spans="1:8" ht="13.5" x14ac:dyDescent="0.25">
      <c r="A1654" s="12"/>
      <c r="B1654" s="11">
        <v>44419</v>
      </c>
      <c r="C1654" s="2">
        <v>34.5</v>
      </c>
      <c r="D1654" s="2">
        <v>34.5</v>
      </c>
      <c r="E1654" s="2">
        <v>0</v>
      </c>
      <c r="F1654" s="2">
        <v>0</v>
      </c>
      <c r="G1654" s="2">
        <v>0</v>
      </c>
      <c r="H1654" s="17">
        <f t="shared" si="25"/>
        <v>0</v>
      </c>
    </row>
    <row r="1655" spans="1:8" ht="13.5" x14ac:dyDescent="0.25">
      <c r="A1655" s="12"/>
      <c r="B1655" s="11">
        <v>44420</v>
      </c>
      <c r="C1655" s="2">
        <v>34.5</v>
      </c>
      <c r="D1655" s="2">
        <v>34.5</v>
      </c>
      <c r="E1655" s="2">
        <v>0</v>
      </c>
      <c r="F1655" s="2">
        <v>0</v>
      </c>
      <c r="G1655" s="2">
        <v>0</v>
      </c>
      <c r="H1655" s="17">
        <f t="shared" si="25"/>
        <v>0</v>
      </c>
    </row>
    <row r="1656" spans="1:8" ht="13.5" x14ac:dyDescent="0.25">
      <c r="A1656" s="12"/>
      <c r="B1656" s="11">
        <v>44424</v>
      </c>
      <c r="C1656" s="2">
        <v>34.5</v>
      </c>
      <c r="D1656" s="2">
        <v>34.5</v>
      </c>
      <c r="E1656" s="2">
        <v>0</v>
      </c>
      <c r="F1656" s="2">
        <v>0</v>
      </c>
      <c r="G1656" s="2">
        <v>0</v>
      </c>
      <c r="H1656" s="17">
        <f t="shared" si="25"/>
        <v>0</v>
      </c>
    </row>
    <row r="1657" spans="1:8" ht="13.5" x14ac:dyDescent="0.25">
      <c r="A1657" s="12"/>
      <c r="B1657" s="11">
        <v>44425</v>
      </c>
      <c r="C1657" s="2">
        <v>34.5</v>
      </c>
      <c r="D1657" s="2">
        <v>34.5</v>
      </c>
      <c r="E1657" s="2">
        <v>0</v>
      </c>
      <c r="F1657" s="2">
        <v>0</v>
      </c>
      <c r="G1657" s="2">
        <v>0</v>
      </c>
      <c r="H1657" s="17">
        <f t="shared" si="25"/>
        <v>0</v>
      </c>
    </row>
    <row r="1658" spans="1:8" ht="13.5" x14ac:dyDescent="0.25">
      <c r="A1658" s="12"/>
      <c r="B1658" s="11">
        <v>44426</v>
      </c>
      <c r="C1658" s="2">
        <v>34.5</v>
      </c>
      <c r="D1658" s="2">
        <v>34.5</v>
      </c>
      <c r="E1658" s="2">
        <v>0</v>
      </c>
      <c r="F1658" s="2">
        <v>0</v>
      </c>
      <c r="G1658" s="2">
        <v>0</v>
      </c>
      <c r="H1658" s="17">
        <f t="shared" si="25"/>
        <v>0</v>
      </c>
    </row>
    <row r="1659" spans="1:8" ht="13.5" x14ac:dyDescent="0.25">
      <c r="A1659" s="12"/>
      <c r="B1659" s="11">
        <v>44427</v>
      </c>
      <c r="C1659" s="2">
        <v>34.5</v>
      </c>
      <c r="D1659" s="2">
        <v>34.5</v>
      </c>
      <c r="E1659" s="2">
        <v>0</v>
      </c>
      <c r="F1659" s="2">
        <v>0</v>
      </c>
      <c r="G1659" s="2">
        <v>0</v>
      </c>
      <c r="H1659" s="17">
        <f t="shared" si="25"/>
        <v>0</v>
      </c>
    </row>
    <row r="1660" spans="1:8" ht="13.5" x14ac:dyDescent="0.25">
      <c r="A1660" s="12"/>
      <c r="B1660" s="11">
        <v>44428</v>
      </c>
      <c r="C1660" s="2">
        <v>34.5</v>
      </c>
      <c r="D1660" s="2">
        <v>34.5</v>
      </c>
      <c r="E1660" s="2">
        <v>0</v>
      </c>
      <c r="F1660" s="2">
        <v>0</v>
      </c>
      <c r="G1660" s="2">
        <v>0</v>
      </c>
      <c r="H1660" s="17">
        <f t="shared" si="25"/>
        <v>0</v>
      </c>
    </row>
    <row r="1661" spans="1:8" ht="13.5" x14ac:dyDescent="0.25">
      <c r="A1661" s="12"/>
      <c r="B1661" s="11">
        <v>44431</v>
      </c>
      <c r="C1661" s="2">
        <v>34.5</v>
      </c>
      <c r="D1661" s="2">
        <v>34.5</v>
      </c>
      <c r="E1661" s="2">
        <v>0</v>
      </c>
      <c r="F1661" s="2">
        <v>0</v>
      </c>
      <c r="G1661" s="2">
        <v>0</v>
      </c>
      <c r="H1661" s="17">
        <f t="shared" si="25"/>
        <v>0</v>
      </c>
    </row>
    <row r="1662" spans="1:8" ht="13.5" x14ac:dyDescent="0.25">
      <c r="A1662" s="12"/>
      <c r="B1662" s="11">
        <v>44432</v>
      </c>
      <c r="C1662" s="2">
        <v>34.5</v>
      </c>
      <c r="D1662" s="2">
        <v>34.5</v>
      </c>
      <c r="E1662" s="2">
        <v>0</v>
      </c>
      <c r="F1662" s="2">
        <v>0</v>
      </c>
      <c r="G1662" s="2">
        <v>0</v>
      </c>
      <c r="H1662" s="17">
        <f t="shared" si="25"/>
        <v>0</v>
      </c>
    </row>
    <row r="1663" spans="1:8" ht="13.5" x14ac:dyDescent="0.25">
      <c r="A1663" s="12"/>
      <c r="B1663" s="11">
        <v>44433</v>
      </c>
      <c r="C1663" s="2">
        <v>34.5</v>
      </c>
      <c r="D1663" s="2">
        <v>34.5</v>
      </c>
      <c r="E1663" s="2">
        <v>0</v>
      </c>
      <c r="F1663" s="2">
        <v>0</v>
      </c>
      <c r="G1663" s="2">
        <v>0</v>
      </c>
      <c r="H1663" s="17">
        <f t="shared" si="25"/>
        <v>0</v>
      </c>
    </row>
    <row r="1664" spans="1:8" ht="13.5" x14ac:dyDescent="0.25">
      <c r="A1664" s="12"/>
      <c r="B1664" s="11">
        <v>44434</v>
      </c>
      <c r="C1664" s="2">
        <v>34.5</v>
      </c>
      <c r="D1664" s="2">
        <v>34.5</v>
      </c>
      <c r="E1664" s="2">
        <v>0</v>
      </c>
      <c r="F1664" s="2">
        <v>0</v>
      </c>
      <c r="G1664" s="2">
        <v>0</v>
      </c>
      <c r="H1664" s="17">
        <f t="shared" si="25"/>
        <v>0</v>
      </c>
    </row>
    <row r="1665" spans="1:8" ht="13.5" x14ac:dyDescent="0.25">
      <c r="A1665" s="12"/>
      <c r="B1665" s="11">
        <v>44435</v>
      </c>
      <c r="C1665" s="2">
        <v>34.5</v>
      </c>
      <c r="D1665" s="2">
        <v>34.5</v>
      </c>
      <c r="E1665" s="2">
        <v>0</v>
      </c>
      <c r="F1665" s="2">
        <v>0</v>
      </c>
      <c r="G1665" s="2">
        <v>0</v>
      </c>
      <c r="H1665" s="17">
        <f t="shared" si="25"/>
        <v>0</v>
      </c>
    </row>
    <row r="1666" spans="1:8" ht="13.5" x14ac:dyDescent="0.25">
      <c r="A1666" s="12"/>
      <c r="B1666" s="11">
        <v>44438</v>
      </c>
      <c r="C1666" s="2">
        <v>34.5</v>
      </c>
      <c r="D1666" s="2">
        <v>34.5</v>
      </c>
      <c r="E1666" s="2">
        <v>0</v>
      </c>
      <c r="F1666" s="2">
        <v>0</v>
      </c>
      <c r="G1666" s="2">
        <v>0</v>
      </c>
      <c r="H1666" s="17">
        <f t="shared" si="25"/>
        <v>0</v>
      </c>
    </row>
    <row r="1667" spans="1:8" ht="13.5" x14ac:dyDescent="0.25">
      <c r="A1667" s="12"/>
      <c r="B1667" s="11">
        <v>44439</v>
      </c>
      <c r="C1667" s="2">
        <v>34.5</v>
      </c>
      <c r="D1667" s="2">
        <v>34.5</v>
      </c>
      <c r="E1667" s="2">
        <v>0</v>
      </c>
      <c r="F1667" s="2">
        <v>0</v>
      </c>
      <c r="G1667" s="2">
        <v>0</v>
      </c>
      <c r="H1667" s="17">
        <f t="shared" si="25"/>
        <v>0</v>
      </c>
    </row>
    <row r="1668" spans="1:8" ht="13.5" x14ac:dyDescent="0.25">
      <c r="A1668" s="12"/>
      <c r="B1668" s="11">
        <v>44440</v>
      </c>
      <c r="C1668" s="2">
        <v>34.5</v>
      </c>
      <c r="D1668" s="2">
        <v>34.5</v>
      </c>
      <c r="E1668" s="2">
        <v>0</v>
      </c>
      <c r="F1668" s="2">
        <v>0</v>
      </c>
      <c r="G1668" s="2">
        <v>0</v>
      </c>
      <c r="H1668" s="17">
        <f t="shared" si="25"/>
        <v>0</v>
      </c>
    </row>
    <row r="1669" spans="1:8" ht="13.5" x14ac:dyDescent="0.25">
      <c r="A1669" s="12"/>
      <c r="B1669" s="11">
        <v>44441</v>
      </c>
      <c r="C1669" s="2">
        <v>34.5</v>
      </c>
      <c r="D1669" s="2">
        <v>34.5</v>
      </c>
      <c r="E1669" s="2">
        <v>0</v>
      </c>
      <c r="F1669" s="2">
        <v>0</v>
      </c>
      <c r="G1669" s="2">
        <v>0</v>
      </c>
      <c r="H1669" s="17">
        <f t="shared" si="25"/>
        <v>0</v>
      </c>
    </row>
    <row r="1670" spans="1:8" ht="13.5" x14ac:dyDescent="0.25">
      <c r="A1670" s="12"/>
      <c r="B1670" s="11">
        <v>44442</v>
      </c>
      <c r="C1670" s="2">
        <v>34.5</v>
      </c>
      <c r="D1670" s="2">
        <v>34.5</v>
      </c>
      <c r="E1670" s="2">
        <v>0</v>
      </c>
      <c r="F1670" s="2">
        <v>0</v>
      </c>
      <c r="G1670" s="2">
        <v>0</v>
      </c>
      <c r="H1670" s="17">
        <f t="shared" si="25"/>
        <v>0</v>
      </c>
    </row>
    <row r="1671" spans="1:8" ht="13.5" x14ac:dyDescent="0.25">
      <c r="A1671" s="12"/>
      <c r="B1671" s="11">
        <v>44445</v>
      </c>
      <c r="C1671" s="2">
        <v>34.5</v>
      </c>
      <c r="D1671" s="2">
        <v>34.5</v>
      </c>
      <c r="E1671" s="2">
        <v>0</v>
      </c>
      <c r="F1671" s="2">
        <v>0</v>
      </c>
      <c r="G1671" s="2">
        <v>0</v>
      </c>
      <c r="H1671" s="17">
        <f t="shared" ref="H1671:H1734" si="26">(D1671-D1670)/D1670</f>
        <v>0</v>
      </c>
    </row>
    <row r="1672" spans="1:8" ht="13.5" x14ac:dyDescent="0.25">
      <c r="A1672" s="12"/>
      <c r="B1672" s="11">
        <v>44446</v>
      </c>
      <c r="C1672" s="2">
        <v>34.5</v>
      </c>
      <c r="D1672" s="2">
        <v>34.5</v>
      </c>
      <c r="E1672" s="2">
        <v>0</v>
      </c>
      <c r="F1672" s="2">
        <v>0</v>
      </c>
      <c r="G1672" s="2">
        <v>0</v>
      </c>
      <c r="H1672" s="17">
        <f t="shared" si="26"/>
        <v>0</v>
      </c>
    </row>
    <row r="1673" spans="1:8" ht="13.5" x14ac:dyDescent="0.25">
      <c r="A1673" s="12"/>
      <c r="B1673" s="11">
        <v>44447</v>
      </c>
      <c r="C1673" s="2">
        <v>34.5</v>
      </c>
      <c r="D1673" s="2">
        <v>34.5</v>
      </c>
      <c r="E1673" s="2">
        <v>0</v>
      </c>
      <c r="F1673" s="2">
        <v>0</v>
      </c>
      <c r="G1673" s="2">
        <v>0</v>
      </c>
      <c r="H1673" s="17">
        <f t="shared" si="26"/>
        <v>0</v>
      </c>
    </row>
    <row r="1674" spans="1:8" ht="13.5" x14ac:dyDescent="0.25">
      <c r="A1674" s="12"/>
      <c r="B1674" s="11">
        <v>44448</v>
      </c>
      <c r="C1674" s="2">
        <v>34.5</v>
      </c>
      <c r="D1674" s="2">
        <v>34.5</v>
      </c>
      <c r="E1674" s="2">
        <v>0</v>
      </c>
      <c r="F1674" s="2">
        <v>0</v>
      </c>
      <c r="G1674" s="2">
        <v>0</v>
      </c>
      <c r="H1674" s="17">
        <f t="shared" si="26"/>
        <v>0</v>
      </c>
    </row>
    <row r="1675" spans="1:8" ht="13.5" x14ac:dyDescent="0.25">
      <c r="A1675" s="12"/>
      <c r="B1675" s="11">
        <v>44449</v>
      </c>
      <c r="C1675" s="2">
        <v>34.5</v>
      </c>
      <c r="D1675" s="2">
        <v>34.5</v>
      </c>
      <c r="E1675" s="2">
        <v>0</v>
      </c>
      <c r="F1675" s="2">
        <v>0</v>
      </c>
      <c r="G1675" s="2">
        <v>0</v>
      </c>
      <c r="H1675" s="17">
        <f t="shared" si="26"/>
        <v>0</v>
      </c>
    </row>
    <row r="1676" spans="1:8" ht="13.5" x14ac:dyDescent="0.25">
      <c r="A1676" s="12"/>
      <c r="B1676" s="11">
        <v>44452</v>
      </c>
      <c r="C1676" s="2">
        <v>34.5</v>
      </c>
      <c r="D1676" s="2">
        <v>34.5</v>
      </c>
      <c r="E1676" s="2">
        <v>0</v>
      </c>
      <c r="F1676" s="2">
        <v>0</v>
      </c>
      <c r="G1676" s="2">
        <v>0</v>
      </c>
      <c r="H1676" s="17">
        <f t="shared" si="26"/>
        <v>0</v>
      </c>
    </row>
    <row r="1677" spans="1:8" ht="13.5" x14ac:dyDescent="0.25">
      <c r="A1677" s="12"/>
      <c r="B1677" s="11">
        <v>44453</v>
      </c>
      <c r="C1677" s="2">
        <v>34.5</v>
      </c>
      <c r="D1677" s="2">
        <v>34.5</v>
      </c>
      <c r="E1677" s="2">
        <v>0</v>
      </c>
      <c r="F1677" s="2">
        <v>0</v>
      </c>
      <c r="G1677" s="2">
        <v>0</v>
      </c>
      <c r="H1677" s="17">
        <f t="shared" si="26"/>
        <v>0</v>
      </c>
    </row>
    <row r="1678" spans="1:8" ht="13.5" x14ac:dyDescent="0.25">
      <c r="A1678" s="12"/>
      <c r="B1678" s="11">
        <v>44454</v>
      </c>
      <c r="C1678" s="2">
        <v>34.5</v>
      </c>
      <c r="D1678" s="2">
        <v>34.5</v>
      </c>
      <c r="E1678" s="2">
        <v>0</v>
      </c>
      <c r="F1678" s="2">
        <v>0</v>
      </c>
      <c r="G1678" s="2">
        <v>0</v>
      </c>
      <c r="H1678" s="17">
        <f t="shared" si="26"/>
        <v>0</v>
      </c>
    </row>
    <row r="1679" spans="1:8" ht="13.5" x14ac:dyDescent="0.25">
      <c r="A1679" s="12"/>
      <c r="B1679" s="11">
        <v>44455</v>
      </c>
      <c r="C1679" s="2">
        <v>34.5</v>
      </c>
      <c r="D1679" s="2">
        <v>34.5</v>
      </c>
      <c r="E1679" s="2">
        <v>0</v>
      </c>
      <c r="F1679" s="2">
        <v>0</v>
      </c>
      <c r="G1679" s="2">
        <v>0</v>
      </c>
      <c r="H1679" s="17">
        <f t="shared" si="26"/>
        <v>0</v>
      </c>
    </row>
    <row r="1680" spans="1:8" ht="13.5" x14ac:dyDescent="0.25">
      <c r="A1680" s="12"/>
      <c r="B1680" s="11">
        <v>44456</v>
      </c>
      <c r="C1680" s="2">
        <v>34.5</v>
      </c>
      <c r="D1680" s="2">
        <v>34.5</v>
      </c>
      <c r="E1680" s="2">
        <v>0</v>
      </c>
      <c r="F1680" s="2">
        <v>0</v>
      </c>
      <c r="G1680" s="2">
        <v>0</v>
      </c>
      <c r="H1680" s="17">
        <f t="shared" si="26"/>
        <v>0</v>
      </c>
    </row>
    <row r="1681" spans="1:8" ht="13.5" x14ac:dyDescent="0.25">
      <c r="A1681" s="12"/>
      <c r="B1681" s="11">
        <v>44459</v>
      </c>
      <c r="C1681" s="2">
        <v>34.5</v>
      </c>
      <c r="D1681" s="2">
        <v>34.5</v>
      </c>
      <c r="E1681" s="2">
        <v>0</v>
      </c>
      <c r="F1681" s="2">
        <v>0</v>
      </c>
      <c r="G1681" s="2">
        <v>0</v>
      </c>
      <c r="H1681" s="17">
        <f t="shared" si="26"/>
        <v>0</v>
      </c>
    </row>
    <row r="1682" spans="1:8" ht="13.5" x14ac:dyDescent="0.25">
      <c r="A1682" s="12"/>
      <c r="B1682" s="11">
        <v>44460</v>
      </c>
      <c r="C1682" s="2">
        <v>34.5</v>
      </c>
      <c r="D1682" s="2">
        <v>34.5</v>
      </c>
      <c r="E1682" s="2">
        <v>0</v>
      </c>
      <c r="F1682" s="2">
        <v>0</v>
      </c>
      <c r="G1682" s="2">
        <v>0</v>
      </c>
      <c r="H1682" s="17">
        <f t="shared" si="26"/>
        <v>0</v>
      </c>
    </row>
    <row r="1683" spans="1:8" ht="13.5" x14ac:dyDescent="0.25">
      <c r="A1683" s="12"/>
      <c r="B1683" s="11">
        <v>44461</v>
      </c>
      <c r="C1683" s="2">
        <v>34.5</v>
      </c>
      <c r="D1683" s="2">
        <v>34.5</v>
      </c>
      <c r="E1683" s="2">
        <v>0</v>
      </c>
      <c r="F1683" s="2">
        <v>0</v>
      </c>
      <c r="G1683" s="2">
        <v>0</v>
      </c>
      <c r="H1683" s="17">
        <f t="shared" si="26"/>
        <v>0</v>
      </c>
    </row>
    <row r="1684" spans="1:8" ht="13.5" x14ac:dyDescent="0.25">
      <c r="A1684" s="12"/>
      <c r="B1684" s="11">
        <v>44462</v>
      </c>
      <c r="C1684" s="2">
        <v>34.5</v>
      </c>
      <c r="D1684" s="2">
        <v>34.5</v>
      </c>
      <c r="E1684" s="2">
        <v>0</v>
      </c>
      <c r="F1684" s="2">
        <v>0</v>
      </c>
      <c r="G1684" s="2">
        <v>0</v>
      </c>
      <c r="H1684" s="17">
        <f t="shared" si="26"/>
        <v>0</v>
      </c>
    </row>
    <row r="1685" spans="1:8" ht="13.5" x14ac:dyDescent="0.25">
      <c r="A1685" s="12"/>
      <c r="B1685" s="11">
        <v>44463</v>
      </c>
      <c r="C1685" s="2">
        <v>34.5</v>
      </c>
      <c r="D1685" s="2">
        <v>34.5</v>
      </c>
      <c r="E1685" s="2">
        <v>0</v>
      </c>
      <c r="F1685" s="2">
        <v>0</v>
      </c>
      <c r="G1685" s="2">
        <v>0</v>
      </c>
      <c r="H1685" s="17">
        <f t="shared" si="26"/>
        <v>0</v>
      </c>
    </row>
    <row r="1686" spans="1:8" ht="13.5" x14ac:dyDescent="0.25">
      <c r="A1686" s="12"/>
      <c r="B1686" s="11">
        <v>44466</v>
      </c>
      <c r="C1686" s="2">
        <v>34.5</v>
      </c>
      <c r="D1686" s="2">
        <v>34.5</v>
      </c>
      <c r="E1686" s="2">
        <v>0</v>
      </c>
      <c r="F1686" s="2">
        <v>0</v>
      </c>
      <c r="G1686" s="2">
        <v>0</v>
      </c>
      <c r="H1686" s="17">
        <f t="shared" si="26"/>
        <v>0</v>
      </c>
    </row>
    <row r="1687" spans="1:8" ht="13.5" x14ac:dyDescent="0.25">
      <c r="A1687" s="12"/>
      <c r="B1687" s="11">
        <v>44467</v>
      </c>
      <c r="C1687" s="2">
        <v>34.5</v>
      </c>
      <c r="D1687" s="2">
        <v>34.5</v>
      </c>
      <c r="E1687" s="2">
        <v>0</v>
      </c>
      <c r="F1687" s="2">
        <v>0</v>
      </c>
      <c r="G1687" s="2">
        <v>0</v>
      </c>
      <c r="H1687" s="17">
        <f t="shared" si="26"/>
        <v>0</v>
      </c>
    </row>
    <row r="1688" spans="1:8" ht="13.5" x14ac:dyDescent="0.25">
      <c r="A1688" s="12"/>
      <c r="B1688" s="11">
        <v>44468</v>
      </c>
      <c r="C1688" s="2">
        <v>34.5</v>
      </c>
      <c r="D1688" s="2">
        <v>34.5</v>
      </c>
      <c r="E1688" s="2">
        <v>0</v>
      </c>
      <c r="F1688" s="2">
        <v>0</v>
      </c>
      <c r="G1688" s="2">
        <v>0</v>
      </c>
      <c r="H1688" s="17">
        <f t="shared" si="26"/>
        <v>0</v>
      </c>
    </row>
    <row r="1689" spans="1:8" ht="13.5" x14ac:dyDescent="0.25">
      <c r="A1689" s="12"/>
      <c r="B1689" s="11">
        <v>44469</v>
      </c>
      <c r="C1689" s="2">
        <v>34.5</v>
      </c>
      <c r="D1689" s="2">
        <v>34.5</v>
      </c>
      <c r="E1689" s="2">
        <v>0</v>
      </c>
      <c r="F1689" s="2">
        <v>0</v>
      </c>
      <c r="G1689" s="2">
        <v>0</v>
      </c>
      <c r="H1689" s="17">
        <f t="shared" si="26"/>
        <v>0</v>
      </c>
    </row>
    <row r="1690" spans="1:8" ht="13.5" x14ac:dyDescent="0.25">
      <c r="A1690" s="12"/>
      <c r="B1690" s="11">
        <v>44470</v>
      </c>
      <c r="C1690" s="2">
        <v>34.5</v>
      </c>
      <c r="D1690" s="2">
        <v>34.5</v>
      </c>
      <c r="E1690" s="2">
        <v>0</v>
      </c>
      <c r="F1690" s="2">
        <v>0</v>
      </c>
      <c r="G1690" s="2">
        <v>0</v>
      </c>
      <c r="H1690" s="17">
        <f t="shared" si="26"/>
        <v>0</v>
      </c>
    </row>
    <row r="1691" spans="1:8" ht="13.5" x14ac:dyDescent="0.25">
      <c r="A1691" s="12"/>
      <c r="B1691" s="11">
        <v>44473</v>
      </c>
      <c r="C1691" s="2">
        <v>34.5</v>
      </c>
      <c r="D1691" s="2">
        <v>34.5</v>
      </c>
      <c r="E1691" s="2">
        <v>0</v>
      </c>
      <c r="F1691" s="2">
        <v>0</v>
      </c>
      <c r="G1691" s="2">
        <v>0</v>
      </c>
      <c r="H1691" s="17">
        <f t="shared" si="26"/>
        <v>0</v>
      </c>
    </row>
    <row r="1692" spans="1:8" ht="13.5" x14ac:dyDescent="0.25">
      <c r="A1692" s="12"/>
      <c r="B1692" s="11">
        <v>44474</v>
      </c>
      <c r="C1692" s="2">
        <v>34.5</v>
      </c>
      <c r="D1692" s="2">
        <v>34.5</v>
      </c>
      <c r="E1692" s="2">
        <v>0</v>
      </c>
      <c r="F1692" s="2">
        <v>0</v>
      </c>
      <c r="G1692" s="2">
        <v>0</v>
      </c>
      <c r="H1692" s="17">
        <f t="shared" si="26"/>
        <v>0</v>
      </c>
    </row>
    <row r="1693" spans="1:8" ht="13.5" x14ac:dyDescent="0.25">
      <c r="A1693" s="12"/>
      <c r="B1693" s="11">
        <v>44475</v>
      </c>
      <c r="C1693" s="2">
        <v>34.5</v>
      </c>
      <c r="D1693" s="2">
        <v>34.5</v>
      </c>
      <c r="E1693" s="2">
        <v>0</v>
      </c>
      <c r="F1693" s="2">
        <v>0</v>
      </c>
      <c r="G1693" s="2">
        <v>0</v>
      </c>
      <c r="H1693" s="17">
        <f t="shared" si="26"/>
        <v>0</v>
      </c>
    </row>
    <row r="1694" spans="1:8" ht="13.5" x14ac:dyDescent="0.25">
      <c r="A1694" s="12"/>
      <c r="B1694" s="11">
        <v>44476</v>
      </c>
      <c r="C1694" s="2">
        <v>34.5</v>
      </c>
      <c r="D1694" s="2">
        <v>34.5</v>
      </c>
      <c r="E1694" s="2">
        <v>0</v>
      </c>
      <c r="F1694" s="2">
        <v>0</v>
      </c>
      <c r="G1694" s="2">
        <v>0</v>
      </c>
      <c r="H1694" s="17">
        <f t="shared" si="26"/>
        <v>0</v>
      </c>
    </row>
    <row r="1695" spans="1:8" ht="13.5" x14ac:dyDescent="0.25">
      <c r="A1695" s="12"/>
      <c r="B1695" s="11">
        <v>44477</v>
      </c>
      <c r="C1695" s="2">
        <v>34.5</v>
      </c>
      <c r="D1695" s="2">
        <v>34.5</v>
      </c>
      <c r="E1695" s="2">
        <v>0</v>
      </c>
      <c r="F1695" s="2">
        <v>0</v>
      </c>
      <c r="G1695" s="2">
        <v>0</v>
      </c>
      <c r="H1695" s="17">
        <f t="shared" si="26"/>
        <v>0</v>
      </c>
    </row>
    <row r="1696" spans="1:8" ht="13.5" x14ac:dyDescent="0.25">
      <c r="A1696" s="12"/>
      <c r="B1696" s="11">
        <v>44480</v>
      </c>
      <c r="C1696" s="2">
        <v>34.5</v>
      </c>
      <c r="D1696" s="2">
        <v>34.5</v>
      </c>
      <c r="E1696" s="2">
        <v>0</v>
      </c>
      <c r="F1696" s="2">
        <v>0</v>
      </c>
      <c r="G1696" s="2">
        <v>0</v>
      </c>
      <c r="H1696" s="17">
        <f t="shared" si="26"/>
        <v>0</v>
      </c>
    </row>
    <row r="1697" spans="1:8" ht="13.5" x14ac:dyDescent="0.25">
      <c r="A1697" s="12"/>
      <c r="B1697" s="11">
        <v>44481</v>
      </c>
      <c r="C1697" s="2">
        <v>34.5</v>
      </c>
      <c r="D1697" s="2">
        <v>34.5</v>
      </c>
      <c r="E1697" s="2">
        <v>0</v>
      </c>
      <c r="F1697" s="2">
        <v>0</v>
      </c>
      <c r="G1697" s="2">
        <v>0</v>
      </c>
      <c r="H1697" s="17">
        <f t="shared" si="26"/>
        <v>0</v>
      </c>
    </row>
    <row r="1698" spans="1:8" ht="13.5" x14ac:dyDescent="0.25">
      <c r="A1698" s="12"/>
      <c r="B1698" s="11">
        <v>44482</v>
      </c>
      <c r="C1698" s="2">
        <v>34.5</v>
      </c>
      <c r="D1698" s="2">
        <v>34.5</v>
      </c>
      <c r="E1698" s="2">
        <v>161</v>
      </c>
      <c r="F1698" s="2">
        <v>34.494999999999997</v>
      </c>
      <c r="G1698" s="2">
        <v>5553.6949999999997</v>
      </c>
      <c r="H1698" s="17">
        <f t="shared" si="26"/>
        <v>0</v>
      </c>
    </row>
    <row r="1699" spans="1:8" ht="13.5" x14ac:dyDescent="0.25">
      <c r="A1699" s="12"/>
      <c r="B1699" s="11">
        <v>44483</v>
      </c>
      <c r="C1699" s="2">
        <v>34.5</v>
      </c>
      <c r="D1699" s="2">
        <v>34.5</v>
      </c>
      <c r="E1699" s="2">
        <v>0</v>
      </c>
      <c r="F1699" s="2">
        <v>0</v>
      </c>
      <c r="G1699" s="2">
        <v>0</v>
      </c>
      <c r="H1699" s="17">
        <f t="shared" si="26"/>
        <v>0</v>
      </c>
    </row>
    <row r="1700" spans="1:8" ht="13.5" x14ac:dyDescent="0.25">
      <c r="A1700" s="12"/>
      <c r="B1700" s="11">
        <v>44488</v>
      </c>
      <c r="C1700" s="2">
        <v>34.5</v>
      </c>
      <c r="D1700" s="2">
        <v>34.5</v>
      </c>
      <c r="E1700" s="2">
        <v>0</v>
      </c>
      <c r="F1700" s="2">
        <v>0</v>
      </c>
      <c r="G1700" s="2">
        <v>0</v>
      </c>
      <c r="H1700" s="17">
        <f t="shared" si="26"/>
        <v>0</v>
      </c>
    </row>
    <row r="1701" spans="1:8" ht="13.5" x14ac:dyDescent="0.25">
      <c r="A1701" s="12"/>
      <c r="B1701" s="11">
        <v>44489</v>
      </c>
      <c r="C1701" s="2">
        <v>34.5</v>
      </c>
      <c r="D1701" s="2">
        <v>34.5</v>
      </c>
      <c r="E1701" s="2">
        <v>0</v>
      </c>
      <c r="F1701" s="2">
        <v>0</v>
      </c>
      <c r="G1701" s="2">
        <v>0</v>
      </c>
      <c r="H1701" s="17">
        <f t="shared" si="26"/>
        <v>0</v>
      </c>
    </row>
    <row r="1702" spans="1:8" ht="13.5" x14ac:dyDescent="0.25">
      <c r="A1702" s="12"/>
      <c r="B1702" s="11">
        <v>44490</v>
      </c>
      <c r="C1702" s="2">
        <v>34.5</v>
      </c>
      <c r="D1702" s="2">
        <v>34.5</v>
      </c>
      <c r="E1702" s="2">
        <v>0</v>
      </c>
      <c r="F1702" s="2">
        <v>0</v>
      </c>
      <c r="G1702" s="2">
        <v>0</v>
      </c>
      <c r="H1702" s="17">
        <f t="shared" si="26"/>
        <v>0</v>
      </c>
    </row>
    <row r="1703" spans="1:8" ht="13.5" x14ac:dyDescent="0.25">
      <c r="A1703" s="12"/>
      <c r="B1703" s="11">
        <v>44491</v>
      </c>
      <c r="C1703" s="2">
        <v>34.5</v>
      </c>
      <c r="D1703" s="2">
        <v>34.5</v>
      </c>
      <c r="E1703" s="2">
        <v>0</v>
      </c>
      <c r="F1703" s="2">
        <v>0</v>
      </c>
      <c r="G1703" s="2">
        <v>0</v>
      </c>
      <c r="H1703" s="17">
        <f t="shared" si="26"/>
        <v>0</v>
      </c>
    </row>
    <row r="1704" spans="1:8" ht="13.5" x14ac:dyDescent="0.25">
      <c r="A1704" s="12"/>
      <c r="B1704" s="11">
        <v>44494</v>
      </c>
      <c r="C1704" s="2">
        <v>34.5</v>
      </c>
      <c r="D1704" s="2">
        <v>34.5</v>
      </c>
      <c r="E1704" s="2">
        <v>0</v>
      </c>
      <c r="F1704" s="2">
        <v>0</v>
      </c>
      <c r="G1704" s="2">
        <v>0</v>
      </c>
      <c r="H1704" s="17">
        <f t="shared" si="26"/>
        <v>0</v>
      </c>
    </row>
    <row r="1705" spans="1:8" ht="13.5" x14ac:dyDescent="0.25">
      <c r="A1705" s="12"/>
      <c r="B1705" s="11">
        <v>44495</v>
      </c>
      <c r="C1705" s="2">
        <v>34.5</v>
      </c>
      <c r="D1705" s="2">
        <v>34.5</v>
      </c>
      <c r="E1705" s="2">
        <v>0</v>
      </c>
      <c r="F1705" s="2">
        <v>0</v>
      </c>
      <c r="G1705" s="2">
        <v>0</v>
      </c>
      <c r="H1705" s="17">
        <f t="shared" si="26"/>
        <v>0</v>
      </c>
    </row>
    <row r="1706" spans="1:8" ht="13.5" x14ac:dyDescent="0.25">
      <c r="A1706" s="12"/>
      <c r="B1706" s="11">
        <v>44496</v>
      </c>
      <c r="C1706" s="2">
        <v>34.5</v>
      </c>
      <c r="D1706" s="2">
        <v>34.5</v>
      </c>
      <c r="E1706" s="2">
        <v>0</v>
      </c>
      <c r="F1706" s="2">
        <v>0</v>
      </c>
      <c r="G1706" s="2">
        <v>0</v>
      </c>
      <c r="H1706" s="17">
        <f t="shared" si="26"/>
        <v>0</v>
      </c>
    </row>
    <row r="1707" spans="1:8" ht="13.5" x14ac:dyDescent="0.25">
      <c r="A1707" s="12"/>
      <c r="B1707" s="11">
        <v>44497</v>
      </c>
      <c r="C1707" s="2">
        <v>34.5</v>
      </c>
      <c r="D1707" s="2">
        <v>34.5</v>
      </c>
      <c r="E1707" s="2">
        <v>0</v>
      </c>
      <c r="F1707" s="2">
        <v>0</v>
      </c>
      <c r="G1707" s="2">
        <v>0</v>
      </c>
      <c r="H1707" s="17">
        <f t="shared" si="26"/>
        <v>0</v>
      </c>
    </row>
    <row r="1708" spans="1:8" ht="13.5" x14ac:dyDescent="0.25">
      <c r="A1708" s="12"/>
      <c r="B1708" s="11">
        <v>44498</v>
      </c>
      <c r="C1708" s="2">
        <v>34.5</v>
      </c>
      <c r="D1708" s="2">
        <v>34.5</v>
      </c>
      <c r="E1708" s="2">
        <v>0</v>
      </c>
      <c r="F1708" s="2">
        <v>0</v>
      </c>
      <c r="G1708" s="2">
        <v>0</v>
      </c>
      <c r="H1708" s="17">
        <f t="shared" si="26"/>
        <v>0</v>
      </c>
    </row>
    <row r="1709" spans="1:8" ht="13.5" x14ac:dyDescent="0.25">
      <c r="A1709" s="12"/>
      <c r="B1709" s="11">
        <v>44501</v>
      </c>
      <c r="C1709" s="2">
        <v>34.5</v>
      </c>
      <c r="D1709" s="2">
        <v>34.5</v>
      </c>
      <c r="E1709" s="2">
        <v>0</v>
      </c>
      <c r="F1709" s="2">
        <v>0</v>
      </c>
      <c r="G1709" s="2">
        <v>0</v>
      </c>
      <c r="H1709" s="17">
        <f t="shared" si="26"/>
        <v>0</v>
      </c>
    </row>
    <row r="1710" spans="1:8" ht="13.5" x14ac:dyDescent="0.25">
      <c r="A1710" s="12"/>
      <c r="B1710" s="11">
        <v>44502</v>
      </c>
      <c r="C1710" s="2">
        <v>34.5</v>
      </c>
      <c r="D1710" s="2">
        <v>34.5</v>
      </c>
      <c r="E1710" s="2">
        <v>0</v>
      </c>
      <c r="F1710" s="2">
        <v>0</v>
      </c>
      <c r="G1710" s="2">
        <v>0</v>
      </c>
      <c r="H1710" s="17">
        <f t="shared" si="26"/>
        <v>0</v>
      </c>
    </row>
    <row r="1711" spans="1:8" ht="13.5" x14ac:dyDescent="0.25">
      <c r="A1711" s="12"/>
      <c r="B1711" s="11">
        <v>44503</v>
      </c>
      <c r="C1711" s="2">
        <v>34.5</v>
      </c>
      <c r="D1711" s="2">
        <v>34.5</v>
      </c>
      <c r="E1711" s="2">
        <v>0</v>
      </c>
      <c r="F1711" s="2">
        <v>0</v>
      </c>
      <c r="G1711" s="2">
        <v>0</v>
      </c>
      <c r="H1711" s="17">
        <f t="shared" si="26"/>
        <v>0</v>
      </c>
    </row>
    <row r="1712" spans="1:8" ht="13.5" x14ac:dyDescent="0.25">
      <c r="A1712" s="12"/>
      <c r="B1712" s="11">
        <v>44504</v>
      </c>
      <c r="C1712" s="2">
        <v>34.5</v>
      </c>
      <c r="D1712" s="2">
        <v>34.5</v>
      </c>
      <c r="E1712" s="2">
        <v>0</v>
      </c>
      <c r="F1712" s="2">
        <v>0</v>
      </c>
      <c r="G1712" s="2">
        <v>0</v>
      </c>
      <c r="H1712" s="17">
        <f t="shared" si="26"/>
        <v>0</v>
      </c>
    </row>
    <row r="1713" spans="1:8" ht="13.5" x14ac:dyDescent="0.25">
      <c r="A1713" s="12"/>
      <c r="B1713" s="11">
        <v>44505</v>
      </c>
      <c r="C1713" s="2">
        <v>34.5</v>
      </c>
      <c r="D1713" s="2">
        <v>34.5</v>
      </c>
      <c r="E1713" s="2">
        <v>0</v>
      </c>
      <c r="F1713" s="2">
        <v>0</v>
      </c>
      <c r="G1713" s="2">
        <v>0</v>
      </c>
      <c r="H1713" s="17">
        <f t="shared" si="26"/>
        <v>0</v>
      </c>
    </row>
    <row r="1714" spans="1:8" ht="13.5" x14ac:dyDescent="0.25">
      <c r="A1714" s="12"/>
      <c r="B1714" s="11">
        <v>44508</v>
      </c>
      <c r="C1714" s="2">
        <v>34.5</v>
      </c>
      <c r="D1714" s="2">
        <v>34.5</v>
      </c>
      <c r="E1714" s="2">
        <v>0</v>
      </c>
      <c r="F1714" s="2">
        <v>0</v>
      </c>
      <c r="G1714" s="2">
        <v>0</v>
      </c>
      <c r="H1714" s="17">
        <f t="shared" si="26"/>
        <v>0</v>
      </c>
    </row>
    <row r="1715" spans="1:8" ht="13.5" x14ac:dyDescent="0.25">
      <c r="A1715" s="12"/>
      <c r="B1715" s="11">
        <v>44509</v>
      </c>
      <c r="C1715" s="2">
        <v>34.5</v>
      </c>
      <c r="D1715" s="2">
        <v>34.5</v>
      </c>
      <c r="E1715" s="2">
        <v>0</v>
      </c>
      <c r="F1715" s="2">
        <v>0</v>
      </c>
      <c r="G1715" s="2">
        <v>0</v>
      </c>
      <c r="H1715" s="17">
        <f t="shared" si="26"/>
        <v>0</v>
      </c>
    </row>
    <row r="1716" spans="1:8" ht="13.5" x14ac:dyDescent="0.25">
      <c r="A1716" s="12"/>
      <c r="B1716" s="11">
        <v>44510</v>
      </c>
      <c r="C1716" s="2">
        <v>34.5</v>
      </c>
      <c r="D1716" s="2">
        <v>34.5</v>
      </c>
      <c r="E1716" s="2">
        <v>0</v>
      </c>
      <c r="F1716" s="2">
        <v>0</v>
      </c>
      <c r="G1716" s="2">
        <v>0</v>
      </c>
      <c r="H1716" s="17">
        <f t="shared" si="26"/>
        <v>0</v>
      </c>
    </row>
    <row r="1717" spans="1:8" ht="13.5" x14ac:dyDescent="0.25">
      <c r="A1717" s="12"/>
      <c r="B1717" s="11">
        <v>44511</v>
      </c>
      <c r="C1717" s="2">
        <v>34.5</v>
      </c>
      <c r="D1717" s="2">
        <v>34.5</v>
      </c>
      <c r="E1717" s="2">
        <v>0</v>
      </c>
      <c r="F1717" s="2">
        <v>0</v>
      </c>
      <c r="G1717" s="2">
        <v>0</v>
      </c>
      <c r="H1717" s="17">
        <f t="shared" si="26"/>
        <v>0</v>
      </c>
    </row>
    <row r="1718" spans="1:8" ht="13.5" x14ac:dyDescent="0.25">
      <c r="A1718" s="12"/>
      <c r="B1718" s="11">
        <v>44512</v>
      </c>
      <c r="C1718" s="2">
        <v>34.5</v>
      </c>
      <c r="D1718" s="2">
        <v>34.5</v>
      </c>
      <c r="E1718" s="2">
        <v>0</v>
      </c>
      <c r="F1718" s="2">
        <v>0</v>
      </c>
      <c r="G1718" s="2">
        <v>0</v>
      </c>
      <c r="H1718" s="17">
        <f t="shared" si="26"/>
        <v>0</v>
      </c>
    </row>
    <row r="1719" spans="1:8" ht="13.5" x14ac:dyDescent="0.25">
      <c r="A1719" s="12"/>
      <c r="B1719" s="11">
        <v>44515</v>
      </c>
      <c r="C1719" s="2">
        <v>34.5</v>
      </c>
      <c r="D1719" s="2">
        <v>34.5</v>
      </c>
      <c r="E1719" s="2">
        <v>0</v>
      </c>
      <c r="F1719" s="2">
        <v>0</v>
      </c>
      <c r="G1719" s="2">
        <v>0</v>
      </c>
      <c r="H1719" s="17">
        <f t="shared" si="26"/>
        <v>0</v>
      </c>
    </row>
    <row r="1720" spans="1:8" ht="13.5" x14ac:dyDescent="0.25">
      <c r="A1720" s="12"/>
      <c r="B1720" s="11">
        <v>44516</v>
      </c>
      <c r="C1720" s="2">
        <v>34.5</v>
      </c>
      <c r="D1720" s="2">
        <v>34.5</v>
      </c>
      <c r="E1720" s="2">
        <v>0</v>
      </c>
      <c r="F1720" s="2">
        <v>0</v>
      </c>
      <c r="G1720" s="2">
        <v>0</v>
      </c>
      <c r="H1720" s="17">
        <f t="shared" si="26"/>
        <v>0</v>
      </c>
    </row>
    <row r="1721" spans="1:8" ht="13.5" x14ac:dyDescent="0.25">
      <c r="A1721" s="12"/>
      <c r="B1721" s="11">
        <v>44517</v>
      </c>
      <c r="C1721" s="2">
        <v>34.5</v>
      </c>
      <c r="D1721" s="2">
        <v>34.5</v>
      </c>
      <c r="E1721" s="2">
        <v>0</v>
      </c>
      <c r="F1721" s="2">
        <v>0</v>
      </c>
      <c r="G1721" s="2">
        <v>0</v>
      </c>
      <c r="H1721" s="17">
        <f t="shared" si="26"/>
        <v>0</v>
      </c>
    </row>
    <row r="1722" spans="1:8" ht="13.5" x14ac:dyDescent="0.25">
      <c r="A1722" s="12"/>
      <c r="B1722" s="11">
        <v>44518</v>
      </c>
      <c r="C1722" s="2">
        <v>34.5</v>
      </c>
      <c r="D1722" s="2">
        <v>34.5</v>
      </c>
      <c r="E1722" s="2">
        <v>0</v>
      </c>
      <c r="F1722" s="2">
        <v>0</v>
      </c>
      <c r="G1722" s="2">
        <v>0</v>
      </c>
      <c r="H1722" s="17">
        <f t="shared" si="26"/>
        <v>0</v>
      </c>
    </row>
    <row r="1723" spans="1:8" ht="13.5" x14ac:dyDescent="0.25">
      <c r="A1723" s="12"/>
      <c r="B1723" s="11">
        <v>44519</v>
      </c>
      <c r="C1723" s="2">
        <v>34.5</v>
      </c>
      <c r="D1723" s="2">
        <v>34.5</v>
      </c>
      <c r="E1723" s="2">
        <v>0</v>
      </c>
      <c r="F1723" s="2">
        <v>0</v>
      </c>
      <c r="G1723" s="2">
        <v>0</v>
      </c>
      <c r="H1723" s="17">
        <f t="shared" si="26"/>
        <v>0</v>
      </c>
    </row>
    <row r="1724" spans="1:8" ht="13.5" x14ac:dyDescent="0.25">
      <c r="A1724" s="12"/>
      <c r="B1724" s="11">
        <v>44522</v>
      </c>
      <c r="C1724" s="2">
        <v>34.5</v>
      </c>
      <c r="D1724" s="2">
        <v>34.5</v>
      </c>
      <c r="E1724" s="2">
        <v>0</v>
      </c>
      <c r="F1724" s="2">
        <v>0</v>
      </c>
      <c r="G1724" s="2">
        <v>0</v>
      </c>
      <c r="H1724" s="17">
        <f t="shared" si="26"/>
        <v>0</v>
      </c>
    </row>
    <row r="1725" spans="1:8" ht="13.5" x14ac:dyDescent="0.25">
      <c r="A1725" s="12"/>
      <c r="B1725" s="11">
        <v>44523</v>
      </c>
      <c r="C1725" s="2">
        <v>34.5</v>
      </c>
      <c r="D1725" s="2">
        <v>34.5</v>
      </c>
      <c r="E1725" s="2">
        <v>0</v>
      </c>
      <c r="F1725" s="2">
        <v>0</v>
      </c>
      <c r="G1725" s="2">
        <v>0</v>
      </c>
      <c r="H1725" s="17">
        <f t="shared" si="26"/>
        <v>0</v>
      </c>
    </row>
    <row r="1726" spans="1:8" ht="13.5" x14ac:dyDescent="0.25">
      <c r="A1726" s="12"/>
      <c r="B1726" s="11">
        <v>44524</v>
      </c>
      <c r="C1726" s="2">
        <v>34.5</v>
      </c>
      <c r="D1726" s="2">
        <v>34.5</v>
      </c>
      <c r="E1726" s="2">
        <v>0</v>
      </c>
      <c r="F1726" s="2">
        <v>0</v>
      </c>
      <c r="G1726" s="2">
        <v>0</v>
      </c>
      <c r="H1726" s="17">
        <f t="shared" si="26"/>
        <v>0</v>
      </c>
    </row>
    <row r="1727" spans="1:8" ht="13.5" x14ac:dyDescent="0.25">
      <c r="A1727" s="12"/>
      <c r="B1727" s="11">
        <v>44525</v>
      </c>
      <c r="C1727" s="2">
        <v>34.5</v>
      </c>
      <c r="D1727" s="2">
        <v>34.5</v>
      </c>
      <c r="E1727" s="2">
        <v>0</v>
      </c>
      <c r="F1727" s="2">
        <v>0</v>
      </c>
      <c r="G1727" s="2">
        <v>0</v>
      </c>
      <c r="H1727" s="17">
        <f t="shared" si="26"/>
        <v>0</v>
      </c>
    </row>
    <row r="1728" spans="1:8" ht="13.5" x14ac:dyDescent="0.25">
      <c r="A1728" s="12"/>
      <c r="B1728" s="11">
        <v>44526</v>
      </c>
      <c r="C1728" s="2">
        <v>34.5</v>
      </c>
      <c r="D1728" s="2">
        <v>34.5</v>
      </c>
      <c r="E1728" s="2">
        <v>0</v>
      </c>
      <c r="F1728" s="2">
        <v>0</v>
      </c>
      <c r="G1728" s="2">
        <v>0</v>
      </c>
      <c r="H1728" s="17">
        <f t="shared" si="26"/>
        <v>0</v>
      </c>
    </row>
    <row r="1729" spans="1:8" ht="13.5" x14ac:dyDescent="0.25">
      <c r="A1729" s="12"/>
      <c r="B1729" s="11">
        <v>44529</v>
      </c>
      <c r="C1729" s="2">
        <v>34.5</v>
      </c>
      <c r="D1729" s="2">
        <v>34.5</v>
      </c>
      <c r="E1729" s="2">
        <v>0</v>
      </c>
      <c r="F1729" s="2">
        <v>0</v>
      </c>
      <c r="G1729" s="2">
        <v>0</v>
      </c>
      <c r="H1729" s="17">
        <f t="shared" si="26"/>
        <v>0</v>
      </c>
    </row>
    <row r="1730" spans="1:8" ht="13.5" x14ac:dyDescent="0.25">
      <c r="A1730" s="12"/>
      <c r="B1730" s="11">
        <v>44530</v>
      </c>
      <c r="C1730" s="2">
        <v>34.5</v>
      </c>
      <c r="D1730" s="2">
        <v>34.5</v>
      </c>
      <c r="E1730" s="2">
        <v>0</v>
      </c>
      <c r="F1730" s="2">
        <v>0</v>
      </c>
      <c r="G1730" s="2">
        <v>0</v>
      </c>
      <c r="H1730" s="17">
        <f t="shared" si="26"/>
        <v>0</v>
      </c>
    </row>
    <row r="1731" spans="1:8" ht="13.5" x14ac:dyDescent="0.25">
      <c r="A1731" s="12"/>
      <c r="B1731" s="11">
        <v>44531</v>
      </c>
      <c r="C1731" s="2">
        <v>34.5</v>
      </c>
      <c r="D1731" s="2">
        <v>34.5</v>
      </c>
      <c r="E1731" s="2">
        <v>0</v>
      </c>
      <c r="F1731" s="2">
        <v>0</v>
      </c>
      <c r="G1731" s="2">
        <v>0</v>
      </c>
      <c r="H1731" s="17">
        <f t="shared" si="26"/>
        <v>0</v>
      </c>
    </row>
    <row r="1732" spans="1:8" ht="13.5" x14ac:dyDescent="0.25">
      <c r="A1732" s="12"/>
      <c r="B1732" s="11">
        <v>44532</v>
      </c>
      <c r="C1732" s="2">
        <v>34.5</v>
      </c>
      <c r="D1732" s="2">
        <v>34.5</v>
      </c>
      <c r="E1732" s="2">
        <v>0</v>
      </c>
      <c r="F1732" s="2">
        <v>0</v>
      </c>
      <c r="G1732" s="2">
        <v>0</v>
      </c>
      <c r="H1732" s="17">
        <f t="shared" si="26"/>
        <v>0</v>
      </c>
    </row>
    <row r="1733" spans="1:8" ht="13.5" x14ac:dyDescent="0.25">
      <c r="A1733" s="12"/>
      <c r="B1733" s="11">
        <v>44533</v>
      </c>
      <c r="C1733" s="2">
        <v>34.5</v>
      </c>
      <c r="D1733" s="2">
        <v>34.5</v>
      </c>
      <c r="E1733" s="2">
        <v>0</v>
      </c>
      <c r="F1733" s="2">
        <v>0</v>
      </c>
      <c r="G1733" s="2">
        <v>0</v>
      </c>
      <c r="H1733" s="17">
        <f t="shared" si="26"/>
        <v>0</v>
      </c>
    </row>
    <row r="1734" spans="1:8" ht="13.5" x14ac:dyDescent="0.25">
      <c r="A1734" s="12"/>
      <c r="B1734" s="11">
        <v>44536</v>
      </c>
      <c r="C1734" s="2">
        <v>34.5</v>
      </c>
      <c r="D1734" s="2">
        <v>34.5</v>
      </c>
      <c r="E1734" s="2">
        <v>0</v>
      </c>
      <c r="F1734" s="2">
        <v>0</v>
      </c>
      <c r="G1734" s="2">
        <v>0</v>
      </c>
      <c r="H1734" s="17">
        <f t="shared" si="26"/>
        <v>0</v>
      </c>
    </row>
    <row r="1735" spans="1:8" ht="13.5" x14ac:dyDescent="0.25">
      <c r="A1735" s="12"/>
      <c r="B1735" s="11">
        <v>44537</v>
      </c>
      <c r="C1735" s="2">
        <v>34.5</v>
      </c>
      <c r="D1735" s="2">
        <v>34.5</v>
      </c>
      <c r="E1735" s="2">
        <v>0</v>
      </c>
      <c r="F1735" s="2">
        <v>0</v>
      </c>
      <c r="G1735" s="2">
        <v>0</v>
      </c>
      <c r="H1735" s="17">
        <f t="shared" ref="H1735:H1798" si="27">(D1735-D1734)/D1734</f>
        <v>0</v>
      </c>
    </row>
    <row r="1736" spans="1:8" ht="13.5" x14ac:dyDescent="0.25">
      <c r="A1736" s="12"/>
      <c r="B1736" s="11">
        <v>44538</v>
      </c>
      <c r="C1736" s="2">
        <v>34.5</v>
      </c>
      <c r="D1736" s="2">
        <v>34.5</v>
      </c>
      <c r="E1736" s="2">
        <v>0</v>
      </c>
      <c r="F1736" s="2">
        <v>0</v>
      </c>
      <c r="G1736" s="2">
        <v>0</v>
      </c>
      <c r="H1736" s="17">
        <f t="shared" si="27"/>
        <v>0</v>
      </c>
    </row>
    <row r="1737" spans="1:8" ht="13.5" x14ac:dyDescent="0.25">
      <c r="A1737" s="12"/>
      <c r="B1737" s="11">
        <v>44539</v>
      </c>
      <c r="C1737" s="2">
        <v>34.5</v>
      </c>
      <c r="D1737" s="2">
        <v>34.5</v>
      </c>
      <c r="E1737" s="2">
        <v>0</v>
      </c>
      <c r="F1737" s="2">
        <v>0</v>
      </c>
      <c r="G1737" s="2">
        <v>0</v>
      </c>
      <c r="H1737" s="17">
        <f t="shared" si="27"/>
        <v>0</v>
      </c>
    </row>
    <row r="1738" spans="1:8" ht="13.5" x14ac:dyDescent="0.25">
      <c r="A1738" s="12"/>
      <c r="B1738" s="11">
        <v>44540</v>
      </c>
      <c r="C1738" s="2">
        <v>34.5</v>
      </c>
      <c r="D1738" s="2">
        <v>34.5</v>
      </c>
      <c r="E1738" s="2">
        <v>0</v>
      </c>
      <c r="F1738" s="2">
        <v>0</v>
      </c>
      <c r="G1738" s="2">
        <v>0</v>
      </c>
      <c r="H1738" s="17">
        <f t="shared" si="27"/>
        <v>0</v>
      </c>
    </row>
    <row r="1739" spans="1:8" ht="13.5" x14ac:dyDescent="0.25">
      <c r="A1739" s="12"/>
      <c r="B1739" s="11">
        <v>44543</v>
      </c>
      <c r="C1739" s="2">
        <v>34.5</v>
      </c>
      <c r="D1739" s="2">
        <v>34.5</v>
      </c>
      <c r="E1739" s="2">
        <v>0</v>
      </c>
      <c r="F1739" s="2">
        <v>0</v>
      </c>
      <c r="G1739" s="2">
        <v>0</v>
      </c>
      <c r="H1739" s="17">
        <f t="shared" si="27"/>
        <v>0</v>
      </c>
    </row>
    <row r="1740" spans="1:8" ht="13.5" x14ac:dyDescent="0.25">
      <c r="A1740" s="12"/>
      <c r="B1740" s="11">
        <v>44544</v>
      </c>
      <c r="C1740" s="2">
        <v>34.5</v>
      </c>
      <c r="D1740" s="2">
        <v>34.5</v>
      </c>
      <c r="E1740" s="2">
        <v>0</v>
      </c>
      <c r="F1740" s="2">
        <v>0</v>
      </c>
      <c r="G1740" s="2">
        <v>0</v>
      </c>
      <c r="H1740" s="17">
        <f t="shared" si="27"/>
        <v>0</v>
      </c>
    </row>
    <row r="1741" spans="1:8" ht="13.5" x14ac:dyDescent="0.25">
      <c r="A1741" s="12"/>
      <c r="B1741" s="11">
        <v>44545</v>
      </c>
      <c r="C1741" s="2">
        <v>34.5</v>
      </c>
      <c r="D1741" s="2">
        <v>34.5</v>
      </c>
      <c r="E1741" s="2">
        <v>0</v>
      </c>
      <c r="F1741" s="2">
        <v>0</v>
      </c>
      <c r="G1741" s="2">
        <v>0</v>
      </c>
      <c r="H1741" s="17">
        <f t="shared" si="27"/>
        <v>0</v>
      </c>
    </row>
    <row r="1742" spans="1:8" ht="13.5" x14ac:dyDescent="0.25">
      <c r="A1742" s="12"/>
      <c r="B1742" s="11">
        <v>44546</v>
      </c>
      <c r="C1742" s="2">
        <v>34.5</v>
      </c>
      <c r="D1742" s="2">
        <v>34.5</v>
      </c>
      <c r="E1742" s="2">
        <v>0</v>
      </c>
      <c r="F1742" s="2">
        <v>0</v>
      </c>
      <c r="G1742" s="2">
        <v>0</v>
      </c>
      <c r="H1742" s="17">
        <f t="shared" si="27"/>
        <v>0</v>
      </c>
    </row>
    <row r="1743" spans="1:8" ht="13.5" x14ac:dyDescent="0.25">
      <c r="A1743" s="12"/>
      <c r="B1743" s="11">
        <v>44550</v>
      </c>
      <c r="C1743" s="2">
        <v>34.5</v>
      </c>
      <c r="D1743" s="2">
        <v>34.5</v>
      </c>
      <c r="E1743" s="2">
        <v>0</v>
      </c>
      <c r="F1743" s="2">
        <v>0</v>
      </c>
      <c r="G1743" s="2">
        <v>0</v>
      </c>
      <c r="H1743" s="17">
        <f t="shared" si="27"/>
        <v>0</v>
      </c>
    </row>
    <row r="1744" spans="1:8" ht="13.5" x14ac:dyDescent="0.25">
      <c r="A1744" s="12"/>
      <c r="B1744" s="11">
        <v>44551</v>
      </c>
      <c r="C1744" s="2">
        <v>34.5</v>
      </c>
      <c r="D1744" s="2">
        <v>34.5</v>
      </c>
      <c r="E1744" s="2">
        <v>0</v>
      </c>
      <c r="F1744" s="2">
        <v>0</v>
      </c>
      <c r="G1744" s="2">
        <v>0</v>
      </c>
      <c r="H1744" s="17">
        <f t="shared" si="27"/>
        <v>0</v>
      </c>
    </row>
    <row r="1745" spans="1:8" ht="13.5" x14ac:dyDescent="0.25">
      <c r="A1745" s="12"/>
      <c r="B1745" s="11">
        <v>44552</v>
      </c>
      <c r="C1745" s="2">
        <v>32.43</v>
      </c>
      <c r="D1745" s="2">
        <v>32.43</v>
      </c>
      <c r="E1745" s="2">
        <v>100</v>
      </c>
      <c r="F1745" s="2">
        <v>32.43</v>
      </c>
      <c r="G1745" s="2">
        <v>3243</v>
      </c>
      <c r="H1745" s="17">
        <f t="shared" si="27"/>
        <v>-6.0000000000000012E-2</v>
      </c>
    </row>
    <row r="1746" spans="1:8" ht="13.5" x14ac:dyDescent="0.25">
      <c r="A1746" s="12"/>
      <c r="B1746" s="11">
        <v>44553</v>
      </c>
      <c r="C1746" s="2">
        <v>32.43</v>
      </c>
      <c r="D1746" s="2">
        <v>32.43</v>
      </c>
      <c r="E1746" s="2">
        <v>0</v>
      </c>
      <c r="F1746" s="2">
        <v>0</v>
      </c>
      <c r="G1746" s="2">
        <v>0</v>
      </c>
      <c r="H1746" s="17">
        <f t="shared" si="27"/>
        <v>0</v>
      </c>
    </row>
    <row r="1747" spans="1:8" ht="13.5" x14ac:dyDescent="0.25">
      <c r="A1747" s="12"/>
      <c r="B1747" s="11">
        <v>44554</v>
      </c>
      <c r="C1747" s="2">
        <v>32.43</v>
      </c>
      <c r="D1747" s="2">
        <v>32.43</v>
      </c>
      <c r="E1747" s="2">
        <v>0</v>
      </c>
      <c r="F1747" s="2">
        <v>0</v>
      </c>
      <c r="G1747" s="2">
        <v>0</v>
      </c>
      <c r="H1747" s="17">
        <f t="shared" si="27"/>
        <v>0</v>
      </c>
    </row>
    <row r="1748" spans="1:8" ht="13.5" x14ac:dyDescent="0.25">
      <c r="A1748" s="12"/>
      <c r="B1748" s="11">
        <v>44557</v>
      </c>
      <c r="C1748" s="2">
        <v>32.43</v>
      </c>
      <c r="D1748" s="2">
        <v>32.43</v>
      </c>
      <c r="E1748" s="2">
        <v>0</v>
      </c>
      <c r="F1748" s="2">
        <v>0</v>
      </c>
      <c r="G1748" s="2">
        <v>0</v>
      </c>
      <c r="H1748" s="17">
        <f t="shared" si="27"/>
        <v>0</v>
      </c>
    </row>
    <row r="1749" spans="1:8" ht="13.5" x14ac:dyDescent="0.25">
      <c r="A1749" s="12"/>
      <c r="B1749" s="11">
        <v>44558</v>
      </c>
      <c r="C1749" s="2">
        <v>34</v>
      </c>
      <c r="D1749" s="2">
        <v>34</v>
      </c>
      <c r="E1749" s="2">
        <v>200</v>
      </c>
      <c r="F1749" s="2">
        <v>33.5</v>
      </c>
      <c r="G1749" s="2">
        <v>6700</v>
      </c>
      <c r="H1749" s="17">
        <f t="shared" si="27"/>
        <v>4.8411964230650639E-2</v>
      </c>
    </row>
    <row r="1750" spans="1:8" ht="13.5" x14ac:dyDescent="0.25">
      <c r="A1750" s="12"/>
      <c r="B1750" s="11">
        <v>44559</v>
      </c>
      <c r="C1750" s="2">
        <v>34.5</v>
      </c>
      <c r="D1750" s="2">
        <v>34.5</v>
      </c>
      <c r="E1750" s="2">
        <v>185</v>
      </c>
      <c r="F1750" s="2">
        <v>34.5</v>
      </c>
      <c r="G1750" s="2">
        <v>6382.5</v>
      </c>
      <c r="H1750" s="17">
        <f t="shared" si="27"/>
        <v>1.4705882352941176E-2</v>
      </c>
    </row>
    <row r="1751" spans="1:8" ht="13.5" x14ac:dyDescent="0.25">
      <c r="A1751" s="12"/>
      <c r="B1751" s="11">
        <v>44560</v>
      </c>
      <c r="C1751" s="2">
        <v>35</v>
      </c>
      <c r="D1751" s="2">
        <v>35</v>
      </c>
      <c r="E1751" s="2">
        <v>50</v>
      </c>
      <c r="F1751" s="2">
        <v>35</v>
      </c>
      <c r="G1751" s="2">
        <v>1750</v>
      </c>
      <c r="H1751" s="17">
        <f t="shared" si="27"/>
        <v>1.4492753623188406E-2</v>
      </c>
    </row>
    <row r="1752" spans="1:8" ht="13.5" x14ac:dyDescent="0.25">
      <c r="A1752" s="12"/>
      <c r="B1752" s="11">
        <v>44561</v>
      </c>
      <c r="C1752" s="2">
        <v>35</v>
      </c>
      <c r="D1752" s="2">
        <v>35</v>
      </c>
      <c r="E1752" s="2">
        <v>150</v>
      </c>
      <c r="F1752" s="2">
        <v>35.667000000000002</v>
      </c>
      <c r="G1752" s="2">
        <v>5350.05</v>
      </c>
      <c r="H1752" s="17">
        <f t="shared" si="27"/>
        <v>0</v>
      </c>
    </row>
    <row r="1753" spans="1:8" ht="13.5" x14ac:dyDescent="0.25">
      <c r="A1753" s="12"/>
      <c r="B1753" s="11">
        <v>44564</v>
      </c>
      <c r="C1753" s="2">
        <v>35</v>
      </c>
      <c r="D1753" s="2">
        <v>35</v>
      </c>
      <c r="E1753" s="2">
        <v>0</v>
      </c>
      <c r="F1753" s="2">
        <v>0</v>
      </c>
      <c r="G1753" s="2">
        <v>0</v>
      </c>
      <c r="H1753" s="17">
        <f t="shared" si="27"/>
        <v>0</v>
      </c>
    </row>
    <row r="1754" spans="1:8" ht="13.5" x14ac:dyDescent="0.25">
      <c r="A1754" s="12"/>
      <c r="B1754" s="11">
        <v>44565</v>
      </c>
      <c r="C1754" s="2">
        <v>35</v>
      </c>
      <c r="D1754" s="2">
        <v>35</v>
      </c>
      <c r="E1754" s="2">
        <v>0</v>
      </c>
      <c r="F1754" s="2">
        <v>0</v>
      </c>
      <c r="G1754" s="2">
        <v>0</v>
      </c>
      <c r="H1754" s="17">
        <f t="shared" si="27"/>
        <v>0</v>
      </c>
    </row>
    <row r="1755" spans="1:8" ht="13.5" x14ac:dyDescent="0.25">
      <c r="A1755" s="12"/>
      <c r="B1755" s="11">
        <v>44566</v>
      </c>
      <c r="C1755" s="2">
        <v>35</v>
      </c>
      <c r="D1755" s="2">
        <v>35</v>
      </c>
      <c r="E1755" s="2">
        <v>0</v>
      </c>
      <c r="F1755" s="2">
        <v>0</v>
      </c>
      <c r="G1755" s="2">
        <v>0</v>
      </c>
      <c r="H1755" s="17">
        <f t="shared" si="27"/>
        <v>0</v>
      </c>
    </row>
    <row r="1756" spans="1:8" ht="13.5" x14ac:dyDescent="0.25">
      <c r="A1756" s="12"/>
      <c r="B1756" s="11">
        <v>44567</v>
      </c>
      <c r="C1756" s="2">
        <v>35</v>
      </c>
      <c r="D1756" s="2">
        <v>35</v>
      </c>
      <c r="E1756" s="2">
        <v>0</v>
      </c>
      <c r="F1756" s="2">
        <v>0</v>
      </c>
      <c r="G1756" s="2">
        <v>0</v>
      </c>
      <c r="H1756" s="17">
        <f t="shared" si="27"/>
        <v>0</v>
      </c>
    </row>
    <row r="1757" spans="1:8" ht="13.5" x14ac:dyDescent="0.25">
      <c r="A1757" s="12"/>
      <c r="B1757" s="11">
        <v>44568</v>
      </c>
      <c r="C1757" s="2">
        <v>35</v>
      </c>
      <c r="D1757" s="2">
        <v>35</v>
      </c>
      <c r="E1757" s="2">
        <v>0</v>
      </c>
      <c r="F1757" s="2">
        <v>0</v>
      </c>
      <c r="G1757" s="2">
        <v>0</v>
      </c>
      <c r="H1757" s="17">
        <f t="shared" si="27"/>
        <v>0</v>
      </c>
    </row>
    <row r="1758" spans="1:8" ht="13.5" x14ac:dyDescent="0.25">
      <c r="A1758" s="12"/>
      <c r="B1758" s="11">
        <v>44571</v>
      </c>
      <c r="C1758" s="2">
        <v>35</v>
      </c>
      <c r="D1758" s="2">
        <v>35</v>
      </c>
      <c r="E1758" s="2">
        <v>0</v>
      </c>
      <c r="F1758" s="2">
        <v>0</v>
      </c>
      <c r="G1758" s="2">
        <v>0</v>
      </c>
      <c r="H1758" s="17">
        <f t="shared" si="27"/>
        <v>0</v>
      </c>
    </row>
    <row r="1759" spans="1:8" ht="13.5" x14ac:dyDescent="0.25">
      <c r="A1759" s="12"/>
      <c r="B1759" s="11">
        <v>44572</v>
      </c>
      <c r="C1759" s="2">
        <v>35</v>
      </c>
      <c r="D1759" s="2">
        <v>35</v>
      </c>
      <c r="E1759" s="2">
        <v>0</v>
      </c>
      <c r="F1759" s="2">
        <v>0</v>
      </c>
      <c r="G1759" s="2">
        <v>0</v>
      </c>
      <c r="H1759" s="17">
        <f t="shared" si="27"/>
        <v>0</v>
      </c>
    </row>
    <row r="1760" spans="1:8" ht="13.5" x14ac:dyDescent="0.25">
      <c r="A1760" s="12"/>
      <c r="B1760" s="11">
        <v>44573</v>
      </c>
      <c r="C1760" s="2">
        <v>35</v>
      </c>
      <c r="D1760" s="2">
        <v>35</v>
      </c>
      <c r="E1760" s="2">
        <v>0</v>
      </c>
      <c r="F1760" s="2">
        <v>0</v>
      </c>
      <c r="G1760" s="2">
        <v>0</v>
      </c>
      <c r="H1760" s="17">
        <f t="shared" si="27"/>
        <v>0</v>
      </c>
    </row>
    <row r="1761" spans="1:8" ht="13.5" x14ac:dyDescent="0.25">
      <c r="A1761" s="12"/>
      <c r="B1761" s="11">
        <v>44574</v>
      </c>
      <c r="C1761" s="2">
        <v>35</v>
      </c>
      <c r="D1761" s="2">
        <v>35</v>
      </c>
      <c r="E1761" s="2">
        <v>0</v>
      </c>
      <c r="F1761" s="2">
        <v>0</v>
      </c>
      <c r="G1761" s="2">
        <v>0</v>
      </c>
      <c r="H1761" s="17">
        <f t="shared" si="27"/>
        <v>0</v>
      </c>
    </row>
    <row r="1762" spans="1:8" ht="13.5" x14ac:dyDescent="0.25">
      <c r="A1762" s="12"/>
      <c r="B1762" s="11">
        <v>44575</v>
      </c>
      <c r="C1762" s="2">
        <v>35</v>
      </c>
      <c r="D1762" s="2">
        <v>35</v>
      </c>
      <c r="E1762" s="2">
        <v>0</v>
      </c>
      <c r="F1762" s="2">
        <v>0</v>
      </c>
      <c r="G1762" s="2">
        <v>0</v>
      </c>
      <c r="H1762" s="17">
        <f t="shared" si="27"/>
        <v>0</v>
      </c>
    </row>
    <row r="1763" spans="1:8" ht="13.5" x14ac:dyDescent="0.25">
      <c r="A1763" s="12"/>
      <c r="B1763" s="11">
        <v>44578</v>
      </c>
      <c r="C1763" s="2">
        <v>35</v>
      </c>
      <c r="D1763" s="2">
        <v>35</v>
      </c>
      <c r="E1763" s="2">
        <v>0</v>
      </c>
      <c r="F1763" s="2">
        <v>0</v>
      </c>
      <c r="G1763" s="2">
        <v>0</v>
      </c>
      <c r="H1763" s="17">
        <f t="shared" si="27"/>
        <v>0</v>
      </c>
    </row>
    <row r="1764" spans="1:8" ht="13.5" x14ac:dyDescent="0.25">
      <c r="A1764" s="12"/>
      <c r="B1764" s="11">
        <v>44579</v>
      </c>
      <c r="C1764" s="2">
        <v>35</v>
      </c>
      <c r="D1764" s="2">
        <v>35</v>
      </c>
      <c r="E1764" s="2">
        <v>0</v>
      </c>
      <c r="F1764" s="2">
        <v>0</v>
      </c>
      <c r="G1764" s="2">
        <v>0</v>
      </c>
      <c r="H1764" s="17">
        <f t="shared" si="27"/>
        <v>0</v>
      </c>
    </row>
    <row r="1765" spans="1:8" ht="13.5" x14ac:dyDescent="0.25">
      <c r="A1765" s="12"/>
      <c r="B1765" s="11">
        <v>44580</v>
      </c>
      <c r="C1765" s="2">
        <v>35</v>
      </c>
      <c r="D1765" s="2">
        <v>35</v>
      </c>
      <c r="E1765" s="2">
        <v>0</v>
      </c>
      <c r="F1765" s="2">
        <v>0</v>
      </c>
      <c r="G1765" s="2">
        <v>0</v>
      </c>
      <c r="H1765" s="17">
        <f t="shared" si="27"/>
        <v>0</v>
      </c>
    </row>
    <row r="1766" spans="1:8" ht="13.5" x14ac:dyDescent="0.25">
      <c r="A1766" s="12"/>
      <c r="B1766" s="11">
        <v>44581</v>
      </c>
      <c r="C1766" s="2">
        <v>35</v>
      </c>
      <c r="D1766" s="2">
        <v>35</v>
      </c>
      <c r="E1766" s="2">
        <v>0</v>
      </c>
      <c r="F1766" s="2">
        <v>0</v>
      </c>
      <c r="G1766" s="2">
        <v>0</v>
      </c>
      <c r="H1766" s="17">
        <f t="shared" si="27"/>
        <v>0</v>
      </c>
    </row>
    <row r="1767" spans="1:8" ht="13.5" x14ac:dyDescent="0.25">
      <c r="A1767" s="12"/>
      <c r="B1767" s="11">
        <v>44582</v>
      </c>
      <c r="C1767" s="2">
        <v>33.99</v>
      </c>
      <c r="D1767" s="2">
        <v>33.99</v>
      </c>
      <c r="E1767" s="2">
        <v>500</v>
      </c>
      <c r="F1767" s="2">
        <v>33.99</v>
      </c>
      <c r="G1767" s="2">
        <v>16995</v>
      </c>
      <c r="H1767" s="17">
        <f t="shared" si="27"/>
        <v>-2.88571428571428E-2</v>
      </c>
    </row>
    <row r="1768" spans="1:8" ht="13.5" x14ac:dyDescent="0.25">
      <c r="A1768" s="12"/>
      <c r="B1768" s="11">
        <v>44585</v>
      </c>
      <c r="C1768" s="2">
        <v>33.99</v>
      </c>
      <c r="D1768" s="2">
        <v>33.99</v>
      </c>
      <c r="E1768" s="2">
        <v>0</v>
      </c>
      <c r="F1768" s="2">
        <v>0</v>
      </c>
      <c r="G1768" s="2">
        <v>0</v>
      </c>
      <c r="H1768" s="17">
        <f t="shared" si="27"/>
        <v>0</v>
      </c>
    </row>
    <row r="1769" spans="1:8" ht="13.5" x14ac:dyDescent="0.25">
      <c r="A1769" s="12"/>
      <c r="B1769" s="11">
        <v>44586</v>
      </c>
      <c r="C1769" s="2">
        <v>33.99</v>
      </c>
      <c r="D1769" s="2">
        <v>33.99</v>
      </c>
      <c r="E1769" s="2">
        <v>100</v>
      </c>
      <c r="F1769" s="2">
        <v>33.99</v>
      </c>
      <c r="G1769" s="2">
        <v>3399</v>
      </c>
      <c r="H1769" s="17">
        <f t="shared" si="27"/>
        <v>0</v>
      </c>
    </row>
    <row r="1770" spans="1:8" ht="13.5" x14ac:dyDescent="0.25">
      <c r="A1770" s="12"/>
      <c r="B1770" s="11">
        <v>44587</v>
      </c>
      <c r="C1770" s="2">
        <v>33.99</v>
      </c>
      <c r="D1770" s="2">
        <v>33.99</v>
      </c>
      <c r="E1770" s="2">
        <v>0</v>
      </c>
      <c r="F1770" s="2">
        <v>0</v>
      </c>
      <c r="G1770" s="2">
        <v>0</v>
      </c>
      <c r="H1770" s="17">
        <f t="shared" si="27"/>
        <v>0</v>
      </c>
    </row>
    <row r="1771" spans="1:8" ht="13.5" x14ac:dyDescent="0.25">
      <c r="A1771" s="12"/>
      <c r="B1771" s="11">
        <v>44588</v>
      </c>
      <c r="C1771" s="2">
        <v>33.979999999999997</v>
      </c>
      <c r="D1771" s="2">
        <v>33.979999999999997</v>
      </c>
      <c r="E1771" s="2">
        <v>8</v>
      </c>
      <c r="F1771" s="2">
        <v>33.979999999999997</v>
      </c>
      <c r="G1771" s="2">
        <v>271.83999999999997</v>
      </c>
      <c r="H1771" s="17">
        <f t="shared" si="27"/>
        <v>-2.9420417769947385E-4</v>
      </c>
    </row>
    <row r="1772" spans="1:8" ht="13.5" x14ac:dyDescent="0.25">
      <c r="A1772" s="12"/>
      <c r="B1772" s="11">
        <v>44589</v>
      </c>
      <c r="C1772" s="2">
        <v>33.979999999999997</v>
      </c>
      <c r="D1772" s="2">
        <v>33.979999999999997</v>
      </c>
      <c r="E1772" s="2">
        <v>0</v>
      </c>
      <c r="F1772" s="2">
        <v>0</v>
      </c>
      <c r="G1772" s="2">
        <v>0</v>
      </c>
      <c r="H1772" s="17">
        <f t="shared" si="27"/>
        <v>0</v>
      </c>
    </row>
    <row r="1773" spans="1:8" ht="13.5" x14ac:dyDescent="0.25">
      <c r="A1773" s="12"/>
      <c r="B1773" s="11">
        <v>44592</v>
      </c>
      <c r="C1773" s="2">
        <v>33.979999999999997</v>
      </c>
      <c r="D1773" s="2">
        <v>33.979999999999997</v>
      </c>
      <c r="E1773" s="2">
        <v>23</v>
      </c>
      <c r="F1773" s="2">
        <v>33.979999999999997</v>
      </c>
      <c r="G1773" s="2">
        <v>781.54</v>
      </c>
      <c r="H1773" s="17">
        <f t="shared" si="27"/>
        <v>0</v>
      </c>
    </row>
    <row r="1774" spans="1:8" ht="13.5" x14ac:dyDescent="0.25">
      <c r="A1774" s="12"/>
      <c r="B1774" s="11">
        <v>44593</v>
      </c>
      <c r="C1774" s="2">
        <v>33.979999999999997</v>
      </c>
      <c r="D1774" s="2">
        <v>33.979999999999997</v>
      </c>
      <c r="E1774" s="2">
        <v>0</v>
      </c>
      <c r="F1774" s="2">
        <v>0</v>
      </c>
      <c r="G1774" s="2">
        <v>0</v>
      </c>
      <c r="H1774" s="17">
        <f t="shared" si="27"/>
        <v>0</v>
      </c>
    </row>
    <row r="1775" spans="1:8" ht="13.5" x14ac:dyDescent="0.25">
      <c r="A1775" s="12"/>
      <c r="B1775" s="11">
        <v>44594</v>
      </c>
      <c r="C1775" s="2">
        <v>33.979999999999997</v>
      </c>
      <c r="D1775" s="2">
        <v>33.979999999999997</v>
      </c>
      <c r="E1775" s="2">
        <v>0</v>
      </c>
      <c r="F1775" s="2">
        <v>0</v>
      </c>
      <c r="G1775" s="2">
        <v>0</v>
      </c>
      <c r="H1775" s="17">
        <f t="shared" si="27"/>
        <v>0</v>
      </c>
    </row>
    <row r="1776" spans="1:8" ht="13.5" x14ac:dyDescent="0.25">
      <c r="A1776" s="12"/>
      <c r="B1776" s="11">
        <v>44595</v>
      </c>
      <c r="C1776" s="2">
        <v>33.979999999999997</v>
      </c>
      <c r="D1776" s="2">
        <v>33.979999999999997</v>
      </c>
      <c r="E1776" s="2">
        <v>0</v>
      </c>
      <c r="F1776" s="2">
        <v>0</v>
      </c>
      <c r="G1776" s="2">
        <v>0</v>
      </c>
      <c r="H1776" s="17">
        <f t="shared" si="27"/>
        <v>0</v>
      </c>
    </row>
    <row r="1777" spans="1:8" ht="13.5" x14ac:dyDescent="0.25">
      <c r="A1777" s="12"/>
      <c r="B1777" s="11">
        <v>44596</v>
      </c>
      <c r="C1777" s="2">
        <v>33.979999999999997</v>
      </c>
      <c r="D1777" s="2">
        <v>33.979999999999997</v>
      </c>
      <c r="E1777" s="2">
        <v>200</v>
      </c>
      <c r="F1777" s="2">
        <v>33.979999999999997</v>
      </c>
      <c r="G1777" s="2">
        <v>6796</v>
      </c>
      <c r="H1777" s="17">
        <f t="shared" si="27"/>
        <v>0</v>
      </c>
    </row>
    <row r="1778" spans="1:8" ht="13.5" x14ac:dyDescent="0.25">
      <c r="A1778" s="12"/>
      <c r="B1778" s="11">
        <v>44599</v>
      </c>
      <c r="C1778" s="2">
        <v>33.99</v>
      </c>
      <c r="D1778" s="2">
        <v>33.99</v>
      </c>
      <c r="E1778" s="2">
        <v>268</v>
      </c>
      <c r="F1778" s="2">
        <v>33.99</v>
      </c>
      <c r="G1778" s="2">
        <v>9109.32</v>
      </c>
      <c r="H1778" s="17">
        <f t="shared" si="27"/>
        <v>2.942907592703095E-4</v>
      </c>
    </row>
    <row r="1779" spans="1:8" ht="13.5" x14ac:dyDescent="0.25">
      <c r="A1779" s="12"/>
      <c r="B1779" s="11">
        <v>44600</v>
      </c>
      <c r="C1779" s="2">
        <v>33.99</v>
      </c>
      <c r="D1779" s="2">
        <v>33.99</v>
      </c>
      <c r="E1779" s="2">
        <v>0</v>
      </c>
      <c r="F1779" s="2">
        <v>0</v>
      </c>
      <c r="G1779" s="2">
        <v>0</v>
      </c>
      <c r="H1779" s="17">
        <f t="shared" si="27"/>
        <v>0</v>
      </c>
    </row>
    <row r="1780" spans="1:8" ht="13.5" x14ac:dyDescent="0.25">
      <c r="A1780" s="12"/>
      <c r="B1780" s="11">
        <v>44601</v>
      </c>
      <c r="C1780" s="2">
        <v>33.99</v>
      </c>
      <c r="D1780" s="2">
        <v>33.99</v>
      </c>
      <c r="E1780" s="2">
        <v>0</v>
      </c>
      <c r="F1780" s="2">
        <v>0</v>
      </c>
      <c r="G1780" s="2">
        <v>0</v>
      </c>
      <c r="H1780" s="17">
        <f t="shared" si="27"/>
        <v>0</v>
      </c>
    </row>
    <row r="1781" spans="1:8" ht="13.5" x14ac:dyDescent="0.25">
      <c r="A1781" s="12"/>
      <c r="B1781" s="11">
        <v>44602</v>
      </c>
      <c r="C1781" s="2">
        <v>34</v>
      </c>
      <c r="D1781" s="2">
        <v>34</v>
      </c>
      <c r="E1781" s="2">
        <v>125</v>
      </c>
      <c r="F1781" s="2">
        <v>34</v>
      </c>
      <c r="G1781" s="2">
        <v>4250</v>
      </c>
      <c r="H1781" s="17">
        <f t="shared" si="27"/>
        <v>2.9420417769926476E-4</v>
      </c>
    </row>
    <row r="1782" spans="1:8" ht="13.5" x14ac:dyDescent="0.25">
      <c r="A1782" s="12"/>
      <c r="B1782" s="11">
        <v>44603</v>
      </c>
      <c r="C1782" s="2">
        <v>34</v>
      </c>
      <c r="D1782" s="2">
        <v>34</v>
      </c>
      <c r="E1782" s="2">
        <v>0</v>
      </c>
      <c r="F1782" s="2">
        <v>0</v>
      </c>
      <c r="G1782" s="2">
        <v>0</v>
      </c>
      <c r="H1782" s="17">
        <f t="shared" si="27"/>
        <v>0</v>
      </c>
    </row>
    <row r="1783" spans="1:8" ht="13.5" x14ac:dyDescent="0.25">
      <c r="A1783" s="12"/>
      <c r="B1783" s="11">
        <v>44606</v>
      </c>
      <c r="C1783" s="2">
        <v>34</v>
      </c>
      <c r="D1783" s="2">
        <v>34</v>
      </c>
      <c r="E1783" s="2">
        <v>0</v>
      </c>
      <c r="F1783" s="2">
        <v>0</v>
      </c>
      <c r="G1783" s="2">
        <v>0</v>
      </c>
      <c r="H1783" s="17">
        <f t="shared" si="27"/>
        <v>0</v>
      </c>
    </row>
    <row r="1784" spans="1:8" ht="13.5" x14ac:dyDescent="0.25">
      <c r="A1784" s="12"/>
      <c r="B1784" s="11">
        <v>44607</v>
      </c>
      <c r="C1784" s="2">
        <v>34</v>
      </c>
      <c r="D1784" s="2">
        <v>34</v>
      </c>
      <c r="E1784" s="2">
        <v>0</v>
      </c>
      <c r="F1784" s="2">
        <v>0</v>
      </c>
      <c r="G1784" s="2">
        <v>0</v>
      </c>
      <c r="H1784" s="17">
        <f t="shared" si="27"/>
        <v>0</v>
      </c>
    </row>
    <row r="1785" spans="1:8" ht="13.5" x14ac:dyDescent="0.25">
      <c r="A1785" s="12"/>
      <c r="B1785" s="11">
        <v>44608</v>
      </c>
      <c r="C1785" s="2">
        <v>34</v>
      </c>
      <c r="D1785" s="2">
        <v>34</v>
      </c>
      <c r="E1785" s="2">
        <v>0</v>
      </c>
      <c r="F1785" s="2">
        <v>0</v>
      </c>
      <c r="G1785" s="2">
        <v>0</v>
      </c>
      <c r="H1785" s="17">
        <f t="shared" si="27"/>
        <v>0</v>
      </c>
    </row>
    <row r="1786" spans="1:8" ht="13.5" x14ac:dyDescent="0.25">
      <c r="A1786" s="12"/>
      <c r="B1786" s="11">
        <v>44609</v>
      </c>
      <c r="C1786" s="2">
        <v>34</v>
      </c>
      <c r="D1786" s="2">
        <v>34</v>
      </c>
      <c r="E1786" s="2">
        <v>0</v>
      </c>
      <c r="F1786" s="2">
        <v>0</v>
      </c>
      <c r="G1786" s="2">
        <v>0</v>
      </c>
      <c r="H1786" s="17">
        <f t="shared" si="27"/>
        <v>0</v>
      </c>
    </row>
    <row r="1787" spans="1:8" ht="13.5" x14ac:dyDescent="0.25">
      <c r="A1787" s="12"/>
      <c r="B1787" s="11">
        <v>44610</v>
      </c>
      <c r="C1787" s="2">
        <v>34</v>
      </c>
      <c r="D1787" s="2">
        <v>34</v>
      </c>
      <c r="E1787" s="2">
        <v>0</v>
      </c>
      <c r="F1787" s="2">
        <v>0</v>
      </c>
      <c r="G1787" s="2">
        <v>0</v>
      </c>
      <c r="H1787" s="17">
        <f t="shared" si="27"/>
        <v>0</v>
      </c>
    </row>
    <row r="1788" spans="1:8" ht="13.5" x14ac:dyDescent="0.25">
      <c r="A1788" s="12"/>
      <c r="B1788" s="11">
        <v>44613</v>
      </c>
      <c r="C1788" s="2">
        <v>34</v>
      </c>
      <c r="D1788" s="2">
        <v>34</v>
      </c>
      <c r="E1788" s="2">
        <v>0</v>
      </c>
      <c r="F1788" s="2">
        <v>0</v>
      </c>
      <c r="G1788" s="2">
        <v>0</v>
      </c>
      <c r="H1788" s="17">
        <f t="shared" si="27"/>
        <v>0</v>
      </c>
    </row>
    <row r="1789" spans="1:8" ht="13.5" x14ac:dyDescent="0.25">
      <c r="A1789" s="12"/>
      <c r="B1789" s="11">
        <v>44614</v>
      </c>
      <c r="C1789" s="2">
        <v>34</v>
      </c>
      <c r="D1789" s="2">
        <v>34</v>
      </c>
      <c r="E1789" s="2">
        <v>0</v>
      </c>
      <c r="F1789" s="2">
        <v>0</v>
      </c>
      <c r="G1789" s="2">
        <v>0</v>
      </c>
      <c r="H1789" s="17">
        <f t="shared" si="27"/>
        <v>0</v>
      </c>
    </row>
    <row r="1790" spans="1:8" ht="13.5" x14ac:dyDescent="0.25">
      <c r="A1790" s="12"/>
      <c r="B1790" s="11">
        <v>44615</v>
      </c>
      <c r="C1790" s="2">
        <v>34</v>
      </c>
      <c r="D1790" s="2">
        <v>34</v>
      </c>
      <c r="E1790" s="2">
        <v>0</v>
      </c>
      <c r="F1790" s="2">
        <v>0</v>
      </c>
      <c r="G1790" s="2">
        <v>0</v>
      </c>
      <c r="H1790" s="17">
        <f t="shared" si="27"/>
        <v>0</v>
      </c>
    </row>
    <row r="1791" spans="1:8" ht="13.5" x14ac:dyDescent="0.25">
      <c r="A1791" s="12"/>
      <c r="B1791" s="11">
        <v>44616</v>
      </c>
      <c r="C1791" s="2">
        <v>34</v>
      </c>
      <c r="D1791" s="2">
        <v>34</v>
      </c>
      <c r="E1791" s="2">
        <v>0</v>
      </c>
      <c r="F1791" s="2">
        <v>0</v>
      </c>
      <c r="G1791" s="2">
        <v>0</v>
      </c>
      <c r="H1791" s="17">
        <f t="shared" si="27"/>
        <v>0</v>
      </c>
    </row>
    <row r="1792" spans="1:8" ht="13.5" x14ac:dyDescent="0.25">
      <c r="A1792" s="12"/>
      <c r="B1792" s="11">
        <v>44617</v>
      </c>
      <c r="C1792" s="2">
        <v>34</v>
      </c>
      <c r="D1792" s="2">
        <v>34</v>
      </c>
      <c r="E1792" s="2">
        <v>0</v>
      </c>
      <c r="F1792" s="2">
        <v>0</v>
      </c>
      <c r="G1792" s="2">
        <v>0</v>
      </c>
      <c r="H1792" s="17">
        <f t="shared" si="27"/>
        <v>0</v>
      </c>
    </row>
    <row r="1793" spans="1:8" ht="13.5" x14ac:dyDescent="0.25">
      <c r="A1793" s="12"/>
      <c r="B1793" s="11">
        <v>44620</v>
      </c>
      <c r="C1793" s="2">
        <v>34</v>
      </c>
      <c r="D1793" s="2">
        <v>34</v>
      </c>
      <c r="E1793" s="2">
        <v>0</v>
      </c>
      <c r="F1793" s="2">
        <v>0</v>
      </c>
      <c r="G1793" s="2">
        <v>0</v>
      </c>
      <c r="H1793" s="17">
        <f t="shared" si="27"/>
        <v>0</v>
      </c>
    </row>
    <row r="1794" spans="1:8" ht="13.5" x14ac:dyDescent="0.25">
      <c r="A1794" s="12"/>
      <c r="B1794" s="11">
        <v>44621</v>
      </c>
      <c r="C1794" s="2">
        <v>34</v>
      </c>
      <c r="D1794" s="2">
        <v>34</v>
      </c>
      <c r="E1794" s="2">
        <v>0</v>
      </c>
      <c r="F1794" s="2">
        <v>0</v>
      </c>
      <c r="G1794" s="2">
        <v>0</v>
      </c>
      <c r="H1794" s="17">
        <f t="shared" si="27"/>
        <v>0</v>
      </c>
    </row>
    <row r="1795" spans="1:8" ht="13.5" x14ac:dyDescent="0.25">
      <c r="A1795" s="12"/>
      <c r="B1795" s="11">
        <v>44622</v>
      </c>
      <c r="C1795" s="2">
        <v>34</v>
      </c>
      <c r="D1795" s="2">
        <v>34</v>
      </c>
      <c r="E1795" s="2">
        <v>0</v>
      </c>
      <c r="F1795" s="2">
        <v>0</v>
      </c>
      <c r="G1795" s="2">
        <v>0</v>
      </c>
      <c r="H1795" s="17">
        <f t="shared" si="27"/>
        <v>0</v>
      </c>
    </row>
    <row r="1796" spans="1:8" ht="13.5" x14ac:dyDescent="0.25">
      <c r="A1796" s="12"/>
      <c r="B1796" s="11">
        <v>44623</v>
      </c>
      <c r="C1796" s="2">
        <v>34</v>
      </c>
      <c r="D1796" s="2">
        <v>34</v>
      </c>
      <c r="E1796" s="2">
        <v>0</v>
      </c>
      <c r="F1796" s="2">
        <v>0</v>
      </c>
      <c r="G1796" s="2">
        <v>0</v>
      </c>
      <c r="H1796" s="17">
        <f t="shared" si="27"/>
        <v>0</v>
      </c>
    </row>
    <row r="1797" spans="1:8" ht="13.5" x14ac:dyDescent="0.25">
      <c r="A1797" s="12"/>
      <c r="B1797" s="11">
        <v>44624</v>
      </c>
      <c r="C1797" s="2">
        <v>34</v>
      </c>
      <c r="D1797" s="2">
        <v>34</v>
      </c>
      <c r="E1797" s="2">
        <v>0</v>
      </c>
      <c r="F1797" s="2">
        <v>0</v>
      </c>
      <c r="G1797" s="2">
        <v>0</v>
      </c>
      <c r="H1797" s="17">
        <f t="shared" si="27"/>
        <v>0</v>
      </c>
    </row>
    <row r="1798" spans="1:8" ht="13.5" x14ac:dyDescent="0.25">
      <c r="A1798" s="12"/>
      <c r="B1798" s="11">
        <v>44627</v>
      </c>
      <c r="C1798" s="2">
        <v>34</v>
      </c>
      <c r="D1798" s="2">
        <v>34</v>
      </c>
      <c r="E1798" s="2">
        <v>0</v>
      </c>
      <c r="F1798" s="2">
        <v>0</v>
      </c>
      <c r="G1798" s="2">
        <v>0</v>
      </c>
      <c r="H1798" s="17">
        <f t="shared" si="27"/>
        <v>0</v>
      </c>
    </row>
    <row r="1799" spans="1:8" ht="13.5" x14ac:dyDescent="0.25">
      <c r="A1799" s="12"/>
      <c r="B1799" s="11">
        <v>44628</v>
      </c>
      <c r="C1799" s="2">
        <v>34</v>
      </c>
      <c r="D1799" s="2">
        <v>34</v>
      </c>
      <c r="E1799" s="2">
        <v>0</v>
      </c>
      <c r="F1799" s="2">
        <v>0</v>
      </c>
      <c r="G1799" s="2">
        <v>0</v>
      </c>
      <c r="H1799" s="17">
        <f t="shared" ref="H1799:H1862" si="28">(D1799-D1798)/D1798</f>
        <v>0</v>
      </c>
    </row>
    <row r="1800" spans="1:8" ht="13.5" x14ac:dyDescent="0.25">
      <c r="A1800" s="12"/>
      <c r="B1800" s="11">
        <v>44629</v>
      </c>
      <c r="C1800" s="2">
        <v>34</v>
      </c>
      <c r="D1800" s="2">
        <v>34</v>
      </c>
      <c r="E1800" s="2">
        <v>0</v>
      </c>
      <c r="F1800" s="2">
        <v>0</v>
      </c>
      <c r="G1800" s="2">
        <v>0</v>
      </c>
      <c r="H1800" s="17">
        <f t="shared" si="28"/>
        <v>0</v>
      </c>
    </row>
    <row r="1801" spans="1:8" ht="13.5" x14ac:dyDescent="0.25">
      <c r="A1801" s="12"/>
      <c r="B1801" s="11">
        <v>44630</v>
      </c>
      <c r="C1801" s="2">
        <v>34</v>
      </c>
      <c r="D1801" s="2">
        <v>34</v>
      </c>
      <c r="E1801" s="2">
        <v>0</v>
      </c>
      <c r="F1801" s="2">
        <v>0</v>
      </c>
      <c r="G1801" s="2">
        <v>0</v>
      </c>
      <c r="H1801" s="17">
        <f t="shared" si="28"/>
        <v>0</v>
      </c>
    </row>
    <row r="1802" spans="1:8" ht="13.5" x14ac:dyDescent="0.25">
      <c r="A1802" s="12"/>
      <c r="B1802" s="11">
        <v>44631</v>
      </c>
      <c r="C1802" s="2">
        <v>34</v>
      </c>
      <c r="D1802" s="2">
        <v>34</v>
      </c>
      <c r="E1802" s="2">
        <v>0</v>
      </c>
      <c r="F1802" s="2">
        <v>0</v>
      </c>
      <c r="G1802" s="2">
        <v>0</v>
      </c>
      <c r="H1802" s="17">
        <f t="shared" si="28"/>
        <v>0</v>
      </c>
    </row>
    <row r="1803" spans="1:8" ht="13.5" x14ac:dyDescent="0.25">
      <c r="A1803" s="12"/>
      <c r="B1803" s="11">
        <v>44634</v>
      </c>
      <c r="C1803" s="2">
        <v>34</v>
      </c>
      <c r="D1803" s="2">
        <v>34</v>
      </c>
      <c r="E1803" s="2">
        <v>0</v>
      </c>
      <c r="F1803" s="2">
        <v>0</v>
      </c>
      <c r="G1803" s="2">
        <v>0</v>
      </c>
      <c r="H1803" s="17">
        <f t="shared" si="28"/>
        <v>0</v>
      </c>
    </row>
    <row r="1804" spans="1:8" ht="13.5" x14ac:dyDescent="0.25">
      <c r="A1804" s="12"/>
      <c r="B1804" s="11">
        <v>44635</v>
      </c>
      <c r="C1804" s="2">
        <v>34</v>
      </c>
      <c r="D1804" s="2">
        <v>34</v>
      </c>
      <c r="E1804" s="2">
        <v>59</v>
      </c>
      <c r="F1804" s="2">
        <v>34</v>
      </c>
      <c r="G1804" s="2">
        <v>2006</v>
      </c>
      <c r="H1804" s="17">
        <f t="shared" si="28"/>
        <v>0</v>
      </c>
    </row>
    <row r="1805" spans="1:8" ht="13.5" x14ac:dyDescent="0.25">
      <c r="A1805" s="12"/>
      <c r="B1805" s="11">
        <v>44636</v>
      </c>
      <c r="C1805" s="2">
        <v>34</v>
      </c>
      <c r="D1805" s="2">
        <v>34</v>
      </c>
      <c r="E1805" s="2">
        <v>330</v>
      </c>
      <c r="F1805" s="2">
        <v>34</v>
      </c>
      <c r="G1805" s="2">
        <v>11220</v>
      </c>
      <c r="H1805" s="17">
        <f t="shared" si="28"/>
        <v>0</v>
      </c>
    </row>
    <row r="1806" spans="1:8" ht="13.5" x14ac:dyDescent="0.25">
      <c r="A1806" s="12"/>
      <c r="B1806" s="11">
        <v>44637</v>
      </c>
      <c r="C1806" s="2">
        <v>34</v>
      </c>
      <c r="D1806" s="2">
        <v>34</v>
      </c>
      <c r="E1806" s="2">
        <v>0</v>
      </c>
      <c r="F1806" s="2">
        <v>0</v>
      </c>
      <c r="G1806" s="2">
        <v>0</v>
      </c>
      <c r="H1806" s="17">
        <f t="shared" si="28"/>
        <v>0</v>
      </c>
    </row>
    <row r="1807" spans="1:8" ht="13.5" x14ac:dyDescent="0.25">
      <c r="A1807" s="12"/>
      <c r="B1807" s="11">
        <v>44638</v>
      </c>
      <c r="C1807" s="2">
        <v>34</v>
      </c>
      <c r="D1807" s="2">
        <v>34</v>
      </c>
      <c r="E1807" s="2">
        <v>0</v>
      </c>
      <c r="F1807" s="2">
        <v>0</v>
      </c>
      <c r="G1807" s="2">
        <v>0</v>
      </c>
      <c r="H1807" s="17">
        <f t="shared" si="28"/>
        <v>0</v>
      </c>
    </row>
    <row r="1808" spans="1:8" ht="13.5" x14ac:dyDescent="0.25">
      <c r="A1808" s="12"/>
      <c r="B1808" s="11">
        <v>44641</v>
      </c>
      <c r="C1808" s="2">
        <v>34</v>
      </c>
      <c r="D1808" s="2">
        <v>34</v>
      </c>
      <c r="E1808" s="2">
        <v>0</v>
      </c>
      <c r="F1808" s="2">
        <v>0</v>
      </c>
      <c r="G1808" s="2">
        <v>0</v>
      </c>
      <c r="H1808" s="17">
        <f t="shared" si="28"/>
        <v>0</v>
      </c>
    </row>
    <row r="1809" spans="1:8" ht="13.5" x14ac:dyDescent="0.25">
      <c r="A1809" s="12"/>
      <c r="B1809" s="11">
        <v>44642</v>
      </c>
      <c r="C1809" s="2">
        <v>34</v>
      </c>
      <c r="D1809" s="2">
        <v>34</v>
      </c>
      <c r="E1809" s="2">
        <v>0</v>
      </c>
      <c r="F1809" s="2">
        <v>0</v>
      </c>
      <c r="G1809" s="2">
        <v>0</v>
      </c>
      <c r="H1809" s="17">
        <f t="shared" si="28"/>
        <v>0</v>
      </c>
    </row>
    <row r="1810" spans="1:8" ht="13.5" x14ac:dyDescent="0.25">
      <c r="A1810" s="12"/>
      <c r="B1810" s="11">
        <v>44643</v>
      </c>
      <c r="C1810" s="2">
        <v>34</v>
      </c>
      <c r="D1810" s="2">
        <v>34</v>
      </c>
      <c r="E1810" s="2">
        <v>0</v>
      </c>
      <c r="F1810" s="2">
        <v>0</v>
      </c>
      <c r="G1810" s="2">
        <v>0</v>
      </c>
      <c r="H1810" s="17">
        <f t="shared" si="28"/>
        <v>0</v>
      </c>
    </row>
    <row r="1811" spans="1:8" ht="13.5" x14ac:dyDescent="0.25">
      <c r="A1811" s="12"/>
      <c r="B1811" s="11">
        <v>44644</v>
      </c>
      <c r="C1811" s="2">
        <v>34</v>
      </c>
      <c r="D1811" s="2">
        <v>34</v>
      </c>
      <c r="E1811" s="2">
        <v>0</v>
      </c>
      <c r="F1811" s="2">
        <v>0</v>
      </c>
      <c r="G1811" s="2">
        <v>0</v>
      </c>
      <c r="H1811" s="17">
        <f t="shared" si="28"/>
        <v>0</v>
      </c>
    </row>
    <row r="1812" spans="1:8" ht="13.5" x14ac:dyDescent="0.25">
      <c r="A1812" s="12"/>
      <c r="B1812" s="11">
        <v>44645</v>
      </c>
      <c r="C1812" s="2">
        <v>34</v>
      </c>
      <c r="D1812" s="2">
        <v>34</v>
      </c>
      <c r="E1812" s="2">
        <v>0</v>
      </c>
      <c r="F1812" s="2">
        <v>0</v>
      </c>
      <c r="G1812" s="2">
        <v>0</v>
      </c>
      <c r="H1812" s="17">
        <f t="shared" si="28"/>
        <v>0</v>
      </c>
    </row>
    <row r="1813" spans="1:8" ht="13.5" x14ac:dyDescent="0.25">
      <c r="A1813" s="12"/>
      <c r="B1813" s="11">
        <v>44648</v>
      </c>
      <c r="C1813" s="2">
        <v>34</v>
      </c>
      <c r="D1813" s="2">
        <v>34</v>
      </c>
      <c r="E1813" s="2">
        <v>0</v>
      </c>
      <c r="F1813" s="2">
        <v>0</v>
      </c>
      <c r="G1813" s="2">
        <v>0</v>
      </c>
      <c r="H1813" s="17">
        <f t="shared" si="28"/>
        <v>0</v>
      </c>
    </row>
    <row r="1814" spans="1:8" ht="13.5" x14ac:dyDescent="0.25">
      <c r="A1814" s="12"/>
      <c r="B1814" s="11">
        <v>44649</v>
      </c>
      <c r="C1814" s="2">
        <v>34</v>
      </c>
      <c r="D1814" s="2">
        <v>34</v>
      </c>
      <c r="E1814" s="2">
        <v>0</v>
      </c>
      <c r="F1814" s="2">
        <v>0</v>
      </c>
      <c r="G1814" s="2">
        <v>0</v>
      </c>
      <c r="H1814" s="17">
        <f t="shared" si="28"/>
        <v>0</v>
      </c>
    </row>
    <row r="1815" spans="1:8" ht="13.5" x14ac:dyDescent="0.25">
      <c r="A1815" s="12"/>
      <c r="B1815" s="11">
        <v>44650</v>
      </c>
      <c r="C1815" s="2">
        <v>34</v>
      </c>
      <c r="D1815" s="2">
        <v>34</v>
      </c>
      <c r="E1815" s="2">
        <v>0</v>
      </c>
      <c r="F1815" s="2">
        <v>0</v>
      </c>
      <c r="G1815" s="2">
        <v>0</v>
      </c>
      <c r="H1815" s="17">
        <f t="shared" si="28"/>
        <v>0</v>
      </c>
    </row>
    <row r="1816" spans="1:8" ht="13.5" x14ac:dyDescent="0.25">
      <c r="A1816" s="12"/>
      <c r="B1816" s="11">
        <v>44651</v>
      </c>
      <c r="C1816" s="2">
        <v>34</v>
      </c>
      <c r="D1816" s="2">
        <v>34</v>
      </c>
      <c r="E1816" s="2">
        <v>0</v>
      </c>
      <c r="F1816" s="2">
        <v>0</v>
      </c>
      <c r="G1816" s="2">
        <v>0</v>
      </c>
      <c r="H1816" s="17">
        <f t="shared" si="28"/>
        <v>0</v>
      </c>
    </row>
    <row r="1817" spans="1:8" ht="13.5" x14ac:dyDescent="0.25">
      <c r="A1817" s="12"/>
      <c r="B1817" s="11">
        <v>44652</v>
      </c>
      <c r="C1817" s="2">
        <v>34</v>
      </c>
      <c r="D1817" s="2">
        <v>34</v>
      </c>
      <c r="E1817" s="2">
        <v>0</v>
      </c>
      <c r="F1817" s="2">
        <v>0</v>
      </c>
      <c r="G1817" s="2">
        <v>0</v>
      </c>
      <c r="H1817" s="17">
        <f t="shared" si="28"/>
        <v>0</v>
      </c>
    </row>
    <row r="1818" spans="1:8" ht="13.5" x14ac:dyDescent="0.25">
      <c r="A1818" s="12"/>
      <c r="B1818" s="11">
        <v>44655</v>
      </c>
      <c r="C1818" s="2">
        <v>34</v>
      </c>
      <c r="D1818" s="2">
        <v>34</v>
      </c>
      <c r="E1818" s="2">
        <v>0</v>
      </c>
      <c r="F1818" s="2">
        <v>0</v>
      </c>
      <c r="G1818" s="2">
        <v>0</v>
      </c>
      <c r="H1818" s="17">
        <f t="shared" si="28"/>
        <v>0</v>
      </c>
    </row>
    <row r="1819" spans="1:8" ht="13.5" x14ac:dyDescent="0.25">
      <c r="A1819" s="12"/>
      <c r="B1819" s="11">
        <v>44656</v>
      </c>
      <c r="C1819" s="2">
        <v>34</v>
      </c>
      <c r="D1819" s="2">
        <v>34</v>
      </c>
      <c r="E1819" s="2">
        <v>0</v>
      </c>
      <c r="F1819" s="2">
        <v>0</v>
      </c>
      <c r="G1819" s="2">
        <v>0</v>
      </c>
      <c r="H1819" s="17">
        <f t="shared" si="28"/>
        <v>0</v>
      </c>
    </row>
    <row r="1820" spans="1:8" ht="13.5" x14ac:dyDescent="0.25">
      <c r="A1820" s="12"/>
      <c r="B1820" s="11">
        <v>44657</v>
      </c>
      <c r="C1820" s="2">
        <v>34</v>
      </c>
      <c r="D1820" s="2">
        <v>34</v>
      </c>
      <c r="E1820" s="2">
        <v>0</v>
      </c>
      <c r="F1820" s="2">
        <v>0</v>
      </c>
      <c r="G1820" s="2">
        <v>0</v>
      </c>
      <c r="H1820" s="17">
        <f t="shared" si="28"/>
        <v>0</v>
      </c>
    </row>
    <row r="1821" spans="1:8" ht="13.5" x14ac:dyDescent="0.25">
      <c r="A1821" s="12"/>
      <c r="B1821" s="11">
        <v>44658</v>
      </c>
      <c r="C1821" s="2">
        <v>34</v>
      </c>
      <c r="D1821" s="2">
        <v>34</v>
      </c>
      <c r="E1821" s="2">
        <v>0</v>
      </c>
      <c r="F1821" s="2">
        <v>0</v>
      </c>
      <c r="G1821" s="2">
        <v>0</v>
      </c>
      <c r="H1821" s="17">
        <f t="shared" si="28"/>
        <v>0</v>
      </c>
    </row>
    <row r="1822" spans="1:8" ht="13.5" x14ac:dyDescent="0.25">
      <c r="A1822" s="12"/>
      <c r="B1822" s="11">
        <v>44659</v>
      </c>
      <c r="C1822" s="2">
        <v>34</v>
      </c>
      <c r="D1822" s="2">
        <v>34</v>
      </c>
      <c r="E1822" s="2">
        <v>0</v>
      </c>
      <c r="F1822" s="2">
        <v>0</v>
      </c>
      <c r="G1822" s="2">
        <v>0</v>
      </c>
      <c r="H1822" s="17">
        <f t="shared" si="28"/>
        <v>0</v>
      </c>
    </row>
    <row r="1823" spans="1:8" ht="13.5" x14ac:dyDescent="0.25">
      <c r="A1823" s="12"/>
      <c r="B1823" s="11">
        <v>44662</v>
      </c>
      <c r="C1823" s="2">
        <v>34</v>
      </c>
      <c r="D1823" s="2">
        <v>34</v>
      </c>
      <c r="E1823" s="2">
        <v>0</v>
      </c>
      <c r="F1823" s="2">
        <v>0</v>
      </c>
      <c r="G1823" s="2">
        <v>0</v>
      </c>
      <c r="H1823" s="17">
        <f t="shared" si="28"/>
        <v>0</v>
      </c>
    </row>
    <row r="1824" spans="1:8" ht="13.5" x14ac:dyDescent="0.25">
      <c r="A1824" s="12"/>
      <c r="B1824" s="11">
        <v>44663</v>
      </c>
      <c r="C1824" s="2">
        <v>34</v>
      </c>
      <c r="D1824" s="2">
        <v>34</v>
      </c>
      <c r="E1824" s="2">
        <v>0</v>
      </c>
      <c r="F1824" s="2">
        <v>0</v>
      </c>
      <c r="G1824" s="2">
        <v>0</v>
      </c>
      <c r="H1824" s="17">
        <f t="shared" si="28"/>
        <v>0</v>
      </c>
    </row>
    <row r="1825" spans="1:8" ht="13.5" x14ac:dyDescent="0.25">
      <c r="A1825" s="12"/>
      <c r="B1825" s="11">
        <v>44664</v>
      </c>
      <c r="C1825" s="2">
        <v>34</v>
      </c>
      <c r="D1825" s="2">
        <v>34</v>
      </c>
      <c r="E1825" s="2">
        <v>0</v>
      </c>
      <c r="F1825" s="2">
        <v>0</v>
      </c>
      <c r="G1825" s="2">
        <v>0</v>
      </c>
      <c r="H1825" s="17">
        <f t="shared" si="28"/>
        <v>0</v>
      </c>
    </row>
    <row r="1826" spans="1:8" ht="13.5" x14ac:dyDescent="0.25">
      <c r="A1826" s="12"/>
      <c r="B1826" s="11">
        <v>44665</v>
      </c>
      <c r="C1826" s="2">
        <v>34</v>
      </c>
      <c r="D1826" s="2">
        <v>34</v>
      </c>
      <c r="E1826" s="2">
        <v>0</v>
      </c>
      <c r="F1826" s="2">
        <v>0</v>
      </c>
      <c r="G1826" s="2">
        <v>0</v>
      </c>
      <c r="H1826" s="17">
        <f t="shared" si="28"/>
        <v>0</v>
      </c>
    </row>
    <row r="1827" spans="1:8" ht="13.5" x14ac:dyDescent="0.25">
      <c r="A1827" s="12"/>
      <c r="B1827" s="11">
        <v>44666</v>
      </c>
      <c r="C1827" s="2">
        <v>34</v>
      </c>
      <c r="D1827" s="2">
        <v>34</v>
      </c>
      <c r="E1827" s="2">
        <v>0</v>
      </c>
      <c r="F1827" s="2">
        <v>0</v>
      </c>
      <c r="G1827" s="2">
        <v>0</v>
      </c>
      <c r="H1827" s="17">
        <f t="shared" si="28"/>
        <v>0</v>
      </c>
    </row>
    <row r="1828" spans="1:8" ht="13.5" x14ac:dyDescent="0.25">
      <c r="A1828" s="12"/>
      <c r="B1828" s="11">
        <v>44669</v>
      </c>
      <c r="C1828" s="2">
        <v>34</v>
      </c>
      <c r="D1828" s="2">
        <v>34</v>
      </c>
      <c r="E1828" s="2">
        <v>0</v>
      </c>
      <c r="F1828" s="2">
        <v>0</v>
      </c>
      <c r="G1828" s="2">
        <v>0</v>
      </c>
      <c r="H1828" s="17">
        <f t="shared" si="28"/>
        <v>0</v>
      </c>
    </row>
    <row r="1829" spans="1:8" ht="13.5" x14ac:dyDescent="0.25">
      <c r="A1829" s="12"/>
      <c r="B1829" s="11">
        <v>44670</v>
      </c>
      <c r="C1829" s="2">
        <v>34</v>
      </c>
      <c r="D1829" s="2">
        <v>34</v>
      </c>
      <c r="E1829" s="2">
        <v>0</v>
      </c>
      <c r="F1829" s="2">
        <v>0</v>
      </c>
      <c r="G1829" s="2">
        <v>0</v>
      </c>
      <c r="H1829" s="17">
        <f t="shared" si="28"/>
        <v>0</v>
      </c>
    </row>
    <row r="1830" spans="1:8" ht="13.5" x14ac:dyDescent="0.25">
      <c r="A1830" s="12"/>
      <c r="B1830" s="11">
        <v>44671</v>
      </c>
      <c r="C1830" s="2">
        <v>34</v>
      </c>
      <c r="D1830" s="2">
        <v>34</v>
      </c>
      <c r="E1830" s="2">
        <v>0</v>
      </c>
      <c r="F1830" s="2">
        <v>0</v>
      </c>
      <c r="G1830" s="2">
        <v>0</v>
      </c>
      <c r="H1830" s="17">
        <f t="shared" si="28"/>
        <v>0</v>
      </c>
    </row>
    <row r="1831" spans="1:8" ht="13.5" x14ac:dyDescent="0.25">
      <c r="A1831" s="12"/>
      <c r="B1831" s="11">
        <v>44672</v>
      </c>
      <c r="C1831" s="2">
        <v>34</v>
      </c>
      <c r="D1831" s="2">
        <v>34</v>
      </c>
      <c r="E1831" s="2">
        <v>0</v>
      </c>
      <c r="F1831" s="2">
        <v>0</v>
      </c>
      <c r="G1831" s="2">
        <v>0</v>
      </c>
      <c r="H1831" s="17">
        <f t="shared" si="28"/>
        <v>0</v>
      </c>
    </row>
    <row r="1832" spans="1:8" ht="13.5" x14ac:dyDescent="0.25">
      <c r="A1832" s="12"/>
      <c r="B1832" s="11">
        <v>44673</v>
      </c>
      <c r="C1832" s="2">
        <v>34</v>
      </c>
      <c r="D1832" s="2">
        <v>34</v>
      </c>
      <c r="E1832" s="2">
        <v>0</v>
      </c>
      <c r="F1832" s="2">
        <v>0</v>
      </c>
      <c r="G1832" s="2">
        <v>0</v>
      </c>
      <c r="H1832" s="17">
        <f t="shared" si="28"/>
        <v>0</v>
      </c>
    </row>
    <row r="1833" spans="1:8" ht="13.5" x14ac:dyDescent="0.25">
      <c r="A1833" s="12"/>
      <c r="B1833" s="11">
        <v>44676</v>
      </c>
      <c r="C1833" s="2">
        <v>34</v>
      </c>
      <c r="D1833" s="2">
        <v>34</v>
      </c>
      <c r="E1833" s="2">
        <v>0</v>
      </c>
      <c r="F1833" s="2">
        <v>0</v>
      </c>
      <c r="G1833" s="2">
        <v>0</v>
      </c>
      <c r="H1833" s="17">
        <f t="shared" si="28"/>
        <v>0</v>
      </c>
    </row>
    <row r="1834" spans="1:8" ht="13.5" x14ac:dyDescent="0.25">
      <c r="A1834" s="12"/>
      <c r="B1834" s="11">
        <v>44677</v>
      </c>
      <c r="C1834" s="2">
        <v>34</v>
      </c>
      <c r="D1834" s="2">
        <v>34</v>
      </c>
      <c r="E1834" s="2">
        <v>0</v>
      </c>
      <c r="F1834" s="2">
        <v>0</v>
      </c>
      <c r="G1834" s="2">
        <v>0</v>
      </c>
      <c r="H1834" s="17">
        <f t="shared" si="28"/>
        <v>0</v>
      </c>
    </row>
    <row r="1835" spans="1:8" ht="13.5" x14ac:dyDescent="0.25">
      <c r="A1835" s="12"/>
      <c r="B1835" s="11">
        <v>44678</v>
      </c>
      <c r="C1835" s="2">
        <v>34</v>
      </c>
      <c r="D1835" s="2">
        <v>34</v>
      </c>
      <c r="E1835" s="2">
        <v>0</v>
      </c>
      <c r="F1835" s="2">
        <v>0</v>
      </c>
      <c r="G1835" s="2">
        <v>0</v>
      </c>
      <c r="H1835" s="17">
        <f t="shared" si="28"/>
        <v>0</v>
      </c>
    </row>
    <row r="1836" spans="1:8" ht="13.5" x14ac:dyDescent="0.25">
      <c r="A1836" s="12"/>
      <c r="B1836" s="11">
        <v>44679</v>
      </c>
      <c r="C1836" s="2">
        <v>34</v>
      </c>
      <c r="D1836" s="2">
        <v>34</v>
      </c>
      <c r="E1836" s="2">
        <v>0</v>
      </c>
      <c r="F1836" s="2">
        <v>0</v>
      </c>
      <c r="G1836" s="2">
        <v>0</v>
      </c>
      <c r="H1836" s="17">
        <f t="shared" si="28"/>
        <v>0</v>
      </c>
    </row>
    <row r="1837" spans="1:8" ht="13.5" x14ac:dyDescent="0.25">
      <c r="A1837" s="12"/>
      <c r="B1837" s="11">
        <v>44680</v>
      </c>
      <c r="C1837" s="2">
        <v>34</v>
      </c>
      <c r="D1837" s="2">
        <v>34</v>
      </c>
      <c r="E1837" s="2">
        <v>0</v>
      </c>
      <c r="F1837" s="2">
        <v>0</v>
      </c>
      <c r="G1837" s="2">
        <v>0</v>
      </c>
      <c r="H1837" s="17">
        <f t="shared" si="28"/>
        <v>0</v>
      </c>
    </row>
    <row r="1838" spans="1:8" ht="13.5" x14ac:dyDescent="0.25">
      <c r="A1838" s="12"/>
      <c r="B1838" s="11">
        <v>44685</v>
      </c>
      <c r="C1838" s="2">
        <v>34</v>
      </c>
      <c r="D1838" s="2">
        <v>34</v>
      </c>
      <c r="E1838" s="2">
        <v>0</v>
      </c>
      <c r="F1838" s="2">
        <v>0</v>
      </c>
      <c r="G1838" s="2">
        <v>0</v>
      </c>
      <c r="H1838" s="17">
        <f t="shared" si="28"/>
        <v>0</v>
      </c>
    </row>
    <row r="1839" spans="1:8" ht="13.5" x14ac:dyDescent="0.25">
      <c r="A1839" s="12"/>
      <c r="B1839" s="11">
        <v>44686</v>
      </c>
      <c r="C1839" s="2">
        <v>34</v>
      </c>
      <c r="D1839" s="2">
        <v>34</v>
      </c>
      <c r="E1839" s="2">
        <v>0</v>
      </c>
      <c r="F1839" s="2">
        <v>0</v>
      </c>
      <c r="G1839" s="2">
        <v>0</v>
      </c>
      <c r="H1839" s="17">
        <f t="shared" si="28"/>
        <v>0</v>
      </c>
    </row>
    <row r="1840" spans="1:8" ht="13.5" x14ac:dyDescent="0.25">
      <c r="A1840" s="12"/>
      <c r="B1840" s="11">
        <v>44687</v>
      </c>
      <c r="C1840" s="2">
        <v>34</v>
      </c>
      <c r="D1840" s="2">
        <v>34</v>
      </c>
      <c r="E1840" s="2">
        <v>0</v>
      </c>
      <c r="F1840" s="2">
        <v>0</v>
      </c>
      <c r="G1840" s="2">
        <v>0</v>
      </c>
      <c r="H1840" s="17">
        <f t="shared" si="28"/>
        <v>0</v>
      </c>
    </row>
    <row r="1841" spans="1:8" ht="13.5" x14ac:dyDescent="0.25">
      <c r="A1841" s="12"/>
      <c r="B1841" s="11">
        <v>44690</v>
      </c>
      <c r="C1841" s="2">
        <v>34</v>
      </c>
      <c r="D1841" s="2">
        <v>34</v>
      </c>
      <c r="E1841" s="2">
        <v>0</v>
      </c>
      <c r="F1841" s="2">
        <v>0</v>
      </c>
      <c r="G1841" s="2">
        <v>0</v>
      </c>
      <c r="H1841" s="17">
        <f t="shared" si="28"/>
        <v>0</v>
      </c>
    </row>
    <row r="1842" spans="1:8" ht="13.5" x14ac:dyDescent="0.25">
      <c r="A1842" s="12"/>
      <c r="B1842" s="11">
        <v>44691</v>
      </c>
      <c r="C1842" s="2">
        <v>33</v>
      </c>
      <c r="D1842" s="2">
        <v>33</v>
      </c>
      <c r="E1842" s="2">
        <v>34</v>
      </c>
      <c r="F1842" s="2">
        <v>33</v>
      </c>
      <c r="G1842" s="2">
        <v>1122</v>
      </c>
      <c r="H1842" s="17">
        <f t="shared" si="28"/>
        <v>-2.9411764705882353E-2</v>
      </c>
    </row>
    <row r="1843" spans="1:8" ht="13.5" x14ac:dyDescent="0.25">
      <c r="A1843" s="12"/>
      <c r="B1843" s="11">
        <v>44692</v>
      </c>
      <c r="C1843" s="2">
        <v>34</v>
      </c>
      <c r="D1843" s="2">
        <v>34</v>
      </c>
      <c r="E1843" s="2">
        <v>75</v>
      </c>
      <c r="F1843" s="2">
        <v>34</v>
      </c>
      <c r="G1843" s="2">
        <v>2550</v>
      </c>
      <c r="H1843" s="17">
        <f t="shared" si="28"/>
        <v>3.0303030303030304E-2</v>
      </c>
    </row>
    <row r="1844" spans="1:8" ht="13.5" x14ac:dyDescent="0.25">
      <c r="A1844" s="12"/>
      <c r="B1844" s="11">
        <v>44693</v>
      </c>
      <c r="C1844" s="2">
        <v>34</v>
      </c>
      <c r="D1844" s="2">
        <v>34</v>
      </c>
      <c r="E1844" s="2">
        <v>0</v>
      </c>
      <c r="F1844" s="2">
        <v>0</v>
      </c>
      <c r="G1844" s="2">
        <v>0</v>
      </c>
      <c r="H1844" s="17">
        <f t="shared" si="28"/>
        <v>0</v>
      </c>
    </row>
    <row r="1845" spans="1:8" ht="13.5" x14ac:dyDescent="0.25">
      <c r="A1845" s="12"/>
      <c r="B1845" s="11">
        <v>44694</v>
      </c>
      <c r="C1845" s="2">
        <v>34</v>
      </c>
      <c r="D1845" s="2">
        <v>34</v>
      </c>
      <c r="E1845" s="2">
        <v>0</v>
      </c>
      <c r="F1845" s="2">
        <v>0</v>
      </c>
      <c r="G1845" s="2">
        <v>0</v>
      </c>
      <c r="H1845" s="17">
        <f t="shared" si="28"/>
        <v>0</v>
      </c>
    </row>
    <row r="1846" spans="1:8" ht="13.5" x14ac:dyDescent="0.25">
      <c r="A1846" s="12"/>
      <c r="B1846" s="11">
        <v>44697</v>
      </c>
      <c r="C1846" s="2">
        <v>34</v>
      </c>
      <c r="D1846" s="2">
        <v>34</v>
      </c>
      <c r="E1846" s="2">
        <v>0</v>
      </c>
      <c r="F1846" s="2">
        <v>0</v>
      </c>
      <c r="G1846" s="2">
        <v>0</v>
      </c>
      <c r="H1846" s="17">
        <f t="shared" si="28"/>
        <v>0</v>
      </c>
    </row>
    <row r="1847" spans="1:8" ht="13.5" x14ac:dyDescent="0.25">
      <c r="A1847" s="12"/>
      <c r="B1847" s="11">
        <v>44698</v>
      </c>
      <c r="C1847" s="2">
        <v>33</v>
      </c>
      <c r="D1847" s="2">
        <v>33</v>
      </c>
      <c r="E1847" s="2">
        <v>16</v>
      </c>
      <c r="F1847" s="2">
        <v>33</v>
      </c>
      <c r="G1847" s="2">
        <v>528</v>
      </c>
      <c r="H1847" s="17">
        <f t="shared" si="28"/>
        <v>-2.9411764705882353E-2</v>
      </c>
    </row>
    <row r="1848" spans="1:8" ht="13.5" x14ac:dyDescent="0.25">
      <c r="A1848" s="12"/>
      <c r="B1848" s="11">
        <v>44699</v>
      </c>
      <c r="C1848" s="2">
        <v>33</v>
      </c>
      <c r="D1848" s="2">
        <v>33</v>
      </c>
      <c r="E1848" s="2">
        <v>0</v>
      </c>
      <c r="F1848" s="2">
        <v>0</v>
      </c>
      <c r="G1848" s="2">
        <v>0</v>
      </c>
      <c r="H1848" s="17">
        <f t="shared" si="28"/>
        <v>0</v>
      </c>
    </row>
    <row r="1849" spans="1:8" ht="13.5" x14ac:dyDescent="0.25">
      <c r="A1849" s="12"/>
      <c r="B1849" s="11">
        <v>44700</v>
      </c>
      <c r="C1849" s="2">
        <v>33</v>
      </c>
      <c r="D1849" s="2">
        <v>33</v>
      </c>
      <c r="E1849" s="2">
        <v>0</v>
      </c>
      <c r="F1849" s="2">
        <v>0</v>
      </c>
      <c r="G1849" s="2">
        <v>0</v>
      </c>
      <c r="H1849" s="17">
        <f t="shared" si="28"/>
        <v>0</v>
      </c>
    </row>
    <row r="1850" spans="1:8" ht="13.5" x14ac:dyDescent="0.25">
      <c r="A1850" s="12"/>
      <c r="B1850" s="11">
        <v>44701</v>
      </c>
      <c r="C1850" s="2">
        <v>33</v>
      </c>
      <c r="D1850" s="2">
        <v>33</v>
      </c>
      <c r="E1850" s="2">
        <v>0</v>
      </c>
      <c r="F1850" s="2">
        <v>0</v>
      </c>
      <c r="G1850" s="2">
        <v>0</v>
      </c>
      <c r="H1850" s="17">
        <f t="shared" si="28"/>
        <v>0</v>
      </c>
    </row>
    <row r="1851" spans="1:8" ht="13.5" x14ac:dyDescent="0.25">
      <c r="A1851" s="12"/>
      <c r="B1851" s="11">
        <v>44704</v>
      </c>
      <c r="C1851" s="2">
        <v>33</v>
      </c>
      <c r="D1851" s="2">
        <v>33</v>
      </c>
      <c r="E1851" s="2">
        <v>0</v>
      </c>
      <c r="F1851" s="2">
        <v>0</v>
      </c>
      <c r="G1851" s="2">
        <v>0</v>
      </c>
      <c r="H1851" s="17">
        <f t="shared" si="28"/>
        <v>0</v>
      </c>
    </row>
    <row r="1852" spans="1:8" ht="13.5" x14ac:dyDescent="0.25">
      <c r="A1852" s="12"/>
      <c r="B1852" s="11">
        <v>44705</v>
      </c>
      <c r="C1852" s="2">
        <v>33</v>
      </c>
      <c r="D1852" s="2">
        <v>33</v>
      </c>
      <c r="E1852" s="2">
        <v>0</v>
      </c>
      <c r="F1852" s="2">
        <v>0</v>
      </c>
      <c r="G1852" s="2">
        <v>0</v>
      </c>
      <c r="H1852" s="17">
        <f t="shared" si="28"/>
        <v>0</v>
      </c>
    </row>
    <row r="1853" spans="1:8" ht="13.5" x14ac:dyDescent="0.25">
      <c r="A1853" s="12"/>
      <c r="B1853" s="11">
        <v>44706</v>
      </c>
      <c r="C1853" s="2">
        <v>33</v>
      </c>
      <c r="D1853" s="2">
        <v>33</v>
      </c>
      <c r="E1853" s="2">
        <v>0</v>
      </c>
      <c r="F1853" s="2">
        <v>0</v>
      </c>
      <c r="G1853" s="2">
        <v>0</v>
      </c>
      <c r="H1853" s="17">
        <f t="shared" si="28"/>
        <v>0</v>
      </c>
    </row>
    <row r="1854" spans="1:8" ht="13.5" x14ac:dyDescent="0.25">
      <c r="A1854" s="12"/>
      <c r="B1854" s="11">
        <v>44707</v>
      </c>
      <c r="C1854" s="2">
        <v>33</v>
      </c>
      <c r="D1854" s="2">
        <v>33</v>
      </c>
      <c r="E1854" s="2">
        <v>0</v>
      </c>
      <c r="F1854" s="2">
        <v>0</v>
      </c>
      <c r="G1854" s="2">
        <v>0</v>
      </c>
      <c r="H1854" s="17">
        <f t="shared" si="28"/>
        <v>0</v>
      </c>
    </row>
    <row r="1855" spans="1:8" ht="13.5" x14ac:dyDescent="0.25">
      <c r="A1855" s="12"/>
      <c r="B1855" s="11">
        <v>44708</v>
      </c>
      <c r="C1855" s="2">
        <v>33</v>
      </c>
      <c r="D1855" s="2">
        <v>33</v>
      </c>
      <c r="E1855" s="2">
        <v>0</v>
      </c>
      <c r="F1855" s="2">
        <v>0</v>
      </c>
      <c r="G1855" s="2">
        <v>0</v>
      </c>
      <c r="H1855" s="17">
        <f t="shared" si="28"/>
        <v>0</v>
      </c>
    </row>
    <row r="1856" spans="1:8" ht="13.5" x14ac:dyDescent="0.25">
      <c r="A1856" s="12"/>
      <c r="B1856" s="11">
        <v>44711</v>
      </c>
      <c r="C1856" s="2">
        <v>33</v>
      </c>
      <c r="D1856" s="2">
        <v>33</v>
      </c>
      <c r="E1856" s="2">
        <v>0</v>
      </c>
      <c r="F1856" s="2">
        <v>0</v>
      </c>
      <c r="G1856" s="2">
        <v>0</v>
      </c>
      <c r="H1856" s="17">
        <f t="shared" si="28"/>
        <v>0</v>
      </c>
    </row>
    <row r="1857" spans="1:8" ht="13.5" x14ac:dyDescent="0.25">
      <c r="A1857" s="12"/>
      <c r="B1857" s="11">
        <v>44712</v>
      </c>
      <c r="C1857" s="2">
        <v>33</v>
      </c>
      <c r="D1857" s="2">
        <v>33</v>
      </c>
      <c r="E1857" s="2">
        <v>0</v>
      </c>
      <c r="F1857" s="2">
        <v>0</v>
      </c>
      <c r="G1857" s="2">
        <v>0</v>
      </c>
      <c r="H1857" s="17">
        <f t="shared" si="28"/>
        <v>0</v>
      </c>
    </row>
    <row r="1858" spans="1:8" ht="13.5" x14ac:dyDescent="0.25">
      <c r="A1858" s="12"/>
      <c r="B1858" s="11">
        <v>44713</v>
      </c>
      <c r="C1858" s="2">
        <v>33</v>
      </c>
      <c r="D1858" s="2">
        <v>33</v>
      </c>
      <c r="E1858" s="2">
        <v>0</v>
      </c>
      <c r="F1858" s="2">
        <v>0</v>
      </c>
      <c r="G1858" s="2">
        <v>0</v>
      </c>
      <c r="H1858" s="17">
        <f t="shared" si="28"/>
        <v>0</v>
      </c>
    </row>
    <row r="1859" spans="1:8" ht="13.5" x14ac:dyDescent="0.25">
      <c r="A1859" s="12"/>
      <c r="B1859" s="11">
        <v>44714</v>
      </c>
      <c r="C1859" s="2">
        <v>33</v>
      </c>
      <c r="D1859" s="2">
        <v>33</v>
      </c>
      <c r="E1859" s="2">
        <v>0</v>
      </c>
      <c r="F1859" s="2">
        <v>0</v>
      </c>
      <c r="G1859" s="2">
        <v>0</v>
      </c>
      <c r="H1859" s="17">
        <f t="shared" si="28"/>
        <v>0</v>
      </c>
    </row>
    <row r="1860" spans="1:8" ht="13.5" x14ac:dyDescent="0.25">
      <c r="A1860" s="12"/>
      <c r="B1860" s="11">
        <v>44715</v>
      </c>
      <c r="C1860" s="2">
        <v>33</v>
      </c>
      <c r="D1860" s="2">
        <v>33</v>
      </c>
      <c r="E1860" s="2">
        <v>0</v>
      </c>
      <c r="F1860" s="2">
        <v>0</v>
      </c>
      <c r="G1860" s="2">
        <v>0</v>
      </c>
      <c r="H1860" s="17">
        <f t="shared" si="28"/>
        <v>0</v>
      </c>
    </row>
    <row r="1861" spans="1:8" ht="13.5" x14ac:dyDescent="0.25">
      <c r="A1861" s="12"/>
      <c r="B1861" s="11">
        <v>44718</v>
      </c>
      <c r="C1861" s="2">
        <v>33</v>
      </c>
      <c r="D1861" s="2">
        <v>33</v>
      </c>
      <c r="E1861" s="2">
        <v>0</v>
      </c>
      <c r="F1861" s="2">
        <v>0</v>
      </c>
      <c r="G1861" s="2">
        <v>0</v>
      </c>
      <c r="H1861" s="17">
        <f t="shared" si="28"/>
        <v>0</v>
      </c>
    </row>
    <row r="1862" spans="1:8" ht="13.5" x14ac:dyDescent="0.25">
      <c r="A1862" s="12"/>
      <c r="B1862" s="11">
        <v>44719</v>
      </c>
      <c r="C1862" s="2">
        <v>33</v>
      </c>
      <c r="D1862" s="2">
        <v>33</v>
      </c>
      <c r="E1862" s="2">
        <v>0</v>
      </c>
      <c r="F1862" s="2">
        <v>0</v>
      </c>
      <c r="G1862" s="2">
        <v>0</v>
      </c>
      <c r="H1862" s="17">
        <f t="shared" si="28"/>
        <v>0</v>
      </c>
    </row>
    <row r="1863" spans="1:8" ht="13.5" x14ac:dyDescent="0.25">
      <c r="A1863" s="12"/>
      <c r="B1863" s="11">
        <v>44720</v>
      </c>
      <c r="C1863" s="2">
        <v>33</v>
      </c>
      <c r="D1863" s="2">
        <v>33</v>
      </c>
      <c r="E1863" s="2">
        <v>0</v>
      </c>
      <c r="F1863" s="2">
        <v>0</v>
      </c>
      <c r="G1863" s="2">
        <v>0</v>
      </c>
      <c r="H1863" s="17">
        <f t="shared" ref="H1863:H1926" si="29">(D1863-D1862)/D1862</f>
        <v>0</v>
      </c>
    </row>
    <row r="1864" spans="1:8" ht="13.5" x14ac:dyDescent="0.25">
      <c r="A1864" s="12"/>
      <c r="B1864" s="11">
        <v>44721</v>
      </c>
      <c r="C1864" s="2">
        <v>33</v>
      </c>
      <c r="D1864" s="2">
        <v>33</v>
      </c>
      <c r="E1864" s="2">
        <v>0</v>
      </c>
      <c r="F1864" s="2">
        <v>0</v>
      </c>
      <c r="G1864" s="2">
        <v>0</v>
      </c>
      <c r="H1864" s="17">
        <f t="shared" si="29"/>
        <v>0</v>
      </c>
    </row>
    <row r="1865" spans="1:8" ht="13.5" x14ac:dyDescent="0.25">
      <c r="A1865" s="12"/>
      <c r="B1865" s="11">
        <v>44722</v>
      </c>
      <c r="C1865" s="2">
        <v>33</v>
      </c>
      <c r="D1865" s="2">
        <v>33</v>
      </c>
      <c r="E1865" s="2">
        <v>0</v>
      </c>
      <c r="F1865" s="2">
        <v>0</v>
      </c>
      <c r="G1865" s="2">
        <v>0</v>
      </c>
      <c r="H1865" s="17">
        <f t="shared" si="29"/>
        <v>0</v>
      </c>
    </row>
    <row r="1866" spans="1:8" ht="13.5" x14ac:dyDescent="0.25">
      <c r="A1866" s="12"/>
      <c r="B1866" s="11">
        <v>44725</v>
      </c>
      <c r="C1866" s="2">
        <v>33</v>
      </c>
      <c r="D1866" s="2">
        <v>33</v>
      </c>
      <c r="E1866" s="2">
        <v>0</v>
      </c>
      <c r="F1866" s="2">
        <v>0</v>
      </c>
      <c r="G1866" s="2">
        <v>0</v>
      </c>
      <c r="H1866" s="17">
        <f t="shared" si="29"/>
        <v>0</v>
      </c>
    </row>
    <row r="1867" spans="1:8" ht="13.5" x14ac:dyDescent="0.25">
      <c r="A1867" s="12"/>
      <c r="B1867" s="11">
        <v>44726</v>
      </c>
      <c r="C1867" s="2">
        <v>33</v>
      </c>
      <c r="D1867" s="2">
        <v>33</v>
      </c>
      <c r="E1867" s="2">
        <v>0</v>
      </c>
      <c r="F1867" s="2">
        <v>0</v>
      </c>
      <c r="G1867" s="2">
        <v>0</v>
      </c>
      <c r="H1867" s="17">
        <f t="shared" si="29"/>
        <v>0</v>
      </c>
    </row>
    <row r="1868" spans="1:8" ht="13.5" x14ac:dyDescent="0.25">
      <c r="A1868" s="12"/>
      <c r="B1868" s="11">
        <v>44727</v>
      </c>
      <c r="C1868" s="2">
        <v>33</v>
      </c>
      <c r="D1868" s="2">
        <v>33</v>
      </c>
      <c r="E1868" s="2">
        <v>0</v>
      </c>
      <c r="F1868" s="2">
        <v>0</v>
      </c>
      <c r="G1868" s="2">
        <v>0</v>
      </c>
      <c r="H1868" s="17">
        <f t="shared" si="29"/>
        <v>0</v>
      </c>
    </row>
    <row r="1869" spans="1:8" ht="13.5" x14ac:dyDescent="0.25">
      <c r="A1869" s="12"/>
      <c r="B1869" s="11">
        <v>44728</v>
      </c>
      <c r="C1869" s="2">
        <v>33</v>
      </c>
      <c r="D1869" s="2">
        <v>33</v>
      </c>
      <c r="E1869" s="2">
        <v>0</v>
      </c>
      <c r="F1869" s="2">
        <v>0</v>
      </c>
      <c r="G1869" s="2">
        <v>0</v>
      </c>
      <c r="H1869" s="17">
        <f t="shared" si="29"/>
        <v>0</v>
      </c>
    </row>
    <row r="1870" spans="1:8" ht="13.5" x14ac:dyDescent="0.25">
      <c r="A1870" s="12"/>
      <c r="B1870" s="11">
        <v>44729</v>
      </c>
      <c r="C1870" s="2">
        <v>33</v>
      </c>
      <c r="D1870" s="2">
        <v>33</v>
      </c>
      <c r="E1870" s="2">
        <v>0</v>
      </c>
      <c r="F1870" s="2">
        <v>0</v>
      </c>
      <c r="G1870" s="2">
        <v>0</v>
      </c>
      <c r="H1870" s="17">
        <f t="shared" si="29"/>
        <v>0</v>
      </c>
    </row>
    <row r="1871" spans="1:8" ht="13.5" x14ac:dyDescent="0.25">
      <c r="A1871" s="12"/>
      <c r="B1871" s="11">
        <v>44732</v>
      </c>
      <c r="C1871" s="2">
        <v>33</v>
      </c>
      <c r="D1871" s="2">
        <v>33</v>
      </c>
      <c r="E1871" s="2">
        <v>0</v>
      </c>
      <c r="F1871" s="2">
        <v>0</v>
      </c>
      <c r="G1871" s="2">
        <v>0</v>
      </c>
      <c r="H1871" s="17">
        <f t="shared" si="29"/>
        <v>0</v>
      </c>
    </row>
    <row r="1872" spans="1:8" ht="13.5" x14ac:dyDescent="0.25">
      <c r="A1872" s="12"/>
      <c r="B1872" s="11">
        <v>44733</v>
      </c>
      <c r="C1872" s="2">
        <v>33</v>
      </c>
      <c r="D1872" s="2">
        <v>33</v>
      </c>
      <c r="E1872" s="2">
        <v>0</v>
      </c>
      <c r="F1872" s="2">
        <v>0</v>
      </c>
      <c r="G1872" s="2">
        <v>0</v>
      </c>
      <c r="H1872" s="17">
        <f t="shared" si="29"/>
        <v>0</v>
      </c>
    </row>
    <row r="1873" spans="1:8" ht="13.5" x14ac:dyDescent="0.25">
      <c r="A1873" s="12"/>
      <c r="B1873" s="11">
        <v>44734</v>
      </c>
      <c r="C1873" s="2">
        <v>33</v>
      </c>
      <c r="D1873" s="2">
        <v>33</v>
      </c>
      <c r="E1873" s="2">
        <v>0</v>
      </c>
      <c r="F1873" s="2">
        <v>0</v>
      </c>
      <c r="G1873" s="2">
        <v>0</v>
      </c>
      <c r="H1873" s="17">
        <f t="shared" si="29"/>
        <v>0</v>
      </c>
    </row>
    <row r="1874" spans="1:8" ht="13.5" x14ac:dyDescent="0.25">
      <c r="A1874" s="12"/>
      <c r="B1874" s="11">
        <v>44735</v>
      </c>
      <c r="C1874" s="2">
        <v>33</v>
      </c>
      <c r="D1874" s="2">
        <v>33</v>
      </c>
      <c r="E1874" s="2">
        <v>0</v>
      </c>
      <c r="F1874" s="2">
        <v>0</v>
      </c>
      <c r="G1874" s="2">
        <v>0</v>
      </c>
      <c r="H1874" s="17">
        <f t="shared" si="29"/>
        <v>0</v>
      </c>
    </row>
    <row r="1875" spans="1:8" ht="13.5" x14ac:dyDescent="0.25">
      <c r="A1875" s="12"/>
      <c r="B1875" s="11">
        <v>44736</v>
      </c>
      <c r="C1875" s="2">
        <v>33</v>
      </c>
      <c r="D1875" s="2">
        <v>33</v>
      </c>
      <c r="E1875" s="2">
        <v>0</v>
      </c>
      <c r="F1875" s="2">
        <v>0</v>
      </c>
      <c r="G1875" s="2">
        <v>0</v>
      </c>
      <c r="H1875" s="17">
        <f t="shared" si="29"/>
        <v>0</v>
      </c>
    </row>
    <row r="1876" spans="1:8" ht="13.5" x14ac:dyDescent="0.25">
      <c r="A1876" s="12"/>
      <c r="B1876" s="11">
        <v>44739</v>
      </c>
      <c r="C1876" s="2">
        <v>33.9</v>
      </c>
      <c r="D1876" s="2">
        <v>33.9</v>
      </c>
      <c r="E1876" s="2">
        <v>3</v>
      </c>
      <c r="F1876" s="2">
        <v>33.9</v>
      </c>
      <c r="G1876" s="2">
        <v>101.7</v>
      </c>
      <c r="H1876" s="17">
        <f t="shared" si="29"/>
        <v>2.727272727272723E-2</v>
      </c>
    </row>
    <row r="1877" spans="1:8" ht="13.5" x14ac:dyDescent="0.25">
      <c r="A1877" s="12"/>
      <c r="B1877" s="11">
        <v>44740</v>
      </c>
      <c r="C1877" s="2">
        <v>33.9</v>
      </c>
      <c r="D1877" s="2">
        <v>33.9</v>
      </c>
      <c r="E1877" s="2">
        <v>0</v>
      </c>
      <c r="F1877" s="2">
        <v>0</v>
      </c>
      <c r="G1877" s="2">
        <v>0</v>
      </c>
      <c r="H1877" s="17">
        <f t="shared" si="29"/>
        <v>0</v>
      </c>
    </row>
    <row r="1878" spans="1:8" ht="13.5" x14ac:dyDescent="0.25">
      <c r="A1878" s="12"/>
      <c r="B1878" s="11">
        <v>44741</v>
      </c>
      <c r="C1878" s="2">
        <v>34.4</v>
      </c>
      <c r="D1878" s="2">
        <v>34.4</v>
      </c>
      <c r="E1878" s="2">
        <v>100</v>
      </c>
      <c r="F1878" s="2">
        <v>34.4</v>
      </c>
      <c r="G1878" s="2">
        <v>3440</v>
      </c>
      <c r="H1878" s="17">
        <f t="shared" si="29"/>
        <v>1.4749262536873156E-2</v>
      </c>
    </row>
    <row r="1879" spans="1:8" ht="13.5" x14ac:dyDescent="0.25">
      <c r="A1879" s="12"/>
      <c r="B1879" s="11">
        <v>44742</v>
      </c>
      <c r="C1879" s="2">
        <v>34.4</v>
      </c>
      <c r="D1879" s="2">
        <v>34.4</v>
      </c>
      <c r="E1879" s="2">
        <v>0</v>
      </c>
      <c r="F1879" s="2">
        <v>0</v>
      </c>
      <c r="G1879" s="2">
        <v>0</v>
      </c>
      <c r="H1879" s="17">
        <f t="shared" si="29"/>
        <v>0</v>
      </c>
    </row>
    <row r="1880" spans="1:8" ht="13.5" x14ac:dyDescent="0.25">
      <c r="A1880" s="12"/>
      <c r="B1880" s="11">
        <v>44743</v>
      </c>
      <c r="C1880" s="2">
        <v>34.4</v>
      </c>
      <c r="D1880" s="2">
        <v>34.4</v>
      </c>
      <c r="E1880" s="2">
        <v>0</v>
      </c>
      <c r="F1880" s="2">
        <v>0</v>
      </c>
      <c r="G1880" s="2">
        <v>0</v>
      </c>
      <c r="H1880" s="17">
        <f t="shared" si="29"/>
        <v>0</v>
      </c>
    </row>
    <row r="1881" spans="1:8" ht="13.5" x14ac:dyDescent="0.25">
      <c r="A1881" s="12"/>
      <c r="B1881" s="11">
        <v>44746</v>
      </c>
      <c r="C1881" s="2">
        <v>34.4</v>
      </c>
      <c r="D1881" s="2">
        <v>34.4</v>
      </c>
      <c r="E1881" s="2">
        <v>0</v>
      </c>
      <c r="F1881" s="2">
        <v>0</v>
      </c>
      <c r="G1881" s="2">
        <v>0</v>
      </c>
      <c r="H1881" s="17">
        <f t="shared" si="29"/>
        <v>0</v>
      </c>
    </row>
    <row r="1882" spans="1:8" ht="13.5" x14ac:dyDescent="0.25">
      <c r="A1882" s="12"/>
      <c r="B1882" s="11">
        <v>44747</v>
      </c>
      <c r="C1882" s="2">
        <v>34.4</v>
      </c>
      <c r="D1882" s="2">
        <v>34.4</v>
      </c>
      <c r="E1882" s="2">
        <v>0</v>
      </c>
      <c r="F1882" s="2">
        <v>0</v>
      </c>
      <c r="G1882" s="2">
        <v>0</v>
      </c>
      <c r="H1882" s="17">
        <f t="shared" si="29"/>
        <v>0</v>
      </c>
    </row>
    <row r="1883" spans="1:8" ht="13.5" x14ac:dyDescent="0.25">
      <c r="A1883" s="12"/>
      <c r="B1883" s="11">
        <v>44748</v>
      </c>
      <c r="C1883" s="2">
        <v>34.4</v>
      </c>
      <c r="D1883" s="2">
        <v>34.4</v>
      </c>
      <c r="E1883" s="2">
        <v>0</v>
      </c>
      <c r="F1883" s="2">
        <v>0</v>
      </c>
      <c r="G1883" s="2">
        <v>0</v>
      </c>
      <c r="H1883" s="17">
        <f t="shared" si="29"/>
        <v>0</v>
      </c>
    </row>
    <row r="1884" spans="1:8" ht="13.5" x14ac:dyDescent="0.25">
      <c r="A1884" s="12"/>
      <c r="B1884" s="11">
        <v>44749</v>
      </c>
      <c r="C1884" s="2">
        <v>34.4</v>
      </c>
      <c r="D1884" s="2">
        <v>34.4</v>
      </c>
      <c r="E1884" s="2">
        <v>0</v>
      </c>
      <c r="F1884" s="2">
        <v>0</v>
      </c>
      <c r="G1884" s="2">
        <v>0</v>
      </c>
      <c r="H1884" s="17">
        <f t="shared" si="29"/>
        <v>0</v>
      </c>
    </row>
    <row r="1885" spans="1:8" ht="13.5" x14ac:dyDescent="0.25">
      <c r="A1885" s="12"/>
      <c r="B1885" s="11">
        <v>44750</v>
      </c>
      <c r="C1885" s="2">
        <v>34.4</v>
      </c>
      <c r="D1885" s="2">
        <v>34.4</v>
      </c>
      <c r="E1885" s="2">
        <v>0</v>
      </c>
      <c r="F1885" s="2">
        <v>0</v>
      </c>
      <c r="G1885" s="2">
        <v>0</v>
      </c>
      <c r="H1885" s="17">
        <f t="shared" si="29"/>
        <v>0</v>
      </c>
    </row>
    <row r="1886" spans="1:8" ht="13.5" x14ac:dyDescent="0.25">
      <c r="A1886" s="12"/>
      <c r="B1886" s="11">
        <v>44753</v>
      </c>
      <c r="C1886" s="2">
        <v>34.4</v>
      </c>
      <c r="D1886" s="2">
        <v>34.4</v>
      </c>
      <c r="E1886" s="2">
        <v>0</v>
      </c>
      <c r="F1886" s="2">
        <v>0</v>
      </c>
      <c r="G1886" s="2">
        <v>0</v>
      </c>
      <c r="H1886" s="17">
        <f t="shared" si="29"/>
        <v>0</v>
      </c>
    </row>
    <row r="1887" spans="1:8" ht="13.5" x14ac:dyDescent="0.25">
      <c r="A1887" s="12"/>
      <c r="B1887" s="11">
        <v>44754</v>
      </c>
      <c r="C1887" s="2">
        <v>34.4</v>
      </c>
      <c r="D1887" s="2">
        <v>34.4</v>
      </c>
      <c r="E1887" s="2">
        <v>0</v>
      </c>
      <c r="F1887" s="2">
        <v>0</v>
      </c>
      <c r="G1887" s="2">
        <v>0</v>
      </c>
      <c r="H1887" s="17">
        <f t="shared" si="29"/>
        <v>0</v>
      </c>
    </row>
    <row r="1888" spans="1:8" ht="13.5" x14ac:dyDescent="0.25">
      <c r="A1888" s="12"/>
      <c r="B1888" s="11">
        <v>44755</v>
      </c>
      <c r="C1888" s="2">
        <v>34.4</v>
      </c>
      <c r="D1888" s="2">
        <v>34.4</v>
      </c>
      <c r="E1888" s="2">
        <v>0</v>
      </c>
      <c r="F1888" s="2">
        <v>0</v>
      </c>
      <c r="G1888" s="2">
        <v>0</v>
      </c>
      <c r="H1888" s="17">
        <f t="shared" si="29"/>
        <v>0</v>
      </c>
    </row>
    <row r="1889" spans="1:8" ht="13.5" x14ac:dyDescent="0.25">
      <c r="A1889" s="12"/>
      <c r="B1889" s="11">
        <v>44756</v>
      </c>
      <c r="C1889" s="2">
        <v>34.4</v>
      </c>
      <c r="D1889" s="2">
        <v>34.4</v>
      </c>
      <c r="E1889" s="2">
        <v>0</v>
      </c>
      <c r="F1889" s="2">
        <v>0</v>
      </c>
      <c r="G1889" s="2">
        <v>0</v>
      </c>
      <c r="H1889" s="17">
        <f t="shared" si="29"/>
        <v>0</v>
      </c>
    </row>
    <row r="1890" spans="1:8" ht="13.5" x14ac:dyDescent="0.25">
      <c r="A1890" s="12"/>
      <c r="B1890" s="11">
        <v>44757</v>
      </c>
      <c r="C1890" s="2">
        <v>34.4</v>
      </c>
      <c r="D1890" s="2">
        <v>34.4</v>
      </c>
      <c r="E1890" s="2">
        <v>0</v>
      </c>
      <c r="F1890" s="2">
        <v>0</v>
      </c>
      <c r="G1890" s="2">
        <v>0</v>
      </c>
      <c r="H1890" s="17">
        <f t="shared" si="29"/>
        <v>0</v>
      </c>
    </row>
    <row r="1891" spans="1:8" ht="13.5" x14ac:dyDescent="0.25">
      <c r="A1891" s="12"/>
      <c r="B1891" s="11">
        <v>44760</v>
      </c>
      <c r="C1891" s="2">
        <v>34.4</v>
      </c>
      <c r="D1891" s="2">
        <v>34.4</v>
      </c>
      <c r="E1891" s="2">
        <v>0</v>
      </c>
      <c r="F1891" s="2">
        <v>0</v>
      </c>
      <c r="G1891" s="2">
        <v>0</v>
      </c>
      <c r="H1891" s="17">
        <f t="shared" si="29"/>
        <v>0</v>
      </c>
    </row>
    <row r="1892" spans="1:8" ht="13.5" x14ac:dyDescent="0.25">
      <c r="A1892" s="12"/>
      <c r="B1892" s="11">
        <v>44761</v>
      </c>
      <c r="C1892" s="2">
        <v>34.4</v>
      </c>
      <c r="D1892" s="2">
        <v>34.4</v>
      </c>
      <c r="E1892" s="2">
        <v>0</v>
      </c>
      <c r="F1892" s="2">
        <v>0</v>
      </c>
      <c r="G1892" s="2">
        <v>0</v>
      </c>
      <c r="H1892" s="17">
        <f t="shared" si="29"/>
        <v>0</v>
      </c>
    </row>
    <row r="1893" spans="1:8" ht="13.5" x14ac:dyDescent="0.25">
      <c r="A1893" s="12"/>
      <c r="B1893" s="11">
        <v>44762</v>
      </c>
      <c r="C1893" s="2">
        <v>34.4</v>
      </c>
      <c r="D1893" s="2">
        <v>34.4</v>
      </c>
      <c r="E1893" s="2">
        <v>0</v>
      </c>
      <c r="F1893" s="2">
        <v>0</v>
      </c>
      <c r="G1893" s="2">
        <v>0</v>
      </c>
      <c r="H1893" s="17">
        <f t="shared" si="29"/>
        <v>0</v>
      </c>
    </row>
    <row r="1894" spans="1:8" ht="13.5" x14ac:dyDescent="0.25">
      <c r="A1894" s="12"/>
      <c r="B1894" s="11">
        <v>44763</v>
      </c>
      <c r="C1894" s="2">
        <v>34.4</v>
      </c>
      <c r="D1894" s="2">
        <v>34.4</v>
      </c>
      <c r="E1894" s="2">
        <v>0</v>
      </c>
      <c r="F1894" s="2">
        <v>0</v>
      </c>
      <c r="G1894" s="2">
        <v>0</v>
      </c>
      <c r="H1894" s="17">
        <f t="shared" si="29"/>
        <v>0</v>
      </c>
    </row>
    <row r="1895" spans="1:8" ht="13.5" x14ac:dyDescent="0.25">
      <c r="A1895" s="12"/>
      <c r="B1895" s="11">
        <v>44764</v>
      </c>
      <c r="C1895" s="2">
        <v>34.4</v>
      </c>
      <c r="D1895" s="2">
        <v>34.4</v>
      </c>
      <c r="E1895" s="2">
        <v>0</v>
      </c>
      <c r="F1895" s="2">
        <v>0</v>
      </c>
      <c r="G1895" s="2">
        <v>0</v>
      </c>
      <c r="H1895" s="17">
        <f t="shared" si="29"/>
        <v>0</v>
      </c>
    </row>
    <row r="1896" spans="1:8" ht="13.5" x14ac:dyDescent="0.25">
      <c r="A1896" s="12"/>
      <c r="B1896" s="11">
        <v>44768</v>
      </c>
      <c r="C1896" s="2">
        <v>34.4</v>
      </c>
      <c r="D1896" s="2">
        <v>34.4</v>
      </c>
      <c r="E1896" s="2">
        <v>0</v>
      </c>
      <c r="F1896" s="2">
        <v>0</v>
      </c>
      <c r="G1896" s="2">
        <v>0</v>
      </c>
      <c r="H1896" s="17">
        <f t="shared" si="29"/>
        <v>0</v>
      </c>
    </row>
    <row r="1897" spans="1:8" ht="13.5" x14ac:dyDescent="0.25">
      <c r="A1897" s="12"/>
      <c r="B1897" s="11">
        <v>44769</v>
      </c>
      <c r="C1897" s="2">
        <v>34.4</v>
      </c>
      <c r="D1897" s="2">
        <v>34.4</v>
      </c>
      <c r="E1897" s="2">
        <v>0</v>
      </c>
      <c r="F1897" s="2">
        <v>0</v>
      </c>
      <c r="G1897" s="2">
        <v>0</v>
      </c>
      <c r="H1897" s="17">
        <f t="shared" si="29"/>
        <v>0</v>
      </c>
    </row>
    <row r="1898" spans="1:8" ht="13.5" x14ac:dyDescent="0.25">
      <c r="A1898" s="12"/>
      <c r="B1898" s="11">
        <v>44770</v>
      </c>
      <c r="C1898" s="2">
        <v>34.4</v>
      </c>
      <c r="D1898" s="2">
        <v>34.4</v>
      </c>
      <c r="E1898" s="2">
        <v>0</v>
      </c>
      <c r="F1898" s="2">
        <v>0</v>
      </c>
      <c r="G1898" s="2">
        <v>0</v>
      </c>
      <c r="H1898" s="17">
        <f t="shared" si="29"/>
        <v>0</v>
      </c>
    </row>
    <row r="1899" spans="1:8" ht="13.5" x14ac:dyDescent="0.25">
      <c r="A1899" s="12"/>
      <c r="B1899" s="11">
        <v>44771</v>
      </c>
      <c r="C1899" s="2">
        <v>34.4</v>
      </c>
      <c r="D1899" s="2">
        <v>34.4</v>
      </c>
      <c r="E1899" s="2">
        <v>0</v>
      </c>
      <c r="F1899" s="2">
        <v>0</v>
      </c>
      <c r="G1899" s="2">
        <v>0</v>
      </c>
      <c r="H1899" s="17">
        <f t="shared" si="29"/>
        <v>0</v>
      </c>
    </row>
    <row r="1900" spans="1:8" ht="13.5" x14ac:dyDescent="0.25">
      <c r="A1900" s="12"/>
      <c r="B1900" s="11">
        <v>44774</v>
      </c>
      <c r="C1900" s="2">
        <v>34.4</v>
      </c>
      <c r="D1900" s="2">
        <v>34.4</v>
      </c>
      <c r="E1900" s="2">
        <v>0</v>
      </c>
      <c r="F1900" s="2">
        <v>0</v>
      </c>
      <c r="G1900" s="2">
        <v>0</v>
      </c>
      <c r="H1900" s="17">
        <f t="shared" si="29"/>
        <v>0</v>
      </c>
    </row>
    <row r="1901" spans="1:8" ht="13.5" x14ac:dyDescent="0.25">
      <c r="A1901" s="12"/>
      <c r="B1901" s="11">
        <v>44775</v>
      </c>
      <c r="C1901" s="2">
        <v>34.4</v>
      </c>
      <c r="D1901" s="2">
        <v>34.4</v>
      </c>
      <c r="E1901" s="2">
        <v>0</v>
      </c>
      <c r="F1901" s="2">
        <v>0</v>
      </c>
      <c r="G1901" s="2">
        <v>0</v>
      </c>
      <c r="H1901" s="17">
        <f t="shared" si="29"/>
        <v>0</v>
      </c>
    </row>
    <row r="1902" spans="1:8" ht="13.5" x14ac:dyDescent="0.25">
      <c r="A1902" s="12"/>
      <c r="B1902" s="11">
        <v>44776</v>
      </c>
      <c r="C1902" s="2">
        <v>34.4</v>
      </c>
      <c r="D1902" s="2">
        <v>34.4</v>
      </c>
      <c r="E1902" s="2">
        <v>0</v>
      </c>
      <c r="F1902" s="2">
        <v>0</v>
      </c>
      <c r="G1902" s="2">
        <v>0</v>
      </c>
      <c r="H1902" s="17">
        <f t="shared" si="29"/>
        <v>0</v>
      </c>
    </row>
    <row r="1903" spans="1:8" ht="13.5" x14ac:dyDescent="0.25">
      <c r="A1903" s="12"/>
      <c r="B1903" s="11">
        <v>44777</v>
      </c>
      <c r="C1903" s="2">
        <v>34.4</v>
      </c>
      <c r="D1903" s="2">
        <v>34.4</v>
      </c>
      <c r="E1903" s="2">
        <v>0</v>
      </c>
      <c r="F1903" s="2">
        <v>0</v>
      </c>
      <c r="G1903" s="2">
        <v>0</v>
      </c>
      <c r="H1903" s="17">
        <f t="shared" si="29"/>
        <v>0</v>
      </c>
    </row>
    <row r="1904" spans="1:8" ht="13.5" x14ac:dyDescent="0.25">
      <c r="A1904" s="12"/>
      <c r="B1904" s="11">
        <v>44778</v>
      </c>
      <c r="C1904" s="2">
        <v>34.4</v>
      </c>
      <c r="D1904" s="2">
        <v>34.4</v>
      </c>
      <c r="E1904" s="2">
        <v>0</v>
      </c>
      <c r="F1904" s="2">
        <v>0</v>
      </c>
      <c r="G1904" s="2">
        <v>0</v>
      </c>
      <c r="H1904" s="17">
        <f t="shared" si="29"/>
        <v>0</v>
      </c>
    </row>
    <row r="1905" spans="1:8" ht="13.5" x14ac:dyDescent="0.25">
      <c r="A1905" s="12"/>
      <c r="B1905" s="11">
        <v>44781</v>
      </c>
      <c r="C1905" s="2">
        <v>34.4</v>
      </c>
      <c r="D1905" s="2">
        <v>34.4</v>
      </c>
      <c r="E1905" s="2">
        <v>0</v>
      </c>
      <c r="F1905" s="2">
        <v>0</v>
      </c>
      <c r="G1905" s="2">
        <v>0</v>
      </c>
      <c r="H1905" s="17">
        <f t="shared" si="29"/>
        <v>0</v>
      </c>
    </row>
    <row r="1906" spans="1:8" ht="13.5" x14ac:dyDescent="0.25">
      <c r="A1906" s="12"/>
      <c r="B1906" s="11">
        <v>44782</v>
      </c>
      <c r="C1906" s="2">
        <v>34.4</v>
      </c>
      <c r="D1906" s="2">
        <v>34.4</v>
      </c>
      <c r="E1906" s="2">
        <v>0</v>
      </c>
      <c r="F1906" s="2">
        <v>0</v>
      </c>
      <c r="G1906" s="2">
        <v>0</v>
      </c>
      <c r="H1906" s="17">
        <f t="shared" si="29"/>
        <v>0</v>
      </c>
    </row>
    <row r="1907" spans="1:8" ht="13.5" x14ac:dyDescent="0.25">
      <c r="A1907" s="12"/>
      <c r="B1907" s="11">
        <v>44783</v>
      </c>
      <c r="C1907" s="2">
        <v>34.4</v>
      </c>
      <c r="D1907" s="2">
        <v>34.4</v>
      </c>
      <c r="E1907" s="2">
        <v>0</v>
      </c>
      <c r="F1907" s="2">
        <v>0</v>
      </c>
      <c r="G1907" s="2">
        <v>0</v>
      </c>
      <c r="H1907" s="17">
        <f t="shared" si="29"/>
        <v>0</v>
      </c>
    </row>
    <row r="1908" spans="1:8" ht="13.5" x14ac:dyDescent="0.25">
      <c r="A1908" s="12"/>
      <c r="B1908" s="11">
        <v>44784</v>
      </c>
      <c r="C1908" s="2">
        <v>34.4</v>
      </c>
      <c r="D1908" s="2">
        <v>34.4</v>
      </c>
      <c r="E1908" s="2">
        <v>0</v>
      </c>
      <c r="F1908" s="2">
        <v>0</v>
      </c>
      <c r="G1908" s="2">
        <v>0</v>
      </c>
      <c r="H1908" s="17">
        <f t="shared" si="29"/>
        <v>0</v>
      </c>
    </row>
    <row r="1909" spans="1:8" ht="13.5" x14ac:dyDescent="0.25">
      <c r="A1909" s="12"/>
      <c r="B1909" s="11">
        <v>44785</v>
      </c>
      <c r="C1909" s="2">
        <v>34.4</v>
      </c>
      <c r="D1909" s="2">
        <v>34.4</v>
      </c>
      <c r="E1909" s="2">
        <v>0</v>
      </c>
      <c r="F1909" s="2">
        <v>0</v>
      </c>
      <c r="G1909" s="2">
        <v>0</v>
      </c>
      <c r="H1909" s="17">
        <f t="shared" si="29"/>
        <v>0</v>
      </c>
    </row>
    <row r="1910" spans="1:8" ht="13.5" x14ac:dyDescent="0.25">
      <c r="A1910" s="12"/>
      <c r="B1910" s="11">
        <v>44788</v>
      </c>
      <c r="C1910" s="2">
        <v>34.4</v>
      </c>
      <c r="D1910" s="2">
        <v>34.4</v>
      </c>
      <c r="E1910" s="2">
        <v>0</v>
      </c>
      <c r="F1910" s="2">
        <v>0</v>
      </c>
      <c r="G1910" s="2">
        <v>0</v>
      </c>
      <c r="H1910" s="17">
        <f t="shared" si="29"/>
        <v>0</v>
      </c>
    </row>
    <row r="1911" spans="1:8" ht="13.5" x14ac:dyDescent="0.25">
      <c r="A1911" s="12"/>
      <c r="B1911" s="11">
        <v>44789</v>
      </c>
      <c r="C1911" s="2">
        <v>34.4</v>
      </c>
      <c r="D1911" s="2">
        <v>34.4</v>
      </c>
      <c r="E1911" s="2">
        <v>0</v>
      </c>
      <c r="F1911" s="2">
        <v>0</v>
      </c>
      <c r="G1911" s="2">
        <v>0</v>
      </c>
      <c r="H1911" s="17">
        <f t="shared" si="29"/>
        <v>0</v>
      </c>
    </row>
    <row r="1912" spans="1:8" ht="13.5" x14ac:dyDescent="0.25">
      <c r="A1912" s="12"/>
      <c r="B1912" s="11">
        <v>44790</v>
      </c>
      <c r="C1912" s="2">
        <v>34.4</v>
      </c>
      <c r="D1912" s="2">
        <v>34.4</v>
      </c>
      <c r="E1912" s="2">
        <v>0</v>
      </c>
      <c r="F1912" s="2">
        <v>0</v>
      </c>
      <c r="G1912" s="2">
        <v>0</v>
      </c>
      <c r="H1912" s="17">
        <f t="shared" si="29"/>
        <v>0</v>
      </c>
    </row>
    <row r="1913" spans="1:8" ht="13.5" x14ac:dyDescent="0.25">
      <c r="A1913" s="12"/>
      <c r="B1913" s="11">
        <v>44791</v>
      </c>
      <c r="C1913" s="2">
        <v>34.4</v>
      </c>
      <c r="D1913" s="2">
        <v>34.4</v>
      </c>
      <c r="E1913" s="2">
        <v>0</v>
      </c>
      <c r="F1913" s="2">
        <v>0</v>
      </c>
      <c r="G1913" s="2">
        <v>0</v>
      </c>
      <c r="H1913" s="17">
        <f t="shared" si="29"/>
        <v>0</v>
      </c>
    </row>
    <row r="1914" spans="1:8" ht="13.5" x14ac:dyDescent="0.25">
      <c r="A1914" s="12"/>
      <c r="B1914" s="11">
        <v>44792</v>
      </c>
      <c r="C1914" s="2">
        <v>34.4</v>
      </c>
      <c r="D1914" s="2">
        <v>34.4</v>
      </c>
      <c r="E1914" s="2">
        <v>0</v>
      </c>
      <c r="F1914" s="2">
        <v>0</v>
      </c>
      <c r="G1914" s="2">
        <v>0</v>
      </c>
      <c r="H1914" s="17">
        <f t="shared" si="29"/>
        <v>0</v>
      </c>
    </row>
    <row r="1915" spans="1:8" ht="13.5" x14ac:dyDescent="0.25">
      <c r="A1915" s="12"/>
      <c r="B1915" s="11">
        <v>44795</v>
      </c>
      <c r="C1915" s="2">
        <v>34.4</v>
      </c>
      <c r="D1915" s="2">
        <v>34.4</v>
      </c>
      <c r="E1915" s="2">
        <v>0</v>
      </c>
      <c r="F1915" s="2">
        <v>0</v>
      </c>
      <c r="G1915" s="2">
        <v>0</v>
      </c>
      <c r="H1915" s="17">
        <f t="shared" si="29"/>
        <v>0</v>
      </c>
    </row>
    <row r="1916" spans="1:8" ht="13.5" x14ac:dyDescent="0.25">
      <c r="A1916" s="12"/>
      <c r="B1916" s="11">
        <v>44796</v>
      </c>
      <c r="C1916" s="2">
        <v>34.4</v>
      </c>
      <c r="D1916" s="2">
        <v>34.4</v>
      </c>
      <c r="E1916" s="2">
        <v>0</v>
      </c>
      <c r="F1916" s="2">
        <v>0</v>
      </c>
      <c r="G1916" s="2">
        <v>0</v>
      </c>
      <c r="H1916" s="17">
        <f t="shared" si="29"/>
        <v>0</v>
      </c>
    </row>
    <row r="1917" spans="1:8" ht="13.5" x14ac:dyDescent="0.25">
      <c r="A1917" s="12"/>
      <c r="B1917" s="11">
        <v>44797</v>
      </c>
      <c r="C1917" s="2">
        <v>34.4</v>
      </c>
      <c r="D1917" s="2">
        <v>34.4</v>
      </c>
      <c r="E1917" s="2">
        <v>0</v>
      </c>
      <c r="F1917" s="2">
        <v>0</v>
      </c>
      <c r="G1917" s="2">
        <v>0</v>
      </c>
      <c r="H1917" s="17">
        <f t="shared" si="29"/>
        <v>0</v>
      </c>
    </row>
    <row r="1918" spans="1:8" ht="13.5" x14ac:dyDescent="0.25">
      <c r="A1918" s="12"/>
      <c r="B1918" s="11">
        <v>44798</v>
      </c>
      <c r="C1918" s="2">
        <v>34.4</v>
      </c>
      <c r="D1918" s="2">
        <v>34.4</v>
      </c>
      <c r="E1918" s="2">
        <v>0</v>
      </c>
      <c r="F1918" s="2">
        <v>0</v>
      </c>
      <c r="G1918" s="2">
        <v>0</v>
      </c>
      <c r="H1918" s="17">
        <f t="shared" si="29"/>
        <v>0</v>
      </c>
    </row>
    <row r="1919" spans="1:8" ht="13.5" x14ac:dyDescent="0.25">
      <c r="A1919" s="12"/>
      <c r="B1919" s="11">
        <v>44799</v>
      </c>
      <c r="C1919" s="2">
        <v>34.4</v>
      </c>
      <c r="D1919" s="2">
        <v>34.4</v>
      </c>
      <c r="E1919" s="2">
        <v>0</v>
      </c>
      <c r="F1919" s="2">
        <v>0</v>
      </c>
      <c r="G1919" s="2">
        <v>0</v>
      </c>
      <c r="H1919" s="17">
        <f t="shared" si="29"/>
        <v>0</v>
      </c>
    </row>
    <row r="1920" spans="1:8" ht="13.5" x14ac:dyDescent="0.25">
      <c r="A1920" s="12"/>
      <c r="B1920" s="11">
        <v>44802</v>
      </c>
      <c r="C1920" s="2">
        <v>34.4</v>
      </c>
      <c r="D1920" s="2">
        <v>34.4</v>
      </c>
      <c r="E1920" s="2">
        <v>0</v>
      </c>
      <c r="F1920" s="2">
        <v>0</v>
      </c>
      <c r="G1920" s="2">
        <v>0</v>
      </c>
      <c r="H1920" s="17">
        <f t="shared" si="29"/>
        <v>0</v>
      </c>
    </row>
    <row r="1921" spans="1:8" ht="13.5" x14ac:dyDescent="0.25">
      <c r="A1921" s="12"/>
      <c r="B1921" s="11">
        <v>44803</v>
      </c>
      <c r="C1921" s="2">
        <v>34.4</v>
      </c>
      <c r="D1921" s="2">
        <v>34.4</v>
      </c>
      <c r="E1921" s="2">
        <v>0</v>
      </c>
      <c r="F1921" s="2">
        <v>0</v>
      </c>
      <c r="G1921" s="2">
        <v>0</v>
      </c>
      <c r="H1921" s="17">
        <f t="shared" si="29"/>
        <v>0</v>
      </c>
    </row>
    <row r="1922" spans="1:8" ht="13.5" x14ac:dyDescent="0.25">
      <c r="A1922" s="12"/>
      <c r="B1922" s="11">
        <v>44804</v>
      </c>
      <c r="C1922" s="2">
        <v>34.4</v>
      </c>
      <c r="D1922" s="2">
        <v>34.4</v>
      </c>
      <c r="E1922" s="2">
        <v>0</v>
      </c>
      <c r="F1922" s="2">
        <v>0</v>
      </c>
      <c r="G1922" s="2">
        <v>0</v>
      </c>
      <c r="H1922" s="17">
        <f t="shared" si="29"/>
        <v>0</v>
      </c>
    </row>
    <row r="1923" spans="1:8" ht="13.5" x14ac:dyDescent="0.25">
      <c r="A1923" s="12"/>
      <c r="B1923" s="11">
        <v>44805</v>
      </c>
      <c r="C1923" s="2">
        <v>34.4</v>
      </c>
      <c r="D1923" s="2">
        <v>34.4</v>
      </c>
      <c r="E1923" s="2">
        <v>0</v>
      </c>
      <c r="F1923" s="2">
        <v>0</v>
      </c>
      <c r="G1923" s="2">
        <v>0</v>
      </c>
      <c r="H1923" s="17">
        <f t="shared" si="29"/>
        <v>0</v>
      </c>
    </row>
    <row r="1924" spans="1:8" ht="13.5" x14ac:dyDescent="0.25">
      <c r="A1924" s="12"/>
      <c r="B1924" s="11">
        <v>44806</v>
      </c>
      <c r="C1924" s="2">
        <v>34.4</v>
      </c>
      <c r="D1924" s="2">
        <v>34.4</v>
      </c>
      <c r="E1924" s="2">
        <v>0</v>
      </c>
      <c r="F1924" s="2">
        <v>0</v>
      </c>
      <c r="G1924" s="2">
        <v>0</v>
      </c>
      <c r="H1924" s="17">
        <f t="shared" si="29"/>
        <v>0</v>
      </c>
    </row>
    <row r="1925" spans="1:8" ht="13.5" x14ac:dyDescent="0.25">
      <c r="A1925" s="12"/>
      <c r="B1925" s="11">
        <v>44809</v>
      </c>
      <c r="C1925" s="2">
        <v>34.4</v>
      </c>
      <c r="D1925" s="2">
        <v>34.4</v>
      </c>
      <c r="E1925" s="2">
        <v>0</v>
      </c>
      <c r="F1925" s="2">
        <v>0</v>
      </c>
      <c r="G1925" s="2">
        <v>0</v>
      </c>
      <c r="H1925" s="17">
        <f t="shared" si="29"/>
        <v>0</v>
      </c>
    </row>
    <row r="1926" spans="1:8" ht="13.5" x14ac:dyDescent="0.25">
      <c r="A1926" s="12"/>
      <c r="B1926" s="11">
        <v>44810</v>
      </c>
      <c r="C1926" s="2">
        <v>34.4</v>
      </c>
      <c r="D1926" s="2">
        <v>34.4</v>
      </c>
      <c r="E1926" s="2">
        <v>0</v>
      </c>
      <c r="F1926" s="2">
        <v>0</v>
      </c>
      <c r="G1926" s="2">
        <v>0</v>
      </c>
      <c r="H1926" s="17">
        <f t="shared" si="29"/>
        <v>0</v>
      </c>
    </row>
    <row r="1927" spans="1:8" ht="13.5" x14ac:dyDescent="0.25">
      <c r="A1927" s="12"/>
      <c r="B1927" s="11">
        <v>44811</v>
      </c>
      <c r="C1927" s="2">
        <v>34.4</v>
      </c>
      <c r="D1927" s="2">
        <v>34.4</v>
      </c>
      <c r="E1927" s="2">
        <v>0</v>
      </c>
      <c r="F1927" s="2">
        <v>0</v>
      </c>
      <c r="G1927" s="2">
        <v>0</v>
      </c>
      <c r="H1927" s="17">
        <f t="shared" ref="H1927:H1990" si="30">(D1927-D1926)/D1926</f>
        <v>0</v>
      </c>
    </row>
    <row r="1928" spans="1:8" ht="13.5" x14ac:dyDescent="0.25">
      <c r="A1928" s="12"/>
      <c r="B1928" s="11">
        <v>44812</v>
      </c>
      <c r="C1928" s="2">
        <v>34.4</v>
      </c>
      <c r="D1928" s="2">
        <v>34.4</v>
      </c>
      <c r="E1928" s="2">
        <v>0</v>
      </c>
      <c r="F1928" s="2">
        <v>0</v>
      </c>
      <c r="G1928" s="2">
        <v>0</v>
      </c>
      <c r="H1928" s="17">
        <f t="shared" si="30"/>
        <v>0</v>
      </c>
    </row>
    <row r="1929" spans="1:8" ht="13.5" x14ac:dyDescent="0.25">
      <c r="A1929" s="12"/>
      <c r="B1929" s="11">
        <v>44813</v>
      </c>
      <c r="C1929" s="2">
        <v>34.4</v>
      </c>
      <c r="D1929" s="2">
        <v>34.4</v>
      </c>
      <c r="E1929" s="2">
        <v>0</v>
      </c>
      <c r="F1929" s="2">
        <v>0</v>
      </c>
      <c r="G1929" s="2">
        <v>0</v>
      </c>
      <c r="H1929" s="17">
        <f t="shared" si="30"/>
        <v>0</v>
      </c>
    </row>
    <row r="1930" spans="1:8" ht="13.5" x14ac:dyDescent="0.25">
      <c r="A1930" s="12"/>
      <c r="B1930" s="11">
        <v>44816</v>
      </c>
      <c r="C1930" s="2">
        <v>34.4</v>
      </c>
      <c r="D1930" s="2">
        <v>34.4</v>
      </c>
      <c r="E1930" s="2">
        <v>0</v>
      </c>
      <c r="F1930" s="2">
        <v>0</v>
      </c>
      <c r="G1930" s="2">
        <v>0</v>
      </c>
      <c r="H1930" s="17">
        <f t="shared" si="30"/>
        <v>0</v>
      </c>
    </row>
    <row r="1931" spans="1:8" ht="13.5" x14ac:dyDescent="0.25">
      <c r="A1931" s="12"/>
      <c r="B1931" s="11">
        <v>44817</v>
      </c>
      <c r="C1931" s="2">
        <v>34.4</v>
      </c>
      <c r="D1931" s="2">
        <v>34.4</v>
      </c>
      <c r="E1931" s="2">
        <v>0</v>
      </c>
      <c r="F1931" s="2">
        <v>0</v>
      </c>
      <c r="G1931" s="2">
        <v>0</v>
      </c>
      <c r="H1931" s="17">
        <f t="shared" si="30"/>
        <v>0</v>
      </c>
    </row>
    <row r="1932" spans="1:8" ht="13.5" x14ac:dyDescent="0.25">
      <c r="A1932" s="12"/>
      <c r="B1932" s="11">
        <v>44818</v>
      </c>
      <c r="C1932" s="2">
        <v>34.4</v>
      </c>
      <c r="D1932" s="2">
        <v>34.4</v>
      </c>
      <c r="E1932" s="2">
        <v>0</v>
      </c>
      <c r="F1932" s="2">
        <v>0</v>
      </c>
      <c r="G1932" s="2">
        <v>0</v>
      </c>
      <c r="H1932" s="17">
        <f t="shared" si="30"/>
        <v>0</v>
      </c>
    </row>
    <row r="1933" spans="1:8" ht="13.5" x14ac:dyDescent="0.25">
      <c r="A1933" s="12"/>
      <c r="B1933" s="11">
        <v>44819</v>
      </c>
      <c r="C1933" s="2">
        <v>34.4</v>
      </c>
      <c r="D1933" s="2">
        <v>34.4</v>
      </c>
      <c r="E1933" s="2">
        <v>0</v>
      </c>
      <c r="F1933" s="2">
        <v>0</v>
      </c>
      <c r="G1933" s="2">
        <v>0</v>
      </c>
      <c r="H1933" s="17">
        <f t="shared" si="30"/>
        <v>0</v>
      </c>
    </row>
    <row r="1934" spans="1:8" ht="13.5" x14ac:dyDescent="0.25">
      <c r="A1934" s="12"/>
      <c r="B1934" s="11">
        <v>44820</v>
      </c>
      <c r="C1934" s="2">
        <v>34.4</v>
      </c>
      <c r="D1934" s="2">
        <v>34.4</v>
      </c>
      <c r="E1934" s="2">
        <v>0</v>
      </c>
      <c r="F1934" s="2">
        <v>0</v>
      </c>
      <c r="G1934" s="2">
        <v>0</v>
      </c>
      <c r="H1934" s="17">
        <f t="shared" si="30"/>
        <v>0</v>
      </c>
    </row>
    <row r="1935" spans="1:8" ht="13.5" x14ac:dyDescent="0.25">
      <c r="A1935" s="12"/>
      <c r="B1935" s="11">
        <v>44823</v>
      </c>
      <c r="C1935" s="2">
        <v>34.4</v>
      </c>
      <c r="D1935" s="2">
        <v>34.4</v>
      </c>
      <c r="E1935" s="2">
        <v>0</v>
      </c>
      <c r="F1935" s="2">
        <v>0</v>
      </c>
      <c r="G1935" s="2">
        <v>0</v>
      </c>
      <c r="H1935" s="17">
        <f t="shared" si="30"/>
        <v>0</v>
      </c>
    </row>
    <row r="1936" spans="1:8" ht="13.5" x14ac:dyDescent="0.25">
      <c r="A1936" s="12"/>
      <c r="B1936" s="11">
        <v>44824</v>
      </c>
      <c r="C1936" s="2">
        <v>34.4</v>
      </c>
      <c r="D1936" s="2">
        <v>34.4</v>
      </c>
      <c r="E1936" s="2">
        <v>0</v>
      </c>
      <c r="F1936" s="2">
        <v>0</v>
      </c>
      <c r="G1936" s="2">
        <v>0</v>
      </c>
      <c r="H1936" s="17">
        <f t="shared" si="30"/>
        <v>0</v>
      </c>
    </row>
    <row r="1937" spans="1:8" ht="13.5" x14ac:dyDescent="0.25">
      <c r="A1937" s="12"/>
      <c r="B1937" s="11">
        <v>44825</v>
      </c>
      <c r="C1937" s="2">
        <v>34.4</v>
      </c>
      <c r="D1937" s="2">
        <v>34.4</v>
      </c>
      <c r="E1937" s="2">
        <v>0</v>
      </c>
      <c r="F1937" s="2">
        <v>0</v>
      </c>
      <c r="G1937" s="2">
        <v>0</v>
      </c>
      <c r="H1937" s="17">
        <f t="shared" si="30"/>
        <v>0</v>
      </c>
    </row>
    <row r="1938" spans="1:8" ht="13.5" x14ac:dyDescent="0.25">
      <c r="A1938" s="12"/>
      <c r="B1938" s="11">
        <v>44826</v>
      </c>
      <c r="C1938" s="2">
        <v>34.4</v>
      </c>
      <c r="D1938" s="2">
        <v>34.4</v>
      </c>
      <c r="E1938" s="2">
        <v>0</v>
      </c>
      <c r="F1938" s="2">
        <v>0</v>
      </c>
      <c r="G1938" s="2">
        <v>0</v>
      </c>
      <c r="H1938" s="17">
        <f t="shared" si="30"/>
        <v>0</v>
      </c>
    </row>
    <row r="1939" spans="1:8" ht="13.5" x14ac:dyDescent="0.25">
      <c r="A1939" s="12"/>
      <c r="B1939" s="11">
        <v>44827</v>
      </c>
      <c r="C1939" s="2">
        <v>34.4</v>
      </c>
      <c r="D1939" s="2">
        <v>34.4</v>
      </c>
      <c r="E1939" s="2">
        <v>0</v>
      </c>
      <c r="F1939" s="2">
        <v>0</v>
      </c>
      <c r="G1939" s="2">
        <v>0</v>
      </c>
      <c r="H1939" s="17">
        <f t="shared" si="30"/>
        <v>0</v>
      </c>
    </row>
    <row r="1940" spans="1:8" ht="13.5" x14ac:dyDescent="0.25">
      <c r="A1940" s="12"/>
      <c r="B1940" s="11">
        <v>44830</v>
      </c>
      <c r="C1940" s="2">
        <v>34.4</v>
      </c>
      <c r="D1940" s="2">
        <v>34.4</v>
      </c>
      <c r="E1940" s="2">
        <v>0</v>
      </c>
      <c r="F1940" s="2">
        <v>0</v>
      </c>
      <c r="G1940" s="2">
        <v>0</v>
      </c>
      <c r="H1940" s="17">
        <f t="shared" si="30"/>
        <v>0</v>
      </c>
    </row>
    <row r="1941" spans="1:8" ht="13.5" x14ac:dyDescent="0.25">
      <c r="A1941" s="12"/>
      <c r="B1941" s="11">
        <v>44831</v>
      </c>
      <c r="C1941" s="2">
        <v>34.4</v>
      </c>
      <c r="D1941" s="2">
        <v>34.4</v>
      </c>
      <c r="E1941" s="2">
        <v>0</v>
      </c>
      <c r="F1941" s="2">
        <v>0</v>
      </c>
      <c r="G1941" s="2">
        <v>0</v>
      </c>
      <c r="H1941" s="17">
        <f t="shared" si="30"/>
        <v>0</v>
      </c>
    </row>
    <row r="1942" spans="1:8" ht="13.5" x14ac:dyDescent="0.25">
      <c r="A1942" s="12"/>
      <c r="B1942" s="11">
        <v>44832</v>
      </c>
      <c r="C1942" s="2">
        <v>34.4</v>
      </c>
      <c r="D1942" s="2">
        <v>34.4</v>
      </c>
      <c r="E1942" s="2">
        <v>0</v>
      </c>
      <c r="F1942" s="2">
        <v>0</v>
      </c>
      <c r="G1942" s="2">
        <v>0</v>
      </c>
      <c r="H1942" s="17">
        <f t="shared" si="30"/>
        <v>0</v>
      </c>
    </row>
    <row r="1943" spans="1:8" ht="13.5" x14ac:dyDescent="0.25">
      <c r="A1943" s="12"/>
      <c r="B1943" s="11">
        <v>44833</v>
      </c>
      <c r="C1943" s="2">
        <v>34.4</v>
      </c>
      <c r="D1943" s="2">
        <v>34.4</v>
      </c>
      <c r="E1943" s="2">
        <v>0</v>
      </c>
      <c r="F1943" s="2">
        <v>0</v>
      </c>
      <c r="G1943" s="2">
        <v>0</v>
      </c>
      <c r="H1943" s="17">
        <f t="shared" si="30"/>
        <v>0</v>
      </c>
    </row>
    <row r="1944" spans="1:8" ht="13.5" x14ac:dyDescent="0.25">
      <c r="A1944" s="12"/>
      <c r="B1944" s="11">
        <v>44834</v>
      </c>
      <c r="C1944" s="2">
        <v>34.4</v>
      </c>
      <c r="D1944" s="2">
        <v>34.4</v>
      </c>
      <c r="E1944" s="2">
        <v>0</v>
      </c>
      <c r="F1944" s="2">
        <v>0</v>
      </c>
      <c r="G1944" s="2">
        <v>0</v>
      </c>
      <c r="H1944" s="17">
        <f t="shared" si="30"/>
        <v>0</v>
      </c>
    </row>
    <row r="1945" spans="1:8" ht="13.5" x14ac:dyDescent="0.25">
      <c r="A1945" s="12"/>
      <c r="B1945" s="11">
        <v>44837</v>
      </c>
      <c r="C1945" s="2">
        <v>34.4</v>
      </c>
      <c r="D1945" s="2">
        <v>34.4</v>
      </c>
      <c r="E1945" s="2">
        <v>0</v>
      </c>
      <c r="F1945" s="2">
        <v>0</v>
      </c>
      <c r="G1945" s="2">
        <v>0</v>
      </c>
      <c r="H1945" s="17">
        <f t="shared" si="30"/>
        <v>0</v>
      </c>
    </row>
    <row r="1946" spans="1:8" ht="13.5" x14ac:dyDescent="0.25">
      <c r="A1946" s="12"/>
      <c r="B1946" s="11">
        <v>44838</v>
      </c>
      <c r="C1946" s="2">
        <v>34.4</v>
      </c>
      <c r="D1946" s="2">
        <v>34.4</v>
      </c>
      <c r="E1946" s="2">
        <v>0</v>
      </c>
      <c r="F1946" s="2">
        <v>0</v>
      </c>
      <c r="G1946" s="2">
        <v>0</v>
      </c>
      <c r="H1946" s="17">
        <f t="shared" si="30"/>
        <v>0</v>
      </c>
    </row>
    <row r="1947" spans="1:8" ht="13.5" x14ac:dyDescent="0.25">
      <c r="A1947" s="12"/>
      <c r="B1947" s="11">
        <v>44839</v>
      </c>
      <c r="C1947" s="2">
        <v>32.86</v>
      </c>
      <c r="D1947" s="2">
        <v>32.86</v>
      </c>
      <c r="E1947" s="2">
        <v>0</v>
      </c>
      <c r="F1947" s="2">
        <v>0</v>
      </c>
      <c r="G1947" s="2">
        <v>0</v>
      </c>
      <c r="H1947" s="17">
        <f t="shared" si="30"/>
        <v>-4.4767441860465093E-2</v>
      </c>
    </row>
    <row r="1948" spans="1:8" ht="13.5" x14ac:dyDescent="0.25">
      <c r="A1948" s="12"/>
      <c r="B1948" s="11">
        <v>44840</v>
      </c>
      <c r="C1948" s="2">
        <v>31.39</v>
      </c>
      <c r="D1948" s="2">
        <v>31.39</v>
      </c>
      <c r="E1948" s="2">
        <v>0</v>
      </c>
      <c r="F1948" s="2">
        <v>0</v>
      </c>
      <c r="G1948" s="2">
        <v>0</v>
      </c>
      <c r="H1948" s="17">
        <f t="shared" si="30"/>
        <v>-4.4735240413877018E-2</v>
      </c>
    </row>
    <row r="1949" spans="1:8" ht="13.5" x14ac:dyDescent="0.25">
      <c r="A1949" s="12"/>
      <c r="B1949" s="11">
        <v>44841</v>
      </c>
      <c r="C1949" s="2">
        <v>31.39</v>
      </c>
      <c r="D1949" s="2">
        <v>31.39</v>
      </c>
      <c r="E1949" s="2">
        <v>0</v>
      </c>
      <c r="F1949" s="2">
        <v>0</v>
      </c>
      <c r="G1949" s="2">
        <v>0</v>
      </c>
      <c r="H1949" s="17">
        <f t="shared" si="30"/>
        <v>0</v>
      </c>
    </row>
    <row r="1950" spans="1:8" ht="13.5" x14ac:dyDescent="0.25">
      <c r="A1950" s="12"/>
      <c r="B1950" s="11">
        <v>44844</v>
      </c>
      <c r="C1950" s="2">
        <v>29.98</v>
      </c>
      <c r="D1950" s="2">
        <v>29.98</v>
      </c>
      <c r="E1950" s="2">
        <v>10</v>
      </c>
      <c r="F1950" s="2">
        <v>29.98</v>
      </c>
      <c r="G1950" s="2">
        <v>299.8</v>
      </c>
      <c r="H1950" s="17">
        <f t="shared" si="30"/>
        <v>-4.4918763937559739E-2</v>
      </c>
    </row>
    <row r="1951" spans="1:8" ht="13.5" x14ac:dyDescent="0.25">
      <c r="A1951" s="12"/>
      <c r="B1951" s="11">
        <v>44845</v>
      </c>
      <c r="C1951" s="2">
        <v>28.64</v>
      </c>
      <c r="D1951" s="2">
        <v>28.64</v>
      </c>
      <c r="E1951" s="2">
        <v>10</v>
      </c>
      <c r="F1951" s="2">
        <v>28.824000000000002</v>
      </c>
      <c r="G1951" s="2">
        <v>288.24</v>
      </c>
      <c r="H1951" s="17">
        <f t="shared" si="30"/>
        <v>-4.4696464309539691E-2</v>
      </c>
    </row>
    <row r="1952" spans="1:8" ht="13.5" x14ac:dyDescent="0.25">
      <c r="A1952" s="12"/>
      <c r="B1952" s="11">
        <v>44846</v>
      </c>
      <c r="C1952" s="2">
        <v>28.64</v>
      </c>
      <c r="D1952" s="2">
        <v>28.64</v>
      </c>
      <c r="E1952" s="2">
        <v>0</v>
      </c>
      <c r="F1952" s="2">
        <v>0</v>
      </c>
      <c r="G1952" s="2">
        <v>0</v>
      </c>
      <c r="H1952" s="17">
        <f t="shared" si="30"/>
        <v>0</v>
      </c>
    </row>
    <row r="1953" spans="1:8" ht="13.5" x14ac:dyDescent="0.25">
      <c r="A1953" s="12"/>
      <c r="B1953" s="11">
        <v>44847</v>
      </c>
      <c r="C1953" s="2">
        <v>28.64</v>
      </c>
      <c r="D1953" s="2">
        <v>28.64</v>
      </c>
      <c r="E1953" s="2">
        <v>0</v>
      </c>
      <c r="F1953" s="2">
        <v>0</v>
      </c>
      <c r="G1953" s="2">
        <v>0</v>
      </c>
      <c r="H1953" s="17">
        <f t="shared" si="30"/>
        <v>0</v>
      </c>
    </row>
    <row r="1954" spans="1:8" ht="13.5" x14ac:dyDescent="0.25">
      <c r="A1954" s="12"/>
      <c r="B1954" s="11">
        <v>44848</v>
      </c>
      <c r="C1954" s="2">
        <v>28.64</v>
      </c>
      <c r="D1954" s="2">
        <v>28.64</v>
      </c>
      <c r="E1954" s="2">
        <v>0</v>
      </c>
      <c r="F1954" s="2">
        <v>0</v>
      </c>
      <c r="G1954" s="2">
        <v>0</v>
      </c>
      <c r="H1954" s="17">
        <f t="shared" si="30"/>
        <v>0</v>
      </c>
    </row>
    <row r="1955" spans="1:8" ht="13.5" x14ac:dyDescent="0.25">
      <c r="A1955" s="12"/>
      <c r="B1955" s="11">
        <v>44851</v>
      </c>
      <c r="C1955" s="2">
        <v>29.92</v>
      </c>
      <c r="D1955" s="2">
        <v>29.92</v>
      </c>
      <c r="E1955" s="2">
        <v>0</v>
      </c>
      <c r="F1955" s="2">
        <v>0</v>
      </c>
      <c r="G1955" s="2">
        <v>0</v>
      </c>
      <c r="H1955" s="17">
        <f t="shared" si="30"/>
        <v>4.4692737430167634E-2</v>
      </c>
    </row>
    <row r="1956" spans="1:8" ht="13.5" x14ac:dyDescent="0.25">
      <c r="A1956" s="12"/>
      <c r="B1956" s="11">
        <v>44852</v>
      </c>
      <c r="C1956" s="2">
        <v>31.26</v>
      </c>
      <c r="D1956" s="2">
        <v>31.26</v>
      </c>
      <c r="E1956" s="2">
        <v>0</v>
      </c>
      <c r="F1956" s="2">
        <v>0</v>
      </c>
      <c r="G1956" s="2">
        <v>0</v>
      </c>
      <c r="H1956" s="17">
        <f t="shared" si="30"/>
        <v>4.4786096256684484E-2</v>
      </c>
    </row>
    <row r="1957" spans="1:8" ht="13.5" x14ac:dyDescent="0.25">
      <c r="A1957" s="12"/>
      <c r="B1957" s="11">
        <v>44853</v>
      </c>
      <c r="C1957" s="2">
        <v>31.29</v>
      </c>
      <c r="D1957" s="2">
        <v>31.29</v>
      </c>
      <c r="E1957" s="2">
        <v>4</v>
      </c>
      <c r="F1957" s="2">
        <v>31.29</v>
      </c>
      <c r="G1957" s="2">
        <v>125.16</v>
      </c>
      <c r="H1957" s="17">
        <f t="shared" si="30"/>
        <v>9.5969289827247544E-4</v>
      </c>
    </row>
    <row r="1958" spans="1:8" ht="13.5" x14ac:dyDescent="0.25">
      <c r="A1958" s="12"/>
      <c r="B1958" s="11">
        <v>44854</v>
      </c>
      <c r="C1958" s="2">
        <v>31.29</v>
      </c>
      <c r="D1958" s="2">
        <v>31.29</v>
      </c>
      <c r="E1958" s="2">
        <v>10</v>
      </c>
      <c r="F1958" s="2">
        <v>31.29</v>
      </c>
      <c r="G1958" s="2">
        <v>312.89999999999998</v>
      </c>
      <c r="H1958" s="17">
        <f t="shared" si="30"/>
        <v>0</v>
      </c>
    </row>
    <row r="1959" spans="1:8" ht="13.5" x14ac:dyDescent="0.25">
      <c r="A1959" s="12"/>
      <c r="B1959" s="11">
        <v>44855</v>
      </c>
      <c r="C1959" s="2">
        <v>31.29</v>
      </c>
      <c r="D1959" s="2">
        <v>31.29</v>
      </c>
      <c r="E1959" s="2">
        <v>0</v>
      </c>
      <c r="F1959" s="2">
        <v>0</v>
      </c>
      <c r="G1959" s="2">
        <v>0</v>
      </c>
      <c r="H1959" s="17">
        <f t="shared" si="30"/>
        <v>0</v>
      </c>
    </row>
    <row r="1960" spans="1:8" ht="13.5" x14ac:dyDescent="0.25">
      <c r="A1960" s="12"/>
      <c r="B1960" s="11">
        <v>44858</v>
      </c>
      <c r="C1960" s="2">
        <v>31.29</v>
      </c>
      <c r="D1960" s="2">
        <v>31.29</v>
      </c>
      <c r="E1960" s="2">
        <v>0</v>
      </c>
      <c r="F1960" s="2">
        <v>0</v>
      </c>
      <c r="G1960" s="2">
        <v>0</v>
      </c>
      <c r="H1960" s="17">
        <f t="shared" si="30"/>
        <v>0</v>
      </c>
    </row>
    <row r="1961" spans="1:8" ht="13.5" x14ac:dyDescent="0.25">
      <c r="A1961" s="12"/>
      <c r="B1961" s="11">
        <v>44859</v>
      </c>
      <c r="C1961" s="2">
        <v>32</v>
      </c>
      <c r="D1961" s="2">
        <v>32</v>
      </c>
      <c r="E1961" s="2">
        <v>50</v>
      </c>
      <c r="F1961" s="2">
        <v>32</v>
      </c>
      <c r="G1961" s="2">
        <v>1600</v>
      </c>
      <c r="H1961" s="17">
        <f t="shared" si="30"/>
        <v>2.2690955576861644E-2</v>
      </c>
    </row>
    <row r="1962" spans="1:8" ht="13.5" x14ac:dyDescent="0.25">
      <c r="A1962" s="12"/>
      <c r="B1962" s="11">
        <v>44860</v>
      </c>
      <c r="C1962" s="2">
        <v>32.44</v>
      </c>
      <c r="D1962" s="2">
        <v>32.44</v>
      </c>
      <c r="E1962" s="2">
        <v>110</v>
      </c>
      <c r="F1962" s="2">
        <v>32.44</v>
      </c>
      <c r="G1962" s="2">
        <v>3568.4</v>
      </c>
      <c r="H1962" s="17">
        <f t="shared" si="30"/>
        <v>1.3749999999999929E-2</v>
      </c>
    </row>
    <row r="1963" spans="1:8" ht="13.5" x14ac:dyDescent="0.25">
      <c r="A1963" s="12"/>
      <c r="B1963" s="11">
        <v>44861</v>
      </c>
      <c r="C1963" s="2">
        <v>32.44</v>
      </c>
      <c r="D1963" s="2">
        <v>32.44</v>
      </c>
      <c r="E1963" s="2">
        <v>100</v>
      </c>
      <c r="F1963" s="2">
        <v>32.44</v>
      </c>
      <c r="G1963" s="2">
        <v>3244</v>
      </c>
      <c r="H1963" s="17">
        <f t="shared" si="30"/>
        <v>0</v>
      </c>
    </row>
    <row r="1964" spans="1:8" ht="13.5" x14ac:dyDescent="0.25">
      <c r="A1964" s="12"/>
      <c r="B1964" s="11">
        <v>44862</v>
      </c>
      <c r="C1964" s="2">
        <v>32.44</v>
      </c>
      <c r="D1964" s="2">
        <v>32.44</v>
      </c>
      <c r="E1964" s="2">
        <v>50</v>
      </c>
      <c r="F1964" s="2">
        <v>32.44</v>
      </c>
      <c r="G1964" s="2">
        <v>1622</v>
      </c>
      <c r="H1964" s="17">
        <f t="shared" si="30"/>
        <v>0</v>
      </c>
    </row>
    <row r="1965" spans="1:8" ht="13.5" x14ac:dyDescent="0.25">
      <c r="A1965" s="12"/>
      <c r="B1965" s="11">
        <v>44865</v>
      </c>
      <c r="C1965" s="2">
        <v>32.43</v>
      </c>
      <c r="D1965" s="2">
        <v>32.43</v>
      </c>
      <c r="E1965" s="2">
        <v>50</v>
      </c>
      <c r="F1965" s="2">
        <v>32.43</v>
      </c>
      <c r="G1965" s="2">
        <v>1621.5</v>
      </c>
      <c r="H1965" s="17">
        <f t="shared" si="30"/>
        <v>-3.0826140567194856E-4</v>
      </c>
    </row>
    <row r="1966" spans="1:8" ht="13.5" x14ac:dyDescent="0.25">
      <c r="A1966" s="12"/>
      <c r="B1966" s="11">
        <v>44866</v>
      </c>
      <c r="C1966" s="2">
        <v>32.6</v>
      </c>
      <c r="D1966" s="2">
        <v>32.6</v>
      </c>
      <c r="E1966" s="2">
        <v>301</v>
      </c>
      <c r="F1966" s="2">
        <v>32.6</v>
      </c>
      <c r="G1966" s="2">
        <v>9812.6</v>
      </c>
      <c r="H1966" s="17">
        <f t="shared" si="30"/>
        <v>5.2420598211533054E-3</v>
      </c>
    </row>
    <row r="1967" spans="1:8" ht="13.5" x14ac:dyDescent="0.25">
      <c r="A1967" s="12"/>
      <c r="B1967" s="11">
        <v>44867</v>
      </c>
      <c r="C1967" s="2">
        <v>32.6</v>
      </c>
      <c r="D1967" s="2">
        <v>32.6</v>
      </c>
      <c r="E1967" s="2">
        <v>0</v>
      </c>
      <c r="F1967" s="2">
        <v>0</v>
      </c>
      <c r="G1967" s="2">
        <v>0</v>
      </c>
      <c r="H1967" s="17">
        <f t="shared" si="30"/>
        <v>0</v>
      </c>
    </row>
    <row r="1968" spans="1:8" ht="13.5" x14ac:dyDescent="0.25">
      <c r="A1968" s="12"/>
      <c r="B1968" s="11">
        <v>44868</v>
      </c>
      <c r="C1968" s="2">
        <v>32.590000000000003</v>
      </c>
      <c r="D1968" s="2">
        <v>32.590000000000003</v>
      </c>
      <c r="E1968" s="2">
        <v>30</v>
      </c>
      <c r="F1968" s="2">
        <v>32.590000000000003</v>
      </c>
      <c r="G1968" s="2">
        <v>977.7</v>
      </c>
      <c r="H1968" s="17">
        <f t="shared" si="30"/>
        <v>-3.0674846625760769E-4</v>
      </c>
    </row>
    <row r="1969" spans="1:8" ht="13.5" x14ac:dyDescent="0.25">
      <c r="A1969" s="12"/>
      <c r="B1969" s="11">
        <v>44869</v>
      </c>
      <c r="C1969" s="2">
        <v>32.799999999999997</v>
      </c>
      <c r="D1969" s="2">
        <v>32.799999999999997</v>
      </c>
      <c r="E1969" s="2">
        <v>30</v>
      </c>
      <c r="F1969" s="2">
        <v>32.799999999999997</v>
      </c>
      <c r="G1969" s="2">
        <v>984</v>
      </c>
      <c r="H1969" s="17">
        <f t="shared" si="30"/>
        <v>6.4436943847804148E-3</v>
      </c>
    </row>
    <row r="1970" spans="1:8" ht="13.5" x14ac:dyDescent="0.25">
      <c r="A1970" s="12"/>
      <c r="B1970" s="11">
        <v>44872</v>
      </c>
      <c r="C1970" s="2">
        <v>32.799999999999997</v>
      </c>
      <c r="D1970" s="2">
        <v>32.799999999999997</v>
      </c>
      <c r="E1970" s="2">
        <v>30</v>
      </c>
      <c r="F1970" s="2">
        <v>32.799999999999997</v>
      </c>
      <c r="G1970" s="2">
        <v>984</v>
      </c>
      <c r="H1970" s="17">
        <f t="shared" si="30"/>
        <v>0</v>
      </c>
    </row>
    <row r="1971" spans="1:8" ht="13.5" x14ac:dyDescent="0.25">
      <c r="A1971" s="12"/>
      <c r="B1971" s="11">
        <v>44873</v>
      </c>
      <c r="C1971" s="2">
        <v>34.270000000000003</v>
      </c>
      <c r="D1971" s="2">
        <v>34.270000000000003</v>
      </c>
      <c r="E1971" s="2">
        <v>72</v>
      </c>
      <c r="F1971" s="2">
        <v>34.270000000000003</v>
      </c>
      <c r="G1971" s="2">
        <v>2467.44</v>
      </c>
      <c r="H1971" s="17">
        <f t="shared" si="30"/>
        <v>4.4817073170731893E-2</v>
      </c>
    </row>
    <row r="1972" spans="1:8" ht="13.5" x14ac:dyDescent="0.25">
      <c r="A1972" s="12"/>
      <c r="B1972" s="11">
        <v>44874</v>
      </c>
      <c r="C1972" s="2">
        <v>34.270000000000003</v>
      </c>
      <c r="D1972" s="2">
        <v>34.270000000000003</v>
      </c>
      <c r="E1972" s="2">
        <v>30</v>
      </c>
      <c r="F1972" s="2">
        <v>34.270000000000003</v>
      </c>
      <c r="G1972" s="2">
        <v>1028.0999999999999</v>
      </c>
      <c r="H1972" s="17">
        <f t="shared" si="30"/>
        <v>0</v>
      </c>
    </row>
    <row r="1973" spans="1:8" ht="13.5" x14ac:dyDescent="0.25">
      <c r="A1973" s="12"/>
      <c r="B1973" s="11">
        <v>44875</v>
      </c>
      <c r="C1973" s="2">
        <v>34.270000000000003</v>
      </c>
      <c r="D1973" s="2">
        <v>34.270000000000003</v>
      </c>
      <c r="E1973" s="2">
        <v>0</v>
      </c>
      <c r="F1973" s="2">
        <v>0</v>
      </c>
      <c r="G1973" s="2">
        <v>0</v>
      </c>
      <c r="H1973" s="17">
        <f t="shared" si="30"/>
        <v>0</v>
      </c>
    </row>
    <row r="1974" spans="1:8" ht="13.5" x14ac:dyDescent="0.25">
      <c r="A1974" s="12"/>
      <c r="B1974" s="11">
        <v>44876</v>
      </c>
      <c r="C1974" s="2">
        <v>34.270000000000003</v>
      </c>
      <c r="D1974" s="2">
        <v>34.270000000000003</v>
      </c>
      <c r="E1974" s="2">
        <v>0</v>
      </c>
      <c r="F1974" s="2">
        <v>0</v>
      </c>
      <c r="G1974" s="2">
        <v>0</v>
      </c>
      <c r="H1974" s="17">
        <f t="shared" si="30"/>
        <v>0</v>
      </c>
    </row>
    <row r="1975" spans="1:8" ht="13.5" x14ac:dyDescent="0.25">
      <c r="A1975" s="12"/>
      <c r="B1975" s="11">
        <v>44879</v>
      </c>
      <c r="C1975" s="2">
        <v>34.270000000000003</v>
      </c>
      <c r="D1975" s="2">
        <v>34.270000000000003</v>
      </c>
      <c r="E1975" s="2">
        <v>20</v>
      </c>
      <c r="F1975" s="2">
        <v>34.270000000000003</v>
      </c>
      <c r="G1975" s="2">
        <v>685.4</v>
      </c>
      <c r="H1975" s="17">
        <f t="shared" si="30"/>
        <v>0</v>
      </c>
    </row>
    <row r="1976" spans="1:8" ht="13.5" x14ac:dyDescent="0.25">
      <c r="A1976" s="12"/>
      <c r="B1976" s="11">
        <v>44880</v>
      </c>
      <c r="C1976" s="2">
        <v>34.270000000000003</v>
      </c>
      <c r="D1976" s="2">
        <v>34.270000000000003</v>
      </c>
      <c r="E1976" s="2">
        <v>0</v>
      </c>
      <c r="F1976" s="2">
        <v>0</v>
      </c>
      <c r="G1976" s="2">
        <v>0</v>
      </c>
      <c r="H1976" s="17">
        <f t="shared" si="30"/>
        <v>0</v>
      </c>
    </row>
    <row r="1977" spans="1:8" ht="13.5" x14ac:dyDescent="0.25">
      <c r="A1977" s="12"/>
      <c r="B1977" s="11">
        <v>44881</v>
      </c>
      <c r="C1977" s="2">
        <v>34.270000000000003</v>
      </c>
      <c r="D1977" s="2">
        <v>34.270000000000003</v>
      </c>
      <c r="E1977" s="2">
        <v>40</v>
      </c>
      <c r="F1977" s="2">
        <v>34.270000000000003</v>
      </c>
      <c r="G1977" s="2">
        <v>1370.8</v>
      </c>
      <c r="H1977" s="17">
        <f t="shared" si="30"/>
        <v>0</v>
      </c>
    </row>
    <row r="1978" spans="1:8" ht="13.5" x14ac:dyDescent="0.25">
      <c r="A1978" s="12"/>
      <c r="B1978" s="11">
        <v>44882</v>
      </c>
      <c r="C1978" s="2">
        <v>34.270000000000003</v>
      </c>
      <c r="D1978" s="2">
        <v>34.270000000000003</v>
      </c>
      <c r="E1978" s="2">
        <v>50</v>
      </c>
      <c r="F1978" s="2">
        <v>34.270000000000003</v>
      </c>
      <c r="G1978" s="2">
        <v>1713.5</v>
      </c>
      <c r="H1978" s="17">
        <f t="shared" si="30"/>
        <v>0</v>
      </c>
    </row>
    <row r="1979" spans="1:8" ht="13.5" x14ac:dyDescent="0.25">
      <c r="A1979" s="12"/>
      <c r="B1979" s="11">
        <v>44883</v>
      </c>
      <c r="C1979" s="2">
        <v>34.270000000000003</v>
      </c>
      <c r="D1979" s="2">
        <v>34.270000000000003</v>
      </c>
      <c r="E1979" s="2">
        <v>100</v>
      </c>
      <c r="F1979" s="2">
        <v>34.270000000000003</v>
      </c>
      <c r="G1979" s="2">
        <v>3427</v>
      </c>
      <c r="H1979" s="17">
        <f t="shared" si="30"/>
        <v>0</v>
      </c>
    </row>
    <row r="1980" spans="1:8" ht="13.5" x14ac:dyDescent="0.25">
      <c r="A1980" s="12"/>
      <c r="B1980" s="11">
        <v>44886</v>
      </c>
      <c r="C1980" s="2">
        <v>34.270000000000003</v>
      </c>
      <c r="D1980" s="2">
        <v>34.270000000000003</v>
      </c>
      <c r="E1980" s="2">
        <v>100</v>
      </c>
      <c r="F1980" s="2">
        <v>34.270000000000003</v>
      </c>
      <c r="G1980" s="2">
        <v>3427</v>
      </c>
      <c r="H1980" s="17">
        <f t="shared" si="30"/>
        <v>0</v>
      </c>
    </row>
    <row r="1981" spans="1:8" ht="13.5" x14ac:dyDescent="0.25">
      <c r="A1981" s="12"/>
      <c r="B1981" s="11">
        <v>44887</v>
      </c>
      <c r="C1981" s="2">
        <v>34.270000000000003</v>
      </c>
      <c r="D1981" s="2">
        <v>34.270000000000003</v>
      </c>
      <c r="E1981" s="2">
        <v>100</v>
      </c>
      <c r="F1981" s="2">
        <v>34.270000000000003</v>
      </c>
      <c r="G1981" s="2">
        <v>3427</v>
      </c>
      <c r="H1981" s="17">
        <f t="shared" si="30"/>
        <v>0</v>
      </c>
    </row>
    <row r="1982" spans="1:8" ht="13.5" x14ac:dyDescent="0.25">
      <c r="A1982" s="12"/>
      <c r="B1982" s="11">
        <v>44888</v>
      </c>
      <c r="C1982" s="2">
        <v>34.270000000000003</v>
      </c>
      <c r="D1982" s="2">
        <v>34.270000000000003</v>
      </c>
      <c r="E1982" s="2">
        <v>100</v>
      </c>
      <c r="F1982" s="2">
        <v>34.270000000000003</v>
      </c>
      <c r="G1982" s="2">
        <v>3427</v>
      </c>
      <c r="H1982" s="17">
        <f t="shared" si="30"/>
        <v>0</v>
      </c>
    </row>
    <row r="1983" spans="1:8" ht="13.5" x14ac:dyDescent="0.25">
      <c r="A1983" s="12"/>
      <c r="B1983" s="11">
        <v>44889</v>
      </c>
      <c r="C1983" s="2">
        <v>34.270000000000003</v>
      </c>
      <c r="D1983" s="2">
        <v>34.270000000000003</v>
      </c>
      <c r="E1983" s="2">
        <v>100</v>
      </c>
      <c r="F1983" s="2">
        <v>34.270000000000003</v>
      </c>
      <c r="G1983" s="2">
        <v>3427</v>
      </c>
      <c r="H1983" s="17">
        <f t="shared" si="30"/>
        <v>0</v>
      </c>
    </row>
    <row r="1984" spans="1:8" ht="13.5" x14ac:dyDescent="0.25">
      <c r="A1984" s="12"/>
      <c r="B1984" s="11">
        <v>44890</v>
      </c>
      <c r="C1984" s="2">
        <v>34.270000000000003</v>
      </c>
      <c r="D1984" s="2">
        <v>34.270000000000003</v>
      </c>
      <c r="E1984" s="2">
        <v>20</v>
      </c>
      <c r="F1984" s="2">
        <v>34.270000000000003</v>
      </c>
      <c r="G1984" s="2">
        <v>685.4</v>
      </c>
      <c r="H1984" s="17">
        <f t="shared" si="30"/>
        <v>0</v>
      </c>
    </row>
    <row r="1985" spans="1:8" ht="13.5" x14ac:dyDescent="0.25">
      <c r="A1985" s="12"/>
      <c r="B1985" s="11">
        <v>44893</v>
      </c>
      <c r="C1985" s="2">
        <v>34.270000000000003</v>
      </c>
      <c r="D1985" s="2">
        <v>34.270000000000003</v>
      </c>
      <c r="E1985" s="2">
        <v>84</v>
      </c>
      <c r="F1985" s="2">
        <v>34.270000000000003</v>
      </c>
      <c r="G1985" s="2">
        <v>2878.68</v>
      </c>
      <c r="H1985" s="17">
        <f t="shared" si="30"/>
        <v>0</v>
      </c>
    </row>
    <row r="1986" spans="1:8" ht="13.5" x14ac:dyDescent="0.25">
      <c r="A1986" s="12"/>
      <c r="B1986" s="11">
        <v>44894</v>
      </c>
      <c r="C1986" s="2">
        <v>34.270000000000003</v>
      </c>
      <c r="D1986" s="2">
        <v>34.270000000000003</v>
      </c>
      <c r="E1986" s="2">
        <v>100</v>
      </c>
      <c r="F1986" s="2">
        <v>34.270000000000003</v>
      </c>
      <c r="G1986" s="2">
        <v>3427</v>
      </c>
      <c r="H1986" s="17">
        <f t="shared" si="30"/>
        <v>0</v>
      </c>
    </row>
    <row r="1987" spans="1:8" ht="13.5" x14ac:dyDescent="0.25">
      <c r="A1987" s="12"/>
      <c r="B1987" s="11">
        <v>44895</v>
      </c>
      <c r="C1987" s="2">
        <v>34.270000000000003</v>
      </c>
      <c r="D1987" s="2">
        <v>34.270000000000003</v>
      </c>
      <c r="E1987" s="2">
        <v>0</v>
      </c>
      <c r="F1987" s="2">
        <v>0</v>
      </c>
      <c r="G1987" s="2">
        <v>0</v>
      </c>
      <c r="H1987" s="17">
        <f t="shared" si="30"/>
        <v>0</v>
      </c>
    </row>
    <row r="1988" spans="1:8" ht="13.5" x14ac:dyDescent="0.25">
      <c r="A1988" s="12"/>
      <c r="B1988" s="11">
        <v>44896</v>
      </c>
      <c r="C1988" s="2">
        <v>34.270000000000003</v>
      </c>
      <c r="D1988" s="2">
        <v>34.270000000000003</v>
      </c>
      <c r="E1988" s="2">
        <v>0</v>
      </c>
      <c r="F1988" s="2">
        <v>0</v>
      </c>
      <c r="G1988" s="2">
        <v>0</v>
      </c>
      <c r="H1988" s="17">
        <f t="shared" si="30"/>
        <v>0</v>
      </c>
    </row>
    <row r="1989" spans="1:8" ht="13.5" x14ac:dyDescent="0.25">
      <c r="A1989" s="12"/>
      <c r="B1989" s="11">
        <v>44897</v>
      </c>
      <c r="C1989" s="2">
        <v>34.270000000000003</v>
      </c>
      <c r="D1989" s="2">
        <v>34.270000000000003</v>
      </c>
      <c r="E1989" s="2">
        <v>0</v>
      </c>
      <c r="F1989" s="2">
        <v>0</v>
      </c>
      <c r="G1989" s="2">
        <v>0</v>
      </c>
      <c r="H1989" s="17">
        <f t="shared" si="30"/>
        <v>0</v>
      </c>
    </row>
    <row r="1990" spans="1:8" ht="13.5" x14ac:dyDescent="0.25">
      <c r="A1990" s="12"/>
      <c r="B1990" s="11">
        <v>44900</v>
      </c>
      <c r="C1990" s="2">
        <v>34.270000000000003</v>
      </c>
      <c r="D1990" s="2">
        <v>34.270000000000003</v>
      </c>
      <c r="E1990" s="2">
        <v>10</v>
      </c>
      <c r="F1990" s="2">
        <v>34.270000000000003</v>
      </c>
      <c r="G1990" s="2">
        <v>342.7</v>
      </c>
      <c r="H1990" s="17">
        <f t="shared" si="30"/>
        <v>0</v>
      </c>
    </row>
    <row r="1991" spans="1:8" ht="13.5" x14ac:dyDescent="0.25">
      <c r="A1991" s="12"/>
      <c r="B1991" s="11">
        <v>44901</v>
      </c>
      <c r="C1991" s="2">
        <v>34.270000000000003</v>
      </c>
      <c r="D1991" s="2">
        <v>34.270000000000003</v>
      </c>
      <c r="E1991" s="2">
        <v>0</v>
      </c>
      <c r="F1991" s="2">
        <v>0</v>
      </c>
      <c r="G1991" s="2">
        <v>0</v>
      </c>
      <c r="H1991" s="17">
        <f t="shared" ref="H1991:H2054" si="31">(D1991-D1990)/D1990</f>
        <v>0</v>
      </c>
    </row>
    <row r="1992" spans="1:8" ht="13.5" x14ac:dyDescent="0.25">
      <c r="A1992" s="12"/>
      <c r="B1992" s="11">
        <v>44902</v>
      </c>
      <c r="C1992" s="2">
        <v>34.270000000000003</v>
      </c>
      <c r="D1992" s="2">
        <v>34.270000000000003</v>
      </c>
      <c r="E1992" s="2">
        <v>10</v>
      </c>
      <c r="F1992" s="2">
        <v>34.270000000000003</v>
      </c>
      <c r="G1992" s="2">
        <v>342.7</v>
      </c>
      <c r="H1992" s="17">
        <f t="shared" si="31"/>
        <v>0</v>
      </c>
    </row>
    <row r="1993" spans="1:8" ht="13.5" x14ac:dyDescent="0.25">
      <c r="A1993" s="12"/>
      <c r="B1993" s="11">
        <v>44903</v>
      </c>
      <c r="C1993" s="2">
        <v>34.270000000000003</v>
      </c>
      <c r="D1993" s="2">
        <v>34.270000000000003</v>
      </c>
      <c r="E1993" s="2">
        <v>0</v>
      </c>
      <c r="F1993" s="2">
        <v>0</v>
      </c>
      <c r="G1993" s="2">
        <v>0</v>
      </c>
      <c r="H1993" s="17">
        <f t="shared" si="31"/>
        <v>0</v>
      </c>
    </row>
    <row r="1994" spans="1:8" ht="13.5" x14ac:dyDescent="0.25">
      <c r="A1994" s="12"/>
      <c r="B1994" s="11">
        <v>44904</v>
      </c>
      <c r="C1994" s="2">
        <v>34.270000000000003</v>
      </c>
      <c r="D1994" s="2">
        <v>34.270000000000003</v>
      </c>
      <c r="E1994" s="2">
        <v>0</v>
      </c>
      <c r="F1994" s="2">
        <v>0</v>
      </c>
      <c r="G1994" s="2">
        <v>0</v>
      </c>
      <c r="H1994" s="17">
        <f t="shared" si="31"/>
        <v>0</v>
      </c>
    </row>
    <row r="1995" spans="1:8" ht="13.5" x14ac:dyDescent="0.25">
      <c r="A1995" s="12"/>
      <c r="B1995" s="11">
        <v>44907</v>
      </c>
      <c r="C1995" s="2">
        <v>34.270000000000003</v>
      </c>
      <c r="D1995" s="2">
        <v>34.270000000000003</v>
      </c>
      <c r="E1995" s="2">
        <v>0</v>
      </c>
      <c r="F1995" s="2">
        <v>0</v>
      </c>
      <c r="G1995" s="2">
        <v>0</v>
      </c>
      <c r="H1995" s="17">
        <f t="shared" si="31"/>
        <v>0</v>
      </c>
    </row>
    <row r="1996" spans="1:8" ht="13.5" x14ac:dyDescent="0.25">
      <c r="A1996" s="12"/>
      <c r="B1996" s="11">
        <v>44908</v>
      </c>
      <c r="C1996" s="2">
        <v>34.270000000000003</v>
      </c>
      <c r="D1996" s="2">
        <v>34.270000000000003</v>
      </c>
      <c r="E1996" s="2">
        <v>0</v>
      </c>
      <c r="F1996" s="2">
        <v>0</v>
      </c>
      <c r="G1996" s="2">
        <v>0</v>
      </c>
      <c r="H1996" s="17">
        <f t="shared" si="31"/>
        <v>0</v>
      </c>
    </row>
    <row r="1997" spans="1:8" ht="13.5" x14ac:dyDescent="0.25">
      <c r="A1997" s="12"/>
      <c r="B1997" s="11">
        <v>44909</v>
      </c>
      <c r="C1997" s="2">
        <v>34.270000000000003</v>
      </c>
      <c r="D1997" s="2">
        <v>34.270000000000003</v>
      </c>
      <c r="E1997" s="2">
        <v>2</v>
      </c>
      <c r="F1997" s="2">
        <v>34.270000000000003</v>
      </c>
      <c r="G1997" s="2">
        <v>68.540000000000006</v>
      </c>
      <c r="H1997" s="17">
        <f t="shared" si="31"/>
        <v>0</v>
      </c>
    </row>
    <row r="1998" spans="1:8" ht="13.5" x14ac:dyDescent="0.25">
      <c r="A1998" s="12"/>
      <c r="B1998" s="11">
        <v>44910</v>
      </c>
      <c r="C1998" s="2">
        <v>34.270000000000003</v>
      </c>
      <c r="D1998" s="2">
        <v>34.270000000000003</v>
      </c>
      <c r="E1998" s="2">
        <v>0</v>
      </c>
      <c r="F1998" s="2">
        <v>0</v>
      </c>
      <c r="G1998" s="2">
        <v>0</v>
      </c>
      <c r="H1998" s="17">
        <f t="shared" si="31"/>
        <v>0</v>
      </c>
    </row>
    <row r="1999" spans="1:8" ht="13.5" x14ac:dyDescent="0.25">
      <c r="A1999" s="12"/>
      <c r="B1999" s="11">
        <v>44911</v>
      </c>
      <c r="C1999" s="2">
        <v>34.270000000000003</v>
      </c>
      <c r="D1999" s="2">
        <v>34.270000000000003</v>
      </c>
      <c r="E1999" s="2">
        <v>0</v>
      </c>
      <c r="F1999" s="2">
        <v>0</v>
      </c>
      <c r="G1999" s="2">
        <v>0</v>
      </c>
      <c r="H1999" s="17">
        <f t="shared" si="31"/>
        <v>0</v>
      </c>
    </row>
    <row r="2000" spans="1:8" ht="13.5" x14ac:dyDescent="0.25">
      <c r="A2000" s="12"/>
      <c r="B2000" s="11">
        <v>44914</v>
      </c>
      <c r="C2000" s="2">
        <v>34.270000000000003</v>
      </c>
      <c r="D2000" s="2">
        <v>34.270000000000003</v>
      </c>
      <c r="E2000" s="2">
        <v>0</v>
      </c>
      <c r="F2000" s="2">
        <v>0</v>
      </c>
      <c r="G2000" s="2">
        <v>0</v>
      </c>
      <c r="H2000" s="17">
        <f t="shared" si="31"/>
        <v>0</v>
      </c>
    </row>
    <row r="2001" spans="1:8" ht="13.5" x14ac:dyDescent="0.25">
      <c r="A2001" s="12"/>
      <c r="B2001" s="11">
        <v>44915</v>
      </c>
      <c r="C2001" s="2">
        <v>34.270000000000003</v>
      </c>
      <c r="D2001" s="2">
        <v>34.270000000000003</v>
      </c>
      <c r="E2001" s="2">
        <v>0</v>
      </c>
      <c r="F2001" s="2">
        <v>0</v>
      </c>
      <c r="G2001" s="2">
        <v>0</v>
      </c>
      <c r="H2001" s="17">
        <f t="shared" si="31"/>
        <v>0</v>
      </c>
    </row>
    <row r="2002" spans="1:8" ht="13.5" x14ac:dyDescent="0.25">
      <c r="A2002" s="12"/>
      <c r="B2002" s="11">
        <v>44916</v>
      </c>
      <c r="C2002" s="2">
        <v>34.270000000000003</v>
      </c>
      <c r="D2002" s="2">
        <v>34.270000000000003</v>
      </c>
      <c r="E2002" s="2">
        <v>0</v>
      </c>
      <c r="F2002" s="2">
        <v>0</v>
      </c>
      <c r="G2002" s="2">
        <v>0</v>
      </c>
      <c r="H2002" s="17">
        <f t="shared" si="31"/>
        <v>0</v>
      </c>
    </row>
    <row r="2003" spans="1:8" ht="13.5" x14ac:dyDescent="0.25">
      <c r="A2003" s="12"/>
      <c r="B2003" s="11">
        <v>44917</v>
      </c>
      <c r="C2003" s="2">
        <v>34.270000000000003</v>
      </c>
      <c r="D2003" s="2">
        <v>34.270000000000003</v>
      </c>
      <c r="E2003" s="2">
        <v>0</v>
      </c>
      <c r="F2003" s="2">
        <v>0</v>
      </c>
      <c r="G2003" s="2">
        <v>0</v>
      </c>
      <c r="H2003" s="17">
        <f t="shared" si="31"/>
        <v>0</v>
      </c>
    </row>
    <row r="2004" spans="1:8" ht="13.5" x14ac:dyDescent="0.25">
      <c r="A2004" s="12"/>
      <c r="B2004" s="11">
        <v>44918</v>
      </c>
      <c r="C2004" s="2">
        <v>34.270000000000003</v>
      </c>
      <c r="D2004" s="2">
        <v>34.270000000000003</v>
      </c>
      <c r="E2004" s="2">
        <v>0</v>
      </c>
      <c r="F2004" s="2">
        <v>0</v>
      </c>
      <c r="G2004" s="2">
        <v>0</v>
      </c>
      <c r="H2004" s="17">
        <f t="shared" si="31"/>
        <v>0</v>
      </c>
    </row>
    <row r="2005" spans="1:8" ht="13.5" x14ac:dyDescent="0.25">
      <c r="A2005" s="12"/>
      <c r="B2005" s="11">
        <v>44921</v>
      </c>
      <c r="C2005" s="2">
        <v>34.270000000000003</v>
      </c>
      <c r="D2005" s="2">
        <v>34.270000000000003</v>
      </c>
      <c r="E2005" s="2">
        <v>0</v>
      </c>
      <c r="F2005" s="2">
        <v>0</v>
      </c>
      <c r="G2005" s="2">
        <v>0</v>
      </c>
      <c r="H2005" s="17">
        <f t="shared" si="31"/>
        <v>0</v>
      </c>
    </row>
    <row r="2006" spans="1:8" ht="13.5" x14ac:dyDescent="0.25">
      <c r="A2006" s="12"/>
      <c r="B2006" s="11">
        <v>44922</v>
      </c>
      <c r="C2006" s="2">
        <v>34.270000000000003</v>
      </c>
      <c r="D2006" s="2">
        <v>34.270000000000003</v>
      </c>
      <c r="E2006" s="2">
        <v>0</v>
      </c>
      <c r="F2006" s="2">
        <v>0</v>
      </c>
      <c r="G2006" s="2">
        <v>0</v>
      </c>
      <c r="H2006" s="17">
        <f t="shared" si="31"/>
        <v>0</v>
      </c>
    </row>
    <row r="2007" spans="1:8" ht="13.5" x14ac:dyDescent="0.25">
      <c r="A2007" s="12"/>
      <c r="B2007" s="11">
        <v>44923</v>
      </c>
      <c r="C2007" s="2">
        <v>34.270000000000003</v>
      </c>
      <c r="D2007" s="2">
        <v>34.270000000000003</v>
      </c>
      <c r="E2007" s="2">
        <v>0</v>
      </c>
      <c r="F2007" s="2">
        <v>0</v>
      </c>
      <c r="G2007" s="2">
        <v>0</v>
      </c>
      <c r="H2007" s="17">
        <f t="shared" si="31"/>
        <v>0</v>
      </c>
    </row>
    <row r="2008" spans="1:8" ht="13.5" x14ac:dyDescent="0.25">
      <c r="A2008" s="12"/>
      <c r="B2008" s="11">
        <v>44924</v>
      </c>
      <c r="C2008" s="2">
        <v>34.270000000000003</v>
      </c>
      <c r="D2008" s="2">
        <v>34.270000000000003</v>
      </c>
      <c r="E2008" s="2">
        <v>0</v>
      </c>
      <c r="F2008" s="2">
        <v>0</v>
      </c>
      <c r="G2008" s="2">
        <v>0</v>
      </c>
      <c r="H2008" s="17">
        <f t="shared" si="31"/>
        <v>0</v>
      </c>
    </row>
    <row r="2009" spans="1:8" ht="13.5" x14ac:dyDescent="0.25">
      <c r="A2009" s="12"/>
      <c r="B2009" s="11">
        <v>44925</v>
      </c>
      <c r="C2009" s="2">
        <v>35</v>
      </c>
      <c r="D2009" s="2">
        <v>35</v>
      </c>
      <c r="E2009" s="2">
        <v>163</v>
      </c>
      <c r="F2009" s="2">
        <v>35</v>
      </c>
      <c r="G2009" s="2">
        <v>5705</v>
      </c>
      <c r="H2009" s="17">
        <f t="shared" si="31"/>
        <v>2.1301429822001658E-2</v>
      </c>
    </row>
    <row r="2010" spans="1:8" ht="13.5" x14ac:dyDescent="0.25">
      <c r="A2010" s="12"/>
      <c r="B2010" s="11">
        <v>44928</v>
      </c>
      <c r="C2010" s="2">
        <v>35</v>
      </c>
      <c r="D2010" s="2">
        <v>35</v>
      </c>
      <c r="E2010" s="2">
        <v>0</v>
      </c>
      <c r="F2010" s="2">
        <v>0</v>
      </c>
      <c r="G2010" s="2">
        <v>0</v>
      </c>
      <c r="H2010" s="17">
        <f t="shared" si="31"/>
        <v>0</v>
      </c>
    </row>
    <row r="2011" spans="1:8" ht="13.5" x14ac:dyDescent="0.25">
      <c r="A2011" s="12"/>
      <c r="B2011" s="11">
        <v>44929</v>
      </c>
      <c r="C2011" s="2">
        <v>35</v>
      </c>
      <c r="D2011" s="2">
        <v>35</v>
      </c>
      <c r="E2011" s="2">
        <v>0</v>
      </c>
      <c r="F2011" s="2">
        <v>0</v>
      </c>
      <c r="G2011" s="2">
        <v>0</v>
      </c>
      <c r="H2011" s="17">
        <f t="shared" si="31"/>
        <v>0</v>
      </c>
    </row>
    <row r="2012" spans="1:8" ht="13.5" x14ac:dyDescent="0.25">
      <c r="A2012" s="12"/>
      <c r="B2012" s="11">
        <v>44930</v>
      </c>
      <c r="C2012" s="2">
        <v>35</v>
      </c>
      <c r="D2012" s="2">
        <v>35</v>
      </c>
      <c r="E2012" s="2">
        <v>0</v>
      </c>
      <c r="F2012" s="2">
        <v>0</v>
      </c>
      <c r="G2012" s="2">
        <v>0</v>
      </c>
      <c r="H2012" s="17">
        <f t="shared" si="31"/>
        <v>0</v>
      </c>
    </row>
    <row r="2013" spans="1:8" ht="13.5" x14ac:dyDescent="0.25">
      <c r="A2013" s="12"/>
      <c r="B2013" s="11">
        <v>44931</v>
      </c>
      <c r="C2013" s="2">
        <v>35</v>
      </c>
      <c r="D2013" s="2">
        <v>35</v>
      </c>
      <c r="E2013" s="2">
        <v>0</v>
      </c>
      <c r="F2013" s="2">
        <v>0</v>
      </c>
      <c r="G2013" s="2">
        <v>0</v>
      </c>
      <c r="H2013" s="17">
        <f t="shared" si="31"/>
        <v>0</v>
      </c>
    </row>
    <row r="2014" spans="1:8" ht="13.5" x14ac:dyDescent="0.25">
      <c r="A2014" s="12"/>
      <c r="B2014" s="11">
        <v>44932</v>
      </c>
      <c r="C2014" s="2">
        <v>35</v>
      </c>
      <c r="D2014" s="2">
        <v>35</v>
      </c>
      <c r="E2014" s="2">
        <v>0</v>
      </c>
      <c r="F2014" s="2">
        <v>0</v>
      </c>
      <c r="G2014" s="2">
        <v>0</v>
      </c>
      <c r="H2014" s="17">
        <f t="shared" si="31"/>
        <v>0</v>
      </c>
    </row>
    <row r="2015" spans="1:8" ht="13.5" x14ac:dyDescent="0.25">
      <c r="A2015" s="12"/>
      <c r="B2015" s="11">
        <v>44935</v>
      </c>
      <c r="C2015" s="2">
        <v>35</v>
      </c>
      <c r="D2015" s="2">
        <v>35</v>
      </c>
      <c r="E2015" s="2">
        <v>0</v>
      </c>
      <c r="F2015" s="2">
        <v>0</v>
      </c>
      <c r="G2015" s="2">
        <v>0</v>
      </c>
      <c r="H2015" s="17">
        <f t="shared" si="31"/>
        <v>0</v>
      </c>
    </row>
    <row r="2016" spans="1:8" ht="13.5" x14ac:dyDescent="0.25">
      <c r="A2016" s="12"/>
      <c r="B2016" s="11">
        <v>44936</v>
      </c>
      <c r="C2016" s="2">
        <v>35</v>
      </c>
      <c r="D2016" s="2">
        <v>35</v>
      </c>
      <c r="E2016" s="2">
        <v>0</v>
      </c>
      <c r="F2016" s="2">
        <v>0</v>
      </c>
      <c r="G2016" s="2">
        <v>0</v>
      </c>
      <c r="H2016" s="17">
        <f t="shared" si="31"/>
        <v>0</v>
      </c>
    </row>
    <row r="2017" spans="1:8" ht="13.5" x14ac:dyDescent="0.25">
      <c r="A2017" s="12"/>
      <c r="B2017" s="11">
        <v>44937</v>
      </c>
      <c r="C2017" s="2">
        <v>35</v>
      </c>
      <c r="D2017" s="2">
        <v>35</v>
      </c>
      <c r="E2017" s="2">
        <v>0</v>
      </c>
      <c r="F2017" s="2">
        <v>0</v>
      </c>
      <c r="G2017" s="2">
        <v>0</v>
      </c>
      <c r="H2017" s="17">
        <f t="shared" si="31"/>
        <v>0</v>
      </c>
    </row>
    <row r="2018" spans="1:8" ht="13.5" x14ac:dyDescent="0.25">
      <c r="A2018" s="12"/>
      <c r="B2018" s="11">
        <v>44938</v>
      </c>
      <c r="C2018" s="2">
        <v>35</v>
      </c>
      <c r="D2018" s="2">
        <v>35</v>
      </c>
      <c r="E2018" s="2">
        <v>0</v>
      </c>
      <c r="F2018" s="2">
        <v>0</v>
      </c>
      <c r="G2018" s="2">
        <v>0</v>
      </c>
      <c r="H2018" s="17">
        <f t="shared" si="31"/>
        <v>0</v>
      </c>
    </row>
    <row r="2019" spans="1:8" ht="13.5" x14ac:dyDescent="0.25">
      <c r="A2019" s="12"/>
      <c r="B2019" s="11">
        <v>44939</v>
      </c>
      <c r="C2019" s="2">
        <v>35</v>
      </c>
      <c r="D2019" s="2">
        <v>35</v>
      </c>
      <c r="E2019" s="2">
        <v>0</v>
      </c>
      <c r="F2019" s="2">
        <v>0</v>
      </c>
      <c r="G2019" s="2">
        <v>0</v>
      </c>
      <c r="H2019" s="17">
        <f t="shared" si="31"/>
        <v>0</v>
      </c>
    </row>
    <row r="2020" spans="1:8" ht="13.5" x14ac:dyDescent="0.25">
      <c r="A2020" s="12"/>
      <c r="B2020" s="11">
        <v>44942</v>
      </c>
      <c r="C2020" s="2">
        <v>35</v>
      </c>
      <c r="D2020" s="2">
        <v>35</v>
      </c>
      <c r="E2020" s="2">
        <v>0</v>
      </c>
      <c r="F2020" s="2">
        <v>0</v>
      </c>
      <c r="G2020" s="2">
        <v>0</v>
      </c>
      <c r="H2020" s="17">
        <f t="shared" si="31"/>
        <v>0</v>
      </c>
    </row>
    <row r="2021" spans="1:8" ht="13.5" x14ac:dyDescent="0.25">
      <c r="A2021" s="12"/>
      <c r="B2021" s="11">
        <v>44943</v>
      </c>
      <c r="C2021" s="2">
        <v>35</v>
      </c>
      <c r="D2021" s="2">
        <v>35</v>
      </c>
      <c r="E2021" s="2">
        <v>0</v>
      </c>
      <c r="F2021" s="2">
        <v>0</v>
      </c>
      <c r="G2021" s="2">
        <v>0</v>
      </c>
      <c r="H2021" s="17">
        <f t="shared" si="31"/>
        <v>0</v>
      </c>
    </row>
    <row r="2022" spans="1:8" ht="13.5" x14ac:dyDescent="0.25">
      <c r="A2022" s="12"/>
      <c r="B2022" s="11">
        <v>44944</v>
      </c>
      <c r="C2022" s="2">
        <v>35</v>
      </c>
      <c r="D2022" s="2">
        <v>35</v>
      </c>
      <c r="E2022" s="2">
        <v>0</v>
      </c>
      <c r="F2022" s="2">
        <v>0</v>
      </c>
      <c r="G2022" s="2">
        <v>0</v>
      </c>
      <c r="H2022" s="17">
        <f t="shared" si="31"/>
        <v>0</v>
      </c>
    </row>
    <row r="2023" spans="1:8" ht="13.5" x14ac:dyDescent="0.25">
      <c r="A2023" s="12"/>
      <c r="B2023" s="11">
        <v>44945</v>
      </c>
      <c r="C2023" s="2">
        <v>35</v>
      </c>
      <c r="D2023" s="2">
        <v>35</v>
      </c>
      <c r="E2023" s="2">
        <v>0</v>
      </c>
      <c r="F2023" s="2">
        <v>0</v>
      </c>
      <c r="G2023" s="2">
        <v>0</v>
      </c>
      <c r="H2023" s="17">
        <f t="shared" si="31"/>
        <v>0</v>
      </c>
    </row>
    <row r="2024" spans="1:8" ht="13.5" x14ac:dyDescent="0.25">
      <c r="A2024" s="12"/>
      <c r="B2024" s="11">
        <v>44946</v>
      </c>
      <c r="C2024" s="2">
        <v>35</v>
      </c>
      <c r="D2024" s="2">
        <v>35</v>
      </c>
      <c r="E2024" s="2">
        <v>20</v>
      </c>
      <c r="F2024" s="2">
        <v>35</v>
      </c>
      <c r="G2024" s="2">
        <v>700</v>
      </c>
      <c r="H2024" s="17">
        <f t="shared" si="31"/>
        <v>0</v>
      </c>
    </row>
    <row r="2025" spans="1:8" ht="13.5" x14ac:dyDescent="0.25">
      <c r="A2025" s="12"/>
      <c r="B2025" s="11">
        <v>44949</v>
      </c>
      <c r="C2025" s="2">
        <v>35</v>
      </c>
      <c r="D2025" s="2">
        <v>35</v>
      </c>
      <c r="E2025" s="2">
        <v>0</v>
      </c>
      <c r="F2025" s="2">
        <v>0</v>
      </c>
      <c r="G2025" s="2">
        <v>0</v>
      </c>
      <c r="H2025" s="17">
        <f t="shared" si="31"/>
        <v>0</v>
      </c>
    </row>
    <row r="2026" spans="1:8" ht="13.5" x14ac:dyDescent="0.25">
      <c r="A2026" s="12"/>
      <c r="B2026" s="11">
        <v>44950</v>
      </c>
      <c r="C2026" s="2">
        <v>35</v>
      </c>
      <c r="D2026" s="2">
        <v>35</v>
      </c>
      <c r="E2026" s="2">
        <v>0</v>
      </c>
      <c r="F2026" s="2">
        <v>0</v>
      </c>
      <c r="G2026" s="2">
        <v>0</v>
      </c>
      <c r="H2026" s="17">
        <f t="shared" si="31"/>
        <v>0</v>
      </c>
    </row>
    <row r="2027" spans="1:8" ht="13.5" x14ac:dyDescent="0.25">
      <c r="A2027" s="12"/>
      <c r="B2027" s="11">
        <v>44951</v>
      </c>
      <c r="C2027" s="2">
        <v>35</v>
      </c>
      <c r="D2027" s="2">
        <v>35</v>
      </c>
      <c r="E2027" s="2">
        <v>0</v>
      </c>
      <c r="F2027" s="2">
        <v>0</v>
      </c>
      <c r="G2027" s="2">
        <v>0</v>
      </c>
      <c r="H2027" s="17">
        <f t="shared" si="31"/>
        <v>0</v>
      </c>
    </row>
    <row r="2028" spans="1:8" ht="13.5" x14ac:dyDescent="0.25">
      <c r="A2028" s="12"/>
      <c r="B2028" s="11">
        <v>44952</v>
      </c>
      <c r="C2028" s="2">
        <v>35</v>
      </c>
      <c r="D2028" s="2">
        <v>35</v>
      </c>
      <c r="E2028" s="2">
        <v>0</v>
      </c>
      <c r="F2028" s="2">
        <v>0</v>
      </c>
      <c r="G2028" s="2">
        <v>0</v>
      </c>
      <c r="H2028" s="17">
        <f t="shared" si="31"/>
        <v>0</v>
      </c>
    </row>
    <row r="2029" spans="1:8" ht="13.5" x14ac:dyDescent="0.25">
      <c r="A2029" s="12"/>
      <c r="B2029" s="11">
        <v>44953</v>
      </c>
      <c r="C2029" s="2">
        <v>35</v>
      </c>
      <c r="D2029" s="2">
        <v>35</v>
      </c>
      <c r="E2029" s="2">
        <v>0</v>
      </c>
      <c r="F2029" s="2">
        <v>0</v>
      </c>
      <c r="G2029" s="2">
        <v>0</v>
      </c>
      <c r="H2029" s="17">
        <f t="shared" si="31"/>
        <v>0</v>
      </c>
    </row>
    <row r="2030" spans="1:8" ht="13.5" x14ac:dyDescent="0.25">
      <c r="A2030" s="12"/>
      <c r="B2030" s="11">
        <v>44956</v>
      </c>
      <c r="C2030" s="2">
        <v>35</v>
      </c>
      <c r="D2030" s="2">
        <v>35</v>
      </c>
      <c r="E2030" s="2">
        <v>0</v>
      </c>
      <c r="F2030" s="2">
        <v>0</v>
      </c>
      <c r="G2030" s="2">
        <v>0</v>
      </c>
      <c r="H2030" s="17">
        <f t="shared" si="31"/>
        <v>0</v>
      </c>
    </row>
    <row r="2031" spans="1:8" ht="13.5" x14ac:dyDescent="0.25">
      <c r="A2031" s="12"/>
      <c r="B2031" s="11">
        <v>44957</v>
      </c>
      <c r="C2031" s="2">
        <v>35</v>
      </c>
      <c r="D2031" s="2">
        <v>35</v>
      </c>
      <c r="E2031" s="2">
        <v>0</v>
      </c>
      <c r="F2031" s="2">
        <v>0</v>
      </c>
      <c r="G2031" s="2">
        <v>0</v>
      </c>
      <c r="H2031" s="17">
        <f t="shared" si="31"/>
        <v>0</v>
      </c>
    </row>
    <row r="2032" spans="1:8" ht="13.5" x14ac:dyDescent="0.25">
      <c r="A2032" s="12"/>
      <c r="B2032" s="11">
        <v>44958</v>
      </c>
      <c r="C2032" s="2">
        <v>35</v>
      </c>
      <c r="D2032" s="2">
        <v>35</v>
      </c>
      <c r="E2032" s="2">
        <v>0</v>
      </c>
      <c r="F2032" s="2">
        <v>0</v>
      </c>
      <c r="G2032" s="2">
        <v>0</v>
      </c>
      <c r="H2032" s="17">
        <f t="shared" si="31"/>
        <v>0</v>
      </c>
    </row>
    <row r="2033" spans="1:8" ht="13.5" x14ac:dyDescent="0.25">
      <c r="A2033" s="12"/>
      <c r="B2033" s="11">
        <v>44959</v>
      </c>
      <c r="C2033" s="2">
        <v>35</v>
      </c>
      <c r="D2033" s="2">
        <v>35</v>
      </c>
      <c r="E2033" s="2">
        <v>0</v>
      </c>
      <c r="F2033" s="2">
        <v>0</v>
      </c>
      <c r="G2033" s="2">
        <v>0</v>
      </c>
      <c r="H2033" s="17">
        <f t="shared" si="31"/>
        <v>0</v>
      </c>
    </row>
    <row r="2034" spans="1:8" ht="13.5" x14ac:dyDescent="0.25">
      <c r="A2034" s="12"/>
      <c r="B2034" s="11">
        <v>44960</v>
      </c>
      <c r="C2034" s="2">
        <v>35</v>
      </c>
      <c r="D2034" s="2">
        <v>35</v>
      </c>
      <c r="E2034" s="2">
        <v>0</v>
      </c>
      <c r="F2034" s="2">
        <v>0</v>
      </c>
      <c r="G2034" s="2">
        <v>0</v>
      </c>
      <c r="H2034" s="17">
        <f t="shared" si="31"/>
        <v>0</v>
      </c>
    </row>
    <row r="2035" spans="1:8" ht="13.5" x14ac:dyDescent="0.25">
      <c r="A2035" s="12"/>
      <c r="B2035" s="11">
        <v>44963</v>
      </c>
      <c r="C2035" s="2">
        <v>35</v>
      </c>
      <c r="D2035" s="2">
        <v>35</v>
      </c>
      <c r="E2035" s="2">
        <v>0</v>
      </c>
      <c r="F2035" s="2">
        <v>0</v>
      </c>
      <c r="G2035" s="2">
        <v>0</v>
      </c>
      <c r="H2035" s="17">
        <f t="shared" si="31"/>
        <v>0</v>
      </c>
    </row>
    <row r="2036" spans="1:8" ht="13.5" x14ac:dyDescent="0.25">
      <c r="A2036" s="12"/>
      <c r="B2036" s="11">
        <v>44964</v>
      </c>
      <c r="C2036" s="2">
        <v>35</v>
      </c>
      <c r="D2036" s="2">
        <v>35</v>
      </c>
      <c r="E2036" s="2">
        <v>0</v>
      </c>
      <c r="F2036" s="2">
        <v>0</v>
      </c>
      <c r="G2036" s="2">
        <v>0</v>
      </c>
      <c r="H2036" s="17">
        <f t="shared" si="31"/>
        <v>0</v>
      </c>
    </row>
    <row r="2037" spans="1:8" ht="13.5" x14ac:dyDescent="0.25">
      <c r="A2037" s="12"/>
      <c r="B2037" s="11">
        <v>44965</v>
      </c>
      <c r="C2037" s="2">
        <v>35</v>
      </c>
      <c r="D2037" s="2">
        <v>35</v>
      </c>
      <c r="E2037" s="2">
        <v>0</v>
      </c>
      <c r="F2037" s="2">
        <v>0</v>
      </c>
      <c r="G2037" s="2">
        <v>0</v>
      </c>
      <c r="H2037" s="17">
        <f t="shared" si="31"/>
        <v>0</v>
      </c>
    </row>
    <row r="2038" spans="1:8" ht="13.5" x14ac:dyDescent="0.25">
      <c r="A2038" s="12"/>
      <c r="B2038" s="11">
        <v>44966</v>
      </c>
      <c r="C2038" s="2">
        <v>35</v>
      </c>
      <c r="D2038" s="2">
        <v>35</v>
      </c>
      <c r="E2038" s="2">
        <v>0</v>
      </c>
      <c r="F2038" s="2">
        <v>0</v>
      </c>
      <c r="G2038" s="2">
        <v>0</v>
      </c>
      <c r="H2038" s="17">
        <f t="shared" si="31"/>
        <v>0</v>
      </c>
    </row>
    <row r="2039" spans="1:8" ht="13.5" x14ac:dyDescent="0.25">
      <c r="A2039" s="12"/>
      <c r="B2039" s="11">
        <v>44967</v>
      </c>
      <c r="C2039" s="2">
        <v>35</v>
      </c>
      <c r="D2039" s="2">
        <v>35</v>
      </c>
      <c r="E2039" s="2">
        <v>0</v>
      </c>
      <c r="F2039" s="2">
        <v>0</v>
      </c>
      <c r="G2039" s="2">
        <v>0</v>
      </c>
      <c r="H2039" s="17">
        <f t="shared" si="31"/>
        <v>0</v>
      </c>
    </row>
    <row r="2040" spans="1:8" ht="13.5" x14ac:dyDescent="0.25">
      <c r="A2040" s="12"/>
      <c r="B2040" s="11">
        <v>44970</v>
      </c>
      <c r="C2040" s="2">
        <v>35</v>
      </c>
      <c r="D2040" s="2">
        <v>35</v>
      </c>
      <c r="E2040" s="2">
        <v>0</v>
      </c>
      <c r="F2040" s="2">
        <v>0</v>
      </c>
      <c r="G2040" s="2">
        <v>0</v>
      </c>
      <c r="H2040" s="17">
        <f t="shared" si="31"/>
        <v>0</v>
      </c>
    </row>
    <row r="2041" spans="1:8" ht="13.5" x14ac:dyDescent="0.25">
      <c r="A2041" s="12"/>
      <c r="B2041" s="11">
        <v>44971</v>
      </c>
      <c r="C2041" s="2">
        <v>35</v>
      </c>
      <c r="D2041" s="2">
        <v>35</v>
      </c>
      <c r="E2041" s="2">
        <v>0</v>
      </c>
      <c r="F2041" s="2">
        <v>0</v>
      </c>
      <c r="G2041" s="2">
        <v>0</v>
      </c>
      <c r="H2041" s="17">
        <f t="shared" si="31"/>
        <v>0</v>
      </c>
    </row>
    <row r="2042" spans="1:8" ht="13.5" x14ac:dyDescent="0.25">
      <c r="A2042" s="12"/>
      <c r="B2042" s="11">
        <v>44972</v>
      </c>
      <c r="C2042" s="2">
        <v>35</v>
      </c>
      <c r="D2042" s="2">
        <v>35</v>
      </c>
      <c r="E2042" s="2">
        <v>0</v>
      </c>
      <c r="F2042" s="2">
        <v>0</v>
      </c>
      <c r="G2042" s="2">
        <v>0</v>
      </c>
      <c r="H2042" s="17">
        <f t="shared" si="31"/>
        <v>0</v>
      </c>
    </row>
    <row r="2043" spans="1:8" ht="13.5" x14ac:dyDescent="0.25">
      <c r="A2043" s="12"/>
      <c r="B2043" s="11">
        <v>44973</v>
      </c>
      <c r="C2043" s="2">
        <v>35</v>
      </c>
      <c r="D2043" s="2">
        <v>35</v>
      </c>
      <c r="E2043" s="2">
        <v>0</v>
      </c>
      <c r="F2043" s="2">
        <v>0</v>
      </c>
      <c r="G2043" s="2">
        <v>0</v>
      </c>
      <c r="H2043" s="17">
        <f t="shared" si="31"/>
        <v>0</v>
      </c>
    </row>
    <row r="2044" spans="1:8" ht="13.5" x14ac:dyDescent="0.25">
      <c r="A2044" s="12"/>
      <c r="B2044" s="11">
        <v>44974</v>
      </c>
      <c r="C2044" s="2">
        <v>35</v>
      </c>
      <c r="D2044" s="2">
        <v>35</v>
      </c>
      <c r="E2044" s="2">
        <v>0</v>
      </c>
      <c r="F2044" s="2">
        <v>0</v>
      </c>
      <c r="G2044" s="2">
        <v>0</v>
      </c>
      <c r="H2044" s="17">
        <f t="shared" si="31"/>
        <v>0</v>
      </c>
    </row>
    <row r="2045" spans="1:8" ht="13.5" x14ac:dyDescent="0.25">
      <c r="A2045" s="12"/>
      <c r="B2045" s="11">
        <v>44977</v>
      </c>
      <c r="C2045" s="2">
        <v>35</v>
      </c>
      <c r="D2045" s="2">
        <v>35</v>
      </c>
      <c r="E2045" s="2">
        <v>0</v>
      </c>
      <c r="F2045" s="2">
        <v>0</v>
      </c>
      <c r="G2045" s="2">
        <v>0</v>
      </c>
      <c r="H2045" s="17">
        <f t="shared" si="31"/>
        <v>0</v>
      </c>
    </row>
    <row r="2046" spans="1:8" ht="13.5" x14ac:dyDescent="0.25">
      <c r="A2046" s="12"/>
      <c r="B2046" s="11">
        <v>44978</v>
      </c>
      <c r="C2046" s="2">
        <v>35</v>
      </c>
      <c r="D2046" s="2">
        <v>35</v>
      </c>
      <c r="E2046" s="2">
        <v>0</v>
      </c>
      <c r="F2046" s="2">
        <v>0</v>
      </c>
      <c r="G2046" s="2">
        <v>0</v>
      </c>
      <c r="H2046" s="17">
        <f t="shared" si="31"/>
        <v>0</v>
      </c>
    </row>
    <row r="2047" spans="1:8" ht="13.5" x14ac:dyDescent="0.25">
      <c r="A2047" s="12"/>
      <c r="B2047" s="11">
        <v>44979</v>
      </c>
      <c r="C2047" s="2">
        <v>35</v>
      </c>
      <c r="D2047" s="2">
        <v>35</v>
      </c>
      <c r="E2047" s="2">
        <v>0</v>
      </c>
      <c r="F2047" s="2">
        <v>0</v>
      </c>
      <c r="G2047" s="2">
        <v>0</v>
      </c>
      <c r="H2047" s="17">
        <f t="shared" si="31"/>
        <v>0</v>
      </c>
    </row>
    <row r="2048" spans="1:8" ht="13.5" x14ac:dyDescent="0.25">
      <c r="A2048" s="12"/>
      <c r="B2048" s="11">
        <v>44980</v>
      </c>
      <c r="C2048" s="2">
        <v>35</v>
      </c>
      <c r="D2048" s="2">
        <v>35</v>
      </c>
      <c r="E2048" s="2">
        <v>0</v>
      </c>
      <c r="F2048" s="2">
        <v>0</v>
      </c>
      <c r="G2048" s="2">
        <v>0</v>
      </c>
      <c r="H2048" s="17">
        <f t="shared" si="31"/>
        <v>0</v>
      </c>
    </row>
    <row r="2049" spans="1:8" ht="13.5" x14ac:dyDescent="0.25">
      <c r="A2049" s="12"/>
      <c r="B2049" s="11">
        <v>44981</v>
      </c>
      <c r="C2049" s="2">
        <v>35</v>
      </c>
      <c r="D2049" s="2">
        <v>35</v>
      </c>
      <c r="E2049" s="2">
        <v>0</v>
      </c>
      <c r="F2049" s="2">
        <v>0</v>
      </c>
      <c r="G2049" s="2">
        <v>0</v>
      </c>
      <c r="H2049" s="17">
        <f t="shared" si="31"/>
        <v>0</v>
      </c>
    </row>
    <row r="2050" spans="1:8" ht="13.5" x14ac:dyDescent="0.25">
      <c r="A2050" s="12"/>
      <c r="B2050" s="11">
        <v>44984</v>
      </c>
      <c r="C2050" s="2">
        <v>35</v>
      </c>
      <c r="D2050" s="2">
        <v>35</v>
      </c>
      <c r="E2050" s="2">
        <v>0</v>
      </c>
      <c r="F2050" s="2">
        <v>0</v>
      </c>
      <c r="G2050" s="2">
        <v>0</v>
      </c>
      <c r="H2050" s="17">
        <f t="shared" si="31"/>
        <v>0</v>
      </c>
    </row>
    <row r="2051" spans="1:8" ht="13.5" x14ac:dyDescent="0.25">
      <c r="A2051" s="12"/>
      <c r="B2051" s="11">
        <v>44985</v>
      </c>
      <c r="C2051" s="2">
        <v>35</v>
      </c>
      <c r="D2051" s="2">
        <v>35</v>
      </c>
      <c r="E2051" s="2">
        <v>0</v>
      </c>
      <c r="F2051" s="2">
        <v>0</v>
      </c>
      <c r="G2051" s="2">
        <v>0</v>
      </c>
      <c r="H2051" s="17">
        <f t="shared" si="31"/>
        <v>0</v>
      </c>
    </row>
    <row r="2052" spans="1:8" ht="13.5" x14ac:dyDescent="0.25">
      <c r="A2052" s="12"/>
      <c r="B2052" s="11">
        <v>44986</v>
      </c>
      <c r="C2052" s="2">
        <v>35</v>
      </c>
      <c r="D2052" s="2">
        <v>35</v>
      </c>
      <c r="E2052" s="2">
        <v>0</v>
      </c>
      <c r="F2052" s="2">
        <v>0</v>
      </c>
      <c r="G2052" s="2">
        <v>0</v>
      </c>
      <c r="H2052" s="17">
        <f t="shared" si="31"/>
        <v>0</v>
      </c>
    </row>
    <row r="2053" spans="1:8" ht="13.5" x14ac:dyDescent="0.25">
      <c r="A2053" s="12"/>
      <c r="B2053" s="11">
        <v>44987</v>
      </c>
      <c r="C2053" s="2">
        <v>35</v>
      </c>
      <c r="D2053" s="2">
        <v>35</v>
      </c>
      <c r="E2053" s="2">
        <v>0</v>
      </c>
      <c r="F2053" s="2">
        <v>0</v>
      </c>
      <c r="G2053" s="2">
        <v>0</v>
      </c>
      <c r="H2053" s="17">
        <f t="shared" si="31"/>
        <v>0</v>
      </c>
    </row>
    <row r="2054" spans="1:8" ht="13.5" x14ac:dyDescent="0.25">
      <c r="A2054" s="12"/>
      <c r="B2054" s="11">
        <v>44988</v>
      </c>
      <c r="C2054" s="2">
        <v>35</v>
      </c>
      <c r="D2054" s="2">
        <v>35</v>
      </c>
      <c r="E2054" s="2">
        <v>0</v>
      </c>
      <c r="F2054" s="2">
        <v>0</v>
      </c>
      <c r="G2054" s="2">
        <v>0</v>
      </c>
      <c r="H2054" s="17">
        <f t="shared" si="31"/>
        <v>0</v>
      </c>
    </row>
    <row r="2055" spans="1:8" ht="13.5" x14ac:dyDescent="0.25">
      <c r="A2055" s="12"/>
      <c r="B2055" s="11">
        <v>44991</v>
      </c>
      <c r="C2055" s="2">
        <v>35</v>
      </c>
      <c r="D2055" s="2">
        <v>35</v>
      </c>
      <c r="E2055" s="2">
        <v>0</v>
      </c>
      <c r="F2055" s="2">
        <v>0</v>
      </c>
      <c r="G2055" s="2">
        <v>0</v>
      </c>
      <c r="H2055" s="17">
        <f t="shared" ref="H2055:H2118" si="32">(D2055-D2054)/D2054</f>
        <v>0</v>
      </c>
    </row>
    <row r="2056" spans="1:8" ht="13.5" x14ac:dyDescent="0.25">
      <c r="A2056" s="12"/>
      <c r="B2056" s="11">
        <v>44992</v>
      </c>
      <c r="C2056" s="2">
        <v>35</v>
      </c>
      <c r="D2056" s="2">
        <v>35</v>
      </c>
      <c r="E2056" s="2">
        <v>0</v>
      </c>
      <c r="F2056" s="2">
        <v>0</v>
      </c>
      <c r="G2056" s="2">
        <v>0</v>
      </c>
      <c r="H2056" s="17">
        <f t="shared" si="32"/>
        <v>0</v>
      </c>
    </row>
    <row r="2057" spans="1:8" ht="13.5" x14ac:dyDescent="0.25">
      <c r="A2057" s="12"/>
      <c r="B2057" s="11">
        <v>44993</v>
      </c>
      <c r="C2057" s="2">
        <v>35</v>
      </c>
      <c r="D2057" s="2">
        <v>35</v>
      </c>
      <c r="E2057" s="2">
        <v>0</v>
      </c>
      <c r="F2057" s="2">
        <v>0</v>
      </c>
      <c r="G2057" s="2">
        <v>0</v>
      </c>
      <c r="H2057" s="17">
        <f t="shared" si="32"/>
        <v>0</v>
      </c>
    </row>
    <row r="2058" spans="1:8" ht="13.5" x14ac:dyDescent="0.25">
      <c r="A2058" s="12"/>
      <c r="B2058" s="11">
        <v>44994</v>
      </c>
      <c r="C2058" s="2">
        <v>35</v>
      </c>
      <c r="D2058" s="2">
        <v>35</v>
      </c>
      <c r="E2058" s="2">
        <v>0</v>
      </c>
      <c r="F2058" s="2">
        <v>0</v>
      </c>
      <c r="G2058" s="2">
        <v>0</v>
      </c>
      <c r="H2058" s="17">
        <f t="shared" si="32"/>
        <v>0</v>
      </c>
    </row>
    <row r="2059" spans="1:8" ht="13.5" x14ac:dyDescent="0.25">
      <c r="A2059" s="12"/>
      <c r="B2059" s="11">
        <v>44995</v>
      </c>
      <c r="C2059" s="2">
        <v>35</v>
      </c>
      <c r="D2059" s="2">
        <v>35</v>
      </c>
      <c r="E2059" s="2">
        <v>0</v>
      </c>
      <c r="F2059" s="2">
        <v>0</v>
      </c>
      <c r="G2059" s="2">
        <v>0</v>
      </c>
      <c r="H2059" s="17">
        <f t="shared" si="32"/>
        <v>0</v>
      </c>
    </row>
    <row r="2060" spans="1:8" ht="13.5" x14ac:dyDescent="0.25">
      <c r="A2060" s="12"/>
      <c r="B2060" s="11">
        <v>44998</v>
      </c>
      <c r="C2060" s="2">
        <v>35</v>
      </c>
      <c r="D2060" s="2">
        <v>35</v>
      </c>
      <c r="E2060" s="2">
        <v>0</v>
      </c>
      <c r="F2060" s="2">
        <v>0</v>
      </c>
      <c r="G2060" s="2">
        <v>0</v>
      </c>
      <c r="H2060" s="17">
        <f t="shared" si="32"/>
        <v>0</v>
      </c>
    </row>
    <row r="2061" spans="1:8" ht="13.5" x14ac:dyDescent="0.25">
      <c r="A2061" s="12"/>
      <c r="B2061" s="11">
        <v>44999</v>
      </c>
      <c r="C2061" s="2">
        <v>35</v>
      </c>
      <c r="D2061" s="2">
        <v>35</v>
      </c>
      <c r="E2061" s="2">
        <v>0</v>
      </c>
      <c r="F2061" s="2">
        <v>0</v>
      </c>
      <c r="G2061" s="2">
        <v>0</v>
      </c>
      <c r="H2061" s="17">
        <f t="shared" si="32"/>
        <v>0</v>
      </c>
    </row>
    <row r="2062" spans="1:8" ht="13.5" x14ac:dyDescent="0.25">
      <c r="A2062" s="12"/>
      <c r="B2062" s="11">
        <v>45000</v>
      </c>
      <c r="C2062" s="2">
        <v>35</v>
      </c>
      <c r="D2062" s="2">
        <v>35</v>
      </c>
      <c r="E2062" s="2">
        <v>0</v>
      </c>
      <c r="F2062" s="2">
        <v>0</v>
      </c>
      <c r="G2062" s="2">
        <v>0</v>
      </c>
      <c r="H2062" s="17">
        <f t="shared" si="32"/>
        <v>0</v>
      </c>
    </row>
    <row r="2063" spans="1:8" ht="13.5" x14ac:dyDescent="0.25">
      <c r="A2063" s="12"/>
      <c r="B2063" s="11">
        <v>45001</v>
      </c>
      <c r="C2063" s="2">
        <v>35</v>
      </c>
      <c r="D2063" s="2">
        <v>35</v>
      </c>
      <c r="E2063" s="2">
        <v>0</v>
      </c>
      <c r="F2063" s="2">
        <v>0</v>
      </c>
      <c r="G2063" s="2">
        <v>0</v>
      </c>
      <c r="H2063" s="17">
        <f t="shared" si="32"/>
        <v>0</v>
      </c>
    </row>
    <row r="2064" spans="1:8" ht="13.5" x14ac:dyDescent="0.25">
      <c r="A2064" s="12"/>
      <c r="B2064" s="11">
        <v>45002</v>
      </c>
      <c r="C2064" s="2">
        <v>35</v>
      </c>
      <c r="D2064" s="2">
        <v>35</v>
      </c>
      <c r="E2064" s="2">
        <v>0</v>
      </c>
      <c r="F2064" s="2">
        <v>0</v>
      </c>
      <c r="G2064" s="2">
        <v>0</v>
      </c>
      <c r="H2064" s="17">
        <f t="shared" si="32"/>
        <v>0</v>
      </c>
    </row>
    <row r="2065" spans="1:8" ht="13.5" x14ac:dyDescent="0.25">
      <c r="A2065" s="12"/>
      <c r="B2065" s="11">
        <v>45006</v>
      </c>
      <c r="C2065" s="2">
        <v>35</v>
      </c>
      <c r="D2065" s="2">
        <v>35</v>
      </c>
      <c r="E2065" s="2">
        <v>0</v>
      </c>
      <c r="F2065" s="2">
        <v>0</v>
      </c>
      <c r="G2065" s="2">
        <v>0</v>
      </c>
      <c r="H2065" s="17">
        <f t="shared" si="32"/>
        <v>0</v>
      </c>
    </row>
    <row r="2066" spans="1:8" ht="13.5" x14ac:dyDescent="0.25">
      <c r="A2066" s="12"/>
      <c r="B2066" s="11">
        <v>45007</v>
      </c>
      <c r="C2066" s="2">
        <v>35</v>
      </c>
      <c r="D2066" s="2">
        <v>35</v>
      </c>
      <c r="E2066" s="2">
        <v>0</v>
      </c>
      <c r="F2066" s="2">
        <v>0</v>
      </c>
      <c r="G2066" s="2">
        <v>0</v>
      </c>
      <c r="H2066" s="17">
        <f t="shared" si="32"/>
        <v>0</v>
      </c>
    </row>
    <row r="2067" spans="1:8" ht="13.5" x14ac:dyDescent="0.25">
      <c r="A2067" s="12"/>
      <c r="B2067" s="11">
        <v>45008</v>
      </c>
      <c r="C2067" s="2">
        <v>35</v>
      </c>
      <c r="D2067" s="2">
        <v>35</v>
      </c>
      <c r="E2067" s="2">
        <v>0</v>
      </c>
      <c r="F2067" s="2">
        <v>0</v>
      </c>
      <c r="G2067" s="2">
        <v>0</v>
      </c>
      <c r="H2067" s="17">
        <f t="shared" si="32"/>
        <v>0</v>
      </c>
    </row>
    <row r="2068" spans="1:8" ht="13.5" x14ac:dyDescent="0.25">
      <c r="A2068" s="12"/>
      <c r="B2068" s="11">
        <v>45009</v>
      </c>
      <c r="C2068" s="2">
        <v>35</v>
      </c>
      <c r="D2068" s="2">
        <v>35</v>
      </c>
      <c r="E2068" s="2">
        <v>0</v>
      </c>
      <c r="F2068" s="2">
        <v>0</v>
      </c>
      <c r="G2068" s="2">
        <v>0</v>
      </c>
      <c r="H2068" s="17">
        <f t="shared" si="32"/>
        <v>0</v>
      </c>
    </row>
    <row r="2069" spans="1:8" ht="13.5" x14ac:dyDescent="0.25">
      <c r="A2069" s="12"/>
      <c r="B2069" s="11">
        <v>45012</v>
      </c>
      <c r="C2069" s="2">
        <v>35</v>
      </c>
      <c r="D2069" s="2">
        <v>35</v>
      </c>
      <c r="E2069" s="2">
        <v>0</v>
      </c>
      <c r="F2069" s="2">
        <v>0</v>
      </c>
      <c r="G2069" s="2">
        <v>0</v>
      </c>
      <c r="H2069" s="17">
        <f t="shared" si="32"/>
        <v>0</v>
      </c>
    </row>
    <row r="2070" spans="1:8" ht="13.5" x14ac:dyDescent="0.25">
      <c r="A2070" s="12"/>
      <c r="B2070" s="11">
        <v>45013</v>
      </c>
      <c r="C2070" s="2">
        <v>35</v>
      </c>
      <c r="D2070" s="2">
        <v>35</v>
      </c>
      <c r="E2070" s="2">
        <v>0</v>
      </c>
      <c r="F2070" s="2">
        <v>0</v>
      </c>
      <c r="G2070" s="2">
        <v>0</v>
      </c>
      <c r="H2070" s="17">
        <f t="shared" si="32"/>
        <v>0</v>
      </c>
    </row>
    <row r="2071" spans="1:8" ht="13.5" x14ac:dyDescent="0.25">
      <c r="A2071" s="12"/>
      <c r="B2071" s="11">
        <v>45014</v>
      </c>
      <c r="C2071" s="2">
        <v>35</v>
      </c>
      <c r="D2071" s="2">
        <v>35</v>
      </c>
      <c r="E2071" s="2">
        <v>0</v>
      </c>
      <c r="F2071" s="2">
        <v>0</v>
      </c>
      <c r="G2071" s="2">
        <v>0</v>
      </c>
      <c r="H2071" s="17">
        <f t="shared" si="32"/>
        <v>0</v>
      </c>
    </row>
    <row r="2072" spans="1:8" ht="13.5" x14ac:dyDescent="0.25">
      <c r="A2072" s="12"/>
      <c r="B2072" s="11">
        <v>45015</v>
      </c>
      <c r="C2072" s="2">
        <v>35</v>
      </c>
      <c r="D2072" s="2">
        <v>35</v>
      </c>
      <c r="E2072" s="2">
        <v>0</v>
      </c>
      <c r="F2072" s="2">
        <v>0</v>
      </c>
      <c r="G2072" s="2">
        <v>0</v>
      </c>
      <c r="H2072" s="17">
        <f t="shared" si="32"/>
        <v>0</v>
      </c>
    </row>
    <row r="2073" spans="1:8" ht="13.5" x14ac:dyDescent="0.25">
      <c r="A2073" s="12"/>
      <c r="B2073" s="11">
        <v>45016</v>
      </c>
      <c r="C2073" s="2">
        <v>35</v>
      </c>
      <c r="D2073" s="2">
        <v>35</v>
      </c>
      <c r="E2073" s="2">
        <v>0</v>
      </c>
      <c r="F2073" s="2">
        <v>0</v>
      </c>
      <c r="G2073" s="2">
        <v>0</v>
      </c>
      <c r="H2073" s="17">
        <f t="shared" si="32"/>
        <v>0</v>
      </c>
    </row>
    <row r="2074" spans="1:8" ht="13.5" x14ac:dyDescent="0.25">
      <c r="A2074" s="12"/>
      <c r="B2074" s="11">
        <v>45019</v>
      </c>
      <c r="C2074" s="2">
        <v>35</v>
      </c>
      <c r="D2074" s="2">
        <v>35</v>
      </c>
      <c r="E2074" s="2">
        <v>0</v>
      </c>
      <c r="F2074" s="2">
        <v>0</v>
      </c>
      <c r="G2074" s="2">
        <v>0</v>
      </c>
      <c r="H2074" s="17">
        <f t="shared" si="32"/>
        <v>0</v>
      </c>
    </row>
    <row r="2075" spans="1:8" ht="13.5" x14ac:dyDescent="0.25">
      <c r="A2075" s="12"/>
      <c r="B2075" s="11">
        <v>45020</v>
      </c>
      <c r="C2075" s="2">
        <v>35</v>
      </c>
      <c r="D2075" s="2">
        <v>35</v>
      </c>
      <c r="E2075" s="2">
        <v>0</v>
      </c>
      <c r="F2075" s="2">
        <v>0</v>
      </c>
      <c r="G2075" s="2">
        <v>0</v>
      </c>
      <c r="H2075" s="17">
        <f t="shared" si="32"/>
        <v>0</v>
      </c>
    </row>
    <row r="2076" spans="1:8" ht="13.5" x14ac:dyDescent="0.25">
      <c r="A2076" s="12"/>
      <c r="B2076" s="11">
        <v>45021</v>
      </c>
      <c r="C2076" s="2">
        <v>35</v>
      </c>
      <c r="D2076" s="2">
        <v>35</v>
      </c>
      <c r="E2076" s="2">
        <v>0</v>
      </c>
      <c r="F2076" s="2">
        <v>0</v>
      </c>
      <c r="G2076" s="2">
        <v>0</v>
      </c>
      <c r="H2076" s="17">
        <f t="shared" si="32"/>
        <v>0</v>
      </c>
    </row>
    <row r="2077" spans="1:8" ht="13.5" x14ac:dyDescent="0.25">
      <c r="A2077" s="12"/>
      <c r="B2077" s="11">
        <v>45022</v>
      </c>
      <c r="C2077" s="2">
        <v>35</v>
      </c>
      <c r="D2077" s="2">
        <v>35</v>
      </c>
      <c r="E2077" s="2">
        <v>0</v>
      </c>
      <c r="F2077" s="2">
        <v>0</v>
      </c>
      <c r="G2077" s="2">
        <v>0</v>
      </c>
      <c r="H2077" s="17">
        <f t="shared" si="32"/>
        <v>0</v>
      </c>
    </row>
    <row r="2078" spans="1:8" ht="13.5" x14ac:dyDescent="0.25">
      <c r="A2078" s="12"/>
      <c r="B2078" s="11">
        <v>45023</v>
      </c>
      <c r="C2078" s="2">
        <v>35</v>
      </c>
      <c r="D2078" s="2">
        <v>35</v>
      </c>
      <c r="E2078" s="2">
        <v>0</v>
      </c>
      <c r="F2078" s="2">
        <v>0</v>
      </c>
      <c r="G2078" s="2">
        <v>0</v>
      </c>
      <c r="H2078" s="17">
        <f t="shared" si="32"/>
        <v>0</v>
      </c>
    </row>
    <row r="2079" spans="1:8" ht="13.5" x14ac:dyDescent="0.25">
      <c r="A2079" s="12"/>
      <c r="B2079" s="11">
        <v>45026</v>
      </c>
      <c r="C2079" s="2">
        <v>35</v>
      </c>
      <c r="D2079" s="2">
        <v>35</v>
      </c>
      <c r="E2079" s="2">
        <v>0</v>
      </c>
      <c r="F2079" s="2">
        <v>0</v>
      </c>
      <c r="G2079" s="2">
        <v>0</v>
      </c>
      <c r="H2079" s="17">
        <f t="shared" si="32"/>
        <v>0</v>
      </c>
    </row>
    <row r="2080" spans="1:8" ht="13.5" x14ac:dyDescent="0.25">
      <c r="A2080" s="12"/>
      <c r="B2080" s="11">
        <v>45027</v>
      </c>
      <c r="C2080" s="2">
        <v>35</v>
      </c>
      <c r="D2080" s="2">
        <v>35</v>
      </c>
      <c r="E2080" s="2">
        <v>0</v>
      </c>
      <c r="F2080" s="2">
        <v>0</v>
      </c>
      <c r="G2080" s="2">
        <v>0</v>
      </c>
      <c r="H2080" s="17">
        <f t="shared" si="32"/>
        <v>0</v>
      </c>
    </row>
    <row r="2081" spans="1:8" ht="13.5" x14ac:dyDescent="0.25">
      <c r="A2081" s="12"/>
      <c r="B2081" s="11">
        <v>45028</v>
      </c>
      <c r="C2081" s="2">
        <v>35</v>
      </c>
      <c r="D2081" s="2">
        <v>35</v>
      </c>
      <c r="E2081" s="2">
        <v>0</v>
      </c>
      <c r="F2081" s="2">
        <v>0</v>
      </c>
      <c r="G2081" s="2">
        <v>0</v>
      </c>
      <c r="H2081" s="17">
        <f t="shared" si="32"/>
        <v>0</v>
      </c>
    </row>
    <row r="2082" spans="1:8" ht="13.5" x14ac:dyDescent="0.25">
      <c r="A2082" s="12"/>
      <c r="B2082" s="11">
        <v>45029</v>
      </c>
      <c r="C2082" s="2">
        <v>35</v>
      </c>
      <c r="D2082" s="2">
        <v>35</v>
      </c>
      <c r="E2082" s="2">
        <v>0</v>
      </c>
      <c r="F2082" s="2">
        <v>0</v>
      </c>
      <c r="G2082" s="2">
        <v>0</v>
      </c>
      <c r="H2082" s="17">
        <f t="shared" si="32"/>
        <v>0</v>
      </c>
    </row>
    <row r="2083" spans="1:8" ht="13.5" x14ac:dyDescent="0.25">
      <c r="A2083" s="12"/>
      <c r="B2083" s="11">
        <v>45030</v>
      </c>
      <c r="C2083" s="2">
        <v>35</v>
      </c>
      <c r="D2083" s="2">
        <v>35</v>
      </c>
      <c r="E2083" s="2">
        <v>0</v>
      </c>
      <c r="F2083" s="2">
        <v>0</v>
      </c>
      <c r="G2083" s="2">
        <v>0</v>
      </c>
      <c r="H2083" s="17">
        <f t="shared" si="32"/>
        <v>0</v>
      </c>
    </row>
    <row r="2084" spans="1:8" ht="13.5" x14ac:dyDescent="0.25">
      <c r="A2084" s="12"/>
      <c r="B2084" s="11">
        <v>45033</v>
      </c>
      <c r="C2084" s="2">
        <v>35</v>
      </c>
      <c r="D2084" s="2">
        <v>35</v>
      </c>
      <c r="E2084" s="2">
        <v>0</v>
      </c>
      <c r="F2084" s="2">
        <v>0</v>
      </c>
      <c r="G2084" s="2">
        <v>0</v>
      </c>
      <c r="H2084" s="17">
        <f t="shared" si="32"/>
        <v>0</v>
      </c>
    </row>
    <row r="2085" spans="1:8" ht="13.5" x14ac:dyDescent="0.25">
      <c r="A2085" s="12"/>
      <c r="B2085" s="11">
        <v>45034</v>
      </c>
      <c r="C2085" s="2">
        <v>35</v>
      </c>
      <c r="D2085" s="2">
        <v>35</v>
      </c>
      <c r="E2085" s="2">
        <v>0</v>
      </c>
      <c r="F2085" s="2">
        <v>0</v>
      </c>
      <c r="G2085" s="2">
        <v>0</v>
      </c>
      <c r="H2085" s="17">
        <f t="shared" si="32"/>
        <v>0</v>
      </c>
    </row>
    <row r="2086" spans="1:8" ht="13.5" x14ac:dyDescent="0.25">
      <c r="A2086" s="12"/>
      <c r="B2086" s="11">
        <v>45035</v>
      </c>
      <c r="C2086" s="2">
        <v>35</v>
      </c>
      <c r="D2086" s="2">
        <v>35</v>
      </c>
      <c r="E2086" s="2">
        <v>0</v>
      </c>
      <c r="F2086" s="2">
        <v>0</v>
      </c>
      <c r="G2086" s="2">
        <v>0</v>
      </c>
      <c r="H2086" s="17">
        <f t="shared" si="32"/>
        <v>0</v>
      </c>
    </row>
    <row r="2087" spans="1:8" ht="13.5" x14ac:dyDescent="0.25">
      <c r="A2087" s="12"/>
      <c r="B2087" s="11">
        <v>45036</v>
      </c>
      <c r="C2087" s="2">
        <v>35</v>
      </c>
      <c r="D2087" s="2">
        <v>35</v>
      </c>
      <c r="E2087" s="2">
        <v>0</v>
      </c>
      <c r="F2087" s="2">
        <v>0</v>
      </c>
      <c r="G2087" s="2">
        <v>0</v>
      </c>
      <c r="H2087" s="17">
        <f t="shared" si="32"/>
        <v>0</v>
      </c>
    </row>
    <row r="2088" spans="1:8" ht="13.5" x14ac:dyDescent="0.25">
      <c r="A2088" s="12"/>
      <c r="B2088" s="11">
        <v>45040</v>
      </c>
      <c r="C2088" s="2">
        <v>35</v>
      </c>
      <c r="D2088" s="2">
        <v>35</v>
      </c>
      <c r="E2088" s="2">
        <v>0</v>
      </c>
      <c r="F2088" s="2">
        <v>0</v>
      </c>
      <c r="G2088" s="2">
        <v>0</v>
      </c>
      <c r="H2088" s="17">
        <f t="shared" si="32"/>
        <v>0</v>
      </c>
    </row>
    <row r="2089" spans="1:8" ht="13.5" x14ac:dyDescent="0.25">
      <c r="A2089" s="12"/>
      <c r="B2089" s="11">
        <v>45041</v>
      </c>
      <c r="C2089" s="2">
        <v>35</v>
      </c>
      <c r="D2089" s="2">
        <v>35</v>
      </c>
      <c r="E2089" s="2">
        <v>0</v>
      </c>
      <c r="F2089" s="2">
        <v>0</v>
      </c>
      <c r="G2089" s="2">
        <v>0</v>
      </c>
      <c r="H2089" s="17">
        <f t="shared" si="32"/>
        <v>0</v>
      </c>
    </row>
    <row r="2090" spans="1:8" ht="13.5" x14ac:dyDescent="0.25">
      <c r="A2090" s="12"/>
      <c r="B2090" s="11">
        <v>45042</v>
      </c>
      <c r="C2090" s="2">
        <v>35</v>
      </c>
      <c r="D2090" s="2">
        <v>35</v>
      </c>
      <c r="E2090" s="2">
        <v>0</v>
      </c>
      <c r="F2090" s="2">
        <v>0</v>
      </c>
      <c r="G2090" s="2">
        <v>0</v>
      </c>
      <c r="H2090" s="17">
        <f t="shared" si="32"/>
        <v>0</v>
      </c>
    </row>
    <row r="2091" spans="1:8" ht="13.5" x14ac:dyDescent="0.25">
      <c r="A2091" s="12"/>
      <c r="B2091" s="11">
        <v>45043</v>
      </c>
      <c r="C2091" s="2">
        <v>35</v>
      </c>
      <c r="D2091" s="2">
        <v>35</v>
      </c>
      <c r="E2091" s="2">
        <v>0</v>
      </c>
      <c r="F2091" s="2">
        <v>0</v>
      </c>
      <c r="G2091" s="2">
        <v>0</v>
      </c>
      <c r="H2091" s="17">
        <f t="shared" si="32"/>
        <v>0</v>
      </c>
    </row>
    <row r="2092" spans="1:8" ht="13.5" x14ac:dyDescent="0.25">
      <c r="A2092" s="12"/>
      <c r="B2092" s="11">
        <v>45044</v>
      </c>
      <c r="C2092" s="2">
        <v>35</v>
      </c>
      <c r="D2092" s="2">
        <v>35</v>
      </c>
      <c r="E2092" s="2">
        <v>0</v>
      </c>
      <c r="F2092" s="2">
        <v>0</v>
      </c>
      <c r="G2092" s="2">
        <v>0</v>
      </c>
      <c r="H2092" s="17">
        <f t="shared" si="32"/>
        <v>0</v>
      </c>
    </row>
    <row r="2093" spans="1:8" ht="13.5" x14ac:dyDescent="0.25">
      <c r="A2093" s="12"/>
      <c r="B2093" s="11">
        <v>45048</v>
      </c>
      <c r="C2093" s="2">
        <v>35</v>
      </c>
      <c r="D2093" s="2">
        <v>35</v>
      </c>
      <c r="E2093" s="2">
        <v>0</v>
      </c>
      <c r="F2093" s="2">
        <v>0</v>
      </c>
      <c r="G2093" s="2">
        <v>0</v>
      </c>
      <c r="H2093" s="17">
        <f t="shared" si="32"/>
        <v>0</v>
      </c>
    </row>
    <row r="2094" spans="1:8" ht="13.5" x14ac:dyDescent="0.25">
      <c r="A2094" s="12"/>
      <c r="B2094" s="11">
        <v>45049</v>
      </c>
      <c r="C2094" s="2">
        <v>35</v>
      </c>
      <c r="D2094" s="2">
        <v>35</v>
      </c>
      <c r="E2094" s="2">
        <v>0</v>
      </c>
      <c r="F2094" s="2">
        <v>0</v>
      </c>
      <c r="G2094" s="2">
        <v>0</v>
      </c>
      <c r="H2094" s="17">
        <f t="shared" si="32"/>
        <v>0</v>
      </c>
    </row>
    <row r="2095" spans="1:8" ht="13.5" x14ac:dyDescent="0.25">
      <c r="A2095" s="12"/>
      <c r="B2095" s="11">
        <v>45050</v>
      </c>
      <c r="C2095" s="2">
        <v>35</v>
      </c>
      <c r="D2095" s="2">
        <v>35</v>
      </c>
      <c r="E2095" s="2">
        <v>0</v>
      </c>
      <c r="F2095" s="2">
        <v>0</v>
      </c>
      <c r="G2095" s="2">
        <v>0</v>
      </c>
      <c r="H2095" s="17">
        <f t="shared" si="32"/>
        <v>0</v>
      </c>
    </row>
    <row r="2096" spans="1:8" ht="13.5" x14ac:dyDescent="0.25">
      <c r="A2096" s="12"/>
      <c r="B2096" s="11">
        <v>45051</v>
      </c>
      <c r="C2096" s="2">
        <v>35</v>
      </c>
      <c r="D2096" s="2">
        <v>35</v>
      </c>
      <c r="E2096" s="2">
        <v>0</v>
      </c>
      <c r="F2096" s="2">
        <v>0</v>
      </c>
      <c r="G2096" s="2">
        <v>0</v>
      </c>
      <c r="H2096" s="17">
        <f t="shared" si="32"/>
        <v>0</v>
      </c>
    </row>
    <row r="2097" spans="1:8" ht="13.5" x14ac:dyDescent="0.25">
      <c r="A2097" s="12"/>
      <c r="B2097" s="11">
        <v>45054</v>
      </c>
      <c r="C2097" s="2">
        <v>35</v>
      </c>
      <c r="D2097" s="2">
        <v>35</v>
      </c>
      <c r="E2097" s="2">
        <v>0</v>
      </c>
      <c r="F2097" s="2">
        <v>0</v>
      </c>
      <c r="G2097" s="2">
        <v>0</v>
      </c>
      <c r="H2097" s="17">
        <f t="shared" si="32"/>
        <v>0</v>
      </c>
    </row>
    <row r="2098" spans="1:8" ht="13.5" x14ac:dyDescent="0.25">
      <c r="A2098" s="12"/>
      <c r="B2098" s="11">
        <v>45055</v>
      </c>
      <c r="C2098" s="2">
        <v>35</v>
      </c>
      <c r="D2098" s="2">
        <v>35</v>
      </c>
      <c r="E2098" s="2">
        <v>0</v>
      </c>
      <c r="F2098" s="2">
        <v>0</v>
      </c>
      <c r="G2098" s="2">
        <v>0</v>
      </c>
      <c r="H2098" s="17">
        <f t="shared" si="32"/>
        <v>0</v>
      </c>
    </row>
    <row r="2099" spans="1:8" ht="13.5" x14ac:dyDescent="0.25">
      <c r="A2099" s="12"/>
      <c r="B2099" s="11">
        <v>45056</v>
      </c>
      <c r="C2099" s="2">
        <v>35</v>
      </c>
      <c r="D2099" s="2">
        <v>35</v>
      </c>
      <c r="E2099" s="2">
        <v>0</v>
      </c>
      <c r="F2099" s="2">
        <v>0</v>
      </c>
      <c r="G2099" s="2">
        <v>0</v>
      </c>
      <c r="H2099" s="17">
        <f t="shared" si="32"/>
        <v>0</v>
      </c>
    </row>
    <row r="2100" spans="1:8" ht="13.5" x14ac:dyDescent="0.25">
      <c r="A2100" s="12"/>
      <c r="B2100" s="11">
        <v>45057</v>
      </c>
      <c r="C2100" s="2">
        <v>35</v>
      </c>
      <c r="D2100" s="2">
        <v>35</v>
      </c>
      <c r="E2100" s="2">
        <v>0</v>
      </c>
      <c r="F2100" s="2">
        <v>0</v>
      </c>
      <c r="G2100" s="2">
        <v>0</v>
      </c>
      <c r="H2100" s="17">
        <f t="shared" si="32"/>
        <v>0</v>
      </c>
    </row>
    <row r="2101" spans="1:8" ht="13.5" x14ac:dyDescent="0.25">
      <c r="A2101" s="12"/>
      <c r="B2101" s="11">
        <v>45058</v>
      </c>
      <c r="C2101" s="2">
        <v>35</v>
      </c>
      <c r="D2101" s="2">
        <v>35</v>
      </c>
      <c r="E2101" s="2">
        <v>297</v>
      </c>
      <c r="F2101" s="2">
        <v>35</v>
      </c>
      <c r="G2101" s="2">
        <v>10395</v>
      </c>
      <c r="H2101" s="17">
        <f t="shared" si="32"/>
        <v>0</v>
      </c>
    </row>
    <row r="2102" spans="1:8" ht="13.5" x14ac:dyDescent="0.25">
      <c r="A2102" s="12"/>
      <c r="B2102" s="11">
        <v>45061</v>
      </c>
      <c r="C2102" s="2">
        <v>35</v>
      </c>
      <c r="D2102" s="2">
        <v>35</v>
      </c>
      <c r="E2102" s="2">
        <v>0</v>
      </c>
      <c r="F2102" s="2">
        <v>0</v>
      </c>
      <c r="G2102" s="2">
        <v>0</v>
      </c>
      <c r="H2102" s="17">
        <f t="shared" si="32"/>
        <v>0</v>
      </c>
    </row>
    <row r="2103" spans="1:8" ht="13.5" x14ac:dyDescent="0.25">
      <c r="A2103" s="12"/>
      <c r="B2103" s="11">
        <v>45062</v>
      </c>
      <c r="C2103" s="2">
        <v>35</v>
      </c>
      <c r="D2103" s="2">
        <v>35</v>
      </c>
      <c r="E2103" s="2">
        <v>0</v>
      </c>
      <c r="F2103" s="2">
        <v>0</v>
      </c>
      <c r="G2103" s="2">
        <v>0</v>
      </c>
      <c r="H2103" s="17">
        <f t="shared" si="32"/>
        <v>0</v>
      </c>
    </row>
    <row r="2104" spans="1:8" ht="13.5" x14ac:dyDescent="0.25">
      <c r="A2104" s="12"/>
      <c r="B2104" s="11">
        <v>45063</v>
      </c>
      <c r="C2104" s="2">
        <v>35</v>
      </c>
      <c r="D2104" s="2">
        <v>35</v>
      </c>
      <c r="E2104" s="2">
        <v>0</v>
      </c>
      <c r="F2104" s="2">
        <v>0</v>
      </c>
      <c r="G2104" s="2">
        <v>0</v>
      </c>
      <c r="H2104" s="17">
        <f t="shared" si="32"/>
        <v>0</v>
      </c>
    </row>
    <row r="2105" spans="1:8" ht="13.5" x14ac:dyDescent="0.25">
      <c r="A2105" s="12"/>
      <c r="B2105" s="11">
        <v>45064</v>
      </c>
      <c r="C2105" s="2">
        <v>35</v>
      </c>
      <c r="D2105" s="2">
        <v>35</v>
      </c>
      <c r="E2105" s="2">
        <v>0</v>
      </c>
      <c r="F2105" s="2">
        <v>0</v>
      </c>
      <c r="G2105" s="2">
        <v>0</v>
      </c>
      <c r="H2105" s="17">
        <f t="shared" si="32"/>
        <v>0</v>
      </c>
    </row>
    <row r="2106" spans="1:8" ht="13.5" x14ac:dyDescent="0.25">
      <c r="A2106" s="12"/>
      <c r="B2106" s="11">
        <v>45065</v>
      </c>
      <c r="C2106" s="2">
        <v>35</v>
      </c>
      <c r="D2106" s="2">
        <v>35</v>
      </c>
      <c r="E2106" s="2">
        <v>0</v>
      </c>
      <c r="F2106" s="2">
        <v>0</v>
      </c>
      <c r="G2106" s="2">
        <v>0</v>
      </c>
      <c r="H2106" s="17">
        <f t="shared" si="32"/>
        <v>0</v>
      </c>
    </row>
    <row r="2107" spans="1:8" ht="13.5" x14ac:dyDescent="0.25">
      <c r="A2107" s="12"/>
      <c r="B2107" s="11">
        <v>45068</v>
      </c>
      <c r="C2107" s="2">
        <v>35</v>
      </c>
      <c r="D2107" s="2">
        <v>35</v>
      </c>
      <c r="E2107" s="2">
        <v>0</v>
      </c>
      <c r="F2107" s="2">
        <v>0</v>
      </c>
      <c r="G2107" s="2">
        <v>0</v>
      </c>
      <c r="H2107" s="17">
        <f t="shared" si="32"/>
        <v>0</v>
      </c>
    </row>
    <row r="2108" spans="1:8" ht="13.5" x14ac:dyDescent="0.25">
      <c r="A2108" s="12"/>
      <c r="B2108" s="11">
        <v>45069</v>
      </c>
      <c r="C2108" s="2">
        <v>35</v>
      </c>
      <c r="D2108" s="2">
        <v>35</v>
      </c>
      <c r="E2108" s="2">
        <v>0</v>
      </c>
      <c r="F2108" s="2">
        <v>0</v>
      </c>
      <c r="G2108" s="2">
        <v>0</v>
      </c>
      <c r="H2108" s="17">
        <f t="shared" si="32"/>
        <v>0</v>
      </c>
    </row>
    <row r="2109" spans="1:8" ht="13.5" x14ac:dyDescent="0.25">
      <c r="A2109" s="12"/>
      <c r="B2109" s="11">
        <v>45070</v>
      </c>
      <c r="C2109" s="2">
        <v>35</v>
      </c>
      <c r="D2109" s="2">
        <v>35</v>
      </c>
      <c r="E2109" s="2">
        <v>0</v>
      </c>
      <c r="F2109" s="2">
        <v>0</v>
      </c>
      <c r="G2109" s="2">
        <v>0</v>
      </c>
      <c r="H2109" s="17">
        <f t="shared" si="32"/>
        <v>0</v>
      </c>
    </row>
    <row r="2110" spans="1:8" ht="13.5" x14ac:dyDescent="0.25">
      <c r="A2110" s="12"/>
      <c r="B2110" s="11">
        <v>45071</v>
      </c>
      <c r="C2110" s="2">
        <v>35</v>
      </c>
      <c r="D2110" s="2">
        <v>35</v>
      </c>
      <c r="E2110" s="2">
        <v>1</v>
      </c>
      <c r="F2110" s="2">
        <v>35</v>
      </c>
      <c r="G2110" s="2">
        <v>35</v>
      </c>
      <c r="H2110" s="17">
        <f t="shared" si="32"/>
        <v>0</v>
      </c>
    </row>
    <row r="2111" spans="1:8" ht="13.5" x14ac:dyDescent="0.25">
      <c r="A2111" s="12"/>
      <c r="B2111" s="11">
        <v>45072</v>
      </c>
      <c r="C2111" s="2">
        <v>35</v>
      </c>
      <c r="D2111" s="2">
        <v>35</v>
      </c>
      <c r="E2111" s="2">
        <v>0</v>
      </c>
      <c r="F2111" s="2">
        <v>0</v>
      </c>
      <c r="G2111" s="2">
        <v>0</v>
      </c>
      <c r="H2111" s="17">
        <f t="shared" si="32"/>
        <v>0</v>
      </c>
    </row>
    <row r="2112" spans="1:8" ht="13.5" x14ac:dyDescent="0.25">
      <c r="A2112" s="12"/>
      <c r="B2112" s="11">
        <v>45075</v>
      </c>
      <c r="C2112" s="2">
        <v>35</v>
      </c>
      <c r="D2112" s="2">
        <v>35</v>
      </c>
      <c r="E2112" s="2">
        <v>0</v>
      </c>
      <c r="F2112" s="2">
        <v>0</v>
      </c>
      <c r="G2112" s="2">
        <v>0</v>
      </c>
      <c r="H2112" s="17">
        <f t="shared" si="32"/>
        <v>0</v>
      </c>
    </row>
    <row r="2113" spans="1:8" ht="13.5" x14ac:dyDescent="0.25">
      <c r="A2113" s="12"/>
      <c r="B2113" s="11">
        <v>45076</v>
      </c>
      <c r="C2113" s="2">
        <v>35</v>
      </c>
      <c r="D2113" s="2">
        <v>35</v>
      </c>
      <c r="E2113" s="2">
        <v>0</v>
      </c>
      <c r="F2113" s="2">
        <v>0</v>
      </c>
      <c r="G2113" s="2">
        <v>0</v>
      </c>
      <c r="H2113" s="17">
        <f t="shared" si="32"/>
        <v>0</v>
      </c>
    </row>
    <row r="2114" spans="1:8" ht="13.5" x14ac:dyDescent="0.25">
      <c r="A2114" s="12"/>
      <c r="B2114" s="11">
        <v>45077</v>
      </c>
      <c r="C2114" s="2">
        <v>35</v>
      </c>
      <c r="D2114" s="2">
        <v>35</v>
      </c>
      <c r="E2114" s="2">
        <v>0</v>
      </c>
      <c r="F2114" s="2">
        <v>0</v>
      </c>
      <c r="G2114" s="2">
        <v>0</v>
      </c>
      <c r="H2114" s="17">
        <f t="shared" si="32"/>
        <v>0</v>
      </c>
    </row>
    <row r="2115" spans="1:8" ht="13.5" x14ac:dyDescent="0.25">
      <c r="A2115" s="12"/>
      <c r="B2115" s="11">
        <v>45078</v>
      </c>
      <c r="C2115" s="2">
        <v>35</v>
      </c>
      <c r="D2115" s="2">
        <v>35</v>
      </c>
      <c r="E2115" s="2">
        <v>0</v>
      </c>
      <c r="F2115" s="2">
        <v>0</v>
      </c>
      <c r="G2115" s="2">
        <v>0</v>
      </c>
      <c r="H2115" s="17">
        <f t="shared" si="32"/>
        <v>0</v>
      </c>
    </row>
    <row r="2116" spans="1:8" ht="13.5" x14ac:dyDescent="0.25">
      <c r="A2116" s="12"/>
      <c r="B2116" s="11">
        <v>45079</v>
      </c>
      <c r="C2116" s="2">
        <v>35</v>
      </c>
      <c r="D2116" s="2">
        <v>35</v>
      </c>
      <c r="E2116" s="2">
        <v>0</v>
      </c>
      <c r="F2116" s="2">
        <v>0</v>
      </c>
      <c r="G2116" s="2">
        <v>0</v>
      </c>
      <c r="H2116" s="17">
        <f t="shared" si="32"/>
        <v>0</v>
      </c>
    </row>
    <row r="2117" spans="1:8" ht="13.5" x14ac:dyDescent="0.25">
      <c r="A2117" s="12"/>
      <c r="B2117" s="11">
        <v>45082</v>
      </c>
      <c r="C2117" s="2">
        <v>35</v>
      </c>
      <c r="D2117" s="2">
        <v>35</v>
      </c>
      <c r="E2117" s="2">
        <v>0</v>
      </c>
      <c r="F2117" s="2">
        <v>0</v>
      </c>
      <c r="G2117" s="2">
        <v>0</v>
      </c>
      <c r="H2117" s="17">
        <f t="shared" si="32"/>
        <v>0</v>
      </c>
    </row>
    <row r="2118" spans="1:8" ht="13.5" x14ac:dyDescent="0.25">
      <c r="A2118" s="12"/>
      <c r="B2118" s="11">
        <v>45083</v>
      </c>
      <c r="C2118" s="2">
        <v>35</v>
      </c>
      <c r="D2118" s="2">
        <v>35</v>
      </c>
      <c r="E2118" s="2">
        <v>0</v>
      </c>
      <c r="F2118" s="2">
        <v>0</v>
      </c>
      <c r="G2118" s="2">
        <v>0</v>
      </c>
      <c r="H2118" s="17">
        <f t="shared" si="32"/>
        <v>0</v>
      </c>
    </row>
    <row r="2119" spans="1:8" ht="13.5" x14ac:dyDescent="0.25">
      <c r="A2119" s="12"/>
      <c r="B2119" s="11">
        <v>45084</v>
      </c>
      <c r="C2119" s="2">
        <v>35</v>
      </c>
      <c r="D2119" s="2">
        <v>35</v>
      </c>
      <c r="E2119" s="2">
        <v>0</v>
      </c>
      <c r="F2119" s="2">
        <v>0</v>
      </c>
      <c r="G2119" s="2">
        <v>0</v>
      </c>
      <c r="H2119" s="17">
        <f t="shared" ref="H2119:H2182" si="33">(D2119-D2118)/D2118</f>
        <v>0</v>
      </c>
    </row>
    <row r="2120" spans="1:8" ht="13.5" x14ac:dyDescent="0.25">
      <c r="A2120" s="12"/>
      <c r="B2120" s="11">
        <v>45085</v>
      </c>
      <c r="C2120" s="2">
        <v>35</v>
      </c>
      <c r="D2120" s="2">
        <v>35</v>
      </c>
      <c r="E2120" s="2">
        <v>0</v>
      </c>
      <c r="F2120" s="2">
        <v>0</v>
      </c>
      <c r="G2120" s="2">
        <v>0</v>
      </c>
      <c r="H2120" s="17">
        <f t="shared" si="33"/>
        <v>0</v>
      </c>
    </row>
    <row r="2121" spans="1:8" ht="13.5" x14ac:dyDescent="0.25">
      <c r="A2121" s="12"/>
      <c r="B2121" s="11">
        <v>45086</v>
      </c>
      <c r="C2121" s="2">
        <v>35</v>
      </c>
      <c r="D2121" s="2">
        <v>35</v>
      </c>
      <c r="E2121" s="2">
        <v>1</v>
      </c>
      <c r="F2121" s="2">
        <v>35</v>
      </c>
      <c r="G2121" s="2">
        <v>35</v>
      </c>
      <c r="H2121" s="17">
        <f t="shared" si="33"/>
        <v>0</v>
      </c>
    </row>
    <row r="2122" spans="1:8" ht="13.5" x14ac:dyDescent="0.25">
      <c r="A2122" s="12"/>
      <c r="B2122" s="11">
        <v>45089</v>
      </c>
      <c r="C2122" s="2">
        <v>35</v>
      </c>
      <c r="D2122" s="2">
        <v>35</v>
      </c>
      <c r="E2122" s="2">
        <v>0</v>
      </c>
      <c r="F2122" s="2">
        <v>0</v>
      </c>
      <c r="G2122" s="2">
        <v>0</v>
      </c>
      <c r="H2122" s="17">
        <f t="shared" si="33"/>
        <v>0</v>
      </c>
    </row>
    <row r="2123" spans="1:8" ht="13.5" x14ac:dyDescent="0.25">
      <c r="A2123" s="12"/>
      <c r="B2123" s="11">
        <v>45090</v>
      </c>
      <c r="C2123" s="2">
        <v>35</v>
      </c>
      <c r="D2123" s="2">
        <v>35</v>
      </c>
      <c r="E2123" s="2">
        <v>0</v>
      </c>
      <c r="F2123" s="2">
        <v>0</v>
      </c>
      <c r="G2123" s="2">
        <v>0</v>
      </c>
      <c r="H2123" s="17">
        <f t="shared" si="33"/>
        <v>0</v>
      </c>
    </row>
    <row r="2124" spans="1:8" ht="13.5" x14ac:dyDescent="0.25">
      <c r="A2124" s="12"/>
      <c r="B2124" s="11">
        <v>45091</v>
      </c>
      <c r="C2124" s="2">
        <v>35</v>
      </c>
      <c r="D2124" s="2">
        <v>35</v>
      </c>
      <c r="E2124" s="2">
        <v>0</v>
      </c>
      <c r="F2124" s="2">
        <v>0</v>
      </c>
      <c r="G2124" s="2">
        <v>0</v>
      </c>
      <c r="H2124" s="17">
        <f t="shared" si="33"/>
        <v>0</v>
      </c>
    </row>
    <row r="2125" spans="1:8" ht="13.5" x14ac:dyDescent="0.25">
      <c r="A2125" s="12"/>
      <c r="B2125" s="11">
        <v>45092</v>
      </c>
      <c r="C2125" s="2">
        <v>35</v>
      </c>
      <c r="D2125" s="2">
        <v>35</v>
      </c>
      <c r="E2125" s="2">
        <v>1</v>
      </c>
      <c r="F2125" s="2">
        <v>35</v>
      </c>
      <c r="G2125" s="2">
        <v>35</v>
      </c>
      <c r="H2125" s="17">
        <f t="shared" si="33"/>
        <v>0</v>
      </c>
    </row>
    <row r="2126" spans="1:8" ht="13.5" x14ac:dyDescent="0.25">
      <c r="A2126" s="12"/>
      <c r="B2126" s="11">
        <v>45093</v>
      </c>
      <c r="C2126" s="2">
        <v>35</v>
      </c>
      <c r="D2126" s="2">
        <v>35</v>
      </c>
      <c r="E2126" s="2">
        <v>0</v>
      </c>
      <c r="F2126" s="2">
        <v>0</v>
      </c>
      <c r="G2126" s="2">
        <v>0</v>
      </c>
      <c r="H2126" s="17">
        <f t="shared" si="33"/>
        <v>0</v>
      </c>
    </row>
    <row r="2127" spans="1:8" ht="13.5" x14ac:dyDescent="0.25">
      <c r="A2127" s="12"/>
      <c r="B2127" s="11">
        <v>45096</v>
      </c>
      <c r="C2127" s="2">
        <v>35</v>
      </c>
      <c r="D2127" s="2">
        <v>35</v>
      </c>
      <c r="E2127" s="2">
        <v>0</v>
      </c>
      <c r="F2127" s="2">
        <v>0</v>
      </c>
      <c r="G2127" s="2">
        <v>0</v>
      </c>
      <c r="H2127" s="17">
        <f t="shared" si="33"/>
        <v>0</v>
      </c>
    </row>
    <row r="2128" spans="1:8" ht="13.5" x14ac:dyDescent="0.25">
      <c r="A2128" s="12"/>
      <c r="B2128" s="11">
        <v>45097</v>
      </c>
      <c r="C2128" s="2">
        <v>35</v>
      </c>
      <c r="D2128" s="2">
        <v>35</v>
      </c>
      <c r="E2128" s="2">
        <v>0</v>
      </c>
      <c r="F2128" s="2">
        <v>0</v>
      </c>
      <c r="G2128" s="2">
        <v>0</v>
      </c>
      <c r="H2128" s="17">
        <f t="shared" si="33"/>
        <v>0</v>
      </c>
    </row>
    <row r="2129" spans="1:8" ht="13.5" x14ac:dyDescent="0.25">
      <c r="A2129" s="12"/>
      <c r="B2129" s="11">
        <v>45098</v>
      </c>
      <c r="C2129" s="2">
        <v>35</v>
      </c>
      <c r="D2129" s="2">
        <v>35</v>
      </c>
      <c r="E2129" s="2">
        <v>0</v>
      </c>
      <c r="F2129" s="2">
        <v>0</v>
      </c>
      <c r="G2129" s="2">
        <v>0</v>
      </c>
      <c r="H2129" s="17">
        <f t="shared" si="33"/>
        <v>0</v>
      </c>
    </row>
    <row r="2130" spans="1:8" ht="13.5" x14ac:dyDescent="0.25">
      <c r="A2130" s="12"/>
      <c r="B2130" s="11">
        <v>45099</v>
      </c>
      <c r="C2130" s="2">
        <v>35</v>
      </c>
      <c r="D2130" s="2">
        <v>35</v>
      </c>
      <c r="E2130" s="2">
        <v>0</v>
      </c>
      <c r="F2130" s="2">
        <v>0</v>
      </c>
      <c r="G2130" s="2">
        <v>0</v>
      </c>
      <c r="H2130" s="17">
        <f t="shared" si="33"/>
        <v>0</v>
      </c>
    </row>
    <row r="2131" spans="1:8" ht="13.5" x14ac:dyDescent="0.25">
      <c r="A2131" s="12"/>
      <c r="B2131" s="11">
        <v>45100</v>
      </c>
      <c r="C2131" s="2">
        <v>35</v>
      </c>
      <c r="D2131" s="2">
        <v>35</v>
      </c>
      <c r="E2131" s="2">
        <v>0</v>
      </c>
      <c r="F2131" s="2">
        <v>0</v>
      </c>
      <c r="G2131" s="2">
        <v>0</v>
      </c>
      <c r="H2131" s="17">
        <f t="shared" si="33"/>
        <v>0</v>
      </c>
    </row>
    <row r="2132" spans="1:8" ht="13.5" x14ac:dyDescent="0.25">
      <c r="A2132" s="12"/>
      <c r="B2132" s="11">
        <v>45103</v>
      </c>
      <c r="C2132" s="2">
        <v>35</v>
      </c>
      <c r="D2132" s="2">
        <v>35</v>
      </c>
      <c r="E2132" s="2">
        <v>0</v>
      </c>
      <c r="F2132" s="2">
        <v>0</v>
      </c>
      <c r="G2132" s="2">
        <v>0</v>
      </c>
      <c r="H2132" s="17">
        <f t="shared" si="33"/>
        <v>0</v>
      </c>
    </row>
    <row r="2133" spans="1:8" ht="13.5" x14ac:dyDescent="0.25">
      <c r="A2133" s="12"/>
      <c r="B2133" s="11">
        <v>45104</v>
      </c>
      <c r="C2133" s="2">
        <v>35</v>
      </c>
      <c r="D2133" s="2">
        <v>35</v>
      </c>
      <c r="E2133" s="2">
        <v>0</v>
      </c>
      <c r="F2133" s="2">
        <v>0</v>
      </c>
      <c r="G2133" s="2">
        <v>0</v>
      </c>
      <c r="H2133" s="17">
        <f t="shared" si="33"/>
        <v>0</v>
      </c>
    </row>
    <row r="2134" spans="1:8" ht="13.5" x14ac:dyDescent="0.25">
      <c r="A2134" s="12"/>
      <c r="B2134" s="11">
        <v>45107</v>
      </c>
      <c r="C2134" s="2">
        <v>35</v>
      </c>
      <c r="D2134" s="2">
        <v>35</v>
      </c>
      <c r="E2134" s="2">
        <v>0</v>
      </c>
      <c r="F2134" s="2">
        <v>0</v>
      </c>
      <c r="G2134" s="2">
        <v>0</v>
      </c>
      <c r="H2134" s="17">
        <f t="shared" si="33"/>
        <v>0</v>
      </c>
    </row>
    <row r="2135" spans="1:8" ht="13.5" x14ac:dyDescent="0.25">
      <c r="A2135" s="12"/>
      <c r="B2135" s="11">
        <v>45110</v>
      </c>
      <c r="C2135" s="2">
        <v>35</v>
      </c>
      <c r="D2135" s="2">
        <v>35</v>
      </c>
      <c r="E2135" s="2">
        <v>0</v>
      </c>
      <c r="F2135" s="2">
        <v>0</v>
      </c>
      <c r="G2135" s="2">
        <v>0</v>
      </c>
      <c r="H2135" s="17">
        <f t="shared" si="33"/>
        <v>0</v>
      </c>
    </row>
    <row r="2136" spans="1:8" ht="13.5" x14ac:dyDescent="0.25">
      <c r="A2136" s="12"/>
      <c r="B2136" s="11">
        <v>45111</v>
      </c>
      <c r="C2136" s="2">
        <v>35</v>
      </c>
      <c r="D2136" s="2">
        <v>35</v>
      </c>
      <c r="E2136" s="2">
        <v>0</v>
      </c>
      <c r="F2136" s="2">
        <v>0</v>
      </c>
      <c r="G2136" s="2">
        <v>0</v>
      </c>
      <c r="H2136" s="17">
        <f t="shared" si="33"/>
        <v>0</v>
      </c>
    </row>
    <row r="2137" spans="1:8" ht="13.5" x14ac:dyDescent="0.25">
      <c r="A2137" s="12"/>
      <c r="B2137" s="11">
        <v>45112</v>
      </c>
      <c r="C2137" s="2">
        <v>35</v>
      </c>
      <c r="D2137" s="2">
        <v>35</v>
      </c>
      <c r="E2137" s="2">
        <v>0</v>
      </c>
      <c r="F2137" s="2">
        <v>0</v>
      </c>
      <c r="G2137" s="2">
        <v>0</v>
      </c>
      <c r="H2137" s="17">
        <f t="shared" si="33"/>
        <v>0</v>
      </c>
    </row>
    <row r="2138" spans="1:8" ht="13.5" x14ac:dyDescent="0.25">
      <c r="A2138" s="12"/>
      <c r="B2138" s="11">
        <v>45113</v>
      </c>
      <c r="C2138" s="2">
        <v>35</v>
      </c>
      <c r="D2138" s="2">
        <v>35</v>
      </c>
      <c r="E2138" s="2">
        <v>0</v>
      </c>
      <c r="F2138" s="2">
        <v>0</v>
      </c>
      <c r="G2138" s="2">
        <v>0</v>
      </c>
      <c r="H2138" s="17">
        <f t="shared" si="33"/>
        <v>0</v>
      </c>
    </row>
    <row r="2139" spans="1:8" ht="13.5" x14ac:dyDescent="0.25">
      <c r="A2139" s="12"/>
      <c r="B2139" s="11">
        <v>45114</v>
      </c>
      <c r="C2139" s="2">
        <v>35</v>
      </c>
      <c r="D2139" s="2">
        <v>35</v>
      </c>
      <c r="E2139" s="2">
        <v>0</v>
      </c>
      <c r="F2139" s="2">
        <v>0</v>
      </c>
      <c r="G2139" s="2">
        <v>0</v>
      </c>
      <c r="H2139" s="17">
        <f t="shared" si="33"/>
        <v>0</v>
      </c>
    </row>
    <row r="2140" spans="1:8" ht="13.5" x14ac:dyDescent="0.25">
      <c r="A2140" s="12"/>
      <c r="B2140" s="11">
        <v>45117</v>
      </c>
      <c r="C2140" s="2">
        <v>35</v>
      </c>
      <c r="D2140" s="2">
        <v>35</v>
      </c>
      <c r="E2140" s="2">
        <v>0</v>
      </c>
      <c r="F2140" s="2">
        <v>0</v>
      </c>
      <c r="G2140" s="2">
        <v>0</v>
      </c>
      <c r="H2140" s="17">
        <f t="shared" si="33"/>
        <v>0</v>
      </c>
    </row>
    <row r="2141" spans="1:8" ht="13.5" x14ac:dyDescent="0.25">
      <c r="A2141" s="12"/>
      <c r="B2141" s="11">
        <v>45118</v>
      </c>
      <c r="C2141" s="2">
        <v>35</v>
      </c>
      <c r="D2141" s="2">
        <v>35</v>
      </c>
      <c r="E2141" s="2">
        <v>0</v>
      </c>
      <c r="F2141" s="2">
        <v>0</v>
      </c>
      <c r="G2141" s="2">
        <v>0</v>
      </c>
      <c r="H2141" s="17">
        <f t="shared" si="33"/>
        <v>0</v>
      </c>
    </row>
    <row r="2142" spans="1:8" ht="13.5" x14ac:dyDescent="0.25">
      <c r="A2142" s="12"/>
      <c r="B2142" s="11">
        <v>45119</v>
      </c>
      <c r="C2142" s="2">
        <v>35</v>
      </c>
      <c r="D2142" s="2">
        <v>35</v>
      </c>
      <c r="E2142" s="2">
        <v>0</v>
      </c>
      <c r="F2142" s="2">
        <v>0</v>
      </c>
      <c r="G2142" s="2">
        <v>0</v>
      </c>
      <c r="H2142" s="17">
        <f t="shared" si="33"/>
        <v>0</v>
      </c>
    </row>
    <row r="2143" spans="1:8" ht="13.5" x14ac:dyDescent="0.25">
      <c r="A2143" s="12"/>
      <c r="B2143" s="11">
        <v>45120</v>
      </c>
      <c r="C2143" s="2">
        <v>35</v>
      </c>
      <c r="D2143" s="2">
        <v>35</v>
      </c>
      <c r="E2143" s="2">
        <v>0</v>
      </c>
      <c r="F2143" s="2">
        <v>0</v>
      </c>
      <c r="G2143" s="2">
        <v>0</v>
      </c>
      <c r="H2143" s="17">
        <f t="shared" si="33"/>
        <v>0</v>
      </c>
    </row>
    <row r="2144" spans="1:8" ht="13.5" x14ac:dyDescent="0.25">
      <c r="A2144" s="12"/>
      <c r="B2144" s="11">
        <v>45121</v>
      </c>
      <c r="C2144" s="2">
        <v>35</v>
      </c>
      <c r="D2144" s="2">
        <v>35</v>
      </c>
      <c r="E2144" s="2">
        <v>0</v>
      </c>
      <c r="F2144" s="2">
        <v>0</v>
      </c>
      <c r="G2144" s="2">
        <v>0</v>
      </c>
      <c r="H2144" s="17">
        <f t="shared" si="33"/>
        <v>0</v>
      </c>
    </row>
    <row r="2145" spans="1:8" ht="13.5" x14ac:dyDescent="0.25">
      <c r="A2145" s="12"/>
      <c r="B2145" s="11">
        <v>45124</v>
      </c>
      <c r="C2145" s="2">
        <v>35</v>
      </c>
      <c r="D2145" s="2">
        <v>35</v>
      </c>
      <c r="E2145" s="2">
        <v>0</v>
      </c>
      <c r="F2145" s="2">
        <v>0</v>
      </c>
      <c r="G2145" s="2">
        <v>0</v>
      </c>
      <c r="H2145" s="17">
        <f t="shared" si="33"/>
        <v>0</v>
      </c>
    </row>
    <row r="2146" spans="1:8" ht="13.5" x14ac:dyDescent="0.25">
      <c r="A2146" s="12"/>
      <c r="B2146" s="11">
        <v>45125</v>
      </c>
      <c r="C2146" s="2">
        <v>35</v>
      </c>
      <c r="D2146" s="2">
        <v>35</v>
      </c>
      <c r="E2146" s="2">
        <v>0</v>
      </c>
      <c r="F2146" s="2">
        <v>0</v>
      </c>
      <c r="G2146" s="2">
        <v>0</v>
      </c>
      <c r="H2146" s="17">
        <f t="shared" si="33"/>
        <v>0</v>
      </c>
    </row>
    <row r="2147" spans="1:8" ht="13.5" x14ac:dyDescent="0.25">
      <c r="A2147" s="12"/>
      <c r="B2147" s="11">
        <v>45127</v>
      </c>
      <c r="C2147" s="2">
        <v>35</v>
      </c>
      <c r="D2147" s="2">
        <v>35</v>
      </c>
      <c r="E2147" s="2">
        <v>0</v>
      </c>
      <c r="F2147" s="2">
        <v>0</v>
      </c>
      <c r="G2147" s="2">
        <v>0</v>
      </c>
      <c r="H2147" s="17">
        <f t="shared" si="33"/>
        <v>0</v>
      </c>
    </row>
    <row r="2148" spans="1:8" ht="13.5" x14ac:dyDescent="0.25">
      <c r="A2148" s="12"/>
      <c r="B2148" s="11">
        <v>45128</v>
      </c>
      <c r="C2148" s="2">
        <v>35</v>
      </c>
      <c r="D2148" s="2">
        <v>35</v>
      </c>
      <c r="E2148" s="2">
        <v>0</v>
      </c>
      <c r="F2148" s="2">
        <v>0</v>
      </c>
      <c r="G2148" s="2">
        <v>0</v>
      </c>
      <c r="H2148" s="17">
        <f t="shared" si="33"/>
        <v>0</v>
      </c>
    </row>
    <row r="2149" spans="1:8" ht="13.5" x14ac:dyDescent="0.25">
      <c r="A2149" s="12"/>
      <c r="B2149" s="11">
        <v>45131</v>
      </c>
      <c r="C2149" s="2">
        <v>35</v>
      </c>
      <c r="D2149" s="2">
        <v>35</v>
      </c>
      <c r="E2149" s="2">
        <v>0</v>
      </c>
      <c r="F2149" s="2">
        <v>0</v>
      </c>
      <c r="G2149" s="2">
        <v>0</v>
      </c>
      <c r="H2149" s="17">
        <f t="shared" si="33"/>
        <v>0</v>
      </c>
    </row>
    <row r="2150" spans="1:8" ht="13.5" x14ac:dyDescent="0.25">
      <c r="A2150" s="12"/>
      <c r="B2150" s="11">
        <v>45133</v>
      </c>
      <c r="C2150" s="2">
        <v>35</v>
      </c>
      <c r="D2150" s="2">
        <v>35</v>
      </c>
      <c r="E2150" s="2">
        <v>0</v>
      </c>
      <c r="F2150" s="2">
        <v>0</v>
      </c>
      <c r="G2150" s="2">
        <v>0</v>
      </c>
      <c r="H2150" s="17">
        <f t="shared" si="33"/>
        <v>0</v>
      </c>
    </row>
    <row r="2151" spans="1:8" ht="13.5" x14ac:dyDescent="0.25">
      <c r="A2151" s="12"/>
      <c r="B2151" s="11">
        <v>45134</v>
      </c>
      <c r="C2151" s="2">
        <v>35</v>
      </c>
      <c r="D2151" s="2">
        <v>35</v>
      </c>
      <c r="E2151" s="2">
        <v>0</v>
      </c>
      <c r="F2151" s="2">
        <v>0</v>
      </c>
      <c r="G2151" s="2">
        <v>0</v>
      </c>
      <c r="H2151" s="17">
        <f t="shared" si="33"/>
        <v>0</v>
      </c>
    </row>
    <row r="2152" spans="1:8" ht="13.5" x14ac:dyDescent="0.25">
      <c r="A2152" s="12"/>
      <c r="B2152" s="11">
        <v>45135</v>
      </c>
      <c r="C2152" s="2">
        <v>35</v>
      </c>
      <c r="D2152" s="2">
        <v>35</v>
      </c>
      <c r="E2152" s="2">
        <v>0</v>
      </c>
      <c r="F2152" s="2">
        <v>0</v>
      </c>
      <c r="G2152" s="2">
        <v>0</v>
      </c>
      <c r="H2152" s="17">
        <f t="shared" si="33"/>
        <v>0</v>
      </c>
    </row>
    <row r="2153" spans="1:8" ht="13.5" x14ac:dyDescent="0.25">
      <c r="A2153" s="12"/>
      <c r="B2153" s="11">
        <v>45138</v>
      </c>
      <c r="C2153" s="2">
        <v>35</v>
      </c>
      <c r="D2153" s="2">
        <v>35</v>
      </c>
      <c r="E2153" s="2">
        <v>0</v>
      </c>
      <c r="F2153" s="2">
        <v>0</v>
      </c>
      <c r="G2153" s="2">
        <v>0</v>
      </c>
      <c r="H2153" s="17">
        <f t="shared" si="33"/>
        <v>0</v>
      </c>
    </row>
    <row r="2154" spans="1:8" ht="13.5" x14ac:dyDescent="0.25">
      <c r="A2154" s="12"/>
      <c r="B2154" s="11">
        <v>45139</v>
      </c>
      <c r="C2154" s="2">
        <v>35</v>
      </c>
      <c r="D2154" s="2">
        <v>35</v>
      </c>
      <c r="E2154" s="2">
        <v>0</v>
      </c>
      <c r="F2154" s="2">
        <v>0</v>
      </c>
      <c r="G2154" s="2">
        <v>0</v>
      </c>
      <c r="H2154" s="17">
        <f t="shared" si="33"/>
        <v>0</v>
      </c>
    </row>
    <row r="2155" spans="1:8" ht="13.5" x14ac:dyDescent="0.25">
      <c r="A2155" s="12"/>
      <c r="B2155" s="11">
        <v>45140</v>
      </c>
      <c r="C2155" s="2">
        <v>35</v>
      </c>
      <c r="D2155" s="2">
        <v>35</v>
      </c>
      <c r="E2155" s="2">
        <v>0</v>
      </c>
      <c r="F2155" s="2">
        <v>0</v>
      </c>
      <c r="G2155" s="2">
        <v>0</v>
      </c>
      <c r="H2155" s="17">
        <f t="shared" si="33"/>
        <v>0</v>
      </c>
    </row>
    <row r="2156" spans="1:8" ht="13.5" x14ac:dyDescent="0.25">
      <c r="A2156" s="12"/>
      <c r="B2156" s="11">
        <v>45141</v>
      </c>
      <c r="C2156" s="2">
        <v>35</v>
      </c>
      <c r="D2156" s="2">
        <v>35</v>
      </c>
      <c r="E2156" s="2">
        <v>0</v>
      </c>
      <c r="F2156" s="2">
        <v>0</v>
      </c>
      <c r="G2156" s="2">
        <v>0</v>
      </c>
      <c r="H2156" s="17">
        <f t="shared" si="33"/>
        <v>0</v>
      </c>
    </row>
    <row r="2157" spans="1:8" ht="13.5" x14ac:dyDescent="0.25">
      <c r="A2157" s="12"/>
      <c r="B2157" s="11">
        <v>45142</v>
      </c>
      <c r="C2157" s="2">
        <v>35</v>
      </c>
      <c r="D2157" s="2">
        <v>35</v>
      </c>
      <c r="E2157" s="2">
        <v>0</v>
      </c>
      <c r="F2157" s="2">
        <v>0</v>
      </c>
      <c r="G2157" s="2">
        <v>0</v>
      </c>
      <c r="H2157" s="17">
        <f t="shared" si="33"/>
        <v>0</v>
      </c>
    </row>
    <row r="2158" spans="1:8" ht="13.5" x14ac:dyDescent="0.25">
      <c r="A2158" s="12"/>
      <c r="B2158" s="11">
        <v>45145</v>
      </c>
      <c r="C2158" s="2">
        <v>35</v>
      </c>
      <c r="D2158" s="2">
        <v>35</v>
      </c>
      <c r="E2158" s="2">
        <v>0</v>
      </c>
      <c r="F2158" s="2">
        <v>0</v>
      </c>
      <c r="G2158" s="2">
        <v>0</v>
      </c>
      <c r="H2158" s="17">
        <f t="shared" si="33"/>
        <v>0</v>
      </c>
    </row>
    <row r="2159" spans="1:8" ht="13.5" x14ac:dyDescent="0.25">
      <c r="A2159" s="12"/>
      <c r="B2159" s="11">
        <v>45146</v>
      </c>
      <c r="C2159" s="2">
        <v>35</v>
      </c>
      <c r="D2159" s="2">
        <v>35</v>
      </c>
      <c r="E2159" s="2">
        <v>0</v>
      </c>
      <c r="F2159" s="2">
        <v>0</v>
      </c>
      <c r="G2159" s="2">
        <v>0</v>
      </c>
      <c r="H2159" s="17">
        <f t="shared" si="33"/>
        <v>0</v>
      </c>
    </row>
    <row r="2160" spans="1:8" ht="13.5" x14ac:dyDescent="0.25">
      <c r="A2160" s="12"/>
      <c r="B2160" s="11">
        <v>45147</v>
      </c>
      <c r="C2160" s="2">
        <v>35</v>
      </c>
      <c r="D2160" s="2">
        <v>35</v>
      </c>
      <c r="E2160" s="2">
        <v>0</v>
      </c>
      <c r="F2160" s="2">
        <v>0</v>
      </c>
      <c r="G2160" s="2">
        <v>0</v>
      </c>
      <c r="H2160" s="17">
        <f t="shared" si="33"/>
        <v>0</v>
      </c>
    </row>
    <row r="2161" spans="1:8" ht="13.5" x14ac:dyDescent="0.25">
      <c r="A2161" s="12"/>
      <c r="B2161" s="11">
        <v>45148</v>
      </c>
      <c r="C2161" s="2">
        <v>35</v>
      </c>
      <c r="D2161" s="2">
        <v>35</v>
      </c>
      <c r="E2161" s="2">
        <v>0</v>
      </c>
      <c r="F2161" s="2">
        <v>0</v>
      </c>
      <c r="G2161" s="2">
        <v>0</v>
      </c>
      <c r="H2161" s="17">
        <f t="shared" si="33"/>
        <v>0</v>
      </c>
    </row>
    <row r="2162" spans="1:8" ht="13.5" x14ac:dyDescent="0.25">
      <c r="A2162" s="12"/>
      <c r="B2162" s="11">
        <v>45149</v>
      </c>
      <c r="C2162" s="2">
        <v>35</v>
      </c>
      <c r="D2162" s="2">
        <v>35</v>
      </c>
      <c r="E2162" s="2">
        <v>0</v>
      </c>
      <c r="F2162" s="2">
        <v>0</v>
      </c>
      <c r="G2162" s="2">
        <v>0</v>
      </c>
      <c r="H2162" s="17">
        <f t="shared" si="33"/>
        <v>0</v>
      </c>
    </row>
    <row r="2163" spans="1:8" ht="13.5" x14ac:dyDescent="0.25">
      <c r="A2163" s="12"/>
      <c r="B2163" s="11">
        <v>45152</v>
      </c>
      <c r="C2163" s="2">
        <v>35</v>
      </c>
      <c r="D2163" s="2">
        <v>35</v>
      </c>
      <c r="E2163" s="2">
        <v>0</v>
      </c>
      <c r="F2163" s="2">
        <v>0</v>
      </c>
      <c r="G2163" s="2">
        <v>0</v>
      </c>
      <c r="H2163" s="17">
        <f t="shared" si="33"/>
        <v>0</v>
      </c>
    </row>
    <row r="2164" spans="1:8" ht="13.5" x14ac:dyDescent="0.25">
      <c r="A2164" s="12"/>
      <c r="B2164" s="11">
        <v>45153</v>
      </c>
      <c r="C2164" s="2">
        <v>35</v>
      </c>
      <c r="D2164" s="2">
        <v>35</v>
      </c>
      <c r="E2164" s="2">
        <v>0</v>
      </c>
      <c r="F2164" s="2">
        <v>0</v>
      </c>
      <c r="G2164" s="2">
        <v>0</v>
      </c>
      <c r="H2164" s="17">
        <f t="shared" si="33"/>
        <v>0</v>
      </c>
    </row>
    <row r="2165" spans="1:8" ht="13.5" x14ac:dyDescent="0.25">
      <c r="A2165" s="12"/>
      <c r="B2165" s="11">
        <v>45154</v>
      </c>
      <c r="C2165" s="2">
        <v>35</v>
      </c>
      <c r="D2165" s="2">
        <v>35</v>
      </c>
      <c r="E2165" s="2">
        <v>0</v>
      </c>
      <c r="F2165" s="2">
        <v>0</v>
      </c>
      <c r="G2165" s="2">
        <v>0</v>
      </c>
      <c r="H2165" s="17">
        <f t="shared" si="33"/>
        <v>0</v>
      </c>
    </row>
    <row r="2166" spans="1:8" ht="13.5" x14ac:dyDescent="0.25">
      <c r="A2166" s="12"/>
      <c r="B2166" s="11">
        <v>45155</v>
      </c>
      <c r="C2166" s="2">
        <v>35</v>
      </c>
      <c r="D2166" s="2">
        <v>35</v>
      </c>
      <c r="E2166" s="2">
        <v>0</v>
      </c>
      <c r="F2166" s="2">
        <v>0</v>
      </c>
      <c r="G2166" s="2">
        <v>0</v>
      </c>
      <c r="H2166" s="17">
        <f t="shared" si="33"/>
        <v>0</v>
      </c>
    </row>
    <row r="2167" spans="1:8" ht="13.5" x14ac:dyDescent="0.25">
      <c r="A2167" s="12"/>
      <c r="B2167" s="11">
        <v>45156</v>
      </c>
      <c r="C2167" s="2">
        <v>35</v>
      </c>
      <c r="D2167" s="2">
        <v>35</v>
      </c>
      <c r="E2167" s="2">
        <v>0</v>
      </c>
      <c r="F2167" s="2">
        <v>0</v>
      </c>
      <c r="G2167" s="2">
        <v>0</v>
      </c>
      <c r="H2167" s="17">
        <f t="shared" si="33"/>
        <v>0</v>
      </c>
    </row>
    <row r="2168" spans="1:8" ht="13.5" x14ac:dyDescent="0.25">
      <c r="A2168" s="12"/>
      <c r="B2168" s="11">
        <v>45159</v>
      </c>
      <c r="C2168" s="2">
        <v>35</v>
      </c>
      <c r="D2168" s="2">
        <v>35</v>
      </c>
      <c r="E2168" s="2">
        <v>0</v>
      </c>
      <c r="F2168" s="2">
        <v>0</v>
      </c>
      <c r="G2168" s="2">
        <v>0</v>
      </c>
      <c r="H2168" s="17">
        <f t="shared" si="33"/>
        <v>0</v>
      </c>
    </row>
    <row r="2169" spans="1:8" ht="13.5" x14ac:dyDescent="0.25">
      <c r="A2169" s="12"/>
      <c r="B2169" s="11">
        <v>45160</v>
      </c>
      <c r="C2169" s="2">
        <v>35</v>
      </c>
      <c r="D2169" s="2">
        <v>35</v>
      </c>
      <c r="E2169" s="2">
        <v>0</v>
      </c>
      <c r="F2169" s="2">
        <v>0</v>
      </c>
      <c r="G2169" s="2">
        <v>0</v>
      </c>
      <c r="H2169" s="17">
        <f t="shared" si="33"/>
        <v>0</v>
      </c>
    </row>
    <row r="2170" spans="1:8" ht="13.5" x14ac:dyDescent="0.25">
      <c r="A2170" s="12"/>
      <c r="B2170" s="11">
        <v>45161</v>
      </c>
      <c r="C2170" s="2">
        <v>35</v>
      </c>
      <c r="D2170" s="2">
        <v>35</v>
      </c>
      <c r="E2170" s="2">
        <v>0</v>
      </c>
      <c r="F2170" s="2">
        <v>0</v>
      </c>
      <c r="G2170" s="2">
        <v>0</v>
      </c>
      <c r="H2170" s="17">
        <f t="shared" si="33"/>
        <v>0</v>
      </c>
    </row>
    <row r="2171" spans="1:8" ht="13.5" x14ac:dyDescent="0.25">
      <c r="A2171" s="12"/>
      <c r="B2171" s="11">
        <v>45162</v>
      </c>
      <c r="C2171" s="2">
        <v>35</v>
      </c>
      <c r="D2171" s="2">
        <v>35</v>
      </c>
      <c r="E2171" s="2">
        <v>0</v>
      </c>
      <c r="F2171" s="2">
        <v>0</v>
      </c>
      <c r="G2171" s="2">
        <v>0</v>
      </c>
      <c r="H2171" s="17">
        <f t="shared" si="33"/>
        <v>0</v>
      </c>
    </row>
    <row r="2172" spans="1:8" ht="13.5" x14ac:dyDescent="0.25">
      <c r="A2172" s="12"/>
      <c r="B2172" s="11">
        <v>45163</v>
      </c>
      <c r="C2172" s="2">
        <v>35</v>
      </c>
      <c r="D2172" s="2">
        <v>35</v>
      </c>
      <c r="E2172" s="2">
        <v>0</v>
      </c>
      <c r="F2172" s="2">
        <v>0</v>
      </c>
      <c r="G2172" s="2">
        <v>0</v>
      </c>
      <c r="H2172" s="17">
        <f t="shared" si="33"/>
        <v>0</v>
      </c>
    </row>
    <row r="2173" spans="1:8" ht="13.5" x14ac:dyDescent="0.25">
      <c r="A2173" s="12"/>
      <c r="B2173" s="11">
        <v>45166</v>
      </c>
      <c r="C2173" s="2">
        <v>35</v>
      </c>
      <c r="D2173" s="2">
        <v>35</v>
      </c>
      <c r="E2173" s="2">
        <v>0</v>
      </c>
      <c r="F2173" s="2">
        <v>0</v>
      </c>
      <c r="G2173" s="2">
        <v>0</v>
      </c>
      <c r="H2173" s="17">
        <f t="shared" si="33"/>
        <v>0</v>
      </c>
    </row>
    <row r="2174" spans="1:8" ht="13.5" x14ac:dyDescent="0.25">
      <c r="A2174" s="12"/>
      <c r="B2174" s="11">
        <v>45167</v>
      </c>
      <c r="C2174" s="2">
        <v>35</v>
      </c>
      <c r="D2174" s="2">
        <v>35</v>
      </c>
      <c r="E2174" s="2">
        <v>0</v>
      </c>
      <c r="F2174" s="2">
        <v>0</v>
      </c>
      <c r="G2174" s="2">
        <v>0</v>
      </c>
      <c r="H2174" s="17">
        <f t="shared" si="33"/>
        <v>0</v>
      </c>
    </row>
    <row r="2175" spans="1:8" ht="13.5" x14ac:dyDescent="0.25">
      <c r="A2175" s="12"/>
      <c r="B2175" s="11">
        <v>45168</v>
      </c>
      <c r="C2175" s="2">
        <v>35</v>
      </c>
      <c r="D2175" s="2">
        <v>35</v>
      </c>
      <c r="E2175" s="2">
        <v>0</v>
      </c>
      <c r="F2175" s="2">
        <v>0</v>
      </c>
      <c r="G2175" s="2">
        <v>0</v>
      </c>
      <c r="H2175" s="17">
        <f t="shared" si="33"/>
        <v>0</v>
      </c>
    </row>
    <row r="2176" spans="1:8" ht="13.5" x14ac:dyDescent="0.25">
      <c r="A2176" s="12"/>
      <c r="B2176" s="11">
        <v>45169</v>
      </c>
      <c r="C2176" s="2">
        <v>35</v>
      </c>
      <c r="D2176" s="2">
        <v>35</v>
      </c>
      <c r="E2176" s="2">
        <v>0</v>
      </c>
      <c r="F2176" s="2">
        <v>0</v>
      </c>
      <c r="G2176" s="2">
        <v>0</v>
      </c>
      <c r="H2176" s="17">
        <f t="shared" si="33"/>
        <v>0</v>
      </c>
    </row>
    <row r="2177" spans="1:8" ht="13.5" x14ac:dyDescent="0.25">
      <c r="A2177" s="12"/>
      <c r="B2177" s="11">
        <v>45170</v>
      </c>
      <c r="C2177" s="2">
        <v>35</v>
      </c>
      <c r="D2177" s="2">
        <v>35</v>
      </c>
      <c r="E2177" s="2">
        <v>0</v>
      </c>
      <c r="F2177" s="2">
        <v>0</v>
      </c>
      <c r="G2177" s="2">
        <v>0</v>
      </c>
      <c r="H2177" s="17">
        <f t="shared" si="33"/>
        <v>0</v>
      </c>
    </row>
    <row r="2178" spans="1:8" ht="13.5" x14ac:dyDescent="0.25">
      <c r="A2178" s="12"/>
      <c r="B2178" s="11">
        <v>45173</v>
      </c>
      <c r="C2178" s="2">
        <v>35</v>
      </c>
      <c r="D2178" s="2">
        <v>35</v>
      </c>
      <c r="E2178" s="2">
        <v>0</v>
      </c>
      <c r="F2178" s="2">
        <v>0</v>
      </c>
      <c r="G2178" s="2">
        <v>0</v>
      </c>
      <c r="H2178" s="17">
        <f t="shared" si="33"/>
        <v>0</v>
      </c>
    </row>
    <row r="2179" spans="1:8" ht="13.5" x14ac:dyDescent="0.25">
      <c r="A2179" s="12"/>
      <c r="B2179" s="11">
        <v>45174</v>
      </c>
      <c r="C2179" s="2">
        <v>35</v>
      </c>
      <c r="D2179" s="2">
        <v>35</v>
      </c>
      <c r="E2179" s="2">
        <v>0</v>
      </c>
      <c r="F2179" s="2">
        <v>0</v>
      </c>
      <c r="G2179" s="2">
        <v>0</v>
      </c>
      <c r="H2179" s="17">
        <f t="shared" si="33"/>
        <v>0</v>
      </c>
    </row>
    <row r="2180" spans="1:8" ht="13.5" x14ac:dyDescent="0.25">
      <c r="A2180" s="12"/>
      <c r="B2180" s="11">
        <v>45175</v>
      </c>
      <c r="C2180" s="2">
        <v>35</v>
      </c>
      <c r="D2180" s="2">
        <v>35</v>
      </c>
      <c r="E2180" s="2">
        <v>0</v>
      </c>
      <c r="F2180" s="2">
        <v>0</v>
      </c>
      <c r="G2180" s="2">
        <v>0</v>
      </c>
      <c r="H2180" s="17">
        <f t="shared" si="33"/>
        <v>0</v>
      </c>
    </row>
    <row r="2181" spans="1:8" ht="13.5" x14ac:dyDescent="0.25">
      <c r="A2181" s="12"/>
      <c r="B2181" s="11">
        <v>45176</v>
      </c>
      <c r="C2181" s="2">
        <v>35</v>
      </c>
      <c r="D2181" s="2">
        <v>35</v>
      </c>
      <c r="E2181" s="2">
        <v>0</v>
      </c>
      <c r="F2181" s="2">
        <v>0</v>
      </c>
      <c r="G2181" s="2">
        <v>0</v>
      </c>
      <c r="H2181" s="17">
        <f t="shared" si="33"/>
        <v>0</v>
      </c>
    </row>
    <row r="2182" spans="1:8" ht="13.5" x14ac:dyDescent="0.25">
      <c r="A2182" s="12"/>
      <c r="B2182" s="11">
        <v>45177</v>
      </c>
      <c r="C2182" s="2">
        <v>35</v>
      </c>
      <c r="D2182" s="2">
        <v>35</v>
      </c>
      <c r="E2182" s="2">
        <v>0</v>
      </c>
      <c r="F2182" s="2">
        <v>0</v>
      </c>
      <c r="G2182" s="2">
        <v>0</v>
      </c>
      <c r="H2182" s="17">
        <f t="shared" si="33"/>
        <v>0</v>
      </c>
    </row>
    <row r="2183" spans="1:8" ht="13.5" x14ac:dyDescent="0.25">
      <c r="A2183" s="12"/>
      <c r="B2183" s="11">
        <v>45180</v>
      </c>
      <c r="C2183" s="2">
        <v>35</v>
      </c>
      <c r="D2183" s="2">
        <v>35</v>
      </c>
      <c r="E2183" s="2">
        <v>0</v>
      </c>
      <c r="F2183" s="2">
        <v>0</v>
      </c>
      <c r="G2183" s="2">
        <v>0</v>
      </c>
      <c r="H2183" s="17">
        <f t="shared" ref="H2183:H2246" si="34">(D2183-D2182)/D2182</f>
        <v>0</v>
      </c>
    </row>
    <row r="2184" spans="1:8" ht="13.5" x14ac:dyDescent="0.25">
      <c r="A2184" s="12"/>
      <c r="B2184" s="11">
        <v>45181</v>
      </c>
      <c r="C2184" s="2">
        <v>35</v>
      </c>
      <c r="D2184" s="2">
        <v>35</v>
      </c>
      <c r="E2184" s="2">
        <v>0</v>
      </c>
      <c r="F2184" s="2">
        <v>0</v>
      </c>
      <c r="G2184" s="2">
        <v>0</v>
      </c>
      <c r="H2184" s="17">
        <f t="shared" si="34"/>
        <v>0</v>
      </c>
    </row>
    <row r="2185" spans="1:8" ht="13.5" x14ac:dyDescent="0.25">
      <c r="A2185" s="12"/>
      <c r="B2185" s="11">
        <v>45182</v>
      </c>
      <c r="C2185" s="2">
        <v>35</v>
      </c>
      <c r="D2185" s="2">
        <v>35</v>
      </c>
      <c r="E2185" s="2">
        <v>0</v>
      </c>
      <c r="F2185" s="2">
        <v>0</v>
      </c>
      <c r="G2185" s="2">
        <v>0</v>
      </c>
      <c r="H2185" s="17">
        <f t="shared" si="34"/>
        <v>0</v>
      </c>
    </row>
    <row r="2186" spans="1:8" ht="13.5" x14ac:dyDescent="0.25">
      <c r="A2186" s="12"/>
      <c r="B2186" s="11">
        <v>45183</v>
      </c>
      <c r="C2186" s="2">
        <v>35</v>
      </c>
      <c r="D2186" s="2">
        <v>35</v>
      </c>
      <c r="E2186" s="2">
        <v>0</v>
      </c>
      <c r="F2186" s="2">
        <v>0</v>
      </c>
      <c r="G2186" s="2">
        <v>0</v>
      </c>
      <c r="H2186" s="17">
        <f t="shared" si="34"/>
        <v>0</v>
      </c>
    </row>
    <row r="2187" spans="1:8" ht="13.5" x14ac:dyDescent="0.25">
      <c r="A2187" s="12"/>
      <c r="B2187" s="11">
        <v>45184</v>
      </c>
      <c r="C2187" s="2">
        <v>35</v>
      </c>
      <c r="D2187" s="2">
        <v>35</v>
      </c>
      <c r="E2187" s="2">
        <v>0</v>
      </c>
      <c r="F2187" s="2">
        <v>0</v>
      </c>
      <c r="G2187" s="2">
        <v>0</v>
      </c>
      <c r="H2187" s="17">
        <f t="shared" si="34"/>
        <v>0</v>
      </c>
    </row>
    <row r="2188" spans="1:8" ht="13.5" x14ac:dyDescent="0.25">
      <c r="A2188" s="12"/>
      <c r="B2188" s="11">
        <v>45187</v>
      </c>
      <c r="C2188" s="2">
        <v>35</v>
      </c>
      <c r="D2188" s="2">
        <v>35</v>
      </c>
      <c r="E2188" s="2">
        <v>0</v>
      </c>
      <c r="F2188" s="2">
        <v>0</v>
      </c>
      <c r="G2188" s="2">
        <v>0</v>
      </c>
      <c r="H2188" s="17">
        <f t="shared" si="34"/>
        <v>0</v>
      </c>
    </row>
    <row r="2189" spans="1:8" ht="13.5" x14ac:dyDescent="0.25">
      <c r="A2189" s="12"/>
      <c r="B2189" s="11">
        <v>45188</v>
      </c>
      <c r="C2189" s="2">
        <v>35</v>
      </c>
      <c r="D2189" s="2">
        <v>35</v>
      </c>
      <c r="E2189" s="2">
        <v>0</v>
      </c>
      <c r="F2189" s="2">
        <v>0</v>
      </c>
      <c r="G2189" s="2">
        <v>0</v>
      </c>
      <c r="H2189" s="17">
        <f t="shared" si="34"/>
        <v>0</v>
      </c>
    </row>
    <row r="2190" spans="1:8" ht="13.5" x14ac:dyDescent="0.25">
      <c r="A2190" s="12"/>
      <c r="B2190" s="11">
        <v>45189</v>
      </c>
      <c r="C2190" s="2">
        <v>35</v>
      </c>
      <c r="D2190" s="2">
        <v>35</v>
      </c>
      <c r="E2190" s="2">
        <v>0</v>
      </c>
      <c r="F2190" s="2">
        <v>0</v>
      </c>
      <c r="G2190" s="2">
        <v>0</v>
      </c>
      <c r="H2190" s="17">
        <f t="shared" si="34"/>
        <v>0</v>
      </c>
    </row>
    <row r="2191" spans="1:8" ht="13.5" x14ac:dyDescent="0.25">
      <c r="A2191" s="12"/>
      <c r="B2191" s="11">
        <v>45190</v>
      </c>
      <c r="C2191" s="2">
        <v>35</v>
      </c>
      <c r="D2191" s="2">
        <v>35</v>
      </c>
      <c r="E2191" s="2">
        <v>0</v>
      </c>
      <c r="F2191" s="2">
        <v>0</v>
      </c>
      <c r="G2191" s="2">
        <v>0</v>
      </c>
      <c r="H2191" s="17">
        <f t="shared" si="34"/>
        <v>0</v>
      </c>
    </row>
    <row r="2192" spans="1:8" ht="13.5" x14ac:dyDescent="0.25">
      <c r="A2192" s="12"/>
      <c r="B2192" s="11">
        <v>45191</v>
      </c>
      <c r="C2192" s="2">
        <v>35</v>
      </c>
      <c r="D2192" s="2">
        <v>35</v>
      </c>
      <c r="E2192" s="2">
        <v>0</v>
      </c>
      <c r="F2192" s="2">
        <v>0</v>
      </c>
      <c r="G2192" s="2">
        <v>0</v>
      </c>
      <c r="H2192" s="17">
        <f t="shared" si="34"/>
        <v>0</v>
      </c>
    </row>
    <row r="2193" spans="1:8" ht="13.5" x14ac:dyDescent="0.25">
      <c r="A2193" s="12"/>
      <c r="B2193" s="11">
        <v>45194</v>
      </c>
      <c r="C2193" s="2">
        <v>35</v>
      </c>
      <c r="D2193" s="2">
        <v>35</v>
      </c>
      <c r="E2193" s="2">
        <v>0</v>
      </c>
      <c r="F2193" s="2">
        <v>0</v>
      </c>
      <c r="G2193" s="2">
        <v>0</v>
      </c>
      <c r="H2193" s="17">
        <f t="shared" si="34"/>
        <v>0</v>
      </c>
    </row>
    <row r="2194" spans="1:8" ht="13.5" x14ac:dyDescent="0.25">
      <c r="A2194" s="12"/>
      <c r="B2194" s="11">
        <v>45195</v>
      </c>
      <c r="C2194" s="2">
        <v>35</v>
      </c>
      <c r="D2194" s="2">
        <v>35</v>
      </c>
      <c r="E2194" s="2">
        <v>0</v>
      </c>
      <c r="F2194" s="2">
        <v>0</v>
      </c>
      <c r="G2194" s="2">
        <v>0</v>
      </c>
      <c r="H2194" s="17">
        <f t="shared" si="34"/>
        <v>0</v>
      </c>
    </row>
    <row r="2195" spans="1:8" ht="13.5" x14ac:dyDescent="0.25">
      <c r="A2195" s="12"/>
      <c r="B2195" s="11">
        <v>45197</v>
      </c>
      <c r="C2195" s="2">
        <v>35</v>
      </c>
      <c r="D2195" s="2">
        <v>35</v>
      </c>
      <c r="E2195" s="2">
        <v>0</v>
      </c>
      <c r="F2195" s="2">
        <v>0</v>
      </c>
      <c r="G2195" s="2">
        <v>0</v>
      </c>
      <c r="H2195" s="17">
        <f t="shared" si="34"/>
        <v>0</v>
      </c>
    </row>
    <row r="2196" spans="1:8" ht="13.5" x14ac:dyDescent="0.25">
      <c r="A2196" s="12"/>
      <c r="B2196" s="11">
        <v>45198</v>
      </c>
      <c r="C2196" s="2">
        <v>35</v>
      </c>
      <c r="D2196" s="2">
        <v>35</v>
      </c>
      <c r="E2196" s="2">
        <v>0</v>
      </c>
      <c r="F2196" s="2">
        <v>0</v>
      </c>
      <c r="G2196" s="2">
        <v>0</v>
      </c>
      <c r="H2196" s="17">
        <f t="shared" si="34"/>
        <v>0</v>
      </c>
    </row>
    <row r="2197" spans="1:8" ht="13.5" x14ac:dyDescent="0.25">
      <c r="A2197" s="12"/>
      <c r="B2197" s="11">
        <v>45201</v>
      </c>
      <c r="C2197" s="2">
        <v>35</v>
      </c>
      <c r="D2197" s="2">
        <v>35</v>
      </c>
      <c r="E2197" s="2">
        <v>0</v>
      </c>
      <c r="F2197" s="2">
        <v>0</v>
      </c>
      <c r="G2197" s="2">
        <v>0</v>
      </c>
      <c r="H2197" s="17">
        <f t="shared" si="34"/>
        <v>0</v>
      </c>
    </row>
    <row r="2198" spans="1:8" ht="13.5" x14ac:dyDescent="0.25">
      <c r="A2198" s="12"/>
      <c r="B2198" s="11">
        <v>45202</v>
      </c>
      <c r="C2198" s="2">
        <v>35</v>
      </c>
      <c r="D2198" s="2">
        <v>35</v>
      </c>
      <c r="E2198" s="2">
        <v>0</v>
      </c>
      <c r="F2198" s="2">
        <v>0</v>
      </c>
      <c r="G2198" s="2">
        <v>0</v>
      </c>
      <c r="H2198" s="17">
        <f t="shared" si="34"/>
        <v>0</v>
      </c>
    </row>
    <row r="2199" spans="1:8" ht="13.5" x14ac:dyDescent="0.25">
      <c r="A2199" s="12"/>
      <c r="B2199" s="11">
        <v>45203</v>
      </c>
      <c r="C2199" s="2">
        <v>35</v>
      </c>
      <c r="D2199" s="2">
        <v>35</v>
      </c>
      <c r="E2199" s="2">
        <v>0</v>
      </c>
      <c r="F2199" s="2">
        <v>0</v>
      </c>
      <c r="G2199" s="2">
        <v>0</v>
      </c>
      <c r="H2199" s="17">
        <f t="shared" si="34"/>
        <v>0</v>
      </c>
    </row>
    <row r="2200" spans="1:8" ht="13.5" x14ac:dyDescent="0.25">
      <c r="A2200" s="12"/>
      <c r="B2200" s="11">
        <v>45204</v>
      </c>
      <c r="C2200" s="2">
        <v>35</v>
      </c>
      <c r="D2200" s="2">
        <v>35</v>
      </c>
      <c r="E2200" s="2">
        <v>0</v>
      </c>
      <c r="F2200" s="2">
        <v>0</v>
      </c>
      <c r="G2200" s="2">
        <v>0</v>
      </c>
      <c r="H2200" s="17">
        <f t="shared" si="34"/>
        <v>0</v>
      </c>
    </row>
    <row r="2201" spans="1:8" ht="13.5" x14ac:dyDescent="0.25">
      <c r="A2201" s="12"/>
      <c r="B2201" s="11">
        <v>45205</v>
      </c>
      <c r="C2201" s="2">
        <v>35</v>
      </c>
      <c r="D2201" s="2">
        <v>35</v>
      </c>
      <c r="E2201" s="2">
        <v>0</v>
      </c>
      <c r="F2201" s="2">
        <v>0</v>
      </c>
      <c r="G2201" s="2">
        <v>0</v>
      </c>
      <c r="H2201" s="17">
        <f t="shared" si="34"/>
        <v>0</v>
      </c>
    </row>
    <row r="2202" spans="1:8" ht="13.5" x14ac:dyDescent="0.25">
      <c r="A2202" s="12"/>
      <c r="B2202" s="11">
        <v>45208</v>
      </c>
      <c r="C2202" s="2">
        <v>35</v>
      </c>
      <c r="D2202" s="2">
        <v>35</v>
      </c>
      <c r="E2202" s="2">
        <v>0</v>
      </c>
      <c r="F2202" s="2">
        <v>0</v>
      </c>
      <c r="G2202" s="2">
        <v>0</v>
      </c>
      <c r="H2202" s="17">
        <f t="shared" si="34"/>
        <v>0</v>
      </c>
    </row>
    <row r="2203" spans="1:8" ht="13.5" x14ac:dyDescent="0.25">
      <c r="A2203" s="12"/>
      <c r="B2203" s="11">
        <v>45209</v>
      </c>
      <c r="C2203" s="2">
        <v>35</v>
      </c>
      <c r="D2203" s="2">
        <v>35</v>
      </c>
      <c r="E2203" s="2">
        <v>0</v>
      </c>
      <c r="F2203" s="2">
        <v>0</v>
      </c>
      <c r="G2203" s="2">
        <v>0</v>
      </c>
      <c r="H2203" s="17">
        <f t="shared" si="34"/>
        <v>0</v>
      </c>
    </row>
    <row r="2204" spans="1:8" ht="13.5" x14ac:dyDescent="0.25">
      <c r="A2204" s="12"/>
      <c r="B2204" s="11">
        <v>45210</v>
      </c>
      <c r="C2204" s="2">
        <v>35</v>
      </c>
      <c r="D2204" s="2">
        <v>35</v>
      </c>
      <c r="E2204" s="2">
        <v>0</v>
      </c>
      <c r="F2204" s="2">
        <v>0</v>
      </c>
      <c r="G2204" s="2">
        <v>0</v>
      </c>
      <c r="H2204" s="17">
        <f t="shared" si="34"/>
        <v>0</v>
      </c>
    </row>
    <row r="2205" spans="1:8" ht="13.5" x14ac:dyDescent="0.25">
      <c r="A2205" s="12"/>
      <c r="B2205" s="11">
        <v>45211</v>
      </c>
      <c r="C2205" s="2">
        <v>35</v>
      </c>
      <c r="D2205" s="2">
        <v>35</v>
      </c>
      <c r="E2205" s="2">
        <v>0</v>
      </c>
      <c r="F2205" s="2">
        <v>0</v>
      </c>
      <c r="G2205" s="2">
        <v>0</v>
      </c>
      <c r="H2205" s="17">
        <f t="shared" si="34"/>
        <v>0</v>
      </c>
    </row>
    <row r="2206" spans="1:8" ht="13.5" x14ac:dyDescent="0.25">
      <c r="A2206" s="12"/>
      <c r="B2206" s="11">
        <v>45212</v>
      </c>
      <c r="C2206" s="2">
        <v>35</v>
      </c>
      <c r="D2206" s="2">
        <v>35</v>
      </c>
      <c r="E2206" s="2">
        <v>0</v>
      </c>
      <c r="F2206" s="2">
        <v>0</v>
      </c>
      <c r="G2206" s="2">
        <v>0</v>
      </c>
      <c r="H2206" s="17">
        <f t="shared" si="34"/>
        <v>0</v>
      </c>
    </row>
    <row r="2207" spans="1:8" ht="13.5" x14ac:dyDescent="0.25">
      <c r="A2207" s="12"/>
      <c r="B2207" s="11">
        <v>45215</v>
      </c>
      <c r="C2207" s="2">
        <v>35</v>
      </c>
      <c r="D2207" s="2">
        <v>35</v>
      </c>
      <c r="E2207" s="2">
        <v>0</v>
      </c>
      <c r="F2207" s="2">
        <v>0</v>
      </c>
      <c r="G2207" s="2">
        <v>0</v>
      </c>
      <c r="H2207" s="17">
        <f t="shared" si="34"/>
        <v>0</v>
      </c>
    </row>
    <row r="2208" spans="1:8" ht="13.5" x14ac:dyDescent="0.25">
      <c r="A2208" s="12"/>
      <c r="B2208" s="11">
        <v>45216</v>
      </c>
      <c r="C2208" s="2">
        <v>35</v>
      </c>
      <c r="D2208" s="2">
        <v>35</v>
      </c>
      <c r="E2208" s="2">
        <v>0</v>
      </c>
      <c r="F2208" s="2">
        <v>0</v>
      </c>
      <c r="G2208" s="2">
        <v>0</v>
      </c>
      <c r="H2208" s="17">
        <f t="shared" si="34"/>
        <v>0</v>
      </c>
    </row>
    <row r="2209" spans="1:8" ht="13.5" x14ac:dyDescent="0.25">
      <c r="A2209" s="12"/>
      <c r="B2209" s="11">
        <v>45217</v>
      </c>
      <c r="C2209" s="2">
        <v>35</v>
      </c>
      <c r="D2209" s="2">
        <v>35</v>
      </c>
      <c r="E2209" s="2">
        <v>0</v>
      </c>
      <c r="F2209" s="2">
        <v>0</v>
      </c>
      <c r="G2209" s="2">
        <v>0</v>
      </c>
      <c r="H2209" s="17">
        <f t="shared" si="34"/>
        <v>0</v>
      </c>
    </row>
    <row r="2210" spans="1:8" ht="13.5" x14ac:dyDescent="0.25">
      <c r="A2210" s="12"/>
      <c r="B2210" s="11">
        <v>45218</v>
      </c>
      <c r="C2210" s="2">
        <v>35</v>
      </c>
      <c r="D2210" s="2">
        <v>35</v>
      </c>
      <c r="E2210" s="2">
        <v>0</v>
      </c>
      <c r="F2210" s="2">
        <v>0</v>
      </c>
      <c r="G2210" s="2">
        <v>0</v>
      </c>
      <c r="H2210" s="17">
        <f t="shared" si="34"/>
        <v>0</v>
      </c>
    </row>
    <row r="2211" spans="1:8" ht="13.5" x14ac:dyDescent="0.25">
      <c r="A2211" s="12"/>
      <c r="B2211" s="11">
        <v>45219</v>
      </c>
      <c r="C2211" s="2">
        <v>35</v>
      </c>
      <c r="D2211" s="2">
        <v>35</v>
      </c>
      <c r="E2211" s="2">
        <v>0</v>
      </c>
      <c r="F2211" s="2">
        <v>0</v>
      </c>
      <c r="G2211" s="2">
        <v>0</v>
      </c>
      <c r="H2211" s="17">
        <f t="shared" si="34"/>
        <v>0</v>
      </c>
    </row>
    <row r="2212" spans="1:8" ht="13.5" x14ac:dyDescent="0.25">
      <c r="A2212" s="12"/>
      <c r="B2212" s="11">
        <v>45222</v>
      </c>
      <c r="C2212" s="2">
        <v>34.33</v>
      </c>
      <c r="D2212" s="2">
        <v>34.33</v>
      </c>
      <c r="E2212" s="2">
        <v>317</v>
      </c>
      <c r="F2212" s="2">
        <v>34.33</v>
      </c>
      <c r="G2212" s="2">
        <v>10882.61</v>
      </c>
      <c r="H2212" s="17">
        <f t="shared" si="34"/>
        <v>-1.9142857142857191E-2</v>
      </c>
    </row>
    <row r="2213" spans="1:8" ht="13.5" x14ac:dyDescent="0.25">
      <c r="A2213" s="12"/>
      <c r="B2213" s="11">
        <v>45223</v>
      </c>
      <c r="C2213" s="2">
        <v>34.33</v>
      </c>
      <c r="D2213" s="2">
        <v>34.33</v>
      </c>
      <c r="E2213" s="2">
        <v>0</v>
      </c>
      <c r="F2213" s="2">
        <v>0</v>
      </c>
      <c r="G2213" s="2">
        <v>0</v>
      </c>
      <c r="H2213" s="17">
        <f t="shared" si="34"/>
        <v>0</v>
      </c>
    </row>
    <row r="2214" spans="1:8" ht="13.5" x14ac:dyDescent="0.25">
      <c r="A2214" s="12"/>
      <c r="B2214" s="11">
        <v>45224</v>
      </c>
      <c r="C2214" s="2">
        <v>34.33</v>
      </c>
      <c r="D2214" s="2">
        <v>34.33</v>
      </c>
      <c r="E2214" s="2">
        <v>0</v>
      </c>
      <c r="F2214" s="2">
        <v>0</v>
      </c>
      <c r="G2214" s="2">
        <v>0</v>
      </c>
      <c r="H2214" s="17">
        <f t="shared" si="34"/>
        <v>0</v>
      </c>
    </row>
    <row r="2215" spans="1:8" ht="13.5" x14ac:dyDescent="0.25">
      <c r="A2215" s="12"/>
      <c r="B2215" s="11">
        <v>45225</v>
      </c>
      <c r="C2215" s="2">
        <v>34.33</v>
      </c>
      <c r="D2215" s="2">
        <v>34.33</v>
      </c>
      <c r="E2215" s="2">
        <v>0</v>
      </c>
      <c r="F2215" s="2">
        <v>0</v>
      </c>
      <c r="G2215" s="2">
        <v>0</v>
      </c>
      <c r="H2215" s="17">
        <f t="shared" si="34"/>
        <v>0</v>
      </c>
    </row>
    <row r="2216" spans="1:8" ht="13.5" x14ac:dyDescent="0.25">
      <c r="A2216" s="12"/>
      <c r="B2216" s="11">
        <v>45226</v>
      </c>
      <c r="C2216" s="2">
        <v>34.33</v>
      </c>
      <c r="D2216" s="2">
        <v>34.33</v>
      </c>
      <c r="E2216" s="2">
        <v>265</v>
      </c>
      <c r="F2216" s="2">
        <v>34.33</v>
      </c>
      <c r="G2216" s="2">
        <v>9097.4500000000007</v>
      </c>
      <c r="H2216" s="17">
        <f t="shared" si="34"/>
        <v>0</v>
      </c>
    </row>
    <row r="2217" spans="1:8" ht="13.5" x14ac:dyDescent="0.25">
      <c r="A2217" s="12"/>
      <c r="B2217" s="11">
        <v>45229</v>
      </c>
      <c r="C2217" s="2">
        <v>34.33</v>
      </c>
      <c r="D2217" s="2">
        <v>34.33</v>
      </c>
      <c r="E2217" s="2">
        <v>0</v>
      </c>
      <c r="F2217" s="2">
        <v>0</v>
      </c>
      <c r="G2217" s="2">
        <v>0</v>
      </c>
      <c r="H2217" s="17">
        <f t="shared" si="34"/>
        <v>0</v>
      </c>
    </row>
    <row r="2218" spans="1:8" ht="13.5" x14ac:dyDescent="0.25">
      <c r="A2218" s="12"/>
      <c r="B2218" s="11">
        <v>45230</v>
      </c>
      <c r="C2218" s="2">
        <v>32.79</v>
      </c>
      <c r="D2218" s="2">
        <v>32.79</v>
      </c>
      <c r="E2218" s="2">
        <v>0</v>
      </c>
      <c r="F2218" s="2">
        <v>0</v>
      </c>
      <c r="G2218" s="2">
        <v>0</v>
      </c>
      <c r="H2218" s="17">
        <f t="shared" si="34"/>
        <v>-4.4858724147975509E-2</v>
      </c>
    </row>
    <row r="2219" spans="1:8" ht="13.5" x14ac:dyDescent="0.25">
      <c r="A2219" s="12"/>
      <c r="B2219" s="11">
        <v>45231</v>
      </c>
      <c r="C2219" s="2">
        <v>34.26</v>
      </c>
      <c r="D2219" s="2">
        <v>34.26</v>
      </c>
      <c r="E2219" s="2">
        <v>0</v>
      </c>
      <c r="F2219" s="2">
        <v>0</v>
      </c>
      <c r="G2219" s="2">
        <v>0</v>
      </c>
      <c r="H2219" s="17">
        <f t="shared" si="34"/>
        <v>4.4830741079597405E-2</v>
      </c>
    </row>
    <row r="2220" spans="1:8" ht="13.5" x14ac:dyDescent="0.25">
      <c r="A2220" s="12"/>
      <c r="B2220" s="11">
        <v>45232</v>
      </c>
      <c r="C2220" s="2">
        <v>34.26</v>
      </c>
      <c r="D2220" s="2">
        <v>34.26</v>
      </c>
      <c r="E2220" s="2">
        <v>0</v>
      </c>
      <c r="F2220" s="2">
        <v>0</v>
      </c>
      <c r="G2220" s="2">
        <v>0</v>
      </c>
      <c r="H2220" s="17">
        <f t="shared" si="34"/>
        <v>0</v>
      </c>
    </row>
    <row r="2221" spans="1:8" ht="13.5" x14ac:dyDescent="0.25">
      <c r="A2221" s="12"/>
      <c r="B2221" s="11">
        <v>45233</v>
      </c>
      <c r="C2221" s="2">
        <v>34.5</v>
      </c>
      <c r="D2221" s="2">
        <v>34.5</v>
      </c>
      <c r="E2221" s="2">
        <v>1</v>
      </c>
      <c r="F2221" s="2">
        <v>34.5</v>
      </c>
      <c r="G2221" s="2">
        <v>34.5</v>
      </c>
      <c r="H2221" s="17">
        <f t="shared" si="34"/>
        <v>7.0052539404553997E-3</v>
      </c>
    </row>
    <row r="2222" spans="1:8" ht="13.5" x14ac:dyDescent="0.25">
      <c r="A2222" s="12"/>
      <c r="B2222" s="11">
        <v>45236</v>
      </c>
      <c r="C2222" s="2">
        <v>34.5</v>
      </c>
      <c r="D2222" s="2">
        <v>34.5</v>
      </c>
      <c r="E2222" s="2">
        <v>0</v>
      </c>
      <c r="F2222" s="2">
        <v>0</v>
      </c>
      <c r="G2222" s="2">
        <v>0</v>
      </c>
      <c r="H2222" s="17">
        <f t="shared" si="34"/>
        <v>0</v>
      </c>
    </row>
    <row r="2223" spans="1:8" ht="13.5" x14ac:dyDescent="0.25">
      <c r="A2223" s="12"/>
      <c r="B2223" s="11">
        <v>45237</v>
      </c>
      <c r="C2223" s="2">
        <v>34.5</v>
      </c>
      <c r="D2223" s="2">
        <v>34.5</v>
      </c>
      <c r="E2223" s="2">
        <v>20</v>
      </c>
      <c r="F2223" s="2">
        <v>34.5</v>
      </c>
      <c r="G2223" s="2">
        <v>690</v>
      </c>
      <c r="H2223" s="17">
        <f t="shared" si="34"/>
        <v>0</v>
      </c>
    </row>
    <row r="2224" spans="1:8" ht="13.5" x14ac:dyDescent="0.25">
      <c r="A2224" s="12"/>
      <c r="B2224" s="11">
        <v>45238</v>
      </c>
      <c r="C2224" s="2">
        <v>34.5</v>
      </c>
      <c r="D2224" s="2">
        <v>34.5</v>
      </c>
      <c r="E2224" s="2">
        <v>124</v>
      </c>
      <c r="F2224" s="2">
        <v>34.5</v>
      </c>
      <c r="G2224" s="2">
        <v>4278</v>
      </c>
      <c r="H2224" s="17">
        <f t="shared" si="34"/>
        <v>0</v>
      </c>
    </row>
    <row r="2225" spans="1:8" ht="13.5" x14ac:dyDescent="0.25">
      <c r="A2225" s="12"/>
      <c r="B2225" s="11">
        <v>45239</v>
      </c>
      <c r="C2225" s="2">
        <v>34.5</v>
      </c>
      <c r="D2225" s="2">
        <v>34.5</v>
      </c>
      <c r="E2225" s="2">
        <v>121</v>
      </c>
      <c r="F2225" s="2">
        <v>34.5</v>
      </c>
      <c r="G2225" s="2">
        <v>4174.5</v>
      </c>
      <c r="H2225" s="17">
        <f t="shared" si="34"/>
        <v>0</v>
      </c>
    </row>
    <row r="2226" spans="1:8" ht="13.5" x14ac:dyDescent="0.25">
      <c r="A2226" s="12"/>
      <c r="B2226" s="11">
        <v>45240</v>
      </c>
      <c r="C2226" s="2">
        <v>34.5</v>
      </c>
      <c r="D2226" s="2">
        <v>34.5</v>
      </c>
      <c r="E2226" s="2">
        <v>0</v>
      </c>
      <c r="F2226" s="2">
        <v>0</v>
      </c>
      <c r="G2226" s="2">
        <v>0</v>
      </c>
      <c r="H2226" s="17">
        <f t="shared" si="34"/>
        <v>0</v>
      </c>
    </row>
    <row r="2227" spans="1:8" ht="13.5" x14ac:dyDescent="0.25">
      <c r="A2227" s="12"/>
      <c r="B2227" s="11">
        <v>45243</v>
      </c>
      <c r="C2227" s="2">
        <v>34.5</v>
      </c>
      <c r="D2227" s="2">
        <v>34.5</v>
      </c>
      <c r="E2227" s="2">
        <v>0</v>
      </c>
      <c r="F2227" s="2">
        <v>0</v>
      </c>
      <c r="G2227" s="2">
        <v>0</v>
      </c>
      <c r="H2227" s="17">
        <f t="shared" si="34"/>
        <v>0</v>
      </c>
    </row>
    <row r="2228" spans="1:8" ht="13.5" x14ac:dyDescent="0.25">
      <c r="A2228" s="12"/>
      <c r="B2228" s="11">
        <v>45244</v>
      </c>
      <c r="C2228" s="2">
        <v>34.5</v>
      </c>
      <c r="D2228" s="2">
        <v>34.5</v>
      </c>
      <c r="E2228" s="2">
        <v>0</v>
      </c>
      <c r="F2228" s="2">
        <v>0</v>
      </c>
      <c r="G2228" s="2">
        <v>0</v>
      </c>
      <c r="H2228" s="17">
        <f t="shared" si="34"/>
        <v>0</v>
      </c>
    </row>
    <row r="2229" spans="1:8" ht="13.5" x14ac:dyDescent="0.25">
      <c r="A2229" s="12"/>
      <c r="B2229" s="11">
        <v>45245</v>
      </c>
      <c r="C2229" s="2">
        <v>34.5</v>
      </c>
      <c r="D2229" s="2">
        <v>34.5</v>
      </c>
      <c r="E2229" s="2">
        <v>0</v>
      </c>
      <c r="F2229" s="2">
        <v>0</v>
      </c>
      <c r="G2229" s="2">
        <v>0</v>
      </c>
      <c r="H2229" s="17">
        <f t="shared" si="34"/>
        <v>0</v>
      </c>
    </row>
    <row r="2230" spans="1:8" ht="13.5" x14ac:dyDescent="0.25">
      <c r="A2230" s="12"/>
      <c r="B2230" s="11">
        <v>45246</v>
      </c>
      <c r="C2230" s="2">
        <v>34.5</v>
      </c>
      <c r="D2230" s="2">
        <v>34.5</v>
      </c>
      <c r="E2230" s="2">
        <v>61</v>
      </c>
      <c r="F2230" s="2">
        <v>34.5</v>
      </c>
      <c r="G2230" s="2">
        <v>2104.5</v>
      </c>
      <c r="H2230" s="17">
        <f t="shared" si="34"/>
        <v>0</v>
      </c>
    </row>
    <row r="2231" spans="1:8" ht="13.5" x14ac:dyDescent="0.25">
      <c r="A2231" s="12"/>
      <c r="B2231" s="11">
        <v>45247</v>
      </c>
      <c r="C2231" s="2">
        <v>34.5</v>
      </c>
      <c r="D2231" s="2">
        <v>34.5</v>
      </c>
      <c r="E2231" s="2">
        <v>0</v>
      </c>
      <c r="F2231" s="2">
        <v>0</v>
      </c>
      <c r="G2231" s="2">
        <v>0</v>
      </c>
      <c r="H2231" s="17">
        <f t="shared" si="34"/>
        <v>0</v>
      </c>
    </row>
    <row r="2232" spans="1:8" ht="13.5" x14ac:dyDescent="0.25">
      <c r="A2232" s="12"/>
      <c r="B2232" s="11">
        <v>45250</v>
      </c>
      <c r="C2232" s="2">
        <v>34.5</v>
      </c>
      <c r="D2232" s="2">
        <v>34.5</v>
      </c>
      <c r="E2232" s="2">
        <v>18</v>
      </c>
      <c r="F2232" s="2">
        <v>34.5</v>
      </c>
      <c r="G2232" s="2">
        <v>621</v>
      </c>
      <c r="H2232" s="17">
        <f t="shared" si="34"/>
        <v>0</v>
      </c>
    </row>
    <row r="2233" spans="1:8" ht="13.5" x14ac:dyDescent="0.25">
      <c r="A2233" s="12"/>
      <c r="B2233" s="11">
        <v>45251</v>
      </c>
      <c r="C2233" s="2">
        <v>34.5</v>
      </c>
      <c r="D2233" s="2">
        <v>34.5</v>
      </c>
      <c r="E2233" s="2">
        <v>187</v>
      </c>
      <c r="F2233" s="2">
        <v>34.5</v>
      </c>
      <c r="G2233" s="2">
        <v>6451.5</v>
      </c>
      <c r="H2233" s="17">
        <f t="shared" si="34"/>
        <v>0</v>
      </c>
    </row>
    <row r="2234" spans="1:8" ht="13.5" x14ac:dyDescent="0.25">
      <c r="A2234" s="12"/>
      <c r="B2234" s="11">
        <v>45252</v>
      </c>
      <c r="C2234" s="2">
        <v>34.5</v>
      </c>
      <c r="D2234" s="2">
        <v>34.5</v>
      </c>
      <c r="E2234" s="2">
        <v>0</v>
      </c>
      <c r="F2234" s="2">
        <v>0</v>
      </c>
      <c r="G2234" s="2">
        <v>0</v>
      </c>
      <c r="H2234" s="17">
        <f t="shared" si="34"/>
        <v>0</v>
      </c>
    </row>
    <row r="2235" spans="1:8" ht="13.5" x14ac:dyDescent="0.25">
      <c r="A2235" s="12"/>
      <c r="B2235" s="11">
        <v>45253</v>
      </c>
      <c r="C2235" s="2">
        <v>34.5</v>
      </c>
      <c r="D2235" s="2">
        <v>34.5</v>
      </c>
      <c r="E2235" s="2">
        <v>63</v>
      </c>
      <c r="F2235" s="2">
        <v>34.5</v>
      </c>
      <c r="G2235" s="2">
        <v>2173.5</v>
      </c>
      <c r="H2235" s="17">
        <f t="shared" si="34"/>
        <v>0</v>
      </c>
    </row>
    <row r="2236" spans="1:8" ht="13.5" x14ac:dyDescent="0.25">
      <c r="A2236" s="12"/>
      <c r="B2236" s="11">
        <v>45254</v>
      </c>
      <c r="C2236" s="2">
        <v>34.5</v>
      </c>
      <c r="D2236" s="2">
        <v>34.5</v>
      </c>
      <c r="E2236" s="2">
        <v>0</v>
      </c>
      <c r="F2236" s="2">
        <v>0</v>
      </c>
      <c r="G2236" s="2">
        <v>0</v>
      </c>
      <c r="H2236" s="17">
        <f t="shared" si="34"/>
        <v>0</v>
      </c>
    </row>
    <row r="2237" spans="1:8" ht="13.5" x14ac:dyDescent="0.25">
      <c r="A2237" s="12"/>
      <c r="B2237" s="11">
        <v>45257</v>
      </c>
      <c r="C2237" s="2">
        <v>34.5</v>
      </c>
      <c r="D2237" s="2">
        <v>34.5</v>
      </c>
      <c r="E2237" s="2">
        <v>100</v>
      </c>
      <c r="F2237" s="2">
        <v>34.5</v>
      </c>
      <c r="G2237" s="2">
        <v>3450</v>
      </c>
      <c r="H2237" s="17">
        <f t="shared" si="34"/>
        <v>0</v>
      </c>
    </row>
    <row r="2238" spans="1:8" ht="13.5" x14ac:dyDescent="0.25">
      <c r="A2238" s="12"/>
      <c r="B2238" s="11">
        <v>45258</v>
      </c>
      <c r="C2238" s="2">
        <v>35</v>
      </c>
      <c r="D2238" s="2">
        <v>35</v>
      </c>
      <c r="E2238" s="2">
        <v>103</v>
      </c>
      <c r="F2238" s="2">
        <v>35</v>
      </c>
      <c r="G2238" s="2">
        <v>3605</v>
      </c>
      <c r="H2238" s="17">
        <f t="shared" si="34"/>
        <v>1.4492753623188406E-2</v>
      </c>
    </row>
    <row r="2239" spans="1:8" ht="13.5" x14ac:dyDescent="0.25">
      <c r="A2239" s="12"/>
      <c r="B2239" s="11">
        <v>45259</v>
      </c>
      <c r="C2239" s="2">
        <v>35</v>
      </c>
      <c r="D2239" s="2">
        <v>35</v>
      </c>
      <c r="E2239" s="2">
        <v>897</v>
      </c>
      <c r="F2239" s="2">
        <v>35</v>
      </c>
      <c r="G2239" s="2">
        <v>31395</v>
      </c>
      <c r="H2239" s="17">
        <f t="shared" si="34"/>
        <v>0</v>
      </c>
    </row>
    <row r="2240" spans="1:8" ht="13.5" x14ac:dyDescent="0.25">
      <c r="A2240" s="12"/>
      <c r="B2240" s="11">
        <v>45260</v>
      </c>
      <c r="C2240" s="2">
        <v>35</v>
      </c>
      <c r="D2240" s="2">
        <v>35</v>
      </c>
      <c r="E2240" s="2">
        <v>1100</v>
      </c>
      <c r="F2240" s="2">
        <v>35</v>
      </c>
      <c r="G2240" s="2">
        <v>38500</v>
      </c>
      <c r="H2240" s="17">
        <f t="shared" si="34"/>
        <v>0</v>
      </c>
    </row>
    <row r="2241" spans="1:8" ht="13.5" x14ac:dyDescent="0.25">
      <c r="A2241" s="12"/>
      <c r="B2241" s="11">
        <v>45261</v>
      </c>
      <c r="C2241" s="2">
        <v>35</v>
      </c>
      <c r="D2241" s="2">
        <v>35</v>
      </c>
      <c r="E2241" s="2">
        <v>1000</v>
      </c>
      <c r="F2241" s="2">
        <v>35</v>
      </c>
      <c r="G2241" s="2">
        <v>35000</v>
      </c>
      <c r="H2241" s="17">
        <f t="shared" si="34"/>
        <v>0</v>
      </c>
    </row>
    <row r="2242" spans="1:8" ht="13.5" x14ac:dyDescent="0.25">
      <c r="A2242" s="12"/>
      <c r="B2242" s="11">
        <v>45264</v>
      </c>
      <c r="C2242" s="2">
        <v>35</v>
      </c>
      <c r="D2242" s="2">
        <v>35</v>
      </c>
      <c r="E2242" s="2">
        <v>14</v>
      </c>
      <c r="F2242" s="2">
        <v>35</v>
      </c>
      <c r="G2242" s="2">
        <v>490</v>
      </c>
      <c r="H2242" s="17">
        <f t="shared" si="34"/>
        <v>0</v>
      </c>
    </row>
    <row r="2243" spans="1:8" ht="13.5" x14ac:dyDescent="0.25">
      <c r="A2243" s="12"/>
      <c r="B2243" s="11">
        <v>45265</v>
      </c>
      <c r="C2243" s="2">
        <v>35</v>
      </c>
      <c r="D2243" s="2">
        <v>35</v>
      </c>
      <c r="E2243" s="2">
        <v>0</v>
      </c>
      <c r="F2243" s="2">
        <v>0</v>
      </c>
      <c r="G2243" s="2">
        <v>0</v>
      </c>
      <c r="H2243" s="17">
        <f t="shared" si="34"/>
        <v>0</v>
      </c>
    </row>
    <row r="2244" spans="1:8" ht="13.5" x14ac:dyDescent="0.25">
      <c r="A2244" s="12"/>
      <c r="B2244" s="11">
        <v>45266</v>
      </c>
      <c r="C2244" s="2">
        <v>35</v>
      </c>
      <c r="D2244" s="2">
        <v>35</v>
      </c>
      <c r="E2244" s="2">
        <v>1</v>
      </c>
      <c r="F2244" s="2">
        <v>35</v>
      </c>
      <c r="G2244" s="2">
        <v>35</v>
      </c>
      <c r="H2244" s="17">
        <f t="shared" si="34"/>
        <v>0</v>
      </c>
    </row>
    <row r="2245" spans="1:8" ht="13.5" x14ac:dyDescent="0.25">
      <c r="A2245" s="12"/>
      <c r="B2245" s="11">
        <v>45267</v>
      </c>
      <c r="C2245" s="2">
        <v>35</v>
      </c>
      <c r="D2245" s="2">
        <v>35</v>
      </c>
      <c r="E2245" s="2">
        <v>0</v>
      </c>
      <c r="F2245" s="2">
        <v>0</v>
      </c>
      <c r="G2245" s="2">
        <v>0</v>
      </c>
      <c r="H2245" s="17">
        <f t="shared" si="34"/>
        <v>0</v>
      </c>
    </row>
    <row r="2246" spans="1:8" ht="13.5" x14ac:dyDescent="0.25">
      <c r="A2246" s="12"/>
      <c r="B2246" s="11">
        <v>45268</v>
      </c>
      <c r="C2246" s="2">
        <v>35</v>
      </c>
      <c r="D2246" s="2">
        <v>35</v>
      </c>
      <c r="E2246" s="2">
        <v>0</v>
      </c>
      <c r="F2246" s="2">
        <v>0</v>
      </c>
      <c r="G2246" s="2">
        <v>0</v>
      </c>
      <c r="H2246" s="17">
        <f t="shared" si="34"/>
        <v>0</v>
      </c>
    </row>
    <row r="2247" spans="1:8" ht="13.5" x14ac:dyDescent="0.25">
      <c r="A2247" s="12"/>
      <c r="B2247" s="11">
        <v>45271</v>
      </c>
      <c r="C2247" s="2">
        <v>35</v>
      </c>
      <c r="D2247" s="2">
        <v>35</v>
      </c>
      <c r="E2247" s="2">
        <v>0</v>
      </c>
      <c r="F2247" s="2">
        <v>0</v>
      </c>
      <c r="G2247" s="2">
        <v>0</v>
      </c>
      <c r="H2247" s="17">
        <f t="shared" ref="H2247:H2310" si="35">(D2247-D2246)/D2246</f>
        <v>0</v>
      </c>
    </row>
    <row r="2248" spans="1:8" ht="13.5" x14ac:dyDescent="0.25">
      <c r="A2248" s="12"/>
      <c r="B2248" s="11">
        <v>45272</v>
      </c>
      <c r="C2248" s="2">
        <v>35</v>
      </c>
      <c r="D2248" s="2">
        <v>35</v>
      </c>
      <c r="E2248" s="2">
        <v>0</v>
      </c>
      <c r="F2248" s="2">
        <v>0</v>
      </c>
      <c r="G2248" s="2">
        <v>0</v>
      </c>
      <c r="H2248" s="17">
        <f t="shared" si="35"/>
        <v>0</v>
      </c>
    </row>
    <row r="2249" spans="1:8" ht="13.5" x14ac:dyDescent="0.25">
      <c r="A2249" s="12"/>
      <c r="B2249" s="11">
        <v>45273</v>
      </c>
      <c r="C2249" s="2">
        <v>35</v>
      </c>
      <c r="D2249" s="2">
        <v>35</v>
      </c>
      <c r="E2249" s="2">
        <v>0</v>
      </c>
      <c r="F2249" s="2">
        <v>0</v>
      </c>
      <c r="G2249" s="2">
        <v>0</v>
      </c>
      <c r="H2249" s="17">
        <f t="shared" si="35"/>
        <v>0</v>
      </c>
    </row>
    <row r="2250" spans="1:8" ht="13.5" x14ac:dyDescent="0.25">
      <c r="A2250" s="12"/>
      <c r="B2250" s="11">
        <v>45274</v>
      </c>
      <c r="C2250" s="2">
        <v>35</v>
      </c>
      <c r="D2250" s="2">
        <v>35</v>
      </c>
      <c r="E2250" s="2">
        <v>0</v>
      </c>
      <c r="F2250" s="2">
        <v>0</v>
      </c>
      <c r="G2250" s="2">
        <v>0</v>
      </c>
      <c r="H2250" s="17">
        <f t="shared" si="35"/>
        <v>0</v>
      </c>
    </row>
    <row r="2251" spans="1:8" ht="13.5" x14ac:dyDescent="0.25">
      <c r="A2251" s="12"/>
      <c r="B2251" s="11">
        <v>45275</v>
      </c>
      <c r="C2251" s="2">
        <v>35</v>
      </c>
      <c r="D2251" s="2">
        <v>35</v>
      </c>
      <c r="E2251" s="2">
        <v>0</v>
      </c>
      <c r="F2251" s="2">
        <v>0</v>
      </c>
      <c r="G2251" s="2">
        <v>0</v>
      </c>
      <c r="H2251" s="17">
        <f t="shared" si="35"/>
        <v>0</v>
      </c>
    </row>
    <row r="2252" spans="1:8" ht="13.5" x14ac:dyDescent="0.25">
      <c r="A2252" s="12"/>
      <c r="B2252" s="11">
        <v>45278</v>
      </c>
      <c r="C2252" s="2">
        <v>35</v>
      </c>
      <c r="D2252" s="2">
        <v>35</v>
      </c>
      <c r="E2252" s="2">
        <v>0</v>
      </c>
      <c r="F2252" s="2">
        <v>0</v>
      </c>
      <c r="G2252" s="2">
        <v>0</v>
      </c>
      <c r="H2252" s="17">
        <f t="shared" si="35"/>
        <v>0</v>
      </c>
    </row>
    <row r="2253" spans="1:8" ht="13.5" x14ac:dyDescent="0.25">
      <c r="A2253" s="12"/>
      <c r="B2253" s="11">
        <v>45279</v>
      </c>
      <c r="C2253" s="2">
        <v>35</v>
      </c>
      <c r="D2253" s="2">
        <v>35</v>
      </c>
      <c r="E2253" s="2">
        <v>0</v>
      </c>
      <c r="F2253" s="2">
        <v>0</v>
      </c>
      <c r="G2253" s="2">
        <v>0</v>
      </c>
      <c r="H2253" s="17">
        <f t="shared" si="35"/>
        <v>0</v>
      </c>
    </row>
    <row r="2254" spans="1:8" ht="13.5" x14ac:dyDescent="0.25">
      <c r="A2254" s="12"/>
      <c r="B2254" s="11">
        <v>45280</v>
      </c>
      <c r="C2254" s="2">
        <v>35</v>
      </c>
      <c r="D2254" s="2">
        <v>35</v>
      </c>
      <c r="E2254" s="2">
        <v>0</v>
      </c>
      <c r="F2254" s="2">
        <v>0</v>
      </c>
      <c r="G2254" s="2">
        <v>0</v>
      </c>
      <c r="H2254" s="17">
        <f t="shared" si="35"/>
        <v>0</v>
      </c>
    </row>
    <row r="2255" spans="1:8" ht="13.5" x14ac:dyDescent="0.25">
      <c r="A2255" s="12"/>
      <c r="B2255" s="11">
        <v>45281</v>
      </c>
      <c r="C2255" s="2">
        <v>35</v>
      </c>
      <c r="D2255" s="2">
        <v>35</v>
      </c>
      <c r="E2255" s="2">
        <v>0</v>
      </c>
      <c r="F2255" s="2">
        <v>0</v>
      </c>
      <c r="G2255" s="2">
        <v>0</v>
      </c>
      <c r="H2255" s="17">
        <f t="shared" si="35"/>
        <v>0</v>
      </c>
    </row>
    <row r="2256" spans="1:8" ht="13.5" x14ac:dyDescent="0.25">
      <c r="A2256" s="12"/>
      <c r="B2256" s="11">
        <v>45282</v>
      </c>
      <c r="C2256" s="2">
        <v>35</v>
      </c>
      <c r="D2256" s="2">
        <v>35</v>
      </c>
      <c r="E2256" s="2">
        <v>0</v>
      </c>
      <c r="F2256" s="2">
        <v>0</v>
      </c>
      <c r="G2256" s="2">
        <v>0</v>
      </c>
      <c r="H2256" s="17">
        <f t="shared" si="35"/>
        <v>0</v>
      </c>
    </row>
    <row r="2257" spans="1:8" ht="13.5" x14ac:dyDescent="0.25">
      <c r="A2257" s="12"/>
      <c r="B2257" s="11">
        <v>45285</v>
      </c>
      <c r="C2257" s="2">
        <v>35</v>
      </c>
      <c r="D2257" s="2">
        <v>35</v>
      </c>
      <c r="E2257" s="2">
        <v>0</v>
      </c>
      <c r="F2257" s="2">
        <v>0</v>
      </c>
      <c r="G2257" s="2">
        <v>0</v>
      </c>
      <c r="H2257" s="17">
        <f t="shared" si="35"/>
        <v>0</v>
      </c>
    </row>
    <row r="2258" spans="1:8" ht="13.5" x14ac:dyDescent="0.25">
      <c r="A2258" s="12"/>
      <c r="B2258" s="11">
        <v>45286</v>
      </c>
      <c r="C2258" s="2">
        <v>35</v>
      </c>
      <c r="D2258" s="2">
        <v>35</v>
      </c>
      <c r="E2258" s="2">
        <v>0</v>
      </c>
      <c r="F2258" s="2">
        <v>0</v>
      </c>
      <c r="G2258" s="2">
        <v>0</v>
      </c>
      <c r="H2258" s="17">
        <f t="shared" si="35"/>
        <v>0</v>
      </c>
    </row>
    <row r="2259" spans="1:8" ht="13.5" x14ac:dyDescent="0.25">
      <c r="A2259" s="12"/>
      <c r="B2259" s="11">
        <v>45287</v>
      </c>
      <c r="C2259" s="2">
        <v>35</v>
      </c>
      <c r="D2259" s="2">
        <v>35</v>
      </c>
      <c r="E2259" s="2">
        <v>0</v>
      </c>
      <c r="F2259" s="2">
        <v>0</v>
      </c>
      <c r="G2259" s="2">
        <v>0</v>
      </c>
      <c r="H2259" s="17">
        <f t="shared" si="35"/>
        <v>0</v>
      </c>
    </row>
    <row r="2260" spans="1:8" ht="13.5" x14ac:dyDescent="0.25">
      <c r="A2260" s="12"/>
      <c r="B2260" s="11">
        <v>45288</v>
      </c>
      <c r="C2260" s="2">
        <v>35</v>
      </c>
      <c r="D2260" s="2">
        <v>35</v>
      </c>
      <c r="E2260" s="2">
        <v>0</v>
      </c>
      <c r="F2260" s="2">
        <v>0</v>
      </c>
      <c r="G2260" s="2">
        <v>0</v>
      </c>
      <c r="H2260" s="17">
        <f t="shared" si="35"/>
        <v>0</v>
      </c>
    </row>
    <row r="2261" spans="1:8" ht="13.5" x14ac:dyDescent="0.25">
      <c r="A2261" s="12"/>
      <c r="B2261" s="11">
        <v>45289</v>
      </c>
      <c r="C2261" s="2">
        <v>35.01</v>
      </c>
      <c r="D2261" s="2">
        <v>35.01</v>
      </c>
      <c r="E2261" s="2">
        <v>41</v>
      </c>
      <c r="F2261" s="2">
        <v>35.01</v>
      </c>
      <c r="G2261" s="2">
        <v>1435.41</v>
      </c>
      <c r="H2261" s="17">
        <f t="shared" si="35"/>
        <v>2.8571428571422887E-4</v>
      </c>
    </row>
    <row r="2262" spans="1:8" ht="13.5" x14ac:dyDescent="0.25">
      <c r="A2262" s="12"/>
      <c r="B2262" s="11">
        <v>45293</v>
      </c>
      <c r="C2262" s="2">
        <v>35.01</v>
      </c>
      <c r="D2262" s="2">
        <v>35.01</v>
      </c>
      <c r="E2262" s="2">
        <v>0</v>
      </c>
      <c r="F2262" s="2">
        <v>0</v>
      </c>
      <c r="G2262" s="2">
        <v>0</v>
      </c>
      <c r="H2262" s="17">
        <f t="shared" si="35"/>
        <v>0</v>
      </c>
    </row>
    <row r="2263" spans="1:8" ht="13.5" x14ac:dyDescent="0.25">
      <c r="A2263" s="12"/>
      <c r="B2263" s="11">
        <v>45294</v>
      </c>
      <c r="C2263" s="2">
        <v>34.49</v>
      </c>
      <c r="D2263" s="2">
        <v>34.49</v>
      </c>
      <c r="E2263" s="2">
        <v>228</v>
      </c>
      <c r="F2263" s="2">
        <v>34.49</v>
      </c>
      <c r="G2263" s="2">
        <v>7863.72</v>
      </c>
      <c r="H2263" s="17">
        <f t="shared" si="35"/>
        <v>-1.4852899171665126E-2</v>
      </c>
    </row>
    <row r="2264" spans="1:8" ht="13.5" x14ac:dyDescent="0.25">
      <c r="A2264" s="12"/>
      <c r="B2264" s="11">
        <v>45295</v>
      </c>
      <c r="C2264" s="2">
        <v>34.49</v>
      </c>
      <c r="D2264" s="2">
        <v>34.49</v>
      </c>
      <c r="E2264" s="2">
        <v>0</v>
      </c>
      <c r="F2264" s="2">
        <v>0</v>
      </c>
      <c r="G2264" s="2">
        <v>0</v>
      </c>
      <c r="H2264" s="17">
        <f t="shared" si="35"/>
        <v>0</v>
      </c>
    </row>
    <row r="2265" spans="1:8" ht="13.5" x14ac:dyDescent="0.25">
      <c r="A2265" s="12"/>
      <c r="B2265" s="11">
        <v>45296</v>
      </c>
      <c r="C2265" s="2">
        <v>34.49</v>
      </c>
      <c r="D2265" s="2">
        <v>34.49</v>
      </c>
      <c r="E2265" s="2">
        <v>0</v>
      </c>
      <c r="F2265" s="2">
        <v>0</v>
      </c>
      <c r="G2265" s="2">
        <v>0</v>
      </c>
      <c r="H2265" s="17">
        <f t="shared" si="35"/>
        <v>0</v>
      </c>
    </row>
    <row r="2266" spans="1:8" ht="13.5" x14ac:dyDescent="0.25">
      <c r="A2266" s="12"/>
      <c r="B2266" s="11">
        <v>45299</v>
      </c>
      <c r="C2266" s="2">
        <v>34.49</v>
      </c>
      <c r="D2266" s="2">
        <v>34.49</v>
      </c>
      <c r="E2266" s="2">
        <v>0</v>
      </c>
      <c r="F2266" s="2">
        <v>0</v>
      </c>
      <c r="G2266" s="2">
        <v>0</v>
      </c>
      <c r="H2266" s="17">
        <f t="shared" si="35"/>
        <v>0</v>
      </c>
    </row>
    <row r="2267" spans="1:8" ht="13.5" x14ac:dyDescent="0.25">
      <c r="A2267" s="12"/>
      <c r="B2267" s="11">
        <v>45300</v>
      </c>
      <c r="C2267" s="2">
        <v>34.49</v>
      </c>
      <c r="D2267" s="2">
        <v>34.49</v>
      </c>
      <c r="E2267" s="2">
        <v>74</v>
      </c>
      <c r="F2267" s="2">
        <v>34.49</v>
      </c>
      <c r="G2267" s="2">
        <v>2552.2600000000002</v>
      </c>
      <c r="H2267" s="17">
        <f t="shared" si="35"/>
        <v>0</v>
      </c>
    </row>
    <row r="2268" spans="1:8" ht="13.5" x14ac:dyDescent="0.25">
      <c r="A2268" s="12"/>
      <c r="B2268" s="11">
        <v>45301</v>
      </c>
      <c r="C2268" s="2">
        <v>34.49</v>
      </c>
      <c r="D2268" s="2">
        <v>34.49</v>
      </c>
      <c r="E2268" s="2">
        <v>0</v>
      </c>
      <c r="F2268" s="2">
        <v>0</v>
      </c>
      <c r="G2268" s="2">
        <v>0</v>
      </c>
      <c r="H2268" s="17">
        <f t="shared" si="35"/>
        <v>0</v>
      </c>
    </row>
    <row r="2269" spans="1:8" ht="13.5" x14ac:dyDescent="0.25">
      <c r="A2269" s="12"/>
      <c r="B2269" s="11">
        <v>45302</v>
      </c>
      <c r="C2269" s="2">
        <v>34.49</v>
      </c>
      <c r="D2269" s="2">
        <v>34.49</v>
      </c>
      <c r="E2269" s="2">
        <v>0</v>
      </c>
      <c r="F2269" s="2">
        <v>0</v>
      </c>
      <c r="G2269" s="2">
        <v>0</v>
      </c>
      <c r="H2269" s="17">
        <f t="shared" si="35"/>
        <v>0</v>
      </c>
    </row>
    <row r="2270" spans="1:8" ht="13.5" x14ac:dyDescent="0.25">
      <c r="A2270" s="12"/>
      <c r="B2270" s="11">
        <v>45303</v>
      </c>
      <c r="C2270" s="2">
        <v>34.49</v>
      </c>
      <c r="D2270" s="2">
        <v>34.49</v>
      </c>
      <c r="E2270" s="2">
        <v>28</v>
      </c>
      <c r="F2270" s="2">
        <v>34.49</v>
      </c>
      <c r="G2270" s="2">
        <v>965.72</v>
      </c>
      <c r="H2270" s="17">
        <f t="shared" si="35"/>
        <v>0</v>
      </c>
    </row>
    <row r="2271" spans="1:8" ht="13.5" x14ac:dyDescent="0.25">
      <c r="A2271" s="12"/>
      <c r="B2271" s="11">
        <v>45306</v>
      </c>
      <c r="C2271" s="2">
        <v>34.49</v>
      </c>
      <c r="D2271" s="2">
        <v>34.49</v>
      </c>
      <c r="E2271" s="2">
        <v>0</v>
      </c>
      <c r="F2271" s="2">
        <v>0</v>
      </c>
      <c r="G2271" s="2">
        <v>0</v>
      </c>
      <c r="H2271" s="17">
        <f t="shared" si="35"/>
        <v>0</v>
      </c>
    </row>
    <row r="2272" spans="1:8" ht="13.5" x14ac:dyDescent="0.25">
      <c r="A2272" s="12"/>
      <c r="B2272" s="11">
        <v>45307</v>
      </c>
      <c r="C2272" s="2">
        <v>34.49</v>
      </c>
      <c r="D2272" s="2">
        <v>34.49</v>
      </c>
      <c r="E2272" s="2">
        <v>0</v>
      </c>
      <c r="F2272" s="2">
        <v>0</v>
      </c>
      <c r="G2272" s="2">
        <v>0</v>
      </c>
      <c r="H2272" s="17">
        <f t="shared" si="35"/>
        <v>0</v>
      </c>
    </row>
    <row r="2273" spans="1:8" ht="13.5" x14ac:dyDescent="0.25">
      <c r="A2273" s="12"/>
      <c r="B2273" s="11">
        <v>45308</v>
      </c>
      <c r="C2273" s="2">
        <v>34.49</v>
      </c>
      <c r="D2273" s="2">
        <v>34.49</v>
      </c>
      <c r="E2273" s="2">
        <v>0</v>
      </c>
      <c r="F2273" s="2">
        <v>0</v>
      </c>
      <c r="G2273" s="2">
        <v>0</v>
      </c>
      <c r="H2273" s="17">
        <f t="shared" si="35"/>
        <v>0</v>
      </c>
    </row>
    <row r="2274" spans="1:8" ht="13.5" x14ac:dyDescent="0.25">
      <c r="A2274" s="12"/>
      <c r="B2274" s="11">
        <v>45309</v>
      </c>
      <c r="C2274" s="2">
        <v>34.49</v>
      </c>
      <c r="D2274" s="2">
        <v>34.49</v>
      </c>
      <c r="E2274" s="2">
        <v>0</v>
      </c>
      <c r="F2274" s="2">
        <v>0</v>
      </c>
      <c r="G2274" s="2">
        <v>0</v>
      </c>
      <c r="H2274" s="17">
        <f t="shared" si="35"/>
        <v>0</v>
      </c>
    </row>
    <row r="2275" spans="1:8" ht="13.5" x14ac:dyDescent="0.25">
      <c r="A2275" s="12"/>
      <c r="B2275" s="11">
        <v>45310</v>
      </c>
      <c r="C2275" s="2">
        <v>34.49</v>
      </c>
      <c r="D2275" s="2">
        <v>34.49</v>
      </c>
      <c r="E2275" s="2">
        <v>0</v>
      </c>
      <c r="F2275" s="2">
        <v>0</v>
      </c>
      <c r="G2275" s="2">
        <v>0</v>
      </c>
      <c r="H2275" s="17">
        <f t="shared" si="35"/>
        <v>0</v>
      </c>
    </row>
    <row r="2276" spans="1:8" ht="13.5" x14ac:dyDescent="0.25">
      <c r="A2276" s="12"/>
      <c r="B2276" s="11">
        <v>45313</v>
      </c>
      <c r="C2276" s="2">
        <v>34.49</v>
      </c>
      <c r="D2276" s="2">
        <v>34.49</v>
      </c>
      <c r="E2276" s="2">
        <v>0</v>
      </c>
      <c r="F2276" s="2">
        <v>0</v>
      </c>
      <c r="G2276" s="2">
        <v>0</v>
      </c>
      <c r="H2276" s="17">
        <f t="shared" si="35"/>
        <v>0</v>
      </c>
    </row>
    <row r="2277" spans="1:8" ht="13.5" x14ac:dyDescent="0.25">
      <c r="A2277" s="12"/>
      <c r="B2277" s="11">
        <v>45314</v>
      </c>
      <c r="C2277" s="2">
        <v>34.49</v>
      </c>
      <c r="D2277" s="2">
        <v>34.49</v>
      </c>
      <c r="E2277" s="2">
        <v>0</v>
      </c>
      <c r="F2277" s="2">
        <v>0</v>
      </c>
      <c r="G2277" s="2">
        <v>0</v>
      </c>
      <c r="H2277" s="17">
        <f t="shared" si="35"/>
        <v>0</v>
      </c>
    </row>
    <row r="2278" spans="1:8" ht="13.5" x14ac:dyDescent="0.25">
      <c r="A2278" s="12"/>
      <c r="B2278" s="11">
        <v>45315</v>
      </c>
      <c r="C2278" s="2">
        <v>34.49</v>
      </c>
      <c r="D2278" s="2">
        <v>34.49</v>
      </c>
      <c r="E2278" s="2">
        <v>0</v>
      </c>
      <c r="F2278" s="2">
        <v>0</v>
      </c>
      <c r="G2278" s="2">
        <v>0</v>
      </c>
      <c r="H2278" s="17">
        <f t="shared" si="35"/>
        <v>0</v>
      </c>
    </row>
    <row r="2279" spans="1:8" ht="13.5" x14ac:dyDescent="0.25">
      <c r="A2279" s="12"/>
      <c r="B2279" s="11">
        <v>45316</v>
      </c>
      <c r="C2279" s="2">
        <v>34.49</v>
      </c>
      <c r="D2279" s="2">
        <v>34.49</v>
      </c>
      <c r="E2279" s="2">
        <v>0</v>
      </c>
      <c r="F2279" s="2">
        <v>0</v>
      </c>
      <c r="G2279" s="2">
        <v>0</v>
      </c>
      <c r="H2279" s="17">
        <f t="shared" si="35"/>
        <v>0</v>
      </c>
    </row>
    <row r="2280" spans="1:8" ht="13.5" x14ac:dyDescent="0.25">
      <c r="A2280" s="12"/>
      <c r="B2280" s="11">
        <v>45317</v>
      </c>
      <c r="C2280" s="2">
        <v>34.49</v>
      </c>
      <c r="D2280" s="2">
        <v>34.49</v>
      </c>
      <c r="E2280" s="2">
        <v>0</v>
      </c>
      <c r="F2280" s="2">
        <v>0</v>
      </c>
      <c r="G2280" s="2">
        <v>0</v>
      </c>
      <c r="H2280" s="17">
        <f t="shared" si="35"/>
        <v>0</v>
      </c>
    </row>
    <row r="2281" spans="1:8" ht="13.5" x14ac:dyDescent="0.25">
      <c r="A2281" s="12"/>
      <c r="B2281" s="11">
        <v>45320</v>
      </c>
      <c r="C2281" s="2">
        <v>34.49</v>
      </c>
      <c r="D2281" s="2">
        <v>34.49</v>
      </c>
      <c r="E2281" s="2">
        <v>0</v>
      </c>
      <c r="F2281" s="2">
        <v>0</v>
      </c>
      <c r="G2281" s="2">
        <v>0</v>
      </c>
      <c r="H2281" s="17">
        <f t="shared" si="35"/>
        <v>0</v>
      </c>
    </row>
    <row r="2282" spans="1:8" ht="13.5" x14ac:dyDescent="0.25">
      <c r="A2282" s="12"/>
      <c r="B2282" s="11">
        <v>45321</v>
      </c>
      <c r="C2282" s="2">
        <v>34.49</v>
      </c>
      <c r="D2282" s="2">
        <v>34.49</v>
      </c>
      <c r="E2282" s="2">
        <v>0</v>
      </c>
      <c r="F2282" s="2">
        <v>0</v>
      </c>
      <c r="G2282" s="2">
        <v>0</v>
      </c>
      <c r="H2282" s="17">
        <f t="shared" si="35"/>
        <v>0</v>
      </c>
    </row>
    <row r="2283" spans="1:8" ht="13.5" x14ac:dyDescent="0.25">
      <c r="A2283" s="12"/>
      <c r="B2283" s="11">
        <v>45322</v>
      </c>
      <c r="C2283" s="2">
        <v>34.49</v>
      </c>
      <c r="D2283" s="2">
        <v>34.49</v>
      </c>
      <c r="E2283" s="2">
        <v>0</v>
      </c>
      <c r="F2283" s="2">
        <v>0</v>
      </c>
      <c r="G2283" s="2">
        <v>0</v>
      </c>
      <c r="H2283" s="17">
        <f t="shared" si="35"/>
        <v>0</v>
      </c>
    </row>
    <row r="2284" spans="1:8" ht="13.5" x14ac:dyDescent="0.25">
      <c r="A2284" s="12"/>
      <c r="B2284" s="11">
        <v>45323</v>
      </c>
      <c r="C2284" s="2">
        <v>34.49</v>
      </c>
      <c r="D2284" s="2">
        <v>34.49</v>
      </c>
      <c r="E2284" s="2">
        <v>0</v>
      </c>
      <c r="F2284" s="2">
        <v>0</v>
      </c>
      <c r="G2284" s="2">
        <v>0</v>
      </c>
      <c r="H2284" s="17">
        <f t="shared" si="35"/>
        <v>0</v>
      </c>
    </row>
    <row r="2285" spans="1:8" ht="13.5" x14ac:dyDescent="0.25">
      <c r="A2285" s="12"/>
      <c r="B2285" s="11">
        <v>45324</v>
      </c>
      <c r="C2285" s="2">
        <v>34.49</v>
      </c>
      <c r="D2285" s="2">
        <v>34.49</v>
      </c>
      <c r="E2285" s="2">
        <v>0</v>
      </c>
      <c r="F2285" s="2">
        <v>0</v>
      </c>
      <c r="G2285" s="2">
        <v>0</v>
      </c>
      <c r="H2285" s="17">
        <f t="shared" si="35"/>
        <v>0</v>
      </c>
    </row>
    <row r="2286" spans="1:8" ht="13.5" x14ac:dyDescent="0.25">
      <c r="A2286" s="12"/>
      <c r="B2286" s="11">
        <v>45327</v>
      </c>
      <c r="C2286" s="2">
        <v>34.49</v>
      </c>
      <c r="D2286" s="2">
        <v>34.49</v>
      </c>
      <c r="E2286" s="2">
        <v>0</v>
      </c>
      <c r="F2286" s="2">
        <v>0</v>
      </c>
      <c r="G2286" s="2">
        <v>0</v>
      </c>
      <c r="H2286" s="17">
        <f t="shared" si="35"/>
        <v>0</v>
      </c>
    </row>
    <row r="2287" spans="1:8" ht="13.5" x14ac:dyDescent="0.25">
      <c r="A2287" s="12"/>
      <c r="B2287" s="11">
        <v>45328</v>
      </c>
      <c r="C2287" s="2">
        <v>34.49</v>
      </c>
      <c r="D2287" s="2">
        <v>34.49</v>
      </c>
      <c r="E2287" s="2">
        <v>0</v>
      </c>
      <c r="F2287" s="2">
        <v>0</v>
      </c>
      <c r="G2287" s="2">
        <v>0</v>
      </c>
      <c r="H2287" s="17">
        <f t="shared" si="35"/>
        <v>0</v>
      </c>
    </row>
    <row r="2288" spans="1:8" ht="13.5" x14ac:dyDescent="0.25">
      <c r="A2288" s="12"/>
      <c r="B2288" s="11">
        <v>45329</v>
      </c>
      <c r="C2288" s="2">
        <v>34.49</v>
      </c>
      <c r="D2288" s="2">
        <v>34.49</v>
      </c>
      <c r="E2288" s="2">
        <v>0</v>
      </c>
      <c r="F2288" s="2">
        <v>0</v>
      </c>
      <c r="G2288" s="2">
        <v>0</v>
      </c>
      <c r="H2288" s="17">
        <f t="shared" si="35"/>
        <v>0</v>
      </c>
    </row>
    <row r="2289" spans="1:8" ht="13.5" x14ac:dyDescent="0.25">
      <c r="A2289" s="12"/>
      <c r="B2289" s="11">
        <v>45330</v>
      </c>
      <c r="C2289" s="2">
        <v>34.49</v>
      </c>
      <c r="D2289" s="2">
        <v>34.49</v>
      </c>
      <c r="E2289" s="2">
        <v>0</v>
      </c>
      <c r="F2289" s="2">
        <v>0</v>
      </c>
      <c r="G2289" s="2">
        <v>0</v>
      </c>
      <c r="H2289" s="17">
        <f t="shared" si="35"/>
        <v>0</v>
      </c>
    </row>
    <row r="2290" spans="1:8" ht="13.5" x14ac:dyDescent="0.25">
      <c r="A2290" s="12"/>
      <c r="B2290" s="11">
        <v>45331</v>
      </c>
      <c r="C2290" s="2">
        <v>34.49</v>
      </c>
      <c r="D2290" s="2">
        <v>34.49</v>
      </c>
      <c r="E2290" s="2">
        <v>0</v>
      </c>
      <c r="F2290" s="2">
        <v>0</v>
      </c>
      <c r="G2290" s="2">
        <v>0</v>
      </c>
      <c r="H2290" s="17">
        <f t="shared" si="35"/>
        <v>0</v>
      </c>
    </row>
    <row r="2291" spans="1:8" ht="13.5" x14ac:dyDescent="0.25">
      <c r="A2291" s="12"/>
      <c r="B2291" s="11">
        <v>45334</v>
      </c>
      <c r="C2291" s="2">
        <v>34.49</v>
      </c>
      <c r="D2291" s="2">
        <v>34.49</v>
      </c>
      <c r="E2291" s="2">
        <v>0</v>
      </c>
      <c r="F2291" s="2">
        <v>0</v>
      </c>
      <c r="G2291" s="2">
        <v>0</v>
      </c>
      <c r="H2291" s="17">
        <f t="shared" si="35"/>
        <v>0</v>
      </c>
    </row>
    <row r="2292" spans="1:8" ht="13.5" x14ac:dyDescent="0.25">
      <c r="A2292" s="12"/>
      <c r="B2292" s="11">
        <v>45335</v>
      </c>
      <c r="C2292" s="2">
        <v>34.49</v>
      </c>
      <c r="D2292" s="2">
        <v>34.49</v>
      </c>
      <c r="E2292" s="2">
        <v>0</v>
      </c>
      <c r="F2292" s="2">
        <v>0</v>
      </c>
      <c r="G2292" s="2">
        <v>0</v>
      </c>
      <c r="H2292" s="17">
        <f t="shared" si="35"/>
        <v>0</v>
      </c>
    </row>
    <row r="2293" spans="1:8" ht="13.5" x14ac:dyDescent="0.25">
      <c r="A2293" s="12"/>
      <c r="B2293" s="11">
        <v>45336</v>
      </c>
      <c r="C2293" s="2">
        <v>34.49</v>
      </c>
      <c r="D2293" s="2">
        <v>34.49</v>
      </c>
      <c r="E2293" s="2">
        <v>0</v>
      </c>
      <c r="F2293" s="2">
        <v>0</v>
      </c>
      <c r="G2293" s="2">
        <v>0</v>
      </c>
      <c r="H2293" s="17">
        <f t="shared" si="35"/>
        <v>0</v>
      </c>
    </row>
    <row r="2294" spans="1:8" ht="13.5" x14ac:dyDescent="0.25">
      <c r="A2294" s="12"/>
      <c r="B2294" s="11">
        <v>45337</v>
      </c>
      <c r="C2294" s="2">
        <v>34.49</v>
      </c>
      <c r="D2294" s="2">
        <v>34.49</v>
      </c>
      <c r="E2294" s="2">
        <v>0</v>
      </c>
      <c r="F2294" s="2">
        <v>0</v>
      </c>
      <c r="G2294" s="2">
        <v>0</v>
      </c>
      <c r="H2294" s="17">
        <f t="shared" si="35"/>
        <v>0</v>
      </c>
    </row>
    <row r="2295" spans="1:8" ht="13.5" x14ac:dyDescent="0.25">
      <c r="A2295" s="12"/>
      <c r="B2295" s="11">
        <v>45338</v>
      </c>
      <c r="C2295" s="2">
        <v>34.49</v>
      </c>
      <c r="D2295" s="2">
        <v>34.49</v>
      </c>
      <c r="E2295" s="2">
        <v>0</v>
      </c>
      <c r="F2295" s="2">
        <v>0</v>
      </c>
      <c r="G2295" s="2">
        <v>0</v>
      </c>
      <c r="H2295" s="17">
        <f t="shared" si="35"/>
        <v>0</v>
      </c>
    </row>
    <row r="2296" spans="1:8" ht="13.5" x14ac:dyDescent="0.25">
      <c r="A2296" s="12"/>
      <c r="B2296" s="11">
        <v>45341</v>
      </c>
      <c r="C2296" s="2">
        <v>34.49</v>
      </c>
      <c r="D2296" s="2">
        <v>34.49</v>
      </c>
      <c r="E2296" s="2">
        <v>0</v>
      </c>
      <c r="F2296" s="2">
        <v>0</v>
      </c>
      <c r="G2296" s="2">
        <v>0</v>
      </c>
      <c r="H2296" s="17">
        <f t="shared" si="35"/>
        <v>0</v>
      </c>
    </row>
    <row r="2297" spans="1:8" ht="13.5" x14ac:dyDescent="0.25">
      <c r="A2297" s="12"/>
      <c r="B2297" s="11">
        <v>45342</v>
      </c>
      <c r="C2297" s="2">
        <v>34.49</v>
      </c>
      <c r="D2297" s="2">
        <v>34.49</v>
      </c>
      <c r="E2297" s="2">
        <v>0</v>
      </c>
      <c r="F2297" s="2">
        <v>0</v>
      </c>
      <c r="G2297" s="2">
        <v>0</v>
      </c>
      <c r="H2297" s="17">
        <f t="shared" si="35"/>
        <v>0</v>
      </c>
    </row>
    <row r="2298" spans="1:8" ht="13.5" x14ac:dyDescent="0.25">
      <c r="A2298" s="12"/>
      <c r="B2298" s="11">
        <v>45343</v>
      </c>
      <c r="C2298" s="2">
        <v>34.49</v>
      </c>
      <c r="D2298" s="2">
        <v>34.49</v>
      </c>
      <c r="E2298" s="2">
        <v>0</v>
      </c>
      <c r="F2298" s="2">
        <v>0</v>
      </c>
      <c r="G2298" s="2">
        <v>0</v>
      </c>
      <c r="H2298" s="17">
        <f t="shared" si="35"/>
        <v>0</v>
      </c>
    </row>
    <row r="2299" spans="1:8" ht="13.5" x14ac:dyDescent="0.25">
      <c r="A2299" s="12"/>
      <c r="B2299" s="11">
        <v>45344</v>
      </c>
      <c r="C2299" s="2">
        <v>34.49</v>
      </c>
      <c r="D2299" s="2">
        <v>34.49</v>
      </c>
      <c r="E2299" s="2">
        <v>0</v>
      </c>
      <c r="F2299" s="2">
        <v>0</v>
      </c>
      <c r="G2299" s="2">
        <v>0</v>
      </c>
      <c r="H2299" s="17">
        <f t="shared" si="35"/>
        <v>0</v>
      </c>
    </row>
    <row r="2300" spans="1:8" ht="13.5" x14ac:dyDescent="0.25">
      <c r="A2300" s="12"/>
      <c r="B2300" s="11">
        <v>45345</v>
      </c>
      <c r="C2300" s="2">
        <v>34.49</v>
      </c>
      <c r="D2300" s="2">
        <v>34.49</v>
      </c>
      <c r="E2300" s="2">
        <v>0</v>
      </c>
      <c r="F2300" s="2">
        <v>0</v>
      </c>
      <c r="G2300" s="2">
        <v>0</v>
      </c>
      <c r="H2300" s="17">
        <f t="shared" si="35"/>
        <v>0</v>
      </c>
    </row>
    <row r="2301" spans="1:8" ht="13.5" x14ac:dyDescent="0.25">
      <c r="A2301" s="12"/>
      <c r="B2301" s="11">
        <v>45348</v>
      </c>
      <c r="C2301" s="2">
        <v>34.49</v>
      </c>
      <c r="D2301" s="2">
        <v>34.49</v>
      </c>
      <c r="E2301" s="2">
        <v>0</v>
      </c>
      <c r="F2301" s="2">
        <v>0</v>
      </c>
      <c r="G2301" s="2">
        <v>0</v>
      </c>
      <c r="H2301" s="17">
        <f t="shared" si="35"/>
        <v>0</v>
      </c>
    </row>
    <row r="2302" spans="1:8" ht="13.5" x14ac:dyDescent="0.25">
      <c r="A2302" s="12"/>
      <c r="B2302" s="11">
        <v>45349</v>
      </c>
      <c r="C2302" s="2">
        <v>34.49</v>
      </c>
      <c r="D2302" s="2">
        <v>34.49</v>
      </c>
      <c r="E2302" s="2">
        <v>0</v>
      </c>
      <c r="F2302" s="2">
        <v>0</v>
      </c>
      <c r="G2302" s="2">
        <v>0</v>
      </c>
      <c r="H2302" s="17">
        <f t="shared" si="35"/>
        <v>0</v>
      </c>
    </row>
    <row r="2303" spans="1:8" ht="13.5" x14ac:dyDescent="0.25">
      <c r="A2303" s="12"/>
      <c r="B2303" s="11">
        <v>45350</v>
      </c>
      <c r="C2303" s="2">
        <v>34.49</v>
      </c>
      <c r="D2303" s="2">
        <v>34.49</v>
      </c>
      <c r="E2303" s="2">
        <v>0</v>
      </c>
      <c r="F2303" s="2">
        <v>0</v>
      </c>
      <c r="G2303" s="2">
        <v>0</v>
      </c>
      <c r="H2303" s="17">
        <f t="shared" si="35"/>
        <v>0</v>
      </c>
    </row>
    <row r="2304" spans="1:8" ht="13.5" x14ac:dyDescent="0.25">
      <c r="A2304" s="12"/>
      <c r="B2304" s="11">
        <v>45351</v>
      </c>
      <c r="C2304" s="2">
        <v>34.49</v>
      </c>
      <c r="D2304" s="2">
        <v>34.49</v>
      </c>
      <c r="E2304" s="2">
        <v>0</v>
      </c>
      <c r="F2304" s="2">
        <v>0</v>
      </c>
      <c r="G2304" s="2">
        <v>0</v>
      </c>
      <c r="H2304" s="17">
        <f t="shared" si="35"/>
        <v>0</v>
      </c>
    </row>
    <row r="2305" spans="1:8" ht="13.5" x14ac:dyDescent="0.25">
      <c r="A2305" s="12"/>
      <c r="B2305" s="11">
        <v>45352</v>
      </c>
      <c r="C2305" s="2">
        <v>34.49</v>
      </c>
      <c r="D2305" s="2">
        <v>34.49</v>
      </c>
      <c r="E2305" s="2">
        <v>0</v>
      </c>
      <c r="F2305" s="2">
        <v>0</v>
      </c>
      <c r="G2305" s="2">
        <v>0</v>
      </c>
      <c r="H2305" s="17">
        <f t="shared" si="35"/>
        <v>0</v>
      </c>
    </row>
    <row r="2306" spans="1:8" ht="13.5" x14ac:dyDescent="0.25">
      <c r="A2306" s="12"/>
      <c r="B2306" s="11">
        <v>45355</v>
      </c>
      <c r="C2306" s="2">
        <v>34.49</v>
      </c>
      <c r="D2306" s="2">
        <v>34.49</v>
      </c>
      <c r="E2306" s="2">
        <v>0</v>
      </c>
      <c r="F2306" s="2">
        <v>0</v>
      </c>
      <c r="G2306" s="2">
        <v>0</v>
      </c>
      <c r="H2306" s="17">
        <f t="shared" si="35"/>
        <v>0</v>
      </c>
    </row>
    <row r="2307" spans="1:8" ht="13.5" x14ac:dyDescent="0.25">
      <c r="A2307" s="12"/>
      <c r="B2307" s="11">
        <v>45356</v>
      </c>
      <c r="C2307" s="2">
        <v>34.49</v>
      </c>
      <c r="D2307" s="2">
        <v>34.49</v>
      </c>
      <c r="E2307" s="2">
        <v>72</v>
      </c>
      <c r="F2307" s="2">
        <v>34.49</v>
      </c>
      <c r="G2307" s="2">
        <v>2483.2800000000002</v>
      </c>
      <c r="H2307" s="17">
        <f t="shared" si="35"/>
        <v>0</v>
      </c>
    </row>
    <row r="2308" spans="1:8" ht="13.5" x14ac:dyDescent="0.25">
      <c r="A2308" s="12"/>
      <c r="B2308" s="11">
        <v>45357</v>
      </c>
      <c r="C2308" s="2">
        <v>34.49</v>
      </c>
      <c r="D2308" s="2">
        <v>34.49</v>
      </c>
      <c r="E2308" s="2">
        <v>0</v>
      </c>
      <c r="F2308" s="2">
        <v>0</v>
      </c>
      <c r="G2308" s="2">
        <v>0</v>
      </c>
      <c r="H2308" s="17">
        <f t="shared" si="35"/>
        <v>0</v>
      </c>
    </row>
    <row r="2309" spans="1:8" ht="13.5" x14ac:dyDescent="0.25">
      <c r="A2309" s="12"/>
      <c r="B2309" s="11">
        <v>45358</v>
      </c>
      <c r="C2309" s="2">
        <v>34.49</v>
      </c>
      <c r="D2309" s="2">
        <v>34.49</v>
      </c>
      <c r="E2309" s="2">
        <v>0</v>
      </c>
      <c r="F2309" s="2">
        <v>0</v>
      </c>
      <c r="G2309" s="2">
        <v>0</v>
      </c>
      <c r="H2309" s="17">
        <f t="shared" si="35"/>
        <v>0</v>
      </c>
    </row>
    <row r="2310" spans="1:8" ht="13.5" x14ac:dyDescent="0.25">
      <c r="A2310" s="12"/>
      <c r="B2310" s="11">
        <v>45359</v>
      </c>
      <c r="C2310" s="2">
        <v>34.49</v>
      </c>
      <c r="D2310" s="2">
        <v>34.49</v>
      </c>
      <c r="E2310" s="2">
        <v>0</v>
      </c>
      <c r="F2310" s="2">
        <v>0</v>
      </c>
      <c r="G2310" s="2">
        <v>0</v>
      </c>
      <c r="H2310" s="17">
        <f t="shared" si="35"/>
        <v>0</v>
      </c>
    </row>
    <row r="2311" spans="1:8" ht="13.5" x14ac:dyDescent="0.25">
      <c r="A2311" s="12"/>
      <c r="B2311" s="11">
        <v>45362</v>
      </c>
      <c r="C2311" s="2">
        <v>34.49</v>
      </c>
      <c r="D2311" s="2">
        <v>34.49</v>
      </c>
      <c r="E2311" s="2">
        <v>0</v>
      </c>
      <c r="F2311" s="2">
        <v>0</v>
      </c>
      <c r="G2311" s="2">
        <v>0</v>
      </c>
      <c r="H2311" s="17">
        <f t="shared" ref="H2311:H2374" si="36">(D2311-D2310)/D2310</f>
        <v>0</v>
      </c>
    </row>
    <row r="2312" spans="1:8" ht="13.5" x14ac:dyDescent="0.25">
      <c r="A2312" s="12"/>
      <c r="B2312" s="11">
        <v>45363</v>
      </c>
      <c r="C2312" s="2">
        <v>34.49</v>
      </c>
      <c r="D2312" s="2">
        <v>34.49</v>
      </c>
      <c r="E2312" s="2">
        <v>0</v>
      </c>
      <c r="F2312" s="2">
        <v>0</v>
      </c>
      <c r="G2312" s="2">
        <v>0</v>
      </c>
      <c r="H2312" s="17">
        <f t="shared" si="36"/>
        <v>0</v>
      </c>
    </row>
    <row r="2313" spans="1:8" ht="13.5" x14ac:dyDescent="0.25">
      <c r="A2313" s="12"/>
      <c r="B2313" s="11">
        <v>45364</v>
      </c>
      <c r="C2313" s="2">
        <v>34.49</v>
      </c>
      <c r="D2313" s="2">
        <v>34.49</v>
      </c>
      <c r="E2313" s="2">
        <v>0</v>
      </c>
      <c r="F2313" s="2">
        <v>0</v>
      </c>
      <c r="G2313" s="2">
        <v>0</v>
      </c>
      <c r="H2313" s="17">
        <f t="shared" si="36"/>
        <v>0</v>
      </c>
    </row>
    <row r="2314" spans="1:8" ht="13.5" x14ac:dyDescent="0.25">
      <c r="A2314" s="12"/>
      <c r="B2314" s="11">
        <v>45365</v>
      </c>
      <c r="C2314" s="2">
        <v>34.49</v>
      </c>
      <c r="D2314" s="2">
        <v>34.49</v>
      </c>
      <c r="E2314" s="2">
        <v>0</v>
      </c>
      <c r="F2314" s="2">
        <v>0</v>
      </c>
      <c r="G2314" s="2">
        <v>0</v>
      </c>
      <c r="H2314" s="17">
        <f t="shared" si="36"/>
        <v>0</v>
      </c>
    </row>
    <row r="2315" spans="1:8" ht="13.5" x14ac:dyDescent="0.25">
      <c r="A2315" s="12"/>
      <c r="B2315" s="11">
        <v>45366</v>
      </c>
      <c r="C2315" s="2">
        <v>34.49</v>
      </c>
      <c r="D2315" s="2">
        <v>34.49</v>
      </c>
      <c r="E2315" s="2">
        <v>0</v>
      </c>
      <c r="F2315" s="2">
        <v>0</v>
      </c>
      <c r="G2315" s="2">
        <v>0</v>
      </c>
      <c r="H2315" s="17">
        <f t="shared" si="36"/>
        <v>0</v>
      </c>
    </row>
    <row r="2316" spans="1:8" ht="13.5" x14ac:dyDescent="0.25">
      <c r="A2316" s="12"/>
      <c r="B2316" s="11">
        <v>45369</v>
      </c>
      <c r="C2316" s="2">
        <v>34.49</v>
      </c>
      <c r="D2316" s="2">
        <v>34.49</v>
      </c>
      <c r="E2316" s="2">
        <v>0</v>
      </c>
      <c r="F2316" s="2">
        <v>0</v>
      </c>
      <c r="G2316" s="2">
        <v>0</v>
      </c>
      <c r="H2316" s="17">
        <f t="shared" si="36"/>
        <v>0</v>
      </c>
    </row>
    <row r="2317" spans="1:8" ht="13.5" x14ac:dyDescent="0.25">
      <c r="A2317" s="12"/>
      <c r="B2317" s="11">
        <v>45370</v>
      </c>
      <c r="C2317" s="2">
        <v>34.49</v>
      </c>
      <c r="D2317" s="2">
        <v>34.49</v>
      </c>
      <c r="E2317" s="2">
        <v>0</v>
      </c>
      <c r="F2317" s="2">
        <v>0</v>
      </c>
      <c r="G2317" s="2">
        <v>0</v>
      </c>
      <c r="H2317" s="17">
        <f t="shared" si="36"/>
        <v>0</v>
      </c>
    </row>
    <row r="2318" spans="1:8" ht="13.5" x14ac:dyDescent="0.25">
      <c r="A2318" s="12"/>
      <c r="B2318" s="11">
        <v>45372</v>
      </c>
      <c r="C2318" s="2">
        <v>34.49</v>
      </c>
      <c r="D2318" s="2">
        <v>34.49</v>
      </c>
      <c r="E2318" s="2">
        <v>0</v>
      </c>
      <c r="F2318" s="2">
        <v>0</v>
      </c>
      <c r="G2318" s="2">
        <v>0</v>
      </c>
      <c r="H2318" s="17">
        <f t="shared" si="36"/>
        <v>0</v>
      </c>
    </row>
    <row r="2319" spans="1:8" ht="13.5" x14ac:dyDescent="0.25">
      <c r="A2319" s="12"/>
      <c r="B2319" s="11">
        <v>45373</v>
      </c>
      <c r="C2319" s="2">
        <v>34.49</v>
      </c>
      <c r="D2319" s="2">
        <v>34.49</v>
      </c>
      <c r="E2319" s="2">
        <v>0</v>
      </c>
      <c r="F2319" s="2">
        <v>0</v>
      </c>
      <c r="G2319" s="2">
        <v>0</v>
      </c>
      <c r="H2319" s="17">
        <f t="shared" si="36"/>
        <v>0</v>
      </c>
    </row>
    <row r="2320" spans="1:8" ht="13.5" x14ac:dyDescent="0.25">
      <c r="A2320" s="12"/>
      <c r="B2320" s="11">
        <v>45376</v>
      </c>
      <c r="C2320" s="2">
        <v>34.49</v>
      </c>
      <c r="D2320" s="2">
        <v>34.49</v>
      </c>
      <c r="E2320" s="2">
        <v>0</v>
      </c>
      <c r="F2320" s="2">
        <v>0</v>
      </c>
      <c r="G2320" s="2">
        <v>0</v>
      </c>
      <c r="H2320" s="17">
        <f t="shared" si="36"/>
        <v>0</v>
      </c>
    </row>
    <row r="2321" spans="1:8" ht="13.5" x14ac:dyDescent="0.25">
      <c r="A2321" s="12"/>
      <c r="B2321" s="11">
        <v>45377</v>
      </c>
      <c r="C2321" s="2">
        <v>34.49</v>
      </c>
      <c r="D2321" s="2">
        <v>34.49</v>
      </c>
      <c r="E2321" s="2">
        <v>0</v>
      </c>
      <c r="F2321" s="2">
        <v>0</v>
      </c>
      <c r="G2321" s="2">
        <v>0</v>
      </c>
      <c r="H2321" s="17">
        <f t="shared" si="36"/>
        <v>0</v>
      </c>
    </row>
    <row r="2322" spans="1:8" ht="13.5" x14ac:dyDescent="0.25">
      <c r="A2322" s="12"/>
      <c r="B2322" s="11">
        <v>45378</v>
      </c>
      <c r="C2322" s="2">
        <v>34.49</v>
      </c>
      <c r="D2322" s="2">
        <v>34.49</v>
      </c>
      <c r="E2322" s="2">
        <v>0</v>
      </c>
      <c r="F2322" s="2">
        <v>0</v>
      </c>
      <c r="G2322" s="2">
        <v>0</v>
      </c>
      <c r="H2322" s="17">
        <f t="shared" si="36"/>
        <v>0</v>
      </c>
    </row>
    <row r="2323" spans="1:8" ht="13.5" x14ac:dyDescent="0.25">
      <c r="A2323" s="12"/>
      <c r="B2323" s="11">
        <v>45379</v>
      </c>
      <c r="C2323" s="2">
        <v>34.49</v>
      </c>
      <c r="D2323" s="2">
        <v>34.49</v>
      </c>
      <c r="E2323" s="2">
        <v>0</v>
      </c>
      <c r="F2323" s="2">
        <v>0</v>
      </c>
      <c r="G2323" s="2">
        <v>0</v>
      </c>
      <c r="H2323" s="17">
        <f t="shared" si="36"/>
        <v>0</v>
      </c>
    </row>
    <row r="2324" spans="1:8" ht="13.5" x14ac:dyDescent="0.25">
      <c r="A2324" s="12"/>
      <c r="B2324" s="11">
        <v>45380</v>
      </c>
      <c r="C2324" s="2">
        <v>34.4</v>
      </c>
      <c r="D2324" s="2">
        <v>34.4</v>
      </c>
      <c r="E2324" s="2">
        <v>1000</v>
      </c>
      <c r="F2324" s="2">
        <v>34.4</v>
      </c>
      <c r="G2324" s="2">
        <v>34400</v>
      </c>
      <c r="H2324" s="17">
        <f t="shared" si="36"/>
        <v>-2.6094520150769327E-3</v>
      </c>
    </row>
    <row r="2325" spans="1:8" ht="13.5" x14ac:dyDescent="0.25">
      <c r="A2325" s="12"/>
      <c r="B2325" s="11">
        <v>45383</v>
      </c>
      <c r="C2325" s="2">
        <v>34.4</v>
      </c>
      <c r="D2325" s="2">
        <v>34.4</v>
      </c>
      <c r="E2325" s="2">
        <v>0</v>
      </c>
      <c r="F2325" s="2">
        <v>0</v>
      </c>
      <c r="G2325" s="2">
        <v>0</v>
      </c>
      <c r="H2325" s="17">
        <f t="shared" si="36"/>
        <v>0</v>
      </c>
    </row>
    <row r="2326" spans="1:8" ht="13.5" x14ac:dyDescent="0.25">
      <c r="A2326" s="12"/>
      <c r="B2326" s="11">
        <v>45384</v>
      </c>
      <c r="C2326" s="2">
        <v>34.4</v>
      </c>
      <c r="D2326" s="2">
        <v>34.4</v>
      </c>
      <c r="E2326" s="2">
        <v>0</v>
      </c>
      <c r="F2326" s="2">
        <v>0</v>
      </c>
      <c r="G2326" s="2">
        <v>0</v>
      </c>
      <c r="H2326" s="17">
        <f t="shared" si="36"/>
        <v>0</v>
      </c>
    </row>
    <row r="2327" spans="1:8" ht="13.5" x14ac:dyDescent="0.25">
      <c r="A2327" s="12"/>
      <c r="B2327" s="11">
        <v>45385</v>
      </c>
      <c r="C2327" s="2">
        <v>34.4</v>
      </c>
      <c r="D2327" s="2">
        <v>34.4</v>
      </c>
      <c r="E2327" s="2">
        <v>0</v>
      </c>
      <c r="F2327" s="2">
        <v>0</v>
      </c>
      <c r="G2327" s="2">
        <v>0</v>
      </c>
      <c r="H2327" s="17">
        <f t="shared" si="36"/>
        <v>0</v>
      </c>
    </row>
    <row r="2328" spans="1:8" ht="13.5" x14ac:dyDescent="0.25">
      <c r="A2328" s="12"/>
      <c r="B2328" s="11">
        <v>45386</v>
      </c>
      <c r="C2328" s="2">
        <v>34.4</v>
      </c>
      <c r="D2328" s="2">
        <v>34.4</v>
      </c>
      <c r="E2328" s="2">
        <v>0</v>
      </c>
      <c r="F2328" s="2">
        <v>0</v>
      </c>
      <c r="G2328" s="2">
        <v>0</v>
      </c>
      <c r="H2328" s="17">
        <f t="shared" si="36"/>
        <v>0</v>
      </c>
    </row>
    <row r="2329" spans="1:8" ht="13.5" x14ac:dyDescent="0.25">
      <c r="A2329" s="12"/>
      <c r="B2329" s="11">
        <v>45387</v>
      </c>
      <c r="C2329" s="2">
        <v>34.4</v>
      </c>
      <c r="D2329" s="2">
        <v>34.4</v>
      </c>
      <c r="E2329" s="2">
        <v>0</v>
      </c>
      <c r="F2329" s="2">
        <v>0</v>
      </c>
      <c r="G2329" s="2">
        <v>0</v>
      </c>
      <c r="H2329" s="17">
        <f t="shared" si="36"/>
        <v>0</v>
      </c>
    </row>
    <row r="2330" spans="1:8" ht="13.5" x14ac:dyDescent="0.25">
      <c r="A2330" s="12"/>
      <c r="B2330" s="11">
        <v>45390</v>
      </c>
      <c r="C2330" s="2">
        <v>34.4</v>
      </c>
      <c r="D2330" s="2">
        <v>34.4</v>
      </c>
      <c r="E2330" s="2">
        <v>0</v>
      </c>
      <c r="F2330" s="2">
        <v>0</v>
      </c>
      <c r="G2330" s="2">
        <v>0</v>
      </c>
      <c r="H2330" s="17">
        <f t="shared" si="36"/>
        <v>0</v>
      </c>
    </row>
    <row r="2331" spans="1:8" ht="13.5" x14ac:dyDescent="0.25">
      <c r="A2331" s="12"/>
      <c r="B2331" s="11">
        <v>45394</v>
      </c>
      <c r="C2331" s="2">
        <v>34.4</v>
      </c>
      <c r="D2331" s="2">
        <v>34.4</v>
      </c>
      <c r="E2331" s="2">
        <v>0</v>
      </c>
      <c r="F2331" s="2">
        <v>0</v>
      </c>
      <c r="G2331" s="2">
        <v>0</v>
      </c>
      <c r="H2331" s="17">
        <f t="shared" si="36"/>
        <v>0</v>
      </c>
    </row>
    <row r="2332" spans="1:8" ht="13.5" x14ac:dyDescent="0.25">
      <c r="A2332" s="12"/>
      <c r="B2332" s="11">
        <v>45397</v>
      </c>
      <c r="C2332" s="2">
        <v>34.4</v>
      </c>
      <c r="D2332" s="2">
        <v>34.4</v>
      </c>
      <c r="E2332" s="2">
        <v>0</v>
      </c>
      <c r="F2332" s="2">
        <v>0</v>
      </c>
      <c r="G2332" s="2">
        <v>0</v>
      </c>
      <c r="H2332" s="17">
        <f t="shared" si="36"/>
        <v>0</v>
      </c>
    </row>
    <row r="2333" spans="1:8" ht="13.5" x14ac:dyDescent="0.25">
      <c r="A2333" s="12"/>
      <c r="B2333" s="11">
        <v>45398</v>
      </c>
      <c r="C2333" s="2">
        <v>34.4</v>
      </c>
      <c r="D2333" s="2">
        <v>34.4</v>
      </c>
      <c r="E2333" s="2">
        <v>200</v>
      </c>
      <c r="F2333" s="2">
        <v>34.4</v>
      </c>
      <c r="G2333" s="2">
        <v>6880</v>
      </c>
      <c r="H2333" s="17">
        <f t="shared" si="36"/>
        <v>0</v>
      </c>
    </row>
    <row r="2334" spans="1:8" ht="13.5" x14ac:dyDescent="0.25">
      <c r="A2334" s="12"/>
      <c r="B2334" s="11">
        <v>45399</v>
      </c>
      <c r="C2334" s="2">
        <v>34.4</v>
      </c>
      <c r="D2334" s="2">
        <v>34.4</v>
      </c>
      <c r="E2334" s="2">
        <v>0</v>
      </c>
      <c r="F2334" s="2">
        <v>0</v>
      </c>
      <c r="G2334" s="2">
        <v>0</v>
      </c>
      <c r="H2334" s="17">
        <f t="shared" si="36"/>
        <v>0</v>
      </c>
    </row>
    <row r="2335" spans="1:8" ht="13.5" x14ac:dyDescent="0.25">
      <c r="A2335" s="12"/>
      <c r="B2335" s="11">
        <v>45400</v>
      </c>
      <c r="C2335" s="2">
        <v>34.4</v>
      </c>
      <c r="D2335" s="2">
        <v>34.4</v>
      </c>
      <c r="E2335" s="2">
        <v>56</v>
      </c>
      <c r="F2335" s="2">
        <v>34.4</v>
      </c>
      <c r="G2335" s="2">
        <v>1926.4</v>
      </c>
      <c r="H2335" s="17">
        <f t="shared" si="36"/>
        <v>0</v>
      </c>
    </row>
    <row r="2336" spans="1:8" ht="13.5" x14ac:dyDescent="0.25">
      <c r="A2336" s="12"/>
      <c r="B2336" s="11">
        <v>45401</v>
      </c>
      <c r="C2336" s="2">
        <v>34.4</v>
      </c>
      <c r="D2336" s="2">
        <v>34.4</v>
      </c>
      <c r="E2336" s="2">
        <v>0</v>
      </c>
      <c r="F2336" s="2">
        <v>0</v>
      </c>
      <c r="G2336" s="2">
        <v>0</v>
      </c>
      <c r="H2336" s="17">
        <f t="shared" si="36"/>
        <v>0</v>
      </c>
    </row>
    <row r="2337" spans="1:8" ht="13.5" x14ac:dyDescent="0.25">
      <c r="A2337" s="12"/>
      <c r="B2337" s="11">
        <v>45404</v>
      </c>
      <c r="C2337" s="2">
        <v>34.4</v>
      </c>
      <c r="D2337" s="2">
        <v>34.4</v>
      </c>
      <c r="E2337" s="2">
        <v>331</v>
      </c>
      <c r="F2337" s="2">
        <v>34.4</v>
      </c>
      <c r="G2337" s="2">
        <v>11386.4</v>
      </c>
      <c r="H2337" s="17">
        <f t="shared" si="36"/>
        <v>0</v>
      </c>
    </row>
    <row r="2338" spans="1:8" ht="13.5" x14ac:dyDescent="0.25">
      <c r="A2338" s="12"/>
      <c r="B2338" s="11">
        <v>45405</v>
      </c>
      <c r="C2338" s="2">
        <v>34.4</v>
      </c>
      <c r="D2338" s="2">
        <v>34.4</v>
      </c>
      <c r="E2338" s="2">
        <v>1</v>
      </c>
      <c r="F2338" s="2">
        <v>34.4</v>
      </c>
      <c r="G2338" s="2">
        <v>34.4</v>
      </c>
      <c r="H2338" s="17">
        <f t="shared" si="36"/>
        <v>0</v>
      </c>
    </row>
    <row r="2339" spans="1:8" ht="13.5" x14ac:dyDescent="0.25">
      <c r="A2339" s="12"/>
      <c r="B2339" s="11">
        <v>45406</v>
      </c>
      <c r="C2339" s="2">
        <v>34.4</v>
      </c>
      <c r="D2339" s="2">
        <v>34.4</v>
      </c>
      <c r="E2339" s="2">
        <v>0</v>
      </c>
      <c r="F2339" s="2">
        <v>0</v>
      </c>
      <c r="G2339" s="2">
        <v>0</v>
      </c>
      <c r="H2339" s="17">
        <f t="shared" si="36"/>
        <v>0</v>
      </c>
    </row>
    <row r="2340" spans="1:8" ht="13.5" x14ac:dyDescent="0.25">
      <c r="A2340" s="12"/>
      <c r="B2340" s="11">
        <v>45407</v>
      </c>
      <c r="C2340" s="2">
        <v>34.49</v>
      </c>
      <c r="D2340" s="2">
        <v>34.49</v>
      </c>
      <c r="E2340" s="2">
        <v>1</v>
      </c>
      <c r="F2340" s="2">
        <v>34.49</v>
      </c>
      <c r="G2340" s="2">
        <v>34.49</v>
      </c>
      <c r="H2340" s="17">
        <f t="shared" si="36"/>
        <v>2.6162790697675411E-3</v>
      </c>
    </row>
    <row r="2341" spans="1:8" ht="13.5" x14ac:dyDescent="0.25">
      <c r="A2341" s="12"/>
      <c r="B2341" s="11">
        <v>45408</v>
      </c>
      <c r="C2341" s="2">
        <v>34.49</v>
      </c>
      <c r="D2341" s="2">
        <v>34.49</v>
      </c>
      <c r="E2341" s="2">
        <v>0</v>
      </c>
      <c r="F2341" s="2">
        <v>0</v>
      </c>
      <c r="G2341" s="2">
        <v>0</v>
      </c>
      <c r="H2341" s="17">
        <f t="shared" si="36"/>
        <v>0</v>
      </c>
    </row>
    <row r="2342" spans="1:8" ht="13.5" x14ac:dyDescent="0.25">
      <c r="A2342" s="12"/>
      <c r="B2342" s="11">
        <v>45411</v>
      </c>
      <c r="C2342" s="2">
        <v>34.49</v>
      </c>
      <c r="D2342" s="2">
        <v>34.49</v>
      </c>
      <c r="E2342" s="2">
        <v>0</v>
      </c>
      <c r="F2342" s="2">
        <v>0</v>
      </c>
      <c r="G2342" s="2">
        <v>0</v>
      </c>
      <c r="H2342" s="17">
        <f t="shared" si="36"/>
        <v>0</v>
      </c>
    </row>
    <row r="2343" spans="1:8" ht="13.5" x14ac:dyDescent="0.25">
      <c r="A2343" s="12"/>
      <c r="B2343" s="11">
        <v>45412</v>
      </c>
      <c r="C2343" s="2">
        <v>34.49</v>
      </c>
      <c r="D2343" s="2">
        <v>34.49</v>
      </c>
      <c r="E2343" s="2">
        <v>0</v>
      </c>
      <c r="F2343" s="2">
        <v>0</v>
      </c>
      <c r="G2343" s="2">
        <v>0</v>
      </c>
      <c r="H2343" s="17">
        <f t="shared" si="36"/>
        <v>0</v>
      </c>
    </row>
    <row r="2344" spans="1:8" ht="13.5" x14ac:dyDescent="0.25">
      <c r="A2344" s="12"/>
      <c r="B2344" s="11">
        <v>45414</v>
      </c>
      <c r="C2344" s="2">
        <v>34.49</v>
      </c>
      <c r="D2344" s="2">
        <v>34.49</v>
      </c>
      <c r="E2344" s="2">
        <v>0</v>
      </c>
      <c r="F2344" s="2">
        <v>0</v>
      </c>
      <c r="G2344" s="2">
        <v>0</v>
      </c>
      <c r="H2344" s="17">
        <f t="shared" si="36"/>
        <v>0</v>
      </c>
    </row>
    <row r="2345" spans="1:8" ht="13.5" x14ac:dyDescent="0.25">
      <c r="A2345" s="12"/>
      <c r="B2345" s="11">
        <v>45415</v>
      </c>
      <c r="C2345" s="2">
        <v>34.49</v>
      </c>
      <c r="D2345" s="2">
        <v>34.49</v>
      </c>
      <c r="E2345" s="2">
        <v>0</v>
      </c>
      <c r="F2345" s="2">
        <v>0</v>
      </c>
      <c r="G2345" s="2">
        <v>0</v>
      </c>
      <c r="H2345" s="17">
        <f t="shared" si="36"/>
        <v>0</v>
      </c>
    </row>
    <row r="2346" spans="1:8" ht="13.5" x14ac:dyDescent="0.25">
      <c r="A2346" s="12"/>
      <c r="B2346" s="11">
        <v>45418</v>
      </c>
      <c r="C2346" s="2">
        <v>34.49</v>
      </c>
      <c r="D2346" s="2">
        <v>34.49</v>
      </c>
      <c r="E2346" s="2">
        <v>0</v>
      </c>
      <c r="F2346" s="2">
        <v>0</v>
      </c>
      <c r="G2346" s="2">
        <v>0</v>
      </c>
      <c r="H2346" s="17">
        <f t="shared" si="36"/>
        <v>0</v>
      </c>
    </row>
    <row r="2347" spans="1:8" ht="13.5" x14ac:dyDescent="0.25">
      <c r="A2347" s="12"/>
      <c r="B2347" s="11">
        <v>45419</v>
      </c>
      <c r="C2347" s="2">
        <v>34.4</v>
      </c>
      <c r="D2347" s="2">
        <v>34.4</v>
      </c>
      <c r="E2347" s="2">
        <v>11</v>
      </c>
      <c r="F2347" s="2">
        <v>34.4</v>
      </c>
      <c r="G2347" s="2">
        <v>378.4</v>
      </c>
      <c r="H2347" s="17">
        <f t="shared" si="36"/>
        <v>-2.6094520150769327E-3</v>
      </c>
    </row>
    <row r="2348" spans="1:8" ht="13.5" x14ac:dyDescent="0.25">
      <c r="A2348" s="12"/>
      <c r="B2348" s="11">
        <v>45420</v>
      </c>
      <c r="C2348" s="2">
        <v>34.4</v>
      </c>
      <c r="D2348" s="2">
        <v>34.4</v>
      </c>
      <c r="E2348" s="2">
        <v>0</v>
      </c>
      <c r="F2348" s="2">
        <v>0</v>
      </c>
      <c r="G2348" s="2">
        <v>0</v>
      </c>
      <c r="H2348" s="17">
        <f t="shared" si="36"/>
        <v>0</v>
      </c>
    </row>
    <row r="2349" spans="1:8" ht="13.5" x14ac:dyDescent="0.25">
      <c r="A2349" s="12"/>
      <c r="B2349" s="11">
        <v>45421</v>
      </c>
      <c r="C2349" s="2">
        <v>34.4</v>
      </c>
      <c r="D2349" s="2">
        <v>34.4</v>
      </c>
      <c r="E2349" s="2">
        <v>0</v>
      </c>
      <c r="F2349" s="2">
        <v>0</v>
      </c>
      <c r="G2349" s="2">
        <v>0</v>
      </c>
      <c r="H2349" s="17">
        <f t="shared" si="36"/>
        <v>0</v>
      </c>
    </row>
    <row r="2350" spans="1:8" ht="13.5" x14ac:dyDescent="0.25">
      <c r="A2350" s="12"/>
      <c r="B2350" s="11">
        <v>45422</v>
      </c>
      <c r="C2350" s="2">
        <v>34.4</v>
      </c>
      <c r="D2350" s="2">
        <v>34.4</v>
      </c>
      <c r="E2350" s="2">
        <v>0</v>
      </c>
      <c r="F2350" s="2">
        <v>0</v>
      </c>
      <c r="G2350" s="2">
        <v>0</v>
      </c>
      <c r="H2350" s="17">
        <f t="shared" si="36"/>
        <v>0</v>
      </c>
    </row>
    <row r="2351" spans="1:8" ht="13.5" x14ac:dyDescent="0.25">
      <c r="A2351" s="12"/>
      <c r="B2351" s="11">
        <v>45425</v>
      </c>
      <c r="C2351" s="2">
        <v>34.4</v>
      </c>
      <c r="D2351" s="2">
        <v>34.4</v>
      </c>
      <c r="E2351" s="2">
        <v>0</v>
      </c>
      <c r="F2351" s="2">
        <v>0</v>
      </c>
      <c r="G2351" s="2">
        <v>0</v>
      </c>
      <c r="H2351" s="17">
        <f t="shared" si="36"/>
        <v>0</v>
      </c>
    </row>
    <row r="2352" spans="1:8" ht="13.5" x14ac:dyDescent="0.25">
      <c r="A2352" s="12"/>
      <c r="B2352" s="11">
        <v>45426</v>
      </c>
      <c r="C2352" s="2">
        <v>34.4</v>
      </c>
      <c r="D2352" s="2">
        <v>34.4</v>
      </c>
      <c r="E2352" s="2">
        <v>0</v>
      </c>
      <c r="F2352" s="2">
        <v>0</v>
      </c>
      <c r="G2352" s="2">
        <v>0</v>
      </c>
      <c r="H2352" s="17">
        <f t="shared" si="36"/>
        <v>0</v>
      </c>
    </row>
    <row r="2353" spans="1:8" ht="13.5" x14ac:dyDescent="0.25">
      <c r="A2353" s="12"/>
      <c r="B2353" s="11">
        <v>45427</v>
      </c>
      <c r="C2353" s="2">
        <v>34.4</v>
      </c>
      <c r="D2353" s="2">
        <v>34.4</v>
      </c>
      <c r="E2353" s="2">
        <v>0</v>
      </c>
      <c r="F2353" s="2">
        <v>0</v>
      </c>
      <c r="G2353" s="2">
        <v>0</v>
      </c>
      <c r="H2353" s="17">
        <f t="shared" si="36"/>
        <v>0</v>
      </c>
    </row>
    <row r="2354" spans="1:8" ht="13.5" x14ac:dyDescent="0.25">
      <c r="A2354" s="12"/>
      <c r="B2354" s="11">
        <v>45428</v>
      </c>
      <c r="C2354" s="2">
        <v>34.4</v>
      </c>
      <c r="D2354" s="2">
        <v>34.4</v>
      </c>
      <c r="E2354" s="2">
        <v>0</v>
      </c>
      <c r="F2354" s="2">
        <v>0</v>
      </c>
      <c r="G2354" s="2">
        <v>0</v>
      </c>
      <c r="H2354" s="17">
        <f t="shared" si="36"/>
        <v>0</v>
      </c>
    </row>
    <row r="2355" spans="1:8" ht="13.5" x14ac:dyDescent="0.25">
      <c r="A2355" s="12"/>
      <c r="B2355" s="11">
        <v>45429</v>
      </c>
      <c r="C2355" s="2">
        <v>34.4</v>
      </c>
      <c r="D2355" s="2">
        <v>34.4</v>
      </c>
      <c r="E2355" s="2">
        <v>0</v>
      </c>
      <c r="F2355" s="2">
        <v>0</v>
      </c>
      <c r="G2355" s="2">
        <v>0</v>
      </c>
      <c r="H2355" s="17">
        <f t="shared" si="36"/>
        <v>0</v>
      </c>
    </row>
    <row r="2356" spans="1:8" ht="13.5" x14ac:dyDescent="0.25">
      <c r="A2356" s="12"/>
      <c r="B2356" s="11">
        <v>45432</v>
      </c>
      <c r="C2356" s="2">
        <v>34.4</v>
      </c>
      <c r="D2356" s="2">
        <v>34.4</v>
      </c>
      <c r="E2356" s="2">
        <v>0</v>
      </c>
      <c r="F2356" s="2">
        <v>0</v>
      </c>
      <c r="G2356" s="2">
        <v>0</v>
      </c>
      <c r="H2356" s="17">
        <f t="shared" si="36"/>
        <v>0</v>
      </c>
    </row>
    <row r="2357" spans="1:8" ht="13.5" x14ac:dyDescent="0.25">
      <c r="A2357" s="12"/>
      <c r="B2357" s="11">
        <v>45433</v>
      </c>
      <c r="C2357" s="2">
        <v>34.4</v>
      </c>
      <c r="D2357" s="2">
        <v>34.4</v>
      </c>
      <c r="E2357" s="2">
        <v>0</v>
      </c>
      <c r="F2357" s="2">
        <v>0</v>
      </c>
      <c r="G2357" s="2">
        <v>0</v>
      </c>
      <c r="H2357" s="17">
        <f t="shared" si="36"/>
        <v>0</v>
      </c>
    </row>
    <row r="2358" spans="1:8" ht="13.5" x14ac:dyDescent="0.25">
      <c r="A2358" s="12"/>
      <c r="B2358" s="11">
        <v>45434</v>
      </c>
      <c r="C2358" s="2">
        <v>34.4</v>
      </c>
      <c r="D2358" s="2">
        <v>34.4</v>
      </c>
      <c r="E2358" s="2">
        <v>0</v>
      </c>
      <c r="F2358" s="2">
        <v>0</v>
      </c>
      <c r="G2358" s="2">
        <v>0</v>
      </c>
      <c r="H2358" s="17">
        <f t="shared" si="36"/>
        <v>0</v>
      </c>
    </row>
    <row r="2359" spans="1:8" ht="13.5" x14ac:dyDescent="0.25">
      <c r="A2359" s="12"/>
      <c r="B2359" s="11">
        <v>45435</v>
      </c>
      <c r="C2359" s="2">
        <v>34.4</v>
      </c>
      <c r="D2359" s="2">
        <v>34.4</v>
      </c>
      <c r="E2359" s="2">
        <v>29</v>
      </c>
      <c r="F2359" s="2">
        <v>34.4</v>
      </c>
      <c r="G2359" s="2">
        <v>997.6</v>
      </c>
      <c r="H2359" s="17">
        <f t="shared" si="36"/>
        <v>0</v>
      </c>
    </row>
    <row r="2360" spans="1:8" ht="13.5" x14ac:dyDescent="0.25">
      <c r="A2360" s="12"/>
      <c r="B2360" s="11">
        <v>45436</v>
      </c>
      <c r="C2360" s="2">
        <v>34.4</v>
      </c>
      <c r="D2360" s="2">
        <v>34.4</v>
      </c>
      <c r="E2360" s="2">
        <v>0</v>
      </c>
      <c r="F2360" s="2">
        <v>0</v>
      </c>
      <c r="G2360" s="2">
        <v>0</v>
      </c>
      <c r="H2360" s="17">
        <f t="shared" si="36"/>
        <v>0</v>
      </c>
    </row>
    <row r="2361" spans="1:8" ht="13.5" x14ac:dyDescent="0.25">
      <c r="A2361" s="12"/>
      <c r="B2361" s="11">
        <v>45439</v>
      </c>
      <c r="C2361" s="2">
        <v>34.4</v>
      </c>
      <c r="D2361" s="2">
        <v>34.4</v>
      </c>
      <c r="E2361" s="2">
        <v>20</v>
      </c>
      <c r="F2361" s="2">
        <v>34.4</v>
      </c>
      <c r="G2361" s="2">
        <v>688</v>
      </c>
      <c r="H2361" s="17">
        <f t="shared" si="36"/>
        <v>0</v>
      </c>
    </row>
    <row r="2362" spans="1:8" ht="13.5" x14ac:dyDescent="0.25">
      <c r="A2362" s="12"/>
      <c r="B2362" s="11">
        <v>45440</v>
      </c>
      <c r="C2362" s="2">
        <v>34.4</v>
      </c>
      <c r="D2362" s="2">
        <v>34.4</v>
      </c>
      <c r="E2362" s="2">
        <v>4</v>
      </c>
      <c r="F2362" s="2">
        <v>34.4</v>
      </c>
      <c r="G2362" s="2">
        <v>137.6</v>
      </c>
      <c r="H2362" s="17">
        <f t="shared" si="36"/>
        <v>0</v>
      </c>
    </row>
    <row r="2363" spans="1:8" ht="13.5" x14ac:dyDescent="0.25">
      <c r="A2363" s="12"/>
      <c r="B2363" s="11">
        <v>45441</v>
      </c>
      <c r="C2363" s="2">
        <v>34.4</v>
      </c>
      <c r="D2363" s="2">
        <v>34.4</v>
      </c>
      <c r="E2363" s="2">
        <v>0</v>
      </c>
      <c r="F2363" s="2">
        <v>0</v>
      </c>
      <c r="G2363" s="2">
        <v>0</v>
      </c>
      <c r="H2363" s="17">
        <f t="shared" si="36"/>
        <v>0</v>
      </c>
    </row>
    <row r="2364" spans="1:8" ht="13.5" x14ac:dyDescent="0.25">
      <c r="A2364" s="12"/>
      <c r="B2364" s="11">
        <v>45442</v>
      </c>
      <c r="C2364" s="2">
        <v>34.4</v>
      </c>
      <c r="D2364" s="2">
        <v>34.4</v>
      </c>
      <c r="E2364" s="2">
        <v>0</v>
      </c>
      <c r="F2364" s="2">
        <v>0</v>
      </c>
      <c r="G2364" s="2">
        <v>0</v>
      </c>
      <c r="H2364" s="17">
        <f t="shared" si="36"/>
        <v>0</v>
      </c>
    </row>
    <row r="2365" spans="1:8" ht="13.5" x14ac:dyDescent="0.25">
      <c r="A2365" s="12"/>
      <c r="B2365" s="11">
        <v>45443</v>
      </c>
      <c r="C2365" s="2">
        <v>34.4</v>
      </c>
      <c r="D2365" s="2">
        <v>34.4</v>
      </c>
      <c r="E2365" s="2">
        <v>0</v>
      </c>
      <c r="F2365" s="2">
        <v>0</v>
      </c>
      <c r="G2365" s="2">
        <v>0</v>
      </c>
      <c r="H2365" s="17">
        <f t="shared" si="36"/>
        <v>0</v>
      </c>
    </row>
    <row r="2366" spans="1:8" ht="13.5" x14ac:dyDescent="0.25">
      <c r="A2366" s="12"/>
      <c r="B2366" s="11">
        <v>45446</v>
      </c>
      <c r="C2366" s="2">
        <v>34.4</v>
      </c>
      <c r="D2366" s="2">
        <v>34.4</v>
      </c>
      <c r="E2366" s="2">
        <v>0</v>
      </c>
      <c r="F2366" s="2">
        <v>0</v>
      </c>
      <c r="G2366" s="2">
        <v>0</v>
      </c>
      <c r="H2366" s="17">
        <f t="shared" si="36"/>
        <v>0</v>
      </c>
    </row>
    <row r="2367" spans="1:8" ht="13.5" x14ac:dyDescent="0.25">
      <c r="A2367" s="12"/>
      <c r="B2367" s="11">
        <v>45447</v>
      </c>
      <c r="C2367" s="2">
        <v>34.4</v>
      </c>
      <c r="D2367" s="2">
        <v>34.4</v>
      </c>
      <c r="E2367" s="2">
        <v>0</v>
      </c>
      <c r="F2367" s="2">
        <v>0</v>
      </c>
      <c r="G2367" s="2">
        <v>0</v>
      </c>
      <c r="H2367" s="17">
        <f t="shared" si="36"/>
        <v>0</v>
      </c>
    </row>
    <row r="2368" spans="1:8" ht="13.5" x14ac:dyDescent="0.25">
      <c r="A2368" s="12"/>
      <c r="B2368" s="11">
        <v>45448</v>
      </c>
      <c r="C2368" s="2">
        <v>34.4</v>
      </c>
      <c r="D2368" s="2">
        <v>34.4</v>
      </c>
      <c r="E2368" s="2">
        <v>3</v>
      </c>
      <c r="F2368" s="2">
        <v>34.4</v>
      </c>
      <c r="G2368" s="2">
        <v>103.2</v>
      </c>
      <c r="H2368" s="17">
        <f t="shared" si="36"/>
        <v>0</v>
      </c>
    </row>
    <row r="2369" spans="1:8" ht="13.5" x14ac:dyDescent="0.25">
      <c r="A2369" s="12"/>
      <c r="B2369" s="11">
        <v>45449</v>
      </c>
      <c r="C2369" s="2">
        <v>34.4</v>
      </c>
      <c r="D2369" s="2">
        <v>34.4</v>
      </c>
      <c r="E2369" s="2">
        <v>1043</v>
      </c>
      <c r="F2369" s="2">
        <v>34.4</v>
      </c>
      <c r="G2369" s="2">
        <v>35879.199999999997</v>
      </c>
      <c r="H2369" s="17">
        <f t="shared" si="36"/>
        <v>0</v>
      </c>
    </row>
    <row r="2370" spans="1:8" ht="13.5" x14ac:dyDescent="0.25">
      <c r="A2370" s="12"/>
      <c r="B2370" s="11">
        <v>45450</v>
      </c>
      <c r="C2370" s="2">
        <v>34.4</v>
      </c>
      <c r="D2370" s="2">
        <v>34.4</v>
      </c>
      <c r="E2370" s="2">
        <v>780</v>
      </c>
      <c r="F2370" s="2">
        <v>34.4</v>
      </c>
      <c r="G2370" s="2">
        <v>26832</v>
      </c>
      <c r="H2370" s="17">
        <f t="shared" si="36"/>
        <v>0</v>
      </c>
    </row>
    <row r="2371" spans="1:8" ht="13.5" x14ac:dyDescent="0.25">
      <c r="A2371" s="12"/>
      <c r="B2371" s="11">
        <v>45453</v>
      </c>
      <c r="C2371" s="2">
        <v>34.4</v>
      </c>
      <c r="D2371" s="2">
        <v>34.4</v>
      </c>
      <c r="E2371" s="2">
        <v>0</v>
      </c>
      <c r="F2371" s="2">
        <v>0</v>
      </c>
      <c r="G2371" s="2">
        <v>0</v>
      </c>
      <c r="H2371" s="17">
        <f t="shared" si="36"/>
        <v>0</v>
      </c>
    </row>
    <row r="2372" spans="1:8" ht="13.5" x14ac:dyDescent="0.25">
      <c r="A2372" s="12"/>
      <c r="B2372" s="11">
        <v>45454</v>
      </c>
      <c r="C2372" s="2">
        <v>34.4</v>
      </c>
      <c r="D2372" s="2">
        <v>34.4</v>
      </c>
      <c r="E2372" s="2">
        <v>20</v>
      </c>
      <c r="F2372" s="2">
        <v>34.4</v>
      </c>
      <c r="G2372" s="2">
        <v>688</v>
      </c>
      <c r="H2372" s="17">
        <f t="shared" si="36"/>
        <v>0</v>
      </c>
    </row>
    <row r="2373" spans="1:8" ht="13.5" x14ac:dyDescent="0.25">
      <c r="A2373" s="12"/>
      <c r="B2373" s="11">
        <v>45455</v>
      </c>
      <c r="C2373" s="2">
        <v>34.4</v>
      </c>
      <c r="D2373" s="2">
        <v>34.4</v>
      </c>
      <c r="E2373" s="2">
        <v>2</v>
      </c>
      <c r="F2373" s="2">
        <v>34.4</v>
      </c>
      <c r="G2373" s="2">
        <v>68.8</v>
      </c>
      <c r="H2373" s="17">
        <f t="shared" si="36"/>
        <v>0</v>
      </c>
    </row>
    <row r="2374" spans="1:8" ht="13.5" x14ac:dyDescent="0.25">
      <c r="A2374" s="12"/>
      <c r="B2374" s="11">
        <v>45456</v>
      </c>
      <c r="C2374" s="2">
        <v>34.4</v>
      </c>
      <c r="D2374" s="2">
        <v>34.4</v>
      </c>
      <c r="E2374" s="2">
        <v>0</v>
      </c>
      <c r="F2374" s="2">
        <v>0</v>
      </c>
      <c r="G2374" s="2">
        <v>0</v>
      </c>
      <c r="H2374" s="17">
        <f t="shared" si="36"/>
        <v>0</v>
      </c>
    </row>
    <row r="2375" spans="1:8" ht="13.5" x14ac:dyDescent="0.25">
      <c r="A2375" s="12"/>
      <c r="B2375" s="11">
        <v>45457</v>
      </c>
      <c r="C2375" s="2">
        <v>34.4</v>
      </c>
      <c r="D2375" s="2">
        <v>34.4</v>
      </c>
      <c r="E2375" s="2">
        <v>0</v>
      </c>
      <c r="F2375" s="2">
        <v>0</v>
      </c>
      <c r="G2375" s="2">
        <v>0</v>
      </c>
      <c r="H2375" s="17">
        <f t="shared" ref="H2375:H2438" si="37">(D2375-D2374)/D2374</f>
        <v>0</v>
      </c>
    </row>
    <row r="2376" spans="1:8" ht="13.5" x14ac:dyDescent="0.25">
      <c r="A2376" s="12"/>
      <c r="B2376" s="11">
        <v>45461</v>
      </c>
      <c r="C2376" s="2">
        <v>34.4</v>
      </c>
      <c r="D2376" s="2">
        <v>34.4</v>
      </c>
      <c r="E2376" s="2">
        <v>0</v>
      </c>
      <c r="F2376" s="2">
        <v>0</v>
      </c>
      <c r="G2376" s="2">
        <v>0</v>
      </c>
      <c r="H2376" s="17">
        <f t="shared" si="37"/>
        <v>0</v>
      </c>
    </row>
    <row r="2377" spans="1:8" ht="13.5" x14ac:dyDescent="0.25">
      <c r="A2377" s="12"/>
      <c r="B2377" s="11">
        <v>45462</v>
      </c>
      <c r="C2377" s="2">
        <v>34.4</v>
      </c>
      <c r="D2377" s="2">
        <v>34.4</v>
      </c>
      <c r="E2377" s="2">
        <v>0</v>
      </c>
      <c r="F2377" s="2">
        <v>0</v>
      </c>
      <c r="G2377" s="2">
        <v>0</v>
      </c>
      <c r="H2377" s="17">
        <f t="shared" si="37"/>
        <v>0</v>
      </c>
    </row>
    <row r="2378" spans="1:8" ht="13.5" x14ac:dyDescent="0.25">
      <c r="A2378" s="12"/>
      <c r="B2378" s="11">
        <v>45463</v>
      </c>
      <c r="C2378" s="2">
        <v>34.4</v>
      </c>
      <c r="D2378" s="2">
        <v>34.4</v>
      </c>
      <c r="E2378" s="2">
        <v>0</v>
      </c>
      <c r="F2378" s="2">
        <v>0</v>
      </c>
      <c r="G2378" s="2">
        <v>0</v>
      </c>
      <c r="H2378" s="17">
        <f t="shared" si="37"/>
        <v>0</v>
      </c>
    </row>
    <row r="2379" spans="1:8" ht="13.5" x14ac:dyDescent="0.25">
      <c r="A2379" s="12"/>
      <c r="B2379" s="11">
        <v>45464</v>
      </c>
      <c r="C2379" s="2">
        <v>34.4</v>
      </c>
      <c r="D2379" s="2">
        <v>34.4</v>
      </c>
      <c r="E2379" s="2">
        <v>0</v>
      </c>
      <c r="F2379" s="2">
        <v>0</v>
      </c>
      <c r="G2379" s="2">
        <v>0</v>
      </c>
      <c r="H2379" s="17">
        <f t="shared" si="37"/>
        <v>0</v>
      </c>
    </row>
    <row r="2380" spans="1:8" ht="13.5" x14ac:dyDescent="0.25">
      <c r="A2380" s="12"/>
      <c r="B2380" s="11">
        <v>45467</v>
      </c>
      <c r="C2380" s="2">
        <v>34.4</v>
      </c>
      <c r="D2380" s="2">
        <v>34.4</v>
      </c>
      <c r="E2380" s="2">
        <v>0</v>
      </c>
      <c r="F2380" s="2">
        <v>0</v>
      </c>
      <c r="G2380" s="2">
        <v>0</v>
      </c>
      <c r="H2380" s="17">
        <f t="shared" si="37"/>
        <v>0</v>
      </c>
    </row>
    <row r="2381" spans="1:8" ht="13.5" x14ac:dyDescent="0.25">
      <c r="A2381" s="12"/>
      <c r="B2381" s="11">
        <v>45468</v>
      </c>
      <c r="C2381" s="2">
        <v>34.4</v>
      </c>
      <c r="D2381" s="2">
        <v>34.4</v>
      </c>
      <c r="E2381" s="2">
        <v>0</v>
      </c>
      <c r="F2381" s="2">
        <v>0</v>
      </c>
      <c r="G2381" s="2">
        <v>0</v>
      </c>
      <c r="H2381" s="17">
        <f t="shared" si="37"/>
        <v>0</v>
      </c>
    </row>
    <row r="2382" spans="1:8" ht="13.5" x14ac:dyDescent="0.25">
      <c r="A2382" s="12"/>
      <c r="B2382" s="11">
        <v>45469</v>
      </c>
      <c r="C2382" s="2">
        <v>34.4</v>
      </c>
      <c r="D2382" s="2">
        <v>34.4</v>
      </c>
      <c r="E2382" s="2">
        <v>0</v>
      </c>
      <c r="F2382" s="2">
        <v>0</v>
      </c>
      <c r="G2382" s="2">
        <v>0</v>
      </c>
      <c r="H2382" s="17">
        <f t="shared" si="37"/>
        <v>0</v>
      </c>
    </row>
    <row r="2383" spans="1:8" ht="13.5" x14ac:dyDescent="0.25">
      <c r="A2383" s="12"/>
      <c r="B2383" s="11">
        <v>45470</v>
      </c>
      <c r="C2383" s="2">
        <v>34.4</v>
      </c>
      <c r="D2383" s="2">
        <v>34.4</v>
      </c>
      <c r="E2383" s="2">
        <v>107</v>
      </c>
      <c r="F2383" s="2">
        <v>34.4</v>
      </c>
      <c r="G2383" s="2">
        <v>3680.8</v>
      </c>
      <c r="H2383" s="17">
        <f t="shared" si="37"/>
        <v>0</v>
      </c>
    </row>
    <row r="2384" spans="1:8" ht="13.5" x14ac:dyDescent="0.25">
      <c r="A2384" s="12"/>
      <c r="B2384" s="11">
        <v>45471</v>
      </c>
      <c r="C2384" s="2">
        <v>34.4</v>
      </c>
      <c r="D2384" s="2">
        <v>34.4</v>
      </c>
      <c r="E2384" s="2">
        <v>0</v>
      </c>
      <c r="F2384" s="2">
        <v>0</v>
      </c>
      <c r="G2384" s="2">
        <v>0</v>
      </c>
      <c r="H2384" s="17">
        <f t="shared" si="37"/>
        <v>0</v>
      </c>
    </row>
    <row r="2385" spans="1:8" ht="13.5" x14ac:dyDescent="0.25">
      <c r="A2385" s="12"/>
      <c r="B2385" s="11">
        <v>45474</v>
      </c>
      <c r="C2385" s="2">
        <v>34.4</v>
      </c>
      <c r="D2385" s="2">
        <v>34.4</v>
      </c>
      <c r="E2385" s="2">
        <v>0</v>
      </c>
      <c r="F2385" s="2">
        <v>0</v>
      </c>
      <c r="G2385" s="2">
        <v>0</v>
      </c>
      <c r="H2385" s="17">
        <f t="shared" si="37"/>
        <v>0</v>
      </c>
    </row>
    <row r="2386" spans="1:8" ht="13.5" x14ac:dyDescent="0.25">
      <c r="A2386" s="12"/>
      <c r="B2386" s="11">
        <v>45475</v>
      </c>
      <c r="C2386" s="2">
        <v>34.4</v>
      </c>
      <c r="D2386" s="2">
        <v>34.4</v>
      </c>
      <c r="E2386" s="2">
        <v>0</v>
      </c>
      <c r="F2386" s="2">
        <v>0</v>
      </c>
      <c r="G2386" s="2">
        <v>0</v>
      </c>
      <c r="H2386" s="17">
        <f t="shared" si="37"/>
        <v>0</v>
      </c>
    </row>
    <row r="2387" spans="1:8" ht="13.5" x14ac:dyDescent="0.25">
      <c r="A2387" s="12"/>
      <c r="B2387" s="11">
        <v>45476</v>
      </c>
      <c r="C2387" s="2">
        <v>34.4</v>
      </c>
      <c r="D2387" s="2">
        <v>34.4</v>
      </c>
      <c r="E2387" s="2">
        <v>0</v>
      </c>
      <c r="F2387" s="2">
        <v>0</v>
      </c>
      <c r="G2387" s="2">
        <v>0</v>
      </c>
      <c r="H2387" s="17">
        <f t="shared" si="37"/>
        <v>0</v>
      </c>
    </row>
    <row r="2388" spans="1:8" ht="13.5" x14ac:dyDescent="0.25">
      <c r="A2388" s="12"/>
      <c r="B2388" s="11">
        <v>45477</v>
      </c>
      <c r="C2388" s="2">
        <v>34.4</v>
      </c>
      <c r="D2388" s="2">
        <v>34.4</v>
      </c>
      <c r="E2388" s="2">
        <v>0</v>
      </c>
      <c r="F2388" s="2">
        <v>0</v>
      </c>
      <c r="G2388" s="2">
        <v>0</v>
      </c>
      <c r="H2388" s="17">
        <f t="shared" si="37"/>
        <v>0</v>
      </c>
    </row>
    <row r="2389" spans="1:8" ht="13.5" x14ac:dyDescent="0.25">
      <c r="A2389" s="12"/>
      <c r="B2389" s="11">
        <v>45478</v>
      </c>
      <c r="C2389" s="2">
        <v>34.4</v>
      </c>
      <c r="D2389" s="2">
        <v>34.4</v>
      </c>
      <c r="E2389" s="2">
        <v>0</v>
      </c>
      <c r="F2389" s="2">
        <v>0</v>
      </c>
      <c r="G2389" s="2">
        <v>0</v>
      </c>
      <c r="H2389" s="17">
        <f t="shared" si="37"/>
        <v>0</v>
      </c>
    </row>
    <row r="2390" spans="1:8" ht="13.5" x14ac:dyDescent="0.25">
      <c r="A2390" s="12"/>
      <c r="B2390" s="11">
        <v>45481</v>
      </c>
      <c r="C2390" s="2">
        <v>34.4</v>
      </c>
      <c r="D2390" s="2">
        <v>34.4</v>
      </c>
      <c r="E2390" s="2">
        <v>0</v>
      </c>
      <c r="F2390" s="2">
        <v>0</v>
      </c>
      <c r="G2390" s="2">
        <v>0</v>
      </c>
      <c r="H2390" s="17">
        <f t="shared" si="37"/>
        <v>0</v>
      </c>
    </row>
    <row r="2391" spans="1:8" ht="13.5" x14ac:dyDescent="0.25">
      <c r="A2391" s="12"/>
      <c r="B2391" s="11">
        <v>45482</v>
      </c>
      <c r="C2391" s="2">
        <v>34.4</v>
      </c>
      <c r="D2391" s="2">
        <v>34.4</v>
      </c>
      <c r="E2391" s="2">
        <v>0</v>
      </c>
      <c r="F2391" s="2">
        <v>0</v>
      </c>
      <c r="G2391" s="2">
        <v>0</v>
      </c>
      <c r="H2391" s="17">
        <f t="shared" si="37"/>
        <v>0</v>
      </c>
    </row>
    <row r="2392" spans="1:8" ht="13.5" x14ac:dyDescent="0.25">
      <c r="A2392" s="12"/>
      <c r="B2392" s="11">
        <v>45483</v>
      </c>
      <c r="C2392" s="2">
        <v>34.4</v>
      </c>
      <c r="D2392" s="2">
        <v>34.4</v>
      </c>
      <c r="E2392" s="2">
        <v>0</v>
      </c>
      <c r="F2392" s="2">
        <v>0</v>
      </c>
      <c r="G2392" s="2">
        <v>0</v>
      </c>
      <c r="H2392" s="17">
        <f t="shared" si="37"/>
        <v>0</v>
      </c>
    </row>
    <row r="2393" spans="1:8" ht="13.5" x14ac:dyDescent="0.25">
      <c r="A2393" s="12"/>
      <c r="B2393" s="11">
        <v>45484</v>
      </c>
      <c r="C2393" s="2">
        <v>34.4</v>
      </c>
      <c r="D2393" s="2">
        <v>34.4</v>
      </c>
      <c r="E2393" s="2">
        <v>0</v>
      </c>
      <c r="F2393" s="2">
        <v>0</v>
      </c>
      <c r="G2393" s="2">
        <v>0</v>
      </c>
      <c r="H2393" s="17">
        <f t="shared" si="37"/>
        <v>0</v>
      </c>
    </row>
    <row r="2394" spans="1:8" ht="13.5" x14ac:dyDescent="0.25">
      <c r="A2394" s="12"/>
      <c r="B2394" s="11">
        <v>45485</v>
      </c>
      <c r="C2394" s="2">
        <v>34.4</v>
      </c>
      <c r="D2394" s="2">
        <v>34.4</v>
      </c>
      <c r="E2394" s="2">
        <v>0</v>
      </c>
      <c r="F2394" s="2">
        <v>0</v>
      </c>
      <c r="G2394" s="2">
        <v>0</v>
      </c>
      <c r="H2394" s="17">
        <f t="shared" si="37"/>
        <v>0</v>
      </c>
    </row>
    <row r="2395" spans="1:8" ht="13.5" x14ac:dyDescent="0.25">
      <c r="A2395" s="12"/>
      <c r="B2395" s="11">
        <v>45488</v>
      </c>
      <c r="C2395" s="2">
        <v>34.4</v>
      </c>
      <c r="D2395" s="2">
        <v>34.4</v>
      </c>
      <c r="E2395" s="2">
        <v>0</v>
      </c>
      <c r="F2395" s="2">
        <v>0</v>
      </c>
      <c r="G2395" s="2">
        <v>0</v>
      </c>
      <c r="H2395" s="17">
        <f t="shared" si="37"/>
        <v>0</v>
      </c>
    </row>
    <row r="2396" spans="1:8" ht="13.5" x14ac:dyDescent="0.25">
      <c r="A2396" s="12"/>
      <c r="B2396" s="11">
        <v>45489</v>
      </c>
      <c r="C2396" s="2">
        <v>34.4</v>
      </c>
      <c r="D2396" s="2">
        <v>34.4</v>
      </c>
      <c r="E2396" s="2">
        <v>0</v>
      </c>
      <c r="F2396" s="2">
        <v>0</v>
      </c>
      <c r="G2396" s="2">
        <v>0</v>
      </c>
      <c r="H2396" s="17">
        <f t="shared" si="37"/>
        <v>0</v>
      </c>
    </row>
    <row r="2397" spans="1:8" ht="13.5" x14ac:dyDescent="0.25">
      <c r="A2397" s="12"/>
      <c r="B2397" s="11">
        <v>45490</v>
      </c>
      <c r="C2397" s="2">
        <v>34.4</v>
      </c>
      <c r="D2397" s="2">
        <v>34.4</v>
      </c>
      <c r="E2397" s="2">
        <v>0</v>
      </c>
      <c r="F2397" s="2">
        <v>0</v>
      </c>
      <c r="G2397" s="2">
        <v>0</v>
      </c>
      <c r="H2397" s="17">
        <f t="shared" si="37"/>
        <v>0</v>
      </c>
    </row>
    <row r="2398" spans="1:8" ht="13.5" x14ac:dyDescent="0.25">
      <c r="A2398" s="12"/>
      <c r="B2398" s="11">
        <v>45491</v>
      </c>
      <c r="C2398" s="2">
        <v>34.4</v>
      </c>
      <c r="D2398" s="2">
        <v>34.4</v>
      </c>
      <c r="E2398" s="2">
        <v>0</v>
      </c>
      <c r="F2398" s="2">
        <v>0</v>
      </c>
      <c r="G2398" s="2">
        <v>0</v>
      </c>
      <c r="H2398" s="17">
        <f t="shared" si="37"/>
        <v>0</v>
      </c>
    </row>
    <row r="2399" spans="1:8" ht="13.5" x14ac:dyDescent="0.25">
      <c r="A2399" s="12"/>
      <c r="B2399" s="11">
        <v>45492</v>
      </c>
      <c r="C2399" s="2">
        <v>34.4</v>
      </c>
      <c r="D2399" s="2">
        <v>34.4</v>
      </c>
      <c r="E2399" s="2">
        <v>0</v>
      </c>
      <c r="F2399" s="2">
        <v>0</v>
      </c>
      <c r="G2399" s="2">
        <v>0</v>
      </c>
      <c r="H2399" s="17">
        <f t="shared" si="37"/>
        <v>0</v>
      </c>
    </row>
    <row r="2400" spans="1:8" ht="13.5" x14ac:dyDescent="0.25">
      <c r="A2400" s="12"/>
      <c r="B2400" s="11">
        <v>45495</v>
      </c>
      <c r="C2400" s="2">
        <v>34.4</v>
      </c>
      <c r="D2400" s="2">
        <v>34.4</v>
      </c>
      <c r="E2400" s="2">
        <v>0</v>
      </c>
      <c r="F2400" s="2">
        <v>0</v>
      </c>
      <c r="G2400" s="2">
        <v>0</v>
      </c>
      <c r="H2400" s="17">
        <f t="shared" si="37"/>
        <v>0</v>
      </c>
    </row>
    <row r="2401" spans="1:8" ht="13.5" x14ac:dyDescent="0.25">
      <c r="A2401" s="12"/>
      <c r="B2401" s="11">
        <v>45496</v>
      </c>
      <c r="C2401" s="2">
        <v>34.4</v>
      </c>
      <c r="D2401" s="2">
        <v>34.4</v>
      </c>
      <c r="E2401" s="2">
        <v>0</v>
      </c>
      <c r="F2401" s="2">
        <v>0</v>
      </c>
      <c r="G2401" s="2">
        <v>0</v>
      </c>
      <c r="H2401" s="17">
        <f t="shared" si="37"/>
        <v>0</v>
      </c>
    </row>
    <row r="2402" spans="1:8" ht="13.5" x14ac:dyDescent="0.25">
      <c r="A2402" s="12"/>
      <c r="B2402" s="11">
        <v>45497</v>
      </c>
      <c r="C2402" s="2">
        <v>34.4</v>
      </c>
      <c r="D2402" s="2">
        <v>34.4</v>
      </c>
      <c r="E2402" s="2">
        <v>35</v>
      </c>
      <c r="F2402" s="2">
        <v>34.4</v>
      </c>
      <c r="G2402" s="2">
        <v>1204</v>
      </c>
      <c r="H2402" s="17">
        <f t="shared" si="37"/>
        <v>0</v>
      </c>
    </row>
    <row r="2403" spans="1:8" ht="13.5" x14ac:dyDescent="0.25">
      <c r="A2403" s="12"/>
      <c r="B2403" s="11">
        <v>45499</v>
      </c>
      <c r="C2403" s="2">
        <v>34.4</v>
      </c>
      <c r="D2403" s="2">
        <v>34.4</v>
      </c>
      <c r="E2403" s="2">
        <v>0</v>
      </c>
      <c r="F2403" s="2">
        <v>0</v>
      </c>
      <c r="G2403" s="2">
        <v>0</v>
      </c>
      <c r="H2403" s="17">
        <f t="shared" si="37"/>
        <v>0</v>
      </c>
    </row>
    <row r="2404" spans="1:8" ht="13.5" x14ac:dyDescent="0.25">
      <c r="A2404" s="12"/>
      <c r="B2404" s="11">
        <v>45502</v>
      </c>
      <c r="C2404" s="2">
        <v>34.4</v>
      </c>
      <c r="D2404" s="2">
        <v>34.4</v>
      </c>
      <c r="E2404" s="2">
        <v>0</v>
      </c>
      <c r="F2404" s="2">
        <v>0</v>
      </c>
      <c r="G2404" s="2">
        <v>0</v>
      </c>
      <c r="H2404" s="17">
        <f t="shared" si="37"/>
        <v>0</v>
      </c>
    </row>
    <row r="2405" spans="1:8" ht="13.5" x14ac:dyDescent="0.25">
      <c r="A2405" s="12"/>
      <c r="B2405" s="11">
        <v>45503</v>
      </c>
      <c r="C2405" s="2">
        <v>34.4</v>
      </c>
      <c r="D2405" s="2">
        <v>34.4</v>
      </c>
      <c r="E2405" s="2">
        <v>0</v>
      </c>
      <c r="F2405" s="2">
        <v>0</v>
      </c>
      <c r="G2405" s="2">
        <v>0</v>
      </c>
      <c r="H2405" s="17">
        <f t="shared" si="37"/>
        <v>0</v>
      </c>
    </row>
    <row r="2406" spans="1:8" ht="13.5" x14ac:dyDescent="0.25">
      <c r="A2406" s="12"/>
      <c r="B2406" s="11">
        <v>45504</v>
      </c>
      <c r="C2406" s="2">
        <v>34.4</v>
      </c>
      <c r="D2406" s="2">
        <v>34.4</v>
      </c>
      <c r="E2406" s="2">
        <v>0</v>
      </c>
      <c r="F2406" s="2">
        <v>0</v>
      </c>
      <c r="G2406" s="2">
        <v>0</v>
      </c>
      <c r="H2406" s="17">
        <f t="shared" si="37"/>
        <v>0</v>
      </c>
    </row>
    <row r="2407" spans="1:8" ht="13.5" x14ac:dyDescent="0.25">
      <c r="A2407" s="12"/>
      <c r="B2407" s="11">
        <v>45505</v>
      </c>
      <c r="C2407" s="2">
        <v>34.4</v>
      </c>
      <c r="D2407" s="2">
        <v>34.4</v>
      </c>
      <c r="E2407" s="2">
        <v>76</v>
      </c>
      <c r="F2407" s="2">
        <v>34.4</v>
      </c>
      <c r="G2407" s="2">
        <v>2614.4</v>
      </c>
      <c r="H2407" s="17">
        <f t="shared" si="37"/>
        <v>0</v>
      </c>
    </row>
    <row r="2408" spans="1:8" ht="13.5" x14ac:dyDescent="0.25">
      <c r="A2408" s="12"/>
      <c r="B2408" s="11">
        <v>45506</v>
      </c>
      <c r="C2408" s="2">
        <v>34.4</v>
      </c>
      <c r="D2408" s="2">
        <v>34.4</v>
      </c>
      <c r="E2408" s="2">
        <v>0</v>
      </c>
      <c r="F2408" s="2">
        <v>0</v>
      </c>
      <c r="G2408" s="2">
        <v>0</v>
      </c>
      <c r="H2408" s="17">
        <f t="shared" si="37"/>
        <v>0</v>
      </c>
    </row>
    <row r="2409" spans="1:8" ht="13.5" x14ac:dyDescent="0.25">
      <c r="A2409" s="12"/>
      <c r="B2409" s="11">
        <v>45509</v>
      </c>
      <c r="C2409" s="2">
        <v>34.4</v>
      </c>
      <c r="D2409" s="2">
        <v>34.4</v>
      </c>
      <c r="E2409" s="2">
        <v>0</v>
      </c>
      <c r="F2409" s="2">
        <v>0</v>
      </c>
      <c r="G2409" s="2">
        <v>0</v>
      </c>
      <c r="H2409" s="17">
        <f t="shared" si="37"/>
        <v>0</v>
      </c>
    </row>
    <row r="2410" spans="1:8" ht="13.5" x14ac:dyDescent="0.25">
      <c r="A2410" s="12"/>
      <c r="B2410" s="11">
        <v>45510</v>
      </c>
      <c r="C2410" s="2">
        <v>34.4</v>
      </c>
      <c r="D2410" s="2">
        <v>34.4</v>
      </c>
      <c r="E2410" s="2">
        <v>0</v>
      </c>
      <c r="F2410" s="2">
        <v>0</v>
      </c>
      <c r="G2410" s="2">
        <v>0</v>
      </c>
      <c r="H2410" s="17">
        <f t="shared" si="37"/>
        <v>0</v>
      </c>
    </row>
    <row r="2411" spans="1:8" ht="13.5" x14ac:dyDescent="0.25">
      <c r="A2411" s="12"/>
      <c r="B2411" s="11">
        <v>45511</v>
      </c>
      <c r="C2411" s="2">
        <v>34.4</v>
      </c>
      <c r="D2411" s="2">
        <v>34.4</v>
      </c>
      <c r="E2411" s="2">
        <v>20</v>
      </c>
      <c r="F2411" s="2">
        <v>34.4</v>
      </c>
      <c r="G2411" s="2">
        <v>688</v>
      </c>
      <c r="H2411" s="17">
        <f t="shared" si="37"/>
        <v>0</v>
      </c>
    </row>
    <row r="2412" spans="1:8" ht="13.5" x14ac:dyDescent="0.25">
      <c r="A2412" s="12"/>
      <c r="B2412" s="11">
        <v>45512</v>
      </c>
      <c r="C2412" s="2">
        <v>34.4</v>
      </c>
      <c r="D2412" s="2">
        <v>34.4</v>
      </c>
      <c r="E2412" s="2">
        <v>0</v>
      </c>
      <c r="F2412" s="2">
        <v>0</v>
      </c>
      <c r="G2412" s="2">
        <v>0</v>
      </c>
      <c r="H2412" s="17">
        <f t="shared" si="37"/>
        <v>0</v>
      </c>
    </row>
    <row r="2413" spans="1:8" ht="13.5" x14ac:dyDescent="0.25">
      <c r="A2413" s="12"/>
      <c r="B2413" s="11">
        <v>45513</v>
      </c>
      <c r="C2413" s="2">
        <v>34.4</v>
      </c>
      <c r="D2413" s="2">
        <v>34.4</v>
      </c>
      <c r="E2413" s="2">
        <v>0</v>
      </c>
      <c r="F2413" s="2">
        <v>0</v>
      </c>
      <c r="G2413" s="2">
        <v>0</v>
      </c>
      <c r="H2413" s="17">
        <f t="shared" si="37"/>
        <v>0</v>
      </c>
    </row>
    <row r="2414" spans="1:8" ht="13.5" x14ac:dyDescent="0.25">
      <c r="A2414" s="12"/>
      <c r="B2414" s="11">
        <v>45516</v>
      </c>
      <c r="C2414" s="2">
        <v>34.4</v>
      </c>
      <c r="D2414" s="2">
        <v>34.4</v>
      </c>
      <c r="E2414" s="2">
        <v>0</v>
      </c>
      <c r="F2414" s="2">
        <v>0</v>
      </c>
      <c r="G2414" s="2">
        <v>0</v>
      </c>
      <c r="H2414" s="17">
        <f t="shared" si="37"/>
        <v>0</v>
      </c>
    </row>
    <row r="2415" spans="1:8" ht="13.5" x14ac:dyDescent="0.25">
      <c r="A2415" s="12"/>
      <c r="B2415" s="11">
        <v>45518</v>
      </c>
      <c r="C2415" s="2">
        <v>34.4</v>
      </c>
      <c r="D2415" s="2">
        <v>34.4</v>
      </c>
      <c r="E2415" s="2">
        <v>20</v>
      </c>
      <c r="F2415" s="2">
        <v>34.4</v>
      </c>
      <c r="G2415" s="2">
        <v>688</v>
      </c>
      <c r="H2415" s="17">
        <f t="shared" si="37"/>
        <v>0</v>
      </c>
    </row>
    <row r="2416" spans="1:8" ht="13.5" x14ac:dyDescent="0.25">
      <c r="A2416" s="12"/>
      <c r="B2416" s="11">
        <v>45519</v>
      </c>
      <c r="C2416" s="2">
        <v>34.4</v>
      </c>
      <c r="D2416" s="2">
        <v>34.4</v>
      </c>
      <c r="E2416" s="2">
        <v>0</v>
      </c>
      <c r="F2416" s="2">
        <v>0</v>
      </c>
      <c r="G2416" s="2">
        <v>0</v>
      </c>
      <c r="H2416" s="17">
        <f t="shared" si="37"/>
        <v>0</v>
      </c>
    </row>
    <row r="2417" spans="1:8" ht="13.5" x14ac:dyDescent="0.25">
      <c r="A2417" s="12"/>
      <c r="B2417" s="11">
        <v>45520</v>
      </c>
      <c r="C2417" s="2">
        <v>34.4</v>
      </c>
      <c r="D2417" s="2">
        <v>34.4</v>
      </c>
      <c r="E2417" s="2">
        <v>20</v>
      </c>
      <c r="F2417" s="2">
        <v>34.4</v>
      </c>
      <c r="G2417" s="2">
        <v>688</v>
      </c>
      <c r="H2417" s="17">
        <f t="shared" si="37"/>
        <v>0</v>
      </c>
    </row>
    <row r="2418" spans="1:8" ht="13.5" x14ac:dyDescent="0.25">
      <c r="A2418" s="12"/>
      <c r="B2418" s="11">
        <v>45523</v>
      </c>
      <c r="C2418" s="2">
        <v>34.4</v>
      </c>
      <c r="D2418" s="2">
        <v>34.4</v>
      </c>
      <c r="E2418" s="2">
        <v>20</v>
      </c>
      <c r="F2418" s="2">
        <v>34.4</v>
      </c>
      <c r="G2418" s="2">
        <v>688</v>
      </c>
      <c r="H2418" s="17">
        <f t="shared" si="37"/>
        <v>0</v>
      </c>
    </row>
    <row r="2419" spans="1:8" ht="13.5" x14ac:dyDescent="0.25">
      <c r="A2419" s="12"/>
      <c r="B2419" s="11">
        <v>45524</v>
      </c>
      <c r="C2419" s="2">
        <v>34.4</v>
      </c>
      <c r="D2419" s="2">
        <v>34.4</v>
      </c>
      <c r="E2419" s="2">
        <v>0</v>
      </c>
      <c r="F2419" s="2">
        <v>0</v>
      </c>
      <c r="G2419" s="2">
        <v>0</v>
      </c>
      <c r="H2419" s="17">
        <f t="shared" si="37"/>
        <v>0</v>
      </c>
    </row>
    <row r="2420" spans="1:8" ht="13.5" x14ac:dyDescent="0.25">
      <c r="A2420" s="12"/>
      <c r="B2420" s="11">
        <v>45525</v>
      </c>
      <c r="C2420" s="2">
        <v>34.4</v>
      </c>
      <c r="D2420" s="2">
        <v>34.4</v>
      </c>
      <c r="E2420" s="2">
        <v>0</v>
      </c>
      <c r="F2420" s="2">
        <v>0</v>
      </c>
      <c r="G2420" s="2">
        <v>0</v>
      </c>
      <c r="H2420" s="17">
        <f t="shared" si="37"/>
        <v>0</v>
      </c>
    </row>
    <row r="2421" spans="1:8" ht="13.5" x14ac:dyDescent="0.25">
      <c r="A2421" s="12"/>
      <c r="B2421" s="11">
        <v>45526</v>
      </c>
      <c r="C2421" s="2">
        <v>34.4</v>
      </c>
      <c r="D2421" s="2">
        <v>34.4</v>
      </c>
      <c r="E2421" s="2">
        <v>20</v>
      </c>
      <c r="F2421" s="2">
        <v>34.4</v>
      </c>
      <c r="G2421" s="2">
        <v>688</v>
      </c>
      <c r="H2421" s="17">
        <f t="shared" si="37"/>
        <v>0</v>
      </c>
    </row>
    <row r="2422" spans="1:8" ht="13.5" x14ac:dyDescent="0.25">
      <c r="A2422" s="12"/>
      <c r="B2422" s="11">
        <v>45527</v>
      </c>
      <c r="C2422" s="2">
        <v>34.4</v>
      </c>
      <c r="D2422" s="2">
        <v>34.4</v>
      </c>
      <c r="E2422" s="2">
        <v>20</v>
      </c>
      <c r="F2422" s="2">
        <v>34.4</v>
      </c>
      <c r="G2422" s="2">
        <v>688</v>
      </c>
      <c r="H2422" s="17">
        <f t="shared" si="37"/>
        <v>0</v>
      </c>
    </row>
    <row r="2423" spans="1:8" ht="13.5" x14ac:dyDescent="0.25">
      <c r="A2423" s="12"/>
      <c r="B2423" s="11">
        <v>45530</v>
      </c>
      <c r="C2423" s="2">
        <v>34.4</v>
      </c>
      <c r="D2423" s="2">
        <v>34.4</v>
      </c>
      <c r="E2423" s="2">
        <v>20</v>
      </c>
      <c r="F2423" s="2">
        <v>34.4</v>
      </c>
      <c r="G2423" s="2">
        <v>688</v>
      </c>
      <c r="H2423" s="17">
        <f t="shared" si="37"/>
        <v>0</v>
      </c>
    </row>
    <row r="2424" spans="1:8" ht="13.5" x14ac:dyDescent="0.25">
      <c r="A2424" s="12"/>
      <c r="B2424" s="11">
        <v>45531</v>
      </c>
      <c r="C2424" s="2">
        <v>34.4</v>
      </c>
      <c r="D2424" s="2">
        <v>34.4</v>
      </c>
      <c r="E2424" s="2">
        <v>0</v>
      </c>
      <c r="F2424" s="2">
        <v>0</v>
      </c>
      <c r="G2424" s="2">
        <v>0</v>
      </c>
      <c r="H2424" s="17">
        <f t="shared" si="37"/>
        <v>0</v>
      </c>
    </row>
    <row r="2425" spans="1:8" ht="13.5" x14ac:dyDescent="0.25">
      <c r="A2425" s="12"/>
      <c r="B2425" s="11">
        <v>45532</v>
      </c>
      <c r="C2425" s="2">
        <v>34.4</v>
      </c>
      <c r="D2425" s="2">
        <v>34.4</v>
      </c>
      <c r="E2425" s="2">
        <v>20</v>
      </c>
      <c r="F2425" s="2">
        <v>34.4</v>
      </c>
      <c r="G2425" s="2">
        <v>688</v>
      </c>
      <c r="H2425" s="17">
        <f t="shared" si="37"/>
        <v>0</v>
      </c>
    </row>
    <row r="2426" spans="1:8" ht="13.5" x14ac:dyDescent="0.25">
      <c r="A2426" s="12"/>
      <c r="B2426" s="11">
        <v>45533</v>
      </c>
      <c r="C2426" s="2">
        <v>34.4</v>
      </c>
      <c r="D2426" s="2">
        <v>34.4</v>
      </c>
      <c r="E2426" s="2">
        <v>0</v>
      </c>
      <c r="F2426" s="2">
        <v>0</v>
      </c>
      <c r="G2426" s="2">
        <v>0</v>
      </c>
      <c r="H2426" s="17">
        <f t="shared" si="37"/>
        <v>0</v>
      </c>
    </row>
    <row r="2427" spans="1:8" ht="13.5" x14ac:dyDescent="0.25">
      <c r="A2427" s="12"/>
      <c r="B2427" s="11">
        <v>45534</v>
      </c>
      <c r="C2427" s="2">
        <v>34.4</v>
      </c>
      <c r="D2427" s="2">
        <v>34.4</v>
      </c>
      <c r="E2427" s="2">
        <v>0</v>
      </c>
      <c r="F2427" s="2">
        <v>0</v>
      </c>
      <c r="G2427" s="2">
        <v>0</v>
      </c>
      <c r="H2427" s="17">
        <f t="shared" si="37"/>
        <v>0</v>
      </c>
    </row>
    <row r="2428" spans="1:8" ht="13.5" x14ac:dyDescent="0.25">
      <c r="A2428" s="12"/>
      <c r="B2428" s="11">
        <v>45537</v>
      </c>
      <c r="C2428" s="2">
        <v>34.4</v>
      </c>
      <c r="D2428" s="2">
        <v>34.4</v>
      </c>
      <c r="E2428" s="2">
        <v>10</v>
      </c>
      <c r="F2428" s="2">
        <v>34.4</v>
      </c>
      <c r="G2428" s="2">
        <v>344</v>
      </c>
      <c r="H2428" s="17">
        <f t="shared" si="37"/>
        <v>0</v>
      </c>
    </row>
    <row r="2429" spans="1:8" ht="13.5" x14ac:dyDescent="0.25">
      <c r="A2429" s="12"/>
      <c r="B2429" s="11">
        <v>45538</v>
      </c>
      <c r="C2429" s="2">
        <v>34.4</v>
      </c>
      <c r="D2429" s="2">
        <v>34.4</v>
      </c>
      <c r="E2429" s="2">
        <v>0</v>
      </c>
      <c r="F2429" s="2">
        <v>0</v>
      </c>
      <c r="G2429" s="2">
        <v>0</v>
      </c>
      <c r="H2429" s="17">
        <f t="shared" si="37"/>
        <v>0</v>
      </c>
    </row>
    <row r="2430" spans="1:8" ht="13.5" x14ac:dyDescent="0.25">
      <c r="A2430" s="12"/>
      <c r="B2430" s="11">
        <v>45539</v>
      </c>
      <c r="C2430" s="2">
        <v>34.4</v>
      </c>
      <c r="D2430" s="2">
        <v>34.4</v>
      </c>
      <c r="E2430" s="2">
        <v>10</v>
      </c>
      <c r="F2430" s="2">
        <v>34.4</v>
      </c>
      <c r="G2430" s="2">
        <v>344</v>
      </c>
      <c r="H2430" s="17">
        <f t="shared" si="37"/>
        <v>0</v>
      </c>
    </row>
    <row r="2431" spans="1:8" ht="13.5" x14ac:dyDescent="0.25">
      <c r="A2431" s="12"/>
      <c r="B2431" s="11">
        <v>45540</v>
      </c>
      <c r="C2431" s="2">
        <v>34.4</v>
      </c>
      <c r="D2431" s="2">
        <v>34.4</v>
      </c>
      <c r="E2431" s="2">
        <v>0</v>
      </c>
      <c r="F2431" s="2">
        <v>0</v>
      </c>
      <c r="G2431" s="2">
        <v>0</v>
      </c>
      <c r="H2431" s="17">
        <f t="shared" si="37"/>
        <v>0</v>
      </c>
    </row>
    <row r="2432" spans="1:8" ht="13.5" x14ac:dyDescent="0.25">
      <c r="A2432" s="12"/>
      <c r="B2432" s="11">
        <v>45541</v>
      </c>
      <c r="C2432" s="2">
        <v>34.4</v>
      </c>
      <c r="D2432" s="2">
        <v>34.4</v>
      </c>
      <c r="E2432" s="2">
        <v>10</v>
      </c>
      <c r="F2432" s="2">
        <v>34.4</v>
      </c>
      <c r="G2432" s="2">
        <v>344</v>
      </c>
      <c r="H2432" s="17">
        <f t="shared" si="37"/>
        <v>0</v>
      </c>
    </row>
    <row r="2433" spans="1:8" ht="13.5" x14ac:dyDescent="0.25">
      <c r="A2433" s="12"/>
      <c r="B2433" s="11">
        <v>45544</v>
      </c>
      <c r="C2433" s="2">
        <v>34.4</v>
      </c>
      <c r="D2433" s="2">
        <v>34.4</v>
      </c>
      <c r="E2433" s="2">
        <v>0</v>
      </c>
      <c r="F2433" s="2">
        <v>0</v>
      </c>
      <c r="G2433" s="2">
        <v>0</v>
      </c>
      <c r="H2433" s="17">
        <f t="shared" si="37"/>
        <v>0</v>
      </c>
    </row>
    <row r="2434" spans="1:8" ht="13.5" x14ac:dyDescent="0.25">
      <c r="A2434" s="12"/>
      <c r="B2434" s="11">
        <v>45545</v>
      </c>
      <c r="C2434" s="2">
        <v>34.4</v>
      </c>
      <c r="D2434" s="2">
        <v>34.4</v>
      </c>
      <c r="E2434" s="2">
        <v>0</v>
      </c>
      <c r="F2434" s="2">
        <v>0</v>
      </c>
      <c r="G2434" s="2">
        <v>0</v>
      </c>
      <c r="H2434" s="17">
        <f t="shared" si="37"/>
        <v>0</v>
      </c>
    </row>
    <row r="2435" spans="1:8" ht="13.5" x14ac:dyDescent="0.25">
      <c r="A2435" s="12"/>
      <c r="B2435" s="11">
        <v>45546</v>
      </c>
      <c r="C2435" s="2">
        <v>34.4</v>
      </c>
      <c r="D2435" s="2">
        <v>34.4</v>
      </c>
      <c r="E2435" s="2">
        <v>0</v>
      </c>
      <c r="F2435" s="2">
        <v>0</v>
      </c>
      <c r="G2435" s="2">
        <v>0</v>
      </c>
      <c r="H2435" s="17">
        <f t="shared" si="37"/>
        <v>0</v>
      </c>
    </row>
    <row r="2436" spans="1:8" ht="13.5" x14ac:dyDescent="0.25">
      <c r="A2436" s="12"/>
      <c r="B2436" s="11">
        <v>45547</v>
      </c>
      <c r="C2436" s="2">
        <v>34.4</v>
      </c>
      <c r="D2436" s="2">
        <v>34.4</v>
      </c>
      <c r="E2436" s="2">
        <v>0</v>
      </c>
      <c r="F2436" s="2">
        <v>0</v>
      </c>
      <c r="G2436" s="2">
        <v>0</v>
      </c>
      <c r="H2436" s="17">
        <f t="shared" si="37"/>
        <v>0</v>
      </c>
    </row>
    <row r="2437" spans="1:8" ht="13.5" x14ac:dyDescent="0.25">
      <c r="A2437" s="12"/>
      <c r="B2437" s="11">
        <v>45548</v>
      </c>
      <c r="C2437" s="2">
        <v>34.4</v>
      </c>
      <c r="D2437" s="2">
        <v>34.4</v>
      </c>
      <c r="E2437" s="2">
        <v>0</v>
      </c>
      <c r="F2437" s="2">
        <v>0</v>
      </c>
      <c r="G2437" s="2">
        <v>0</v>
      </c>
      <c r="H2437" s="17">
        <f t="shared" si="37"/>
        <v>0</v>
      </c>
    </row>
    <row r="2438" spans="1:8" ht="13.5" x14ac:dyDescent="0.25">
      <c r="A2438" s="12"/>
      <c r="B2438" s="11">
        <v>45551</v>
      </c>
      <c r="C2438" s="2">
        <v>34.4</v>
      </c>
      <c r="D2438" s="2">
        <v>34.4</v>
      </c>
      <c r="E2438" s="2">
        <v>0</v>
      </c>
      <c r="F2438" s="2">
        <v>0</v>
      </c>
      <c r="G2438" s="2">
        <v>0</v>
      </c>
      <c r="H2438" s="17">
        <f t="shared" si="37"/>
        <v>0</v>
      </c>
    </row>
    <row r="2439" spans="1:8" ht="13.5" x14ac:dyDescent="0.25">
      <c r="A2439" s="12"/>
      <c r="B2439" s="11">
        <v>45552</v>
      </c>
      <c r="C2439" s="2">
        <v>34.4</v>
      </c>
      <c r="D2439" s="2">
        <v>34.4</v>
      </c>
      <c r="E2439" s="2">
        <v>0</v>
      </c>
      <c r="F2439" s="2">
        <v>0</v>
      </c>
      <c r="G2439" s="2">
        <v>0</v>
      </c>
      <c r="H2439" s="17">
        <f t="shared" ref="H2439:H2502" si="38">(D2439-D2438)/D2438</f>
        <v>0</v>
      </c>
    </row>
    <row r="2440" spans="1:8" ht="13.5" x14ac:dyDescent="0.25">
      <c r="A2440" s="12"/>
      <c r="B2440" s="11">
        <v>45553</v>
      </c>
      <c r="C2440" s="2">
        <v>34.4</v>
      </c>
      <c r="D2440" s="2">
        <v>34.4</v>
      </c>
      <c r="E2440" s="2">
        <v>0</v>
      </c>
      <c r="F2440" s="2">
        <v>0</v>
      </c>
      <c r="G2440" s="2">
        <v>0</v>
      </c>
      <c r="H2440" s="17">
        <f t="shared" si="38"/>
        <v>0</v>
      </c>
    </row>
    <row r="2441" spans="1:8" ht="13.5" x14ac:dyDescent="0.25">
      <c r="A2441" s="12"/>
      <c r="B2441" s="11">
        <v>45554</v>
      </c>
      <c r="C2441" s="2">
        <v>34.4</v>
      </c>
      <c r="D2441" s="2">
        <v>34.4</v>
      </c>
      <c r="E2441" s="2">
        <v>0</v>
      </c>
      <c r="F2441" s="2">
        <v>0</v>
      </c>
      <c r="G2441" s="2">
        <v>0</v>
      </c>
      <c r="H2441" s="17">
        <f t="shared" si="38"/>
        <v>0</v>
      </c>
    </row>
    <row r="2442" spans="1:8" ht="13.5" x14ac:dyDescent="0.25">
      <c r="A2442" s="12"/>
      <c r="B2442" s="11">
        <v>45555</v>
      </c>
      <c r="C2442" s="2">
        <v>34.4</v>
      </c>
      <c r="D2442" s="2">
        <v>34.4</v>
      </c>
      <c r="E2442" s="2">
        <v>0</v>
      </c>
      <c r="F2442" s="2">
        <v>0</v>
      </c>
      <c r="G2442" s="2">
        <v>0</v>
      </c>
      <c r="H2442" s="17">
        <f t="shared" si="38"/>
        <v>0</v>
      </c>
    </row>
    <row r="2443" spans="1:8" ht="13.5" x14ac:dyDescent="0.25">
      <c r="A2443" s="12"/>
      <c r="B2443" s="11">
        <v>45558</v>
      </c>
      <c r="C2443" s="2">
        <v>34.4</v>
      </c>
      <c r="D2443" s="2">
        <v>34.4</v>
      </c>
      <c r="E2443" s="2">
        <v>0</v>
      </c>
      <c r="F2443" s="2">
        <v>0</v>
      </c>
      <c r="G2443" s="2">
        <v>0</v>
      </c>
      <c r="H2443" s="17">
        <f t="shared" si="38"/>
        <v>0</v>
      </c>
    </row>
    <row r="2444" spans="1:8" ht="13.5" x14ac:dyDescent="0.25">
      <c r="A2444" s="12"/>
      <c r="B2444" s="11">
        <v>45559</v>
      </c>
      <c r="C2444" s="2">
        <v>34.4</v>
      </c>
      <c r="D2444" s="2">
        <v>34.4</v>
      </c>
      <c r="E2444" s="2">
        <v>0</v>
      </c>
      <c r="F2444" s="2">
        <v>0</v>
      </c>
      <c r="G2444" s="2">
        <v>0</v>
      </c>
      <c r="H2444" s="17">
        <f t="shared" si="38"/>
        <v>0</v>
      </c>
    </row>
    <row r="2445" spans="1:8" ht="13.5" x14ac:dyDescent="0.25">
      <c r="A2445" s="12"/>
      <c r="B2445" s="11">
        <v>45560</v>
      </c>
      <c r="C2445" s="2">
        <v>34.4</v>
      </c>
      <c r="D2445" s="2">
        <v>34.4</v>
      </c>
      <c r="E2445" s="2">
        <v>290</v>
      </c>
      <c r="F2445" s="2">
        <v>34.4</v>
      </c>
      <c r="G2445" s="2">
        <v>9976</v>
      </c>
      <c r="H2445" s="17">
        <f t="shared" si="38"/>
        <v>0</v>
      </c>
    </row>
    <row r="2446" spans="1:8" ht="13.5" x14ac:dyDescent="0.25">
      <c r="A2446" s="12"/>
      <c r="B2446" s="11">
        <v>45561</v>
      </c>
      <c r="C2446" s="2">
        <v>34.4</v>
      </c>
      <c r="D2446" s="2">
        <v>34.4</v>
      </c>
      <c r="E2446" s="2">
        <v>0</v>
      </c>
      <c r="F2446" s="2">
        <v>0</v>
      </c>
      <c r="G2446" s="2">
        <v>0</v>
      </c>
      <c r="H2446" s="17">
        <f t="shared" si="38"/>
        <v>0</v>
      </c>
    </row>
    <row r="2447" spans="1:8" ht="13.5" x14ac:dyDescent="0.25">
      <c r="A2447" s="12"/>
      <c r="B2447" s="11">
        <v>45562</v>
      </c>
      <c r="C2447" s="2">
        <v>34.4</v>
      </c>
      <c r="D2447" s="2">
        <v>34.4</v>
      </c>
      <c r="E2447" s="2">
        <v>10</v>
      </c>
      <c r="F2447" s="2">
        <v>34.4</v>
      </c>
      <c r="G2447" s="2">
        <v>344</v>
      </c>
      <c r="H2447" s="17">
        <f t="shared" si="38"/>
        <v>0</v>
      </c>
    </row>
    <row r="2448" spans="1:8" ht="13.5" x14ac:dyDescent="0.25">
      <c r="A2448" s="12"/>
      <c r="B2448" s="11">
        <v>45565</v>
      </c>
      <c r="C2448" s="2">
        <v>34.4</v>
      </c>
      <c r="D2448" s="2">
        <v>34.4</v>
      </c>
      <c r="E2448" s="2">
        <v>0</v>
      </c>
      <c r="F2448" s="2">
        <v>0</v>
      </c>
      <c r="G2448" s="2">
        <v>0</v>
      </c>
      <c r="H2448" s="17">
        <f t="shared" si="38"/>
        <v>0</v>
      </c>
    </row>
    <row r="2449" spans="1:8" ht="13.5" x14ac:dyDescent="0.25">
      <c r="A2449" s="12"/>
      <c r="B2449" s="11">
        <v>45566</v>
      </c>
      <c r="C2449" s="2">
        <v>34.4</v>
      </c>
      <c r="D2449" s="2">
        <v>34.4</v>
      </c>
      <c r="E2449" s="2">
        <v>10</v>
      </c>
      <c r="F2449" s="2">
        <v>34.4</v>
      </c>
      <c r="G2449" s="2">
        <v>344</v>
      </c>
      <c r="H2449" s="17">
        <f t="shared" si="38"/>
        <v>0</v>
      </c>
    </row>
    <row r="2450" spans="1:8" ht="13.5" x14ac:dyDescent="0.25">
      <c r="A2450" s="12"/>
      <c r="B2450" s="11">
        <v>45567</v>
      </c>
      <c r="C2450" s="2">
        <v>34.4</v>
      </c>
      <c r="D2450" s="2">
        <v>34.4</v>
      </c>
      <c r="E2450" s="2">
        <v>10</v>
      </c>
      <c r="F2450" s="2">
        <v>34.4</v>
      </c>
      <c r="G2450" s="2">
        <v>344</v>
      </c>
      <c r="H2450" s="17">
        <f t="shared" si="38"/>
        <v>0</v>
      </c>
    </row>
    <row r="2451" spans="1:8" ht="13.5" x14ac:dyDescent="0.25">
      <c r="A2451" s="12"/>
      <c r="B2451" s="11">
        <v>45568</v>
      </c>
      <c r="C2451" s="2">
        <v>34.4</v>
      </c>
      <c r="D2451" s="2">
        <v>34.4</v>
      </c>
      <c r="E2451" s="2">
        <v>0</v>
      </c>
      <c r="F2451" s="2">
        <v>0</v>
      </c>
      <c r="G2451" s="2">
        <v>0</v>
      </c>
      <c r="H2451" s="17">
        <f t="shared" si="38"/>
        <v>0</v>
      </c>
    </row>
    <row r="2452" spans="1:8" ht="13.5" x14ac:dyDescent="0.25">
      <c r="A2452" s="12"/>
      <c r="B2452" s="11">
        <v>45569</v>
      </c>
      <c r="C2452" s="2">
        <v>34.4</v>
      </c>
      <c r="D2452" s="2">
        <v>34.4</v>
      </c>
      <c r="E2452" s="2">
        <v>112</v>
      </c>
      <c r="F2452" s="2">
        <v>34.4</v>
      </c>
      <c r="G2452" s="2">
        <v>3852.8</v>
      </c>
      <c r="H2452" s="17">
        <f t="shared" si="38"/>
        <v>0</v>
      </c>
    </row>
    <row r="2453" spans="1:8" ht="13.5" x14ac:dyDescent="0.25">
      <c r="A2453" s="12"/>
      <c r="B2453" s="11">
        <v>45572</v>
      </c>
      <c r="C2453" s="2">
        <v>34.4</v>
      </c>
      <c r="D2453" s="2">
        <v>34.4</v>
      </c>
      <c r="E2453" s="2">
        <v>0</v>
      </c>
      <c r="F2453" s="2">
        <v>0</v>
      </c>
      <c r="G2453" s="2">
        <v>0</v>
      </c>
      <c r="H2453" s="17">
        <f t="shared" si="38"/>
        <v>0</v>
      </c>
    </row>
    <row r="2454" spans="1:8" ht="13.5" x14ac:dyDescent="0.25">
      <c r="A2454" s="12"/>
      <c r="B2454" s="11">
        <v>45573</v>
      </c>
      <c r="C2454" s="2">
        <v>34.4</v>
      </c>
      <c r="D2454" s="2">
        <v>34.4</v>
      </c>
      <c r="E2454" s="2">
        <v>10</v>
      </c>
      <c r="F2454" s="2">
        <v>34.4</v>
      </c>
      <c r="G2454" s="2">
        <v>344</v>
      </c>
      <c r="H2454" s="17">
        <f t="shared" si="38"/>
        <v>0</v>
      </c>
    </row>
    <row r="2455" spans="1:8" ht="13.5" x14ac:dyDescent="0.25">
      <c r="A2455" s="12"/>
      <c r="B2455" s="11">
        <v>45574</v>
      </c>
      <c r="C2455" s="2">
        <v>34.4</v>
      </c>
      <c r="D2455" s="2">
        <v>34.4</v>
      </c>
      <c r="E2455" s="2">
        <v>10</v>
      </c>
      <c r="F2455" s="2">
        <v>34.4</v>
      </c>
      <c r="G2455" s="2">
        <v>344</v>
      </c>
      <c r="H2455" s="17">
        <f t="shared" si="38"/>
        <v>0</v>
      </c>
    </row>
    <row r="2456" spans="1:8" ht="13.5" x14ac:dyDescent="0.25">
      <c r="A2456" s="12"/>
      <c r="B2456" s="11">
        <v>45575</v>
      </c>
      <c r="C2456" s="2">
        <v>34.4</v>
      </c>
      <c r="D2456" s="2">
        <v>34.4</v>
      </c>
      <c r="E2456" s="2">
        <v>0</v>
      </c>
      <c r="F2456" s="2">
        <v>0</v>
      </c>
      <c r="G2456" s="2">
        <v>0</v>
      </c>
      <c r="H2456" s="17">
        <f t="shared" si="38"/>
        <v>0</v>
      </c>
    </row>
    <row r="2457" spans="1:8" ht="13.5" x14ac:dyDescent="0.25">
      <c r="A2457" s="12"/>
      <c r="B2457" s="11">
        <v>45576</v>
      </c>
      <c r="C2457" s="2">
        <v>34.4</v>
      </c>
      <c r="D2457" s="2">
        <v>34.4</v>
      </c>
      <c r="E2457" s="2">
        <v>20</v>
      </c>
      <c r="F2457" s="2">
        <v>34.4</v>
      </c>
      <c r="G2457" s="2">
        <v>688</v>
      </c>
      <c r="H2457" s="17">
        <f t="shared" si="38"/>
        <v>0</v>
      </c>
    </row>
    <row r="2458" spans="1:8" ht="13.5" x14ac:dyDescent="0.25">
      <c r="A2458" s="12"/>
      <c r="B2458" s="11">
        <v>45579</v>
      </c>
      <c r="C2458" s="2">
        <v>34.4</v>
      </c>
      <c r="D2458" s="2">
        <v>34.4</v>
      </c>
      <c r="E2458" s="2">
        <v>10</v>
      </c>
      <c r="F2458" s="2">
        <v>34.4</v>
      </c>
      <c r="G2458" s="2">
        <v>344</v>
      </c>
      <c r="H2458" s="17">
        <f t="shared" si="38"/>
        <v>0</v>
      </c>
    </row>
    <row r="2459" spans="1:8" ht="13.5" x14ac:dyDescent="0.25">
      <c r="A2459" s="12"/>
      <c r="B2459" s="11">
        <v>45581</v>
      </c>
      <c r="C2459" s="2">
        <v>34.4</v>
      </c>
      <c r="D2459" s="2">
        <v>34.4</v>
      </c>
      <c r="E2459" s="2">
        <v>10</v>
      </c>
      <c r="F2459" s="2">
        <v>34.4</v>
      </c>
      <c r="G2459" s="2">
        <v>344</v>
      </c>
      <c r="H2459" s="17">
        <f t="shared" si="38"/>
        <v>0</v>
      </c>
    </row>
    <row r="2460" spans="1:8" ht="13.5" x14ac:dyDescent="0.25">
      <c r="A2460" s="12"/>
      <c r="B2460" s="11">
        <v>45582</v>
      </c>
      <c r="C2460" s="2">
        <v>34.4</v>
      </c>
      <c r="D2460" s="2">
        <v>34.4</v>
      </c>
      <c r="E2460" s="2">
        <v>10</v>
      </c>
      <c r="F2460" s="2">
        <v>34.4</v>
      </c>
      <c r="G2460" s="2">
        <v>344</v>
      </c>
      <c r="H2460" s="17">
        <f t="shared" si="38"/>
        <v>0</v>
      </c>
    </row>
    <row r="2461" spans="1:8" ht="13.5" x14ac:dyDescent="0.25">
      <c r="A2461" s="12"/>
      <c r="B2461" s="11">
        <v>45583</v>
      </c>
      <c r="C2461" s="2">
        <v>34.4</v>
      </c>
      <c r="D2461" s="2">
        <v>34.4</v>
      </c>
      <c r="E2461" s="2">
        <v>0</v>
      </c>
      <c r="F2461" s="2">
        <v>0</v>
      </c>
      <c r="G2461" s="2">
        <v>0</v>
      </c>
      <c r="H2461" s="17">
        <f t="shared" si="38"/>
        <v>0</v>
      </c>
    </row>
    <row r="2462" spans="1:8" ht="13.5" x14ac:dyDescent="0.25">
      <c r="A2462" s="12"/>
      <c r="B2462" s="11">
        <v>45586</v>
      </c>
      <c r="C2462" s="2">
        <v>34.4</v>
      </c>
      <c r="D2462" s="2">
        <v>34.4</v>
      </c>
      <c r="E2462" s="2">
        <v>0</v>
      </c>
      <c r="F2462" s="2">
        <v>0</v>
      </c>
      <c r="G2462" s="2">
        <v>0</v>
      </c>
      <c r="H2462" s="17">
        <f t="shared" si="38"/>
        <v>0</v>
      </c>
    </row>
    <row r="2463" spans="1:8" ht="13.5" x14ac:dyDescent="0.25">
      <c r="A2463" s="12"/>
      <c r="B2463" s="11">
        <v>45587</v>
      </c>
      <c r="C2463" s="2">
        <v>34.4</v>
      </c>
      <c r="D2463" s="2">
        <v>34.4</v>
      </c>
      <c r="E2463" s="2">
        <v>0</v>
      </c>
      <c r="F2463" s="2">
        <v>0</v>
      </c>
      <c r="G2463" s="2">
        <v>0</v>
      </c>
      <c r="H2463" s="17">
        <f t="shared" si="38"/>
        <v>0</v>
      </c>
    </row>
    <row r="2464" spans="1:8" ht="13.5" x14ac:dyDescent="0.25">
      <c r="A2464" s="12"/>
      <c r="B2464" s="11">
        <v>45588</v>
      </c>
      <c r="C2464" s="2">
        <v>34.4</v>
      </c>
      <c r="D2464" s="2">
        <v>34.4</v>
      </c>
      <c r="E2464" s="2">
        <v>0</v>
      </c>
      <c r="F2464" s="2">
        <v>0</v>
      </c>
      <c r="G2464" s="2">
        <v>0</v>
      </c>
      <c r="H2464" s="17">
        <f t="shared" si="38"/>
        <v>0</v>
      </c>
    </row>
    <row r="2465" spans="1:8" ht="13.5" x14ac:dyDescent="0.25">
      <c r="A2465" s="12"/>
      <c r="B2465" s="11">
        <v>45589</v>
      </c>
      <c r="C2465" s="2">
        <v>34.4</v>
      </c>
      <c r="D2465" s="2">
        <v>34.4</v>
      </c>
      <c r="E2465" s="2">
        <v>10</v>
      </c>
      <c r="F2465" s="2">
        <v>34.4</v>
      </c>
      <c r="G2465" s="2">
        <v>344</v>
      </c>
      <c r="H2465" s="17">
        <f t="shared" si="38"/>
        <v>0</v>
      </c>
    </row>
    <row r="2466" spans="1:8" ht="13.5" x14ac:dyDescent="0.25">
      <c r="A2466" s="12"/>
      <c r="B2466" s="11">
        <v>45590</v>
      </c>
      <c r="C2466" s="2">
        <v>34.4</v>
      </c>
      <c r="D2466" s="2">
        <v>34.4</v>
      </c>
      <c r="E2466" s="2">
        <v>0</v>
      </c>
      <c r="F2466" s="2">
        <v>0</v>
      </c>
      <c r="G2466" s="2">
        <v>0</v>
      </c>
      <c r="H2466" s="17">
        <f t="shared" si="38"/>
        <v>0</v>
      </c>
    </row>
    <row r="2467" spans="1:8" ht="13.5" x14ac:dyDescent="0.25">
      <c r="A2467" s="12"/>
      <c r="B2467" s="11">
        <v>45593</v>
      </c>
      <c r="C2467" s="2">
        <v>34.4</v>
      </c>
      <c r="D2467" s="2">
        <v>34.4</v>
      </c>
      <c r="E2467" s="2">
        <v>10</v>
      </c>
      <c r="F2467" s="2">
        <v>34.4</v>
      </c>
      <c r="G2467" s="2">
        <v>344</v>
      </c>
      <c r="H2467" s="17">
        <f t="shared" si="38"/>
        <v>0</v>
      </c>
    </row>
    <row r="2468" spans="1:8" ht="13.5" x14ac:dyDescent="0.25">
      <c r="A2468" s="12"/>
      <c r="B2468" s="11">
        <v>45594</v>
      </c>
      <c r="C2468" s="2">
        <v>34.4</v>
      </c>
      <c r="D2468" s="2">
        <v>34.4</v>
      </c>
      <c r="E2468" s="2">
        <v>0</v>
      </c>
      <c r="F2468" s="2">
        <v>0</v>
      </c>
      <c r="G2468" s="2">
        <v>0</v>
      </c>
      <c r="H2468" s="17">
        <f t="shared" si="38"/>
        <v>0</v>
      </c>
    </row>
    <row r="2469" spans="1:8" ht="13.5" x14ac:dyDescent="0.25">
      <c r="A2469" s="12"/>
      <c r="B2469" s="11">
        <v>45595</v>
      </c>
      <c r="C2469" s="2">
        <v>34.4</v>
      </c>
      <c r="D2469" s="2">
        <v>34.4</v>
      </c>
      <c r="E2469" s="2">
        <v>0</v>
      </c>
      <c r="F2469" s="2">
        <v>0</v>
      </c>
      <c r="G2469" s="2">
        <v>0</v>
      </c>
      <c r="H2469" s="17">
        <f t="shared" si="38"/>
        <v>0</v>
      </c>
    </row>
    <row r="2470" spans="1:8" ht="13.5" x14ac:dyDescent="0.25">
      <c r="A2470" s="12"/>
      <c r="B2470" s="11">
        <v>45596</v>
      </c>
      <c r="C2470" s="2">
        <v>34.4</v>
      </c>
      <c r="D2470" s="2">
        <v>34.4</v>
      </c>
      <c r="E2470" s="2">
        <v>0</v>
      </c>
      <c r="F2470" s="2">
        <v>0</v>
      </c>
      <c r="G2470" s="2">
        <v>0</v>
      </c>
      <c r="H2470" s="17">
        <f t="shared" si="38"/>
        <v>0</v>
      </c>
    </row>
    <row r="2471" spans="1:8" ht="13.5" x14ac:dyDescent="0.25">
      <c r="A2471" s="12"/>
      <c r="B2471" s="11">
        <v>45597</v>
      </c>
      <c r="C2471" s="2">
        <v>34.4</v>
      </c>
      <c r="D2471" s="2">
        <v>34.4</v>
      </c>
      <c r="E2471" s="2">
        <v>0</v>
      </c>
      <c r="F2471" s="2">
        <v>0</v>
      </c>
      <c r="G2471" s="2">
        <v>0</v>
      </c>
      <c r="H2471" s="17">
        <f t="shared" si="38"/>
        <v>0</v>
      </c>
    </row>
    <row r="2472" spans="1:8" ht="13.5" x14ac:dyDescent="0.25">
      <c r="A2472" s="12"/>
      <c r="B2472" s="11">
        <v>45600</v>
      </c>
      <c r="C2472" s="2">
        <v>34.4</v>
      </c>
      <c r="D2472" s="2">
        <v>34.4</v>
      </c>
      <c r="E2472" s="2">
        <v>10</v>
      </c>
      <c r="F2472" s="2">
        <v>34.4</v>
      </c>
      <c r="G2472" s="2">
        <v>344</v>
      </c>
      <c r="H2472" s="17">
        <f t="shared" si="38"/>
        <v>0</v>
      </c>
    </row>
    <row r="2473" spans="1:8" ht="13.5" x14ac:dyDescent="0.25">
      <c r="A2473" s="12"/>
      <c r="B2473" s="11">
        <v>45601</v>
      </c>
      <c r="C2473" s="2">
        <v>34.4</v>
      </c>
      <c r="D2473" s="2">
        <v>34.4</v>
      </c>
      <c r="E2473" s="2">
        <v>0</v>
      </c>
      <c r="F2473" s="2">
        <v>0</v>
      </c>
      <c r="G2473" s="2">
        <v>0</v>
      </c>
      <c r="H2473" s="17">
        <f t="shared" si="38"/>
        <v>0</v>
      </c>
    </row>
    <row r="2474" spans="1:8" ht="13.5" x14ac:dyDescent="0.25">
      <c r="A2474" s="12"/>
      <c r="B2474" s="11">
        <v>45602</v>
      </c>
      <c r="C2474" s="2">
        <v>34.4</v>
      </c>
      <c r="D2474" s="2">
        <v>34.4</v>
      </c>
      <c r="E2474" s="2">
        <v>0</v>
      </c>
      <c r="F2474" s="2">
        <v>0</v>
      </c>
      <c r="G2474" s="2">
        <v>0</v>
      </c>
      <c r="H2474" s="17">
        <f t="shared" si="38"/>
        <v>0</v>
      </c>
    </row>
    <row r="2475" spans="1:8" ht="13.5" x14ac:dyDescent="0.25">
      <c r="A2475" s="12"/>
      <c r="B2475" s="11">
        <v>45603</v>
      </c>
      <c r="C2475" s="2">
        <v>34.4</v>
      </c>
      <c r="D2475" s="2">
        <v>34.4</v>
      </c>
      <c r="E2475" s="2">
        <v>0</v>
      </c>
      <c r="F2475" s="2">
        <v>0</v>
      </c>
      <c r="G2475" s="2">
        <v>0</v>
      </c>
      <c r="H2475" s="17">
        <f t="shared" si="38"/>
        <v>0</v>
      </c>
    </row>
    <row r="2476" spans="1:8" ht="13.5" x14ac:dyDescent="0.25">
      <c r="A2476" s="12"/>
      <c r="B2476" s="11">
        <v>45604</v>
      </c>
      <c r="C2476" s="2">
        <v>34.4</v>
      </c>
      <c r="D2476" s="2">
        <v>34.4</v>
      </c>
      <c r="E2476" s="2">
        <v>0</v>
      </c>
      <c r="F2476" s="2">
        <v>0</v>
      </c>
      <c r="G2476" s="2">
        <v>0</v>
      </c>
      <c r="H2476" s="17">
        <f t="shared" si="38"/>
        <v>0</v>
      </c>
    </row>
    <row r="2477" spans="1:8" ht="13.5" x14ac:dyDescent="0.25">
      <c r="A2477" s="12"/>
      <c r="B2477" s="11">
        <v>45607</v>
      </c>
      <c r="C2477" s="2">
        <v>34.4</v>
      </c>
      <c r="D2477" s="2">
        <v>34.4</v>
      </c>
      <c r="E2477" s="2">
        <v>0</v>
      </c>
      <c r="F2477" s="2">
        <v>0</v>
      </c>
      <c r="G2477" s="2">
        <v>0</v>
      </c>
      <c r="H2477" s="17">
        <f t="shared" si="38"/>
        <v>0</v>
      </c>
    </row>
    <row r="2478" spans="1:8" ht="13.5" x14ac:dyDescent="0.25">
      <c r="A2478" s="12"/>
      <c r="B2478" s="11">
        <v>45608</v>
      </c>
      <c r="C2478" s="2">
        <v>34.4</v>
      </c>
      <c r="D2478" s="2">
        <v>34.4</v>
      </c>
      <c r="E2478" s="2">
        <v>0</v>
      </c>
      <c r="F2478" s="2">
        <v>0</v>
      </c>
      <c r="G2478" s="2">
        <v>0</v>
      </c>
      <c r="H2478" s="17">
        <f t="shared" si="38"/>
        <v>0</v>
      </c>
    </row>
    <row r="2479" spans="1:8" ht="13.5" x14ac:dyDescent="0.25">
      <c r="A2479" s="12"/>
      <c r="B2479" s="11">
        <v>45609</v>
      </c>
      <c r="C2479" s="2">
        <v>34.4</v>
      </c>
      <c r="D2479" s="2">
        <v>34.4</v>
      </c>
      <c r="E2479" s="2">
        <v>0</v>
      </c>
      <c r="F2479" s="2">
        <v>0</v>
      </c>
      <c r="G2479" s="2">
        <v>0</v>
      </c>
      <c r="H2479" s="17">
        <f t="shared" si="38"/>
        <v>0</v>
      </c>
    </row>
    <row r="2480" spans="1:8" ht="13.5" x14ac:dyDescent="0.25">
      <c r="A2480" s="12"/>
      <c r="B2480" s="11">
        <v>45610</v>
      </c>
      <c r="C2480" s="2">
        <v>34.4</v>
      </c>
      <c r="D2480" s="2">
        <v>34.4</v>
      </c>
      <c r="E2480" s="2">
        <v>0</v>
      </c>
      <c r="F2480" s="2">
        <v>0</v>
      </c>
      <c r="G2480" s="2">
        <v>0</v>
      </c>
      <c r="H2480" s="17">
        <f t="shared" si="38"/>
        <v>0</v>
      </c>
    </row>
    <row r="2481" spans="1:8" ht="13.5" x14ac:dyDescent="0.25">
      <c r="A2481" s="12"/>
      <c r="B2481" s="11">
        <v>45611</v>
      </c>
      <c r="C2481" s="2">
        <v>34.4</v>
      </c>
      <c r="D2481" s="2">
        <v>34.4</v>
      </c>
      <c r="E2481" s="2">
        <v>0</v>
      </c>
      <c r="F2481" s="2">
        <v>0</v>
      </c>
      <c r="G2481" s="2">
        <v>0</v>
      </c>
      <c r="H2481" s="17">
        <f t="shared" si="38"/>
        <v>0</v>
      </c>
    </row>
    <row r="2482" spans="1:8" ht="13.5" x14ac:dyDescent="0.25">
      <c r="A2482" s="12"/>
      <c r="B2482" s="11">
        <v>45614</v>
      </c>
      <c r="C2482" s="2">
        <v>34.4</v>
      </c>
      <c r="D2482" s="2">
        <v>34.4</v>
      </c>
      <c r="E2482" s="2">
        <v>0</v>
      </c>
      <c r="F2482" s="2">
        <v>0</v>
      </c>
      <c r="G2482" s="2">
        <v>0</v>
      </c>
      <c r="H2482" s="17">
        <f t="shared" si="38"/>
        <v>0</v>
      </c>
    </row>
    <row r="2483" spans="1:8" ht="13.5" x14ac:dyDescent="0.25">
      <c r="A2483" s="12"/>
      <c r="B2483" s="11">
        <v>45615</v>
      </c>
      <c r="C2483" s="2">
        <v>34.4</v>
      </c>
      <c r="D2483" s="2">
        <v>34.4</v>
      </c>
      <c r="E2483" s="2">
        <v>0</v>
      </c>
      <c r="F2483" s="2">
        <v>0</v>
      </c>
      <c r="G2483" s="2">
        <v>0</v>
      </c>
      <c r="H2483" s="17">
        <f t="shared" si="38"/>
        <v>0</v>
      </c>
    </row>
    <row r="2484" spans="1:8" ht="13.5" x14ac:dyDescent="0.25">
      <c r="A2484" s="12"/>
      <c r="B2484" s="11">
        <v>45616</v>
      </c>
      <c r="C2484" s="2">
        <v>34.4</v>
      </c>
      <c r="D2484" s="2">
        <v>34.4</v>
      </c>
      <c r="E2484" s="2">
        <v>0</v>
      </c>
      <c r="F2484" s="2">
        <v>0</v>
      </c>
      <c r="G2484" s="2">
        <v>0</v>
      </c>
      <c r="H2484" s="17">
        <f t="shared" si="38"/>
        <v>0</v>
      </c>
    </row>
    <row r="2485" spans="1:8" ht="13.5" x14ac:dyDescent="0.25">
      <c r="A2485" s="12"/>
      <c r="B2485" s="11">
        <v>45617</v>
      </c>
      <c r="C2485" s="2">
        <v>34.4</v>
      </c>
      <c r="D2485" s="2">
        <v>34.4</v>
      </c>
      <c r="E2485" s="2">
        <v>10</v>
      </c>
      <c r="F2485" s="2">
        <v>34.4</v>
      </c>
      <c r="G2485" s="2">
        <v>344</v>
      </c>
      <c r="H2485" s="17">
        <f t="shared" si="38"/>
        <v>0</v>
      </c>
    </row>
    <row r="2486" spans="1:8" ht="13.5" x14ac:dyDescent="0.25">
      <c r="A2486" s="12"/>
      <c r="B2486" s="11">
        <v>45618</v>
      </c>
      <c r="C2486" s="2">
        <v>34.4</v>
      </c>
      <c r="D2486" s="2">
        <v>34.4</v>
      </c>
      <c r="E2486" s="2">
        <v>0</v>
      </c>
      <c r="F2486" s="2">
        <v>0</v>
      </c>
      <c r="G2486" s="2">
        <v>0</v>
      </c>
      <c r="H2486" s="17">
        <f t="shared" si="38"/>
        <v>0</v>
      </c>
    </row>
    <row r="2487" spans="1:8" ht="13.5" x14ac:dyDescent="0.25">
      <c r="A2487" s="12"/>
      <c r="B2487" s="11">
        <v>45621</v>
      </c>
      <c r="C2487" s="2">
        <v>34.4</v>
      </c>
      <c r="D2487" s="2">
        <v>34.4</v>
      </c>
      <c r="E2487" s="2">
        <v>0</v>
      </c>
      <c r="F2487" s="2">
        <v>0</v>
      </c>
      <c r="G2487" s="2">
        <v>0</v>
      </c>
      <c r="H2487" s="17">
        <f t="shared" si="38"/>
        <v>0</v>
      </c>
    </row>
    <row r="2488" spans="1:8" ht="13.5" x14ac:dyDescent="0.25">
      <c r="A2488" s="12"/>
      <c r="B2488" s="11">
        <v>45622</v>
      </c>
      <c r="C2488" s="2">
        <v>35.9</v>
      </c>
      <c r="D2488" s="2">
        <v>35.9</v>
      </c>
      <c r="E2488" s="2">
        <v>50</v>
      </c>
      <c r="F2488" s="2">
        <v>35.9</v>
      </c>
      <c r="G2488" s="2">
        <v>1795</v>
      </c>
      <c r="H2488" s="17">
        <f t="shared" si="38"/>
        <v>4.3604651162790699E-2</v>
      </c>
    </row>
    <row r="2489" spans="1:8" ht="13.5" x14ac:dyDescent="0.25">
      <c r="A2489" s="12"/>
      <c r="B2489" s="11">
        <v>45623</v>
      </c>
      <c r="C2489" s="2">
        <v>35.9</v>
      </c>
      <c r="D2489" s="2">
        <v>35.9</v>
      </c>
      <c r="E2489" s="2">
        <v>0</v>
      </c>
      <c r="F2489" s="2">
        <v>0</v>
      </c>
      <c r="G2489" s="2">
        <v>0</v>
      </c>
      <c r="H2489" s="17">
        <f t="shared" si="38"/>
        <v>0</v>
      </c>
    </row>
    <row r="2490" spans="1:8" ht="13.5" x14ac:dyDescent="0.25">
      <c r="A2490" s="12"/>
      <c r="B2490" s="11">
        <v>45624</v>
      </c>
      <c r="C2490" s="2">
        <v>35.9</v>
      </c>
      <c r="D2490" s="2">
        <v>35.9</v>
      </c>
      <c r="E2490" s="2">
        <v>0</v>
      </c>
      <c r="F2490" s="2">
        <v>0</v>
      </c>
      <c r="G2490" s="2">
        <v>0</v>
      </c>
      <c r="H2490" s="17">
        <f t="shared" si="38"/>
        <v>0</v>
      </c>
    </row>
    <row r="2491" spans="1:8" ht="13.5" x14ac:dyDescent="0.25">
      <c r="A2491" s="12"/>
      <c r="B2491" s="11">
        <v>45625</v>
      </c>
      <c r="C2491" s="2">
        <v>35.9</v>
      </c>
      <c r="D2491" s="2">
        <v>35.9</v>
      </c>
      <c r="E2491" s="2">
        <v>0</v>
      </c>
      <c r="F2491" s="2">
        <v>0</v>
      </c>
      <c r="G2491" s="2">
        <v>0</v>
      </c>
      <c r="H2491" s="17">
        <f t="shared" si="38"/>
        <v>0</v>
      </c>
    </row>
    <row r="2492" spans="1:8" ht="13.5" x14ac:dyDescent="0.25">
      <c r="A2492" s="12"/>
      <c r="B2492" s="11">
        <v>45628</v>
      </c>
      <c r="C2492" s="2">
        <v>35.9</v>
      </c>
      <c r="D2492" s="2">
        <v>35.9</v>
      </c>
      <c r="E2492" s="2">
        <v>0</v>
      </c>
      <c r="F2492" s="2">
        <v>0</v>
      </c>
      <c r="G2492" s="2">
        <v>0</v>
      </c>
      <c r="H2492" s="17">
        <f t="shared" si="38"/>
        <v>0</v>
      </c>
    </row>
    <row r="2493" spans="1:8" ht="13.5" x14ac:dyDescent="0.25">
      <c r="A2493" s="12"/>
      <c r="B2493" s="11">
        <v>45629</v>
      </c>
      <c r="C2493" s="2">
        <v>35.9</v>
      </c>
      <c r="D2493" s="2">
        <v>35.9</v>
      </c>
      <c r="E2493" s="2">
        <v>0</v>
      </c>
      <c r="F2493" s="2">
        <v>0</v>
      </c>
      <c r="G2493" s="2">
        <v>0</v>
      </c>
      <c r="H2493" s="17">
        <f t="shared" si="38"/>
        <v>0</v>
      </c>
    </row>
    <row r="2494" spans="1:8" ht="13.5" x14ac:dyDescent="0.25">
      <c r="A2494" s="12"/>
      <c r="B2494" s="11">
        <v>45630</v>
      </c>
      <c r="C2494" s="2">
        <v>35.9</v>
      </c>
      <c r="D2494" s="2">
        <v>35.9</v>
      </c>
      <c r="E2494" s="2">
        <v>0</v>
      </c>
      <c r="F2494" s="2">
        <v>0</v>
      </c>
      <c r="G2494" s="2">
        <v>0</v>
      </c>
      <c r="H2494" s="17">
        <f t="shared" si="38"/>
        <v>0</v>
      </c>
    </row>
    <row r="2495" spans="1:8" ht="13.5" x14ac:dyDescent="0.25">
      <c r="A2495" s="12"/>
      <c r="B2495" s="11">
        <v>45631</v>
      </c>
      <c r="C2495" s="2">
        <v>35.9</v>
      </c>
      <c r="D2495" s="2">
        <v>35.9</v>
      </c>
      <c r="E2495" s="2">
        <v>0</v>
      </c>
      <c r="F2495" s="2">
        <v>0</v>
      </c>
      <c r="G2495" s="2">
        <v>0</v>
      </c>
      <c r="H2495" s="17">
        <f t="shared" si="38"/>
        <v>0</v>
      </c>
    </row>
    <row r="2496" spans="1:8" ht="13.5" x14ac:dyDescent="0.25">
      <c r="A2496" s="12"/>
      <c r="B2496" s="11">
        <v>45632</v>
      </c>
      <c r="C2496" s="2">
        <v>35.9</v>
      </c>
      <c r="D2496" s="2">
        <v>35.9</v>
      </c>
      <c r="E2496" s="2">
        <v>0</v>
      </c>
      <c r="F2496" s="2">
        <v>0</v>
      </c>
      <c r="G2496" s="2">
        <v>0</v>
      </c>
      <c r="H2496" s="17">
        <f t="shared" si="38"/>
        <v>0</v>
      </c>
    </row>
    <row r="2497" spans="1:8" ht="13.5" x14ac:dyDescent="0.25">
      <c r="A2497" s="12"/>
      <c r="B2497" s="11">
        <v>45635</v>
      </c>
      <c r="C2497" s="2">
        <v>35.9</v>
      </c>
      <c r="D2497" s="2">
        <v>35.9</v>
      </c>
      <c r="E2497" s="2">
        <v>0</v>
      </c>
      <c r="F2497" s="2">
        <v>0</v>
      </c>
      <c r="G2497" s="2">
        <v>0</v>
      </c>
      <c r="H2497" s="17">
        <f t="shared" si="38"/>
        <v>0</v>
      </c>
    </row>
    <row r="2498" spans="1:8" ht="13.5" x14ac:dyDescent="0.25">
      <c r="A2498" s="12"/>
      <c r="B2498" s="11">
        <v>45636</v>
      </c>
      <c r="C2498" s="2">
        <v>35.9</v>
      </c>
      <c r="D2498" s="2">
        <v>35.9</v>
      </c>
      <c r="E2498" s="2">
        <v>0</v>
      </c>
      <c r="F2498" s="2">
        <v>0</v>
      </c>
      <c r="G2498" s="2">
        <v>0</v>
      </c>
      <c r="H2498" s="17">
        <f t="shared" si="38"/>
        <v>0</v>
      </c>
    </row>
    <row r="2499" spans="1:8" ht="13.5" x14ac:dyDescent="0.25">
      <c r="A2499" s="12"/>
      <c r="B2499" s="11">
        <v>45637</v>
      </c>
      <c r="C2499" s="2">
        <v>35.9</v>
      </c>
      <c r="D2499" s="2">
        <v>35.9</v>
      </c>
      <c r="E2499" s="2">
        <v>0</v>
      </c>
      <c r="F2499" s="2">
        <v>0</v>
      </c>
      <c r="G2499" s="2">
        <v>0</v>
      </c>
      <c r="H2499" s="17">
        <f t="shared" si="38"/>
        <v>0</v>
      </c>
    </row>
    <row r="2500" spans="1:8" ht="13.5" x14ac:dyDescent="0.25">
      <c r="A2500" s="12"/>
      <c r="B2500" s="11">
        <v>45638</v>
      </c>
      <c r="C2500" s="2">
        <v>35.9</v>
      </c>
      <c r="D2500" s="2">
        <v>35.9</v>
      </c>
      <c r="E2500" s="2">
        <v>0</v>
      </c>
      <c r="F2500" s="2">
        <v>0</v>
      </c>
      <c r="G2500" s="2">
        <v>0</v>
      </c>
      <c r="H2500" s="17">
        <f t="shared" si="38"/>
        <v>0</v>
      </c>
    </row>
    <row r="2501" spans="1:8" ht="13.5" x14ac:dyDescent="0.25">
      <c r="A2501" s="12"/>
      <c r="B2501" s="11">
        <v>45639</v>
      </c>
      <c r="C2501" s="2">
        <v>35.9</v>
      </c>
      <c r="D2501" s="2">
        <v>35.9</v>
      </c>
      <c r="E2501" s="2">
        <v>0</v>
      </c>
      <c r="F2501" s="2">
        <v>0</v>
      </c>
      <c r="G2501" s="2">
        <v>0</v>
      </c>
      <c r="H2501" s="17">
        <f t="shared" si="38"/>
        <v>0</v>
      </c>
    </row>
    <row r="2502" spans="1:8" ht="13.5" x14ac:dyDescent="0.25">
      <c r="A2502" s="12"/>
      <c r="B2502" s="11">
        <v>45642</v>
      </c>
      <c r="C2502" s="2">
        <v>35.9</v>
      </c>
      <c r="D2502" s="2">
        <v>35.9</v>
      </c>
      <c r="E2502" s="2">
        <v>0</v>
      </c>
      <c r="F2502" s="2">
        <v>0</v>
      </c>
      <c r="G2502" s="2">
        <v>0</v>
      </c>
      <c r="H2502" s="17">
        <f t="shared" si="38"/>
        <v>0</v>
      </c>
    </row>
    <row r="2503" spans="1:8" ht="13.5" x14ac:dyDescent="0.25">
      <c r="A2503" s="12"/>
      <c r="B2503" s="11">
        <v>45644</v>
      </c>
      <c r="C2503" s="2">
        <v>35.9</v>
      </c>
      <c r="D2503" s="2">
        <v>35.9</v>
      </c>
      <c r="E2503" s="2">
        <v>0</v>
      </c>
      <c r="F2503" s="2">
        <v>0</v>
      </c>
      <c r="G2503" s="2">
        <v>0</v>
      </c>
      <c r="H2503" s="17">
        <f t="shared" ref="H2503:H2566" si="39">(D2503-D2502)/D2502</f>
        <v>0</v>
      </c>
    </row>
    <row r="2504" spans="1:8" ht="13.5" x14ac:dyDescent="0.25">
      <c r="A2504" s="12"/>
      <c r="B2504" s="11">
        <v>45645</v>
      </c>
      <c r="C2504" s="2">
        <v>35.9</v>
      </c>
      <c r="D2504" s="2">
        <v>35.9</v>
      </c>
      <c r="E2504" s="2">
        <v>0</v>
      </c>
      <c r="F2504" s="2">
        <v>0</v>
      </c>
      <c r="G2504" s="2">
        <v>0</v>
      </c>
      <c r="H2504" s="17">
        <f t="shared" si="39"/>
        <v>0</v>
      </c>
    </row>
    <row r="2505" spans="1:8" ht="13.5" x14ac:dyDescent="0.25">
      <c r="A2505" s="12"/>
      <c r="B2505" s="11">
        <v>45646</v>
      </c>
      <c r="C2505" s="2">
        <v>35.9</v>
      </c>
      <c r="D2505" s="2">
        <v>35.9</v>
      </c>
      <c r="E2505" s="2">
        <v>0</v>
      </c>
      <c r="F2505" s="2">
        <v>0</v>
      </c>
      <c r="G2505" s="2">
        <v>0</v>
      </c>
      <c r="H2505" s="17">
        <f t="shared" si="39"/>
        <v>0</v>
      </c>
    </row>
    <row r="2506" spans="1:8" ht="13.5" x14ac:dyDescent="0.25">
      <c r="A2506" s="12"/>
      <c r="B2506" s="11">
        <v>45649</v>
      </c>
      <c r="C2506" s="2">
        <v>35.9</v>
      </c>
      <c r="D2506" s="2">
        <v>35.9</v>
      </c>
      <c r="E2506" s="2">
        <v>0</v>
      </c>
      <c r="F2506" s="2">
        <v>0</v>
      </c>
      <c r="G2506" s="2">
        <v>0</v>
      </c>
      <c r="H2506" s="17">
        <f t="shared" si="39"/>
        <v>0</v>
      </c>
    </row>
    <row r="2507" spans="1:8" ht="13.5" x14ac:dyDescent="0.25">
      <c r="A2507" s="12"/>
      <c r="B2507" s="11">
        <v>45650</v>
      </c>
      <c r="C2507" s="2">
        <v>35.9</v>
      </c>
      <c r="D2507" s="2">
        <v>35.9</v>
      </c>
      <c r="E2507" s="2">
        <v>0</v>
      </c>
      <c r="F2507" s="2">
        <v>0</v>
      </c>
      <c r="G2507" s="2">
        <v>0</v>
      </c>
      <c r="H2507" s="17">
        <f t="shared" si="39"/>
        <v>0</v>
      </c>
    </row>
    <row r="2508" spans="1:8" ht="13.5" x14ac:dyDescent="0.25">
      <c r="A2508" s="12"/>
      <c r="B2508" s="11">
        <v>45651</v>
      </c>
      <c r="C2508" s="2">
        <v>35.9</v>
      </c>
      <c r="D2508" s="2">
        <v>35.9</v>
      </c>
      <c r="E2508" s="2">
        <v>0</v>
      </c>
      <c r="F2508" s="2">
        <v>0</v>
      </c>
      <c r="G2508" s="2">
        <v>0</v>
      </c>
      <c r="H2508" s="17">
        <f t="shared" si="39"/>
        <v>0</v>
      </c>
    </row>
    <row r="2509" spans="1:8" ht="13.5" x14ac:dyDescent="0.25">
      <c r="A2509" s="12"/>
      <c r="B2509" s="11">
        <v>45652</v>
      </c>
      <c r="C2509" s="2">
        <v>35.9</v>
      </c>
      <c r="D2509" s="2">
        <v>35.9</v>
      </c>
      <c r="E2509" s="2">
        <v>0</v>
      </c>
      <c r="F2509" s="2">
        <v>0</v>
      </c>
      <c r="G2509" s="2">
        <v>0</v>
      </c>
      <c r="H2509" s="17">
        <f t="shared" si="39"/>
        <v>0</v>
      </c>
    </row>
    <row r="2510" spans="1:8" ht="13.5" x14ac:dyDescent="0.25">
      <c r="A2510" s="12"/>
      <c r="B2510" s="11">
        <v>45653</v>
      </c>
      <c r="C2510" s="2">
        <v>35.9</v>
      </c>
      <c r="D2510" s="2">
        <v>35.9</v>
      </c>
      <c r="E2510" s="2">
        <v>0</v>
      </c>
      <c r="F2510" s="2">
        <v>0</v>
      </c>
      <c r="G2510" s="2">
        <v>0</v>
      </c>
      <c r="H2510" s="17">
        <f t="shared" si="39"/>
        <v>0</v>
      </c>
    </row>
    <row r="2511" spans="1:8" ht="13.5" x14ac:dyDescent="0.25">
      <c r="A2511" s="12"/>
      <c r="B2511" s="11">
        <v>45656</v>
      </c>
      <c r="C2511" s="2">
        <v>35.9</v>
      </c>
      <c r="D2511" s="2">
        <v>35.9</v>
      </c>
      <c r="E2511" s="2">
        <v>0</v>
      </c>
      <c r="F2511" s="2">
        <v>0</v>
      </c>
      <c r="G2511" s="2">
        <v>0</v>
      </c>
      <c r="H2511" s="17">
        <f t="shared" si="39"/>
        <v>0</v>
      </c>
    </row>
    <row r="2512" spans="1:8" ht="13.5" x14ac:dyDescent="0.25">
      <c r="A2512" s="12"/>
      <c r="B2512" s="11">
        <v>45657</v>
      </c>
      <c r="C2512" s="2">
        <v>35.9</v>
      </c>
      <c r="D2512" s="2">
        <v>35.9</v>
      </c>
      <c r="E2512" s="2">
        <v>0</v>
      </c>
      <c r="F2512" s="2">
        <v>0</v>
      </c>
      <c r="G2512" s="2">
        <v>0</v>
      </c>
      <c r="H2512" s="17">
        <f t="shared" si="39"/>
        <v>0</v>
      </c>
    </row>
    <row r="2513" spans="1:8" ht="13.5" x14ac:dyDescent="0.25">
      <c r="A2513" s="12"/>
      <c r="B2513" s="11">
        <v>45659</v>
      </c>
      <c r="C2513" s="2">
        <v>35.9</v>
      </c>
      <c r="D2513" s="2">
        <v>35.9</v>
      </c>
      <c r="E2513" s="2">
        <v>0</v>
      </c>
      <c r="F2513" s="2">
        <v>0</v>
      </c>
      <c r="G2513" s="2">
        <v>0</v>
      </c>
      <c r="H2513" s="17">
        <f t="shared" si="39"/>
        <v>0</v>
      </c>
    </row>
    <row r="2514" spans="1:8" ht="13.5" x14ac:dyDescent="0.25">
      <c r="A2514" s="12"/>
      <c r="B2514" s="11">
        <v>45660</v>
      </c>
      <c r="C2514" s="2">
        <v>35.9</v>
      </c>
      <c r="D2514" s="2">
        <v>35.9</v>
      </c>
      <c r="E2514" s="2">
        <v>0</v>
      </c>
      <c r="F2514" s="2">
        <v>0</v>
      </c>
      <c r="G2514" s="2">
        <v>0</v>
      </c>
      <c r="H2514" s="17">
        <f t="shared" si="39"/>
        <v>0</v>
      </c>
    </row>
    <row r="2515" spans="1:8" ht="13.5" x14ac:dyDescent="0.25">
      <c r="A2515" s="12"/>
      <c r="B2515" s="11">
        <v>45663</v>
      </c>
      <c r="C2515" s="2">
        <v>35.9</v>
      </c>
      <c r="D2515" s="2">
        <v>35.9</v>
      </c>
      <c r="E2515" s="2">
        <v>0</v>
      </c>
      <c r="F2515" s="2">
        <v>0</v>
      </c>
      <c r="G2515" s="2">
        <v>0</v>
      </c>
      <c r="H2515" s="17">
        <f t="shared" si="39"/>
        <v>0</v>
      </c>
    </row>
    <row r="2516" spans="1:8" ht="13.5" x14ac:dyDescent="0.25">
      <c r="A2516" s="12"/>
      <c r="B2516" s="11">
        <v>45664</v>
      </c>
      <c r="C2516" s="2">
        <v>35.9</v>
      </c>
      <c r="D2516" s="2">
        <v>35.9</v>
      </c>
      <c r="E2516" s="2">
        <v>0</v>
      </c>
      <c r="F2516" s="2">
        <v>0</v>
      </c>
      <c r="G2516" s="2">
        <v>0</v>
      </c>
      <c r="H2516" s="17">
        <f t="shared" si="39"/>
        <v>0</v>
      </c>
    </row>
    <row r="2517" spans="1:8" ht="13.5" x14ac:dyDescent="0.25">
      <c r="A2517" s="12"/>
      <c r="B2517" s="11">
        <v>45665</v>
      </c>
      <c r="C2517" s="2">
        <v>35.9</v>
      </c>
      <c r="D2517" s="2">
        <v>35.9</v>
      </c>
      <c r="E2517" s="2">
        <v>0</v>
      </c>
      <c r="F2517" s="2">
        <v>0</v>
      </c>
      <c r="G2517" s="2">
        <v>0</v>
      </c>
      <c r="H2517" s="17">
        <f t="shared" si="39"/>
        <v>0</v>
      </c>
    </row>
    <row r="2518" spans="1:8" ht="13.5" x14ac:dyDescent="0.25">
      <c r="A2518" s="12"/>
      <c r="B2518" s="11">
        <v>45666</v>
      </c>
      <c r="C2518" s="2">
        <v>35.9</v>
      </c>
      <c r="D2518" s="2">
        <v>35.9</v>
      </c>
      <c r="E2518" s="2">
        <v>0</v>
      </c>
      <c r="F2518" s="2">
        <v>0</v>
      </c>
      <c r="G2518" s="2">
        <v>0</v>
      </c>
      <c r="H2518" s="17">
        <f t="shared" si="39"/>
        <v>0</v>
      </c>
    </row>
    <row r="2519" spans="1:8" ht="13.5" x14ac:dyDescent="0.25">
      <c r="A2519" s="12"/>
      <c r="B2519" s="11">
        <v>45667</v>
      </c>
      <c r="C2519" s="2">
        <v>35.9</v>
      </c>
      <c r="D2519" s="2">
        <v>35.9</v>
      </c>
      <c r="E2519" s="2">
        <v>0</v>
      </c>
      <c r="F2519" s="2">
        <v>0</v>
      </c>
      <c r="G2519" s="2">
        <v>0</v>
      </c>
      <c r="H2519" s="17">
        <f t="shared" si="39"/>
        <v>0</v>
      </c>
    </row>
    <row r="2520" spans="1:8" ht="13.5" x14ac:dyDescent="0.25">
      <c r="A2520" s="12"/>
      <c r="B2520" s="11">
        <v>45670</v>
      </c>
      <c r="C2520" s="2">
        <v>35.9</v>
      </c>
      <c r="D2520" s="2">
        <v>35.9</v>
      </c>
      <c r="E2520" s="2">
        <v>78</v>
      </c>
      <c r="F2520" s="2">
        <v>35.9</v>
      </c>
      <c r="G2520" s="2">
        <v>2800.2</v>
      </c>
      <c r="H2520" s="17">
        <f t="shared" si="39"/>
        <v>0</v>
      </c>
    </row>
    <row r="2521" spans="1:8" ht="13.5" x14ac:dyDescent="0.25">
      <c r="A2521" s="12"/>
      <c r="B2521" s="11">
        <v>45671</v>
      </c>
      <c r="C2521" s="2">
        <v>35.9</v>
      </c>
      <c r="D2521" s="2">
        <v>35.9</v>
      </c>
      <c r="E2521" s="2">
        <v>0</v>
      </c>
      <c r="F2521" s="2">
        <v>0</v>
      </c>
      <c r="G2521" s="2">
        <v>0</v>
      </c>
      <c r="H2521" s="17">
        <f t="shared" si="39"/>
        <v>0</v>
      </c>
    </row>
    <row r="2522" spans="1:8" ht="13.5" x14ac:dyDescent="0.25">
      <c r="A2522" s="12"/>
      <c r="B2522" s="11">
        <v>45672</v>
      </c>
      <c r="C2522" s="2">
        <v>35.9</v>
      </c>
      <c r="D2522" s="2">
        <v>35.9</v>
      </c>
      <c r="E2522" s="2">
        <v>0</v>
      </c>
      <c r="F2522" s="2">
        <v>0</v>
      </c>
      <c r="G2522" s="2">
        <v>0</v>
      </c>
      <c r="H2522" s="17">
        <f t="shared" si="39"/>
        <v>0</v>
      </c>
    </row>
    <row r="2523" spans="1:8" ht="13.5" x14ac:dyDescent="0.25">
      <c r="A2523" s="12"/>
      <c r="B2523" s="11">
        <v>45673</v>
      </c>
      <c r="C2523" s="2">
        <v>35.9</v>
      </c>
      <c r="D2523" s="2">
        <v>35.9</v>
      </c>
      <c r="E2523" s="2">
        <v>0</v>
      </c>
      <c r="F2523" s="2">
        <v>0</v>
      </c>
      <c r="G2523" s="2">
        <v>0</v>
      </c>
      <c r="H2523" s="17">
        <f t="shared" si="39"/>
        <v>0</v>
      </c>
    </row>
    <row r="2524" spans="1:8" ht="13.5" x14ac:dyDescent="0.25">
      <c r="A2524" s="12"/>
      <c r="B2524" s="11">
        <v>45674</v>
      </c>
      <c r="C2524" s="2">
        <v>35.9</v>
      </c>
      <c r="D2524" s="2">
        <v>35.9</v>
      </c>
      <c r="E2524" s="2">
        <v>0</v>
      </c>
      <c r="F2524" s="2">
        <v>0</v>
      </c>
      <c r="G2524" s="2">
        <v>0</v>
      </c>
      <c r="H2524" s="17">
        <f t="shared" si="39"/>
        <v>0</v>
      </c>
    </row>
    <row r="2525" spans="1:8" ht="13.5" x14ac:dyDescent="0.25">
      <c r="A2525" s="12"/>
      <c r="B2525" s="11">
        <v>45677</v>
      </c>
      <c r="C2525" s="2">
        <v>35.9</v>
      </c>
      <c r="D2525" s="2">
        <v>35.9</v>
      </c>
      <c r="E2525" s="2">
        <v>0</v>
      </c>
      <c r="F2525" s="2">
        <v>0</v>
      </c>
      <c r="G2525" s="2">
        <v>0</v>
      </c>
      <c r="H2525" s="17">
        <f t="shared" si="39"/>
        <v>0</v>
      </c>
    </row>
    <row r="2526" spans="1:8" ht="13.5" x14ac:dyDescent="0.25">
      <c r="A2526" s="12"/>
      <c r="B2526" s="11">
        <v>45678</v>
      </c>
      <c r="C2526" s="2">
        <v>35.9</v>
      </c>
      <c r="D2526" s="2">
        <v>35.9</v>
      </c>
      <c r="E2526" s="2">
        <v>0</v>
      </c>
      <c r="F2526" s="2">
        <v>0</v>
      </c>
      <c r="G2526" s="2">
        <v>0</v>
      </c>
      <c r="H2526" s="17">
        <f t="shared" si="39"/>
        <v>0</v>
      </c>
    </row>
    <row r="2527" spans="1:8" ht="13.5" x14ac:dyDescent="0.25">
      <c r="A2527" s="12"/>
      <c r="B2527" s="11">
        <v>45679</v>
      </c>
      <c r="C2527" s="2">
        <v>34.4</v>
      </c>
      <c r="D2527" s="2">
        <v>34.4</v>
      </c>
      <c r="E2527" s="2">
        <v>1</v>
      </c>
      <c r="F2527" s="2">
        <v>34.4</v>
      </c>
      <c r="G2527" s="2">
        <v>34.4</v>
      </c>
      <c r="H2527" s="17">
        <f t="shared" si="39"/>
        <v>-4.1782729805013928E-2</v>
      </c>
    </row>
    <row r="2528" spans="1:8" ht="13.5" x14ac:dyDescent="0.25">
      <c r="A2528" s="12"/>
      <c r="B2528" s="11">
        <v>45680</v>
      </c>
      <c r="C2528" s="2">
        <v>34.4</v>
      </c>
      <c r="D2528" s="2">
        <v>34.4</v>
      </c>
      <c r="E2528" s="2">
        <v>0</v>
      </c>
      <c r="F2528" s="2">
        <v>0</v>
      </c>
      <c r="G2528" s="2">
        <v>0</v>
      </c>
      <c r="H2528" s="17">
        <f t="shared" si="39"/>
        <v>0</v>
      </c>
    </row>
    <row r="2529" spans="1:8" ht="13.5" x14ac:dyDescent="0.25">
      <c r="A2529" s="12"/>
      <c r="B2529" s="11">
        <v>45681</v>
      </c>
      <c r="C2529" s="2">
        <v>34.4</v>
      </c>
      <c r="D2529" s="2">
        <v>34.4</v>
      </c>
      <c r="E2529" s="2">
        <v>0</v>
      </c>
      <c r="F2529" s="2">
        <v>0</v>
      </c>
      <c r="G2529" s="2">
        <v>0</v>
      </c>
      <c r="H2529" s="17">
        <f t="shared" si="39"/>
        <v>0</v>
      </c>
    </row>
    <row r="2530" spans="1:8" ht="13.5" x14ac:dyDescent="0.25">
      <c r="A2530" s="12"/>
      <c r="B2530" s="11">
        <v>45684</v>
      </c>
      <c r="C2530" s="2">
        <v>34.4</v>
      </c>
      <c r="D2530" s="2">
        <v>34.4</v>
      </c>
      <c r="E2530" s="2">
        <v>0</v>
      </c>
      <c r="F2530" s="2">
        <v>0</v>
      </c>
      <c r="G2530" s="2">
        <v>0</v>
      </c>
      <c r="H2530" s="17">
        <f t="shared" si="39"/>
        <v>0</v>
      </c>
    </row>
    <row r="2531" spans="1:8" ht="13.5" x14ac:dyDescent="0.25">
      <c r="A2531" s="12"/>
      <c r="B2531" s="11">
        <v>45685</v>
      </c>
      <c r="C2531" s="2">
        <v>34.4</v>
      </c>
      <c r="D2531" s="2">
        <v>34.4</v>
      </c>
      <c r="E2531" s="2">
        <v>0</v>
      </c>
      <c r="F2531" s="2">
        <v>0</v>
      </c>
      <c r="G2531" s="2">
        <v>0</v>
      </c>
      <c r="H2531" s="17">
        <f t="shared" si="39"/>
        <v>0</v>
      </c>
    </row>
    <row r="2532" spans="1:8" ht="13.5" x14ac:dyDescent="0.25">
      <c r="A2532" s="12"/>
      <c r="B2532" s="11">
        <v>45686</v>
      </c>
      <c r="C2532" s="2">
        <v>34.4</v>
      </c>
      <c r="D2532" s="2">
        <v>34.4</v>
      </c>
      <c r="E2532" s="2">
        <v>0</v>
      </c>
      <c r="F2532" s="2">
        <v>0</v>
      </c>
      <c r="G2532" s="2">
        <v>0</v>
      </c>
      <c r="H2532" s="17">
        <f t="shared" si="39"/>
        <v>0</v>
      </c>
    </row>
    <row r="2533" spans="1:8" ht="13.5" x14ac:dyDescent="0.25">
      <c r="A2533" s="12"/>
      <c r="B2533" s="11">
        <v>45687</v>
      </c>
      <c r="C2533" s="2">
        <v>34.4</v>
      </c>
      <c r="D2533" s="2">
        <v>34.4</v>
      </c>
      <c r="E2533" s="2">
        <v>0</v>
      </c>
      <c r="F2533" s="2">
        <v>0</v>
      </c>
      <c r="G2533" s="2">
        <v>0</v>
      </c>
      <c r="H2533" s="17">
        <f t="shared" si="39"/>
        <v>0</v>
      </c>
    </row>
    <row r="2534" spans="1:8" ht="13.5" x14ac:dyDescent="0.25">
      <c r="A2534" s="12"/>
      <c r="B2534" s="11">
        <v>45688</v>
      </c>
      <c r="C2534" s="2">
        <v>34.4</v>
      </c>
      <c r="D2534" s="2">
        <v>34.4</v>
      </c>
      <c r="E2534" s="2">
        <v>0</v>
      </c>
      <c r="F2534" s="2">
        <v>0</v>
      </c>
      <c r="G2534" s="2">
        <v>0</v>
      </c>
      <c r="H2534" s="17">
        <f t="shared" si="39"/>
        <v>0</v>
      </c>
    </row>
    <row r="2535" spans="1:8" ht="13.5" x14ac:dyDescent="0.25">
      <c r="A2535" s="12"/>
      <c r="B2535" s="11">
        <v>45691</v>
      </c>
      <c r="C2535" s="2">
        <v>34.4</v>
      </c>
      <c r="D2535" s="2">
        <v>34.4</v>
      </c>
      <c r="E2535" s="2">
        <v>0</v>
      </c>
      <c r="F2535" s="2">
        <v>0</v>
      </c>
      <c r="G2535" s="2">
        <v>0</v>
      </c>
      <c r="H2535" s="17">
        <f t="shared" si="39"/>
        <v>0</v>
      </c>
    </row>
    <row r="2536" spans="1:8" ht="13.5" x14ac:dyDescent="0.25">
      <c r="A2536" s="12"/>
      <c r="B2536" s="11">
        <v>45692</v>
      </c>
      <c r="C2536" s="2">
        <v>34.4</v>
      </c>
      <c r="D2536" s="2">
        <v>34.4</v>
      </c>
      <c r="E2536" s="2">
        <v>0</v>
      </c>
      <c r="F2536" s="2">
        <v>0</v>
      </c>
      <c r="G2536" s="2">
        <v>0</v>
      </c>
      <c r="H2536" s="17">
        <f t="shared" si="39"/>
        <v>0</v>
      </c>
    </row>
    <row r="2537" spans="1:8" ht="13.5" x14ac:dyDescent="0.25">
      <c r="A2537" s="12"/>
      <c r="B2537" s="11">
        <v>45693</v>
      </c>
      <c r="C2537" s="2">
        <v>34.4</v>
      </c>
      <c r="D2537" s="2">
        <v>34.4</v>
      </c>
      <c r="E2537" s="2">
        <v>0</v>
      </c>
      <c r="F2537" s="2">
        <v>0</v>
      </c>
      <c r="G2537" s="2">
        <v>0</v>
      </c>
      <c r="H2537" s="17">
        <f t="shared" si="39"/>
        <v>0</v>
      </c>
    </row>
    <row r="2538" spans="1:8" ht="13.5" x14ac:dyDescent="0.25">
      <c r="A2538" s="12"/>
      <c r="B2538" s="11">
        <v>45694</v>
      </c>
      <c r="C2538" s="2">
        <v>34.4</v>
      </c>
      <c r="D2538" s="2">
        <v>34.4</v>
      </c>
      <c r="E2538" s="2">
        <v>0</v>
      </c>
      <c r="F2538" s="2">
        <v>0</v>
      </c>
      <c r="G2538" s="2">
        <v>0</v>
      </c>
      <c r="H2538" s="17">
        <f t="shared" si="39"/>
        <v>0</v>
      </c>
    </row>
    <row r="2539" spans="1:8" ht="13.5" x14ac:dyDescent="0.25">
      <c r="A2539" s="12"/>
      <c r="B2539" s="11">
        <v>45695</v>
      </c>
      <c r="C2539" s="2">
        <v>34.4</v>
      </c>
      <c r="D2539" s="2">
        <v>34.4</v>
      </c>
      <c r="E2539" s="2">
        <v>0</v>
      </c>
      <c r="F2539" s="2">
        <v>0</v>
      </c>
      <c r="G2539" s="2">
        <v>0</v>
      </c>
      <c r="H2539" s="17">
        <f t="shared" si="39"/>
        <v>0</v>
      </c>
    </row>
    <row r="2540" spans="1:8" ht="13.5" x14ac:dyDescent="0.25">
      <c r="A2540" s="12"/>
      <c r="B2540" s="11">
        <v>45698</v>
      </c>
      <c r="C2540" s="2">
        <v>34.4</v>
      </c>
      <c r="D2540" s="2">
        <v>34.4</v>
      </c>
      <c r="E2540" s="2">
        <v>0</v>
      </c>
      <c r="F2540" s="2">
        <v>0</v>
      </c>
      <c r="G2540" s="2">
        <v>0</v>
      </c>
      <c r="H2540" s="17">
        <f t="shared" si="39"/>
        <v>0</v>
      </c>
    </row>
    <row r="2541" spans="1:8" ht="13.5" x14ac:dyDescent="0.25">
      <c r="A2541" s="12"/>
      <c r="B2541" s="11">
        <v>45699</v>
      </c>
      <c r="C2541" s="2">
        <v>34.4</v>
      </c>
      <c r="D2541" s="2">
        <v>34.4</v>
      </c>
      <c r="E2541" s="2">
        <v>0</v>
      </c>
      <c r="F2541" s="2">
        <v>0</v>
      </c>
      <c r="G2541" s="2">
        <v>0</v>
      </c>
      <c r="H2541" s="17">
        <f t="shared" si="39"/>
        <v>0</v>
      </c>
    </row>
    <row r="2542" spans="1:8" ht="13.5" x14ac:dyDescent="0.25">
      <c r="A2542" s="12"/>
      <c r="B2542" s="11">
        <v>45700</v>
      </c>
      <c r="C2542" s="2">
        <v>34.4</v>
      </c>
      <c r="D2542" s="2">
        <v>34.4</v>
      </c>
      <c r="E2542" s="2">
        <v>0</v>
      </c>
      <c r="F2542" s="2">
        <v>0</v>
      </c>
      <c r="G2542" s="2">
        <v>0</v>
      </c>
      <c r="H2542" s="17">
        <f t="shared" si="39"/>
        <v>0</v>
      </c>
    </row>
    <row r="2543" spans="1:8" ht="13.5" x14ac:dyDescent="0.25">
      <c r="A2543" s="12"/>
      <c r="B2543" s="11">
        <v>45701</v>
      </c>
      <c r="C2543" s="2">
        <v>34.4</v>
      </c>
      <c r="D2543" s="2">
        <v>34.4</v>
      </c>
      <c r="E2543" s="2">
        <v>0</v>
      </c>
      <c r="F2543" s="2">
        <v>0</v>
      </c>
      <c r="G2543" s="2">
        <v>0</v>
      </c>
      <c r="H2543" s="17">
        <f t="shared" si="39"/>
        <v>0</v>
      </c>
    </row>
    <row r="2544" spans="1:8" ht="13.5" x14ac:dyDescent="0.25">
      <c r="A2544" s="12"/>
      <c r="B2544" s="11">
        <v>45702</v>
      </c>
      <c r="C2544" s="2">
        <v>34.4</v>
      </c>
      <c r="D2544" s="2">
        <v>34.4</v>
      </c>
      <c r="E2544" s="2">
        <v>0</v>
      </c>
      <c r="F2544" s="2">
        <v>0</v>
      </c>
      <c r="G2544" s="2">
        <v>0</v>
      </c>
      <c r="H2544" s="17">
        <f t="shared" si="39"/>
        <v>0</v>
      </c>
    </row>
    <row r="2545" spans="1:8" ht="13.5" x14ac:dyDescent="0.25">
      <c r="A2545" s="12"/>
      <c r="B2545" s="11">
        <v>45705</v>
      </c>
      <c r="C2545" s="2">
        <v>34.4</v>
      </c>
      <c r="D2545" s="2">
        <v>34.4</v>
      </c>
      <c r="E2545" s="2">
        <v>0</v>
      </c>
      <c r="F2545" s="2">
        <v>0</v>
      </c>
      <c r="G2545" s="2">
        <v>0</v>
      </c>
      <c r="H2545" s="17">
        <f t="shared" si="39"/>
        <v>0</v>
      </c>
    </row>
    <row r="2546" spans="1:8" ht="13.5" x14ac:dyDescent="0.25">
      <c r="A2546" s="12"/>
      <c r="B2546" s="11">
        <v>45706</v>
      </c>
      <c r="C2546" s="2">
        <v>34.4</v>
      </c>
      <c r="D2546" s="2">
        <v>34.4</v>
      </c>
      <c r="E2546" s="2">
        <v>0</v>
      </c>
      <c r="F2546" s="2">
        <v>0</v>
      </c>
      <c r="G2546" s="2">
        <v>0</v>
      </c>
      <c r="H2546" s="17">
        <f t="shared" si="39"/>
        <v>0</v>
      </c>
    </row>
    <row r="2547" spans="1:8" ht="13.5" x14ac:dyDescent="0.25">
      <c r="A2547" s="12"/>
      <c r="B2547" s="11">
        <v>45707</v>
      </c>
      <c r="C2547" s="2">
        <v>34.4</v>
      </c>
      <c r="D2547" s="2">
        <v>34.4</v>
      </c>
      <c r="E2547" s="2">
        <v>15</v>
      </c>
      <c r="F2547" s="2">
        <v>34.4</v>
      </c>
      <c r="G2547" s="2">
        <v>516</v>
      </c>
      <c r="H2547" s="17">
        <f t="shared" si="39"/>
        <v>0</v>
      </c>
    </row>
    <row r="2548" spans="1:8" ht="13.5" x14ac:dyDescent="0.25">
      <c r="A2548" s="12"/>
      <c r="B2548" s="11">
        <v>45708</v>
      </c>
      <c r="C2548" s="2">
        <v>34.4</v>
      </c>
      <c r="D2548" s="2">
        <v>34.4</v>
      </c>
      <c r="E2548" s="2">
        <v>0</v>
      </c>
      <c r="F2548" s="2">
        <v>0</v>
      </c>
      <c r="G2548" s="2">
        <v>0</v>
      </c>
      <c r="H2548" s="17">
        <f t="shared" si="39"/>
        <v>0</v>
      </c>
    </row>
    <row r="2549" spans="1:8" ht="13.5" x14ac:dyDescent="0.25">
      <c r="A2549" s="12"/>
      <c r="B2549" s="11">
        <v>45709</v>
      </c>
      <c r="C2549" s="2">
        <v>34.4</v>
      </c>
      <c r="D2549" s="2">
        <v>34.4</v>
      </c>
      <c r="E2549" s="2">
        <v>20</v>
      </c>
      <c r="F2549" s="2">
        <v>34.4</v>
      </c>
      <c r="G2549" s="2">
        <v>688</v>
      </c>
      <c r="H2549" s="17">
        <f t="shared" si="39"/>
        <v>0</v>
      </c>
    </row>
    <row r="2550" spans="1:8" ht="13.5" x14ac:dyDescent="0.25">
      <c r="A2550" s="12"/>
      <c r="B2550" s="11">
        <v>45712</v>
      </c>
      <c r="C2550" s="2">
        <v>34.4</v>
      </c>
      <c r="D2550" s="2">
        <v>34.4</v>
      </c>
      <c r="E2550" s="2">
        <v>0</v>
      </c>
      <c r="F2550" s="2">
        <v>0</v>
      </c>
      <c r="G2550" s="2">
        <v>0</v>
      </c>
      <c r="H2550" s="17">
        <f t="shared" si="39"/>
        <v>0</v>
      </c>
    </row>
    <row r="2551" spans="1:8" ht="13.5" x14ac:dyDescent="0.25">
      <c r="A2551" s="12"/>
      <c r="B2551" s="11">
        <v>45713</v>
      </c>
      <c r="C2551" s="2">
        <v>34.4</v>
      </c>
      <c r="D2551" s="2">
        <v>34.4</v>
      </c>
      <c r="E2551" s="2">
        <v>0</v>
      </c>
      <c r="F2551" s="2">
        <v>0</v>
      </c>
      <c r="G2551" s="2">
        <v>0</v>
      </c>
      <c r="H2551" s="17">
        <f t="shared" si="39"/>
        <v>0</v>
      </c>
    </row>
    <row r="2552" spans="1:8" ht="13.5" x14ac:dyDescent="0.25">
      <c r="A2552" s="12"/>
      <c r="B2552" s="11">
        <v>45714</v>
      </c>
      <c r="C2552" s="2">
        <v>34.4</v>
      </c>
      <c r="D2552" s="2">
        <v>34.4</v>
      </c>
      <c r="E2552" s="2">
        <v>0</v>
      </c>
      <c r="F2552" s="2">
        <v>0</v>
      </c>
      <c r="G2552" s="2">
        <v>0</v>
      </c>
      <c r="H2552" s="17">
        <f t="shared" si="39"/>
        <v>0</v>
      </c>
    </row>
    <row r="2553" spans="1:8" ht="13.5" x14ac:dyDescent="0.25">
      <c r="A2553" s="12"/>
      <c r="B2553" s="11">
        <v>45715</v>
      </c>
      <c r="C2553" s="2">
        <v>34.4</v>
      </c>
      <c r="D2553" s="2">
        <v>34.4</v>
      </c>
      <c r="E2553" s="2">
        <v>0</v>
      </c>
      <c r="F2553" s="2">
        <v>0</v>
      </c>
      <c r="G2553" s="2">
        <v>0</v>
      </c>
      <c r="H2553" s="17">
        <f t="shared" si="39"/>
        <v>0</v>
      </c>
    </row>
    <row r="2554" spans="1:8" ht="13.5" x14ac:dyDescent="0.25">
      <c r="A2554" s="12"/>
      <c r="B2554" s="11">
        <v>45716</v>
      </c>
      <c r="C2554" s="2">
        <v>34.4</v>
      </c>
      <c r="D2554" s="2">
        <v>34.4</v>
      </c>
      <c r="E2554" s="2">
        <v>0</v>
      </c>
      <c r="F2554" s="2">
        <v>0</v>
      </c>
      <c r="G2554" s="2">
        <v>0</v>
      </c>
      <c r="H2554" s="17">
        <f t="shared" si="39"/>
        <v>0</v>
      </c>
    </row>
    <row r="2555" spans="1:8" ht="13.5" x14ac:dyDescent="0.25">
      <c r="A2555" s="12"/>
      <c r="B2555" s="11">
        <v>45719</v>
      </c>
      <c r="C2555" s="2">
        <v>34.4</v>
      </c>
      <c r="D2555" s="2">
        <v>34.4</v>
      </c>
      <c r="E2555" s="2">
        <v>0</v>
      </c>
      <c r="F2555" s="2">
        <v>0</v>
      </c>
      <c r="G2555" s="2">
        <v>0</v>
      </c>
      <c r="H2555" s="17">
        <f t="shared" si="39"/>
        <v>0</v>
      </c>
    </row>
    <row r="2556" spans="1:8" ht="13.5" x14ac:dyDescent="0.25">
      <c r="A2556" s="12"/>
      <c r="B2556" s="11">
        <v>45720</v>
      </c>
      <c r="C2556" s="2">
        <v>34.4</v>
      </c>
      <c r="D2556" s="2">
        <v>34.4</v>
      </c>
      <c r="E2556" s="2">
        <v>0</v>
      </c>
      <c r="F2556" s="2">
        <v>0</v>
      </c>
      <c r="G2556" s="2">
        <v>0</v>
      </c>
      <c r="H2556" s="17">
        <f t="shared" si="39"/>
        <v>0</v>
      </c>
    </row>
    <row r="2557" spans="1:8" ht="13.5" x14ac:dyDescent="0.25">
      <c r="A2557" s="12"/>
      <c r="B2557" s="11">
        <v>45721</v>
      </c>
      <c r="C2557" s="2">
        <v>34.4</v>
      </c>
      <c r="D2557" s="2">
        <v>34.4</v>
      </c>
      <c r="E2557" s="2">
        <v>0</v>
      </c>
      <c r="F2557" s="2">
        <v>0</v>
      </c>
      <c r="G2557" s="2">
        <v>0</v>
      </c>
      <c r="H2557" s="17">
        <f t="shared" si="39"/>
        <v>0</v>
      </c>
    </row>
    <row r="2558" spans="1:8" ht="13.5" x14ac:dyDescent="0.25">
      <c r="A2558" s="12"/>
      <c r="B2558" s="11">
        <v>45722</v>
      </c>
      <c r="C2558" s="2">
        <v>34.4</v>
      </c>
      <c r="D2558" s="2">
        <v>34.4</v>
      </c>
      <c r="E2558" s="2">
        <v>0</v>
      </c>
      <c r="F2558" s="2">
        <v>0</v>
      </c>
      <c r="G2558" s="2">
        <v>0</v>
      </c>
      <c r="H2558" s="17">
        <f t="shared" si="39"/>
        <v>0</v>
      </c>
    </row>
    <row r="2559" spans="1:8" ht="13.5" x14ac:dyDescent="0.25">
      <c r="A2559" s="12"/>
      <c r="B2559" s="11">
        <v>45723</v>
      </c>
      <c r="C2559" s="2">
        <v>34.4</v>
      </c>
      <c r="D2559" s="2">
        <v>34.4</v>
      </c>
      <c r="E2559" s="2">
        <v>0</v>
      </c>
      <c r="F2559" s="2">
        <v>0</v>
      </c>
      <c r="G2559" s="2">
        <v>0</v>
      </c>
      <c r="H2559" s="17">
        <f t="shared" si="39"/>
        <v>0</v>
      </c>
    </row>
    <row r="2560" spans="1:8" ht="13.5" x14ac:dyDescent="0.25">
      <c r="A2560" s="12"/>
      <c r="B2560" s="11">
        <v>45726</v>
      </c>
      <c r="C2560" s="2">
        <v>34.4</v>
      </c>
      <c r="D2560" s="2">
        <v>34.4</v>
      </c>
      <c r="E2560" s="2">
        <v>0</v>
      </c>
      <c r="F2560" s="2">
        <v>0</v>
      </c>
      <c r="G2560" s="2">
        <v>0</v>
      </c>
      <c r="H2560" s="17">
        <f t="shared" si="39"/>
        <v>0</v>
      </c>
    </row>
    <row r="2561" spans="1:8" ht="13.5" x14ac:dyDescent="0.25">
      <c r="A2561" s="12"/>
      <c r="B2561" s="11">
        <v>45727</v>
      </c>
      <c r="C2561" s="2">
        <v>34.4</v>
      </c>
      <c r="D2561" s="2">
        <v>34.4</v>
      </c>
      <c r="E2561" s="2">
        <v>0</v>
      </c>
      <c r="F2561" s="2">
        <v>0</v>
      </c>
      <c r="G2561" s="2">
        <v>0</v>
      </c>
      <c r="H2561" s="17">
        <f t="shared" si="39"/>
        <v>0</v>
      </c>
    </row>
    <row r="2562" spans="1:8" ht="13.5" x14ac:dyDescent="0.25">
      <c r="A2562" s="12"/>
      <c r="B2562" s="11">
        <v>45728</v>
      </c>
      <c r="C2562" s="2">
        <v>34.4</v>
      </c>
      <c r="D2562" s="2">
        <v>34.4</v>
      </c>
      <c r="E2562" s="2">
        <v>0</v>
      </c>
      <c r="F2562" s="2">
        <v>0</v>
      </c>
      <c r="G2562" s="2">
        <v>0</v>
      </c>
      <c r="H2562" s="17">
        <f t="shared" si="39"/>
        <v>0</v>
      </c>
    </row>
    <row r="2563" spans="1:8" ht="13.5" x14ac:dyDescent="0.25">
      <c r="A2563" s="12"/>
      <c r="B2563" s="11">
        <v>45729</v>
      </c>
      <c r="C2563" s="2">
        <v>34.4</v>
      </c>
      <c r="D2563" s="2">
        <v>34.4</v>
      </c>
      <c r="E2563" s="2">
        <v>0</v>
      </c>
      <c r="F2563" s="2">
        <v>0</v>
      </c>
      <c r="G2563" s="2">
        <v>0</v>
      </c>
      <c r="H2563" s="17">
        <f t="shared" si="39"/>
        <v>0</v>
      </c>
    </row>
    <row r="2564" spans="1:8" ht="13.5" x14ac:dyDescent="0.25">
      <c r="A2564" s="12"/>
      <c r="B2564" s="11">
        <v>45730</v>
      </c>
      <c r="C2564" s="2">
        <v>34.4</v>
      </c>
      <c r="D2564" s="2">
        <v>34.4</v>
      </c>
      <c r="E2564" s="2">
        <v>704</v>
      </c>
      <c r="F2564" s="2">
        <v>34.4</v>
      </c>
      <c r="G2564" s="2">
        <v>24217.599999999999</v>
      </c>
      <c r="H2564" s="17">
        <f t="shared" si="39"/>
        <v>0</v>
      </c>
    </row>
    <row r="2565" spans="1:8" ht="13.5" x14ac:dyDescent="0.25">
      <c r="A2565" s="12"/>
      <c r="B2565" s="11">
        <v>45733</v>
      </c>
      <c r="C2565" s="2">
        <v>34.4</v>
      </c>
      <c r="D2565" s="2">
        <v>34.4</v>
      </c>
      <c r="E2565" s="2">
        <v>0</v>
      </c>
      <c r="F2565" s="2">
        <v>0</v>
      </c>
      <c r="G2565" s="2">
        <v>0</v>
      </c>
      <c r="H2565" s="17">
        <f t="shared" si="39"/>
        <v>0</v>
      </c>
    </row>
    <row r="2566" spans="1:8" ht="13.5" x14ac:dyDescent="0.25">
      <c r="A2566" s="12"/>
      <c r="B2566" s="11">
        <v>45734</v>
      </c>
      <c r="C2566" s="2">
        <v>34.4</v>
      </c>
      <c r="D2566" s="2">
        <v>34.4</v>
      </c>
      <c r="E2566" s="2">
        <v>0</v>
      </c>
      <c r="F2566" s="2">
        <v>0</v>
      </c>
      <c r="G2566" s="2">
        <v>0</v>
      </c>
      <c r="H2566" s="17">
        <f t="shared" si="39"/>
        <v>0</v>
      </c>
    </row>
    <row r="2567" spans="1:8" ht="13.5" x14ac:dyDescent="0.25">
      <c r="A2567" s="12"/>
      <c r="B2567" s="11">
        <v>45735</v>
      </c>
      <c r="C2567" s="2">
        <v>34.4</v>
      </c>
      <c r="D2567" s="2">
        <v>34.4</v>
      </c>
      <c r="E2567" s="2">
        <v>0</v>
      </c>
      <c r="F2567" s="2">
        <v>0</v>
      </c>
      <c r="G2567" s="2">
        <v>0</v>
      </c>
      <c r="H2567" s="17">
        <f t="shared" ref="H2567:H2630" si="40">(D2567-D2566)/D2566</f>
        <v>0</v>
      </c>
    </row>
    <row r="2568" spans="1:8" ht="13.5" x14ac:dyDescent="0.25">
      <c r="A2568" s="12"/>
      <c r="B2568" s="11">
        <v>45737</v>
      </c>
      <c r="C2568" s="2">
        <v>34.4</v>
      </c>
      <c r="D2568" s="2">
        <v>34.4</v>
      </c>
      <c r="E2568" s="2">
        <v>0</v>
      </c>
      <c r="F2568" s="2">
        <v>0</v>
      </c>
      <c r="G2568" s="2">
        <v>0</v>
      </c>
      <c r="H2568" s="17">
        <f t="shared" si="40"/>
        <v>0</v>
      </c>
    </row>
    <row r="2569" spans="1:8" ht="13.5" x14ac:dyDescent="0.25">
      <c r="A2569" s="12"/>
      <c r="B2569" s="11">
        <v>45740</v>
      </c>
      <c r="C2569" s="2">
        <v>34.4</v>
      </c>
      <c r="D2569" s="2">
        <v>34.4</v>
      </c>
      <c r="E2569" s="2">
        <v>0</v>
      </c>
      <c r="F2569" s="2">
        <v>0</v>
      </c>
      <c r="G2569" s="2">
        <v>0</v>
      </c>
      <c r="H2569" s="17">
        <f t="shared" si="40"/>
        <v>0</v>
      </c>
    </row>
    <row r="2570" spans="1:8" ht="13.5" x14ac:dyDescent="0.25">
      <c r="A2570" s="12"/>
      <c r="B2570" s="11">
        <v>45741</v>
      </c>
      <c r="C2570" s="2">
        <v>34.4</v>
      </c>
      <c r="D2570" s="2">
        <v>34.4</v>
      </c>
      <c r="E2570" s="2">
        <v>0</v>
      </c>
      <c r="F2570" s="2">
        <v>0</v>
      </c>
      <c r="G2570" s="2">
        <v>0</v>
      </c>
      <c r="H2570" s="17">
        <f t="shared" si="40"/>
        <v>0</v>
      </c>
    </row>
    <row r="2571" spans="1:8" ht="13.5" x14ac:dyDescent="0.25">
      <c r="A2571" s="12"/>
      <c r="B2571" s="11">
        <v>45742</v>
      </c>
      <c r="C2571" s="2">
        <v>34.4</v>
      </c>
      <c r="D2571" s="2">
        <v>34.4</v>
      </c>
      <c r="E2571" s="2">
        <v>0</v>
      </c>
      <c r="F2571" s="2">
        <v>0</v>
      </c>
      <c r="G2571" s="2">
        <v>0</v>
      </c>
      <c r="H2571" s="17">
        <f t="shared" si="40"/>
        <v>0</v>
      </c>
    </row>
    <row r="2572" spans="1:8" ht="13.5" x14ac:dyDescent="0.25">
      <c r="A2572" s="12"/>
      <c r="B2572" s="11">
        <v>45743</v>
      </c>
      <c r="C2572" s="2">
        <v>34.4</v>
      </c>
      <c r="D2572" s="2">
        <v>34.4</v>
      </c>
      <c r="E2572" s="2">
        <v>0</v>
      </c>
      <c r="F2572" s="2">
        <v>0</v>
      </c>
      <c r="G2572" s="2">
        <v>0</v>
      </c>
      <c r="H2572" s="17">
        <f t="shared" si="40"/>
        <v>0</v>
      </c>
    </row>
    <row r="2573" spans="1:8" ht="13.5" x14ac:dyDescent="0.25">
      <c r="A2573" s="12"/>
      <c r="B2573" s="11">
        <v>45744</v>
      </c>
      <c r="C2573" s="2">
        <v>34.4</v>
      </c>
      <c r="D2573" s="2">
        <v>34.4</v>
      </c>
      <c r="E2573" s="2">
        <v>0</v>
      </c>
      <c r="F2573" s="2">
        <v>0</v>
      </c>
      <c r="G2573" s="2">
        <v>0</v>
      </c>
      <c r="H2573" s="17">
        <f t="shared" si="40"/>
        <v>0</v>
      </c>
    </row>
    <row r="2574" spans="1:8" ht="13.5" x14ac:dyDescent="0.25">
      <c r="A2574" s="12"/>
      <c r="B2574" s="11">
        <v>45749</v>
      </c>
      <c r="C2574" s="2">
        <v>34.4</v>
      </c>
      <c r="D2574" s="2">
        <v>34.4</v>
      </c>
      <c r="E2574" s="2">
        <v>0</v>
      </c>
      <c r="F2574" s="2">
        <v>0</v>
      </c>
      <c r="G2574" s="2">
        <v>0</v>
      </c>
      <c r="H2574" s="17">
        <f t="shared" si="40"/>
        <v>0</v>
      </c>
    </row>
    <row r="2575" spans="1:8" ht="13.5" x14ac:dyDescent="0.25">
      <c r="A2575" s="12"/>
      <c r="B2575" s="11">
        <v>45750</v>
      </c>
      <c r="C2575" s="2">
        <v>34.4</v>
      </c>
      <c r="D2575" s="2">
        <v>34.4</v>
      </c>
      <c r="E2575" s="2">
        <v>0</v>
      </c>
      <c r="F2575" s="2">
        <v>0</v>
      </c>
      <c r="G2575" s="2">
        <v>0</v>
      </c>
      <c r="H2575" s="17">
        <f t="shared" si="40"/>
        <v>0</v>
      </c>
    </row>
    <row r="2576" spans="1:8" ht="13.5" x14ac:dyDescent="0.25">
      <c r="A2576" s="12"/>
      <c r="B2576" s="11">
        <v>45751</v>
      </c>
      <c r="C2576" s="2">
        <v>34.4</v>
      </c>
      <c r="D2576" s="2">
        <v>34.4</v>
      </c>
      <c r="E2576" s="2">
        <v>10</v>
      </c>
      <c r="F2576" s="2">
        <v>34.4</v>
      </c>
      <c r="G2576" s="2">
        <v>344</v>
      </c>
      <c r="H2576" s="17">
        <f t="shared" si="40"/>
        <v>0</v>
      </c>
    </row>
    <row r="2577" spans="1:8" ht="13.5" x14ac:dyDescent="0.25">
      <c r="A2577" s="12"/>
      <c r="B2577" s="11">
        <v>45754</v>
      </c>
      <c r="C2577" s="2">
        <v>34.4</v>
      </c>
      <c r="D2577" s="2">
        <v>34.4</v>
      </c>
      <c r="E2577" s="2">
        <v>10</v>
      </c>
      <c r="F2577" s="2">
        <v>34.4</v>
      </c>
      <c r="G2577" s="2">
        <v>344</v>
      </c>
      <c r="H2577" s="17">
        <f t="shared" si="40"/>
        <v>0</v>
      </c>
    </row>
    <row r="2578" spans="1:8" ht="13.5" x14ac:dyDescent="0.25">
      <c r="A2578" s="12"/>
      <c r="B2578" s="11">
        <v>45755</v>
      </c>
      <c r="C2578" s="2">
        <v>34.4</v>
      </c>
      <c r="D2578" s="2">
        <v>34.4</v>
      </c>
      <c r="E2578" s="2">
        <v>0</v>
      </c>
      <c r="F2578" s="2">
        <v>0</v>
      </c>
      <c r="G2578" s="2">
        <v>0</v>
      </c>
      <c r="H2578" s="17">
        <f t="shared" si="40"/>
        <v>0</v>
      </c>
    </row>
    <row r="2579" spans="1:8" ht="13.5" x14ac:dyDescent="0.25">
      <c r="A2579" s="12"/>
      <c r="B2579" s="11">
        <v>45757</v>
      </c>
      <c r="C2579" s="2">
        <v>34</v>
      </c>
      <c r="D2579" s="2">
        <v>34</v>
      </c>
      <c r="E2579" s="2">
        <v>249</v>
      </c>
      <c r="F2579" s="2">
        <v>34</v>
      </c>
      <c r="G2579" s="2">
        <v>8466</v>
      </c>
      <c r="H2579" s="17">
        <f t="shared" si="40"/>
        <v>-1.1627906976744146E-2</v>
      </c>
    </row>
    <row r="2580" spans="1:8" ht="13.5" x14ac:dyDescent="0.25">
      <c r="A2580" s="12"/>
      <c r="B2580" s="11">
        <v>45758</v>
      </c>
      <c r="C2580" s="2">
        <v>34.4</v>
      </c>
      <c r="D2580" s="2">
        <v>34.4</v>
      </c>
      <c r="E2580" s="2">
        <v>80</v>
      </c>
      <c r="F2580" s="2">
        <v>34.4</v>
      </c>
      <c r="G2580" s="2">
        <v>2752</v>
      </c>
      <c r="H2580" s="17">
        <f t="shared" si="40"/>
        <v>1.1764705882352899E-2</v>
      </c>
    </row>
    <row r="2581" spans="1:8" ht="13.5" x14ac:dyDescent="0.25">
      <c r="A2581" s="12"/>
      <c r="B2581" s="11">
        <v>45761</v>
      </c>
      <c r="C2581" s="2">
        <v>34.4</v>
      </c>
      <c r="D2581" s="2">
        <v>34.4</v>
      </c>
      <c r="E2581" s="2">
        <v>0</v>
      </c>
      <c r="F2581" s="2">
        <v>0</v>
      </c>
      <c r="G2581" s="2">
        <v>0</v>
      </c>
      <c r="H2581" s="17">
        <f t="shared" si="40"/>
        <v>0</v>
      </c>
    </row>
    <row r="2582" spans="1:8" ht="13.5" x14ac:dyDescent="0.25">
      <c r="A2582" s="12"/>
      <c r="B2582" s="11">
        <v>45762</v>
      </c>
      <c r="C2582" s="2">
        <v>34.4</v>
      </c>
      <c r="D2582" s="2">
        <v>34.4</v>
      </c>
      <c r="E2582" s="2">
        <v>0</v>
      </c>
      <c r="F2582" s="2">
        <v>0</v>
      </c>
      <c r="G2582" s="2">
        <v>0</v>
      </c>
      <c r="H2582" s="17">
        <f t="shared" si="40"/>
        <v>0</v>
      </c>
    </row>
    <row r="2583" spans="1:8" ht="13.5" x14ac:dyDescent="0.25">
      <c r="A2583" s="12"/>
      <c r="B2583" s="11">
        <v>45763</v>
      </c>
      <c r="C2583" s="2">
        <v>34.4</v>
      </c>
      <c r="D2583" s="2">
        <v>34.4</v>
      </c>
      <c r="E2583" s="2">
        <v>0</v>
      </c>
      <c r="F2583" s="2">
        <v>0</v>
      </c>
      <c r="G2583" s="2">
        <v>0</v>
      </c>
      <c r="H2583" s="17">
        <f t="shared" si="40"/>
        <v>0</v>
      </c>
    </row>
    <row r="2584" spans="1:8" ht="13.5" x14ac:dyDescent="0.25">
      <c r="A2584" s="12"/>
      <c r="B2584" s="11">
        <v>45764</v>
      </c>
      <c r="C2584" s="2">
        <v>34.4</v>
      </c>
      <c r="D2584" s="2">
        <v>34.4</v>
      </c>
      <c r="E2584" s="2">
        <v>0</v>
      </c>
      <c r="F2584" s="2">
        <v>0</v>
      </c>
      <c r="G2584" s="2">
        <v>0</v>
      </c>
      <c r="H2584" s="17">
        <f t="shared" si="40"/>
        <v>0</v>
      </c>
    </row>
    <row r="2585" spans="1:8" ht="13.5" x14ac:dyDescent="0.25">
      <c r="A2585" s="12"/>
      <c r="B2585" s="11">
        <v>45765</v>
      </c>
      <c r="C2585" s="2">
        <v>34.4</v>
      </c>
      <c r="D2585" s="2">
        <v>34.4</v>
      </c>
      <c r="E2585" s="2">
        <v>0</v>
      </c>
      <c r="F2585" s="2">
        <v>0</v>
      </c>
      <c r="G2585" s="2">
        <v>0</v>
      </c>
      <c r="H2585" s="17">
        <f t="shared" si="40"/>
        <v>0</v>
      </c>
    </row>
    <row r="2586" spans="1:8" ht="13.5" x14ac:dyDescent="0.25">
      <c r="A2586" s="12"/>
      <c r="B2586" s="11">
        <v>45768</v>
      </c>
      <c r="C2586" s="2">
        <v>34.4</v>
      </c>
      <c r="D2586" s="2">
        <v>34.4</v>
      </c>
      <c r="E2586" s="2">
        <v>0</v>
      </c>
      <c r="F2586" s="2">
        <v>0</v>
      </c>
      <c r="G2586" s="2">
        <v>0</v>
      </c>
      <c r="H2586" s="17">
        <f t="shared" si="40"/>
        <v>0</v>
      </c>
    </row>
    <row r="2587" spans="1:8" ht="13.5" x14ac:dyDescent="0.25">
      <c r="A2587" s="12"/>
      <c r="B2587" s="11">
        <v>45769</v>
      </c>
      <c r="C2587" s="2">
        <v>34.4</v>
      </c>
      <c r="D2587" s="2">
        <v>34.4</v>
      </c>
      <c r="E2587" s="2">
        <v>0</v>
      </c>
      <c r="F2587" s="2">
        <v>0</v>
      </c>
      <c r="G2587" s="2">
        <v>0</v>
      </c>
      <c r="H2587" s="17">
        <f t="shared" si="40"/>
        <v>0</v>
      </c>
    </row>
    <row r="2588" spans="1:8" ht="13.5" x14ac:dyDescent="0.25">
      <c r="A2588" s="12"/>
      <c r="B2588" s="11">
        <v>45770</v>
      </c>
      <c r="C2588" s="2">
        <v>34.4</v>
      </c>
      <c r="D2588" s="2">
        <v>34.4</v>
      </c>
      <c r="E2588" s="2">
        <v>0</v>
      </c>
      <c r="F2588" s="2">
        <v>0</v>
      </c>
      <c r="G2588" s="2">
        <v>0</v>
      </c>
      <c r="H2588" s="17">
        <f t="shared" si="40"/>
        <v>0</v>
      </c>
    </row>
    <row r="2589" spans="1:8" ht="13.5" x14ac:dyDescent="0.25">
      <c r="A2589" s="12"/>
      <c r="B2589" s="11">
        <v>45771</v>
      </c>
      <c r="C2589" s="2">
        <v>34.4</v>
      </c>
      <c r="D2589" s="2">
        <v>34.4</v>
      </c>
      <c r="E2589" s="2">
        <v>0</v>
      </c>
      <c r="F2589" s="2">
        <v>0</v>
      </c>
      <c r="G2589" s="2">
        <v>0</v>
      </c>
      <c r="H2589" s="17">
        <f t="shared" si="40"/>
        <v>0</v>
      </c>
    </row>
    <row r="2590" spans="1:8" ht="13.5" x14ac:dyDescent="0.25">
      <c r="A2590" s="12"/>
      <c r="B2590" s="11">
        <v>45772</v>
      </c>
      <c r="C2590" s="2">
        <v>34.4</v>
      </c>
      <c r="D2590" s="2">
        <v>34.4</v>
      </c>
      <c r="E2590" s="2">
        <v>0</v>
      </c>
      <c r="F2590" s="2">
        <v>0</v>
      </c>
      <c r="G2590" s="2">
        <v>0</v>
      </c>
      <c r="H2590" s="17">
        <f t="shared" si="40"/>
        <v>0</v>
      </c>
    </row>
    <row r="2591" spans="1:8" ht="13.5" x14ac:dyDescent="0.25">
      <c r="A2591" s="12"/>
      <c r="B2591" s="11">
        <v>45775</v>
      </c>
      <c r="C2591" s="2">
        <v>34.4</v>
      </c>
      <c r="D2591" s="2">
        <v>34.4</v>
      </c>
      <c r="E2591" s="2">
        <v>0</v>
      </c>
      <c r="F2591" s="2">
        <v>0</v>
      </c>
      <c r="G2591" s="2">
        <v>0</v>
      </c>
      <c r="H2591" s="17">
        <f t="shared" si="40"/>
        <v>0</v>
      </c>
    </row>
    <row r="2592" spans="1:8" ht="13.5" x14ac:dyDescent="0.25">
      <c r="A2592" s="12"/>
      <c r="B2592" s="11">
        <v>45776</v>
      </c>
      <c r="C2592" s="2">
        <v>34.4</v>
      </c>
      <c r="D2592" s="2">
        <v>34.4</v>
      </c>
      <c r="E2592" s="2">
        <v>0</v>
      </c>
      <c r="F2592" s="2">
        <v>0</v>
      </c>
      <c r="G2592" s="2">
        <v>0</v>
      </c>
      <c r="H2592" s="17">
        <f t="shared" si="40"/>
        <v>0</v>
      </c>
    </row>
    <row r="2593" spans="1:8" ht="13.5" x14ac:dyDescent="0.25">
      <c r="A2593" s="12"/>
      <c r="B2593" s="11">
        <v>45777</v>
      </c>
      <c r="C2593" s="2">
        <v>34.4</v>
      </c>
      <c r="D2593" s="2">
        <v>34.4</v>
      </c>
      <c r="E2593" s="2">
        <v>0</v>
      </c>
      <c r="F2593" s="2">
        <v>0</v>
      </c>
      <c r="G2593" s="2">
        <v>0</v>
      </c>
      <c r="H2593" s="17">
        <f t="shared" si="40"/>
        <v>0</v>
      </c>
    </row>
    <row r="2594" spans="1:8" ht="13.5" x14ac:dyDescent="0.25">
      <c r="A2594" s="12"/>
      <c r="B2594" s="11">
        <v>45779</v>
      </c>
      <c r="C2594" s="2">
        <v>34.4</v>
      </c>
      <c r="D2594" s="2">
        <v>34.4</v>
      </c>
      <c r="E2594" s="2">
        <v>0</v>
      </c>
      <c r="F2594" s="2">
        <v>0</v>
      </c>
      <c r="G2594" s="2">
        <v>0</v>
      </c>
      <c r="H2594" s="17">
        <f t="shared" si="40"/>
        <v>0</v>
      </c>
    </row>
    <row r="2595" spans="1:8" ht="13.5" x14ac:dyDescent="0.25">
      <c r="A2595" s="12"/>
      <c r="B2595" s="11">
        <v>45782</v>
      </c>
      <c r="C2595" s="2">
        <v>34.4</v>
      </c>
      <c r="D2595" s="2">
        <v>34.4</v>
      </c>
      <c r="E2595" s="2">
        <v>0</v>
      </c>
      <c r="F2595" s="2">
        <v>0</v>
      </c>
      <c r="G2595" s="2">
        <v>0</v>
      </c>
      <c r="H2595" s="17">
        <f t="shared" si="40"/>
        <v>0</v>
      </c>
    </row>
    <row r="2596" spans="1:8" ht="13.5" x14ac:dyDescent="0.25">
      <c r="A2596" s="12"/>
      <c r="B2596" s="11">
        <v>45783</v>
      </c>
      <c r="C2596" s="2">
        <v>34.4</v>
      </c>
      <c r="D2596" s="2">
        <v>34.4</v>
      </c>
      <c r="E2596" s="2">
        <v>0</v>
      </c>
      <c r="F2596" s="2">
        <v>0</v>
      </c>
      <c r="G2596" s="2">
        <v>0</v>
      </c>
      <c r="H2596" s="17">
        <f t="shared" si="40"/>
        <v>0</v>
      </c>
    </row>
    <row r="2597" spans="1:8" ht="13.5" x14ac:dyDescent="0.25">
      <c r="A2597" s="12"/>
      <c r="B2597" s="11">
        <v>45784</v>
      </c>
      <c r="C2597" s="2">
        <v>34.4</v>
      </c>
      <c r="D2597" s="2">
        <v>34.4</v>
      </c>
      <c r="E2597" s="2">
        <v>0</v>
      </c>
      <c r="F2597" s="2">
        <v>0</v>
      </c>
      <c r="G2597" s="2">
        <v>0</v>
      </c>
      <c r="H2597" s="17">
        <f t="shared" si="40"/>
        <v>0</v>
      </c>
    </row>
    <row r="2598" spans="1:8" ht="13.5" x14ac:dyDescent="0.25">
      <c r="A2598" s="12"/>
      <c r="B2598" s="11">
        <v>45785</v>
      </c>
      <c r="C2598" s="2">
        <v>34.4</v>
      </c>
      <c r="D2598" s="2">
        <v>34.4</v>
      </c>
      <c r="E2598" s="2">
        <v>0</v>
      </c>
      <c r="F2598" s="2">
        <v>0</v>
      </c>
      <c r="G2598" s="2">
        <v>0</v>
      </c>
      <c r="H2598" s="17">
        <f t="shared" si="40"/>
        <v>0</v>
      </c>
    </row>
    <row r="2599" spans="1:8" ht="13.5" x14ac:dyDescent="0.25">
      <c r="A2599" s="12"/>
      <c r="B2599" s="11">
        <v>45786</v>
      </c>
      <c r="C2599" s="2">
        <v>34.4</v>
      </c>
      <c r="D2599" s="2">
        <v>34.4</v>
      </c>
      <c r="E2599" s="2">
        <v>0</v>
      </c>
      <c r="F2599" s="2">
        <v>0</v>
      </c>
      <c r="G2599" s="2">
        <v>0</v>
      </c>
      <c r="H2599" s="17">
        <f t="shared" si="40"/>
        <v>0</v>
      </c>
    </row>
    <row r="2600" spans="1:8" ht="13.5" x14ac:dyDescent="0.25">
      <c r="A2600" s="12"/>
      <c r="B2600" s="11">
        <v>45789</v>
      </c>
      <c r="C2600" s="2">
        <v>34.4</v>
      </c>
      <c r="D2600" s="2">
        <v>34.4</v>
      </c>
      <c r="E2600" s="2">
        <v>0</v>
      </c>
      <c r="F2600" s="2">
        <v>0</v>
      </c>
      <c r="G2600" s="2">
        <v>0</v>
      </c>
      <c r="H2600" s="17">
        <f t="shared" si="40"/>
        <v>0</v>
      </c>
    </row>
    <row r="2601" spans="1:8" ht="13.5" x14ac:dyDescent="0.25">
      <c r="A2601" s="12"/>
      <c r="B2601" s="11">
        <v>45790</v>
      </c>
      <c r="C2601" s="2">
        <v>34.4</v>
      </c>
      <c r="D2601" s="2">
        <v>34.4</v>
      </c>
      <c r="E2601" s="2">
        <v>0</v>
      </c>
      <c r="F2601" s="2">
        <v>0</v>
      </c>
      <c r="G2601" s="2">
        <v>0</v>
      </c>
      <c r="H2601" s="17">
        <f t="shared" si="40"/>
        <v>0</v>
      </c>
    </row>
    <row r="2602" spans="1:8" ht="13.5" x14ac:dyDescent="0.25">
      <c r="A2602" s="12"/>
      <c r="B2602" s="11">
        <v>45791</v>
      </c>
      <c r="C2602" s="2">
        <v>34.4</v>
      </c>
      <c r="D2602" s="2">
        <v>34.4</v>
      </c>
      <c r="E2602" s="2">
        <v>0</v>
      </c>
      <c r="F2602" s="2">
        <v>0</v>
      </c>
      <c r="G2602" s="2">
        <v>0</v>
      </c>
      <c r="H2602" s="17">
        <f t="shared" si="40"/>
        <v>0</v>
      </c>
    </row>
    <row r="2603" spans="1:8" ht="13.5" x14ac:dyDescent="0.25">
      <c r="A2603" s="12"/>
      <c r="B2603" s="11">
        <v>45792</v>
      </c>
      <c r="C2603" s="2">
        <v>34.4</v>
      </c>
      <c r="D2603" s="2">
        <v>34.4</v>
      </c>
      <c r="E2603" s="2">
        <v>0</v>
      </c>
      <c r="F2603" s="2">
        <v>0</v>
      </c>
      <c r="G2603" s="2">
        <v>0</v>
      </c>
      <c r="H2603" s="17">
        <f t="shared" si="40"/>
        <v>0</v>
      </c>
    </row>
    <row r="2604" spans="1:8" ht="13.5" x14ac:dyDescent="0.25">
      <c r="A2604" s="12"/>
      <c r="B2604" s="11">
        <v>45793</v>
      </c>
      <c r="C2604" s="2">
        <v>34.4</v>
      </c>
      <c r="D2604" s="2">
        <v>34.4</v>
      </c>
      <c r="E2604" s="2">
        <v>0</v>
      </c>
      <c r="F2604" s="2">
        <v>0</v>
      </c>
      <c r="G2604" s="2">
        <v>0</v>
      </c>
      <c r="H2604" s="17">
        <f t="shared" si="40"/>
        <v>0</v>
      </c>
    </row>
    <row r="2605" spans="1:8" ht="13.5" x14ac:dyDescent="0.25">
      <c r="A2605" s="12"/>
      <c r="B2605" s="11">
        <v>45796</v>
      </c>
      <c r="C2605" s="2">
        <v>34.4</v>
      </c>
      <c r="D2605" s="2">
        <v>34.4</v>
      </c>
      <c r="E2605" s="2">
        <v>0</v>
      </c>
      <c r="F2605" s="2">
        <v>0</v>
      </c>
      <c r="G2605" s="2">
        <v>0</v>
      </c>
      <c r="H2605" s="17">
        <f t="shared" si="40"/>
        <v>0</v>
      </c>
    </row>
    <row r="2606" spans="1:8" ht="13.5" x14ac:dyDescent="0.25">
      <c r="A2606" s="12"/>
      <c r="B2606" s="11">
        <v>45797</v>
      </c>
      <c r="C2606" s="2">
        <v>34.4</v>
      </c>
      <c r="D2606" s="2">
        <v>34.4</v>
      </c>
      <c r="E2606" s="2">
        <v>0</v>
      </c>
      <c r="F2606" s="2">
        <v>0</v>
      </c>
      <c r="G2606" s="2">
        <v>0</v>
      </c>
      <c r="H2606" s="17">
        <f t="shared" si="40"/>
        <v>0</v>
      </c>
    </row>
    <row r="2607" spans="1:8" ht="13.5" x14ac:dyDescent="0.25">
      <c r="A2607" s="12"/>
      <c r="B2607" s="11">
        <v>45798</v>
      </c>
      <c r="C2607" s="2">
        <v>34.4</v>
      </c>
      <c r="D2607" s="2">
        <v>34.4</v>
      </c>
      <c r="E2607" s="2">
        <v>0</v>
      </c>
      <c r="F2607" s="2">
        <v>0</v>
      </c>
      <c r="G2607" s="2">
        <v>0</v>
      </c>
      <c r="H2607" s="17">
        <f t="shared" si="40"/>
        <v>0</v>
      </c>
    </row>
    <row r="2608" spans="1:8" ht="13.5" x14ac:dyDescent="0.25">
      <c r="A2608" s="12"/>
      <c r="B2608" s="11">
        <v>45799</v>
      </c>
      <c r="C2608" s="2">
        <v>34.4</v>
      </c>
      <c r="D2608" s="2">
        <v>34.4</v>
      </c>
      <c r="E2608" s="2">
        <v>0</v>
      </c>
      <c r="F2608" s="2">
        <v>0</v>
      </c>
      <c r="G2608" s="2">
        <v>0</v>
      </c>
      <c r="H2608" s="17">
        <f t="shared" si="40"/>
        <v>0</v>
      </c>
    </row>
    <row r="2609" spans="1:8" ht="13.5" x14ac:dyDescent="0.25">
      <c r="A2609" s="12"/>
      <c r="B2609" s="11">
        <v>45800</v>
      </c>
      <c r="C2609" s="2">
        <v>34.4</v>
      </c>
      <c r="D2609" s="2">
        <v>34.4</v>
      </c>
      <c r="E2609" s="2">
        <v>0</v>
      </c>
      <c r="F2609" s="2">
        <v>0</v>
      </c>
      <c r="G2609" s="2">
        <v>0</v>
      </c>
      <c r="H2609" s="17">
        <f t="shared" si="40"/>
        <v>0</v>
      </c>
    </row>
    <row r="2610" spans="1:8" ht="13.5" x14ac:dyDescent="0.25">
      <c r="A2610" s="12"/>
      <c r="B2610" s="11">
        <v>45803</v>
      </c>
      <c r="C2610" s="2">
        <v>34.4</v>
      </c>
      <c r="D2610" s="2">
        <v>34.4</v>
      </c>
      <c r="E2610" s="2">
        <v>0</v>
      </c>
      <c r="F2610" s="2">
        <v>0</v>
      </c>
      <c r="G2610" s="2">
        <v>0</v>
      </c>
      <c r="H2610" s="17">
        <f t="shared" si="40"/>
        <v>0</v>
      </c>
    </row>
    <row r="2611" spans="1:8" ht="13.5" x14ac:dyDescent="0.25">
      <c r="A2611" s="12"/>
      <c r="B2611" s="11">
        <v>45804</v>
      </c>
      <c r="C2611" s="2">
        <v>34.4</v>
      </c>
      <c r="D2611" s="2">
        <v>34.4</v>
      </c>
      <c r="E2611" s="2">
        <v>0</v>
      </c>
      <c r="F2611" s="2">
        <v>0</v>
      </c>
      <c r="G2611" s="2">
        <v>0</v>
      </c>
      <c r="H2611" s="17">
        <f t="shared" si="40"/>
        <v>0</v>
      </c>
    </row>
    <row r="2612" spans="1:8" ht="13.5" x14ac:dyDescent="0.25">
      <c r="A2612" s="12"/>
      <c r="B2612" s="11">
        <v>45805</v>
      </c>
      <c r="C2612" s="2">
        <v>34.4</v>
      </c>
      <c r="D2612" s="2">
        <v>34.4</v>
      </c>
      <c r="E2612" s="2">
        <v>14</v>
      </c>
      <c r="F2612" s="2">
        <v>34.4</v>
      </c>
      <c r="G2612" s="2">
        <v>481.6</v>
      </c>
      <c r="H2612" s="17">
        <f t="shared" si="40"/>
        <v>0</v>
      </c>
    </row>
    <row r="2613" spans="1:8" ht="13.5" x14ac:dyDescent="0.25">
      <c r="A2613" s="12"/>
      <c r="B2613" s="11">
        <v>45806</v>
      </c>
      <c r="C2613" s="2">
        <v>34.4</v>
      </c>
      <c r="D2613" s="2">
        <v>34.4</v>
      </c>
      <c r="E2613" s="2">
        <v>0</v>
      </c>
      <c r="F2613" s="2">
        <v>0</v>
      </c>
      <c r="G2613" s="2">
        <v>0</v>
      </c>
      <c r="H2613" s="17">
        <f t="shared" si="40"/>
        <v>0</v>
      </c>
    </row>
    <row r="2614" spans="1:8" ht="13.5" x14ac:dyDescent="0.25">
      <c r="A2614" s="12"/>
      <c r="B2614" s="11">
        <v>45807</v>
      </c>
      <c r="C2614" s="2">
        <v>34.4</v>
      </c>
      <c r="D2614" s="2">
        <v>34.4</v>
      </c>
      <c r="E2614" s="2">
        <v>0</v>
      </c>
      <c r="F2614" s="2">
        <v>0</v>
      </c>
      <c r="G2614" s="2">
        <v>0</v>
      </c>
      <c r="H2614" s="17">
        <f t="shared" si="40"/>
        <v>0</v>
      </c>
    </row>
    <row r="2615" spans="1:8" ht="13.5" x14ac:dyDescent="0.25">
      <c r="A2615" s="12"/>
      <c r="B2615" s="11">
        <v>45810</v>
      </c>
      <c r="C2615" s="2">
        <v>34.4</v>
      </c>
      <c r="D2615" s="2">
        <v>34.4</v>
      </c>
      <c r="E2615" s="2">
        <v>0</v>
      </c>
      <c r="F2615" s="2">
        <v>0</v>
      </c>
      <c r="G2615" s="2">
        <v>0</v>
      </c>
      <c r="H2615" s="17">
        <f t="shared" si="40"/>
        <v>0</v>
      </c>
    </row>
    <row r="2616" spans="1:8" ht="13.5" x14ac:dyDescent="0.25">
      <c r="A2616" s="12"/>
      <c r="B2616" s="11">
        <v>45811</v>
      </c>
      <c r="C2616" s="2">
        <v>34.4</v>
      </c>
      <c r="D2616" s="2">
        <v>34.4</v>
      </c>
      <c r="E2616" s="2">
        <v>0</v>
      </c>
      <c r="F2616" s="2">
        <v>0</v>
      </c>
      <c r="G2616" s="2">
        <v>0</v>
      </c>
      <c r="H2616" s="17">
        <f t="shared" si="40"/>
        <v>0</v>
      </c>
    </row>
    <row r="2617" spans="1:8" ht="13.5" x14ac:dyDescent="0.25">
      <c r="A2617" s="12"/>
      <c r="B2617" s="11">
        <v>45812</v>
      </c>
      <c r="C2617" s="2">
        <v>34.4</v>
      </c>
      <c r="D2617" s="2">
        <v>34.4</v>
      </c>
      <c r="E2617" s="2">
        <v>0</v>
      </c>
      <c r="F2617" s="2">
        <v>0</v>
      </c>
      <c r="G2617" s="2">
        <v>0</v>
      </c>
      <c r="H2617" s="17">
        <f t="shared" si="40"/>
        <v>0</v>
      </c>
    </row>
    <row r="2618" spans="1:8" ht="13.5" x14ac:dyDescent="0.25">
      <c r="A2618" s="12"/>
      <c r="B2618" s="11">
        <v>45813</v>
      </c>
      <c r="C2618" s="2">
        <v>34.4</v>
      </c>
      <c r="D2618" s="2">
        <v>34.4</v>
      </c>
      <c r="E2618" s="2">
        <v>0</v>
      </c>
      <c r="F2618" s="2">
        <v>0</v>
      </c>
      <c r="G2618" s="2">
        <v>0</v>
      </c>
      <c r="H2618" s="17">
        <f t="shared" si="40"/>
        <v>0</v>
      </c>
    </row>
    <row r="2619" spans="1:8" ht="13.5" x14ac:dyDescent="0.25">
      <c r="A2619" s="12"/>
      <c r="B2619" s="11">
        <v>45817</v>
      </c>
      <c r="C2619" s="2">
        <v>34.4</v>
      </c>
      <c r="D2619" s="2">
        <v>34.4</v>
      </c>
      <c r="E2619" s="2">
        <v>0</v>
      </c>
      <c r="F2619" s="2">
        <v>0</v>
      </c>
      <c r="G2619" s="2">
        <v>0</v>
      </c>
      <c r="H2619" s="17">
        <f t="shared" si="40"/>
        <v>0</v>
      </c>
    </row>
    <row r="2620" spans="1:8" ht="13.5" x14ac:dyDescent="0.25">
      <c r="A2620" s="12"/>
      <c r="B2620" s="11">
        <v>45818</v>
      </c>
      <c r="C2620" s="2">
        <v>34.4</v>
      </c>
      <c r="D2620" s="2">
        <v>34.4</v>
      </c>
      <c r="E2620" s="2">
        <v>0</v>
      </c>
      <c r="F2620" s="2">
        <v>0</v>
      </c>
      <c r="G2620" s="2">
        <v>0</v>
      </c>
      <c r="H2620" s="17">
        <f t="shared" si="40"/>
        <v>0</v>
      </c>
    </row>
    <row r="2621" spans="1:8" ht="13.5" x14ac:dyDescent="0.25">
      <c r="A2621" s="12"/>
      <c r="B2621" s="11">
        <v>45819</v>
      </c>
      <c r="C2621" s="2">
        <v>34.4</v>
      </c>
      <c r="D2621" s="2">
        <v>34.4</v>
      </c>
      <c r="E2621" s="2">
        <v>0</v>
      </c>
      <c r="F2621" s="2">
        <v>0</v>
      </c>
      <c r="G2621" s="2">
        <v>0</v>
      </c>
      <c r="H2621" s="17">
        <f t="shared" si="40"/>
        <v>0</v>
      </c>
    </row>
    <row r="2622" spans="1:8" ht="13.5" x14ac:dyDescent="0.25">
      <c r="A2622" s="12"/>
      <c r="B2622" s="11">
        <v>45820</v>
      </c>
      <c r="C2622" s="2">
        <v>34.4</v>
      </c>
      <c r="D2622" s="2">
        <v>34.4</v>
      </c>
      <c r="E2622" s="2">
        <v>0</v>
      </c>
      <c r="F2622" s="2">
        <v>0</v>
      </c>
      <c r="G2622" s="2">
        <v>0</v>
      </c>
      <c r="H2622" s="17">
        <f t="shared" si="40"/>
        <v>0</v>
      </c>
    </row>
    <row r="2623" spans="1:8" ht="13.5" x14ac:dyDescent="0.25">
      <c r="A2623" s="12"/>
      <c r="B2623" s="11">
        <v>45821</v>
      </c>
      <c r="C2623" s="2">
        <v>34.4</v>
      </c>
      <c r="D2623" s="2">
        <v>34.4</v>
      </c>
      <c r="E2623" s="2">
        <v>0</v>
      </c>
      <c r="F2623" s="2">
        <v>0</v>
      </c>
      <c r="G2623" s="2">
        <v>0</v>
      </c>
      <c r="H2623" s="17">
        <f t="shared" si="40"/>
        <v>0</v>
      </c>
    </row>
    <row r="2624" spans="1:8" ht="13.5" x14ac:dyDescent="0.25">
      <c r="A2624" s="12"/>
      <c r="B2624" s="11">
        <v>45824</v>
      </c>
      <c r="C2624" s="2">
        <v>34.4</v>
      </c>
      <c r="D2624" s="2">
        <v>34.4</v>
      </c>
      <c r="E2624" s="2">
        <v>0</v>
      </c>
      <c r="F2624" s="2">
        <v>0</v>
      </c>
      <c r="G2624" s="2">
        <v>0</v>
      </c>
      <c r="H2624" s="17">
        <f t="shared" si="40"/>
        <v>0</v>
      </c>
    </row>
    <row r="2625" spans="1:8" ht="13.5" x14ac:dyDescent="0.25">
      <c r="A2625" s="12"/>
      <c r="B2625" s="11">
        <v>45825</v>
      </c>
      <c r="C2625" s="2">
        <v>34.4</v>
      </c>
      <c r="D2625" s="2">
        <v>34.4</v>
      </c>
      <c r="E2625" s="2">
        <v>0</v>
      </c>
      <c r="F2625" s="2">
        <v>0</v>
      </c>
      <c r="G2625" s="2">
        <v>0</v>
      </c>
      <c r="H2625" s="17">
        <f t="shared" si="40"/>
        <v>0</v>
      </c>
    </row>
    <row r="2626" spans="1:8" ht="13.5" x14ac:dyDescent="0.25">
      <c r="A2626" s="12"/>
      <c r="B2626" s="11">
        <v>45826</v>
      </c>
      <c r="C2626" s="2">
        <v>34.4</v>
      </c>
      <c r="D2626" s="2">
        <v>34.4</v>
      </c>
      <c r="E2626" s="2">
        <v>0</v>
      </c>
      <c r="F2626" s="2">
        <v>0</v>
      </c>
      <c r="G2626" s="2">
        <v>0</v>
      </c>
      <c r="H2626" s="17">
        <f t="shared" si="40"/>
        <v>0</v>
      </c>
    </row>
    <row r="2627" spans="1:8" ht="13.5" x14ac:dyDescent="0.25">
      <c r="A2627" s="12"/>
      <c r="B2627" s="11">
        <v>45827</v>
      </c>
      <c r="C2627" s="2">
        <v>34.4</v>
      </c>
      <c r="D2627" s="2">
        <v>34.4</v>
      </c>
      <c r="E2627" s="2">
        <v>0</v>
      </c>
      <c r="F2627" s="2">
        <v>0</v>
      </c>
      <c r="G2627" s="2">
        <v>0</v>
      </c>
      <c r="H2627" s="17">
        <f t="shared" si="40"/>
        <v>0</v>
      </c>
    </row>
    <row r="2628" spans="1:8" ht="13.5" x14ac:dyDescent="0.25">
      <c r="A2628" s="12"/>
      <c r="B2628" s="11">
        <v>45828</v>
      </c>
      <c r="C2628" s="2">
        <v>34.4</v>
      </c>
      <c r="D2628" s="2">
        <v>34.4</v>
      </c>
      <c r="E2628" s="2">
        <v>0</v>
      </c>
      <c r="F2628" s="2">
        <v>0</v>
      </c>
      <c r="G2628" s="2">
        <v>0</v>
      </c>
      <c r="H2628" s="17">
        <f t="shared" si="40"/>
        <v>0</v>
      </c>
    </row>
    <row r="2629" spans="1:8" ht="13.5" x14ac:dyDescent="0.25">
      <c r="A2629" s="12"/>
      <c r="B2629" s="11">
        <v>45831</v>
      </c>
      <c r="C2629" s="2">
        <v>34.4</v>
      </c>
      <c r="D2629" s="2">
        <v>34.4</v>
      </c>
      <c r="E2629" s="2">
        <v>0</v>
      </c>
      <c r="F2629" s="2">
        <v>0</v>
      </c>
      <c r="G2629" s="2">
        <v>0</v>
      </c>
      <c r="H2629" s="17">
        <f t="shared" si="40"/>
        <v>0</v>
      </c>
    </row>
    <row r="2630" spans="1:8" ht="13.5" x14ac:dyDescent="0.25">
      <c r="A2630" s="12"/>
      <c r="B2630" s="11">
        <v>45832</v>
      </c>
      <c r="C2630" s="2">
        <v>34.4</v>
      </c>
      <c r="D2630" s="2">
        <v>34.4</v>
      </c>
      <c r="E2630" s="2">
        <v>0</v>
      </c>
      <c r="F2630" s="2">
        <v>0</v>
      </c>
      <c r="G2630" s="2">
        <v>0</v>
      </c>
      <c r="H2630" s="17">
        <f t="shared" si="40"/>
        <v>0</v>
      </c>
    </row>
    <row r="2631" spans="1:8" ht="13.5" x14ac:dyDescent="0.25">
      <c r="A2631" s="12"/>
      <c r="B2631" s="11">
        <v>45833</v>
      </c>
      <c r="C2631" s="2">
        <v>34.4</v>
      </c>
      <c r="D2631" s="2">
        <v>34.4</v>
      </c>
      <c r="E2631" s="2">
        <v>105</v>
      </c>
      <c r="F2631" s="2">
        <v>34.4</v>
      </c>
      <c r="G2631" s="2">
        <v>3612</v>
      </c>
      <c r="H2631" s="17">
        <f t="shared" ref="H2631:H2694" si="41">(D2631-D2630)/D2630</f>
        <v>0</v>
      </c>
    </row>
    <row r="2632" spans="1:8" ht="13.5" x14ac:dyDescent="0.25">
      <c r="A2632" s="12"/>
      <c r="B2632" s="11">
        <v>45835</v>
      </c>
      <c r="C2632" s="2">
        <v>34.4</v>
      </c>
      <c r="D2632" s="2">
        <v>34.4</v>
      </c>
      <c r="E2632" s="2">
        <v>0</v>
      </c>
      <c r="F2632" s="2">
        <v>0</v>
      </c>
      <c r="G2632" s="2">
        <v>0</v>
      </c>
      <c r="H2632" s="17">
        <f t="shared" si="41"/>
        <v>0</v>
      </c>
    </row>
    <row r="2633" spans="1:8" ht="13.5" x14ac:dyDescent="0.25">
      <c r="A2633" s="12"/>
      <c r="B2633" s="11">
        <v>45838</v>
      </c>
      <c r="C2633" s="2">
        <v>34.4</v>
      </c>
      <c r="D2633" s="2">
        <v>34.4</v>
      </c>
      <c r="E2633" s="2">
        <v>0</v>
      </c>
      <c r="F2633" s="2">
        <v>0</v>
      </c>
      <c r="G2633" s="2">
        <v>0</v>
      </c>
      <c r="H2633" s="17">
        <f t="shared" si="41"/>
        <v>0</v>
      </c>
    </row>
    <row r="2634" spans="1:8" ht="13.5" x14ac:dyDescent="0.25">
      <c r="A2634" s="12"/>
      <c r="B2634" s="11">
        <v>45839</v>
      </c>
      <c r="C2634" s="2">
        <v>34.4</v>
      </c>
      <c r="D2634" s="2">
        <v>34.4</v>
      </c>
      <c r="E2634" s="2">
        <v>0</v>
      </c>
      <c r="F2634" s="2">
        <v>0</v>
      </c>
      <c r="G2634" s="2">
        <v>0</v>
      </c>
      <c r="H2634" s="17">
        <f t="shared" si="41"/>
        <v>0</v>
      </c>
    </row>
    <row r="2635" spans="1:8" ht="13.5" x14ac:dyDescent="0.25">
      <c r="A2635" s="12"/>
      <c r="B2635" s="11">
        <v>45840</v>
      </c>
      <c r="C2635" s="2">
        <v>34.4</v>
      </c>
      <c r="D2635" s="2">
        <v>34.4</v>
      </c>
      <c r="E2635" s="2">
        <v>0</v>
      </c>
      <c r="F2635" s="2">
        <v>0</v>
      </c>
      <c r="G2635" s="2">
        <v>0</v>
      </c>
      <c r="H2635" s="17">
        <f t="shared" si="41"/>
        <v>0</v>
      </c>
    </row>
    <row r="2636" spans="1:8" ht="13.5" x14ac:dyDescent="0.25">
      <c r="A2636" s="12"/>
      <c r="B2636" s="11">
        <v>45841</v>
      </c>
      <c r="C2636" s="2">
        <v>34.4</v>
      </c>
      <c r="D2636" s="2">
        <v>34.4</v>
      </c>
      <c r="E2636" s="2">
        <v>0</v>
      </c>
      <c r="F2636" s="2">
        <v>0</v>
      </c>
      <c r="G2636" s="2">
        <v>0</v>
      </c>
      <c r="H2636" s="17">
        <f t="shared" si="41"/>
        <v>0</v>
      </c>
    </row>
    <row r="2637" spans="1:8" ht="13.5" x14ac:dyDescent="0.25">
      <c r="A2637" s="12"/>
      <c r="B2637" s="11">
        <v>45842</v>
      </c>
      <c r="C2637" s="2">
        <v>34.4</v>
      </c>
      <c r="D2637" s="2">
        <v>34.4</v>
      </c>
      <c r="E2637" s="2">
        <v>0</v>
      </c>
      <c r="F2637" s="2">
        <v>0</v>
      </c>
      <c r="G2637" s="2">
        <v>0</v>
      </c>
      <c r="H2637" s="17">
        <f t="shared" si="41"/>
        <v>0</v>
      </c>
    </row>
    <row r="2638" spans="1:8" ht="13.5" x14ac:dyDescent="0.25">
      <c r="A2638" s="12"/>
      <c r="B2638" s="11">
        <v>45845</v>
      </c>
      <c r="C2638" s="2">
        <v>34.4</v>
      </c>
      <c r="D2638" s="2">
        <v>34.4</v>
      </c>
      <c r="E2638" s="2">
        <v>0</v>
      </c>
      <c r="F2638" s="2">
        <v>0</v>
      </c>
      <c r="G2638" s="2">
        <v>0</v>
      </c>
      <c r="H2638" s="17">
        <f t="shared" si="41"/>
        <v>0</v>
      </c>
    </row>
    <row r="2639" spans="1:8" ht="13.5" x14ac:dyDescent="0.25">
      <c r="A2639" s="12"/>
      <c r="B2639" s="11">
        <v>45846</v>
      </c>
      <c r="C2639" s="2">
        <v>34.4</v>
      </c>
      <c r="D2639" s="2">
        <v>34.4</v>
      </c>
      <c r="E2639" s="2">
        <v>0</v>
      </c>
      <c r="F2639" s="2">
        <v>0</v>
      </c>
      <c r="G2639" s="2">
        <v>0</v>
      </c>
      <c r="H2639" s="17">
        <f t="shared" si="41"/>
        <v>0</v>
      </c>
    </row>
    <row r="2640" spans="1:8" ht="13.5" x14ac:dyDescent="0.25">
      <c r="A2640" s="12"/>
      <c r="B2640" s="11">
        <v>45847</v>
      </c>
      <c r="C2640" s="2">
        <v>34.4</v>
      </c>
      <c r="D2640" s="2">
        <v>34.4</v>
      </c>
      <c r="E2640" s="2">
        <v>0</v>
      </c>
      <c r="F2640" s="2">
        <v>0</v>
      </c>
      <c r="G2640" s="2">
        <v>0</v>
      </c>
      <c r="H2640" s="17">
        <f t="shared" si="41"/>
        <v>0</v>
      </c>
    </row>
    <row r="2641" spans="1:8" ht="13.5" x14ac:dyDescent="0.25">
      <c r="A2641" s="12"/>
      <c r="B2641" s="11">
        <v>45848</v>
      </c>
      <c r="C2641" s="2">
        <v>34.4</v>
      </c>
      <c r="D2641" s="2">
        <v>34.4</v>
      </c>
      <c r="E2641" s="2">
        <v>0</v>
      </c>
      <c r="F2641" s="2">
        <v>0</v>
      </c>
      <c r="G2641" s="2">
        <v>0</v>
      </c>
      <c r="H2641" s="17">
        <f t="shared" si="41"/>
        <v>0</v>
      </c>
    </row>
    <row r="2642" spans="1:8" ht="13.5" x14ac:dyDescent="0.25">
      <c r="A2642" s="12"/>
      <c r="B2642" s="11">
        <v>45849</v>
      </c>
      <c r="C2642" s="2">
        <v>34.4</v>
      </c>
      <c r="D2642" s="2">
        <v>34.4</v>
      </c>
      <c r="E2642" s="2">
        <v>0</v>
      </c>
      <c r="F2642" s="2">
        <v>0</v>
      </c>
      <c r="G2642" s="2">
        <v>0</v>
      </c>
      <c r="H2642" s="17">
        <f t="shared" si="41"/>
        <v>0</v>
      </c>
    </row>
    <row r="2643" spans="1:8" ht="13.5" x14ac:dyDescent="0.25">
      <c r="A2643" s="12"/>
      <c r="B2643" s="11">
        <v>45852</v>
      </c>
      <c r="C2643" s="2">
        <v>34.4</v>
      </c>
      <c r="D2643" s="2">
        <v>34.4</v>
      </c>
      <c r="E2643" s="2">
        <v>0</v>
      </c>
      <c r="F2643" s="2">
        <v>0</v>
      </c>
      <c r="G2643" s="2">
        <v>0</v>
      </c>
      <c r="H2643" s="17">
        <f t="shared" si="41"/>
        <v>0</v>
      </c>
    </row>
    <row r="2644" spans="1:8" ht="13.5" x14ac:dyDescent="0.25">
      <c r="A2644" s="12"/>
      <c r="B2644" s="11">
        <v>45853</v>
      </c>
      <c r="C2644" s="2">
        <v>34.4</v>
      </c>
      <c r="D2644" s="2">
        <v>34.4</v>
      </c>
      <c r="E2644" s="2">
        <v>0</v>
      </c>
      <c r="F2644" s="2">
        <v>0</v>
      </c>
      <c r="G2644" s="2">
        <v>0</v>
      </c>
      <c r="H2644" s="17">
        <f t="shared" si="41"/>
        <v>0</v>
      </c>
    </row>
    <row r="2645" spans="1:8" ht="13.5" x14ac:dyDescent="0.25">
      <c r="A2645" s="12"/>
      <c r="B2645" s="11">
        <v>45854</v>
      </c>
      <c r="C2645" s="2">
        <v>34.4</v>
      </c>
      <c r="D2645" s="2">
        <v>34.4</v>
      </c>
      <c r="E2645" s="2">
        <v>0</v>
      </c>
      <c r="F2645" s="2">
        <v>0</v>
      </c>
      <c r="G2645" s="2">
        <v>0</v>
      </c>
      <c r="H2645" s="17">
        <f t="shared" si="41"/>
        <v>0</v>
      </c>
    </row>
    <row r="2646" spans="1:8" ht="13.5" x14ac:dyDescent="0.25">
      <c r="A2646" s="12"/>
      <c r="B2646" s="11">
        <v>45855</v>
      </c>
      <c r="C2646" s="2">
        <v>34.4</v>
      </c>
      <c r="D2646" s="2">
        <v>34.4</v>
      </c>
      <c r="E2646" s="2">
        <v>0</v>
      </c>
      <c r="F2646" s="2">
        <v>0</v>
      </c>
      <c r="G2646" s="2">
        <v>0</v>
      </c>
      <c r="H2646" s="17">
        <f t="shared" si="41"/>
        <v>0</v>
      </c>
    </row>
    <row r="2647" spans="1:8" ht="13.5" x14ac:dyDescent="0.25">
      <c r="A2647" s="12"/>
      <c r="B2647" s="11">
        <v>45856</v>
      </c>
      <c r="C2647" s="2">
        <v>34.4</v>
      </c>
      <c r="D2647" s="2">
        <v>34.4</v>
      </c>
      <c r="E2647" s="2">
        <v>0</v>
      </c>
      <c r="F2647" s="2">
        <v>0</v>
      </c>
      <c r="G2647" s="2">
        <v>0</v>
      </c>
      <c r="H2647" s="17">
        <f t="shared" si="41"/>
        <v>0</v>
      </c>
    </row>
    <row r="2648" spans="1:8" ht="13.5" x14ac:dyDescent="0.25">
      <c r="A2648" s="12"/>
      <c r="B2648" s="11">
        <v>45859</v>
      </c>
      <c r="C2648" s="2">
        <v>34.4</v>
      </c>
      <c r="D2648" s="2">
        <v>34.4</v>
      </c>
      <c r="E2648" s="2">
        <v>0</v>
      </c>
      <c r="F2648" s="2">
        <v>0</v>
      </c>
      <c r="G2648" s="2">
        <v>0</v>
      </c>
      <c r="H2648" s="17">
        <f t="shared" si="41"/>
        <v>0</v>
      </c>
    </row>
    <row r="2649" spans="1:8" ht="13.5" x14ac:dyDescent="0.25">
      <c r="A2649" s="12"/>
      <c r="B2649" s="11">
        <v>45860</v>
      </c>
      <c r="C2649" s="2">
        <v>34.4</v>
      </c>
      <c r="D2649" s="2">
        <v>34.4</v>
      </c>
      <c r="E2649" s="2">
        <v>0</v>
      </c>
      <c r="F2649" s="2">
        <v>0</v>
      </c>
      <c r="G2649" s="2">
        <v>0</v>
      </c>
      <c r="H2649" s="17">
        <f t="shared" si="41"/>
        <v>0</v>
      </c>
    </row>
    <row r="2650" spans="1:8" ht="13.5" x14ac:dyDescent="0.25">
      <c r="A2650" s="12"/>
      <c r="B2650" s="11">
        <v>45861</v>
      </c>
      <c r="C2650" s="2">
        <v>34.4</v>
      </c>
      <c r="D2650" s="2">
        <v>34.4</v>
      </c>
      <c r="E2650" s="2">
        <v>0</v>
      </c>
      <c r="F2650" s="2">
        <v>0</v>
      </c>
      <c r="G2650" s="2">
        <v>0</v>
      </c>
      <c r="H2650" s="17">
        <f t="shared" si="41"/>
        <v>0</v>
      </c>
    </row>
    <row r="2651" spans="1:8" ht="13.5" x14ac:dyDescent="0.25">
      <c r="A2651" s="12"/>
      <c r="B2651" s="11">
        <v>45862</v>
      </c>
      <c r="C2651" s="2">
        <v>34.4</v>
      </c>
      <c r="D2651" s="2">
        <v>34.4</v>
      </c>
      <c r="E2651" s="2">
        <v>0</v>
      </c>
      <c r="F2651" s="2">
        <v>0</v>
      </c>
      <c r="G2651" s="2">
        <v>0</v>
      </c>
      <c r="H2651" s="17">
        <f t="shared" si="41"/>
        <v>0</v>
      </c>
    </row>
    <row r="2652" spans="1:8" ht="13.5" x14ac:dyDescent="0.25">
      <c r="A2652" s="12"/>
      <c r="B2652" s="11">
        <v>45866</v>
      </c>
      <c r="C2652" s="2">
        <v>34.4</v>
      </c>
      <c r="D2652" s="2">
        <v>34.4</v>
      </c>
      <c r="E2652" s="2">
        <v>0</v>
      </c>
      <c r="F2652" s="2">
        <v>0</v>
      </c>
      <c r="G2652" s="2">
        <v>0</v>
      </c>
      <c r="H2652" s="17">
        <f t="shared" si="41"/>
        <v>0</v>
      </c>
    </row>
    <row r="2653" spans="1:8" ht="13.5" x14ac:dyDescent="0.25">
      <c r="A2653" s="12"/>
      <c r="B2653" s="11">
        <v>45867</v>
      </c>
      <c r="C2653" s="2">
        <v>34.4</v>
      </c>
      <c r="D2653" s="2">
        <v>34.4</v>
      </c>
      <c r="E2653" s="2">
        <v>0</v>
      </c>
      <c r="F2653" s="2">
        <v>0</v>
      </c>
      <c r="G2653" s="2">
        <v>0</v>
      </c>
      <c r="H2653" s="17">
        <f t="shared" si="41"/>
        <v>0</v>
      </c>
    </row>
    <row r="2654" spans="1:8" ht="13.5" x14ac:dyDescent="0.25">
      <c r="A2654" s="12"/>
      <c r="B2654" s="11">
        <v>45868</v>
      </c>
      <c r="C2654" s="2">
        <v>34.4</v>
      </c>
      <c r="D2654" s="2">
        <v>34.4</v>
      </c>
      <c r="E2654" s="2">
        <v>0</v>
      </c>
      <c r="F2654" s="2">
        <v>0</v>
      </c>
      <c r="G2654" s="2">
        <v>0</v>
      </c>
      <c r="H2654" s="17">
        <f t="shared" si="41"/>
        <v>0</v>
      </c>
    </row>
    <row r="2655" spans="1:8" ht="13.5" x14ac:dyDescent="0.25">
      <c r="A2655" s="12"/>
      <c r="B2655" s="11">
        <v>45869</v>
      </c>
      <c r="C2655" s="2">
        <v>34.4</v>
      </c>
      <c r="D2655" s="2">
        <v>34.4</v>
      </c>
      <c r="E2655" s="2">
        <v>0</v>
      </c>
      <c r="F2655" s="2">
        <v>0</v>
      </c>
      <c r="G2655" s="2">
        <v>0</v>
      </c>
      <c r="H2655" s="17">
        <f t="shared" si="41"/>
        <v>0</v>
      </c>
    </row>
    <row r="2656" spans="1:8" ht="13.5" x14ac:dyDescent="0.25">
      <c r="A2656" s="12"/>
      <c r="B2656" s="11">
        <v>45870</v>
      </c>
      <c r="C2656" s="2">
        <v>34.4</v>
      </c>
      <c r="D2656" s="2">
        <v>34.4</v>
      </c>
      <c r="E2656" s="2">
        <v>0</v>
      </c>
      <c r="F2656" s="2">
        <v>0</v>
      </c>
      <c r="G2656" s="2">
        <v>0</v>
      </c>
      <c r="H2656" s="17">
        <f t="shared" si="41"/>
        <v>0</v>
      </c>
    </row>
    <row r="2657" spans="1:8" ht="13.5" x14ac:dyDescent="0.25">
      <c r="A2657" s="12"/>
      <c r="B2657" s="11">
        <v>45873</v>
      </c>
      <c r="C2657" s="2">
        <v>34.4</v>
      </c>
      <c r="D2657" s="2">
        <v>34.4</v>
      </c>
      <c r="E2657" s="2">
        <v>0</v>
      </c>
      <c r="F2657" s="2">
        <v>0</v>
      </c>
      <c r="G2657" s="2">
        <v>0</v>
      </c>
      <c r="H2657" s="17">
        <f t="shared" si="41"/>
        <v>0</v>
      </c>
    </row>
    <row r="2658" spans="1:8" ht="13.5" x14ac:dyDescent="0.25">
      <c r="A2658" s="12"/>
      <c r="B2658" s="11">
        <v>45874</v>
      </c>
      <c r="C2658" s="2">
        <v>34.4</v>
      </c>
      <c r="D2658" s="2">
        <v>34.4</v>
      </c>
      <c r="E2658" s="2">
        <v>0</v>
      </c>
      <c r="F2658" s="2">
        <v>0</v>
      </c>
      <c r="G2658" s="2">
        <v>0</v>
      </c>
      <c r="H2658" s="17">
        <f t="shared" si="41"/>
        <v>0</v>
      </c>
    </row>
    <row r="2659" spans="1:8" ht="13.5" x14ac:dyDescent="0.25">
      <c r="A2659" s="12"/>
      <c r="B2659" s="11">
        <v>45875</v>
      </c>
      <c r="C2659" s="2">
        <v>34.4</v>
      </c>
      <c r="D2659" s="2">
        <v>34.4</v>
      </c>
      <c r="E2659" s="2">
        <v>0</v>
      </c>
      <c r="F2659" s="2">
        <v>0</v>
      </c>
      <c r="G2659" s="2">
        <v>0</v>
      </c>
      <c r="H2659" s="17">
        <f t="shared" si="41"/>
        <v>0</v>
      </c>
    </row>
    <row r="2660" spans="1:8" ht="13.5" x14ac:dyDescent="0.25">
      <c r="A2660" s="12"/>
      <c r="B2660" s="11">
        <v>45876</v>
      </c>
      <c r="C2660" s="2">
        <v>34.4</v>
      </c>
      <c r="D2660" s="2">
        <v>34.4</v>
      </c>
      <c r="E2660" s="2">
        <v>0</v>
      </c>
      <c r="F2660" s="2">
        <v>0</v>
      </c>
      <c r="G2660" s="2">
        <v>0</v>
      </c>
      <c r="H2660" s="17">
        <f t="shared" si="41"/>
        <v>0</v>
      </c>
    </row>
    <row r="2661" spans="1:8" ht="13.5" x14ac:dyDescent="0.25">
      <c r="A2661" s="12"/>
      <c r="B2661" s="11">
        <v>45877</v>
      </c>
      <c r="C2661" s="2">
        <v>34.4</v>
      </c>
      <c r="D2661" s="2">
        <v>34.4</v>
      </c>
      <c r="E2661" s="2">
        <v>0</v>
      </c>
      <c r="F2661" s="2">
        <v>0</v>
      </c>
      <c r="G2661" s="2">
        <v>0</v>
      </c>
      <c r="H2661" s="17">
        <f t="shared" si="41"/>
        <v>0</v>
      </c>
    </row>
    <row r="2662" spans="1:8" ht="13.5" x14ac:dyDescent="0.25">
      <c r="A2662" s="12"/>
      <c r="B2662" s="11">
        <v>45880</v>
      </c>
      <c r="C2662" s="2">
        <v>34.4</v>
      </c>
      <c r="D2662" s="2">
        <v>34.4</v>
      </c>
      <c r="E2662" s="2">
        <v>0</v>
      </c>
      <c r="F2662" s="2">
        <v>0</v>
      </c>
      <c r="G2662" s="2">
        <v>0</v>
      </c>
      <c r="H2662" s="17">
        <f t="shared" si="41"/>
        <v>0</v>
      </c>
    </row>
    <row r="2663" spans="1:8" ht="13.5" x14ac:dyDescent="0.25">
      <c r="A2663" s="12"/>
      <c r="B2663" s="11">
        <v>45881</v>
      </c>
      <c r="C2663" s="2">
        <v>34.4</v>
      </c>
      <c r="D2663" s="2">
        <v>34.4</v>
      </c>
      <c r="E2663" s="2">
        <v>396</v>
      </c>
      <c r="F2663" s="2">
        <v>34.4</v>
      </c>
      <c r="G2663" s="2">
        <v>13622.4</v>
      </c>
      <c r="H2663" s="17">
        <f t="shared" si="41"/>
        <v>0</v>
      </c>
    </row>
    <row r="2664" spans="1:8" ht="13.5" x14ac:dyDescent="0.25">
      <c r="A2664" s="12"/>
      <c r="B2664" s="11">
        <v>45883</v>
      </c>
      <c r="C2664" s="2">
        <v>34.4</v>
      </c>
      <c r="D2664" s="2">
        <v>34.4</v>
      </c>
      <c r="E2664" s="2">
        <v>0</v>
      </c>
      <c r="F2664" s="2">
        <v>0</v>
      </c>
      <c r="G2664" s="2">
        <v>0</v>
      </c>
      <c r="H2664" s="17">
        <f t="shared" si="41"/>
        <v>0</v>
      </c>
    </row>
    <row r="2665" spans="1:8" ht="13.5" x14ac:dyDescent="0.25">
      <c r="A2665" s="12"/>
      <c r="B2665" s="11">
        <v>45884</v>
      </c>
      <c r="C2665" s="2">
        <v>34.4</v>
      </c>
      <c r="D2665" s="2">
        <v>34.4</v>
      </c>
      <c r="E2665" s="2">
        <v>0</v>
      </c>
      <c r="F2665" s="2">
        <v>0</v>
      </c>
      <c r="G2665" s="2">
        <v>0</v>
      </c>
      <c r="H2665" s="17">
        <f t="shared" si="41"/>
        <v>0</v>
      </c>
    </row>
    <row r="2666" spans="1:8" ht="13.5" x14ac:dyDescent="0.25">
      <c r="A2666" s="12"/>
      <c r="B2666" s="11">
        <v>45887</v>
      </c>
      <c r="C2666" s="2">
        <v>34.4</v>
      </c>
      <c r="D2666" s="2">
        <v>34.4</v>
      </c>
      <c r="E2666" s="2">
        <v>0</v>
      </c>
      <c r="F2666" s="2">
        <v>0</v>
      </c>
      <c r="G2666" s="2">
        <v>0</v>
      </c>
      <c r="H2666" s="17">
        <f t="shared" si="41"/>
        <v>0</v>
      </c>
    </row>
    <row r="2667" spans="1:8" ht="13.5" x14ac:dyDescent="0.25">
      <c r="A2667" s="12"/>
      <c r="B2667" s="11">
        <v>45888</v>
      </c>
      <c r="C2667" s="2">
        <v>34.4</v>
      </c>
      <c r="D2667" s="2">
        <v>34.4</v>
      </c>
      <c r="E2667" s="2">
        <v>0</v>
      </c>
      <c r="F2667" s="2">
        <v>0</v>
      </c>
      <c r="G2667" s="2">
        <v>0</v>
      </c>
      <c r="H2667" s="17">
        <f t="shared" si="41"/>
        <v>0</v>
      </c>
    </row>
    <row r="2668" spans="1:8" ht="13.5" x14ac:dyDescent="0.25">
      <c r="A2668" s="12"/>
      <c r="B2668" s="11">
        <v>45889</v>
      </c>
      <c r="C2668" s="2">
        <v>34.4</v>
      </c>
      <c r="D2668" s="2">
        <v>34.4</v>
      </c>
      <c r="E2668" s="2">
        <v>0</v>
      </c>
      <c r="F2668" s="2">
        <v>0</v>
      </c>
      <c r="G2668" s="2">
        <v>0</v>
      </c>
      <c r="H2668" s="17">
        <f t="shared" si="41"/>
        <v>0</v>
      </c>
    </row>
    <row r="2669" spans="1:8" ht="13.5" x14ac:dyDescent="0.25">
      <c r="A2669" s="12"/>
      <c r="B2669" s="11">
        <v>45890</v>
      </c>
      <c r="C2669" s="2">
        <v>34.4</v>
      </c>
      <c r="D2669" s="2">
        <v>34.4</v>
      </c>
      <c r="E2669" s="2">
        <v>0</v>
      </c>
      <c r="F2669" s="2">
        <v>0</v>
      </c>
      <c r="G2669" s="2">
        <v>0</v>
      </c>
      <c r="H2669" s="17">
        <f t="shared" si="41"/>
        <v>0</v>
      </c>
    </row>
    <row r="2670" spans="1:8" ht="13.5" x14ac:dyDescent="0.25">
      <c r="A2670" s="12"/>
      <c r="B2670" s="11">
        <v>45891</v>
      </c>
      <c r="C2670" s="2">
        <v>34.4</v>
      </c>
      <c r="D2670" s="2">
        <v>34.4</v>
      </c>
      <c r="E2670" s="2">
        <v>0</v>
      </c>
      <c r="F2670" s="2">
        <v>0</v>
      </c>
      <c r="G2670" s="2">
        <v>0</v>
      </c>
      <c r="H2670" s="17">
        <f t="shared" si="41"/>
        <v>0</v>
      </c>
    </row>
    <row r="2671" spans="1:8" ht="13.5" x14ac:dyDescent="0.25">
      <c r="A2671" s="12"/>
      <c r="B2671" s="11">
        <v>45894</v>
      </c>
      <c r="C2671" s="2">
        <v>34.4</v>
      </c>
      <c r="D2671" s="2">
        <v>34.4</v>
      </c>
      <c r="E2671" s="2">
        <v>0</v>
      </c>
      <c r="F2671" s="2">
        <v>0</v>
      </c>
      <c r="G2671" s="2">
        <v>0</v>
      </c>
      <c r="H2671" s="17">
        <f t="shared" si="41"/>
        <v>0</v>
      </c>
    </row>
    <row r="2672" spans="1:8" ht="13.5" x14ac:dyDescent="0.25">
      <c r="A2672" s="12"/>
      <c r="B2672" s="11">
        <v>45895</v>
      </c>
      <c r="C2672" s="2">
        <v>34.4</v>
      </c>
      <c r="D2672" s="2">
        <v>34.4</v>
      </c>
      <c r="E2672" s="2">
        <v>0</v>
      </c>
      <c r="F2672" s="2">
        <v>0</v>
      </c>
      <c r="G2672" s="2">
        <v>0</v>
      </c>
      <c r="H2672" s="17">
        <f t="shared" si="41"/>
        <v>0</v>
      </c>
    </row>
    <row r="2673" spans="1:8" ht="13.5" x14ac:dyDescent="0.25">
      <c r="A2673" s="12"/>
      <c r="B2673" s="11">
        <v>45896</v>
      </c>
      <c r="C2673" s="2">
        <v>34.4</v>
      </c>
      <c r="D2673" s="2">
        <v>34.4</v>
      </c>
      <c r="E2673" s="2">
        <v>0</v>
      </c>
      <c r="F2673" s="2">
        <v>0</v>
      </c>
      <c r="G2673" s="2">
        <v>0</v>
      </c>
      <c r="H2673" s="17">
        <f t="shared" si="41"/>
        <v>0</v>
      </c>
    </row>
    <row r="2674" spans="1:8" ht="13.5" x14ac:dyDescent="0.25">
      <c r="A2674" s="12"/>
      <c r="B2674" s="11">
        <v>45897</v>
      </c>
      <c r="C2674" s="2">
        <v>34.4</v>
      </c>
      <c r="D2674" s="2">
        <v>34.4</v>
      </c>
      <c r="E2674" s="2">
        <v>0</v>
      </c>
      <c r="F2674" s="2">
        <v>0</v>
      </c>
      <c r="G2674" s="2">
        <v>0</v>
      </c>
      <c r="H2674" s="17">
        <f t="shared" si="41"/>
        <v>0</v>
      </c>
    </row>
    <row r="2675" spans="1:8" ht="13.5" x14ac:dyDescent="0.25">
      <c r="A2675" s="12"/>
      <c r="B2675" s="11">
        <v>45898</v>
      </c>
      <c r="C2675" s="2">
        <v>34</v>
      </c>
      <c r="D2675" s="2">
        <v>34</v>
      </c>
      <c r="E2675" s="2">
        <v>238</v>
      </c>
      <c r="F2675" s="2">
        <v>34</v>
      </c>
      <c r="G2675" s="2">
        <v>8092</v>
      </c>
      <c r="H2675" s="17">
        <f t="shared" si="41"/>
        <v>-1.1627906976744146E-2</v>
      </c>
    </row>
    <row r="2676" spans="1:8" ht="13.5" x14ac:dyDescent="0.25">
      <c r="A2676" s="12"/>
      <c r="B2676" s="11">
        <v>45901</v>
      </c>
      <c r="C2676" s="2">
        <v>34</v>
      </c>
      <c r="D2676" s="2">
        <v>34</v>
      </c>
      <c r="E2676" s="2">
        <v>0</v>
      </c>
      <c r="F2676" s="2">
        <v>0</v>
      </c>
      <c r="G2676" s="2">
        <v>0</v>
      </c>
      <c r="H2676" s="17">
        <f t="shared" si="41"/>
        <v>0</v>
      </c>
    </row>
    <row r="2677" spans="1:8" ht="13.5" x14ac:dyDescent="0.25">
      <c r="A2677" s="12"/>
      <c r="B2677" s="11">
        <v>45902</v>
      </c>
      <c r="C2677" s="2">
        <v>34</v>
      </c>
      <c r="D2677" s="2">
        <v>34</v>
      </c>
      <c r="E2677" s="2">
        <v>0</v>
      </c>
      <c r="F2677" s="2">
        <v>0</v>
      </c>
      <c r="G2677" s="2">
        <v>0</v>
      </c>
      <c r="H2677" s="17">
        <f t="shared" si="41"/>
        <v>0</v>
      </c>
    </row>
    <row r="2678" spans="1:8" ht="13.5" x14ac:dyDescent="0.25">
      <c r="A2678" s="12"/>
      <c r="B2678" s="11">
        <v>45903</v>
      </c>
      <c r="C2678" s="2">
        <v>34.4</v>
      </c>
      <c r="D2678" s="2">
        <v>34.4</v>
      </c>
      <c r="E2678" s="2">
        <v>20</v>
      </c>
      <c r="F2678" s="2">
        <v>34.4</v>
      </c>
      <c r="G2678" s="2">
        <v>688</v>
      </c>
      <c r="H2678" s="17">
        <f t="shared" si="41"/>
        <v>1.1764705882352899E-2</v>
      </c>
    </row>
    <row r="2679" spans="1:8" ht="13.5" x14ac:dyDescent="0.25">
      <c r="A2679" s="12"/>
      <c r="B2679" s="11">
        <v>45905</v>
      </c>
      <c r="C2679" s="2">
        <v>34.4</v>
      </c>
      <c r="D2679" s="2">
        <v>34.4</v>
      </c>
      <c r="E2679" s="2">
        <v>0</v>
      </c>
      <c r="F2679" s="2">
        <v>0</v>
      </c>
      <c r="G2679" s="2">
        <v>0</v>
      </c>
      <c r="H2679" s="17">
        <f t="shared" si="41"/>
        <v>0</v>
      </c>
    </row>
    <row r="2680" spans="1:8" ht="13.5" x14ac:dyDescent="0.25">
      <c r="A2680" s="12"/>
      <c r="B2680" s="11">
        <v>45908</v>
      </c>
      <c r="C2680" s="2">
        <v>34.4</v>
      </c>
      <c r="D2680" s="2">
        <v>34.4</v>
      </c>
      <c r="E2680" s="2">
        <v>0</v>
      </c>
      <c r="F2680" s="2">
        <v>0</v>
      </c>
      <c r="G2680" s="2">
        <v>0</v>
      </c>
      <c r="H2680" s="17">
        <f t="shared" si="41"/>
        <v>0</v>
      </c>
    </row>
    <row r="2681" spans="1:8" ht="13.5" x14ac:dyDescent="0.25">
      <c r="A2681" s="12"/>
      <c r="B2681" s="11">
        <v>45909</v>
      </c>
      <c r="C2681" s="2">
        <v>34.4</v>
      </c>
      <c r="D2681" s="2">
        <v>34.4</v>
      </c>
      <c r="E2681" s="2">
        <v>0</v>
      </c>
      <c r="F2681" s="2">
        <v>0</v>
      </c>
      <c r="G2681" s="2">
        <v>0</v>
      </c>
      <c r="H2681" s="17">
        <f t="shared" si="41"/>
        <v>0</v>
      </c>
    </row>
    <row r="2682" spans="1:8" ht="13.5" x14ac:dyDescent="0.25">
      <c r="A2682" s="12"/>
      <c r="B2682" s="11">
        <v>45910</v>
      </c>
      <c r="C2682" s="2">
        <v>34.4</v>
      </c>
      <c r="D2682" s="2">
        <v>34.4</v>
      </c>
      <c r="E2682" s="2">
        <v>117</v>
      </c>
      <c r="F2682" s="2">
        <v>34.4</v>
      </c>
      <c r="G2682" s="2">
        <v>4024.8</v>
      </c>
      <c r="H2682" s="17">
        <f t="shared" si="41"/>
        <v>0</v>
      </c>
    </row>
    <row r="2683" spans="1:8" ht="13.5" x14ac:dyDescent="0.25">
      <c r="A2683" s="12"/>
      <c r="B2683" s="11">
        <v>45911</v>
      </c>
      <c r="C2683" s="2">
        <v>34.4</v>
      </c>
      <c r="D2683" s="2">
        <v>34.4</v>
      </c>
      <c r="E2683" s="2">
        <v>0</v>
      </c>
      <c r="F2683" s="2">
        <v>0</v>
      </c>
      <c r="G2683" s="2">
        <v>0</v>
      </c>
      <c r="H2683" s="17">
        <f t="shared" si="41"/>
        <v>0</v>
      </c>
    </row>
    <row r="2684" spans="1:8" ht="13.5" x14ac:dyDescent="0.25">
      <c r="A2684" s="12"/>
      <c r="B2684" s="11">
        <v>45912</v>
      </c>
      <c r="C2684" s="2">
        <v>34.4</v>
      </c>
      <c r="D2684" s="2">
        <v>34.4</v>
      </c>
      <c r="E2684" s="2">
        <v>0</v>
      </c>
      <c r="F2684" s="2">
        <v>0</v>
      </c>
      <c r="G2684" s="2">
        <v>0</v>
      </c>
      <c r="H2684" s="17">
        <f t="shared" si="41"/>
        <v>0</v>
      </c>
    </row>
    <row r="2685" spans="1:8" ht="13.5" x14ac:dyDescent="0.25">
      <c r="A2685" s="12"/>
      <c r="B2685" s="11">
        <v>45915</v>
      </c>
      <c r="C2685" s="2">
        <v>34.4</v>
      </c>
      <c r="D2685" s="2">
        <v>34.4</v>
      </c>
      <c r="E2685" s="2">
        <v>0</v>
      </c>
      <c r="F2685" s="2">
        <v>0</v>
      </c>
      <c r="G2685" s="2">
        <v>0</v>
      </c>
      <c r="H2685" s="17">
        <f t="shared" si="41"/>
        <v>0</v>
      </c>
    </row>
    <row r="2686" spans="1:8" ht="13.5" x14ac:dyDescent="0.25">
      <c r="A2686" s="12"/>
      <c r="B2686" s="11">
        <v>45916</v>
      </c>
      <c r="C2686" s="2">
        <v>34.4</v>
      </c>
      <c r="D2686" s="2">
        <v>34.4</v>
      </c>
      <c r="E2686" s="2">
        <v>0</v>
      </c>
      <c r="F2686" s="2">
        <v>0</v>
      </c>
      <c r="G2686" s="2">
        <v>0</v>
      </c>
      <c r="H2686" s="17">
        <f t="shared" si="41"/>
        <v>0</v>
      </c>
    </row>
    <row r="2687" spans="1:8" ht="13.5" x14ac:dyDescent="0.25">
      <c r="A2687" s="12"/>
      <c r="B2687" s="11">
        <v>45917</v>
      </c>
      <c r="C2687" s="2">
        <v>34.4</v>
      </c>
      <c r="D2687" s="2">
        <v>34.4</v>
      </c>
      <c r="E2687" s="2">
        <v>0</v>
      </c>
      <c r="F2687" s="2">
        <v>0</v>
      </c>
      <c r="G2687" s="2">
        <v>0</v>
      </c>
      <c r="H2687" s="17">
        <f t="shared" si="41"/>
        <v>0</v>
      </c>
    </row>
    <row r="2688" spans="1:8" ht="13.5" x14ac:dyDescent="0.25">
      <c r="A2688" s="12"/>
      <c r="B2688" s="11">
        <v>45918</v>
      </c>
      <c r="C2688" s="2">
        <v>34.4</v>
      </c>
      <c r="D2688" s="2">
        <v>34.4</v>
      </c>
      <c r="E2688" s="2">
        <v>0</v>
      </c>
      <c r="F2688" s="2">
        <v>0</v>
      </c>
      <c r="G2688" s="2">
        <v>0</v>
      </c>
      <c r="H2688" s="17">
        <f t="shared" si="41"/>
        <v>0</v>
      </c>
    </row>
    <row r="2689" spans="1:8" ht="13.5" x14ac:dyDescent="0.25">
      <c r="A2689" s="12"/>
      <c r="B2689" s="11">
        <v>45919</v>
      </c>
      <c r="C2689" s="2">
        <v>34.4</v>
      </c>
      <c r="D2689" s="2">
        <v>34.4</v>
      </c>
      <c r="E2689" s="2">
        <v>0</v>
      </c>
      <c r="F2689" s="2">
        <v>0</v>
      </c>
      <c r="G2689" s="2">
        <v>0</v>
      </c>
      <c r="H2689" s="17">
        <f t="shared" si="41"/>
        <v>0</v>
      </c>
    </row>
    <row r="2690" spans="1:8" ht="13.5" x14ac:dyDescent="0.25">
      <c r="A2690" s="12"/>
      <c r="B2690" s="11">
        <v>45922</v>
      </c>
      <c r="C2690" s="2">
        <v>34.4</v>
      </c>
      <c r="D2690" s="2">
        <v>34.4</v>
      </c>
      <c r="E2690" s="2">
        <v>0</v>
      </c>
      <c r="F2690" s="2">
        <v>0</v>
      </c>
      <c r="G2690" s="2">
        <v>0</v>
      </c>
      <c r="H2690" s="17">
        <f t="shared" si="41"/>
        <v>0</v>
      </c>
    </row>
    <row r="2691" spans="1:8" ht="13.5" x14ac:dyDescent="0.25">
      <c r="A2691" s="12"/>
      <c r="B2691" s="11">
        <v>45923</v>
      </c>
      <c r="C2691" s="2">
        <v>35.9</v>
      </c>
      <c r="D2691" s="2">
        <v>35.9</v>
      </c>
      <c r="E2691" s="2">
        <v>1</v>
      </c>
      <c r="F2691" s="2">
        <v>35.9</v>
      </c>
      <c r="G2691" s="2">
        <v>35.9</v>
      </c>
      <c r="H2691" s="17">
        <f t="shared" si="41"/>
        <v>4.3604651162790699E-2</v>
      </c>
    </row>
    <row r="2692" spans="1:8" ht="13.5" x14ac:dyDescent="0.25">
      <c r="A2692" s="12"/>
      <c r="B2692" s="11">
        <v>45924</v>
      </c>
      <c r="C2692" s="2">
        <v>35.9</v>
      </c>
      <c r="D2692" s="2">
        <v>35.9</v>
      </c>
      <c r="E2692" s="2">
        <v>0</v>
      </c>
      <c r="F2692" s="2">
        <v>0</v>
      </c>
      <c r="G2692" s="2">
        <v>0</v>
      </c>
      <c r="H2692" s="17">
        <f t="shared" si="41"/>
        <v>0</v>
      </c>
    </row>
    <row r="2693" spans="1:8" ht="13.5" x14ac:dyDescent="0.25">
      <c r="A2693" s="12"/>
      <c r="B2693" s="11">
        <v>45925</v>
      </c>
      <c r="C2693" s="2">
        <v>35.9</v>
      </c>
      <c r="D2693" s="2">
        <v>35.9</v>
      </c>
      <c r="E2693" s="2">
        <v>0</v>
      </c>
      <c r="F2693" s="2">
        <v>0</v>
      </c>
      <c r="G2693" s="2">
        <v>0</v>
      </c>
      <c r="H2693" s="17">
        <f t="shared" si="41"/>
        <v>0</v>
      </c>
    </row>
    <row r="2694" spans="1:8" ht="13.5" x14ac:dyDescent="0.25">
      <c r="A2694" s="12"/>
      <c r="B2694" s="11">
        <v>45926</v>
      </c>
      <c r="C2694" s="2">
        <v>35.9</v>
      </c>
      <c r="D2694" s="2">
        <v>35.9</v>
      </c>
      <c r="E2694" s="2">
        <v>0</v>
      </c>
      <c r="F2694" s="2">
        <v>0</v>
      </c>
      <c r="G2694" s="2">
        <v>0</v>
      </c>
      <c r="H2694" s="17">
        <f t="shared" si="41"/>
        <v>0</v>
      </c>
    </row>
    <row r="2695" spans="1:8" ht="13.5" x14ac:dyDescent="0.25">
      <c r="A2695" s="12"/>
      <c r="B2695" s="11">
        <v>45929</v>
      </c>
      <c r="C2695" s="2">
        <v>35.9</v>
      </c>
      <c r="D2695" s="2">
        <v>35.9</v>
      </c>
      <c r="E2695" s="2">
        <v>0</v>
      </c>
      <c r="F2695" s="2">
        <v>0</v>
      </c>
      <c r="G2695" s="2">
        <v>0</v>
      </c>
      <c r="H2695" s="17">
        <f t="shared" ref="H2695:H2709" si="42">(D2695-D2694)/D2694</f>
        <v>0</v>
      </c>
    </row>
    <row r="2696" spans="1:8" ht="13.5" x14ac:dyDescent="0.25">
      <c r="A2696" s="12"/>
      <c r="B2696" s="11">
        <v>45930</v>
      </c>
      <c r="C2696" s="2">
        <v>35.9</v>
      </c>
      <c r="D2696" s="2">
        <v>35.9</v>
      </c>
      <c r="E2696" s="2">
        <v>0</v>
      </c>
      <c r="F2696" s="2">
        <v>0</v>
      </c>
      <c r="G2696" s="2">
        <v>0</v>
      </c>
      <c r="H2696" s="17">
        <f t="shared" si="42"/>
        <v>0</v>
      </c>
    </row>
    <row r="2697" spans="1:8" ht="13.5" x14ac:dyDescent="0.25">
      <c r="A2697" s="12"/>
      <c r="B2697" s="11">
        <v>45931</v>
      </c>
      <c r="C2697" s="2">
        <v>35.9</v>
      </c>
      <c r="D2697" s="2">
        <v>35.9</v>
      </c>
      <c r="E2697" s="2">
        <v>42</v>
      </c>
      <c r="F2697" s="2">
        <v>35.9</v>
      </c>
      <c r="G2697" s="2">
        <v>1507.8</v>
      </c>
      <c r="H2697" s="17">
        <f t="shared" si="42"/>
        <v>0</v>
      </c>
    </row>
    <row r="2698" spans="1:8" ht="13.5" x14ac:dyDescent="0.25">
      <c r="A2698" s="12"/>
      <c r="B2698" s="11">
        <v>45932</v>
      </c>
      <c r="C2698" s="2">
        <v>35.9</v>
      </c>
      <c r="D2698" s="2">
        <v>35.9</v>
      </c>
      <c r="E2698" s="2">
        <v>0</v>
      </c>
      <c r="F2698" s="2">
        <v>0</v>
      </c>
      <c r="G2698" s="2">
        <v>0</v>
      </c>
      <c r="H2698" s="17">
        <f t="shared" si="42"/>
        <v>0</v>
      </c>
    </row>
    <row r="2699" spans="1:8" ht="13.5" x14ac:dyDescent="0.25">
      <c r="A2699" s="12"/>
      <c r="B2699" s="11">
        <v>45933</v>
      </c>
      <c r="C2699" s="2">
        <v>35.9</v>
      </c>
      <c r="D2699" s="2">
        <v>35.9</v>
      </c>
      <c r="E2699" s="2">
        <v>0</v>
      </c>
      <c r="F2699" s="2">
        <v>0</v>
      </c>
      <c r="G2699" s="2">
        <v>0</v>
      </c>
      <c r="H2699" s="17">
        <f t="shared" si="42"/>
        <v>0</v>
      </c>
    </row>
    <row r="2700" spans="1:8" ht="13.5" x14ac:dyDescent="0.25">
      <c r="A2700" s="12"/>
      <c r="B2700" s="11">
        <v>45936</v>
      </c>
      <c r="C2700" s="2">
        <v>35.9</v>
      </c>
      <c r="D2700" s="2">
        <v>35.9</v>
      </c>
      <c r="E2700" s="2">
        <v>0</v>
      </c>
      <c r="F2700" s="2">
        <v>0</v>
      </c>
      <c r="G2700" s="2">
        <v>0</v>
      </c>
      <c r="H2700" s="17">
        <f t="shared" si="42"/>
        <v>0</v>
      </c>
    </row>
    <row r="2701" spans="1:8" ht="13.5" x14ac:dyDescent="0.25">
      <c r="A2701" s="12"/>
      <c r="B2701" s="11">
        <v>45937</v>
      </c>
      <c r="C2701" s="2">
        <v>35.9</v>
      </c>
      <c r="D2701" s="2">
        <v>35.9</v>
      </c>
      <c r="E2701" s="2">
        <v>0</v>
      </c>
      <c r="F2701" s="2">
        <v>0</v>
      </c>
      <c r="G2701" s="2">
        <v>0</v>
      </c>
      <c r="H2701" s="17">
        <f t="shared" si="42"/>
        <v>0</v>
      </c>
    </row>
    <row r="2702" spans="1:8" ht="13.5" x14ac:dyDescent="0.25">
      <c r="A2702" s="12"/>
      <c r="B2702" s="11">
        <v>45938</v>
      </c>
      <c r="C2702" s="2">
        <v>35.9</v>
      </c>
      <c r="D2702" s="2">
        <v>35.9</v>
      </c>
      <c r="E2702" s="2">
        <v>0</v>
      </c>
      <c r="F2702" s="2">
        <v>0</v>
      </c>
      <c r="G2702" s="2">
        <v>0</v>
      </c>
      <c r="H2702" s="17">
        <f t="shared" si="42"/>
        <v>0</v>
      </c>
    </row>
    <row r="2703" spans="1:8" ht="13.5" x14ac:dyDescent="0.25">
      <c r="A2703" s="12"/>
      <c r="B2703" s="11">
        <v>45939</v>
      </c>
      <c r="C2703" s="2">
        <v>35.9</v>
      </c>
      <c r="D2703" s="2">
        <v>35.9</v>
      </c>
      <c r="E2703" s="2">
        <v>0</v>
      </c>
      <c r="F2703" s="2">
        <v>0</v>
      </c>
      <c r="G2703" s="2">
        <v>0</v>
      </c>
      <c r="H2703" s="17">
        <f t="shared" si="42"/>
        <v>0</v>
      </c>
    </row>
    <row r="2704" spans="1:8" ht="13.5" x14ac:dyDescent="0.25">
      <c r="A2704" s="12"/>
      <c r="B2704" s="11">
        <v>45940</v>
      </c>
      <c r="C2704" s="2">
        <v>35.9</v>
      </c>
      <c r="D2704" s="2">
        <v>35.9</v>
      </c>
      <c r="E2704" s="2">
        <v>0</v>
      </c>
      <c r="F2704" s="2">
        <v>0</v>
      </c>
      <c r="G2704" s="2">
        <v>0</v>
      </c>
      <c r="H2704" s="17">
        <f t="shared" si="42"/>
        <v>0</v>
      </c>
    </row>
    <row r="2705" spans="1:11" ht="13.5" x14ac:dyDescent="0.25">
      <c r="A2705" s="12"/>
      <c r="B2705" s="11">
        <v>45943</v>
      </c>
      <c r="C2705" s="2">
        <v>35.9</v>
      </c>
      <c r="D2705" s="2">
        <v>35.9</v>
      </c>
      <c r="E2705" s="2">
        <v>0</v>
      </c>
      <c r="F2705" s="2">
        <v>0</v>
      </c>
      <c r="G2705" s="2">
        <v>0</v>
      </c>
      <c r="H2705" s="17">
        <f t="shared" si="42"/>
        <v>0</v>
      </c>
    </row>
    <row r="2706" spans="1:11" ht="13.5" x14ac:dyDescent="0.25">
      <c r="A2706" s="12"/>
      <c r="B2706" s="11">
        <v>45944</v>
      </c>
      <c r="C2706" s="2">
        <v>35.9</v>
      </c>
      <c r="D2706" s="2">
        <v>35.9</v>
      </c>
      <c r="E2706" s="2">
        <v>0</v>
      </c>
      <c r="F2706" s="2">
        <v>0</v>
      </c>
      <c r="G2706" s="2">
        <v>0</v>
      </c>
      <c r="H2706" s="17">
        <f t="shared" si="42"/>
        <v>0</v>
      </c>
    </row>
    <row r="2707" spans="1:11" ht="13.5" x14ac:dyDescent="0.25">
      <c r="A2707" s="12"/>
      <c r="B2707" s="11">
        <v>45946</v>
      </c>
      <c r="C2707" s="2">
        <v>35.9</v>
      </c>
      <c r="D2707" s="2">
        <v>35.9</v>
      </c>
      <c r="E2707" s="2">
        <v>0</v>
      </c>
      <c r="F2707" s="2">
        <v>0</v>
      </c>
      <c r="G2707" s="2">
        <v>0</v>
      </c>
      <c r="H2707" s="17">
        <f t="shared" si="42"/>
        <v>0</v>
      </c>
    </row>
    <row r="2708" spans="1:11" ht="13.5" x14ac:dyDescent="0.25">
      <c r="A2708" s="12"/>
      <c r="B2708" s="11">
        <v>45947</v>
      </c>
      <c r="C2708" s="2">
        <v>35.9</v>
      </c>
      <c r="D2708" s="2">
        <v>35.9</v>
      </c>
      <c r="E2708" s="2">
        <v>0</v>
      </c>
      <c r="F2708" s="2">
        <v>0</v>
      </c>
      <c r="G2708" s="2">
        <v>0</v>
      </c>
      <c r="H2708" s="17">
        <f t="shared" si="42"/>
        <v>0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35.9</v>
      </c>
      <c r="D2709" s="2">
        <v>35.9</v>
      </c>
      <c r="E2709" s="2">
        <v>0</v>
      </c>
      <c r="F2709" s="2">
        <v>0</v>
      </c>
      <c r="G2709" s="2">
        <v>0</v>
      </c>
      <c r="H2709" s="17">
        <f t="shared" si="42"/>
        <v>0</v>
      </c>
      <c r="I2709" s="14">
        <v>1100000</v>
      </c>
      <c r="J2709" s="15">
        <f>I2709*D2709</f>
        <v>39490000</v>
      </c>
      <c r="K2709" s="16">
        <f>SUM(E2513:E2709)/197</f>
        <v>10.659898477157361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46.569299999999998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46.569299999999998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46.4846</v>
      </c>
      <c r="C4" s="2">
        <f t="shared" ref="C4:C67" si="0">B4-B3</f>
        <v>-8.4699999999997999E-2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45.299199999999999</v>
      </c>
      <c r="C5" s="2">
        <f t="shared" si="0"/>
        <v>-1.1854000000000013</v>
      </c>
      <c r="D5" s="2">
        <f>AVERAGE(B1:B5)</f>
        <v>46.230599999999995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45.299199999999999</v>
      </c>
      <c r="C6" s="2">
        <f t="shared" si="0"/>
        <v>0</v>
      </c>
      <c r="D6" s="2">
        <f t="shared" ref="D6:D69" si="1">AVERAGE(B2:B6)</f>
        <v>46.044319999999992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45.299199999999999</v>
      </c>
      <c r="C7" s="2">
        <f t="shared" si="0"/>
        <v>0</v>
      </c>
      <c r="D7" s="2">
        <f t="shared" si="1"/>
        <v>45.790299999999988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44.875799999999998</v>
      </c>
      <c r="C8" s="2">
        <f t="shared" si="0"/>
        <v>-0.42340000000000089</v>
      </c>
      <c r="D8" s="2">
        <f t="shared" si="1"/>
        <v>45.451599999999999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44.875799999999998</v>
      </c>
      <c r="C9" s="2">
        <f t="shared" si="0"/>
        <v>0</v>
      </c>
      <c r="D9" s="2">
        <f t="shared" si="1"/>
        <v>45.129840000000002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44.037599999999998</v>
      </c>
      <c r="C10" s="2">
        <f t="shared" si="0"/>
        <v>-0.8382000000000005</v>
      </c>
      <c r="D10" s="2">
        <f t="shared" si="1"/>
        <v>44.877519999999997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44.875799999999998</v>
      </c>
      <c r="C11" s="2">
        <f t="shared" si="0"/>
        <v>0.8382000000000005</v>
      </c>
      <c r="D11" s="2">
        <f t="shared" si="1"/>
        <v>44.792839999999998</v>
      </c>
      <c r="E11" s="2">
        <f>AVERAGE(B2:B11)</f>
        <v>45.418579999999999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44.0291</v>
      </c>
      <c r="C12" s="2">
        <f t="shared" si="0"/>
        <v>-0.84669999999999845</v>
      </c>
      <c r="D12" s="2">
        <f t="shared" si="1"/>
        <v>44.538820000000001</v>
      </c>
      <c r="E12" s="2">
        <f t="shared" ref="E12:E75" si="2">AVERAGE(B3:B12)</f>
        <v>45.164559999999994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43.182400000000001</v>
      </c>
      <c r="C13" s="2">
        <f t="shared" si="0"/>
        <v>-0.84669999999999845</v>
      </c>
      <c r="D13" s="2">
        <f t="shared" si="1"/>
        <v>44.200139999999998</v>
      </c>
      <c r="E13" s="2">
        <f t="shared" si="2"/>
        <v>44.825869999999995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42.335700000000003</v>
      </c>
      <c r="C14" s="2">
        <f t="shared" si="0"/>
        <v>-0.84669999999999845</v>
      </c>
      <c r="D14" s="2">
        <f t="shared" si="1"/>
        <v>43.692120000000003</v>
      </c>
      <c r="E14" s="2">
        <f t="shared" si="2"/>
        <v>44.410979999999995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42.335700000000003</v>
      </c>
      <c r="C15" s="2">
        <f t="shared" si="0"/>
        <v>0</v>
      </c>
      <c r="D15" s="2">
        <f t="shared" si="1"/>
        <v>43.351739999999999</v>
      </c>
      <c r="E15" s="2">
        <f t="shared" si="2"/>
        <v>44.114629999999998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43.182400000000001</v>
      </c>
      <c r="C16" s="2">
        <f t="shared" si="0"/>
        <v>0.84669999999999845</v>
      </c>
      <c r="D16" s="2">
        <f t="shared" si="1"/>
        <v>43.013060000000003</v>
      </c>
      <c r="E16" s="2">
        <f t="shared" si="2"/>
        <v>43.902949999999997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43.182400000000001</v>
      </c>
      <c r="C17" s="2">
        <f t="shared" si="0"/>
        <v>0</v>
      </c>
      <c r="D17" s="2">
        <f t="shared" si="1"/>
        <v>42.843720000000005</v>
      </c>
      <c r="E17" s="2">
        <f t="shared" si="2"/>
        <v>43.691269999999996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43.182400000000001</v>
      </c>
      <c r="C18" s="2">
        <f t="shared" si="0"/>
        <v>0</v>
      </c>
      <c r="D18" s="2">
        <f t="shared" si="1"/>
        <v>42.843720000000005</v>
      </c>
      <c r="E18" s="2">
        <f t="shared" si="2"/>
        <v>43.521930000000012</v>
      </c>
      <c r="F18" s="2"/>
      <c r="G18" s="2"/>
      <c r="H18" s="2"/>
      <c r="I18" s="2">
        <f t="array" ref="I18">SUMPRODUCT(B2:B21, (ROW(B2:B21)-ROW(B2)+1)) / (20*21/2)</f>
        <v>43.407745714285724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43.182400000000001</v>
      </c>
      <c r="C19" s="2">
        <f t="shared" si="0"/>
        <v>0</v>
      </c>
      <c r="D19" s="2">
        <f t="shared" si="1"/>
        <v>43.013060000000003</v>
      </c>
      <c r="E19" s="2">
        <f t="shared" si="2"/>
        <v>43.352590000000006</v>
      </c>
      <c r="F19" s="2"/>
      <c r="G19" s="2"/>
      <c r="H19" s="2"/>
      <c r="I19" s="2">
        <f t="array" ref="I19">SUMPRODUCT(B3:B22, (ROW(B3:B22)-ROW(B3)+1)) / (20*21/2)</f>
        <v>43.233804285714278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42.335700000000003</v>
      </c>
      <c r="C20" s="2">
        <f t="shared" si="0"/>
        <v>-0.84669999999999845</v>
      </c>
      <c r="D20" s="2">
        <f t="shared" si="1"/>
        <v>43.013060000000003</v>
      </c>
      <c r="E20" s="2">
        <f t="shared" si="2"/>
        <v>43.182400000000008</v>
      </c>
      <c r="F20" s="2">
        <f t="shared" ref="F20:F83" si="3">AVERAGE(B1:B20)</f>
        <v>44.270210526315793</v>
      </c>
      <c r="G20" s="2"/>
      <c r="H20" s="2"/>
      <c r="I20" s="2">
        <f t="array" ref="I20">SUMPRODUCT(B4:B23, (ROW(B4:B23)-ROW(B4)+1)) / (20*21/2)</f>
        <v>43.079263333333337</v>
      </c>
      <c r="J20" s="2">
        <f>F20</f>
        <v>44.270210526315793</v>
      </c>
      <c r="K20" s="2"/>
    </row>
    <row r="21" spans="1:11" ht="13.5" x14ac:dyDescent="0.25">
      <c r="A21" s="3">
        <f>TITRES_STAT!B24</f>
        <v>42034</v>
      </c>
      <c r="B21" s="6">
        <f>TITRES_STAT!D24</f>
        <v>41.9377</v>
      </c>
      <c r="C21" s="2">
        <f t="shared" si="0"/>
        <v>-0.39800000000000324</v>
      </c>
      <c r="D21" s="2">
        <f t="shared" si="1"/>
        <v>42.764120000000005</v>
      </c>
      <c r="E21" s="2">
        <f t="shared" si="2"/>
        <v>42.888590000000008</v>
      </c>
      <c r="F21" s="2">
        <f t="shared" si="3"/>
        <v>44.153585</v>
      </c>
      <c r="G21" s="2"/>
      <c r="H21" s="2"/>
      <c r="I21" s="2">
        <f t="array" ref="I21">SUMPRODUCT(B5:B24, (ROW(B5:B24)-ROW(B5)+1)) / (20*21/2)</f>
        <v>42.944962857142855</v>
      </c>
      <c r="J21" s="2">
        <f t="shared" ref="J21:J84" si="4">$J$4*B21+J20*(1-$J$4)</f>
        <v>44.048066666666671</v>
      </c>
      <c r="K21" s="2"/>
    </row>
    <row r="22" spans="1:11" ht="13.5" x14ac:dyDescent="0.25">
      <c r="A22" s="3">
        <f>TITRES_STAT!B25</f>
        <v>42037</v>
      </c>
      <c r="B22" s="6">
        <f>TITRES_STAT!D25</f>
        <v>42.327199999999998</v>
      </c>
      <c r="C22" s="2">
        <f t="shared" si="0"/>
        <v>0.38949999999999818</v>
      </c>
      <c r="D22" s="2">
        <f t="shared" si="1"/>
        <v>42.59308</v>
      </c>
      <c r="E22" s="2">
        <f t="shared" si="2"/>
        <v>42.718399999999995</v>
      </c>
      <c r="F22" s="2">
        <f t="shared" si="3"/>
        <v>43.941479999999999</v>
      </c>
      <c r="G22" s="2"/>
      <c r="H22" s="2"/>
      <c r="I22" s="2">
        <f t="array" ref="I22">SUMPRODUCT(B6:B25, (ROW(B6:B25)-ROW(B6)+1)) / (20*21/2)</f>
        <v>42.710347142857138</v>
      </c>
      <c r="J22" s="2">
        <f t="shared" si="4"/>
        <v>43.884174603174607</v>
      </c>
      <c r="K22" s="2"/>
    </row>
    <row r="23" spans="1:11" ht="13.5" x14ac:dyDescent="0.25">
      <c r="A23" s="3">
        <f>TITRES_STAT!B26</f>
        <v>42038</v>
      </c>
      <c r="B23" s="6">
        <f>TITRES_STAT!D26</f>
        <v>42.318800000000003</v>
      </c>
      <c r="C23" s="2">
        <f t="shared" si="0"/>
        <v>-8.399999999994634E-3</v>
      </c>
      <c r="D23" s="2">
        <f t="shared" si="1"/>
        <v>42.420360000000002</v>
      </c>
      <c r="E23" s="2">
        <f t="shared" si="2"/>
        <v>42.632040000000003</v>
      </c>
      <c r="F23" s="2">
        <f t="shared" si="3"/>
        <v>43.728954999999999</v>
      </c>
      <c r="G23" s="2"/>
      <c r="H23" s="2"/>
      <c r="I23" s="2">
        <f t="array" ref="I23">SUMPRODUCT(B7:B26, (ROW(B7:B26)-ROW(B7)+1)) / (20*21/2)</f>
        <v>42.576569523809525</v>
      </c>
      <c r="J23" s="2">
        <f t="shared" si="4"/>
        <v>43.735091307634164</v>
      </c>
      <c r="K23" s="2"/>
    </row>
    <row r="24" spans="1:11" ht="13.5" x14ac:dyDescent="0.25">
      <c r="A24" s="3">
        <f>TITRES_STAT!B27</f>
        <v>42039</v>
      </c>
      <c r="B24" s="6">
        <f>TITRES_STAT!D27</f>
        <v>42.318800000000003</v>
      </c>
      <c r="C24" s="2">
        <f t="shared" si="0"/>
        <v>0</v>
      </c>
      <c r="D24" s="2">
        <f t="shared" si="1"/>
        <v>42.247640000000004</v>
      </c>
      <c r="E24" s="2">
        <f t="shared" si="2"/>
        <v>42.630350000000007</v>
      </c>
      <c r="F24" s="2">
        <f t="shared" si="3"/>
        <v>43.520664999999994</v>
      </c>
      <c r="G24" s="2"/>
      <c r="H24" s="2"/>
      <c r="I24" s="2">
        <f t="array" ref="I24">SUMPRODUCT(B8:B27, (ROW(B8:B27)-ROW(B8)+1)) / (20*21/2)</f>
        <v>42.451702857142863</v>
      </c>
      <c r="J24" s="2">
        <f t="shared" si="4"/>
        <v>43.600206421192816</v>
      </c>
      <c r="K24" s="2"/>
    </row>
    <row r="25" spans="1:11" ht="13.5" x14ac:dyDescent="0.25">
      <c r="A25" s="3">
        <f>TITRES_STAT!B28</f>
        <v>42040</v>
      </c>
      <c r="B25" s="6">
        <f>TITRES_STAT!D28</f>
        <v>41.057200000000002</v>
      </c>
      <c r="C25" s="2">
        <f t="shared" si="0"/>
        <v>-1.2616000000000014</v>
      </c>
      <c r="D25" s="2">
        <f t="shared" si="1"/>
        <v>41.99194</v>
      </c>
      <c r="E25" s="2">
        <f t="shared" si="2"/>
        <v>42.502500000000005</v>
      </c>
      <c r="F25" s="2">
        <f t="shared" si="3"/>
        <v>43.308565000000002</v>
      </c>
      <c r="G25" s="2"/>
      <c r="H25" s="2"/>
      <c r="I25" s="2">
        <f t="array" ref="I25">SUMPRODUCT(B9:B28, (ROW(B9:B28)-ROW(B9)+1)) / (20*21/2)</f>
        <v>42.389329047619043</v>
      </c>
      <c r="J25" s="2">
        <f t="shared" si="4"/>
        <v>43.358015333460173</v>
      </c>
      <c r="K25" s="2"/>
    </row>
    <row r="26" spans="1:11" ht="13.5" x14ac:dyDescent="0.25">
      <c r="A26" s="3">
        <f>TITRES_STAT!B29</f>
        <v>42041</v>
      </c>
      <c r="B26" s="6">
        <f>TITRES_STAT!D29</f>
        <v>41.9039</v>
      </c>
      <c r="C26" s="2">
        <f t="shared" si="0"/>
        <v>0.84669999999999845</v>
      </c>
      <c r="D26" s="2">
        <f t="shared" si="1"/>
        <v>41.98518</v>
      </c>
      <c r="E26" s="2">
        <f t="shared" si="2"/>
        <v>42.37465000000001</v>
      </c>
      <c r="F26" s="2">
        <f t="shared" si="3"/>
        <v>43.138799999999996</v>
      </c>
      <c r="G26" s="2"/>
      <c r="H26" s="2"/>
      <c r="I26" s="2">
        <f t="array" ref="I26">SUMPRODUCT(B10:B29, (ROW(B10:B29)-ROW(B10)+1)) / (20*21/2)</f>
        <v>42.33110523809524</v>
      </c>
      <c r="J26" s="2">
        <f t="shared" si="4"/>
        <v>43.219528158844923</v>
      </c>
      <c r="K26" s="2"/>
    </row>
    <row r="27" spans="1:11" ht="13.5" x14ac:dyDescent="0.25">
      <c r="A27" s="3">
        <f>TITRES_STAT!B30</f>
        <v>42044</v>
      </c>
      <c r="B27" s="6">
        <f>TITRES_STAT!D30</f>
        <v>41.8277</v>
      </c>
      <c r="C27" s="2">
        <f t="shared" si="0"/>
        <v>-7.6200000000000045E-2</v>
      </c>
      <c r="D27" s="2">
        <f t="shared" si="1"/>
        <v>41.885280000000002</v>
      </c>
      <c r="E27" s="2">
        <f t="shared" si="2"/>
        <v>42.239180000000005</v>
      </c>
      <c r="F27" s="2">
        <f t="shared" si="3"/>
        <v>42.965224999999997</v>
      </c>
      <c r="G27" s="2"/>
      <c r="H27" s="2"/>
      <c r="I27" s="2">
        <f t="array" ref="I27">SUMPRODUCT(B11:B30, (ROW(B11:B30)-ROW(B11)+1)) / (20*21/2)</f>
        <v>42.285501428571429</v>
      </c>
      <c r="J27" s="2">
        <f t="shared" si="4"/>
        <v>43.086973096097793</v>
      </c>
      <c r="K27" s="2"/>
    </row>
    <row r="28" spans="1:11" ht="13.5" x14ac:dyDescent="0.25">
      <c r="A28" s="3">
        <f>TITRES_STAT!B31</f>
        <v>42045</v>
      </c>
      <c r="B28" s="6">
        <f>TITRES_STAT!D31</f>
        <v>42.310299999999998</v>
      </c>
      <c r="C28" s="2">
        <f t="shared" si="0"/>
        <v>0.48259999999999792</v>
      </c>
      <c r="D28" s="2">
        <f t="shared" si="1"/>
        <v>41.883579999999995</v>
      </c>
      <c r="E28" s="2">
        <f t="shared" si="2"/>
        <v>42.151970000000006</v>
      </c>
      <c r="F28" s="2">
        <f t="shared" si="3"/>
        <v>42.836950000000002</v>
      </c>
      <c r="G28" s="2"/>
      <c r="H28" s="2"/>
      <c r="I28" s="2">
        <f t="array" ref="I28">SUMPRODUCT(B12:B31, (ROW(B12:B31)-ROW(B12)+1)) / (20*21/2)</f>
        <v>42.256592857142856</v>
      </c>
      <c r="J28" s="2">
        <f t="shared" si="4"/>
        <v>43.013004229802767</v>
      </c>
      <c r="K28" s="2"/>
    </row>
    <row r="29" spans="1:11" ht="13.5" x14ac:dyDescent="0.25">
      <c r="A29" s="3">
        <f>TITRES_STAT!B32</f>
        <v>42046</v>
      </c>
      <c r="B29" s="6">
        <f>TITRES_STAT!D32</f>
        <v>42.2256</v>
      </c>
      <c r="C29" s="2">
        <f t="shared" si="0"/>
        <v>-8.4699999999997999E-2</v>
      </c>
      <c r="D29" s="2">
        <f t="shared" si="1"/>
        <v>41.864940000000004</v>
      </c>
      <c r="E29" s="2">
        <f t="shared" si="2"/>
        <v>42.056290000000004</v>
      </c>
      <c r="F29" s="2">
        <f t="shared" si="3"/>
        <v>42.704439999999998</v>
      </c>
      <c r="G29" s="2"/>
      <c r="H29" s="2"/>
      <c r="I29" s="2">
        <f t="array" ref="I29">SUMPRODUCT(B13:B32, (ROW(B13:B32)-ROW(B13)+1)) / (20*21/2)</f>
        <v>42.240710476190479</v>
      </c>
      <c r="J29" s="2">
        <f t="shared" si="4"/>
        <v>42.938013350773936</v>
      </c>
      <c r="K29" s="2"/>
    </row>
    <row r="30" spans="1:11" ht="13.5" x14ac:dyDescent="0.25">
      <c r="A30" s="3">
        <f>TITRES_STAT!B33</f>
        <v>42047</v>
      </c>
      <c r="B30" s="6">
        <f>TITRES_STAT!D33</f>
        <v>42.2256</v>
      </c>
      <c r="C30" s="2">
        <f t="shared" si="0"/>
        <v>0</v>
      </c>
      <c r="D30" s="2">
        <f t="shared" si="1"/>
        <v>42.098619999999997</v>
      </c>
      <c r="E30" s="2">
        <f t="shared" si="2"/>
        <v>42.045279999999998</v>
      </c>
      <c r="F30" s="2">
        <f t="shared" si="3"/>
        <v>42.613840000000003</v>
      </c>
      <c r="G30" s="2"/>
      <c r="H30" s="2"/>
      <c r="I30" s="2">
        <f t="array" ref="I30">SUMPRODUCT(B14:B33, (ROW(B14:B33)-ROW(B14)+1)) / (20*21/2)</f>
        <v>42.314420000000005</v>
      </c>
      <c r="J30" s="2">
        <f t="shared" si="4"/>
        <v>42.870164460224039</v>
      </c>
      <c r="K30" s="2"/>
    </row>
    <row r="31" spans="1:11" ht="13.5" x14ac:dyDescent="0.25">
      <c r="A31" s="3">
        <f>TITRES_STAT!B34</f>
        <v>42048</v>
      </c>
      <c r="B31" s="6">
        <f>TITRES_STAT!D34</f>
        <v>42.310299999999998</v>
      </c>
      <c r="C31" s="2">
        <f t="shared" si="0"/>
        <v>8.4699999999997999E-2</v>
      </c>
      <c r="D31" s="2">
        <f t="shared" si="1"/>
        <v>42.179899999999996</v>
      </c>
      <c r="E31" s="2">
        <f t="shared" si="2"/>
        <v>42.082539999999995</v>
      </c>
      <c r="F31" s="2">
        <f t="shared" si="3"/>
        <v>42.485565000000001</v>
      </c>
      <c r="G31" s="2"/>
      <c r="H31" s="2"/>
      <c r="I31" s="2">
        <f t="array" ref="I31">SUMPRODUCT(B15:B34, (ROW(B15:B34)-ROW(B15)+1)) / (20*21/2)</f>
        <v>42.388169523809516</v>
      </c>
      <c r="J31" s="2">
        <f t="shared" si="4"/>
        <v>42.816844035440795</v>
      </c>
      <c r="K31" s="2"/>
    </row>
    <row r="32" spans="1:11" ht="13.5" x14ac:dyDescent="0.25">
      <c r="A32" s="3">
        <f>TITRES_STAT!B35</f>
        <v>42051</v>
      </c>
      <c r="B32" s="6">
        <f>TITRES_STAT!D35</f>
        <v>42.318800000000003</v>
      </c>
      <c r="C32" s="2">
        <f t="shared" si="0"/>
        <v>8.5000000000050591E-3</v>
      </c>
      <c r="D32" s="2">
        <f t="shared" si="1"/>
        <v>42.278120000000001</v>
      </c>
      <c r="E32" s="2">
        <f t="shared" si="2"/>
        <v>42.081699999999998</v>
      </c>
      <c r="F32" s="2">
        <f t="shared" si="3"/>
        <v>42.40005</v>
      </c>
      <c r="G32" s="2"/>
      <c r="H32" s="2"/>
      <c r="I32" s="2">
        <f t="array" ref="I32">SUMPRODUCT(B16:B35, (ROW(B16:B35)-ROW(B16)+1)) / (20*21/2)</f>
        <v>42.457927142857137</v>
      </c>
      <c r="J32" s="2">
        <f t="shared" si="4"/>
        <v>42.769411270160717</v>
      </c>
      <c r="K32" s="2"/>
    </row>
    <row r="33" spans="1:11" ht="13.5" x14ac:dyDescent="0.25">
      <c r="A33" s="3">
        <f>TITRES_STAT!B36</f>
        <v>42052</v>
      </c>
      <c r="B33" s="6">
        <f>TITRES_STAT!D36</f>
        <v>43.173999999999999</v>
      </c>
      <c r="C33" s="2">
        <f t="shared" si="0"/>
        <v>0.85519999999999641</v>
      </c>
      <c r="D33" s="2">
        <f t="shared" si="1"/>
        <v>42.450859999999999</v>
      </c>
      <c r="E33" s="2">
        <f t="shared" si="2"/>
        <v>42.167219999999993</v>
      </c>
      <c r="F33" s="2">
        <f t="shared" si="3"/>
        <v>42.399630000000002</v>
      </c>
      <c r="G33" s="2"/>
      <c r="H33" s="2"/>
      <c r="I33" s="2">
        <f t="array" ref="I33">SUMPRODUCT(B17:B36, (ROW(B17:B36)-ROW(B17)+1)) / (20*21/2)</f>
        <v>42.44385476190476</v>
      </c>
      <c r="J33" s="2">
        <f t="shared" si="4"/>
        <v>42.807943530145415</v>
      </c>
      <c r="K33" s="2"/>
    </row>
    <row r="34" spans="1:11" ht="13.5" x14ac:dyDescent="0.25">
      <c r="A34" s="3">
        <f>TITRES_STAT!B37</f>
        <v>42053</v>
      </c>
      <c r="B34" s="6">
        <f>TITRES_STAT!D37</f>
        <v>43.173999999999999</v>
      </c>
      <c r="C34" s="2">
        <f t="shared" si="0"/>
        <v>0</v>
      </c>
      <c r="D34" s="2">
        <f t="shared" si="1"/>
        <v>42.640540000000001</v>
      </c>
      <c r="E34" s="2">
        <f t="shared" si="2"/>
        <v>42.252739999999996</v>
      </c>
      <c r="F34" s="2">
        <f t="shared" si="3"/>
        <v>42.441545000000005</v>
      </c>
      <c r="G34" s="2"/>
      <c r="H34" s="2"/>
      <c r="I34" s="2">
        <f t="array" ref="I34">SUMPRODUCT(B18:B37, (ROW(B18:B37)-ROW(B18)+1)) / (20*21/2)</f>
        <v>42.433814285714277</v>
      </c>
      <c r="J34" s="2">
        <f t="shared" si="4"/>
        <v>42.842806051083947</v>
      </c>
      <c r="K34" s="2"/>
    </row>
    <row r="35" spans="1:11" ht="13.5" x14ac:dyDescent="0.25">
      <c r="A35" s="3">
        <f>TITRES_STAT!B38</f>
        <v>42054</v>
      </c>
      <c r="B35" s="6">
        <f>TITRES_STAT!D38</f>
        <v>43.173999999999999</v>
      </c>
      <c r="C35" s="2">
        <f t="shared" si="0"/>
        <v>0</v>
      </c>
      <c r="D35" s="2">
        <f t="shared" si="1"/>
        <v>42.830220000000004</v>
      </c>
      <c r="E35" s="2">
        <f t="shared" si="2"/>
        <v>42.46441999999999</v>
      </c>
      <c r="F35" s="2">
        <f t="shared" si="3"/>
        <v>42.483459999999994</v>
      </c>
      <c r="G35" s="2"/>
      <c r="H35" s="2"/>
      <c r="I35" s="2">
        <f t="array" ref="I35">SUMPRODUCT(B19:B38, (ROW(B19:B38)-ROW(B19)+1)) / (20*21/2)</f>
        <v>42.427805714285711</v>
      </c>
      <c r="J35" s="2">
        <f t="shared" si="4"/>
        <v>42.874348331933099</v>
      </c>
      <c r="K35" s="2"/>
    </row>
    <row r="36" spans="1:11" ht="13.5" x14ac:dyDescent="0.25">
      <c r="A36" s="3">
        <f>TITRES_STAT!B39</f>
        <v>42055</v>
      </c>
      <c r="B36" s="6">
        <f>TITRES_STAT!D39</f>
        <v>42.335700000000003</v>
      </c>
      <c r="C36" s="2">
        <f t="shared" si="0"/>
        <v>-0.83829999999999671</v>
      </c>
      <c r="D36" s="2">
        <f t="shared" si="1"/>
        <v>42.835300000000004</v>
      </c>
      <c r="E36" s="2">
        <f t="shared" si="2"/>
        <v>42.507599999999989</v>
      </c>
      <c r="F36" s="2">
        <f t="shared" si="3"/>
        <v>42.441125</v>
      </c>
      <c r="G36" s="2"/>
      <c r="H36" s="2"/>
      <c r="I36" s="2">
        <f t="array" ref="I36">SUMPRODUCT(B20:B39, (ROW(B20:B39)-ROW(B20)+1)) / (20*21/2)</f>
        <v>42.425829047619047</v>
      </c>
      <c r="J36" s="2">
        <f t="shared" si="4"/>
        <v>42.823048490796616</v>
      </c>
      <c r="K36" s="2"/>
    </row>
    <row r="37" spans="1:11" ht="13.5" x14ac:dyDescent="0.25">
      <c r="A37" s="3">
        <f>TITRES_STAT!B40</f>
        <v>42058</v>
      </c>
      <c r="B37" s="6">
        <f>TITRES_STAT!D40</f>
        <v>42.335700000000003</v>
      </c>
      <c r="C37" s="2">
        <f t="shared" si="0"/>
        <v>0</v>
      </c>
      <c r="D37" s="2">
        <f t="shared" si="1"/>
        <v>42.838679999999997</v>
      </c>
      <c r="E37" s="2">
        <f t="shared" si="2"/>
        <v>42.558399999999992</v>
      </c>
      <c r="F37" s="2">
        <f t="shared" si="3"/>
        <v>42.398789999999998</v>
      </c>
      <c r="G37" s="2"/>
      <c r="H37" s="2"/>
      <c r="I37" s="2">
        <f t="array" ref="I37">SUMPRODUCT(B21:B40, (ROW(B21:B40)-ROW(B21)+1)) / (20*21/2)</f>
        <v>42.306922380952379</v>
      </c>
      <c r="J37" s="2">
        <f t="shared" si="4"/>
        <v>42.776634348815989</v>
      </c>
      <c r="K37" s="2"/>
    </row>
    <row r="38" spans="1:11" ht="13.5" x14ac:dyDescent="0.25">
      <c r="A38" s="3">
        <f>TITRES_STAT!B41</f>
        <v>42059</v>
      </c>
      <c r="B38" s="6">
        <f>TITRES_STAT!D41</f>
        <v>42.335700000000003</v>
      </c>
      <c r="C38" s="2">
        <f t="shared" si="0"/>
        <v>0</v>
      </c>
      <c r="D38" s="2">
        <f t="shared" si="1"/>
        <v>42.671019999999999</v>
      </c>
      <c r="E38" s="2">
        <f t="shared" si="2"/>
        <v>42.560939999999995</v>
      </c>
      <c r="F38" s="2">
        <f t="shared" si="3"/>
        <v>42.356454999999997</v>
      </c>
      <c r="G38" s="2"/>
      <c r="H38" s="2"/>
      <c r="I38" s="2">
        <f t="array" ref="I38">SUMPRODUCT(B22:B41, (ROW(B22:B41)-ROW(B22)+1)) / (20*21/2)</f>
        <v>42.234387619047624</v>
      </c>
      <c r="J38" s="2">
        <f t="shared" si="4"/>
        <v>42.734640601309707</v>
      </c>
      <c r="K38" s="2"/>
    </row>
    <row r="39" spans="1:11" ht="13.5" x14ac:dyDescent="0.25">
      <c r="A39" s="3">
        <f>TITRES_STAT!B42</f>
        <v>42060</v>
      </c>
      <c r="B39" s="6">
        <f>TITRES_STAT!D42</f>
        <v>42.335700000000003</v>
      </c>
      <c r="C39" s="2">
        <f t="shared" si="0"/>
        <v>0</v>
      </c>
      <c r="D39" s="2">
        <f t="shared" si="1"/>
        <v>42.503360000000001</v>
      </c>
      <c r="E39" s="2">
        <f t="shared" si="2"/>
        <v>42.571949999999994</v>
      </c>
      <c r="F39" s="2">
        <f t="shared" si="3"/>
        <v>42.314119999999988</v>
      </c>
      <c r="G39" s="2"/>
      <c r="H39" s="2"/>
      <c r="I39" s="2">
        <f t="array" ref="I39">SUMPRODUCT(B23:B42, (ROW(B23:B42)-ROW(B23)+1)) / (20*21/2)</f>
        <v>42.163989523809533</v>
      </c>
      <c r="J39" s="2">
        <f t="shared" si="4"/>
        <v>42.696646258327831</v>
      </c>
      <c r="K39" s="2"/>
    </row>
    <row r="40" spans="1:11" ht="13.5" x14ac:dyDescent="0.25">
      <c r="A40" s="3">
        <f>TITRES_STAT!B43</f>
        <v>42061</v>
      </c>
      <c r="B40" s="6">
        <f>TITRES_STAT!D43</f>
        <v>41.065600000000003</v>
      </c>
      <c r="C40" s="2">
        <f t="shared" si="0"/>
        <v>-1.2700999999999993</v>
      </c>
      <c r="D40" s="2">
        <f t="shared" si="1"/>
        <v>42.081680000000006</v>
      </c>
      <c r="E40" s="2">
        <f t="shared" si="2"/>
        <v>42.455949999999994</v>
      </c>
      <c r="F40" s="2">
        <f t="shared" si="3"/>
        <v>42.250614999999996</v>
      </c>
      <c r="G40" s="2"/>
      <c r="H40" s="2"/>
      <c r="I40" s="2">
        <f t="array" ref="I40">SUMPRODUCT(B24:B43, (ROW(B24:B43)-ROW(B24)+1)) / (20*21/2)</f>
        <v>42.097582857142854</v>
      </c>
      <c r="J40" s="2">
        <f t="shared" si="4"/>
        <v>42.541308519439468</v>
      </c>
      <c r="K40" s="2"/>
    </row>
    <row r="41" spans="1:11" ht="13.5" x14ac:dyDescent="0.25">
      <c r="A41" s="3">
        <f>TITRES_STAT!B44</f>
        <v>42062</v>
      </c>
      <c r="B41" s="6">
        <f>TITRES_STAT!D44</f>
        <v>41.488999999999997</v>
      </c>
      <c r="C41" s="2">
        <f t="shared" si="0"/>
        <v>0.42339999999999378</v>
      </c>
      <c r="D41" s="2">
        <f t="shared" si="1"/>
        <v>41.91234</v>
      </c>
      <c r="E41" s="2">
        <f t="shared" si="2"/>
        <v>42.373819999999995</v>
      </c>
      <c r="F41" s="2">
        <f t="shared" si="3"/>
        <v>42.228179999999995</v>
      </c>
      <c r="G41" s="2"/>
      <c r="H41" s="2"/>
      <c r="I41" s="2">
        <f t="array" ref="I41">SUMPRODUCT(B25:B44, (ROW(B25:B44)-ROW(B25)+1)) / (20*21/2)</f>
        <v>42.035127619047621</v>
      </c>
      <c r="J41" s="2">
        <f t="shared" si="4"/>
        <v>42.441088660445232</v>
      </c>
      <c r="K41" s="2"/>
    </row>
    <row r="42" spans="1:11" ht="13.5" x14ac:dyDescent="0.25">
      <c r="A42" s="3">
        <f>TITRES_STAT!B45</f>
        <v>42065</v>
      </c>
      <c r="B42" s="6">
        <f>TITRES_STAT!D45</f>
        <v>41.488999999999997</v>
      </c>
      <c r="C42" s="2">
        <f t="shared" si="0"/>
        <v>0</v>
      </c>
      <c r="D42" s="2">
        <f t="shared" si="1"/>
        <v>41.743000000000002</v>
      </c>
      <c r="E42" s="2">
        <f t="shared" si="2"/>
        <v>42.290839999999989</v>
      </c>
      <c r="F42" s="2">
        <f t="shared" si="3"/>
        <v>42.186269999999993</v>
      </c>
      <c r="G42" s="2"/>
      <c r="H42" s="2"/>
      <c r="I42" s="2">
        <f t="array" ref="I42">SUMPRODUCT(B26:B45, (ROW(B26:B45)-ROW(B26)+1)) / (20*21/2)</f>
        <v>41.976623809523808</v>
      </c>
      <c r="J42" s="2">
        <f t="shared" si="4"/>
        <v>42.350413549926635</v>
      </c>
      <c r="K42" s="2"/>
    </row>
    <row r="43" spans="1:11" ht="13.5" x14ac:dyDescent="0.25">
      <c r="A43" s="3">
        <f>TITRES_STAT!B46</f>
        <v>42066</v>
      </c>
      <c r="B43" s="6">
        <f>TITRES_STAT!D46</f>
        <v>41.488999999999997</v>
      </c>
      <c r="C43" s="2">
        <f t="shared" si="0"/>
        <v>0</v>
      </c>
      <c r="D43" s="2">
        <f t="shared" si="1"/>
        <v>41.573660000000004</v>
      </c>
      <c r="E43" s="2">
        <f t="shared" si="2"/>
        <v>42.122339999999994</v>
      </c>
      <c r="F43" s="2">
        <f t="shared" si="3"/>
        <v>42.144779999999997</v>
      </c>
      <c r="G43" s="2"/>
      <c r="H43" s="2"/>
      <c r="I43" s="2">
        <f t="array" ref="I43">SUMPRODUCT(B27:B46, (ROW(B27:B46)-ROW(B27)+1)) / (20*21/2)</f>
        <v>41.956378095238101</v>
      </c>
      <c r="J43" s="2">
        <f t="shared" si="4"/>
        <v>42.268374164219331</v>
      </c>
      <c r="K43" s="2"/>
    </row>
    <row r="44" spans="1:11" ht="13.5" x14ac:dyDescent="0.25">
      <c r="A44" s="3">
        <f>TITRES_STAT!B47</f>
        <v>42067</v>
      </c>
      <c r="B44" s="6">
        <f>TITRES_STAT!D47</f>
        <v>41.488999999999997</v>
      </c>
      <c r="C44" s="2">
        <f t="shared" si="0"/>
        <v>0</v>
      </c>
      <c r="D44" s="2">
        <f t="shared" si="1"/>
        <v>41.404319999999998</v>
      </c>
      <c r="E44" s="2">
        <f t="shared" si="2"/>
        <v>41.953839999999992</v>
      </c>
      <c r="F44" s="2">
        <f t="shared" si="3"/>
        <v>42.103290000000001</v>
      </c>
      <c r="G44" s="2"/>
      <c r="H44" s="2"/>
      <c r="I44" s="2">
        <f t="array" ref="I44">SUMPRODUCT(B28:B47, (ROW(B28:B47)-ROW(B28)+1)) / (20*21/2)</f>
        <v>41.895778095238093</v>
      </c>
      <c r="J44" s="2">
        <f t="shared" si="4"/>
        <v>42.194148053341294</v>
      </c>
      <c r="K44" s="2"/>
    </row>
    <row r="45" spans="1:11" ht="13.5" x14ac:dyDescent="0.25">
      <c r="A45" s="3">
        <f>TITRES_STAT!B48</f>
        <v>42068</v>
      </c>
      <c r="B45" s="6">
        <f>TITRES_STAT!D48</f>
        <v>41.488999999999997</v>
      </c>
      <c r="C45" s="2">
        <f t="shared" si="0"/>
        <v>0</v>
      </c>
      <c r="D45" s="2">
        <f t="shared" si="1"/>
        <v>41.488999999999997</v>
      </c>
      <c r="E45" s="2">
        <f t="shared" si="2"/>
        <v>41.785339999999998</v>
      </c>
      <c r="F45" s="2">
        <f t="shared" si="3"/>
        <v>42.124880000000005</v>
      </c>
      <c r="G45" s="2"/>
      <c r="H45" s="2"/>
      <c r="I45" s="2">
        <f t="array" ref="I45">SUMPRODUCT(B29:B48, (ROW(B29:B48)-ROW(B29)+1)) / (20*21/2)</f>
        <v>41.718248095238096</v>
      </c>
      <c r="J45" s="2">
        <f t="shared" si="4"/>
        <v>42.126991095880214</v>
      </c>
      <c r="K45" s="2"/>
    </row>
    <row r="46" spans="1:11" ht="13.5" x14ac:dyDescent="0.25">
      <c r="A46" s="3">
        <f>TITRES_STAT!B49</f>
        <v>42069</v>
      </c>
      <c r="B46" s="6">
        <f>TITRES_STAT!D49</f>
        <v>41.912300000000002</v>
      </c>
      <c r="C46" s="2">
        <f t="shared" si="0"/>
        <v>0.42330000000000467</v>
      </c>
      <c r="D46" s="2">
        <f t="shared" si="1"/>
        <v>41.573659999999997</v>
      </c>
      <c r="E46" s="2">
        <f t="shared" si="2"/>
        <v>41.742999999999995</v>
      </c>
      <c r="F46" s="2">
        <f t="shared" si="3"/>
        <v>42.125299999999996</v>
      </c>
      <c r="G46" s="2"/>
      <c r="H46" s="2"/>
      <c r="I46" s="2">
        <f t="array" ref="I46">SUMPRODUCT(B30:B49, (ROW(B30:B49)-ROW(B30)+1)) / (20*21/2)</f>
        <v>41.550556190476186</v>
      </c>
      <c r="J46" s="2">
        <f t="shared" si="4"/>
        <v>42.106544324844002</v>
      </c>
      <c r="K46" s="2"/>
    </row>
    <row r="47" spans="1:11" ht="13.5" x14ac:dyDescent="0.25">
      <c r="A47" s="3">
        <f>TITRES_STAT!B50</f>
        <v>42072</v>
      </c>
      <c r="B47" s="6">
        <f>TITRES_STAT!D50</f>
        <v>41.488999999999997</v>
      </c>
      <c r="C47" s="2">
        <f t="shared" si="0"/>
        <v>-0.42330000000000467</v>
      </c>
      <c r="D47" s="2">
        <f t="shared" si="1"/>
        <v>41.573660000000004</v>
      </c>
      <c r="E47" s="2">
        <f t="shared" si="2"/>
        <v>41.658329999999992</v>
      </c>
      <c r="F47" s="2">
        <f t="shared" si="3"/>
        <v>42.108365000000006</v>
      </c>
      <c r="G47" s="2"/>
      <c r="H47" s="2"/>
      <c r="I47" s="2">
        <f t="array" ref="I47">SUMPRODUCT(B31:B50, (ROW(B31:B50)-ROW(B31)+1)) / (20*21/2)</f>
        <v>41.502775238095239</v>
      </c>
      <c r="J47" s="2">
        <f t="shared" si="4"/>
        <v>42.047730579620762</v>
      </c>
      <c r="K47" s="2"/>
    </row>
    <row r="48" spans="1:11" ht="13.5" x14ac:dyDescent="0.25">
      <c r="A48" s="3">
        <f>TITRES_STAT!B51</f>
        <v>42073</v>
      </c>
      <c r="B48" s="6">
        <f>TITRES_STAT!D51</f>
        <v>40.244300000000003</v>
      </c>
      <c r="C48" s="2">
        <f t="shared" si="0"/>
        <v>-1.2446999999999946</v>
      </c>
      <c r="D48" s="2">
        <f t="shared" si="1"/>
        <v>41.324719999999999</v>
      </c>
      <c r="E48" s="2">
        <f t="shared" si="2"/>
        <v>41.449190000000002</v>
      </c>
      <c r="F48" s="2">
        <f t="shared" si="3"/>
        <v>42.005065000000002</v>
      </c>
      <c r="G48" s="2"/>
      <c r="H48" s="2"/>
      <c r="I48" s="2">
        <f t="array" ref="I48">SUMPRODUCT(B32:B51, (ROW(B32:B51)-ROW(B32)+1)) / (20*21/2)</f>
        <v>41.458905238095241</v>
      </c>
      <c r="J48" s="2">
        <f t="shared" si="4"/>
        <v>41.875975286323545</v>
      </c>
      <c r="K48" s="2"/>
    </row>
    <row r="49" spans="1:11" ht="13.5" x14ac:dyDescent="0.25">
      <c r="A49" s="3">
        <f>TITRES_STAT!B52</f>
        <v>42074</v>
      </c>
      <c r="B49" s="6">
        <f>TITRES_STAT!D52</f>
        <v>40.244300000000003</v>
      </c>
      <c r="C49" s="2">
        <f t="shared" si="0"/>
        <v>0</v>
      </c>
      <c r="D49" s="2">
        <f t="shared" si="1"/>
        <v>41.075780000000002</v>
      </c>
      <c r="E49" s="2">
        <f t="shared" si="2"/>
        <v>41.240050000000004</v>
      </c>
      <c r="F49" s="2">
        <f t="shared" si="3"/>
        <v>41.905999999999992</v>
      </c>
      <c r="G49" s="2"/>
      <c r="H49" s="2"/>
      <c r="I49" s="2">
        <f t="array" ref="I49">SUMPRODUCT(B33:B52, (ROW(B33:B52)-ROW(B33)+1)) / (20*21/2)</f>
        <v>41.419349523809522</v>
      </c>
      <c r="J49" s="2">
        <f t="shared" si="4"/>
        <v>41.720577640007015</v>
      </c>
      <c r="K49" s="2"/>
    </row>
    <row r="50" spans="1:11" ht="13.5" x14ac:dyDescent="0.25">
      <c r="A50" s="3">
        <f>TITRES_STAT!B53</f>
        <v>42075</v>
      </c>
      <c r="B50" s="6">
        <f>TITRES_STAT!D53</f>
        <v>41.404299999999999</v>
      </c>
      <c r="C50" s="2">
        <f t="shared" si="0"/>
        <v>1.1599999999999966</v>
      </c>
      <c r="D50" s="2">
        <f t="shared" si="1"/>
        <v>41.058840000000004</v>
      </c>
      <c r="E50" s="2">
        <f t="shared" si="2"/>
        <v>41.273919999999997</v>
      </c>
      <c r="F50" s="2">
        <f t="shared" si="3"/>
        <v>41.864934999999996</v>
      </c>
      <c r="G50" s="2">
        <f t="shared" ref="G50:G113" si="5">AVERAGE(B1:B50)</f>
        <v>42.83439795918369</v>
      </c>
      <c r="H50" s="2"/>
      <c r="I50" s="2">
        <f t="array" ref="I50">SUMPRODUCT(B34:B53, (ROW(B34:B53)-ROW(B34)+1)) / (20*21/2)</f>
        <v>41.384148571428568</v>
      </c>
      <c r="J50" s="2">
        <f t="shared" si="4"/>
        <v>41.690455960006346</v>
      </c>
      <c r="K50" s="2">
        <f>G50</f>
        <v>42.83439795918369</v>
      </c>
    </row>
    <row r="51" spans="1:11" ht="13.5" x14ac:dyDescent="0.25">
      <c r="A51" s="3">
        <f>TITRES_STAT!B54</f>
        <v>42076</v>
      </c>
      <c r="B51" s="6">
        <f>TITRES_STAT!D54</f>
        <v>41.404299999999999</v>
      </c>
      <c r="C51" s="2">
        <f t="shared" si="0"/>
        <v>0</v>
      </c>
      <c r="D51" s="2">
        <f t="shared" si="1"/>
        <v>40.957239999999999</v>
      </c>
      <c r="E51" s="2">
        <f t="shared" si="2"/>
        <v>41.265449999999994</v>
      </c>
      <c r="F51" s="2">
        <f t="shared" si="3"/>
        <v>41.819634999999991</v>
      </c>
      <c r="G51" s="2">
        <f t="shared" si="5"/>
        <v>42.805796000000015</v>
      </c>
      <c r="H51" s="2"/>
      <c r="I51" s="2">
        <f t="array" ref="I51">SUMPRODUCT(B35:B54, (ROW(B35:B54)-ROW(B35)+1)) / (20*21/2)</f>
        <v>41.240450952380947</v>
      </c>
      <c r="J51" s="2">
        <f t="shared" si="4"/>
        <v>41.663203011434312</v>
      </c>
      <c r="K51" s="2">
        <f t="shared" ref="K51:K114" si="6">$K$4*B51+(1-$K$4)*K50</f>
        <v>42.778315686274532</v>
      </c>
    </row>
    <row r="52" spans="1:11" ht="13.5" x14ac:dyDescent="0.25">
      <c r="A52" s="3">
        <f>TITRES_STAT!B55</f>
        <v>42079</v>
      </c>
      <c r="B52" s="6">
        <f>TITRES_STAT!D55</f>
        <v>41.404299999999999</v>
      </c>
      <c r="C52" s="2">
        <f t="shared" si="0"/>
        <v>0</v>
      </c>
      <c r="D52" s="2">
        <f t="shared" si="1"/>
        <v>40.940300000000001</v>
      </c>
      <c r="E52" s="2">
        <f t="shared" si="2"/>
        <v>41.256979999999992</v>
      </c>
      <c r="F52" s="2">
        <f t="shared" si="3"/>
        <v>41.773909999999994</v>
      </c>
      <c r="G52" s="2">
        <f t="shared" si="5"/>
        <v>42.702496000000018</v>
      </c>
      <c r="H52" s="2"/>
      <c r="I52" s="2">
        <f t="array" ref="I52">SUMPRODUCT(B36:B55, (ROW(B36:B55)-ROW(B36)+1)) / (20*21/2)</f>
        <v>41.075540952380955</v>
      </c>
      <c r="J52" s="2">
        <f t="shared" si="4"/>
        <v>41.638545581773904</v>
      </c>
      <c r="K52" s="2">
        <f t="shared" si="6"/>
        <v>42.724432718185341</v>
      </c>
    </row>
    <row r="53" spans="1:11" ht="13.5" x14ac:dyDescent="0.25">
      <c r="A53" s="3">
        <f>TITRES_STAT!B56</f>
        <v>42080</v>
      </c>
      <c r="B53" s="6">
        <f>TITRES_STAT!D56</f>
        <v>41.404299999999999</v>
      </c>
      <c r="C53" s="2">
        <f t="shared" si="0"/>
        <v>0</v>
      </c>
      <c r="D53" s="2">
        <f t="shared" si="1"/>
        <v>41.1723</v>
      </c>
      <c r="E53" s="2">
        <f t="shared" si="2"/>
        <v>41.248509999999996</v>
      </c>
      <c r="F53" s="2">
        <f t="shared" si="3"/>
        <v>41.685424999999995</v>
      </c>
      <c r="G53" s="2">
        <f t="shared" si="5"/>
        <v>42.599196000000013</v>
      </c>
      <c r="H53" s="2"/>
      <c r="I53" s="2">
        <f t="array" ref="I53">SUMPRODUCT(B37:B56, (ROW(B37:B56)-ROW(B37)+1)) / (20*21/2)</f>
        <v>41.040383333333331</v>
      </c>
      <c r="J53" s="2">
        <f t="shared" si="4"/>
        <v>41.616236478747815</v>
      </c>
      <c r="K53" s="2">
        <f t="shared" si="6"/>
        <v>42.672662807668274</v>
      </c>
    </row>
    <row r="54" spans="1:11" ht="13.5" x14ac:dyDescent="0.25">
      <c r="A54" s="3">
        <f>TITRES_STAT!B57</f>
        <v>42081</v>
      </c>
      <c r="B54" s="6">
        <f>TITRES_STAT!D57</f>
        <v>40.176600000000001</v>
      </c>
      <c r="C54" s="2">
        <f t="shared" si="0"/>
        <v>-1.2276999999999987</v>
      </c>
      <c r="D54" s="2">
        <f t="shared" si="1"/>
        <v>41.158760000000001</v>
      </c>
      <c r="E54" s="2">
        <f t="shared" si="2"/>
        <v>41.117269999999998</v>
      </c>
      <c r="F54" s="2">
        <f t="shared" si="3"/>
        <v>41.535555000000002</v>
      </c>
      <c r="G54" s="2">
        <f t="shared" si="5"/>
        <v>42.473036</v>
      </c>
      <c r="H54" s="2"/>
      <c r="I54" s="2">
        <f t="array" ref="I54">SUMPRODUCT(B38:B57, (ROW(B38:B57)-ROW(B38)+1)) / (20*21/2)</f>
        <v>41.01159619047619</v>
      </c>
      <c r="J54" s="2">
        <f t="shared" si="4"/>
        <v>41.479128242676595</v>
      </c>
      <c r="K54" s="2">
        <f t="shared" si="6"/>
        <v>42.57477799168128</v>
      </c>
    </row>
    <row r="55" spans="1:11" ht="13.5" x14ac:dyDescent="0.25">
      <c r="A55" s="3">
        <f>TITRES_STAT!B58</f>
        <v>42082</v>
      </c>
      <c r="B55" s="6">
        <f>TITRES_STAT!D58</f>
        <v>39.804000000000002</v>
      </c>
      <c r="C55" s="2">
        <f t="shared" si="0"/>
        <v>-0.37259999999999849</v>
      </c>
      <c r="D55" s="2">
        <f t="shared" si="1"/>
        <v>40.838700000000003</v>
      </c>
      <c r="E55" s="2">
        <f t="shared" si="2"/>
        <v>40.948770000000003</v>
      </c>
      <c r="F55" s="2">
        <f t="shared" si="3"/>
        <v>41.367055000000001</v>
      </c>
      <c r="G55" s="2">
        <f t="shared" si="5"/>
        <v>42.363132000000007</v>
      </c>
      <c r="H55" s="2"/>
      <c r="I55" s="2">
        <f t="array" ref="I55">SUMPRODUCT(B39:B58, (ROW(B39:B58)-ROW(B39)+1)) / (20*21/2)</f>
        <v>40.989179523809533</v>
      </c>
      <c r="J55" s="2">
        <f t="shared" si="4"/>
        <v>41.319592219564541</v>
      </c>
      <c r="K55" s="2">
        <f t="shared" si="6"/>
        <v>42.466120031223191</v>
      </c>
    </row>
    <row r="56" spans="1:11" ht="13.5" x14ac:dyDescent="0.25">
      <c r="A56" s="3">
        <f>TITRES_STAT!B59</f>
        <v>42086</v>
      </c>
      <c r="B56" s="6">
        <f>TITRES_STAT!D59</f>
        <v>40.997900000000001</v>
      </c>
      <c r="C56" s="2">
        <f t="shared" si="0"/>
        <v>1.1938999999999993</v>
      </c>
      <c r="D56" s="2">
        <f t="shared" si="1"/>
        <v>40.757420000000003</v>
      </c>
      <c r="E56" s="2">
        <f t="shared" si="2"/>
        <v>40.857330000000005</v>
      </c>
      <c r="F56" s="2">
        <f t="shared" si="3"/>
        <v>41.300165</v>
      </c>
      <c r="G56" s="2">
        <f t="shared" si="5"/>
        <v>42.277106000000003</v>
      </c>
      <c r="H56" s="2"/>
      <c r="I56" s="2">
        <f t="array" ref="I56">SUMPRODUCT(B40:B59, (ROW(B40:B59)-ROW(B40)+1)) / (20*21/2)</f>
        <v>40.973133333333337</v>
      </c>
      <c r="J56" s="2">
        <f t="shared" si="4"/>
        <v>41.288954865320299</v>
      </c>
      <c r="K56" s="2">
        <f t="shared" si="6"/>
        <v>42.408542775096791</v>
      </c>
    </row>
    <row r="57" spans="1:11" ht="13.5" x14ac:dyDescent="0.25">
      <c r="A57" s="3">
        <f>TITRES_STAT!B60</f>
        <v>42087</v>
      </c>
      <c r="B57" s="6">
        <f>TITRES_STAT!D60</f>
        <v>40.997900000000001</v>
      </c>
      <c r="C57" s="2">
        <f t="shared" si="0"/>
        <v>0</v>
      </c>
      <c r="D57" s="2">
        <f t="shared" si="1"/>
        <v>40.676139999999997</v>
      </c>
      <c r="E57" s="2">
        <f t="shared" si="2"/>
        <v>40.808220000000006</v>
      </c>
      <c r="F57" s="2">
        <f t="shared" si="3"/>
        <v>41.233274999999999</v>
      </c>
      <c r="G57" s="2">
        <f t="shared" si="5"/>
        <v>42.191079999999999</v>
      </c>
      <c r="H57" s="2"/>
      <c r="I57" s="2">
        <f t="array" ref="I57">SUMPRODUCT(B41:B60, (ROW(B41:B60)-ROW(B41)+1)) / (20*21/2)</f>
        <v>40.963457619047617</v>
      </c>
      <c r="J57" s="2">
        <f t="shared" si="4"/>
        <v>41.261235354337416</v>
      </c>
      <c r="K57" s="2">
        <f t="shared" si="6"/>
        <v>42.353223450583194</v>
      </c>
    </row>
    <row r="58" spans="1:11" ht="13.5" x14ac:dyDescent="0.25">
      <c r="A58" s="3">
        <f>TITRES_STAT!B61</f>
        <v>42088</v>
      </c>
      <c r="B58" s="6">
        <f>TITRES_STAT!D61</f>
        <v>40.997900000000001</v>
      </c>
      <c r="C58" s="2">
        <f t="shared" si="0"/>
        <v>0</v>
      </c>
      <c r="D58" s="2">
        <f t="shared" si="1"/>
        <v>40.594860000000004</v>
      </c>
      <c r="E58" s="2">
        <f t="shared" si="2"/>
        <v>40.883580000000009</v>
      </c>
      <c r="F58" s="2">
        <f t="shared" si="3"/>
        <v>41.166384999999998</v>
      </c>
      <c r="G58" s="2">
        <f t="shared" si="5"/>
        <v>42.113522000000003</v>
      </c>
      <c r="H58" s="2"/>
      <c r="I58" s="2">
        <f t="array" ref="I58">SUMPRODUCT(B42:B61, (ROW(B42:B61)-ROW(B42)+1)) / (20*21/2)</f>
        <v>40.954104285714287</v>
      </c>
      <c r="J58" s="2">
        <f t="shared" si="4"/>
        <v>41.236155796781475</v>
      </c>
      <c r="K58" s="2">
        <f t="shared" si="6"/>
        <v>42.300073511344635</v>
      </c>
    </row>
    <row r="59" spans="1:11" ht="13.5" x14ac:dyDescent="0.25">
      <c r="A59" s="3">
        <f>TITRES_STAT!B62</f>
        <v>42089</v>
      </c>
      <c r="B59" s="6">
        <f>TITRES_STAT!D62</f>
        <v>40.997900000000001</v>
      </c>
      <c r="C59" s="2">
        <f t="shared" si="0"/>
        <v>0</v>
      </c>
      <c r="D59" s="2">
        <f t="shared" si="1"/>
        <v>40.75912000000001</v>
      </c>
      <c r="E59" s="2">
        <f t="shared" si="2"/>
        <v>40.958940000000005</v>
      </c>
      <c r="F59" s="2">
        <f t="shared" si="3"/>
        <v>41.09949499999999</v>
      </c>
      <c r="G59" s="2">
        <f t="shared" si="5"/>
        <v>42.035964000000007</v>
      </c>
      <c r="H59" s="2"/>
      <c r="I59" s="2">
        <f t="array" ref="I59">SUMPRODUCT(B43:B62, (ROW(B43:B62)-ROW(B43)+1)) / (20*21/2)</f>
        <v>40.992251428571421</v>
      </c>
      <c r="J59" s="2">
        <f t="shared" si="4"/>
        <v>41.213464768516573</v>
      </c>
      <c r="K59" s="2">
        <f t="shared" si="6"/>
        <v>42.249007883448769</v>
      </c>
    </row>
    <row r="60" spans="1:11" ht="13.5" x14ac:dyDescent="0.25">
      <c r="A60" s="3">
        <f>TITRES_STAT!B63</f>
        <v>42090</v>
      </c>
      <c r="B60" s="6">
        <f>TITRES_STAT!D63</f>
        <v>40.997900000000001</v>
      </c>
      <c r="C60" s="2">
        <f t="shared" si="0"/>
        <v>0</v>
      </c>
      <c r="D60" s="2">
        <f t="shared" si="1"/>
        <v>40.997900000000001</v>
      </c>
      <c r="E60" s="2">
        <f t="shared" si="2"/>
        <v>40.918300000000002</v>
      </c>
      <c r="F60" s="2">
        <f t="shared" si="3"/>
        <v>41.096109999999989</v>
      </c>
      <c r="G60" s="2">
        <f t="shared" si="5"/>
        <v>41.975170000000006</v>
      </c>
      <c r="H60" s="2"/>
      <c r="I60" s="2">
        <f t="array" ref="I60">SUMPRODUCT(B44:B63, (ROW(B44:B63)-ROW(B44)+1)) / (20*21/2)</f>
        <v>40.959507619047614</v>
      </c>
      <c r="J60" s="2">
        <f t="shared" si="4"/>
        <v>41.192934790562617</v>
      </c>
      <c r="K60" s="2">
        <f t="shared" si="6"/>
        <v>42.199944829195879</v>
      </c>
    </row>
    <row r="61" spans="1:11" ht="13.5" x14ac:dyDescent="0.25">
      <c r="A61" s="3">
        <f>TITRES_STAT!B64</f>
        <v>42093</v>
      </c>
      <c r="B61" s="6">
        <f>TITRES_STAT!D64</f>
        <v>40.997900000000001</v>
      </c>
      <c r="C61" s="2">
        <f t="shared" si="0"/>
        <v>0</v>
      </c>
      <c r="D61" s="2">
        <f t="shared" si="1"/>
        <v>40.997900000000001</v>
      </c>
      <c r="E61" s="2">
        <f t="shared" si="2"/>
        <v>40.877660000000006</v>
      </c>
      <c r="F61" s="2">
        <f t="shared" si="3"/>
        <v>41.071554999999975</v>
      </c>
      <c r="G61" s="2">
        <f t="shared" si="5"/>
        <v>41.897612000000009</v>
      </c>
      <c r="H61" s="2"/>
      <c r="I61" s="2">
        <f t="array" ref="I61">SUMPRODUCT(B45:B64, (ROW(B45:B64)-ROW(B45)+1)) / (20*21/2)</f>
        <v>40.922335714285708</v>
      </c>
      <c r="J61" s="2">
        <f t="shared" si="4"/>
        <v>41.174360048604271</v>
      </c>
      <c r="K61" s="2">
        <f t="shared" si="6"/>
        <v>42.152805816286239</v>
      </c>
    </row>
    <row r="62" spans="1:11" ht="13.5" x14ac:dyDescent="0.25">
      <c r="A62" s="3">
        <f>TITRES_STAT!B65</f>
        <v>42094</v>
      </c>
      <c r="B62" s="6">
        <f>TITRES_STAT!D65</f>
        <v>41.472099999999998</v>
      </c>
      <c r="C62" s="2">
        <f t="shared" si="0"/>
        <v>0.47419999999999618</v>
      </c>
      <c r="D62" s="2">
        <f t="shared" si="1"/>
        <v>41.092740000000006</v>
      </c>
      <c r="E62" s="2">
        <f t="shared" si="2"/>
        <v>40.884440000000005</v>
      </c>
      <c r="F62" s="2">
        <f t="shared" si="3"/>
        <v>41.070709999999977</v>
      </c>
      <c r="G62" s="2">
        <f t="shared" si="5"/>
        <v>41.846472000000006</v>
      </c>
      <c r="H62" s="2"/>
      <c r="I62" s="2">
        <f t="array" ref="I62">SUMPRODUCT(B46:B65, (ROW(B46:B65)-ROW(B46)+1)) / (20*21/2)</f>
        <v>40.784357619047626</v>
      </c>
      <c r="J62" s="2">
        <f t="shared" si="4"/>
        <v>41.202716234451486</v>
      </c>
      <c r="K62" s="2">
        <f t="shared" si="6"/>
        <v>42.126111470549525</v>
      </c>
    </row>
    <row r="63" spans="1:11" ht="13.5" x14ac:dyDescent="0.25">
      <c r="A63" s="3">
        <f>TITRES_STAT!B66</f>
        <v>42095</v>
      </c>
      <c r="B63" s="6">
        <f>TITRES_STAT!D66</f>
        <v>40.726900000000001</v>
      </c>
      <c r="C63" s="2">
        <f t="shared" si="0"/>
        <v>-0.74519999999999698</v>
      </c>
      <c r="D63" s="2">
        <f t="shared" si="1"/>
        <v>41.038539999999998</v>
      </c>
      <c r="E63" s="2">
        <f t="shared" si="2"/>
        <v>40.816700000000012</v>
      </c>
      <c r="F63" s="2">
        <f t="shared" si="3"/>
        <v>41.032604999999982</v>
      </c>
      <c r="G63" s="2">
        <f t="shared" si="5"/>
        <v>41.797362000000014</v>
      </c>
      <c r="H63" s="2"/>
      <c r="I63" s="2">
        <f t="array" ref="I63">SUMPRODUCT(B47:B66, (ROW(B47:B66)-ROW(B47)+1)) / (20*21/2)</f>
        <v>40.655653333333326</v>
      </c>
      <c r="J63" s="2">
        <f t="shared" si="4"/>
        <v>41.157400402598959</v>
      </c>
      <c r="K63" s="2">
        <f t="shared" si="6"/>
        <v>42.071240432488757</v>
      </c>
    </row>
    <row r="64" spans="1:11" ht="13.5" x14ac:dyDescent="0.25">
      <c r="A64" s="3">
        <f>TITRES_STAT!B67</f>
        <v>42096</v>
      </c>
      <c r="B64" s="6">
        <f>TITRES_STAT!D67</f>
        <v>40.642299999999999</v>
      </c>
      <c r="C64" s="2">
        <f t="shared" si="0"/>
        <v>-8.4600000000001785E-2</v>
      </c>
      <c r="D64" s="2">
        <f t="shared" si="1"/>
        <v>40.967419999999997</v>
      </c>
      <c r="E64" s="2">
        <f t="shared" si="2"/>
        <v>40.863270000000007</v>
      </c>
      <c r="F64" s="2">
        <f t="shared" si="3"/>
        <v>40.990269999999988</v>
      </c>
      <c r="G64" s="2">
        <f t="shared" si="5"/>
        <v>41.763494000000009</v>
      </c>
      <c r="H64" s="2"/>
      <c r="I64" s="2">
        <f t="array" ref="I64">SUMPRODUCT(B48:B67, (ROW(B48:B67)-ROW(B48)+1)) / (20*21/2)</f>
        <v>40.546305238095236</v>
      </c>
      <c r="J64" s="2">
        <f t="shared" si="4"/>
        <v>41.10834322139906</v>
      </c>
      <c r="K64" s="2">
        <f t="shared" si="6"/>
        <v>42.015203552783319</v>
      </c>
    </row>
    <row r="65" spans="1:11" ht="13.5" x14ac:dyDescent="0.25">
      <c r="A65" s="3">
        <f>TITRES_STAT!B68</f>
        <v>42097</v>
      </c>
      <c r="B65" s="6">
        <f>TITRES_STAT!D68</f>
        <v>39.541499999999999</v>
      </c>
      <c r="C65" s="2">
        <f t="shared" si="0"/>
        <v>-1.1007999999999996</v>
      </c>
      <c r="D65" s="2">
        <f t="shared" si="1"/>
        <v>40.676139999999997</v>
      </c>
      <c r="E65" s="2">
        <f t="shared" si="2"/>
        <v>40.837020000000003</v>
      </c>
      <c r="F65" s="2">
        <f t="shared" si="3"/>
        <v>40.892894999999996</v>
      </c>
      <c r="G65" s="2">
        <f t="shared" si="5"/>
        <v>41.707610000000003</v>
      </c>
      <c r="H65" s="2"/>
      <c r="I65" s="2">
        <f t="array" ref="I65">SUMPRODUCT(B49:B68, (ROW(B49:B68)-ROW(B49)+1)) / (20*21/2)</f>
        <v>40.542599047619042</v>
      </c>
      <c r="J65" s="2">
        <f t="shared" si="4"/>
        <v>40.959120057456296</v>
      </c>
      <c r="K65" s="2">
        <f t="shared" si="6"/>
        <v>41.918195570321231</v>
      </c>
    </row>
    <row r="66" spans="1:11" ht="13.5" x14ac:dyDescent="0.25">
      <c r="A66" s="3">
        <f>TITRES_STAT!B69</f>
        <v>42100</v>
      </c>
      <c r="B66" s="6">
        <f>TITRES_STAT!D69</f>
        <v>39.541499999999999</v>
      </c>
      <c r="C66" s="2">
        <f t="shared" si="0"/>
        <v>0</v>
      </c>
      <c r="D66" s="2">
        <f t="shared" si="1"/>
        <v>40.384859999999989</v>
      </c>
      <c r="E66" s="2">
        <f t="shared" si="2"/>
        <v>40.691379999999995</v>
      </c>
      <c r="F66" s="2">
        <f t="shared" si="3"/>
        <v>40.774355</v>
      </c>
      <c r="G66" s="2">
        <f t="shared" si="5"/>
        <v>41.634792000000004</v>
      </c>
      <c r="H66" s="2"/>
      <c r="I66" s="2">
        <f t="array" ref="I66">SUMPRODUCT(B50:B69, (ROW(B50:B69)-ROW(B50)+1)) / (20*21/2)</f>
        <v>40.536997619047618</v>
      </c>
      <c r="J66" s="2">
        <f t="shared" si="4"/>
        <v>40.82410862341284</v>
      </c>
      <c r="K66" s="2">
        <f t="shared" si="6"/>
        <v>41.824991822465499</v>
      </c>
    </row>
    <row r="67" spans="1:11" ht="13.5" x14ac:dyDescent="0.25">
      <c r="A67" s="3">
        <f>TITRES_STAT!B70</f>
        <v>42101</v>
      </c>
      <c r="B67" s="6">
        <f>TITRES_STAT!D70</f>
        <v>39.626199999999997</v>
      </c>
      <c r="C67" s="2">
        <f t="shared" si="0"/>
        <v>8.4699999999997999E-2</v>
      </c>
      <c r="D67" s="2">
        <f t="shared" si="1"/>
        <v>40.015679999999996</v>
      </c>
      <c r="E67" s="2">
        <f t="shared" si="2"/>
        <v>40.554209999999998</v>
      </c>
      <c r="F67" s="2">
        <f t="shared" si="3"/>
        <v>40.681215000000002</v>
      </c>
      <c r="G67" s="2">
        <f t="shared" si="5"/>
        <v>41.563668000000007</v>
      </c>
      <c r="H67" s="2"/>
      <c r="I67" s="2">
        <f t="array" ref="I67">SUMPRODUCT(B51:B70, (ROW(B51:B70)-ROW(B51)+1)) / (20*21/2)</f>
        <v>40.52950095238095</v>
      </c>
      <c r="J67" s="2">
        <f t="shared" si="4"/>
        <v>40.710022087849708</v>
      </c>
      <c r="K67" s="2">
        <f t="shared" si="6"/>
        <v>41.73876469217273</v>
      </c>
    </row>
    <row r="68" spans="1:11" ht="13.5" x14ac:dyDescent="0.25">
      <c r="A68" s="3">
        <f>TITRES_STAT!B71</f>
        <v>42102</v>
      </c>
      <c r="B68" s="6">
        <f>TITRES_STAT!D71</f>
        <v>40.642299999999999</v>
      </c>
      <c r="C68" s="2">
        <f t="shared" ref="C68:C131" si="7">B68-B67</f>
        <v>1.0161000000000016</v>
      </c>
      <c r="D68" s="2">
        <f t="shared" si="1"/>
        <v>39.998759999999997</v>
      </c>
      <c r="E68" s="2">
        <f t="shared" si="2"/>
        <v>40.518649999999994</v>
      </c>
      <c r="F68" s="2">
        <f t="shared" si="3"/>
        <v>40.701115000000001</v>
      </c>
      <c r="G68" s="2">
        <f t="shared" si="5"/>
        <v>41.51286600000001</v>
      </c>
      <c r="H68" s="2"/>
      <c r="I68" s="2">
        <f t="array" ref="I68">SUMPRODUCT(B52:B71, (ROW(B52:B71)-ROW(B52)+1)) / (20*21/2)</f>
        <v>40.52563285714286</v>
      </c>
      <c r="J68" s="2">
        <f t="shared" si="4"/>
        <v>40.703572365197353</v>
      </c>
      <c r="K68" s="2">
        <f t="shared" si="6"/>
        <v>41.695766076793412</v>
      </c>
    </row>
    <row r="69" spans="1:11" ht="13.5" x14ac:dyDescent="0.25">
      <c r="A69" s="3">
        <f>TITRES_STAT!B72</f>
        <v>42104</v>
      </c>
      <c r="B69" s="6">
        <f>TITRES_STAT!D72</f>
        <v>40.642299999999999</v>
      </c>
      <c r="C69" s="2">
        <f t="shared" si="7"/>
        <v>0</v>
      </c>
      <c r="D69" s="2">
        <f t="shared" si="1"/>
        <v>39.998759999999997</v>
      </c>
      <c r="E69" s="2">
        <f t="shared" si="2"/>
        <v>40.48308999999999</v>
      </c>
      <c r="F69" s="2">
        <f t="shared" si="3"/>
        <v>40.721015000000008</v>
      </c>
      <c r="G69" s="2">
        <f t="shared" si="5"/>
        <v>41.462064000000012</v>
      </c>
      <c r="H69" s="2"/>
      <c r="I69" s="2">
        <f t="array" ref="I69">SUMPRODUCT(B53:B72, (ROW(B53:B72)-ROW(B53)+1)) / (20*21/2)</f>
        <v>40.517326666666662</v>
      </c>
      <c r="J69" s="2">
        <f t="shared" si="4"/>
        <v>40.697736901845225</v>
      </c>
      <c r="K69" s="2">
        <f t="shared" si="6"/>
        <v>41.654453681625043</v>
      </c>
    </row>
    <row r="70" spans="1:11" ht="13.5" x14ac:dyDescent="0.25">
      <c r="A70" s="3">
        <f>TITRES_STAT!B73</f>
        <v>42107</v>
      </c>
      <c r="B70" s="6">
        <f>TITRES_STAT!D73</f>
        <v>40.642299999999999</v>
      </c>
      <c r="C70" s="2">
        <f t="shared" si="7"/>
        <v>0</v>
      </c>
      <c r="D70" s="2">
        <f t="shared" ref="D70:D133" si="8">AVERAGE(B66:B70)</f>
        <v>40.218920000000004</v>
      </c>
      <c r="E70" s="2">
        <f t="shared" si="2"/>
        <v>40.447529999999986</v>
      </c>
      <c r="F70" s="2">
        <f t="shared" si="3"/>
        <v>40.682915000000008</v>
      </c>
      <c r="G70" s="2">
        <f t="shared" si="5"/>
        <v>41.428196000000007</v>
      </c>
      <c r="H70" s="2"/>
      <c r="I70" s="2">
        <f t="array" ref="I70">SUMPRODUCT(B54:B73, (ROW(B54:B73)-ROW(B54)+1)) / (20*21/2)</f>
        <v>40.513052380952374</v>
      </c>
      <c r="J70" s="2">
        <f t="shared" si="4"/>
        <v>40.692457196907583</v>
      </c>
      <c r="K70" s="2">
        <f t="shared" si="6"/>
        <v>41.614761380384849</v>
      </c>
    </row>
    <row r="71" spans="1:11" ht="13.5" x14ac:dyDescent="0.25">
      <c r="A71" s="3">
        <f>TITRES_STAT!B74</f>
        <v>42108</v>
      </c>
      <c r="B71" s="6">
        <f>TITRES_STAT!D74</f>
        <v>40.642299999999999</v>
      </c>
      <c r="C71" s="2">
        <f t="shared" si="7"/>
        <v>0</v>
      </c>
      <c r="D71" s="2">
        <f t="shared" si="8"/>
        <v>40.439080000000004</v>
      </c>
      <c r="E71" s="2">
        <f t="shared" si="2"/>
        <v>40.411969999999982</v>
      </c>
      <c r="F71" s="2">
        <f t="shared" si="3"/>
        <v>40.644815000000008</v>
      </c>
      <c r="G71" s="2">
        <f t="shared" si="5"/>
        <v>41.402288000000006</v>
      </c>
      <c r="H71" s="2"/>
      <c r="I71" s="2">
        <f t="array" ref="I71">SUMPRODUCT(B55:B74, (ROW(B55:B74)-ROW(B55)+1)) / (20*21/2)</f>
        <v>40.553133809523814</v>
      </c>
      <c r="J71" s="2">
        <f t="shared" si="4"/>
        <v>40.687680321011619</v>
      </c>
      <c r="K71" s="2">
        <f t="shared" si="6"/>
        <v>41.5766256399776</v>
      </c>
    </row>
    <row r="72" spans="1:11" ht="13.5" x14ac:dyDescent="0.25">
      <c r="A72" s="3">
        <f>TITRES_STAT!B75</f>
        <v>42109</v>
      </c>
      <c r="B72" s="6">
        <f>TITRES_STAT!D75</f>
        <v>40.557600000000001</v>
      </c>
      <c r="C72" s="2">
        <f t="shared" si="7"/>
        <v>-8.4699999999997999E-2</v>
      </c>
      <c r="D72" s="2">
        <f t="shared" si="8"/>
        <v>40.625360000000001</v>
      </c>
      <c r="E72" s="2">
        <f t="shared" si="2"/>
        <v>40.320519999999995</v>
      </c>
      <c r="F72" s="2">
        <f t="shared" si="3"/>
        <v>40.60248</v>
      </c>
      <c r="G72" s="2">
        <f t="shared" si="5"/>
        <v>41.366895999999997</v>
      </c>
      <c r="H72" s="2"/>
      <c r="I72" s="2">
        <f t="array" ref="I72">SUMPRODUCT(B56:B75, (ROW(B56:B75)-ROW(B56)+1)) / (20*21/2)</f>
        <v>40.589384761904761</v>
      </c>
      <c r="J72" s="2">
        <f t="shared" si="4"/>
        <v>40.675291719010517</v>
      </c>
      <c r="K72" s="2">
        <f t="shared" si="6"/>
        <v>41.536663850174563</v>
      </c>
    </row>
    <row r="73" spans="1:11" ht="13.5" x14ac:dyDescent="0.25">
      <c r="A73" s="3">
        <f>TITRES_STAT!B76</f>
        <v>42110</v>
      </c>
      <c r="B73" s="6">
        <f>TITRES_STAT!D76</f>
        <v>40.557600000000001</v>
      </c>
      <c r="C73" s="2">
        <f t="shared" si="7"/>
        <v>0</v>
      </c>
      <c r="D73" s="2">
        <f t="shared" si="8"/>
        <v>40.608420000000002</v>
      </c>
      <c r="E73" s="2">
        <f t="shared" si="2"/>
        <v>40.303589999999993</v>
      </c>
      <c r="F73" s="2">
        <f t="shared" si="3"/>
        <v>40.560144999999999</v>
      </c>
      <c r="G73" s="2">
        <f t="shared" si="5"/>
        <v>41.331671999999998</v>
      </c>
      <c r="H73" s="2"/>
      <c r="I73" s="2">
        <f t="array" ref="I73">SUMPRODUCT(B57:B76, (ROW(B57:B76)-ROW(B57)+1)) / (20*21/2)</f>
        <v>40.620030952380951</v>
      </c>
      <c r="J73" s="2">
        <f t="shared" si="4"/>
        <v>40.664082983866656</v>
      </c>
      <c r="K73" s="2">
        <f t="shared" si="6"/>
        <v>41.498269189383407</v>
      </c>
    </row>
    <row r="74" spans="1:11" ht="13.5" x14ac:dyDescent="0.25">
      <c r="A74" s="3">
        <f>TITRES_STAT!B77</f>
        <v>42111</v>
      </c>
      <c r="B74" s="6">
        <f>TITRES_STAT!D77</f>
        <v>40.981000000000002</v>
      </c>
      <c r="C74" s="2">
        <f t="shared" si="7"/>
        <v>0.42340000000000089</v>
      </c>
      <c r="D74" s="2">
        <f t="shared" si="8"/>
        <v>40.676159999999996</v>
      </c>
      <c r="E74" s="2">
        <f t="shared" si="2"/>
        <v>40.337459999999993</v>
      </c>
      <c r="F74" s="2">
        <f t="shared" si="3"/>
        <v>40.600364999999996</v>
      </c>
      <c r="G74" s="2">
        <f t="shared" si="5"/>
        <v>41.304916000000006</v>
      </c>
      <c r="H74" s="2"/>
      <c r="I74" s="2">
        <f t="array" ref="I74">SUMPRODUCT(B58:B77, (ROW(B58:B77)-ROW(B58)+1)) / (20*21/2)</f>
        <v>40.618500476190476</v>
      </c>
      <c r="J74" s="2">
        <f t="shared" si="4"/>
        <v>40.694265556831731</v>
      </c>
      <c r="K74" s="2">
        <f t="shared" si="6"/>
        <v>41.477984123133076</v>
      </c>
    </row>
    <row r="75" spans="1:11" ht="13.5" x14ac:dyDescent="0.25">
      <c r="A75" s="3">
        <f>TITRES_STAT!B78</f>
        <v>42114</v>
      </c>
      <c r="B75" s="6">
        <f>TITRES_STAT!D78</f>
        <v>40.981000000000002</v>
      </c>
      <c r="C75" s="2">
        <f t="shared" si="7"/>
        <v>0</v>
      </c>
      <c r="D75" s="2">
        <f t="shared" si="8"/>
        <v>40.743899999999996</v>
      </c>
      <c r="E75" s="2">
        <f t="shared" si="2"/>
        <v>40.481409999999997</v>
      </c>
      <c r="F75" s="2">
        <f t="shared" si="3"/>
        <v>40.659214999999996</v>
      </c>
      <c r="G75" s="2">
        <f t="shared" si="5"/>
        <v>41.303392000000009</v>
      </c>
      <c r="H75" s="2"/>
      <c r="I75" s="2">
        <f t="array" ref="I75">SUMPRODUCT(B59:B78, (ROW(B59:B78)-ROW(B59)+1)) / (20*21/2)</f>
        <v>40.610596666666673</v>
      </c>
      <c r="J75" s="2">
        <f t="shared" si="4"/>
        <v>40.72157359903823</v>
      </c>
      <c r="K75" s="2">
        <f t="shared" si="6"/>
        <v>41.458494549676878</v>
      </c>
    </row>
    <row r="76" spans="1:11" ht="13.5" x14ac:dyDescent="0.25">
      <c r="A76" s="3">
        <f>TITRES_STAT!B79</f>
        <v>42115</v>
      </c>
      <c r="B76" s="6">
        <f>TITRES_STAT!D79</f>
        <v>40.981000000000002</v>
      </c>
      <c r="C76" s="2">
        <f t="shared" si="7"/>
        <v>0</v>
      </c>
      <c r="D76" s="2">
        <f t="shared" si="8"/>
        <v>40.811639999999997</v>
      </c>
      <c r="E76" s="2">
        <f t="shared" ref="E76:E139" si="9">AVERAGE(B67:B76)</f>
        <v>40.625360000000001</v>
      </c>
      <c r="F76" s="2">
        <f t="shared" si="3"/>
        <v>40.658369999999991</v>
      </c>
      <c r="G76" s="2">
        <f t="shared" si="5"/>
        <v>41.284934</v>
      </c>
      <c r="H76" s="2"/>
      <c r="I76" s="2">
        <f t="array" ref="I76">SUMPRODUCT(B60:B79, (ROW(B60:B79)-ROW(B60)+1)) / (20*21/2)</f>
        <v>40.604789523809522</v>
      </c>
      <c r="J76" s="2">
        <f t="shared" si="4"/>
        <v>40.746280875320302</v>
      </c>
      <c r="K76" s="2">
        <f t="shared" si="6"/>
        <v>41.439769273218964</v>
      </c>
    </row>
    <row r="77" spans="1:11" ht="13.5" x14ac:dyDescent="0.25">
      <c r="A77" s="3">
        <f>TITRES_STAT!B80</f>
        <v>42116</v>
      </c>
      <c r="B77" s="6">
        <f>TITRES_STAT!D80</f>
        <v>40.642299999999999</v>
      </c>
      <c r="C77" s="2">
        <f t="shared" si="7"/>
        <v>-0.33870000000000289</v>
      </c>
      <c r="D77" s="2">
        <f t="shared" si="8"/>
        <v>40.828580000000002</v>
      </c>
      <c r="E77" s="2">
        <f t="shared" si="9"/>
        <v>40.726970000000001</v>
      </c>
      <c r="F77" s="2">
        <f t="shared" si="3"/>
        <v>40.640589999999989</v>
      </c>
      <c r="G77" s="2">
        <f t="shared" si="5"/>
        <v>41.261226000000008</v>
      </c>
      <c r="H77" s="2"/>
      <c r="I77" s="2">
        <f t="array" ref="I77">SUMPRODUCT(B61:B80, (ROW(B61:B80)-ROW(B61)+1)) / (20*21/2)</f>
        <v>40.601079047619045</v>
      </c>
      <c r="J77" s="2">
        <f t="shared" si="4"/>
        <v>40.736377934813603</v>
      </c>
      <c r="K77" s="2">
        <f t="shared" si="6"/>
        <v>41.408495968386852</v>
      </c>
    </row>
    <row r="78" spans="1:11" ht="13.5" x14ac:dyDescent="0.25">
      <c r="A78" s="3">
        <f>TITRES_STAT!B81</f>
        <v>42117</v>
      </c>
      <c r="B78" s="6">
        <f>TITRES_STAT!D81</f>
        <v>40.557600000000001</v>
      </c>
      <c r="C78" s="2">
        <f t="shared" si="7"/>
        <v>-8.4699999999997999E-2</v>
      </c>
      <c r="D78" s="2">
        <f t="shared" si="8"/>
        <v>40.828580000000002</v>
      </c>
      <c r="E78" s="2">
        <f t="shared" si="9"/>
        <v>40.718499999999992</v>
      </c>
      <c r="F78" s="2">
        <f t="shared" si="3"/>
        <v>40.618574999999993</v>
      </c>
      <c r="G78" s="2">
        <f t="shared" si="5"/>
        <v>41.226172000000012</v>
      </c>
      <c r="H78" s="2"/>
      <c r="I78" s="2">
        <f t="array" ref="I78">SUMPRODUCT(B62:B81, (ROW(B62:B81)-ROW(B62)+1)) / (20*21/2)</f>
        <v>40.567208095238094</v>
      </c>
      <c r="J78" s="2">
        <f t="shared" si="4"/>
        <v>40.719351464831355</v>
      </c>
      <c r="K78" s="2">
        <f t="shared" si="6"/>
        <v>41.375127499038349</v>
      </c>
    </row>
    <row r="79" spans="1:11" ht="13.5" x14ac:dyDescent="0.25">
      <c r="A79" s="3">
        <f>TITRES_STAT!B82</f>
        <v>42118</v>
      </c>
      <c r="B79" s="6">
        <f>TITRES_STAT!D82</f>
        <v>40.557600000000001</v>
      </c>
      <c r="C79" s="2">
        <f t="shared" si="7"/>
        <v>0</v>
      </c>
      <c r="D79" s="2">
        <f t="shared" si="8"/>
        <v>40.743900000000004</v>
      </c>
      <c r="E79" s="2">
        <f t="shared" si="9"/>
        <v>40.710029999999996</v>
      </c>
      <c r="F79" s="2">
        <f t="shared" si="3"/>
        <v>40.59655999999999</v>
      </c>
      <c r="G79" s="2">
        <f t="shared" si="5"/>
        <v>41.192812000000011</v>
      </c>
      <c r="H79" s="2"/>
      <c r="I79" s="2">
        <f t="array" ref="I79">SUMPRODUCT(B63:B82, (ROW(B63:B82)-ROW(B63)+1)) / (20*21/2)</f>
        <v>40.569303809523809</v>
      </c>
      <c r="J79" s="2">
        <f t="shared" si="4"/>
        <v>40.703946563418846</v>
      </c>
      <c r="K79" s="2">
        <f t="shared" si="6"/>
        <v>41.343067597115279</v>
      </c>
    </row>
    <row r="80" spans="1:11" ht="13.5" x14ac:dyDescent="0.25">
      <c r="A80" s="3">
        <f>TITRES_STAT!B83</f>
        <v>42121</v>
      </c>
      <c r="B80" s="6">
        <f>TITRES_STAT!D83</f>
        <v>40.557600000000001</v>
      </c>
      <c r="C80" s="2">
        <f t="shared" si="7"/>
        <v>0</v>
      </c>
      <c r="D80" s="2">
        <f t="shared" si="8"/>
        <v>40.659220000000005</v>
      </c>
      <c r="E80" s="2">
        <f t="shared" si="9"/>
        <v>40.701559999999986</v>
      </c>
      <c r="F80" s="2">
        <f t="shared" si="3"/>
        <v>40.574544999999986</v>
      </c>
      <c r="G80" s="2">
        <f t="shared" si="5"/>
        <v>41.159452000000016</v>
      </c>
      <c r="H80" s="2"/>
      <c r="I80" s="2">
        <f t="array" ref="I80">SUMPRODUCT(B64:B83, (ROW(B64:B83)-ROW(B64)+1)) / (20*21/2)</f>
        <v>40.583820952380954</v>
      </c>
      <c r="J80" s="2">
        <f t="shared" si="4"/>
        <v>40.690008795474199</v>
      </c>
      <c r="K80" s="2">
        <f t="shared" si="6"/>
        <v>41.312264946248014</v>
      </c>
    </row>
    <row r="81" spans="1:11" ht="13.5" x14ac:dyDescent="0.25">
      <c r="A81" s="3">
        <f>TITRES_STAT!B84</f>
        <v>42122</v>
      </c>
      <c r="B81" s="6">
        <f>TITRES_STAT!D84</f>
        <v>40.218899999999998</v>
      </c>
      <c r="C81" s="2">
        <f t="shared" si="7"/>
        <v>-0.33870000000000289</v>
      </c>
      <c r="D81" s="2">
        <f t="shared" si="8"/>
        <v>40.506799999999998</v>
      </c>
      <c r="E81" s="2">
        <f t="shared" si="9"/>
        <v>40.659219999999998</v>
      </c>
      <c r="F81" s="2">
        <f t="shared" si="3"/>
        <v>40.535594999999986</v>
      </c>
      <c r="G81" s="2">
        <f t="shared" si="5"/>
        <v>41.117624000000006</v>
      </c>
      <c r="H81" s="2"/>
      <c r="I81" s="2">
        <f t="array" ref="I81">SUMPRODUCT(B65:B84, (ROW(B65:B84)-ROW(B65)+1)) / (20*21/2)</f>
        <v>40.59874095238095</v>
      </c>
      <c r="J81" s="2">
        <f t="shared" si="4"/>
        <v>40.645141291143318</v>
      </c>
      <c r="K81" s="2">
        <f t="shared" si="6"/>
        <v>41.269387889532403</v>
      </c>
    </row>
    <row r="82" spans="1:11" ht="13.5" x14ac:dyDescent="0.25">
      <c r="A82" s="3">
        <f>TITRES_STAT!B85</f>
        <v>42123</v>
      </c>
      <c r="B82" s="6">
        <f>TITRES_STAT!D85</f>
        <v>40.557600000000001</v>
      </c>
      <c r="C82" s="2">
        <f t="shared" si="7"/>
        <v>0.33870000000000289</v>
      </c>
      <c r="D82" s="2">
        <f t="shared" si="8"/>
        <v>40.48986</v>
      </c>
      <c r="E82" s="2">
        <f t="shared" si="9"/>
        <v>40.659219999999998</v>
      </c>
      <c r="F82" s="2">
        <f t="shared" si="3"/>
        <v>40.489869999999989</v>
      </c>
      <c r="G82" s="2">
        <f t="shared" si="5"/>
        <v>41.082400000000007</v>
      </c>
      <c r="H82" s="2"/>
      <c r="I82" s="2">
        <f t="array" ref="I82">SUMPRODUCT(B66:B85, (ROW(B66:B85)-ROW(B66)+1)) / (20*21/2)</f>
        <v>40.533022857142853</v>
      </c>
      <c r="J82" s="2">
        <f t="shared" si="4"/>
        <v>40.636804025320146</v>
      </c>
      <c r="K82" s="2">
        <f t="shared" si="6"/>
        <v>41.241474638962508</v>
      </c>
    </row>
    <row r="83" spans="1:11" ht="13.5" x14ac:dyDescent="0.25">
      <c r="A83" s="3">
        <f>TITRES_STAT!B86</f>
        <v>42124</v>
      </c>
      <c r="B83" s="6">
        <f>TITRES_STAT!D86</f>
        <v>40.642299999999999</v>
      </c>
      <c r="C83" s="2">
        <f t="shared" si="7"/>
        <v>8.4699999999997999E-2</v>
      </c>
      <c r="D83" s="2">
        <f t="shared" si="8"/>
        <v>40.506800000000005</v>
      </c>
      <c r="E83" s="2">
        <f t="shared" si="9"/>
        <v>40.66769</v>
      </c>
      <c r="F83" s="2">
        <f t="shared" si="3"/>
        <v>40.485639999999989</v>
      </c>
      <c r="G83" s="2">
        <f t="shared" si="5"/>
        <v>41.031766000000019</v>
      </c>
      <c r="H83" s="2"/>
      <c r="I83" s="2">
        <f t="array" ref="I83">SUMPRODUCT(B67:B86, (ROW(B67:B86)-ROW(B67)+1)) / (20*21/2)</f>
        <v>40.546732857142857</v>
      </c>
      <c r="J83" s="2">
        <f t="shared" si="4"/>
        <v>40.637327451480132</v>
      </c>
      <c r="K83" s="2">
        <f t="shared" si="6"/>
        <v>41.217977594297317</v>
      </c>
    </row>
    <row r="84" spans="1:11" ht="13.5" x14ac:dyDescent="0.25">
      <c r="A84" s="3">
        <f>TITRES_STAT!B87</f>
        <v>42128</v>
      </c>
      <c r="B84" s="6">
        <f>TITRES_STAT!D87</f>
        <v>40.642299999999999</v>
      </c>
      <c r="C84" s="2">
        <f t="shared" si="7"/>
        <v>0</v>
      </c>
      <c r="D84" s="2">
        <f t="shared" si="8"/>
        <v>40.523740000000004</v>
      </c>
      <c r="E84" s="2">
        <f t="shared" si="9"/>
        <v>40.63382</v>
      </c>
      <c r="F84" s="2">
        <f t="shared" ref="F84:F147" si="10">AVERAGE(B65:B84)</f>
        <v>40.485639999999989</v>
      </c>
      <c r="G84" s="2">
        <f t="shared" si="5"/>
        <v>40.981132000000017</v>
      </c>
      <c r="H84" s="2"/>
      <c r="I84" s="2">
        <f t="array" ref="I84">SUMPRODUCT(B68:B87, (ROW(B68:B87)-ROW(B68)+1)) / (20*21/2)</f>
        <v>40.553581904761899</v>
      </c>
      <c r="J84" s="2">
        <f t="shared" si="4"/>
        <v>40.63780102752964</v>
      </c>
      <c r="K84" s="2">
        <f t="shared" si="6"/>
        <v>41.195402002364091</v>
      </c>
    </row>
    <row r="85" spans="1:11" ht="13.5" x14ac:dyDescent="0.25">
      <c r="A85" s="3">
        <f>TITRES_STAT!B88</f>
        <v>42129</v>
      </c>
      <c r="B85" s="6">
        <f>TITRES_STAT!D88</f>
        <v>39.7956</v>
      </c>
      <c r="C85" s="2">
        <f t="shared" si="7"/>
        <v>-0.84669999999999845</v>
      </c>
      <c r="D85" s="2">
        <f t="shared" si="8"/>
        <v>40.371340000000004</v>
      </c>
      <c r="E85" s="2">
        <f t="shared" si="9"/>
        <v>40.515279999999997</v>
      </c>
      <c r="F85" s="2">
        <f t="shared" si="10"/>
        <v>40.498344999999993</v>
      </c>
      <c r="G85" s="2">
        <f t="shared" si="5"/>
        <v>40.913564000000001</v>
      </c>
      <c r="H85" s="2"/>
      <c r="I85" s="2">
        <f t="array" ref="I85">SUMPRODUCT(B69:B88, (ROW(B69:B88)-ROW(B69)+1)) / (20*21/2)</f>
        <v>40.555673333333331</v>
      </c>
      <c r="J85" s="2">
        <f t="shared" ref="J85:J148" si="11">$J$4*B85+J84*(1-$J$4)</f>
        <v>40.557591405860151</v>
      </c>
      <c r="K85" s="2">
        <f t="shared" si="6"/>
        <v>41.14050780619295</v>
      </c>
    </row>
    <row r="86" spans="1:11" ht="13.5" x14ac:dyDescent="0.25">
      <c r="A86" s="3">
        <f>TITRES_STAT!B89</f>
        <v>42130</v>
      </c>
      <c r="B86" s="6">
        <f>TITRES_STAT!D89</f>
        <v>40.642299999999999</v>
      </c>
      <c r="C86" s="2">
        <f t="shared" si="7"/>
        <v>0.84669999999999845</v>
      </c>
      <c r="D86" s="2">
        <f t="shared" si="8"/>
        <v>40.456020000000002</v>
      </c>
      <c r="E86" s="2">
        <f t="shared" si="9"/>
        <v>40.481409999999997</v>
      </c>
      <c r="F86" s="2">
        <f t="shared" si="10"/>
        <v>40.553384999999992</v>
      </c>
      <c r="G86" s="2">
        <f t="shared" si="5"/>
        <v>40.879695999999996</v>
      </c>
      <c r="H86" s="2"/>
      <c r="I86" s="2">
        <f t="array" ref="I86">SUMPRODUCT(B70:B89, (ROW(B70:B89)-ROW(B70)+1)) / (20*21/2)</f>
        <v>40.478826666666663</v>
      </c>
      <c r="J86" s="2">
        <f t="shared" si="11"/>
        <v>40.565658891016326</v>
      </c>
      <c r="K86" s="2">
        <f t="shared" si="6"/>
        <v>41.120970245165779</v>
      </c>
    </row>
    <row r="87" spans="1:11" ht="13.5" x14ac:dyDescent="0.25">
      <c r="A87" s="3">
        <f>TITRES_STAT!B90</f>
        <v>42131</v>
      </c>
      <c r="B87" s="6">
        <f>TITRES_STAT!D90</f>
        <v>40.625300000000003</v>
      </c>
      <c r="C87" s="2">
        <f t="shared" si="7"/>
        <v>-1.6999999999995907E-2</v>
      </c>
      <c r="D87" s="2">
        <f t="shared" si="8"/>
        <v>40.469560000000001</v>
      </c>
      <c r="E87" s="2">
        <f t="shared" si="9"/>
        <v>40.479709999999997</v>
      </c>
      <c r="F87" s="2">
        <f t="shared" si="10"/>
        <v>40.603339999999996</v>
      </c>
      <c r="G87" s="2">
        <f t="shared" si="5"/>
        <v>40.845488000000003</v>
      </c>
      <c r="H87" s="2"/>
      <c r="I87" s="2">
        <f t="array" ref="I87">SUMPRODUCT(B71:B90, (ROW(B71:B90)-ROW(B71)+1)) / (20*21/2)</f>
        <v>40.481811904761905</v>
      </c>
      <c r="J87" s="2">
        <f t="shared" si="11"/>
        <v>40.57133899663382</v>
      </c>
      <c r="K87" s="2">
        <f t="shared" si="6"/>
        <v>41.101532196335747</v>
      </c>
    </row>
    <row r="88" spans="1:11" ht="13.5" x14ac:dyDescent="0.25">
      <c r="A88" s="3">
        <f>TITRES_STAT!B91</f>
        <v>42132</v>
      </c>
      <c r="B88" s="6">
        <f>TITRES_STAT!D91</f>
        <v>40.625300000000003</v>
      </c>
      <c r="C88" s="2">
        <f t="shared" si="7"/>
        <v>0</v>
      </c>
      <c r="D88" s="2">
        <f t="shared" si="8"/>
        <v>40.466160000000002</v>
      </c>
      <c r="E88" s="2">
        <f t="shared" si="9"/>
        <v>40.486479999999993</v>
      </c>
      <c r="F88" s="2">
        <f t="shared" si="10"/>
        <v>40.602489999999996</v>
      </c>
      <c r="G88" s="2">
        <f t="shared" si="5"/>
        <v>40.811280000000004</v>
      </c>
      <c r="H88" s="2"/>
      <c r="I88" s="2">
        <f t="array" ref="I88">SUMPRODUCT(B72:B91, (ROW(B72:B91)-ROW(B72)+1)) / (20*21/2)</f>
        <v>40.449553333333334</v>
      </c>
      <c r="J88" s="2">
        <f t="shared" si="11"/>
        <v>40.576478139811556</v>
      </c>
      <c r="K88" s="2">
        <f t="shared" si="6"/>
        <v>41.082856423930423</v>
      </c>
    </row>
    <row r="89" spans="1:11" ht="13.5" x14ac:dyDescent="0.25">
      <c r="A89" s="3">
        <f>TITRES_STAT!B92</f>
        <v>42135</v>
      </c>
      <c r="B89" s="6">
        <f>TITRES_STAT!D92</f>
        <v>39.7956</v>
      </c>
      <c r="C89" s="2">
        <f t="shared" si="7"/>
        <v>-0.82970000000000255</v>
      </c>
      <c r="D89" s="2">
        <f t="shared" si="8"/>
        <v>40.296820000000004</v>
      </c>
      <c r="E89" s="2">
        <f t="shared" si="9"/>
        <v>40.410279999999993</v>
      </c>
      <c r="F89" s="2">
        <f t="shared" si="10"/>
        <v>40.560155000000002</v>
      </c>
      <c r="G89" s="2">
        <f t="shared" si="5"/>
        <v>40.760477999999999</v>
      </c>
      <c r="H89" s="2"/>
      <c r="I89" s="2">
        <f t="array" ref="I89">SUMPRODUCT(B73:B92, (ROW(B73:B92)-ROW(B73)+1)) / (20*21/2)</f>
        <v>40.378187142857143</v>
      </c>
      <c r="J89" s="2">
        <f t="shared" si="11"/>
        <v>40.50210879316284</v>
      </c>
      <c r="K89" s="2">
        <f t="shared" si="6"/>
        <v>41.032375779854718</v>
      </c>
    </row>
    <row r="90" spans="1:11" ht="13.5" x14ac:dyDescent="0.25">
      <c r="A90" s="3">
        <f>TITRES_STAT!B93</f>
        <v>42136</v>
      </c>
      <c r="B90" s="6">
        <f>TITRES_STAT!D93</f>
        <v>40.591500000000003</v>
      </c>
      <c r="C90" s="2">
        <f t="shared" si="7"/>
        <v>0.79590000000000316</v>
      </c>
      <c r="D90" s="2">
        <f t="shared" si="8"/>
        <v>40.456000000000003</v>
      </c>
      <c r="E90" s="2">
        <f t="shared" si="9"/>
        <v>40.413669999999996</v>
      </c>
      <c r="F90" s="2">
        <f t="shared" si="10"/>
        <v>40.557614999999998</v>
      </c>
      <c r="G90" s="2">
        <f t="shared" si="5"/>
        <v>40.750995999999994</v>
      </c>
      <c r="H90" s="2"/>
      <c r="I90" s="2">
        <f t="array" ref="I90">SUMPRODUCT(B74:B93, (ROW(B74:B93)-ROW(B74)+1)) / (20*21/2)</f>
        <v>40.310490000000001</v>
      </c>
      <c r="J90" s="2">
        <f t="shared" si="11"/>
        <v>40.510622241433047</v>
      </c>
      <c r="K90" s="2">
        <f t="shared" si="6"/>
        <v>41.015086533585901</v>
      </c>
    </row>
    <row r="91" spans="1:11" ht="13.5" x14ac:dyDescent="0.25">
      <c r="A91" s="3">
        <f>TITRES_STAT!B94</f>
        <v>42137</v>
      </c>
      <c r="B91" s="6">
        <f>TITRES_STAT!D94</f>
        <v>40.218899999999998</v>
      </c>
      <c r="C91" s="2">
        <f t="shared" si="7"/>
        <v>-0.37260000000000559</v>
      </c>
      <c r="D91" s="2">
        <f t="shared" si="8"/>
        <v>40.371319999999997</v>
      </c>
      <c r="E91" s="2">
        <f t="shared" si="9"/>
        <v>40.413670000000003</v>
      </c>
      <c r="F91" s="2">
        <f t="shared" si="10"/>
        <v>40.536445000000001</v>
      </c>
      <c r="G91" s="2">
        <f t="shared" si="5"/>
        <v>40.725593999999994</v>
      </c>
      <c r="H91" s="2"/>
      <c r="I91" s="2">
        <f t="array" ref="I91">SUMPRODUCT(B75:B94, (ROW(B75:B94)-ROW(B75)+1)) / (20*21/2)</f>
        <v>40.207757142857147</v>
      </c>
      <c r="J91" s="2">
        <f t="shared" si="11"/>
        <v>40.48283917082037</v>
      </c>
      <c r="K91" s="2">
        <f t="shared" si="6"/>
        <v>40.983863532268806</v>
      </c>
    </row>
    <row r="92" spans="1:11" ht="13.5" x14ac:dyDescent="0.25">
      <c r="A92" s="3">
        <f>TITRES_STAT!B95</f>
        <v>42138</v>
      </c>
      <c r="B92" s="6">
        <f>TITRES_STAT!D95</f>
        <v>39.787100000000002</v>
      </c>
      <c r="C92" s="2">
        <f t="shared" si="7"/>
        <v>-0.43179999999999552</v>
      </c>
      <c r="D92" s="2">
        <f t="shared" si="8"/>
        <v>40.203680000000006</v>
      </c>
      <c r="E92" s="2">
        <f t="shared" si="9"/>
        <v>40.336620000000003</v>
      </c>
      <c r="F92" s="2">
        <f t="shared" si="10"/>
        <v>40.497920000000001</v>
      </c>
      <c r="G92" s="2">
        <f t="shared" si="5"/>
        <v>40.691555999999999</v>
      </c>
      <c r="H92" s="2"/>
      <c r="I92" s="2">
        <f t="array" ref="I92">SUMPRODUCT(B76:B95, (ROW(B76:B95)-ROW(B76)+1)) / (20*21/2)</f>
        <v>40.131997142857152</v>
      </c>
      <c r="J92" s="2">
        <f t="shared" si="11"/>
        <v>40.416578297408911</v>
      </c>
      <c r="K92" s="2">
        <f t="shared" si="6"/>
        <v>40.936931629042583</v>
      </c>
    </row>
    <row r="93" spans="1:11" ht="13.5" x14ac:dyDescent="0.25">
      <c r="A93" s="3">
        <f>TITRES_STAT!B96</f>
        <v>42139</v>
      </c>
      <c r="B93" s="6">
        <f>TITRES_STAT!D96</f>
        <v>39.787100000000002</v>
      </c>
      <c r="C93" s="2">
        <f t="shared" si="7"/>
        <v>0</v>
      </c>
      <c r="D93" s="2">
        <f t="shared" si="8"/>
        <v>40.03604</v>
      </c>
      <c r="E93" s="2">
        <f t="shared" si="9"/>
        <v>40.251100000000008</v>
      </c>
      <c r="F93" s="2">
        <f t="shared" si="10"/>
        <v>40.459395000000001</v>
      </c>
      <c r="G93" s="2">
        <f t="shared" si="5"/>
        <v>40.657518000000003</v>
      </c>
      <c r="H93" s="2"/>
      <c r="I93" s="2">
        <f t="array" ref="I93">SUMPRODUCT(B77:B96, (ROW(B77:B96)-ROW(B77)+1)) / (20*21/2)</f>
        <v>40.034661428571425</v>
      </c>
      <c r="J93" s="2">
        <f t="shared" si="11"/>
        <v>40.356627983369968</v>
      </c>
      <c r="K93" s="2">
        <f t="shared" si="6"/>
        <v>40.891840192609543</v>
      </c>
    </row>
    <row r="94" spans="1:11" ht="13.5" x14ac:dyDescent="0.25">
      <c r="A94" s="3">
        <f>TITRES_STAT!B97</f>
        <v>42142</v>
      </c>
      <c r="B94" s="6">
        <f>TITRES_STAT!D97</f>
        <v>39.380699999999997</v>
      </c>
      <c r="C94" s="2">
        <f t="shared" si="7"/>
        <v>-0.40640000000000498</v>
      </c>
      <c r="D94" s="2">
        <f t="shared" si="8"/>
        <v>39.953060000000001</v>
      </c>
      <c r="E94" s="2">
        <f t="shared" si="9"/>
        <v>40.124940000000002</v>
      </c>
      <c r="F94" s="2">
        <f t="shared" si="10"/>
        <v>40.379380000000005</v>
      </c>
      <c r="G94" s="2">
        <f t="shared" si="5"/>
        <v>40.615352000000001</v>
      </c>
      <c r="H94" s="2"/>
      <c r="I94" s="2">
        <f t="array" ref="I94">SUMPRODUCT(B78:B97, (ROW(B78:B97)-ROW(B78)+1)) / (20*21/2)</f>
        <v>39.961523333333325</v>
      </c>
      <c r="J94" s="2">
        <f t="shared" si="11"/>
        <v>40.263682461144256</v>
      </c>
      <c r="K94" s="2">
        <f t="shared" si="6"/>
        <v>40.832579792899367</v>
      </c>
    </row>
    <row r="95" spans="1:11" ht="13.5" x14ac:dyDescent="0.25">
      <c r="A95" s="3">
        <f>TITRES_STAT!B98</f>
        <v>42143</v>
      </c>
      <c r="B95" s="6">
        <f>TITRES_STAT!D98</f>
        <v>39.5839</v>
      </c>
      <c r="C95" s="2">
        <f t="shared" si="7"/>
        <v>0.20320000000000249</v>
      </c>
      <c r="D95" s="2">
        <f t="shared" si="8"/>
        <v>39.751539999999999</v>
      </c>
      <c r="E95" s="2">
        <f t="shared" si="9"/>
        <v>40.103769999999997</v>
      </c>
      <c r="F95" s="2">
        <f t="shared" si="10"/>
        <v>40.309524999999994</v>
      </c>
      <c r="G95" s="2">
        <f t="shared" si="5"/>
        <v>40.577250000000006</v>
      </c>
      <c r="H95" s="2"/>
      <c r="I95" s="2">
        <f t="array" ref="I95">SUMPRODUCT(B79:B98, (ROW(B79:B98)-ROW(B79)+1)) / (20*21/2)</f>
        <v>39.885963333333329</v>
      </c>
      <c r="J95" s="2">
        <f t="shared" si="11"/>
        <v>40.198941274368615</v>
      </c>
      <c r="K95" s="2">
        <f t="shared" si="6"/>
        <v>40.783611957883707</v>
      </c>
    </row>
    <row r="96" spans="1:11" ht="13.5" x14ac:dyDescent="0.25">
      <c r="A96" s="3">
        <f>TITRES_STAT!B99</f>
        <v>42144</v>
      </c>
      <c r="B96" s="6">
        <f>TITRES_STAT!D99</f>
        <v>39.287500000000001</v>
      </c>
      <c r="C96" s="2">
        <f t="shared" si="7"/>
        <v>-0.29639999999999844</v>
      </c>
      <c r="D96" s="2">
        <f t="shared" si="8"/>
        <v>39.565260000000002</v>
      </c>
      <c r="E96" s="2">
        <f t="shared" si="9"/>
        <v>39.968290000000003</v>
      </c>
      <c r="F96" s="2">
        <f t="shared" si="10"/>
        <v>40.224849999999996</v>
      </c>
      <c r="G96" s="2">
        <f t="shared" si="5"/>
        <v>40.524754000000001</v>
      </c>
      <c r="H96" s="2"/>
      <c r="I96" s="2">
        <f t="array" ref="I96">SUMPRODUCT(B80:B99, (ROW(B80:B99)-ROW(B80)+1)) / (20*21/2)</f>
        <v>39.807981428571424</v>
      </c>
      <c r="J96" s="2">
        <f t="shared" si="11"/>
        <v>40.11213734347637</v>
      </c>
      <c r="K96" s="2">
        <f t="shared" si="6"/>
        <v>40.724940900711793</v>
      </c>
    </row>
    <row r="97" spans="1:11" ht="13.5" x14ac:dyDescent="0.25">
      <c r="A97" s="3">
        <f>TITRES_STAT!B100</f>
        <v>42145</v>
      </c>
      <c r="B97" s="6">
        <f>TITRES_STAT!D100</f>
        <v>39.456899999999997</v>
      </c>
      <c r="C97" s="2">
        <f t="shared" si="7"/>
        <v>0.169399999999996</v>
      </c>
      <c r="D97" s="2">
        <f t="shared" si="8"/>
        <v>39.499219999999994</v>
      </c>
      <c r="E97" s="2">
        <f t="shared" si="9"/>
        <v>39.851450000000014</v>
      </c>
      <c r="F97" s="2">
        <f t="shared" si="10"/>
        <v>40.165579999999999</v>
      </c>
      <c r="G97" s="2">
        <f t="shared" si="5"/>
        <v>40.484112000000003</v>
      </c>
      <c r="H97" s="2"/>
      <c r="I97" s="2">
        <f t="array" ref="I97">SUMPRODUCT(B81:B100, (ROW(B81:B100)-ROW(B81)+1)) / (20*21/2)</f>
        <v>39.736047619047618</v>
      </c>
      <c r="J97" s="2">
        <f t="shared" si="11"/>
        <v>40.049733786954818</v>
      </c>
      <c r="K97" s="2">
        <f t="shared" si="6"/>
        <v>40.675213806566234</v>
      </c>
    </row>
    <row r="98" spans="1:11" ht="13.5" x14ac:dyDescent="0.25">
      <c r="A98" s="3">
        <f>TITRES_STAT!B101</f>
        <v>42146</v>
      </c>
      <c r="B98" s="6">
        <f>TITRES_STAT!D101</f>
        <v>39.372199999999999</v>
      </c>
      <c r="C98" s="2">
        <f t="shared" si="7"/>
        <v>-8.4699999999997999E-2</v>
      </c>
      <c r="D98" s="2">
        <f t="shared" si="8"/>
        <v>39.416239999999995</v>
      </c>
      <c r="E98" s="2">
        <f t="shared" si="9"/>
        <v>39.726140000000008</v>
      </c>
      <c r="F98" s="2">
        <f t="shared" si="10"/>
        <v>40.106310000000001</v>
      </c>
      <c r="G98" s="2">
        <f t="shared" si="5"/>
        <v>40.466670000000001</v>
      </c>
      <c r="H98" s="2"/>
      <c r="I98" s="2">
        <f t="array" ref="I98">SUMPRODUCT(B82:B101, (ROW(B82:B101)-ROW(B82)+1)) / (20*21/2)</f>
        <v>39.645971428571428</v>
      </c>
      <c r="J98" s="2">
        <f t="shared" si="11"/>
        <v>39.985206759625783</v>
      </c>
      <c r="K98" s="2">
        <f t="shared" si="6"/>
        <v>40.624115225916583</v>
      </c>
    </row>
    <row r="99" spans="1:11" ht="13.5" x14ac:dyDescent="0.25">
      <c r="A99" s="3">
        <f>TITRES_STAT!B102</f>
        <v>42149</v>
      </c>
      <c r="B99" s="6">
        <f>TITRES_STAT!D102</f>
        <v>39.287500000000001</v>
      </c>
      <c r="C99" s="2">
        <f t="shared" si="7"/>
        <v>-8.4699999999997999E-2</v>
      </c>
      <c r="D99" s="2">
        <f t="shared" si="8"/>
        <v>39.397599999999997</v>
      </c>
      <c r="E99" s="2">
        <f t="shared" si="9"/>
        <v>39.67533000000001</v>
      </c>
      <c r="F99" s="2">
        <f t="shared" si="10"/>
        <v>40.042805000000001</v>
      </c>
      <c r="G99" s="2">
        <f t="shared" si="5"/>
        <v>40.447533999999997</v>
      </c>
      <c r="H99" s="2"/>
      <c r="I99" s="2">
        <f t="array" ref="I99">SUMPRODUCT(B83:B102, (ROW(B83:B102)-ROW(B83)+1)) / (20*21/2)</f>
        <v>39.672825714285707</v>
      </c>
      <c r="J99" s="2">
        <f t="shared" si="11"/>
        <v>39.91875849680428</v>
      </c>
      <c r="K99" s="2">
        <f t="shared" si="6"/>
        <v>40.571698942547307</v>
      </c>
    </row>
    <row r="100" spans="1:11" ht="13.5" x14ac:dyDescent="0.25">
      <c r="A100" s="3">
        <f>TITRES_STAT!B103</f>
        <v>42150</v>
      </c>
      <c r="B100" s="6">
        <f>TITRES_STAT!D103</f>
        <v>39.287500000000001</v>
      </c>
      <c r="C100" s="2">
        <f t="shared" si="7"/>
        <v>0</v>
      </c>
      <c r="D100" s="2">
        <f t="shared" si="8"/>
        <v>39.338319999999996</v>
      </c>
      <c r="E100" s="2">
        <f t="shared" si="9"/>
        <v>39.544930000000008</v>
      </c>
      <c r="F100" s="2">
        <f t="shared" si="10"/>
        <v>39.979300000000009</v>
      </c>
      <c r="G100" s="2">
        <f t="shared" si="5"/>
        <v>40.405197999999999</v>
      </c>
      <c r="H100" s="2"/>
      <c r="I100" s="2">
        <f t="array" ref="I100">SUMPRODUCT(B84:B103, (ROW(B84:B103)-ROW(B84)+1)) / (20*21/2)</f>
        <v>39.701373333333329</v>
      </c>
      <c r="J100" s="2">
        <f t="shared" si="11"/>
        <v>39.858638639965775</v>
      </c>
      <c r="K100" s="2">
        <f t="shared" si="6"/>
        <v>40.521338199702313</v>
      </c>
    </row>
    <row r="101" spans="1:11" ht="13.5" x14ac:dyDescent="0.25">
      <c r="A101" s="3">
        <f>TITRES_STAT!B104</f>
        <v>42151</v>
      </c>
      <c r="B101" s="6">
        <f>TITRES_STAT!D104</f>
        <v>39.033499999999997</v>
      </c>
      <c r="C101" s="2">
        <f t="shared" si="7"/>
        <v>-0.25400000000000489</v>
      </c>
      <c r="D101" s="2">
        <f t="shared" si="8"/>
        <v>39.287520000000001</v>
      </c>
      <c r="E101" s="2">
        <f t="shared" si="9"/>
        <v>39.426390000000005</v>
      </c>
      <c r="F101" s="2">
        <f t="shared" si="10"/>
        <v>39.920030000000011</v>
      </c>
      <c r="G101" s="2">
        <f t="shared" si="5"/>
        <v>40.357782</v>
      </c>
      <c r="H101" s="2"/>
      <c r="I101" s="2">
        <f t="array" ref="I101">SUMPRODUCT(B85:B104, (ROW(B85:B104)-ROW(B85)+1)) / (20*21/2)</f>
        <v>39.725560476190473</v>
      </c>
      <c r="J101" s="2">
        <f t="shared" si="11"/>
        <v>39.780054007588085</v>
      </c>
      <c r="K101" s="2">
        <f t="shared" si="6"/>
        <v>40.462991603635558</v>
      </c>
    </row>
    <row r="102" spans="1:11" ht="13.5" x14ac:dyDescent="0.25">
      <c r="A102" s="3">
        <f>TITRES_STAT!B105</f>
        <v>42152</v>
      </c>
      <c r="B102" s="6">
        <f>TITRES_STAT!D105</f>
        <v>40.201999999999998</v>
      </c>
      <c r="C102" s="2">
        <f t="shared" si="7"/>
        <v>1.1685000000000016</v>
      </c>
      <c r="D102" s="2">
        <f t="shared" si="8"/>
        <v>39.436540000000001</v>
      </c>
      <c r="E102" s="2">
        <f t="shared" si="9"/>
        <v>39.467880000000001</v>
      </c>
      <c r="F102" s="2">
        <f t="shared" si="10"/>
        <v>39.902250000000009</v>
      </c>
      <c r="G102" s="2">
        <f t="shared" si="5"/>
        <v>40.333735999999995</v>
      </c>
      <c r="H102" s="2"/>
      <c r="I102" s="2">
        <f t="array" ref="I102">SUMPRODUCT(B86:B105, (ROW(B86:B105)-ROW(B86)+1)) / (20*21/2)</f>
        <v>39.719919523809516</v>
      </c>
      <c r="J102" s="2">
        <f t="shared" si="11"/>
        <v>39.820239340198746</v>
      </c>
      <c r="K102" s="2">
        <f t="shared" si="6"/>
        <v>40.452756638787108</v>
      </c>
    </row>
    <row r="103" spans="1:11" ht="13.5" x14ac:dyDescent="0.25">
      <c r="A103" s="3">
        <f>TITRES_STAT!B106</f>
        <v>42153</v>
      </c>
      <c r="B103" s="6">
        <f>TITRES_STAT!D106</f>
        <v>40.201999999999998</v>
      </c>
      <c r="C103" s="2">
        <f t="shared" si="7"/>
        <v>0</v>
      </c>
      <c r="D103" s="2">
        <f t="shared" si="8"/>
        <v>39.602499999999999</v>
      </c>
      <c r="E103" s="2">
        <f t="shared" si="9"/>
        <v>39.509369999999997</v>
      </c>
      <c r="F103" s="2">
        <f t="shared" si="10"/>
        <v>39.880235000000013</v>
      </c>
      <c r="G103" s="2">
        <f t="shared" si="5"/>
        <v>40.309689999999989</v>
      </c>
      <c r="H103" s="2"/>
      <c r="I103" s="2">
        <f t="array" ref="I103">SUMPRODUCT(B87:B106, (ROW(B87:B106)-ROW(B87)+1)) / (20*21/2)</f>
        <v>39.714278571428572</v>
      </c>
      <c r="J103" s="2">
        <f t="shared" si="11"/>
        <v>39.856597498275057</v>
      </c>
      <c r="K103" s="2">
        <f t="shared" si="6"/>
        <v>40.442923045109183</v>
      </c>
    </row>
    <row r="104" spans="1:11" ht="13.5" x14ac:dyDescent="0.25">
      <c r="A104" s="3">
        <f>TITRES_STAT!B107</f>
        <v>42156</v>
      </c>
      <c r="B104" s="6">
        <f>TITRES_STAT!D107</f>
        <v>40.1342</v>
      </c>
      <c r="C104" s="2">
        <f t="shared" si="7"/>
        <v>-6.7799999999998306E-2</v>
      </c>
      <c r="D104" s="2">
        <f t="shared" si="8"/>
        <v>39.771839999999997</v>
      </c>
      <c r="E104" s="2">
        <f t="shared" si="9"/>
        <v>39.584719999999997</v>
      </c>
      <c r="F104" s="2">
        <f t="shared" si="10"/>
        <v>39.854830000000007</v>
      </c>
      <c r="G104" s="2">
        <f t="shared" si="5"/>
        <v>40.308841999999984</v>
      </c>
      <c r="H104" s="2"/>
      <c r="I104" s="2">
        <f t="array" ref="I104">SUMPRODUCT(B88:B107, (ROW(B88:B107)-ROW(B88)+1)) / (20*21/2)</f>
        <v>39.712669523809524</v>
      </c>
      <c r="J104" s="2">
        <f t="shared" si="11"/>
        <v>39.883035831772673</v>
      </c>
      <c r="K104" s="2">
        <f t="shared" si="6"/>
        <v>40.430816259026471</v>
      </c>
    </row>
    <row r="105" spans="1:11" ht="13.5" x14ac:dyDescent="0.25">
      <c r="A105" s="3">
        <f>TITRES_STAT!B108</f>
        <v>42157</v>
      </c>
      <c r="B105" s="6">
        <f>TITRES_STAT!D108</f>
        <v>39.7956</v>
      </c>
      <c r="C105" s="2">
        <f t="shared" si="7"/>
        <v>-0.33859999999999957</v>
      </c>
      <c r="D105" s="2">
        <f t="shared" si="8"/>
        <v>39.873460000000001</v>
      </c>
      <c r="E105" s="2">
        <f t="shared" si="9"/>
        <v>39.605890000000002</v>
      </c>
      <c r="F105" s="2">
        <f t="shared" si="10"/>
        <v>39.854830000000007</v>
      </c>
      <c r="G105" s="2">
        <f t="shared" si="5"/>
        <v>40.308673999999982</v>
      </c>
      <c r="H105" s="2"/>
      <c r="I105" s="2">
        <f t="array" ref="I105">SUMPRODUCT(B89:B108, (ROW(B89:B108)-ROW(B89)+1)) / (20*21/2)</f>
        <v>39.794840000000001</v>
      </c>
      <c r="J105" s="2">
        <f t="shared" si="11"/>
        <v>39.874708609699084</v>
      </c>
      <c r="K105" s="2">
        <f t="shared" si="6"/>
        <v>40.40590581749602</v>
      </c>
    </row>
    <row r="106" spans="1:11" ht="13.5" x14ac:dyDescent="0.25">
      <c r="A106" s="3">
        <f>TITRES_STAT!B109</f>
        <v>42158</v>
      </c>
      <c r="B106" s="6">
        <f>TITRES_STAT!D109</f>
        <v>39.7956</v>
      </c>
      <c r="C106" s="2">
        <f t="shared" si="7"/>
        <v>0</v>
      </c>
      <c r="D106" s="2">
        <f t="shared" si="8"/>
        <v>40.025880000000001</v>
      </c>
      <c r="E106" s="2">
        <f t="shared" si="9"/>
        <v>39.656699999999994</v>
      </c>
      <c r="F106" s="2">
        <f t="shared" si="10"/>
        <v>39.812495000000006</v>
      </c>
      <c r="G106" s="2">
        <f t="shared" si="5"/>
        <v>40.284627999999977</v>
      </c>
      <c r="H106" s="2"/>
      <c r="I106" s="2">
        <f t="array" ref="I106">SUMPRODUCT(B90:B109, (ROW(B90:B109)-ROW(B90)+1)) / (20*21/2)</f>
        <v>39.797141428571422</v>
      </c>
      <c r="J106" s="2">
        <f t="shared" si="11"/>
        <v>39.867174456394409</v>
      </c>
      <c r="K106" s="2">
        <f t="shared" si="6"/>
        <v>40.381972256025591</v>
      </c>
    </row>
    <row r="107" spans="1:11" ht="13.5" x14ac:dyDescent="0.25">
      <c r="A107" s="3">
        <f>TITRES_STAT!B110</f>
        <v>42159</v>
      </c>
      <c r="B107" s="6">
        <f>TITRES_STAT!D110</f>
        <v>39.7956</v>
      </c>
      <c r="C107" s="2">
        <f t="shared" si="7"/>
        <v>0</v>
      </c>
      <c r="D107" s="2">
        <f t="shared" si="8"/>
        <v>39.944600000000001</v>
      </c>
      <c r="E107" s="2">
        <f t="shared" si="9"/>
        <v>39.690569999999994</v>
      </c>
      <c r="F107" s="2">
        <f t="shared" si="10"/>
        <v>39.771010000000011</v>
      </c>
      <c r="G107" s="2">
        <f t="shared" si="5"/>
        <v>40.260581999999978</v>
      </c>
      <c r="H107" s="2"/>
      <c r="I107" s="2">
        <f t="array" ref="I107">SUMPRODUCT(B91:B110, (ROW(B91:B110)-ROW(B91)+1)) / (20*21/2)</f>
        <v>39.875242857142865</v>
      </c>
      <c r="J107" s="2">
        <f t="shared" si="11"/>
        <v>39.860357841499706</v>
      </c>
      <c r="K107" s="2">
        <f t="shared" si="6"/>
        <v>40.358977265593218</v>
      </c>
    </row>
    <row r="108" spans="1:11" ht="13.5" x14ac:dyDescent="0.25">
      <c r="A108" s="3">
        <f>TITRES_STAT!B111</f>
        <v>42160</v>
      </c>
      <c r="B108" s="6">
        <f>TITRES_STAT!D111</f>
        <v>40.633800000000001</v>
      </c>
      <c r="C108" s="2">
        <f t="shared" si="7"/>
        <v>0.8382000000000005</v>
      </c>
      <c r="D108" s="2">
        <f t="shared" si="8"/>
        <v>40.030960000000007</v>
      </c>
      <c r="E108" s="2">
        <f t="shared" si="9"/>
        <v>39.816729999999993</v>
      </c>
      <c r="F108" s="2">
        <f t="shared" si="10"/>
        <v>39.771435000000011</v>
      </c>
      <c r="G108" s="2">
        <f t="shared" si="5"/>
        <v>40.253299999999982</v>
      </c>
      <c r="H108" s="2"/>
      <c r="I108" s="2">
        <f t="array" ref="I108">SUMPRODUCT(B92:B111, (ROW(B92:B111)-ROW(B92)+1)) / (20*21/2)</f>
        <v>39.95818238095238</v>
      </c>
      <c r="J108" s="2">
        <f t="shared" si="11"/>
        <v>39.934018999452114</v>
      </c>
      <c r="K108" s="2">
        <f t="shared" si="6"/>
        <v>40.36975462772682</v>
      </c>
    </row>
    <row r="109" spans="1:11" ht="13.5" x14ac:dyDescent="0.25">
      <c r="A109" s="3">
        <f>TITRES_STAT!B112</f>
        <v>42163</v>
      </c>
      <c r="B109" s="6">
        <f>TITRES_STAT!D112</f>
        <v>39.7956</v>
      </c>
      <c r="C109" s="2">
        <f t="shared" si="7"/>
        <v>-0.8382000000000005</v>
      </c>
      <c r="D109" s="2">
        <f t="shared" si="8"/>
        <v>39.963239999999999</v>
      </c>
      <c r="E109" s="2">
        <f t="shared" si="9"/>
        <v>39.867539999999998</v>
      </c>
      <c r="F109" s="2">
        <f t="shared" si="10"/>
        <v>39.771435000000011</v>
      </c>
      <c r="G109" s="2">
        <f t="shared" si="5"/>
        <v>40.229253999999976</v>
      </c>
      <c r="H109" s="2"/>
      <c r="I109" s="2">
        <f t="array" ref="I109">SUMPRODUCT(B93:B112, (ROW(B93:B112)-ROW(B93)+1)) / (20*21/2)</f>
        <v>40.039105714285711</v>
      </c>
      <c r="J109" s="2">
        <f t="shared" si="11"/>
        <v>39.920836237599531</v>
      </c>
      <c r="K109" s="2">
        <f t="shared" si="6"/>
        <v>40.347238759972825</v>
      </c>
    </row>
    <row r="110" spans="1:11" ht="13.5" x14ac:dyDescent="0.25">
      <c r="A110" s="3">
        <f>TITRES_STAT!B113</f>
        <v>42164</v>
      </c>
      <c r="B110" s="6">
        <f>TITRES_STAT!D113</f>
        <v>40.591500000000003</v>
      </c>
      <c r="C110" s="2">
        <f t="shared" si="7"/>
        <v>0.79590000000000316</v>
      </c>
      <c r="D110" s="2">
        <f t="shared" si="8"/>
        <v>40.122419999999998</v>
      </c>
      <c r="E110" s="2">
        <f t="shared" si="9"/>
        <v>39.99794</v>
      </c>
      <c r="F110" s="2">
        <f t="shared" si="10"/>
        <v>39.771435000000004</v>
      </c>
      <c r="G110" s="2">
        <f t="shared" si="5"/>
        <v>40.221125999999984</v>
      </c>
      <c r="H110" s="2"/>
      <c r="I110" s="2">
        <f t="array" ref="I110">SUMPRODUCT(B94:B113, (ROW(B94:B113)-ROW(B94)+1)) / (20*21/2)</f>
        <v>40.115956666666662</v>
      </c>
      <c r="J110" s="2">
        <f t="shared" si="11"/>
        <v>39.984708976875766</v>
      </c>
      <c r="K110" s="2">
        <f t="shared" si="6"/>
        <v>40.356817632130749</v>
      </c>
    </row>
    <row r="111" spans="1:11" ht="13.5" x14ac:dyDescent="0.25">
      <c r="A111" s="3">
        <f>TITRES_STAT!B114</f>
        <v>42165</v>
      </c>
      <c r="B111" s="6">
        <f>TITRES_STAT!D114</f>
        <v>40.642299999999999</v>
      </c>
      <c r="C111" s="2">
        <f t="shared" si="7"/>
        <v>5.0799999999995293E-2</v>
      </c>
      <c r="D111" s="2">
        <f t="shared" si="8"/>
        <v>40.291759999999996</v>
      </c>
      <c r="E111" s="2">
        <f t="shared" si="9"/>
        <v>40.158819999999999</v>
      </c>
      <c r="F111" s="2">
        <f t="shared" si="10"/>
        <v>39.792605000000002</v>
      </c>
      <c r="G111" s="2">
        <f t="shared" si="5"/>
        <v>40.214013999999978</v>
      </c>
      <c r="H111" s="2"/>
      <c r="I111" s="2">
        <f t="array" ref="I111">SUMPRODUCT(B95:B114, (ROW(B95:B114)-ROW(B95)+1)) / (20*21/2)</f>
        <v>40.188735238095241</v>
      </c>
      <c r="J111" s="2">
        <f t="shared" si="11"/>
        <v>40.047336693363789</v>
      </c>
      <c r="K111" s="2">
        <f t="shared" si="6"/>
        <v>40.368013019106016</v>
      </c>
    </row>
    <row r="112" spans="1:11" ht="13.5" x14ac:dyDescent="0.25">
      <c r="A112" s="3">
        <f>TITRES_STAT!B115</f>
        <v>42166</v>
      </c>
      <c r="B112" s="6">
        <f>TITRES_STAT!D115</f>
        <v>40.642299999999999</v>
      </c>
      <c r="C112" s="2">
        <f t="shared" si="7"/>
        <v>0</v>
      </c>
      <c r="D112" s="2">
        <f t="shared" si="8"/>
        <v>40.461100000000002</v>
      </c>
      <c r="E112" s="2">
        <f t="shared" si="9"/>
        <v>40.202849999999998</v>
      </c>
      <c r="F112" s="2">
        <f t="shared" si="10"/>
        <v>39.835365000000003</v>
      </c>
      <c r="G112" s="2">
        <f t="shared" si="5"/>
        <v>40.197417999999985</v>
      </c>
      <c r="H112" s="2"/>
      <c r="I112" s="2">
        <f t="array" ref="I112">SUMPRODUCT(B96:B115, (ROW(B96:B115)-ROW(B96)+1)) / (20*21/2)</f>
        <v>40.25550619047619</v>
      </c>
      <c r="J112" s="2">
        <f t="shared" si="11"/>
        <v>40.103999865424377</v>
      </c>
      <c r="K112" s="2">
        <f t="shared" si="6"/>
        <v>40.378769371297942</v>
      </c>
    </row>
    <row r="113" spans="1:11" ht="13.5" x14ac:dyDescent="0.25">
      <c r="A113" s="3">
        <f>TITRES_STAT!B116</f>
        <v>42167</v>
      </c>
      <c r="B113" s="6">
        <f>TITRES_STAT!D116</f>
        <v>40.642299999999999</v>
      </c>
      <c r="C113" s="2">
        <f t="shared" si="7"/>
        <v>0</v>
      </c>
      <c r="D113" s="2">
        <f t="shared" si="8"/>
        <v>40.462800000000001</v>
      </c>
      <c r="E113" s="2">
        <f t="shared" si="9"/>
        <v>40.246879999999997</v>
      </c>
      <c r="F113" s="2">
        <f t="shared" si="10"/>
        <v>39.878124999999997</v>
      </c>
      <c r="G113" s="2">
        <f t="shared" si="5"/>
        <v>40.195725999999986</v>
      </c>
      <c r="H113" s="2"/>
      <c r="I113" s="2">
        <f t="array" ref="I113">SUMPRODUCT(B97:B116, (ROW(B97:B116)-ROW(B97)+1)) / (20*21/2)</f>
        <v>40.317237142857138</v>
      </c>
      <c r="J113" s="2">
        <f t="shared" si="11"/>
        <v>40.155266544907768</v>
      </c>
      <c r="K113" s="2">
        <f t="shared" si="6"/>
        <v>40.389103905756848</v>
      </c>
    </row>
    <row r="114" spans="1:11" ht="13.5" x14ac:dyDescent="0.25">
      <c r="A114" s="3">
        <f>TITRES_STAT!B117</f>
        <v>42170</v>
      </c>
      <c r="B114" s="6">
        <f>TITRES_STAT!D117</f>
        <v>40.642299999999999</v>
      </c>
      <c r="C114" s="2">
        <f t="shared" si="7"/>
        <v>0</v>
      </c>
      <c r="D114" s="2">
        <f t="shared" si="8"/>
        <v>40.632140000000007</v>
      </c>
      <c r="E114" s="2">
        <f t="shared" si="9"/>
        <v>40.297689999999996</v>
      </c>
      <c r="F114" s="2">
        <f t="shared" si="10"/>
        <v>39.941204999999989</v>
      </c>
      <c r="G114" s="2">
        <f t="shared" ref="G114:G177" si="12">AVERAGE(B65:B114)</f>
        <v>40.195725999999986</v>
      </c>
      <c r="H114" s="2"/>
      <c r="I114" s="2">
        <f t="array" ref="I114">SUMPRODUCT(B98:B117, (ROW(B98:B117)-ROW(B98)+1)) / (20*21/2)</f>
        <v>40.372516666666662</v>
      </c>
      <c r="J114" s="2">
        <f t="shared" si="11"/>
        <v>40.201650683487983</v>
      </c>
      <c r="K114" s="2">
        <f t="shared" si="6"/>
        <v>40.39903316435462</v>
      </c>
    </row>
    <row r="115" spans="1:11" ht="13.5" x14ac:dyDescent="0.25">
      <c r="A115" s="3">
        <f>TITRES_STAT!B118</f>
        <v>42171</v>
      </c>
      <c r="B115" s="6">
        <f>TITRES_STAT!D118</f>
        <v>40.642299999999999</v>
      </c>
      <c r="C115" s="2">
        <f t="shared" si="7"/>
        <v>0</v>
      </c>
      <c r="D115" s="2">
        <f t="shared" si="8"/>
        <v>40.642299999999999</v>
      </c>
      <c r="E115" s="2">
        <f t="shared" si="9"/>
        <v>40.382359999999991</v>
      </c>
      <c r="F115" s="2">
        <f t="shared" si="10"/>
        <v>39.99412499999999</v>
      </c>
      <c r="G115" s="2">
        <f t="shared" si="12"/>
        <v>40.217741999999987</v>
      </c>
      <c r="H115" s="2"/>
      <c r="I115" s="2">
        <f t="array" ref="I115">SUMPRODUCT(B99:B118, (ROW(B99:B118)-ROW(B99)+1)) / (20*21/2)</f>
        <v>40.421341904761903</v>
      </c>
      <c r="J115" s="2">
        <f t="shared" si="11"/>
        <v>40.243617285060559</v>
      </c>
      <c r="K115" s="2">
        <f t="shared" ref="K115:K178" si="13">$K$4*B115+(1-$K$4)*K114</f>
        <v>40.408573040262283</v>
      </c>
    </row>
    <row r="116" spans="1:11" ht="13.5" x14ac:dyDescent="0.25">
      <c r="A116" s="3">
        <f>TITRES_STAT!B119</f>
        <v>42172</v>
      </c>
      <c r="B116" s="6">
        <f>TITRES_STAT!D119</f>
        <v>40.642299999999999</v>
      </c>
      <c r="C116" s="2">
        <f t="shared" si="7"/>
        <v>0</v>
      </c>
      <c r="D116" s="2">
        <f t="shared" si="8"/>
        <v>40.642299999999999</v>
      </c>
      <c r="E116" s="2">
        <f t="shared" si="9"/>
        <v>40.467029999999994</v>
      </c>
      <c r="F116" s="2">
        <f t="shared" si="10"/>
        <v>40.06186499999999</v>
      </c>
      <c r="G116" s="2">
        <f t="shared" si="12"/>
        <v>40.239757999999981</v>
      </c>
      <c r="H116" s="2"/>
      <c r="I116" s="2">
        <f t="array" ref="I116">SUMPRODUCT(B100:B119, (ROW(B100:B119)-ROW(B100)+1)) / (20*21/2)</f>
        <v>40.384330952380949</v>
      </c>
      <c r="J116" s="2">
        <f t="shared" si="11"/>
        <v>40.281587067435744</v>
      </c>
      <c r="K116" s="2">
        <f t="shared" si="13"/>
        <v>40.417738803389256</v>
      </c>
    </row>
    <row r="117" spans="1:11" ht="13.5" x14ac:dyDescent="0.25">
      <c r="A117" s="3">
        <f>TITRES_STAT!B120</f>
        <v>42173</v>
      </c>
      <c r="B117" s="6">
        <f>TITRES_STAT!D120</f>
        <v>40.642299999999999</v>
      </c>
      <c r="C117" s="2">
        <f t="shared" si="7"/>
        <v>0</v>
      </c>
      <c r="D117" s="2">
        <f t="shared" si="8"/>
        <v>40.642299999999999</v>
      </c>
      <c r="E117" s="2">
        <f t="shared" si="9"/>
        <v>40.551699999999997</v>
      </c>
      <c r="F117" s="2">
        <f t="shared" si="10"/>
        <v>40.121134999999995</v>
      </c>
      <c r="G117" s="2">
        <f t="shared" si="12"/>
        <v>40.260079999999988</v>
      </c>
      <c r="H117" s="2"/>
      <c r="I117" s="2">
        <f t="array" ref="I117">SUMPRODUCT(B101:B120, (ROW(B101:B120)-ROW(B101)+1)) / (20*21/2)</f>
        <v>40.344900476190475</v>
      </c>
      <c r="J117" s="2">
        <f t="shared" si="11"/>
        <v>40.315940680060912</v>
      </c>
      <c r="K117" s="2">
        <f t="shared" si="13"/>
        <v>40.426545124824976</v>
      </c>
    </row>
    <row r="118" spans="1:11" ht="13.5" x14ac:dyDescent="0.25">
      <c r="A118" s="3">
        <f>TITRES_STAT!B121</f>
        <v>42174</v>
      </c>
      <c r="B118" s="6">
        <f>TITRES_STAT!D121</f>
        <v>40.633800000000001</v>
      </c>
      <c r="C118" s="2">
        <f t="shared" si="7"/>
        <v>-8.4999999999979536E-3</v>
      </c>
      <c r="D118" s="2">
        <f t="shared" si="8"/>
        <v>40.640599999999999</v>
      </c>
      <c r="E118" s="2">
        <f t="shared" si="9"/>
        <v>40.551699999999997</v>
      </c>
      <c r="F118" s="2">
        <f t="shared" si="10"/>
        <v>40.184214999999988</v>
      </c>
      <c r="G118" s="2">
        <f t="shared" si="12"/>
        <v>40.259909999999984</v>
      </c>
      <c r="H118" s="2"/>
      <c r="I118" s="2">
        <f t="array" ref="I118">SUMPRODUCT(B102:B121, (ROW(B102:B121)-ROW(B102)+1)) / (20*21/2)</f>
        <v>40.303050476190471</v>
      </c>
      <c r="J118" s="2">
        <f t="shared" si="11"/>
        <v>40.34621299624559</v>
      </c>
      <c r="K118" s="2">
        <f t="shared" si="13"/>
        <v>40.434672766988697</v>
      </c>
    </row>
    <row r="119" spans="1:11" ht="13.5" x14ac:dyDescent="0.25">
      <c r="A119" s="3">
        <f>TITRES_STAT!B122</f>
        <v>42177</v>
      </c>
      <c r="B119" s="6">
        <f>TITRES_STAT!D122</f>
        <v>39.7956</v>
      </c>
      <c r="C119" s="2">
        <f t="shared" si="7"/>
        <v>-0.8382000000000005</v>
      </c>
      <c r="D119" s="2">
        <f t="shared" si="8"/>
        <v>40.471260000000001</v>
      </c>
      <c r="E119" s="2">
        <f t="shared" si="9"/>
        <v>40.551699999999997</v>
      </c>
      <c r="F119" s="2">
        <f t="shared" si="10"/>
        <v>40.209619999999987</v>
      </c>
      <c r="G119" s="2">
        <f t="shared" si="12"/>
        <v>40.242975999999985</v>
      </c>
      <c r="H119" s="2"/>
      <c r="I119" s="2">
        <f t="array" ref="I119">SUMPRODUCT(B103:B122, (ROW(B103:B122)-ROW(B103)+1)) / (20*21/2)</f>
        <v>40.265628571428564</v>
      </c>
      <c r="J119" s="2">
        <f t="shared" si="11"/>
        <v>40.293773663269825</v>
      </c>
      <c r="K119" s="2">
        <f t="shared" si="13"/>
        <v>40.409611089851886</v>
      </c>
    </row>
    <row r="120" spans="1:11" ht="13.5" x14ac:dyDescent="0.25">
      <c r="A120" s="3">
        <f>TITRES_STAT!B123</f>
        <v>42178</v>
      </c>
      <c r="B120" s="6">
        <f>TITRES_STAT!D123</f>
        <v>39.7956</v>
      </c>
      <c r="C120" s="2">
        <f t="shared" si="7"/>
        <v>0</v>
      </c>
      <c r="D120" s="2">
        <f t="shared" si="8"/>
        <v>40.301920000000003</v>
      </c>
      <c r="E120" s="2">
        <f t="shared" si="9"/>
        <v>40.472110000000001</v>
      </c>
      <c r="F120" s="2">
        <f t="shared" si="10"/>
        <v>40.235024999999993</v>
      </c>
      <c r="G120" s="2">
        <f t="shared" si="12"/>
        <v>40.226041999999985</v>
      </c>
      <c r="H120" s="2"/>
      <c r="I120" s="2">
        <f t="array" ref="I120">SUMPRODUCT(B104:B123, (ROW(B104:B123)-ROW(B104)+1)) / (20*21/2)</f>
        <v>40.221681904761908</v>
      </c>
      <c r="J120" s="2">
        <f t="shared" si="11"/>
        <v>40.246328552482225</v>
      </c>
      <c r="K120" s="2">
        <f t="shared" si="13"/>
        <v>40.385532223583184</v>
      </c>
    </row>
    <row r="121" spans="1:11" ht="13.5" x14ac:dyDescent="0.25">
      <c r="A121" s="3">
        <f>TITRES_STAT!B124</f>
        <v>42179</v>
      </c>
      <c r="B121" s="6">
        <f>TITRES_STAT!D124</f>
        <v>39.7956</v>
      </c>
      <c r="C121" s="2">
        <f t="shared" si="7"/>
        <v>0</v>
      </c>
      <c r="D121" s="2">
        <f t="shared" si="8"/>
        <v>40.132580000000004</v>
      </c>
      <c r="E121" s="2">
        <f t="shared" si="9"/>
        <v>40.387439999999991</v>
      </c>
      <c r="F121" s="2">
        <f t="shared" si="10"/>
        <v>40.273129999999995</v>
      </c>
      <c r="G121" s="2">
        <f t="shared" si="12"/>
        <v>40.209107999999986</v>
      </c>
      <c r="H121" s="2"/>
      <c r="I121" s="2">
        <f t="array" ref="I121">SUMPRODUCT(B105:B124, (ROW(B105:B124)-ROW(B105)+1)) / (20*21/2)</f>
        <v>40.179670476190473</v>
      </c>
      <c r="J121" s="2">
        <f t="shared" si="11"/>
        <v>40.203402023674393</v>
      </c>
      <c r="K121" s="2">
        <f t="shared" si="13"/>
        <v>40.36239762657992</v>
      </c>
    </row>
    <row r="122" spans="1:11" ht="13.5" x14ac:dyDescent="0.25">
      <c r="A122" s="3">
        <f>TITRES_STAT!B125</f>
        <v>42180</v>
      </c>
      <c r="B122" s="6">
        <f>TITRES_STAT!D125</f>
        <v>39.880200000000002</v>
      </c>
      <c r="C122" s="2">
        <f t="shared" si="7"/>
        <v>8.4600000000001785E-2</v>
      </c>
      <c r="D122" s="2">
        <f t="shared" si="8"/>
        <v>39.980159999999998</v>
      </c>
      <c r="E122" s="2">
        <f t="shared" si="9"/>
        <v>40.311229999999995</v>
      </c>
      <c r="F122" s="2">
        <f t="shared" si="10"/>
        <v>40.257039999999996</v>
      </c>
      <c r="G122" s="2">
        <f t="shared" si="12"/>
        <v>40.195559999999986</v>
      </c>
      <c r="H122" s="2"/>
      <c r="I122" s="2">
        <f t="array" ref="I122">SUMPRODUCT(B106:B125, (ROW(B106:B125)-ROW(B106)+1)) / (20*21/2)</f>
        <v>40.139271428571426</v>
      </c>
      <c r="J122" s="2">
        <f t="shared" si="11"/>
        <v>40.172620878562547</v>
      </c>
      <c r="K122" s="2">
        <f t="shared" si="13"/>
        <v>40.343487915733647</v>
      </c>
    </row>
    <row r="123" spans="1:11" ht="13.5" x14ac:dyDescent="0.25">
      <c r="A123" s="3">
        <f>TITRES_STAT!B126</f>
        <v>42181</v>
      </c>
      <c r="B123" s="6">
        <f>TITRES_STAT!D126</f>
        <v>39.7956</v>
      </c>
      <c r="C123" s="2">
        <f t="shared" si="7"/>
        <v>-8.4600000000001785E-2</v>
      </c>
      <c r="D123" s="2">
        <f t="shared" si="8"/>
        <v>39.812519999999999</v>
      </c>
      <c r="E123" s="2">
        <f t="shared" si="9"/>
        <v>40.226559999999992</v>
      </c>
      <c r="F123" s="2">
        <f t="shared" si="10"/>
        <v>40.236719999999998</v>
      </c>
      <c r="G123" s="2">
        <f t="shared" si="12"/>
        <v>40.180319999999988</v>
      </c>
      <c r="H123" s="2"/>
      <c r="I123" s="2">
        <f t="array" ref="I123">SUMPRODUCT(B107:B126, (ROW(B107:B126)-ROW(B107)+1)) / (20*21/2)</f>
        <v>40.098872380952379</v>
      </c>
      <c r="J123" s="2">
        <f t="shared" si="11"/>
        <v>40.136714128223261</v>
      </c>
      <c r="K123" s="2">
        <f t="shared" si="13"/>
        <v>40.322002115116639</v>
      </c>
    </row>
    <row r="124" spans="1:11" ht="13.5" x14ac:dyDescent="0.25">
      <c r="A124" s="3">
        <f>TITRES_STAT!B127</f>
        <v>42184</v>
      </c>
      <c r="B124" s="6">
        <f>TITRES_STAT!D127</f>
        <v>39.7956</v>
      </c>
      <c r="C124" s="2">
        <f t="shared" si="7"/>
        <v>0</v>
      </c>
      <c r="D124" s="2">
        <f t="shared" si="8"/>
        <v>39.812519999999999</v>
      </c>
      <c r="E124" s="2">
        <f t="shared" si="9"/>
        <v>40.141889999999997</v>
      </c>
      <c r="F124" s="2">
        <f t="shared" si="10"/>
        <v>40.219790000000003</v>
      </c>
      <c r="G124" s="2">
        <f t="shared" si="12"/>
        <v>40.156611999999988</v>
      </c>
      <c r="H124" s="2"/>
      <c r="I124" s="2">
        <f t="array" ref="I124">SUMPRODUCT(B108:B127, (ROW(B108:B127)-ROW(B108)+1)) / (20*21/2)</f>
        <v>40.058473333333332</v>
      </c>
      <c r="J124" s="2">
        <f t="shared" si="11"/>
        <v>40.104227068392476</v>
      </c>
      <c r="K124" s="2">
        <f t="shared" si="13"/>
        <v>40.301358894915985</v>
      </c>
    </row>
    <row r="125" spans="1:11" ht="13.5" x14ac:dyDescent="0.25">
      <c r="A125" s="3">
        <f>TITRES_STAT!B128</f>
        <v>42185</v>
      </c>
      <c r="B125" s="6">
        <f>TITRES_STAT!D128</f>
        <v>39.7956</v>
      </c>
      <c r="C125" s="2">
        <f t="shared" si="7"/>
        <v>0</v>
      </c>
      <c r="D125" s="2">
        <f t="shared" si="8"/>
        <v>39.812520000000006</v>
      </c>
      <c r="E125" s="2">
        <f t="shared" si="9"/>
        <v>40.057219999999994</v>
      </c>
      <c r="F125" s="2">
        <f t="shared" si="10"/>
        <v>40.219790000000003</v>
      </c>
      <c r="G125" s="2">
        <f t="shared" si="12"/>
        <v>40.132903999999982</v>
      </c>
      <c r="H125" s="2"/>
      <c r="I125" s="2">
        <f t="array" ref="I125">SUMPRODUCT(B109:B128, (ROW(B109:B128)-ROW(B109)+1)) / (20*21/2)</f>
        <v>40.018074285714285</v>
      </c>
      <c r="J125" s="2">
        <f t="shared" si="11"/>
        <v>40.074834014259864</v>
      </c>
      <c r="K125" s="2">
        <f t="shared" si="13"/>
        <v>40.281525212762418</v>
      </c>
    </row>
    <row r="126" spans="1:11" ht="13.5" x14ac:dyDescent="0.25">
      <c r="A126" s="3">
        <f>TITRES_STAT!B129</f>
        <v>42186</v>
      </c>
      <c r="B126" s="6">
        <f>TITRES_STAT!D129</f>
        <v>39.7956</v>
      </c>
      <c r="C126" s="2">
        <f t="shared" si="7"/>
        <v>0</v>
      </c>
      <c r="D126" s="2">
        <f t="shared" si="8"/>
        <v>39.812520000000006</v>
      </c>
      <c r="E126" s="2">
        <f t="shared" si="9"/>
        <v>39.972549999999998</v>
      </c>
      <c r="F126" s="2">
        <f t="shared" si="10"/>
        <v>40.21979000000001</v>
      </c>
      <c r="G126" s="2">
        <f t="shared" si="12"/>
        <v>40.109195999999983</v>
      </c>
      <c r="H126" s="2"/>
      <c r="I126" s="2">
        <f t="array" ref="I126">SUMPRODUCT(B110:B129, (ROW(B110:B129)-ROW(B110)+1)) / (20*21/2)</f>
        <v>39.98085714285714</v>
      </c>
      <c r="J126" s="2">
        <f t="shared" si="11"/>
        <v>40.048240298616065</v>
      </c>
      <c r="K126" s="2">
        <f t="shared" si="13"/>
        <v>40.262469322065854</v>
      </c>
    </row>
    <row r="127" spans="1:11" ht="13.5" x14ac:dyDescent="0.25">
      <c r="A127" s="3">
        <f>TITRES_STAT!B130</f>
        <v>42187</v>
      </c>
      <c r="B127" s="6">
        <f>TITRES_STAT!D130</f>
        <v>39.7956</v>
      </c>
      <c r="C127" s="2">
        <f t="shared" si="7"/>
        <v>0</v>
      </c>
      <c r="D127" s="2">
        <f t="shared" si="8"/>
        <v>39.7956</v>
      </c>
      <c r="E127" s="2">
        <f t="shared" si="9"/>
        <v>39.887879999999996</v>
      </c>
      <c r="F127" s="2">
        <f t="shared" si="10"/>
        <v>40.219790000000003</v>
      </c>
      <c r="G127" s="2">
        <f t="shared" si="12"/>
        <v>40.092261999999984</v>
      </c>
      <c r="H127" s="2"/>
      <c r="I127" s="2">
        <f t="array" ref="I127">SUMPRODUCT(B111:B130, (ROW(B111:B130)-ROW(B111)+1)) / (20*21/2)</f>
        <v>39.943680476190472</v>
      </c>
      <c r="J127" s="2">
        <f t="shared" si="11"/>
        <v>40.024179317795486</v>
      </c>
      <c r="K127" s="2">
        <f t="shared" si="13"/>
        <v>40.244160721200529</v>
      </c>
    </row>
    <row r="128" spans="1:11" ht="13.5" x14ac:dyDescent="0.25">
      <c r="A128" s="3">
        <f>TITRES_STAT!B131</f>
        <v>42188</v>
      </c>
      <c r="B128" s="6">
        <f>TITRES_STAT!D131</f>
        <v>39.7956</v>
      </c>
      <c r="C128" s="2">
        <f t="shared" si="7"/>
        <v>0</v>
      </c>
      <c r="D128" s="2">
        <f t="shared" si="8"/>
        <v>39.7956</v>
      </c>
      <c r="E128" s="2">
        <f t="shared" si="9"/>
        <v>39.804059999999993</v>
      </c>
      <c r="F128" s="2">
        <f t="shared" si="10"/>
        <v>40.177880000000002</v>
      </c>
      <c r="G128" s="2">
        <f t="shared" si="12"/>
        <v>40.077021999999985</v>
      </c>
      <c r="H128" s="2"/>
      <c r="I128" s="2">
        <f t="array" ref="I128">SUMPRODUCT(B112:B131, (ROW(B112:B131)-ROW(B112)+1)) / (20*21/2)</f>
        <v>39.910334285714285</v>
      </c>
      <c r="J128" s="2">
        <f t="shared" si="11"/>
        <v>40.002409858957819</v>
      </c>
      <c r="K128" s="2">
        <f t="shared" si="13"/>
        <v>40.226570104682864</v>
      </c>
    </row>
    <row r="129" spans="1:11" ht="13.5" x14ac:dyDescent="0.25">
      <c r="A129" s="3">
        <f>TITRES_STAT!B132</f>
        <v>42191</v>
      </c>
      <c r="B129" s="6">
        <f>TITRES_STAT!D132</f>
        <v>39.787100000000002</v>
      </c>
      <c r="C129" s="2">
        <f t="shared" si="7"/>
        <v>-8.4999999999979536E-3</v>
      </c>
      <c r="D129" s="2">
        <f t="shared" si="8"/>
        <v>39.793900000000001</v>
      </c>
      <c r="E129" s="2">
        <f t="shared" si="9"/>
        <v>39.803209999999993</v>
      </c>
      <c r="F129" s="2">
        <f t="shared" si="10"/>
        <v>40.177455000000009</v>
      </c>
      <c r="G129" s="2">
        <f t="shared" si="12"/>
        <v>40.061611999999982</v>
      </c>
      <c r="H129" s="2"/>
      <c r="I129" s="2">
        <f t="array" ref="I129">SUMPRODUCT(B113:B132, (ROW(B113:B132)-ROW(B113)+1)) / (20*21/2)</f>
        <v>39.882203333333329</v>
      </c>
      <c r="J129" s="2">
        <f t="shared" si="11"/>
        <v>39.981904158104697</v>
      </c>
      <c r="K129" s="2">
        <f t="shared" si="13"/>
        <v>40.209335982930597</v>
      </c>
    </row>
    <row r="130" spans="1:11" ht="13.5" x14ac:dyDescent="0.25">
      <c r="A130" s="3">
        <f>TITRES_STAT!B133</f>
        <v>42192</v>
      </c>
      <c r="B130" s="6">
        <f>TITRES_STAT!D133</f>
        <v>39.787100000000002</v>
      </c>
      <c r="C130" s="2">
        <f t="shared" si="7"/>
        <v>0</v>
      </c>
      <c r="D130" s="2">
        <f t="shared" si="8"/>
        <v>39.792200000000001</v>
      </c>
      <c r="E130" s="2">
        <f t="shared" si="9"/>
        <v>39.802360000000007</v>
      </c>
      <c r="F130" s="2">
        <f t="shared" si="10"/>
        <v>40.137235000000011</v>
      </c>
      <c r="G130" s="2">
        <f t="shared" si="12"/>
        <v>40.046201999999987</v>
      </c>
      <c r="H130" s="2"/>
      <c r="I130" s="2">
        <f t="array" ref="I130">SUMPRODUCT(B114:B133, (ROW(B114:B133)-ROW(B114)+1)) / (20*21/2)</f>
        <v>39.84975428571429</v>
      </c>
      <c r="J130" s="2">
        <f t="shared" si="11"/>
        <v>39.963351381142346</v>
      </c>
      <c r="K130" s="2">
        <f t="shared" si="13"/>
        <v>40.192777709090187</v>
      </c>
    </row>
    <row r="131" spans="1:11" ht="13.5" x14ac:dyDescent="0.25">
      <c r="A131" s="3">
        <f>TITRES_STAT!B134</f>
        <v>42193</v>
      </c>
      <c r="B131" s="6">
        <f>TITRES_STAT!D134</f>
        <v>39.787100000000002</v>
      </c>
      <c r="C131" s="2">
        <f t="shared" si="7"/>
        <v>0</v>
      </c>
      <c r="D131" s="2">
        <f t="shared" si="8"/>
        <v>39.790500000000002</v>
      </c>
      <c r="E131" s="2">
        <f t="shared" si="9"/>
        <v>39.801510000000007</v>
      </c>
      <c r="F131" s="2">
        <f t="shared" si="10"/>
        <v>40.094475000000003</v>
      </c>
      <c r="G131" s="2">
        <f t="shared" si="12"/>
        <v>40.037565999999991</v>
      </c>
      <c r="H131" s="2"/>
      <c r="I131" s="2">
        <f t="array" ref="I131">SUMPRODUCT(B115:B134, (ROW(B115:B134)-ROW(B115)+1)) / (20*21/2)</f>
        <v>39.81757523809523</v>
      </c>
      <c r="J131" s="2">
        <f t="shared" si="11"/>
        <v>39.946565535319266</v>
      </c>
      <c r="K131" s="2">
        <f t="shared" si="13"/>
        <v>40.17686877932195</v>
      </c>
    </row>
    <row r="132" spans="1:11" ht="13.5" x14ac:dyDescent="0.25">
      <c r="A132" s="3">
        <f>TITRES_STAT!B135</f>
        <v>42194</v>
      </c>
      <c r="B132" s="6">
        <f>TITRES_STAT!D135</f>
        <v>39.799100000000003</v>
      </c>
      <c r="C132" s="2">
        <f t="shared" ref="C132:C195" si="14">B132-B131</f>
        <v>1.2000000000000455E-2</v>
      </c>
      <c r="D132" s="2">
        <f t="shared" si="8"/>
        <v>39.791200000000003</v>
      </c>
      <c r="E132" s="2">
        <f t="shared" si="9"/>
        <v>39.793400000000005</v>
      </c>
      <c r="F132" s="2">
        <f t="shared" si="10"/>
        <v>40.052315</v>
      </c>
      <c r="G132" s="2">
        <f t="shared" si="12"/>
        <v>40.022395999999986</v>
      </c>
      <c r="H132" s="2"/>
      <c r="I132" s="2">
        <f t="array" ref="I132">SUMPRODUCT(B116:B135, (ROW(B116:B135)-ROW(B116)+1)) / (20*21/2)</f>
        <v>39.785036190476184</v>
      </c>
      <c r="J132" s="2">
        <f t="shared" si="11"/>
        <v>39.93252119862219</v>
      </c>
      <c r="K132" s="2">
        <f t="shared" si="13"/>
        <v>40.162054317387756</v>
      </c>
    </row>
    <row r="133" spans="1:11" ht="13.5" x14ac:dyDescent="0.25">
      <c r="A133" s="3">
        <f>TITRES_STAT!B136</f>
        <v>42195</v>
      </c>
      <c r="B133" s="6">
        <f>TITRES_STAT!D136</f>
        <v>39.711599999999997</v>
      </c>
      <c r="C133" s="2">
        <f t="shared" si="14"/>
        <v>-8.7500000000005684E-2</v>
      </c>
      <c r="D133" s="2">
        <f t="shared" si="8"/>
        <v>39.7744</v>
      </c>
      <c r="E133" s="2">
        <f t="shared" si="9"/>
        <v>39.785000000000004</v>
      </c>
      <c r="F133" s="2">
        <f t="shared" si="10"/>
        <v>40.005780000000001</v>
      </c>
      <c r="G133" s="2">
        <f t="shared" si="12"/>
        <v>40.003781999999994</v>
      </c>
      <c r="H133" s="2"/>
      <c r="I133" s="2">
        <f t="array" ref="I133">SUMPRODUCT(B117:B136, (ROW(B117:B136)-ROW(B117)+1)) / (20*21/2)</f>
        <v>39.762387142857143</v>
      </c>
      <c r="J133" s="2">
        <f t="shared" si="11"/>
        <v>39.911481084467695</v>
      </c>
      <c r="K133" s="2">
        <f t="shared" si="13"/>
        <v>40.144389442196079</v>
      </c>
    </row>
    <row r="134" spans="1:11" ht="13.5" x14ac:dyDescent="0.25">
      <c r="A134" s="3">
        <f>TITRES_STAT!B137</f>
        <v>42198</v>
      </c>
      <c r="B134" s="6">
        <f>TITRES_STAT!D137</f>
        <v>39.667900000000003</v>
      </c>
      <c r="C134" s="2">
        <f t="shared" si="14"/>
        <v>-4.3699999999994077E-2</v>
      </c>
      <c r="D134" s="2">
        <f t="shared" ref="D134:D197" si="15">AVERAGE(B130:B134)</f>
        <v>39.75056</v>
      </c>
      <c r="E134" s="2">
        <f t="shared" si="9"/>
        <v>39.77223</v>
      </c>
      <c r="F134" s="2">
        <f t="shared" si="10"/>
        <v>39.957059999999998</v>
      </c>
      <c r="G134" s="2">
        <f t="shared" si="12"/>
        <v>39.984293999999991</v>
      </c>
      <c r="H134" s="2"/>
      <c r="I134" s="2">
        <f t="array" ref="I134">SUMPRODUCT(B118:B137, (ROW(B118:B137)-ROW(B118)+1)) / (20*21/2)</f>
        <v>39.748539999999998</v>
      </c>
      <c r="J134" s="2">
        <f t="shared" si="11"/>
        <v>39.888282885946964</v>
      </c>
      <c r="K134" s="2">
        <f t="shared" si="13"/>
        <v>40.125703581717801</v>
      </c>
    </row>
    <row r="135" spans="1:11" ht="13.5" x14ac:dyDescent="0.25">
      <c r="A135" s="3">
        <f>TITRES_STAT!B138</f>
        <v>42199</v>
      </c>
      <c r="B135" s="6">
        <f>TITRES_STAT!D138</f>
        <v>39.615400000000001</v>
      </c>
      <c r="C135" s="2">
        <f t="shared" si="14"/>
        <v>-5.250000000000199E-2</v>
      </c>
      <c r="D135" s="2">
        <f t="shared" si="15"/>
        <v>39.71622</v>
      </c>
      <c r="E135" s="2">
        <f t="shared" si="9"/>
        <v>39.75421</v>
      </c>
      <c r="F135" s="2">
        <f t="shared" si="10"/>
        <v>39.905715000000001</v>
      </c>
      <c r="G135" s="2">
        <f t="shared" si="12"/>
        <v>39.980689999999989</v>
      </c>
      <c r="H135" s="2"/>
      <c r="I135" s="2">
        <f t="array" ref="I135">SUMPRODUCT(B119:B138, (ROW(B119:B138)-ROW(B119)+1)) / (20*21/2)</f>
        <v>39.789105714285725</v>
      </c>
      <c r="J135" s="2">
        <f t="shared" si="11"/>
        <v>39.862294039666303</v>
      </c>
      <c r="K135" s="2">
        <f t="shared" si="13"/>
        <v>40.105691676552397</v>
      </c>
    </row>
    <row r="136" spans="1:11" ht="13.5" x14ac:dyDescent="0.25">
      <c r="A136" s="3">
        <f>TITRES_STAT!B139</f>
        <v>42200</v>
      </c>
      <c r="B136" s="6">
        <f>TITRES_STAT!D139</f>
        <v>39.667900000000003</v>
      </c>
      <c r="C136" s="2">
        <f t="shared" si="14"/>
        <v>5.250000000000199E-2</v>
      </c>
      <c r="D136" s="2">
        <f t="shared" si="15"/>
        <v>39.69238</v>
      </c>
      <c r="E136" s="2">
        <f t="shared" si="9"/>
        <v>39.741440000000011</v>
      </c>
      <c r="F136" s="2">
        <f t="shared" si="10"/>
        <v>39.856994999999998</v>
      </c>
      <c r="G136" s="2">
        <f t="shared" si="12"/>
        <v>39.961201999999986</v>
      </c>
      <c r="H136" s="2"/>
      <c r="I136" s="2">
        <f t="array" ref="I136">SUMPRODUCT(B120:B139, (ROW(B120:B139)-ROW(B120)+1)) / (20*21/2)</f>
        <v>39.823230476190481</v>
      </c>
      <c r="J136" s="2">
        <f t="shared" si="11"/>
        <v>39.84378032160285</v>
      </c>
      <c r="K136" s="2">
        <f t="shared" si="13"/>
        <v>40.088523375511123</v>
      </c>
    </row>
    <row r="137" spans="1:11" ht="13.5" x14ac:dyDescent="0.25">
      <c r="A137" s="3">
        <f>TITRES_STAT!B140</f>
        <v>42201</v>
      </c>
      <c r="B137" s="6">
        <f>TITRES_STAT!D140</f>
        <v>39.711599999999997</v>
      </c>
      <c r="C137" s="2">
        <f t="shared" si="14"/>
        <v>4.3699999999994077E-2</v>
      </c>
      <c r="D137" s="2">
        <f t="shared" si="15"/>
        <v>39.674880000000002</v>
      </c>
      <c r="E137" s="2">
        <f t="shared" si="9"/>
        <v>39.733040000000003</v>
      </c>
      <c r="F137" s="2">
        <f t="shared" si="10"/>
        <v>39.810459999999992</v>
      </c>
      <c r="G137" s="2">
        <f t="shared" si="12"/>
        <v>39.942927999999988</v>
      </c>
      <c r="H137" s="2"/>
      <c r="I137" s="2">
        <f t="array" ref="I137">SUMPRODUCT(B121:B140, (ROW(B121:B140)-ROW(B121)+1)) / (20*21/2)</f>
        <v>39.855672857142849</v>
      </c>
      <c r="J137" s="2">
        <f t="shared" si="11"/>
        <v>39.831191719545437</v>
      </c>
      <c r="K137" s="2">
        <f t="shared" si="13"/>
        <v>40.073742066667549</v>
      </c>
    </row>
    <row r="138" spans="1:11" ht="13.5" x14ac:dyDescent="0.25">
      <c r="A138" s="3">
        <f>TITRES_STAT!B141</f>
        <v>42205</v>
      </c>
      <c r="B138" s="6">
        <f>TITRES_STAT!D141</f>
        <v>40.236400000000003</v>
      </c>
      <c r="C138" s="2">
        <f t="shared" si="14"/>
        <v>0.52480000000000615</v>
      </c>
      <c r="D138" s="2">
        <f t="shared" si="15"/>
        <v>39.77984</v>
      </c>
      <c r="E138" s="2">
        <f t="shared" si="9"/>
        <v>39.777120000000004</v>
      </c>
      <c r="F138" s="2">
        <f t="shared" si="10"/>
        <v>39.790589999999995</v>
      </c>
      <c r="G138" s="2">
        <f t="shared" si="12"/>
        <v>39.935149999999993</v>
      </c>
      <c r="H138" s="2"/>
      <c r="I138" s="2">
        <f t="array" ref="I138">SUMPRODUCT(B122:B141, (ROW(B122:B141)-ROW(B122)+1)) / (20*21/2)</f>
        <v>39.886432857142857</v>
      </c>
      <c r="J138" s="2">
        <f t="shared" si="11"/>
        <v>39.869782984350636</v>
      </c>
      <c r="K138" s="2">
        <f t="shared" si="13"/>
        <v>40.080120809151182</v>
      </c>
    </row>
    <row r="139" spans="1:11" ht="13.5" x14ac:dyDescent="0.25">
      <c r="A139" s="3">
        <f>TITRES_STAT!B142</f>
        <v>42206</v>
      </c>
      <c r="B139" s="6">
        <f>TITRES_STAT!D142</f>
        <v>40.148899999999998</v>
      </c>
      <c r="C139" s="2">
        <f t="shared" si="14"/>
        <v>-8.7500000000005684E-2</v>
      </c>
      <c r="D139" s="2">
        <f t="shared" si="15"/>
        <v>39.876040000000003</v>
      </c>
      <c r="E139" s="2">
        <f t="shared" si="9"/>
        <v>39.813300000000005</v>
      </c>
      <c r="F139" s="2">
        <f t="shared" si="10"/>
        <v>39.808255000000003</v>
      </c>
      <c r="G139" s="2">
        <f t="shared" si="12"/>
        <v>39.942215999999988</v>
      </c>
      <c r="H139" s="2"/>
      <c r="I139" s="2">
        <f t="array" ref="I139">SUMPRODUCT(B123:B142, (ROW(B123:B142)-ROW(B123)+1)) / (20*21/2)</f>
        <v>39.898853333333335</v>
      </c>
      <c r="J139" s="2">
        <f t="shared" si="11"/>
        <v>39.896365557269625</v>
      </c>
      <c r="K139" s="2">
        <f t="shared" si="13"/>
        <v>40.082818032321725</v>
      </c>
    </row>
    <row r="140" spans="1:11" ht="13.5" x14ac:dyDescent="0.25">
      <c r="A140" s="3">
        <f>TITRES_STAT!B143</f>
        <v>42207</v>
      </c>
      <c r="B140" s="6">
        <f>TITRES_STAT!D143</f>
        <v>40.148899999999998</v>
      </c>
      <c r="C140" s="2">
        <f t="shared" si="14"/>
        <v>0</v>
      </c>
      <c r="D140" s="2">
        <f t="shared" si="15"/>
        <v>39.98274</v>
      </c>
      <c r="E140" s="2">
        <f t="shared" ref="E140:E203" si="16">AVERAGE(B131:B140)</f>
        <v>39.849480000000007</v>
      </c>
      <c r="F140" s="2">
        <f t="shared" si="10"/>
        <v>39.825920000000011</v>
      </c>
      <c r="G140" s="2">
        <f t="shared" si="12"/>
        <v>39.933363999999983</v>
      </c>
      <c r="H140" s="2"/>
      <c r="I140" s="2">
        <f t="array" ref="I140">SUMPRODUCT(B124:B143, (ROW(B124:B143)-ROW(B124)+1)) / (20*21/2)</f>
        <v>39.910827142857151</v>
      </c>
      <c r="J140" s="2">
        <f t="shared" si="11"/>
        <v>39.920416456577286</v>
      </c>
      <c r="K140" s="2">
        <f t="shared" si="13"/>
        <v>40.085409482034599</v>
      </c>
    </row>
    <row r="141" spans="1:11" ht="13.5" x14ac:dyDescent="0.25">
      <c r="A141" s="3">
        <f>TITRES_STAT!B144</f>
        <v>42208</v>
      </c>
      <c r="B141" s="6">
        <f>TITRES_STAT!D144</f>
        <v>40.148899999999998</v>
      </c>
      <c r="C141" s="2">
        <f t="shared" si="14"/>
        <v>0</v>
      </c>
      <c r="D141" s="2">
        <f t="shared" si="15"/>
        <v>40.078940000000003</v>
      </c>
      <c r="E141" s="2">
        <f t="shared" si="16"/>
        <v>39.885660000000009</v>
      </c>
      <c r="F141" s="2">
        <f t="shared" si="10"/>
        <v>39.843585000000004</v>
      </c>
      <c r="G141" s="2">
        <f t="shared" si="12"/>
        <v>39.931963999999979</v>
      </c>
      <c r="H141" s="2"/>
      <c r="I141" s="2">
        <f t="array" ref="I141">SUMPRODUCT(B125:B144, (ROW(B125:B144)-ROW(B125)+1)) / (20*21/2)</f>
        <v>39.938608571428567</v>
      </c>
      <c r="J141" s="2">
        <f t="shared" si="11"/>
        <v>39.942176794046119</v>
      </c>
      <c r="K141" s="2">
        <f t="shared" si="13"/>
        <v>40.08789930626854</v>
      </c>
    </row>
    <row r="142" spans="1:11" ht="13.5" x14ac:dyDescent="0.25">
      <c r="A142" s="3">
        <f>TITRES_STAT!B145</f>
        <v>42209</v>
      </c>
      <c r="B142" s="6">
        <f>TITRES_STAT!D145</f>
        <v>39.973999999999997</v>
      </c>
      <c r="C142" s="2">
        <f t="shared" si="14"/>
        <v>-0.17490000000000094</v>
      </c>
      <c r="D142" s="2">
        <f t="shared" si="15"/>
        <v>40.131419999999999</v>
      </c>
      <c r="E142" s="2">
        <f t="shared" si="16"/>
        <v>39.903149999999997</v>
      </c>
      <c r="F142" s="2">
        <f t="shared" si="10"/>
        <v>39.848275000000008</v>
      </c>
      <c r="G142" s="2">
        <f t="shared" si="12"/>
        <v>39.935701999999978</v>
      </c>
      <c r="H142" s="2"/>
      <c r="I142" s="2">
        <f t="array" ref="I142">SUMPRODUCT(B126:B145, (ROW(B126:B145)-ROW(B126)+1)) / (20*21/2)</f>
        <v>39.964707619047623</v>
      </c>
      <c r="J142" s="2">
        <f t="shared" si="11"/>
        <v>39.945207575565533</v>
      </c>
      <c r="K142" s="2">
        <f t="shared" si="13"/>
        <v>40.083432666807028</v>
      </c>
    </row>
    <row r="143" spans="1:11" ht="13.5" x14ac:dyDescent="0.25">
      <c r="A143" s="3">
        <f>TITRES_STAT!B146</f>
        <v>42212</v>
      </c>
      <c r="B143" s="6">
        <f>TITRES_STAT!D146</f>
        <v>39.973999999999997</v>
      </c>
      <c r="C143" s="2">
        <f t="shared" si="14"/>
        <v>0</v>
      </c>
      <c r="D143" s="2">
        <f t="shared" si="15"/>
        <v>40.078939999999996</v>
      </c>
      <c r="E143" s="2">
        <f t="shared" si="16"/>
        <v>39.929389999999998</v>
      </c>
      <c r="F143" s="2">
        <f t="shared" si="10"/>
        <v>39.857195000000011</v>
      </c>
      <c r="G143" s="2">
        <f t="shared" si="12"/>
        <v>39.939439999999969</v>
      </c>
      <c r="H143" s="2"/>
      <c r="I143" s="2">
        <f t="array" ref="I143">SUMPRODUCT(B127:B146, (ROW(B127:B146)-ROW(B127)+1)) / (20*21/2)</f>
        <v>39.989124285714283</v>
      </c>
      <c r="J143" s="2">
        <f t="shared" si="11"/>
        <v>39.947949711225952</v>
      </c>
      <c r="K143" s="2">
        <f t="shared" si="13"/>
        <v>40.079141189677337</v>
      </c>
    </row>
    <row r="144" spans="1:11" ht="13.5" x14ac:dyDescent="0.25">
      <c r="A144" s="3">
        <f>TITRES_STAT!B147</f>
        <v>42213</v>
      </c>
      <c r="B144" s="6">
        <f>TITRES_STAT!D147</f>
        <v>40.148899999999998</v>
      </c>
      <c r="C144" s="2">
        <f t="shared" si="14"/>
        <v>0.17490000000000094</v>
      </c>
      <c r="D144" s="2">
        <f t="shared" si="15"/>
        <v>40.078939999999996</v>
      </c>
      <c r="E144" s="2">
        <f t="shared" si="16"/>
        <v>39.977490000000003</v>
      </c>
      <c r="F144" s="2">
        <f t="shared" si="10"/>
        <v>39.874860000000012</v>
      </c>
      <c r="G144" s="2">
        <f t="shared" si="12"/>
        <v>39.954803999999974</v>
      </c>
      <c r="H144" s="2"/>
      <c r="I144" s="2">
        <f t="array" ref="I144">SUMPRODUCT(B128:B147, (ROW(B128:B147)-ROW(B128)+1)) / (20*21/2)</f>
        <v>40.011858571428562</v>
      </c>
      <c r="J144" s="2">
        <f t="shared" si="11"/>
        <v>39.967087833966339</v>
      </c>
      <c r="K144" s="2">
        <f t="shared" si="13"/>
        <v>40.081876829297833</v>
      </c>
    </row>
    <row r="145" spans="1:11" ht="13.5" x14ac:dyDescent="0.25">
      <c r="A145" s="3">
        <f>TITRES_STAT!B148</f>
        <v>42214</v>
      </c>
      <c r="B145" s="6">
        <f>TITRES_STAT!D148</f>
        <v>40.148899999999998</v>
      </c>
      <c r="C145" s="2">
        <f t="shared" si="14"/>
        <v>0</v>
      </c>
      <c r="D145" s="2">
        <f t="shared" si="15"/>
        <v>40.078939999999996</v>
      </c>
      <c r="E145" s="2">
        <f t="shared" si="16"/>
        <v>40.030839999999998</v>
      </c>
      <c r="F145" s="2">
        <f t="shared" si="10"/>
        <v>39.892525000000013</v>
      </c>
      <c r="G145" s="2">
        <f t="shared" si="12"/>
        <v>39.966103999999973</v>
      </c>
      <c r="H145" s="2"/>
      <c r="I145" s="2">
        <f t="array" ref="I145">SUMPRODUCT(B129:B148, (ROW(B129:B148)-ROW(B129)+1)) / (20*21/2)</f>
        <v>40.032910476190473</v>
      </c>
      <c r="J145" s="2">
        <f t="shared" si="11"/>
        <v>39.984403278350499</v>
      </c>
      <c r="K145" s="2">
        <f t="shared" si="13"/>
        <v>40.084505188933214</v>
      </c>
    </row>
    <row r="146" spans="1:11" ht="13.5" x14ac:dyDescent="0.25">
      <c r="A146" s="3">
        <f>TITRES_STAT!B149</f>
        <v>42215</v>
      </c>
      <c r="B146" s="6">
        <f>TITRES_STAT!D149</f>
        <v>40.148899999999998</v>
      </c>
      <c r="C146" s="2">
        <f t="shared" si="14"/>
        <v>0</v>
      </c>
      <c r="D146" s="2">
        <f t="shared" si="15"/>
        <v>40.078939999999996</v>
      </c>
      <c r="E146" s="2">
        <f t="shared" si="16"/>
        <v>40.078940000000003</v>
      </c>
      <c r="F146" s="2">
        <f t="shared" si="10"/>
        <v>39.910190000000014</v>
      </c>
      <c r="G146" s="2">
        <f t="shared" si="12"/>
        <v>39.983331999999976</v>
      </c>
      <c r="H146" s="2"/>
      <c r="I146" s="2">
        <f t="array" ref="I146">SUMPRODUCT(B130:B149, (ROW(B130:B149)-ROW(B130)+1)) / (20*21/2)</f>
        <v>40.048118095238088</v>
      </c>
      <c r="J146" s="2">
        <f t="shared" si="11"/>
        <v>40.000069632793313</v>
      </c>
      <c r="K146" s="2">
        <f t="shared" si="13"/>
        <v>40.087030475641718</v>
      </c>
    </row>
    <row r="147" spans="1:11" ht="13.5" x14ac:dyDescent="0.25">
      <c r="A147" s="3">
        <f>TITRES_STAT!B150</f>
        <v>42216</v>
      </c>
      <c r="B147" s="6">
        <f>TITRES_STAT!D150</f>
        <v>40.148899999999998</v>
      </c>
      <c r="C147" s="2">
        <f t="shared" si="14"/>
        <v>0</v>
      </c>
      <c r="D147" s="2">
        <f t="shared" si="15"/>
        <v>40.113919999999993</v>
      </c>
      <c r="E147" s="2">
        <f t="shared" si="16"/>
        <v>40.122670000000006</v>
      </c>
      <c r="F147" s="2">
        <f t="shared" si="10"/>
        <v>39.927855000000015</v>
      </c>
      <c r="G147" s="2">
        <f t="shared" si="12"/>
        <v>39.997171999999971</v>
      </c>
      <c r="H147" s="2"/>
      <c r="I147" s="2">
        <f t="array" ref="I147">SUMPRODUCT(B131:B150, (ROW(B131:B150)-ROW(B131)+1)) / (20*21/2)</f>
        <v>39.991001428571423</v>
      </c>
      <c r="J147" s="2">
        <f t="shared" si="11"/>
        <v>40.014243953479664</v>
      </c>
      <c r="K147" s="2">
        <f t="shared" si="13"/>
        <v>40.089456731498906</v>
      </c>
    </row>
    <row r="148" spans="1:11" ht="13.5" x14ac:dyDescent="0.25">
      <c r="A148" s="3">
        <f>TITRES_STAT!B151</f>
        <v>42219</v>
      </c>
      <c r="B148" s="6">
        <f>TITRES_STAT!D151</f>
        <v>40.148899999999998</v>
      </c>
      <c r="C148" s="2">
        <f t="shared" si="14"/>
        <v>0</v>
      </c>
      <c r="D148" s="2">
        <f t="shared" si="15"/>
        <v>40.148899999999998</v>
      </c>
      <c r="E148" s="2">
        <f t="shared" si="16"/>
        <v>40.113920000000007</v>
      </c>
      <c r="F148" s="2">
        <f t="shared" ref="F148:F211" si="17">AVERAGE(B129:B148)</f>
        <v>39.945520000000016</v>
      </c>
      <c r="G148" s="2">
        <f t="shared" si="12"/>
        <v>40.012705999999973</v>
      </c>
      <c r="H148" s="2"/>
      <c r="I148" s="2">
        <f t="array" ref="I148">SUMPRODUCT(B132:B151, (ROW(B132:B151)-ROW(B132)+1)) / (20*21/2)</f>
        <v>39.935081904761908</v>
      </c>
      <c r="J148" s="2">
        <f t="shared" si="11"/>
        <v>40.027068338862556</v>
      </c>
      <c r="K148" s="2">
        <f t="shared" si="13"/>
        <v>40.091787840067575</v>
      </c>
    </row>
    <row r="149" spans="1:11" ht="13.5" x14ac:dyDescent="0.25">
      <c r="A149" s="3">
        <f>TITRES_STAT!B152</f>
        <v>42220</v>
      </c>
      <c r="B149" s="6">
        <f>TITRES_STAT!D152</f>
        <v>40.105200000000004</v>
      </c>
      <c r="C149" s="2">
        <f t="shared" si="14"/>
        <v>-4.3699999999994077E-2</v>
      </c>
      <c r="D149" s="2">
        <f t="shared" si="15"/>
        <v>40.140159999999995</v>
      </c>
      <c r="E149" s="2">
        <f t="shared" si="16"/>
        <v>40.109550000000006</v>
      </c>
      <c r="F149" s="2">
        <f t="shared" si="17"/>
        <v>39.961425000000013</v>
      </c>
      <c r="G149" s="2">
        <f t="shared" si="12"/>
        <v>40.029059999999973</v>
      </c>
      <c r="H149" s="2"/>
      <c r="I149" s="2">
        <f t="array" ref="I149">SUMPRODUCT(B133:B152, (ROW(B133:B152)-ROW(B133)+1)) / (20*21/2)</f>
        <v>39.798753333333337</v>
      </c>
      <c r="J149" s="2">
        <f t="shared" ref="J149:J212" si="18">$J$4*B149+J148*(1-$J$4)</f>
        <v>40.034509449447071</v>
      </c>
      <c r="K149" s="2">
        <f t="shared" si="13"/>
        <v>40.092313807123745</v>
      </c>
    </row>
    <row r="150" spans="1:11" ht="13.5" x14ac:dyDescent="0.25">
      <c r="A150" s="3">
        <f>TITRES_STAT!B153</f>
        <v>42221</v>
      </c>
      <c r="B150" s="6">
        <f>TITRES_STAT!D153</f>
        <v>39.361699999999999</v>
      </c>
      <c r="C150" s="2">
        <f t="shared" si="14"/>
        <v>-0.74350000000000449</v>
      </c>
      <c r="D150" s="2">
        <f t="shared" si="15"/>
        <v>39.982719999999993</v>
      </c>
      <c r="E150" s="2">
        <f t="shared" si="16"/>
        <v>40.030830000000002</v>
      </c>
      <c r="F150" s="2">
        <f t="shared" si="17"/>
        <v>39.940155000000011</v>
      </c>
      <c r="G150" s="2">
        <f t="shared" si="12"/>
        <v>40.030543999999978</v>
      </c>
      <c r="H150" s="2"/>
      <c r="I150" s="2">
        <f t="array" ref="I150">SUMPRODUCT(B134:B153, (ROW(B134:B153)-ROW(B134)+1)) / (20*21/2)</f>
        <v>39.668672857142859</v>
      </c>
      <c r="J150" s="2">
        <f t="shared" si="18"/>
        <v>39.97043235902354</v>
      </c>
      <c r="K150" s="2">
        <f t="shared" si="13"/>
        <v>40.063662285275754</v>
      </c>
    </row>
    <row r="151" spans="1:11" ht="13.5" x14ac:dyDescent="0.25">
      <c r="A151" s="3">
        <f>TITRES_STAT!B154</f>
        <v>42222</v>
      </c>
      <c r="B151" s="6">
        <f>TITRES_STAT!D154</f>
        <v>39.353000000000002</v>
      </c>
      <c r="C151" s="2">
        <f t="shared" si="14"/>
        <v>-8.6999999999974875E-3</v>
      </c>
      <c r="D151" s="2">
        <f t="shared" si="15"/>
        <v>39.823540000000001</v>
      </c>
      <c r="E151" s="2">
        <f t="shared" si="16"/>
        <v>39.951239999999999</v>
      </c>
      <c r="F151" s="2">
        <f t="shared" si="17"/>
        <v>39.918450000000007</v>
      </c>
      <c r="G151" s="2">
        <f t="shared" si="12"/>
        <v>40.036933999999981</v>
      </c>
      <c r="H151" s="2"/>
      <c r="I151" s="2">
        <f t="array" ref="I151">SUMPRODUCT(B135:B154, (ROW(B135:B154)-ROW(B135)+1)) / (20*21/2)</f>
        <v>39.544423809523813</v>
      </c>
      <c r="J151" s="2">
        <f t="shared" si="18"/>
        <v>39.911629277211773</v>
      </c>
      <c r="K151" s="2">
        <f t="shared" si="13"/>
        <v>40.035793176049253</v>
      </c>
    </row>
    <row r="152" spans="1:11" ht="13.5" x14ac:dyDescent="0.25">
      <c r="A152" s="3">
        <f>TITRES_STAT!B155</f>
        <v>42223</v>
      </c>
      <c r="B152" s="6">
        <f>TITRES_STAT!D155</f>
        <v>38.487000000000002</v>
      </c>
      <c r="C152" s="2">
        <f t="shared" si="14"/>
        <v>-0.86599999999999966</v>
      </c>
      <c r="D152" s="2">
        <f t="shared" si="15"/>
        <v>39.491159999999994</v>
      </c>
      <c r="E152" s="2">
        <f t="shared" si="16"/>
        <v>39.80254</v>
      </c>
      <c r="F152" s="2">
        <f t="shared" si="17"/>
        <v>39.852845000000002</v>
      </c>
      <c r="G152" s="2">
        <f t="shared" si="12"/>
        <v>40.002633999999986</v>
      </c>
      <c r="H152" s="2"/>
      <c r="I152" s="2">
        <f t="array" ref="I152">SUMPRODUCT(B136:B155, (ROW(B136:B155)-ROW(B136)+1)) / (20*21/2)</f>
        <v>39.463283809523809</v>
      </c>
      <c r="J152" s="2">
        <f t="shared" si="18"/>
        <v>39.775950298429699</v>
      </c>
      <c r="K152" s="2">
        <f t="shared" si="13"/>
        <v>39.975056188753207</v>
      </c>
    </row>
    <row r="153" spans="1:11" ht="13.5" x14ac:dyDescent="0.25">
      <c r="A153" s="3">
        <f>TITRES_STAT!B156</f>
        <v>42226</v>
      </c>
      <c r="B153" s="6">
        <f>TITRES_STAT!D156</f>
        <v>38.487000000000002</v>
      </c>
      <c r="C153" s="2">
        <f t="shared" si="14"/>
        <v>0</v>
      </c>
      <c r="D153" s="2">
        <f t="shared" si="15"/>
        <v>39.15878</v>
      </c>
      <c r="E153" s="2">
        <f t="shared" si="16"/>
        <v>39.653840000000002</v>
      </c>
      <c r="F153" s="2">
        <f t="shared" si="17"/>
        <v>39.791615</v>
      </c>
      <c r="G153" s="2">
        <f t="shared" si="12"/>
        <v>39.968333999999984</v>
      </c>
      <c r="H153" s="2"/>
      <c r="I153" s="2">
        <f t="array" ref="I153">SUMPRODUCT(B137:B156, (ROW(B137:B156)-ROW(B137)+1)) / (20*21/2)</f>
        <v>39.385642857142862</v>
      </c>
      <c r="J153" s="2">
        <f t="shared" si="18"/>
        <v>39.653193127150679</v>
      </c>
      <c r="K153" s="2">
        <f t="shared" si="13"/>
        <v>39.916701044096222</v>
      </c>
    </row>
    <row r="154" spans="1:11" ht="13.5" x14ac:dyDescent="0.25">
      <c r="A154" s="3">
        <f>TITRES_STAT!B157</f>
        <v>42227</v>
      </c>
      <c r="B154" s="6">
        <f>TITRES_STAT!D157</f>
        <v>38.487000000000002</v>
      </c>
      <c r="C154" s="2">
        <f t="shared" si="14"/>
        <v>0</v>
      </c>
      <c r="D154" s="2">
        <f t="shared" si="15"/>
        <v>38.835139999999996</v>
      </c>
      <c r="E154" s="2">
        <f t="shared" si="16"/>
        <v>39.487650000000009</v>
      </c>
      <c r="F154" s="2">
        <f t="shared" si="17"/>
        <v>39.732569999999996</v>
      </c>
      <c r="G154" s="2">
        <f t="shared" si="12"/>
        <v>39.935389999999991</v>
      </c>
      <c r="H154" s="2"/>
      <c r="I154" s="2">
        <f t="array" ref="I154">SUMPRODUCT(B138:B157, (ROW(B138:B157)-ROW(B138)+1)) / (20*21/2)</f>
        <v>39.311750952380955</v>
      </c>
      <c r="J154" s="2">
        <f t="shared" si="18"/>
        <v>39.54212711504109</v>
      </c>
      <c r="K154" s="2">
        <f t="shared" si="13"/>
        <v>39.860634336484608</v>
      </c>
    </row>
    <row r="155" spans="1:11" ht="13.5" x14ac:dyDescent="0.25">
      <c r="A155" s="3">
        <f>TITRES_STAT!B158</f>
        <v>42228</v>
      </c>
      <c r="B155" s="6">
        <f>TITRES_STAT!D158</f>
        <v>38.880600000000001</v>
      </c>
      <c r="C155" s="2">
        <f t="shared" si="14"/>
        <v>0.39359999999999928</v>
      </c>
      <c r="D155" s="2">
        <f t="shared" si="15"/>
        <v>38.738919999999993</v>
      </c>
      <c r="E155" s="2">
        <f t="shared" si="16"/>
        <v>39.360820000000004</v>
      </c>
      <c r="F155" s="2">
        <f t="shared" si="17"/>
        <v>39.695829999999994</v>
      </c>
      <c r="G155" s="2">
        <f t="shared" si="12"/>
        <v>39.917089999999988</v>
      </c>
      <c r="H155" s="2"/>
      <c r="I155" s="2">
        <f t="array" ref="I155">SUMPRODUCT(B139:B158, (ROW(B139:B158)-ROW(B139)+1)) / (20*21/2)</f>
        <v>39.241816190476193</v>
      </c>
      <c r="J155" s="2">
        <f t="shared" si="18"/>
        <v>39.479124532656222</v>
      </c>
      <c r="K155" s="2">
        <f t="shared" si="13"/>
        <v>39.822201617406776</v>
      </c>
    </row>
    <row r="156" spans="1:11" ht="13.5" x14ac:dyDescent="0.25">
      <c r="A156" s="3">
        <f>TITRES_STAT!B159</f>
        <v>42230</v>
      </c>
      <c r="B156" s="6">
        <f>TITRES_STAT!D159</f>
        <v>38.880600000000001</v>
      </c>
      <c r="C156" s="2">
        <f t="shared" si="14"/>
        <v>0</v>
      </c>
      <c r="D156" s="2">
        <f t="shared" si="15"/>
        <v>38.64444000000001</v>
      </c>
      <c r="E156" s="2">
        <f t="shared" si="16"/>
        <v>39.233990000000006</v>
      </c>
      <c r="F156" s="2">
        <f t="shared" si="17"/>
        <v>39.65646499999999</v>
      </c>
      <c r="G156" s="2">
        <f t="shared" si="12"/>
        <v>39.898789999999991</v>
      </c>
      <c r="H156" s="2"/>
      <c r="I156" s="2">
        <f t="array" ref="I156">SUMPRODUCT(B140:B159, (ROW(B140:B159)-ROW(B140)+1)) / (20*21/2)</f>
        <v>39.178337619047618</v>
      </c>
      <c r="J156" s="2">
        <f t="shared" si="18"/>
        <v>39.422122196212776</v>
      </c>
      <c r="K156" s="2">
        <f t="shared" si="13"/>
        <v>39.78527606378298</v>
      </c>
    </row>
    <row r="157" spans="1:11" ht="13.5" x14ac:dyDescent="0.25">
      <c r="A157" s="3">
        <f>TITRES_STAT!B160</f>
        <v>42233</v>
      </c>
      <c r="B157" s="6">
        <f>TITRES_STAT!D160</f>
        <v>38.880600000000001</v>
      </c>
      <c r="C157" s="2">
        <f t="shared" si="14"/>
        <v>0</v>
      </c>
      <c r="D157" s="2">
        <f t="shared" si="15"/>
        <v>38.723160000000007</v>
      </c>
      <c r="E157" s="2">
        <f t="shared" si="16"/>
        <v>39.107160000000007</v>
      </c>
      <c r="F157" s="2">
        <f t="shared" si="17"/>
        <v>39.614914999999989</v>
      </c>
      <c r="G157" s="2">
        <f t="shared" si="12"/>
        <v>39.880489999999988</v>
      </c>
      <c r="H157" s="2"/>
      <c r="I157" s="2">
        <f t="array" ref="I157">SUMPRODUCT(B141:B160, (ROW(B141:B160)-ROW(B141)+1)) / (20*21/2)</f>
        <v>39.208374761904764</v>
      </c>
      <c r="J157" s="2">
        <f t="shared" si="18"/>
        <v>39.37054865371632</v>
      </c>
      <c r="K157" s="2">
        <f t="shared" si="13"/>
        <v>39.749798571085606</v>
      </c>
    </row>
    <row r="158" spans="1:11" ht="13.5" x14ac:dyDescent="0.25">
      <c r="A158" s="3">
        <f>TITRES_STAT!B161</f>
        <v>42234</v>
      </c>
      <c r="B158" s="6">
        <f>TITRES_STAT!D161</f>
        <v>38.880600000000001</v>
      </c>
      <c r="C158" s="2">
        <f t="shared" si="14"/>
        <v>0</v>
      </c>
      <c r="D158" s="2">
        <f t="shared" si="15"/>
        <v>38.801880000000004</v>
      </c>
      <c r="E158" s="2">
        <f t="shared" si="16"/>
        <v>38.980330000000002</v>
      </c>
      <c r="F158" s="2">
        <f t="shared" si="17"/>
        <v>39.547124999999987</v>
      </c>
      <c r="G158" s="2">
        <f t="shared" si="12"/>
        <v>39.845425999999982</v>
      </c>
      <c r="H158" s="2"/>
      <c r="I158" s="2">
        <f t="array" ref="I158">SUMPRODUCT(B142:B161, (ROW(B142:B161)-ROW(B142)+1)) / (20*21/2)</f>
        <v>39.240077619047625</v>
      </c>
      <c r="J158" s="2">
        <f t="shared" si="18"/>
        <v>39.323886877171908</v>
      </c>
      <c r="K158" s="2">
        <f t="shared" si="13"/>
        <v>39.715712352611661</v>
      </c>
    </row>
    <row r="159" spans="1:11" ht="13.5" x14ac:dyDescent="0.25">
      <c r="A159" s="3">
        <f>TITRES_STAT!B162</f>
        <v>42235</v>
      </c>
      <c r="B159" s="6">
        <f>TITRES_STAT!D162</f>
        <v>38.880600000000001</v>
      </c>
      <c r="C159" s="2">
        <f t="shared" si="14"/>
        <v>0</v>
      </c>
      <c r="D159" s="2">
        <f t="shared" si="15"/>
        <v>38.880600000000001</v>
      </c>
      <c r="E159" s="2">
        <f t="shared" si="16"/>
        <v>38.857870000000005</v>
      </c>
      <c r="F159" s="2">
        <f t="shared" si="17"/>
        <v>39.483709999999988</v>
      </c>
      <c r="G159" s="2">
        <f t="shared" si="12"/>
        <v>39.827125999999986</v>
      </c>
      <c r="H159" s="2"/>
      <c r="I159" s="2">
        <f t="array" ref="I159">SUMPRODUCT(B143:B162, (ROW(B143:B162)-ROW(B143)+1)) / (20*21/2)</f>
        <v>39.273446190476186</v>
      </c>
      <c r="J159" s="2">
        <f t="shared" si="18"/>
        <v>39.28166907934601</v>
      </c>
      <c r="K159" s="2">
        <f t="shared" si="13"/>
        <v>39.682962848587671</v>
      </c>
    </row>
    <row r="160" spans="1:11" ht="13.5" x14ac:dyDescent="0.25">
      <c r="A160" s="3">
        <f>TITRES_STAT!B163</f>
        <v>42236</v>
      </c>
      <c r="B160" s="6">
        <f>TITRES_STAT!D163</f>
        <v>39.799100000000003</v>
      </c>
      <c r="C160" s="2">
        <f t="shared" si="14"/>
        <v>0.91850000000000165</v>
      </c>
      <c r="D160" s="2">
        <f t="shared" si="15"/>
        <v>39.064300000000003</v>
      </c>
      <c r="E160" s="2">
        <f t="shared" si="16"/>
        <v>38.901610000000005</v>
      </c>
      <c r="F160" s="2">
        <f t="shared" si="17"/>
        <v>39.466219999999986</v>
      </c>
      <c r="G160" s="2">
        <f t="shared" si="12"/>
        <v>39.811277999999987</v>
      </c>
      <c r="H160" s="2"/>
      <c r="I160" s="2">
        <f t="array" ref="I160">SUMPRODUCT(B144:B163, (ROW(B144:B163)-ROW(B144)+1)) / (20*21/2)</f>
        <v>39.307647619047621</v>
      </c>
      <c r="J160" s="2">
        <f t="shared" si="18"/>
        <v>39.330948214646391</v>
      </c>
      <c r="K160" s="2">
        <f t="shared" si="13"/>
        <v>39.687517246682269</v>
      </c>
    </row>
    <row r="161" spans="1:11" ht="13.5" x14ac:dyDescent="0.25">
      <c r="A161" s="3">
        <f>TITRES_STAT!B164</f>
        <v>42237</v>
      </c>
      <c r="B161" s="6">
        <f>TITRES_STAT!D164</f>
        <v>39.799100000000003</v>
      </c>
      <c r="C161" s="2">
        <f t="shared" si="14"/>
        <v>0</v>
      </c>
      <c r="D161" s="2">
        <f t="shared" si="15"/>
        <v>39.248000000000005</v>
      </c>
      <c r="E161" s="2">
        <f t="shared" si="16"/>
        <v>38.946220000000011</v>
      </c>
      <c r="F161" s="2">
        <f t="shared" si="17"/>
        <v>39.448729999999991</v>
      </c>
      <c r="G161" s="2">
        <f t="shared" si="12"/>
        <v>39.794413999999982</v>
      </c>
      <c r="H161" s="2"/>
      <c r="I161" s="2">
        <f t="array" ref="I161">SUMPRODUCT(B145:B164, (ROW(B145:B164)-ROW(B145)+1)) / (20*21/2)</f>
        <v>39.342681904761903</v>
      </c>
      <c r="J161" s="2">
        <f t="shared" si="18"/>
        <v>39.37553409896578</v>
      </c>
      <c r="K161" s="2">
        <f t="shared" si="13"/>
        <v>39.691893040930019</v>
      </c>
    </row>
    <row r="162" spans="1:11" ht="13.5" x14ac:dyDescent="0.25">
      <c r="A162" s="3">
        <f>TITRES_STAT!B165</f>
        <v>42240</v>
      </c>
      <c r="B162" s="6">
        <f>TITRES_STAT!D165</f>
        <v>39.799100000000003</v>
      </c>
      <c r="C162" s="2">
        <f t="shared" si="14"/>
        <v>0</v>
      </c>
      <c r="D162" s="2">
        <f t="shared" si="15"/>
        <v>39.431700000000006</v>
      </c>
      <c r="E162" s="2">
        <f t="shared" si="16"/>
        <v>39.077430000000007</v>
      </c>
      <c r="F162" s="2">
        <f t="shared" si="17"/>
        <v>39.439984999999986</v>
      </c>
      <c r="G162" s="2">
        <f t="shared" si="12"/>
        <v>39.777549999999977</v>
      </c>
      <c r="H162" s="2"/>
      <c r="I162" s="2">
        <f t="array" ref="I162">SUMPRODUCT(B146:B165, (ROW(B146:B165)-ROW(B146)+1)) / (20*21/2)</f>
        <v>39.379381904761907</v>
      </c>
      <c r="J162" s="2">
        <f t="shared" si="18"/>
        <v>39.415873708588087</v>
      </c>
      <c r="K162" s="2">
        <f t="shared" si="13"/>
        <v>39.69609723540335</v>
      </c>
    </row>
    <row r="163" spans="1:11" ht="13.5" x14ac:dyDescent="0.25">
      <c r="A163" s="3">
        <f>TITRES_STAT!B166</f>
        <v>42241</v>
      </c>
      <c r="B163" s="6">
        <f>TITRES_STAT!D166</f>
        <v>39.799100000000003</v>
      </c>
      <c r="C163" s="2">
        <f t="shared" si="14"/>
        <v>0</v>
      </c>
      <c r="D163" s="2">
        <f t="shared" si="15"/>
        <v>39.615400000000008</v>
      </c>
      <c r="E163" s="2">
        <f t="shared" si="16"/>
        <v>39.20864000000001</v>
      </c>
      <c r="F163" s="2">
        <f t="shared" si="17"/>
        <v>39.431239999999988</v>
      </c>
      <c r="G163" s="2">
        <f t="shared" si="12"/>
        <v>39.760685999999986</v>
      </c>
      <c r="H163" s="2"/>
      <c r="I163" s="2">
        <f t="array" ref="I163">SUMPRODUCT(B147:B166, (ROW(B147:B166)-ROW(B147)+1)) / (20*21/2)</f>
        <v>39.417747619047624</v>
      </c>
      <c r="J163" s="2">
        <f t="shared" si="18"/>
        <v>39.452371450627318</v>
      </c>
      <c r="K163" s="2">
        <f t="shared" si="13"/>
        <v>39.700136559505175</v>
      </c>
    </row>
    <row r="164" spans="1:11" ht="13.5" x14ac:dyDescent="0.25">
      <c r="A164" s="3">
        <f>TITRES_STAT!B167</f>
        <v>42242</v>
      </c>
      <c r="B164" s="6">
        <f>TITRES_STAT!D167</f>
        <v>39.799100000000003</v>
      </c>
      <c r="C164" s="2">
        <f t="shared" si="14"/>
        <v>0</v>
      </c>
      <c r="D164" s="2">
        <f t="shared" si="15"/>
        <v>39.799100000000003</v>
      </c>
      <c r="E164" s="2">
        <f t="shared" si="16"/>
        <v>39.339850000000006</v>
      </c>
      <c r="F164" s="2">
        <f t="shared" si="17"/>
        <v>39.413749999999993</v>
      </c>
      <c r="G164" s="2">
        <f t="shared" si="12"/>
        <v>39.74382199999998</v>
      </c>
      <c r="H164" s="2"/>
      <c r="I164" s="2">
        <f t="array" ref="I164">SUMPRODUCT(B148:B167, (ROW(B148:B167)-ROW(B148)+1)) / (20*21/2)</f>
        <v>39.415293333333338</v>
      </c>
      <c r="J164" s="2">
        <f t="shared" si="18"/>
        <v>39.48539321723424</v>
      </c>
      <c r="K164" s="2">
        <f t="shared" si="13"/>
        <v>39.704017478740262</v>
      </c>
    </row>
    <row r="165" spans="1:11" ht="13.5" x14ac:dyDescent="0.25">
      <c r="A165" s="3">
        <f>TITRES_STAT!B168</f>
        <v>42243</v>
      </c>
      <c r="B165" s="6">
        <f>TITRES_STAT!D168</f>
        <v>39.799100000000003</v>
      </c>
      <c r="C165" s="2">
        <f t="shared" si="14"/>
        <v>0</v>
      </c>
      <c r="D165" s="2">
        <f t="shared" si="15"/>
        <v>39.799100000000003</v>
      </c>
      <c r="E165" s="2">
        <f t="shared" si="16"/>
        <v>39.431700000000006</v>
      </c>
      <c r="F165" s="2">
        <f t="shared" si="17"/>
        <v>39.396259999999991</v>
      </c>
      <c r="G165" s="2">
        <f t="shared" si="12"/>
        <v>39.726957999999982</v>
      </c>
      <c r="H165" s="2"/>
      <c r="I165" s="2">
        <f t="array" ref="I165">SUMPRODUCT(B149:B168, (ROW(B149:B168)-ROW(B149)+1)) / (20*21/2)</f>
        <v>39.305000476190486</v>
      </c>
      <c r="J165" s="2">
        <f t="shared" si="18"/>
        <v>39.51527005368812</v>
      </c>
      <c r="K165" s="2">
        <f t="shared" si="13"/>
        <v>39.707746205064169</v>
      </c>
    </row>
    <row r="166" spans="1:11" ht="13.5" x14ac:dyDescent="0.25">
      <c r="A166" s="3">
        <f>TITRES_STAT!B169</f>
        <v>42244</v>
      </c>
      <c r="B166" s="6">
        <f>TITRES_STAT!D169</f>
        <v>39.799100000000003</v>
      </c>
      <c r="C166" s="2">
        <f t="shared" si="14"/>
        <v>0</v>
      </c>
      <c r="D166" s="2">
        <f t="shared" si="15"/>
        <v>39.799100000000003</v>
      </c>
      <c r="E166" s="2">
        <f t="shared" si="16"/>
        <v>39.523550000000007</v>
      </c>
      <c r="F166" s="2">
        <f t="shared" si="17"/>
        <v>39.378769999999989</v>
      </c>
      <c r="G166" s="2">
        <f t="shared" si="12"/>
        <v>39.710093999999984</v>
      </c>
      <c r="H166" s="2"/>
      <c r="I166" s="2">
        <f t="array" ref="I166">SUMPRODUCT(B150:B169, (ROW(B150:B169)-ROW(B150)+1)) / (20*21/2)</f>
        <v>39.210736190476197</v>
      </c>
      <c r="J166" s="2">
        <f t="shared" si="18"/>
        <v>39.542301477146395</v>
      </c>
      <c r="K166" s="2">
        <f t="shared" si="13"/>
        <v>39.711328706826357</v>
      </c>
    </row>
    <row r="167" spans="1:11" ht="13.5" x14ac:dyDescent="0.25">
      <c r="A167" s="3">
        <f>TITRES_STAT!B170</f>
        <v>42247</v>
      </c>
      <c r="B167" s="6">
        <f>TITRES_STAT!D170</f>
        <v>39.353000000000002</v>
      </c>
      <c r="C167" s="2">
        <f t="shared" si="14"/>
        <v>-0.44610000000000127</v>
      </c>
      <c r="D167" s="2">
        <f t="shared" si="15"/>
        <v>39.709880000000005</v>
      </c>
      <c r="E167" s="2">
        <f t="shared" si="16"/>
        <v>39.570790000000002</v>
      </c>
      <c r="F167" s="2">
        <f t="shared" si="17"/>
        <v>39.338974999999991</v>
      </c>
      <c r="G167" s="2">
        <f t="shared" si="12"/>
        <v>39.684307999999987</v>
      </c>
      <c r="H167" s="2"/>
      <c r="I167" s="2">
        <f t="array" ref="I167">SUMPRODUCT(B151:B170, (ROW(B151:B170)-ROW(B151)+1)) / (20*21/2)</f>
        <v>39.018673809523811</v>
      </c>
      <c r="J167" s="2">
        <f t="shared" si="18"/>
        <v>39.524272765037217</v>
      </c>
      <c r="K167" s="2">
        <f t="shared" si="13"/>
        <v>39.697276600676304</v>
      </c>
    </row>
    <row r="168" spans="1:11" ht="13.5" x14ac:dyDescent="0.25">
      <c r="A168" s="3">
        <f>TITRES_STAT!B171</f>
        <v>42248</v>
      </c>
      <c r="B168" s="6">
        <f>TITRES_STAT!D171</f>
        <v>38.180900000000001</v>
      </c>
      <c r="C168" s="2">
        <f t="shared" si="14"/>
        <v>-1.1721000000000004</v>
      </c>
      <c r="D168" s="2">
        <f t="shared" si="15"/>
        <v>39.386240000000001</v>
      </c>
      <c r="E168" s="2">
        <f t="shared" si="16"/>
        <v>39.500820000000004</v>
      </c>
      <c r="F168" s="2">
        <f t="shared" si="17"/>
        <v>39.240574999999993</v>
      </c>
      <c r="G168" s="2">
        <f t="shared" si="12"/>
        <v>39.635249999999992</v>
      </c>
      <c r="H168" s="2"/>
      <c r="I168" s="2">
        <f t="array" ref="I168">SUMPRODUCT(B152:B171, (ROW(B152:B171)-ROW(B152)+1)) / (20*21/2)</f>
        <v>38.94303285714286</v>
      </c>
      <c r="J168" s="2">
        <f t="shared" si="18"/>
        <v>39.396332501700336</v>
      </c>
      <c r="K168" s="2">
        <f t="shared" si="13"/>
        <v>39.637810851630178</v>
      </c>
    </row>
    <row r="169" spans="1:11" ht="13.5" x14ac:dyDescent="0.25">
      <c r="A169" s="3">
        <f>TITRES_STAT!B172</f>
        <v>42249</v>
      </c>
      <c r="B169" s="6">
        <f>TITRES_STAT!D172</f>
        <v>38.250799999999998</v>
      </c>
      <c r="C169" s="2">
        <f t="shared" si="14"/>
        <v>6.9899999999996965E-2</v>
      </c>
      <c r="D169" s="2">
        <f t="shared" si="15"/>
        <v>39.07658</v>
      </c>
      <c r="E169" s="2">
        <f t="shared" si="16"/>
        <v>39.437840000000008</v>
      </c>
      <c r="F169" s="2">
        <f t="shared" si="17"/>
        <v>39.147854999999993</v>
      </c>
      <c r="G169" s="2">
        <f t="shared" si="12"/>
        <v>39.604353999999994</v>
      </c>
      <c r="H169" s="2"/>
      <c r="I169" s="2">
        <f t="array" ref="I169">SUMPRODUCT(B153:B172, (ROW(B153:B172)-ROW(B153)+1)) / (20*21/2)</f>
        <v>38.812700952380958</v>
      </c>
      <c r="J169" s="2">
        <f t="shared" si="18"/>
        <v>39.287234168205067</v>
      </c>
      <c r="K169" s="2">
        <f t="shared" si="13"/>
        <v>39.583418269213304</v>
      </c>
    </row>
    <row r="170" spans="1:11" ht="13.5" x14ac:dyDescent="0.25">
      <c r="A170" s="3">
        <f>TITRES_STAT!B173</f>
        <v>42250</v>
      </c>
      <c r="B170" s="6">
        <f>TITRES_STAT!D173</f>
        <v>37.1312</v>
      </c>
      <c r="C170" s="2">
        <f t="shared" si="14"/>
        <v>-1.1195999999999984</v>
      </c>
      <c r="D170" s="2">
        <f t="shared" si="15"/>
        <v>38.542999999999999</v>
      </c>
      <c r="E170" s="2">
        <f t="shared" si="16"/>
        <v>39.171049999999994</v>
      </c>
      <c r="F170" s="2">
        <f t="shared" si="17"/>
        <v>39.03633</v>
      </c>
      <c r="G170" s="2">
        <f t="shared" si="12"/>
        <v>39.551065999999999</v>
      </c>
      <c r="H170" s="2"/>
      <c r="I170" s="2">
        <f t="array" ref="I170">SUMPRODUCT(B154:B173, (ROW(B154:B173)-ROW(B154)+1)) / (20*21/2)</f>
        <v>38.685705714285724</v>
      </c>
      <c r="J170" s="2">
        <f t="shared" si="18"/>
        <v>39.081897580756966</v>
      </c>
      <c r="K170" s="2">
        <f t="shared" si="13"/>
        <v>39.487252846891217</v>
      </c>
    </row>
    <row r="171" spans="1:11" ht="13.5" x14ac:dyDescent="0.25">
      <c r="A171" s="3">
        <f>TITRES_STAT!B174</f>
        <v>42251</v>
      </c>
      <c r="B171" s="6">
        <f>TITRES_STAT!D174</f>
        <v>38.242100000000001</v>
      </c>
      <c r="C171" s="2">
        <f t="shared" si="14"/>
        <v>1.1109000000000009</v>
      </c>
      <c r="D171" s="2">
        <f t="shared" si="15"/>
        <v>38.2316</v>
      </c>
      <c r="E171" s="2">
        <f t="shared" si="16"/>
        <v>39.015349999999998</v>
      </c>
      <c r="F171" s="2">
        <f t="shared" si="17"/>
        <v>38.980785000000004</v>
      </c>
      <c r="G171" s="2">
        <f t="shared" si="12"/>
        <v>39.519995999999999</v>
      </c>
      <c r="H171" s="2"/>
      <c r="I171" s="2">
        <f t="array" ref="I171">SUMPRODUCT(B155:B174, (ROW(B155:B174)-ROW(B155)+1)) / (20*21/2)</f>
        <v>38.480440952380945</v>
      </c>
      <c r="J171" s="2">
        <f t="shared" si="18"/>
        <v>39.001916858780113</v>
      </c>
      <c r="K171" s="2">
        <f t="shared" si="13"/>
        <v>39.438423323483718</v>
      </c>
    </row>
    <row r="172" spans="1:11" ht="13.5" x14ac:dyDescent="0.25">
      <c r="A172" s="3">
        <f>TITRES_STAT!B175</f>
        <v>42254</v>
      </c>
      <c r="B172" s="6">
        <f>TITRES_STAT!D175</f>
        <v>37.612299999999998</v>
      </c>
      <c r="C172" s="2">
        <f t="shared" si="14"/>
        <v>-0.62980000000000302</v>
      </c>
      <c r="D172" s="2">
        <f t="shared" si="15"/>
        <v>37.883459999999999</v>
      </c>
      <c r="E172" s="2">
        <f t="shared" si="16"/>
        <v>38.796669999999999</v>
      </c>
      <c r="F172" s="2">
        <f t="shared" si="17"/>
        <v>38.937050000000006</v>
      </c>
      <c r="G172" s="2">
        <f t="shared" si="12"/>
        <v>39.474637999999999</v>
      </c>
      <c r="H172" s="2"/>
      <c r="I172" s="2">
        <f t="array" ref="I172">SUMPRODUCT(B156:B175, (ROW(B156:B175)-ROW(B156)+1)) / (20*21/2)</f>
        <v>38.232687619047624</v>
      </c>
      <c r="J172" s="2">
        <f t="shared" si="18"/>
        <v>38.869572396039146</v>
      </c>
      <c r="K172" s="2">
        <f t="shared" si="13"/>
        <v>39.366810644131419</v>
      </c>
    </row>
    <row r="173" spans="1:11" ht="13.5" x14ac:dyDescent="0.25">
      <c r="A173" s="3">
        <f>TITRES_STAT!B176</f>
        <v>42255</v>
      </c>
      <c r="B173" s="6">
        <f>TITRES_STAT!D176</f>
        <v>37.6036</v>
      </c>
      <c r="C173" s="2">
        <f t="shared" si="14"/>
        <v>-8.6999999999974875E-3</v>
      </c>
      <c r="D173" s="2">
        <f t="shared" si="15"/>
        <v>37.768000000000001</v>
      </c>
      <c r="E173" s="2">
        <f t="shared" si="16"/>
        <v>38.577120000000001</v>
      </c>
      <c r="F173" s="2">
        <f t="shared" si="17"/>
        <v>38.892880000000005</v>
      </c>
      <c r="G173" s="2">
        <f t="shared" si="12"/>
        <v>39.430798000000003</v>
      </c>
      <c r="H173" s="2"/>
      <c r="I173" s="2">
        <f t="array" ref="I173">SUMPRODUCT(B157:B176, (ROW(B157:B176)-ROW(B157)+1)) / (20*21/2)</f>
        <v>37.965194285714283</v>
      </c>
      <c r="J173" s="2">
        <f t="shared" si="18"/>
        <v>38.749003596416372</v>
      </c>
      <c r="K173" s="2">
        <f t="shared" si="13"/>
        <v>39.297665128675284</v>
      </c>
    </row>
    <row r="174" spans="1:11" ht="13.5" x14ac:dyDescent="0.25">
      <c r="A174" s="3">
        <f>TITRES_STAT!B177</f>
        <v>42256</v>
      </c>
      <c r="B174" s="6">
        <f>TITRES_STAT!D177</f>
        <v>36.7376</v>
      </c>
      <c r="C174" s="2">
        <f t="shared" si="14"/>
        <v>-0.86599999999999966</v>
      </c>
      <c r="D174" s="2">
        <f t="shared" si="15"/>
        <v>37.465359999999997</v>
      </c>
      <c r="E174" s="2">
        <f t="shared" si="16"/>
        <v>38.270970000000005</v>
      </c>
      <c r="F174" s="2">
        <f t="shared" si="17"/>
        <v>38.805410000000009</v>
      </c>
      <c r="G174" s="2">
        <f t="shared" si="12"/>
        <v>39.369638000000002</v>
      </c>
      <c r="H174" s="2"/>
      <c r="I174" s="2">
        <f t="array" ref="I174">SUMPRODUCT(B158:B177, (ROW(B158:B177)-ROW(B158)+1)) / (20*21/2)</f>
        <v>37.669585238095237</v>
      </c>
      <c r="J174" s="2">
        <f t="shared" si="18"/>
        <v>38.557441349138628</v>
      </c>
      <c r="K174" s="2">
        <f t="shared" si="13"/>
        <v>39.197270417746843</v>
      </c>
    </row>
    <row r="175" spans="1:11" ht="13.5" x14ac:dyDescent="0.25">
      <c r="A175" s="3">
        <f>TITRES_STAT!B178</f>
        <v>42257</v>
      </c>
      <c r="B175" s="6">
        <f>TITRES_STAT!D178</f>
        <v>36.204000000000001</v>
      </c>
      <c r="C175" s="2">
        <f t="shared" si="14"/>
        <v>-0.53359999999999985</v>
      </c>
      <c r="D175" s="2">
        <f t="shared" si="15"/>
        <v>37.279920000000004</v>
      </c>
      <c r="E175" s="2">
        <f t="shared" si="16"/>
        <v>37.911459999999998</v>
      </c>
      <c r="F175" s="2">
        <f t="shared" si="17"/>
        <v>38.671580000000013</v>
      </c>
      <c r="G175" s="2">
        <f t="shared" si="12"/>
        <v>39.297806000000001</v>
      </c>
      <c r="H175" s="2"/>
      <c r="I175" s="2">
        <f t="array" ref="I175">SUMPRODUCT(B159:B178, (ROW(B159:B178)-ROW(B159)+1)) / (20*21/2)</f>
        <v>37.349651428571427</v>
      </c>
      <c r="J175" s="2">
        <f t="shared" si="18"/>
        <v>38.333304077792093</v>
      </c>
      <c r="K175" s="2">
        <f t="shared" si="13"/>
        <v>39.079887264109708</v>
      </c>
    </row>
    <row r="176" spans="1:11" ht="13.5" x14ac:dyDescent="0.25">
      <c r="A176" s="3">
        <f>TITRES_STAT!B179</f>
        <v>42258</v>
      </c>
      <c r="B176" s="6">
        <f>TITRES_STAT!D179</f>
        <v>35.862900000000003</v>
      </c>
      <c r="C176" s="2">
        <f t="shared" si="14"/>
        <v>-0.34109999999999729</v>
      </c>
      <c r="D176" s="2">
        <f t="shared" si="15"/>
        <v>36.804079999999999</v>
      </c>
      <c r="E176" s="2">
        <f t="shared" si="16"/>
        <v>37.51784</v>
      </c>
      <c r="F176" s="2">
        <f t="shared" si="17"/>
        <v>38.520695000000003</v>
      </c>
      <c r="G176" s="2">
        <f t="shared" si="12"/>
        <v>39.219152000000001</v>
      </c>
      <c r="H176" s="2"/>
      <c r="I176" s="2">
        <f t="array" ref="I176">SUMPRODUCT(B160:B179, (ROW(B160:B179)-ROW(B160)+1)) / (20*21/2)</f>
        <v>37.047414761904768</v>
      </c>
      <c r="J176" s="2">
        <f t="shared" si="18"/>
        <v>38.09802749895475</v>
      </c>
      <c r="K176" s="2">
        <f t="shared" si="13"/>
        <v>38.953730900811287</v>
      </c>
    </row>
    <row r="177" spans="1:11" ht="13.5" x14ac:dyDescent="0.25">
      <c r="A177" s="3">
        <f>TITRES_STAT!B180</f>
        <v>42261</v>
      </c>
      <c r="B177" s="6">
        <f>TITRES_STAT!D180</f>
        <v>35.416800000000002</v>
      </c>
      <c r="C177" s="2">
        <f t="shared" si="14"/>
        <v>-0.44610000000000127</v>
      </c>
      <c r="D177" s="2">
        <f t="shared" si="15"/>
        <v>36.364979999999996</v>
      </c>
      <c r="E177" s="2">
        <f t="shared" si="16"/>
        <v>37.124220000000008</v>
      </c>
      <c r="F177" s="2">
        <f t="shared" si="17"/>
        <v>38.347504999999998</v>
      </c>
      <c r="G177" s="2">
        <f t="shared" si="12"/>
        <v>39.131575999999995</v>
      </c>
      <c r="H177" s="2"/>
      <c r="I177" s="2">
        <f t="array" ref="I177">SUMPRODUCT(B161:B180, (ROW(B161:B180)-ROW(B161)+1)) / (20*21/2)</f>
        <v>36.763755238095236</v>
      </c>
      <c r="J177" s="2">
        <f t="shared" si="18"/>
        <v>37.842672499054295</v>
      </c>
      <c r="K177" s="2">
        <f t="shared" si="13"/>
        <v>38.815027728230447</v>
      </c>
    </row>
    <row r="178" spans="1:11" ht="13.5" x14ac:dyDescent="0.25">
      <c r="A178" s="3">
        <f>TITRES_STAT!B181</f>
        <v>42262</v>
      </c>
      <c r="B178" s="6">
        <f>TITRES_STAT!D181</f>
        <v>34.988199999999999</v>
      </c>
      <c r="C178" s="2">
        <f t="shared" si="14"/>
        <v>-0.42860000000000298</v>
      </c>
      <c r="D178" s="2">
        <f t="shared" si="15"/>
        <v>35.841899999999995</v>
      </c>
      <c r="E178" s="2">
        <f t="shared" si="16"/>
        <v>36.804950000000005</v>
      </c>
      <c r="F178" s="2">
        <f t="shared" si="17"/>
        <v>38.152884999999998</v>
      </c>
      <c r="G178" s="2">
        <f t="shared" ref="G178:G241" si="19">AVERAGE(B129:B178)</f>
        <v>39.035427999999996</v>
      </c>
      <c r="H178" s="2"/>
      <c r="I178" s="2">
        <f t="array" ref="I178">SUMPRODUCT(B162:B181, (ROW(B162:B181)-ROW(B162)+1)) / (20*21/2)</f>
        <v>36.501380000000005</v>
      </c>
      <c r="J178" s="2">
        <f t="shared" si="18"/>
        <v>37.57081797533484</v>
      </c>
      <c r="K178" s="2">
        <f t="shared" si="13"/>
        <v>38.664956052613569</v>
      </c>
    </row>
    <row r="179" spans="1:11" ht="13.5" x14ac:dyDescent="0.25">
      <c r="A179" s="3">
        <f>TITRES_STAT!B182</f>
        <v>42263</v>
      </c>
      <c r="B179" s="6">
        <f>TITRES_STAT!D182</f>
        <v>34.979399999999998</v>
      </c>
      <c r="C179" s="2">
        <f t="shared" si="14"/>
        <v>-8.8000000000008072E-3</v>
      </c>
      <c r="D179" s="2">
        <f t="shared" si="15"/>
        <v>35.490259999999999</v>
      </c>
      <c r="E179" s="2">
        <f t="shared" si="16"/>
        <v>36.477810000000005</v>
      </c>
      <c r="F179" s="2">
        <f t="shared" si="17"/>
        <v>37.957825</v>
      </c>
      <c r="G179" s="2">
        <f t="shared" si="19"/>
        <v>38.93927399999999</v>
      </c>
      <c r="H179" s="2"/>
      <c r="I179" s="2">
        <f t="array" ref="I179">SUMPRODUCT(B163:B182, (ROW(B163:B182)-ROW(B163)+1)) / (20*21/2)</f>
        <v>36.206229523809533</v>
      </c>
      <c r="J179" s="2">
        <f t="shared" si="18"/>
        <v>37.324016263398192</v>
      </c>
      <c r="K179" s="2">
        <f t="shared" ref="K179:K242" si="20">$K$4*B179+(1-$K$4)*K178</f>
        <v>38.520424442707153</v>
      </c>
    </row>
    <row r="180" spans="1:11" ht="13.5" x14ac:dyDescent="0.25">
      <c r="A180" s="3">
        <f>TITRES_STAT!B183</f>
        <v>42264</v>
      </c>
      <c r="B180" s="6">
        <f>TITRES_STAT!D183</f>
        <v>34.979399999999998</v>
      </c>
      <c r="C180" s="2">
        <f t="shared" si="14"/>
        <v>0</v>
      </c>
      <c r="D180" s="2">
        <f t="shared" si="15"/>
        <v>35.245339999999999</v>
      </c>
      <c r="E180" s="2">
        <f t="shared" si="16"/>
        <v>36.262630000000001</v>
      </c>
      <c r="F180" s="2">
        <f t="shared" si="17"/>
        <v>37.716839999999991</v>
      </c>
      <c r="G180" s="2">
        <f t="shared" si="19"/>
        <v>38.843119999999992</v>
      </c>
      <c r="H180" s="2"/>
      <c r="I180" s="2">
        <f t="array" ref="I180">SUMPRODUCT(B164:B183, (ROW(B164:B183)-ROW(B164)+1)) / (20*21/2)</f>
        <v>35.977722857142858</v>
      </c>
      <c r="J180" s="2">
        <f t="shared" si="18"/>
        <v>37.100719476407889</v>
      </c>
      <c r="K180" s="2">
        <f t="shared" si="20"/>
        <v>38.381560739071574</v>
      </c>
    </row>
    <row r="181" spans="1:11" ht="13.5" x14ac:dyDescent="0.25">
      <c r="A181" s="3">
        <f>TITRES_STAT!B184</f>
        <v>42265</v>
      </c>
      <c r="B181" s="6">
        <f>TITRES_STAT!D184</f>
        <v>34.9619</v>
      </c>
      <c r="C181" s="2">
        <f t="shared" si="14"/>
        <v>-1.7499999999998295E-2</v>
      </c>
      <c r="D181" s="2">
        <f t="shared" si="15"/>
        <v>35.06514</v>
      </c>
      <c r="E181" s="2">
        <f t="shared" si="16"/>
        <v>35.934610000000006</v>
      </c>
      <c r="F181" s="2">
        <f t="shared" si="17"/>
        <v>37.474979999999995</v>
      </c>
      <c r="G181" s="2">
        <f t="shared" si="19"/>
        <v>38.746615999999989</v>
      </c>
      <c r="H181" s="2"/>
      <c r="I181" s="2">
        <f t="array" ref="I181">SUMPRODUCT(B165:B184, (ROW(B165:B184)-ROW(B165)+1)) / (20*21/2)</f>
        <v>35.764666666666663</v>
      </c>
      <c r="J181" s="2">
        <f t="shared" si="18"/>
        <v>36.897022383416662</v>
      </c>
      <c r="K181" s="2">
        <f t="shared" si="20"/>
        <v>38.247456396362885</v>
      </c>
    </row>
    <row r="182" spans="1:11" ht="13.5" x14ac:dyDescent="0.25">
      <c r="A182" s="3">
        <f>TITRES_STAT!B185</f>
        <v>42268</v>
      </c>
      <c r="B182" s="6">
        <f>TITRES_STAT!D185</f>
        <v>34.375900000000001</v>
      </c>
      <c r="C182" s="2">
        <f t="shared" si="14"/>
        <v>-0.58599999999999852</v>
      </c>
      <c r="D182" s="2">
        <f t="shared" si="15"/>
        <v>34.856960000000001</v>
      </c>
      <c r="E182" s="2">
        <f t="shared" si="16"/>
        <v>35.610969999999995</v>
      </c>
      <c r="F182" s="2">
        <f t="shared" si="17"/>
        <v>37.203819999999993</v>
      </c>
      <c r="G182" s="2">
        <f t="shared" si="19"/>
        <v>38.638151999999984</v>
      </c>
      <c r="H182" s="2"/>
      <c r="I182" s="2">
        <f t="array" ref="I182">SUMPRODUCT(B166:B185, (ROW(B166:B185)-ROW(B166)+1)) / (20*21/2)</f>
        <v>35.495010952380952</v>
      </c>
      <c r="J182" s="2">
        <f t="shared" si="18"/>
        <v>36.656915489757928</v>
      </c>
      <c r="K182" s="2">
        <f t="shared" si="20"/>
        <v>38.095630655329046</v>
      </c>
    </row>
    <row r="183" spans="1:11" ht="13.5" x14ac:dyDescent="0.25">
      <c r="A183" s="3">
        <f>TITRES_STAT!B186</f>
        <v>42269</v>
      </c>
      <c r="B183" s="6">
        <f>TITRES_STAT!D186</f>
        <v>34.804499999999997</v>
      </c>
      <c r="C183" s="2">
        <f t="shared" si="14"/>
        <v>0.42859999999999587</v>
      </c>
      <c r="D183" s="2">
        <f t="shared" si="15"/>
        <v>34.820219999999999</v>
      </c>
      <c r="E183" s="2">
        <f t="shared" si="16"/>
        <v>35.331060000000001</v>
      </c>
      <c r="F183" s="2">
        <f t="shared" si="17"/>
        <v>36.954089999999994</v>
      </c>
      <c r="G183" s="2">
        <f t="shared" si="19"/>
        <v>38.540009999999988</v>
      </c>
      <c r="H183" s="2"/>
      <c r="I183" s="2">
        <f t="array" ref="I183">SUMPRODUCT(B167:B186, (ROW(B167:B186)-ROW(B167)+1)) / (20*21/2)</f>
        <v>35.253595714285709</v>
      </c>
      <c r="J183" s="2">
        <f t="shared" si="18"/>
        <v>36.480494966923843</v>
      </c>
      <c r="K183" s="2">
        <f t="shared" si="20"/>
        <v>37.966566708061237</v>
      </c>
    </row>
    <row r="184" spans="1:11" ht="13.5" x14ac:dyDescent="0.25">
      <c r="A184" s="3">
        <f>TITRES_STAT!B187</f>
        <v>42270</v>
      </c>
      <c r="B184" s="6">
        <f>TITRES_STAT!D187</f>
        <v>34.716999999999999</v>
      </c>
      <c r="C184" s="2">
        <f t="shared" si="14"/>
        <v>-8.7499999999998579E-2</v>
      </c>
      <c r="D184" s="2">
        <f t="shared" si="15"/>
        <v>34.767740000000003</v>
      </c>
      <c r="E184" s="2">
        <f t="shared" si="16"/>
        <v>35.129000000000005</v>
      </c>
      <c r="F184" s="2">
        <f t="shared" si="17"/>
        <v>36.699984999999998</v>
      </c>
      <c r="G184" s="2">
        <f t="shared" si="19"/>
        <v>38.440991999999987</v>
      </c>
      <c r="H184" s="2"/>
      <c r="I184" s="2">
        <f t="array" ref="I184">SUMPRODUCT(B168:B187, (ROW(B168:B187)-ROW(B168)+1)) / (20*21/2)</f>
        <v>35.028754285714292</v>
      </c>
      <c r="J184" s="2">
        <f t="shared" si="18"/>
        <v>36.312543065312049</v>
      </c>
      <c r="K184" s="2">
        <f t="shared" si="20"/>
        <v>37.839132719509813</v>
      </c>
    </row>
    <row r="185" spans="1:11" ht="13.5" x14ac:dyDescent="0.25">
      <c r="A185" s="3">
        <f>TITRES_STAT!B188</f>
        <v>42275</v>
      </c>
      <c r="B185" s="6">
        <f>TITRES_STAT!D188</f>
        <v>33.868600000000001</v>
      </c>
      <c r="C185" s="2">
        <f t="shared" si="14"/>
        <v>-0.84839999999999804</v>
      </c>
      <c r="D185" s="2">
        <f t="shared" si="15"/>
        <v>34.545580000000008</v>
      </c>
      <c r="E185" s="2">
        <f t="shared" si="16"/>
        <v>34.89546</v>
      </c>
      <c r="F185" s="2">
        <f t="shared" si="17"/>
        <v>36.403460000000003</v>
      </c>
      <c r="G185" s="2">
        <f t="shared" si="19"/>
        <v>38.326055999999987</v>
      </c>
      <c r="H185" s="2"/>
      <c r="I185" s="2">
        <f t="array" ref="I185">SUMPRODUCT(B169:B188, (ROW(B169:B188)-ROW(B169)+1)) / (20*21/2)</f>
        <v>34.830612380952374</v>
      </c>
      <c r="J185" s="2">
        <f t="shared" si="18"/>
        <v>36.079786582901377</v>
      </c>
      <c r="K185" s="2">
        <f t="shared" si="20"/>
        <v>37.683425554038841</v>
      </c>
    </row>
    <row r="186" spans="1:11" ht="13.5" x14ac:dyDescent="0.25">
      <c r="A186" s="3">
        <f>TITRES_STAT!B189</f>
        <v>42276</v>
      </c>
      <c r="B186" s="6">
        <f>TITRES_STAT!D189</f>
        <v>33.868600000000001</v>
      </c>
      <c r="C186" s="2">
        <f t="shared" si="14"/>
        <v>0</v>
      </c>
      <c r="D186" s="2">
        <f t="shared" si="15"/>
        <v>34.326919999999994</v>
      </c>
      <c r="E186" s="2">
        <f t="shared" si="16"/>
        <v>34.69603</v>
      </c>
      <c r="F186" s="2">
        <f t="shared" si="17"/>
        <v>36.106935000000007</v>
      </c>
      <c r="G186" s="2">
        <f t="shared" si="19"/>
        <v>38.210069999999988</v>
      </c>
      <c r="H186" s="2"/>
      <c r="I186" s="2">
        <f t="array" ref="I186">SUMPRODUCT(B170:B189, (ROW(B170:B189)-ROW(B170)+1)) / (20*21/2)</f>
        <v>34.646093333333333</v>
      </c>
      <c r="J186" s="2">
        <f t="shared" si="18"/>
        <v>35.869197384529819</v>
      </c>
      <c r="K186" s="2">
        <f t="shared" si="20"/>
        <v>37.533824551919672</v>
      </c>
    </row>
    <row r="187" spans="1:11" ht="13.5" x14ac:dyDescent="0.25">
      <c r="A187" s="3">
        <f>TITRES_STAT!B190</f>
        <v>42277</v>
      </c>
      <c r="B187" s="6">
        <f>TITRES_STAT!D190</f>
        <v>33.746099999999998</v>
      </c>
      <c r="C187" s="2">
        <f t="shared" si="14"/>
        <v>-0.12250000000000227</v>
      </c>
      <c r="D187" s="2">
        <f t="shared" si="15"/>
        <v>34.200959999999995</v>
      </c>
      <c r="E187" s="2">
        <f t="shared" si="16"/>
        <v>34.528960000000005</v>
      </c>
      <c r="F187" s="2">
        <f t="shared" si="17"/>
        <v>35.826589999999996</v>
      </c>
      <c r="G187" s="2">
        <f t="shared" si="19"/>
        <v>38.090759999999989</v>
      </c>
      <c r="H187" s="2"/>
      <c r="I187" s="2">
        <f t="array" ref="I187">SUMPRODUCT(B171:B190, (ROW(B171:B190)-ROW(B171)+1)) / (20*21/2)</f>
        <v>34.483399999999996</v>
      </c>
      <c r="J187" s="2">
        <f t="shared" si="18"/>
        <v>35.666997633622223</v>
      </c>
      <c r="K187" s="2">
        <f t="shared" si="20"/>
        <v>37.385286334197332</v>
      </c>
    </row>
    <row r="188" spans="1:11" ht="13.5" x14ac:dyDescent="0.25">
      <c r="A188" s="3">
        <f>TITRES_STAT!B191</f>
        <v>42278</v>
      </c>
      <c r="B188" s="6">
        <f>TITRES_STAT!D191</f>
        <v>33.746099999999998</v>
      </c>
      <c r="C188" s="2">
        <f t="shared" si="14"/>
        <v>0</v>
      </c>
      <c r="D188" s="2">
        <f t="shared" si="15"/>
        <v>33.989279999999994</v>
      </c>
      <c r="E188" s="2">
        <f t="shared" si="16"/>
        <v>34.404750000000007</v>
      </c>
      <c r="F188" s="2">
        <f t="shared" si="17"/>
        <v>35.604849999999999</v>
      </c>
      <c r="G188" s="2">
        <f t="shared" si="19"/>
        <v>37.960953999999994</v>
      </c>
      <c r="H188" s="2"/>
      <c r="I188" s="2">
        <f t="array" ref="I188">SUMPRODUCT(B172:B191, (ROW(B172:B191)-ROW(B172)+1)) / (20*21/2)</f>
        <v>34.337200952380954</v>
      </c>
      <c r="J188" s="2">
        <f t="shared" si="18"/>
        <v>35.484055001848681</v>
      </c>
      <c r="K188" s="2">
        <f t="shared" si="20"/>
        <v>37.24257314462097</v>
      </c>
    </row>
    <row r="189" spans="1:11" ht="13.5" x14ac:dyDescent="0.25">
      <c r="A189" s="3">
        <f>TITRES_STAT!B192</f>
        <v>42279</v>
      </c>
      <c r="B189" s="6">
        <f>TITRES_STAT!D192</f>
        <v>33.667400000000001</v>
      </c>
      <c r="C189" s="2">
        <f t="shared" si="14"/>
        <v>-7.8699999999997772E-2</v>
      </c>
      <c r="D189" s="2">
        <f t="shared" si="15"/>
        <v>33.779359999999997</v>
      </c>
      <c r="E189" s="2">
        <f t="shared" si="16"/>
        <v>34.273550000000007</v>
      </c>
      <c r="F189" s="2">
        <f t="shared" si="17"/>
        <v>35.375680000000003</v>
      </c>
      <c r="G189" s="2">
        <f t="shared" si="19"/>
        <v>37.831323999999995</v>
      </c>
      <c r="H189" s="2"/>
      <c r="I189" s="2">
        <f t="array" ref="I189">SUMPRODUCT(B173:B192, (ROW(B173:B192)-ROW(B173)+1)) / (20*21/2)</f>
        <v>34.11698619047619</v>
      </c>
      <c r="J189" s="2">
        <f t="shared" si="18"/>
        <v>35.311040239767856</v>
      </c>
      <c r="K189" s="2">
        <f t="shared" si="20"/>
        <v>37.102370276204461</v>
      </c>
    </row>
    <row r="190" spans="1:11" ht="13.5" x14ac:dyDescent="0.25">
      <c r="A190" s="3">
        <f>TITRES_STAT!B193</f>
        <v>42282</v>
      </c>
      <c r="B190" s="6">
        <f>TITRES_STAT!D193</f>
        <v>33.667400000000001</v>
      </c>
      <c r="C190" s="2">
        <f t="shared" si="14"/>
        <v>0</v>
      </c>
      <c r="D190" s="2">
        <f t="shared" si="15"/>
        <v>33.73912</v>
      </c>
      <c r="E190" s="2">
        <f t="shared" si="16"/>
        <v>34.142350000000008</v>
      </c>
      <c r="F190" s="2">
        <f t="shared" si="17"/>
        <v>35.202489999999997</v>
      </c>
      <c r="G190" s="2">
        <f t="shared" si="19"/>
        <v>37.701693999999996</v>
      </c>
      <c r="H190" s="2"/>
      <c r="I190" s="2">
        <f t="array" ref="I190">SUMPRODUCT(B174:B193, (ROW(B174:B193)-ROW(B174)+1)) / (20*21/2)</f>
        <v>33.780394285714294</v>
      </c>
      <c r="J190" s="2">
        <f t="shared" si="18"/>
        <v>35.154503074075677</v>
      </c>
      <c r="K190" s="2">
        <f t="shared" si="20"/>
        <v>36.967665559490563</v>
      </c>
    </row>
    <row r="191" spans="1:11" ht="13.5" x14ac:dyDescent="0.25">
      <c r="A191" s="3">
        <f>TITRES_STAT!B194</f>
        <v>42283</v>
      </c>
      <c r="B191" s="6">
        <f>TITRES_STAT!D194</f>
        <v>33.667400000000001</v>
      </c>
      <c r="C191" s="2">
        <f t="shared" si="14"/>
        <v>0</v>
      </c>
      <c r="D191" s="2">
        <f t="shared" si="15"/>
        <v>33.698879999999996</v>
      </c>
      <c r="E191" s="2">
        <f t="shared" si="16"/>
        <v>34.012899999999995</v>
      </c>
      <c r="F191" s="2">
        <f t="shared" si="17"/>
        <v>34.973755000000004</v>
      </c>
      <c r="G191" s="2">
        <f t="shared" si="19"/>
        <v>37.572063999999997</v>
      </c>
      <c r="H191" s="2"/>
      <c r="I191" s="2">
        <f t="array" ref="I191">SUMPRODUCT(B175:B194, (ROW(B175:B194)-ROW(B175)+1)) / (20*21/2)</f>
        <v>33.560971904761907</v>
      </c>
      <c r="J191" s="2">
        <f t="shared" si="18"/>
        <v>35.012874209877992</v>
      </c>
      <c r="K191" s="2">
        <f t="shared" si="20"/>
        <v>36.838243380687011</v>
      </c>
    </row>
    <row r="192" spans="1:11" ht="13.5" x14ac:dyDescent="0.25">
      <c r="A192" s="3">
        <f>TITRES_STAT!B195</f>
        <v>42284</v>
      </c>
      <c r="B192" s="6">
        <f>TITRES_STAT!D195</f>
        <v>32.661499999999997</v>
      </c>
      <c r="C192" s="2">
        <f t="shared" si="14"/>
        <v>-1.005900000000004</v>
      </c>
      <c r="D192" s="2">
        <f t="shared" si="15"/>
        <v>33.481960000000001</v>
      </c>
      <c r="E192" s="2">
        <f t="shared" si="16"/>
        <v>33.841459999999998</v>
      </c>
      <c r="F192" s="2">
        <f t="shared" si="17"/>
        <v>34.72621500000001</v>
      </c>
      <c r="G192" s="2">
        <f t="shared" si="19"/>
        <v>37.425813999999988</v>
      </c>
      <c r="H192" s="2"/>
      <c r="I192" s="2">
        <f t="array" ref="I192">SUMPRODUCT(B176:B195, (ROW(B176:B195)-ROW(B176)+1)) / (20*21/2)</f>
        <v>33.305310952380957</v>
      </c>
      <c r="J192" s="2">
        <f t="shared" si="18"/>
        <v>34.78893380893723</v>
      </c>
      <c r="K192" s="2">
        <f t="shared" si="20"/>
        <v>36.674449522620861</v>
      </c>
    </row>
    <row r="193" spans="1:11" ht="13.5" x14ac:dyDescent="0.25">
      <c r="A193" s="3">
        <f>TITRES_STAT!B196</f>
        <v>42285</v>
      </c>
      <c r="B193" s="6">
        <f>TITRES_STAT!D196</f>
        <v>31.192</v>
      </c>
      <c r="C193" s="2">
        <f t="shared" si="14"/>
        <v>-1.4694999999999965</v>
      </c>
      <c r="D193" s="2">
        <f t="shared" si="15"/>
        <v>32.971140000000005</v>
      </c>
      <c r="E193" s="2">
        <f t="shared" si="16"/>
        <v>33.480209999999992</v>
      </c>
      <c r="F193" s="2">
        <f t="shared" si="17"/>
        <v>34.405635000000011</v>
      </c>
      <c r="G193" s="2">
        <f t="shared" si="19"/>
        <v>37.250173999999987</v>
      </c>
      <c r="H193" s="2"/>
      <c r="I193" s="2">
        <f t="array" ref="I193">SUMPRODUCT(B177:B196, (ROW(B177:B196)-ROW(B177)+1)) / (20*21/2)</f>
        <v>33.072100476190478</v>
      </c>
      <c r="J193" s="2">
        <f t="shared" si="18"/>
        <v>34.446368684276543</v>
      </c>
      <c r="K193" s="2">
        <f t="shared" si="20"/>
        <v>36.459451502125923</v>
      </c>
    </row>
    <row r="194" spans="1:11" ht="13.5" x14ac:dyDescent="0.25">
      <c r="A194" s="3">
        <f>TITRES_STAT!B197</f>
        <v>42286</v>
      </c>
      <c r="B194" s="6">
        <f>TITRES_STAT!D197</f>
        <v>32.101700000000001</v>
      </c>
      <c r="C194" s="2">
        <f t="shared" si="14"/>
        <v>0.90970000000000084</v>
      </c>
      <c r="D194" s="2">
        <f t="shared" si="15"/>
        <v>32.658000000000001</v>
      </c>
      <c r="E194" s="2">
        <f t="shared" si="16"/>
        <v>33.218679999999992</v>
      </c>
      <c r="F194" s="2">
        <f t="shared" si="17"/>
        <v>34.173840000000013</v>
      </c>
      <c r="G194" s="2">
        <f t="shared" si="19"/>
        <v>37.089229999999993</v>
      </c>
      <c r="H194" s="2"/>
      <c r="I194" s="2">
        <f t="array" ref="I194">SUMPRODUCT(B178:B197, (ROW(B178:B197)-ROW(B178)+1)) / (20*21/2)</f>
        <v>32.859716190476192</v>
      </c>
      <c r="J194" s="2">
        <f t="shared" si="18"/>
        <v>34.223066904821636</v>
      </c>
      <c r="K194" s="2">
        <f t="shared" si="20"/>
        <v>36.288559286356282</v>
      </c>
    </row>
    <row r="195" spans="1:11" ht="13.5" x14ac:dyDescent="0.25">
      <c r="A195" s="3">
        <f>TITRES_STAT!B198</f>
        <v>42289</v>
      </c>
      <c r="B195" s="6">
        <f>TITRES_STAT!D198</f>
        <v>31.4894</v>
      </c>
      <c r="C195" s="2">
        <f t="shared" si="14"/>
        <v>-0.61230000000000118</v>
      </c>
      <c r="D195" s="2">
        <f t="shared" si="15"/>
        <v>32.2224</v>
      </c>
      <c r="E195" s="2">
        <f t="shared" si="16"/>
        <v>32.980759999999997</v>
      </c>
      <c r="F195" s="2">
        <f t="shared" si="17"/>
        <v>33.938110000000009</v>
      </c>
      <c r="G195" s="2">
        <f t="shared" si="19"/>
        <v>36.916039999999995</v>
      </c>
      <c r="H195" s="2"/>
      <c r="I195" s="2">
        <f t="array" ref="I195">SUMPRODUCT(B179:B198, (ROW(B179:B198)-ROW(B179)+1)) / (20*21/2)</f>
        <v>32.66603380952381</v>
      </c>
      <c r="J195" s="2">
        <f t="shared" si="18"/>
        <v>33.962717675791005</v>
      </c>
      <c r="K195" s="2">
        <f t="shared" si="20"/>
        <v>36.100356961401133</v>
      </c>
    </row>
    <row r="196" spans="1:11" ht="13.5" x14ac:dyDescent="0.25">
      <c r="A196" s="3">
        <f>TITRES_STAT!B199</f>
        <v>42290</v>
      </c>
      <c r="B196" s="6">
        <f>TITRES_STAT!D199</f>
        <v>31.4894</v>
      </c>
      <c r="C196" s="2">
        <f t="shared" ref="C196:C259" si="21">B196-B195</f>
        <v>0</v>
      </c>
      <c r="D196" s="2">
        <f t="shared" si="15"/>
        <v>31.786799999999999</v>
      </c>
      <c r="E196" s="2">
        <f t="shared" si="16"/>
        <v>32.742839999999994</v>
      </c>
      <c r="F196" s="2">
        <f t="shared" si="17"/>
        <v>33.719435000000011</v>
      </c>
      <c r="G196" s="2">
        <f t="shared" si="19"/>
        <v>36.742849999999997</v>
      </c>
      <c r="H196" s="2"/>
      <c r="I196" s="2">
        <f t="array" ref="I196">SUMPRODUCT(B180:B199, (ROW(B180:B199)-ROW(B180)+1)) / (20*21/2)</f>
        <v>32.489012380952381</v>
      </c>
      <c r="J196" s="2">
        <f t="shared" si="18"/>
        <v>33.727163611429958</v>
      </c>
      <c r="K196" s="2">
        <f t="shared" si="20"/>
        <v>35.919535119777564</v>
      </c>
    </row>
    <row r="197" spans="1:11" ht="13.5" x14ac:dyDescent="0.25">
      <c r="A197" s="3">
        <f>TITRES_STAT!B200</f>
        <v>42293</v>
      </c>
      <c r="B197" s="6">
        <f>TITRES_STAT!D200</f>
        <v>31.4894</v>
      </c>
      <c r="C197" s="2">
        <f t="shared" si="21"/>
        <v>0</v>
      </c>
      <c r="D197" s="2">
        <f t="shared" si="15"/>
        <v>31.552379999999999</v>
      </c>
      <c r="E197" s="2">
        <f t="shared" si="16"/>
        <v>32.51717</v>
      </c>
      <c r="F197" s="2">
        <f t="shared" si="17"/>
        <v>33.523065000000017</v>
      </c>
      <c r="G197" s="2">
        <f t="shared" si="19"/>
        <v>36.569659999999992</v>
      </c>
      <c r="H197" s="2"/>
      <c r="I197" s="2">
        <f t="array" ref="I197">SUMPRODUCT(B181:B200, (ROW(B181:B200)-ROW(B181)+1)) / (20*21/2)</f>
        <v>32.319438571428577</v>
      </c>
      <c r="J197" s="2">
        <f t="shared" si="18"/>
        <v>33.514043267484247</v>
      </c>
      <c r="K197" s="2">
        <f t="shared" si="20"/>
        <v>35.745804330766681</v>
      </c>
    </row>
    <row r="198" spans="1:11" ht="13.5" x14ac:dyDescent="0.25">
      <c r="A198" s="3">
        <f>TITRES_STAT!B201</f>
        <v>42296</v>
      </c>
      <c r="B198" s="6">
        <f>TITRES_STAT!D201</f>
        <v>31.4894</v>
      </c>
      <c r="C198" s="2">
        <f t="shared" si="21"/>
        <v>0</v>
      </c>
      <c r="D198" s="2">
        <f t="shared" ref="D198:D261" si="22">AVERAGE(B194:B198)</f>
        <v>31.61186</v>
      </c>
      <c r="E198" s="2">
        <f t="shared" si="16"/>
        <v>32.291499999999999</v>
      </c>
      <c r="F198" s="2">
        <f t="shared" si="17"/>
        <v>33.34812500000001</v>
      </c>
      <c r="G198" s="2">
        <f t="shared" si="19"/>
        <v>36.396470000000001</v>
      </c>
      <c r="H198" s="2"/>
      <c r="I198" s="2">
        <f t="array" ref="I198">SUMPRODUCT(B182:B201, (ROW(B182:B201)-ROW(B182)+1)) / (20*21/2)</f>
        <v>32.166942380952378</v>
      </c>
      <c r="J198" s="2">
        <f t="shared" si="18"/>
        <v>33.321220099152413</v>
      </c>
      <c r="K198" s="2">
        <f t="shared" si="20"/>
        <v>35.578886513873876</v>
      </c>
    </row>
    <row r="199" spans="1:11" ht="13.5" x14ac:dyDescent="0.25">
      <c r="A199" s="3">
        <f>TITRES_STAT!B202</f>
        <v>42297</v>
      </c>
      <c r="B199" s="6">
        <f>TITRES_STAT!D202</f>
        <v>31.4894</v>
      </c>
      <c r="C199" s="2">
        <f t="shared" si="21"/>
        <v>0</v>
      </c>
      <c r="D199" s="2">
        <f t="shared" si="22"/>
        <v>31.4894</v>
      </c>
      <c r="E199" s="2">
        <f t="shared" si="16"/>
        <v>32.073699999999995</v>
      </c>
      <c r="F199" s="2">
        <f t="shared" si="17"/>
        <v>33.173625000000008</v>
      </c>
      <c r="G199" s="2">
        <f t="shared" si="19"/>
        <v>36.224153999999992</v>
      </c>
      <c r="H199" s="2"/>
      <c r="I199" s="2">
        <f t="array" ref="I199">SUMPRODUCT(B183:B202, (ROW(B183:B202)-ROW(B183)+1)) / (20*21/2)</f>
        <v>31.957307142857143</v>
      </c>
      <c r="J199" s="2">
        <f t="shared" si="18"/>
        <v>33.146761042090276</v>
      </c>
      <c r="K199" s="2">
        <f t="shared" si="20"/>
        <v>35.418514493721965</v>
      </c>
    </row>
    <row r="200" spans="1:11" ht="13.5" x14ac:dyDescent="0.25">
      <c r="A200" s="3">
        <f>TITRES_STAT!B203</f>
        <v>42298</v>
      </c>
      <c r="B200" s="6">
        <f>TITRES_STAT!D203</f>
        <v>31.3931</v>
      </c>
      <c r="C200" s="2">
        <f t="shared" si="21"/>
        <v>-9.6299999999999386E-2</v>
      </c>
      <c r="D200" s="2">
        <f t="shared" si="22"/>
        <v>31.470139999999997</v>
      </c>
      <c r="E200" s="2">
        <f t="shared" si="16"/>
        <v>31.846269999999997</v>
      </c>
      <c r="F200" s="2">
        <f t="shared" si="17"/>
        <v>32.994310000000006</v>
      </c>
      <c r="G200" s="2">
        <f t="shared" si="19"/>
        <v>36.064781999999994</v>
      </c>
      <c r="H200" s="2"/>
      <c r="I200" s="2">
        <f t="array" ref="I200">SUMPRODUCT(B184:B203, (ROW(B184:B203)-ROW(B184)+1)) / (20*21/2)</f>
        <v>31.757249047619045</v>
      </c>
      <c r="J200" s="2">
        <f t="shared" si="18"/>
        <v>32.979745704748346</v>
      </c>
      <c r="K200" s="2">
        <f t="shared" si="20"/>
        <v>35.260655101811302</v>
      </c>
    </row>
    <row r="201" spans="1:11" ht="13.5" x14ac:dyDescent="0.25">
      <c r="A201" s="3">
        <f>TITRES_STAT!B204</f>
        <v>42299</v>
      </c>
      <c r="B201" s="6">
        <f>TITRES_STAT!D204</f>
        <v>31.3931</v>
      </c>
      <c r="C201" s="2">
        <f t="shared" si="21"/>
        <v>0</v>
      </c>
      <c r="D201" s="2">
        <f t="shared" si="22"/>
        <v>31.450880000000002</v>
      </c>
      <c r="E201" s="2">
        <f t="shared" si="16"/>
        <v>31.618839999999995</v>
      </c>
      <c r="F201" s="2">
        <f t="shared" si="17"/>
        <v>32.815870000000004</v>
      </c>
      <c r="G201" s="2">
        <f t="shared" si="19"/>
        <v>35.905583999999998</v>
      </c>
      <c r="H201" s="2">
        <f>AVERAGE(B2:B201)</f>
        <v>39.776524000000087</v>
      </c>
      <c r="I201" s="2">
        <f t="array" ref="I201">SUMPRODUCT(B185:B204, (ROW(B185:B204)-ROW(B185)+1)) / (20*21/2)</f>
        <v>31.577559047619047</v>
      </c>
      <c r="J201" s="2">
        <f t="shared" si="18"/>
        <v>32.828636590010412</v>
      </c>
      <c r="K201" s="2">
        <f t="shared" si="20"/>
        <v>35.108986274289293</v>
      </c>
    </row>
    <row r="202" spans="1:11" ht="13.5" x14ac:dyDescent="0.25">
      <c r="A202" s="3">
        <f>TITRES_STAT!B205</f>
        <v>42300</v>
      </c>
      <c r="B202" s="6">
        <f>TITRES_STAT!D205</f>
        <v>30.614699999999999</v>
      </c>
      <c r="C202" s="2">
        <f t="shared" si="21"/>
        <v>-0.77840000000000131</v>
      </c>
      <c r="D202" s="2">
        <f t="shared" si="22"/>
        <v>31.275940000000002</v>
      </c>
      <c r="E202" s="2">
        <f t="shared" si="16"/>
        <v>31.414159999999992</v>
      </c>
      <c r="F202" s="2">
        <f t="shared" si="17"/>
        <v>32.627809999999997</v>
      </c>
      <c r="G202" s="2">
        <f t="shared" si="19"/>
        <v>35.748137999999997</v>
      </c>
      <c r="H202" s="2">
        <f t="shared" ref="H202:H265" si="23">AVERAGE(B3:B202)</f>
        <v>39.696751000000084</v>
      </c>
      <c r="I202" s="2">
        <f t="array" ref="I202">SUMPRODUCT(B186:B205, (ROW(B186:B205)-ROW(B186)+1)) / (20*21/2)</f>
        <v>31.499458571428569</v>
      </c>
      <c r="J202" s="2">
        <f t="shared" si="18"/>
        <v>32.617785486199892</v>
      </c>
      <c r="K202" s="2">
        <f t="shared" si="20"/>
        <v>34.932739753728931</v>
      </c>
    </row>
    <row r="203" spans="1:11" ht="13.5" x14ac:dyDescent="0.25">
      <c r="A203" s="3">
        <f>TITRES_STAT!B206</f>
        <v>42303</v>
      </c>
      <c r="B203" s="6">
        <f>TITRES_STAT!D206</f>
        <v>30.527200000000001</v>
      </c>
      <c r="C203" s="2">
        <f t="shared" si="21"/>
        <v>-8.7499999999998579E-2</v>
      </c>
      <c r="D203" s="2">
        <f t="shared" si="22"/>
        <v>31.083499999999997</v>
      </c>
      <c r="E203" s="2">
        <f t="shared" si="16"/>
        <v>31.347680000000004</v>
      </c>
      <c r="F203" s="2">
        <f t="shared" si="17"/>
        <v>32.413944999999998</v>
      </c>
      <c r="G203" s="2">
        <f t="shared" si="19"/>
        <v>35.588942000000003</v>
      </c>
      <c r="H203" s="2">
        <f t="shared" si="23"/>
        <v>39.616540500000085</v>
      </c>
      <c r="I203" s="2">
        <f t="array" ref="I203">SUMPRODUCT(B187:B206, (ROW(B187:B206)-ROW(B187)+1)) / (20*21/2)</f>
        <v>31.359882857142857</v>
      </c>
      <c r="J203" s="2">
        <f t="shared" si="18"/>
        <v>32.418682106561803</v>
      </c>
      <c r="K203" s="2">
        <f t="shared" si="20"/>
        <v>34.759973488876817</v>
      </c>
    </row>
    <row r="204" spans="1:11" ht="13.5" x14ac:dyDescent="0.25">
      <c r="A204" s="3">
        <f>TITRES_STAT!B207</f>
        <v>42304</v>
      </c>
      <c r="B204" s="6">
        <f>TITRES_STAT!D207</f>
        <v>30.527200000000001</v>
      </c>
      <c r="C204" s="2">
        <f t="shared" si="21"/>
        <v>0</v>
      </c>
      <c r="D204" s="2">
        <f t="shared" si="22"/>
        <v>30.89106</v>
      </c>
      <c r="E204" s="2">
        <f t="shared" ref="E204:E267" si="24">AVERAGE(B195:B204)</f>
        <v>31.190230000000003</v>
      </c>
      <c r="F204" s="2">
        <f t="shared" si="17"/>
        <v>32.204454999999989</v>
      </c>
      <c r="G204" s="2">
        <f t="shared" si="19"/>
        <v>35.429746000000002</v>
      </c>
      <c r="H204" s="2">
        <f t="shared" si="23"/>
        <v>39.536753500000088</v>
      </c>
      <c r="I204" s="2">
        <f t="array" ref="I204">SUMPRODUCT(B188:B207, (ROW(B188:B207)-ROW(B188)+1)) / (20*21/2)</f>
        <v>31.235801904761903</v>
      </c>
      <c r="J204" s="2">
        <f t="shared" si="18"/>
        <v>32.238540953555919</v>
      </c>
      <c r="K204" s="2">
        <f t="shared" si="20"/>
        <v>34.593982371665959</v>
      </c>
    </row>
    <row r="205" spans="1:11" ht="13.5" x14ac:dyDescent="0.25">
      <c r="A205" s="3">
        <f>TITRES_STAT!B208</f>
        <v>42305</v>
      </c>
      <c r="B205" s="6">
        <f>TITRES_STAT!D208</f>
        <v>31.384399999999999</v>
      </c>
      <c r="C205" s="2">
        <f t="shared" si="21"/>
        <v>0.85719999999999885</v>
      </c>
      <c r="D205" s="2">
        <f t="shared" si="22"/>
        <v>30.889319999999998</v>
      </c>
      <c r="E205" s="2">
        <f t="shared" si="24"/>
        <v>31.179729999999996</v>
      </c>
      <c r="F205" s="2">
        <f t="shared" si="17"/>
        <v>32.080244999999998</v>
      </c>
      <c r="G205" s="2">
        <f t="shared" si="19"/>
        <v>35.279821999999996</v>
      </c>
      <c r="H205" s="2">
        <f t="shared" si="23"/>
        <v>39.467179500000078</v>
      </c>
      <c r="I205" s="2">
        <f t="array" ref="I205">SUMPRODUCT(B189:B208, (ROW(B189:B208)-ROW(B189)+1)) / (20*21/2)</f>
        <v>31.118299047619043</v>
      </c>
      <c r="J205" s="2">
        <f t="shared" si="18"/>
        <v>32.1571941960744</v>
      </c>
      <c r="K205" s="2">
        <f t="shared" si="20"/>
        <v>34.468116396306506</v>
      </c>
    </row>
    <row r="206" spans="1:11" ht="13.5" x14ac:dyDescent="0.25">
      <c r="A206" s="3">
        <f>TITRES_STAT!B209</f>
        <v>42306</v>
      </c>
      <c r="B206" s="6">
        <f>TITRES_STAT!D209</f>
        <v>30.614699999999999</v>
      </c>
      <c r="C206" s="2">
        <f t="shared" si="21"/>
        <v>-0.76970000000000027</v>
      </c>
      <c r="D206" s="2">
        <f t="shared" si="22"/>
        <v>30.733640000000001</v>
      </c>
      <c r="E206" s="2">
        <f t="shared" si="24"/>
        <v>31.09226</v>
      </c>
      <c r="F206" s="2">
        <f t="shared" si="17"/>
        <v>31.917549999999995</v>
      </c>
      <c r="G206" s="2">
        <f t="shared" si="19"/>
        <v>35.114504000000004</v>
      </c>
      <c r="H206" s="2">
        <f t="shared" si="23"/>
        <v>39.393757000000079</v>
      </c>
      <c r="I206" s="2">
        <f t="array" ref="I206">SUMPRODUCT(B190:B209, (ROW(B190:B209)-ROW(B190)+1)) / (20*21/2)</f>
        <v>31.024457619047613</v>
      </c>
      <c r="J206" s="2">
        <f t="shared" si="18"/>
        <v>32.010289986924455</v>
      </c>
      <c r="K206" s="2">
        <f t="shared" si="20"/>
        <v>34.317002027823904</v>
      </c>
    </row>
    <row r="207" spans="1:11" ht="13.5" x14ac:dyDescent="0.25">
      <c r="A207" s="3">
        <f>TITRES_STAT!B210</f>
        <v>42307</v>
      </c>
      <c r="B207" s="6">
        <f>TITRES_STAT!D210</f>
        <v>30.614699999999999</v>
      </c>
      <c r="C207" s="2">
        <f t="shared" si="21"/>
        <v>0</v>
      </c>
      <c r="D207" s="2">
        <f t="shared" si="22"/>
        <v>30.733640000000001</v>
      </c>
      <c r="E207" s="2">
        <f t="shared" si="24"/>
        <v>31.004790000000003</v>
      </c>
      <c r="F207" s="2">
        <f t="shared" si="17"/>
        <v>31.760979999999996</v>
      </c>
      <c r="G207" s="2">
        <f t="shared" si="19"/>
        <v>34.949185999999997</v>
      </c>
      <c r="H207" s="2">
        <f t="shared" si="23"/>
        <v>39.320334500000079</v>
      </c>
      <c r="I207" s="2">
        <f t="array" ref="I207">SUMPRODUCT(B191:B210, (ROW(B191:B210)-ROW(B191)+1)) / (20*21/2)</f>
        <v>30.945152857142855</v>
      </c>
      <c r="J207" s="2">
        <f t="shared" si="18"/>
        <v>31.877376654836414</v>
      </c>
      <c r="K207" s="2">
        <f t="shared" si="20"/>
        <v>34.171813713007282</v>
      </c>
    </row>
    <row r="208" spans="1:11" ht="13.5" x14ac:dyDescent="0.25">
      <c r="A208" s="3">
        <f>TITRES_STAT!B211</f>
        <v>42310</v>
      </c>
      <c r="B208" s="6">
        <f>TITRES_STAT!D211</f>
        <v>30.527200000000001</v>
      </c>
      <c r="C208" s="2">
        <f t="shared" si="21"/>
        <v>-8.7499999999998579E-2</v>
      </c>
      <c r="D208" s="2">
        <f t="shared" si="22"/>
        <v>30.733639999999998</v>
      </c>
      <c r="E208" s="2">
        <f t="shared" si="24"/>
        <v>30.908569999999997</v>
      </c>
      <c r="F208" s="2">
        <f t="shared" si="17"/>
        <v>31.600034999999998</v>
      </c>
      <c r="G208" s="2">
        <f t="shared" si="19"/>
        <v>34.782117999999997</v>
      </c>
      <c r="H208" s="2">
        <f t="shared" si="23"/>
        <v>39.248591500000082</v>
      </c>
      <c r="I208" s="2">
        <f t="array" ref="I208">SUMPRODUCT(B192:B211, (ROW(B192:B211)-ROW(B192)+1)) / (20*21/2)</f>
        <v>30.797080000000001</v>
      </c>
      <c r="J208" s="2">
        <f t="shared" si="18"/>
        <v>31.748788401994851</v>
      </c>
      <c r="K208" s="2">
        <f t="shared" si="20"/>
        <v>34.028887685046215</v>
      </c>
    </row>
    <row r="209" spans="1:11" ht="13.5" x14ac:dyDescent="0.25">
      <c r="A209" s="3">
        <f>TITRES_STAT!B212</f>
        <v>42311</v>
      </c>
      <c r="B209" s="6">
        <f>TITRES_STAT!D212</f>
        <v>30.614699999999999</v>
      </c>
      <c r="C209" s="2">
        <f t="shared" si="21"/>
        <v>8.7499999999998579E-2</v>
      </c>
      <c r="D209" s="2">
        <f t="shared" si="22"/>
        <v>30.751139999999999</v>
      </c>
      <c r="E209" s="2">
        <f t="shared" si="24"/>
        <v>30.821100000000001</v>
      </c>
      <c r="F209" s="2">
        <f t="shared" si="17"/>
        <v>31.447399999999995</v>
      </c>
      <c r="G209" s="2">
        <f t="shared" si="19"/>
        <v>34.616799999999998</v>
      </c>
      <c r="H209" s="2">
        <f t="shared" si="23"/>
        <v>39.17728600000008</v>
      </c>
      <c r="I209" s="2">
        <f t="array" ref="I209">SUMPRODUCT(B193:B212, (ROW(B193:B212)-ROW(B193)+1)) / (20*21/2)</f>
        <v>30.65770904761904</v>
      </c>
      <c r="J209" s="2">
        <f t="shared" si="18"/>
        <v>31.640779982757248</v>
      </c>
      <c r="K209" s="2">
        <f t="shared" si="20"/>
        <v>33.894997971907152</v>
      </c>
    </row>
    <row r="210" spans="1:11" ht="13.5" x14ac:dyDescent="0.25">
      <c r="A210" s="3">
        <f>TITRES_STAT!B213</f>
        <v>42312</v>
      </c>
      <c r="B210" s="6">
        <f>TITRES_STAT!D213</f>
        <v>30.614699999999999</v>
      </c>
      <c r="C210" s="2">
        <f t="shared" si="21"/>
        <v>0</v>
      </c>
      <c r="D210" s="2">
        <f t="shared" si="22"/>
        <v>30.597199999999997</v>
      </c>
      <c r="E210" s="2">
        <f t="shared" si="24"/>
        <v>30.743259999999999</v>
      </c>
      <c r="F210" s="2">
        <f t="shared" si="17"/>
        <v>31.294764999999995</v>
      </c>
      <c r="G210" s="2">
        <f t="shared" si="19"/>
        <v>34.433111999999994</v>
      </c>
      <c r="H210" s="2">
        <f t="shared" si="23"/>
        <v>39.110171500000085</v>
      </c>
      <c r="I210" s="2">
        <f t="array" ref="I210">SUMPRODUCT(B194:B213, (ROW(B194:B213)-ROW(B194)+1)) / (20*21/2)</f>
        <v>30.448607142857142</v>
      </c>
      <c r="J210" s="2">
        <f t="shared" si="18"/>
        <v>31.543058079637511</v>
      </c>
      <c r="K210" s="2">
        <f t="shared" si="20"/>
        <v>33.766358835753934</v>
      </c>
    </row>
    <row r="211" spans="1:11" ht="13.5" x14ac:dyDescent="0.25">
      <c r="A211" s="3">
        <f>TITRES_STAT!B214</f>
        <v>42313</v>
      </c>
      <c r="B211" s="6">
        <f>TITRES_STAT!D214</f>
        <v>29.74</v>
      </c>
      <c r="C211" s="2">
        <f t="shared" si="21"/>
        <v>-0.8747000000000007</v>
      </c>
      <c r="D211" s="2">
        <f t="shared" si="22"/>
        <v>30.422260000000001</v>
      </c>
      <c r="E211" s="2">
        <f t="shared" si="24"/>
        <v>30.577949999999998</v>
      </c>
      <c r="F211" s="2">
        <f t="shared" si="17"/>
        <v>31.098394999999993</v>
      </c>
      <c r="G211" s="2">
        <f t="shared" si="19"/>
        <v>34.231929999999991</v>
      </c>
      <c r="H211" s="2">
        <f t="shared" si="23"/>
        <v>39.034492500000077</v>
      </c>
      <c r="I211" s="2">
        <f t="array" ref="I211">SUMPRODUCT(B195:B214, (ROW(B195:B214)-ROW(B195)+1)) / (20*21/2)</f>
        <v>30.251126666666668</v>
      </c>
      <c r="J211" s="2">
        <f t="shared" si="18"/>
        <v>31.371338262529175</v>
      </c>
      <c r="K211" s="2">
        <f t="shared" si="20"/>
        <v>33.608462410822405</v>
      </c>
    </row>
    <row r="212" spans="1:11" ht="13.5" x14ac:dyDescent="0.25">
      <c r="A212" s="3">
        <f>TITRES_STAT!B215</f>
        <v>42314</v>
      </c>
      <c r="B212" s="6">
        <f>TITRES_STAT!D215</f>
        <v>29.635000000000002</v>
      </c>
      <c r="C212" s="2">
        <f t="shared" si="21"/>
        <v>-0.10499999999999687</v>
      </c>
      <c r="D212" s="2">
        <f t="shared" si="22"/>
        <v>30.226319999999998</v>
      </c>
      <c r="E212" s="2">
        <f t="shared" si="24"/>
        <v>30.479980000000001</v>
      </c>
      <c r="F212" s="2">
        <f t="shared" ref="F212:F275" si="25">AVERAGE(B193:B212)</f>
        <v>30.947069999999989</v>
      </c>
      <c r="G212" s="2">
        <f t="shared" si="19"/>
        <v>34.028647999999997</v>
      </c>
      <c r="H212" s="2">
        <f t="shared" si="23"/>
        <v>38.962522000000078</v>
      </c>
      <c r="I212" s="2">
        <f t="array" ref="I212">SUMPRODUCT(B196:B215, (ROW(B196:B215)-ROW(B196)+1)) / (20*21/2)</f>
        <v>29.988799523809522</v>
      </c>
      <c r="J212" s="2">
        <f t="shared" si="18"/>
        <v>31.205972713716875</v>
      </c>
      <c r="K212" s="2">
        <f t="shared" si="20"/>
        <v>33.452640355496037</v>
      </c>
    </row>
    <row r="213" spans="1:11" ht="13.5" x14ac:dyDescent="0.25">
      <c r="A213" s="3">
        <f>TITRES_STAT!B216</f>
        <v>42317</v>
      </c>
      <c r="B213" s="6">
        <f>TITRES_STAT!D216</f>
        <v>28.7515</v>
      </c>
      <c r="C213" s="2">
        <f t="shared" si="21"/>
        <v>-0.88350000000000151</v>
      </c>
      <c r="D213" s="2">
        <f t="shared" si="22"/>
        <v>29.871179999999999</v>
      </c>
      <c r="E213" s="2">
        <f t="shared" si="24"/>
        <v>30.302410000000002</v>
      </c>
      <c r="F213" s="2">
        <f t="shared" si="25"/>
        <v>30.825044999999996</v>
      </c>
      <c r="G213" s="2">
        <f t="shared" si="19"/>
        <v>33.807696</v>
      </c>
      <c r="H213" s="2">
        <f t="shared" si="23"/>
        <v>38.890367500000082</v>
      </c>
      <c r="I213" s="2">
        <f t="array" ref="I213">SUMPRODUCT(B197:B216, (ROW(B197:B216)-ROW(B197)+1)) / (20*21/2)</f>
        <v>29.734388095238092</v>
      </c>
      <c r="J213" s="2">
        <f t="shared" ref="J213:J276" si="26">$J$4*B213+J212*(1-$J$4)</f>
        <v>30.972213407648603</v>
      </c>
      <c r="K213" s="2">
        <f t="shared" si="20"/>
        <v>33.268281910182466</v>
      </c>
    </row>
    <row r="214" spans="1:11" ht="13.5" x14ac:dyDescent="0.25">
      <c r="A214" s="3">
        <f>TITRES_STAT!B217</f>
        <v>42318</v>
      </c>
      <c r="B214" s="6">
        <f>TITRES_STAT!D217</f>
        <v>28.7515</v>
      </c>
      <c r="C214" s="2">
        <f t="shared" si="21"/>
        <v>0</v>
      </c>
      <c r="D214" s="2">
        <f t="shared" si="22"/>
        <v>29.498539999999998</v>
      </c>
      <c r="E214" s="2">
        <f t="shared" si="24"/>
        <v>30.124839999999999</v>
      </c>
      <c r="F214" s="2">
        <f t="shared" si="25"/>
        <v>30.657534999999989</v>
      </c>
      <c r="G214" s="2">
        <f t="shared" si="19"/>
        <v>33.586744000000003</v>
      </c>
      <c r="H214" s="2">
        <f t="shared" si="23"/>
        <v>38.822446500000076</v>
      </c>
      <c r="I214" s="2">
        <f t="array" ref="I214">SUMPRODUCT(B198:B217, (ROW(B198:B217)-ROW(B198)+1)) / (20*21/2)</f>
        <v>29.505836190476188</v>
      </c>
      <c r="J214" s="2">
        <f t="shared" si="26"/>
        <v>30.760716892634452</v>
      </c>
      <c r="K214" s="2">
        <f t="shared" si="20"/>
        <v>33.091153207822366</v>
      </c>
    </row>
    <row r="215" spans="1:11" ht="13.5" x14ac:dyDescent="0.25">
      <c r="A215" s="3">
        <f>TITRES_STAT!B218</f>
        <v>42319</v>
      </c>
      <c r="B215" s="6">
        <f>TITRES_STAT!D218</f>
        <v>27.903099999999998</v>
      </c>
      <c r="C215" s="2">
        <f t="shared" si="21"/>
        <v>-0.8484000000000016</v>
      </c>
      <c r="D215" s="2">
        <f t="shared" si="22"/>
        <v>28.956219999999995</v>
      </c>
      <c r="E215" s="2">
        <f t="shared" si="24"/>
        <v>29.776709999999998</v>
      </c>
      <c r="F215" s="2">
        <f t="shared" si="25"/>
        <v>30.478219999999986</v>
      </c>
      <c r="G215" s="2">
        <f t="shared" si="19"/>
        <v>33.348824000000008</v>
      </c>
      <c r="H215" s="2">
        <f t="shared" si="23"/>
        <v>38.75028350000008</v>
      </c>
      <c r="I215" s="2">
        <f t="array" ref="I215">SUMPRODUCT(B199:B218, (ROW(B199:B218)-ROW(B199)+1)) / (20*21/2)</f>
        <v>29.370213333333336</v>
      </c>
      <c r="J215" s="2">
        <f t="shared" si="26"/>
        <v>30.488562902859744</v>
      </c>
      <c r="K215" s="2">
        <f t="shared" si="20"/>
        <v>32.887700140848942</v>
      </c>
    </row>
    <row r="216" spans="1:11" ht="13.5" x14ac:dyDescent="0.25">
      <c r="A216" s="3">
        <f>TITRES_STAT!B219</f>
        <v>42320</v>
      </c>
      <c r="B216" s="6">
        <f>TITRES_STAT!D219</f>
        <v>27.806899999999999</v>
      </c>
      <c r="C216" s="2">
        <f t="shared" si="21"/>
        <v>-9.6199999999999619E-2</v>
      </c>
      <c r="D216" s="2">
        <f t="shared" si="22"/>
        <v>28.569600000000001</v>
      </c>
      <c r="E216" s="2">
        <f t="shared" si="24"/>
        <v>29.495929999999998</v>
      </c>
      <c r="F216" s="2">
        <f t="shared" si="25"/>
        <v>30.294094999999992</v>
      </c>
      <c r="G216" s="2">
        <f t="shared" si="19"/>
        <v>33.10898000000001</v>
      </c>
      <c r="H216" s="2">
        <f t="shared" si="23"/>
        <v>38.673406000000071</v>
      </c>
      <c r="I216" s="2">
        <f t="array" ref="I216">SUMPRODUCT(B200:B219, (ROW(B200:B219)-ROW(B200)+1)) / (20*21/2)</f>
        <v>29.328729047619046</v>
      </c>
      <c r="J216" s="2">
        <f t="shared" si="26"/>
        <v>30.233166435920719</v>
      </c>
      <c r="K216" s="2">
        <f t="shared" si="20"/>
        <v>32.688453076501922</v>
      </c>
    </row>
    <row r="217" spans="1:11" ht="13.5" x14ac:dyDescent="0.25">
      <c r="A217" s="3">
        <f>TITRES_STAT!B220</f>
        <v>42321</v>
      </c>
      <c r="B217" s="6">
        <f>TITRES_STAT!D220</f>
        <v>27.894300000000001</v>
      </c>
      <c r="C217" s="2">
        <f t="shared" si="21"/>
        <v>8.7400000000002365E-2</v>
      </c>
      <c r="D217" s="2">
        <f t="shared" si="22"/>
        <v>28.22146</v>
      </c>
      <c r="E217" s="2">
        <f t="shared" si="24"/>
        <v>29.223889999999994</v>
      </c>
      <c r="F217" s="2">
        <f t="shared" si="25"/>
        <v>30.114340000000006</v>
      </c>
      <c r="G217" s="2">
        <f t="shared" si="19"/>
        <v>32.879806000000009</v>
      </c>
      <c r="H217" s="2">
        <f t="shared" si="23"/>
        <v>38.596965500000067</v>
      </c>
      <c r="I217" s="2">
        <f t="array" ref="I217">SUMPRODUCT(B201:B220, (ROW(B201:B220)-ROW(B201)+1)) / (20*21/2)</f>
        <v>29.296533333333329</v>
      </c>
      <c r="J217" s="2">
        <f t="shared" si="26"/>
        <v>30.010417251547317</v>
      </c>
      <c r="K217" s="2">
        <f t="shared" si="20"/>
        <v>32.500447073501846</v>
      </c>
    </row>
    <row r="218" spans="1:11" ht="13.5" x14ac:dyDescent="0.25">
      <c r="A218" s="3">
        <f>TITRES_STAT!B221</f>
        <v>42324</v>
      </c>
      <c r="B218" s="6">
        <f>TITRES_STAT!D221</f>
        <v>28.690300000000001</v>
      </c>
      <c r="C218" s="2">
        <f t="shared" si="21"/>
        <v>0.79599999999999937</v>
      </c>
      <c r="D218" s="2">
        <f t="shared" si="22"/>
        <v>28.209219999999998</v>
      </c>
      <c r="E218" s="2">
        <f t="shared" si="24"/>
        <v>29.040199999999992</v>
      </c>
      <c r="F218" s="2">
        <f t="shared" si="25"/>
        <v>29.974385000000002</v>
      </c>
      <c r="G218" s="2">
        <f t="shared" si="19"/>
        <v>32.689994000000013</v>
      </c>
      <c r="H218" s="2">
        <f t="shared" si="23"/>
        <v>38.524505000000069</v>
      </c>
      <c r="I218" s="2">
        <f t="array" ref="I218">SUMPRODUCT(B202:B221, (ROW(B202:B221)-ROW(B202)+1)) / (20*21/2)</f>
        <v>29.192358095238092</v>
      </c>
      <c r="J218" s="2">
        <f t="shared" si="26"/>
        <v>29.884691799018999</v>
      </c>
      <c r="K218" s="2">
        <f t="shared" si="20"/>
        <v>32.351029541207659</v>
      </c>
    </row>
    <row r="219" spans="1:11" ht="13.5" x14ac:dyDescent="0.25">
      <c r="A219" s="3">
        <f>TITRES_STAT!B222</f>
        <v>42325</v>
      </c>
      <c r="B219" s="6">
        <f>TITRES_STAT!D222</f>
        <v>29.538799999999998</v>
      </c>
      <c r="C219" s="2">
        <f t="shared" si="21"/>
        <v>0.84849999999999781</v>
      </c>
      <c r="D219" s="2">
        <f t="shared" si="22"/>
        <v>28.366680000000002</v>
      </c>
      <c r="E219" s="2">
        <f t="shared" si="24"/>
        <v>28.932609999999993</v>
      </c>
      <c r="F219" s="2">
        <f t="shared" si="25"/>
        <v>29.876854999999999</v>
      </c>
      <c r="G219" s="2">
        <f t="shared" si="19"/>
        <v>32.515754000000022</v>
      </c>
      <c r="H219" s="2">
        <f t="shared" si="23"/>
        <v>38.456287000000074</v>
      </c>
      <c r="I219" s="2">
        <f t="array" ref="I219">SUMPRODUCT(B203:B222, (ROW(B203:B222)-ROW(B203)+1)) / (20*21/2)</f>
        <v>29.117719999999998</v>
      </c>
      <c r="J219" s="2">
        <f t="shared" si="26"/>
        <v>29.851749722921952</v>
      </c>
      <c r="K219" s="2">
        <f t="shared" si="20"/>
        <v>32.240746029787751</v>
      </c>
    </row>
    <row r="220" spans="1:11" ht="13.5" x14ac:dyDescent="0.25">
      <c r="A220" s="3">
        <f>TITRES_STAT!B223</f>
        <v>42326</v>
      </c>
      <c r="B220" s="6">
        <f>TITRES_STAT!D223</f>
        <v>29.538799999999998</v>
      </c>
      <c r="C220" s="2">
        <f t="shared" si="21"/>
        <v>0</v>
      </c>
      <c r="D220" s="2">
        <f t="shared" si="22"/>
        <v>28.693819999999999</v>
      </c>
      <c r="E220" s="2">
        <f t="shared" si="24"/>
        <v>28.825019999999995</v>
      </c>
      <c r="F220" s="2">
        <f t="shared" si="25"/>
        <v>29.784140000000001</v>
      </c>
      <c r="G220" s="2">
        <f t="shared" si="19"/>
        <v>32.363906000000014</v>
      </c>
      <c r="H220" s="2">
        <f t="shared" si="23"/>
        <v>38.392302500000071</v>
      </c>
      <c r="I220" s="2">
        <f t="array" ref="I220">SUMPRODUCT(B204:B223, (ROW(B204:B223)-ROW(B204)+1)) / (20*21/2)</f>
        <v>28.968936190476189</v>
      </c>
      <c r="J220" s="2">
        <f t="shared" si="26"/>
        <v>29.821944987405573</v>
      </c>
      <c r="K220" s="2">
        <f t="shared" si="20"/>
        <v>32.134787361952938</v>
      </c>
    </row>
    <row r="221" spans="1:11" ht="13.5" x14ac:dyDescent="0.25">
      <c r="A221" s="3">
        <f>TITRES_STAT!B224</f>
        <v>42327</v>
      </c>
      <c r="B221" s="6">
        <f>TITRES_STAT!D224</f>
        <v>28.690300000000001</v>
      </c>
      <c r="C221" s="2">
        <f t="shared" si="21"/>
        <v>-0.84849999999999781</v>
      </c>
      <c r="D221" s="2">
        <f t="shared" si="22"/>
        <v>28.8705</v>
      </c>
      <c r="E221" s="2">
        <f t="shared" si="24"/>
        <v>28.720049999999997</v>
      </c>
      <c r="F221" s="2">
        <f t="shared" si="25"/>
        <v>29.649000000000001</v>
      </c>
      <c r="G221" s="2">
        <f t="shared" si="19"/>
        <v>32.172870000000017</v>
      </c>
      <c r="H221" s="2">
        <f t="shared" si="23"/>
        <v>38.32606550000007</v>
      </c>
      <c r="I221" s="2">
        <f t="array" ref="I221">SUMPRODUCT(B205:B224, (ROW(B205:B224)-ROW(B205)+1)) / (20*21/2)</f>
        <v>28.832190000000001</v>
      </c>
      <c r="J221" s="2">
        <f t="shared" si="26"/>
        <v>29.714169274319328</v>
      </c>
      <c r="K221" s="2">
        <f t="shared" si="20"/>
        <v>31.999709426190076</v>
      </c>
    </row>
    <row r="222" spans="1:11" ht="13.5" x14ac:dyDescent="0.25">
      <c r="A222" s="3">
        <f>TITRES_STAT!B225</f>
        <v>42328</v>
      </c>
      <c r="B222" s="6">
        <f>TITRES_STAT!D225</f>
        <v>28.865300000000001</v>
      </c>
      <c r="C222" s="2">
        <f t="shared" si="21"/>
        <v>0.17500000000000071</v>
      </c>
      <c r="D222" s="2">
        <f t="shared" si="22"/>
        <v>29.064699999999998</v>
      </c>
      <c r="E222" s="2">
        <f t="shared" si="24"/>
        <v>28.643080000000005</v>
      </c>
      <c r="F222" s="2">
        <f t="shared" si="25"/>
        <v>29.561529999999998</v>
      </c>
      <c r="G222" s="2">
        <f t="shared" si="19"/>
        <v>31.997930000000014</v>
      </c>
      <c r="H222" s="2">
        <f t="shared" si="23"/>
        <v>38.258756000000069</v>
      </c>
      <c r="I222" s="2">
        <f t="array" ref="I222">SUMPRODUCT(B206:B225, (ROW(B206:B225)-ROW(B206)+1)) / (20*21/2)</f>
        <v>28.774129047619049</v>
      </c>
      <c r="J222" s="2">
        <f t="shared" si="26"/>
        <v>29.633324581527013</v>
      </c>
      <c r="K222" s="2">
        <f t="shared" si="20"/>
        <v>31.876791409476741</v>
      </c>
    </row>
    <row r="223" spans="1:11" ht="13.5" x14ac:dyDescent="0.25">
      <c r="A223" s="3">
        <f>TITRES_STAT!B226</f>
        <v>42331</v>
      </c>
      <c r="B223" s="6">
        <f>TITRES_STAT!D226</f>
        <v>27.999300000000002</v>
      </c>
      <c r="C223" s="2">
        <f t="shared" si="21"/>
        <v>-0.86599999999999966</v>
      </c>
      <c r="D223" s="2">
        <f t="shared" si="22"/>
        <v>28.926499999999997</v>
      </c>
      <c r="E223" s="2">
        <f t="shared" si="24"/>
        <v>28.567860000000003</v>
      </c>
      <c r="F223" s="2">
        <f t="shared" si="25"/>
        <v>29.435134999999995</v>
      </c>
      <c r="G223" s="2">
        <f t="shared" si="19"/>
        <v>31.805844000000015</v>
      </c>
      <c r="H223" s="2">
        <f t="shared" si="23"/>
        <v>38.187158500000074</v>
      </c>
      <c r="I223" s="2">
        <f t="array" ref="I223">SUMPRODUCT(B207:B226, (ROW(B207:B226)-ROW(B207)+1)) / (20*21/2)</f>
        <v>28.728855238095235</v>
      </c>
      <c r="J223" s="2">
        <f t="shared" si="26"/>
        <v>29.477703192810154</v>
      </c>
      <c r="K223" s="2">
        <f t="shared" si="20"/>
        <v>31.724732922830597</v>
      </c>
    </row>
    <row r="224" spans="1:11" ht="13.5" x14ac:dyDescent="0.25">
      <c r="A224" s="3">
        <f>TITRES_STAT!B227</f>
        <v>42332</v>
      </c>
      <c r="B224" s="6">
        <f>TITRES_STAT!D227</f>
        <v>27.999300000000002</v>
      </c>
      <c r="C224" s="2">
        <f t="shared" si="21"/>
        <v>0</v>
      </c>
      <c r="D224" s="2">
        <f t="shared" si="22"/>
        <v>28.618600000000004</v>
      </c>
      <c r="E224" s="2">
        <f t="shared" si="24"/>
        <v>28.492640000000002</v>
      </c>
      <c r="F224" s="2">
        <f t="shared" si="25"/>
        <v>29.30873999999999</v>
      </c>
      <c r="G224" s="2">
        <f t="shared" si="19"/>
        <v>31.631078000000016</v>
      </c>
      <c r="H224" s="2">
        <f t="shared" si="23"/>
        <v>38.115561000000071</v>
      </c>
      <c r="I224" s="2">
        <f t="array" ref="I224">SUMPRODUCT(B208:B227, (ROW(B208:B227)-ROW(B208)+1)) / (20*21/2)</f>
        <v>28.692703333333334</v>
      </c>
      <c r="J224" s="2">
        <f t="shared" si="26"/>
        <v>29.336902888732997</v>
      </c>
      <c r="K224" s="2">
        <f t="shared" si="20"/>
        <v>31.578637514092144</v>
      </c>
    </row>
    <row r="225" spans="1:11" ht="13.5" x14ac:dyDescent="0.25">
      <c r="A225" s="3">
        <f>TITRES_STAT!B228</f>
        <v>42333</v>
      </c>
      <c r="B225" s="6">
        <f>TITRES_STAT!D228</f>
        <v>28.699100000000001</v>
      </c>
      <c r="C225" s="2">
        <f t="shared" si="21"/>
        <v>0.69979999999999976</v>
      </c>
      <c r="D225" s="2">
        <f t="shared" si="22"/>
        <v>28.450660000000006</v>
      </c>
      <c r="E225" s="2">
        <f t="shared" si="24"/>
        <v>28.572240000000001</v>
      </c>
      <c r="F225" s="2">
        <f t="shared" si="25"/>
        <v>29.17447499999999</v>
      </c>
      <c r="G225" s="2">
        <f t="shared" si="19"/>
        <v>31.480980000000013</v>
      </c>
      <c r="H225" s="2">
        <f t="shared" si="23"/>
        <v>38.05377050000007</v>
      </c>
      <c r="I225" s="2">
        <f t="array" ref="I225">SUMPRODUCT(B209:B228, (ROW(B209:B228)-ROW(B209)+1)) / (20*21/2)</f>
        <v>28.584025714285719</v>
      </c>
      <c r="J225" s="2">
        <f t="shared" si="26"/>
        <v>29.276159756472708</v>
      </c>
      <c r="K225" s="2">
        <f t="shared" si="20"/>
        <v>31.465714474323825</v>
      </c>
    </row>
    <row r="226" spans="1:11" ht="13.5" x14ac:dyDescent="0.25">
      <c r="A226" s="3">
        <f>TITRES_STAT!B229</f>
        <v>42334</v>
      </c>
      <c r="B226" s="6">
        <f>TITRES_STAT!D229</f>
        <v>28.699100000000001</v>
      </c>
      <c r="C226" s="2">
        <f t="shared" si="21"/>
        <v>0</v>
      </c>
      <c r="D226" s="2">
        <f t="shared" si="22"/>
        <v>28.45242</v>
      </c>
      <c r="E226" s="2">
        <f t="shared" si="24"/>
        <v>28.661459999999998</v>
      </c>
      <c r="F226" s="2">
        <f t="shared" si="25"/>
        <v>29.078695</v>
      </c>
      <c r="G226" s="2">
        <f t="shared" si="19"/>
        <v>31.337704000000013</v>
      </c>
      <c r="H226" s="2">
        <f t="shared" si="23"/>
        <v>37.987746500000064</v>
      </c>
      <c r="I226" s="2">
        <f t="array" ref="I226">SUMPRODUCT(B210:B229, (ROW(B210:B229)-ROW(B210)+1)) / (20*21/2)</f>
        <v>28.410669047619049</v>
      </c>
      <c r="J226" s="2">
        <f t="shared" si="26"/>
        <v>29.22120168442769</v>
      </c>
      <c r="K226" s="2">
        <f t="shared" si="20"/>
        <v>31.357219789056224</v>
      </c>
    </row>
    <row r="227" spans="1:11" ht="13.5" x14ac:dyDescent="0.25">
      <c r="A227" s="3">
        <f>TITRES_STAT!B230</f>
        <v>42335</v>
      </c>
      <c r="B227" s="6">
        <f>TITRES_STAT!D230</f>
        <v>28.699100000000001</v>
      </c>
      <c r="C227" s="2">
        <f t="shared" si="21"/>
        <v>0</v>
      </c>
      <c r="D227" s="2">
        <f t="shared" si="22"/>
        <v>28.419180000000001</v>
      </c>
      <c r="E227" s="2">
        <f t="shared" si="24"/>
        <v>28.74194</v>
      </c>
      <c r="F227" s="2">
        <f t="shared" si="25"/>
        <v>28.982914999999998</v>
      </c>
      <c r="G227" s="2">
        <f t="shared" si="19"/>
        <v>31.203350000000011</v>
      </c>
      <c r="H227" s="2">
        <f t="shared" si="23"/>
        <v>37.922103500000063</v>
      </c>
      <c r="I227" s="2">
        <f t="array" ref="I227">SUMPRODUCT(B211:B230, (ROW(B211:B230)-ROW(B211)+1)) / (20*21/2)</f>
        <v>28.254390000000001</v>
      </c>
      <c r="J227" s="2">
        <f t="shared" si="26"/>
        <v>29.171477714482194</v>
      </c>
      <c r="K227" s="2">
        <f t="shared" si="20"/>
        <v>31.252979797328528</v>
      </c>
    </row>
    <row r="228" spans="1:11" ht="13.5" x14ac:dyDescent="0.25">
      <c r="A228" s="3">
        <f>TITRES_STAT!B231</f>
        <v>42338</v>
      </c>
      <c r="B228" s="6">
        <f>TITRES_STAT!D231</f>
        <v>27.841799999999999</v>
      </c>
      <c r="C228" s="2">
        <f t="shared" si="21"/>
        <v>-0.85730000000000217</v>
      </c>
      <c r="D228" s="2">
        <f t="shared" si="22"/>
        <v>28.38768</v>
      </c>
      <c r="E228" s="2">
        <f t="shared" si="24"/>
        <v>28.657089999999993</v>
      </c>
      <c r="F228" s="2">
        <f t="shared" si="25"/>
        <v>28.848644999999998</v>
      </c>
      <c r="G228" s="2">
        <f t="shared" si="19"/>
        <v>31.060422000000003</v>
      </c>
      <c r="H228" s="2">
        <f t="shared" si="23"/>
        <v>37.849761000000065</v>
      </c>
      <c r="I228" s="2">
        <f t="array" ref="I228">SUMPRODUCT(B212:B231, (ROW(B212:B231)-ROW(B212)+1)) / (20*21/2)</f>
        <v>28.040207619047617</v>
      </c>
      <c r="J228" s="2">
        <f t="shared" si="26"/>
        <v>29.044841741674364</v>
      </c>
      <c r="K228" s="2">
        <f t="shared" si="20"/>
        <v>31.119208040570548</v>
      </c>
    </row>
    <row r="229" spans="1:11" ht="13.5" x14ac:dyDescent="0.25">
      <c r="A229" s="3">
        <f>TITRES_STAT!B232</f>
        <v>42339</v>
      </c>
      <c r="B229" s="6">
        <f>TITRES_STAT!D232</f>
        <v>27.028400000000001</v>
      </c>
      <c r="C229" s="2">
        <f t="shared" si="21"/>
        <v>-0.8133999999999979</v>
      </c>
      <c r="D229" s="2">
        <f t="shared" si="22"/>
        <v>28.1935</v>
      </c>
      <c r="E229" s="2">
        <f t="shared" si="24"/>
        <v>28.406049999999993</v>
      </c>
      <c r="F229" s="2">
        <f t="shared" si="25"/>
        <v>28.669329999999995</v>
      </c>
      <c r="G229" s="2">
        <f t="shared" si="19"/>
        <v>30.901401999999997</v>
      </c>
      <c r="H229" s="2">
        <f t="shared" si="23"/>
        <v>37.773775000000064</v>
      </c>
      <c r="I229" s="2">
        <f t="array" ref="I229">SUMPRODUCT(B213:B232, (ROW(B213:B232)-ROW(B213)+1)) / (20*21/2)</f>
        <v>27.842686666666669</v>
      </c>
      <c r="J229" s="2">
        <f t="shared" si="26"/>
        <v>28.85279967103871</v>
      </c>
      <c r="K229" s="2">
        <f t="shared" si="20"/>
        <v>30.958784195842291</v>
      </c>
    </row>
    <row r="230" spans="1:11" ht="13.5" x14ac:dyDescent="0.25">
      <c r="A230" s="3">
        <f>TITRES_STAT!B233</f>
        <v>42340</v>
      </c>
      <c r="B230" s="6">
        <f>TITRES_STAT!D233</f>
        <v>27.028400000000001</v>
      </c>
      <c r="C230" s="2">
        <f t="shared" si="21"/>
        <v>0</v>
      </c>
      <c r="D230" s="2">
        <f t="shared" si="22"/>
        <v>27.859360000000002</v>
      </c>
      <c r="E230" s="2">
        <f t="shared" si="24"/>
        <v>28.155009999999997</v>
      </c>
      <c r="F230" s="2">
        <f t="shared" si="25"/>
        <v>28.490015</v>
      </c>
      <c r="G230" s="2">
        <f t="shared" si="19"/>
        <v>30.742381999999999</v>
      </c>
      <c r="H230" s="2">
        <f t="shared" si="23"/>
        <v>37.697789000000071</v>
      </c>
      <c r="I230" s="2">
        <f t="array" ref="I230">SUMPRODUCT(B214:B233, (ROW(B214:B233)-ROW(B214)+1)) / (20*21/2)</f>
        <v>27.644669999999998</v>
      </c>
      <c r="J230" s="2">
        <f t="shared" si="26"/>
        <v>28.679047321415975</v>
      </c>
      <c r="K230" s="2">
        <f t="shared" si="20"/>
        <v>30.804651482279848</v>
      </c>
    </row>
    <row r="231" spans="1:11" ht="13.5" x14ac:dyDescent="0.25">
      <c r="A231" s="3">
        <f>TITRES_STAT!B234</f>
        <v>42341</v>
      </c>
      <c r="B231" s="6">
        <f>TITRES_STAT!D234</f>
        <v>26.241099999999999</v>
      </c>
      <c r="C231" s="2">
        <f t="shared" si="21"/>
        <v>-0.78730000000000189</v>
      </c>
      <c r="D231" s="2">
        <f t="shared" si="22"/>
        <v>27.367759999999997</v>
      </c>
      <c r="E231" s="2">
        <f t="shared" si="24"/>
        <v>27.910090000000004</v>
      </c>
      <c r="F231" s="2">
        <f t="shared" si="25"/>
        <v>28.315069999999999</v>
      </c>
      <c r="G231" s="2">
        <f t="shared" si="19"/>
        <v>30.567965999999991</v>
      </c>
      <c r="H231" s="2">
        <f t="shared" si="23"/>
        <v>37.617443000000065</v>
      </c>
      <c r="I231" s="2">
        <f t="array" ref="I231">SUMPRODUCT(B215:B234, (ROW(B215:B234)-ROW(B215)+1)) / (20*21/2)</f>
        <v>27.401126190476191</v>
      </c>
      <c r="J231" s="2">
        <f t="shared" si="26"/>
        <v>28.446861862233501</v>
      </c>
      <c r="K231" s="2">
        <f t="shared" si="20"/>
        <v>30.625688679053187</v>
      </c>
    </row>
    <row r="232" spans="1:11" ht="13.5" x14ac:dyDescent="0.25">
      <c r="A232" s="3">
        <f>TITRES_STAT!B235</f>
        <v>42342</v>
      </c>
      <c r="B232" s="6">
        <f>TITRES_STAT!D235</f>
        <v>26.241099999999999</v>
      </c>
      <c r="C232" s="2">
        <f t="shared" si="21"/>
        <v>0</v>
      </c>
      <c r="D232" s="2">
        <f t="shared" si="22"/>
        <v>26.876159999999999</v>
      </c>
      <c r="E232" s="2">
        <f t="shared" si="24"/>
        <v>27.647669999999998</v>
      </c>
      <c r="F232" s="2">
        <f t="shared" si="25"/>
        <v>28.145374999999994</v>
      </c>
      <c r="G232" s="2">
        <f t="shared" si="19"/>
        <v>30.405269999999991</v>
      </c>
      <c r="H232" s="2">
        <f t="shared" si="23"/>
        <v>37.537054500000067</v>
      </c>
      <c r="I232" s="2">
        <f t="array" ref="I232">SUMPRODUCT(B216:B235, (ROW(B216:B235)-ROW(B216)+1)) / (20*21/2)</f>
        <v>27.173285238095239</v>
      </c>
      <c r="J232" s="2">
        <f t="shared" si="26"/>
        <v>28.236789303925548</v>
      </c>
      <c r="K232" s="2">
        <f t="shared" si="20"/>
        <v>30.453744024972671</v>
      </c>
    </row>
    <row r="233" spans="1:11" ht="13.5" x14ac:dyDescent="0.25">
      <c r="A233" s="3">
        <f>TITRES_STAT!B236</f>
        <v>42345</v>
      </c>
      <c r="B233" s="6">
        <f>TITRES_STAT!D236</f>
        <v>26.066199999999998</v>
      </c>
      <c r="C233" s="2">
        <f t="shared" si="21"/>
        <v>-0.17490000000000094</v>
      </c>
      <c r="D233" s="2">
        <f t="shared" si="22"/>
        <v>26.521039999999999</v>
      </c>
      <c r="E233" s="2">
        <f t="shared" si="24"/>
        <v>27.454359999999998</v>
      </c>
      <c r="F233" s="2">
        <f t="shared" si="25"/>
        <v>28.011109999999995</v>
      </c>
      <c r="G233" s="2">
        <f t="shared" si="19"/>
        <v>30.230503999999986</v>
      </c>
      <c r="H233" s="2">
        <f t="shared" si="23"/>
        <v>37.45151550000007</v>
      </c>
      <c r="I233" s="2">
        <f t="array" ref="I233">SUMPRODUCT(B217:B236, (ROW(B217:B236)-ROW(B217)+1)) / (20*21/2)</f>
        <v>27.013754761904764</v>
      </c>
      <c r="J233" s="2">
        <f t="shared" si="26"/>
        <v>28.030066513075496</v>
      </c>
      <c r="K233" s="2">
        <f t="shared" si="20"/>
        <v>30.281683474973747</v>
      </c>
    </row>
    <row r="234" spans="1:11" ht="13.5" x14ac:dyDescent="0.25">
      <c r="A234" s="3">
        <f>TITRES_STAT!B237</f>
        <v>42346</v>
      </c>
      <c r="B234" s="6">
        <f>TITRES_STAT!D237</f>
        <v>25.453900000000001</v>
      </c>
      <c r="C234" s="2">
        <f t="shared" si="21"/>
        <v>-0.61229999999999762</v>
      </c>
      <c r="D234" s="2">
        <f t="shared" si="22"/>
        <v>26.206139999999998</v>
      </c>
      <c r="E234" s="2">
        <f t="shared" si="24"/>
        <v>27.199819999999999</v>
      </c>
      <c r="F234" s="2">
        <f t="shared" si="25"/>
        <v>27.846229999999998</v>
      </c>
      <c r="G234" s="2">
        <f t="shared" si="19"/>
        <v>30.045241999999984</v>
      </c>
      <c r="H234" s="2">
        <f t="shared" si="23"/>
        <v>37.362915000000072</v>
      </c>
      <c r="I234" s="2">
        <f t="array" ref="I234">SUMPRODUCT(B218:B237, (ROW(B218:B237)-ROW(B218)+1)) / (20*21/2)</f>
        <v>26.864263333333326</v>
      </c>
      <c r="J234" s="2">
        <f t="shared" si="26"/>
        <v>27.784717321354023</v>
      </c>
      <c r="K234" s="2">
        <f t="shared" si="20"/>
        <v>30.092358632817916</v>
      </c>
    </row>
    <row r="235" spans="1:11" ht="13.5" x14ac:dyDescent="0.25">
      <c r="A235" s="3">
        <f>TITRES_STAT!B238</f>
        <v>42347</v>
      </c>
      <c r="B235" s="6">
        <f>TITRES_STAT!D238</f>
        <v>25.453900000000001</v>
      </c>
      <c r="C235" s="2">
        <f t="shared" si="21"/>
        <v>0</v>
      </c>
      <c r="D235" s="2">
        <f t="shared" si="22"/>
        <v>25.89124</v>
      </c>
      <c r="E235" s="2">
        <f t="shared" si="24"/>
        <v>26.875299999999999</v>
      </c>
      <c r="F235" s="2">
        <f t="shared" si="25"/>
        <v>27.723769999999995</v>
      </c>
      <c r="G235" s="2">
        <f t="shared" si="19"/>
        <v>29.876947999999988</v>
      </c>
      <c r="H235" s="2">
        <f t="shared" si="23"/>
        <v>37.274314500000074</v>
      </c>
      <c r="I235" s="2">
        <f t="array" ref="I235">SUMPRODUCT(B219:B238, (ROW(B219:B238)-ROW(B219)+1)) / (20*21/2)</f>
        <v>26.740134285714287</v>
      </c>
      <c r="J235" s="2">
        <f t="shared" si="26"/>
        <v>27.562734719320304</v>
      </c>
      <c r="K235" s="2">
        <f t="shared" si="20"/>
        <v>29.91045829427604</v>
      </c>
    </row>
    <row r="236" spans="1:11" ht="13.5" x14ac:dyDescent="0.25">
      <c r="A236" s="3">
        <f>TITRES_STAT!B239</f>
        <v>42348</v>
      </c>
      <c r="B236" s="6">
        <f>TITRES_STAT!D239</f>
        <v>26.0487</v>
      </c>
      <c r="C236" s="2">
        <f t="shared" si="21"/>
        <v>0.59479999999999933</v>
      </c>
      <c r="D236" s="2">
        <f t="shared" si="22"/>
        <v>25.85276</v>
      </c>
      <c r="E236" s="2">
        <f t="shared" si="24"/>
        <v>26.61026</v>
      </c>
      <c r="F236" s="2">
        <f t="shared" si="25"/>
        <v>27.635859999999997</v>
      </c>
      <c r="G236" s="2">
        <f t="shared" si="19"/>
        <v>29.720549999999989</v>
      </c>
      <c r="H236" s="2">
        <f t="shared" si="23"/>
        <v>37.192879500000075</v>
      </c>
      <c r="I236" s="2">
        <f t="array" ref="I236">SUMPRODUCT(B220:B239, (ROW(B220:B239)-ROW(B220)+1)) / (20*21/2)</f>
        <v>26.627668095238096</v>
      </c>
      <c r="J236" s="2">
        <f t="shared" si="26"/>
        <v>27.418540936527894</v>
      </c>
      <c r="K236" s="2">
        <f t="shared" si="20"/>
        <v>29.759016792539725</v>
      </c>
    </row>
    <row r="237" spans="1:11" ht="13.5" x14ac:dyDescent="0.25">
      <c r="A237" s="3">
        <f>TITRES_STAT!B240</f>
        <v>42349</v>
      </c>
      <c r="B237" s="6">
        <f>TITRES_STAT!D240</f>
        <v>26.066199999999998</v>
      </c>
      <c r="C237" s="2">
        <f t="shared" si="21"/>
        <v>1.7499999999998295E-2</v>
      </c>
      <c r="D237" s="2">
        <f t="shared" si="22"/>
        <v>25.817779999999999</v>
      </c>
      <c r="E237" s="2">
        <f t="shared" si="24"/>
        <v>26.346969999999999</v>
      </c>
      <c r="F237" s="2">
        <f t="shared" si="25"/>
        <v>27.544454999999992</v>
      </c>
      <c r="G237" s="2">
        <f t="shared" si="19"/>
        <v>29.566951999999993</v>
      </c>
      <c r="H237" s="2">
        <f t="shared" si="23"/>
        <v>37.111532000000082</v>
      </c>
      <c r="I237" s="2">
        <f t="array" ref="I237">SUMPRODUCT(B221:B240, (ROW(B221:B240)-ROW(B221)+1)) / (20*21/2)</f>
        <v>26.547571904761906</v>
      </c>
      <c r="J237" s="2">
        <f t="shared" si="26"/>
        <v>27.289746561620476</v>
      </c>
      <c r="K237" s="2">
        <f t="shared" si="20"/>
        <v>29.614200447734248</v>
      </c>
    </row>
    <row r="238" spans="1:11" ht="13.5" x14ac:dyDescent="0.25">
      <c r="A238" s="3">
        <f>TITRES_STAT!B241</f>
        <v>42352</v>
      </c>
      <c r="B238" s="6">
        <f>TITRES_STAT!D241</f>
        <v>26.241099999999999</v>
      </c>
      <c r="C238" s="2">
        <f t="shared" si="21"/>
        <v>0.17490000000000094</v>
      </c>
      <c r="D238" s="2">
        <f t="shared" si="22"/>
        <v>25.85276</v>
      </c>
      <c r="E238" s="2">
        <f t="shared" si="24"/>
        <v>26.186900000000001</v>
      </c>
      <c r="F238" s="2">
        <f t="shared" si="25"/>
        <v>27.421994999999992</v>
      </c>
      <c r="G238" s="2">
        <f t="shared" si="19"/>
        <v>29.416851999999992</v>
      </c>
      <c r="H238" s="2">
        <f t="shared" si="23"/>
        <v>37.031059000000084</v>
      </c>
      <c r="I238" s="2">
        <f t="array" ref="I238">SUMPRODUCT(B222:B241, (ROW(B222:B241)-ROW(B222)+1)) / (20*21/2)</f>
        <v>26.448193333333336</v>
      </c>
      <c r="J238" s="2">
        <f t="shared" si="26"/>
        <v>27.189875460513765</v>
      </c>
      <c r="K238" s="2">
        <f t="shared" si="20"/>
        <v>29.481921998803493</v>
      </c>
    </row>
    <row r="239" spans="1:11" ht="13.5" x14ac:dyDescent="0.25">
      <c r="A239" s="3">
        <f>TITRES_STAT!B242</f>
        <v>42353</v>
      </c>
      <c r="B239" s="6">
        <f>TITRES_STAT!D242</f>
        <v>26.241099999999999</v>
      </c>
      <c r="C239" s="2">
        <f t="shared" si="21"/>
        <v>0</v>
      </c>
      <c r="D239" s="2">
        <f t="shared" si="22"/>
        <v>26.010199999999998</v>
      </c>
      <c r="E239" s="2">
        <f t="shared" si="24"/>
        <v>26.108170000000001</v>
      </c>
      <c r="F239" s="2">
        <f t="shared" si="25"/>
        <v>27.25710999999999</v>
      </c>
      <c r="G239" s="2">
        <f t="shared" si="19"/>
        <v>29.268325999999991</v>
      </c>
      <c r="H239" s="2">
        <f t="shared" si="23"/>
        <v>36.950586000000079</v>
      </c>
      <c r="I239" s="2">
        <f t="array" ref="I239">SUMPRODUCT(B223:B242, (ROW(B223:B242)-ROW(B223)+1)) / (20*21/2)</f>
        <v>26.412161428571427</v>
      </c>
      <c r="J239" s="2">
        <f t="shared" si="26"/>
        <v>27.099515892845787</v>
      </c>
      <c r="K239" s="2">
        <f t="shared" si="20"/>
        <v>29.354830940026886</v>
      </c>
    </row>
    <row r="240" spans="1:11" ht="13.5" x14ac:dyDescent="0.25">
      <c r="A240" s="3">
        <f>TITRES_STAT!B243</f>
        <v>42354</v>
      </c>
      <c r="B240" s="6">
        <f>TITRES_STAT!D243</f>
        <v>26.4161</v>
      </c>
      <c r="C240" s="2">
        <f t="shared" si="21"/>
        <v>0.17500000000000071</v>
      </c>
      <c r="D240" s="2">
        <f t="shared" si="22"/>
        <v>26.202639999999995</v>
      </c>
      <c r="E240" s="2">
        <f t="shared" si="24"/>
        <v>26.046939999999996</v>
      </c>
      <c r="F240" s="2">
        <f t="shared" si="25"/>
        <v>27.100974999999998</v>
      </c>
      <c r="G240" s="2">
        <f t="shared" si="19"/>
        <v>29.12329999999999</v>
      </c>
      <c r="H240" s="2">
        <f t="shared" si="23"/>
        <v>36.877338500000086</v>
      </c>
      <c r="I240" s="2">
        <f t="array" ref="I240">SUMPRODUCT(B224:B243, (ROW(B224:B243)-ROW(B224)+1)) / (20*21/2)</f>
        <v>26.48775952380953</v>
      </c>
      <c r="J240" s="2">
        <f t="shared" si="26"/>
        <v>27.034428664955712</v>
      </c>
      <c r="K240" s="2">
        <f t="shared" si="20"/>
        <v>29.239586589437597</v>
      </c>
    </row>
    <row r="241" spans="1:11" ht="13.5" x14ac:dyDescent="0.25">
      <c r="A241" s="3">
        <f>TITRES_STAT!B244</f>
        <v>42355</v>
      </c>
      <c r="B241" s="6">
        <f>TITRES_STAT!D244</f>
        <v>26.057500000000001</v>
      </c>
      <c r="C241" s="2">
        <f t="shared" si="21"/>
        <v>-0.35859999999999914</v>
      </c>
      <c r="D241" s="2">
        <f t="shared" si="22"/>
        <v>26.2044</v>
      </c>
      <c r="E241" s="2">
        <f t="shared" si="24"/>
        <v>26.028579999999998</v>
      </c>
      <c r="F241" s="2">
        <f t="shared" si="25"/>
        <v>26.969335000000001</v>
      </c>
      <c r="G241" s="2">
        <f t="shared" si="19"/>
        <v>28.971101999999988</v>
      </c>
      <c r="H241" s="2">
        <f t="shared" si="23"/>
        <v>36.80018100000008</v>
      </c>
      <c r="I241" s="2">
        <f t="array" ref="I241">SUMPRODUCT(B225:B244, (ROW(B225:B244)-ROW(B225)+1)) / (20*21/2)</f>
        <v>26.637499999999999</v>
      </c>
      <c r="J241" s="2">
        <f t="shared" si="26"/>
        <v>26.941387839721834</v>
      </c>
      <c r="K241" s="2">
        <f t="shared" si="20"/>
        <v>29.114798880047889</v>
      </c>
    </row>
    <row r="242" spans="1:11" ht="13.5" x14ac:dyDescent="0.25">
      <c r="A242" s="3">
        <f>TITRES_STAT!B245</f>
        <v>42356</v>
      </c>
      <c r="B242" s="6">
        <f>TITRES_STAT!D245</f>
        <v>26.591000000000001</v>
      </c>
      <c r="C242" s="2">
        <f t="shared" si="21"/>
        <v>0.53350000000000009</v>
      </c>
      <c r="D242" s="2">
        <f t="shared" si="22"/>
        <v>26.309360000000005</v>
      </c>
      <c r="E242" s="2">
        <f t="shared" si="24"/>
        <v>26.063569999999999</v>
      </c>
      <c r="F242" s="2">
        <f t="shared" si="25"/>
        <v>26.855619999999998</v>
      </c>
      <c r="G242" s="2">
        <f t="shared" ref="G242:G305" si="27">AVERAGE(B193:B242)</f>
        <v>28.849691999999983</v>
      </c>
      <c r="H242" s="2">
        <f t="shared" si="23"/>
        <v>36.725691000000083</v>
      </c>
      <c r="I242" s="2">
        <f t="array" ref="I242">SUMPRODUCT(B226:B245, (ROW(B226:B245)-ROW(B226)+1)) / (20*21/2)</f>
        <v>26.743635238095237</v>
      </c>
      <c r="J242" s="2">
        <f t="shared" si="26"/>
        <v>26.908017569272133</v>
      </c>
      <c r="K242" s="2">
        <f t="shared" si="20"/>
        <v>29.015826374947974</v>
      </c>
    </row>
    <row r="243" spans="1:11" ht="13.5" x14ac:dyDescent="0.25">
      <c r="A243" s="3">
        <f>TITRES_STAT!B246</f>
        <v>42359</v>
      </c>
      <c r="B243" s="6">
        <f>TITRES_STAT!D246</f>
        <v>27.6494</v>
      </c>
      <c r="C243" s="2">
        <f t="shared" si="21"/>
        <v>1.0583999999999989</v>
      </c>
      <c r="D243" s="2">
        <f t="shared" si="22"/>
        <v>26.591020000000004</v>
      </c>
      <c r="E243" s="2">
        <f t="shared" si="24"/>
        <v>26.221890000000002</v>
      </c>
      <c r="F243" s="2">
        <f t="shared" si="25"/>
        <v>26.838124999999998</v>
      </c>
      <c r="G243" s="2">
        <f t="shared" si="27"/>
        <v>28.778839999999988</v>
      </c>
      <c r="H243" s="2">
        <f t="shared" si="23"/>
        <v>36.65649300000009</v>
      </c>
      <c r="I243" s="2">
        <f t="array" ref="I243">SUMPRODUCT(B227:B246, (ROW(B227:B246)-ROW(B227)+1)) / (20*21/2)</f>
        <v>26.850722857142859</v>
      </c>
      <c r="J243" s="2">
        <f t="shared" si="26"/>
        <v>26.978625419817647</v>
      </c>
      <c r="K243" s="2">
        <f t="shared" ref="K243:K306" si="28">$K$4*B243+(1-$K$4)*K242</f>
        <v>28.962241026910799</v>
      </c>
    </row>
    <row r="244" spans="1:11" ht="13.5" x14ac:dyDescent="0.25">
      <c r="A244" s="3">
        <f>TITRES_STAT!B247</f>
        <v>42360</v>
      </c>
      <c r="B244" s="6">
        <f>TITRES_STAT!D247</f>
        <v>28.410399999999999</v>
      </c>
      <c r="C244" s="2">
        <f t="shared" si="21"/>
        <v>0.76099999999999923</v>
      </c>
      <c r="D244" s="2">
        <f t="shared" si="22"/>
        <v>27.024880000000003</v>
      </c>
      <c r="E244" s="2">
        <f t="shared" si="24"/>
        <v>26.517539999999997</v>
      </c>
      <c r="F244" s="2">
        <f t="shared" si="25"/>
        <v>26.85868</v>
      </c>
      <c r="G244" s="2">
        <f t="shared" si="27"/>
        <v>28.705013999999988</v>
      </c>
      <c r="H244" s="2">
        <f t="shared" si="23"/>
        <v>36.591100000000083</v>
      </c>
      <c r="I244" s="2">
        <f t="array" ref="I244">SUMPRODUCT(B228:B247, (ROW(B228:B247)-ROW(B228)+1)) / (20*21/2)</f>
        <v>26.962230952380953</v>
      </c>
      <c r="J244" s="2">
        <f t="shared" si="26"/>
        <v>27.114984903644537</v>
      </c>
      <c r="K244" s="2">
        <f t="shared" si="28"/>
        <v>28.94060020232606</v>
      </c>
    </row>
    <row r="245" spans="1:11" ht="13.5" x14ac:dyDescent="0.25">
      <c r="A245" s="3">
        <f>TITRES_STAT!B248</f>
        <v>42361</v>
      </c>
      <c r="B245" s="6">
        <f>TITRES_STAT!D248</f>
        <v>27.973099999999999</v>
      </c>
      <c r="C245" s="2">
        <f t="shared" si="21"/>
        <v>-0.43730000000000047</v>
      </c>
      <c r="D245" s="2">
        <f t="shared" si="22"/>
        <v>27.336279999999999</v>
      </c>
      <c r="E245" s="2">
        <f t="shared" si="24"/>
        <v>26.769460000000002</v>
      </c>
      <c r="F245" s="2">
        <f t="shared" si="25"/>
        <v>26.822380000000003</v>
      </c>
      <c r="G245" s="2">
        <f t="shared" si="27"/>
        <v>28.634687999999986</v>
      </c>
      <c r="H245" s="2">
        <f t="shared" si="23"/>
        <v>36.523520500000089</v>
      </c>
      <c r="I245" s="2">
        <f t="array" ref="I245">SUMPRODUCT(B229:B248, (ROW(B229:B248)-ROW(B229)+1)) / (20*21/2)</f>
        <v>27.07227952380952</v>
      </c>
      <c r="J245" s="2">
        <f t="shared" si="26"/>
        <v>27.196710150916488</v>
      </c>
      <c r="K245" s="2">
        <f t="shared" si="28"/>
        <v>28.902659017921117</v>
      </c>
    </row>
    <row r="246" spans="1:11" ht="13.5" x14ac:dyDescent="0.25">
      <c r="A246" s="3">
        <f>TITRES_STAT!B249</f>
        <v>42363</v>
      </c>
      <c r="B246" s="6">
        <f>TITRES_STAT!D249</f>
        <v>27.9468</v>
      </c>
      <c r="C246" s="2">
        <f t="shared" si="21"/>
        <v>-2.6299999999999102E-2</v>
      </c>
      <c r="D246" s="2">
        <f t="shared" si="22"/>
        <v>27.714140000000004</v>
      </c>
      <c r="E246" s="2">
        <f t="shared" si="24"/>
        <v>26.959270000000004</v>
      </c>
      <c r="F246" s="2">
        <f t="shared" si="25"/>
        <v>26.784765</v>
      </c>
      <c r="G246" s="2">
        <f t="shared" si="27"/>
        <v>28.563835999999991</v>
      </c>
      <c r="H246" s="2">
        <f t="shared" si="23"/>
        <v>36.453693000000086</v>
      </c>
      <c r="I246" s="2">
        <f t="array" ref="I246">SUMPRODUCT(B230:B249, (ROW(B230:B249)-ROW(B230)+1)) / (20*21/2)</f>
        <v>27.257007619047613</v>
      </c>
      <c r="J246" s="2">
        <f t="shared" si="26"/>
        <v>27.268147279400633</v>
      </c>
      <c r="K246" s="2">
        <f t="shared" si="28"/>
        <v>28.865174350551662</v>
      </c>
    </row>
    <row r="247" spans="1:11" ht="13.5" x14ac:dyDescent="0.25">
      <c r="A247" s="3">
        <f>TITRES_STAT!B250</f>
        <v>42366</v>
      </c>
      <c r="B247" s="6">
        <f>TITRES_STAT!D250</f>
        <v>27.9556</v>
      </c>
      <c r="C247" s="2">
        <f t="shared" si="21"/>
        <v>8.8000000000008072E-3</v>
      </c>
      <c r="D247" s="2">
        <f t="shared" si="22"/>
        <v>27.987059999999996</v>
      </c>
      <c r="E247" s="2">
        <f t="shared" si="24"/>
        <v>27.148209999999999</v>
      </c>
      <c r="F247" s="2">
        <f t="shared" si="25"/>
        <v>26.747590000000002</v>
      </c>
      <c r="G247" s="2">
        <f t="shared" si="27"/>
        <v>28.493159999999992</v>
      </c>
      <c r="H247" s="2">
        <f t="shared" si="23"/>
        <v>36.386026000000086</v>
      </c>
      <c r="I247" s="2">
        <f t="array" ref="I247">SUMPRODUCT(B231:B250, (ROW(B231:B250)-ROW(B231)+1)) / (20*21/2)</f>
        <v>27.450488571428572</v>
      </c>
      <c r="J247" s="2">
        <f t="shared" si="26"/>
        <v>27.333618967076763</v>
      </c>
      <c r="K247" s="2">
        <f t="shared" si="28"/>
        <v>28.829504768177088</v>
      </c>
    </row>
    <row r="248" spans="1:11" ht="13.5" x14ac:dyDescent="0.25">
      <c r="A248" s="3">
        <f>TITRES_STAT!B251</f>
        <v>42367</v>
      </c>
      <c r="B248" s="6">
        <f>TITRES_STAT!D251</f>
        <v>27.903099999999998</v>
      </c>
      <c r="C248" s="2">
        <f t="shared" si="21"/>
        <v>-5.250000000000199E-2</v>
      </c>
      <c r="D248" s="2">
        <f t="shared" si="22"/>
        <v>28.037799999999997</v>
      </c>
      <c r="E248" s="2">
        <f t="shared" si="24"/>
        <v>27.314410000000002</v>
      </c>
      <c r="F248" s="2">
        <f t="shared" si="25"/>
        <v>26.750655000000002</v>
      </c>
      <c r="G248" s="2">
        <f t="shared" si="27"/>
        <v>28.421433999999994</v>
      </c>
      <c r="H248" s="2">
        <f t="shared" si="23"/>
        <v>36.324320000000085</v>
      </c>
      <c r="I248" s="2">
        <f t="array" ref="I248">SUMPRODUCT(B232:B251, (ROW(B232:B251)-ROW(B232)+1)) / (20*21/2)</f>
        <v>27.635222380952385</v>
      </c>
      <c r="J248" s="2">
        <f t="shared" si="26"/>
        <v>27.387855255926596</v>
      </c>
      <c r="K248" s="2">
        <f t="shared" si="28"/>
        <v>28.793175169425048</v>
      </c>
    </row>
    <row r="249" spans="1:11" ht="13.5" x14ac:dyDescent="0.25">
      <c r="A249" s="3">
        <f>TITRES_STAT!B252</f>
        <v>42368</v>
      </c>
      <c r="B249" s="6">
        <f>TITRES_STAT!D252</f>
        <v>28.690300000000001</v>
      </c>
      <c r="C249" s="2">
        <f t="shared" si="21"/>
        <v>0.78720000000000212</v>
      </c>
      <c r="D249" s="2">
        <f t="shared" si="22"/>
        <v>28.093779999999999</v>
      </c>
      <c r="E249" s="2">
        <f t="shared" si="24"/>
        <v>27.559329999999999</v>
      </c>
      <c r="F249" s="2">
        <f t="shared" si="25"/>
        <v>26.833749999999998</v>
      </c>
      <c r="G249" s="2">
        <f t="shared" si="27"/>
        <v>28.365451999999991</v>
      </c>
      <c r="H249" s="2">
        <f t="shared" si="23"/>
        <v>36.26655000000008</v>
      </c>
      <c r="I249" s="2">
        <f t="array" ref="I249">SUMPRODUCT(B233:B252, (ROW(B233:B252)-ROW(B233)+1)) / (20*21/2)</f>
        <v>27.807459999999999</v>
      </c>
      <c r="J249" s="2">
        <f t="shared" si="26"/>
        <v>27.511897612505013</v>
      </c>
      <c r="K249" s="2">
        <f t="shared" si="28"/>
        <v>28.789140849055439</v>
      </c>
    </row>
    <row r="250" spans="1:11" ht="13.5" x14ac:dyDescent="0.25">
      <c r="A250" s="3">
        <f>TITRES_STAT!B253</f>
        <v>42369</v>
      </c>
      <c r="B250" s="6">
        <f>TITRES_STAT!D253</f>
        <v>28.865300000000001</v>
      </c>
      <c r="C250" s="2">
        <f t="shared" si="21"/>
        <v>0.17500000000000071</v>
      </c>
      <c r="D250" s="2">
        <f t="shared" si="22"/>
        <v>28.272219999999997</v>
      </c>
      <c r="E250" s="2">
        <f t="shared" si="24"/>
        <v>27.804250000000003</v>
      </c>
      <c r="F250" s="2">
        <f t="shared" si="25"/>
        <v>26.925594999999998</v>
      </c>
      <c r="G250" s="2">
        <f t="shared" si="27"/>
        <v>28.31489599999999</v>
      </c>
      <c r="H250" s="2">
        <f t="shared" si="23"/>
        <v>36.203855000000082</v>
      </c>
      <c r="I250" s="2">
        <f t="array" ref="I250">SUMPRODUCT(B234:B253, (ROW(B234:B253)-ROW(B234)+1)) / (20*21/2)</f>
        <v>27.967201428571432</v>
      </c>
      <c r="J250" s="2">
        <f t="shared" si="26"/>
        <v>27.640793077980728</v>
      </c>
      <c r="K250" s="2">
        <f t="shared" si="28"/>
        <v>28.792127482425816</v>
      </c>
    </row>
    <row r="251" spans="1:11" ht="13.5" x14ac:dyDescent="0.25">
      <c r="A251" s="3">
        <f>TITRES_STAT!B254</f>
        <v>42373</v>
      </c>
      <c r="B251" s="6">
        <f>TITRES_STAT!D254</f>
        <v>28.865300000000001</v>
      </c>
      <c r="C251" s="2">
        <f t="shared" si="21"/>
        <v>0</v>
      </c>
      <c r="D251" s="2">
        <f t="shared" si="22"/>
        <v>28.455920000000003</v>
      </c>
      <c r="E251" s="2">
        <f t="shared" si="24"/>
        <v>28.08503</v>
      </c>
      <c r="F251" s="2">
        <f t="shared" si="25"/>
        <v>27.056805000000004</v>
      </c>
      <c r="G251" s="2">
        <f t="shared" si="27"/>
        <v>28.26433999999999</v>
      </c>
      <c r="H251" s="2">
        <f t="shared" si="23"/>
        <v>36.141160000000085</v>
      </c>
      <c r="I251" s="2">
        <f t="array" ref="I251">SUMPRODUCT(B235:B254, (ROW(B235:B254)-ROW(B235)+1)) / (20*21/2)</f>
        <v>28.080289999999998</v>
      </c>
      <c r="J251" s="2">
        <f t="shared" si="26"/>
        <v>27.757412784839708</v>
      </c>
      <c r="K251" s="2">
        <f t="shared" si="28"/>
        <v>28.794996992918922</v>
      </c>
    </row>
    <row r="252" spans="1:11" ht="13.5" x14ac:dyDescent="0.25">
      <c r="A252" s="3">
        <f>TITRES_STAT!B255</f>
        <v>42374</v>
      </c>
      <c r="B252" s="6">
        <f>TITRES_STAT!D255</f>
        <v>28.865300000000001</v>
      </c>
      <c r="C252" s="2">
        <f t="shared" si="21"/>
        <v>0</v>
      </c>
      <c r="D252" s="2">
        <f t="shared" si="22"/>
        <v>28.63786</v>
      </c>
      <c r="E252" s="2">
        <f t="shared" si="24"/>
        <v>28.312459999999998</v>
      </c>
      <c r="F252" s="2">
        <f t="shared" si="25"/>
        <v>27.188015</v>
      </c>
      <c r="G252" s="2">
        <f t="shared" si="27"/>
        <v>28.229351999999984</v>
      </c>
      <c r="H252" s="2">
        <f t="shared" si="23"/>
        <v>36.078465000000087</v>
      </c>
      <c r="I252" s="2">
        <f t="array" ref="I252">SUMPRODUCT(B236:B255, (ROW(B236:B255)-ROW(B236)+1)) / (20*21/2)</f>
        <v>28.170466666666663</v>
      </c>
      <c r="J252" s="2">
        <f t="shared" si="26"/>
        <v>27.862925852950212</v>
      </c>
      <c r="K252" s="2">
        <f t="shared" si="28"/>
        <v>28.797753973588769</v>
      </c>
    </row>
    <row r="253" spans="1:11" ht="13.5" x14ac:dyDescent="0.25">
      <c r="A253" s="3">
        <f>TITRES_STAT!B256</f>
        <v>42375</v>
      </c>
      <c r="B253" s="6">
        <f>TITRES_STAT!D256</f>
        <v>28.865300000000001</v>
      </c>
      <c r="C253" s="2">
        <f t="shared" si="21"/>
        <v>0</v>
      </c>
      <c r="D253" s="2">
        <f t="shared" si="22"/>
        <v>28.830300000000001</v>
      </c>
      <c r="E253" s="2">
        <f t="shared" si="24"/>
        <v>28.434049999999996</v>
      </c>
      <c r="F253" s="2">
        <f t="shared" si="25"/>
        <v>27.327970000000001</v>
      </c>
      <c r="G253" s="2">
        <f t="shared" si="27"/>
        <v>28.196113999999984</v>
      </c>
      <c r="H253" s="2">
        <f t="shared" si="23"/>
        <v>36.015770000000089</v>
      </c>
      <c r="I253" s="2">
        <f t="array" ref="I253">SUMPRODUCT(B237:B256, (ROW(B237:B256)-ROW(B237)+1)) / (20*21/2)</f>
        <v>28.171510000000005</v>
      </c>
      <c r="J253" s="2">
        <f t="shared" si="26"/>
        <v>27.958390057431146</v>
      </c>
      <c r="K253" s="2">
        <f t="shared" si="28"/>
        <v>28.800402837369603</v>
      </c>
    </row>
    <row r="254" spans="1:11" ht="13.5" x14ac:dyDescent="0.25">
      <c r="A254" s="3">
        <f>TITRES_STAT!B257</f>
        <v>42376</v>
      </c>
      <c r="B254" s="6">
        <f>TITRES_STAT!D257</f>
        <v>28.5154</v>
      </c>
      <c r="C254" s="2">
        <f t="shared" si="21"/>
        <v>-0.34990000000000165</v>
      </c>
      <c r="D254" s="2">
        <f t="shared" si="22"/>
        <v>28.795320000000004</v>
      </c>
      <c r="E254" s="2">
        <f t="shared" si="24"/>
        <v>28.444549999999992</v>
      </c>
      <c r="F254" s="2">
        <f t="shared" si="25"/>
        <v>27.481044999999995</v>
      </c>
      <c r="G254" s="2">
        <f t="shared" si="27"/>
        <v>28.155877999999984</v>
      </c>
      <c r="H254" s="2">
        <f t="shared" si="23"/>
        <v>35.95746400000008</v>
      </c>
      <c r="I254" s="2">
        <f t="array" ref="I254">SUMPRODUCT(B238:B257, (ROW(B238:B257)-ROW(B238)+1)) / (20*21/2)</f>
        <v>28.0866580952381</v>
      </c>
      <c r="J254" s="2">
        <f t="shared" si="26"/>
        <v>28.011438623390085</v>
      </c>
      <c r="K254" s="2">
        <f t="shared" si="28"/>
        <v>28.789226255511974</v>
      </c>
    </row>
    <row r="255" spans="1:11" ht="13.5" x14ac:dyDescent="0.25">
      <c r="A255" s="3">
        <f>TITRES_STAT!B258</f>
        <v>42377</v>
      </c>
      <c r="B255" s="6">
        <f>TITRES_STAT!D258</f>
        <v>28.427900000000001</v>
      </c>
      <c r="C255" s="2">
        <f t="shared" si="21"/>
        <v>-8.7499999999998579E-2</v>
      </c>
      <c r="D255" s="2">
        <f t="shared" si="22"/>
        <v>28.707839999999997</v>
      </c>
      <c r="E255" s="2">
        <f t="shared" si="24"/>
        <v>28.490030000000001</v>
      </c>
      <c r="F255" s="2">
        <f t="shared" si="25"/>
        <v>27.629744999999996</v>
      </c>
      <c r="G255" s="2">
        <f t="shared" si="27"/>
        <v>28.096747999999984</v>
      </c>
      <c r="H255" s="2">
        <f t="shared" si="23"/>
        <v>35.900583500000081</v>
      </c>
      <c r="I255" s="2">
        <f t="array" ref="I255">SUMPRODUCT(B239:B258, (ROW(B239:B258)-ROW(B239)+1)) / (20*21/2)</f>
        <v>28.025719523809528</v>
      </c>
      <c r="J255" s="2">
        <f t="shared" si="26"/>
        <v>28.05110161163865</v>
      </c>
      <c r="K255" s="2">
        <f t="shared" si="28"/>
        <v>28.775056598433075</v>
      </c>
    </row>
    <row r="256" spans="1:11" ht="13.5" x14ac:dyDescent="0.25">
      <c r="A256" s="3">
        <f>TITRES_STAT!B259</f>
        <v>42380</v>
      </c>
      <c r="B256" s="6">
        <f>TITRES_STAT!D259</f>
        <v>27.640699999999999</v>
      </c>
      <c r="C256" s="2">
        <f t="shared" si="21"/>
        <v>-0.78720000000000212</v>
      </c>
      <c r="D256" s="2">
        <f t="shared" si="22"/>
        <v>28.462920000000004</v>
      </c>
      <c r="E256" s="2">
        <f t="shared" si="24"/>
        <v>28.459420000000001</v>
      </c>
      <c r="F256" s="2">
        <f t="shared" si="25"/>
        <v>27.709345000000003</v>
      </c>
      <c r="G256" s="2">
        <f t="shared" si="27"/>
        <v>28.037267999999987</v>
      </c>
      <c r="H256" s="2">
        <f t="shared" si="23"/>
        <v>35.833797500000081</v>
      </c>
      <c r="I256" s="2">
        <f t="array" ref="I256">SUMPRODUCT(B240:B259, (ROW(B240:B259)-ROW(B240)+1)) / (20*21/2)</f>
        <v>27.957323809523807</v>
      </c>
      <c r="J256" s="2">
        <f t="shared" si="26"/>
        <v>28.01201574386354</v>
      </c>
      <c r="K256" s="2">
        <f t="shared" si="28"/>
        <v>28.730572025945502</v>
      </c>
    </row>
    <row r="257" spans="1:11" ht="13.5" x14ac:dyDescent="0.25">
      <c r="A257" s="3">
        <f>TITRES_STAT!B260</f>
        <v>42381</v>
      </c>
      <c r="B257" s="6">
        <f>TITRES_STAT!D260</f>
        <v>26.8184</v>
      </c>
      <c r="C257" s="2">
        <f t="shared" si="21"/>
        <v>-0.82229999999999848</v>
      </c>
      <c r="D257" s="2">
        <f t="shared" si="22"/>
        <v>28.053540000000005</v>
      </c>
      <c r="E257" s="2">
        <f t="shared" si="24"/>
        <v>28.345700000000001</v>
      </c>
      <c r="F257" s="2">
        <f t="shared" si="25"/>
        <v>27.746954999999996</v>
      </c>
      <c r="G257" s="2">
        <f t="shared" si="27"/>
        <v>27.961341999999991</v>
      </c>
      <c r="H257" s="2">
        <f t="shared" si="23"/>
        <v>35.76290000000008</v>
      </c>
      <c r="I257" s="2">
        <f t="array" ref="I257">SUMPRODUCT(B241:B260, (ROW(B241:B260)-ROW(B241)+1)) / (20*21/2)</f>
        <v>27.943285238095239</v>
      </c>
      <c r="J257" s="2">
        <f t="shared" si="26"/>
        <v>27.898338053971774</v>
      </c>
      <c r="K257" s="2">
        <f t="shared" si="28"/>
        <v>28.655584887673129</v>
      </c>
    </row>
    <row r="258" spans="1:11" ht="13.5" x14ac:dyDescent="0.25">
      <c r="A258" s="3">
        <f>TITRES_STAT!B261</f>
        <v>42382</v>
      </c>
      <c r="B258" s="6">
        <f>TITRES_STAT!D261</f>
        <v>27.107099999999999</v>
      </c>
      <c r="C258" s="2">
        <f t="shared" si="21"/>
        <v>0.28869999999999862</v>
      </c>
      <c r="D258" s="2">
        <f t="shared" si="22"/>
        <v>27.701900000000002</v>
      </c>
      <c r="E258" s="2">
        <f t="shared" si="24"/>
        <v>28.266100000000002</v>
      </c>
      <c r="F258" s="2">
        <f t="shared" si="25"/>
        <v>27.790254999999995</v>
      </c>
      <c r="G258" s="2">
        <f t="shared" si="27"/>
        <v>27.892939999999989</v>
      </c>
      <c r="H258" s="2">
        <f t="shared" si="23"/>
        <v>35.69344600000008</v>
      </c>
      <c r="I258" s="2">
        <f t="array" ref="I258">SUMPRODUCT(B242:B261, (ROW(B242:B261)-ROW(B242)+1)) / (20*21/2)</f>
        <v>27.924035714285719</v>
      </c>
      <c r="J258" s="2">
        <f t="shared" si="26"/>
        <v>27.822982048831605</v>
      </c>
      <c r="K258" s="2">
        <f t="shared" si="28"/>
        <v>28.594859990117321</v>
      </c>
    </row>
    <row r="259" spans="1:11" ht="13.5" x14ac:dyDescent="0.25">
      <c r="A259" s="3">
        <f>TITRES_STAT!B262</f>
        <v>42384</v>
      </c>
      <c r="B259" s="6">
        <f>TITRES_STAT!D262</f>
        <v>27.072099999999999</v>
      </c>
      <c r="C259" s="2">
        <f t="shared" si="21"/>
        <v>-3.5000000000000142E-2</v>
      </c>
      <c r="D259" s="2">
        <f t="shared" si="22"/>
        <v>27.413240000000002</v>
      </c>
      <c r="E259" s="2">
        <f t="shared" si="24"/>
        <v>28.104279999999999</v>
      </c>
      <c r="F259" s="2">
        <f t="shared" si="25"/>
        <v>27.831804999999996</v>
      </c>
      <c r="G259" s="2">
        <f t="shared" si="27"/>
        <v>27.82208799999999</v>
      </c>
      <c r="H259" s="2">
        <f t="shared" si="23"/>
        <v>35.623817000000081</v>
      </c>
      <c r="I259" s="2">
        <f t="array" ref="I259">SUMPRODUCT(B243:B262, (ROW(B243:B262)-ROW(B243)+1)) / (20*21/2)</f>
        <v>27.81869285714285</v>
      </c>
      <c r="J259" s="2">
        <f t="shared" si="26"/>
        <v>27.751469472752404</v>
      </c>
      <c r="K259" s="2">
        <f t="shared" si="28"/>
        <v>28.535143912073504</v>
      </c>
    </row>
    <row r="260" spans="1:11" ht="13.5" x14ac:dyDescent="0.25">
      <c r="A260" s="3">
        <f>TITRES_STAT!B263</f>
        <v>42387</v>
      </c>
      <c r="B260" s="6">
        <f>TITRES_STAT!D263</f>
        <v>27.6844</v>
      </c>
      <c r="C260" s="2">
        <f t="shared" ref="C260:C323" si="29">B260-B259</f>
        <v>0.61230000000000118</v>
      </c>
      <c r="D260" s="2">
        <f t="shared" si="22"/>
        <v>27.26454</v>
      </c>
      <c r="E260" s="2">
        <f t="shared" si="24"/>
        <v>27.986190000000001</v>
      </c>
      <c r="F260" s="2">
        <f t="shared" si="25"/>
        <v>27.895220000000002</v>
      </c>
      <c r="G260" s="2">
        <f t="shared" si="27"/>
        <v>27.763481999999996</v>
      </c>
      <c r="H260" s="2">
        <f t="shared" si="23"/>
        <v>35.557249500000083</v>
      </c>
      <c r="I260" s="2">
        <f t="array" ref="I260">SUMPRODUCT(B244:B263, (ROW(B244:B263)-ROW(B244)+1)) / (20*21/2)</f>
        <v>27.652874285714287</v>
      </c>
      <c r="J260" s="2">
        <f t="shared" si="26"/>
        <v>27.745081903918845</v>
      </c>
      <c r="K260" s="2">
        <f t="shared" si="28"/>
        <v>28.501781405717679</v>
      </c>
    </row>
    <row r="261" spans="1:11" ht="13.5" x14ac:dyDescent="0.25">
      <c r="A261" s="3">
        <f>TITRES_STAT!B264</f>
        <v>42388</v>
      </c>
      <c r="B261" s="6">
        <f>TITRES_STAT!D264</f>
        <v>27.693100000000001</v>
      </c>
      <c r="C261" s="2">
        <f t="shared" si="29"/>
        <v>8.7000000000010402E-3</v>
      </c>
      <c r="D261" s="2">
        <f t="shared" si="22"/>
        <v>27.275020000000001</v>
      </c>
      <c r="E261" s="2">
        <f t="shared" si="24"/>
        <v>27.868970000000001</v>
      </c>
      <c r="F261" s="2">
        <f t="shared" si="25"/>
        <v>27.976999999999997</v>
      </c>
      <c r="G261" s="2">
        <f t="shared" si="27"/>
        <v>27.722543999999992</v>
      </c>
      <c r="H261" s="2">
        <f t="shared" si="23"/>
        <v>35.490725500000082</v>
      </c>
      <c r="I261" s="2">
        <f t="array" ref="I261">SUMPRODUCT(B245:B264, (ROW(B245:B264)-ROW(B245)+1)) / (20*21/2)</f>
        <v>27.409577142857145</v>
      </c>
      <c r="J261" s="2">
        <f t="shared" si="26"/>
        <v>27.740131246402765</v>
      </c>
      <c r="K261" s="2">
        <f t="shared" si="28"/>
        <v>28.470068409415028</v>
      </c>
    </row>
    <row r="262" spans="1:11" ht="13.5" x14ac:dyDescent="0.25">
      <c r="A262" s="3">
        <f>TITRES_STAT!B265</f>
        <v>42389</v>
      </c>
      <c r="B262" s="6">
        <f>TITRES_STAT!D265</f>
        <v>26.870899999999999</v>
      </c>
      <c r="C262" s="2">
        <f t="shared" si="29"/>
        <v>-0.82220000000000226</v>
      </c>
      <c r="D262" s="2">
        <f t="shared" ref="D262:D325" si="30">AVERAGE(B258:B262)</f>
        <v>27.285519999999998</v>
      </c>
      <c r="E262" s="2">
        <f t="shared" si="24"/>
        <v>27.669530000000002</v>
      </c>
      <c r="F262" s="2">
        <f t="shared" si="25"/>
        <v>27.990994999999998</v>
      </c>
      <c r="G262" s="2">
        <f t="shared" si="27"/>
        <v>27.66726199999999</v>
      </c>
      <c r="H262" s="2">
        <f t="shared" si="23"/>
        <v>35.417719500000082</v>
      </c>
      <c r="I262" s="2">
        <f t="array" ref="I262">SUMPRODUCT(B246:B265, (ROW(B246:B265)-ROW(B246)+1)) / (20*21/2)</f>
        <v>27.13912761904762</v>
      </c>
      <c r="J262" s="2">
        <f t="shared" si="26"/>
        <v>27.65734731817393</v>
      </c>
      <c r="K262" s="2">
        <f t="shared" si="28"/>
        <v>28.407355922771298</v>
      </c>
    </row>
    <row r="263" spans="1:11" ht="13.5" x14ac:dyDescent="0.25">
      <c r="A263" s="3">
        <f>TITRES_STAT!B266</f>
        <v>42390</v>
      </c>
      <c r="B263" s="6">
        <f>TITRES_STAT!D266</f>
        <v>26.2499</v>
      </c>
      <c r="C263" s="2">
        <f t="shared" si="29"/>
        <v>-0.62099999999999866</v>
      </c>
      <c r="D263" s="2">
        <f t="shared" si="30"/>
        <v>27.114080000000001</v>
      </c>
      <c r="E263" s="2">
        <f t="shared" si="24"/>
        <v>27.407990000000005</v>
      </c>
      <c r="F263" s="2">
        <f t="shared" si="25"/>
        <v>27.921019999999999</v>
      </c>
      <c r="G263" s="2">
        <f t="shared" si="27"/>
        <v>27.617229999999996</v>
      </c>
      <c r="H263" s="2">
        <f t="shared" si="23"/>
        <v>35.345334500000078</v>
      </c>
      <c r="I263" s="2">
        <f t="array" ref="I263">SUMPRODUCT(B247:B266, (ROW(B247:B266)-ROW(B247)+1)) / (20*21/2)</f>
        <v>26.82485904761905</v>
      </c>
      <c r="J263" s="2">
        <f t="shared" si="26"/>
        <v>27.523304716443079</v>
      </c>
      <c r="K263" s="2">
        <f t="shared" si="28"/>
        <v>28.322749808152814</v>
      </c>
    </row>
    <row r="264" spans="1:11" ht="13.5" x14ac:dyDescent="0.25">
      <c r="A264" s="3">
        <f>TITRES_STAT!B267</f>
        <v>42391</v>
      </c>
      <c r="B264" s="6">
        <f>TITRES_STAT!D267</f>
        <v>25.366399999999999</v>
      </c>
      <c r="C264" s="2">
        <f t="shared" si="29"/>
        <v>-0.88350000000000151</v>
      </c>
      <c r="D264" s="2">
        <f t="shared" si="30"/>
        <v>26.772939999999998</v>
      </c>
      <c r="E264" s="2">
        <f t="shared" si="24"/>
        <v>27.093090000000007</v>
      </c>
      <c r="F264" s="2">
        <f t="shared" si="25"/>
        <v>27.768819999999995</v>
      </c>
      <c r="G264" s="2">
        <f t="shared" si="27"/>
        <v>27.549527999999999</v>
      </c>
      <c r="H264" s="2">
        <f t="shared" si="23"/>
        <v>35.268955000000084</v>
      </c>
      <c r="I264" s="2">
        <f t="array" ref="I264">SUMPRODUCT(B248:B267, (ROW(B248:B267)-ROW(B248)+1)) / (20*21/2)</f>
        <v>26.532038095238097</v>
      </c>
      <c r="J264" s="2">
        <f t="shared" si="26"/>
        <v>27.317885219638974</v>
      </c>
      <c r="K264" s="2">
        <f t="shared" si="28"/>
        <v>28.206814521558588</v>
      </c>
    </row>
    <row r="265" spans="1:11" ht="13.5" x14ac:dyDescent="0.25">
      <c r="A265" s="3">
        <f>TITRES_STAT!B268</f>
        <v>42394</v>
      </c>
      <c r="B265" s="6">
        <f>TITRES_STAT!D268</f>
        <v>24.929099999999998</v>
      </c>
      <c r="C265" s="2">
        <f t="shared" si="29"/>
        <v>-0.43730000000000047</v>
      </c>
      <c r="D265" s="2">
        <f t="shared" si="30"/>
        <v>26.221879999999999</v>
      </c>
      <c r="E265" s="2">
        <f t="shared" si="24"/>
        <v>26.743209999999998</v>
      </c>
      <c r="F265" s="2">
        <f t="shared" si="25"/>
        <v>27.616619999999994</v>
      </c>
      <c r="G265" s="2">
        <f t="shared" si="27"/>
        <v>27.490048000000002</v>
      </c>
      <c r="H265" s="2">
        <f t="shared" si="23"/>
        <v>35.195893000000083</v>
      </c>
      <c r="I265" s="2">
        <f t="array" ref="I265">SUMPRODUCT(B249:B268, (ROW(B249:B268)-ROW(B249)+1)) / (20*21/2)</f>
        <v>26.325479523809527</v>
      </c>
      <c r="J265" s="2">
        <f t="shared" si="26"/>
        <v>27.090381865387641</v>
      </c>
      <c r="K265" s="2">
        <f t="shared" si="28"/>
        <v>28.078276697183743</v>
      </c>
    </row>
    <row r="266" spans="1:11" ht="13.5" x14ac:dyDescent="0.25">
      <c r="A266" s="3">
        <f>TITRES_STAT!B269</f>
        <v>42395</v>
      </c>
      <c r="B266" s="6">
        <f>TITRES_STAT!D269</f>
        <v>24.316800000000001</v>
      </c>
      <c r="C266" s="2">
        <f t="shared" si="29"/>
        <v>-0.61229999999999762</v>
      </c>
      <c r="D266" s="2">
        <f t="shared" si="30"/>
        <v>25.546620000000001</v>
      </c>
      <c r="E266" s="2">
        <f t="shared" si="24"/>
        <v>26.410820000000001</v>
      </c>
      <c r="F266" s="2">
        <f t="shared" si="25"/>
        <v>27.435119999999994</v>
      </c>
      <c r="G266" s="2">
        <f t="shared" si="27"/>
        <v>27.420246000000002</v>
      </c>
      <c r="H266" s="2">
        <f t="shared" ref="H266:H329" si="31">AVERAGE(B67:B266)</f>
        <v>35.119769500000082</v>
      </c>
      <c r="I266" s="2">
        <f t="array" ref="I266">SUMPRODUCT(B250:B269, (ROW(B250:B269)-ROW(B250)+1)) / (20*21/2)</f>
        <v>26.125676190476195</v>
      </c>
      <c r="J266" s="2">
        <f t="shared" si="26"/>
        <v>26.826231211541199</v>
      </c>
      <c r="K266" s="2">
        <f t="shared" si="28"/>
        <v>27.930767807098107</v>
      </c>
    </row>
    <row r="267" spans="1:11" ht="13.5" x14ac:dyDescent="0.25">
      <c r="A267" s="3">
        <f>TITRES_STAT!B270</f>
        <v>42396</v>
      </c>
      <c r="B267" s="6">
        <f>TITRES_STAT!D270</f>
        <v>24.360499999999998</v>
      </c>
      <c r="C267" s="2">
        <f t="shared" si="29"/>
        <v>4.369999999999763E-2</v>
      </c>
      <c r="D267" s="2">
        <f t="shared" si="30"/>
        <v>25.044540000000001</v>
      </c>
      <c r="E267" s="2">
        <f t="shared" si="24"/>
        <v>26.165029999999994</v>
      </c>
      <c r="F267" s="2">
        <f t="shared" si="25"/>
        <v>27.255365000000001</v>
      </c>
      <c r="G267" s="2">
        <f t="shared" si="27"/>
        <v>27.349570000000003</v>
      </c>
      <c r="H267" s="2">
        <f t="shared" si="31"/>
        <v>35.04344100000008</v>
      </c>
      <c r="I267" s="2">
        <f t="array" ref="I267">SUMPRODUCT(B251:B270, (ROW(B251:B270)-ROW(B251)+1)) / (20*21/2)</f>
        <v>25.976680952380949</v>
      </c>
      <c r="J267" s="2">
        <f t="shared" si="26"/>
        <v>26.591399667584891</v>
      </c>
      <c r="K267" s="2">
        <f t="shared" si="28"/>
        <v>27.790757304858968</v>
      </c>
    </row>
    <row r="268" spans="1:11" ht="13.5" x14ac:dyDescent="0.25">
      <c r="A268" s="3">
        <f>TITRES_STAT!B271</f>
        <v>42397</v>
      </c>
      <c r="B268" s="6">
        <f>TITRES_STAT!D271</f>
        <v>25.086500000000001</v>
      </c>
      <c r="C268" s="2">
        <f t="shared" si="29"/>
        <v>0.72600000000000264</v>
      </c>
      <c r="D268" s="2">
        <f t="shared" si="30"/>
        <v>24.811860000000003</v>
      </c>
      <c r="E268" s="2">
        <f t="shared" ref="E268:E331" si="32">AVERAGE(B259:B268)</f>
        <v>25.962970000000002</v>
      </c>
      <c r="F268" s="2">
        <f t="shared" si="25"/>
        <v>27.114535</v>
      </c>
      <c r="G268" s="2">
        <f t="shared" si="27"/>
        <v>27.277494000000004</v>
      </c>
      <c r="H268" s="2">
        <f t="shared" si="31"/>
        <v>34.96566200000008</v>
      </c>
      <c r="I268" s="2">
        <f t="array" ref="I268">SUMPRODUCT(B252:B271, (ROW(B252:B271)-ROW(B252)+1)) / (20*21/2)</f>
        <v>25.848518571428563</v>
      </c>
      <c r="J268" s="2">
        <f t="shared" si="26"/>
        <v>26.448075889719661</v>
      </c>
      <c r="K268" s="2">
        <f t="shared" si="28"/>
        <v>27.684707998786067</v>
      </c>
    </row>
    <row r="269" spans="1:11" ht="13.5" x14ac:dyDescent="0.25">
      <c r="A269" s="3">
        <f>TITRES_STAT!B272</f>
        <v>42398</v>
      </c>
      <c r="B269" s="6">
        <f>TITRES_STAT!D272</f>
        <v>25.0166</v>
      </c>
      <c r="C269" s="2">
        <f t="shared" si="29"/>
        <v>-6.9900000000000517E-2</v>
      </c>
      <c r="D269" s="2">
        <f t="shared" si="30"/>
        <v>24.741899999999998</v>
      </c>
      <c r="E269" s="2">
        <f t="shared" si="32"/>
        <v>25.757420000000003</v>
      </c>
      <c r="F269" s="2">
        <f t="shared" si="25"/>
        <v>26.930850000000003</v>
      </c>
      <c r="G269" s="2">
        <f t="shared" si="27"/>
        <v>27.187049999999999</v>
      </c>
      <c r="H269" s="2">
        <f t="shared" si="31"/>
        <v>34.887533500000075</v>
      </c>
      <c r="I269" s="2">
        <f t="array" ref="I269">SUMPRODUCT(B253:B272, (ROW(B253:B272)-ROW(B253)+1)) / (20*21/2)</f>
        <v>25.774294761904766</v>
      </c>
      <c r="J269" s="2">
        <f t="shared" si="26"/>
        <v>26.311744852603503</v>
      </c>
      <c r="K269" s="2">
        <f t="shared" si="28"/>
        <v>27.580076312559161</v>
      </c>
    </row>
    <row r="270" spans="1:11" ht="13.5" x14ac:dyDescent="0.25">
      <c r="A270" s="3">
        <f>TITRES_STAT!B273</f>
        <v>42401</v>
      </c>
      <c r="B270" s="6">
        <f>TITRES_STAT!D273</f>
        <v>25.366399999999999</v>
      </c>
      <c r="C270" s="2">
        <f t="shared" si="29"/>
        <v>0.34979999999999833</v>
      </c>
      <c r="D270" s="2">
        <f t="shared" si="30"/>
        <v>24.829360000000001</v>
      </c>
      <c r="E270" s="2">
        <f t="shared" si="32"/>
        <v>25.52562</v>
      </c>
      <c r="F270" s="2">
        <f t="shared" si="25"/>
        <v>26.755905000000002</v>
      </c>
      <c r="G270" s="2">
        <f t="shared" si="27"/>
        <v>27.103602000000002</v>
      </c>
      <c r="H270" s="2">
        <f t="shared" si="31"/>
        <v>34.81115400000008</v>
      </c>
      <c r="I270" s="2">
        <f t="array" ref="I270">SUMPRODUCT(B254:B273, (ROW(B254:B273)-ROW(B254)+1)) / (20*21/2)</f>
        <v>25.672992380952383</v>
      </c>
      <c r="J270" s="2">
        <f t="shared" si="26"/>
        <v>26.221712009498408</v>
      </c>
      <c r="K270" s="2">
        <f t="shared" si="28"/>
        <v>27.493265476772528</v>
      </c>
    </row>
    <row r="271" spans="1:11" ht="13.5" x14ac:dyDescent="0.25">
      <c r="A271" s="3">
        <f>TITRES_STAT!B274</f>
        <v>42402</v>
      </c>
      <c r="B271" s="6">
        <f>TITRES_STAT!D274</f>
        <v>25.4102</v>
      </c>
      <c r="C271" s="2">
        <f t="shared" si="29"/>
        <v>4.3800000000000949E-2</v>
      </c>
      <c r="D271" s="2">
        <f t="shared" si="30"/>
        <v>25.04804</v>
      </c>
      <c r="E271" s="2">
        <f t="shared" si="32"/>
        <v>25.297330000000002</v>
      </c>
      <c r="F271" s="2">
        <f t="shared" si="25"/>
        <v>26.58315</v>
      </c>
      <c r="G271" s="2">
        <f t="shared" si="27"/>
        <v>27.038000000000007</v>
      </c>
      <c r="H271" s="2">
        <f t="shared" si="31"/>
        <v>34.734993500000073</v>
      </c>
      <c r="I271" s="2">
        <f t="array" ref="I271">SUMPRODUCT(B255:B274, (ROW(B255:B274)-ROW(B255)+1)) / (20*21/2)</f>
        <v>25.588351428571428</v>
      </c>
      <c r="J271" s="2">
        <f t="shared" si="26"/>
        <v>26.144425151450939</v>
      </c>
      <c r="K271" s="2">
        <f t="shared" si="28"/>
        <v>27.411576634546154</v>
      </c>
    </row>
    <row r="272" spans="1:11" ht="13.5" x14ac:dyDescent="0.25">
      <c r="A272" s="3">
        <f>TITRES_STAT!B275</f>
        <v>42403</v>
      </c>
      <c r="B272" s="6">
        <f>TITRES_STAT!D275</f>
        <v>25.803799999999999</v>
      </c>
      <c r="C272" s="2">
        <f t="shared" si="29"/>
        <v>0.39359999999999928</v>
      </c>
      <c r="D272" s="2">
        <f t="shared" si="30"/>
        <v>25.3367</v>
      </c>
      <c r="E272" s="2">
        <f t="shared" si="32"/>
        <v>25.190620000000003</v>
      </c>
      <c r="F272" s="2">
        <f t="shared" si="25"/>
        <v>26.430074999999999</v>
      </c>
      <c r="G272" s="2">
        <f t="shared" si="27"/>
        <v>26.976769999999998</v>
      </c>
      <c r="H272" s="2">
        <f t="shared" si="31"/>
        <v>34.661224500000074</v>
      </c>
      <c r="I272" s="2">
        <f t="array" ref="I272">SUMPRODUCT(B256:B275, (ROW(B256:B275)-ROW(B256)+1)) / (20*21/2)</f>
        <v>25.518705714285716</v>
      </c>
      <c r="J272" s="2">
        <f t="shared" si="26"/>
        <v>26.111984660836562</v>
      </c>
      <c r="K272" s="2">
        <f t="shared" si="28"/>
        <v>27.348526570446307</v>
      </c>
    </row>
    <row r="273" spans="1:11" ht="13.5" x14ac:dyDescent="0.25">
      <c r="A273" s="3">
        <f>TITRES_STAT!B276</f>
        <v>42404</v>
      </c>
      <c r="B273" s="6">
        <f>TITRES_STAT!D276</f>
        <v>25.366399999999999</v>
      </c>
      <c r="C273" s="2">
        <f t="shared" si="29"/>
        <v>-0.43740000000000023</v>
      </c>
      <c r="D273" s="2">
        <f t="shared" si="30"/>
        <v>25.392679999999999</v>
      </c>
      <c r="E273" s="2">
        <f t="shared" si="32"/>
        <v>25.102270000000001</v>
      </c>
      <c r="F273" s="2">
        <f t="shared" si="25"/>
        <v>26.255130000000001</v>
      </c>
      <c r="G273" s="2">
        <f t="shared" si="27"/>
        <v>26.924111999999994</v>
      </c>
      <c r="H273" s="2">
        <f t="shared" si="31"/>
        <v>34.585268500000076</v>
      </c>
      <c r="I273" s="2">
        <f t="array" ref="I273">SUMPRODUCT(B257:B276, (ROW(B257:B276)-ROW(B257)+1)) / (20*21/2)</f>
        <v>25.463638571428575</v>
      </c>
      <c r="J273" s="2">
        <f t="shared" si="26"/>
        <v>26.040976597899746</v>
      </c>
      <c r="K273" s="2">
        <f t="shared" si="28"/>
        <v>27.270796116703316</v>
      </c>
    </row>
    <row r="274" spans="1:11" ht="13.5" x14ac:dyDescent="0.25">
      <c r="A274" s="3">
        <f>TITRES_STAT!B277</f>
        <v>42405</v>
      </c>
      <c r="B274" s="6">
        <f>TITRES_STAT!D277</f>
        <v>25.366399999999999</v>
      </c>
      <c r="C274" s="2">
        <f t="shared" si="29"/>
        <v>0</v>
      </c>
      <c r="D274" s="2">
        <f t="shared" si="30"/>
        <v>25.46264</v>
      </c>
      <c r="E274" s="2">
        <f t="shared" si="32"/>
        <v>25.102269999999997</v>
      </c>
      <c r="F274" s="2">
        <f t="shared" si="25"/>
        <v>26.097680000000004</v>
      </c>
      <c r="G274" s="2">
        <f t="shared" si="27"/>
        <v>26.871453999999993</v>
      </c>
      <c r="H274" s="2">
        <f t="shared" si="31"/>
        <v>34.507195500000073</v>
      </c>
      <c r="I274" s="2">
        <f t="array" ref="I274">SUMPRODUCT(B258:B277, (ROW(B258:B277)-ROW(B258)+1)) / (20*21/2)</f>
        <v>25.396077619047617</v>
      </c>
      <c r="J274" s="2">
        <f t="shared" si="26"/>
        <v>25.97673120762358</v>
      </c>
      <c r="K274" s="2">
        <f t="shared" si="28"/>
        <v>27.196113916048287</v>
      </c>
    </row>
    <row r="275" spans="1:11" ht="13.5" x14ac:dyDescent="0.25">
      <c r="A275" s="3">
        <f>TITRES_STAT!B278</f>
        <v>42408</v>
      </c>
      <c r="B275" s="6">
        <f>TITRES_STAT!D278</f>
        <v>25.366399999999999</v>
      </c>
      <c r="C275" s="2">
        <f t="shared" si="29"/>
        <v>0</v>
      </c>
      <c r="D275" s="2">
        <f t="shared" si="30"/>
        <v>25.46264</v>
      </c>
      <c r="E275" s="2">
        <f t="shared" si="32"/>
        <v>25.145999999999997</v>
      </c>
      <c r="F275" s="2">
        <f t="shared" si="25"/>
        <v>25.944605000000003</v>
      </c>
      <c r="G275" s="2">
        <f t="shared" si="27"/>
        <v>26.804799999999997</v>
      </c>
      <c r="H275" s="2">
        <f t="shared" si="31"/>
        <v>34.429122500000069</v>
      </c>
      <c r="I275" s="2">
        <f t="array" ref="I275">SUMPRODUCT(B259:B278, (ROW(B259:B278)-ROW(B259)+1)) / (20*21/2)</f>
        <v>25.334930476190475</v>
      </c>
      <c r="J275" s="2">
        <f t="shared" si="26"/>
        <v>25.918604425945144</v>
      </c>
      <c r="K275" s="2">
        <f t="shared" si="28"/>
        <v>27.124360429144435</v>
      </c>
    </row>
    <row r="276" spans="1:11" ht="13.5" x14ac:dyDescent="0.25">
      <c r="A276" s="3">
        <f>TITRES_STAT!B279</f>
        <v>42409</v>
      </c>
      <c r="B276" s="6">
        <f>TITRES_STAT!D279</f>
        <v>25.366399999999999</v>
      </c>
      <c r="C276" s="2">
        <f t="shared" si="29"/>
        <v>0</v>
      </c>
      <c r="D276" s="2">
        <f t="shared" si="30"/>
        <v>25.453879999999998</v>
      </c>
      <c r="E276" s="2">
        <f t="shared" si="32"/>
        <v>25.250959999999999</v>
      </c>
      <c r="F276" s="2">
        <f t="shared" ref="F276:F339" si="33">AVERAGE(B257:B276)</f>
        <v>25.83089</v>
      </c>
      <c r="G276" s="2">
        <f t="shared" si="27"/>
        <v>26.738145999999986</v>
      </c>
      <c r="H276" s="2">
        <f t="shared" si="31"/>
        <v>34.351049500000073</v>
      </c>
      <c r="I276" s="2">
        <f t="array" ref="I276">SUMPRODUCT(B260:B279, (ROW(B260:B279)-ROW(B260)+1)) / (20*21/2)</f>
        <v>25.283321904761898</v>
      </c>
      <c r="J276" s="2">
        <f t="shared" si="26"/>
        <v>25.866013528236081</v>
      </c>
      <c r="K276" s="2">
        <f t="shared" si="28"/>
        <v>27.055420804472107</v>
      </c>
    </row>
    <row r="277" spans="1:11" ht="13.5" x14ac:dyDescent="0.25">
      <c r="A277" s="3">
        <f>TITRES_STAT!B280</f>
        <v>42410</v>
      </c>
      <c r="B277" s="6">
        <f>TITRES_STAT!D280</f>
        <v>25.121500000000001</v>
      </c>
      <c r="C277" s="2">
        <f t="shared" si="29"/>
        <v>-0.24489999999999768</v>
      </c>
      <c r="D277" s="2">
        <f t="shared" si="30"/>
        <v>25.317419999999998</v>
      </c>
      <c r="E277" s="2">
        <f t="shared" si="32"/>
        <v>25.327059999999996</v>
      </c>
      <c r="F277" s="2">
        <f t="shared" si="33"/>
        <v>25.746044999999999</v>
      </c>
      <c r="G277" s="2">
        <f t="shared" si="27"/>
        <v>26.666593999999989</v>
      </c>
      <c r="H277" s="2">
        <f t="shared" si="31"/>
        <v>34.273445500000072</v>
      </c>
      <c r="I277" s="2">
        <f t="array" ref="I277">SUMPRODUCT(B261:B280, (ROW(B261:B280)-ROW(B261)+1)) / (20*21/2)</f>
        <v>25.240256666666664</v>
      </c>
      <c r="J277" s="2">
        <f t="shared" ref="J277:J340" si="34">$J$4*B277+J276*(1-$J$4)</f>
        <v>25.795107477927882</v>
      </c>
      <c r="K277" s="2">
        <f t="shared" si="28"/>
        <v>26.97958077292418</v>
      </c>
    </row>
    <row r="278" spans="1:11" ht="13.5" x14ac:dyDescent="0.25">
      <c r="A278" s="3">
        <f>TITRES_STAT!B281</f>
        <v>42411</v>
      </c>
      <c r="B278" s="6">
        <f>TITRES_STAT!D281</f>
        <v>25.103999999999999</v>
      </c>
      <c r="C278" s="2">
        <f t="shared" si="29"/>
        <v>-1.7500000000001847E-2</v>
      </c>
      <c r="D278" s="2">
        <f t="shared" si="30"/>
        <v>25.264939999999999</v>
      </c>
      <c r="E278" s="2">
        <f t="shared" si="32"/>
        <v>25.328809999999997</v>
      </c>
      <c r="F278" s="2">
        <f t="shared" si="33"/>
        <v>25.645890000000001</v>
      </c>
      <c r="G278" s="2">
        <f t="shared" si="27"/>
        <v>26.611837999999988</v>
      </c>
      <c r="H278" s="2">
        <f t="shared" si="31"/>
        <v>34.196177500000069</v>
      </c>
      <c r="I278" s="2">
        <f t="array" ref="I278">SUMPRODUCT(B262:B281, (ROW(B262:B281)-ROW(B262)+1)) / (20*21/2)</f>
        <v>25.185358571428569</v>
      </c>
      <c r="J278" s="2">
        <f t="shared" si="34"/>
        <v>25.729287718125228</v>
      </c>
      <c r="K278" s="2">
        <f t="shared" si="28"/>
        <v>26.906028585750683</v>
      </c>
    </row>
    <row r="279" spans="1:11" ht="13.5" x14ac:dyDescent="0.25">
      <c r="A279" s="3">
        <f>TITRES_STAT!B282</f>
        <v>42412</v>
      </c>
      <c r="B279" s="6">
        <f>TITRES_STAT!D282</f>
        <v>25.103999999999999</v>
      </c>
      <c r="C279" s="2">
        <f t="shared" si="29"/>
        <v>0</v>
      </c>
      <c r="D279" s="2">
        <f t="shared" si="30"/>
        <v>25.21246</v>
      </c>
      <c r="E279" s="2">
        <f t="shared" si="32"/>
        <v>25.33755</v>
      </c>
      <c r="F279" s="2">
        <f t="shared" si="33"/>
        <v>25.547485000000002</v>
      </c>
      <c r="G279" s="2">
        <f t="shared" si="27"/>
        <v>26.573349999999987</v>
      </c>
      <c r="H279" s="2">
        <f t="shared" si="31"/>
        <v>34.118909500000072</v>
      </c>
      <c r="I279" s="2">
        <f t="array" ref="I279">SUMPRODUCT(B263:B282, (ROW(B263:B282)-ROW(B263)+1)) / (20*21/2)</f>
        <v>25.144039047619046</v>
      </c>
      <c r="J279" s="2">
        <f t="shared" si="34"/>
        <v>25.669736506875207</v>
      </c>
      <c r="K279" s="2">
        <f t="shared" si="28"/>
        <v>26.835360798074184</v>
      </c>
    </row>
    <row r="280" spans="1:11" ht="13.5" x14ac:dyDescent="0.25">
      <c r="A280" s="3">
        <f>TITRES_STAT!B283</f>
        <v>42415</v>
      </c>
      <c r="B280" s="6">
        <f>TITRES_STAT!D283</f>
        <v>25.095300000000002</v>
      </c>
      <c r="C280" s="2">
        <f t="shared" si="29"/>
        <v>-8.6999999999974875E-3</v>
      </c>
      <c r="D280" s="2">
        <f t="shared" si="30"/>
        <v>25.158239999999999</v>
      </c>
      <c r="E280" s="2">
        <f t="shared" si="32"/>
        <v>25.31044</v>
      </c>
      <c r="F280" s="2">
        <f t="shared" si="33"/>
        <v>25.418030000000002</v>
      </c>
      <c r="G280" s="2">
        <f t="shared" si="27"/>
        <v>26.534687999999992</v>
      </c>
      <c r="H280" s="2">
        <f t="shared" si="31"/>
        <v>34.041598000000079</v>
      </c>
      <c r="I280" s="2">
        <f t="array" ref="I280">SUMPRODUCT(B264:B283, (ROW(B264:B283)-ROW(B264)+1)) / (20*21/2)</f>
        <v>25.095725714285713</v>
      </c>
      <c r="J280" s="2">
        <f t="shared" si="34"/>
        <v>25.61502826812519</v>
      </c>
      <c r="K280" s="2">
        <f t="shared" si="28"/>
        <v>26.767123119718335</v>
      </c>
    </row>
    <row r="281" spans="1:11" ht="13.5" x14ac:dyDescent="0.25">
      <c r="A281" s="3">
        <f>TITRES_STAT!B284</f>
        <v>42416</v>
      </c>
      <c r="B281" s="6">
        <f>TITRES_STAT!D284</f>
        <v>24.8416</v>
      </c>
      <c r="C281" s="2">
        <f t="shared" si="29"/>
        <v>-0.25370000000000203</v>
      </c>
      <c r="D281" s="2">
        <f t="shared" si="30"/>
        <v>25.053280000000001</v>
      </c>
      <c r="E281" s="2">
        <f t="shared" si="32"/>
        <v>25.253579999999996</v>
      </c>
      <c r="F281" s="2">
        <f t="shared" si="33"/>
        <v>25.275455000000001</v>
      </c>
      <c r="G281" s="2">
        <f t="shared" si="27"/>
        <v>26.506697999999986</v>
      </c>
      <c r="H281" s="2">
        <f t="shared" si="31"/>
        <v>33.964711500000078</v>
      </c>
      <c r="I281" s="2">
        <f t="array" ref="I281">SUMPRODUCT(B265:B284, (ROW(B265:B284)-ROW(B265)+1)) / (20*21/2)</f>
        <v>25.071608571428573</v>
      </c>
      <c r="J281" s="2">
        <f t="shared" si="34"/>
        <v>25.541368433065646</v>
      </c>
      <c r="K281" s="2">
        <f t="shared" si="28"/>
        <v>26.691612409141147</v>
      </c>
    </row>
    <row r="282" spans="1:11" ht="13.5" x14ac:dyDescent="0.25">
      <c r="A282" s="3">
        <f>TITRES_STAT!B285</f>
        <v>42417</v>
      </c>
      <c r="B282" s="6">
        <f>TITRES_STAT!D285</f>
        <v>24.8416</v>
      </c>
      <c r="C282" s="2">
        <f t="shared" si="29"/>
        <v>0</v>
      </c>
      <c r="D282" s="2">
        <f t="shared" si="30"/>
        <v>24.997300000000003</v>
      </c>
      <c r="E282" s="2">
        <f t="shared" si="32"/>
        <v>25.157360000000001</v>
      </c>
      <c r="F282" s="2">
        <f t="shared" si="33"/>
        <v>25.173989999999996</v>
      </c>
      <c r="G282" s="2">
        <f t="shared" si="27"/>
        <v>26.478707999999994</v>
      </c>
      <c r="H282" s="2">
        <f t="shared" si="31"/>
        <v>33.886131500000076</v>
      </c>
      <c r="I282" s="2">
        <f t="array" ref="I282">SUMPRODUCT(B266:B285, (ROW(B266:B285)-ROW(B266)+1)) / (20*21/2)</f>
        <v>25.04999047619048</v>
      </c>
      <c r="J282" s="2">
        <f t="shared" si="34"/>
        <v>25.474723820392725</v>
      </c>
      <c r="K282" s="2">
        <f t="shared" si="28"/>
        <v>26.619062902900321</v>
      </c>
    </row>
    <row r="283" spans="1:11" ht="13.5" x14ac:dyDescent="0.25">
      <c r="A283" s="3">
        <f>TITRES_STAT!B286</f>
        <v>42418</v>
      </c>
      <c r="B283" s="6">
        <f>TITRES_STAT!D286</f>
        <v>24.666699999999999</v>
      </c>
      <c r="C283" s="2">
        <f t="shared" si="29"/>
        <v>-0.17490000000000094</v>
      </c>
      <c r="D283" s="2">
        <f t="shared" si="30"/>
        <v>24.909839999999996</v>
      </c>
      <c r="E283" s="2">
        <f t="shared" si="32"/>
        <v>25.087389999999999</v>
      </c>
      <c r="F283" s="2">
        <f t="shared" si="33"/>
        <v>25.094829999999995</v>
      </c>
      <c r="G283" s="2">
        <f t="shared" si="27"/>
        <v>26.450717999999988</v>
      </c>
      <c r="H283" s="2">
        <f t="shared" si="31"/>
        <v>33.806253500000068</v>
      </c>
      <c r="I283" s="2">
        <f t="array" ref="I283">SUMPRODUCT(B267:B286, (ROW(B267:B286)-ROW(B267)+1)) / (20*21/2)</f>
        <v>24.957979523809524</v>
      </c>
      <c r="J283" s="2">
        <f t="shared" si="34"/>
        <v>25.397769170831513</v>
      </c>
      <c r="K283" s="2">
        <f t="shared" si="28"/>
        <v>26.542499651806192</v>
      </c>
    </row>
    <row r="284" spans="1:11" ht="13.5" x14ac:dyDescent="0.25">
      <c r="A284" s="3">
        <f>TITRES_STAT!B287</f>
        <v>42419</v>
      </c>
      <c r="B284" s="6">
        <f>TITRES_STAT!D287</f>
        <v>24.8416</v>
      </c>
      <c r="C284" s="2">
        <f t="shared" si="29"/>
        <v>0.17490000000000094</v>
      </c>
      <c r="D284" s="2">
        <f t="shared" si="30"/>
        <v>24.85736</v>
      </c>
      <c r="E284" s="2">
        <f t="shared" si="32"/>
        <v>25.03491</v>
      </c>
      <c r="F284" s="2">
        <f t="shared" si="33"/>
        <v>25.068589999999993</v>
      </c>
      <c r="G284" s="2">
        <f t="shared" si="27"/>
        <v>26.438471999999987</v>
      </c>
      <c r="H284" s="2">
        <f t="shared" si="31"/>
        <v>33.727250000000069</v>
      </c>
      <c r="I284" s="2">
        <f t="array" ref="I284">SUMPRODUCT(B268:B287, (ROW(B268:B287)-ROW(B268)+1)) / (20*21/2)</f>
        <v>24.846181428571427</v>
      </c>
      <c r="J284" s="2">
        <f t="shared" si="34"/>
        <v>25.344800678371367</v>
      </c>
      <c r="K284" s="2">
        <f t="shared" si="28"/>
        <v>26.475797704676541</v>
      </c>
    </row>
    <row r="285" spans="1:11" ht="13.5" x14ac:dyDescent="0.25">
      <c r="A285" s="3">
        <f>TITRES_STAT!B288</f>
        <v>42422</v>
      </c>
      <c r="B285" s="6">
        <f>TITRES_STAT!D288</f>
        <v>24.8416</v>
      </c>
      <c r="C285" s="2">
        <f t="shared" si="29"/>
        <v>0</v>
      </c>
      <c r="D285" s="2">
        <f t="shared" si="30"/>
        <v>24.806619999999999</v>
      </c>
      <c r="E285" s="2">
        <f t="shared" si="32"/>
        <v>24.982430000000001</v>
      </c>
      <c r="F285" s="2">
        <f t="shared" si="33"/>
        <v>25.064214999999997</v>
      </c>
      <c r="G285" s="2">
        <f t="shared" si="27"/>
        <v>26.426225999999996</v>
      </c>
      <c r="H285" s="2">
        <f t="shared" si="31"/>
        <v>33.652480000000061</v>
      </c>
      <c r="I285" s="2">
        <f t="array" ref="I285">SUMPRODUCT(B269:B288, (ROW(B269:B288)-ROW(B269)+1)) / (20*21/2)</f>
        <v>24.736674285714283</v>
      </c>
      <c r="J285" s="2">
        <f t="shared" si="34"/>
        <v>25.29687680424076</v>
      </c>
      <c r="K285" s="2">
        <f t="shared" si="28"/>
        <v>26.411711520179423</v>
      </c>
    </row>
    <row r="286" spans="1:11" ht="13.5" x14ac:dyDescent="0.25">
      <c r="A286" s="3">
        <f>TITRES_STAT!B289</f>
        <v>42423</v>
      </c>
      <c r="B286" s="6">
        <f>TITRES_STAT!D289</f>
        <v>24.098099999999999</v>
      </c>
      <c r="C286" s="2">
        <f t="shared" si="29"/>
        <v>-0.74350000000000094</v>
      </c>
      <c r="D286" s="2">
        <f t="shared" si="30"/>
        <v>24.657919999999997</v>
      </c>
      <c r="E286" s="2">
        <f t="shared" si="32"/>
        <v>24.855599999999999</v>
      </c>
      <c r="F286" s="2">
        <f t="shared" si="33"/>
        <v>25.053279999999994</v>
      </c>
      <c r="G286" s="2">
        <f t="shared" si="27"/>
        <v>26.38721399999999</v>
      </c>
      <c r="H286" s="2">
        <f t="shared" si="31"/>
        <v>33.569759000000062</v>
      </c>
      <c r="I286" s="2">
        <f t="array" ref="I286">SUMPRODUCT(B270:B289, (ROW(B270:B289)-ROW(B270)+1)) / (20*21/2)</f>
        <v>24.607924761904759</v>
      </c>
      <c r="J286" s="2">
        <f t="shared" si="34"/>
        <v>25.182707584789259</v>
      </c>
      <c r="K286" s="2">
        <f t="shared" si="28"/>
        <v>26.320981656642974</v>
      </c>
    </row>
    <row r="287" spans="1:11" ht="13.5" x14ac:dyDescent="0.25">
      <c r="A287" s="3">
        <f>TITRES_STAT!B290</f>
        <v>42424</v>
      </c>
      <c r="B287" s="6">
        <f>TITRES_STAT!D290</f>
        <v>23.8794</v>
      </c>
      <c r="C287" s="2">
        <f t="shared" si="29"/>
        <v>-0.21869999999999834</v>
      </c>
      <c r="D287" s="2">
        <f t="shared" si="30"/>
        <v>24.465479999999999</v>
      </c>
      <c r="E287" s="2">
        <f t="shared" si="32"/>
        <v>24.731389999999998</v>
      </c>
      <c r="F287" s="2">
        <f t="shared" si="33"/>
        <v>25.02922499999999</v>
      </c>
      <c r="G287" s="2">
        <f t="shared" si="27"/>
        <v>26.343477999999994</v>
      </c>
      <c r="H287" s="2">
        <f t="shared" si="31"/>
        <v>33.486029500000058</v>
      </c>
      <c r="I287" s="2">
        <f t="array" ref="I287">SUMPRODUCT(B271:B290, (ROW(B271:B290)-ROW(B271)+1)) / (20*21/2)</f>
        <v>24.469182857142854</v>
      </c>
      <c r="J287" s="2">
        <f t="shared" si="34"/>
        <v>25.05858305290457</v>
      </c>
      <c r="K287" s="2">
        <f t="shared" si="28"/>
        <v>26.225233356382464</v>
      </c>
    </row>
    <row r="288" spans="1:11" ht="13.5" x14ac:dyDescent="0.25">
      <c r="A288" s="3">
        <f>TITRES_STAT!B291</f>
        <v>42425</v>
      </c>
      <c r="B288" s="6">
        <f>TITRES_STAT!D291</f>
        <v>23.8794</v>
      </c>
      <c r="C288" s="2">
        <f t="shared" si="29"/>
        <v>0</v>
      </c>
      <c r="D288" s="2">
        <f t="shared" si="30"/>
        <v>24.308020000000003</v>
      </c>
      <c r="E288" s="2">
        <f t="shared" si="32"/>
        <v>24.608929999999997</v>
      </c>
      <c r="F288" s="2">
        <f t="shared" si="33"/>
        <v>24.968869999999988</v>
      </c>
      <c r="G288" s="2">
        <f t="shared" si="27"/>
        <v>26.296243999999998</v>
      </c>
      <c r="H288" s="2">
        <f t="shared" si="31"/>
        <v>33.402300000000054</v>
      </c>
      <c r="I288" s="2">
        <f t="array" ref="I288">SUMPRODUCT(B272:B291, (ROW(B272:B291)-ROW(B272)+1)) / (20*21/2)</f>
        <v>24.322109047619048</v>
      </c>
      <c r="J288" s="2">
        <f t="shared" si="34"/>
        <v>24.946279905008897</v>
      </c>
      <c r="K288" s="2">
        <f t="shared" si="28"/>
        <v>26.133239891426289</v>
      </c>
    </row>
    <row r="289" spans="1:11" ht="13.5" x14ac:dyDescent="0.25">
      <c r="A289" s="3">
        <f>TITRES_STAT!B292</f>
        <v>42426</v>
      </c>
      <c r="B289" s="6">
        <f>TITRES_STAT!D292</f>
        <v>23.617000000000001</v>
      </c>
      <c r="C289" s="2">
        <f t="shared" si="29"/>
        <v>-0.26239999999999952</v>
      </c>
      <c r="D289" s="2">
        <f t="shared" si="30"/>
        <v>24.063100000000002</v>
      </c>
      <c r="E289" s="2">
        <f t="shared" si="32"/>
        <v>24.460229999999999</v>
      </c>
      <c r="F289" s="2">
        <f t="shared" si="33"/>
        <v>24.898889999999994</v>
      </c>
      <c r="G289" s="2">
        <f t="shared" si="27"/>
        <v>26.243761999999997</v>
      </c>
      <c r="H289" s="2">
        <f t="shared" si="31"/>
        <v>33.32140700000005</v>
      </c>
      <c r="I289" s="2">
        <f t="array" ref="I289">SUMPRODUCT(B273:B292, (ROW(B273:B292)-ROW(B273)+1)) / (20*21/2)</f>
        <v>24.152796190476192</v>
      </c>
      <c r="J289" s="2">
        <f t="shared" si="34"/>
        <v>24.819681818817575</v>
      </c>
      <c r="K289" s="2">
        <f t="shared" si="28"/>
        <v>26.03456381725271</v>
      </c>
    </row>
    <row r="290" spans="1:11" ht="13.5" x14ac:dyDescent="0.25">
      <c r="A290" s="3">
        <f>TITRES_STAT!B293</f>
        <v>42429</v>
      </c>
      <c r="B290" s="6">
        <f>TITRES_STAT!D293</f>
        <v>23.4421</v>
      </c>
      <c r="C290" s="2">
        <f t="shared" si="29"/>
        <v>-0.17490000000000094</v>
      </c>
      <c r="D290" s="2">
        <f t="shared" si="30"/>
        <v>23.783200000000001</v>
      </c>
      <c r="E290" s="2">
        <f t="shared" si="32"/>
        <v>24.294909999999998</v>
      </c>
      <c r="F290" s="2">
        <f t="shared" si="33"/>
        <v>24.802674999999994</v>
      </c>
      <c r="G290" s="2">
        <f t="shared" si="27"/>
        <v>26.184282</v>
      </c>
      <c r="H290" s="2">
        <f t="shared" si="31"/>
        <v>33.235660000000045</v>
      </c>
      <c r="I290" s="2">
        <f t="array" ref="I290">SUMPRODUCT(B274:B293, (ROW(B274:B293)-ROW(B274)+1)) / (20*21/2)</f>
        <v>24.047209523809524</v>
      </c>
      <c r="J290" s="2">
        <f t="shared" si="34"/>
        <v>24.688483550358757</v>
      </c>
      <c r="K290" s="2">
        <f t="shared" si="28"/>
        <v>25.93289856951731</v>
      </c>
    </row>
    <row r="291" spans="1:11" ht="13.5" x14ac:dyDescent="0.25">
      <c r="A291" s="3">
        <f>TITRES_STAT!B294</f>
        <v>42430</v>
      </c>
      <c r="B291" s="6">
        <f>TITRES_STAT!D294</f>
        <v>23.258400000000002</v>
      </c>
      <c r="C291" s="2">
        <f t="shared" si="29"/>
        <v>-0.1836999999999982</v>
      </c>
      <c r="D291" s="2">
        <f t="shared" si="30"/>
        <v>23.615259999999999</v>
      </c>
      <c r="E291" s="2">
        <f t="shared" si="32"/>
        <v>24.136589999999998</v>
      </c>
      <c r="F291" s="2">
        <f t="shared" si="33"/>
        <v>24.695084999999992</v>
      </c>
      <c r="G291" s="2">
        <f t="shared" si="27"/>
        <v>26.128299999999996</v>
      </c>
      <c r="H291" s="2">
        <f t="shared" si="31"/>
        <v>33.150857500000043</v>
      </c>
      <c r="I291" s="2">
        <f t="array" ref="I291">SUMPRODUCT(B275:B294, (ROW(B275:B294)-ROW(B275)+1)) / (20*21/2)</f>
        <v>23.975776666666675</v>
      </c>
      <c r="J291" s="2">
        <f t="shared" si="34"/>
        <v>24.552285116991257</v>
      </c>
      <c r="K291" s="2">
        <f t="shared" si="28"/>
        <v>25.828016272673494</v>
      </c>
    </row>
    <row r="292" spans="1:11" ht="13.5" x14ac:dyDescent="0.25">
      <c r="A292" s="3">
        <f>TITRES_STAT!B295</f>
        <v>42431</v>
      </c>
      <c r="B292" s="6">
        <f>TITRES_STAT!D295</f>
        <v>22.917300000000001</v>
      </c>
      <c r="C292" s="2">
        <f t="shared" si="29"/>
        <v>-0.34110000000000085</v>
      </c>
      <c r="D292" s="2">
        <f t="shared" si="30"/>
        <v>23.422840000000001</v>
      </c>
      <c r="E292" s="2">
        <f t="shared" si="32"/>
        <v>23.94416</v>
      </c>
      <c r="F292" s="2">
        <f t="shared" si="33"/>
        <v>24.550759999999997</v>
      </c>
      <c r="G292" s="2">
        <f t="shared" si="27"/>
        <v>26.054825999999998</v>
      </c>
      <c r="H292" s="2">
        <f t="shared" si="31"/>
        <v>33.06650850000004</v>
      </c>
      <c r="I292" s="2">
        <f t="array" ref="I292">SUMPRODUCT(B276:B295, (ROW(B276:B295)-ROW(B276)+1)) / (20*21/2)</f>
        <v>23.887267142857141</v>
      </c>
      <c r="J292" s="2">
        <f t="shared" si="34"/>
        <v>24.396572248706377</v>
      </c>
      <c r="K292" s="2">
        <f t="shared" si="28"/>
        <v>25.713870536490219</v>
      </c>
    </row>
    <row r="293" spans="1:11" ht="13.5" x14ac:dyDescent="0.25">
      <c r="A293" s="3">
        <f>TITRES_STAT!B296</f>
        <v>42432</v>
      </c>
      <c r="B293" s="6">
        <f>TITRES_STAT!D296</f>
        <v>23.4421</v>
      </c>
      <c r="C293" s="2">
        <f t="shared" si="29"/>
        <v>0.52479999999999905</v>
      </c>
      <c r="D293" s="2">
        <f t="shared" si="30"/>
        <v>23.335379999999997</v>
      </c>
      <c r="E293" s="2">
        <f t="shared" si="32"/>
        <v>23.821700000000003</v>
      </c>
      <c r="F293" s="2">
        <f t="shared" si="33"/>
        <v>24.454544999999996</v>
      </c>
      <c r="G293" s="2">
        <f t="shared" si="27"/>
        <v>25.970679999999998</v>
      </c>
      <c r="H293" s="2">
        <f t="shared" si="31"/>
        <v>32.984783500000034</v>
      </c>
      <c r="I293" s="2">
        <f t="array" ref="I293">SUMPRODUCT(B277:B296, (ROW(B277:B296)-ROW(B277)+1)) / (20*21/2)</f>
        <v>23.807920952380954</v>
      </c>
      <c r="J293" s="2">
        <f t="shared" si="34"/>
        <v>24.305670129781962</v>
      </c>
      <c r="K293" s="2">
        <f t="shared" si="28"/>
        <v>25.624781495843546</v>
      </c>
    </row>
    <row r="294" spans="1:11" ht="13.5" x14ac:dyDescent="0.25">
      <c r="A294" s="3">
        <f>TITRES_STAT!B297</f>
        <v>42433</v>
      </c>
      <c r="B294" s="6">
        <f>TITRES_STAT!D297</f>
        <v>23.704499999999999</v>
      </c>
      <c r="C294" s="2">
        <f t="shared" si="29"/>
        <v>0.26239999999999952</v>
      </c>
      <c r="D294" s="2">
        <f t="shared" si="30"/>
        <v>23.352879999999999</v>
      </c>
      <c r="E294" s="2">
        <f t="shared" si="32"/>
        <v>23.707990000000002</v>
      </c>
      <c r="F294" s="2">
        <f t="shared" si="33"/>
        <v>24.371449999999996</v>
      </c>
      <c r="G294" s="2">
        <f t="shared" si="27"/>
        <v>25.876561999999993</v>
      </c>
      <c r="H294" s="2">
        <f t="shared" si="31"/>
        <v>32.906402500000034</v>
      </c>
      <c r="I294" s="2">
        <f t="array" ref="I294">SUMPRODUCT(B278:B297, (ROW(B278:B297)-ROW(B278)+1)) / (20*21/2)</f>
        <v>23.736900000000002</v>
      </c>
      <c r="J294" s="2">
        <f t="shared" si="34"/>
        <v>24.24841583170749</v>
      </c>
      <c r="K294" s="2">
        <f t="shared" si="28"/>
        <v>25.549476339143801</v>
      </c>
    </row>
    <row r="295" spans="1:11" ht="13.5" x14ac:dyDescent="0.25">
      <c r="A295" s="3">
        <f>TITRES_STAT!B298</f>
        <v>42436</v>
      </c>
      <c r="B295" s="6">
        <f>TITRES_STAT!D298</f>
        <v>23.4421</v>
      </c>
      <c r="C295" s="2">
        <f t="shared" si="29"/>
        <v>-0.26239999999999952</v>
      </c>
      <c r="D295" s="2">
        <f t="shared" si="30"/>
        <v>23.352879999999999</v>
      </c>
      <c r="E295" s="2">
        <f t="shared" si="32"/>
        <v>23.568040000000003</v>
      </c>
      <c r="F295" s="2">
        <f t="shared" si="33"/>
        <v>24.275234999999995</v>
      </c>
      <c r="G295" s="2">
        <f t="shared" si="27"/>
        <v>25.785941999999995</v>
      </c>
      <c r="H295" s="2">
        <f t="shared" si="31"/>
        <v>32.825693500000028</v>
      </c>
      <c r="I295" s="2">
        <f t="array" ref="I295">SUMPRODUCT(B279:B298, (ROW(B279:B298)-ROW(B279)+1)) / (20*21/2)</f>
        <v>23.658089523809519</v>
      </c>
      <c r="J295" s="2">
        <f t="shared" si="34"/>
        <v>24.171623847735351</v>
      </c>
      <c r="K295" s="2">
        <f t="shared" si="28"/>
        <v>25.466834129765612</v>
      </c>
    </row>
    <row r="296" spans="1:11" ht="13.5" x14ac:dyDescent="0.25">
      <c r="A296" s="3">
        <f>TITRES_STAT!B299</f>
        <v>42437</v>
      </c>
      <c r="B296" s="6">
        <f>TITRES_STAT!D299</f>
        <v>23.4421</v>
      </c>
      <c r="C296" s="2">
        <f t="shared" si="29"/>
        <v>0</v>
      </c>
      <c r="D296" s="2">
        <f t="shared" si="30"/>
        <v>23.389620000000001</v>
      </c>
      <c r="E296" s="2">
        <f t="shared" si="32"/>
        <v>23.502440000000004</v>
      </c>
      <c r="F296" s="2">
        <f t="shared" si="33"/>
        <v>24.179019999999994</v>
      </c>
      <c r="G296" s="2">
        <f t="shared" si="27"/>
        <v>25.695847999999998</v>
      </c>
      <c r="H296" s="2">
        <f t="shared" si="31"/>
        <v>32.746466500000025</v>
      </c>
      <c r="I296" s="2">
        <f t="array" ref="I296">SUMPRODUCT(B280:B299, (ROW(B280:B299)-ROW(B280)+1)) / (20*21/2)</f>
        <v>23.613026190476191</v>
      </c>
      <c r="J296" s="2">
        <f t="shared" si="34"/>
        <v>24.102145386046271</v>
      </c>
      <c r="K296" s="2">
        <f t="shared" si="28"/>
        <v>25.387432791343432</v>
      </c>
    </row>
    <row r="297" spans="1:11" ht="13.5" x14ac:dyDescent="0.25">
      <c r="A297" s="3">
        <f>TITRES_STAT!B300</f>
        <v>42438</v>
      </c>
      <c r="B297" s="6">
        <f>TITRES_STAT!D300</f>
        <v>23.433299999999999</v>
      </c>
      <c r="C297" s="2">
        <f t="shared" si="29"/>
        <v>-8.8000000000008072E-3</v>
      </c>
      <c r="D297" s="2">
        <f t="shared" si="30"/>
        <v>23.492820000000002</v>
      </c>
      <c r="E297" s="2">
        <f t="shared" si="32"/>
        <v>23.457830000000001</v>
      </c>
      <c r="F297" s="2">
        <f t="shared" si="33"/>
        <v>24.094609999999996</v>
      </c>
      <c r="G297" s="2">
        <f t="shared" si="27"/>
        <v>25.605401999999998</v>
      </c>
      <c r="H297" s="2">
        <f t="shared" si="31"/>
        <v>32.666348500000026</v>
      </c>
      <c r="I297" s="2">
        <f t="array" ref="I297">SUMPRODUCT(B281:B300, (ROW(B281:B300)-ROW(B281)+1)) / (20*21/2)</f>
        <v>23.592117142857145</v>
      </c>
      <c r="J297" s="2">
        <f t="shared" si="34"/>
        <v>24.038445825470433</v>
      </c>
      <c r="K297" s="2">
        <f t="shared" si="28"/>
        <v>25.310800132859377</v>
      </c>
    </row>
    <row r="298" spans="1:11" ht="13.5" x14ac:dyDescent="0.25">
      <c r="A298" s="3">
        <f>TITRES_STAT!B301</f>
        <v>42439</v>
      </c>
      <c r="B298" s="6">
        <f>TITRES_STAT!D301</f>
        <v>23.267099999999999</v>
      </c>
      <c r="C298" s="2">
        <f t="shared" si="29"/>
        <v>-0.1661999999999999</v>
      </c>
      <c r="D298" s="2">
        <f t="shared" si="30"/>
        <v>23.457820000000002</v>
      </c>
      <c r="E298" s="2">
        <f t="shared" si="32"/>
        <v>23.396599999999999</v>
      </c>
      <c r="F298" s="2">
        <f t="shared" si="33"/>
        <v>24.002764999999993</v>
      </c>
      <c r="G298" s="2">
        <f t="shared" si="27"/>
        <v>25.512681999999998</v>
      </c>
      <c r="H298" s="2">
        <f t="shared" si="31"/>
        <v>32.585823000000026</v>
      </c>
      <c r="I298" s="2">
        <f t="array" ref="I298">SUMPRODUCT(B282:B301, (ROW(B282:B301)-ROW(B282)+1)) / (20*21/2)</f>
        <v>23.527850000000001</v>
      </c>
      <c r="J298" s="2">
        <f t="shared" si="34"/>
        <v>23.964984318282774</v>
      </c>
      <c r="K298" s="2">
        <f t="shared" si="28"/>
        <v>25.230655029609991</v>
      </c>
    </row>
    <row r="299" spans="1:11" ht="13.5" x14ac:dyDescent="0.25">
      <c r="A299" s="3">
        <f>TITRES_STAT!B302</f>
        <v>42440</v>
      </c>
      <c r="B299" s="6">
        <f>TITRES_STAT!D302</f>
        <v>23.529599999999999</v>
      </c>
      <c r="C299" s="2">
        <f t="shared" si="29"/>
        <v>0.26249999999999929</v>
      </c>
      <c r="D299" s="2">
        <f t="shared" si="30"/>
        <v>23.422840000000001</v>
      </c>
      <c r="E299" s="2">
        <f t="shared" si="32"/>
        <v>23.38786</v>
      </c>
      <c r="F299" s="2">
        <f t="shared" si="33"/>
        <v>23.924045</v>
      </c>
      <c r="G299" s="2">
        <f t="shared" si="27"/>
        <v>25.409468</v>
      </c>
      <c r="H299" s="2">
        <f t="shared" si="31"/>
        <v>32.507033500000027</v>
      </c>
      <c r="I299" s="2">
        <f t="array" ref="I299">SUMPRODUCT(B283:B302, (ROW(B283:B302)-ROW(B283)+1)) / (20*21/2)</f>
        <v>23.504820476190478</v>
      </c>
      <c r="J299" s="2">
        <f t="shared" si="34"/>
        <v>23.923519145112987</v>
      </c>
      <c r="K299" s="2">
        <f t="shared" si="28"/>
        <v>25.163946989233128</v>
      </c>
    </row>
    <row r="300" spans="1:11" ht="13.5" x14ac:dyDescent="0.25">
      <c r="A300" s="3">
        <f>TITRES_STAT!B303</f>
        <v>42443</v>
      </c>
      <c r="B300" s="6">
        <f>TITRES_STAT!D303</f>
        <v>23.704499999999999</v>
      </c>
      <c r="C300" s="2">
        <f t="shared" si="29"/>
        <v>0.17490000000000094</v>
      </c>
      <c r="D300" s="2">
        <f t="shared" si="30"/>
        <v>23.47532</v>
      </c>
      <c r="E300" s="2">
        <f t="shared" si="32"/>
        <v>23.414099999999998</v>
      </c>
      <c r="F300" s="2">
        <f t="shared" si="33"/>
        <v>23.854504999999996</v>
      </c>
      <c r="G300" s="2">
        <f t="shared" si="27"/>
        <v>25.306252000000004</v>
      </c>
      <c r="H300" s="2">
        <f t="shared" si="31"/>
        <v>32.429118500000023</v>
      </c>
      <c r="I300" s="2">
        <f t="array" ref="I300">SUMPRODUCT(B284:B303, (ROW(B284:B303)-ROW(B284)+1)) / (20*21/2)</f>
        <v>23.496362380952377</v>
      </c>
      <c r="J300" s="2">
        <f t="shared" si="34"/>
        <v>23.902660178911749</v>
      </c>
      <c r="K300" s="2">
        <f t="shared" si="28"/>
        <v>25.106713773969087</v>
      </c>
    </row>
    <row r="301" spans="1:11" ht="13.5" x14ac:dyDescent="0.25">
      <c r="A301" s="3">
        <f>TITRES_STAT!B304</f>
        <v>42444</v>
      </c>
      <c r="B301" s="6">
        <f>TITRES_STAT!D304</f>
        <v>23.1797</v>
      </c>
      <c r="C301" s="2">
        <f t="shared" si="29"/>
        <v>-0.52479999999999905</v>
      </c>
      <c r="D301" s="2">
        <f t="shared" si="30"/>
        <v>23.422840000000001</v>
      </c>
      <c r="E301" s="2">
        <f t="shared" si="32"/>
        <v>23.406229999999997</v>
      </c>
      <c r="F301" s="2">
        <f t="shared" si="33"/>
        <v>23.771409999999996</v>
      </c>
      <c r="G301" s="2">
        <f t="shared" si="27"/>
        <v>25.192539999999997</v>
      </c>
      <c r="H301" s="2">
        <f t="shared" si="31"/>
        <v>32.349849500000026</v>
      </c>
      <c r="I301" s="2">
        <f t="array" ref="I301">SUMPRODUCT(B285:B304, (ROW(B285:B304)-ROW(B285)+1)) / (20*21/2)</f>
        <v>23.492902857142859</v>
      </c>
      <c r="J301" s="2">
        <f t="shared" si="34"/>
        <v>23.833806828539199</v>
      </c>
      <c r="K301" s="2">
        <f t="shared" si="28"/>
        <v>25.031144606362457</v>
      </c>
    </row>
    <row r="302" spans="1:11" ht="13.5" x14ac:dyDescent="0.25">
      <c r="A302" s="3">
        <f>TITRES_STAT!B305</f>
        <v>42445</v>
      </c>
      <c r="B302" s="6">
        <f>TITRES_STAT!D305</f>
        <v>23.529599999999999</v>
      </c>
      <c r="C302" s="2">
        <f t="shared" si="29"/>
        <v>0.3498999999999981</v>
      </c>
      <c r="D302" s="2">
        <f t="shared" si="30"/>
        <v>23.4421</v>
      </c>
      <c r="E302" s="2">
        <f t="shared" si="32"/>
        <v>23.467459999999996</v>
      </c>
      <c r="F302" s="2">
        <f t="shared" si="33"/>
        <v>23.70581</v>
      </c>
      <c r="G302" s="2">
        <f t="shared" si="27"/>
        <v>25.085826000000001</v>
      </c>
      <c r="H302" s="2">
        <f t="shared" si="31"/>
        <v>32.266487500000018</v>
      </c>
      <c r="I302" s="2">
        <f t="array" ref="I302">SUMPRODUCT(B286:B305, (ROW(B286:B305)-ROW(B286)+1)) / (20*21/2)</f>
        <v>23.495274761904763</v>
      </c>
      <c r="J302" s="2">
        <f t="shared" si="34"/>
        <v>23.804834749630704</v>
      </c>
      <c r="K302" s="2">
        <f t="shared" si="28"/>
        <v>24.972260504152164</v>
      </c>
    </row>
    <row r="303" spans="1:11" ht="13.5" x14ac:dyDescent="0.25">
      <c r="A303" s="3">
        <f>TITRES_STAT!B306</f>
        <v>42446</v>
      </c>
      <c r="B303" s="6">
        <f>TITRES_STAT!D306</f>
        <v>23.617000000000001</v>
      </c>
      <c r="C303" s="2">
        <f t="shared" si="29"/>
        <v>8.7400000000002365E-2</v>
      </c>
      <c r="D303" s="2">
        <f t="shared" si="30"/>
        <v>23.512080000000001</v>
      </c>
      <c r="E303" s="2">
        <f t="shared" si="32"/>
        <v>23.484949999999998</v>
      </c>
      <c r="F303" s="2">
        <f t="shared" si="33"/>
        <v>23.653325000000002</v>
      </c>
      <c r="G303" s="2">
        <f t="shared" si="27"/>
        <v>24.980859999999996</v>
      </c>
      <c r="H303" s="2">
        <f t="shared" si="31"/>
        <v>32.183562500000022</v>
      </c>
      <c r="I303" s="2">
        <f t="array" ref="I303">SUMPRODUCT(B287:B306, (ROW(B287:B306)-ROW(B287)+1)) / (20*21/2)</f>
        <v>23.503478095238094</v>
      </c>
      <c r="J303" s="2">
        <f t="shared" si="34"/>
        <v>23.786945725856352</v>
      </c>
      <c r="K303" s="2">
        <f t="shared" si="28"/>
        <v>24.9191130334011</v>
      </c>
    </row>
    <row r="304" spans="1:11" ht="13.5" x14ac:dyDescent="0.25">
      <c r="A304" s="3">
        <f>TITRES_STAT!B307</f>
        <v>42447</v>
      </c>
      <c r="B304" s="6">
        <f>TITRES_STAT!D307</f>
        <v>23.617000000000001</v>
      </c>
      <c r="C304" s="2">
        <f t="shared" si="29"/>
        <v>0</v>
      </c>
      <c r="D304" s="2">
        <f t="shared" si="30"/>
        <v>23.52956</v>
      </c>
      <c r="E304" s="2">
        <f t="shared" si="32"/>
        <v>23.476199999999999</v>
      </c>
      <c r="F304" s="2">
        <f t="shared" si="33"/>
        <v>23.592095000000004</v>
      </c>
      <c r="G304" s="2">
        <f t="shared" si="27"/>
        <v>24.882892000000002</v>
      </c>
      <c r="H304" s="2">
        <f t="shared" si="31"/>
        <v>32.100976500000023</v>
      </c>
      <c r="I304" s="2">
        <f t="array" ref="I304">SUMPRODUCT(B288:B307, (ROW(B288:B307)-ROW(B288)+1)) / (20*21/2)</f>
        <v>23.555629523809525</v>
      </c>
      <c r="J304" s="2">
        <f t="shared" si="34"/>
        <v>23.770760418631937</v>
      </c>
      <c r="K304" s="2">
        <f t="shared" si="28"/>
        <v>24.868049777189295</v>
      </c>
    </row>
    <row r="305" spans="1:11" ht="13.5" x14ac:dyDescent="0.25">
      <c r="A305" s="3">
        <f>TITRES_STAT!B308</f>
        <v>42450</v>
      </c>
      <c r="B305" s="6">
        <f>TITRES_STAT!D308</f>
        <v>23.617000000000001</v>
      </c>
      <c r="C305" s="2">
        <f t="shared" si="29"/>
        <v>0</v>
      </c>
      <c r="D305" s="2">
        <f t="shared" si="30"/>
        <v>23.512060000000002</v>
      </c>
      <c r="E305" s="2">
        <f t="shared" si="32"/>
        <v>23.493689999999994</v>
      </c>
      <c r="F305" s="2">
        <f t="shared" si="33"/>
        <v>23.530865000000006</v>
      </c>
      <c r="G305" s="2">
        <f t="shared" si="27"/>
        <v>24.786673999999998</v>
      </c>
      <c r="H305" s="2">
        <f t="shared" si="31"/>
        <v>32.020083500000027</v>
      </c>
      <c r="I305" s="2">
        <f t="array" ref="I305">SUMPRODUCT(B289:B308, (ROW(B289:B308)-ROW(B289)+1)) / (20*21/2)</f>
        <v>23.538633333333333</v>
      </c>
      <c r="J305" s="2">
        <f t="shared" si="34"/>
        <v>23.756116569238419</v>
      </c>
      <c r="K305" s="2">
        <f t="shared" si="28"/>
        <v>24.818989001613247</v>
      </c>
    </row>
    <row r="306" spans="1:11" ht="13.5" x14ac:dyDescent="0.25">
      <c r="A306" s="3">
        <f>TITRES_STAT!B309</f>
        <v>42451</v>
      </c>
      <c r="B306" s="6">
        <f>TITRES_STAT!D309</f>
        <v>23.617000000000001</v>
      </c>
      <c r="C306" s="2">
        <f t="shared" si="29"/>
        <v>0</v>
      </c>
      <c r="D306" s="2">
        <f t="shared" si="30"/>
        <v>23.599520000000002</v>
      </c>
      <c r="E306" s="2">
        <f t="shared" si="32"/>
        <v>23.511179999999996</v>
      </c>
      <c r="F306" s="2">
        <f t="shared" si="33"/>
        <v>23.506810000000009</v>
      </c>
      <c r="G306" s="2">
        <f t="shared" ref="G306:G369" si="35">AVERAGE(B257:B306)</f>
        <v>24.706199999999999</v>
      </c>
      <c r="H306" s="2">
        <f t="shared" si="31"/>
        <v>31.939190500000024</v>
      </c>
      <c r="I306" s="2">
        <f t="array" ref="I306">SUMPRODUCT(B290:B309, (ROW(B290:B309)-ROW(B290)+1)) / (20*21/2)</f>
        <v>23.551714761904762</v>
      </c>
      <c r="J306" s="2">
        <f t="shared" si="34"/>
        <v>23.742867372168092</v>
      </c>
      <c r="K306" s="2">
        <f t="shared" si="28"/>
        <v>24.771852178020573</v>
      </c>
    </row>
    <row r="307" spans="1:11" ht="13.5" x14ac:dyDescent="0.25">
      <c r="A307" s="3">
        <f>TITRES_STAT!B310</f>
        <v>42452</v>
      </c>
      <c r="B307" s="6">
        <f>TITRES_STAT!D310</f>
        <v>24.054400000000001</v>
      </c>
      <c r="C307" s="2">
        <f t="shared" si="29"/>
        <v>0.43740000000000023</v>
      </c>
      <c r="D307" s="2">
        <f t="shared" si="30"/>
        <v>23.70448</v>
      </c>
      <c r="E307" s="2">
        <f t="shared" si="32"/>
        <v>23.573289999999997</v>
      </c>
      <c r="F307" s="2">
        <f t="shared" si="33"/>
        <v>23.515560000000008</v>
      </c>
      <c r="G307" s="2">
        <f t="shared" si="35"/>
        <v>24.650919999999996</v>
      </c>
      <c r="H307" s="2">
        <f t="shared" si="31"/>
        <v>31.86048450000002</v>
      </c>
      <c r="I307" s="2">
        <f t="array" ref="I307">SUMPRODUCT(B291:B310, (ROW(B291:B310)-ROW(B291)+1)) / (20*21/2)</f>
        <v>23.563916190476188</v>
      </c>
      <c r="J307" s="2">
        <f t="shared" si="34"/>
        <v>23.772537146247323</v>
      </c>
      <c r="K307" s="2">
        <f t="shared" ref="K307:K370" si="36">$K$4*B307+(1-$K$4)*K306</f>
        <v>24.743716798490354</v>
      </c>
    </row>
    <row r="308" spans="1:11" ht="13.5" x14ac:dyDescent="0.25">
      <c r="A308" s="3">
        <f>TITRES_STAT!B311</f>
        <v>42453</v>
      </c>
      <c r="B308" s="6">
        <f>TITRES_STAT!D311</f>
        <v>23.3371</v>
      </c>
      <c r="C308" s="2">
        <f t="shared" si="29"/>
        <v>-0.7173000000000016</v>
      </c>
      <c r="D308" s="2">
        <f t="shared" si="30"/>
        <v>23.648500000000002</v>
      </c>
      <c r="E308" s="2">
        <f t="shared" si="32"/>
        <v>23.580289999999998</v>
      </c>
      <c r="F308" s="2">
        <f t="shared" si="33"/>
        <v>23.488445000000006</v>
      </c>
      <c r="G308" s="2">
        <f t="shared" si="35"/>
        <v>24.575519999999997</v>
      </c>
      <c r="H308" s="2">
        <f t="shared" si="31"/>
        <v>31.774001000000016</v>
      </c>
      <c r="I308" s="2">
        <f t="array" ref="I308">SUMPRODUCT(B292:B311, (ROW(B292:B311)-ROW(B292)+1)) / (20*21/2)</f>
        <v>23.575284761904761</v>
      </c>
      <c r="J308" s="2">
        <f t="shared" si="34"/>
        <v>23.731066941842816</v>
      </c>
      <c r="K308" s="2">
        <f t="shared" si="36"/>
        <v>24.688555355412301</v>
      </c>
    </row>
    <row r="309" spans="1:11" ht="13.5" x14ac:dyDescent="0.25">
      <c r="A309" s="3">
        <f>TITRES_STAT!B312</f>
        <v>42454</v>
      </c>
      <c r="B309" s="6">
        <f>TITRES_STAT!D312</f>
        <v>23.625800000000002</v>
      </c>
      <c r="C309" s="2">
        <f t="shared" si="29"/>
        <v>0.28870000000000218</v>
      </c>
      <c r="D309" s="2">
        <f t="shared" si="30"/>
        <v>23.650259999999996</v>
      </c>
      <c r="E309" s="2">
        <f t="shared" si="32"/>
        <v>23.589909999999996</v>
      </c>
      <c r="F309" s="2">
        <f t="shared" si="33"/>
        <v>23.488885000000007</v>
      </c>
      <c r="G309" s="2">
        <f t="shared" si="35"/>
        <v>24.506593999999996</v>
      </c>
      <c r="H309" s="2">
        <f t="shared" si="31"/>
        <v>31.693152000000012</v>
      </c>
      <c r="I309" s="2">
        <f t="array" ref="I309">SUMPRODUCT(B293:B312, (ROW(B293:B312)-ROW(B293)+1)) / (20*21/2)</f>
        <v>23.634098095238102</v>
      </c>
      <c r="J309" s="2">
        <f t="shared" si="34"/>
        <v>23.721041518810164</v>
      </c>
      <c r="K309" s="2">
        <f t="shared" si="36"/>
        <v>24.646878674807898</v>
      </c>
    </row>
    <row r="310" spans="1:11" ht="13.5" x14ac:dyDescent="0.25">
      <c r="A310" s="3">
        <f>TITRES_STAT!B313</f>
        <v>42457</v>
      </c>
      <c r="B310" s="6">
        <f>TITRES_STAT!D313</f>
        <v>23.617000000000001</v>
      </c>
      <c r="C310" s="2">
        <f t="shared" si="29"/>
        <v>-8.8000000000008072E-3</v>
      </c>
      <c r="D310" s="2">
        <f t="shared" si="30"/>
        <v>23.650259999999999</v>
      </c>
      <c r="E310" s="2">
        <f t="shared" si="32"/>
        <v>23.581159999999997</v>
      </c>
      <c r="F310" s="2">
        <f t="shared" si="33"/>
        <v>23.497630000000008</v>
      </c>
      <c r="G310" s="2">
        <f t="shared" si="35"/>
        <v>24.425245999999998</v>
      </c>
      <c r="H310" s="2">
        <f t="shared" si="31"/>
        <v>31.608279500000013</v>
      </c>
      <c r="I310" s="2">
        <f t="array" ref="I310">SUMPRODUCT(B294:B313, (ROW(B294:B313)-ROW(B294)+1)) / (20*21/2)</f>
        <v>23.721274285714291</v>
      </c>
      <c r="J310" s="2">
        <f t="shared" si="34"/>
        <v>23.711132802733005</v>
      </c>
      <c r="K310" s="2">
        <f t="shared" si="36"/>
        <v>24.606491275795825</v>
      </c>
    </row>
    <row r="311" spans="1:11" ht="13.5" x14ac:dyDescent="0.25">
      <c r="A311" s="3">
        <f>TITRES_STAT!B314</f>
        <v>42458</v>
      </c>
      <c r="B311" s="6">
        <f>TITRES_STAT!D314</f>
        <v>23.617000000000001</v>
      </c>
      <c r="C311" s="2">
        <f t="shared" si="29"/>
        <v>0</v>
      </c>
      <c r="D311" s="2">
        <f t="shared" si="30"/>
        <v>23.650260000000003</v>
      </c>
      <c r="E311" s="2">
        <f t="shared" si="32"/>
        <v>23.624890000000001</v>
      </c>
      <c r="F311" s="2">
        <f t="shared" si="33"/>
        <v>23.515560000000004</v>
      </c>
      <c r="G311" s="2">
        <f t="shared" si="35"/>
        <v>24.343723999999998</v>
      </c>
      <c r="H311" s="2">
        <f t="shared" si="31"/>
        <v>31.523153000000011</v>
      </c>
      <c r="I311" s="2">
        <f t="array" ref="I311">SUMPRODUCT(B295:B314, (ROW(B295:B314)-ROW(B295)+1)) / (20*21/2)</f>
        <v>23.733480952380958</v>
      </c>
      <c r="J311" s="2">
        <f t="shared" si="34"/>
        <v>23.702167773901291</v>
      </c>
      <c r="K311" s="2">
        <f t="shared" si="36"/>
        <v>24.567687696352852</v>
      </c>
    </row>
    <row r="312" spans="1:11" ht="13.5" x14ac:dyDescent="0.25">
      <c r="A312" s="3">
        <f>TITRES_STAT!B315</f>
        <v>42459</v>
      </c>
      <c r="B312" s="6">
        <f>TITRES_STAT!D315</f>
        <v>24.133099999999999</v>
      </c>
      <c r="C312" s="2">
        <f t="shared" si="29"/>
        <v>0.516099999999998</v>
      </c>
      <c r="D312" s="2">
        <f t="shared" si="30"/>
        <v>23.666000000000004</v>
      </c>
      <c r="E312" s="2">
        <f t="shared" si="32"/>
        <v>23.68524</v>
      </c>
      <c r="F312" s="2">
        <f t="shared" si="33"/>
        <v>23.576350000000005</v>
      </c>
      <c r="G312" s="2">
        <f t="shared" si="35"/>
        <v>24.288967999999997</v>
      </c>
      <c r="H312" s="2">
        <f t="shared" si="31"/>
        <v>31.440607000000011</v>
      </c>
      <c r="I312" s="2">
        <f t="array" ref="I312">SUMPRODUCT(B296:B315, (ROW(B296:B315)-ROW(B296)+1)) / (20*21/2)</f>
        <v>23.815409047619049</v>
      </c>
      <c r="J312" s="2">
        <f t="shared" si="34"/>
        <v>23.743208938291644</v>
      </c>
      <c r="K312" s="2">
        <f t="shared" si="36"/>
        <v>24.550645041593917</v>
      </c>
    </row>
    <row r="313" spans="1:11" ht="13.5" x14ac:dyDescent="0.25">
      <c r="A313" s="3">
        <f>TITRES_STAT!B316</f>
        <v>42460</v>
      </c>
      <c r="B313" s="6">
        <f>TITRES_STAT!D316</f>
        <v>24.491700000000002</v>
      </c>
      <c r="C313" s="2">
        <f t="shared" si="29"/>
        <v>0.35860000000000269</v>
      </c>
      <c r="D313" s="2">
        <f t="shared" si="30"/>
        <v>23.896920000000001</v>
      </c>
      <c r="E313" s="2">
        <f t="shared" si="32"/>
        <v>23.772709999999996</v>
      </c>
      <c r="F313" s="2">
        <f t="shared" si="33"/>
        <v>23.628830000000004</v>
      </c>
      <c r="G313" s="2">
        <f t="shared" si="35"/>
        <v>24.253803999999995</v>
      </c>
      <c r="H313" s="2">
        <f t="shared" si="31"/>
        <v>31.359854000000006</v>
      </c>
      <c r="I313" s="2">
        <f t="array" ref="I313">SUMPRODUCT(B297:B316, (ROW(B297:B316)-ROW(B297)+1)) / (20*21/2)</f>
        <v>23.822367619047625</v>
      </c>
      <c r="J313" s="2">
        <f t="shared" si="34"/>
        <v>23.814493801311489</v>
      </c>
      <c r="K313" s="2">
        <f t="shared" si="36"/>
        <v>24.548333471335333</v>
      </c>
    </row>
    <row r="314" spans="1:11" ht="13.5" x14ac:dyDescent="0.25">
      <c r="A314" s="3">
        <f>TITRES_STAT!B317</f>
        <v>42461</v>
      </c>
      <c r="B314" s="6">
        <f>TITRES_STAT!D317</f>
        <v>23.757000000000001</v>
      </c>
      <c r="C314" s="2">
        <f t="shared" si="29"/>
        <v>-0.73470000000000013</v>
      </c>
      <c r="D314" s="2">
        <f t="shared" si="30"/>
        <v>23.923160000000003</v>
      </c>
      <c r="E314" s="2">
        <f t="shared" si="32"/>
        <v>23.786709999999996</v>
      </c>
      <c r="F314" s="2">
        <f t="shared" si="33"/>
        <v>23.631455000000003</v>
      </c>
      <c r="G314" s="2">
        <f t="shared" si="35"/>
        <v>24.221615999999997</v>
      </c>
      <c r="H314" s="2">
        <f t="shared" si="31"/>
        <v>31.275427499999999</v>
      </c>
      <c r="I314" s="2">
        <f t="array" ref="I314">SUMPRODUCT(B298:B317, (ROW(B298:B317)-ROW(B298)+1)) / (20*21/2)</f>
        <v>23.856150476190479</v>
      </c>
      <c r="J314" s="2">
        <f t="shared" si="34"/>
        <v>23.809018201186582</v>
      </c>
      <c r="K314" s="2">
        <f t="shared" si="36"/>
        <v>24.517300786184929</v>
      </c>
    </row>
    <row r="315" spans="1:11" ht="13.5" x14ac:dyDescent="0.25">
      <c r="A315" s="3">
        <f>TITRES_STAT!B318</f>
        <v>42464</v>
      </c>
      <c r="B315" s="6">
        <f>TITRES_STAT!D318</f>
        <v>24.491700000000002</v>
      </c>
      <c r="C315" s="2">
        <f t="shared" si="29"/>
        <v>0.73470000000000013</v>
      </c>
      <c r="D315" s="2">
        <f t="shared" si="30"/>
        <v>24.098100000000006</v>
      </c>
      <c r="E315" s="2">
        <f t="shared" si="32"/>
        <v>23.874180000000003</v>
      </c>
      <c r="F315" s="2">
        <f t="shared" si="33"/>
        <v>23.683934999999998</v>
      </c>
      <c r="G315" s="2">
        <f t="shared" si="35"/>
        <v>24.212868</v>
      </c>
      <c r="H315" s="2">
        <f t="shared" si="31"/>
        <v>31.194674499999998</v>
      </c>
      <c r="I315" s="2">
        <f t="array" ref="I315">SUMPRODUCT(B299:B318, (ROW(B299:B318)-ROW(B299)+1)) / (20*21/2)</f>
        <v>23.895299523809527</v>
      </c>
      <c r="J315" s="2">
        <f t="shared" si="34"/>
        <v>23.874035515359289</v>
      </c>
      <c r="K315" s="2">
        <f t="shared" si="36"/>
        <v>24.516296833785521</v>
      </c>
    </row>
    <row r="316" spans="1:11" ht="13.5" x14ac:dyDescent="0.25">
      <c r="A316" s="3">
        <f>TITRES_STAT!B319</f>
        <v>42465</v>
      </c>
      <c r="B316" s="6">
        <f>TITRES_STAT!D319</f>
        <v>23.757000000000001</v>
      </c>
      <c r="C316" s="2">
        <f t="shared" si="29"/>
        <v>-0.73470000000000013</v>
      </c>
      <c r="D316" s="2">
        <f t="shared" si="30"/>
        <v>24.126100000000001</v>
      </c>
      <c r="E316" s="2">
        <f t="shared" si="32"/>
        <v>23.888180000000006</v>
      </c>
      <c r="F316" s="2">
        <f t="shared" si="33"/>
        <v>23.699680000000001</v>
      </c>
      <c r="G316" s="2">
        <f t="shared" si="35"/>
        <v>24.201671999999995</v>
      </c>
      <c r="H316" s="2">
        <f t="shared" si="31"/>
        <v>31.110247999999999</v>
      </c>
      <c r="I316" s="2">
        <f t="array" ref="I316">SUMPRODUCT(B300:B319, (ROW(B300:B319)-ROW(B300)+1)) / (20*21/2)</f>
        <v>23.861978571428573</v>
      </c>
      <c r="J316" s="2">
        <f t="shared" si="34"/>
        <v>23.862889275801258</v>
      </c>
      <c r="K316" s="2">
        <f t="shared" si="36"/>
        <v>24.486520487362561</v>
      </c>
    </row>
    <row r="317" spans="1:11" ht="13.5" x14ac:dyDescent="0.25">
      <c r="A317" s="3">
        <f>TITRES_STAT!B320</f>
        <v>42466</v>
      </c>
      <c r="B317" s="6">
        <f>TITRES_STAT!D320</f>
        <v>24.054400000000001</v>
      </c>
      <c r="C317" s="2">
        <f t="shared" si="29"/>
        <v>0.29739999999999966</v>
      </c>
      <c r="D317" s="2">
        <f t="shared" si="30"/>
        <v>24.11036</v>
      </c>
      <c r="E317" s="2">
        <f t="shared" si="32"/>
        <v>23.888180000000006</v>
      </c>
      <c r="F317" s="2">
        <f t="shared" si="33"/>
        <v>23.730735000000003</v>
      </c>
      <c r="G317" s="2">
        <f t="shared" si="35"/>
        <v>24.195549999999997</v>
      </c>
      <c r="H317" s="2">
        <f t="shared" si="31"/>
        <v>31.0273085</v>
      </c>
      <c r="I317" s="2">
        <f t="array" ref="I317">SUMPRODUCT(B301:B320, (ROW(B301:B320)-ROW(B301)+1)) / (20*21/2)</f>
        <v>23.757510000000003</v>
      </c>
      <c r="J317" s="2">
        <f t="shared" si="34"/>
        <v>23.881128392391616</v>
      </c>
      <c r="K317" s="2">
        <f t="shared" si="36"/>
        <v>24.469574585897362</v>
      </c>
    </row>
    <row r="318" spans="1:11" ht="13.5" x14ac:dyDescent="0.25">
      <c r="A318" s="3">
        <f>TITRES_STAT!B321</f>
        <v>42467</v>
      </c>
      <c r="B318" s="6">
        <f>TITRES_STAT!D321</f>
        <v>24.1418</v>
      </c>
      <c r="C318" s="2">
        <f t="shared" si="29"/>
        <v>8.7399999999998812E-2</v>
      </c>
      <c r="D318" s="2">
        <f t="shared" si="30"/>
        <v>24.040380000000003</v>
      </c>
      <c r="E318" s="2">
        <f t="shared" si="32"/>
        <v>23.968650000000004</v>
      </c>
      <c r="F318" s="2">
        <f t="shared" si="33"/>
        <v>23.774470000000001</v>
      </c>
      <c r="G318" s="2">
        <f t="shared" si="35"/>
        <v>24.176655999999998</v>
      </c>
      <c r="H318" s="2">
        <f t="shared" si="31"/>
        <v>30.944848499999999</v>
      </c>
      <c r="I318" s="2">
        <f t="array" ref="I318">SUMPRODUCT(B302:B321, (ROW(B302:B321)-ROW(B302)+1)) / (20*21/2)</f>
        <v>23.686280476190479</v>
      </c>
      <c r="J318" s="2">
        <f t="shared" si="34"/>
        <v>23.905954259782892</v>
      </c>
      <c r="K318" s="2">
        <f t="shared" si="36"/>
        <v>24.456720680568054</v>
      </c>
    </row>
    <row r="319" spans="1:11" ht="13.5" x14ac:dyDescent="0.25">
      <c r="A319" s="3">
        <f>TITRES_STAT!B322</f>
        <v>42468</v>
      </c>
      <c r="B319" s="6">
        <f>TITRES_STAT!D322</f>
        <v>23.424600000000002</v>
      </c>
      <c r="C319" s="2">
        <f t="shared" si="29"/>
        <v>-0.71719999999999828</v>
      </c>
      <c r="D319" s="2">
        <f t="shared" si="30"/>
        <v>23.9739</v>
      </c>
      <c r="E319" s="2">
        <f t="shared" si="32"/>
        <v>23.948529999999998</v>
      </c>
      <c r="F319" s="2">
        <f t="shared" si="33"/>
        <v>23.769219999999997</v>
      </c>
      <c r="G319" s="2">
        <f t="shared" si="35"/>
        <v>24.144816000000002</v>
      </c>
      <c r="H319" s="2">
        <f t="shared" si="31"/>
        <v>30.862993499999998</v>
      </c>
      <c r="I319" s="2">
        <f t="array" ref="I319">SUMPRODUCT(B303:B322, (ROW(B303:B322)-ROW(B303)+1)) / (20*21/2)</f>
        <v>23.594393809523812</v>
      </c>
      <c r="J319" s="2">
        <f t="shared" si="34"/>
        <v>23.860110996946425</v>
      </c>
      <c r="K319" s="2">
        <f t="shared" si="36"/>
        <v>24.416245359761465</v>
      </c>
    </row>
    <row r="320" spans="1:11" ht="13.5" x14ac:dyDescent="0.25">
      <c r="A320" s="3">
        <f>TITRES_STAT!B323</f>
        <v>42471</v>
      </c>
      <c r="B320" s="6">
        <f>TITRES_STAT!D323</f>
        <v>22.6723</v>
      </c>
      <c r="C320" s="2">
        <f t="shared" si="29"/>
        <v>-0.75230000000000175</v>
      </c>
      <c r="D320" s="2">
        <f t="shared" si="30"/>
        <v>23.610020000000002</v>
      </c>
      <c r="E320" s="2">
        <f t="shared" si="32"/>
        <v>23.854060000000004</v>
      </c>
      <c r="F320" s="2">
        <f t="shared" si="33"/>
        <v>23.717609999999997</v>
      </c>
      <c r="G320" s="2">
        <f t="shared" si="35"/>
        <v>24.090933999999997</v>
      </c>
      <c r="H320" s="2">
        <f t="shared" si="31"/>
        <v>30.777377000000001</v>
      </c>
      <c r="I320" s="2">
        <f t="array" ref="I320">SUMPRODUCT(B304:B323, (ROW(B304:B323)-ROW(B304)+1)) / (20*21/2)</f>
        <v>23.50625619047619</v>
      </c>
      <c r="J320" s="2">
        <f t="shared" si="34"/>
        <v>23.746986140094386</v>
      </c>
      <c r="K320" s="2">
        <f t="shared" si="36"/>
        <v>24.347855345653173</v>
      </c>
    </row>
    <row r="321" spans="1:11" ht="13.5" x14ac:dyDescent="0.25">
      <c r="A321" s="3">
        <f>TITRES_STAT!B324</f>
        <v>42472</v>
      </c>
      <c r="B321" s="6">
        <f>TITRES_STAT!D324</f>
        <v>22.9697</v>
      </c>
      <c r="C321" s="2">
        <f t="shared" si="29"/>
        <v>0.29739999999999966</v>
      </c>
      <c r="D321" s="2">
        <f t="shared" si="30"/>
        <v>23.452560000000002</v>
      </c>
      <c r="E321" s="2">
        <f t="shared" si="32"/>
        <v>23.78933</v>
      </c>
      <c r="F321" s="2">
        <f t="shared" si="33"/>
        <v>23.707109999999997</v>
      </c>
      <c r="G321" s="2">
        <f t="shared" si="35"/>
        <v>24.042123999999998</v>
      </c>
      <c r="H321" s="2">
        <f t="shared" si="31"/>
        <v>30.693247500000002</v>
      </c>
      <c r="I321" s="2">
        <f t="array" ref="I321">SUMPRODUCT(B305:B324, (ROW(B305:B324)-ROW(B305)+1)) / (20*21/2)</f>
        <v>23.422283809523808</v>
      </c>
      <c r="J321" s="2">
        <f t="shared" si="34"/>
        <v>23.672958888656826</v>
      </c>
      <c r="K321" s="2">
        <f t="shared" si="36"/>
        <v>24.293810037980499</v>
      </c>
    </row>
    <row r="322" spans="1:11" ht="13.5" x14ac:dyDescent="0.25">
      <c r="A322" s="3">
        <f>TITRES_STAT!B325</f>
        <v>42473</v>
      </c>
      <c r="B322" s="6">
        <f>TITRES_STAT!D325</f>
        <v>22.7423</v>
      </c>
      <c r="C322" s="2">
        <f t="shared" si="29"/>
        <v>-0.22739999999999938</v>
      </c>
      <c r="D322" s="2">
        <f t="shared" si="30"/>
        <v>23.19014</v>
      </c>
      <c r="E322" s="2">
        <f t="shared" si="32"/>
        <v>23.65025</v>
      </c>
      <c r="F322" s="2">
        <f t="shared" si="33"/>
        <v>23.667744999999996</v>
      </c>
      <c r="G322" s="2">
        <f t="shared" si="35"/>
        <v>23.980893999999999</v>
      </c>
      <c r="H322" s="2">
        <f t="shared" si="31"/>
        <v>30.607557999999997</v>
      </c>
      <c r="I322" s="2">
        <f t="array" ref="I322">SUMPRODUCT(B306:B325, (ROW(B306:B325)-ROW(B306)+1)) / (20*21/2)</f>
        <v>23.325819523809521</v>
      </c>
      <c r="J322" s="2">
        <f t="shared" si="34"/>
        <v>23.584324708784749</v>
      </c>
      <c r="K322" s="2">
        <f t="shared" si="36"/>
        <v>24.232966507079304</v>
      </c>
    </row>
    <row r="323" spans="1:11" ht="13.5" x14ac:dyDescent="0.25">
      <c r="A323" s="3">
        <f>TITRES_STAT!B326</f>
        <v>42474</v>
      </c>
      <c r="B323" s="6">
        <f>TITRES_STAT!D326</f>
        <v>22.7423</v>
      </c>
      <c r="C323" s="2">
        <f t="shared" si="29"/>
        <v>0</v>
      </c>
      <c r="D323" s="2">
        <f t="shared" si="30"/>
        <v>22.910240000000002</v>
      </c>
      <c r="E323" s="2">
        <f t="shared" si="32"/>
        <v>23.47531</v>
      </c>
      <c r="F323" s="2">
        <f t="shared" si="33"/>
        <v>23.624009999999995</v>
      </c>
      <c r="G323" s="2">
        <f t="shared" si="35"/>
        <v>23.928411999999998</v>
      </c>
      <c r="H323" s="2">
        <f t="shared" si="31"/>
        <v>30.522291499999991</v>
      </c>
      <c r="I323" s="2">
        <f t="array" ref="I323">SUMPRODUCT(B307:B326, (ROW(B307:B326)-ROW(B307)+1)) / (20*21/2)</f>
        <v>23.29266761904762</v>
      </c>
      <c r="J323" s="2">
        <f t="shared" si="34"/>
        <v>23.504131879376679</v>
      </c>
      <c r="K323" s="2">
        <f t="shared" si="36"/>
        <v>24.174508996997762</v>
      </c>
    </row>
    <row r="324" spans="1:11" ht="13.5" x14ac:dyDescent="0.25">
      <c r="A324" s="3">
        <f>TITRES_STAT!B327</f>
        <v>42475</v>
      </c>
      <c r="B324" s="6">
        <f>TITRES_STAT!D327</f>
        <v>22.7423</v>
      </c>
      <c r="C324" s="2">
        <f t="shared" ref="C324:C387" si="37">B324-B323</f>
        <v>0</v>
      </c>
      <c r="D324" s="2">
        <f t="shared" si="30"/>
        <v>22.773779999999999</v>
      </c>
      <c r="E324" s="2">
        <f t="shared" si="32"/>
        <v>23.373839999999998</v>
      </c>
      <c r="F324" s="2">
        <f t="shared" si="33"/>
        <v>23.580274999999997</v>
      </c>
      <c r="G324" s="2">
        <f t="shared" si="35"/>
        <v>23.875929999999997</v>
      </c>
      <c r="H324" s="2">
        <f t="shared" si="31"/>
        <v>30.437024999999995</v>
      </c>
      <c r="I324" s="2">
        <f t="array" ref="I324">SUMPRODUCT(B308:B327, (ROW(B308:B327)-ROW(B308)+1)) / (20*21/2)</f>
        <v>23.195788571428576</v>
      </c>
      <c r="J324" s="2">
        <f t="shared" si="34"/>
        <v>23.431576462293187</v>
      </c>
      <c r="K324" s="2">
        <f t="shared" si="36"/>
        <v>24.118343938291968</v>
      </c>
    </row>
    <row r="325" spans="1:11" ht="13.5" x14ac:dyDescent="0.25">
      <c r="A325" s="3">
        <f>TITRES_STAT!B328</f>
        <v>42478</v>
      </c>
      <c r="B325" s="6">
        <f>TITRES_STAT!D328</f>
        <v>22.567399999999999</v>
      </c>
      <c r="C325" s="2">
        <f t="shared" si="37"/>
        <v>-0.17490000000000094</v>
      </c>
      <c r="D325" s="2">
        <f t="shared" si="30"/>
        <v>22.752800000000001</v>
      </c>
      <c r="E325" s="2">
        <f t="shared" si="32"/>
        <v>23.18141</v>
      </c>
      <c r="F325" s="2">
        <f t="shared" si="33"/>
        <v>23.527795000000001</v>
      </c>
      <c r="G325" s="2">
        <f t="shared" si="35"/>
        <v>23.819949999999992</v>
      </c>
      <c r="H325" s="2">
        <f t="shared" si="31"/>
        <v>30.350883999999997</v>
      </c>
      <c r="I325" s="2">
        <f t="array" ref="I325">SUMPRODUCT(B309:B328, (ROW(B309:B328)-ROW(B309)+1)) / (20*21/2)</f>
        <v>23.058879523809523</v>
      </c>
      <c r="J325" s="2">
        <f t="shared" si="34"/>
        <v>23.349273942074788</v>
      </c>
      <c r="K325" s="2">
        <f t="shared" si="36"/>
        <v>24.057522607378555</v>
      </c>
    </row>
    <row r="326" spans="1:11" ht="13.5" x14ac:dyDescent="0.25">
      <c r="A326" s="3">
        <f>TITRES_STAT!B329</f>
        <v>42479</v>
      </c>
      <c r="B326" s="6">
        <f>TITRES_STAT!D329</f>
        <v>23.1797</v>
      </c>
      <c r="C326" s="2">
        <f t="shared" si="37"/>
        <v>0.61230000000000118</v>
      </c>
      <c r="D326" s="2">
        <f t="shared" ref="D326:D389" si="38">AVERAGE(B322:B326)</f>
        <v>22.794799999999999</v>
      </c>
      <c r="E326" s="2">
        <f t="shared" si="32"/>
        <v>23.12368</v>
      </c>
      <c r="F326" s="2">
        <f t="shared" si="33"/>
        <v>23.505930000000003</v>
      </c>
      <c r="G326" s="2">
        <f t="shared" si="35"/>
        <v>23.77621599999998</v>
      </c>
      <c r="H326" s="2">
        <f t="shared" si="31"/>
        <v>30.267804499999993</v>
      </c>
      <c r="I326" s="2">
        <f t="array" ref="I326">SUMPRODUCT(B310:B329, (ROW(B310:B329)-ROW(B310)+1)) / (20*21/2)</f>
        <v>22.916718095238096</v>
      </c>
      <c r="J326" s="2">
        <f t="shared" si="34"/>
        <v>23.333124042829571</v>
      </c>
      <c r="K326" s="2">
        <f t="shared" si="36"/>
        <v>24.023098191402923</v>
      </c>
    </row>
    <row r="327" spans="1:11" ht="13.5" x14ac:dyDescent="0.25">
      <c r="A327" s="3">
        <f>TITRES_STAT!B330</f>
        <v>42480</v>
      </c>
      <c r="B327" s="6">
        <f>TITRES_STAT!D330</f>
        <v>22.488700000000001</v>
      </c>
      <c r="C327" s="2">
        <f t="shared" si="37"/>
        <v>-0.69099999999999895</v>
      </c>
      <c r="D327" s="2">
        <f t="shared" si="38"/>
        <v>22.744079999999997</v>
      </c>
      <c r="E327" s="2">
        <f t="shared" si="32"/>
        <v>22.967109999999998</v>
      </c>
      <c r="F327" s="2">
        <f t="shared" si="33"/>
        <v>23.427645000000005</v>
      </c>
      <c r="G327" s="2">
        <f t="shared" si="35"/>
        <v>23.723559999999988</v>
      </c>
      <c r="H327" s="2">
        <f t="shared" si="31"/>
        <v>30.181269999999987</v>
      </c>
      <c r="I327" s="2">
        <f t="array" ref="I327">SUMPRODUCT(B311:B330, (ROW(B311:B330)-ROW(B311)+1)) / (20*21/2)</f>
        <v>22.796262380952378</v>
      </c>
      <c r="J327" s="2">
        <f t="shared" si="34"/>
        <v>23.252702705417231</v>
      </c>
      <c r="K327" s="2">
        <f t="shared" si="36"/>
        <v>23.962925713308692</v>
      </c>
    </row>
    <row r="328" spans="1:11" ht="13.5" x14ac:dyDescent="0.25">
      <c r="A328" s="3">
        <f>TITRES_STAT!B331</f>
        <v>42481</v>
      </c>
      <c r="B328" s="6">
        <f>TITRES_STAT!D331</f>
        <v>21.990100000000002</v>
      </c>
      <c r="C328" s="2">
        <f t="shared" si="37"/>
        <v>-0.49859999999999971</v>
      </c>
      <c r="D328" s="2">
        <f t="shared" si="38"/>
        <v>22.593640000000001</v>
      </c>
      <c r="E328" s="2">
        <f t="shared" si="32"/>
        <v>22.751939999999998</v>
      </c>
      <c r="F328" s="2">
        <f t="shared" si="33"/>
        <v>23.360295000000001</v>
      </c>
      <c r="G328" s="2">
        <f t="shared" si="35"/>
        <v>23.661281999999982</v>
      </c>
      <c r="H328" s="2">
        <f t="shared" si="31"/>
        <v>30.092242499999983</v>
      </c>
      <c r="I328" s="2">
        <f t="array" ref="I328">SUMPRODUCT(B312:B331, (ROW(B312:B331)-ROW(B312)+1)) / (20*21/2)</f>
        <v>22.670137142857143</v>
      </c>
      <c r="J328" s="2">
        <f t="shared" si="34"/>
        <v>23.132454828710831</v>
      </c>
      <c r="K328" s="2">
        <f t="shared" si="36"/>
        <v>23.885559999061293</v>
      </c>
    </row>
    <row r="329" spans="1:11" ht="13.5" x14ac:dyDescent="0.25">
      <c r="A329" s="3">
        <f>TITRES_STAT!B332</f>
        <v>42482</v>
      </c>
      <c r="B329" s="6">
        <f>TITRES_STAT!D332</f>
        <v>21.867599999999999</v>
      </c>
      <c r="C329" s="2">
        <f t="shared" si="37"/>
        <v>-0.12250000000000227</v>
      </c>
      <c r="D329" s="2">
        <f t="shared" si="38"/>
        <v>22.418700000000001</v>
      </c>
      <c r="E329" s="2">
        <f t="shared" si="32"/>
        <v>22.596240000000002</v>
      </c>
      <c r="F329" s="2">
        <f t="shared" si="33"/>
        <v>23.272385</v>
      </c>
      <c r="G329" s="2">
        <f t="shared" si="35"/>
        <v>23.596553999999987</v>
      </c>
      <c r="H329" s="2">
        <f t="shared" si="31"/>
        <v>30.00264499999998</v>
      </c>
      <c r="I329" s="2">
        <f t="array" ref="I329">SUMPRODUCT(B313:B332, (ROW(B313:B332)-ROW(B313)+1)) / (20*21/2)</f>
        <v>22.593999523809529</v>
      </c>
      <c r="J329" s="2">
        <f t="shared" si="34"/>
        <v>23.011992464071703</v>
      </c>
      <c r="K329" s="2">
        <f t="shared" si="36"/>
        <v>23.806424312823598</v>
      </c>
    </row>
    <row r="330" spans="1:11" ht="13.5" x14ac:dyDescent="0.25">
      <c r="A330" s="3">
        <f>TITRES_STAT!B333</f>
        <v>42485</v>
      </c>
      <c r="B330" s="6">
        <f>TITRES_STAT!D333</f>
        <v>22.0076</v>
      </c>
      <c r="C330" s="2">
        <f t="shared" si="37"/>
        <v>0.14000000000000057</v>
      </c>
      <c r="D330" s="2">
        <f t="shared" si="38"/>
        <v>22.306739999999998</v>
      </c>
      <c r="E330" s="2">
        <f t="shared" si="32"/>
        <v>22.529770000000003</v>
      </c>
      <c r="F330" s="2">
        <f t="shared" si="33"/>
        <v>23.191915000000002</v>
      </c>
      <c r="G330" s="2">
        <f t="shared" si="35"/>
        <v>23.534799999999986</v>
      </c>
      <c r="H330" s="2">
        <f t="shared" ref="H330:H393" si="39">AVERAGE(B131:B330)</f>
        <v>29.913747499999978</v>
      </c>
      <c r="I330" s="2">
        <f t="array" ref="I330">SUMPRODUCT(B314:B333, (ROW(B314:B333)-ROW(B314)+1)) / (20*21/2)</f>
        <v>22.484910000000003</v>
      </c>
      <c r="J330" s="2">
        <f t="shared" si="34"/>
        <v>22.916336038922015</v>
      </c>
      <c r="K330" s="2">
        <f t="shared" si="36"/>
        <v>23.735882182908949</v>
      </c>
    </row>
    <row r="331" spans="1:11" ht="13.5" x14ac:dyDescent="0.25">
      <c r="A331" s="3">
        <f>TITRES_STAT!B334</f>
        <v>42486</v>
      </c>
      <c r="B331" s="6">
        <f>TITRES_STAT!D334</f>
        <v>21.867599999999999</v>
      </c>
      <c r="C331" s="2">
        <f t="shared" si="37"/>
        <v>-0.14000000000000057</v>
      </c>
      <c r="D331" s="2">
        <f t="shared" si="38"/>
        <v>22.044319999999999</v>
      </c>
      <c r="E331" s="2">
        <f t="shared" si="32"/>
        <v>22.419560000000001</v>
      </c>
      <c r="F331" s="2">
        <f t="shared" si="33"/>
        <v>23.104445000000002</v>
      </c>
      <c r="G331" s="2">
        <f t="shared" si="35"/>
        <v>23.475319999999993</v>
      </c>
      <c r="H331" s="2">
        <f t="shared" si="39"/>
        <v>29.824149999999971</v>
      </c>
      <c r="I331" s="2">
        <f t="array" ref="I331">SUMPRODUCT(B315:B334, (ROW(B315:B334)-ROW(B315)+1)) / (20*21/2)</f>
        <v>22.371659047619051</v>
      </c>
      <c r="J331" s="2">
        <f t="shared" si="34"/>
        <v>22.816456416167537</v>
      </c>
      <c r="K331" s="2">
        <f t="shared" si="36"/>
        <v>23.662616214951736</v>
      </c>
    </row>
    <row r="332" spans="1:11" ht="13.5" x14ac:dyDescent="0.25">
      <c r="A332" s="3">
        <f>TITRES_STAT!B335</f>
        <v>42487</v>
      </c>
      <c r="B332" s="6">
        <f>TITRES_STAT!D335</f>
        <v>22.305</v>
      </c>
      <c r="C332" s="2">
        <f t="shared" si="37"/>
        <v>0.43740000000000023</v>
      </c>
      <c r="D332" s="2">
        <f t="shared" si="38"/>
        <v>22.007580000000001</v>
      </c>
      <c r="E332" s="2">
        <f t="shared" ref="E332:E395" si="40">AVERAGE(B323:B332)</f>
        <v>22.375830000000001</v>
      </c>
      <c r="F332" s="2">
        <f t="shared" si="33"/>
        <v>23.01304</v>
      </c>
      <c r="G332" s="2">
        <f t="shared" si="35"/>
        <v>23.424588</v>
      </c>
      <c r="H332" s="2">
        <f t="shared" si="39"/>
        <v>29.736679499999976</v>
      </c>
      <c r="I332" s="2">
        <f t="array" ref="I332">SUMPRODUCT(B316:B335, (ROW(B316:B335)-ROW(B316)+1)) / (20*21/2)</f>
        <v>22.268238095238093</v>
      </c>
      <c r="J332" s="2">
        <f t="shared" si="34"/>
        <v>22.767746281294439</v>
      </c>
      <c r="K332" s="2">
        <f t="shared" si="36"/>
        <v>23.609376363385003</v>
      </c>
    </row>
    <row r="333" spans="1:11" ht="13.5" x14ac:dyDescent="0.25">
      <c r="A333" s="3">
        <f>TITRES_STAT!B336</f>
        <v>42488</v>
      </c>
      <c r="B333" s="6">
        <f>TITRES_STAT!D336</f>
        <v>21.867599999999999</v>
      </c>
      <c r="C333" s="2">
        <f t="shared" si="37"/>
        <v>-0.43740000000000023</v>
      </c>
      <c r="D333" s="2">
        <f t="shared" si="38"/>
        <v>21.983079999999998</v>
      </c>
      <c r="E333" s="2">
        <f t="shared" si="40"/>
        <v>22.288360000000004</v>
      </c>
      <c r="F333" s="2">
        <f t="shared" si="33"/>
        <v>22.881835000000002</v>
      </c>
      <c r="G333" s="2">
        <f t="shared" si="35"/>
        <v>23.368606</v>
      </c>
      <c r="H333" s="2">
        <f t="shared" si="39"/>
        <v>29.647459499999972</v>
      </c>
      <c r="I333" s="2">
        <f t="array" ref="I333">SUMPRODUCT(B317:B336, (ROW(B317:B336)-ROW(B317)+1)) / (20*21/2)</f>
        <v>22.239793333333335</v>
      </c>
      <c r="J333" s="2">
        <f t="shared" si="34"/>
        <v>22.682018064028302</v>
      </c>
      <c r="K333" s="2">
        <f t="shared" si="36"/>
        <v>23.541071407958142</v>
      </c>
    </row>
    <row r="334" spans="1:11" ht="13.5" x14ac:dyDescent="0.25">
      <c r="A334" s="3">
        <f>TITRES_STAT!B337</f>
        <v>42489</v>
      </c>
      <c r="B334" s="6">
        <f>TITRES_STAT!D337</f>
        <v>21.692699999999999</v>
      </c>
      <c r="C334" s="2">
        <f t="shared" si="37"/>
        <v>-0.17490000000000094</v>
      </c>
      <c r="D334" s="2">
        <f t="shared" si="38"/>
        <v>21.9481</v>
      </c>
      <c r="E334" s="2">
        <f t="shared" si="40"/>
        <v>22.183400000000002</v>
      </c>
      <c r="F334" s="2">
        <f t="shared" si="33"/>
        <v>22.778619999999997</v>
      </c>
      <c r="G334" s="2">
        <f t="shared" si="35"/>
        <v>23.305628000000002</v>
      </c>
      <c r="H334" s="2">
        <f t="shared" si="39"/>
        <v>29.557583499999975</v>
      </c>
      <c r="I334" s="2">
        <f t="array" ref="I334">SUMPRODUCT(B318:B337, (ROW(B318:B337)-ROW(B318)+1)) / (20*21/2)</f>
        <v>22.231419999999996</v>
      </c>
      <c r="J334" s="2">
        <f t="shared" si="34"/>
        <v>22.587797296025606</v>
      </c>
      <c r="K334" s="2">
        <f t="shared" si="36"/>
        <v>23.468586254704881</v>
      </c>
    </row>
    <row r="335" spans="1:11" ht="13.5" x14ac:dyDescent="0.25">
      <c r="A335" s="3">
        <f>TITRES_STAT!B338</f>
        <v>42492</v>
      </c>
      <c r="B335" s="6">
        <f>TITRES_STAT!D338</f>
        <v>21.692699999999999</v>
      </c>
      <c r="C335" s="2">
        <f t="shared" si="37"/>
        <v>0</v>
      </c>
      <c r="D335" s="2">
        <f t="shared" si="38"/>
        <v>21.885120000000001</v>
      </c>
      <c r="E335" s="2">
        <f t="shared" si="40"/>
        <v>22.095930000000003</v>
      </c>
      <c r="F335" s="2">
        <f t="shared" si="33"/>
        <v>22.638669999999998</v>
      </c>
      <c r="G335" s="2">
        <f t="shared" si="35"/>
        <v>23.242650000000005</v>
      </c>
      <c r="H335" s="2">
        <f t="shared" si="39"/>
        <v>29.467969999999973</v>
      </c>
      <c r="I335" s="2">
        <f t="array" ref="I335">SUMPRODUCT(B319:B338, (ROW(B319:B338)-ROW(B319)+1)) / (20*21/2)</f>
        <v>22.230544285714288</v>
      </c>
      <c r="J335" s="2">
        <f t="shared" si="34"/>
        <v>22.502549934499356</v>
      </c>
      <c r="K335" s="2">
        <f t="shared" si="36"/>
        <v>23.398943656481162</v>
      </c>
    </row>
    <row r="336" spans="1:11" ht="13.5" x14ac:dyDescent="0.25">
      <c r="A336" s="3">
        <f>TITRES_STAT!B339</f>
        <v>42493</v>
      </c>
      <c r="B336" s="6">
        <f>TITRES_STAT!D339</f>
        <v>22.34</v>
      </c>
      <c r="C336" s="2">
        <f t="shared" si="37"/>
        <v>0.64730000000000132</v>
      </c>
      <c r="D336" s="2">
        <f t="shared" si="38"/>
        <v>21.979600000000001</v>
      </c>
      <c r="E336" s="2">
        <f t="shared" si="40"/>
        <v>22.011960000000002</v>
      </c>
      <c r="F336" s="2">
        <f t="shared" si="33"/>
        <v>22.567819999999998</v>
      </c>
      <c r="G336" s="2">
        <f t="shared" si="35"/>
        <v>23.207488000000009</v>
      </c>
      <c r="H336" s="2">
        <f t="shared" si="39"/>
        <v>29.381330499999972</v>
      </c>
      <c r="I336" s="2">
        <f t="array" ref="I336">SUMPRODUCT(B320:B339, (ROW(B320:B339)-ROW(B320)+1)) / (20*21/2)</f>
        <v>22.220925238095237</v>
      </c>
      <c r="J336" s="2">
        <f t="shared" si="34"/>
        <v>22.487068988356562</v>
      </c>
      <c r="K336" s="2">
        <f t="shared" si="36"/>
        <v>23.357416454266215</v>
      </c>
    </row>
    <row r="337" spans="1:11" ht="13.5" x14ac:dyDescent="0.25">
      <c r="A337" s="3">
        <f>TITRES_STAT!B340</f>
        <v>42494</v>
      </c>
      <c r="B337" s="6">
        <f>TITRES_STAT!D340</f>
        <v>22.479900000000001</v>
      </c>
      <c r="C337" s="2">
        <f t="shared" si="37"/>
        <v>0.1399000000000008</v>
      </c>
      <c r="D337" s="2">
        <f t="shared" si="38"/>
        <v>22.014580000000002</v>
      </c>
      <c r="E337" s="2">
        <f t="shared" si="40"/>
        <v>22.011080000000003</v>
      </c>
      <c r="F337" s="2">
        <f t="shared" si="33"/>
        <v>22.489094999999999</v>
      </c>
      <c r="G337" s="2">
        <f t="shared" si="35"/>
        <v>23.179498000000009</v>
      </c>
      <c r="H337" s="2">
        <f t="shared" si="39"/>
        <v>29.295171999999976</v>
      </c>
      <c r="I337" s="2">
        <f t="array" ref="I337">SUMPRODUCT(B321:B340, (ROW(B321:B340)-ROW(B321)+1)) / (20*21/2)</f>
        <v>22.25828523809524</v>
      </c>
      <c r="J337" s="2">
        <f t="shared" si="34"/>
        <v>22.4863862275607</v>
      </c>
      <c r="K337" s="2">
        <f t="shared" si="36"/>
        <v>23.323004044294994</v>
      </c>
    </row>
    <row r="338" spans="1:11" ht="13.5" x14ac:dyDescent="0.25">
      <c r="A338" s="3">
        <f>TITRES_STAT!B341</f>
        <v>42495</v>
      </c>
      <c r="B338" s="6">
        <f>TITRES_STAT!D341</f>
        <v>22.479900000000001</v>
      </c>
      <c r="C338" s="2">
        <f t="shared" si="37"/>
        <v>0</v>
      </c>
      <c r="D338" s="2">
        <f t="shared" si="38"/>
        <v>22.137039999999999</v>
      </c>
      <c r="E338" s="2">
        <f t="shared" si="40"/>
        <v>22.06006</v>
      </c>
      <c r="F338" s="2">
        <f t="shared" si="33"/>
        <v>22.405999999999999</v>
      </c>
      <c r="G338" s="2">
        <f t="shared" si="35"/>
        <v>23.151508000000007</v>
      </c>
      <c r="H338" s="2">
        <f t="shared" si="39"/>
        <v>29.206389499999972</v>
      </c>
      <c r="I338" s="2">
        <f t="array" ref="I338">SUMPRODUCT(B322:B341, (ROW(B322:B341)-ROW(B322)+1)) / (20*21/2)</f>
        <v>22.34946428571428</v>
      </c>
      <c r="J338" s="2">
        <f t="shared" si="34"/>
        <v>22.485768491602538</v>
      </c>
      <c r="K338" s="2">
        <f t="shared" si="36"/>
        <v>23.289941140597154</v>
      </c>
    </row>
    <row r="339" spans="1:11" ht="13.5" x14ac:dyDescent="0.25">
      <c r="A339" s="3">
        <f>TITRES_STAT!B342</f>
        <v>42496</v>
      </c>
      <c r="B339" s="6">
        <f>TITRES_STAT!D342</f>
        <v>22.305</v>
      </c>
      <c r="C339" s="2">
        <f t="shared" si="37"/>
        <v>-0.17490000000000094</v>
      </c>
      <c r="D339" s="2">
        <f t="shared" si="38"/>
        <v>22.259499999999996</v>
      </c>
      <c r="E339" s="2">
        <f t="shared" si="40"/>
        <v>22.1038</v>
      </c>
      <c r="F339" s="2">
        <f t="shared" si="33"/>
        <v>22.350019999999997</v>
      </c>
      <c r="G339" s="2">
        <f t="shared" si="35"/>
        <v>23.125268000000005</v>
      </c>
      <c r="H339" s="2">
        <f t="shared" si="39"/>
        <v>29.117169999999977</v>
      </c>
      <c r="I339" s="2">
        <f t="array" ref="I339">SUMPRODUCT(B323:B342, (ROW(B323:B342)-ROW(B323)+1)) / (20*21/2)</f>
        <v>22.373209047619049</v>
      </c>
      <c r="J339" s="2">
        <f t="shared" si="34"/>
        <v>22.468552444783249</v>
      </c>
      <c r="K339" s="2">
        <f t="shared" si="36"/>
        <v>23.251315997828637</v>
      </c>
    </row>
    <row r="340" spans="1:11" ht="13.5" x14ac:dyDescent="0.25">
      <c r="A340" s="3">
        <f>TITRES_STAT!B343</f>
        <v>42499</v>
      </c>
      <c r="B340" s="6">
        <f>TITRES_STAT!D343</f>
        <v>22.7423</v>
      </c>
      <c r="C340" s="2">
        <f t="shared" si="37"/>
        <v>0.43730000000000047</v>
      </c>
      <c r="D340" s="2">
        <f t="shared" si="38"/>
        <v>22.469420000000003</v>
      </c>
      <c r="E340" s="2">
        <f t="shared" si="40"/>
        <v>22.17727</v>
      </c>
      <c r="F340" s="2">
        <f t="shared" ref="F340:F403" si="41">AVERAGE(B321:B340)</f>
        <v>22.353519999999996</v>
      </c>
      <c r="G340" s="2">
        <f t="shared" si="35"/>
        <v>23.111272000000007</v>
      </c>
      <c r="H340" s="2">
        <f t="shared" si="39"/>
        <v>29.030136999999971</v>
      </c>
      <c r="I340" s="2">
        <f t="array" ref="I340">SUMPRODUCT(B324:B343, (ROW(B324:B343)-ROW(B324)+1)) / (20*21/2)</f>
        <v>22.460841428571428</v>
      </c>
      <c r="J340" s="2">
        <f t="shared" si="34"/>
        <v>22.494623640518178</v>
      </c>
      <c r="K340" s="2">
        <f t="shared" si="36"/>
        <v>23.231354586149084</v>
      </c>
    </row>
    <row r="341" spans="1:11" ht="13.5" x14ac:dyDescent="0.25">
      <c r="A341" s="3">
        <f>TITRES_STAT!B344</f>
        <v>42500</v>
      </c>
      <c r="B341" s="6">
        <f>TITRES_STAT!D344</f>
        <v>23.3109</v>
      </c>
      <c r="C341" s="2">
        <f t="shared" si="37"/>
        <v>0.56859999999999999</v>
      </c>
      <c r="D341" s="2">
        <f t="shared" si="38"/>
        <v>22.663600000000002</v>
      </c>
      <c r="E341" s="2">
        <f t="shared" si="40"/>
        <v>22.3216</v>
      </c>
      <c r="F341" s="2">
        <f t="shared" si="41"/>
        <v>22.370579999999997</v>
      </c>
      <c r="G341" s="2">
        <f t="shared" si="35"/>
        <v>23.112322000000002</v>
      </c>
      <c r="H341" s="2">
        <f t="shared" si="39"/>
        <v>28.945946999999975</v>
      </c>
      <c r="I341" s="2">
        <f t="array" ref="I341">SUMPRODUCT(B325:B344, (ROW(B325:B344)-ROW(B325)+1)) / (20*21/2)</f>
        <v>22.545891428571426</v>
      </c>
      <c r="J341" s="2">
        <f t="shared" ref="J341:J404" si="42">$J$4*B341+J340*(1-$J$4)</f>
        <v>22.572364246183113</v>
      </c>
      <c r="K341" s="2">
        <f t="shared" si="36"/>
        <v>23.234474014143238</v>
      </c>
    </row>
    <row r="342" spans="1:11" ht="13.5" x14ac:dyDescent="0.25">
      <c r="A342" s="3">
        <f>TITRES_STAT!B345</f>
        <v>42501</v>
      </c>
      <c r="B342" s="6">
        <f>TITRES_STAT!D345</f>
        <v>22.619900000000001</v>
      </c>
      <c r="C342" s="2">
        <f t="shared" si="37"/>
        <v>-0.69099999999999895</v>
      </c>
      <c r="D342" s="2">
        <f t="shared" si="38"/>
        <v>22.691600000000001</v>
      </c>
      <c r="E342" s="2">
        <f t="shared" si="40"/>
        <v>22.353090000000002</v>
      </c>
      <c r="F342" s="2">
        <f t="shared" si="41"/>
        <v>22.364459999999998</v>
      </c>
      <c r="G342" s="2">
        <f t="shared" si="35"/>
        <v>23.106374000000002</v>
      </c>
      <c r="H342" s="2">
        <f t="shared" si="39"/>
        <v>28.859176499999972</v>
      </c>
      <c r="I342" s="2">
        <f t="array" ref="I342">SUMPRODUCT(B326:B345, (ROW(B326:B345)-ROW(B326)+1)) / (20*21/2)</f>
        <v>22.618368571428572</v>
      </c>
      <c r="J342" s="2">
        <f t="shared" si="42"/>
        <v>22.576891460832343</v>
      </c>
      <c r="K342" s="2">
        <f t="shared" si="36"/>
        <v>23.210373072412132</v>
      </c>
    </row>
    <row r="343" spans="1:11" ht="13.5" x14ac:dyDescent="0.25">
      <c r="A343" s="3">
        <f>TITRES_STAT!B346</f>
        <v>42502</v>
      </c>
      <c r="B343" s="6">
        <f>TITRES_STAT!D346</f>
        <v>23.284600000000001</v>
      </c>
      <c r="C343" s="2">
        <f t="shared" si="37"/>
        <v>0.66469999999999985</v>
      </c>
      <c r="D343" s="2">
        <f t="shared" si="38"/>
        <v>22.852539999999998</v>
      </c>
      <c r="E343" s="2">
        <f t="shared" si="40"/>
        <v>22.494790000000002</v>
      </c>
      <c r="F343" s="2">
        <f t="shared" si="41"/>
        <v>22.391574999999996</v>
      </c>
      <c r="G343" s="2">
        <f t="shared" si="35"/>
        <v>23.103223999999997</v>
      </c>
      <c r="H343" s="2">
        <f t="shared" si="39"/>
        <v>28.775729499999969</v>
      </c>
      <c r="I343" s="2">
        <f t="array" ref="I343">SUMPRODUCT(B327:B346, (ROW(B327:B346)-ROW(B327)+1)) / (20*21/2)</f>
        <v>22.749577619047621</v>
      </c>
      <c r="J343" s="2">
        <f t="shared" si="42"/>
        <v>22.644292274086407</v>
      </c>
      <c r="K343" s="2">
        <f t="shared" si="36"/>
        <v>23.213283932317538</v>
      </c>
    </row>
    <row r="344" spans="1:11" ht="13.5" x14ac:dyDescent="0.25">
      <c r="A344" s="3">
        <f>TITRES_STAT!B347</f>
        <v>42503</v>
      </c>
      <c r="B344" s="6">
        <f>TITRES_STAT!D347</f>
        <v>23.284600000000001</v>
      </c>
      <c r="C344" s="2">
        <f t="shared" si="37"/>
        <v>0</v>
      </c>
      <c r="D344" s="2">
        <f t="shared" si="38"/>
        <v>23.048459999999999</v>
      </c>
      <c r="E344" s="2">
        <f t="shared" si="40"/>
        <v>22.653980000000001</v>
      </c>
      <c r="F344" s="2">
        <f t="shared" si="41"/>
        <v>22.418690000000005</v>
      </c>
      <c r="G344" s="2">
        <f t="shared" si="35"/>
        <v>23.094825999999998</v>
      </c>
      <c r="H344" s="2">
        <f t="shared" si="39"/>
        <v>28.691407999999974</v>
      </c>
      <c r="I344" s="2">
        <f t="array" ref="I344">SUMPRODUCT(B328:B347, (ROW(B328:B347)-ROW(B328)+1)) / (20*21/2)</f>
        <v>22.876866190476193</v>
      </c>
      <c r="J344" s="2">
        <f t="shared" si="42"/>
        <v>22.705273962268656</v>
      </c>
      <c r="K344" s="2">
        <f t="shared" si="36"/>
        <v>23.216080640854102</v>
      </c>
    </row>
    <row r="345" spans="1:11" ht="13.5" x14ac:dyDescent="0.25">
      <c r="A345" s="3">
        <f>TITRES_STAT!B348</f>
        <v>42506</v>
      </c>
      <c r="B345" s="6">
        <f>TITRES_STAT!D348</f>
        <v>23.1797</v>
      </c>
      <c r="C345" s="2">
        <f t="shared" si="37"/>
        <v>-0.10490000000000066</v>
      </c>
      <c r="D345" s="2">
        <f t="shared" si="38"/>
        <v>23.135939999999998</v>
      </c>
      <c r="E345" s="2">
        <f t="shared" si="40"/>
        <v>22.802680000000002</v>
      </c>
      <c r="F345" s="2">
        <f t="shared" si="41"/>
        <v>22.449305000000003</v>
      </c>
      <c r="G345" s="2">
        <f t="shared" si="35"/>
        <v>23.089577999999992</v>
      </c>
      <c r="H345" s="2">
        <f t="shared" si="39"/>
        <v>28.606561999999972</v>
      </c>
      <c r="I345" s="2">
        <f t="array" ref="I345">SUMPRODUCT(B329:B348, (ROW(B329:B348)-ROW(B329)+1)) / (20*21/2)</f>
        <v>22.978661904761911</v>
      </c>
      <c r="J345" s="2">
        <f t="shared" si="42"/>
        <v>22.750457394433546</v>
      </c>
      <c r="K345" s="2">
        <f t="shared" si="36"/>
        <v>23.214653949055901</v>
      </c>
    </row>
    <row r="346" spans="1:11" ht="13.5" x14ac:dyDescent="0.25">
      <c r="A346" s="3">
        <f>TITRES_STAT!B349</f>
        <v>42507</v>
      </c>
      <c r="B346" s="6">
        <f>TITRES_STAT!D349</f>
        <v>23.827000000000002</v>
      </c>
      <c r="C346" s="2">
        <f t="shared" si="37"/>
        <v>0.64730000000000132</v>
      </c>
      <c r="D346" s="2">
        <f t="shared" si="38"/>
        <v>23.239159999999998</v>
      </c>
      <c r="E346" s="2">
        <f t="shared" si="40"/>
        <v>22.951380000000004</v>
      </c>
      <c r="F346" s="2">
        <f t="shared" si="41"/>
        <v>22.481670000000001</v>
      </c>
      <c r="G346" s="2">
        <f t="shared" si="35"/>
        <v>23.097275999999997</v>
      </c>
      <c r="H346" s="2">
        <f t="shared" si="39"/>
        <v>28.524952499999976</v>
      </c>
      <c r="I346" s="2">
        <f t="array" ref="I346">SUMPRODUCT(B330:B349, (ROW(B330:B349)-ROW(B330)+1)) / (20*21/2)</f>
        <v>23.091872380952381</v>
      </c>
      <c r="J346" s="2">
        <f t="shared" si="42"/>
        <v>22.852985261630351</v>
      </c>
      <c r="K346" s="2">
        <f t="shared" si="36"/>
        <v>23.238667519681162</v>
      </c>
    </row>
    <row r="347" spans="1:11" ht="13.5" x14ac:dyDescent="0.25">
      <c r="A347" s="3">
        <f>TITRES_STAT!B350</f>
        <v>42508</v>
      </c>
      <c r="B347" s="6">
        <f>TITRES_STAT!D350</f>
        <v>23.818200000000001</v>
      </c>
      <c r="C347" s="2">
        <f t="shared" si="37"/>
        <v>-8.8000000000008072E-3</v>
      </c>
      <c r="D347" s="2">
        <f t="shared" si="38"/>
        <v>23.478820000000002</v>
      </c>
      <c r="E347" s="2">
        <f t="shared" si="40"/>
        <v>23.08521</v>
      </c>
      <c r="F347" s="2">
        <f t="shared" si="41"/>
        <v>22.548145000000002</v>
      </c>
      <c r="G347" s="2">
        <f t="shared" si="35"/>
        <v>23.104973999999991</v>
      </c>
      <c r="H347" s="2">
        <f t="shared" si="39"/>
        <v>28.443298999999971</v>
      </c>
      <c r="I347" s="2">
        <f t="array" ref="I347">SUMPRODUCT(B331:B350, (ROW(B331:B350)-ROW(B331)+1)) / (20*21/2)</f>
        <v>23.195794285714285</v>
      </c>
      <c r="J347" s="2">
        <f t="shared" si="42"/>
        <v>22.944910474808413</v>
      </c>
      <c r="K347" s="2">
        <f t="shared" si="36"/>
        <v>23.261394283615235</v>
      </c>
    </row>
    <row r="348" spans="1:11" ht="13.5" x14ac:dyDescent="0.25">
      <c r="A348" s="3">
        <f>TITRES_STAT!B351</f>
        <v>42509</v>
      </c>
      <c r="B348" s="6">
        <f>TITRES_STAT!D351</f>
        <v>23.617000000000001</v>
      </c>
      <c r="C348" s="2">
        <f t="shared" si="37"/>
        <v>-0.20120000000000005</v>
      </c>
      <c r="D348" s="2">
        <f t="shared" si="38"/>
        <v>23.545300000000005</v>
      </c>
      <c r="E348" s="2">
        <f t="shared" si="40"/>
        <v>23.198919999999998</v>
      </c>
      <c r="F348" s="2">
        <f t="shared" si="41"/>
        <v>22.629490000000004</v>
      </c>
      <c r="G348" s="2">
        <f t="shared" si="35"/>
        <v>23.111971999999994</v>
      </c>
      <c r="H348" s="2">
        <f t="shared" si="39"/>
        <v>28.360639499999969</v>
      </c>
      <c r="I348" s="2">
        <f t="array" ref="I348">SUMPRODUCT(B332:B351, (ROW(B332:B351)-ROW(B332)+1)) / (20*21/2)</f>
        <v>23.291094285714287</v>
      </c>
      <c r="J348" s="2">
        <f t="shared" si="42"/>
        <v>23.008919001017137</v>
      </c>
      <c r="K348" s="2">
        <f t="shared" si="36"/>
        <v>23.275339605826403</v>
      </c>
    </row>
    <row r="349" spans="1:11" ht="13.5" x14ac:dyDescent="0.25">
      <c r="A349" s="3">
        <f>TITRES_STAT!B352</f>
        <v>42510</v>
      </c>
      <c r="B349" s="6">
        <f>TITRES_STAT!D352</f>
        <v>23.818200000000001</v>
      </c>
      <c r="C349" s="2">
        <f t="shared" si="37"/>
        <v>0.20120000000000005</v>
      </c>
      <c r="D349" s="2">
        <f t="shared" si="38"/>
        <v>23.65202</v>
      </c>
      <c r="E349" s="2">
        <f t="shared" si="40"/>
        <v>23.350239999999996</v>
      </c>
      <c r="F349" s="2">
        <f t="shared" si="41"/>
        <v>22.727020000000003</v>
      </c>
      <c r="G349" s="2">
        <f t="shared" si="35"/>
        <v>23.117743999999995</v>
      </c>
      <c r="H349" s="2">
        <f t="shared" si="39"/>
        <v>28.279204499999974</v>
      </c>
      <c r="I349" s="2">
        <f t="array" ref="I349">SUMPRODUCT(B333:B352, (ROW(B333:B352)-ROW(B333)+1)) / (20*21/2)</f>
        <v>23.377105714285712</v>
      </c>
      <c r="J349" s="2">
        <f t="shared" si="42"/>
        <v>23.085993381872647</v>
      </c>
      <c r="K349" s="2">
        <f t="shared" si="36"/>
        <v>23.296628248735175</v>
      </c>
    </row>
    <row r="350" spans="1:11" ht="13.5" x14ac:dyDescent="0.25">
      <c r="A350" s="3">
        <f>TITRES_STAT!B353</f>
        <v>42513</v>
      </c>
      <c r="B350" s="6">
        <f>TITRES_STAT!D353</f>
        <v>23.818200000000001</v>
      </c>
      <c r="C350" s="2">
        <f t="shared" si="37"/>
        <v>0</v>
      </c>
      <c r="D350" s="2">
        <f t="shared" si="38"/>
        <v>23.779720000000005</v>
      </c>
      <c r="E350" s="2">
        <f t="shared" si="40"/>
        <v>23.457829999999994</v>
      </c>
      <c r="F350" s="2">
        <f t="shared" si="41"/>
        <v>22.817550000000001</v>
      </c>
      <c r="G350" s="2">
        <f t="shared" si="35"/>
        <v>23.120017999999991</v>
      </c>
      <c r="H350" s="2">
        <f t="shared" si="39"/>
        <v>28.201486999999979</v>
      </c>
      <c r="I350" s="2">
        <f t="array" ref="I350">SUMPRODUCT(B334:B353, (ROW(B334:B353)-ROW(B334)+1)) / (20*21/2)</f>
        <v>23.520054285714288</v>
      </c>
      <c r="J350" s="2">
        <f t="shared" si="42"/>
        <v>23.155727345503823</v>
      </c>
      <c r="K350" s="2">
        <f t="shared" si="36"/>
        <v>23.317082042902424</v>
      </c>
    </row>
    <row r="351" spans="1:11" ht="13.5" x14ac:dyDescent="0.25">
      <c r="A351" s="3">
        <f>TITRES_STAT!B354</f>
        <v>42514</v>
      </c>
      <c r="B351" s="6">
        <f>TITRES_STAT!D354</f>
        <v>23.818200000000001</v>
      </c>
      <c r="C351" s="2">
        <f t="shared" si="37"/>
        <v>0</v>
      </c>
      <c r="D351" s="2">
        <f t="shared" si="38"/>
        <v>23.77796</v>
      </c>
      <c r="E351" s="2">
        <f t="shared" si="40"/>
        <v>23.508559999999996</v>
      </c>
      <c r="F351" s="2">
        <f t="shared" si="41"/>
        <v>22.91508</v>
      </c>
      <c r="G351" s="2">
        <f t="shared" si="35"/>
        <v>23.132787999999994</v>
      </c>
      <c r="H351" s="2">
        <f t="shared" si="39"/>
        <v>28.123812999999974</v>
      </c>
      <c r="I351" s="2">
        <f t="array" ref="I351">SUMPRODUCT(B335:B354, (ROW(B335:B354)-ROW(B335)+1)) / (20*21/2)</f>
        <v>23.661335714285716</v>
      </c>
      <c r="J351" s="2">
        <f t="shared" si="42"/>
        <v>23.218819979265366</v>
      </c>
      <c r="K351" s="2">
        <f t="shared" si="36"/>
        <v>23.336733727494487</v>
      </c>
    </row>
    <row r="352" spans="1:11" ht="13.5" x14ac:dyDescent="0.25">
      <c r="A352" s="3">
        <f>TITRES_STAT!B355</f>
        <v>42515</v>
      </c>
      <c r="B352" s="6">
        <f>TITRES_STAT!D355</f>
        <v>23.818200000000001</v>
      </c>
      <c r="C352" s="2">
        <f t="shared" si="37"/>
        <v>0</v>
      </c>
      <c r="D352" s="2">
        <f t="shared" si="38"/>
        <v>23.77796</v>
      </c>
      <c r="E352" s="2">
        <f t="shared" si="40"/>
        <v>23.628389999999996</v>
      </c>
      <c r="F352" s="2">
        <f t="shared" si="41"/>
        <v>22.990739999999999</v>
      </c>
      <c r="G352" s="2">
        <f t="shared" si="35"/>
        <v>23.138559999999995</v>
      </c>
      <c r="H352" s="2">
        <f t="shared" si="39"/>
        <v>28.050468999999978</v>
      </c>
      <c r="I352" s="2">
        <f t="array" ref="I352">SUMPRODUCT(B336:B355, (ROW(B336:B355)-ROW(B336)+1)) / (20*21/2)</f>
        <v>23.795413809523811</v>
      </c>
      <c r="J352" s="2">
        <f t="shared" si="42"/>
        <v>23.275903790763902</v>
      </c>
      <c r="K352" s="2">
        <f t="shared" si="36"/>
        <v>23.355614757788821</v>
      </c>
    </row>
    <row r="353" spans="1:11" ht="13.5" x14ac:dyDescent="0.25">
      <c r="A353" s="3">
        <f>TITRES_STAT!B356</f>
        <v>42516</v>
      </c>
      <c r="B353" s="6">
        <f>TITRES_STAT!D356</f>
        <v>24.491700000000002</v>
      </c>
      <c r="C353" s="2">
        <f t="shared" si="37"/>
        <v>0.67350000000000065</v>
      </c>
      <c r="D353" s="2">
        <f t="shared" si="38"/>
        <v>23.9529</v>
      </c>
      <c r="E353" s="2">
        <f t="shared" si="40"/>
        <v>23.749099999999999</v>
      </c>
      <c r="F353" s="2">
        <f t="shared" si="41"/>
        <v>23.121945</v>
      </c>
      <c r="G353" s="2">
        <f t="shared" si="35"/>
        <v>23.156053999999994</v>
      </c>
      <c r="H353" s="2">
        <f t="shared" si="39"/>
        <v>27.980492499999972</v>
      </c>
      <c r="I353" s="2">
        <f t="array" ref="I353">SUMPRODUCT(B337:B356, (ROW(B337:B356)-ROW(B337)+1)) / (20*21/2)</f>
        <v>23.985269523809521</v>
      </c>
      <c r="J353" s="2">
        <f t="shared" si="42"/>
        <v>23.391693905929245</v>
      </c>
      <c r="K353" s="2">
        <f t="shared" si="36"/>
        <v>23.400167120228474</v>
      </c>
    </row>
    <row r="354" spans="1:11" ht="13.5" x14ac:dyDescent="0.25">
      <c r="A354" s="3">
        <f>TITRES_STAT!B357</f>
        <v>42517</v>
      </c>
      <c r="B354" s="6">
        <f>TITRES_STAT!D357</f>
        <v>24.605399999999999</v>
      </c>
      <c r="C354" s="2">
        <f t="shared" si="37"/>
        <v>0.11369999999999791</v>
      </c>
      <c r="D354" s="2">
        <f t="shared" si="38"/>
        <v>24.110340000000001</v>
      </c>
      <c r="E354" s="2">
        <f t="shared" si="40"/>
        <v>23.881180000000001</v>
      </c>
      <c r="F354" s="2">
        <f t="shared" si="41"/>
        <v>23.267579999999999</v>
      </c>
      <c r="G354" s="2">
        <f t="shared" si="35"/>
        <v>23.175821999999993</v>
      </c>
      <c r="H354" s="2">
        <f t="shared" si="39"/>
        <v>27.91108449999998</v>
      </c>
      <c r="I354" s="2">
        <f t="array" ref="I354">SUMPRODUCT(B338:B357, (ROW(B338:B357)-ROW(B338)+1)) / (20*21/2)</f>
        <v>24.16050523809524</v>
      </c>
      <c r="J354" s="2">
        <f t="shared" si="42"/>
        <v>23.507284962507413</v>
      </c>
      <c r="K354" s="2">
        <f t="shared" si="36"/>
        <v>23.447431154729319</v>
      </c>
    </row>
    <row r="355" spans="1:11" ht="13.5" x14ac:dyDescent="0.25">
      <c r="A355" s="3">
        <f>TITRES_STAT!B358</f>
        <v>42520</v>
      </c>
      <c r="B355" s="6">
        <f>TITRES_STAT!D358</f>
        <v>24.6754</v>
      </c>
      <c r="C355" s="2">
        <f t="shared" si="37"/>
        <v>7.0000000000000284E-2</v>
      </c>
      <c r="D355" s="2">
        <f t="shared" si="38"/>
        <v>24.281780000000001</v>
      </c>
      <c r="E355" s="2">
        <f t="shared" si="40"/>
        <v>24.030750000000001</v>
      </c>
      <c r="F355" s="2">
        <f t="shared" si="41"/>
        <v>23.416715</v>
      </c>
      <c r="G355" s="2">
        <f t="shared" si="35"/>
        <v>23.19699</v>
      </c>
      <c r="H355" s="2">
        <f t="shared" si="39"/>
        <v>27.840058499999984</v>
      </c>
      <c r="I355" s="2">
        <f t="array" ref="I355">SUMPRODUCT(B339:B358, (ROW(B339:B358)-ROW(B339)+1)) / (20*21/2)</f>
        <v>24.322615714285718</v>
      </c>
      <c r="J355" s="2">
        <f t="shared" si="42"/>
        <v>23.618534013697182</v>
      </c>
      <c r="K355" s="2">
        <f t="shared" si="36"/>
        <v>23.495586795720328</v>
      </c>
    </row>
    <row r="356" spans="1:11" ht="13.5" x14ac:dyDescent="0.25">
      <c r="A356" s="3">
        <f>TITRES_STAT!B359</f>
        <v>42521</v>
      </c>
      <c r="B356" s="6">
        <f>TITRES_STAT!D359</f>
        <v>25.4102</v>
      </c>
      <c r="C356" s="2">
        <f t="shared" si="37"/>
        <v>0.7347999999999999</v>
      </c>
      <c r="D356" s="2">
        <f t="shared" si="38"/>
        <v>24.600180000000002</v>
      </c>
      <c r="E356" s="2">
        <f t="shared" si="40"/>
        <v>24.189070000000001</v>
      </c>
      <c r="F356" s="2">
        <f t="shared" si="41"/>
        <v>23.570224999999997</v>
      </c>
      <c r="G356" s="2">
        <f t="shared" si="35"/>
        <v>23.232854000000003</v>
      </c>
      <c r="H356" s="2">
        <f t="shared" si="39"/>
        <v>27.77270649999998</v>
      </c>
      <c r="I356" s="2">
        <f t="array" ref="I356">SUMPRODUCT(B340:B359, (ROW(B340:B359)-ROW(B340)+1)) / (20*21/2)</f>
        <v>24.482397619047617</v>
      </c>
      <c r="J356" s="2">
        <f t="shared" si="42"/>
        <v>23.789168869535544</v>
      </c>
      <c r="K356" s="2">
        <f t="shared" si="36"/>
        <v>23.570669666476395</v>
      </c>
    </row>
    <row r="357" spans="1:11" ht="13.5" x14ac:dyDescent="0.25">
      <c r="A357" s="3">
        <f>TITRES_STAT!B360</f>
        <v>42522</v>
      </c>
      <c r="B357" s="6">
        <f>TITRES_STAT!D360</f>
        <v>25.4102</v>
      </c>
      <c r="C357" s="2">
        <f t="shared" si="37"/>
        <v>0</v>
      </c>
      <c r="D357" s="2">
        <f t="shared" si="38"/>
        <v>24.918579999999999</v>
      </c>
      <c r="E357" s="2">
        <f t="shared" si="40"/>
        <v>24.348270000000003</v>
      </c>
      <c r="F357" s="2">
        <f t="shared" si="41"/>
        <v>23.716739999999994</v>
      </c>
      <c r="G357" s="2">
        <f t="shared" si="35"/>
        <v>23.259970000000003</v>
      </c>
      <c r="H357" s="2">
        <f t="shared" si="39"/>
        <v>27.705354499999981</v>
      </c>
      <c r="I357" s="2">
        <f t="array" ref="I357">SUMPRODUCT(B341:B360, (ROW(B341:B360)-ROW(B341)+1)) / (20*21/2)</f>
        <v>24.626768095238099</v>
      </c>
      <c r="J357" s="2">
        <f t="shared" si="42"/>
        <v>23.943552786722634</v>
      </c>
      <c r="K357" s="2">
        <f t="shared" si="36"/>
        <v>23.6428081109283</v>
      </c>
    </row>
    <row r="358" spans="1:11" ht="13.5" x14ac:dyDescent="0.25">
      <c r="A358" s="3">
        <f>TITRES_STAT!B361</f>
        <v>42523</v>
      </c>
      <c r="B358" s="6">
        <f>TITRES_STAT!D361</f>
        <v>25.418900000000001</v>
      </c>
      <c r="C358" s="2">
        <f t="shared" si="37"/>
        <v>8.7000000000010402E-3</v>
      </c>
      <c r="D358" s="2">
        <f t="shared" si="38"/>
        <v>25.104020000000002</v>
      </c>
      <c r="E358" s="2">
        <f t="shared" si="40"/>
        <v>24.528460000000003</v>
      </c>
      <c r="F358" s="2">
        <f t="shared" si="41"/>
        <v>23.863689999999995</v>
      </c>
      <c r="G358" s="2">
        <f t="shared" si="35"/>
        <v>23.301606000000003</v>
      </c>
      <c r="H358" s="2">
        <f t="shared" si="39"/>
        <v>27.638045999999981</v>
      </c>
      <c r="I358" s="2">
        <f t="array" ref="I358">SUMPRODUCT(B342:B361, (ROW(B342:B361)-ROW(B342)+1)) / (20*21/2)</f>
        <v>24.811952380952388</v>
      </c>
      <c r="J358" s="2">
        <f t="shared" si="42"/>
        <v>24.084062045130004</v>
      </c>
      <c r="K358" s="2">
        <f t="shared" si="36"/>
        <v>23.712458773244837</v>
      </c>
    </row>
    <row r="359" spans="1:11" ht="13.5" x14ac:dyDescent="0.25">
      <c r="A359" s="3">
        <f>TITRES_STAT!B362</f>
        <v>42524</v>
      </c>
      <c r="B359" s="6">
        <f>TITRES_STAT!D362</f>
        <v>25.541399999999999</v>
      </c>
      <c r="C359" s="2">
        <f t="shared" si="37"/>
        <v>0.12249999999999872</v>
      </c>
      <c r="D359" s="2">
        <f t="shared" si="38"/>
        <v>25.291220000000003</v>
      </c>
      <c r="E359" s="2">
        <f t="shared" si="40"/>
        <v>24.700780000000002</v>
      </c>
      <c r="F359" s="2">
        <f t="shared" si="41"/>
        <v>24.025509999999993</v>
      </c>
      <c r="G359" s="2">
        <f t="shared" si="35"/>
        <v>23.339918000000001</v>
      </c>
      <c r="H359" s="2">
        <f t="shared" si="39"/>
        <v>27.571349999999988</v>
      </c>
      <c r="I359" s="2">
        <f t="array" ref="I359">SUMPRODUCT(B343:B362, (ROW(B343:B362)-ROW(B343)+1)) / (20*21/2)</f>
        <v>24.997970000000002</v>
      </c>
      <c r="J359" s="2">
        <f t="shared" si="42"/>
        <v>24.222856136070007</v>
      </c>
      <c r="K359" s="2">
        <f t="shared" si="36"/>
        <v>23.784181958607782</v>
      </c>
    </row>
    <row r="360" spans="1:11" ht="13.5" x14ac:dyDescent="0.25">
      <c r="A360" s="3">
        <f>TITRES_STAT!B363</f>
        <v>42527</v>
      </c>
      <c r="B360" s="6">
        <f>TITRES_STAT!D363</f>
        <v>25.541399999999999</v>
      </c>
      <c r="C360" s="2">
        <f t="shared" si="37"/>
        <v>0</v>
      </c>
      <c r="D360" s="2">
        <f t="shared" si="38"/>
        <v>25.464419999999997</v>
      </c>
      <c r="E360" s="2">
        <f t="shared" si="40"/>
        <v>24.873100000000001</v>
      </c>
      <c r="F360" s="2">
        <f t="shared" si="41"/>
        <v>24.165464999999994</v>
      </c>
      <c r="G360" s="2">
        <f t="shared" si="35"/>
        <v>23.378406000000005</v>
      </c>
      <c r="H360" s="2">
        <f t="shared" si="39"/>
        <v>27.500061499999987</v>
      </c>
      <c r="I360" s="2">
        <f t="array" ref="I360">SUMPRODUCT(B344:B363, (ROW(B344:B363)-ROW(B344)+1)) / (20*21/2)</f>
        <v>25.166660476190476</v>
      </c>
      <c r="J360" s="2">
        <f t="shared" si="42"/>
        <v>24.348431742158574</v>
      </c>
      <c r="K360" s="2">
        <f t="shared" si="36"/>
        <v>23.85309247003493</v>
      </c>
    </row>
    <row r="361" spans="1:11" ht="13.5" x14ac:dyDescent="0.25">
      <c r="A361" s="3">
        <f>TITRES_STAT!B364</f>
        <v>42528</v>
      </c>
      <c r="B361" s="6">
        <f>TITRES_STAT!D364</f>
        <v>26.1099</v>
      </c>
      <c r="C361" s="2">
        <f t="shared" si="37"/>
        <v>0.56850000000000023</v>
      </c>
      <c r="D361" s="2">
        <f t="shared" si="38"/>
        <v>25.604359999999996</v>
      </c>
      <c r="E361" s="2">
        <f t="shared" si="40"/>
        <v>25.102270000000004</v>
      </c>
      <c r="F361" s="2">
        <f t="shared" si="41"/>
        <v>24.305414999999993</v>
      </c>
      <c r="G361" s="2">
        <f t="shared" si="35"/>
        <v>23.428264000000002</v>
      </c>
      <c r="H361" s="2">
        <f t="shared" si="39"/>
        <v>27.431615499999989</v>
      </c>
      <c r="I361" s="2">
        <f t="array" ref="I361">SUMPRODUCT(B345:B364, (ROW(B345:B364)-ROW(B345)+1)) / (20*21/2)</f>
        <v>25.377836666666671</v>
      </c>
      <c r="J361" s="2">
        <f t="shared" si="42"/>
        <v>24.51619062385776</v>
      </c>
      <c r="K361" s="2">
        <f t="shared" si="36"/>
        <v>23.941594726111994</v>
      </c>
    </row>
    <row r="362" spans="1:11" ht="13.5" x14ac:dyDescent="0.25">
      <c r="A362" s="3">
        <f>TITRES_STAT!B365</f>
        <v>42529</v>
      </c>
      <c r="B362" s="6">
        <f>TITRES_STAT!D365</f>
        <v>26.258600000000001</v>
      </c>
      <c r="C362" s="2">
        <f t="shared" si="37"/>
        <v>0.14870000000000161</v>
      </c>
      <c r="D362" s="2">
        <f t="shared" si="38"/>
        <v>25.774040000000003</v>
      </c>
      <c r="E362" s="2">
        <f t="shared" si="40"/>
        <v>25.346310000000003</v>
      </c>
      <c r="F362" s="2">
        <f t="shared" si="41"/>
        <v>24.487349999999996</v>
      </c>
      <c r="G362" s="2">
        <f t="shared" si="35"/>
        <v>23.470774000000002</v>
      </c>
      <c r="H362" s="2">
        <f t="shared" si="39"/>
        <v>27.363912999999989</v>
      </c>
      <c r="I362" s="2">
        <f t="array" ref="I362">SUMPRODUCT(B346:B365, (ROW(B346:B365)-ROW(B346)+1)) / (20*21/2)</f>
        <v>25.576190000000004</v>
      </c>
      <c r="J362" s="2">
        <f t="shared" si="42"/>
        <v>24.682134373966544</v>
      </c>
      <c r="K362" s="2">
        <f t="shared" si="36"/>
        <v>24.032457678029168</v>
      </c>
    </row>
    <row r="363" spans="1:11" ht="13.5" x14ac:dyDescent="0.25">
      <c r="A363" s="3">
        <f>TITRES_STAT!B366</f>
        <v>42530</v>
      </c>
      <c r="B363" s="6">
        <f>TITRES_STAT!D366</f>
        <v>26.258600000000001</v>
      </c>
      <c r="C363" s="2">
        <f t="shared" si="37"/>
        <v>0</v>
      </c>
      <c r="D363" s="2">
        <f t="shared" si="38"/>
        <v>25.941980000000001</v>
      </c>
      <c r="E363" s="2">
        <f t="shared" si="40"/>
        <v>25.523000000000003</v>
      </c>
      <c r="F363" s="2">
        <f t="shared" si="41"/>
        <v>24.636049999999997</v>
      </c>
      <c r="G363" s="2">
        <f t="shared" si="35"/>
        <v>23.506112000000012</v>
      </c>
      <c r="H363" s="2">
        <f t="shared" si="39"/>
        <v>27.296210499999994</v>
      </c>
      <c r="I363" s="2">
        <f t="array" ref="I363">SUMPRODUCT(B347:B366, (ROW(B347:B366)-ROW(B347)+1)) / (20*21/2)</f>
        <v>25.756840952380955</v>
      </c>
      <c r="J363" s="2">
        <f t="shared" si="42"/>
        <v>24.8322739573983</v>
      </c>
      <c r="K363" s="2">
        <f t="shared" si="36"/>
        <v>24.119757376929982</v>
      </c>
    </row>
    <row r="364" spans="1:11" ht="13.5" x14ac:dyDescent="0.25">
      <c r="A364" s="3">
        <f>TITRES_STAT!B367</f>
        <v>42531</v>
      </c>
      <c r="B364" s="6">
        <f>TITRES_STAT!D367</f>
        <v>26.853400000000001</v>
      </c>
      <c r="C364" s="2">
        <f t="shared" si="37"/>
        <v>0.59479999999999933</v>
      </c>
      <c r="D364" s="2">
        <f t="shared" si="38"/>
        <v>26.204379999999997</v>
      </c>
      <c r="E364" s="2">
        <f t="shared" si="40"/>
        <v>25.747800000000002</v>
      </c>
      <c r="F364" s="2">
        <f t="shared" si="41"/>
        <v>24.814489999999999</v>
      </c>
      <c r="G364" s="2">
        <f t="shared" si="35"/>
        <v>23.56804</v>
      </c>
      <c r="H364" s="2">
        <f t="shared" si="39"/>
        <v>27.231481999999993</v>
      </c>
      <c r="I364" s="2">
        <f t="array" ref="I364">SUMPRODUCT(B348:B367, (ROW(B348:B367)-ROW(B348)+1)) / (20*21/2)</f>
        <v>25.922871904761905</v>
      </c>
      <c r="J364" s="2">
        <f t="shared" si="42"/>
        <v>25.024762151931796</v>
      </c>
      <c r="K364" s="2">
        <f t="shared" si="36"/>
        <v>24.226959048422923</v>
      </c>
    </row>
    <row r="365" spans="1:11" ht="13.5" x14ac:dyDescent="0.25">
      <c r="A365" s="3">
        <f>TITRES_STAT!B368</f>
        <v>42534</v>
      </c>
      <c r="B365" s="6">
        <f>TITRES_STAT!D368</f>
        <v>26.897200000000002</v>
      </c>
      <c r="C365" s="2">
        <f t="shared" si="37"/>
        <v>4.3800000000000949E-2</v>
      </c>
      <c r="D365" s="2">
        <f t="shared" si="38"/>
        <v>26.475540000000002</v>
      </c>
      <c r="E365" s="2">
        <f t="shared" si="40"/>
        <v>25.96998</v>
      </c>
      <c r="F365" s="2">
        <f t="shared" si="41"/>
        <v>25.000364999999999</v>
      </c>
      <c r="G365" s="2">
        <f t="shared" si="35"/>
        <v>23.616150000000001</v>
      </c>
      <c r="H365" s="2">
        <f t="shared" si="39"/>
        <v>27.166972499999996</v>
      </c>
      <c r="I365" s="2">
        <f t="array" ref="I365">SUMPRODUCT(B349:B368, (ROW(B349:B368)-ROW(B349)+1)) / (20*21/2)</f>
        <v>26.072574285714285</v>
      </c>
      <c r="J365" s="2">
        <f t="shared" si="42"/>
        <v>25.20308956603353</v>
      </c>
      <c r="K365" s="2">
        <f t="shared" si="36"/>
        <v>24.331674379857319</v>
      </c>
    </row>
    <row r="366" spans="1:11" ht="13.5" x14ac:dyDescent="0.25">
      <c r="A366" s="3">
        <f>TITRES_STAT!B369</f>
        <v>42535</v>
      </c>
      <c r="B366" s="6">
        <f>TITRES_STAT!D369</f>
        <v>26.897200000000002</v>
      </c>
      <c r="C366" s="2">
        <f t="shared" si="37"/>
        <v>0</v>
      </c>
      <c r="D366" s="2">
        <f t="shared" si="38"/>
        <v>26.632999999999999</v>
      </c>
      <c r="E366" s="2">
        <f t="shared" si="40"/>
        <v>26.118680000000001</v>
      </c>
      <c r="F366" s="2">
        <f t="shared" si="41"/>
        <v>25.153875000000003</v>
      </c>
      <c r="G366" s="2">
        <f t="shared" si="35"/>
        <v>23.678954000000004</v>
      </c>
      <c r="H366" s="2">
        <f t="shared" si="39"/>
        <v>27.102462999999993</v>
      </c>
      <c r="I366" s="2">
        <f t="array" ref="I366">SUMPRODUCT(B350:B369, (ROW(B350:B369)-ROW(B350)+1)) / (20*21/2)</f>
        <v>26.147587619047616</v>
      </c>
      <c r="J366" s="2">
        <f t="shared" si="42"/>
        <v>25.364433416887479</v>
      </c>
      <c r="K366" s="2">
        <f t="shared" si="36"/>
        <v>24.432283227706051</v>
      </c>
    </row>
    <row r="367" spans="1:11" ht="13.5" x14ac:dyDescent="0.25">
      <c r="A367" s="3">
        <f>TITRES_STAT!B370</f>
        <v>42536</v>
      </c>
      <c r="B367" s="6">
        <f>TITRES_STAT!D370</f>
        <v>26.897200000000002</v>
      </c>
      <c r="C367" s="2">
        <f t="shared" si="37"/>
        <v>0</v>
      </c>
      <c r="D367" s="2">
        <f t="shared" si="38"/>
        <v>26.760720000000003</v>
      </c>
      <c r="E367" s="2">
        <f t="shared" si="40"/>
        <v>26.267380000000003</v>
      </c>
      <c r="F367" s="2">
        <f t="shared" si="41"/>
        <v>25.307825000000001</v>
      </c>
      <c r="G367" s="2">
        <f t="shared" si="35"/>
        <v>23.735810000000004</v>
      </c>
      <c r="H367" s="2">
        <f t="shared" si="39"/>
        <v>27.040183999999996</v>
      </c>
      <c r="I367" s="2">
        <f t="array" ref="I367">SUMPRODUCT(B351:B370, (ROW(B351:B370)-ROW(B351)+1)) / (20*21/2)</f>
        <v>26.212646666666668</v>
      </c>
      <c r="J367" s="2">
        <f t="shared" si="42"/>
        <v>25.510411186707721</v>
      </c>
      <c r="K367" s="2">
        <f t="shared" si="36"/>
        <v>24.52894663054111</v>
      </c>
    </row>
    <row r="368" spans="1:11" ht="13.5" x14ac:dyDescent="0.25">
      <c r="A368" s="3">
        <f>TITRES_STAT!B371</f>
        <v>42537</v>
      </c>
      <c r="B368" s="6">
        <f>TITRES_STAT!D371</f>
        <v>26.8797</v>
      </c>
      <c r="C368" s="2">
        <f t="shared" si="37"/>
        <v>-1.7500000000001847E-2</v>
      </c>
      <c r="D368" s="2">
        <f t="shared" si="38"/>
        <v>26.88494</v>
      </c>
      <c r="E368" s="2">
        <f t="shared" si="40"/>
        <v>26.413459999999997</v>
      </c>
      <c r="F368" s="2">
        <f t="shared" si="41"/>
        <v>25.470960000000002</v>
      </c>
      <c r="G368" s="2">
        <f t="shared" si="35"/>
        <v>23.790568000000007</v>
      </c>
      <c r="H368" s="2">
        <f t="shared" si="39"/>
        <v>26.983678000000001</v>
      </c>
      <c r="I368" s="2">
        <f t="array" ref="I368">SUMPRODUCT(B352:B371, (ROW(B352:B371)-ROW(B352)+1)) / (20*21/2)</f>
        <v>26.265172857142858</v>
      </c>
      <c r="J368" s="2">
        <f t="shared" si="42"/>
        <v>25.640819645116512</v>
      </c>
      <c r="K368" s="2">
        <f t="shared" si="36"/>
        <v>24.62113303718656</v>
      </c>
    </row>
    <row r="369" spans="1:11" ht="13.5" x14ac:dyDescent="0.25">
      <c r="A369" s="3">
        <f>TITRES_STAT!B372</f>
        <v>42538</v>
      </c>
      <c r="B369" s="6">
        <f>TITRES_STAT!D372</f>
        <v>26.258600000000001</v>
      </c>
      <c r="C369" s="2">
        <f t="shared" si="37"/>
        <v>-0.62109999999999843</v>
      </c>
      <c r="D369" s="2">
        <f t="shared" si="38"/>
        <v>26.765980000000003</v>
      </c>
      <c r="E369" s="2">
        <f t="shared" si="40"/>
        <v>26.485179999999996</v>
      </c>
      <c r="F369" s="2">
        <f t="shared" si="41"/>
        <v>25.592980000000004</v>
      </c>
      <c r="G369" s="2">
        <f t="shared" si="35"/>
        <v>23.847248000000008</v>
      </c>
      <c r="H369" s="2">
        <f t="shared" si="39"/>
        <v>26.923717000000007</v>
      </c>
      <c r="I369" s="2">
        <f t="array" ref="I369">SUMPRODUCT(B353:B372, (ROW(B353:B372)-ROW(B353)+1)) / (20*21/2)</f>
        <v>26.311864761904765</v>
      </c>
      <c r="J369" s="2">
        <f t="shared" si="42"/>
        <v>25.69965586939113</v>
      </c>
      <c r="K369" s="2">
        <f t="shared" si="36"/>
        <v>24.685347427885127</v>
      </c>
    </row>
    <row r="370" spans="1:11" ht="13.5" x14ac:dyDescent="0.25">
      <c r="A370" s="3">
        <f>TITRES_STAT!B373</f>
        <v>42541</v>
      </c>
      <c r="B370" s="6">
        <f>TITRES_STAT!D373</f>
        <v>26.2761</v>
      </c>
      <c r="C370" s="2">
        <f t="shared" si="37"/>
        <v>1.7499999999998295E-2</v>
      </c>
      <c r="D370" s="2">
        <f t="shared" si="38"/>
        <v>26.641759999999998</v>
      </c>
      <c r="E370" s="2">
        <f t="shared" si="40"/>
        <v>26.55865</v>
      </c>
      <c r="F370" s="2">
        <f t="shared" si="41"/>
        <v>25.715875000000004</v>
      </c>
      <c r="G370" s="2">
        <f t="shared" ref="G370:G433" si="43">AVERAGE(B321:B370)</f>
        <v>23.919324000000007</v>
      </c>
      <c r="H370" s="2">
        <f t="shared" si="39"/>
        <v>26.869441500000011</v>
      </c>
      <c r="I370" s="2">
        <f t="array" ref="I370">SUMPRODUCT(B354:B373, (ROW(B354:B373)-ROW(B354)+1)) / (20*21/2)</f>
        <v>26.415745238095237</v>
      </c>
      <c r="J370" s="2">
        <f t="shared" si="42"/>
        <v>25.7545553104015</v>
      </c>
      <c r="K370" s="2">
        <f t="shared" si="36"/>
        <v>24.747729881693555</v>
      </c>
    </row>
    <row r="371" spans="1:11" ht="13.5" x14ac:dyDescent="0.25">
      <c r="A371" s="3">
        <f>TITRES_STAT!B374</f>
        <v>42542</v>
      </c>
      <c r="B371" s="6">
        <f>TITRES_STAT!D374</f>
        <v>26.267399999999999</v>
      </c>
      <c r="C371" s="2">
        <f t="shared" si="37"/>
        <v>-8.7000000000010402E-3</v>
      </c>
      <c r="D371" s="2">
        <f t="shared" si="38"/>
        <v>26.515800000000002</v>
      </c>
      <c r="E371" s="2">
        <f t="shared" si="40"/>
        <v>26.574399999999997</v>
      </c>
      <c r="F371" s="2">
        <f t="shared" si="41"/>
        <v>25.838335000000001</v>
      </c>
      <c r="G371" s="2">
        <f t="shared" si="43"/>
        <v>23.985278000000012</v>
      </c>
      <c r="H371" s="2">
        <f t="shared" si="39"/>
        <v>26.809568000000002</v>
      </c>
      <c r="I371" s="2">
        <f t="array" ref="I371">SUMPRODUCT(B355:B374, (ROW(B355:B374)-ROW(B355)+1)) / (20*21/2)</f>
        <v>26.507421428571426</v>
      </c>
      <c r="J371" s="2">
        <f t="shared" si="42"/>
        <v>25.803397661791831</v>
      </c>
      <c r="K371" s="2">
        <f t="shared" ref="K371:K434" si="44">$K$4*B371+(1-$K$4)*K370</f>
        <v>24.807324788293808</v>
      </c>
    </row>
    <row r="372" spans="1:11" ht="13.5" x14ac:dyDescent="0.25">
      <c r="A372" s="3">
        <f>TITRES_STAT!B375</f>
        <v>42543</v>
      </c>
      <c r="B372" s="6">
        <f>TITRES_STAT!D375</f>
        <v>26.328600000000002</v>
      </c>
      <c r="C372" s="2">
        <f t="shared" si="37"/>
        <v>6.120000000000303E-2</v>
      </c>
      <c r="D372" s="2">
        <f t="shared" si="38"/>
        <v>26.402080000000002</v>
      </c>
      <c r="E372" s="2">
        <f t="shared" si="40"/>
        <v>26.581400000000002</v>
      </c>
      <c r="F372" s="2">
        <f t="shared" si="41"/>
        <v>25.963855000000006</v>
      </c>
      <c r="G372" s="2">
        <f t="shared" si="43"/>
        <v>24.057004000000006</v>
      </c>
      <c r="H372" s="2">
        <f t="shared" si="39"/>
        <v>26.753149499999999</v>
      </c>
      <c r="I372" s="2">
        <f t="array" ref="I372">SUMPRODUCT(B356:B375, (ROW(B356:B375)-ROW(B356)+1)) / (20*21/2)</f>
        <v>26.568272857142862</v>
      </c>
      <c r="J372" s="2">
        <f t="shared" si="42"/>
        <v>25.853416932097371</v>
      </c>
      <c r="K372" s="2">
        <f t="shared" si="44"/>
        <v>24.866982639733266</v>
      </c>
    </row>
    <row r="373" spans="1:11" ht="13.5" x14ac:dyDescent="0.25">
      <c r="A373" s="3">
        <f>TITRES_STAT!B376</f>
        <v>42544</v>
      </c>
      <c r="B373" s="6">
        <f>TITRES_STAT!D376</f>
        <v>27.054600000000001</v>
      </c>
      <c r="C373" s="2">
        <f t="shared" si="37"/>
        <v>0.72599999999999909</v>
      </c>
      <c r="D373" s="2">
        <f t="shared" si="38"/>
        <v>26.437059999999995</v>
      </c>
      <c r="E373" s="2">
        <f t="shared" si="40"/>
        <v>26.661000000000001</v>
      </c>
      <c r="F373" s="2">
        <f t="shared" si="41"/>
        <v>26.092000000000002</v>
      </c>
      <c r="G373" s="2">
        <f t="shared" si="43"/>
        <v>24.143250000000009</v>
      </c>
      <c r="H373" s="2">
        <f t="shared" si="39"/>
        <v>26.700404500000005</v>
      </c>
      <c r="I373" s="2">
        <f t="array" ref="I373">SUMPRODUCT(B357:B376, (ROW(B357:B376)-ROW(B357)+1)) / (20*21/2)</f>
        <v>26.643743333333333</v>
      </c>
      <c r="J373" s="2">
        <f t="shared" si="42"/>
        <v>25.967815319516671</v>
      </c>
      <c r="K373" s="2">
        <f t="shared" si="44"/>
        <v>24.952771555822157</v>
      </c>
    </row>
    <row r="374" spans="1:11" ht="13.5" x14ac:dyDescent="0.25">
      <c r="A374" s="3">
        <f>TITRES_STAT!B377</f>
        <v>42545</v>
      </c>
      <c r="B374" s="6">
        <f>TITRES_STAT!D377</f>
        <v>27.054600000000001</v>
      </c>
      <c r="C374" s="2">
        <f t="shared" si="37"/>
        <v>0</v>
      </c>
      <c r="D374" s="2">
        <f t="shared" si="38"/>
        <v>26.596259999999994</v>
      </c>
      <c r="E374" s="2">
        <f t="shared" si="40"/>
        <v>26.68112</v>
      </c>
      <c r="F374" s="2">
        <f t="shared" si="41"/>
        <v>26.214460000000003</v>
      </c>
      <c r="G374" s="2">
        <f t="shared" si="43"/>
        <v>24.229496000000008</v>
      </c>
      <c r="H374" s="2">
        <f t="shared" si="39"/>
        <v>26.65198950000001</v>
      </c>
      <c r="I374" s="2">
        <f t="array" ref="I374">SUMPRODUCT(B358:B377, (ROW(B358:B377)-ROW(B358)+1)) / (20*21/2)</f>
        <v>26.711091904761908</v>
      </c>
      <c r="J374" s="2">
        <f t="shared" si="42"/>
        <v>26.071318622419845</v>
      </c>
      <c r="K374" s="2">
        <f t="shared" si="44"/>
        <v>25.035196200691875</v>
      </c>
    </row>
    <row r="375" spans="1:11" ht="13.5" x14ac:dyDescent="0.25">
      <c r="A375" s="3">
        <f>TITRES_STAT!B378</f>
        <v>42548</v>
      </c>
      <c r="B375" s="6">
        <f>TITRES_STAT!D378</f>
        <v>26.853400000000001</v>
      </c>
      <c r="C375" s="2">
        <f t="shared" si="37"/>
        <v>-0.20120000000000005</v>
      </c>
      <c r="D375" s="2">
        <f t="shared" si="38"/>
        <v>26.711719999999996</v>
      </c>
      <c r="E375" s="2">
        <f t="shared" si="40"/>
        <v>26.676740000000002</v>
      </c>
      <c r="F375" s="2">
        <f t="shared" si="41"/>
        <v>26.323359999999997</v>
      </c>
      <c r="G375" s="2">
        <f t="shared" si="43"/>
        <v>24.315215999999999</v>
      </c>
      <c r="H375" s="2">
        <f t="shared" si="39"/>
        <v>26.605236500000004</v>
      </c>
      <c r="I375" s="2">
        <f t="array" ref="I375">SUMPRODUCT(B359:B378, (ROW(B359:B378)-ROW(B359)+1)) / (20*21/2)</f>
        <v>26.770318571428568</v>
      </c>
      <c r="J375" s="2">
        <f t="shared" si="42"/>
        <v>26.145802563141764</v>
      </c>
      <c r="K375" s="2">
        <f t="shared" si="44"/>
        <v>25.106498310468663</v>
      </c>
    </row>
    <row r="376" spans="1:11" ht="13.5" x14ac:dyDescent="0.25">
      <c r="A376" s="3">
        <f>TITRES_STAT!B379</f>
        <v>42549</v>
      </c>
      <c r="B376" s="6">
        <f>TITRES_STAT!D379</f>
        <v>27.1158</v>
      </c>
      <c r="C376" s="2">
        <f t="shared" si="37"/>
        <v>0.26239999999999952</v>
      </c>
      <c r="D376" s="2">
        <f t="shared" si="38"/>
        <v>26.881400000000003</v>
      </c>
      <c r="E376" s="2">
        <f t="shared" si="40"/>
        <v>26.698599999999999</v>
      </c>
      <c r="F376" s="2">
        <f t="shared" si="41"/>
        <v>26.408640000000002</v>
      </c>
      <c r="G376" s="2">
        <f t="shared" si="43"/>
        <v>24.393938000000002</v>
      </c>
      <c r="H376" s="2">
        <f t="shared" si="39"/>
        <v>26.561501000000007</v>
      </c>
      <c r="I376" s="2">
        <f t="array" ref="I376">SUMPRODUCT(B360:B379, (ROW(B360:B379)-ROW(B360)+1)) / (20*21/2)</f>
        <v>26.754826666666666</v>
      </c>
      <c r="J376" s="2">
        <f t="shared" si="42"/>
        <v>26.23818327141398</v>
      </c>
      <c r="K376" s="2">
        <f t="shared" si="44"/>
        <v>25.185294455156168</v>
      </c>
    </row>
    <row r="377" spans="1:11" ht="13.5" x14ac:dyDescent="0.25">
      <c r="A377" s="3">
        <f>TITRES_STAT!B380</f>
        <v>42550</v>
      </c>
      <c r="B377" s="6">
        <f>TITRES_STAT!D380</f>
        <v>27.1158</v>
      </c>
      <c r="C377" s="2">
        <f t="shared" si="37"/>
        <v>0</v>
      </c>
      <c r="D377" s="2">
        <f t="shared" si="38"/>
        <v>27.038840000000004</v>
      </c>
      <c r="E377" s="2">
        <f t="shared" si="40"/>
        <v>26.720459999999996</v>
      </c>
      <c r="F377" s="2">
        <f t="shared" si="41"/>
        <v>26.493920000000003</v>
      </c>
      <c r="G377" s="2">
        <f t="shared" si="43"/>
        <v>24.48648</v>
      </c>
      <c r="H377" s="2">
        <f t="shared" si="39"/>
        <v>26.519996000000003</v>
      </c>
      <c r="I377" s="2">
        <f t="array" ref="I377">SUMPRODUCT(B361:B380, (ROW(B361:B380)-ROW(B361)+1)) / (20*21/2)</f>
        <v>26.74349333333333</v>
      </c>
      <c r="J377" s="2">
        <f t="shared" si="42"/>
        <v>26.321765816993604</v>
      </c>
      <c r="K377" s="2">
        <f t="shared" si="44"/>
        <v>25.261000554953966</v>
      </c>
    </row>
    <row r="378" spans="1:11" ht="13.5" x14ac:dyDescent="0.25">
      <c r="A378" s="3">
        <f>TITRES_STAT!B381</f>
        <v>42551</v>
      </c>
      <c r="B378" s="6">
        <f>TITRES_STAT!D381</f>
        <v>27.1158</v>
      </c>
      <c r="C378" s="2">
        <f t="shared" si="37"/>
        <v>0</v>
      </c>
      <c r="D378" s="2">
        <f t="shared" si="38"/>
        <v>27.051080000000002</v>
      </c>
      <c r="E378" s="2">
        <f t="shared" si="40"/>
        <v>26.744070000000001</v>
      </c>
      <c r="F378" s="2">
        <f t="shared" si="41"/>
        <v>26.578764999999997</v>
      </c>
      <c r="G378" s="2">
        <f t="shared" si="43"/>
        <v>24.588994000000003</v>
      </c>
      <c r="H378" s="2">
        <f t="shared" si="39"/>
        <v>26.480633999999998</v>
      </c>
      <c r="I378" s="2">
        <f t="array" ref="I378">SUMPRODUCT(B362:B381, (ROW(B362:B381)-ROW(B362)+1)) / (20*21/2)</f>
        <v>26.727578571428573</v>
      </c>
      <c r="J378" s="2">
        <f t="shared" si="42"/>
        <v>26.397388120137073</v>
      </c>
      <c r="K378" s="2">
        <f t="shared" si="44"/>
        <v>25.333737788093028</v>
      </c>
    </row>
    <row r="379" spans="1:11" ht="13.5" x14ac:dyDescent="0.25">
      <c r="A379" s="3">
        <f>TITRES_STAT!B382</f>
        <v>42552</v>
      </c>
      <c r="B379" s="6">
        <f>TITRES_STAT!D382</f>
        <v>26.4161</v>
      </c>
      <c r="C379" s="2">
        <f t="shared" si="37"/>
        <v>-0.69969999999999999</v>
      </c>
      <c r="D379" s="2">
        <f t="shared" si="38"/>
        <v>26.923380000000002</v>
      </c>
      <c r="E379" s="2">
        <f t="shared" si="40"/>
        <v>26.759820000000001</v>
      </c>
      <c r="F379" s="2">
        <f t="shared" si="41"/>
        <v>26.622499999999995</v>
      </c>
      <c r="G379" s="2">
        <f t="shared" si="43"/>
        <v>24.679963999999995</v>
      </c>
      <c r="H379" s="2">
        <f t="shared" si="39"/>
        <v>26.437817500000001</v>
      </c>
      <c r="I379" s="2">
        <f t="array" ref="I379">SUMPRODUCT(B363:B382, (ROW(B363:B382)-ROW(B363)+1)) / (20*21/2)</f>
        <v>26.710627619047621</v>
      </c>
      <c r="J379" s="2">
        <f t="shared" si="42"/>
        <v>26.39917020393354</v>
      </c>
      <c r="K379" s="2">
        <f t="shared" si="44"/>
        <v>25.376183365030556</v>
      </c>
    </row>
    <row r="380" spans="1:11" ht="13.5" x14ac:dyDescent="0.25">
      <c r="A380" s="3">
        <f>TITRES_STAT!B383</f>
        <v>42555</v>
      </c>
      <c r="B380" s="6">
        <f>TITRES_STAT!D383</f>
        <v>26.503499999999999</v>
      </c>
      <c r="C380" s="2">
        <f t="shared" si="37"/>
        <v>8.7399999999998812E-2</v>
      </c>
      <c r="D380" s="2">
        <f t="shared" si="38"/>
        <v>26.853400000000001</v>
      </c>
      <c r="E380" s="2">
        <f t="shared" si="40"/>
        <v>26.78256</v>
      </c>
      <c r="F380" s="2">
        <f t="shared" si="41"/>
        <v>26.670605000000002</v>
      </c>
      <c r="G380" s="2">
        <f t="shared" si="43"/>
        <v>24.769881999999999</v>
      </c>
      <c r="H380" s="2">
        <f t="shared" si="39"/>
        <v>26.395437999999999</v>
      </c>
      <c r="I380" s="2">
        <f t="array" ref="I380">SUMPRODUCT(B364:B383, (ROW(B364:B383)-ROW(B364)+1)) / (20*21/2)</f>
        <v>26.767439999999997</v>
      </c>
      <c r="J380" s="2">
        <f t="shared" si="42"/>
        <v>26.409106374987488</v>
      </c>
      <c r="K380" s="2">
        <f t="shared" si="44"/>
        <v>25.420391860519555</v>
      </c>
    </row>
    <row r="381" spans="1:11" ht="13.5" x14ac:dyDescent="0.25">
      <c r="A381" s="3">
        <f>TITRES_STAT!B384</f>
        <v>42559</v>
      </c>
      <c r="B381" s="6">
        <f>TITRES_STAT!D384</f>
        <v>26.503499999999999</v>
      </c>
      <c r="C381" s="2">
        <f t="shared" si="37"/>
        <v>0</v>
      </c>
      <c r="D381" s="2">
        <f t="shared" si="38"/>
        <v>26.730939999999997</v>
      </c>
      <c r="E381" s="2">
        <f t="shared" si="40"/>
        <v>26.806170000000002</v>
      </c>
      <c r="F381" s="2">
        <f t="shared" si="41"/>
        <v>26.690284999999996</v>
      </c>
      <c r="G381" s="2">
        <f t="shared" si="43"/>
        <v>24.862599999999997</v>
      </c>
      <c r="H381" s="2">
        <f t="shared" si="39"/>
        <v>26.353146000000002</v>
      </c>
      <c r="I381" s="2">
        <f t="array" ref="I381">SUMPRODUCT(B365:B384, (ROW(B365:B384)-ROW(B365)+1)) / (20*21/2)</f>
        <v>26.751819523809523</v>
      </c>
      <c r="J381" s="2">
        <f t="shared" si="42"/>
        <v>26.418096244036295</v>
      </c>
      <c r="K381" s="2">
        <f t="shared" si="44"/>
        <v>25.462866689518791</v>
      </c>
    </row>
    <row r="382" spans="1:11" ht="13.5" x14ac:dyDescent="0.25">
      <c r="A382" s="3">
        <f>TITRES_STAT!B385</f>
        <v>42562</v>
      </c>
      <c r="B382" s="6">
        <f>TITRES_STAT!D385</f>
        <v>26.5123</v>
      </c>
      <c r="C382" s="2">
        <f t="shared" si="37"/>
        <v>8.8000000000008072E-3</v>
      </c>
      <c r="D382" s="2">
        <f t="shared" si="38"/>
        <v>26.610239999999997</v>
      </c>
      <c r="E382" s="2">
        <f t="shared" si="40"/>
        <v>26.824540000000002</v>
      </c>
      <c r="F382" s="2">
        <f t="shared" si="41"/>
        <v>26.702969999999993</v>
      </c>
      <c r="G382" s="2">
        <f t="shared" si="43"/>
        <v>24.946746000000005</v>
      </c>
      <c r="H382" s="2">
        <f t="shared" si="39"/>
        <v>26.313828000000004</v>
      </c>
      <c r="I382" s="2">
        <f t="array" ref="I382">SUMPRODUCT(B366:B385, (ROW(B366:B385)-ROW(B366)+1)) / (20*21/2)</f>
        <v>26.737448571428573</v>
      </c>
      <c r="J382" s="2">
        <f t="shared" si="42"/>
        <v>26.427068030318551</v>
      </c>
      <c r="K382" s="2">
        <f t="shared" si="44"/>
        <v>25.504020936988642</v>
      </c>
    </row>
    <row r="383" spans="1:11" ht="13.5" x14ac:dyDescent="0.25">
      <c r="A383" s="3">
        <f>TITRES_STAT!B386</f>
        <v>42563</v>
      </c>
      <c r="B383" s="6">
        <f>TITRES_STAT!D386</f>
        <v>27.299499999999998</v>
      </c>
      <c r="C383" s="2">
        <f t="shared" si="37"/>
        <v>0.78719999999999857</v>
      </c>
      <c r="D383" s="2">
        <f t="shared" si="38"/>
        <v>26.646980000000003</v>
      </c>
      <c r="E383" s="2">
        <f t="shared" si="40"/>
        <v>26.849030000000006</v>
      </c>
      <c r="F383" s="2">
        <f t="shared" si="41"/>
        <v>26.755014999999993</v>
      </c>
      <c r="G383" s="2">
        <f t="shared" si="43"/>
        <v>25.055384000000007</v>
      </c>
      <c r="H383" s="2">
        <f t="shared" si="39"/>
        <v>26.276303000000002</v>
      </c>
      <c r="I383" s="2">
        <f t="array" ref="I383">SUMPRODUCT(B367:B386, (ROW(B367:B386)-ROW(B367)+1)) / (20*21/2)</f>
        <v>26.800059523809523</v>
      </c>
      <c r="J383" s="2">
        <f t="shared" si="42"/>
        <v>26.510156789335831</v>
      </c>
      <c r="K383" s="2">
        <f t="shared" si="44"/>
        <v>25.574431880636148</v>
      </c>
    </row>
    <row r="384" spans="1:11" ht="13.5" x14ac:dyDescent="0.25">
      <c r="A384" s="3">
        <f>TITRES_STAT!B387</f>
        <v>42564</v>
      </c>
      <c r="B384" s="6">
        <f>TITRES_STAT!D387</f>
        <v>26.591000000000001</v>
      </c>
      <c r="C384" s="2">
        <f t="shared" si="37"/>
        <v>-0.70849999999999724</v>
      </c>
      <c r="D384" s="2">
        <f t="shared" si="38"/>
        <v>26.681959999999997</v>
      </c>
      <c r="E384" s="2">
        <f t="shared" si="40"/>
        <v>26.802669999999999</v>
      </c>
      <c r="F384" s="2">
        <f t="shared" si="41"/>
        <v>26.741894999999992</v>
      </c>
      <c r="G384" s="2">
        <f t="shared" si="43"/>
        <v>25.15335</v>
      </c>
      <c r="H384" s="2">
        <f t="shared" si="39"/>
        <v>26.235673000000002</v>
      </c>
      <c r="I384" s="2">
        <f t="array" ref="I384">SUMPRODUCT(B368:B387, (ROW(B368:B387)-ROW(B368)+1)) / (20*21/2)</f>
        <v>26.79375238095238</v>
      </c>
      <c r="J384" s="2">
        <f t="shared" si="42"/>
        <v>26.51785614273242</v>
      </c>
      <c r="K384" s="2">
        <f t="shared" si="44"/>
        <v>25.614297297081791</v>
      </c>
    </row>
    <row r="385" spans="1:11" ht="13.5" x14ac:dyDescent="0.25">
      <c r="A385" s="3">
        <f>TITRES_STAT!B388</f>
        <v>42565</v>
      </c>
      <c r="B385" s="6">
        <f>TITRES_STAT!D388</f>
        <v>26.591000000000001</v>
      </c>
      <c r="C385" s="2">
        <f t="shared" si="37"/>
        <v>0</v>
      </c>
      <c r="D385" s="2">
        <f t="shared" si="38"/>
        <v>26.699459999999998</v>
      </c>
      <c r="E385" s="2">
        <f t="shared" si="40"/>
        <v>26.776429999999998</v>
      </c>
      <c r="F385" s="2">
        <f t="shared" si="41"/>
        <v>26.726584999999993</v>
      </c>
      <c r="G385" s="2">
        <f t="shared" si="43"/>
        <v>25.251315999999996</v>
      </c>
      <c r="H385" s="2">
        <f t="shared" si="39"/>
        <v>26.199285</v>
      </c>
      <c r="I385" s="2">
        <f t="array" ref="I385">SUMPRODUCT(B369:B388, (ROW(B369:B388)-ROW(B369)+1)) / (20*21/2)</f>
        <v>26.848923809523807</v>
      </c>
      <c r="J385" s="2">
        <f t="shared" si="42"/>
        <v>26.524822224376955</v>
      </c>
      <c r="K385" s="2">
        <f t="shared" si="44"/>
        <v>25.652599363862898</v>
      </c>
    </row>
    <row r="386" spans="1:11" ht="13.5" x14ac:dyDescent="0.25">
      <c r="A386" s="3">
        <f>TITRES_STAT!B389</f>
        <v>42566</v>
      </c>
      <c r="B386" s="6">
        <f>TITRES_STAT!D389</f>
        <v>27.384</v>
      </c>
      <c r="C386" s="2">
        <f t="shared" si="37"/>
        <v>0.79299999999999926</v>
      </c>
      <c r="D386" s="2">
        <f t="shared" si="38"/>
        <v>26.875559999999997</v>
      </c>
      <c r="E386" s="2">
        <f t="shared" si="40"/>
        <v>26.803250000000002</v>
      </c>
      <c r="F386" s="2">
        <f t="shared" si="41"/>
        <v>26.750924999999995</v>
      </c>
      <c r="G386" s="2">
        <f t="shared" si="43"/>
        <v>25.352195999999999</v>
      </c>
      <c r="H386" s="2">
        <f t="shared" si="39"/>
        <v>26.166862000000002</v>
      </c>
      <c r="I386" s="2">
        <f t="array" ref="I386">SUMPRODUCT(B370:B389, (ROW(B370:B389)-ROW(B370)+1)) / (20*21/2)</f>
        <v>26.902000476190477</v>
      </c>
      <c r="J386" s="2">
        <f t="shared" si="42"/>
        <v>26.606648679198198</v>
      </c>
      <c r="K386" s="2">
        <f t="shared" si="44"/>
        <v>25.720497428025137</v>
      </c>
    </row>
    <row r="387" spans="1:11" ht="13.5" x14ac:dyDescent="0.25">
      <c r="A387" s="3">
        <f>TITRES_STAT!B390</f>
        <v>42569</v>
      </c>
      <c r="B387" s="6">
        <f>TITRES_STAT!D390</f>
        <v>26.684699999999999</v>
      </c>
      <c r="C387" s="2">
        <f t="shared" si="37"/>
        <v>-0.69930000000000092</v>
      </c>
      <c r="D387" s="2">
        <f t="shared" si="38"/>
        <v>26.910040000000002</v>
      </c>
      <c r="E387" s="2">
        <f t="shared" si="40"/>
        <v>26.76014</v>
      </c>
      <c r="F387" s="2">
        <f t="shared" si="41"/>
        <v>26.740299999999998</v>
      </c>
      <c r="G387" s="2">
        <f t="shared" si="43"/>
        <v>25.436291999999998</v>
      </c>
      <c r="H387" s="2">
        <f t="shared" si="39"/>
        <v>26.131555000000002</v>
      </c>
      <c r="I387" s="2">
        <f t="array" ref="I387">SUMPRODUCT(B371:B390, (ROW(B371:B390)-ROW(B371)+1)) / (20*21/2)</f>
        <v>26.950024761904764</v>
      </c>
      <c r="J387" s="2">
        <f t="shared" si="42"/>
        <v>26.614082138322178</v>
      </c>
      <c r="K387" s="2">
        <f t="shared" si="44"/>
        <v>25.758309293592781</v>
      </c>
    </row>
    <row r="388" spans="1:11" ht="13.5" x14ac:dyDescent="0.25">
      <c r="A388" s="3">
        <f>TITRES_STAT!B391</f>
        <v>42570</v>
      </c>
      <c r="B388" s="6">
        <f>TITRES_STAT!D391</f>
        <v>27.319600000000001</v>
      </c>
      <c r="C388" s="2">
        <f t="shared" ref="C388:C451" si="45">B388-B387</f>
        <v>0.6349000000000018</v>
      </c>
      <c r="D388" s="2">
        <f t="shared" si="38"/>
        <v>26.914059999999999</v>
      </c>
      <c r="E388" s="2">
        <f t="shared" si="40"/>
        <v>26.780520000000003</v>
      </c>
      <c r="F388" s="2">
        <f t="shared" si="41"/>
        <v>26.762295000000002</v>
      </c>
      <c r="G388" s="2">
        <f t="shared" si="43"/>
        <v>25.533086000000004</v>
      </c>
      <c r="H388" s="2">
        <f t="shared" si="39"/>
        <v>26.099422499999999</v>
      </c>
      <c r="I388" s="2">
        <f t="array" ref="I388">SUMPRODUCT(B372:B391, (ROW(B372:B391)-ROW(B372)+1)) / (20*21/2)</f>
        <v>26.993079999999999</v>
      </c>
      <c r="J388" s="2">
        <f t="shared" si="42"/>
        <v>26.681274315624826</v>
      </c>
      <c r="K388" s="2">
        <f t="shared" si="44"/>
        <v>25.819536380118556</v>
      </c>
    </row>
    <row r="389" spans="1:11" ht="13.5" x14ac:dyDescent="0.25">
      <c r="A389" s="3">
        <f>TITRES_STAT!B392</f>
        <v>42571</v>
      </c>
      <c r="B389" s="6">
        <f>TITRES_STAT!D392</f>
        <v>27.319600000000001</v>
      </c>
      <c r="C389" s="2">
        <f t="shared" si="45"/>
        <v>0</v>
      </c>
      <c r="D389" s="2">
        <f t="shared" si="38"/>
        <v>27.05978</v>
      </c>
      <c r="E389" s="2">
        <f t="shared" si="40"/>
        <v>26.870869999999996</v>
      </c>
      <c r="F389" s="2">
        <f t="shared" si="41"/>
        <v>26.815345000000001</v>
      </c>
      <c r="G389" s="2">
        <f t="shared" si="43"/>
        <v>25.633378000000004</v>
      </c>
      <c r="H389" s="2">
        <f t="shared" si="39"/>
        <v>26.067683500000001</v>
      </c>
      <c r="I389" s="2">
        <f t="array" ref="I389">SUMPRODUCT(B373:B392, (ROW(B373:B392)-ROW(B373)+1)) / (20*21/2)</f>
        <v>27.031124761904763</v>
      </c>
      <c r="J389" s="2">
        <f t="shared" si="42"/>
        <v>26.742067237946269</v>
      </c>
      <c r="K389" s="2">
        <f t="shared" si="44"/>
        <v>25.878362404427634</v>
      </c>
    </row>
    <row r="390" spans="1:11" ht="13.5" x14ac:dyDescent="0.25">
      <c r="A390" s="3">
        <f>TITRES_STAT!B393</f>
        <v>42572</v>
      </c>
      <c r="B390" s="6">
        <f>TITRES_STAT!D393</f>
        <v>27.319600000000001</v>
      </c>
      <c r="C390" s="2">
        <f t="shared" si="45"/>
        <v>0</v>
      </c>
      <c r="D390" s="2">
        <f t="shared" ref="D390:D453" si="46">AVERAGE(B386:B390)</f>
        <v>27.205500000000001</v>
      </c>
      <c r="E390" s="2">
        <f t="shared" si="40"/>
        <v>26.952480000000001</v>
      </c>
      <c r="F390" s="2">
        <f t="shared" si="41"/>
        <v>26.867520000000003</v>
      </c>
      <c r="G390" s="2">
        <f t="shared" si="43"/>
        <v>25.724924000000005</v>
      </c>
      <c r="H390" s="2">
        <f t="shared" si="39"/>
        <v>26.035944499999999</v>
      </c>
      <c r="I390" s="2">
        <f t="array" ref="I390">SUMPRODUCT(B374:B393, (ROW(B374:B393)-ROW(B374)+1)) / (20*21/2)</f>
        <v>27.090736190476193</v>
      </c>
      <c r="J390" s="2">
        <f t="shared" si="42"/>
        <v>26.797070358141863</v>
      </c>
      <c r="K390" s="2">
        <f t="shared" si="44"/>
        <v>25.934881525822629</v>
      </c>
    </row>
    <row r="391" spans="1:11" ht="13.5" x14ac:dyDescent="0.25">
      <c r="A391" s="3">
        <f>TITRES_STAT!B394</f>
        <v>42573</v>
      </c>
      <c r="B391" s="6">
        <f>TITRES_STAT!D394</f>
        <v>27.319600000000001</v>
      </c>
      <c r="C391" s="2">
        <f t="shared" si="45"/>
        <v>0</v>
      </c>
      <c r="D391" s="2">
        <f t="shared" si="46"/>
        <v>27.192620000000005</v>
      </c>
      <c r="E391" s="2">
        <f t="shared" si="40"/>
        <v>27.034089999999999</v>
      </c>
      <c r="F391" s="2">
        <f t="shared" si="41"/>
        <v>26.92013</v>
      </c>
      <c r="G391" s="2">
        <f t="shared" si="43"/>
        <v>25.805098000000001</v>
      </c>
      <c r="H391" s="2">
        <f t="shared" si="39"/>
        <v>26.004205500000001</v>
      </c>
      <c r="I391" s="2">
        <f t="array" ref="I391">SUMPRODUCT(B375:B394, (ROW(B375:B394)-ROW(B375)+1)) / (20*21/2)</f>
        <v>27.130247619047619</v>
      </c>
      <c r="J391" s="2">
        <f t="shared" si="42"/>
        <v>26.846835085937876</v>
      </c>
      <c r="K391" s="2">
        <f t="shared" si="44"/>
        <v>25.989184211084488</v>
      </c>
    </row>
    <row r="392" spans="1:11" ht="13.5" x14ac:dyDescent="0.25">
      <c r="A392" s="3">
        <f>TITRES_STAT!B395</f>
        <v>42577</v>
      </c>
      <c r="B392" s="6">
        <f>TITRES_STAT!D395</f>
        <v>27.319600000000001</v>
      </c>
      <c r="C392" s="2">
        <f t="shared" si="45"/>
        <v>0</v>
      </c>
      <c r="D392" s="2">
        <f t="shared" si="46"/>
        <v>27.319600000000001</v>
      </c>
      <c r="E392" s="2">
        <f t="shared" si="40"/>
        <v>27.114820000000002</v>
      </c>
      <c r="F392" s="2">
        <f t="shared" si="41"/>
        <v>26.969680000000004</v>
      </c>
      <c r="G392" s="2">
        <f t="shared" si="43"/>
        <v>25.899092000000007</v>
      </c>
      <c r="H392" s="2">
        <f t="shared" si="39"/>
        <v>25.977496000000006</v>
      </c>
      <c r="I392" s="2">
        <f t="array" ref="I392">SUMPRODUCT(B376:B395, (ROW(B376:B395)-ROW(B376)+1)) / (20*21/2)</f>
        <v>27.168059047619046</v>
      </c>
      <c r="J392" s="2">
        <f t="shared" si="42"/>
        <v>26.891860315848554</v>
      </c>
      <c r="K392" s="2">
        <f t="shared" si="44"/>
        <v>26.041357379277255</v>
      </c>
    </row>
    <row r="393" spans="1:11" ht="13.5" x14ac:dyDescent="0.25">
      <c r="A393" s="3">
        <f>TITRES_STAT!B396</f>
        <v>42578</v>
      </c>
      <c r="B393" s="6">
        <f>TITRES_STAT!D396</f>
        <v>27.595600000000001</v>
      </c>
      <c r="C393" s="2">
        <f t="shared" si="45"/>
        <v>0.2759999999999998</v>
      </c>
      <c r="D393" s="2">
        <f t="shared" si="46"/>
        <v>27.3748</v>
      </c>
      <c r="E393" s="2">
        <f t="shared" si="40"/>
        <v>27.144430000000007</v>
      </c>
      <c r="F393" s="2">
        <f t="shared" si="41"/>
        <v>26.996730000000003</v>
      </c>
      <c r="G393" s="2">
        <f t="shared" si="43"/>
        <v>25.985312000000008</v>
      </c>
      <c r="H393" s="2">
        <f t="shared" si="39"/>
        <v>25.959514000000009</v>
      </c>
      <c r="I393" s="2">
        <f t="array" ref="I393">SUMPRODUCT(B377:B396, (ROW(B377:B396)-ROW(B377)+1)) / (20*21/2)</f>
        <v>27.229498095238089</v>
      </c>
      <c r="J393" s="2">
        <f t="shared" si="42"/>
        <v>26.958883142910594</v>
      </c>
      <c r="K393" s="2">
        <f t="shared" si="44"/>
        <v>26.102308070285993</v>
      </c>
    </row>
    <row r="394" spans="1:11" ht="13.5" x14ac:dyDescent="0.25">
      <c r="A394" s="3">
        <f>TITRES_STAT!B397</f>
        <v>42579</v>
      </c>
      <c r="B394" s="6">
        <f>TITRES_STAT!D397</f>
        <v>27.4116</v>
      </c>
      <c r="C394" s="2">
        <f t="shared" si="45"/>
        <v>-0.18400000000000105</v>
      </c>
      <c r="D394" s="2">
        <f t="shared" si="46"/>
        <v>27.3932</v>
      </c>
      <c r="E394" s="2">
        <f t="shared" si="40"/>
        <v>27.226490000000002</v>
      </c>
      <c r="F394" s="2">
        <f t="shared" si="41"/>
        <v>27.014580000000002</v>
      </c>
      <c r="G394" s="2">
        <f t="shared" si="43"/>
        <v>26.067852000000006</v>
      </c>
      <c r="H394" s="2">
        <f t="shared" ref="H394:H457" si="47">AVERAGE(B195:B394)</f>
        <v>25.936063500000014</v>
      </c>
      <c r="I394" s="2">
        <f t="array" ref="I394">SUMPRODUCT(B378:B397, (ROW(B378:B397)-ROW(B378)+1)) / (20*21/2)</f>
        <v>27.367090476190477</v>
      </c>
      <c r="J394" s="2">
        <f t="shared" si="42"/>
        <v>27.001999034061964</v>
      </c>
      <c r="K394" s="2">
        <f t="shared" si="44"/>
        <v>26.153652851843404</v>
      </c>
    </row>
    <row r="395" spans="1:11" ht="13.5" x14ac:dyDescent="0.25">
      <c r="A395" s="3">
        <f>TITRES_STAT!B398</f>
        <v>42580</v>
      </c>
      <c r="B395" s="6">
        <f>TITRES_STAT!D398</f>
        <v>27.4116</v>
      </c>
      <c r="C395" s="2">
        <f t="shared" si="45"/>
        <v>0</v>
      </c>
      <c r="D395" s="2">
        <f t="shared" si="46"/>
        <v>27.4116</v>
      </c>
      <c r="E395" s="2">
        <f t="shared" si="40"/>
        <v>27.308550000000004</v>
      </c>
      <c r="F395" s="2">
        <f t="shared" si="41"/>
        <v>27.042489999999997</v>
      </c>
      <c r="G395" s="2">
        <f t="shared" si="43"/>
        <v>26.152490000000007</v>
      </c>
      <c r="H395" s="2">
        <f t="shared" si="47"/>
        <v>25.915674500000012</v>
      </c>
      <c r="I395" s="2">
        <f t="array" ref="I395">SUMPRODUCT(B379:B398, (ROW(B379:B398)-ROW(B379)+1)) / (20*21/2)</f>
        <v>27.411254285714286</v>
      </c>
      <c r="J395" s="2">
        <f t="shared" si="42"/>
        <v>27.041008649865585</v>
      </c>
      <c r="K395" s="2">
        <f t="shared" si="44"/>
        <v>26.202984112555427</v>
      </c>
    </row>
    <row r="396" spans="1:11" ht="13.5" x14ac:dyDescent="0.25">
      <c r="A396" s="3">
        <f>TITRES_STAT!B399</f>
        <v>42583</v>
      </c>
      <c r="B396" s="6">
        <f>TITRES_STAT!D399</f>
        <v>27.6876</v>
      </c>
      <c r="C396" s="2">
        <f t="shared" si="45"/>
        <v>0.2759999999999998</v>
      </c>
      <c r="D396" s="2">
        <f t="shared" si="46"/>
        <v>27.485199999999999</v>
      </c>
      <c r="E396" s="2">
        <f t="shared" ref="E396:E459" si="48">AVERAGE(B387:B396)</f>
        <v>27.338909999999998</v>
      </c>
      <c r="F396" s="2">
        <f t="shared" si="41"/>
        <v>27.071079999999995</v>
      </c>
      <c r="G396" s="2">
        <f t="shared" si="43"/>
        <v>26.229702000000007</v>
      </c>
      <c r="H396" s="2">
        <f t="shared" si="47"/>
        <v>25.896665500000019</v>
      </c>
      <c r="I396" s="2">
        <f t="array" ref="I396">SUMPRODUCT(B380:B399, (ROW(B380:B399)-ROW(B380)+1)) / (20*21/2)</f>
        <v>27.453089523809528</v>
      </c>
      <c r="J396" s="2">
        <f t="shared" si="42"/>
        <v>27.102588778449817</v>
      </c>
      <c r="K396" s="2">
        <f t="shared" si="44"/>
        <v>26.261204343435608</v>
      </c>
    </row>
    <row r="397" spans="1:11" ht="13.5" x14ac:dyDescent="0.25">
      <c r="A397" s="3">
        <f>TITRES_STAT!B400</f>
        <v>42584</v>
      </c>
      <c r="B397" s="6">
        <f>TITRES_STAT!D400</f>
        <v>28.515799999999999</v>
      </c>
      <c r="C397" s="2">
        <f t="shared" si="45"/>
        <v>0.82819999999999894</v>
      </c>
      <c r="D397" s="2">
        <f t="shared" si="46"/>
        <v>27.724440000000005</v>
      </c>
      <c r="E397" s="2">
        <f t="shared" si="48"/>
        <v>27.522019999999998</v>
      </c>
      <c r="F397" s="2">
        <f t="shared" si="41"/>
        <v>27.141079999999999</v>
      </c>
      <c r="G397" s="2">
        <f t="shared" si="43"/>
        <v>26.323654000000005</v>
      </c>
      <c r="H397" s="2">
        <f t="shared" si="47"/>
        <v>25.881797500000015</v>
      </c>
      <c r="I397" s="2">
        <f t="array" ref="I397">SUMPRODUCT(B381:B400, (ROW(B381:B400)-ROW(B381)+1)) / (20*21/2)</f>
        <v>27.471740476190483</v>
      </c>
      <c r="J397" s="2">
        <f t="shared" si="42"/>
        <v>27.237180323359361</v>
      </c>
      <c r="K397" s="2">
        <f t="shared" si="44"/>
        <v>26.34961985937931</v>
      </c>
    </row>
    <row r="398" spans="1:11" ht="13.5" x14ac:dyDescent="0.25">
      <c r="A398" s="3">
        <f>TITRES_STAT!B401</f>
        <v>42585</v>
      </c>
      <c r="B398" s="6">
        <f>TITRES_STAT!D401</f>
        <v>27.604800000000001</v>
      </c>
      <c r="C398" s="2">
        <f t="shared" si="45"/>
        <v>-0.91099999999999781</v>
      </c>
      <c r="D398" s="2">
        <f t="shared" si="46"/>
        <v>27.726280000000003</v>
      </c>
      <c r="E398" s="2">
        <f t="shared" si="48"/>
        <v>27.550540000000002</v>
      </c>
      <c r="F398" s="2">
        <f t="shared" si="41"/>
        <v>27.165529999999997</v>
      </c>
      <c r="G398" s="2">
        <f t="shared" si="43"/>
        <v>26.403410000000008</v>
      </c>
      <c r="H398" s="2">
        <f t="shared" si="47"/>
        <v>25.862374500000019</v>
      </c>
      <c r="I398" s="2">
        <f t="array" ref="I398">SUMPRODUCT(B382:B401, (ROW(B382:B401)-ROW(B382)+1)) / (20*21/2)</f>
        <v>27.503547142857151</v>
      </c>
      <c r="J398" s="2">
        <f t="shared" si="42"/>
        <v>27.272191721134657</v>
      </c>
      <c r="K398" s="2">
        <f t="shared" si="44"/>
        <v>26.398842609991888</v>
      </c>
    </row>
    <row r="399" spans="1:11" ht="13.5" x14ac:dyDescent="0.25">
      <c r="A399" s="3">
        <f>TITRES_STAT!B402</f>
        <v>42586</v>
      </c>
      <c r="B399" s="6">
        <f>TITRES_STAT!D402</f>
        <v>27.604800000000001</v>
      </c>
      <c r="C399" s="2">
        <f t="shared" si="45"/>
        <v>0</v>
      </c>
      <c r="D399" s="2">
        <f t="shared" si="46"/>
        <v>27.76492</v>
      </c>
      <c r="E399" s="2">
        <f t="shared" si="48"/>
        <v>27.579060000000005</v>
      </c>
      <c r="F399" s="2">
        <f t="shared" si="41"/>
        <v>27.22496499999999</v>
      </c>
      <c r="G399" s="2">
        <f t="shared" si="43"/>
        <v>26.479142000000007</v>
      </c>
      <c r="H399" s="2">
        <f t="shared" si="47"/>
        <v>25.842951500000016</v>
      </c>
      <c r="I399" s="2">
        <f t="array" ref="I399">SUMPRODUCT(B383:B402, (ROW(B383:B402)-ROW(B383)+1)) / (20*21/2)</f>
        <v>27.51258571428572</v>
      </c>
      <c r="J399" s="2">
        <f t="shared" si="42"/>
        <v>27.303868700074212</v>
      </c>
      <c r="K399" s="2">
        <f t="shared" si="44"/>
        <v>26.446135056658875</v>
      </c>
    </row>
    <row r="400" spans="1:11" ht="13.5" x14ac:dyDescent="0.25">
      <c r="A400" s="3">
        <f>TITRES_STAT!B403</f>
        <v>42587</v>
      </c>
      <c r="B400" s="6">
        <f>TITRES_STAT!D403</f>
        <v>27.4208</v>
      </c>
      <c r="C400" s="2">
        <f t="shared" si="45"/>
        <v>-0.18400000000000105</v>
      </c>
      <c r="D400" s="2">
        <f t="shared" si="46"/>
        <v>27.766759999999998</v>
      </c>
      <c r="E400" s="2">
        <f t="shared" si="48"/>
        <v>27.589179999999999</v>
      </c>
      <c r="F400" s="2">
        <f t="shared" si="41"/>
        <v>27.27083</v>
      </c>
      <c r="G400" s="2">
        <f t="shared" si="43"/>
        <v>26.55119400000001</v>
      </c>
      <c r="H400" s="2">
        <f t="shared" si="47"/>
        <v>25.823090000000015</v>
      </c>
      <c r="I400" s="2">
        <f t="array" ref="I400">SUMPRODUCT(B384:B403, (ROW(B384:B403)-ROW(B384)+1)) / (20*21/2)</f>
        <v>27.5172980952381</v>
      </c>
      <c r="J400" s="2">
        <f t="shared" si="42"/>
        <v>27.31500501435286</v>
      </c>
      <c r="K400" s="2">
        <f t="shared" si="44"/>
        <v>26.484357211299706</v>
      </c>
    </row>
    <row r="401" spans="1:11" ht="13.5" x14ac:dyDescent="0.25">
      <c r="A401" s="3">
        <f>TITRES_STAT!B404</f>
        <v>42590</v>
      </c>
      <c r="B401" s="6">
        <f>TITRES_STAT!D404</f>
        <v>27.604800000000001</v>
      </c>
      <c r="C401" s="2">
        <f t="shared" si="45"/>
        <v>0.18400000000000105</v>
      </c>
      <c r="D401" s="2">
        <f t="shared" si="46"/>
        <v>27.7502</v>
      </c>
      <c r="E401" s="2">
        <f t="shared" si="48"/>
        <v>27.617700000000003</v>
      </c>
      <c r="F401" s="2">
        <f t="shared" si="41"/>
        <v>27.325894999999996</v>
      </c>
      <c r="G401" s="2">
        <f t="shared" si="43"/>
        <v>26.626926000000012</v>
      </c>
      <c r="H401" s="2">
        <f t="shared" si="47"/>
        <v>25.804148500000014</v>
      </c>
      <c r="I401" s="2">
        <f t="array" ref="I401">SUMPRODUCT(B385:B404, (ROW(B385:B404)-ROW(B385)+1)) / (20*21/2)</f>
        <v>27.55648047619048</v>
      </c>
      <c r="J401" s="2">
        <f t="shared" si="42"/>
        <v>27.342604536795442</v>
      </c>
      <c r="K401" s="2">
        <f t="shared" si="44"/>
        <v>26.528296144189916</v>
      </c>
    </row>
    <row r="402" spans="1:11" ht="13.5" x14ac:dyDescent="0.25">
      <c r="A402" s="3">
        <f>TITRES_STAT!B405</f>
        <v>42591</v>
      </c>
      <c r="B402" s="6">
        <f>TITRES_STAT!D405</f>
        <v>27.4208</v>
      </c>
      <c r="C402" s="2">
        <f t="shared" si="45"/>
        <v>-0.18400000000000105</v>
      </c>
      <c r="D402" s="2">
        <f t="shared" si="46"/>
        <v>27.531200000000002</v>
      </c>
      <c r="E402" s="2">
        <f t="shared" si="48"/>
        <v>27.627820000000003</v>
      </c>
      <c r="F402" s="2">
        <f t="shared" si="41"/>
        <v>27.371320000000004</v>
      </c>
      <c r="G402" s="2">
        <f t="shared" si="43"/>
        <v>26.698978000000015</v>
      </c>
      <c r="H402" s="2">
        <f t="shared" si="47"/>
        <v>25.788179000000014</v>
      </c>
      <c r="I402" s="2">
        <f t="array" ref="I402">SUMPRODUCT(B386:B405, (ROW(B386:B405)-ROW(B386)+1)) / (20*21/2)</f>
        <v>27.58995904761904</v>
      </c>
      <c r="J402" s="2">
        <f t="shared" si="42"/>
        <v>27.350051723767304</v>
      </c>
      <c r="K402" s="2">
        <f t="shared" si="44"/>
        <v>26.563296295398157</v>
      </c>
    </row>
    <row r="403" spans="1:11" ht="13.5" x14ac:dyDescent="0.25">
      <c r="A403" s="3">
        <f>TITRES_STAT!B406</f>
        <v>42592</v>
      </c>
      <c r="B403" s="6">
        <f>TITRES_STAT!D406</f>
        <v>27.4208</v>
      </c>
      <c r="C403" s="2">
        <f t="shared" si="45"/>
        <v>0</v>
      </c>
      <c r="D403" s="2">
        <f t="shared" si="46"/>
        <v>27.494399999999995</v>
      </c>
      <c r="E403" s="2">
        <f t="shared" si="48"/>
        <v>27.610340000000001</v>
      </c>
      <c r="F403" s="2">
        <f t="shared" si="41"/>
        <v>27.377385000000004</v>
      </c>
      <c r="G403" s="2">
        <f t="shared" si="43"/>
        <v>26.757560000000012</v>
      </c>
      <c r="H403" s="2">
        <f t="shared" si="47"/>
        <v>25.772647000000017</v>
      </c>
      <c r="I403" s="2">
        <f t="array" ref="I403">SUMPRODUCT(B387:B406, (ROW(B387:B406)-ROW(B387)+1)) / (20*21/2)</f>
        <v>27.617733809523806</v>
      </c>
      <c r="J403" s="2">
        <f t="shared" si="42"/>
        <v>27.356789654837083</v>
      </c>
      <c r="K403" s="2">
        <f t="shared" si="44"/>
        <v>26.596923891657053</v>
      </c>
    </row>
    <row r="404" spans="1:11" ht="13.5" x14ac:dyDescent="0.25">
      <c r="A404" s="3">
        <f>TITRES_STAT!B407</f>
        <v>42593</v>
      </c>
      <c r="B404" s="6">
        <f>TITRES_STAT!D407</f>
        <v>27.788799999999998</v>
      </c>
      <c r="C404" s="2">
        <f t="shared" si="45"/>
        <v>0.36799999999999855</v>
      </c>
      <c r="D404" s="2">
        <f t="shared" si="46"/>
        <v>27.531200000000002</v>
      </c>
      <c r="E404" s="2">
        <f t="shared" si="48"/>
        <v>27.648059999999997</v>
      </c>
      <c r="F404" s="2">
        <f t="shared" ref="F404:F467" si="49">AVERAGE(B385:B404)</f>
        <v>27.437275000000007</v>
      </c>
      <c r="G404" s="2">
        <f t="shared" si="43"/>
        <v>26.821228000000016</v>
      </c>
      <c r="H404" s="2">
        <f t="shared" si="47"/>
        <v>25.758955000000011</v>
      </c>
      <c r="I404" s="2">
        <f t="array" ref="I404">SUMPRODUCT(B388:B407, (ROW(B388:B407)-ROW(B388)+1)) / (20*21/2)</f>
        <v>27.643580952380951</v>
      </c>
      <c r="J404" s="2">
        <f t="shared" si="42"/>
        <v>27.397933497233552</v>
      </c>
      <c r="K404" s="2">
        <f t="shared" si="44"/>
        <v>26.643664131199913</v>
      </c>
    </row>
    <row r="405" spans="1:11" ht="13.5" x14ac:dyDescent="0.25">
      <c r="A405" s="3">
        <f>TITRES_STAT!B408</f>
        <v>42594</v>
      </c>
      <c r="B405" s="6">
        <f>TITRES_STAT!D408</f>
        <v>27.788799999999998</v>
      </c>
      <c r="C405" s="2">
        <f t="shared" si="45"/>
        <v>0</v>
      </c>
      <c r="D405" s="2">
        <f t="shared" si="46"/>
        <v>27.604800000000001</v>
      </c>
      <c r="E405" s="2">
        <f t="shared" si="48"/>
        <v>27.685780000000001</v>
      </c>
      <c r="F405" s="2">
        <f t="shared" si="49"/>
        <v>27.497165000000003</v>
      </c>
      <c r="G405" s="2">
        <f t="shared" si="43"/>
        <v>26.883496000000015</v>
      </c>
      <c r="H405" s="2">
        <f t="shared" si="47"/>
        <v>25.740977000000012</v>
      </c>
      <c r="I405" s="2">
        <f t="array" ref="I405">SUMPRODUCT(B389:B408, (ROW(B389:B408)-ROW(B389)+1)) / (20*21/2)</f>
        <v>27.719379999999997</v>
      </c>
      <c r="J405" s="2">
        <f t="shared" ref="J405:J468" si="50">$J$4*B405+J404*(1-$J$4)</f>
        <v>27.435158878449407</v>
      </c>
      <c r="K405" s="2">
        <f t="shared" si="44"/>
        <v>26.688571420172465</v>
      </c>
    </row>
    <row r="406" spans="1:11" ht="13.5" x14ac:dyDescent="0.25">
      <c r="A406" s="3">
        <f>TITRES_STAT!B409</f>
        <v>42597</v>
      </c>
      <c r="B406" s="6">
        <f>TITRES_STAT!D409</f>
        <v>27.788799999999998</v>
      </c>
      <c r="C406" s="2">
        <f t="shared" si="45"/>
        <v>0</v>
      </c>
      <c r="D406" s="2">
        <f t="shared" si="46"/>
        <v>27.6416</v>
      </c>
      <c r="E406" s="2">
        <f t="shared" si="48"/>
        <v>27.695900000000002</v>
      </c>
      <c r="F406" s="2">
        <f t="shared" si="49"/>
        <v>27.517405000000004</v>
      </c>
      <c r="G406" s="2">
        <f t="shared" si="43"/>
        <v>26.931068000000018</v>
      </c>
      <c r="H406" s="2">
        <f t="shared" si="47"/>
        <v>25.726847500000012</v>
      </c>
      <c r="I406" s="2">
        <f t="array" ref="I406">SUMPRODUCT(B390:B409, (ROW(B390:B409)-ROW(B390)+1)) / (20*21/2)</f>
        <v>27.870812857142859</v>
      </c>
      <c r="J406" s="2">
        <f t="shared" si="50"/>
        <v>27.468838985263751</v>
      </c>
      <c r="K406" s="2">
        <f t="shared" si="44"/>
        <v>26.731717638989231</v>
      </c>
    </row>
    <row r="407" spans="1:11" ht="13.5" x14ac:dyDescent="0.25">
      <c r="A407" s="3">
        <f>TITRES_STAT!B410</f>
        <v>42598</v>
      </c>
      <c r="B407" s="6">
        <f>TITRES_STAT!D410</f>
        <v>27.788799999999998</v>
      </c>
      <c r="C407" s="2">
        <f t="shared" si="45"/>
        <v>0</v>
      </c>
      <c r="D407" s="2">
        <f t="shared" si="46"/>
        <v>27.715199999999999</v>
      </c>
      <c r="E407" s="2">
        <f t="shared" si="48"/>
        <v>27.623200000000004</v>
      </c>
      <c r="F407" s="2">
        <f t="shared" si="49"/>
        <v>27.572609999999997</v>
      </c>
      <c r="G407" s="2">
        <f t="shared" si="43"/>
        <v>26.97864000000002</v>
      </c>
      <c r="H407" s="2">
        <f t="shared" si="47"/>
        <v>25.71271800000001</v>
      </c>
      <c r="I407" s="2">
        <f t="array" ref="I407">SUMPRODUCT(B391:B410, (ROW(B391:B410)-ROW(B391)+1)) / (20*21/2)</f>
        <v>28.014095714285716</v>
      </c>
      <c r="J407" s="2">
        <f t="shared" si="50"/>
        <v>27.499311462857676</v>
      </c>
      <c r="K407" s="2">
        <f t="shared" si="44"/>
        <v>26.773171849224948</v>
      </c>
    </row>
    <row r="408" spans="1:11" ht="13.5" x14ac:dyDescent="0.25">
      <c r="A408" s="3">
        <f>TITRES_STAT!B411</f>
        <v>42599</v>
      </c>
      <c r="B408" s="6">
        <f>TITRES_STAT!D411</f>
        <v>28.368500000000001</v>
      </c>
      <c r="C408" s="2">
        <f t="shared" si="45"/>
        <v>0.57970000000000255</v>
      </c>
      <c r="D408" s="2">
        <f t="shared" si="46"/>
        <v>27.904739999999997</v>
      </c>
      <c r="E408" s="2">
        <f t="shared" si="48"/>
        <v>27.699570000000001</v>
      </c>
      <c r="F408" s="2">
        <f t="shared" si="49"/>
        <v>27.625054999999996</v>
      </c>
      <c r="G408" s="2">
        <f t="shared" si="43"/>
        <v>27.037632000000016</v>
      </c>
      <c r="H408" s="2">
        <f t="shared" si="47"/>
        <v>25.701924500000004</v>
      </c>
      <c r="I408" s="2">
        <f t="array" ref="I408">SUMPRODUCT(B392:B411, (ROW(B392:B411)-ROW(B392)+1)) / (20*21/2)</f>
        <v>28.231565714285715</v>
      </c>
      <c r="J408" s="2">
        <f t="shared" si="50"/>
        <v>27.582091323537899</v>
      </c>
      <c r="K408" s="2">
        <f t="shared" si="44"/>
        <v>26.835733737490639</v>
      </c>
    </row>
    <row r="409" spans="1:11" ht="13.5" x14ac:dyDescent="0.25">
      <c r="A409" s="3">
        <f>TITRES_STAT!B412</f>
        <v>42600</v>
      </c>
      <c r="B409" s="6">
        <f>TITRES_STAT!D412</f>
        <v>29.2151</v>
      </c>
      <c r="C409" s="2">
        <f t="shared" si="45"/>
        <v>0.84659999999999869</v>
      </c>
      <c r="D409" s="2">
        <f t="shared" si="46"/>
        <v>28.189999999999998</v>
      </c>
      <c r="E409" s="2">
        <f t="shared" si="48"/>
        <v>27.860600000000005</v>
      </c>
      <c r="F409" s="2">
        <f t="shared" si="49"/>
        <v>27.719829999999995</v>
      </c>
      <c r="G409" s="2">
        <f t="shared" si="43"/>
        <v>27.111106000000014</v>
      </c>
      <c r="H409" s="2">
        <f t="shared" si="47"/>
        <v>25.694926500000005</v>
      </c>
      <c r="I409" s="2">
        <f t="array" ref="I409">SUMPRODUCT(B393:B412, (ROW(B393:B412)-ROW(B393)+1)) / (20*21/2)</f>
        <v>28.43580285714286</v>
      </c>
      <c r="J409" s="2">
        <f t="shared" si="50"/>
        <v>27.73761595939143</v>
      </c>
      <c r="K409" s="2">
        <f t="shared" si="44"/>
        <v>26.929042218373358</v>
      </c>
    </row>
    <row r="410" spans="1:11" ht="13.5" x14ac:dyDescent="0.25">
      <c r="A410" s="3">
        <f>TITRES_STAT!B413</f>
        <v>42601</v>
      </c>
      <c r="B410" s="6">
        <f>TITRES_STAT!D413</f>
        <v>29.224299999999999</v>
      </c>
      <c r="C410" s="2">
        <f t="shared" si="45"/>
        <v>9.1999999999998749E-3</v>
      </c>
      <c r="D410" s="2">
        <f t="shared" si="46"/>
        <v>28.4771</v>
      </c>
      <c r="E410" s="2">
        <f t="shared" si="48"/>
        <v>28.040950000000002</v>
      </c>
      <c r="F410" s="2">
        <f t="shared" si="49"/>
        <v>27.815064999999993</v>
      </c>
      <c r="G410" s="2">
        <f t="shared" si="43"/>
        <v>27.184764000000015</v>
      </c>
      <c r="H410" s="2">
        <f t="shared" si="47"/>
        <v>25.68797450000001</v>
      </c>
      <c r="I410" s="2">
        <f t="array" ref="I410">SUMPRODUCT(B394:B413, (ROW(B394:B413)-ROW(B394)+1)) / (20*21/2)</f>
        <v>28.597883333333336</v>
      </c>
      <c r="J410" s="2">
        <f t="shared" si="50"/>
        <v>27.879204915639864</v>
      </c>
      <c r="K410" s="2">
        <f t="shared" si="44"/>
        <v>27.019052327456755</v>
      </c>
    </row>
    <row r="411" spans="1:11" ht="13.5" x14ac:dyDescent="0.25">
      <c r="A411" s="3">
        <f>TITRES_STAT!B414</f>
        <v>42604</v>
      </c>
      <c r="B411" s="6">
        <f>TITRES_STAT!D414</f>
        <v>30.098500000000001</v>
      </c>
      <c r="C411" s="2">
        <f t="shared" si="45"/>
        <v>0.87420000000000186</v>
      </c>
      <c r="D411" s="2">
        <f t="shared" si="46"/>
        <v>28.939039999999999</v>
      </c>
      <c r="E411" s="2">
        <f t="shared" si="48"/>
        <v>28.290320000000001</v>
      </c>
      <c r="F411" s="2">
        <f t="shared" si="49"/>
        <v>27.954009999999993</v>
      </c>
      <c r="G411" s="2">
        <f t="shared" si="43"/>
        <v>27.26453600000001</v>
      </c>
      <c r="H411" s="2">
        <f t="shared" si="47"/>
        <v>25.689767000000007</v>
      </c>
      <c r="I411" s="2">
        <f t="array" ref="I411">SUMPRODUCT(B395:B414, (ROW(B395:B414)-ROW(B395)+1)) / (20*21/2)</f>
        <v>28.834500952380949</v>
      </c>
      <c r="J411" s="2">
        <f t="shared" si="50"/>
        <v>28.090566352245592</v>
      </c>
      <c r="K411" s="2">
        <f t="shared" si="44"/>
        <v>27.139814981281983</v>
      </c>
    </row>
    <row r="412" spans="1:11" ht="13.5" x14ac:dyDescent="0.25">
      <c r="A412" s="3">
        <f>TITRES_STAT!B415</f>
        <v>42605</v>
      </c>
      <c r="B412" s="6">
        <f>TITRES_STAT!D415</f>
        <v>30.098500000000001</v>
      </c>
      <c r="C412" s="2">
        <f t="shared" si="45"/>
        <v>0</v>
      </c>
      <c r="D412" s="2">
        <f t="shared" si="46"/>
        <v>29.400980000000004</v>
      </c>
      <c r="E412" s="2">
        <f t="shared" si="48"/>
        <v>28.558090000000004</v>
      </c>
      <c r="F412" s="2">
        <f t="shared" si="49"/>
        <v>28.092954999999996</v>
      </c>
      <c r="G412" s="2">
        <f t="shared" si="43"/>
        <v>27.34133400000001</v>
      </c>
      <c r="H412" s="2">
        <f t="shared" si="47"/>
        <v>25.692084500000007</v>
      </c>
      <c r="I412" s="2">
        <f t="array" ref="I412">SUMPRODUCT(B396:B415, (ROW(B396:B415)-ROW(B396)+1)) / (20*21/2)</f>
        <v>28.967881428571431</v>
      </c>
      <c r="J412" s="2">
        <f t="shared" si="50"/>
        <v>28.281798128222203</v>
      </c>
      <c r="K412" s="2">
        <f t="shared" si="44"/>
        <v>27.255841844761122</v>
      </c>
    </row>
    <row r="413" spans="1:11" ht="13.5" x14ac:dyDescent="0.25">
      <c r="A413" s="3">
        <f>TITRES_STAT!B416</f>
        <v>42606</v>
      </c>
      <c r="B413" s="6">
        <f>TITRES_STAT!D416</f>
        <v>29.794799999999999</v>
      </c>
      <c r="C413" s="2">
        <f t="shared" si="45"/>
        <v>-0.30370000000000275</v>
      </c>
      <c r="D413" s="2">
        <f t="shared" si="46"/>
        <v>29.686240000000005</v>
      </c>
      <c r="E413" s="2">
        <f t="shared" si="48"/>
        <v>28.795490000000001</v>
      </c>
      <c r="F413" s="2">
        <f t="shared" si="49"/>
        <v>28.202914999999997</v>
      </c>
      <c r="G413" s="2">
        <f t="shared" si="43"/>
        <v>27.412058000000005</v>
      </c>
      <c r="H413" s="2">
        <f t="shared" si="47"/>
        <v>25.697301000000007</v>
      </c>
      <c r="I413" s="2">
        <f t="array" ref="I413">SUMPRODUCT(B397:B416, (ROW(B397:B416)-ROW(B397)+1)) / (20*21/2)</f>
        <v>29.09004476190476</v>
      </c>
      <c r="J413" s="2">
        <f t="shared" si="50"/>
        <v>28.425893544581992</v>
      </c>
      <c r="K413" s="2">
        <f t="shared" si="44"/>
        <v>27.355408831241078</v>
      </c>
    </row>
    <row r="414" spans="1:11" ht="13.5" x14ac:dyDescent="0.25">
      <c r="A414" s="3">
        <f>TITRES_STAT!B417</f>
        <v>42607</v>
      </c>
      <c r="B414" s="6">
        <f>TITRES_STAT!D417</f>
        <v>30.6874</v>
      </c>
      <c r="C414" s="2">
        <f t="shared" si="45"/>
        <v>0.89260000000000161</v>
      </c>
      <c r="D414" s="2">
        <f t="shared" si="46"/>
        <v>29.980700000000002</v>
      </c>
      <c r="E414" s="2">
        <f t="shared" si="48"/>
        <v>29.085349999999998</v>
      </c>
      <c r="F414" s="2">
        <f t="shared" si="49"/>
        <v>28.366704999999996</v>
      </c>
      <c r="G414" s="2">
        <f t="shared" si="43"/>
        <v>27.488738000000009</v>
      </c>
      <c r="H414" s="2">
        <f t="shared" si="47"/>
        <v>25.706980500000004</v>
      </c>
      <c r="I414" s="2">
        <f t="array" ref="I414">SUMPRODUCT(B398:B417, (ROW(B398:B417)-ROW(B398)+1)) / (20*21/2)</f>
        <v>29.202305238095231</v>
      </c>
      <c r="J414" s="2">
        <f t="shared" si="50"/>
        <v>28.64127511176466</v>
      </c>
      <c r="K414" s="2">
        <f t="shared" si="44"/>
        <v>27.486075151584565</v>
      </c>
    </row>
    <row r="415" spans="1:11" ht="13.5" x14ac:dyDescent="0.25">
      <c r="A415" s="3">
        <f>TITRES_STAT!B418</f>
        <v>42608</v>
      </c>
      <c r="B415" s="6">
        <f>TITRES_STAT!D418</f>
        <v>29.767199999999999</v>
      </c>
      <c r="C415" s="2">
        <f t="shared" si="45"/>
        <v>-0.92020000000000124</v>
      </c>
      <c r="D415" s="2">
        <f t="shared" si="46"/>
        <v>30.089279999999995</v>
      </c>
      <c r="E415" s="2">
        <f t="shared" si="48"/>
        <v>29.283190000000001</v>
      </c>
      <c r="F415" s="2">
        <f t="shared" si="49"/>
        <v>28.484484999999999</v>
      </c>
      <c r="G415" s="2">
        <f t="shared" si="43"/>
        <v>27.546138000000006</v>
      </c>
      <c r="H415" s="2">
        <f t="shared" si="47"/>
        <v>25.716301000000009</v>
      </c>
      <c r="I415" s="2">
        <f t="array" ref="I415">SUMPRODUCT(B399:B418, (ROW(B399:B418)-ROW(B399)+1)) / (20*21/2)</f>
        <v>29.39360666666666</v>
      </c>
      <c r="J415" s="2">
        <f t="shared" si="50"/>
        <v>28.748506053501359</v>
      </c>
      <c r="K415" s="2">
        <f t="shared" si="44"/>
        <v>27.575531027993016</v>
      </c>
    </row>
    <row r="416" spans="1:11" ht="13.5" x14ac:dyDescent="0.25">
      <c r="A416" s="3">
        <f>TITRES_STAT!B419</f>
        <v>42611</v>
      </c>
      <c r="B416" s="6">
        <f>TITRES_STAT!D419</f>
        <v>29.767199999999999</v>
      </c>
      <c r="C416" s="2">
        <f t="shared" si="45"/>
        <v>0</v>
      </c>
      <c r="D416" s="2">
        <f t="shared" si="46"/>
        <v>30.023019999999995</v>
      </c>
      <c r="E416" s="2">
        <f t="shared" si="48"/>
        <v>29.481029999999997</v>
      </c>
      <c r="F416" s="2">
        <f t="shared" si="49"/>
        <v>28.588465000000003</v>
      </c>
      <c r="G416" s="2">
        <f t="shared" si="43"/>
        <v>27.603538000000004</v>
      </c>
      <c r="H416" s="2">
        <f t="shared" si="47"/>
        <v>25.72610250000001</v>
      </c>
      <c r="I416" s="2">
        <f t="array" ref="I416">SUMPRODUCT(B400:B419, (ROW(B400:B419)-ROW(B400)+1)) / (20*21/2)</f>
        <v>29.59490380952381</v>
      </c>
      <c r="J416" s="2">
        <f t="shared" si="50"/>
        <v>28.845524524596467</v>
      </c>
      <c r="K416" s="2">
        <f t="shared" si="44"/>
        <v>27.661478830816822</v>
      </c>
    </row>
    <row r="417" spans="1:11" ht="13.5" x14ac:dyDescent="0.25">
      <c r="A417" s="3">
        <f>TITRES_STAT!B420</f>
        <v>42612</v>
      </c>
      <c r="B417" s="6">
        <f>TITRES_STAT!D420</f>
        <v>29.767199999999999</v>
      </c>
      <c r="C417" s="2">
        <f t="shared" si="45"/>
        <v>0</v>
      </c>
      <c r="D417" s="2">
        <f t="shared" si="46"/>
        <v>29.956759999999996</v>
      </c>
      <c r="E417" s="2">
        <f t="shared" si="48"/>
        <v>29.67887</v>
      </c>
      <c r="F417" s="2">
        <f t="shared" si="49"/>
        <v>28.651035</v>
      </c>
      <c r="G417" s="2">
        <f t="shared" si="43"/>
        <v>27.660938000000002</v>
      </c>
      <c r="H417" s="2">
        <f t="shared" si="47"/>
        <v>25.735467000000014</v>
      </c>
      <c r="I417" s="2">
        <f t="array" ref="I417">SUMPRODUCT(B401:B420, (ROW(B401:B420)-ROW(B401)+1)) / (20*21/2)</f>
        <v>29.771664761904759</v>
      </c>
      <c r="J417" s="2">
        <f t="shared" si="50"/>
        <v>28.933303141301565</v>
      </c>
      <c r="K417" s="2">
        <f t="shared" si="44"/>
        <v>27.744056131569106</v>
      </c>
    </row>
    <row r="418" spans="1:11" ht="13.5" x14ac:dyDescent="0.25">
      <c r="A418" s="3">
        <f>TITRES_STAT!B421</f>
        <v>42613</v>
      </c>
      <c r="B418" s="6">
        <f>TITRES_STAT!D421</f>
        <v>30.659700000000001</v>
      </c>
      <c r="C418" s="2">
        <f t="shared" si="45"/>
        <v>0.89250000000000185</v>
      </c>
      <c r="D418" s="2">
        <f t="shared" si="46"/>
        <v>30.129740000000005</v>
      </c>
      <c r="E418" s="2">
        <f t="shared" si="48"/>
        <v>29.907990000000002</v>
      </c>
      <c r="F418" s="2">
        <f t="shared" si="49"/>
        <v>28.803780000000007</v>
      </c>
      <c r="G418" s="2">
        <f t="shared" si="43"/>
        <v>27.736537999999999</v>
      </c>
      <c r="H418" s="2">
        <f t="shared" si="47"/>
        <v>25.745314000000011</v>
      </c>
      <c r="I418" s="2">
        <f t="array" ref="I418">SUMPRODUCT(B402:B421, (ROW(B402:B421)-ROW(B402)+1)) / (20*21/2)</f>
        <v>29.932213333333333</v>
      </c>
      <c r="J418" s="2">
        <f t="shared" si="50"/>
        <v>29.097721889749035</v>
      </c>
      <c r="K418" s="2">
        <f t="shared" si="44"/>
        <v>27.858395106801694</v>
      </c>
    </row>
    <row r="419" spans="1:11" ht="13.5" x14ac:dyDescent="0.25">
      <c r="A419" s="3">
        <f>TITRES_STAT!B422</f>
        <v>42614</v>
      </c>
      <c r="B419" s="6">
        <f>TITRES_STAT!D422</f>
        <v>30.917400000000001</v>
      </c>
      <c r="C419" s="2">
        <f t="shared" si="45"/>
        <v>0.25769999999999982</v>
      </c>
      <c r="D419" s="2">
        <f t="shared" si="46"/>
        <v>30.175739999999998</v>
      </c>
      <c r="E419" s="2">
        <f t="shared" si="48"/>
        <v>30.078219999999998</v>
      </c>
      <c r="F419" s="2">
        <f t="shared" si="49"/>
        <v>28.969410000000011</v>
      </c>
      <c r="G419" s="2">
        <f t="shared" si="43"/>
        <v>27.829714000000003</v>
      </c>
      <c r="H419" s="2">
        <f t="shared" si="47"/>
        <v>25.752207000000009</v>
      </c>
      <c r="I419" s="2">
        <f t="array" ref="I419">SUMPRODUCT(B403:B422, (ROW(B403:B422)-ROW(B403)+1)) / (20*21/2)</f>
        <v>30.16505428571428</v>
      </c>
      <c r="J419" s="2">
        <f t="shared" si="50"/>
        <v>29.271024566915791</v>
      </c>
      <c r="K419" s="2">
        <f t="shared" si="44"/>
        <v>27.978356083005551</v>
      </c>
    </row>
    <row r="420" spans="1:11" ht="13.5" x14ac:dyDescent="0.25">
      <c r="A420" s="3">
        <f>TITRES_STAT!B423</f>
        <v>42615</v>
      </c>
      <c r="B420" s="6">
        <f>TITRES_STAT!D423</f>
        <v>30.825399999999998</v>
      </c>
      <c r="C420" s="2">
        <f t="shared" si="45"/>
        <v>-9.2000000000002302E-2</v>
      </c>
      <c r="D420" s="2">
        <f t="shared" si="46"/>
        <v>30.387379999999997</v>
      </c>
      <c r="E420" s="2">
        <f t="shared" si="48"/>
        <v>30.238329999999998</v>
      </c>
      <c r="F420" s="2">
        <f t="shared" si="49"/>
        <v>29.139640000000004</v>
      </c>
      <c r="G420" s="2">
        <f t="shared" si="43"/>
        <v>27.9207</v>
      </c>
      <c r="H420" s="2">
        <f t="shared" si="47"/>
        <v>25.758640000000003</v>
      </c>
      <c r="I420" s="2">
        <f t="array" ref="I420">SUMPRODUCT(B404:B423, (ROW(B404:B423)-ROW(B404)+1)) / (20*21/2)</f>
        <v>30.421120476190474</v>
      </c>
      <c r="J420" s="2">
        <f t="shared" si="50"/>
        <v>29.419060322447621</v>
      </c>
      <c r="K420" s="2">
        <f t="shared" si="44"/>
        <v>28.090004864064159</v>
      </c>
    </row>
    <row r="421" spans="1:11" ht="13.5" x14ac:dyDescent="0.25">
      <c r="A421" s="3">
        <f>TITRES_STAT!B424</f>
        <v>42618</v>
      </c>
      <c r="B421" s="6">
        <f>TITRES_STAT!D424</f>
        <v>30.825399999999998</v>
      </c>
      <c r="C421" s="2">
        <f t="shared" si="45"/>
        <v>0</v>
      </c>
      <c r="D421" s="2">
        <f t="shared" si="46"/>
        <v>30.599020000000003</v>
      </c>
      <c r="E421" s="2">
        <f t="shared" si="48"/>
        <v>30.311019999999996</v>
      </c>
      <c r="F421" s="2">
        <f t="shared" si="49"/>
        <v>29.300669999999997</v>
      </c>
      <c r="G421" s="2">
        <f t="shared" si="43"/>
        <v>28.011860000000002</v>
      </c>
      <c r="H421" s="2">
        <f t="shared" si="47"/>
        <v>25.769315500000008</v>
      </c>
      <c r="I421" s="2">
        <f t="array" ref="I421">SUMPRODUCT(B405:B424, (ROW(B405:B424)-ROW(B405)+1)) / (20*21/2)</f>
        <v>30.69822095238095</v>
      </c>
      <c r="J421" s="2">
        <f t="shared" si="50"/>
        <v>29.552997434595465</v>
      </c>
      <c r="K421" s="2">
        <f t="shared" si="44"/>
        <v>28.197275261551841</v>
      </c>
    </row>
    <row r="422" spans="1:11" ht="13.5" x14ac:dyDescent="0.25">
      <c r="A422" s="3">
        <f>TITRES_STAT!B425</f>
        <v>42619</v>
      </c>
      <c r="B422" s="6">
        <f>TITRES_STAT!D425</f>
        <v>31.7455</v>
      </c>
      <c r="C422" s="2">
        <f t="shared" si="45"/>
        <v>0.92010000000000147</v>
      </c>
      <c r="D422" s="2">
        <f t="shared" si="46"/>
        <v>30.994679999999999</v>
      </c>
      <c r="E422" s="2">
        <f t="shared" si="48"/>
        <v>30.475719999999995</v>
      </c>
      <c r="F422" s="2">
        <f t="shared" si="49"/>
        <v>29.516904999999998</v>
      </c>
      <c r="G422" s="2">
        <f t="shared" si="43"/>
        <v>28.120198000000002</v>
      </c>
      <c r="H422" s="2">
        <f t="shared" si="47"/>
        <v>25.783716500000001</v>
      </c>
      <c r="I422" s="2">
        <f t="array" ref="I422">SUMPRODUCT(B406:B425, (ROW(B406:B425)-ROW(B406)+1)) / (20*21/2)</f>
        <v>31.039736190476184</v>
      </c>
      <c r="J422" s="2">
        <f t="shared" si="50"/>
        <v>29.76180720272923</v>
      </c>
      <c r="K422" s="2">
        <f t="shared" si="44"/>
        <v>28.336421329726278</v>
      </c>
    </row>
    <row r="423" spans="1:11" ht="13.5" x14ac:dyDescent="0.25">
      <c r="A423" s="3">
        <f>TITRES_STAT!B426</f>
        <v>42620</v>
      </c>
      <c r="B423" s="6">
        <f>TITRES_STAT!D426</f>
        <v>32.205599999999997</v>
      </c>
      <c r="C423" s="2">
        <f t="shared" si="45"/>
        <v>0.46009999999999707</v>
      </c>
      <c r="D423" s="2">
        <f t="shared" si="46"/>
        <v>31.303860000000004</v>
      </c>
      <c r="E423" s="2">
        <f t="shared" si="48"/>
        <v>30.716799999999999</v>
      </c>
      <c r="F423" s="2">
        <f t="shared" si="49"/>
        <v>29.756144999999997</v>
      </c>
      <c r="G423" s="2">
        <f t="shared" si="43"/>
        <v>28.223217999999996</v>
      </c>
      <c r="H423" s="2">
        <f t="shared" si="47"/>
        <v>25.804748</v>
      </c>
      <c r="I423" s="2">
        <f t="array" ref="I423">SUMPRODUCT(B407:B426, (ROW(B407:B426)-ROW(B407)+1)) / (20*21/2)</f>
        <v>31.195903333333334</v>
      </c>
      <c r="J423" s="2">
        <f t="shared" si="50"/>
        <v>29.994549373897875</v>
      </c>
      <c r="K423" s="2">
        <f t="shared" si="44"/>
        <v>28.48815382659976</v>
      </c>
    </row>
    <row r="424" spans="1:11" ht="13.5" x14ac:dyDescent="0.25">
      <c r="A424" s="3">
        <f>TITRES_STAT!B427</f>
        <v>42621</v>
      </c>
      <c r="B424" s="6">
        <f>TITRES_STAT!D427</f>
        <v>32.665700000000001</v>
      </c>
      <c r="C424" s="2">
        <f t="shared" si="45"/>
        <v>0.46010000000000417</v>
      </c>
      <c r="D424" s="2">
        <f t="shared" si="46"/>
        <v>31.653520000000004</v>
      </c>
      <c r="E424" s="2">
        <f t="shared" si="48"/>
        <v>30.914629999999999</v>
      </c>
      <c r="F424" s="2">
        <f t="shared" si="49"/>
        <v>29.999990000000004</v>
      </c>
      <c r="G424" s="2">
        <f t="shared" si="43"/>
        <v>28.335439999999998</v>
      </c>
      <c r="H424" s="2">
        <f t="shared" si="47"/>
        <v>25.82808</v>
      </c>
      <c r="I424" s="2">
        <f t="array" ref="I424">SUMPRODUCT(B408:B427, (ROW(B408:B427)-ROW(B408)+1)) / (20*21/2)</f>
        <v>31.40420952380952</v>
      </c>
      <c r="J424" s="2">
        <f t="shared" si="50"/>
        <v>30.248944671621889</v>
      </c>
      <c r="K424" s="2">
        <f t="shared" si="44"/>
        <v>28.651979166733106</v>
      </c>
    </row>
    <row r="425" spans="1:11" ht="13.5" x14ac:dyDescent="0.25">
      <c r="A425" s="3">
        <f>TITRES_STAT!B428</f>
        <v>42622</v>
      </c>
      <c r="B425" s="6">
        <f>TITRES_STAT!D428</f>
        <v>33.585900000000002</v>
      </c>
      <c r="C425" s="2">
        <f t="shared" si="45"/>
        <v>0.92020000000000124</v>
      </c>
      <c r="D425" s="2">
        <f t="shared" si="46"/>
        <v>32.205619999999996</v>
      </c>
      <c r="E425" s="2">
        <f t="shared" si="48"/>
        <v>31.296499999999998</v>
      </c>
      <c r="F425" s="2">
        <f t="shared" si="49"/>
        <v>30.289845000000003</v>
      </c>
      <c r="G425" s="2">
        <f t="shared" si="43"/>
        <v>28.470089999999995</v>
      </c>
      <c r="H425" s="2">
        <f t="shared" si="47"/>
        <v>25.852513999999999</v>
      </c>
      <c r="I425" s="2">
        <f t="array" ref="I425">SUMPRODUCT(B409:B428, (ROW(B409:B428)-ROW(B409)+1)) / (20*21/2)</f>
        <v>31.587452380952382</v>
      </c>
      <c r="J425" s="2">
        <f t="shared" si="50"/>
        <v>30.566749940991233</v>
      </c>
      <c r="K425" s="2">
        <f t="shared" si="44"/>
        <v>28.84546625823377</v>
      </c>
    </row>
    <row r="426" spans="1:11" ht="13.5" x14ac:dyDescent="0.25">
      <c r="A426" s="3">
        <f>TITRES_STAT!B429</f>
        <v>42627</v>
      </c>
      <c r="B426" s="6">
        <f>TITRES_STAT!D429</f>
        <v>31.929600000000001</v>
      </c>
      <c r="C426" s="2">
        <f t="shared" si="45"/>
        <v>-1.6563000000000017</v>
      </c>
      <c r="D426" s="2">
        <f t="shared" si="46"/>
        <v>32.426459999999999</v>
      </c>
      <c r="E426" s="2">
        <f t="shared" si="48"/>
        <v>31.512739999999997</v>
      </c>
      <c r="F426" s="2">
        <f t="shared" si="49"/>
        <v>30.496885000000002</v>
      </c>
      <c r="G426" s="2">
        <f t="shared" si="43"/>
        <v>28.566365999999995</v>
      </c>
      <c r="H426" s="2">
        <f t="shared" si="47"/>
        <v>25.8686665</v>
      </c>
      <c r="I426" s="2">
        <f t="array" ref="I426">SUMPRODUCT(B410:B429, (ROW(B410:B429)-ROW(B410)+1)) / (20*21/2)</f>
        <v>31.776518095238092</v>
      </c>
      <c r="J426" s="2">
        <f t="shared" si="50"/>
        <v>30.696545184706356</v>
      </c>
      <c r="K426" s="2">
        <f t="shared" si="44"/>
        <v>28.966412679479504</v>
      </c>
    </row>
    <row r="427" spans="1:11" ht="13.5" x14ac:dyDescent="0.25">
      <c r="A427" s="3">
        <f>TITRES_STAT!B430</f>
        <v>42628</v>
      </c>
      <c r="B427" s="6">
        <f>TITRES_STAT!D430</f>
        <v>32.684100000000001</v>
      </c>
      <c r="C427" s="2">
        <f t="shared" si="45"/>
        <v>0.75450000000000017</v>
      </c>
      <c r="D427" s="2">
        <f t="shared" si="46"/>
        <v>32.614179999999998</v>
      </c>
      <c r="E427" s="2">
        <f t="shared" si="48"/>
        <v>31.804430000000004</v>
      </c>
      <c r="F427" s="2">
        <f t="shared" si="49"/>
        <v>30.741650000000003</v>
      </c>
      <c r="G427" s="2">
        <f t="shared" si="43"/>
        <v>28.677731999999995</v>
      </c>
      <c r="H427" s="2">
        <f t="shared" si="47"/>
        <v>25.888591500000004</v>
      </c>
      <c r="I427" s="2">
        <f t="array" ref="I427">SUMPRODUCT(B411:B430, (ROW(B411:B430)-ROW(B411)+1)) / (20*21/2)</f>
        <v>31.854076190476199</v>
      </c>
      <c r="J427" s="2">
        <f t="shared" si="50"/>
        <v>30.885836119496226</v>
      </c>
      <c r="K427" s="2">
        <f t="shared" si="44"/>
        <v>29.112204339107759</v>
      </c>
    </row>
    <row r="428" spans="1:11" ht="13.5" x14ac:dyDescent="0.25">
      <c r="A428" s="3">
        <f>TITRES_STAT!B431</f>
        <v>42629</v>
      </c>
      <c r="B428" s="6">
        <f>TITRES_STAT!D431</f>
        <v>32.665700000000001</v>
      </c>
      <c r="C428" s="2">
        <f t="shared" si="45"/>
        <v>-1.839999999999975E-2</v>
      </c>
      <c r="D428" s="2">
        <f t="shared" si="46"/>
        <v>32.706200000000003</v>
      </c>
      <c r="E428" s="2">
        <f t="shared" si="48"/>
        <v>32.005029999999998</v>
      </c>
      <c r="F428" s="2">
        <f t="shared" si="49"/>
        <v>30.956510000000002</v>
      </c>
      <c r="G428" s="2">
        <f t="shared" si="43"/>
        <v>28.788729999999997</v>
      </c>
      <c r="H428" s="2">
        <f t="shared" si="47"/>
        <v>25.912710999999998</v>
      </c>
      <c r="I428" s="2">
        <f t="array" ref="I428">SUMPRODUCT(B412:B431, (ROW(B412:B431)-ROW(B412)+1)) / (20*21/2)</f>
        <v>31.918620476190473</v>
      </c>
      <c r="J428" s="2">
        <f t="shared" si="50"/>
        <v>31.05534696525849</v>
      </c>
      <c r="K428" s="2">
        <f t="shared" si="44"/>
        <v>29.251557110123144</v>
      </c>
    </row>
    <row r="429" spans="1:11" ht="13.5" x14ac:dyDescent="0.25">
      <c r="A429" s="3">
        <f>TITRES_STAT!B432</f>
        <v>42632</v>
      </c>
      <c r="B429" s="6">
        <f>TITRES_STAT!D432</f>
        <v>32.941699999999997</v>
      </c>
      <c r="C429" s="2">
        <f t="shared" si="45"/>
        <v>0.27599999999999625</v>
      </c>
      <c r="D429" s="2">
        <f t="shared" si="46"/>
        <v>32.761399999999995</v>
      </c>
      <c r="E429" s="2">
        <f t="shared" si="48"/>
        <v>32.207460000000005</v>
      </c>
      <c r="F429" s="2">
        <f t="shared" si="49"/>
        <v>31.142839999999996</v>
      </c>
      <c r="G429" s="2">
        <f t="shared" si="43"/>
        <v>28.919241999999993</v>
      </c>
      <c r="H429" s="2">
        <f t="shared" si="47"/>
        <v>25.942277499999999</v>
      </c>
      <c r="I429" s="2">
        <f t="array" ref="I429">SUMPRODUCT(B413:B432, (ROW(B413:B432)-ROW(B413)+1)) / (20*21/2)</f>
        <v>31.997970952380953</v>
      </c>
      <c r="J429" s="2">
        <f t="shared" si="50"/>
        <v>31.234999635233873</v>
      </c>
      <c r="K429" s="2">
        <f t="shared" si="44"/>
        <v>29.39626859600067</v>
      </c>
    </row>
    <row r="430" spans="1:11" ht="13.5" x14ac:dyDescent="0.25">
      <c r="A430" s="3">
        <f>TITRES_STAT!B433</f>
        <v>42633</v>
      </c>
      <c r="B430" s="6">
        <f>TITRES_STAT!D433</f>
        <v>31.9572</v>
      </c>
      <c r="C430" s="2">
        <f t="shared" si="45"/>
        <v>-0.98449999999999704</v>
      </c>
      <c r="D430" s="2">
        <f t="shared" si="46"/>
        <v>32.435659999999999</v>
      </c>
      <c r="E430" s="2">
        <f t="shared" si="48"/>
        <v>32.320639999999997</v>
      </c>
      <c r="F430" s="2">
        <f t="shared" si="49"/>
        <v>31.279485000000001</v>
      </c>
      <c r="G430" s="2">
        <f t="shared" si="43"/>
        <v>29.028316</v>
      </c>
      <c r="H430" s="2">
        <f t="shared" si="47"/>
        <v>25.966921499999998</v>
      </c>
      <c r="I430" s="2">
        <f t="array" ref="I430">SUMPRODUCT(B414:B433, (ROW(B414:B433)-ROW(B414)+1)) / (20*21/2)</f>
        <v>32.111106666666664</v>
      </c>
      <c r="J430" s="2">
        <f t="shared" si="50"/>
        <v>31.303780622354456</v>
      </c>
      <c r="K430" s="2">
        <f t="shared" si="44"/>
        <v>29.49669727851045</v>
      </c>
    </row>
    <row r="431" spans="1:11" ht="13.5" x14ac:dyDescent="0.25">
      <c r="A431" s="3">
        <f>TITRES_STAT!B434</f>
        <v>42634</v>
      </c>
      <c r="B431" s="6">
        <f>TITRES_STAT!D434</f>
        <v>31.9572</v>
      </c>
      <c r="C431" s="2">
        <f t="shared" si="45"/>
        <v>0</v>
      </c>
      <c r="D431" s="2">
        <f t="shared" si="46"/>
        <v>32.441179999999996</v>
      </c>
      <c r="E431" s="2">
        <f t="shared" si="48"/>
        <v>32.433820000000004</v>
      </c>
      <c r="F431" s="2">
        <f t="shared" si="49"/>
        <v>31.372419999999998</v>
      </c>
      <c r="G431" s="2">
        <f t="shared" si="43"/>
        <v>29.137390000000003</v>
      </c>
      <c r="H431" s="2">
        <f t="shared" si="47"/>
        <v>25.995501999999991</v>
      </c>
      <c r="I431" s="2">
        <f t="array" ref="I431">SUMPRODUCT(B415:B434, (ROW(B415:B434)-ROW(B415)+1)) / (20*21/2)</f>
        <v>32.210571428571427</v>
      </c>
      <c r="J431" s="2">
        <f t="shared" si="50"/>
        <v>31.366011039273079</v>
      </c>
      <c r="K431" s="2">
        <f t="shared" si="44"/>
        <v>29.593187581313963</v>
      </c>
    </row>
    <row r="432" spans="1:11" ht="13.5" x14ac:dyDescent="0.25">
      <c r="A432" s="3">
        <f>TITRES_STAT!B435</f>
        <v>42635</v>
      </c>
      <c r="B432" s="6">
        <f>TITRES_STAT!D435</f>
        <v>32.205599999999997</v>
      </c>
      <c r="C432" s="2">
        <f t="shared" si="45"/>
        <v>0.24839999999999662</v>
      </c>
      <c r="D432" s="2">
        <f t="shared" si="46"/>
        <v>32.345479999999995</v>
      </c>
      <c r="E432" s="2">
        <f t="shared" si="48"/>
        <v>32.47983</v>
      </c>
      <c r="F432" s="2">
        <f t="shared" si="49"/>
        <v>31.477774999999998</v>
      </c>
      <c r="G432" s="2">
        <f t="shared" si="43"/>
        <v>29.251256000000009</v>
      </c>
      <c r="H432" s="2">
        <f t="shared" si="47"/>
        <v>26.025324499999996</v>
      </c>
      <c r="I432" s="2">
        <f t="array" ref="I432">SUMPRODUCT(B416:B435, (ROW(B416:B435)-ROW(B416)+1)) / (20*21/2)</f>
        <v>32.345310952380956</v>
      </c>
      <c r="J432" s="2">
        <f t="shared" si="50"/>
        <v>31.445971892675644</v>
      </c>
      <c r="K432" s="2">
        <f t="shared" si="44"/>
        <v>29.69563512714479</v>
      </c>
    </row>
    <row r="433" spans="1:11" ht="13.5" x14ac:dyDescent="0.25">
      <c r="A433" s="3">
        <f>TITRES_STAT!B436</f>
        <v>42636</v>
      </c>
      <c r="B433" s="6">
        <f>TITRES_STAT!D436</f>
        <v>32.665700000000001</v>
      </c>
      <c r="C433" s="2">
        <f t="shared" si="45"/>
        <v>0.46010000000000417</v>
      </c>
      <c r="D433" s="2">
        <f t="shared" si="46"/>
        <v>32.345479999999995</v>
      </c>
      <c r="E433" s="2">
        <f t="shared" si="48"/>
        <v>32.525840000000002</v>
      </c>
      <c r="F433" s="2">
        <f t="shared" si="49"/>
        <v>31.621320000000004</v>
      </c>
      <c r="G433" s="2">
        <f t="shared" si="43"/>
        <v>29.358580000000011</v>
      </c>
      <c r="H433" s="2">
        <f t="shared" si="47"/>
        <v>26.05832199999999</v>
      </c>
      <c r="I433" s="2">
        <f t="array" ref="I433">SUMPRODUCT(B417:B436, (ROW(B417:B436)-ROW(B417)+1)) / (20*21/2)</f>
        <v>32.542003809523806</v>
      </c>
      <c r="J433" s="2">
        <f t="shared" si="50"/>
        <v>31.562136474325584</v>
      </c>
      <c r="K433" s="2">
        <f t="shared" si="44"/>
        <v>29.81210825941362</v>
      </c>
    </row>
    <row r="434" spans="1:11" ht="13.5" x14ac:dyDescent="0.25">
      <c r="A434" s="3">
        <f>TITRES_STAT!B437</f>
        <v>42639</v>
      </c>
      <c r="B434" s="6">
        <f>TITRES_STAT!D437</f>
        <v>32.665700000000001</v>
      </c>
      <c r="C434" s="2">
        <f t="shared" si="45"/>
        <v>0</v>
      </c>
      <c r="D434" s="2">
        <f t="shared" si="46"/>
        <v>32.29028000000001</v>
      </c>
      <c r="E434" s="2">
        <f t="shared" si="48"/>
        <v>32.525840000000002</v>
      </c>
      <c r="F434" s="2">
        <f t="shared" si="49"/>
        <v>31.720235000000002</v>
      </c>
      <c r="G434" s="2">
        <f t="shared" ref="G434:G497" si="51">AVERAGE(B385:B434)</f>
        <v>29.480074000000009</v>
      </c>
      <c r="H434" s="2">
        <f t="shared" si="47"/>
        <v>26.094380999999988</v>
      </c>
      <c r="I434" s="2">
        <f t="array" ref="I434">SUMPRODUCT(B418:B437, (ROW(B418:B437)-ROW(B418)+1)) / (20*21/2)</f>
        <v>32.815159999999999</v>
      </c>
      <c r="J434" s="2">
        <f t="shared" si="50"/>
        <v>31.667237762485055</v>
      </c>
      <c r="K434" s="2">
        <f t="shared" si="44"/>
        <v>29.924013817867987</v>
      </c>
    </row>
    <row r="435" spans="1:11" ht="13.5" x14ac:dyDescent="0.25">
      <c r="A435" s="3">
        <f>TITRES_STAT!B438</f>
        <v>42640</v>
      </c>
      <c r="B435" s="6">
        <f>TITRES_STAT!D438</f>
        <v>33.134999999999998</v>
      </c>
      <c r="C435" s="2">
        <f t="shared" si="45"/>
        <v>0.46929999999999694</v>
      </c>
      <c r="D435" s="2">
        <f t="shared" si="46"/>
        <v>32.525840000000002</v>
      </c>
      <c r="E435" s="2">
        <f t="shared" si="48"/>
        <v>32.48075</v>
      </c>
      <c r="F435" s="2">
        <f t="shared" si="49"/>
        <v>31.888625000000001</v>
      </c>
      <c r="G435" s="2">
        <f t="shared" si="51"/>
        <v>29.610954000000007</v>
      </c>
      <c r="H435" s="2">
        <f t="shared" si="47"/>
        <v>26.132786499999995</v>
      </c>
      <c r="I435" s="2">
        <f t="array" ref="I435">SUMPRODUCT(B419:B438, (ROW(B419:B438)-ROW(B419)+1)) / (20*21/2)</f>
        <v>33.163464285714277</v>
      </c>
      <c r="J435" s="2">
        <f t="shared" si="50"/>
        <v>31.807024642248383</v>
      </c>
      <c r="K435" s="2">
        <f t="shared" ref="K435:K498" si="52">$K$4*B435+(1-$K$4)*K434</f>
        <v>30.049934844618264</v>
      </c>
    </row>
    <row r="436" spans="1:11" ht="13.5" x14ac:dyDescent="0.25">
      <c r="A436" s="3">
        <f>TITRES_STAT!B439</f>
        <v>42641</v>
      </c>
      <c r="B436" s="6">
        <f>TITRES_STAT!D439</f>
        <v>33.953899999999997</v>
      </c>
      <c r="C436" s="2">
        <f t="shared" si="45"/>
        <v>0.8188999999999993</v>
      </c>
      <c r="D436" s="2">
        <f t="shared" si="46"/>
        <v>32.925179999999997</v>
      </c>
      <c r="E436" s="2">
        <f t="shared" si="48"/>
        <v>32.68318</v>
      </c>
      <c r="F436" s="2">
        <f t="shared" si="49"/>
        <v>32.09796</v>
      </c>
      <c r="G436" s="2">
        <f t="shared" si="51"/>
        <v>29.742352000000004</v>
      </c>
      <c r="H436" s="2">
        <f t="shared" si="47"/>
        <v>26.172312499999993</v>
      </c>
      <c r="I436" s="2">
        <f t="array" ref="I436">SUMPRODUCT(B420:B439, (ROW(B420:B439)-ROW(B420)+1)) / (20*21/2)</f>
        <v>33.66065714285714</v>
      </c>
      <c r="J436" s="2">
        <f t="shared" si="50"/>
        <v>32.01148896203425</v>
      </c>
      <c r="K436" s="2">
        <f t="shared" si="52"/>
        <v>30.203031517378331</v>
      </c>
    </row>
    <row r="437" spans="1:11" ht="13.5" x14ac:dyDescent="0.25">
      <c r="A437" s="3">
        <f>TITRES_STAT!B440</f>
        <v>42642</v>
      </c>
      <c r="B437" s="6">
        <f>TITRES_STAT!D440</f>
        <v>34.966099999999997</v>
      </c>
      <c r="C437" s="2">
        <f t="shared" si="45"/>
        <v>1.0122</v>
      </c>
      <c r="D437" s="2">
        <f t="shared" si="46"/>
        <v>33.477279999999993</v>
      </c>
      <c r="E437" s="2">
        <f t="shared" si="48"/>
        <v>32.911379999999994</v>
      </c>
      <c r="F437" s="2">
        <f t="shared" si="49"/>
        <v>32.357905000000002</v>
      </c>
      <c r="G437" s="2">
        <f t="shared" si="51"/>
        <v>29.907980000000006</v>
      </c>
      <c r="H437" s="2">
        <f t="shared" si="47"/>
        <v>26.216811999999994</v>
      </c>
      <c r="I437" s="2">
        <f t="array" ref="I437">SUMPRODUCT(B421:B440, (ROW(B421:B440)-ROW(B421)+1)) / (20*21/2)</f>
        <v>34.025827142857146</v>
      </c>
      <c r="J437" s="2">
        <f t="shared" si="50"/>
        <v>32.292880489459556</v>
      </c>
      <c r="K437" s="2">
        <f t="shared" si="52"/>
        <v>30.389818516696831</v>
      </c>
    </row>
    <row r="438" spans="1:11" ht="13.5" x14ac:dyDescent="0.25">
      <c r="A438" s="3">
        <f>TITRES_STAT!B441</f>
        <v>42643</v>
      </c>
      <c r="B438" s="6">
        <f>TITRES_STAT!D441</f>
        <v>36.015099999999997</v>
      </c>
      <c r="C438" s="2">
        <f t="shared" si="45"/>
        <v>1.0489999999999995</v>
      </c>
      <c r="D438" s="2">
        <f t="shared" si="46"/>
        <v>34.14716</v>
      </c>
      <c r="E438" s="2">
        <f t="shared" si="48"/>
        <v>33.246319999999997</v>
      </c>
      <c r="F438" s="2">
        <f t="shared" si="49"/>
        <v>32.625674999999994</v>
      </c>
      <c r="G438" s="2">
        <f t="shared" si="51"/>
        <v>30.081890000000008</v>
      </c>
      <c r="H438" s="2">
        <f t="shared" si="47"/>
        <v>26.265681999999991</v>
      </c>
      <c r="I438" s="2">
        <f t="array" ref="I438">SUMPRODUCT(B422:B441, (ROW(B422:B441)-ROW(B422)+1)) / (20*21/2)</f>
        <v>34.572839999999999</v>
      </c>
      <c r="J438" s="2">
        <f t="shared" si="50"/>
        <v>32.647377585701499</v>
      </c>
      <c r="K438" s="2">
        <f t="shared" si="52"/>
        <v>30.61041779055186</v>
      </c>
    </row>
    <row r="439" spans="1:11" ht="13.5" x14ac:dyDescent="0.25">
      <c r="A439" s="3">
        <f>TITRES_STAT!B442</f>
        <v>42647</v>
      </c>
      <c r="B439" s="6">
        <f>TITRES_STAT!D442</f>
        <v>37.846200000000003</v>
      </c>
      <c r="C439" s="2">
        <f t="shared" si="45"/>
        <v>1.8311000000000064</v>
      </c>
      <c r="D439" s="2">
        <f t="shared" si="46"/>
        <v>35.183260000000004</v>
      </c>
      <c r="E439" s="2">
        <f t="shared" si="48"/>
        <v>33.736770000000007</v>
      </c>
      <c r="F439" s="2">
        <f t="shared" si="49"/>
        <v>32.972114999999995</v>
      </c>
      <c r="G439" s="2">
        <f t="shared" si="51"/>
        <v>30.292422000000006</v>
      </c>
      <c r="H439" s="2">
        <f t="shared" si="47"/>
        <v>26.323707499999998</v>
      </c>
      <c r="I439" s="2">
        <f t="array" ref="I439">SUMPRODUCT(B423:B442, (ROW(B423:B442)-ROW(B423)+1)) / (20*21/2)</f>
        <v>35.077350952380961</v>
      </c>
      <c r="J439" s="2">
        <f t="shared" si="50"/>
        <v>33.142503529920404</v>
      </c>
      <c r="K439" s="2">
        <f t="shared" si="52"/>
        <v>30.894173955628258</v>
      </c>
    </row>
    <row r="440" spans="1:11" ht="13.5" x14ac:dyDescent="0.25">
      <c r="A440" s="3">
        <f>TITRES_STAT!B443</f>
        <v>42648</v>
      </c>
      <c r="B440" s="6">
        <f>TITRES_STAT!D443</f>
        <v>36.806399999999996</v>
      </c>
      <c r="C440" s="2">
        <f t="shared" si="45"/>
        <v>-1.0398000000000067</v>
      </c>
      <c r="D440" s="2">
        <f t="shared" si="46"/>
        <v>35.917539999999995</v>
      </c>
      <c r="E440" s="2">
        <f t="shared" si="48"/>
        <v>34.221690000000002</v>
      </c>
      <c r="F440" s="2">
        <f t="shared" si="49"/>
        <v>33.271164999999996</v>
      </c>
      <c r="G440" s="2">
        <f t="shared" si="51"/>
        <v>30.482158000000005</v>
      </c>
      <c r="H440" s="2">
        <f t="shared" si="47"/>
        <v>26.375658999999995</v>
      </c>
      <c r="I440" s="2">
        <f t="array" ref="I440">SUMPRODUCT(B424:B443, (ROW(B424:B443)-ROW(B424)+1)) / (20*21/2)</f>
        <v>35.55881190476191</v>
      </c>
      <c r="J440" s="2">
        <f t="shared" si="50"/>
        <v>33.491446050880363</v>
      </c>
      <c r="K440" s="2">
        <f t="shared" si="52"/>
        <v>31.126025957368327</v>
      </c>
    </row>
    <row r="441" spans="1:11" ht="13.5" x14ac:dyDescent="0.25">
      <c r="A441" s="3">
        <f>TITRES_STAT!B444</f>
        <v>42649</v>
      </c>
      <c r="B441" s="6">
        <f>TITRES_STAT!D444</f>
        <v>39.014800000000001</v>
      </c>
      <c r="C441" s="2">
        <f t="shared" si="45"/>
        <v>2.2084000000000046</v>
      </c>
      <c r="D441" s="2">
        <f t="shared" si="46"/>
        <v>36.929720000000003</v>
      </c>
      <c r="E441" s="2">
        <f t="shared" si="48"/>
        <v>34.927449999999993</v>
      </c>
      <c r="F441" s="2">
        <f t="shared" si="49"/>
        <v>33.680635000000002</v>
      </c>
      <c r="G441" s="2">
        <f t="shared" si="51"/>
        <v>30.716062000000001</v>
      </c>
      <c r="H441" s="2">
        <f t="shared" si="47"/>
        <v>26.440445499999996</v>
      </c>
      <c r="I441" s="2">
        <f t="array" ref="I441">SUMPRODUCT(B425:B444, (ROW(B425:B444)-ROW(B425)+1)) / (20*21/2)</f>
        <v>35.938225238095242</v>
      </c>
      <c r="J441" s="2">
        <f t="shared" si="50"/>
        <v>34.017479760320327</v>
      </c>
      <c r="K441" s="2">
        <f t="shared" si="52"/>
        <v>31.435389645314665</v>
      </c>
    </row>
    <row r="442" spans="1:11" ht="13.5" x14ac:dyDescent="0.25">
      <c r="A442" s="3">
        <f>TITRES_STAT!B445</f>
        <v>42650</v>
      </c>
      <c r="B442" s="6">
        <f>TITRES_STAT!D445</f>
        <v>38.978000000000002</v>
      </c>
      <c r="C442" s="2">
        <f t="shared" si="45"/>
        <v>-3.67999999999995E-2</v>
      </c>
      <c r="D442" s="2">
        <f t="shared" si="46"/>
        <v>37.732100000000003</v>
      </c>
      <c r="E442" s="2">
        <f t="shared" si="48"/>
        <v>35.604689999999991</v>
      </c>
      <c r="F442" s="2">
        <f t="shared" si="49"/>
        <v>34.042259999999999</v>
      </c>
      <c r="G442" s="2">
        <f t="shared" si="51"/>
        <v>30.949230000000007</v>
      </c>
      <c r="H442" s="2">
        <f t="shared" si="47"/>
        <v>26.502380499999994</v>
      </c>
      <c r="I442" s="2">
        <f t="array" ref="I442">SUMPRODUCT(B426:B445, (ROW(B426:B445)-ROW(B426)+1)) / (20*21/2)</f>
        <v>36.180929047619053</v>
      </c>
      <c r="J442" s="2">
        <f t="shared" si="50"/>
        <v>34.489910259337442</v>
      </c>
      <c r="K442" s="2">
        <f t="shared" si="52"/>
        <v>31.731178286674876</v>
      </c>
    </row>
    <row r="443" spans="1:11" ht="13.5" x14ac:dyDescent="0.25">
      <c r="A443" s="3">
        <f>TITRES_STAT!B446</f>
        <v>42653</v>
      </c>
      <c r="B443" s="6">
        <f>TITRES_STAT!D446</f>
        <v>39.0976</v>
      </c>
      <c r="C443" s="2">
        <f t="shared" si="45"/>
        <v>0.11959999999999837</v>
      </c>
      <c r="D443" s="2">
        <f t="shared" si="46"/>
        <v>38.348600000000005</v>
      </c>
      <c r="E443" s="2">
        <f t="shared" si="48"/>
        <v>36.247880000000002</v>
      </c>
      <c r="F443" s="2">
        <f t="shared" si="49"/>
        <v>34.386859999999999</v>
      </c>
      <c r="G443" s="2">
        <f t="shared" si="51"/>
        <v>31.179270000000006</v>
      </c>
      <c r="H443" s="2">
        <f t="shared" si="47"/>
        <v>26.559621499999988</v>
      </c>
      <c r="I443" s="2">
        <f t="array" ref="I443">SUMPRODUCT(B427:B446, (ROW(B427:B446)-ROW(B427)+1)) / (20*21/2)</f>
        <v>36.507106190476193</v>
      </c>
      <c r="J443" s="2">
        <f t="shared" si="50"/>
        <v>34.928737853686258</v>
      </c>
      <c r="K443" s="2">
        <f t="shared" si="52"/>
        <v>32.020057569550374</v>
      </c>
    </row>
    <row r="444" spans="1:11" ht="13.5" x14ac:dyDescent="0.25">
      <c r="A444" s="3">
        <f>TITRES_STAT!B447</f>
        <v>42654</v>
      </c>
      <c r="B444" s="6">
        <f>TITRES_STAT!D447</f>
        <v>38.370699999999999</v>
      </c>
      <c r="C444" s="2">
        <f t="shared" si="45"/>
        <v>-0.72690000000000055</v>
      </c>
      <c r="D444" s="2">
        <f t="shared" si="46"/>
        <v>38.453500000000005</v>
      </c>
      <c r="E444" s="2">
        <f t="shared" si="48"/>
        <v>36.818380000000005</v>
      </c>
      <c r="F444" s="2">
        <f t="shared" si="49"/>
        <v>34.672109999999996</v>
      </c>
      <c r="G444" s="2">
        <f t="shared" si="51"/>
        <v>31.398452000000006</v>
      </c>
      <c r="H444" s="2">
        <f t="shared" si="47"/>
        <v>26.609422999999989</v>
      </c>
      <c r="I444" s="2">
        <f t="array" ref="I444">SUMPRODUCT(B428:B447, (ROW(B428:B447)-ROW(B428)+1)) / (20*21/2)</f>
        <v>36.694382857142863</v>
      </c>
      <c r="J444" s="2">
        <f t="shared" si="50"/>
        <v>35.256543772382805</v>
      </c>
      <c r="K444" s="2">
        <f t="shared" si="52"/>
        <v>32.269102370744477</v>
      </c>
    </row>
    <row r="445" spans="1:11" ht="13.5" x14ac:dyDescent="0.25">
      <c r="A445" s="3">
        <f>TITRES_STAT!B448</f>
        <v>42655</v>
      </c>
      <c r="B445" s="6">
        <f>TITRES_STAT!D448</f>
        <v>37.220500000000001</v>
      </c>
      <c r="C445" s="2">
        <f t="shared" si="45"/>
        <v>-1.1501999999999981</v>
      </c>
      <c r="D445" s="2">
        <f t="shared" si="46"/>
        <v>38.536320000000003</v>
      </c>
      <c r="E445" s="2">
        <f t="shared" si="48"/>
        <v>37.226929999999996</v>
      </c>
      <c r="F445" s="2">
        <f t="shared" si="49"/>
        <v>34.853839999999998</v>
      </c>
      <c r="G445" s="2">
        <f t="shared" si="51"/>
        <v>31.594630000000002</v>
      </c>
      <c r="H445" s="2">
        <f t="shared" si="47"/>
        <v>26.655659999999994</v>
      </c>
      <c r="I445" s="2">
        <f t="array" ref="I445">SUMPRODUCT(B429:B448, (ROW(B429:B448)-ROW(B429)+1)) / (20*21/2)</f>
        <v>36.828899523809518</v>
      </c>
      <c r="J445" s="2">
        <f t="shared" si="50"/>
        <v>35.443587222632061</v>
      </c>
      <c r="K445" s="2">
        <f t="shared" si="52"/>
        <v>32.463274826793715</v>
      </c>
    </row>
    <row r="446" spans="1:11" ht="13.5" x14ac:dyDescent="0.25">
      <c r="A446" s="3">
        <f>TITRES_STAT!B449</f>
        <v>42656</v>
      </c>
      <c r="B446" s="6">
        <f>TITRES_STAT!D449</f>
        <v>38.278700000000001</v>
      </c>
      <c r="C446" s="2">
        <f t="shared" si="45"/>
        <v>1.0581999999999994</v>
      </c>
      <c r="D446" s="2">
        <f t="shared" si="46"/>
        <v>38.389100000000006</v>
      </c>
      <c r="E446" s="2">
        <f t="shared" si="48"/>
        <v>37.659410000000001</v>
      </c>
      <c r="F446" s="2">
        <f t="shared" si="49"/>
        <v>35.171295000000001</v>
      </c>
      <c r="G446" s="2">
        <f t="shared" si="51"/>
        <v>31.806452000000004</v>
      </c>
      <c r="H446" s="2">
        <f t="shared" si="47"/>
        <v>26.70731949999999</v>
      </c>
      <c r="I446" s="2">
        <f t="array" ref="I446">SUMPRODUCT(B430:B449, (ROW(B430:B449)-ROW(B430)+1)) / (20*21/2)</f>
        <v>37.043603333333337</v>
      </c>
      <c r="J446" s="2">
        <f t="shared" si="50"/>
        <v>35.713597963333768</v>
      </c>
      <c r="K446" s="2">
        <f t="shared" si="52"/>
        <v>32.69133071593906</v>
      </c>
    </row>
    <row r="447" spans="1:11" ht="13.5" x14ac:dyDescent="0.25">
      <c r="A447" s="3">
        <f>TITRES_STAT!B450</f>
        <v>42657</v>
      </c>
      <c r="B447" s="6">
        <f>TITRES_STAT!D450</f>
        <v>37.137700000000002</v>
      </c>
      <c r="C447" s="2">
        <f t="shared" si="45"/>
        <v>-1.1409999999999982</v>
      </c>
      <c r="D447" s="2">
        <f t="shared" si="46"/>
        <v>38.021039999999999</v>
      </c>
      <c r="E447" s="2">
        <f t="shared" si="48"/>
        <v>37.876570000000001</v>
      </c>
      <c r="F447" s="2">
        <f t="shared" si="49"/>
        <v>35.39397499999999</v>
      </c>
      <c r="G447" s="2">
        <f t="shared" si="51"/>
        <v>31.97889</v>
      </c>
      <c r="H447" s="2">
        <f t="shared" si="47"/>
        <v>26.753229999999995</v>
      </c>
      <c r="I447" s="2">
        <f t="array" ref="I447">SUMPRODUCT(B431:B450, (ROW(B431:B450)-ROW(B431)+1)) / (20*21/2)</f>
        <v>37.234908571428569</v>
      </c>
      <c r="J447" s="2">
        <f t="shared" si="50"/>
        <v>35.849226728730557</v>
      </c>
      <c r="K447" s="2">
        <f t="shared" si="52"/>
        <v>32.865698138843413</v>
      </c>
    </row>
    <row r="448" spans="1:11" ht="13.5" x14ac:dyDescent="0.25">
      <c r="A448" s="3">
        <f>TITRES_STAT!B451</f>
        <v>42660</v>
      </c>
      <c r="B448" s="6">
        <f>TITRES_STAT!D451</f>
        <v>36.806399999999996</v>
      </c>
      <c r="C448" s="2">
        <f t="shared" si="45"/>
        <v>-0.33130000000000592</v>
      </c>
      <c r="D448" s="2">
        <f t="shared" si="46"/>
        <v>37.562799999999996</v>
      </c>
      <c r="E448" s="2">
        <f t="shared" si="48"/>
        <v>37.9557</v>
      </c>
      <c r="F448" s="2">
        <f t="shared" si="49"/>
        <v>35.601009999999995</v>
      </c>
      <c r="G448" s="2">
        <f t="shared" si="51"/>
        <v>32.162922000000002</v>
      </c>
      <c r="H448" s="2">
        <f t="shared" si="47"/>
        <v>26.797746499999995</v>
      </c>
      <c r="I448" s="2">
        <f t="array" ref="I448">SUMPRODUCT(B432:B451, (ROW(B432:B451)-ROW(B432)+1)) / (20*21/2)</f>
        <v>37.396374761904767</v>
      </c>
      <c r="J448" s="2">
        <f t="shared" si="50"/>
        <v>35.940386087899078</v>
      </c>
      <c r="K448" s="2">
        <f t="shared" si="52"/>
        <v>33.020235466731904</v>
      </c>
    </row>
    <row r="449" spans="1:11" ht="13.5" x14ac:dyDescent="0.25">
      <c r="A449" s="3">
        <f>TITRES_STAT!B452</f>
        <v>42661</v>
      </c>
      <c r="B449" s="6">
        <f>TITRES_STAT!D452</f>
        <v>37.855400000000003</v>
      </c>
      <c r="C449" s="2">
        <f t="shared" si="45"/>
        <v>1.0490000000000066</v>
      </c>
      <c r="D449" s="2">
        <f t="shared" si="46"/>
        <v>37.459739999999996</v>
      </c>
      <c r="E449" s="2">
        <f t="shared" si="48"/>
        <v>37.956620000000001</v>
      </c>
      <c r="F449" s="2">
        <f t="shared" si="49"/>
        <v>35.846695000000004</v>
      </c>
      <c r="G449" s="2">
        <f t="shared" si="51"/>
        <v>32.367933999999998</v>
      </c>
      <c r="H449" s="2">
        <f t="shared" si="47"/>
        <v>26.843571999999995</v>
      </c>
      <c r="I449" s="2">
        <f t="array" ref="I449">SUMPRODUCT(B433:B452, (ROW(B433:B452)-ROW(B433)+1)) / (20*21/2)</f>
        <v>37.519327619047623</v>
      </c>
      <c r="J449" s="2">
        <f t="shared" si="50"/>
        <v>36.122768365242024</v>
      </c>
      <c r="K449" s="2">
        <f t="shared" si="52"/>
        <v>33.209849762154185</v>
      </c>
    </row>
    <row r="450" spans="1:11" ht="13.5" x14ac:dyDescent="0.25">
      <c r="A450" s="3">
        <f>TITRES_STAT!B453</f>
        <v>42662</v>
      </c>
      <c r="B450" s="6">
        <f>TITRES_STAT!D453</f>
        <v>37.855400000000003</v>
      </c>
      <c r="C450" s="2">
        <f t="shared" si="45"/>
        <v>0</v>
      </c>
      <c r="D450" s="2">
        <f t="shared" si="46"/>
        <v>37.58672</v>
      </c>
      <c r="E450" s="2">
        <f t="shared" si="48"/>
        <v>38.061520000000009</v>
      </c>
      <c r="F450" s="2">
        <f t="shared" si="49"/>
        <v>36.141605000000006</v>
      </c>
      <c r="G450" s="2">
        <f t="shared" si="51"/>
        <v>32.576625999999997</v>
      </c>
      <c r="H450" s="2">
        <f t="shared" si="47"/>
        <v>26.888522500000001</v>
      </c>
      <c r="I450" s="2">
        <f t="array" ref="I450">SUMPRODUCT(B434:B453, (ROW(B434:B453)-ROW(B434)+1)) / (20*21/2)</f>
        <v>37.519590000000001</v>
      </c>
      <c r="J450" s="2">
        <f t="shared" si="50"/>
        <v>36.28778090188564</v>
      </c>
      <c r="K450" s="2">
        <f t="shared" si="52"/>
        <v>33.392028202854021</v>
      </c>
    </row>
    <row r="451" spans="1:11" ht="13.5" x14ac:dyDescent="0.25">
      <c r="A451" s="3">
        <f>TITRES_STAT!B454</f>
        <v>42663</v>
      </c>
      <c r="B451" s="6">
        <f>TITRES_STAT!D454</f>
        <v>37.837000000000003</v>
      </c>
      <c r="C451" s="2">
        <f t="shared" si="45"/>
        <v>-1.839999999999975E-2</v>
      </c>
      <c r="D451" s="2">
        <f t="shared" si="46"/>
        <v>37.498379999999997</v>
      </c>
      <c r="E451" s="2">
        <f t="shared" si="48"/>
        <v>37.943740000000005</v>
      </c>
      <c r="F451" s="2">
        <f t="shared" si="49"/>
        <v>36.435594999999999</v>
      </c>
      <c r="G451" s="2">
        <f t="shared" si="51"/>
        <v>32.781269999999992</v>
      </c>
      <c r="H451" s="2">
        <f t="shared" si="47"/>
        <v>26.933381000000004</v>
      </c>
      <c r="I451" s="2">
        <f t="array" ref="I451">SUMPRODUCT(B435:B454, (ROW(B435:B454)-ROW(B435)+1)) / (20*21/2)</f>
        <v>37.499696666666665</v>
      </c>
      <c r="J451" s="2">
        <f t="shared" si="50"/>
        <v>36.435325577896528</v>
      </c>
      <c r="K451" s="2">
        <f t="shared" si="52"/>
        <v>33.566340822349943</v>
      </c>
    </row>
    <row r="452" spans="1:11" ht="13.5" x14ac:dyDescent="0.25">
      <c r="A452" s="3">
        <f>TITRES_STAT!B455</f>
        <v>42664</v>
      </c>
      <c r="B452" s="6">
        <f>TITRES_STAT!D455</f>
        <v>37.726599999999998</v>
      </c>
      <c r="C452" s="2">
        <f t="shared" ref="C452:C515" si="53">B452-B451</f>
        <v>-0.1104000000000056</v>
      </c>
      <c r="D452" s="2">
        <f t="shared" si="46"/>
        <v>37.616159999999994</v>
      </c>
      <c r="E452" s="2">
        <f t="shared" si="48"/>
        <v>37.818599999999996</v>
      </c>
      <c r="F452" s="2">
        <f t="shared" si="49"/>
        <v>36.711644999999997</v>
      </c>
      <c r="G452" s="2">
        <f t="shared" si="51"/>
        <v>32.987385999999994</v>
      </c>
      <c r="H452" s="2">
        <f t="shared" si="47"/>
        <v>26.977687500000002</v>
      </c>
      <c r="I452" s="2">
        <f t="array" ref="I452">SUMPRODUCT(B436:B455, (ROW(B436:B455)-ROW(B436)+1)) / (20*21/2)</f>
        <v>37.356281904761907</v>
      </c>
      <c r="J452" s="2">
        <f t="shared" si="50"/>
        <v>36.55830409428733</v>
      </c>
      <c r="K452" s="2">
        <f t="shared" si="52"/>
        <v>33.72948824108132</v>
      </c>
    </row>
    <row r="453" spans="1:11" ht="13.5" x14ac:dyDescent="0.25">
      <c r="A453" s="3">
        <f>TITRES_STAT!B456</f>
        <v>42667</v>
      </c>
      <c r="B453" s="6">
        <f>TITRES_STAT!D456</f>
        <v>36.714399999999998</v>
      </c>
      <c r="C453" s="2">
        <f t="shared" si="53"/>
        <v>-1.0122</v>
      </c>
      <c r="D453" s="2">
        <f t="shared" si="46"/>
        <v>37.597760000000008</v>
      </c>
      <c r="E453" s="2">
        <f t="shared" si="48"/>
        <v>37.580280000000002</v>
      </c>
      <c r="F453" s="2">
        <f t="shared" si="49"/>
        <v>36.914080000000006</v>
      </c>
      <c r="G453" s="2">
        <f t="shared" si="51"/>
        <v>33.173257999999997</v>
      </c>
      <c r="H453" s="2">
        <f t="shared" si="47"/>
        <v>27.016932999999998</v>
      </c>
      <c r="I453" s="2">
        <f t="array" ref="I453">SUMPRODUCT(B437:B456, (ROW(B437:B456)-ROW(B437)+1)) / (20*21/2)</f>
        <v>37.198451904761903</v>
      </c>
      <c r="J453" s="2">
        <f t="shared" si="50"/>
        <v>36.573170371021874</v>
      </c>
      <c r="K453" s="2">
        <f t="shared" si="52"/>
        <v>33.846543604176169</v>
      </c>
    </row>
    <row r="454" spans="1:11" ht="13.5" x14ac:dyDescent="0.25">
      <c r="A454" s="3">
        <f>TITRES_STAT!B457</f>
        <v>42668</v>
      </c>
      <c r="B454" s="6">
        <f>TITRES_STAT!D457</f>
        <v>36.705199999999998</v>
      </c>
      <c r="C454" s="2">
        <f t="shared" si="53"/>
        <v>-9.1999999999998749E-3</v>
      </c>
      <c r="D454" s="2">
        <f t="shared" ref="D454:D517" si="54">AVERAGE(B450:B454)</f>
        <v>37.367719999999998</v>
      </c>
      <c r="E454" s="2">
        <f t="shared" si="48"/>
        <v>37.413730000000001</v>
      </c>
      <c r="F454" s="2">
        <f t="shared" si="49"/>
        <v>37.116055000000003</v>
      </c>
      <c r="G454" s="2">
        <f t="shared" si="51"/>
        <v>33.351586000000005</v>
      </c>
      <c r="H454" s="2">
        <f t="shared" si="47"/>
        <v>27.057881999999999</v>
      </c>
      <c r="I454" s="2">
        <f t="array" ref="I454">SUMPRODUCT(B438:B457, (ROW(B438:B457)-ROW(B438)+1)) / (20*21/2)</f>
        <v>37.012713809523817</v>
      </c>
      <c r="J454" s="2">
        <f t="shared" si="50"/>
        <v>36.585744621400742</v>
      </c>
      <c r="K454" s="2">
        <f t="shared" si="52"/>
        <v>33.958647776561413</v>
      </c>
    </row>
    <row r="455" spans="1:11" ht="13.5" x14ac:dyDescent="0.25">
      <c r="A455" s="3">
        <f>TITRES_STAT!B458</f>
        <v>42669</v>
      </c>
      <c r="B455" s="6">
        <f>TITRES_STAT!D458</f>
        <v>35.610199999999999</v>
      </c>
      <c r="C455" s="2">
        <f t="shared" si="53"/>
        <v>-1.0949999999999989</v>
      </c>
      <c r="D455" s="2">
        <f t="shared" si="54"/>
        <v>36.918680000000002</v>
      </c>
      <c r="E455" s="2">
        <f t="shared" si="48"/>
        <v>37.252700000000004</v>
      </c>
      <c r="F455" s="2">
        <f t="shared" si="49"/>
        <v>37.239814999999993</v>
      </c>
      <c r="G455" s="2">
        <f t="shared" si="51"/>
        <v>33.508013999999996</v>
      </c>
      <c r="H455" s="2">
        <f t="shared" si="47"/>
        <v>27.0937935</v>
      </c>
      <c r="I455" s="2">
        <f t="array" ref="I455">SUMPRODUCT(B439:B458, (ROW(B439:B458)-ROW(B439)+1)) / (20*21/2)</f>
        <v>36.786485714285718</v>
      </c>
      <c r="J455" s="2">
        <f t="shared" si="50"/>
        <v>36.492835609838764</v>
      </c>
      <c r="K455" s="2">
        <f t="shared" si="52"/>
        <v>34.023414530421753</v>
      </c>
    </row>
    <row r="456" spans="1:11" ht="13.5" x14ac:dyDescent="0.25">
      <c r="A456" s="3">
        <f>TITRES_STAT!B459</f>
        <v>42670</v>
      </c>
      <c r="B456" s="6">
        <f>TITRES_STAT!D459</f>
        <v>35.582599999999999</v>
      </c>
      <c r="C456" s="2">
        <f t="shared" si="53"/>
        <v>-2.7599999999999625E-2</v>
      </c>
      <c r="D456" s="2">
        <f t="shared" si="54"/>
        <v>36.467799999999997</v>
      </c>
      <c r="E456" s="2">
        <f t="shared" si="48"/>
        <v>36.983089999999997</v>
      </c>
      <c r="F456" s="2">
        <f t="shared" si="49"/>
        <v>37.321249999999992</v>
      </c>
      <c r="G456" s="2">
        <f t="shared" si="51"/>
        <v>33.663889999999995</v>
      </c>
      <c r="H456" s="2">
        <f t="shared" si="47"/>
        <v>27.133503000000001</v>
      </c>
      <c r="I456" s="2">
        <f t="array" ref="I456">SUMPRODUCT(B440:B459, (ROW(B440:B459)-ROW(B440)+1)) / (20*21/2)</f>
        <v>36.556490952380948</v>
      </c>
      <c r="J456" s="2">
        <f t="shared" si="50"/>
        <v>36.406146504139834</v>
      </c>
      <c r="K456" s="2">
        <f t="shared" si="52"/>
        <v>34.084559058640515</v>
      </c>
    </row>
    <row r="457" spans="1:11" ht="13.5" x14ac:dyDescent="0.25">
      <c r="A457" s="3">
        <f>TITRES_STAT!B460</f>
        <v>42671</v>
      </c>
      <c r="B457" s="6">
        <f>TITRES_STAT!D460</f>
        <v>35.371000000000002</v>
      </c>
      <c r="C457" s="2">
        <f t="shared" si="53"/>
        <v>-0.21159999999999712</v>
      </c>
      <c r="D457" s="2">
        <f t="shared" si="54"/>
        <v>35.996679999999998</v>
      </c>
      <c r="E457" s="2">
        <f t="shared" si="48"/>
        <v>36.806419999999996</v>
      </c>
      <c r="F457" s="2">
        <f t="shared" si="49"/>
        <v>37.341494999999995</v>
      </c>
      <c r="G457" s="2">
        <f t="shared" si="51"/>
        <v>33.815534</v>
      </c>
      <c r="H457" s="2">
        <f t="shared" si="47"/>
        <v>27.176266000000002</v>
      </c>
      <c r="I457" s="2">
        <f t="array" ref="I457">SUMPRODUCT(B441:B460, (ROW(B441:B460)-ROW(B441)+1)) / (20*21/2)</f>
        <v>36.439677619047622</v>
      </c>
      <c r="J457" s="2">
        <f t="shared" si="50"/>
        <v>36.307561122793189</v>
      </c>
      <c r="K457" s="2">
        <f t="shared" si="52"/>
        <v>34.135007723007554</v>
      </c>
    </row>
    <row r="458" spans="1:11" ht="13.5" x14ac:dyDescent="0.25">
      <c r="A458" s="3">
        <f>TITRES_STAT!B461</f>
        <v>42674</v>
      </c>
      <c r="B458" s="6">
        <f>TITRES_STAT!D461</f>
        <v>34.966099999999997</v>
      </c>
      <c r="C458" s="2">
        <f t="shared" si="53"/>
        <v>-0.40490000000000492</v>
      </c>
      <c r="D458" s="2">
        <f t="shared" si="54"/>
        <v>35.647019999999998</v>
      </c>
      <c r="E458" s="2">
        <f t="shared" si="48"/>
        <v>36.622390000000003</v>
      </c>
      <c r="F458" s="2">
        <f t="shared" si="49"/>
        <v>37.289044999999994</v>
      </c>
      <c r="G458" s="2">
        <f t="shared" si="51"/>
        <v>33.947485999999998</v>
      </c>
      <c r="H458" s="2">
        <f t="shared" ref="H458:H521" si="55">AVERAGE(B259:B458)</f>
        <v>27.215560999999997</v>
      </c>
      <c r="I458" s="2">
        <f t="array" ref="I458">SUMPRODUCT(B442:B461, (ROW(B442:B461)-ROW(B442)+1)) / (20*21/2)</f>
        <v>36.327114285714281</v>
      </c>
      <c r="J458" s="2">
        <f t="shared" si="50"/>
        <v>36.179802920622414</v>
      </c>
      <c r="K458" s="2">
        <f t="shared" si="52"/>
        <v>34.167599577007259</v>
      </c>
    </row>
    <row r="459" spans="1:11" ht="13.5" x14ac:dyDescent="0.25">
      <c r="A459" s="3">
        <f>TITRES_STAT!B462</f>
        <v>42675</v>
      </c>
      <c r="B459" s="6">
        <f>TITRES_STAT!D462</f>
        <v>34.874099999999999</v>
      </c>
      <c r="C459" s="2">
        <f t="shared" si="53"/>
        <v>-9.1999999999998749E-2</v>
      </c>
      <c r="D459" s="2">
        <f t="shared" si="54"/>
        <v>35.280799999999999</v>
      </c>
      <c r="E459" s="2">
        <f t="shared" si="48"/>
        <v>36.324259999999995</v>
      </c>
      <c r="F459" s="2">
        <f t="shared" si="49"/>
        <v>37.140439999999998</v>
      </c>
      <c r="G459" s="2">
        <f t="shared" si="51"/>
        <v>34.060665999999998</v>
      </c>
      <c r="H459" s="2">
        <f t="shared" si="55"/>
        <v>27.254570999999995</v>
      </c>
      <c r="I459" s="2">
        <f t="array" ref="I459">SUMPRODUCT(B443:B462, (ROW(B443:B462)-ROW(B443)+1)) / (20*21/2)</f>
        <v>36.229317142857141</v>
      </c>
      <c r="J459" s="2">
        <f t="shared" si="50"/>
        <v>36.055450261515517</v>
      </c>
      <c r="K459" s="2">
        <f t="shared" si="52"/>
        <v>34.195305475948153</v>
      </c>
    </row>
    <row r="460" spans="1:11" ht="13.5" x14ac:dyDescent="0.25">
      <c r="A460" s="3">
        <f>TITRES_STAT!B463</f>
        <v>42676</v>
      </c>
      <c r="B460" s="6">
        <f>TITRES_STAT!D463</f>
        <v>35.913899999999998</v>
      </c>
      <c r="C460" s="2">
        <f t="shared" si="53"/>
        <v>1.0397999999999996</v>
      </c>
      <c r="D460" s="2">
        <f t="shared" si="54"/>
        <v>35.341539999999995</v>
      </c>
      <c r="E460" s="2">
        <f t="shared" ref="E460:E523" si="56">AVERAGE(B451:B460)</f>
        <v>36.130110000000002</v>
      </c>
      <c r="F460" s="2">
        <f t="shared" si="49"/>
        <v>37.095815000000002</v>
      </c>
      <c r="G460" s="2">
        <f t="shared" si="51"/>
        <v>34.194457999999997</v>
      </c>
      <c r="H460" s="2">
        <f t="shared" si="55"/>
        <v>27.295718499999992</v>
      </c>
      <c r="I460" s="2">
        <f t="array" ref="I460">SUMPRODUCT(B444:B463, (ROW(B444:B463)-ROW(B444)+1)) / (20*21/2)</f>
        <v>36.248644285714285</v>
      </c>
      <c r="J460" s="2">
        <f t="shared" si="50"/>
        <v>36.041969284228323</v>
      </c>
      <c r="K460" s="2">
        <f t="shared" si="52"/>
        <v>34.262701339636465</v>
      </c>
    </row>
    <row r="461" spans="1:11" ht="13.5" x14ac:dyDescent="0.25">
      <c r="A461" s="3">
        <f>TITRES_STAT!B464</f>
        <v>42677</v>
      </c>
      <c r="B461" s="6">
        <f>TITRES_STAT!D464</f>
        <v>35.913899999999998</v>
      </c>
      <c r="C461" s="2">
        <f t="shared" si="53"/>
        <v>0</v>
      </c>
      <c r="D461" s="2">
        <f t="shared" si="54"/>
        <v>35.407799999999995</v>
      </c>
      <c r="E461" s="2">
        <f t="shared" si="56"/>
        <v>35.937800000000003</v>
      </c>
      <c r="F461" s="2">
        <f t="shared" si="49"/>
        <v>36.940770000000001</v>
      </c>
      <c r="G461" s="2">
        <f t="shared" si="51"/>
        <v>34.310766000000001</v>
      </c>
      <c r="H461" s="2">
        <f t="shared" si="55"/>
        <v>27.33682249999999</v>
      </c>
      <c r="I461" s="2">
        <f t="array" ref="I461">SUMPRODUCT(B445:B464, (ROW(B445:B464)-ROW(B445)+1)) / (20*21/2)</f>
        <v>36.383157619047616</v>
      </c>
      <c r="J461" s="2">
        <f t="shared" si="50"/>
        <v>36.029772209539914</v>
      </c>
      <c r="K461" s="2">
        <f t="shared" si="52"/>
        <v>34.327454228278171</v>
      </c>
    </row>
    <row r="462" spans="1:11" ht="13.5" x14ac:dyDescent="0.25">
      <c r="A462" s="3">
        <f>TITRES_STAT!B465</f>
        <v>42678</v>
      </c>
      <c r="B462" s="6">
        <f>TITRES_STAT!D465</f>
        <v>35.913899999999998</v>
      </c>
      <c r="C462" s="2">
        <f t="shared" si="53"/>
        <v>0</v>
      </c>
      <c r="D462" s="2">
        <f t="shared" si="54"/>
        <v>35.516380000000005</v>
      </c>
      <c r="E462" s="2">
        <f t="shared" si="56"/>
        <v>35.756530000000005</v>
      </c>
      <c r="F462" s="2">
        <f t="shared" si="49"/>
        <v>36.787565000000001</v>
      </c>
      <c r="G462" s="2">
        <f t="shared" si="51"/>
        <v>34.427073999999998</v>
      </c>
      <c r="H462" s="2">
        <f t="shared" si="55"/>
        <v>27.382037499999988</v>
      </c>
      <c r="I462" s="2">
        <f t="array" ref="I462">SUMPRODUCT(B446:B465, (ROW(B446:B465)-ROW(B446)+1)) / (20*21/2)</f>
        <v>36.466414285714286</v>
      </c>
      <c r="J462" s="2">
        <f t="shared" si="50"/>
        <v>36.018736761012306</v>
      </c>
      <c r="K462" s="2">
        <f t="shared" si="52"/>
        <v>34.389667787953542</v>
      </c>
    </row>
    <row r="463" spans="1:11" ht="13.5" x14ac:dyDescent="0.25">
      <c r="A463" s="3">
        <f>TITRES_STAT!B466</f>
        <v>42681</v>
      </c>
      <c r="B463" s="6">
        <f>TITRES_STAT!D466</f>
        <v>36.990499999999997</v>
      </c>
      <c r="C463" s="2">
        <f t="shared" si="53"/>
        <v>1.0765999999999991</v>
      </c>
      <c r="D463" s="2">
        <f t="shared" si="54"/>
        <v>35.921259999999997</v>
      </c>
      <c r="E463" s="2">
        <f t="shared" si="56"/>
        <v>35.784140000000001</v>
      </c>
      <c r="F463" s="2">
        <f t="shared" si="49"/>
        <v>36.682210000000005</v>
      </c>
      <c r="G463" s="2">
        <f t="shared" si="51"/>
        <v>34.570988</v>
      </c>
      <c r="H463" s="2">
        <f t="shared" si="55"/>
        <v>27.435740499999984</v>
      </c>
      <c r="I463" s="2">
        <f t="array" ref="I463">SUMPRODUCT(B447:B466, (ROW(B447:B466)-ROW(B447)+1)) / (20*21/2)</f>
        <v>36.565660952380952</v>
      </c>
      <c r="J463" s="2">
        <f t="shared" si="50"/>
        <v>36.111285640915895</v>
      </c>
      <c r="K463" s="2">
        <f t="shared" si="52"/>
        <v>34.491661208033797</v>
      </c>
    </row>
    <row r="464" spans="1:11" ht="13.5" x14ac:dyDescent="0.25">
      <c r="A464" s="3">
        <f>TITRES_STAT!B467</f>
        <v>42682</v>
      </c>
      <c r="B464" s="6">
        <f>TITRES_STAT!D467</f>
        <v>38.0946</v>
      </c>
      <c r="C464" s="2">
        <f t="shared" si="53"/>
        <v>1.1041000000000025</v>
      </c>
      <c r="D464" s="2">
        <f t="shared" si="54"/>
        <v>36.565359999999998</v>
      </c>
      <c r="E464" s="2">
        <f t="shared" si="56"/>
        <v>35.923080000000006</v>
      </c>
      <c r="F464" s="2">
        <f t="shared" si="49"/>
        <v>36.668405000000007</v>
      </c>
      <c r="G464" s="2">
        <f t="shared" si="51"/>
        <v>34.719132000000002</v>
      </c>
      <c r="H464" s="2">
        <f t="shared" si="55"/>
        <v>27.499381499999984</v>
      </c>
      <c r="I464" s="2">
        <f t="array" ref="I464">SUMPRODUCT(B448:B467, (ROW(B448:B467)-ROW(B448)+1)) / (20*21/2)</f>
        <v>36.66753666666667</v>
      </c>
      <c r="J464" s="2">
        <f t="shared" si="50"/>
        <v>36.300172722733429</v>
      </c>
      <c r="K464" s="2">
        <f t="shared" si="52"/>
        <v>34.632952925365807</v>
      </c>
    </row>
    <row r="465" spans="1:11" ht="13.5" x14ac:dyDescent="0.25">
      <c r="A465" s="3">
        <f>TITRES_STAT!B468</f>
        <v>42683</v>
      </c>
      <c r="B465" s="6">
        <f>TITRES_STAT!D468</f>
        <v>37.5426</v>
      </c>
      <c r="C465" s="2">
        <f t="shared" si="53"/>
        <v>-0.5519999999999996</v>
      </c>
      <c r="D465" s="2">
        <f t="shared" si="54"/>
        <v>36.891099999999994</v>
      </c>
      <c r="E465" s="2">
        <f t="shared" si="56"/>
        <v>36.116320000000002</v>
      </c>
      <c r="F465" s="2">
        <f t="shared" si="49"/>
        <v>36.684510000000003</v>
      </c>
      <c r="G465" s="2">
        <f t="shared" si="51"/>
        <v>34.874639999999992</v>
      </c>
      <c r="H465" s="2">
        <f t="shared" si="55"/>
        <v>27.562448999999983</v>
      </c>
      <c r="I465" s="2">
        <f t="array" ref="I465">SUMPRODUCT(B449:B468, (ROW(B449:B468)-ROW(B449)+1)) / (20*21/2)</f>
        <v>36.871770000000005</v>
      </c>
      <c r="J465" s="2">
        <f t="shared" si="50"/>
        <v>36.418499130092151</v>
      </c>
      <c r="K465" s="2">
        <f t="shared" si="52"/>
        <v>34.747056732214205</v>
      </c>
    </row>
    <row r="466" spans="1:11" ht="13.5" x14ac:dyDescent="0.25">
      <c r="A466" s="3">
        <f>TITRES_STAT!B469</f>
        <v>42684</v>
      </c>
      <c r="B466" s="6">
        <f>TITRES_STAT!D469</f>
        <v>37.726599999999998</v>
      </c>
      <c r="C466" s="2">
        <f t="shared" si="53"/>
        <v>0.1839999999999975</v>
      </c>
      <c r="D466" s="2">
        <f t="shared" si="54"/>
        <v>37.253639999999997</v>
      </c>
      <c r="E466" s="2">
        <f t="shared" si="56"/>
        <v>36.330719999999999</v>
      </c>
      <c r="F466" s="2">
        <f t="shared" si="49"/>
        <v>36.656904999999995</v>
      </c>
      <c r="G466" s="2">
        <f t="shared" si="51"/>
        <v>35.033828</v>
      </c>
      <c r="H466" s="2">
        <f t="shared" si="55"/>
        <v>27.629497999999977</v>
      </c>
      <c r="I466" s="2">
        <f t="array" ref="I466">SUMPRODUCT(B450:B469, (ROW(B450:B469)-ROW(B450)+1)) / (20*21/2)</f>
        <v>37.127706190476196</v>
      </c>
      <c r="J466" s="2">
        <f t="shared" si="50"/>
        <v>36.54308016532147</v>
      </c>
      <c r="K466" s="2">
        <f t="shared" si="52"/>
        <v>34.863901566245019</v>
      </c>
    </row>
    <row r="467" spans="1:11" ht="13.5" x14ac:dyDescent="0.25">
      <c r="A467" s="3">
        <f>TITRES_STAT!B470</f>
        <v>42685</v>
      </c>
      <c r="B467" s="6">
        <f>TITRES_STAT!D470</f>
        <v>37.726599999999998</v>
      </c>
      <c r="C467" s="2">
        <f t="shared" si="53"/>
        <v>0</v>
      </c>
      <c r="D467" s="2">
        <f t="shared" si="54"/>
        <v>37.61618</v>
      </c>
      <c r="E467" s="2">
        <f t="shared" si="56"/>
        <v>36.566280000000006</v>
      </c>
      <c r="F467" s="2">
        <f t="shared" si="49"/>
        <v>36.68634999999999</v>
      </c>
      <c r="G467" s="2">
        <f t="shared" si="51"/>
        <v>35.193015999999993</v>
      </c>
      <c r="H467" s="2">
        <f t="shared" si="55"/>
        <v>27.696328499999982</v>
      </c>
      <c r="I467" s="2">
        <f t="array" ref="I467">SUMPRODUCT(B451:B470, (ROW(B451:B470)-ROW(B451)+1)) / (20*21/2)</f>
        <v>37.371549523809527</v>
      </c>
      <c r="J467" s="2">
        <f t="shared" si="50"/>
        <v>36.655796340052753</v>
      </c>
      <c r="K467" s="2">
        <f t="shared" si="52"/>
        <v>34.976164249921688</v>
      </c>
    </row>
    <row r="468" spans="1:11" ht="13.5" x14ac:dyDescent="0.25">
      <c r="A468" s="3">
        <f>TITRES_STAT!B471</f>
        <v>42688</v>
      </c>
      <c r="B468" s="6">
        <f>TITRES_STAT!D471</f>
        <v>38.830800000000004</v>
      </c>
      <c r="C468" s="2">
        <f t="shared" si="53"/>
        <v>1.1042000000000058</v>
      </c>
      <c r="D468" s="2">
        <f t="shared" si="54"/>
        <v>37.98424</v>
      </c>
      <c r="E468" s="2">
        <f t="shared" si="56"/>
        <v>36.952750000000002</v>
      </c>
      <c r="F468" s="2">
        <f t="shared" ref="F468:F531" si="57">AVERAGE(B449:B468)</f>
        <v>36.787570000000002</v>
      </c>
      <c r="G468" s="2">
        <f t="shared" si="51"/>
        <v>35.356437999999997</v>
      </c>
      <c r="H468" s="2">
        <f t="shared" si="55"/>
        <v>27.765049999999977</v>
      </c>
      <c r="I468" s="2">
        <f t="array" ref="I468">SUMPRODUCT(B452:B471, (ROW(B452:B471)-ROW(B452)+1)) / (20*21/2)</f>
        <v>37.64909047619048</v>
      </c>
      <c r="J468" s="2">
        <f t="shared" si="50"/>
        <v>36.862939545762011</v>
      </c>
      <c r="K468" s="2">
        <f t="shared" si="52"/>
        <v>35.127326436199269</v>
      </c>
    </row>
    <row r="469" spans="1:11" ht="13.5" x14ac:dyDescent="0.25">
      <c r="A469" s="3">
        <f>TITRES_STAT!B472</f>
        <v>42689</v>
      </c>
      <c r="B469" s="6">
        <f>TITRES_STAT!D472</f>
        <v>39.474899999999998</v>
      </c>
      <c r="C469" s="2">
        <f t="shared" si="53"/>
        <v>0.64409999999999457</v>
      </c>
      <c r="D469" s="2">
        <f t="shared" si="54"/>
        <v>38.260300000000001</v>
      </c>
      <c r="E469" s="2">
        <f t="shared" si="56"/>
        <v>37.41283</v>
      </c>
      <c r="F469" s="2">
        <f t="shared" si="57"/>
        <v>36.868544999999997</v>
      </c>
      <c r="G469" s="2">
        <f t="shared" si="51"/>
        <v>35.527587999999994</v>
      </c>
      <c r="H469" s="2">
        <f t="shared" si="55"/>
        <v>27.83734149999998</v>
      </c>
      <c r="I469" s="2">
        <f t="array" ref="I469">SUMPRODUCT(B453:B472, (ROW(B453:B472)-ROW(B453)+1)) / (20*21/2)</f>
        <v>37.888943809523809</v>
      </c>
      <c r="J469" s="2">
        <f t="shared" ref="J469:J532" si="58">$J$4*B469+J468*(1-$J$4)</f>
        <v>37.111697684260861</v>
      </c>
      <c r="K469" s="2">
        <f t="shared" si="52"/>
        <v>35.297819517132631</v>
      </c>
    </row>
    <row r="470" spans="1:11" ht="13.5" x14ac:dyDescent="0.25">
      <c r="A470" s="3">
        <f>TITRES_STAT!B473</f>
        <v>42690</v>
      </c>
      <c r="B470" s="6">
        <f>TITRES_STAT!D473</f>
        <v>39.428899999999999</v>
      </c>
      <c r="C470" s="2">
        <f t="shared" si="53"/>
        <v>-4.5999999999999375E-2</v>
      </c>
      <c r="D470" s="2">
        <f t="shared" si="54"/>
        <v>38.637559999999993</v>
      </c>
      <c r="E470" s="2">
        <f t="shared" si="56"/>
        <v>37.764329999999994</v>
      </c>
      <c r="F470" s="2">
        <f t="shared" si="57"/>
        <v>36.947220000000002</v>
      </c>
      <c r="G470" s="2">
        <f t="shared" si="51"/>
        <v>35.699657999999999</v>
      </c>
      <c r="H470" s="2">
        <f t="shared" si="55"/>
        <v>27.90765399999998</v>
      </c>
      <c r="I470" s="2">
        <f t="array" ref="I470">SUMPRODUCT(B454:B473, (ROW(B454:B473)-ROW(B454)+1)) / (20*21/2)</f>
        <v>38.141938571428568</v>
      </c>
      <c r="J470" s="2">
        <f t="shared" si="58"/>
        <v>37.332383619093157</v>
      </c>
      <c r="K470" s="2">
        <f t="shared" si="52"/>
        <v>35.459822673323508</v>
      </c>
    </row>
    <row r="471" spans="1:11" ht="13.5" x14ac:dyDescent="0.25">
      <c r="A471" s="3">
        <f>TITRES_STAT!B474</f>
        <v>42691</v>
      </c>
      <c r="B471" s="6">
        <f>TITRES_STAT!D474</f>
        <v>39.861400000000003</v>
      </c>
      <c r="C471" s="2">
        <f t="shared" si="53"/>
        <v>0.43250000000000455</v>
      </c>
      <c r="D471" s="2">
        <f t="shared" si="54"/>
        <v>39.064520000000002</v>
      </c>
      <c r="E471" s="2">
        <f t="shared" si="56"/>
        <v>38.159079999999996</v>
      </c>
      <c r="F471" s="2">
        <f t="shared" si="57"/>
        <v>37.048439999999999</v>
      </c>
      <c r="G471" s="2">
        <f t="shared" si="51"/>
        <v>35.880378000000007</v>
      </c>
      <c r="H471" s="2">
        <f t="shared" si="55"/>
        <v>27.979909999999975</v>
      </c>
      <c r="I471" s="2">
        <f t="array" ref="I471">SUMPRODUCT(B455:B474, (ROW(B455:B474)-ROW(B455)+1)) / (20*21/2)</f>
        <v>38.380254761904759</v>
      </c>
      <c r="J471" s="2">
        <f t="shared" si="58"/>
        <v>37.57324232203667</v>
      </c>
      <c r="K471" s="2">
        <f t="shared" si="52"/>
        <v>35.632433548879455</v>
      </c>
    </row>
    <row r="472" spans="1:11" ht="13.5" x14ac:dyDescent="0.25">
      <c r="A472" s="3">
        <f>TITRES_STAT!B475</f>
        <v>42692</v>
      </c>
      <c r="B472" s="6">
        <f>TITRES_STAT!D475</f>
        <v>39.566899999999997</v>
      </c>
      <c r="C472" s="2">
        <f t="shared" si="53"/>
        <v>-0.29450000000000642</v>
      </c>
      <c r="D472" s="2">
        <f t="shared" si="54"/>
        <v>39.432580000000002</v>
      </c>
      <c r="E472" s="2">
        <f t="shared" si="56"/>
        <v>38.524379999999994</v>
      </c>
      <c r="F472" s="2">
        <f t="shared" si="57"/>
        <v>37.140455000000003</v>
      </c>
      <c r="G472" s="2">
        <f t="shared" si="51"/>
        <v>36.036806000000006</v>
      </c>
      <c r="H472" s="2">
        <f t="shared" si="55"/>
        <v>28.048725499999978</v>
      </c>
      <c r="I472" s="2">
        <f t="array" ref="I472">SUMPRODUCT(B456:B475, (ROW(B456:B475)-ROW(B456)+1)) / (20*21/2)</f>
        <v>38.599467619047623</v>
      </c>
      <c r="J472" s="2">
        <f t="shared" si="58"/>
        <v>37.763114481842706</v>
      </c>
      <c r="K472" s="2">
        <f t="shared" si="52"/>
        <v>35.78672635088418</v>
      </c>
    </row>
    <row r="473" spans="1:11" ht="13.5" x14ac:dyDescent="0.25">
      <c r="A473" s="3">
        <f>TITRES_STAT!B476</f>
        <v>42695</v>
      </c>
      <c r="B473" s="6">
        <f>TITRES_STAT!D476</f>
        <v>39.796900000000001</v>
      </c>
      <c r="C473" s="2">
        <f t="shared" si="53"/>
        <v>0.23000000000000398</v>
      </c>
      <c r="D473" s="2">
        <f t="shared" si="54"/>
        <v>39.625799999999998</v>
      </c>
      <c r="E473" s="2">
        <f t="shared" si="56"/>
        <v>38.805019999999999</v>
      </c>
      <c r="F473" s="2">
        <f t="shared" si="57"/>
        <v>37.294580000000011</v>
      </c>
      <c r="G473" s="2">
        <f t="shared" si="51"/>
        <v>36.188632000000005</v>
      </c>
      <c r="H473" s="2">
        <f t="shared" si="55"/>
        <v>28.120877999999976</v>
      </c>
      <c r="I473" s="2">
        <f t="array" ref="I473">SUMPRODUCT(B457:B476, (ROW(B457:B476)-ROW(B457)+1)) / (20*21/2)</f>
        <v>38.685915238095234</v>
      </c>
      <c r="J473" s="2">
        <f t="shared" si="58"/>
        <v>37.956808340714829</v>
      </c>
      <c r="K473" s="2">
        <f t="shared" si="52"/>
        <v>35.943988062614217</v>
      </c>
    </row>
    <row r="474" spans="1:11" ht="13.5" x14ac:dyDescent="0.25">
      <c r="A474" s="3">
        <f>TITRES_STAT!B477</f>
        <v>42696</v>
      </c>
      <c r="B474" s="6">
        <f>TITRES_STAT!D477</f>
        <v>39.796900000000001</v>
      </c>
      <c r="C474" s="2">
        <f t="shared" si="53"/>
        <v>0</v>
      </c>
      <c r="D474" s="2">
        <f t="shared" si="54"/>
        <v>39.690199999999997</v>
      </c>
      <c r="E474" s="2">
        <f t="shared" si="56"/>
        <v>38.975250000000003</v>
      </c>
      <c r="F474" s="2">
        <f t="shared" si="57"/>
        <v>37.449165000000008</v>
      </c>
      <c r="G474" s="2">
        <f t="shared" si="51"/>
        <v>36.331256000000003</v>
      </c>
      <c r="H474" s="2">
        <f t="shared" si="55"/>
        <v>28.193030499999978</v>
      </c>
      <c r="I474" s="2">
        <f t="array" ref="I474">SUMPRODUCT(B458:B477, (ROW(B458:B477)-ROW(B458)+1)) / (20*21/2)</f>
        <v>38.766051904761909</v>
      </c>
      <c r="J474" s="2">
        <f t="shared" si="58"/>
        <v>38.132055165408651</v>
      </c>
      <c r="K474" s="2">
        <f t="shared" si="52"/>
        <v>36.095082648394055</v>
      </c>
    </row>
    <row r="475" spans="1:11" ht="13.5" x14ac:dyDescent="0.25">
      <c r="A475" s="3">
        <f>TITRES_STAT!B478</f>
        <v>42697</v>
      </c>
      <c r="B475" s="6">
        <f>TITRES_STAT!D478</f>
        <v>39.750900000000001</v>
      </c>
      <c r="C475" s="2">
        <f t="shared" si="53"/>
        <v>-4.5999999999999375E-2</v>
      </c>
      <c r="D475" s="2">
        <f t="shared" si="54"/>
        <v>39.754599999999996</v>
      </c>
      <c r="E475" s="2">
        <f t="shared" si="56"/>
        <v>39.196079999999995</v>
      </c>
      <c r="F475" s="2">
        <f t="shared" si="57"/>
        <v>37.656200000000013</v>
      </c>
      <c r="G475" s="2">
        <f t="shared" si="51"/>
        <v>36.454556000000004</v>
      </c>
      <c r="H475" s="2">
        <f t="shared" si="55"/>
        <v>28.264952999999977</v>
      </c>
      <c r="I475" s="2">
        <f t="array" ref="I475">SUMPRODUCT(B459:B478, (ROW(B459:B478)-ROW(B459)+1)) / (20*21/2)</f>
        <v>38.830590000000001</v>
      </c>
      <c r="J475" s="2">
        <f t="shared" si="58"/>
        <v>38.286230863941164</v>
      </c>
      <c r="K475" s="2">
        <f t="shared" si="52"/>
        <v>36.238448034731547</v>
      </c>
    </row>
    <row r="476" spans="1:11" ht="13.5" x14ac:dyDescent="0.25">
      <c r="A476" s="3">
        <f>TITRES_STAT!B479</f>
        <v>42698</v>
      </c>
      <c r="B476" s="6">
        <f>TITRES_STAT!D479</f>
        <v>38.563899999999997</v>
      </c>
      <c r="C476" s="2">
        <f t="shared" si="53"/>
        <v>-1.1870000000000047</v>
      </c>
      <c r="D476" s="2">
        <f t="shared" si="54"/>
        <v>39.495099999999994</v>
      </c>
      <c r="E476" s="2">
        <f t="shared" si="56"/>
        <v>39.279809999999998</v>
      </c>
      <c r="F476" s="2">
        <f t="shared" si="57"/>
        <v>37.805265000000006</v>
      </c>
      <c r="G476" s="2">
        <f t="shared" si="51"/>
        <v>36.587242000000003</v>
      </c>
      <c r="H476" s="2">
        <f t="shared" si="55"/>
        <v>28.330940499999979</v>
      </c>
      <c r="I476" s="2">
        <f t="array" ref="I476">SUMPRODUCT(B460:B479, (ROW(B460:B479)-ROW(B460)+1)) / (20*21/2)</f>
        <v>38.955601428571427</v>
      </c>
      <c r="J476" s="2">
        <f t="shared" si="58"/>
        <v>38.312675543565817</v>
      </c>
      <c r="K476" s="2">
        <f t="shared" si="52"/>
        <v>36.329642229447956</v>
      </c>
    </row>
    <row r="477" spans="1:11" ht="13.5" x14ac:dyDescent="0.25">
      <c r="A477" s="3">
        <f>TITRES_STAT!B480</f>
        <v>42699</v>
      </c>
      <c r="B477" s="6">
        <f>TITRES_STAT!D480</f>
        <v>38.646700000000003</v>
      </c>
      <c r="C477" s="2">
        <f t="shared" si="53"/>
        <v>8.280000000000598E-2</v>
      </c>
      <c r="D477" s="2">
        <f t="shared" si="54"/>
        <v>39.311060000000005</v>
      </c>
      <c r="E477" s="2">
        <f t="shared" si="56"/>
        <v>39.37182</v>
      </c>
      <c r="F477" s="2">
        <f t="shared" si="57"/>
        <v>37.96905000000001</v>
      </c>
      <c r="G477" s="2">
        <f t="shared" si="51"/>
        <v>36.706493999999999</v>
      </c>
      <c r="H477" s="2">
        <f t="shared" si="55"/>
        <v>28.39856649999998</v>
      </c>
      <c r="I477" s="2">
        <f t="array" ref="I477">SUMPRODUCT(B461:B480, (ROW(B461:B480)-ROW(B461)+1)) / (20*21/2)</f>
        <v>39.058748095238087</v>
      </c>
      <c r="J477" s="2">
        <f t="shared" si="58"/>
        <v>38.344487396559551</v>
      </c>
      <c r="K477" s="2">
        <f t="shared" si="52"/>
        <v>36.420507240057844</v>
      </c>
    </row>
    <row r="478" spans="1:11" ht="13.5" x14ac:dyDescent="0.25">
      <c r="A478" s="3">
        <f>TITRES_STAT!B481</f>
        <v>42702</v>
      </c>
      <c r="B478" s="6">
        <f>TITRES_STAT!D481</f>
        <v>38.646700000000003</v>
      </c>
      <c r="C478" s="2">
        <f t="shared" si="53"/>
        <v>0</v>
      </c>
      <c r="D478" s="2">
        <f t="shared" si="54"/>
        <v>39.081020000000002</v>
      </c>
      <c r="E478" s="2">
        <f t="shared" si="56"/>
        <v>39.353409999999997</v>
      </c>
      <c r="F478" s="2">
        <f t="shared" si="57"/>
        <v>38.153080000000003</v>
      </c>
      <c r="G478" s="2">
        <f t="shared" si="51"/>
        <v>36.826113999999997</v>
      </c>
      <c r="H478" s="2">
        <f t="shared" si="55"/>
        <v>28.46627999999998</v>
      </c>
      <c r="I478" s="2">
        <f t="array" ref="I478">SUMPRODUCT(B462:B481, (ROW(B462:B481)-ROW(B462)+1)) / (20*21/2)</f>
        <v>39.144105238095236</v>
      </c>
      <c r="J478" s="2">
        <f t="shared" si="58"/>
        <v>38.373269549268166</v>
      </c>
      <c r="K478" s="2">
        <f t="shared" si="52"/>
        <v>36.507808916918322</v>
      </c>
    </row>
    <row r="479" spans="1:11" ht="13.5" x14ac:dyDescent="0.25">
      <c r="A479" s="3">
        <f>TITRES_STAT!B482</f>
        <v>42703</v>
      </c>
      <c r="B479" s="6">
        <f>TITRES_STAT!D482</f>
        <v>39.465699999999998</v>
      </c>
      <c r="C479" s="2">
        <f t="shared" si="53"/>
        <v>0.81899999999999551</v>
      </c>
      <c r="D479" s="2">
        <f t="shared" si="54"/>
        <v>39.014780000000002</v>
      </c>
      <c r="E479" s="2">
        <f t="shared" si="56"/>
        <v>39.352490000000003</v>
      </c>
      <c r="F479" s="2">
        <f t="shared" si="57"/>
        <v>38.382660000000001</v>
      </c>
      <c r="G479" s="2">
        <f t="shared" si="51"/>
        <v>36.956594000000003</v>
      </c>
      <c r="H479" s="2">
        <f t="shared" si="55"/>
        <v>28.538088499999979</v>
      </c>
      <c r="I479" s="2">
        <f t="array" ref="I479">SUMPRODUCT(B463:B482, (ROW(B463:B482)-ROW(B463)+1)) / (20*21/2)</f>
        <v>39.212592857142859</v>
      </c>
      <c r="J479" s="2">
        <f t="shared" si="58"/>
        <v>38.477310544575964</v>
      </c>
      <c r="K479" s="2">
        <f t="shared" si="52"/>
        <v>36.623804645666624</v>
      </c>
    </row>
    <row r="480" spans="1:11" ht="13.5" x14ac:dyDescent="0.25">
      <c r="A480" s="3">
        <f>TITRES_STAT!B483</f>
        <v>42704</v>
      </c>
      <c r="B480" s="6">
        <f>TITRES_STAT!D483</f>
        <v>39.465699999999998</v>
      </c>
      <c r="C480" s="2">
        <f t="shared" si="53"/>
        <v>0</v>
      </c>
      <c r="D480" s="2">
        <f t="shared" si="54"/>
        <v>38.957740000000001</v>
      </c>
      <c r="E480" s="2">
        <f t="shared" si="56"/>
        <v>39.356169999999999</v>
      </c>
      <c r="F480" s="2">
        <f t="shared" si="57"/>
        <v>38.560249999999996</v>
      </c>
      <c r="G480" s="2">
        <f t="shared" si="51"/>
        <v>37.106763999999991</v>
      </c>
      <c r="H480" s="2">
        <f t="shared" si="55"/>
        <v>28.609940499999979</v>
      </c>
      <c r="I480" s="2">
        <f t="array" ref="I480">SUMPRODUCT(B464:B483, (ROW(B464:B483)-ROW(B464)+1)) / (20*21/2)</f>
        <v>39.264210952380942</v>
      </c>
      <c r="J480" s="2">
        <f t="shared" si="58"/>
        <v>38.571442873663969</v>
      </c>
      <c r="K480" s="2">
        <f t="shared" si="52"/>
        <v>36.735251522307145</v>
      </c>
    </row>
    <row r="481" spans="1:11" ht="13.5" x14ac:dyDescent="0.25">
      <c r="A481" s="3">
        <f>TITRES_STAT!B484</f>
        <v>42705</v>
      </c>
      <c r="B481" s="6">
        <f>TITRES_STAT!D484</f>
        <v>39.456499999999998</v>
      </c>
      <c r="C481" s="2">
        <f t="shared" si="53"/>
        <v>-9.1999999999998749E-3</v>
      </c>
      <c r="D481" s="2">
        <f t="shared" si="54"/>
        <v>39.136260000000007</v>
      </c>
      <c r="E481" s="2">
        <f t="shared" si="56"/>
        <v>39.31568</v>
      </c>
      <c r="F481" s="2">
        <f t="shared" si="57"/>
        <v>38.737379999999987</v>
      </c>
      <c r="G481" s="2">
        <f t="shared" si="51"/>
        <v>37.256749999999997</v>
      </c>
      <c r="H481" s="2">
        <f t="shared" si="55"/>
        <v>28.683014999999987</v>
      </c>
      <c r="I481" s="2">
        <f t="array" ref="I481">SUMPRODUCT(B465:B484, (ROW(B465:B484)-ROW(B465)+1)) / (20*21/2)</f>
        <v>39.279543333333329</v>
      </c>
      <c r="J481" s="2">
        <f t="shared" si="58"/>
        <v>38.65573402855312</v>
      </c>
      <c r="K481" s="2">
        <f t="shared" si="52"/>
        <v>36.841967148883342</v>
      </c>
    </row>
    <row r="482" spans="1:11" ht="13.5" x14ac:dyDescent="0.25">
      <c r="A482" s="3">
        <f>TITRES_STAT!B485</f>
        <v>42706</v>
      </c>
      <c r="B482" s="6">
        <f>TITRES_STAT!D485</f>
        <v>39.456499999999998</v>
      </c>
      <c r="C482" s="2">
        <f t="shared" si="53"/>
        <v>0</v>
      </c>
      <c r="D482" s="2">
        <f t="shared" si="54"/>
        <v>39.298220000000001</v>
      </c>
      <c r="E482" s="2">
        <f t="shared" si="56"/>
        <v>39.304640000000006</v>
      </c>
      <c r="F482" s="2">
        <f t="shared" si="57"/>
        <v>38.914509999999993</v>
      </c>
      <c r="G482" s="2">
        <f t="shared" si="51"/>
        <v>37.40176799999999</v>
      </c>
      <c r="H482" s="2">
        <f t="shared" si="55"/>
        <v>28.756089499999987</v>
      </c>
      <c r="I482" s="2">
        <f t="array" ref="I482">SUMPRODUCT(B466:B485, (ROW(B466:B485)-ROW(B466)+1)) / (20*21/2)</f>
        <v>39.237036666666661</v>
      </c>
      <c r="J482" s="2">
        <f t="shared" si="58"/>
        <v>38.731997454405203</v>
      </c>
      <c r="K482" s="2">
        <f t="shared" si="52"/>
        <v>36.944497848927135</v>
      </c>
    </row>
    <row r="483" spans="1:11" ht="13.5" x14ac:dyDescent="0.25">
      <c r="A483" s="3">
        <f>TITRES_STAT!B486</f>
        <v>42709</v>
      </c>
      <c r="B483" s="6">
        <f>TITRES_STAT!D486</f>
        <v>39.456499999999998</v>
      </c>
      <c r="C483" s="2">
        <f t="shared" si="53"/>
        <v>0</v>
      </c>
      <c r="D483" s="2">
        <f t="shared" si="54"/>
        <v>39.460180000000001</v>
      </c>
      <c r="E483" s="2">
        <f t="shared" si="56"/>
        <v>39.270600000000002</v>
      </c>
      <c r="F483" s="2">
        <f t="shared" si="57"/>
        <v>39.037809999999993</v>
      </c>
      <c r="G483" s="2">
        <f t="shared" si="51"/>
        <v>37.537584000000003</v>
      </c>
      <c r="H483" s="2">
        <f t="shared" si="55"/>
        <v>28.83003849999999</v>
      </c>
      <c r="I483" s="2">
        <f t="array" ref="I483">SUMPRODUCT(B467:B486, (ROW(B467:B486)-ROW(B467)+1)) / (20*21/2)</f>
        <v>39.233091428571434</v>
      </c>
      <c r="J483" s="2">
        <f t="shared" si="58"/>
        <v>38.800997696842806</v>
      </c>
      <c r="K483" s="2">
        <f t="shared" si="52"/>
        <v>37.043007737204505</v>
      </c>
    </row>
    <row r="484" spans="1:11" ht="13.5" x14ac:dyDescent="0.25">
      <c r="A484" s="3">
        <f>TITRES_STAT!B487</f>
        <v>42710</v>
      </c>
      <c r="B484" s="6">
        <f>TITRES_STAT!D487</f>
        <v>39.198799999999999</v>
      </c>
      <c r="C484" s="2">
        <f t="shared" si="53"/>
        <v>-0.25769999999999982</v>
      </c>
      <c r="D484" s="2">
        <f t="shared" si="54"/>
        <v>39.406800000000004</v>
      </c>
      <c r="E484" s="2">
        <f t="shared" si="56"/>
        <v>39.210790000000003</v>
      </c>
      <c r="F484" s="2">
        <f t="shared" si="57"/>
        <v>39.093019999999996</v>
      </c>
      <c r="G484" s="2">
        <f t="shared" si="51"/>
        <v>37.668245999999996</v>
      </c>
      <c r="H484" s="2">
        <f t="shared" si="55"/>
        <v>28.901824499999989</v>
      </c>
      <c r="I484" s="2">
        <f t="array" ref="I484">SUMPRODUCT(B468:B487, (ROW(B468:B487)-ROW(B468)+1)) / (20*21/2)</f>
        <v>39.1182880952381</v>
      </c>
      <c r="J484" s="2">
        <f t="shared" si="58"/>
        <v>38.838883630476822</v>
      </c>
      <c r="K484" s="2">
        <f t="shared" si="52"/>
        <v>37.12754861025531</v>
      </c>
    </row>
    <row r="485" spans="1:11" ht="13.5" x14ac:dyDescent="0.25">
      <c r="A485" s="3">
        <f>TITRES_STAT!B488</f>
        <v>42711</v>
      </c>
      <c r="B485" s="6">
        <f>TITRES_STAT!D488</f>
        <v>38.646700000000003</v>
      </c>
      <c r="C485" s="2">
        <f t="shared" si="53"/>
        <v>-0.55209999999999582</v>
      </c>
      <c r="D485" s="2">
        <f t="shared" si="54"/>
        <v>39.243000000000002</v>
      </c>
      <c r="E485" s="2">
        <f t="shared" si="56"/>
        <v>39.100370000000005</v>
      </c>
      <c r="F485" s="2">
        <f t="shared" si="57"/>
        <v>39.148224999999996</v>
      </c>
      <c r="G485" s="2">
        <f t="shared" si="51"/>
        <v>37.778479999999995</v>
      </c>
      <c r="H485" s="2">
        <f t="shared" si="55"/>
        <v>28.970849999999992</v>
      </c>
      <c r="I485" s="2">
        <f t="array" ref="I485">SUMPRODUCT(B469:B488, (ROW(B469:B488)-ROW(B469)+1)) / (20*21/2)</f>
        <v>39.05558380952381</v>
      </c>
      <c r="J485" s="2">
        <f t="shared" si="58"/>
        <v>38.820580427574271</v>
      </c>
      <c r="K485" s="2">
        <f t="shared" si="52"/>
        <v>37.187123174559026</v>
      </c>
    </row>
    <row r="486" spans="1:11" ht="13.5" x14ac:dyDescent="0.25">
      <c r="A486" s="3">
        <f>TITRES_STAT!B489</f>
        <v>42712</v>
      </c>
      <c r="B486" s="6">
        <f>TITRES_STAT!D489</f>
        <v>39.1068</v>
      </c>
      <c r="C486" s="2">
        <f t="shared" si="53"/>
        <v>0.46009999999999707</v>
      </c>
      <c r="D486" s="2">
        <f t="shared" si="54"/>
        <v>39.17306</v>
      </c>
      <c r="E486" s="2">
        <f t="shared" si="56"/>
        <v>39.154660000000007</v>
      </c>
      <c r="F486" s="2">
        <f t="shared" si="57"/>
        <v>39.217235000000002</v>
      </c>
      <c r="G486" s="2">
        <f t="shared" si="51"/>
        <v>37.881537999999999</v>
      </c>
      <c r="H486" s="2">
        <f t="shared" si="55"/>
        <v>29.045893499999988</v>
      </c>
      <c r="I486" s="2">
        <f t="array" ref="I486">SUMPRODUCT(B470:B489, (ROW(B470:B489)-ROW(B470)+1)) / (20*21/2)</f>
        <v>39.071230476190472</v>
      </c>
      <c r="J486" s="2">
        <f t="shared" si="58"/>
        <v>38.847839434471958</v>
      </c>
      <c r="K486" s="2">
        <f t="shared" si="52"/>
        <v>37.262404618693971</v>
      </c>
    </row>
    <row r="487" spans="1:11" ht="13.5" x14ac:dyDescent="0.25">
      <c r="A487" s="3">
        <f>TITRES_STAT!B490</f>
        <v>42713</v>
      </c>
      <c r="B487" s="6">
        <f>TITRES_STAT!D490</f>
        <v>38.011800000000001</v>
      </c>
      <c r="C487" s="2">
        <f t="shared" si="53"/>
        <v>-1.0949999999999989</v>
      </c>
      <c r="D487" s="2">
        <f t="shared" si="54"/>
        <v>38.884119999999996</v>
      </c>
      <c r="E487" s="2">
        <f t="shared" si="56"/>
        <v>39.091170000000005</v>
      </c>
      <c r="F487" s="2">
        <f t="shared" si="57"/>
        <v>39.231495000000002</v>
      </c>
      <c r="G487" s="2">
        <f t="shared" si="51"/>
        <v>37.942451999999996</v>
      </c>
      <c r="H487" s="2">
        <f t="shared" si="55"/>
        <v>29.11655549999999</v>
      </c>
      <c r="I487" s="2">
        <f t="array" ref="I487">SUMPRODUCT(B471:B490, (ROW(B471:B490)-ROW(B471)+1)) / (20*21/2)</f>
        <v>39.120610476190478</v>
      </c>
      <c r="J487" s="2">
        <f t="shared" si="58"/>
        <v>38.76821663118892</v>
      </c>
      <c r="K487" s="2">
        <f t="shared" si="52"/>
        <v>37.29179267286284</v>
      </c>
    </row>
    <row r="488" spans="1:11" ht="13.5" x14ac:dyDescent="0.25">
      <c r="A488" s="3">
        <f>TITRES_STAT!B491</f>
        <v>42717</v>
      </c>
      <c r="B488" s="6">
        <f>TITRES_STAT!D491</f>
        <v>38.573099999999997</v>
      </c>
      <c r="C488" s="2">
        <f t="shared" si="53"/>
        <v>0.56129999999999569</v>
      </c>
      <c r="D488" s="2">
        <f t="shared" si="54"/>
        <v>38.707439999999998</v>
      </c>
      <c r="E488" s="2">
        <f t="shared" si="56"/>
        <v>39.083810000000007</v>
      </c>
      <c r="F488" s="2">
        <f t="shared" si="57"/>
        <v>39.218609999999998</v>
      </c>
      <c r="G488" s="2">
        <f t="shared" si="51"/>
        <v>37.993612000000006</v>
      </c>
      <c r="H488" s="2">
        <f t="shared" si="55"/>
        <v>29.190023999999983</v>
      </c>
      <c r="I488" s="2">
        <f t="array" ref="I488">SUMPRODUCT(B472:B491, (ROW(B472:B491)-ROW(B472)+1)) / (20*21/2)</f>
        <v>39.310516190476186</v>
      </c>
      <c r="J488" s="2">
        <f t="shared" si="58"/>
        <v>38.749634094885216</v>
      </c>
      <c r="K488" s="2">
        <f t="shared" si="52"/>
        <v>37.342040019025085</v>
      </c>
    </row>
    <row r="489" spans="1:11" ht="13.5" x14ac:dyDescent="0.25">
      <c r="A489" s="3">
        <f>TITRES_STAT!B492</f>
        <v>42718</v>
      </c>
      <c r="B489" s="6">
        <f>TITRES_STAT!D492</f>
        <v>39.382899999999999</v>
      </c>
      <c r="C489" s="2">
        <f t="shared" si="53"/>
        <v>0.80980000000000274</v>
      </c>
      <c r="D489" s="2">
        <f t="shared" si="54"/>
        <v>38.744259999999997</v>
      </c>
      <c r="E489" s="2">
        <f t="shared" si="56"/>
        <v>39.075530000000001</v>
      </c>
      <c r="F489" s="2">
        <f t="shared" si="57"/>
        <v>39.214009999999995</v>
      </c>
      <c r="G489" s="2">
        <f t="shared" si="51"/>
        <v>38.024346000000008</v>
      </c>
      <c r="H489" s="2">
        <f t="shared" si="55"/>
        <v>29.268853499999981</v>
      </c>
      <c r="I489" s="2">
        <f t="array" ref="I489">SUMPRODUCT(B473:B492, (ROW(B473:B492)-ROW(B473)+1)) / (20*21/2)</f>
        <v>39.596470476190476</v>
      </c>
      <c r="J489" s="2">
        <f t="shared" si="58"/>
        <v>38.809945133467572</v>
      </c>
      <c r="K489" s="2">
        <f t="shared" si="52"/>
        <v>37.422073743769204</v>
      </c>
    </row>
    <row r="490" spans="1:11" ht="13.5" x14ac:dyDescent="0.25">
      <c r="A490" s="3">
        <f>TITRES_STAT!B493</f>
        <v>42719</v>
      </c>
      <c r="B490" s="6">
        <f>TITRES_STAT!D493</f>
        <v>39.732500000000002</v>
      </c>
      <c r="C490" s="2">
        <f t="shared" si="53"/>
        <v>0.34960000000000235</v>
      </c>
      <c r="D490" s="2">
        <f t="shared" si="54"/>
        <v>38.961419999999997</v>
      </c>
      <c r="E490" s="2">
        <f t="shared" si="56"/>
        <v>39.102209999999999</v>
      </c>
      <c r="F490" s="2">
        <f t="shared" si="57"/>
        <v>39.229189999999996</v>
      </c>
      <c r="G490" s="2">
        <f t="shared" si="51"/>
        <v>38.082868000000005</v>
      </c>
      <c r="H490" s="2">
        <f t="shared" si="55"/>
        <v>29.350305499999987</v>
      </c>
      <c r="I490" s="2">
        <f t="array" ref="I490">SUMPRODUCT(B474:B493, (ROW(B474:B493)-ROW(B474)+1)) / (20*21/2)</f>
        <v>39.872039523809526</v>
      </c>
      <c r="J490" s="2">
        <f t="shared" si="58"/>
        <v>38.897807501708755</v>
      </c>
      <c r="K490" s="2">
        <f t="shared" si="52"/>
        <v>37.512678694993937</v>
      </c>
    </row>
    <row r="491" spans="1:11" ht="13.5" x14ac:dyDescent="0.25">
      <c r="A491" s="3">
        <f>TITRES_STAT!B494</f>
        <v>42720</v>
      </c>
      <c r="B491" s="6">
        <f>TITRES_STAT!D494</f>
        <v>41.223199999999999</v>
      </c>
      <c r="C491" s="2">
        <f t="shared" si="53"/>
        <v>1.4906999999999968</v>
      </c>
      <c r="D491" s="2">
        <f t="shared" si="54"/>
        <v>39.384700000000002</v>
      </c>
      <c r="E491" s="2">
        <f t="shared" si="56"/>
        <v>39.278880000000001</v>
      </c>
      <c r="F491" s="2">
        <f t="shared" si="57"/>
        <v>39.297279999999994</v>
      </c>
      <c r="G491" s="2">
        <f t="shared" si="51"/>
        <v>38.127035999999997</v>
      </c>
      <c r="H491" s="2">
        <f t="shared" si="55"/>
        <v>29.440129499999983</v>
      </c>
      <c r="I491" s="2">
        <f t="array" ref="I491">SUMPRODUCT(B475:B494, (ROW(B475:B494)-ROW(B475)+1)) / (20*21/2)</f>
        <v>40.04792047619047</v>
      </c>
      <c r="J491" s="2">
        <f t="shared" si="58"/>
        <v>39.119273453926972</v>
      </c>
      <c r="K491" s="2">
        <f t="shared" si="52"/>
        <v>37.65818933440594</v>
      </c>
    </row>
    <row r="492" spans="1:11" ht="13.5" x14ac:dyDescent="0.25">
      <c r="A492" s="3">
        <f>TITRES_STAT!B495</f>
        <v>42723</v>
      </c>
      <c r="B492" s="6">
        <f>TITRES_STAT!D495</f>
        <v>42.299799999999998</v>
      </c>
      <c r="C492" s="2">
        <f t="shared" si="53"/>
        <v>1.0765999999999991</v>
      </c>
      <c r="D492" s="2">
        <f t="shared" si="54"/>
        <v>40.2423</v>
      </c>
      <c r="E492" s="2">
        <f t="shared" si="56"/>
        <v>39.563210000000005</v>
      </c>
      <c r="F492" s="2">
        <f t="shared" si="57"/>
        <v>39.433925000000002</v>
      </c>
      <c r="G492" s="2">
        <f t="shared" si="51"/>
        <v>38.193472000000007</v>
      </c>
      <c r="H492" s="2">
        <f t="shared" si="55"/>
        <v>29.537041999999982</v>
      </c>
      <c r="I492" s="2">
        <f t="array" ref="I492">SUMPRODUCT(B476:B495, (ROW(B476:B495)-ROW(B476)+1)) / (20*21/2)</f>
        <v>40.259952380952384</v>
      </c>
      <c r="J492" s="2">
        <f t="shared" si="58"/>
        <v>39.422180744029163</v>
      </c>
      <c r="K492" s="2">
        <f t="shared" si="52"/>
        <v>37.840213282076292</v>
      </c>
    </row>
    <row r="493" spans="1:11" ht="13.5" x14ac:dyDescent="0.25">
      <c r="A493" s="3">
        <f>TITRES_STAT!B496</f>
        <v>42724</v>
      </c>
      <c r="B493" s="6">
        <f>TITRES_STAT!D496</f>
        <v>42.327399999999997</v>
      </c>
      <c r="C493" s="2">
        <f t="shared" si="53"/>
        <v>2.7599999999999625E-2</v>
      </c>
      <c r="D493" s="2">
        <f t="shared" si="54"/>
        <v>40.993160000000003</v>
      </c>
      <c r="E493" s="2">
        <f t="shared" si="56"/>
        <v>39.850300000000004</v>
      </c>
      <c r="F493" s="2">
        <f t="shared" si="57"/>
        <v>39.560449999999996</v>
      </c>
      <c r="G493" s="2">
        <f t="shared" si="51"/>
        <v>38.258068000000002</v>
      </c>
      <c r="H493" s="2">
        <f t="shared" si="55"/>
        <v>29.631468499999983</v>
      </c>
      <c r="I493" s="2">
        <f t="array" ref="I493">SUMPRODUCT(B477:B496, (ROW(B477:B496)-ROW(B477)+1)) / (20*21/2)</f>
        <v>40.549544285714283</v>
      </c>
      <c r="J493" s="2">
        <f t="shared" si="58"/>
        <v>39.698868292216858</v>
      </c>
      <c r="K493" s="2">
        <f t="shared" si="52"/>
        <v>38.016181388661536</v>
      </c>
    </row>
    <row r="494" spans="1:11" ht="13.5" x14ac:dyDescent="0.25">
      <c r="A494" s="3">
        <f>TITRES_STAT!B497</f>
        <v>42725</v>
      </c>
      <c r="B494" s="6">
        <f>TITRES_STAT!D497</f>
        <v>41.407200000000003</v>
      </c>
      <c r="C494" s="2">
        <f t="shared" si="53"/>
        <v>-0.92019999999999413</v>
      </c>
      <c r="D494" s="2">
        <f t="shared" si="54"/>
        <v>41.398019999999995</v>
      </c>
      <c r="E494" s="2">
        <f t="shared" si="56"/>
        <v>40.07114</v>
      </c>
      <c r="F494" s="2">
        <f t="shared" si="57"/>
        <v>39.640965000000001</v>
      </c>
      <c r="G494" s="2">
        <f t="shared" si="51"/>
        <v>38.318798000000008</v>
      </c>
      <c r="H494" s="2">
        <f t="shared" si="55"/>
        <v>29.71998199999998</v>
      </c>
      <c r="I494" s="2">
        <f t="array" ref="I494">SUMPRODUCT(B478:B497, (ROW(B478:B497)-ROW(B478)+1)) / (20*21/2)</f>
        <v>40.819023809523806</v>
      </c>
      <c r="J494" s="2">
        <f t="shared" si="58"/>
        <v>39.861566550100967</v>
      </c>
      <c r="K494" s="2">
        <f t="shared" si="52"/>
        <v>38.149162510674813</v>
      </c>
    </row>
    <row r="495" spans="1:11" ht="13.5" x14ac:dyDescent="0.25">
      <c r="A495" s="3">
        <f>TITRES_STAT!B498</f>
        <v>42726</v>
      </c>
      <c r="B495" s="6">
        <f>TITRES_STAT!D498</f>
        <v>41.8673</v>
      </c>
      <c r="C495" s="2">
        <f t="shared" si="53"/>
        <v>0.46009999999999707</v>
      </c>
      <c r="D495" s="2">
        <f t="shared" si="54"/>
        <v>41.824979999999996</v>
      </c>
      <c r="E495" s="2">
        <f t="shared" si="56"/>
        <v>40.393199999999993</v>
      </c>
      <c r="F495" s="2">
        <f t="shared" si="57"/>
        <v>39.746785000000003</v>
      </c>
      <c r="G495" s="2">
        <f t="shared" si="51"/>
        <v>38.411734000000003</v>
      </c>
      <c r="H495" s="2">
        <f t="shared" si="55"/>
        <v>29.812107999999977</v>
      </c>
      <c r="I495" s="2">
        <f t="array" ref="I495">SUMPRODUCT(B479:B498, (ROW(B479:B498)-ROW(B479)+1)) / (20*21/2)</f>
        <v>41.007442380952376</v>
      </c>
      <c r="J495" s="2">
        <f t="shared" si="58"/>
        <v>40.052588783424682</v>
      </c>
      <c r="K495" s="2">
        <f t="shared" si="52"/>
        <v>38.294971823981683</v>
      </c>
    </row>
    <row r="496" spans="1:11" ht="13.5" x14ac:dyDescent="0.25">
      <c r="A496" s="3">
        <f>TITRES_STAT!B499</f>
        <v>42727</v>
      </c>
      <c r="B496" s="6">
        <f>TITRES_STAT!D499</f>
        <v>42.787500000000001</v>
      </c>
      <c r="C496" s="2">
        <f t="shared" si="53"/>
        <v>0.92020000000000124</v>
      </c>
      <c r="D496" s="2">
        <f t="shared" si="54"/>
        <v>42.137839999999997</v>
      </c>
      <c r="E496" s="2">
        <f t="shared" si="56"/>
        <v>40.761270000000003</v>
      </c>
      <c r="F496" s="2">
        <f t="shared" si="57"/>
        <v>39.957965000000009</v>
      </c>
      <c r="G496" s="2">
        <f t="shared" si="51"/>
        <v>38.501909999999995</v>
      </c>
      <c r="H496" s="2">
        <f t="shared" si="55"/>
        <v>29.908834999999982</v>
      </c>
      <c r="I496" s="2">
        <f t="array" ref="I496">SUMPRODUCT(B480:B499, (ROW(B480:B499)-ROW(B480)+1)) / (20*21/2)</f>
        <v>41.109095714285708</v>
      </c>
      <c r="J496" s="2">
        <f t="shared" si="58"/>
        <v>40.313056518336623</v>
      </c>
      <c r="K496" s="2">
        <f t="shared" si="52"/>
        <v>38.471149399511816</v>
      </c>
    </row>
    <row r="497" spans="1:11" ht="13.5" x14ac:dyDescent="0.25">
      <c r="A497" s="3">
        <f>TITRES_STAT!B500</f>
        <v>42730</v>
      </c>
      <c r="B497" s="6">
        <f>TITRES_STAT!D500</f>
        <v>42.787500000000001</v>
      </c>
      <c r="C497" s="2">
        <f t="shared" si="53"/>
        <v>0</v>
      </c>
      <c r="D497" s="2">
        <f t="shared" si="54"/>
        <v>42.235379999999999</v>
      </c>
      <c r="E497" s="2">
        <f t="shared" si="56"/>
        <v>41.238840000000003</v>
      </c>
      <c r="F497" s="2">
        <f t="shared" si="57"/>
        <v>40.165005000000008</v>
      </c>
      <c r="G497" s="2">
        <f t="shared" si="51"/>
        <v>38.614905999999998</v>
      </c>
      <c r="H497" s="2">
        <f t="shared" si="55"/>
        <v>30.005605999999986</v>
      </c>
      <c r="I497" s="2">
        <f t="array" ref="I497">SUMPRODUCT(B481:B500, (ROW(B481:B500)-ROW(B481)+1)) / (20*21/2)</f>
        <v>41.2015038095238</v>
      </c>
      <c r="J497" s="2">
        <f t="shared" si="58"/>
        <v>40.548717802304566</v>
      </c>
      <c r="K497" s="2">
        <f t="shared" si="52"/>
        <v>38.640418050511357</v>
      </c>
    </row>
    <row r="498" spans="1:11" ht="13.5" x14ac:dyDescent="0.25">
      <c r="A498" s="3">
        <f>TITRES_STAT!B501</f>
        <v>42731</v>
      </c>
      <c r="B498" s="6">
        <f>TITRES_STAT!D501</f>
        <v>42.1434</v>
      </c>
      <c r="C498" s="2">
        <f t="shared" si="53"/>
        <v>-0.64410000000000167</v>
      </c>
      <c r="D498" s="2">
        <f t="shared" si="54"/>
        <v>42.198580000000007</v>
      </c>
      <c r="E498" s="2">
        <f t="shared" si="56"/>
        <v>41.595870000000005</v>
      </c>
      <c r="F498" s="2">
        <f t="shared" si="57"/>
        <v>40.339840000000009</v>
      </c>
      <c r="G498" s="2">
        <f t="shared" ref="G498:G561" si="59">AVERAGE(B449:B498)</f>
        <v>38.721646</v>
      </c>
      <c r="H498" s="2">
        <f t="shared" si="55"/>
        <v>30.09998749999998</v>
      </c>
      <c r="I498" s="2">
        <f t="array" ref="I498">SUMPRODUCT(B482:B501, (ROW(B482:B501)-ROW(B482)+1)) / (20*21/2)</f>
        <v>41.240847619047614</v>
      </c>
      <c r="J498" s="2">
        <f t="shared" si="58"/>
        <v>40.700592297323176</v>
      </c>
      <c r="K498" s="2">
        <f t="shared" si="52"/>
        <v>38.77778989166778</v>
      </c>
    </row>
    <row r="499" spans="1:11" ht="13.5" x14ac:dyDescent="0.25">
      <c r="A499" s="3">
        <f>TITRES_STAT!B502</f>
        <v>42732</v>
      </c>
      <c r="B499" s="6">
        <f>TITRES_STAT!D502</f>
        <v>41.407200000000003</v>
      </c>
      <c r="C499" s="2">
        <f t="shared" si="53"/>
        <v>-0.73619999999999663</v>
      </c>
      <c r="D499" s="2">
        <f t="shared" si="54"/>
        <v>42.198579999999993</v>
      </c>
      <c r="E499" s="2">
        <f t="shared" si="56"/>
        <v>41.798299999999998</v>
      </c>
      <c r="F499" s="2">
        <f t="shared" si="57"/>
        <v>40.436915000000006</v>
      </c>
      <c r="G499" s="2">
        <f t="shared" si="59"/>
        <v>38.792681999999992</v>
      </c>
      <c r="H499" s="2">
        <f t="shared" si="55"/>
        <v>30.189375499999983</v>
      </c>
      <c r="I499" s="2">
        <f t="array" ref="I499">SUMPRODUCT(B483:B502, (ROW(B483:B502)-ROW(B483)+1)) / (20*21/2)</f>
        <v>41.273093333333328</v>
      </c>
      <c r="J499" s="2">
        <f t="shared" si="58"/>
        <v>40.767888269006683</v>
      </c>
      <c r="K499" s="2">
        <f t="shared" ref="K499:K562" si="60">$K$4*B499+(1-$K$4)*K498</f>
        <v>38.880904013563168</v>
      </c>
    </row>
    <row r="500" spans="1:11" ht="13.5" x14ac:dyDescent="0.25">
      <c r="A500" s="3">
        <f>TITRES_STAT!B503</f>
        <v>42733</v>
      </c>
      <c r="B500" s="6">
        <f>TITRES_STAT!D503</f>
        <v>41.407200000000003</v>
      </c>
      <c r="C500" s="2">
        <f t="shared" si="53"/>
        <v>0</v>
      </c>
      <c r="D500" s="2">
        <f t="shared" si="54"/>
        <v>42.106560000000002</v>
      </c>
      <c r="E500" s="2">
        <f t="shared" si="56"/>
        <v>41.965769999999999</v>
      </c>
      <c r="F500" s="2">
        <f t="shared" si="57"/>
        <v>40.533990000000003</v>
      </c>
      <c r="G500" s="2">
        <f t="shared" si="59"/>
        <v>38.863717999999999</v>
      </c>
      <c r="H500" s="2">
        <f t="shared" si="55"/>
        <v>30.277888999999977</v>
      </c>
      <c r="I500" s="2">
        <f t="array" ref="I500">SUMPRODUCT(B484:B503, (ROW(B484:B503)-ROW(B484)+1)) / (20*21/2)</f>
        <v>41.298240952380951</v>
      </c>
      <c r="J500" s="2">
        <f t="shared" si="58"/>
        <v>40.82877510052986</v>
      </c>
      <c r="K500" s="2">
        <f t="shared" si="60"/>
        <v>38.97997444440383</v>
      </c>
    </row>
    <row r="501" spans="1:11" ht="13.5" x14ac:dyDescent="0.25">
      <c r="A501" s="3">
        <f>TITRES_STAT!B504</f>
        <v>42734</v>
      </c>
      <c r="B501" s="6">
        <f>TITRES_STAT!D504</f>
        <v>40.947099999999999</v>
      </c>
      <c r="C501" s="2">
        <f t="shared" si="53"/>
        <v>-0.46010000000000417</v>
      </c>
      <c r="D501" s="2">
        <f t="shared" si="54"/>
        <v>41.738480000000003</v>
      </c>
      <c r="E501" s="2">
        <f t="shared" si="56"/>
        <v>41.938159999999996</v>
      </c>
      <c r="F501" s="2">
        <f t="shared" si="57"/>
        <v>40.608520000000006</v>
      </c>
      <c r="G501" s="2">
        <f t="shared" si="59"/>
        <v>38.925919999999998</v>
      </c>
      <c r="H501" s="2">
        <f t="shared" si="55"/>
        <v>30.366725999999975</v>
      </c>
      <c r="I501" s="2">
        <f t="array" ref="I501">SUMPRODUCT(B485:B504, (ROW(B485:B504)-ROW(B485)+1)) / (20*21/2)</f>
        <v>41.202366666666663</v>
      </c>
      <c r="J501" s="2">
        <f t="shared" si="58"/>
        <v>40.840044138574633</v>
      </c>
      <c r="K501" s="2">
        <f t="shared" si="60"/>
        <v>39.057116623054661</v>
      </c>
    </row>
    <row r="502" spans="1:11" ht="13.5" x14ac:dyDescent="0.25">
      <c r="A502" s="3">
        <f>TITRES_STAT!B505</f>
        <v>42737</v>
      </c>
      <c r="B502" s="6">
        <f>TITRES_STAT!D505</f>
        <v>40.947099999999999</v>
      </c>
      <c r="C502" s="2">
        <f t="shared" si="53"/>
        <v>0</v>
      </c>
      <c r="D502" s="2">
        <f t="shared" si="54"/>
        <v>41.370400000000004</v>
      </c>
      <c r="E502" s="2">
        <f t="shared" si="56"/>
        <v>41.802889999999991</v>
      </c>
      <c r="F502" s="2">
        <f t="shared" si="57"/>
        <v>40.683050000000001</v>
      </c>
      <c r="G502" s="2">
        <f t="shared" si="59"/>
        <v>38.99033</v>
      </c>
      <c r="H502" s="2">
        <f t="shared" si="55"/>
        <v>30.453813499999978</v>
      </c>
      <c r="I502" s="2">
        <f t="array" ref="I502">SUMPRODUCT(B486:B505, (ROW(B486:B505)-ROW(B486)+1)) / (20*21/2)</f>
        <v>41.103863333333337</v>
      </c>
      <c r="J502" s="2">
        <f t="shared" si="58"/>
        <v>40.850239934900856</v>
      </c>
      <c r="K502" s="2">
        <f t="shared" si="60"/>
        <v>39.13123361822899</v>
      </c>
    </row>
    <row r="503" spans="1:11" ht="13.5" x14ac:dyDescent="0.25">
      <c r="A503" s="3">
        <f>TITRES_STAT!B506</f>
        <v>42738</v>
      </c>
      <c r="B503" s="6">
        <f>TITRES_STAT!D506</f>
        <v>40.947099999999999</v>
      </c>
      <c r="C503" s="2">
        <f t="shared" si="53"/>
        <v>0</v>
      </c>
      <c r="D503" s="2">
        <f t="shared" si="54"/>
        <v>41.131140000000002</v>
      </c>
      <c r="E503" s="2">
        <f t="shared" si="56"/>
        <v>41.66485999999999</v>
      </c>
      <c r="F503" s="2">
        <f t="shared" si="57"/>
        <v>40.757580000000004</v>
      </c>
      <c r="G503" s="2">
        <f t="shared" si="59"/>
        <v>39.074984000000008</v>
      </c>
      <c r="H503" s="2">
        <f t="shared" si="55"/>
        <v>30.540463999999979</v>
      </c>
      <c r="I503" s="2">
        <f t="array" ref="I503">SUMPRODUCT(B487:B506, (ROW(B487:B506)-ROW(B487)+1)) / (20*21/2)</f>
        <v>41.070216190476188</v>
      </c>
      <c r="J503" s="2">
        <f t="shared" si="58"/>
        <v>40.859464703005536</v>
      </c>
      <c r="K503" s="2">
        <f t="shared" si="60"/>
        <v>39.202444064572951</v>
      </c>
    </row>
    <row r="504" spans="1:11" ht="13.5" x14ac:dyDescent="0.25">
      <c r="A504" s="3">
        <f>TITRES_STAT!B507</f>
        <v>42739</v>
      </c>
      <c r="B504" s="6">
        <f>TITRES_STAT!D507</f>
        <v>39.750900000000001</v>
      </c>
      <c r="C504" s="2">
        <f t="shared" si="53"/>
        <v>-1.1961999999999975</v>
      </c>
      <c r="D504" s="2">
        <f t="shared" si="54"/>
        <v>40.799880000000002</v>
      </c>
      <c r="E504" s="2">
        <f t="shared" si="56"/>
        <v>41.49922999999999</v>
      </c>
      <c r="F504" s="2">
        <f t="shared" si="57"/>
        <v>40.785184999999998</v>
      </c>
      <c r="G504" s="2">
        <f t="shared" si="59"/>
        <v>39.135898000000012</v>
      </c>
      <c r="H504" s="2">
        <f t="shared" si="55"/>
        <v>30.621133499999981</v>
      </c>
      <c r="I504" s="2">
        <f t="array" ref="I504">SUMPRODUCT(B488:B507, (ROW(B488:B507)-ROW(B488)+1)) / (20*21/2)</f>
        <v>40.916072380952386</v>
      </c>
      <c r="J504" s="2">
        <f t="shared" si="58"/>
        <v>40.753887112243106</v>
      </c>
      <c r="K504" s="2">
        <f t="shared" si="60"/>
        <v>39.223952140472051</v>
      </c>
    </row>
    <row r="505" spans="1:11" ht="13.5" x14ac:dyDescent="0.25">
      <c r="A505" s="3">
        <f>TITRES_STAT!B508</f>
        <v>42740</v>
      </c>
      <c r="B505" s="6">
        <f>TITRES_STAT!D508</f>
        <v>39.750900000000001</v>
      </c>
      <c r="C505" s="2">
        <f t="shared" si="53"/>
        <v>0</v>
      </c>
      <c r="D505" s="2">
        <f t="shared" si="54"/>
        <v>40.468620000000001</v>
      </c>
      <c r="E505" s="2">
        <f t="shared" si="56"/>
        <v>41.287590000000002</v>
      </c>
      <c r="F505" s="2">
        <f t="shared" si="57"/>
        <v>40.840394999999994</v>
      </c>
      <c r="G505" s="2">
        <f t="shared" si="59"/>
        <v>39.218712000000011</v>
      </c>
      <c r="H505" s="2">
        <f t="shared" si="55"/>
        <v>30.701802999999988</v>
      </c>
      <c r="I505" s="2">
        <f t="array" ref="I505">SUMPRODUCT(B489:B508, (ROW(B489:B508)-ROW(B489)+1)) / (20*21/2)</f>
        <v>40.782123333333331</v>
      </c>
      <c r="J505" s="2">
        <f t="shared" si="58"/>
        <v>40.658364530124715</v>
      </c>
      <c r="K505" s="2">
        <f t="shared" si="60"/>
        <v>39.244616762414324</v>
      </c>
    </row>
    <row r="506" spans="1:11" ht="13.5" x14ac:dyDescent="0.25">
      <c r="A506" s="3">
        <f>TITRES_STAT!B509</f>
        <v>42741</v>
      </c>
      <c r="B506" s="6">
        <f>TITRES_STAT!D509</f>
        <v>40.487099999999998</v>
      </c>
      <c r="C506" s="2">
        <f t="shared" si="53"/>
        <v>0.73619999999999663</v>
      </c>
      <c r="D506" s="2">
        <f t="shared" si="54"/>
        <v>40.376620000000003</v>
      </c>
      <c r="E506" s="2">
        <f t="shared" si="56"/>
        <v>41.057550000000006</v>
      </c>
      <c r="F506" s="2">
        <f t="shared" si="57"/>
        <v>40.909410000000001</v>
      </c>
      <c r="G506" s="2">
        <f t="shared" si="59"/>
        <v>39.31680200000001</v>
      </c>
      <c r="H506" s="2">
        <f t="shared" si="55"/>
        <v>30.786153499999983</v>
      </c>
      <c r="I506" s="2">
        <f t="array" ref="I506">SUMPRODUCT(B490:B509, (ROW(B490:B509)-ROW(B490)+1)) / (20*21/2)</f>
        <v>40.643441904761907</v>
      </c>
      <c r="J506" s="2">
        <f t="shared" si="58"/>
        <v>40.64205362249379</v>
      </c>
      <c r="K506" s="2">
        <f t="shared" si="60"/>
        <v>39.29334159526082</v>
      </c>
    </row>
    <row r="507" spans="1:11" ht="13.5" x14ac:dyDescent="0.25">
      <c r="A507" s="3">
        <f>TITRES_STAT!B510</f>
        <v>42744</v>
      </c>
      <c r="B507" s="6">
        <f>TITRES_STAT!D510</f>
        <v>39.290900000000001</v>
      </c>
      <c r="C507" s="2">
        <f t="shared" si="53"/>
        <v>-1.1961999999999975</v>
      </c>
      <c r="D507" s="2">
        <f t="shared" si="54"/>
        <v>40.045380000000002</v>
      </c>
      <c r="E507" s="2">
        <f t="shared" si="56"/>
        <v>40.707890000000006</v>
      </c>
      <c r="F507" s="2">
        <f t="shared" si="57"/>
        <v>40.973365000000001</v>
      </c>
      <c r="G507" s="2">
        <f t="shared" si="59"/>
        <v>39.395200000000017</v>
      </c>
      <c r="H507" s="2">
        <f t="shared" si="55"/>
        <v>30.862335999999985</v>
      </c>
      <c r="I507" s="2">
        <f t="array" ref="I507">SUMPRODUCT(B491:B510, (ROW(B491:B510)-ROW(B491)+1)) / (20*21/2)</f>
        <v>40.503884285714292</v>
      </c>
      <c r="J507" s="2">
        <f t="shared" si="58"/>
        <v>40.51337232511343</v>
      </c>
      <c r="K507" s="2">
        <f t="shared" si="60"/>
        <v>39.29324584642707</v>
      </c>
    </row>
    <row r="508" spans="1:11" ht="13.5" x14ac:dyDescent="0.25">
      <c r="A508" s="3">
        <f>TITRES_STAT!B511</f>
        <v>42745</v>
      </c>
      <c r="B508" s="6">
        <f>TITRES_STAT!D511</f>
        <v>39.566899999999997</v>
      </c>
      <c r="C508" s="2">
        <f t="shared" si="53"/>
        <v>0.27599999999999625</v>
      </c>
      <c r="D508" s="2">
        <f t="shared" si="54"/>
        <v>39.76934</v>
      </c>
      <c r="E508" s="2">
        <f t="shared" si="56"/>
        <v>40.450240000000001</v>
      </c>
      <c r="F508" s="2">
        <f t="shared" si="57"/>
        <v>41.023054999999999</v>
      </c>
      <c r="G508" s="2">
        <f t="shared" si="59"/>
        <v>39.487216000000011</v>
      </c>
      <c r="H508" s="2">
        <f t="shared" si="55"/>
        <v>30.943484999999981</v>
      </c>
      <c r="I508" s="2">
        <f t="array" ref="I508">SUMPRODUCT(B492:B511, (ROW(B492:B511)-ROW(B492)+1)) / (20*21/2)</f>
        <v>40.365115238095242</v>
      </c>
      <c r="J508" s="2">
        <f t="shared" si="58"/>
        <v>40.42323210367406</v>
      </c>
      <c r="K508" s="2">
        <f t="shared" si="60"/>
        <v>39.303977381861301</v>
      </c>
    </row>
    <row r="509" spans="1:11" ht="13.5" x14ac:dyDescent="0.25">
      <c r="A509" s="3">
        <f>TITRES_STAT!B512</f>
        <v>42746</v>
      </c>
      <c r="B509" s="6">
        <f>TITRES_STAT!D512</f>
        <v>39.566899999999997</v>
      </c>
      <c r="C509" s="2">
        <f t="shared" si="53"/>
        <v>0</v>
      </c>
      <c r="D509" s="2">
        <f t="shared" si="54"/>
        <v>39.73254</v>
      </c>
      <c r="E509" s="2">
        <f t="shared" si="56"/>
        <v>40.266209999999994</v>
      </c>
      <c r="F509" s="2">
        <f t="shared" si="57"/>
        <v>41.032254999999999</v>
      </c>
      <c r="G509" s="2">
        <f t="shared" si="59"/>
        <v>39.581072000000013</v>
      </c>
      <c r="H509" s="2">
        <f t="shared" si="55"/>
        <v>31.023190499999984</v>
      </c>
      <c r="I509" s="2">
        <f t="array" ref="I509">SUMPRODUCT(B493:B512, (ROW(B493:B512)-ROW(B493)+1)) / (20*21/2)</f>
        <v>40.19041428571429</v>
      </c>
      <c r="J509" s="2">
        <f t="shared" si="58"/>
        <v>40.341676665228917</v>
      </c>
      <c r="K509" s="2">
        <f t="shared" si="60"/>
        <v>39.314288072768697</v>
      </c>
    </row>
    <row r="510" spans="1:11" ht="13.5" x14ac:dyDescent="0.25">
      <c r="A510" s="3">
        <f>TITRES_STAT!B513</f>
        <v>42747</v>
      </c>
      <c r="B510" s="6">
        <f>TITRES_STAT!D513</f>
        <v>39.566899999999997</v>
      </c>
      <c r="C510" s="2">
        <f t="shared" si="53"/>
        <v>0</v>
      </c>
      <c r="D510" s="2">
        <f t="shared" si="54"/>
        <v>39.695740000000001</v>
      </c>
      <c r="E510" s="2">
        <f t="shared" si="56"/>
        <v>40.082179999999994</v>
      </c>
      <c r="F510" s="2">
        <f t="shared" si="57"/>
        <v>41.023974999999993</v>
      </c>
      <c r="G510" s="2">
        <f t="shared" si="59"/>
        <v>39.654132000000011</v>
      </c>
      <c r="H510" s="2">
        <f t="shared" si="55"/>
        <v>31.102939999999986</v>
      </c>
      <c r="I510" s="2">
        <f t="array" ref="I510">SUMPRODUCT(B494:B513, (ROW(B494:B513)-ROW(B494)+1)) / (20*21/2)</f>
        <v>40.030918095238093</v>
      </c>
      <c r="J510" s="2">
        <f t="shared" si="58"/>
        <v>40.267888411397593</v>
      </c>
      <c r="K510" s="2">
        <f t="shared" si="60"/>
        <v>39.324194422856195</v>
      </c>
    </row>
    <row r="511" spans="1:11" ht="13.5" x14ac:dyDescent="0.25">
      <c r="A511" s="3">
        <f>TITRES_STAT!B514</f>
        <v>42748</v>
      </c>
      <c r="B511" s="6">
        <f>TITRES_STAT!D514</f>
        <v>39.566899999999997</v>
      </c>
      <c r="C511" s="2">
        <f t="shared" si="53"/>
        <v>0</v>
      </c>
      <c r="D511" s="2">
        <f t="shared" si="54"/>
        <v>39.511700000000005</v>
      </c>
      <c r="E511" s="2">
        <f t="shared" si="56"/>
        <v>39.944159999999997</v>
      </c>
      <c r="F511" s="2">
        <f t="shared" si="57"/>
        <v>40.941160000000004</v>
      </c>
      <c r="G511" s="2">
        <f t="shared" si="59"/>
        <v>39.727192000000002</v>
      </c>
      <c r="H511" s="2">
        <f t="shared" si="55"/>
        <v>31.182689499999984</v>
      </c>
      <c r="I511" s="2">
        <f t="array" ref="I511">SUMPRODUCT(B495:B514, (ROW(B495:B514)-ROW(B495)+1)) / (20*21/2)</f>
        <v>39.929700952380948</v>
      </c>
      <c r="J511" s="2">
        <f t="shared" si="58"/>
        <v>40.201127610312113</v>
      </c>
      <c r="K511" s="2">
        <f t="shared" si="60"/>
        <v>39.333712288626536</v>
      </c>
    </row>
    <row r="512" spans="1:11" ht="13.5" x14ac:dyDescent="0.25">
      <c r="A512" s="3">
        <f>TITRES_STAT!B515</f>
        <v>42751</v>
      </c>
      <c r="B512" s="6">
        <f>TITRES_STAT!D515</f>
        <v>39.1068</v>
      </c>
      <c r="C512" s="2">
        <f t="shared" si="53"/>
        <v>-0.46009999999999707</v>
      </c>
      <c r="D512" s="2">
        <f t="shared" si="54"/>
        <v>39.474879999999999</v>
      </c>
      <c r="E512" s="2">
        <f t="shared" si="56"/>
        <v>39.760129999999997</v>
      </c>
      <c r="F512" s="2">
        <f t="shared" si="57"/>
        <v>40.781510000000004</v>
      </c>
      <c r="G512" s="2">
        <f t="shared" si="59"/>
        <v>39.791050000000006</v>
      </c>
      <c r="H512" s="2">
        <f t="shared" si="55"/>
        <v>31.257557999999985</v>
      </c>
      <c r="I512" s="2">
        <f t="array" ref="I512">SUMPRODUCT(B496:B515, (ROW(B496:B515)-ROW(B496)+1)) / (20*21/2)</f>
        <v>39.725119523809518</v>
      </c>
      <c r="J512" s="2">
        <f t="shared" si="58"/>
        <v>40.096905933139531</v>
      </c>
      <c r="K512" s="2">
        <f t="shared" si="60"/>
        <v>39.324813767503926</v>
      </c>
    </row>
    <row r="513" spans="1:11" ht="13.5" x14ac:dyDescent="0.25">
      <c r="A513" s="3">
        <f>TITRES_STAT!B516</f>
        <v>42752</v>
      </c>
      <c r="B513" s="6">
        <f>TITRES_STAT!D516</f>
        <v>39.1068</v>
      </c>
      <c r="C513" s="2">
        <f t="shared" si="53"/>
        <v>0</v>
      </c>
      <c r="D513" s="2">
        <f t="shared" si="54"/>
        <v>39.382859999999994</v>
      </c>
      <c r="E513" s="2">
        <f t="shared" si="56"/>
        <v>39.576100000000004</v>
      </c>
      <c r="F513" s="2">
        <f t="shared" si="57"/>
        <v>40.620480000000001</v>
      </c>
      <c r="G513" s="2">
        <f t="shared" si="59"/>
        <v>39.833376000000008</v>
      </c>
      <c r="H513" s="2">
        <f t="shared" si="55"/>
        <v>31.330633499999987</v>
      </c>
      <c r="I513" s="2">
        <f t="array" ref="I513">SUMPRODUCT(B497:B516, (ROW(B497:B516)-ROW(B497)+1)) / (20*21/2)</f>
        <v>39.494201904761908</v>
      </c>
      <c r="J513" s="2">
        <f t="shared" si="58"/>
        <v>40.002610129983381</v>
      </c>
      <c r="K513" s="2">
        <f t="shared" si="60"/>
        <v>39.316264207993967</v>
      </c>
    </row>
    <row r="514" spans="1:11" ht="13.5" x14ac:dyDescent="0.25">
      <c r="A514" s="3">
        <f>TITRES_STAT!B517</f>
        <v>42753</v>
      </c>
      <c r="B514" s="6">
        <f>TITRES_STAT!D517</f>
        <v>39.557699999999997</v>
      </c>
      <c r="C514" s="2">
        <f t="shared" si="53"/>
        <v>0.45089999999999719</v>
      </c>
      <c r="D514" s="2">
        <f t="shared" si="54"/>
        <v>39.381019999999999</v>
      </c>
      <c r="E514" s="2">
        <f t="shared" si="56"/>
        <v>39.556780000000003</v>
      </c>
      <c r="F514" s="2">
        <f t="shared" si="57"/>
        <v>40.528005</v>
      </c>
      <c r="G514" s="2">
        <f t="shared" si="59"/>
        <v>39.862638000000004</v>
      </c>
      <c r="H514" s="2">
        <f t="shared" si="55"/>
        <v>31.409636999999979</v>
      </c>
      <c r="I514" s="2">
        <f t="array" ref="I514">SUMPRODUCT(B498:B517, (ROW(B498:B517)-ROW(B498)+1)) / (20*21/2)</f>
        <v>39.219819999999991</v>
      </c>
      <c r="J514" s="2">
        <f t="shared" si="58"/>
        <v>39.960237736651635</v>
      </c>
      <c r="K514" s="2">
        <f t="shared" si="60"/>
        <v>39.325732278268717</v>
      </c>
    </row>
    <row r="515" spans="1:11" ht="13.5" x14ac:dyDescent="0.25">
      <c r="A515" s="3">
        <f>TITRES_STAT!B518</f>
        <v>42754</v>
      </c>
      <c r="B515" s="6">
        <f>TITRES_STAT!D518</f>
        <v>38.379899999999999</v>
      </c>
      <c r="C515" s="2">
        <f t="shared" si="53"/>
        <v>-1.1777999999999977</v>
      </c>
      <c r="D515" s="2">
        <f t="shared" si="54"/>
        <v>39.143619999999991</v>
      </c>
      <c r="E515" s="2">
        <f t="shared" si="56"/>
        <v>39.419680000000007</v>
      </c>
      <c r="F515" s="2">
        <f t="shared" si="57"/>
        <v>40.353635000000011</v>
      </c>
      <c r="G515" s="2">
        <f t="shared" si="59"/>
        <v>39.879384000000002</v>
      </c>
      <c r="H515" s="2">
        <f t="shared" si="55"/>
        <v>31.47907799999998</v>
      </c>
      <c r="I515" s="2">
        <f t="array" ref="I515">SUMPRODUCT(B499:B518, (ROW(B499:B518)-ROW(B499)+1)) / (20*21/2)</f>
        <v>39.077941904761907</v>
      </c>
      <c r="J515" s="2">
        <f t="shared" si="58"/>
        <v>39.809729380780055</v>
      </c>
      <c r="K515" s="2">
        <f t="shared" si="60"/>
        <v>39.288640816375832</v>
      </c>
    </row>
    <row r="516" spans="1:11" ht="13.5" x14ac:dyDescent="0.25">
      <c r="A516" s="3">
        <f>TITRES_STAT!B519</f>
        <v>42755</v>
      </c>
      <c r="B516" s="6">
        <f>TITRES_STAT!D519</f>
        <v>37.929000000000002</v>
      </c>
      <c r="C516" s="2">
        <f t="shared" ref="C516:C579" si="61">B516-B515</f>
        <v>-0.45089999999999719</v>
      </c>
      <c r="D516" s="2">
        <f t="shared" si="54"/>
        <v>38.816040000000001</v>
      </c>
      <c r="E516" s="2">
        <f t="shared" si="56"/>
        <v>39.16387000000001</v>
      </c>
      <c r="F516" s="2">
        <f t="shared" si="57"/>
        <v>40.110710000000005</v>
      </c>
      <c r="G516" s="2">
        <f t="shared" si="59"/>
        <v>39.883432000000006</v>
      </c>
      <c r="H516" s="2">
        <f t="shared" si="55"/>
        <v>31.549937999999983</v>
      </c>
      <c r="I516" s="2">
        <f t="array" ref="I516">SUMPRODUCT(B500:B519, (ROW(B500:B519)-ROW(B500)+1)) / (20*21/2)</f>
        <v>38.954160476190474</v>
      </c>
      <c r="J516" s="2">
        <f t="shared" si="58"/>
        <v>39.630612296896238</v>
      </c>
      <c r="K516" s="2">
        <f t="shared" si="60"/>
        <v>39.23532156867482</v>
      </c>
    </row>
    <row r="517" spans="1:11" ht="13.5" x14ac:dyDescent="0.25">
      <c r="A517" s="3">
        <f>TITRES_STAT!B520</f>
        <v>42758</v>
      </c>
      <c r="B517" s="6">
        <f>TITRES_STAT!D520</f>
        <v>37.229700000000001</v>
      </c>
      <c r="C517" s="2">
        <f t="shared" si="61"/>
        <v>-0.69930000000000092</v>
      </c>
      <c r="D517" s="2">
        <f t="shared" si="54"/>
        <v>38.440620000000003</v>
      </c>
      <c r="E517" s="2">
        <f t="shared" si="56"/>
        <v>38.957749999999997</v>
      </c>
      <c r="F517" s="2">
        <f t="shared" si="57"/>
        <v>39.832819999999998</v>
      </c>
      <c r="G517" s="2">
        <f t="shared" si="59"/>
        <v>39.873494000000008</v>
      </c>
      <c r="H517" s="2">
        <f t="shared" si="55"/>
        <v>31.615814499999985</v>
      </c>
      <c r="I517" s="2">
        <f t="array" ref="I517">SUMPRODUCT(B501:B520, (ROW(B501:B520)-ROW(B501)+1)) / (20*21/2)</f>
        <v>38.844969999999996</v>
      </c>
      <c r="J517" s="2">
        <f t="shared" si="58"/>
        <v>39.401953982906122</v>
      </c>
      <c r="K517" s="2">
        <f t="shared" si="60"/>
        <v>39.15666974245228</v>
      </c>
    </row>
    <row r="518" spans="1:11" ht="13.5" x14ac:dyDescent="0.25">
      <c r="A518" s="3">
        <f>TITRES_STAT!B521</f>
        <v>42759</v>
      </c>
      <c r="B518" s="6">
        <f>TITRES_STAT!D521</f>
        <v>38.3431</v>
      </c>
      <c r="C518" s="2">
        <f t="shared" si="61"/>
        <v>1.1133999999999986</v>
      </c>
      <c r="D518" s="2">
        <f t="shared" ref="D518:D581" si="62">AVERAGE(B514:B518)</f>
        <v>38.287880000000001</v>
      </c>
      <c r="E518" s="2">
        <f t="shared" si="56"/>
        <v>38.835369999999998</v>
      </c>
      <c r="F518" s="2">
        <f t="shared" si="57"/>
        <v>39.642804999999996</v>
      </c>
      <c r="G518" s="2">
        <f t="shared" si="59"/>
        <v>39.863740000000007</v>
      </c>
      <c r="H518" s="2">
        <f t="shared" si="55"/>
        <v>31.686820999999988</v>
      </c>
      <c r="I518" s="2">
        <f t="array" ref="I518">SUMPRODUCT(B502:B521, (ROW(B502:B521)-ROW(B502)+1)) / (20*21/2)</f>
        <v>38.750370476190476</v>
      </c>
      <c r="J518" s="2">
        <f t="shared" si="58"/>
        <v>39.301110746438873</v>
      </c>
      <c r="K518" s="2">
        <f t="shared" si="60"/>
        <v>39.124765046669843</v>
      </c>
    </row>
    <row r="519" spans="1:11" ht="13.5" x14ac:dyDescent="0.25">
      <c r="A519" s="3">
        <f>TITRES_STAT!B522</f>
        <v>42760</v>
      </c>
      <c r="B519" s="6">
        <f>TITRES_STAT!D522</f>
        <v>38.3431</v>
      </c>
      <c r="C519" s="2">
        <f t="shared" si="61"/>
        <v>0</v>
      </c>
      <c r="D519" s="2">
        <f t="shared" si="62"/>
        <v>38.044959999999996</v>
      </c>
      <c r="E519" s="2">
        <f t="shared" si="56"/>
        <v>38.712989999999998</v>
      </c>
      <c r="F519" s="2">
        <f t="shared" si="57"/>
        <v>39.489599999999996</v>
      </c>
      <c r="G519" s="2">
        <f t="shared" si="59"/>
        <v>39.841104000000016</v>
      </c>
      <c r="H519" s="2">
        <f t="shared" si="55"/>
        <v>31.761413499999989</v>
      </c>
      <c r="I519" s="2">
        <f t="array" ref="I519">SUMPRODUCT(B503:B522, (ROW(B503:B522)-ROW(B503)+1)) / (20*21/2)</f>
        <v>38.675180476190476</v>
      </c>
      <c r="J519" s="2">
        <f t="shared" si="58"/>
        <v>39.209871627730408</v>
      </c>
      <c r="K519" s="2">
        <f t="shared" si="60"/>
        <v>39.09411151542789</v>
      </c>
    </row>
    <row r="520" spans="1:11" ht="13.5" x14ac:dyDescent="0.25">
      <c r="A520" s="3">
        <f>TITRES_STAT!B523</f>
        <v>42761</v>
      </c>
      <c r="B520" s="6">
        <f>TITRES_STAT!D523</f>
        <v>38.3431</v>
      </c>
      <c r="C520" s="2">
        <f t="shared" si="61"/>
        <v>0</v>
      </c>
      <c r="D520" s="2">
        <f t="shared" si="62"/>
        <v>38.037599999999998</v>
      </c>
      <c r="E520" s="2">
        <f t="shared" si="56"/>
        <v>38.590609999999991</v>
      </c>
      <c r="F520" s="2">
        <f t="shared" si="57"/>
        <v>39.336394999999996</v>
      </c>
      <c r="G520" s="2">
        <f t="shared" si="59"/>
        <v>39.819388000000011</v>
      </c>
      <c r="H520" s="2">
        <f t="shared" si="55"/>
        <v>31.83976749999999</v>
      </c>
      <c r="I520" s="2">
        <f t="array" ref="I520">SUMPRODUCT(B504:B523, (ROW(B504:B523)-ROW(B504)+1)) / (20*21/2)</f>
        <v>38.611163809523809</v>
      </c>
      <c r="J520" s="2">
        <f t="shared" si="58"/>
        <v>39.127321948898938</v>
      </c>
      <c r="K520" s="2">
        <f t="shared" si="60"/>
        <v>39.064660083450327</v>
      </c>
    </row>
    <row r="521" spans="1:11" ht="13.5" x14ac:dyDescent="0.25">
      <c r="A521" s="3">
        <f>TITRES_STAT!B524</f>
        <v>42762</v>
      </c>
      <c r="B521" s="6">
        <f>TITRES_STAT!D524</f>
        <v>38.3431</v>
      </c>
      <c r="C521" s="2">
        <f t="shared" si="61"/>
        <v>0</v>
      </c>
      <c r="D521" s="2">
        <f t="shared" si="62"/>
        <v>38.120419999999996</v>
      </c>
      <c r="E521" s="2">
        <f t="shared" si="56"/>
        <v>38.468229999999998</v>
      </c>
      <c r="F521" s="2">
        <f t="shared" si="57"/>
        <v>39.206195000000008</v>
      </c>
      <c r="G521" s="2">
        <f t="shared" si="59"/>
        <v>39.789022000000017</v>
      </c>
      <c r="H521" s="2">
        <f t="shared" si="55"/>
        <v>31.91663449999999</v>
      </c>
      <c r="I521" s="2">
        <f t="array" ref="I521">SUMPRODUCT(B505:B524, (ROW(B505:B524)-ROW(B505)+1)) / (20*21/2)</f>
        <v>38.559240476190475</v>
      </c>
      <c r="J521" s="2">
        <f t="shared" si="58"/>
        <v>39.052634144241892</v>
      </c>
      <c r="K521" s="2">
        <f t="shared" si="60"/>
        <v>39.036363609589536</v>
      </c>
    </row>
    <row r="522" spans="1:11" ht="13.5" x14ac:dyDescent="0.25">
      <c r="A522" s="3">
        <f>TITRES_STAT!B525</f>
        <v>42765</v>
      </c>
      <c r="B522" s="6">
        <f>TITRES_STAT!D525</f>
        <v>38.416699999999999</v>
      </c>
      <c r="C522" s="2">
        <f t="shared" si="61"/>
        <v>7.3599999999999E-2</v>
      </c>
      <c r="D522" s="2">
        <f t="shared" si="62"/>
        <v>38.357819999999997</v>
      </c>
      <c r="E522" s="2">
        <f t="shared" si="56"/>
        <v>38.39922</v>
      </c>
      <c r="F522" s="2">
        <f t="shared" si="57"/>
        <v>39.079675000000009</v>
      </c>
      <c r="G522" s="2">
        <f t="shared" si="59"/>
        <v>39.766018000000024</v>
      </c>
      <c r="H522" s="2">
        <f t="shared" ref="H522:H585" si="63">AVERAGE(B323:B522)</f>
        <v>31.995006499999992</v>
      </c>
      <c r="I522" s="2">
        <f t="array" ref="I522">SUMPRODUCT(B506:B525, (ROW(B506:B525)-ROW(B506)+1)) / (20*21/2)</f>
        <v>38.513714285714279</v>
      </c>
      <c r="J522" s="2">
        <f t="shared" si="58"/>
        <v>38.992068987647421</v>
      </c>
      <c r="K522" s="2">
        <f t="shared" si="60"/>
        <v>39.01206307588015</v>
      </c>
    </row>
    <row r="523" spans="1:11" ht="13.5" x14ac:dyDescent="0.25">
      <c r="A523" s="3">
        <f>TITRES_STAT!B526</f>
        <v>42766</v>
      </c>
      <c r="B523" s="6">
        <f>TITRES_STAT!D526</f>
        <v>38.407499999999999</v>
      </c>
      <c r="C523" s="2">
        <f t="shared" si="61"/>
        <v>-9.1999999999998749E-3</v>
      </c>
      <c r="D523" s="2">
        <f t="shared" si="62"/>
        <v>38.370699999999999</v>
      </c>
      <c r="E523" s="2">
        <f t="shared" si="56"/>
        <v>38.32929</v>
      </c>
      <c r="F523" s="2">
        <f t="shared" si="57"/>
        <v>38.952695000000013</v>
      </c>
      <c r="G523" s="2">
        <f t="shared" si="59"/>
        <v>39.738230000000023</v>
      </c>
      <c r="H523" s="2">
        <f t="shared" si="63"/>
        <v>32.073332499999992</v>
      </c>
      <c r="I523" s="2">
        <f t="array" ref="I523">SUMPRODUCT(B507:B526, (ROW(B507:B526)-ROW(B507)+1)) / (20*21/2)</f>
        <v>38.474585238095237</v>
      </c>
      <c r="J523" s="2">
        <f t="shared" si="58"/>
        <v>38.936395750728614</v>
      </c>
      <c r="K523" s="2">
        <f t="shared" si="60"/>
        <v>38.988354719963283</v>
      </c>
    </row>
    <row r="524" spans="1:11" ht="13.5" x14ac:dyDescent="0.25">
      <c r="A524" s="3">
        <f>TITRES_STAT!B527</f>
        <v>42767</v>
      </c>
      <c r="B524" s="6">
        <f>TITRES_STAT!D527</f>
        <v>38.407499999999999</v>
      </c>
      <c r="C524" s="2">
        <f t="shared" si="61"/>
        <v>0</v>
      </c>
      <c r="D524" s="2">
        <f t="shared" si="62"/>
        <v>38.383580000000002</v>
      </c>
      <c r="E524" s="2">
        <f t="shared" ref="E524:E587" si="64">AVERAGE(B515:B524)</f>
        <v>38.214269999999999</v>
      </c>
      <c r="F524" s="2">
        <f t="shared" si="57"/>
        <v>38.885525000000015</v>
      </c>
      <c r="G524" s="2">
        <f t="shared" si="59"/>
        <v>39.710442000000022</v>
      </c>
      <c r="H524" s="2">
        <f t="shared" si="63"/>
        <v>32.151658499999996</v>
      </c>
      <c r="I524" s="2">
        <f t="array" ref="I524">SUMPRODUCT(B508:B527, (ROW(B508:B527)-ROW(B508)+1)) / (20*21/2)</f>
        <v>38.440978095238094</v>
      </c>
      <c r="J524" s="2">
        <f t="shared" si="58"/>
        <v>38.886024726849698</v>
      </c>
      <c r="K524" s="2">
        <f t="shared" si="60"/>
        <v>38.965576103494136</v>
      </c>
    </row>
    <row r="525" spans="1:11" ht="13.5" x14ac:dyDescent="0.25">
      <c r="A525" s="3">
        <f>TITRES_STAT!B528</f>
        <v>42768</v>
      </c>
      <c r="B525" s="6">
        <f>TITRES_STAT!D528</f>
        <v>38.407499999999999</v>
      </c>
      <c r="C525" s="2">
        <f t="shared" si="61"/>
        <v>0</v>
      </c>
      <c r="D525" s="2">
        <f t="shared" si="62"/>
        <v>38.396459999999998</v>
      </c>
      <c r="E525" s="2">
        <f t="shared" si="64"/>
        <v>38.217030000000001</v>
      </c>
      <c r="F525" s="2">
        <f t="shared" si="57"/>
        <v>38.818355000000011</v>
      </c>
      <c r="G525" s="2">
        <f t="shared" si="59"/>
        <v>39.683574000000014</v>
      </c>
      <c r="H525" s="2">
        <f t="shared" si="63"/>
        <v>32.230858999999995</v>
      </c>
      <c r="I525" s="2">
        <f t="array" ref="I525">SUMPRODUCT(B509:B528, (ROW(B509:B528)-ROW(B509)+1)) / (20*21/2)</f>
        <v>38.41179666666666</v>
      </c>
      <c r="J525" s="2">
        <f t="shared" si="58"/>
        <v>38.840450943340201</v>
      </c>
      <c r="K525" s="2">
        <f t="shared" si="60"/>
        <v>38.943690766102215</v>
      </c>
    </row>
    <row r="526" spans="1:11" ht="13.5" x14ac:dyDescent="0.25">
      <c r="A526" s="3">
        <f>TITRES_STAT!B529</f>
        <v>42769</v>
      </c>
      <c r="B526" s="6">
        <f>TITRES_STAT!D529</f>
        <v>38.407499999999999</v>
      </c>
      <c r="C526" s="2">
        <f t="shared" si="61"/>
        <v>0</v>
      </c>
      <c r="D526" s="2">
        <f t="shared" si="62"/>
        <v>38.40934</v>
      </c>
      <c r="E526" s="2">
        <f t="shared" si="64"/>
        <v>38.264880000000005</v>
      </c>
      <c r="F526" s="2">
        <f t="shared" si="57"/>
        <v>38.714375000000011</v>
      </c>
      <c r="G526" s="2">
        <f t="shared" si="59"/>
        <v>39.680446000000018</v>
      </c>
      <c r="H526" s="2">
        <f t="shared" si="63"/>
        <v>32.306998</v>
      </c>
      <c r="I526" s="2">
        <f t="array" ref="I526">SUMPRODUCT(B510:B529, (ROW(B510:B529)-ROW(B510)+1)) / (20*21/2)</f>
        <v>38.388355238095237</v>
      </c>
      <c r="J526" s="2">
        <f t="shared" si="58"/>
        <v>38.799217520164937</v>
      </c>
      <c r="K526" s="2">
        <f t="shared" si="60"/>
        <v>38.922663677235462</v>
      </c>
    </row>
    <row r="527" spans="1:11" ht="13.5" x14ac:dyDescent="0.25">
      <c r="A527" s="3">
        <f>TITRES_STAT!B530</f>
        <v>42772</v>
      </c>
      <c r="B527" s="6">
        <f>TITRES_STAT!D530</f>
        <v>38.361499999999999</v>
      </c>
      <c r="C527" s="2">
        <f t="shared" si="61"/>
        <v>-4.5999999999999375E-2</v>
      </c>
      <c r="D527" s="2">
        <f t="shared" si="62"/>
        <v>38.398299999999999</v>
      </c>
      <c r="E527" s="2">
        <f t="shared" si="64"/>
        <v>38.378060000000005</v>
      </c>
      <c r="F527" s="2">
        <f t="shared" si="57"/>
        <v>38.667905000000005</v>
      </c>
      <c r="G527" s="2">
        <f t="shared" si="59"/>
        <v>39.674742000000016</v>
      </c>
      <c r="H527" s="2">
        <f t="shared" si="63"/>
        <v>32.386361999999998</v>
      </c>
      <c r="I527" s="2">
        <f t="array" ref="I527">SUMPRODUCT(B511:B530, (ROW(B511:B530)-ROW(B511)+1)) / (20*21/2)</f>
        <v>38.370653809523795</v>
      </c>
      <c r="J527" s="2">
        <f t="shared" si="58"/>
        <v>38.757530137292086</v>
      </c>
      <c r="K527" s="2">
        <f t="shared" si="60"/>
        <v>38.900657258520347</v>
      </c>
    </row>
    <row r="528" spans="1:11" ht="13.5" x14ac:dyDescent="0.25">
      <c r="A528" s="3">
        <f>TITRES_STAT!B531</f>
        <v>42773</v>
      </c>
      <c r="B528" s="6">
        <f>TITRES_STAT!D531</f>
        <v>38.361499999999999</v>
      </c>
      <c r="C528" s="2">
        <f t="shared" si="61"/>
        <v>0</v>
      </c>
      <c r="D528" s="2">
        <f t="shared" si="62"/>
        <v>38.389099999999999</v>
      </c>
      <c r="E528" s="2">
        <f t="shared" si="64"/>
        <v>38.379899999999999</v>
      </c>
      <c r="F528" s="2">
        <f t="shared" si="57"/>
        <v>38.607635000000002</v>
      </c>
      <c r="G528" s="2">
        <f t="shared" si="59"/>
        <v>39.669038000000015</v>
      </c>
      <c r="H528" s="2">
        <f t="shared" si="63"/>
        <v>32.468218999999998</v>
      </c>
      <c r="I528" s="2">
        <f t="array" ref="I528">SUMPRODUCT(B512:B531, (ROW(B512:B531)-ROW(B512)+1)) / (20*21/2)</f>
        <v>38.35869238095237</v>
      </c>
      <c r="J528" s="2">
        <f t="shared" si="58"/>
        <v>38.71981298135951</v>
      </c>
      <c r="K528" s="2">
        <f t="shared" si="60"/>
        <v>38.879513836617591</v>
      </c>
    </row>
    <row r="529" spans="1:11" ht="13.5" x14ac:dyDescent="0.25">
      <c r="A529" s="3">
        <f>TITRES_STAT!B532</f>
        <v>42774</v>
      </c>
      <c r="B529" s="6">
        <f>TITRES_STAT!D532</f>
        <v>38.361499999999999</v>
      </c>
      <c r="C529" s="2">
        <f t="shared" si="61"/>
        <v>0</v>
      </c>
      <c r="D529" s="2">
        <f t="shared" si="62"/>
        <v>38.379900000000006</v>
      </c>
      <c r="E529" s="2">
        <f t="shared" si="64"/>
        <v>38.381739999999994</v>
      </c>
      <c r="F529" s="2">
        <f t="shared" si="57"/>
        <v>38.547364999999999</v>
      </c>
      <c r="G529" s="2">
        <f t="shared" si="59"/>
        <v>39.646954000000015</v>
      </c>
      <c r="H529" s="2">
        <f t="shared" si="63"/>
        <v>32.5506885</v>
      </c>
      <c r="I529" s="2">
        <f t="array" ref="I529">SUMPRODUCT(B513:B532, (ROW(B513:B532)-ROW(B513)+1)) / (20*21/2)</f>
        <v>38.352470952380948</v>
      </c>
      <c r="J529" s="2">
        <f t="shared" si="58"/>
        <v>38.685687935515745</v>
      </c>
      <c r="K529" s="2">
        <f t="shared" si="60"/>
        <v>38.859199568514939</v>
      </c>
    </row>
    <row r="530" spans="1:11" ht="13.5" x14ac:dyDescent="0.25">
      <c r="A530" s="3">
        <f>TITRES_STAT!B533</f>
        <v>42775</v>
      </c>
      <c r="B530" s="6">
        <f>TITRES_STAT!D533</f>
        <v>38.361499999999999</v>
      </c>
      <c r="C530" s="2">
        <f t="shared" si="61"/>
        <v>0</v>
      </c>
      <c r="D530" s="2">
        <f t="shared" si="62"/>
        <v>38.370700000000006</v>
      </c>
      <c r="E530" s="2">
        <f t="shared" si="64"/>
        <v>38.383579999999988</v>
      </c>
      <c r="F530" s="2">
        <f t="shared" si="57"/>
        <v>38.487094999999997</v>
      </c>
      <c r="G530" s="2">
        <f t="shared" si="59"/>
        <v>39.624870000000008</v>
      </c>
      <c r="H530" s="2">
        <f t="shared" si="63"/>
        <v>32.632458</v>
      </c>
      <c r="I530" s="2">
        <f t="array" ref="I530">SUMPRODUCT(B514:B533, (ROW(B514:B533)-ROW(B514)+1)) / (20*21/2)</f>
        <v>38.185922380952377</v>
      </c>
      <c r="J530" s="2">
        <f t="shared" si="58"/>
        <v>38.654812894038052</v>
      </c>
      <c r="K530" s="2">
        <f t="shared" si="60"/>
        <v>38.839681938377097</v>
      </c>
    </row>
    <row r="531" spans="1:11" ht="13.5" x14ac:dyDescent="0.25">
      <c r="A531" s="3">
        <f>TITRES_STAT!B534</f>
        <v>42776</v>
      </c>
      <c r="B531" s="6">
        <f>TITRES_STAT!D534</f>
        <v>38.361499999999999</v>
      </c>
      <c r="C531" s="2">
        <f t="shared" si="61"/>
        <v>0</v>
      </c>
      <c r="D531" s="2">
        <f t="shared" si="62"/>
        <v>38.361499999999999</v>
      </c>
      <c r="E531" s="2">
        <f t="shared" si="64"/>
        <v>38.385419999999996</v>
      </c>
      <c r="F531" s="2">
        <f t="shared" si="57"/>
        <v>38.426824999999994</v>
      </c>
      <c r="G531" s="2">
        <f t="shared" si="59"/>
        <v>39.602970000000006</v>
      </c>
      <c r="H531" s="2">
        <f t="shared" si="63"/>
        <v>32.714927500000002</v>
      </c>
      <c r="I531" s="2">
        <f t="array" ref="I531">SUMPRODUCT(B515:B534, (ROW(B515:B534)-ROW(B515)+1)) / (20*21/2)</f>
        <v>37.933840476190468</v>
      </c>
      <c r="J531" s="2">
        <f t="shared" si="58"/>
        <v>38.626878332701096</v>
      </c>
      <c r="K531" s="2">
        <f t="shared" si="60"/>
        <v>38.820929705499566</v>
      </c>
    </row>
    <row r="532" spans="1:11" ht="13.5" x14ac:dyDescent="0.25">
      <c r="A532" s="3">
        <f>TITRES_STAT!B535</f>
        <v>42779</v>
      </c>
      <c r="B532" s="6">
        <f>TITRES_STAT!D535</f>
        <v>38.361499999999999</v>
      </c>
      <c r="C532" s="2">
        <f t="shared" si="61"/>
        <v>0</v>
      </c>
      <c r="D532" s="2">
        <f t="shared" si="62"/>
        <v>38.361499999999999</v>
      </c>
      <c r="E532" s="2">
        <f t="shared" si="64"/>
        <v>38.379899999999992</v>
      </c>
      <c r="F532" s="2">
        <f t="shared" ref="F532:F595" si="65">AVERAGE(B513:B532)</f>
        <v>38.389559999999996</v>
      </c>
      <c r="G532" s="2">
        <f t="shared" si="59"/>
        <v>39.581070000000011</v>
      </c>
      <c r="H532" s="2">
        <f t="shared" si="63"/>
        <v>32.795210000000004</v>
      </c>
      <c r="I532" s="2">
        <f t="array" ref="I532">SUMPRODUCT(B516:B535, (ROW(B516:B535)-ROW(B516)+1)) / (20*21/2)</f>
        <v>37.700512380952375</v>
      </c>
      <c r="J532" s="2">
        <f t="shared" si="58"/>
        <v>38.601604205777186</v>
      </c>
      <c r="K532" s="2">
        <f t="shared" si="60"/>
        <v>38.802912854303507</v>
      </c>
    </row>
    <row r="533" spans="1:11" ht="13.5" x14ac:dyDescent="0.25">
      <c r="A533" s="3">
        <f>TITRES_STAT!B536</f>
        <v>42780</v>
      </c>
      <c r="B533" s="6">
        <f>TITRES_STAT!D536</f>
        <v>36.640799999999999</v>
      </c>
      <c r="C533" s="2">
        <f t="shared" si="61"/>
        <v>-1.7207000000000008</v>
      </c>
      <c r="D533" s="2">
        <f t="shared" si="62"/>
        <v>38.017359999999996</v>
      </c>
      <c r="E533" s="2">
        <f t="shared" si="64"/>
        <v>38.203229999999998</v>
      </c>
      <c r="F533" s="2">
        <f t="shared" si="65"/>
        <v>38.266260000000003</v>
      </c>
      <c r="G533" s="2">
        <f t="shared" si="59"/>
        <v>39.524756000000004</v>
      </c>
      <c r="H533" s="2">
        <f t="shared" si="63"/>
        <v>32.869076000000007</v>
      </c>
      <c r="I533" s="2">
        <f t="array" ref="I533">SUMPRODUCT(B517:B536, (ROW(B517:B536)-ROW(B517)+1)) / (20*21/2)</f>
        <v>37.480329523809523</v>
      </c>
      <c r="J533" s="2">
        <f t="shared" ref="J533:J596" si="66">$J$4*B533+J532*(1-$J$4)</f>
        <v>38.414860948084126</v>
      </c>
      <c r="K533" s="2">
        <f t="shared" si="60"/>
        <v>38.718124114919057</v>
      </c>
    </row>
    <row r="534" spans="1:11" ht="13.5" x14ac:dyDescent="0.25">
      <c r="A534" s="3">
        <f>TITRES_STAT!B537</f>
        <v>42781</v>
      </c>
      <c r="B534" s="6">
        <f>TITRES_STAT!D537</f>
        <v>35.619399999999999</v>
      </c>
      <c r="C534" s="2">
        <f t="shared" si="61"/>
        <v>-1.0213999999999999</v>
      </c>
      <c r="D534" s="2">
        <f t="shared" si="62"/>
        <v>37.468939999999996</v>
      </c>
      <c r="E534" s="2">
        <f t="shared" si="64"/>
        <v>37.924419999999998</v>
      </c>
      <c r="F534" s="2">
        <f t="shared" si="65"/>
        <v>38.069344999999998</v>
      </c>
      <c r="G534" s="2">
        <f t="shared" si="59"/>
        <v>39.453168000000012</v>
      </c>
      <c r="H534" s="2">
        <f t="shared" si="63"/>
        <v>32.938709500000002</v>
      </c>
      <c r="I534" s="2">
        <f t="array" ref="I534">SUMPRODUCT(B518:B537, (ROW(B518:B537)-ROW(B518)+1)) / (20*21/2)</f>
        <v>37.358782857142863</v>
      </c>
      <c r="J534" s="2">
        <f t="shared" si="66"/>
        <v>38.148626572076111</v>
      </c>
      <c r="K534" s="2">
        <f t="shared" si="60"/>
        <v>38.596605522177136</v>
      </c>
    </row>
    <row r="535" spans="1:11" ht="13.5" x14ac:dyDescent="0.25">
      <c r="A535" s="3">
        <f>TITRES_STAT!B538</f>
        <v>42782</v>
      </c>
      <c r="B535" s="6">
        <f>TITRES_STAT!D538</f>
        <v>35.619399999999999</v>
      </c>
      <c r="C535" s="2">
        <f t="shared" si="61"/>
        <v>0</v>
      </c>
      <c r="D535" s="2">
        <f t="shared" si="62"/>
        <v>36.920519999999996</v>
      </c>
      <c r="E535" s="2">
        <f t="shared" si="64"/>
        <v>37.645609999999998</v>
      </c>
      <c r="F535" s="2">
        <f t="shared" si="65"/>
        <v>37.931319999999999</v>
      </c>
      <c r="G535" s="2">
        <f t="shared" si="59"/>
        <v>39.392622000000003</v>
      </c>
      <c r="H535" s="2">
        <f t="shared" si="63"/>
        <v>33.008342999999996</v>
      </c>
      <c r="I535" s="2">
        <f t="array" ref="I535">SUMPRODUCT(B519:B538, (ROW(B519:B538)-ROW(B519)+1)) / (20*21/2)</f>
        <v>37.240522380952385</v>
      </c>
      <c r="J535" s="2">
        <f t="shared" si="66"/>
        <v>37.907747850926008</v>
      </c>
      <c r="K535" s="2">
        <f t="shared" si="60"/>
        <v>38.479852364444703</v>
      </c>
    </row>
    <row r="536" spans="1:11" ht="13.5" x14ac:dyDescent="0.25">
      <c r="A536" s="3">
        <f>TITRES_STAT!B539</f>
        <v>42783</v>
      </c>
      <c r="B536" s="6">
        <f>TITRES_STAT!D539</f>
        <v>35.619399999999999</v>
      </c>
      <c r="C536" s="2">
        <f t="shared" si="61"/>
        <v>0</v>
      </c>
      <c r="D536" s="2">
        <f t="shared" si="62"/>
        <v>36.372100000000003</v>
      </c>
      <c r="E536" s="2">
        <f t="shared" si="64"/>
        <v>37.366799999999998</v>
      </c>
      <c r="F536" s="2">
        <f t="shared" si="65"/>
        <v>37.815840000000001</v>
      </c>
      <c r="G536" s="2">
        <f t="shared" si="59"/>
        <v>39.322874000000013</v>
      </c>
      <c r="H536" s="2">
        <f t="shared" si="63"/>
        <v>33.074739999999998</v>
      </c>
      <c r="I536" s="2">
        <f t="array" ref="I536">SUMPRODUCT(B520:B539, (ROW(B520:B539)-ROW(B520)+1)) / (20*21/2)</f>
        <v>37.130850000000002</v>
      </c>
      <c r="J536" s="2">
        <f t="shared" si="66"/>
        <v>37.689809960361629</v>
      </c>
      <c r="K536" s="2">
        <f t="shared" si="60"/>
        <v>38.367677761917463</v>
      </c>
    </row>
    <row r="537" spans="1:11" ht="13.5" x14ac:dyDescent="0.25">
      <c r="A537" s="3">
        <f>TITRES_STAT!B540</f>
        <v>42786</v>
      </c>
      <c r="B537" s="6">
        <f>TITRES_STAT!D540</f>
        <v>36.5396</v>
      </c>
      <c r="C537" s="2">
        <f t="shared" si="61"/>
        <v>0.92020000000000124</v>
      </c>
      <c r="D537" s="2">
        <f t="shared" si="62"/>
        <v>36.007719999999999</v>
      </c>
      <c r="E537" s="2">
        <f t="shared" si="64"/>
        <v>37.184609999999999</v>
      </c>
      <c r="F537" s="2">
        <f t="shared" si="65"/>
        <v>37.781334999999999</v>
      </c>
      <c r="G537" s="2">
        <f t="shared" si="59"/>
        <v>39.293430000000015</v>
      </c>
      <c r="H537" s="2">
        <f t="shared" si="63"/>
        <v>33.145038499999998</v>
      </c>
      <c r="I537" s="2">
        <f t="array" ref="I537">SUMPRODUCT(B521:B540, (ROW(B521:B540)-ROW(B521)+1)) / (20*21/2)</f>
        <v>37.028889523809525</v>
      </c>
      <c r="J537" s="2">
        <f t="shared" si="66"/>
        <v>37.580266154612907</v>
      </c>
      <c r="K537" s="2">
        <f t="shared" si="60"/>
        <v>38.295988437920698</v>
      </c>
    </row>
    <row r="538" spans="1:11" ht="13.5" x14ac:dyDescent="0.25">
      <c r="A538" s="3">
        <f>TITRES_STAT!B541</f>
        <v>42787</v>
      </c>
      <c r="B538" s="6">
        <f>TITRES_STAT!D541</f>
        <v>36.5396</v>
      </c>
      <c r="C538" s="2">
        <f t="shared" si="61"/>
        <v>0</v>
      </c>
      <c r="D538" s="2">
        <f t="shared" si="62"/>
        <v>35.987479999999998</v>
      </c>
      <c r="E538" s="2">
        <f t="shared" si="64"/>
        <v>37.002419999999994</v>
      </c>
      <c r="F538" s="2">
        <f t="shared" si="65"/>
        <v>37.691159999999996</v>
      </c>
      <c r="G538" s="2">
        <f t="shared" si="59"/>
        <v>39.252760000000009</v>
      </c>
      <c r="H538" s="2">
        <f t="shared" si="63"/>
        <v>33.215336999999998</v>
      </c>
      <c r="I538" s="2">
        <f t="array" ref="I538">SUMPRODUCT(B522:B541, (ROW(B522:B541)-ROW(B522)+1)) / (20*21/2)</f>
        <v>36.93556095238096</v>
      </c>
      <c r="J538" s="2">
        <f t="shared" si="66"/>
        <v>37.481155092268821</v>
      </c>
      <c r="K538" s="2">
        <f t="shared" si="60"/>
        <v>38.227110459963022</v>
      </c>
    </row>
    <row r="539" spans="1:11" ht="13.5" x14ac:dyDescent="0.25">
      <c r="A539" s="3">
        <f>TITRES_STAT!B542</f>
        <v>42788</v>
      </c>
      <c r="B539" s="6">
        <f>TITRES_STAT!D542</f>
        <v>36.5396</v>
      </c>
      <c r="C539" s="2">
        <f t="shared" si="61"/>
        <v>0</v>
      </c>
      <c r="D539" s="2">
        <f t="shared" si="62"/>
        <v>36.171520000000001</v>
      </c>
      <c r="E539" s="2">
        <f t="shared" si="64"/>
        <v>36.820229999999995</v>
      </c>
      <c r="F539" s="2">
        <f t="shared" si="65"/>
        <v>37.600984999999994</v>
      </c>
      <c r="G539" s="2">
        <f t="shared" si="59"/>
        <v>39.19589400000001</v>
      </c>
      <c r="H539" s="2">
        <f t="shared" si="63"/>
        <v>33.28651</v>
      </c>
      <c r="I539" s="2">
        <f t="array" ref="I539">SUMPRODUCT(B523:B542, (ROW(B523:B542)-ROW(B523)+1)) / (20*21/2)</f>
        <v>36.850864285714287</v>
      </c>
      <c r="J539" s="2">
        <f t="shared" si="66"/>
        <v>37.391483178719412</v>
      </c>
      <c r="K539" s="2">
        <f t="shared" si="60"/>
        <v>38.16093357918016</v>
      </c>
    </row>
    <row r="540" spans="1:11" ht="13.5" x14ac:dyDescent="0.25">
      <c r="A540" s="3">
        <f>TITRES_STAT!B543</f>
        <v>42789</v>
      </c>
      <c r="B540" s="6">
        <f>TITRES_STAT!D543</f>
        <v>36.5304</v>
      </c>
      <c r="C540" s="2">
        <f t="shared" si="61"/>
        <v>-9.1999999999998749E-3</v>
      </c>
      <c r="D540" s="2">
        <f t="shared" si="62"/>
        <v>36.353719999999996</v>
      </c>
      <c r="E540" s="2">
        <f t="shared" si="64"/>
        <v>36.637119999999996</v>
      </c>
      <c r="F540" s="2">
        <f t="shared" si="65"/>
        <v>37.510349999999988</v>
      </c>
      <c r="G540" s="2">
        <f t="shared" si="59"/>
        <v>39.131852000000009</v>
      </c>
      <c r="H540" s="2">
        <f t="shared" si="63"/>
        <v>33.355450499999996</v>
      </c>
      <c r="I540" s="2">
        <f t="array" ref="I540">SUMPRODUCT(B524:B543, (ROW(B524:B543)-ROW(B524)+1)) / (20*21/2)</f>
        <v>36.818969047619049</v>
      </c>
      <c r="J540" s="2">
        <f t="shared" si="66"/>
        <v>37.309475256936615</v>
      </c>
      <c r="K540" s="2">
        <f t="shared" si="60"/>
        <v>38.096991085878983</v>
      </c>
    </row>
    <row r="541" spans="1:11" ht="13.5" x14ac:dyDescent="0.25">
      <c r="A541" s="3">
        <f>TITRES_STAT!B544</f>
        <v>42790</v>
      </c>
      <c r="B541" s="6">
        <f>TITRES_STAT!D544</f>
        <v>36.5304</v>
      </c>
      <c r="C541" s="2">
        <f t="shared" si="61"/>
        <v>0</v>
      </c>
      <c r="D541" s="2">
        <f t="shared" si="62"/>
        <v>36.535919999999997</v>
      </c>
      <c r="E541" s="2">
        <f t="shared" si="64"/>
        <v>36.454009999999997</v>
      </c>
      <c r="F541" s="2">
        <f t="shared" si="65"/>
        <v>37.419714999999989</v>
      </c>
      <c r="G541" s="2">
        <f t="shared" si="59"/>
        <v>39.037996000000014</v>
      </c>
      <c r="H541" s="2">
        <f t="shared" si="63"/>
        <v>33.421547999999994</v>
      </c>
      <c r="I541" s="2">
        <f t="array" ref="I541">SUMPRODUCT(B525:B544, (ROW(B525:B544)-ROW(B525)+1)) / (20*21/2)</f>
        <v>36.837630952380955</v>
      </c>
      <c r="J541" s="2">
        <f t="shared" si="66"/>
        <v>37.235277613418845</v>
      </c>
      <c r="K541" s="2">
        <f t="shared" si="60"/>
        <v>38.035556141334716</v>
      </c>
    </row>
    <row r="542" spans="1:11" ht="13.5" x14ac:dyDescent="0.25">
      <c r="A542" s="3">
        <f>TITRES_STAT!B545</f>
        <v>42793</v>
      </c>
      <c r="B542" s="6">
        <f>TITRES_STAT!D545</f>
        <v>36.5304</v>
      </c>
      <c r="C542" s="2">
        <f t="shared" si="61"/>
        <v>0</v>
      </c>
      <c r="D542" s="2">
        <f t="shared" si="62"/>
        <v>36.534079999999996</v>
      </c>
      <c r="E542" s="2">
        <f t="shared" si="64"/>
        <v>36.270899999999997</v>
      </c>
      <c r="F542" s="2">
        <f t="shared" si="65"/>
        <v>37.325399999999988</v>
      </c>
      <c r="G542" s="2">
        <f t="shared" si="59"/>
        <v>38.922608000000011</v>
      </c>
      <c r="H542" s="2">
        <f t="shared" si="63"/>
        <v>33.491100499999995</v>
      </c>
      <c r="I542" s="2">
        <f t="array" ref="I542">SUMPRODUCT(B526:B545, (ROW(B526:B545)-ROW(B526)+1)) / (20*21/2)</f>
        <v>36.860849999999999</v>
      </c>
      <c r="J542" s="2">
        <f t="shared" si="66"/>
        <v>37.168146412140864</v>
      </c>
      <c r="K542" s="2">
        <f t="shared" si="60"/>
        <v>37.97653041030199</v>
      </c>
    </row>
    <row r="543" spans="1:11" ht="13.5" x14ac:dyDescent="0.25">
      <c r="A543" s="3">
        <f>TITRES_STAT!B546</f>
        <v>42794</v>
      </c>
      <c r="B543" s="6">
        <f>TITRES_STAT!D546</f>
        <v>36.990499999999997</v>
      </c>
      <c r="C543" s="2">
        <f t="shared" si="61"/>
        <v>0.46009999999999707</v>
      </c>
      <c r="D543" s="2">
        <f t="shared" si="62"/>
        <v>36.62426</v>
      </c>
      <c r="E543" s="2">
        <f t="shared" si="64"/>
        <v>36.305869999999999</v>
      </c>
      <c r="F543" s="2">
        <f t="shared" si="65"/>
        <v>37.254549999999988</v>
      </c>
      <c r="G543" s="2">
        <f t="shared" si="59"/>
        <v>38.815870000000011</v>
      </c>
      <c r="H543" s="2">
        <f t="shared" si="63"/>
        <v>33.559629999999991</v>
      </c>
      <c r="I543" s="2">
        <f t="array" ref="I543">SUMPRODUCT(B527:B546, (ROW(B527:B546)-ROW(B527)+1)) / (20*21/2)</f>
        <v>36.785216666666663</v>
      </c>
      <c r="J543" s="2">
        <f t="shared" si="66"/>
        <v>37.151227706222684</v>
      </c>
      <c r="K543" s="2">
        <f t="shared" si="60"/>
        <v>37.93786255107446</v>
      </c>
    </row>
    <row r="544" spans="1:11" ht="13.5" x14ac:dyDescent="0.25">
      <c r="A544" s="3">
        <f>TITRES_STAT!B547</f>
        <v>42795</v>
      </c>
      <c r="B544" s="6">
        <f>TITRES_STAT!D547</f>
        <v>37.450499999999998</v>
      </c>
      <c r="C544" s="2">
        <f t="shared" si="61"/>
        <v>0.46000000000000085</v>
      </c>
      <c r="D544" s="2">
        <f t="shared" si="62"/>
        <v>36.806440000000002</v>
      </c>
      <c r="E544" s="2">
        <f t="shared" si="64"/>
        <v>36.488979999999998</v>
      </c>
      <c r="F544" s="2">
        <f t="shared" si="65"/>
        <v>37.206699999999998</v>
      </c>
      <c r="G544" s="2">
        <f t="shared" si="59"/>
        <v>38.736736000000008</v>
      </c>
      <c r="H544" s="2">
        <f t="shared" si="63"/>
        <v>33.630459499999994</v>
      </c>
      <c r="I544" s="2">
        <f t="array" ref="I544">SUMPRODUCT(B528:B547, (ROW(B528:B547)-ROW(B528)+1)) / (20*21/2)</f>
        <v>36.806072857142858</v>
      </c>
      <c r="J544" s="2">
        <f t="shared" si="66"/>
        <v>37.179729829439573</v>
      </c>
      <c r="K544" s="2">
        <f t="shared" si="60"/>
        <v>37.918750294169577</v>
      </c>
    </row>
    <row r="545" spans="1:11" ht="13.5" x14ac:dyDescent="0.25">
      <c r="A545" s="3">
        <f>TITRES_STAT!B548</f>
        <v>42796</v>
      </c>
      <c r="B545" s="6">
        <f>TITRES_STAT!D548</f>
        <v>37.450499999999998</v>
      </c>
      <c r="C545" s="2">
        <f t="shared" si="61"/>
        <v>0</v>
      </c>
      <c r="D545" s="2">
        <f t="shared" si="62"/>
        <v>36.990459999999999</v>
      </c>
      <c r="E545" s="2">
        <f t="shared" si="64"/>
        <v>36.67208999999999</v>
      </c>
      <c r="F545" s="2">
        <f t="shared" si="65"/>
        <v>37.158850000000001</v>
      </c>
      <c r="G545" s="2">
        <f t="shared" si="59"/>
        <v>38.648400000000009</v>
      </c>
      <c r="H545" s="2">
        <f t="shared" si="63"/>
        <v>33.701813499999986</v>
      </c>
      <c r="I545" s="2">
        <f t="array" ref="I545">SUMPRODUCT(B529:B548, (ROW(B529:B548)-ROW(B529)+1)) / (20*21/2)</f>
        <v>36.832099523809518</v>
      </c>
      <c r="J545" s="2">
        <f t="shared" si="66"/>
        <v>37.205517464731038</v>
      </c>
      <c r="K545" s="2">
        <f t="shared" si="60"/>
        <v>37.900387537535472</v>
      </c>
    </row>
    <row r="546" spans="1:11" ht="13.5" x14ac:dyDescent="0.25">
      <c r="A546" s="3">
        <f>TITRES_STAT!B549</f>
        <v>42797</v>
      </c>
      <c r="B546" s="6">
        <f>TITRES_STAT!D549</f>
        <v>36.364699999999999</v>
      </c>
      <c r="C546" s="2">
        <f t="shared" si="61"/>
        <v>-1.085799999999999</v>
      </c>
      <c r="D546" s="2">
        <f t="shared" si="62"/>
        <v>36.957319999999996</v>
      </c>
      <c r="E546" s="2">
        <f t="shared" si="64"/>
        <v>36.746619999999993</v>
      </c>
      <c r="F546" s="2">
        <f t="shared" si="65"/>
        <v>37.056709999999995</v>
      </c>
      <c r="G546" s="2">
        <f t="shared" si="59"/>
        <v>38.519944000000017</v>
      </c>
      <c r="H546" s="2">
        <f t="shared" si="63"/>
        <v>33.764501999999986</v>
      </c>
      <c r="I546" s="2">
        <f t="array" ref="I546">SUMPRODUCT(B530:B549, (ROW(B530:B549)-ROW(B530)+1)) / (20*21/2)</f>
        <v>36.863296666666656</v>
      </c>
      <c r="J546" s="2">
        <f t="shared" si="66"/>
        <v>37.125439610947126</v>
      </c>
      <c r="K546" s="2">
        <f t="shared" si="60"/>
        <v>37.840164496847805</v>
      </c>
    </row>
    <row r="547" spans="1:11" ht="13.5" x14ac:dyDescent="0.25">
      <c r="A547" s="3">
        <f>TITRES_STAT!B550</f>
        <v>42800</v>
      </c>
      <c r="B547" s="6">
        <f>TITRES_STAT!D550</f>
        <v>37.275700000000001</v>
      </c>
      <c r="C547" s="2">
        <f t="shared" si="61"/>
        <v>0.91100000000000136</v>
      </c>
      <c r="D547" s="2">
        <f t="shared" si="62"/>
        <v>37.106380000000001</v>
      </c>
      <c r="E547" s="2">
        <f t="shared" si="64"/>
        <v>36.820229999999995</v>
      </c>
      <c r="F547" s="2">
        <f t="shared" si="65"/>
        <v>37.002420000000001</v>
      </c>
      <c r="G547" s="2">
        <f t="shared" si="59"/>
        <v>38.409708000000002</v>
      </c>
      <c r="H547" s="2">
        <f t="shared" si="63"/>
        <v>33.831789499999985</v>
      </c>
      <c r="I547" s="2">
        <f t="array" ref="I547">SUMPRODUCT(B531:B550, (ROW(B531:B550)-ROW(B531)+1)) / (20*21/2)</f>
        <v>36.899664285714287</v>
      </c>
      <c r="J547" s="2">
        <f t="shared" si="66"/>
        <v>37.139750124190257</v>
      </c>
      <c r="K547" s="2">
        <f t="shared" si="60"/>
        <v>37.818028634226323</v>
      </c>
    </row>
    <row r="548" spans="1:11" ht="13.5" x14ac:dyDescent="0.25">
      <c r="A548" s="3">
        <f>TITRES_STAT!B551</f>
        <v>42801</v>
      </c>
      <c r="B548" s="6">
        <f>TITRES_STAT!D551</f>
        <v>37.275700000000001</v>
      </c>
      <c r="C548" s="2">
        <f t="shared" si="61"/>
        <v>0</v>
      </c>
      <c r="D548" s="2">
        <f t="shared" si="62"/>
        <v>37.163420000000002</v>
      </c>
      <c r="E548" s="2">
        <f t="shared" si="64"/>
        <v>36.893839999999997</v>
      </c>
      <c r="F548" s="2">
        <f t="shared" si="65"/>
        <v>36.948130000000006</v>
      </c>
      <c r="G548" s="2">
        <f t="shared" si="59"/>
        <v>38.312354000000006</v>
      </c>
      <c r="H548" s="2">
        <f t="shared" si="63"/>
        <v>33.900082999999988</v>
      </c>
      <c r="I548" s="2">
        <f t="array" ref="I548">SUMPRODUCT(B532:B551, (ROW(B532:B551)-ROW(B532)+1)) / (20*21/2)</f>
        <v>36.941202380952383</v>
      </c>
      <c r="J548" s="2">
        <f t="shared" si="66"/>
        <v>37.152697731410235</v>
      </c>
      <c r="K548" s="2">
        <f t="shared" si="60"/>
        <v>37.796760844648816</v>
      </c>
    </row>
    <row r="549" spans="1:11" ht="13.5" x14ac:dyDescent="0.25">
      <c r="A549" s="3">
        <f>TITRES_STAT!B552</f>
        <v>42802</v>
      </c>
      <c r="B549" s="6">
        <f>TITRES_STAT!D552</f>
        <v>37.275700000000001</v>
      </c>
      <c r="C549" s="2">
        <f t="shared" si="61"/>
        <v>0</v>
      </c>
      <c r="D549" s="2">
        <f t="shared" si="62"/>
        <v>37.128460000000004</v>
      </c>
      <c r="E549" s="2">
        <f t="shared" si="64"/>
        <v>36.967450000000007</v>
      </c>
      <c r="F549" s="2">
        <f t="shared" si="65"/>
        <v>36.893839999999997</v>
      </c>
      <c r="G549" s="2">
        <f t="shared" si="59"/>
        <v>38.229724000000004</v>
      </c>
      <c r="H549" s="2">
        <f t="shared" si="63"/>
        <v>33.967370499999994</v>
      </c>
      <c r="I549" s="2">
        <f t="array" ref="I549">SUMPRODUCT(B533:B552, (ROW(B533:B552)-ROW(B533)+1)) / (20*21/2)</f>
        <v>36.98791095238095</v>
      </c>
      <c r="J549" s="2">
        <f t="shared" si="66"/>
        <v>37.164412233180691</v>
      </c>
      <c r="K549" s="2">
        <f t="shared" si="60"/>
        <v>37.776327086035138</v>
      </c>
    </row>
    <row r="550" spans="1:11" ht="13.5" x14ac:dyDescent="0.25">
      <c r="A550" s="3">
        <f>TITRES_STAT!B553</f>
        <v>42803</v>
      </c>
      <c r="B550" s="6">
        <f>TITRES_STAT!D553</f>
        <v>37.275700000000001</v>
      </c>
      <c r="C550" s="2">
        <f t="shared" si="61"/>
        <v>0</v>
      </c>
      <c r="D550" s="2">
        <f t="shared" si="62"/>
        <v>37.093499999999999</v>
      </c>
      <c r="E550" s="2">
        <f t="shared" si="64"/>
        <v>37.041980000000009</v>
      </c>
      <c r="F550" s="2">
        <f t="shared" si="65"/>
        <v>36.839550000000003</v>
      </c>
      <c r="G550" s="2">
        <f t="shared" si="59"/>
        <v>38.14709400000001</v>
      </c>
      <c r="H550" s="2">
        <f t="shared" si="63"/>
        <v>34.034657999999993</v>
      </c>
      <c r="I550" s="2">
        <f t="array" ref="I550">SUMPRODUCT(B534:B553, (ROW(B534:B553)-ROW(B534)+1)) / (20*21/2)</f>
        <v>37.046799523809526</v>
      </c>
      <c r="J550" s="2">
        <f t="shared" si="66"/>
        <v>37.175011068115865</v>
      </c>
      <c r="K550" s="2">
        <f t="shared" si="60"/>
        <v>37.756694651288662</v>
      </c>
    </row>
    <row r="551" spans="1:11" ht="13.5" x14ac:dyDescent="0.25">
      <c r="A551" s="3">
        <f>TITRES_STAT!B554</f>
        <v>42804</v>
      </c>
      <c r="B551" s="6">
        <f>TITRES_STAT!D554</f>
        <v>37.275700000000001</v>
      </c>
      <c r="C551" s="2">
        <f t="shared" si="61"/>
        <v>0</v>
      </c>
      <c r="D551" s="2">
        <f t="shared" si="62"/>
        <v>37.275700000000001</v>
      </c>
      <c r="E551" s="2">
        <f t="shared" si="64"/>
        <v>37.116510000000005</v>
      </c>
      <c r="F551" s="2">
        <f t="shared" si="65"/>
        <v>36.785260000000008</v>
      </c>
      <c r="G551" s="2">
        <f t="shared" si="59"/>
        <v>38.07366600000001</v>
      </c>
      <c r="H551" s="2">
        <f t="shared" si="63"/>
        <v>34.101945499999999</v>
      </c>
      <c r="I551" s="2">
        <f t="array" ref="I551">SUMPRODUCT(B535:B554, (ROW(B535:B554)-ROW(B535)+1)) / (20*21/2)</f>
        <v>37.102314285714293</v>
      </c>
      <c r="J551" s="2">
        <f t="shared" si="66"/>
        <v>37.184600490200069</v>
      </c>
      <c r="K551" s="2">
        <f t="shared" si="60"/>
        <v>37.737832115944009</v>
      </c>
    </row>
    <row r="552" spans="1:11" ht="13.5" x14ac:dyDescent="0.25">
      <c r="A552" s="3">
        <f>TITRES_STAT!B555</f>
        <v>42807</v>
      </c>
      <c r="B552" s="6">
        <f>TITRES_STAT!D555</f>
        <v>37.275700000000001</v>
      </c>
      <c r="C552" s="2">
        <f t="shared" si="61"/>
        <v>0</v>
      </c>
      <c r="D552" s="2">
        <f t="shared" si="62"/>
        <v>37.275700000000001</v>
      </c>
      <c r="E552" s="2">
        <f t="shared" si="64"/>
        <v>37.191040000000008</v>
      </c>
      <c r="F552" s="2">
        <f t="shared" si="65"/>
        <v>36.730970000000006</v>
      </c>
      <c r="G552" s="2">
        <f t="shared" si="59"/>
        <v>38.000237999999996</v>
      </c>
      <c r="H552" s="2">
        <f t="shared" si="63"/>
        <v>34.169232999999991</v>
      </c>
      <c r="I552" s="2">
        <f t="array" ref="I552">SUMPRODUCT(B536:B555, (ROW(B536:B555)-ROW(B536)+1)) / (20*21/2)</f>
        <v>37.149591428571426</v>
      </c>
      <c r="J552" s="2">
        <f t="shared" si="66"/>
        <v>37.193276633990536</v>
      </c>
      <c r="K552" s="2">
        <f t="shared" si="60"/>
        <v>37.719709287867772</v>
      </c>
    </row>
    <row r="553" spans="1:11" ht="13.5" x14ac:dyDescent="0.25">
      <c r="A553" s="3">
        <f>TITRES_STAT!B556</f>
        <v>42808</v>
      </c>
      <c r="B553" s="6">
        <f>TITRES_STAT!D556</f>
        <v>37.349299999999999</v>
      </c>
      <c r="C553" s="2">
        <f t="shared" si="61"/>
        <v>7.3599999999999E-2</v>
      </c>
      <c r="D553" s="2">
        <f t="shared" si="62"/>
        <v>37.290419999999997</v>
      </c>
      <c r="E553" s="2">
        <f t="shared" si="64"/>
        <v>37.226920000000007</v>
      </c>
      <c r="F553" s="2">
        <f t="shared" si="65"/>
        <v>36.766395000000003</v>
      </c>
      <c r="G553" s="2">
        <f t="shared" si="59"/>
        <v>37.928282000000003</v>
      </c>
      <c r="H553" s="2">
        <f t="shared" si="63"/>
        <v>34.233520999999989</v>
      </c>
      <c r="I553" s="2">
        <f t="array" ref="I553">SUMPRODUCT(B537:B556, (ROW(B537:B556)-ROW(B537)+1)) / (20*21/2)</f>
        <v>37.188630952380954</v>
      </c>
      <c r="J553" s="2">
        <f t="shared" si="66"/>
        <v>37.208136002181909</v>
      </c>
      <c r="K553" s="2">
        <f t="shared" si="60"/>
        <v>37.705183433441583</v>
      </c>
    </row>
    <row r="554" spans="1:11" ht="13.5" x14ac:dyDescent="0.25">
      <c r="A554" s="3">
        <f>TITRES_STAT!B557</f>
        <v>42809</v>
      </c>
      <c r="B554" s="6">
        <f>TITRES_STAT!D557</f>
        <v>37.349299999999999</v>
      </c>
      <c r="C554" s="2">
        <f t="shared" si="61"/>
        <v>0</v>
      </c>
      <c r="D554" s="2">
        <f t="shared" si="62"/>
        <v>37.305140000000002</v>
      </c>
      <c r="E554" s="2">
        <f t="shared" si="64"/>
        <v>37.216799999999999</v>
      </c>
      <c r="F554" s="2">
        <f t="shared" si="65"/>
        <v>36.852890000000002</v>
      </c>
      <c r="G554" s="2">
        <f t="shared" si="59"/>
        <v>37.880250000000004</v>
      </c>
      <c r="H554" s="2">
        <f t="shared" si="63"/>
        <v>34.297240499999987</v>
      </c>
      <c r="I554" s="2">
        <f t="array" ref="I554">SUMPRODUCT(B538:B557, (ROW(B538:B557)-ROW(B538)+1)) / (20*21/2)</f>
        <v>37.219432857142863</v>
      </c>
      <c r="J554" s="2">
        <f t="shared" si="66"/>
        <v>37.221580192450297</v>
      </c>
      <c r="K554" s="2">
        <f t="shared" si="60"/>
        <v>37.691227220365441</v>
      </c>
    </row>
    <row r="555" spans="1:11" ht="13.5" x14ac:dyDescent="0.25">
      <c r="A555" s="3">
        <f>TITRES_STAT!B558</f>
        <v>42810</v>
      </c>
      <c r="B555" s="6">
        <f>TITRES_STAT!D558</f>
        <v>37.349299999999999</v>
      </c>
      <c r="C555" s="2">
        <f t="shared" si="61"/>
        <v>0</v>
      </c>
      <c r="D555" s="2">
        <f t="shared" si="62"/>
        <v>37.319859999999998</v>
      </c>
      <c r="E555" s="2">
        <f t="shared" si="64"/>
        <v>37.206679999999992</v>
      </c>
      <c r="F555" s="2">
        <f t="shared" si="65"/>
        <v>36.939385000000001</v>
      </c>
      <c r="G555" s="2">
        <f t="shared" si="59"/>
        <v>37.832218000000005</v>
      </c>
      <c r="H555" s="2">
        <f t="shared" si="63"/>
        <v>34.36060999999998</v>
      </c>
      <c r="I555" s="2">
        <f t="array" ref="I555">SUMPRODUCT(B539:B558, (ROW(B539:B558)-ROW(B539)+1)) / (20*21/2)</f>
        <v>37.246379047619051</v>
      </c>
      <c r="J555" s="2">
        <f t="shared" si="66"/>
        <v>37.233743983645503</v>
      </c>
      <c r="K555" s="2">
        <f t="shared" si="60"/>
        <v>37.677818309762877</v>
      </c>
    </row>
    <row r="556" spans="1:11" ht="13.5" x14ac:dyDescent="0.25">
      <c r="A556" s="3">
        <f>TITRES_STAT!B559</f>
        <v>42811</v>
      </c>
      <c r="B556" s="6">
        <f>TITRES_STAT!D559</f>
        <v>37.349299999999999</v>
      </c>
      <c r="C556" s="2">
        <f t="shared" si="61"/>
        <v>0</v>
      </c>
      <c r="D556" s="2">
        <f t="shared" si="62"/>
        <v>37.334580000000003</v>
      </c>
      <c r="E556" s="2">
        <f t="shared" si="64"/>
        <v>37.305139999999994</v>
      </c>
      <c r="F556" s="2">
        <f t="shared" si="65"/>
        <v>37.025880000000001</v>
      </c>
      <c r="G556" s="2">
        <f t="shared" si="59"/>
        <v>37.769462000000011</v>
      </c>
      <c r="H556" s="2">
        <f t="shared" si="63"/>
        <v>34.420305499999984</v>
      </c>
      <c r="I556" s="2">
        <f t="array" ref="I556">SUMPRODUCT(B540:B559, (ROW(B540:B559)-ROW(B540)+1)) / (20*21/2)</f>
        <v>37.269469523809519</v>
      </c>
      <c r="J556" s="2">
        <f t="shared" si="66"/>
        <v>37.244749318536407</v>
      </c>
      <c r="K556" s="2">
        <f t="shared" si="60"/>
        <v>37.664935238791784</v>
      </c>
    </row>
    <row r="557" spans="1:11" ht="13.5" x14ac:dyDescent="0.25">
      <c r="A557" s="3">
        <f>TITRES_STAT!B560</f>
        <v>42815</v>
      </c>
      <c r="B557" s="6">
        <f>TITRES_STAT!D560</f>
        <v>37.349299999999999</v>
      </c>
      <c r="C557" s="2">
        <f t="shared" si="61"/>
        <v>0</v>
      </c>
      <c r="D557" s="2">
        <f t="shared" si="62"/>
        <v>37.349299999999999</v>
      </c>
      <c r="E557" s="2">
        <f t="shared" si="64"/>
        <v>37.312499999999986</v>
      </c>
      <c r="F557" s="2">
        <f t="shared" si="65"/>
        <v>37.066364999999998</v>
      </c>
      <c r="G557" s="2">
        <f t="shared" si="59"/>
        <v>37.730630000000005</v>
      </c>
      <c r="H557" s="2">
        <f t="shared" si="63"/>
        <v>34.480000999999987</v>
      </c>
      <c r="I557" s="2">
        <f t="array" ref="I557">SUMPRODUCT(B541:B560, (ROW(B541:B560)-ROW(B541)+1)) / (20*21/2)</f>
        <v>37.288704285714282</v>
      </c>
      <c r="J557" s="2">
        <f t="shared" si="66"/>
        <v>37.254706526294839</v>
      </c>
      <c r="K557" s="2">
        <f t="shared" si="60"/>
        <v>37.652557386290148</v>
      </c>
    </row>
    <row r="558" spans="1:11" ht="13.5" x14ac:dyDescent="0.25">
      <c r="A558" s="3">
        <f>TITRES_STAT!B561</f>
        <v>42816</v>
      </c>
      <c r="B558" s="6">
        <f>TITRES_STAT!D561</f>
        <v>37.349299999999999</v>
      </c>
      <c r="C558" s="2">
        <f t="shared" si="61"/>
        <v>0</v>
      </c>
      <c r="D558" s="2">
        <f t="shared" si="62"/>
        <v>37.349299999999999</v>
      </c>
      <c r="E558" s="2">
        <f t="shared" si="64"/>
        <v>37.319859999999991</v>
      </c>
      <c r="F558" s="2">
        <f t="shared" si="65"/>
        <v>37.106849999999994</v>
      </c>
      <c r="G558" s="2">
        <f t="shared" si="59"/>
        <v>37.686278000000009</v>
      </c>
      <c r="H558" s="2">
        <f t="shared" si="63"/>
        <v>34.539652999999987</v>
      </c>
      <c r="I558" s="2">
        <f t="array" ref="I558">SUMPRODUCT(B542:B561, (ROW(B542:B561)-ROW(B542)+1)) / (20*21/2)</f>
        <v>37.251458571428572</v>
      </c>
      <c r="J558" s="2">
        <f t="shared" si="66"/>
        <v>37.263715428552473</v>
      </c>
      <c r="K558" s="2">
        <f t="shared" si="60"/>
        <v>37.640664939768968</v>
      </c>
    </row>
    <row r="559" spans="1:11" ht="13.5" x14ac:dyDescent="0.25">
      <c r="A559" s="3">
        <f>TITRES_STAT!B562</f>
        <v>42817</v>
      </c>
      <c r="B559" s="6">
        <f>TITRES_STAT!D562</f>
        <v>37.349299999999999</v>
      </c>
      <c r="C559" s="2">
        <f t="shared" si="61"/>
        <v>0</v>
      </c>
      <c r="D559" s="2">
        <f t="shared" si="62"/>
        <v>37.349299999999999</v>
      </c>
      <c r="E559" s="2">
        <f t="shared" si="64"/>
        <v>37.32721999999999</v>
      </c>
      <c r="F559" s="2">
        <f t="shared" si="65"/>
        <v>37.147334999999998</v>
      </c>
      <c r="G559" s="2">
        <f t="shared" si="59"/>
        <v>37.641926000000005</v>
      </c>
      <c r="H559" s="2">
        <f t="shared" si="63"/>
        <v>34.598692499999984</v>
      </c>
      <c r="I559" s="2">
        <f t="array" ref="I559">SUMPRODUCT(B543:B562, (ROW(B543:B562)-ROW(B543)+1)) / (20*21/2)</f>
        <v>37.212942380952377</v>
      </c>
      <c r="J559" s="2">
        <f t="shared" si="66"/>
        <v>37.271866340118905</v>
      </c>
      <c r="K559" s="2">
        <f t="shared" si="60"/>
        <v>37.629238863699598</v>
      </c>
    </row>
    <row r="560" spans="1:11" ht="13.5" x14ac:dyDescent="0.25">
      <c r="A560" s="3">
        <f>TITRES_STAT!B563</f>
        <v>42818</v>
      </c>
      <c r="B560" s="6">
        <f>TITRES_STAT!D563</f>
        <v>37.349299999999999</v>
      </c>
      <c r="C560" s="2">
        <f t="shared" si="61"/>
        <v>0</v>
      </c>
      <c r="D560" s="2">
        <f t="shared" si="62"/>
        <v>37.349299999999999</v>
      </c>
      <c r="E560" s="2">
        <f t="shared" si="64"/>
        <v>37.334579999999995</v>
      </c>
      <c r="F560" s="2">
        <f t="shared" si="65"/>
        <v>37.188279999999999</v>
      </c>
      <c r="G560" s="2">
        <f t="shared" si="59"/>
        <v>37.597574000000016</v>
      </c>
      <c r="H560" s="2">
        <f t="shared" si="63"/>
        <v>34.657731999999982</v>
      </c>
      <c r="I560" s="2">
        <f t="array" ref="I560">SUMPRODUCT(B544:B563, (ROW(B544:B563)-ROW(B544)+1)) / (20*21/2)</f>
        <v>37.173155714285706</v>
      </c>
      <c r="J560" s="2">
        <f t="shared" si="66"/>
        <v>37.279240974393289</v>
      </c>
      <c r="K560" s="2">
        <f t="shared" si="60"/>
        <v>37.618260869044711</v>
      </c>
    </row>
    <row r="561" spans="1:11" ht="13.5" x14ac:dyDescent="0.25">
      <c r="A561" s="3">
        <f>TITRES_STAT!B564</f>
        <v>42821</v>
      </c>
      <c r="B561" s="6">
        <f>TITRES_STAT!D564</f>
        <v>36.797199999999997</v>
      </c>
      <c r="C561" s="2">
        <f t="shared" si="61"/>
        <v>-0.55210000000000292</v>
      </c>
      <c r="D561" s="2">
        <f t="shared" si="62"/>
        <v>37.238880000000002</v>
      </c>
      <c r="E561" s="2">
        <f t="shared" si="64"/>
        <v>37.286729999999991</v>
      </c>
      <c r="F561" s="2">
        <f t="shared" si="65"/>
        <v>37.201619999999991</v>
      </c>
      <c r="G561" s="2">
        <f t="shared" si="59"/>
        <v>37.542180000000009</v>
      </c>
      <c r="H561" s="2">
        <f t="shared" si="63"/>
        <v>34.711168499999985</v>
      </c>
      <c r="I561" s="2">
        <f t="array" ref="I561">SUMPRODUCT(B545:B564, (ROW(B545:B564)-ROW(B545)+1)) / (20*21/2)</f>
        <v>37.11851809523808</v>
      </c>
      <c r="J561" s="2">
        <f t="shared" si="66"/>
        <v>37.233332310165359</v>
      </c>
      <c r="K561" s="2">
        <f t="shared" si="60"/>
        <v>37.586062403591981</v>
      </c>
    </row>
    <row r="562" spans="1:11" ht="13.5" x14ac:dyDescent="0.25">
      <c r="A562" s="3">
        <f>TITRES_STAT!B565</f>
        <v>42822</v>
      </c>
      <c r="B562" s="6">
        <f>TITRES_STAT!D565</f>
        <v>36.797199999999997</v>
      </c>
      <c r="C562" s="2">
        <f t="shared" si="61"/>
        <v>0</v>
      </c>
      <c r="D562" s="2">
        <f t="shared" si="62"/>
        <v>37.128460000000004</v>
      </c>
      <c r="E562" s="2">
        <f t="shared" si="64"/>
        <v>37.238879999999995</v>
      </c>
      <c r="F562" s="2">
        <f t="shared" si="65"/>
        <v>37.214959999999991</v>
      </c>
      <c r="G562" s="2">
        <f t="shared" ref="G562:G625" si="67">AVERAGE(B513:B562)</f>
        <v>37.495988000000004</v>
      </c>
      <c r="H562" s="2">
        <f t="shared" si="63"/>
        <v>34.763861499999983</v>
      </c>
      <c r="I562" s="2">
        <f t="array" ref="I562">SUMPRODUCT(B546:B565, (ROW(B546:B565)-ROW(B546)+1)) / (20*21/2)</f>
        <v>37.067779999999985</v>
      </c>
      <c r="J562" s="2">
        <f t="shared" si="66"/>
        <v>37.191795899673423</v>
      </c>
      <c r="K562" s="2">
        <f t="shared" si="60"/>
        <v>37.555126623058968</v>
      </c>
    </row>
    <row r="563" spans="1:11" ht="13.5" x14ac:dyDescent="0.25">
      <c r="A563" s="3">
        <f>TITRES_STAT!B566</f>
        <v>42823</v>
      </c>
      <c r="B563" s="6">
        <f>TITRES_STAT!D566</f>
        <v>36.797199999999997</v>
      </c>
      <c r="C563" s="2">
        <f t="shared" si="61"/>
        <v>0</v>
      </c>
      <c r="D563" s="2">
        <f t="shared" si="62"/>
        <v>37.018039999999999</v>
      </c>
      <c r="E563" s="2">
        <f t="shared" si="64"/>
        <v>37.183669999999992</v>
      </c>
      <c r="F563" s="2">
        <f t="shared" si="65"/>
        <v>37.205294999999992</v>
      </c>
      <c r="G563" s="2">
        <f t="shared" si="67"/>
        <v>37.449796000000006</v>
      </c>
      <c r="H563" s="2">
        <f t="shared" si="63"/>
        <v>34.816554499999981</v>
      </c>
      <c r="I563" s="2">
        <f t="array" ref="I563">SUMPRODUCT(B547:B566, (ROW(B547:B566)-ROW(B547)+1)) / (20*21/2)</f>
        <v>37.020941428571419</v>
      </c>
      <c r="J563" s="2">
        <f t="shared" si="66"/>
        <v>37.154215337799762</v>
      </c>
      <c r="K563" s="2">
        <f t="shared" ref="K563:K626" si="68">$K$4*B563+(1-$K$4)*K562</f>
        <v>37.525404010389991</v>
      </c>
    </row>
    <row r="564" spans="1:11" ht="13.5" x14ac:dyDescent="0.25">
      <c r="A564" s="3">
        <f>TITRES_STAT!B567</f>
        <v>42824</v>
      </c>
      <c r="B564" s="6">
        <f>TITRES_STAT!D567</f>
        <v>36.631599999999999</v>
      </c>
      <c r="C564" s="2">
        <f t="shared" si="61"/>
        <v>-0.16559999999999775</v>
      </c>
      <c r="D564" s="2">
        <f t="shared" si="62"/>
        <v>36.874499999999998</v>
      </c>
      <c r="E564" s="2">
        <f t="shared" si="64"/>
        <v>37.111899999999991</v>
      </c>
      <c r="F564" s="2">
        <f t="shared" si="65"/>
        <v>37.164349999999992</v>
      </c>
      <c r="G564" s="2">
        <f t="shared" si="67"/>
        <v>37.391273999999996</v>
      </c>
      <c r="H564" s="2">
        <f t="shared" si="63"/>
        <v>34.865445499999986</v>
      </c>
      <c r="I564" s="2">
        <f t="array" ref="I564">SUMPRODUCT(B548:B567, (ROW(B548:B567)-ROW(B548)+1)) / (20*21/2)</f>
        <v>36.945660476190476</v>
      </c>
      <c r="J564" s="2">
        <f t="shared" si="66"/>
        <v>37.1044424484855</v>
      </c>
      <c r="K564" s="2">
        <f t="shared" si="68"/>
        <v>37.490352872727641</v>
      </c>
    </row>
    <row r="565" spans="1:11" ht="13.5" x14ac:dyDescent="0.25">
      <c r="A565" s="3">
        <f>TITRES_STAT!B568</f>
        <v>42825</v>
      </c>
      <c r="B565" s="6">
        <f>TITRES_STAT!D568</f>
        <v>36.631599999999999</v>
      </c>
      <c r="C565" s="2">
        <f t="shared" si="61"/>
        <v>0</v>
      </c>
      <c r="D565" s="2">
        <f t="shared" si="62"/>
        <v>36.730959999999996</v>
      </c>
      <c r="E565" s="2">
        <f t="shared" si="64"/>
        <v>37.040129999999991</v>
      </c>
      <c r="F565" s="2">
        <f t="shared" si="65"/>
        <v>37.123404999999991</v>
      </c>
      <c r="G565" s="2">
        <f t="shared" si="67"/>
        <v>37.356307999999991</v>
      </c>
      <c r="H565" s="2">
        <f t="shared" si="63"/>
        <v>34.914117499999982</v>
      </c>
      <c r="I565" s="2">
        <f t="array" ref="I565">SUMPRODUCT(B549:B568, (ROW(B549:B568)-ROW(B549)+1)) / (20*21/2)</f>
        <v>36.874805238095242</v>
      </c>
      <c r="J565" s="2">
        <f t="shared" si="66"/>
        <v>37.059409834344024</v>
      </c>
      <c r="K565" s="2">
        <f t="shared" si="68"/>
        <v>37.456676289483426</v>
      </c>
    </row>
    <row r="566" spans="1:11" ht="13.5" x14ac:dyDescent="0.25">
      <c r="A566" s="3">
        <f>TITRES_STAT!B569</f>
        <v>42828</v>
      </c>
      <c r="B566" s="6">
        <f>TITRES_STAT!D569</f>
        <v>36.631599999999999</v>
      </c>
      <c r="C566" s="2">
        <f t="shared" si="61"/>
        <v>0</v>
      </c>
      <c r="D566" s="2">
        <f t="shared" si="62"/>
        <v>36.697839999999999</v>
      </c>
      <c r="E566" s="2">
        <f t="shared" si="64"/>
        <v>36.968359999999997</v>
      </c>
      <c r="F566" s="2">
        <f t="shared" si="65"/>
        <v>37.136749999999992</v>
      </c>
      <c r="G566" s="2">
        <f t="shared" si="67"/>
        <v>37.330359999999999</v>
      </c>
      <c r="H566" s="2">
        <f t="shared" si="63"/>
        <v>34.962789499999978</v>
      </c>
      <c r="I566" s="2">
        <f t="array" ref="I566">SUMPRODUCT(B550:B569, (ROW(B550:B569)-ROW(B550)+1)) / (20*21/2)</f>
        <v>36.799613809523812</v>
      </c>
      <c r="J566" s="2">
        <f t="shared" si="66"/>
        <v>37.018666040596976</v>
      </c>
      <c r="K566" s="2">
        <f t="shared" si="68"/>
        <v>37.424320356562504</v>
      </c>
    </row>
    <row r="567" spans="1:11" ht="13.5" x14ac:dyDescent="0.25">
      <c r="A567" s="3">
        <f>TITRES_STAT!B570</f>
        <v>42829</v>
      </c>
      <c r="B567" s="6">
        <f>TITRES_STAT!D570</f>
        <v>36.346299999999999</v>
      </c>
      <c r="C567" s="2">
        <f t="shared" si="61"/>
        <v>-0.28529999999999944</v>
      </c>
      <c r="D567" s="2">
        <f t="shared" si="62"/>
        <v>36.607659999999996</v>
      </c>
      <c r="E567" s="2">
        <f t="shared" si="64"/>
        <v>36.86806</v>
      </c>
      <c r="F567" s="2">
        <f t="shared" si="65"/>
        <v>37.090279999999993</v>
      </c>
      <c r="G567" s="2">
        <f t="shared" si="67"/>
        <v>37.312691999999998</v>
      </c>
      <c r="H567" s="2">
        <f t="shared" si="63"/>
        <v>35.010034999999981</v>
      </c>
      <c r="I567" s="2">
        <f t="array" ref="I567">SUMPRODUCT(B551:B570, (ROW(B551:B570)-ROW(B551)+1)) / (20*21/2)</f>
        <v>36.626752857142854</v>
      </c>
      <c r="J567" s="2">
        <f t="shared" si="66"/>
        <v>36.954631179587743</v>
      </c>
      <c r="K567" s="2">
        <f t="shared" si="68"/>
        <v>37.382045048462018</v>
      </c>
    </row>
    <row r="568" spans="1:11" ht="13.5" x14ac:dyDescent="0.25">
      <c r="A568" s="3">
        <f>TITRES_STAT!B571</f>
        <v>42830</v>
      </c>
      <c r="B568" s="6">
        <f>TITRES_STAT!D571</f>
        <v>36.346299999999999</v>
      </c>
      <c r="C568" s="2">
        <f t="shared" si="61"/>
        <v>0</v>
      </c>
      <c r="D568" s="2">
        <f t="shared" si="62"/>
        <v>36.517479999999999</v>
      </c>
      <c r="E568" s="2">
        <f t="shared" si="64"/>
        <v>36.767759999999996</v>
      </c>
      <c r="F568" s="2">
        <f t="shared" si="65"/>
        <v>37.043810000000001</v>
      </c>
      <c r="G568" s="2">
        <f t="shared" si="67"/>
        <v>37.272755999999994</v>
      </c>
      <c r="H568" s="2">
        <f t="shared" si="63"/>
        <v>35.057367999999983</v>
      </c>
      <c r="I568" s="2">
        <f t="array" ref="I568">SUMPRODUCT(B552:B571, (ROW(B552:B571)-ROW(B552)+1)) / (20*21/2)</f>
        <v>36.470015714285708</v>
      </c>
      <c r="J568" s="2">
        <f t="shared" si="66"/>
        <v>36.896694876769864</v>
      </c>
      <c r="K568" s="2">
        <f t="shared" si="68"/>
        <v>37.341427595581159</v>
      </c>
    </row>
    <row r="569" spans="1:11" ht="13.5" x14ac:dyDescent="0.25">
      <c r="A569" s="3">
        <f>TITRES_STAT!B572</f>
        <v>42831</v>
      </c>
      <c r="B569" s="6">
        <f>TITRES_STAT!D572</f>
        <v>36.254300000000001</v>
      </c>
      <c r="C569" s="2">
        <f t="shared" si="61"/>
        <v>-9.1999999999998749E-2</v>
      </c>
      <c r="D569" s="2">
        <f t="shared" si="62"/>
        <v>36.442019999999999</v>
      </c>
      <c r="E569" s="2">
        <f t="shared" si="64"/>
        <v>36.658259999999999</v>
      </c>
      <c r="F569" s="2">
        <f t="shared" si="65"/>
        <v>36.992740000000005</v>
      </c>
      <c r="G569" s="2">
        <f t="shared" si="67"/>
        <v>37.230979999999995</v>
      </c>
      <c r="H569" s="2">
        <f t="shared" si="63"/>
        <v>35.107346499999977</v>
      </c>
      <c r="I569" s="2">
        <f t="array" ref="I569">SUMPRODUCT(B553:B572, (ROW(B553:B572)-ROW(B553)+1)) / (20*21/2)</f>
        <v>36.322962380952376</v>
      </c>
      <c r="J569" s="2">
        <f t="shared" si="66"/>
        <v>36.835514412315597</v>
      </c>
      <c r="K569" s="2">
        <f t="shared" si="68"/>
        <v>37.298795140852491</v>
      </c>
    </row>
    <row r="570" spans="1:11" ht="13.5" x14ac:dyDescent="0.25">
      <c r="A570" s="3">
        <f>TITRES_STAT!B573</f>
        <v>42832</v>
      </c>
      <c r="B570" s="6">
        <f>TITRES_STAT!D573</f>
        <v>35.177700000000002</v>
      </c>
      <c r="C570" s="2">
        <f t="shared" si="61"/>
        <v>-1.0765999999999991</v>
      </c>
      <c r="D570" s="2">
        <f t="shared" si="62"/>
        <v>36.151240000000008</v>
      </c>
      <c r="E570" s="2">
        <f t="shared" si="64"/>
        <v>36.441099999999992</v>
      </c>
      <c r="F570" s="2">
        <f t="shared" si="65"/>
        <v>36.887840000000004</v>
      </c>
      <c r="G570" s="2">
        <f t="shared" si="67"/>
        <v>37.167671999999996</v>
      </c>
      <c r="H570" s="2">
        <f t="shared" si="63"/>
        <v>35.151854499999985</v>
      </c>
      <c r="I570" s="2">
        <f t="array" ref="I570">SUMPRODUCT(B554:B573, (ROW(B554:B573)-ROW(B554)+1)) / (20*21/2)</f>
        <v>36.185592857142858</v>
      </c>
      <c r="J570" s="2">
        <f t="shared" si="66"/>
        <v>36.677627325428404</v>
      </c>
      <c r="K570" s="2">
        <f t="shared" si="68"/>
        <v>37.215614939250436</v>
      </c>
    </row>
    <row r="571" spans="1:11" ht="13.5" x14ac:dyDescent="0.25">
      <c r="A571" s="3">
        <f>TITRES_STAT!B574</f>
        <v>42835</v>
      </c>
      <c r="B571" s="6">
        <f>TITRES_STAT!D574</f>
        <v>35.242100000000001</v>
      </c>
      <c r="C571" s="2">
        <f t="shared" si="61"/>
        <v>6.4399999999999125E-2</v>
      </c>
      <c r="D571" s="2">
        <f t="shared" si="62"/>
        <v>35.873339999999999</v>
      </c>
      <c r="E571" s="2">
        <f t="shared" si="64"/>
        <v>36.285589999999999</v>
      </c>
      <c r="F571" s="2">
        <f t="shared" si="65"/>
        <v>36.786160000000002</v>
      </c>
      <c r="G571" s="2">
        <f t="shared" si="67"/>
        <v>37.105651999999992</v>
      </c>
      <c r="H571" s="2">
        <f t="shared" si="63"/>
        <v>35.196727999999986</v>
      </c>
      <c r="I571" s="2">
        <f t="array" ref="I571">SUMPRODUCT(B555:B574, (ROW(B555:B574)-ROW(B555)+1)) / (20*21/2)</f>
        <v>36.058257619047623</v>
      </c>
      <c r="J571" s="2">
        <f t="shared" si="66"/>
        <v>36.540910437292368</v>
      </c>
      <c r="K571" s="2">
        <f t="shared" si="68"/>
        <v>37.138222196534734</v>
      </c>
    </row>
    <row r="572" spans="1:11" ht="13.5" x14ac:dyDescent="0.25">
      <c r="A572" s="3">
        <f>TITRES_STAT!B575</f>
        <v>42836</v>
      </c>
      <c r="B572" s="6">
        <f>TITRES_STAT!D575</f>
        <v>35.242100000000001</v>
      </c>
      <c r="C572" s="2">
        <f t="shared" si="61"/>
        <v>0</v>
      </c>
      <c r="D572" s="2">
        <f t="shared" si="62"/>
        <v>35.652499999999996</v>
      </c>
      <c r="E572" s="2">
        <f t="shared" si="64"/>
        <v>36.13008</v>
      </c>
      <c r="F572" s="2">
        <f t="shared" si="65"/>
        <v>36.684480000000008</v>
      </c>
      <c r="G572" s="2">
        <f t="shared" si="67"/>
        <v>37.042159999999996</v>
      </c>
      <c r="H572" s="2">
        <f t="shared" si="63"/>
        <v>35.241295499999985</v>
      </c>
      <c r="I572" s="2">
        <f t="array" ref="I572">SUMPRODUCT(B556:B575, (ROW(B556:B575)-ROW(B556)+1)) / (20*21/2)</f>
        <v>36.028594761904763</v>
      </c>
      <c r="J572" s="2">
        <f t="shared" si="66"/>
        <v>36.417214205169287</v>
      </c>
      <c r="K572" s="2">
        <f t="shared" si="68"/>
        <v>37.063864463337296</v>
      </c>
    </row>
    <row r="573" spans="1:11" ht="13.5" x14ac:dyDescent="0.25">
      <c r="A573" s="3">
        <f>TITRES_STAT!B576</f>
        <v>42837</v>
      </c>
      <c r="B573" s="6">
        <f>TITRES_STAT!D576</f>
        <v>35.242100000000001</v>
      </c>
      <c r="C573" s="2">
        <f t="shared" si="61"/>
        <v>0</v>
      </c>
      <c r="D573" s="2">
        <f t="shared" si="62"/>
        <v>35.431660000000001</v>
      </c>
      <c r="E573" s="2">
        <f t="shared" si="64"/>
        <v>35.97457</v>
      </c>
      <c r="F573" s="2">
        <f t="shared" si="65"/>
        <v>36.579120000000003</v>
      </c>
      <c r="G573" s="2">
        <f t="shared" si="67"/>
        <v>36.978851999999996</v>
      </c>
      <c r="H573" s="2">
        <f t="shared" si="63"/>
        <v>35.282232999999984</v>
      </c>
      <c r="I573" s="2">
        <f t="array" ref="I573">SUMPRODUCT(B557:B576, (ROW(B557:B576)-ROW(B557)+1)) / (20*21/2)</f>
        <v>36.004584285714287</v>
      </c>
      <c r="J573" s="2">
        <f t="shared" si="66"/>
        <v>36.30529856658174</v>
      </c>
      <c r="K573" s="2">
        <f t="shared" si="68"/>
        <v>36.992422719677016</v>
      </c>
    </row>
    <row r="574" spans="1:11" ht="13.5" x14ac:dyDescent="0.25">
      <c r="A574" s="3">
        <f>TITRES_STAT!B577</f>
        <v>42838</v>
      </c>
      <c r="B574" s="6">
        <f>TITRES_STAT!D577</f>
        <v>35.242100000000001</v>
      </c>
      <c r="C574" s="2">
        <f t="shared" si="61"/>
        <v>0</v>
      </c>
      <c r="D574" s="2">
        <f t="shared" si="62"/>
        <v>35.229219999999998</v>
      </c>
      <c r="E574" s="2">
        <f t="shared" si="64"/>
        <v>35.835619999999999</v>
      </c>
      <c r="F574" s="2">
        <f t="shared" si="65"/>
        <v>36.473760000000006</v>
      </c>
      <c r="G574" s="2">
        <f t="shared" si="67"/>
        <v>36.915543999999997</v>
      </c>
      <c r="H574" s="2">
        <f t="shared" si="63"/>
        <v>35.323170499999989</v>
      </c>
      <c r="I574" s="2">
        <f t="array" ref="I574">SUMPRODUCT(B558:B577, (ROW(B558:B577)-ROW(B558)+1)) / (20*21/2)</f>
        <v>35.889826190476199</v>
      </c>
      <c r="J574" s="2">
        <f t="shared" si="66"/>
        <v>36.204041560240626</v>
      </c>
      <c r="K574" s="2">
        <f t="shared" si="68"/>
        <v>36.923782613023022</v>
      </c>
    </row>
    <row r="575" spans="1:11" ht="13.5" x14ac:dyDescent="0.25">
      <c r="A575" s="3">
        <f>TITRES_STAT!B578</f>
        <v>42839</v>
      </c>
      <c r="B575" s="6">
        <f>TITRES_STAT!D578</f>
        <v>36.162300000000002</v>
      </c>
      <c r="C575" s="2">
        <f t="shared" si="61"/>
        <v>0.92020000000000124</v>
      </c>
      <c r="D575" s="2">
        <f t="shared" si="62"/>
        <v>35.426139999999997</v>
      </c>
      <c r="E575" s="2">
        <f t="shared" si="64"/>
        <v>35.788690000000003</v>
      </c>
      <c r="F575" s="2">
        <f t="shared" si="65"/>
        <v>36.414409999999997</v>
      </c>
      <c r="G575" s="2">
        <f t="shared" si="67"/>
        <v>36.870640000000002</v>
      </c>
      <c r="H575" s="2">
        <f t="shared" si="63"/>
        <v>35.369714999999985</v>
      </c>
      <c r="I575" s="2">
        <f t="array" ref="I575">SUMPRODUCT(B559:B578, (ROW(B559:B578)-ROW(B559)+1)) / (20*21/2)</f>
        <v>35.811835714285721</v>
      </c>
      <c r="J575" s="2">
        <f t="shared" si="66"/>
        <v>36.200066173551036</v>
      </c>
      <c r="K575" s="2">
        <f t="shared" si="68"/>
        <v>36.893920549767216</v>
      </c>
    </row>
    <row r="576" spans="1:11" ht="13.5" x14ac:dyDescent="0.25">
      <c r="A576" s="3">
        <f>TITRES_STAT!B579</f>
        <v>42842</v>
      </c>
      <c r="B576" s="6">
        <f>TITRES_STAT!D579</f>
        <v>36.162300000000002</v>
      </c>
      <c r="C576" s="2">
        <f t="shared" si="61"/>
        <v>0</v>
      </c>
      <c r="D576" s="2">
        <f t="shared" si="62"/>
        <v>35.61018</v>
      </c>
      <c r="E576" s="2">
        <f t="shared" si="64"/>
        <v>35.741759999999999</v>
      </c>
      <c r="F576" s="2">
        <f t="shared" si="65"/>
        <v>36.355060000000002</v>
      </c>
      <c r="G576" s="2">
        <f t="shared" si="67"/>
        <v>36.825735999999999</v>
      </c>
      <c r="H576" s="2">
        <f t="shared" si="63"/>
        <v>35.414947499999982</v>
      </c>
      <c r="I576" s="2">
        <f t="array" ref="I576">SUMPRODUCT(B560:B579, (ROW(B560:B579)-ROW(B560)+1)) / (20*21/2)</f>
        <v>35.721088571428574</v>
      </c>
      <c r="J576" s="2">
        <f t="shared" si="66"/>
        <v>36.196469395117603</v>
      </c>
      <c r="K576" s="2">
        <f t="shared" si="68"/>
        <v>36.865229547815559</v>
      </c>
    </row>
    <row r="577" spans="1:11" ht="13.5" x14ac:dyDescent="0.25">
      <c r="A577" s="3">
        <f>TITRES_STAT!B580</f>
        <v>42843</v>
      </c>
      <c r="B577" s="6">
        <f>TITRES_STAT!D580</f>
        <v>35.150100000000002</v>
      </c>
      <c r="C577" s="2">
        <f t="shared" si="61"/>
        <v>-1.0122</v>
      </c>
      <c r="D577" s="2">
        <f t="shared" si="62"/>
        <v>35.591780000000007</v>
      </c>
      <c r="E577" s="2">
        <f t="shared" si="64"/>
        <v>35.622140000000002</v>
      </c>
      <c r="F577" s="2">
        <f t="shared" si="65"/>
        <v>36.245099999999994</v>
      </c>
      <c r="G577" s="2">
        <f t="shared" si="67"/>
        <v>36.761507999999999</v>
      </c>
      <c r="H577" s="2">
        <f t="shared" si="63"/>
        <v>35.455118999999989</v>
      </c>
      <c r="I577" s="2">
        <f t="array" ref="I577">SUMPRODUCT(B561:B580, (ROW(B561:B580)-ROW(B561)+1)) / (20*21/2)</f>
        <v>35.640594761904765</v>
      </c>
      <c r="J577" s="2">
        <f t="shared" si="66"/>
        <v>36.096815167011165</v>
      </c>
      <c r="K577" s="2">
        <f t="shared" si="68"/>
        <v>36.797969565548286</v>
      </c>
    </row>
    <row r="578" spans="1:11" ht="13.5" x14ac:dyDescent="0.25">
      <c r="A578" s="3">
        <f>TITRES_STAT!B581</f>
        <v>42844</v>
      </c>
      <c r="B578" s="6">
        <f>TITRES_STAT!D581</f>
        <v>35.426200000000001</v>
      </c>
      <c r="C578" s="2">
        <f t="shared" si="61"/>
        <v>0.27609999999999957</v>
      </c>
      <c r="D578" s="2">
        <f t="shared" si="62"/>
        <v>35.628599999999999</v>
      </c>
      <c r="E578" s="2">
        <f t="shared" si="64"/>
        <v>35.53013</v>
      </c>
      <c r="F578" s="2">
        <f t="shared" si="65"/>
        <v>36.148944999999998</v>
      </c>
      <c r="G578" s="2">
        <f t="shared" si="67"/>
        <v>36.702801999999998</v>
      </c>
      <c r="H578" s="2">
        <f t="shared" si="63"/>
        <v>35.496670999999985</v>
      </c>
      <c r="I578" s="2">
        <f t="array" ref="I578">SUMPRODUCT(B562:B581, (ROW(B562:B581)-ROW(B562)+1)) / (20*21/2)</f>
        <v>35.548449523809531</v>
      </c>
      <c r="J578" s="2">
        <f t="shared" si="66"/>
        <v>36.032947055867247</v>
      </c>
      <c r="K578" s="2">
        <f t="shared" si="68"/>
        <v>36.744174680624823</v>
      </c>
    </row>
    <row r="579" spans="1:11" ht="13.5" x14ac:dyDescent="0.25">
      <c r="A579" s="3">
        <f>TITRES_STAT!B582</f>
        <v>42845</v>
      </c>
      <c r="B579" s="6">
        <f>TITRES_STAT!D582</f>
        <v>35.196100000000001</v>
      </c>
      <c r="C579" s="2">
        <f t="shared" si="61"/>
        <v>-0.23010000000000019</v>
      </c>
      <c r="D579" s="2">
        <f t="shared" si="62"/>
        <v>35.619399999999999</v>
      </c>
      <c r="E579" s="2">
        <f t="shared" si="64"/>
        <v>35.424310000000006</v>
      </c>
      <c r="F579" s="2">
        <f t="shared" si="65"/>
        <v>36.041284999999995</v>
      </c>
      <c r="G579" s="2">
        <f t="shared" si="67"/>
        <v>36.639493999999992</v>
      </c>
      <c r="H579" s="2">
        <f t="shared" si="63"/>
        <v>35.540570999999986</v>
      </c>
      <c r="I579" s="2">
        <f t="array" ref="I579">SUMPRODUCT(B563:B582, (ROW(B563:B582)-ROW(B563)+1)) / (20*21/2)</f>
        <v>35.377385714285715</v>
      </c>
      <c r="J579" s="2">
        <f t="shared" si="66"/>
        <v>35.953247336260837</v>
      </c>
      <c r="K579" s="2">
        <f t="shared" si="68"/>
        <v>36.68346586961993</v>
      </c>
    </row>
    <row r="580" spans="1:11" ht="13.5" x14ac:dyDescent="0.25">
      <c r="A580" s="3">
        <f>TITRES_STAT!B583</f>
        <v>42846</v>
      </c>
      <c r="B580" s="6">
        <f>TITRES_STAT!D583</f>
        <v>35.196100000000001</v>
      </c>
      <c r="C580" s="2">
        <f t="shared" ref="C580:C643" si="69">B580-B579</f>
        <v>0</v>
      </c>
      <c r="D580" s="2">
        <f t="shared" si="62"/>
        <v>35.426159999999996</v>
      </c>
      <c r="E580" s="2">
        <f t="shared" si="64"/>
        <v>35.42615</v>
      </c>
      <c r="F580" s="2">
        <f t="shared" si="65"/>
        <v>35.933624999999992</v>
      </c>
      <c r="G580" s="2">
        <f t="shared" si="67"/>
        <v>36.576186</v>
      </c>
      <c r="H580" s="2">
        <f t="shared" si="63"/>
        <v>35.584033999999988</v>
      </c>
      <c r="I580" s="2">
        <f t="array" ref="I580">SUMPRODUCT(B564:B583, (ROW(B564:B583)-ROW(B564)+1)) / (20*21/2)</f>
        <v>35.263242380952384</v>
      </c>
      <c r="J580" s="2">
        <f t="shared" si="66"/>
        <v>35.881138066140757</v>
      </c>
      <c r="K580" s="2">
        <f t="shared" si="68"/>
        <v>36.625137796301502</v>
      </c>
    </row>
    <row r="581" spans="1:11" ht="13.5" x14ac:dyDescent="0.25">
      <c r="A581" s="3">
        <f>TITRES_STAT!B584</f>
        <v>42849</v>
      </c>
      <c r="B581" s="6">
        <f>TITRES_STAT!D584</f>
        <v>34.966099999999997</v>
      </c>
      <c r="C581" s="2">
        <f t="shared" si="69"/>
        <v>-0.23000000000000398</v>
      </c>
      <c r="D581" s="2">
        <f t="shared" si="62"/>
        <v>35.186920000000001</v>
      </c>
      <c r="E581" s="2">
        <f t="shared" si="64"/>
        <v>35.39855</v>
      </c>
      <c r="F581" s="2">
        <f t="shared" si="65"/>
        <v>35.842069999999993</v>
      </c>
      <c r="G581" s="2">
        <f t="shared" si="67"/>
        <v>36.50827799999999</v>
      </c>
      <c r="H581" s="2">
        <f t="shared" si="63"/>
        <v>35.626346999999988</v>
      </c>
      <c r="I581" s="2">
        <f t="array" ref="I581">SUMPRODUCT(B565:B584, (ROW(B565:B584)-ROW(B565)+1)) / (20*21/2)</f>
        <v>35.116190476190482</v>
      </c>
      <c r="J581" s="2">
        <f t="shared" si="66"/>
        <v>35.793991583651163</v>
      </c>
      <c r="K581" s="2">
        <f t="shared" si="68"/>
        <v>36.56007749056419</v>
      </c>
    </row>
    <row r="582" spans="1:11" ht="13.5" x14ac:dyDescent="0.25">
      <c r="A582" s="3">
        <f>TITRES_STAT!B585</f>
        <v>42850</v>
      </c>
      <c r="B582" s="6">
        <f>TITRES_STAT!D585</f>
        <v>34.045900000000003</v>
      </c>
      <c r="C582" s="2">
        <f t="shared" si="69"/>
        <v>-0.92019999999999413</v>
      </c>
      <c r="D582" s="2">
        <f t="shared" ref="D582:D645" si="70">AVERAGE(B578:B582)</f>
        <v>34.966079999999998</v>
      </c>
      <c r="E582" s="2">
        <f t="shared" si="64"/>
        <v>35.278930000000003</v>
      </c>
      <c r="F582" s="2">
        <f t="shared" si="65"/>
        <v>35.704504999999997</v>
      </c>
      <c r="G582" s="2">
        <f t="shared" si="67"/>
        <v>36.421965999999991</v>
      </c>
      <c r="H582" s="2">
        <f t="shared" si="63"/>
        <v>35.664014999999985</v>
      </c>
      <c r="I582" s="2">
        <f t="array" ref="I582">SUMPRODUCT(B566:B585, (ROW(B566:B585)-ROW(B566)+1)) / (20*21/2)</f>
        <v>35.069089523809524</v>
      </c>
      <c r="J582" s="2">
        <f t="shared" si="66"/>
        <v>35.627506670922479</v>
      </c>
      <c r="K582" s="2">
        <f t="shared" si="68"/>
        <v>36.461482294855792</v>
      </c>
    </row>
    <row r="583" spans="1:11" ht="13.5" x14ac:dyDescent="0.25">
      <c r="A583" s="3">
        <f>TITRES_STAT!B586</f>
        <v>42851</v>
      </c>
      <c r="B583" s="6">
        <f>TITRES_STAT!D586</f>
        <v>34.506</v>
      </c>
      <c r="C583" s="2">
        <f t="shared" si="69"/>
        <v>0.46009999999999707</v>
      </c>
      <c r="D583" s="2">
        <f t="shared" si="70"/>
        <v>34.782040000000002</v>
      </c>
      <c r="E583" s="2">
        <f t="shared" si="64"/>
        <v>35.205320000000007</v>
      </c>
      <c r="F583" s="2">
        <f t="shared" si="65"/>
        <v>35.589945</v>
      </c>
      <c r="G583" s="2">
        <f t="shared" si="67"/>
        <v>36.379269999999991</v>
      </c>
      <c r="H583" s="2">
        <f t="shared" si="63"/>
        <v>35.700047499999989</v>
      </c>
      <c r="I583" s="2">
        <f t="array" ref="I583">SUMPRODUCT(B567:B586, (ROW(B567:B586)-ROW(B567)+1)) / (20*21/2)</f>
        <v>35.029919523809525</v>
      </c>
      <c r="J583" s="2">
        <f t="shared" si="66"/>
        <v>35.520696511787001</v>
      </c>
      <c r="K583" s="2">
        <f t="shared" si="68"/>
        <v>36.38479671466537</v>
      </c>
    </row>
    <row r="584" spans="1:11" ht="13.5" x14ac:dyDescent="0.25">
      <c r="A584" s="3">
        <f>TITRES_STAT!B587</f>
        <v>42852</v>
      </c>
      <c r="B584" s="6">
        <f>TITRES_STAT!D587</f>
        <v>34.045900000000003</v>
      </c>
      <c r="C584" s="2">
        <f t="shared" si="69"/>
        <v>-0.46009999999999707</v>
      </c>
      <c r="D584" s="2">
        <f t="shared" si="70"/>
        <v>34.552</v>
      </c>
      <c r="E584" s="2">
        <f t="shared" si="64"/>
        <v>35.085700000000003</v>
      </c>
      <c r="F584" s="2">
        <f t="shared" si="65"/>
        <v>35.460659999999997</v>
      </c>
      <c r="G584" s="2">
        <f t="shared" si="67"/>
        <v>36.347799999999992</v>
      </c>
      <c r="H584" s="2">
        <f t="shared" si="63"/>
        <v>35.737321999999985</v>
      </c>
      <c r="I584" s="2">
        <f t="array" ref="I584">SUMPRODUCT(B568:B587, (ROW(B568:B587)-ROW(B568)+1)) / (20*21/2)</f>
        <v>34.911918571428572</v>
      </c>
      <c r="J584" s="2">
        <f t="shared" si="66"/>
        <v>35.380239701140617</v>
      </c>
      <c r="K584" s="2">
        <f t="shared" si="68"/>
        <v>36.293075274874568</v>
      </c>
    </row>
    <row r="585" spans="1:11" ht="13.5" x14ac:dyDescent="0.25">
      <c r="A585" s="3">
        <f>TITRES_STAT!B588</f>
        <v>42853</v>
      </c>
      <c r="B585" s="6">
        <f>TITRES_STAT!D588</f>
        <v>34.966099999999997</v>
      </c>
      <c r="C585" s="2">
        <f t="shared" si="69"/>
        <v>0.92019999999999413</v>
      </c>
      <c r="D585" s="2">
        <f t="shared" si="70"/>
        <v>34.505999999999993</v>
      </c>
      <c r="E585" s="2">
        <f t="shared" si="64"/>
        <v>34.966080000000005</v>
      </c>
      <c r="F585" s="2">
        <f t="shared" si="65"/>
        <v>35.377384999999997</v>
      </c>
      <c r="G585" s="2">
        <f t="shared" si="67"/>
        <v>36.334733999999997</v>
      </c>
      <c r="H585" s="2">
        <f t="shared" si="63"/>
        <v>35.779197499999981</v>
      </c>
      <c r="I585" s="2">
        <f t="array" ref="I585">SUMPRODUCT(B569:B588, (ROW(B569:B588)-ROW(B569)+1)) / (20*21/2)</f>
        <v>34.892466190476199</v>
      </c>
      <c r="J585" s="2">
        <f t="shared" si="66"/>
        <v>35.340797824841516</v>
      </c>
      <c r="K585" s="2">
        <f t="shared" si="68"/>
        <v>36.24103702880106</v>
      </c>
    </row>
    <row r="586" spans="1:11" ht="13.5" x14ac:dyDescent="0.25">
      <c r="A586" s="3">
        <f>TITRES_STAT!B589</f>
        <v>42857</v>
      </c>
      <c r="B586" s="6">
        <f>TITRES_STAT!D589</f>
        <v>34.966099999999997</v>
      </c>
      <c r="C586" s="2">
        <f t="shared" si="69"/>
        <v>0</v>
      </c>
      <c r="D586" s="2">
        <f t="shared" si="70"/>
        <v>34.505999999999993</v>
      </c>
      <c r="E586" s="2">
        <f t="shared" si="64"/>
        <v>34.846459999999993</v>
      </c>
      <c r="F586" s="2">
        <f t="shared" si="65"/>
        <v>35.294109999999996</v>
      </c>
      <c r="G586" s="2">
        <f t="shared" si="67"/>
        <v>36.321668000000003</v>
      </c>
      <c r="H586" s="2">
        <f t="shared" ref="H586:H649" si="71">AVERAGE(B387:B586)</f>
        <v>35.817107999999983</v>
      </c>
      <c r="I586" s="2">
        <f t="array" ref="I586">SUMPRODUCT(B570:B589, (ROW(B570:B589)-ROW(B570)+1)) / (20*21/2)</f>
        <v>34.87954238095238</v>
      </c>
      <c r="J586" s="2">
        <f t="shared" si="66"/>
        <v>35.30511231771375</v>
      </c>
      <c r="K586" s="2">
        <f t="shared" si="68"/>
        <v>36.19103949825984</v>
      </c>
    </row>
    <row r="587" spans="1:11" ht="13.5" x14ac:dyDescent="0.25">
      <c r="A587" s="3">
        <f>TITRES_STAT!B590</f>
        <v>42858</v>
      </c>
      <c r="B587" s="6">
        <f>TITRES_STAT!D590</f>
        <v>34.055100000000003</v>
      </c>
      <c r="C587" s="2">
        <f t="shared" si="69"/>
        <v>-0.91099999999999426</v>
      </c>
      <c r="D587" s="2">
        <f t="shared" si="70"/>
        <v>34.507840000000002</v>
      </c>
      <c r="E587" s="2">
        <f t="shared" si="64"/>
        <v>34.736959999999996</v>
      </c>
      <c r="F587" s="2">
        <f t="shared" si="65"/>
        <v>35.179549999999992</v>
      </c>
      <c r="G587" s="2">
        <f t="shared" si="67"/>
        <v>36.271978000000004</v>
      </c>
      <c r="H587" s="2">
        <f t="shared" si="71"/>
        <v>35.853959999999979</v>
      </c>
      <c r="I587" s="2">
        <f t="array" ref="I587">SUMPRODUCT(B571:B590, (ROW(B571:B590)-ROW(B571)+1)) / (20*21/2)</f>
        <v>34.872709047619054</v>
      </c>
      <c r="J587" s="2">
        <f t="shared" si="66"/>
        <v>35.186063525550537</v>
      </c>
      <c r="K587" s="2">
        <f t="shared" si="68"/>
        <v>36.107277164994748</v>
      </c>
    </row>
    <row r="588" spans="1:11" ht="13.5" x14ac:dyDescent="0.25">
      <c r="A588" s="3">
        <f>TITRES_STAT!B591</f>
        <v>42859</v>
      </c>
      <c r="B588" s="6">
        <f>TITRES_STAT!D591</f>
        <v>34.975299999999997</v>
      </c>
      <c r="C588" s="2">
        <f t="shared" si="69"/>
        <v>0.92019999999999413</v>
      </c>
      <c r="D588" s="2">
        <f t="shared" si="70"/>
        <v>34.601700000000001</v>
      </c>
      <c r="E588" s="2">
        <f t="shared" ref="E588:E651" si="72">AVERAGE(B579:B588)</f>
        <v>34.691869999999994</v>
      </c>
      <c r="F588" s="2">
        <f t="shared" si="65"/>
        <v>35.110999999999997</v>
      </c>
      <c r="G588" s="2">
        <f t="shared" si="67"/>
        <v>36.240692000000003</v>
      </c>
      <c r="H588" s="2">
        <f t="shared" si="71"/>
        <v>35.892238499999984</v>
      </c>
      <c r="I588" s="2">
        <f t="array" ref="I588">SUMPRODUCT(B572:B591, (ROW(B572:B591)-ROW(B572)+1)) / (20*21/2)</f>
        <v>34.822144285714288</v>
      </c>
      <c r="J588" s="2">
        <f t="shared" si="66"/>
        <v>35.165990808831438</v>
      </c>
      <c r="K588" s="2">
        <f t="shared" si="68"/>
        <v>36.062885903622409</v>
      </c>
    </row>
    <row r="589" spans="1:11" ht="13.5" x14ac:dyDescent="0.25">
      <c r="A589" s="3">
        <f>TITRES_STAT!B592</f>
        <v>42860</v>
      </c>
      <c r="B589" s="6">
        <f>TITRES_STAT!D592</f>
        <v>34.975299999999997</v>
      </c>
      <c r="C589" s="2">
        <f t="shared" si="69"/>
        <v>0</v>
      </c>
      <c r="D589" s="2">
        <f t="shared" si="70"/>
        <v>34.787580000000005</v>
      </c>
      <c r="E589" s="2">
        <f t="shared" si="72"/>
        <v>34.669789999999992</v>
      </c>
      <c r="F589" s="2">
        <f t="shared" si="65"/>
        <v>35.047049999999999</v>
      </c>
      <c r="G589" s="2">
        <f t="shared" si="67"/>
        <v>36.209406000000016</v>
      </c>
      <c r="H589" s="2">
        <f t="shared" si="71"/>
        <v>35.93051699999998</v>
      </c>
      <c r="I589" s="2">
        <f t="array" ref="I589">SUMPRODUCT(B573:B592, (ROW(B573:B592)-ROW(B573)+1)) / (20*21/2)</f>
        <v>34.775084761904765</v>
      </c>
      <c r="J589" s="2">
        <f t="shared" si="66"/>
        <v>35.14782977941892</v>
      </c>
      <c r="K589" s="2">
        <f t="shared" si="68"/>
        <v>36.020235476029377</v>
      </c>
    </row>
    <row r="590" spans="1:11" ht="13.5" x14ac:dyDescent="0.25">
      <c r="A590" s="3">
        <f>TITRES_STAT!B593</f>
        <v>42863</v>
      </c>
      <c r="B590" s="6">
        <f>TITRES_STAT!D593</f>
        <v>34.975299999999997</v>
      </c>
      <c r="C590" s="2">
        <f t="shared" si="69"/>
        <v>0</v>
      </c>
      <c r="D590" s="2">
        <f t="shared" si="70"/>
        <v>34.78942</v>
      </c>
      <c r="E590" s="2">
        <f t="shared" si="72"/>
        <v>34.647709999999996</v>
      </c>
      <c r="F590" s="2">
        <f t="shared" si="65"/>
        <v>35.036929999999998</v>
      </c>
      <c r="G590" s="2">
        <f t="shared" si="67"/>
        <v>36.178304000000011</v>
      </c>
      <c r="H590" s="2">
        <f t="shared" si="71"/>
        <v>35.968795499999977</v>
      </c>
      <c r="I590" s="2">
        <f t="array" ref="I590">SUMPRODUCT(B574:B593, (ROW(B574:B593)-ROW(B574)+1)) / (20*21/2)</f>
        <v>34.829682857142856</v>
      </c>
      <c r="J590" s="2">
        <f t="shared" si="66"/>
        <v>35.131398371855212</v>
      </c>
      <c r="K590" s="2">
        <f t="shared" si="68"/>
        <v>35.979257614224309</v>
      </c>
    </row>
    <row r="591" spans="1:11" ht="13.5" x14ac:dyDescent="0.25">
      <c r="A591" s="3">
        <f>TITRES_STAT!B594</f>
        <v>42864</v>
      </c>
      <c r="B591" s="6">
        <f>TITRES_STAT!D594</f>
        <v>34.506</v>
      </c>
      <c r="C591" s="2">
        <f t="shared" si="69"/>
        <v>-0.46929999999999694</v>
      </c>
      <c r="D591" s="2">
        <f t="shared" si="70"/>
        <v>34.697400000000002</v>
      </c>
      <c r="E591" s="2">
        <f t="shared" si="72"/>
        <v>34.601699999999994</v>
      </c>
      <c r="F591" s="2">
        <f t="shared" si="65"/>
        <v>35.000124999999997</v>
      </c>
      <c r="G591" s="2">
        <f t="shared" si="67"/>
        <v>36.137816000000015</v>
      </c>
      <c r="H591" s="2">
        <f t="shared" si="71"/>
        <v>36.00472749999998</v>
      </c>
      <c r="I591" s="2">
        <f t="array" ref="I591">SUMPRODUCT(B575:B594, (ROW(B575:B594)-ROW(B575)+1)) / (20*21/2)</f>
        <v>34.88287857142857</v>
      </c>
      <c r="J591" s="2">
        <f t="shared" si="66"/>
        <v>35.071836622154713</v>
      </c>
      <c r="K591" s="2">
        <f t="shared" si="68"/>
        <v>35.921482805823359</v>
      </c>
    </row>
    <row r="592" spans="1:11" ht="13.5" x14ac:dyDescent="0.25">
      <c r="A592" s="3">
        <f>TITRES_STAT!B595</f>
        <v>42865</v>
      </c>
      <c r="B592" s="6">
        <f>TITRES_STAT!D595</f>
        <v>34.506</v>
      </c>
      <c r="C592" s="2">
        <f t="shared" si="69"/>
        <v>0</v>
      </c>
      <c r="D592" s="2">
        <f t="shared" si="70"/>
        <v>34.787579999999998</v>
      </c>
      <c r="E592" s="2">
        <f t="shared" si="72"/>
        <v>34.647709999999996</v>
      </c>
      <c r="F592" s="2">
        <f t="shared" si="65"/>
        <v>34.963319999999989</v>
      </c>
      <c r="G592" s="2">
        <f t="shared" si="67"/>
        <v>36.097328000000019</v>
      </c>
      <c r="H592" s="2">
        <f t="shared" si="71"/>
        <v>36.040659499999983</v>
      </c>
      <c r="I592" s="2">
        <f t="array" ref="I592">SUMPRODUCT(B576:B595, (ROW(B576:B595)-ROW(B576)+1)) / (20*21/2)</f>
        <v>34.92415761904762</v>
      </c>
      <c r="J592" s="2">
        <f t="shared" si="66"/>
        <v>35.017947420044742</v>
      </c>
      <c r="K592" s="2">
        <f t="shared" si="68"/>
        <v>35.865973676183231</v>
      </c>
    </row>
    <row r="593" spans="1:11" ht="13.5" x14ac:dyDescent="0.25">
      <c r="A593" s="3">
        <f>TITRES_STAT!B596</f>
        <v>42866</v>
      </c>
      <c r="B593" s="6">
        <f>TITRES_STAT!D596</f>
        <v>35.5366</v>
      </c>
      <c r="C593" s="2">
        <f t="shared" si="69"/>
        <v>1.0305999999999997</v>
      </c>
      <c r="D593" s="2">
        <f t="shared" si="70"/>
        <v>34.899839999999998</v>
      </c>
      <c r="E593" s="2">
        <f t="shared" si="72"/>
        <v>34.750770000000003</v>
      </c>
      <c r="F593" s="2">
        <f t="shared" si="65"/>
        <v>34.978044999999995</v>
      </c>
      <c r="G593" s="2">
        <f t="shared" si="67"/>
        <v>36.068250000000013</v>
      </c>
      <c r="H593" s="2">
        <f t="shared" si="71"/>
        <v>36.08036449999998</v>
      </c>
      <c r="I593" s="2">
        <f t="array" ref="I593">SUMPRODUCT(B577:B596, (ROW(B577:B596)-ROW(B577)+1)) / (20*21/2)</f>
        <v>34.968941904761905</v>
      </c>
      <c r="J593" s="2">
        <f t="shared" si="66"/>
        <v>35.067342903850005</v>
      </c>
      <c r="K593" s="2">
        <f t="shared" si="68"/>
        <v>35.853057061430945</v>
      </c>
    </row>
    <row r="594" spans="1:11" ht="13.5" x14ac:dyDescent="0.25">
      <c r="A594" s="3">
        <f>TITRES_STAT!B597</f>
        <v>42867</v>
      </c>
      <c r="B594" s="6">
        <f>TITRES_STAT!D597</f>
        <v>35.5366</v>
      </c>
      <c r="C594" s="2">
        <f t="shared" si="69"/>
        <v>0</v>
      </c>
      <c r="D594" s="2">
        <f t="shared" si="70"/>
        <v>35.012099999999997</v>
      </c>
      <c r="E594" s="2">
        <f t="shared" si="72"/>
        <v>34.899840000000005</v>
      </c>
      <c r="F594" s="2">
        <f t="shared" si="65"/>
        <v>34.992769999999993</v>
      </c>
      <c r="G594" s="2">
        <f t="shared" si="67"/>
        <v>36.029972000000022</v>
      </c>
      <c r="H594" s="2">
        <f t="shared" si="71"/>
        <v>36.120989499999986</v>
      </c>
      <c r="I594" s="2">
        <f t="array" ref="I594">SUMPRODUCT(B578:B597, (ROW(B578:B597)-ROW(B578)+1)) / (20*21/2)</f>
        <v>35.017231428571435</v>
      </c>
      <c r="J594" s="2">
        <f t="shared" si="66"/>
        <v>35.112034055864292</v>
      </c>
      <c r="K594" s="2">
        <f t="shared" si="68"/>
        <v>35.84064698059052</v>
      </c>
    </row>
    <row r="595" spans="1:11" ht="13.5" x14ac:dyDescent="0.25">
      <c r="A595" s="3">
        <f>TITRES_STAT!B598</f>
        <v>42870</v>
      </c>
      <c r="B595" s="6">
        <f>TITRES_STAT!D598</f>
        <v>35.426200000000001</v>
      </c>
      <c r="C595" s="2">
        <f t="shared" si="69"/>
        <v>-0.1103999999999985</v>
      </c>
      <c r="D595" s="2">
        <f t="shared" si="70"/>
        <v>35.102279999999993</v>
      </c>
      <c r="E595" s="2">
        <f t="shared" si="72"/>
        <v>34.94585</v>
      </c>
      <c r="F595" s="2">
        <f t="shared" si="65"/>
        <v>34.955964999999999</v>
      </c>
      <c r="G595" s="2">
        <f t="shared" si="67"/>
        <v>35.989486000000014</v>
      </c>
      <c r="H595" s="2">
        <f t="shared" si="71"/>
        <v>36.161062499999986</v>
      </c>
      <c r="I595" s="2">
        <f t="array" ref="I595">SUMPRODUCT(B579:B598, (ROW(B579:B598)-ROW(B579)+1)) / (20*21/2)</f>
        <v>35.064206190476185</v>
      </c>
      <c r="J595" s="2">
        <f t="shared" si="66"/>
        <v>35.141954621972459</v>
      </c>
      <c r="K595" s="2">
        <f t="shared" si="68"/>
        <v>35.824394157822262</v>
      </c>
    </row>
    <row r="596" spans="1:11" ht="13.5" x14ac:dyDescent="0.25">
      <c r="A596" s="3">
        <f>TITRES_STAT!B599</f>
        <v>42871</v>
      </c>
      <c r="B596" s="6">
        <f>TITRES_STAT!D599</f>
        <v>35.426200000000001</v>
      </c>
      <c r="C596" s="2">
        <f t="shared" si="69"/>
        <v>0</v>
      </c>
      <c r="D596" s="2">
        <f t="shared" si="70"/>
        <v>35.286319999999996</v>
      </c>
      <c r="E596" s="2">
        <f t="shared" si="72"/>
        <v>34.991859999999996</v>
      </c>
      <c r="F596" s="2">
        <f t="shared" ref="F596:F659" si="73">AVERAGE(B577:B596)</f>
        <v>34.919159999999998</v>
      </c>
      <c r="G596" s="2">
        <f t="shared" si="67"/>
        <v>35.970716000000024</v>
      </c>
      <c r="H596" s="2">
        <f t="shared" si="71"/>
        <v>36.199755499999981</v>
      </c>
      <c r="I596" s="2">
        <f t="array" ref="I596">SUMPRODUCT(B580:B599, (ROW(B580:B599)-ROW(B580)+1)) / (20*21/2)</f>
        <v>35.111180952380948</v>
      </c>
      <c r="J596" s="2">
        <f t="shared" si="66"/>
        <v>35.16902561035603</v>
      </c>
      <c r="K596" s="2">
        <f t="shared" si="68"/>
        <v>35.808778700652759</v>
      </c>
    </row>
    <row r="597" spans="1:11" ht="13.5" x14ac:dyDescent="0.25">
      <c r="A597" s="3">
        <f>TITRES_STAT!B600</f>
        <v>42872</v>
      </c>
      <c r="B597" s="6">
        <f>TITRES_STAT!D600</f>
        <v>35.426200000000001</v>
      </c>
      <c r="C597" s="2">
        <f t="shared" si="69"/>
        <v>0</v>
      </c>
      <c r="D597" s="2">
        <f t="shared" si="70"/>
        <v>35.470359999999999</v>
      </c>
      <c r="E597" s="2">
        <f t="shared" si="72"/>
        <v>35.128969999999995</v>
      </c>
      <c r="F597" s="2">
        <f t="shared" si="73"/>
        <v>34.932964999999996</v>
      </c>
      <c r="G597" s="2">
        <f t="shared" si="67"/>
        <v>35.933726000000021</v>
      </c>
      <c r="H597" s="2">
        <f t="shared" si="71"/>
        <v>36.234307499999979</v>
      </c>
      <c r="I597" s="2">
        <f t="array" ref="I597">SUMPRODUCT(B581:B600, (ROW(B581:B600)-ROW(B581)+1)) / (20*21/2)</f>
        <v>35.157060000000001</v>
      </c>
      <c r="J597" s="2">
        <f t="shared" ref="J597:J660" si="74">$J$4*B597+J596*(1-$J$4)</f>
        <v>35.193518409369744</v>
      </c>
      <c r="K597" s="2">
        <f t="shared" si="68"/>
        <v>35.793775614352647</v>
      </c>
    </row>
    <row r="598" spans="1:11" ht="13.5" x14ac:dyDescent="0.25">
      <c r="A598" s="3">
        <f>TITRES_STAT!B601</f>
        <v>42873</v>
      </c>
      <c r="B598" s="6">
        <f>TITRES_STAT!D601</f>
        <v>35.426200000000001</v>
      </c>
      <c r="C598" s="2">
        <f t="shared" si="69"/>
        <v>0</v>
      </c>
      <c r="D598" s="2">
        <f t="shared" si="70"/>
        <v>35.448279999999997</v>
      </c>
      <c r="E598" s="2">
        <f t="shared" si="72"/>
        <v>35.174059999999997</v>
      </c>
      <c r="F598" s="2">
        <f t="shared" si="73"/>
        <v>34.932964999999996</v>
      </c>
      <c r="G598" s="2">
        <f t="shared" si="67"/>
        <v>35.896736000000033</v>
      </c>
      <c r="H598" s="2">
        <f t="shared" si="71"/>
        <v>36.273414499999987</v>
      </c>
      <c r="I598" s="2">
        <f t="array" ref="I598">SUMPRODUCT(B582:B601, (ROW(B582:B601)-ROW(B582)+1)) / (20*21/2)</f>
        <v>35.201843333333329</v>
      </c>
      <c r="J598" s="2">
        <f t="shared" si="74"/>
        <v>35.215678560858336</v>
      </c>
      <c r="K598" s="2">
        <f t="shared" si="68"/>
        <v>35.779360884378029</v>
      </c>
    </row>
    <row r="599" spans="1:11" ht="13.5" x14ac:dyDescent="0.25">
      <c r="A599" s="3">
        <f>TITRES_STAT!B602</f>
        <v>42874</v>
      </c>
      <c r="B599" s="6">
        <f>TITRES_STAT!D602</f>
        <v>35.426200000000001</v>
      </c>
      <c r="C599" s="2">
        <f t="shared" si="69"/>
        <v>0</v>
      </c>
      <c r="D599" s="2">
        <f t="shared" si="70"/>
        <v>35.426200000000001</v>
      </c>
      <c r="E599" s="2">
        <f t="shared" si="72"/>
        <v>35.219149999999999</v>
      </c>
      <c r="F599" s="2">
        <f t="shared" si="73"/>
        <v>34.944469999999995</v>
      </c>
      <c r="G599" s="2">
        <f t="shared" si="67"/>
        <v>35.85974600000003</v>
      </c>
      <c r="H599" s="2">
        <f t="shared" si="71"/>
        <v>36.312521499999981</v>
      </c>
      <c r="I599" s="2">
        <f t="array" ref="I599">SUMPRODUCT(B583:B602, (ROW(B583:B602)-ROW(B583)+1)) / (20*21/2)</f>
        <v>35.244435714285714</v>
      </c>
      <c r="J599" s="2">
        <f t="shared" si="74"/>
        <v>35.235728221728969</v>
      </c>
      <c r="K599" s="2">
        <f t="shared" si="68"/>
        <v>35.765511437931828</v>
      </c>
    </row>
    <row r="600" spans="1:11" ht="13.5" x14ac:dyDescent="0.25">
      <c r="A600" s="3">
        <f>TITRES_STAT!B603</f>
        <v>42877</v>
      </c>
      <c r="B600" s="6">
        <f>TITRES_STAT!D603</f>
        <v>35.426200000000001</v>
      </c>
      <c r="C600" s="2">
        <f t="shared" si="69"/>
        <v>0</v>
      </c>
      <c r="D600" s="2">
        <f t="shared" si="70"/>
        <v>35.426200000000001</v>
      </c>
      <c r="E600" s="2">
        <f t="shared" si="72"/>
        <v>35.264239999999994</v>
      </c>
      <c r="F600" s="2">
        <f t="shared" si="73"/>
        <v>34.955974999999995</v>
      </c>
      <c r="G600" s="2">
        <f t="shared" si="67"/>
        <v>35.822756000000034</v>
      </c>
      <c r="H600" s="2">
        <f t="shared" si="71"/>
        <v>36.352548499999983</v>
      </c>
      <c r="I600" s="2">
        <f t="array" ref="I600">SUMPRODUCT(B584:B603, (ROW(B584:B603)-ROW(B584)+1)) / (20*21/2)</f>
        <v>35.278702857142854</v>
      </c>
      <c r="J600" s="2">
        <f t="shared" si="74"/>
        <v>35.253868391088119</v>
      </c>
      <c r="K600" s="2">
        <f t="shared" si="68"/>
        <v>35.752205107032538</v>
      </c>
    </row>
    <row r="601" spans="1:11" ht="13.5" x14ac:dyDescent="0.25">
      <c r="A601" s="3">
        <f>TITRES_STAT!B604</f>
        <v>42878</v>
      </c>
      <c r="B601" s="6">
        <f>TITRES_STAT!D604</f>
        <v>35.426200000000001</v>
      </c>
      <c r="C601" s="2">
        <f t="shared" si="69"/>
        <v>0</v>
      </c>
      <c r="D601" s="2">
        <f t="shared" si="70"/>
        <v>35.426200000000001</v>
      </c>
      <c r="E601" s="2">
        <f t="shared" si="72"/>
        <v>35.356259999999999</v>
      </c>
      <c r="F601" s="2">
        <f t="shared" si="73"/>
        <v>34.978979999999993</v>
      </c>
      <c r="G601" s="2">
        <f t="shared" si="67"/>
        <v>35.785766000000031</v>
      </c>
      <c r="H601" s="2">
        <f t="shared" si="71"/>
        <v>36.391655499999985</v>
      </c>
      <c r="I601" s="2">
        <f t="array" ref="I601">SUMPRODUCT(B585:B604, (ROW(B585:B604)-ROW(B585)+1)) / (20*21/2)</f>
        <v>35.315685238095234</v>
      </c>
      <c r="J601" s="2">
        <f t="shared" si="74"/>
        <v>35.2702809252702</v>
      </c>
      <c r="K601" s="2">
        <f t="shared" si="68"/>
        <v>35.739420593031262</v>
      </c>
    </row>
    <row r="602" spans="1:11" ht="13.5" x14ac:dyDescent="0.25">
      <c r="A602" s="3">
        <f>TITRES_STAT!B605</f>
        <v>42879</v>
      </c>
      <c r="B602" s="6">
        <f>TITRES_STAT!D605</f>
        <v>35.426200000000001</v>
      </c>
      <c r="C602" s="2">
        <f t="shared" si="69"/>
        <v>0</v>
      </c>
      <c r="D602" s="2">
        <f t="shared" si="70"/>
        <v>35.426200000000001</v>
      </c>
      <c r="E602" s="2">
        <f t="shared" si="72"/>
        <v>35.448279999999997</v>
      </c>
      <c r="F602" s="2">
        <f t="shared" si="73"/>
        <v>35.047995</v>
      </c>
      <c r="G602" s="2">
        <f t="shared" si="67"/>
        <v>35.748776000000035</v>
      </c>
      <c r="H602" s="2">
        <f t="shared" si="71"/>
        <v>36.431682499999987</v>
      </c>
      <c r="I602" s="2">
        <f t="array" ref="I602">SUMPRODUCT(B586:B605, (ROW(B586:B605)-ROW(B586)+1)) / (20*21/2)</f>
        <v>35.345831904761901</v>
      </c>
      <c r="J602" s="2">
        <f t="shared" si="74"/>
        <v>35.285130360958753</v>
      </c>
      <c r="K602" s="2">
        <f t="shared" si="68"/>
        <v>35.72713743252023</v>
      </c>
    </row>
    <row r="603" spans="1:11" ht="13.5" x14ac:dyDescent="0.25">
      <c r="A603" s="3">
        <f>TITRES_STAT!B606</f>
        <v>42880</v>
      </c>
      <c r="B603" s="6">
        <f>TITRES_STAT!D606</f>
        <v>35.407800000000002</v>
      </c>
      <c r="C603" s="2">
        <f t="shared" si="69"/>
        <v>-1.839999999999975E-2</v>
      </c>
      <c r="D603" s="2">
        <f t="shared" si="70"/>
        <v>35.422520000000006</v>
      </c>
      <c r="E603" s="2">
        <f t="shared" si="72"/>
        <v>35.435400000000001</v>
      </c>
      <c r="F603" s="2">
        <f t="shared" si="73"/>
        <v>35.093084999999995</v>
      </c>
      <c r="G603" s="2">
        <f t="shared" si="67"/>
        <v>35.709946000000031</v>
      </c>
      <c r="H603" s="2">
        <f t="shared" si="71"/>
        <v>36.471617499999979</v>
      </c>
      <c r="I603" s="2">
        <f t="array" ref="I603">SUMPRODUCT(B587:B606, (ROW(B587:B606)-ROW(B587)+1)) / (20*21/2)</f>
        <v>35.368267619047622</v>
      </c>
      <c r="J603" s="2">
        <f t="shared" si="74"/>
        <v>35.296813183724588</v>
      </c>
      <c r="K603" s="2">
        <f t="shared" si="68"/>
        <v>35.714614395950811</v>
      </c>
    </row>
    <row r="604" spans="1:11" ht="13.5" x14ac:dyDescent="0.25">
      <c r="A604" s="3">
        <f>TITRES_STAT!B607</f>
        <v>42881</v>
      </c>
      <c r="B604" s="6">
        <f>TITRES_STAT!D607</f>
        <v>35.481400000000001</v>
      </c>
      <c r="C604" s="2">
        <f t="shared" si="69"/>
        <v>7.3599999999999E-2</v>
      </c>
      <c r="D604" s="2">
        <f t="shared" si="70"/>
        <v>35.433560000000007</v>
      </c>
      <c r="E604" s="2">
        <f t="shared" si="72"/>
        <v>35.429880000000004</v>
      </c>
      <c r="F604" s="2">
        <f t="shared" si="73"/>
        <v>35.164859999999997</v>
      </c>
      <c r="G604" s="2">
        <f t="shared" si="67"/>
        <v>35.672588000000026</v>
      </c>
      <c r="H604" s="2">
        <f t="shared" si="71"/>
        <v>36.51008049999998</v>
      </c>
      <c r="I604" s="2">
        <f t="array" ref="I604">SUMPRODUCT(B588:B607, (ROW(B588:B607)-ROW(B588)+1)) / (20*21/2)</f>
        <v>35.388512380952392</v>
      </c>
      <c r="J604" s="2">
        <f t="shared" si="74"/>
        <v>35.31439288051272</v>
      </c>
      <c r="K604" s="2">
        <f t="shared" si="68"/>
        <v>35.705468733364505</v>
      </c>
    </row>
    <row r="605" spans="1:11" ht="13.5" x14ac:dyDescent="0.25">
      <c r="A605" s="3">
        <f>TITRES_STAT!B608</f>
        <v>42884</v>
      </c>
      <c r="B605" s="6">
        <f>TITRES_STAT!D608</f>
        <v>35.481400000000001</v>
      </c>
      <c r="C605" s="2">
        <f t="shared" si="69"/>
        <v>0</v>
      </c>
      <c r="D605" s="2">
        <f t="shared" si="70"/>
        <v>35.444600000000001</v>
      </c>
      <c r="E605" s="2">
        <f t="shared" si="72"/>
        <v>35.435400000000001</v>
      </c>
      <c r="F605" s="2">
        <f t="shared" si="73"/>
        <v>35.190624999999997</v>
      </c>
      <c r="G605" s="2">
        <f t="shared" si="67"/>
        <v>35.635230000000014</v>
      </c>
      <c r="H605" s="2">
        <f t="shared" si="71"/>
        <v>36.54854349999998</v>
      </c>
      <c r="I605" s="2">
        <f t="array" ref="I605">SUMPRODUCT(B589:B608, (ROW(B589:B608)-ROW(B589)+1)) / (20*21/2)</f>
        <v>35.402228095238101</v>
      </c>
      <c r="J605" s="2">
        <f t="shared" si="74"/>
        <v>35.330298320463889</v>
      </c>
      <c r="K605" s="2">
        <f t="shared" si="68"/>
        <v>35.696681724212958</v>
      </c>
    </row>
    <row r="606" spans="1:11" ht="13.5" x14ac:dyDescent="0.25">
      <c r="A606" s="3">
        <f>TITRES_STAT!B609</f>
        <v>42885</v>
      </c>
      <c r="B606" s="6">
        <f>TITRES_STAT!D609</f>
        <v>35.426200000000001</v>
      </c>
      <c r="C606" s="2">
        <f t="shared" si="69"/>
        <v>-5.519999999999925E-2</v>
      </c>
      <c r="D606" s="2">
        <f t="shared" si="70"/>
        <v>35.444600000000001</v>
      </c>
      <c r="E606" s="2">
        <f t="shared" si="72"/>
        <v>35.435400000000001</v>
      </c>
      <c r="F606" s="2">
        <f t="shared" si="73"/>
        <v>35.213629999999995</v>
      </c>
      <c r="G606" s="2">
        <f t="shared" si="67"/>
        <v>35.596768000000019</v>
      </c>
      <c r="H606" s="2">
        <f t="shared" si="71"/>
        <v>36.586730499999973</v>
      </c>
      <c r="I606" s="2">
        <f t="array" ref="I606">SUMPRODUCT(B590:B609, (ROW(B590:B609)-ROW(B590)+1)) / (20*21/2)</f>
        <v>35.457615714285708</v>
      </c>
      <c r="J606" s="2">
        <f t="shared" si="74"/>
        <v>35.339431813753038</v>
      </c>
      <c r="K606" s="2">
        <f t="shared" si="68"/>
        <v>35.686074597773235</v>
      </c>
    </row>
    <row r="607" spans="1:11" ht="13.5" x14ac:dyDescent="0.25">
      <c r="A607" s="3">
        <f>TITRES_STAT!B610</f>
        <v>42886</v>
      </c>
      <c r="B607" s="6">
        <f>TITRES_STAT!D610</f>
        <v>35.426200000000001</v>
      </c>
      <c r="C607" s="2">
        <f t="shared" si="69"/>
        <v>0</v>
      </c>
      <c r="D607" s="2">
        <f t="shared" si="70"/>
        <v>35.444599999999994</v>
      </c>
      <c r="E607" s="2">
        <f t="shared" si="72"/>
        <v>35.435400000000001</v>
      </c>
      <c r="F607" s="2">
        <f t="shared" si="73"/>
        <v>35.282184999999998</v>
      </c>
      <c r="G607" s="2">
        <f t="shared" si="67"/>
        <v>35.558306000000016</v>
      </c>
      <c r="H607" s="2">
        <f t="shared" si="71"/>
        <v>36.624917499999974</v>
      </c>
      <c r="I607" s="2">
        <f t="array" ref="I607">SUMPRODUCT(B591:B610, (ROW(B591:B610)-ROW(B591)+1)) / (20*21/2)</f>
        <v>35.508665238095233</v>
      </c>
      <c r="J607" s="2">
        <f t="shared" si="74"/>
        <v>35.347695450538467</v>
      </c>
      <c r="K607" s="2">
        <f t="shared" si="68"/>
        <v>35.675883437076244</v>
      </c>
    </row>
    <row r="608" spans="1:11" ht="13.5" x14ac:dyDescent="0.25">
      <c r="A608" s="3">
        <f>TITRES_STAT!B611</f>
        <v>42887</v>
      </c>
      <c r="B608" s="6">
        <f>TITRES_STAT!D611</f>
        <v>35.426200000000001</v>
      </c>
      <c r="C608" s="2">
        <f t="shared" si="69"/>
        <v>0</v>
      </c>
      <c r="D608" s="2">
        <f t="shared" si="70"/>
        <v>35.448279999999997</v>
      </c>
      <c r="E608" s="2">
        <f t="shared" si="72"/>
        <v>35.435400000000001</v>
      </c>
      <c r="F608" s="2">
        <f t="shared" si="73"/>
        <v>35.304729999999992</v>
      </c>
      <c r="G608" s="2">
        <f t="shared" si="67"/>
        <v>35.519844000000013</v>
      </c>
      <c r="H608" s="2">
        <f t="shared" si="71"/>
        <v>36.660205999999974</v>
      </c>
      <c r="I608" s="2">
        <f t="array" ref="I608">SUMPRODUCT(B592:B611, (ROW(B592:B611)-ROW(B592)+1)) / (20*21/2)</f>
        <v>35.55537666666666</v>
      </c>
      <c r="J608" s="2">
        <f t="shared" si="74"/>
        <v>35.355172074296703</v>
      </c>
      <c r="K608" s="2">
        <f t="shared" si="68"/>
        <v>35.66609192973992</v>
      </c>
    </row>
    <row r="609" spans="1:11" ht="13.5" x14ac:dyDescent="0.25">
      <c r="A609" s="3">
        <f>TITRES_STAT!B612</f>
        <v>42888</v>
      </c>
      <c r="B609" s="6">
        <f>TITRES_STAT!D612</f>
        <v>35.886299999999999</v>
      </c>
      <c r="C609" s="2">
        <f t="shared" si="69"/>
        <v>0.46009999999999707</v>
      </c>
      <c r="D609" s="2">
        <f t="shared" si="70"/>
        <v>35.529260000000001</v>
      </c>
      <c r="E609" s="2">
        <f t="shared" si="72"/>
        <v>35.481410000000004</v>
      </c>
      <c r="F609" s="2">
        <f t="shared" si="73"/>
        <v>35.350279999999998</v>
      </c>
      <c r="G609" s="2">
        <f t="shared" si="67"/>
        <v>35.490584000000013</v>
      </c>
      <c r="H609" s="2">
        <f t="shared" si="71"/>
        <v>36.693561999999972</v>
      </c>
      <c r="I609" s="2">
        <f t="array" ref="I609">SUMPRODUCT(B593:B612, (ROW(B593:B612)-ROW(B593)+1)) / (20*21/2)</f>
        <v>35.551696190476193</v>
      </c>
      <c r="J609" s="2">
        <f t="shared" si="74"/>
        <v>35.405755686268449</v>
      </c>
      <c r="K609" s="2">
        <f t="shared" si="68"/>
        <v>35.67472754033836</v>
      </c>
    </row>
    <row r="610" spans="1:11" ht="13.5" x14ac:dyDescent="0.25">
      <c r="A610" s="3">
        <f>TITRES_STAT!B613</f>
        <v>42891</v>
      </c>
      <c r="B610" s="6">
        <f>TITRES_STAT!D613</f>
        <v>35.886299999999999</v>
      </c>
      <c r="C610" s="2">
        <f t="shared" si="69"/>
        <v>0</v>
      </c>
      <c r="D610" s="2">
        <f t="shared" si="70"/>
        <v>35.610240000000005</v>
      </c>
      <c r="E610" s="2">
        <f t="shared" si="72"/>
        <v>35.527419999999999</v>
      </c>
      <c r="F610" s="2">
        <f t="shared" si="73"/>
        <v>35.395829999999997</v>
      </c>
      <c r="G610" s="2">
        <f t="shared" si="67"/>
        <v>35.461324000000012</v>
      </c>
      <c r="H610" s="2">
        <f t="shared" si="71"/>
        <v>36.726871999999979</v>
      </c>
      <c r="I610" s="2">
        <f t="array" ref="I610">SUMPRODUCT(B594:B613, (ROW(B594:B613)-ROW(B594)+1)) / (20*21/2)</f>
        <v>35.443729047619051</v>
      </c>
      <c r="J610" s="2">
        <f t="shared" si="74"/>
        <v>35.451521811385739</v>
      </c>
      <c r="K610" s="2">
        <f t="shared" si="68"/>
        <v>35.683024499540778</v>
      </c>
    </row>
    <row r="611" spans="1:11" ht="13.5" x14ac:dyDescent="0.25">
      <c r="A611" s="3">
        <f>TITRES_STAT!B614</f>
        <v>42892</v>
      </c>
      <c r="B611" s="6">
        <f>TITRES_STAT!D614</f>
        <v>35.886299999999999</v>
      </c>
      <c r="C611" s="2">
        <f t="shared" si="69"/>
        <v>0</v>
      </c>
      <c r="D611" s="2">
        <f t="shared" si="70"/>
        <v>35.702260000000003</v>
      </c>
      <c r="E611" s="2">
        <f t="shared" si="72"/>
        <v>35.573430000000002</v>
      </c>
      <c r="F611" s="2">
        <f t="shared" si="73"/>
        <v>35.464845000000004</v>
      </c>
      <c r="G611" s="2">
        <f t="shared" si="67"/>
        <v>35.443106000000007</v>
      </c>
      <c r="H611" s="2">
        <f t="shared" si="71"/>
        <v>36.755810999999973</v>
      </c>
      <c r="I611" s="2">
        <f t="array" ref="I611">SUMPRODUCT(B595:B614, (ROW(B595:B614)-ROW(B595)+1)) / (20*21/2)</f>
        <v>35.439435238095236</v>
      </c>
      <c r="J611" s="2">
        <f t="shared" si="74"/>
        <v>35.49292925792043</v>
      </c>
      <c r="K611" s="2">
        <f t="shared" si="68"/>
        <v>35.690996087794083</v>
      </c>
    </row>
    <row r="612" spans="1:11" ht="13.5" x14ac:dyDescent="0.25">
      <c r="A612" s="3">
        <f>TITRES_STAT!B615</f>
        <v>42893</v>
      </c>
      <c r="B612" s="6">
        <f>TITRES_STAT!D615</f>
        <v>35.426200000000001</v>
      </c>
      <c r="C612" s="2">
        <f t="shared" si="69"/>
        <v>-0.46009999999999707</v>
      </c>
      <c r="D612" s="2">
        <f t="shared" si="70"/>
        <v>35.702260000000003</v>
      </c>
      <c r="E612" s="2">
        <f t="shared" si="72"/>
        <v>35.573429999999995</v>
      </c>
      <c r="F612" s="2">
        <f t="shared" si="73"/>
        <v>35.510855000000006</v>
      </c>
      <c r="G612" s="2">
        <f t="shared" si="67"/>
        <v>35.415686000000008</v>
      </c>
      <c r="H612" s="2">
        <f t="shared" si="71"/>
        <v>36.782449499999977</v>
      </c>
      <c r="I612" s="2">
        <f t="array" ref="I612">SUMPRODUCT(B596:B615, (ROW(B596:B615)-ROW(B596)+1)) / (20*21/2)</f>
        <v>35.435754761904761</v>
      </c>
      <c r="J612" s="2">
        <f t="shared" si="74"/>
        <v>35.486574090499438</v>
      </c>
      <c r="K612" s="2">
        <f t="shared" si="68"/>
        <v>35.680611927488435</v>
      </c>
    </row>
    <row r="613" spans="1:11" ht="13.5" x14ac:dyDescent="0.25">
      <c r="A613" s="3">
        <f>TITRES_STAT!B616</f>
        <v>42894</v>
      </c>
      <c r="B613" s="6">
        <f>TITRES_STAT!D616</f>
        <v>34.377200000000002</v>
      </c>
      <c r="C613" s="2">
        <f t="shared" si="69"/>
        <v>-1.0489999999999995</v>
      </c>
      <c r="D613" s="2">
        <f t="shared" si="70"/>
        <v>35.492459999999994</v>
      </c>
      <c r="E613" s="2">
        <f t="shared" si="72"/>
        <v>35.470370000000003</v>
      </c>
      <c r="F613" s="2">
        <f t="shared" si="73"/>
        <v>35.452885000000002</v>
      </c>
      <c r="G613" s="2">
        <f t="shared" si="67"/>
        <v>35.367286000000007</v>
      </c>
      <c r="H613" s="2">
        <f t="shared" si="71"/>
        <v>36.805361499999975</v>
      </c>
      <c r="I613" s="2">
        <f t="array" ref="I613">SUMPRODUCT(B597:B616, (ROW(B597:B616)-ROW(B597)+1)) / (20*21/2)</f>
        <v>35.432161904761905</v>
      </c>
      <c r="J613" s="2">
        <f t="shared" si="74"/>
        <v>35.380919415213782</v>
      </c>
      <c r="K613" s="2">
        <f t="shared" si="68"/>
        <v>35.62949773425359</v>
      </c>
    </row>
    <row r="614" spans="1:11" ht="13.5" x14ac:dyDescent="0.25">
      <c r="A614" s="3">
        <f>TITRES_STAT!B617</f>
        <v>42895</v>
      </c>
      <c r="B614" s="6">
        <f>TITRES_STAT!D617</f>
        <v>35.407800000000002</v>
      </c>
      <c r="C614" s="2">
        <f t="shared" si="69"/>
        <v>1.0305999999999997</v>
      </c>
      <c r="D614" s="2">
        <f t="shared" si="70"/>
        <v>35.396760000000008</v>
      </c>
      <c r="E614" s="2">
        <f t="shared" si="72"/>
        <v>35.463010000000004</v>
      </c>
      <c r="F614" s="2">
        <f t="shared" si="73"/>
        <v>35.446444999999997</v>
      </c>
      <c r="G614" s="2">
        <f t="shared" si="67"/>
        <v>35.342810000000007</v>
      </c>
      <c r="H614" s="2">
        <f t="shared" si="71"/>
        <v>36.828963499999972</v>
      </c>
      <c r="I614" s="2">
        <f t="array" ref="I614">SUMPRODUCT(B598:B617, (ROW(B598:B617)-ROW(B598)+1)) / (20*21/2)</f>
        <v>35.421647142857147</v>
      </c>
      <c r="J614" s="2">
        <f t="shared" si="74"/>
        <v>35.383479470907709</v>
      </c>
      <c r="K614" s="2">
        <f t="shared" si="68"/>
        <v>35.620803705459331</v>
      </c>
    </row>
    <row r="615" spans="1:11" ht="13.5" x14ac:dyDescent="0.25">
      <c r="A615" s="3">
        <f>TITRES_STAT!B618</f>
        <v>42898</v>
      </c>
      <c r="B615" s="6">
        <f>TITRES_STAT!D618</f>
        <v>35.407800000000002</v>
      </c>
      <c r="C615" s="2">
        <f t="shared" si="69"/>
        <v>0</v>
      </c>
      <c r="D615" s="2">
        <f t="shared" si="70"/>
        <v>35.30106</v>
      </c>
      <c r="E615" s="2">
        <f t="shared" si="72"/>
        <v>35.455650000000006</v>
      </c>
      <c r="F615" s="2">
        <f t="shared" si="73"/>
        <v>35.445524999999989</v>
      </c>
      <c r="G615" s="2">
        <f t="shared" si="67"/>
        <v>35.318334000000007</v>
      </c>
      <c r="H615" s="2">
        <f t="shared" si="71"/>
        <v>36.85716649999997</v>
      </c>
      <c r="I615" s="2">
        <f t="array" ref="I615">SUMPRODUCT(B599:B618, (ROW(B599:B618)-ROW(B599)+1)) / (20*21/2)</f>
        <v>35.418580000000006</v>
      </c>
      <c r="J615" s="2">
        <f t="shared" si="74"/>
        <v>35.385795711773639</v>
      </c>
      <c r="K615" s="2">
        <f t="shared" si="68"/>
        <v>35.612450618970733</v>
      </c>
    </row>
    <row r="616" spans="1:11" ht="13.5" x14ac:dyDescent="0.25">
      <c r="A616" s="3">
        <f>TITRES_STAT!B619</f>
        <v>42899</v>
      </c>
      <c r="B616" s="6">
        <f>TITRES_STAT!D619</f>
        <v>35.407800000000002</v>
      </c>
      <c r="C616" s="2">
        <f t="shared" si="69"/>
        <v>0</v>
      </c>
      <c r="D616" s="2">
        <f t="shared" si="70"/>
        <v>35.205360000000006</v>
      </c>
      <c r="E616" s="2">
        <f t="shared" si="72"/>
        <v>35.453810000000004</v>
      </c>
      <c r="F616" s="2">
        <f t="shared" si="73"/>
        <v>35.444604999999989</v>
      </c>
      <c r="G616" s="2">
        <f t="shared" si="67"/>
        <v>35.293858</v>
      </c>
      <c r="H616" s="2">
        <f t="shared" si="71"/>
        <v>36.885369499999968</v>
      </c>
      <c r="I616" s="2">
        <f t="array" ref="I616">SUMPRODUCT(B600:B619, (ROW(B600:B619)-ROW(B600)+1)) / (20*21/2)</f>
        <v>35.415600476190477</v>
      </c>
      <c r="J616" s="2">
        <f t="shared" si="74"/>
        <v>35.387891358271389</v>
      </c>
      <c r="K616" s="2">
        <f t="shared" si="68"/>
        <v>35.604425104501296</v>
      </c>
    </row>
    <row r="617" spans="1:11" ht="13.5" x14ac:dyDescent="0.25">
      <c r="A617" s="3">
        <f>TITRES_STAT!B620</f>
        <v>42900</v>
      </c>
      <c r="B617" s="6">
        <f>TITRES_STAT!D620</f>
        <v>35.334200000000003</v>
      </c>
      <c r="C617" s="2">
        <f t="shared" si="69"/>
        <v>-7.3599999999999E-2</v>
      </c>
      <c r="D617" s="2">
        <f t="shared" si="70"/>
        <v>35.186960000000006</v>
      </c>
      <c r="E617" s="2">
        <f t="shared" si="72"/>
        <v>35.444610000000004</v>
      </c>
      <c r="F617" s="2">
        <f t="shared" si="73"/>
        <v>35.440004999999999</v>
      </c>
      <c r="G617" s="2">
        <f t="shared" si="67"/>
        <v>35.273615999999997</v>
      </c>
      <c r="H617" s="2">
        <f t="shared" si="71"/>
        <v>36.913204499999971</v>
      </c>
      <c r="I617" s="2">
        <f t="array" ref="I617">SUMPRODUCT(B601:B620, (ROW(B601:B620)-ROW(B601)+1)) / (20*21/2)</f>
        <v>35.412708571428574</v>
      </c>
      <c r="J617" s="2">
        <f t="shared" si="74"/>
        <v>35.382777895578876</v>
      </c>
      <c r="K617" s="2">
        <f t="shared" si="68"/>
        <v>35.593828041579677</v>
      </c>
    </row>
    <row r="618" spans="1:11" ht="13.5" x14ac:dyDescent="0.25">
      <c r="A618" s="3">
        <f>TITRES_STAT!B621</f>
        <v>42901</v>
      </c>
      <c r="B618" s="6">
        <f>TITRES_STAT!D621</f>
        <v>35.407800000000002</v>
      </c>
      <c r="C618" s="2">
        <f t="shared" si="69"/>
        <v>7.3599999999999E-2</v>
      </c>
      <c r="D618" s="2">
        <f t="shared" si="70"/>
        <v>35.393080000000005</v>
      </c>
      <c r="E618" s="2">
        <f t="shared" si="72"/>
        <v>35.442770000000003</v>
      </c>
      <c r="F618" s="2">
        <f t="shared" si="73"/>
        <v>35.439084999999992</v>
      </c>
      <c r="G618" s="2">
        <f t="shared" si="67"/>
        <v>35.254846000000001</v>
      </c>
      <c r="H618" s="2">
        <f t="shared" si="71"/>
        <v>36.936944999999973</v>
      </c>
      <c r="I618" s="2">
        <f t="array" ref="I618">SUMPRODUCT(B602:B621, (ROW(B602:B621)-ROW(B602)+1)) / (20*21/2)</f>
        <v>35.40990428571429</v>
      </c>
      <c r="J618" s="2">
        <f t="shared" si="74"/>
        <v>35.385160953142794</v>
      </c>
      <c r="K618" s="2">
        <f t="shared" si="68"/>
        <v>35.586532824262832</v>
      </c>
    </row>
    <row r="619" spans="1:11" ht="13.5" x14ac:dyDescent="0.25">
      <c r="A619" s="3">
        <f>TITRES_STAT!B622</f>
        <v>42902</v>
      </c>
      <c r="B619" s="6">
        <f>TITRES_STAT!D622</f>
        <v>35.407800000000002</v>
      </c>
      <c r="C619" s="2">
        <f t="shared" si="69"/>
        <v>0</v>
      </c>
      <c r="D619" s="2">
        <f t="shared" si="70"/>
        <v>35.393080000000005</v>
      </c>
      <c r="E619" s="2">
        <f t="shared" si="72"/>
        <v>35.394920000000006</v>
      </c>
      <c r="F619" s="2">
        <f t="shared" si="73"/>
        <v>35.438164999999991</v>
      </c>
      <c r="G619" s="2">
        <f t="shared" si="67"/>
        <v>35.237915999999998</v>
      </c>
      <c r="H619" s="2">
        <f t="shared" si="71"/>
        <v>36.959396999999974</v>
      </c>
      <c r="I619" s="2">
        <f t="array" ref="I619">SUMPRODUCT(B603:B622, (ROW(B603:B622)-ROW(B603)+1)) / (20*21/2)</f>
        <v>35.407187619047619</v>
      </c>
      <c r="J619" s="2">
        <f t="shared" si="74"/>
        <v>35.387317052843478</v>
      </c>
      <c r="K619" s="2">
        <f t="shared" si="68"/>
        <v>35.579523693899588</v>
      </c>
    </row>
    <row r="620" spans="1:11" ht="13.5" x14ac:dyDescent="0.25">
      <c r="A620" s="3">
        <f>TITRES_STAT!B623</f>
        <v>42905</v>
      </c>
      <c r="B620" s="6">
        <f>TITRES_STAT!D623</f>
        <v>35.407800000000002</v>
      </c>
      <c r="C620" s="2">
        <f t="shared" si="69"/>
        <v>0</v>
      </c>
      <c r="D620" s="2">
        <f t="shared" si="70"/>
        <v>35.393080000000005</v>
      </c>
      <c r="E620" s="2">
        <f t="shared" si="72"/>
        <v>35.347070000000002</v>
      </c>
      <c r="F620" s="2">
        <f t="shared" si="73"/>
        <v>35.43724499999999</v>
      </c>
      <c r="G620" s="2">
        <f t="shared" si="67"/>
        <v>35.24251799999999</v>
      </c>
      <c r="H620" s="2">
        <f t="shared" si="71"/>
        <v>36.982308999999972</v>
      </c>
      <c r="I620" s="2">
        <f t="array" ref="I620">SUMPRODUCT(B604:B623, (ROW(B604:B623)-ROW(B604)+1)) / (20*21/2)</f>
        <v>35.404558571428574</v>
      </c>
      <c r="J620" s="2">
        <f t="shared" si="74"/>
        <v>35.389267809715527</v>
      </c>
      <c r="K620" s="2">
        <f t="shared" si="68"/>
        <v>35.572789431393723</v>
      </c>
    </row>
    <row r="621" spans="1:11" ht="13.5" x14ac:dyDescent="0.25">
      <c r="A621" s="3">
        <f>TITRES_STAT!B624</f>
        <v>42906</v>
      </c>
      <c r="B621" s="6">
        <f>TITRES_STAT!D624</f>
        <v>35.407800000000002</v>
      </c>
      <c r="C621" s="2">
        <f t="shared" si="69"/>
        <v>0</v>
      </c>
      <c r="D621" s="2">
        <f t="shared" si="70"/>
        <v>35.393080000000005</v>
      </c>
      <c r="E621" s="2">
        <f t="shared" si="72"/>
        <v>35.299220000000005</v>
      </c>
      <c r="F621" s="2">
        <f t="shared" si="73"/>
        <v>35.436324999999997</v>
      </c>
      <c r="G621" s="2">
        <f t="shared" si="67"/>
        <v>35.245831999999993</v>
      </c>
      <c r="H621" s="2">
        <f t="shared" si="71"/>
        <v>37.005220999999977</v>
      </c>
      <c r="I621" s="2">
        <f t="array" ref="I621">SUMPRODUCT(B605:B624, (ROW(B605:B624)-ROW(B605)+1)) / (20*21/2)</f>
        <v>35.401929523809521</v>
      </c>
      <c r="J621" s="2">
        <f t="shared" si="74"/>
        <v>35.391032780218808</v>
      </c>
      <c r="K621" s="2">
        <f t="shared" si="68"/>
        <v>35.566319257613578</v>
      </c>
    </row>
    <row r="622" spans="1:11" ht="13.5" x14ac:dyDescent="0.25">
      <c r="A622" s="3">
        <f>TITRES_STAT!B625</f>
        <v>42907</v>
      </c>
      <c r="B622" s="6">
        <f>TITRES_STAT!D625</f>
        <v>35.407800000000002</v>
      </c>
      <c r="C622" s="2">
        <f t="shared" si="69"/>
        <v>0</v>
      </c>
      <c r="D622" s="2">
        <f t="shared" si="70"/>
        <v>35.407800000000002</v>
      </c>
      <c r="E622" s="2">
        <f t="shared" si="72"/>
        <v>35.297380000000004</v>
      </c>
      <c r="F622" s="2">
        <f t="shared" si="73"/>
        <v>35.435404999999989</v>
      </c>
      <c r="G622" s="2">
        <f t="shared" si="67"/>
        <v>35.249145999999982</v>
      </c>
      <c r="H622" s="2">
        <f t="shared" si="71"/>
        <v>37.023532499999973</v>
      </c>
      <c r="I622" s="2">
        <f t="array" ref="I622">SUMPRODUCT(B606:B625, (ROW(B606:B625)-ROW(B606)+1)) / (20*21/2)</f>
        <v>35.399650952380952</v>
      </c>
      <c r="J622" s="2">
        <f t="shared" si="74"/>
        <v>35.392629658293203</v>
      </c>
      <c r="K622" s="2">
        <f t="shared" si="68"/>
        <v>35.560102816138539</v>
      </c>
    </row>
    <row r="623" spans="1:11" ht="13.5" x14ac:dyDescent="0.25">
      <c r="A623" s="3">
        <f>TITRES_STAT!B626</f>
        <v>42908</v>
      </c>
      <c r="B623" s="6">
        <f>TITRES_STAT!D626</f>
        <v>35.407800000000002</v>
      </c>
      <c r="C623" s="2">
        <f t="shared" si="69"/>
        <v>0</v>
      </c>
      <c r="D623" s="2">
        <f t="shared" si="70"/>
        <v>35.407800000000002</v>
      </c>
      <c r="E623" s="2">
        <f t="shared" si="72"/>
        <v>35.400440000000003</v>
      </c>
      <c r="F623" s="2">
        <f t="shared" si="73"/>
        <v>35.435404999999989</v>
      </c>
      <c r="G623" s="2">
        <f t="shared" si="67"/>
        <v>35.252459999999985</v>
      </c>
      <c r="H623" s="2">
        <f t="shared" si="71"/>
        <v>37.039543499999972</v>
      </c>
      <c r="I623" s="2">
        <f t="array" ref="I623">SUMPRODUCT(B607:B626, (ROW(B607:B626)-ROW(B607)+1)) / (20*21/2)</f>
        <v>35.296941904761908</v>
      </c>
      <c r="J623" s="2">
        <f t="shared" si="74"/>
        <v>35.394074452741471</v>
      </c>
      <c r="K623" s="2">
        <f t="shared" si="68"/>
        <v>35.554130156682128</v>
      </c>
    </row>
    <row r="624" spans="1:11" ht="13.5" x14ac:dyDescent="0.25">
      <c r="A624" s="3">
        <f>TITRES_STAT!B627</f>
        <v>42909</v>
      </c>
      <c r="B624" s="6">
        <f>TITRES_STAT!D627</f>
        <v>35.407800000000002</v>
      </c>
      <c r="C624" s="2">
        <f t="shared" si="69"/>
        <v>0</v>
      </c>
      <c r="D624" s="2">
        <f t="shared" si="70"/>
        <v>35.407800000000002</v>
      </c>
      <c r="E624" s="2">
        <f t="shared" si="72"/>
        <v>35.400440000000003</v>
      </c>
      <c r="F624" s="2">
        <f t="shared" si="73"/>
        <v>35.431724999999986</v>
      </c>
      <c r="G624" s="2">
        <f t="shared" si="67"/>
        <v>35.255773999999981</v>
      </c>
      <c r="H624" s="2">
        <f t="shared" si="71"/>
        <v>37.053253999999967</v>
      </c>
      <c r="I624" s="2">
        <f t="array" ref="I624">SUMPRODUCT(B608:B627, (ROW(B608:B627)-ROW(B608)+1)) / (20*21/2)</f>
        <v>35.109092857142855</v>
      </c>
      <c r="J624" s="2">
        <f t="shared" si="74"/>
        <v>35.395381647718473</v>
      </c>
      <c r="K624" s="2">
        <f t="shared" si="68"/>
        <v>35.548391719165181</v>
      </c>
    </row>
    <row r="625" spans="1:11" ht="13.5" x14ac:dyDescent="0.25">
      <c r="A625" s="3">
        <f>TITRES_STAT!B628</f>
        <v>42914</v>
      </c>
      <c r="B625" s="6">
        <f>TITRES_STAT!D628</f>
        <v>35.407800000000002</v>
      </c>
      <c r="C625" s="2">
        <f t="shared" si="69"/>
        <v>0</v>
      </c>
      <c r="D625" s="2">
        <f t="shared" si="70"/>
        <v>35.407800000000002</v>
      </c>
      <c r="E625" s="2">
        <f t="shared" si="72"/>
        <v>35.400440000000003</v>
      </c>
      <c r="F625" s="2">
        <f t="shared" si="73"/>
        <v>35.42804499999999</v>
      </c>
      <c r="G625" s="2">
        <f t="shared" si="67"/>
        <v>35.240683999999987</v>
      </c>
      <c r="H625" s="2">
        <f t="shared" si="71"/>
        <v>37.062363499999968</v>
      </c>
      <c r="I625" s="2">
        <f t="array" ref="I625">SUMPRODUCT(B609:B628, (ROW(B609:B628)-ROW(B609)+1)) / (20*21/2)</f>
        <v>34.933512380952386</v>
      </c>
      <c r="J625" s="2">
        <f t="shared" si="74"/>
        <v>35.396564347935758</v>
      </c>
      <c r="K625" s="2">
        <f t="shared" si="68"/>
        <v>35.542878318413607</v>
      </c>
    </row>
    <row r="626" spans="1:11" ht="13.5" x14ac:dyDescent="0.25">
      <c r="A626" s="3">
        <f>TITRES_STAT!B629</f>
        <v>42915</v>
      </c>
      <c r="B626" s="6">
        <f>TITRES_STAT!D629</f>
        <v>34.349600000000002</v>
      </c>
      <c r="C626" s="2">
        <f t="shared" si="69"/>
        <v>-1.0581999999999994</v>
      </c>
      <c r="D626" s="2">
        <f t="shared" si="70"/>
        <v>35.196160000000006</v>
      </c>
      <c r="E626" s="2">
        <f t="shared" si="72"/>
        <v>35.294620000000002</v>
      </c>
      <c r="F626" s="2">
        <f t="shared" si="73"/>
        <v>35.374214999999992</v>
      </c>
      <c r="G626" s="2">
        <f t="shared" ref="G626:G689" si="75">AVERAGE(B577:B626)</f>
        <v>35.204429999999988</v>
      </c>
      <c r="H626" s="2">
        <f t="shared" si="71"/>
        <v>37.074463499999972</v>
      </c>
      <c r="I626" s="2">
        <f t="array" ref="I626">SUMPRODUCT(B610:B629, (ROW(B610:B629)-ROW(B610)+1)) / (20*21/2)</f>
        <v>34.82615476190476</v>
      </c>
      <c r="J626" s="2">
        <f t="shared" si="74"/>
        <v>35.296853457656162</v>
      </c>
      <c r="K626" s="2">
        <f t="shared" si="68"/>
        <v>35.496083090240525</v>
      </c>
    </row>
    <row r="627" spans="1:11" ht="13.5" x14ac:dyDescent="0.25">
      <c r="A627" s="3">
        <f>TITRES_STAT!B630</f>
        <v>42916</v>
      </c>
      <c r="B627" s="6">
        <f>TITRES_STAT!D630</f>
        <v>33.401800000000001</v>
      </c>
      <c r="C627" s="2">
        <f t="shared" si="69"/>
        <v>-0.94780000000000086</v>
      </c>
      <c r="D627" s="2">
        <f t="shared" si="70"/>
        <v>34.794960000000003</v>
      </c>
      <c r="E627" s="2">
        <f t="shared" si="72"/>
        <v>35.101379999999999</v>
      </c>
      <c r="F627" s="2">
        <f t="shared" si="73"/>
        <v>35.272994999999995</v>
      </c>
      <c r="G627" s="2">
        <f t="shared" si="75"/>
        <v>35.169463999999984</v>
      </c>
      <c r="H627" s="2">
        <f t="shared" si="71"/>
        <v>37.078051999999971</v>
      </c>
      <c r="I627" s="2">
        <f t="array" ref="I627">SUMPRODUCT(B611:B630, (ROW(B611:B630)-ROW(B611)+1)) / (20*21/2)</f>
        <v>34.745094285714288</v>
      </c>
      <c r="J627" s="2">
        <f t="shared" si="74"/>
        <v>35.116372175974625</v>
      </c>
      <c r="K627" s="2">
        <f t="shared" ref="K627:K690" si="76">$K$4*B627+(1-$K$4)*K626</f>
        <v>35.413954341603642</v>
      </c>
    </row>
    <row r="628" spans="1:11" ht="13.5" x14ac:dyDescent="0.25">
      <c r="A628" s="3">
        <f>TITRES_STAT!B631</f>
        <v>42919</v>
      </c>
      <c r="B628" s="6">
        <f>TITRES_STAT!D631</f>
        <v>33.429400000000001</v>
      </c>
      <c r="C628" s="2">
        <f t="shared" si="69"/>
        <v>2.7599999999999625E-2</v>
      </c>
      <c r="D628" s="2">
        <f t="shared" si="70"/>
        <v>34.399279999999997</v>
      </c>
      <c r="E628" s="2">
        <f t="shared" si="72"/>
        <v>34.90354</v>
      </c>
      <c r="F628" s="2">
        <f t="shared" si="73"/>
        <v>35.173154999999994</v>
      </c>
      <c r="G628" s="2">
        <f t="shared" si="75"/>
        <v>35.129527999999979</v>
      </c>
      <c r="H628" s="2">
        <f t="shared" si="71"/>
        <v>37.081870499999972</v>
      </c>
      <c r="I628" s="2">
        <f t="array" ref="I628">SUMPRODUCT(B612:B631, (ROW(B612:B631)-ROW(B612)+1)) / (20*21/2)</f>
        <v>34.671920952380951</v>
      </c>
      <c r="J628" s="2">
        <f t="shared" si="74"/>
        <v>34.955708159215135</v>
      </c>
      <c r="K628" s="2">
        <f t="shared" si="76"/>
        <v>35.336128681148601</v>
      </c>
    </row>
    <row r="629" spans="1:11" ht="13.5" x14ac:dyDescent="0.25">
      <c r="A629" s="3">
        <f>TITRES_STAT!B632</f>
        <v>42920</v>
      </c>
      <c r="B629" s="6">
        <f>TITRES_STAT!D632</f>
        <v>34.045900000000003</v>
      </c>
      <c r="C629" s="2">
        <f t="shared" si="69"/>
        <v>0.61650000000000205</v>
      </c>
      <c r="D629" s="2">
        <f t="shared" si="70"/>
        <v>34.126899999999999</v>
      </c>
      <c r="E629" s="2">
        <f t="shared" si="72"/>
        <v>34.767350000000008</v>
      </c>
      <c r="F629" s="2">
        <f t="shared" si="73"/>
        <v>35.081135000000003</v>
      </c>
      <c r="G629" s="2">
        <f t="shared" si="75"/>
        <v>35.106523999999986</v>
      </c>
      <c r="H629" s="2">
        <f t="shared" si="71"/>
        <v>37.087391499999974</v>
      </c>
      <c r="I629" s="2">
        <f t="array" ref="I629">SUMPRODUCT(B613:B632, (ROW(B613:B632)-ROW(B613)+1)) / (20*21/2)</f>
        <v>34.589101428571432</v>
      </c>
      <c r="J629" s="2">
        <f t="shared" si="74"/>
        <v>34.869059763099408</v>
      </c>
      <c r="K629" s="2">
        <f t="shared" si="76"/>
        <v>35.285531477966302</v>
      </c>
    </row>
    <row r="630" spans="1:11" ht="13.5" x14ac:dyDescent="0.25">
      <c r="A630" s="3">
        <f>TITRES_STAT!B633</f>
        <v>42921</v>
      </c>
      <c r="B630" s="6">
        <f>TITRES_STAT!D633</f>
        <v>34.229999999999997</v>
      </c>
      <c r="C630" s="2">
        <f t="shared" si="69"/>
        <v>0.18409999999999371</v>
      </c>
      <c r="D630" s="2">
        <f t="shared" si="70"/>
        <v>33.89134</v>
      </c>
      <c r="E630" s="2">
        <f t="shared" si="72"/>
        <v>34.649570000000004</v>
      </c>
      <c r="F630" s="2">
        <f t="shared" si="73"/>
        <v>34.99832</v>
      </c>
      <c r="G630" s="2">
        <f t="shared" si="75"/>
        <v>35.087201999999991</v>
      </c>
      <c r="H630" s="2">
        <f t="shared" si="71"/>
        <v>37.098755499999967</v>
      </c>
      <c r="I630" s="2">
        <f t="array" ref="I630">SUMPRODUCT(B614:B633, (ROW(B614:B633)-ROW(B614)+1)) / (20*21/2)</f>
        <v>34.512854761904762</v>
      </c>
      <c r="J630" s="2">
        <f t="shared" si="74"/>
        <v>34.808196928518512</v>
      </c>
      <c r="K630" s="2">
        <f t="shared" si="76"/>
        <v>35.244138086673509</v>
      </c>
    </row>
    <row r="631" spans="1:11" ht="13.5" x14ac:dyDescent="0.25">
      <c r="A631" s="3">
        <f>TITRES_STAT!B634</f>
        <v>42922</v>
      </c>
      <c r="B631" s="6">
        <f>TITRES_STAT!D634</f>
        <v>34.229999999999997</v>
      </c>
      <c r="C631" s="2">
        <f t="shared" si="69"/>
        <v>0</v>
      </c>
      <c r="D631" s="2">
        <f t="shared" si="70"/>
        <v>33.867419999999996</v>
      </c>
      <c r="E631" s="2">
        <f t="shared" si="72"/>
        <v>34.531790000000008</v>
      </c>
      <c r="F631" s="2">
        <f t="shared" si="73"/>
        <v>34.915505000000003</v>
      </c>
      <c r="G631" s="2">
        <f t="shared" si="75"/>
        <v>35.072479999999992</v>
      </c>
      <c r="H631" s="2">
        <f t="shared" si="71"/>
        <v>37.110119499999968</v>
      </c>
      <c r="I631" s="2">
        <f t="array" ref="I631">SUMPRODUCT(B615:B634, (ROW(B615:B634)-ROW(B615)+1)) / (20*21/2)</f>
        <v>34.438185714285716</v>
      </c>
      <c r="J631" s="2">
        <f t="shared" si="74"/>
        <v>34.75313055437389</v>
      </c>
      <c r="K631" s="2">
        <f t="shared" si="76"/>
        <v>35.20436796562749</v>
      </c>
    </row>
    <row r="632" spans="1:11" ht="13.5" x14ac:dyDescent="0.25">
      <c r="A632" s="3">
        <f>TITRES_STAT!B635</f>
        <v>42923</v>
      </c>
      <c r="B632" s="6">
        <f>TITRES_STAT!D635</f>
        <v>34.045900000000003</v>
      </c>
      <c r="C632" s="2">
        <f t="shared" si="69"/>
        <v>-0.18409999999999371</v>
      </c>
      <c r="D632" s="2">
        <f t="shared" si="70"/>
        <v>33.99624</v>
      </c>
      <c r="E632" s="2">
        <f t="shared" si="72"/>
        <v>34.395600000000009</v>
      </c>
      <c r="F632" s="2">
        <f t="shared" si="73"/>
        <v>34.846490000000003</v>
      </c>
      <c r="G632" s="2">
        <f t="shared" si="75"/>
        <v>35.072479999999992</v>
      </c>
      <c r="H632" s="2">
        <f t="shared" si="71"/>
        <v>37.119320999999971</v>
      </c>
      <c r="I632" s="2">
        <f t="array" ref="I632">SUMPRODUCT(B616:B635, (ROW(B616:B635)-ROW(B616)+1)) / (20*21/2)</f>
        <v>34.457897142857142</v>
      </c>
      <c r="J632" s="2">
        <f t="shared" si="74"/>
        <v>34.68577526348114</v>
      </c>
      <c r="K632" s="2">
        <f t="shared" si="76"/>
        <v>35.158937849328375</v>
      </c>
    </row>
    <row r="633" spans="1:11" ht="13.5" x14ac:dyDescent="0.25">
      <c r="A633" s="3">
        <f>TITRES_STAT!B636</f>
        <v>42926</v>
      </c>
      <c r="B633" s="6">
        <f>TITRES_STAT!D636</f>
        <v>34.045900000000003</v>
      </c>
      <c r="C633" s="2">
        <f t="shared" si="69"/>
        <v>0</v>
      </c>
      <c r="D633" s="2">
        <f t="shared" si="70"/>
        <v>34.119540000000008</v>
      </c>
      <c r="E633" s="2">
        <f t="shared" si="72"/>
        <v>34.259410000000003</v>
      </c>
      <c r="F633" s="2">
        <f t="shared" si="73"/>
        <v>34.829924999999996</v>
      </c>
      <c r="G633" s="2">
        <f t="shared" si="75"/>
        <v>35.063277999999997</v>
      </c>
      <c r="H633" s="2">
        <f t="shared" si="71"/>
        <v>37.12622199999997</v>
      </c>
      <c r="I633" s="2">
        <f t="array" ref="I633">SUMPRODUCT(B617:B636, (ROW(B617:B636)-ROW(B617)+1)) / (20*21/2)</f>
        <v>34.47969904761905</v>
      </c>
      <c r="J633" s="2">
        <f t="shared" si="74"/>
        <v>34.624834762197224</v>
      </c>
      <c r="K633" s="2">
        <f t="shared" si="76"/>
        <v>35.115289306217456</v>
      </c>
    </row>
    <row r="634" spans="1:11" ht="13.5" x14ac:dyDescent="0.25">
      <c r="A634" s="3">
        <f>TITRES_STAT!B637</f>
        <v>42927</v>
      </c>
      <c r="B634" s="6">
        <f>TITRES_STAT!D637</f>
        <v>34.045900000000003</v>
      </c>
      <c r="C634" s="2">
        <f t="shared" si="69"/>
        <v>0</v>
      </c>
      <c r="D634" s="2">
        <f t="shared" si="70"/>
        <v>34.119540000000008</v>
      </c>
      <c r="E634" s="2">
        <f t="shared" si="72"/>
        <v>34.123220000000003</v>
      </c>
      <c r="F634" s="2">
        <f t="shared" si="73"/>
        <v>34.761829999999996</v>
      </c>
      <c r="G634" s="2">
        <f t="shared" si="75"/>
        <v>35.063277999999997</v>
      </c>
      <c r="H634" s="2">
        <f t="shared" si="71"/>
        <v>37.133122999999976</v>
      </c>
      <c r="I634" s="2">
        <f t="array" ref="I634">SUMPRODUCT(B618:B637, (ROW(B618:B637)-ROW(B618)+1)) / (20*21/2)</f>
        <v>34.503591428571433</v>
      </c>
      <c r="J634" s="2">
        <f t="shared" si="74"/>
        <v>34.569698118178444</v>
      </c>
      <c r="K634" s="2">
        <f t="shared" si="76"/>
        <v>35.073352470679517</v>
      </c>
    </row>
    <row r="635" spans="1:11" ht="13.5" x14ac:dyDescent="0.25">
      <c r="A635" s="3">
        <f>TITRES_STAT!B638</f>
        <v>42928</v>
      </c>
      <c r="B635" s="6">
        <f>TITRES_STAT!D638</f>
        <v>34.968800000000002</v>
      </c>
      <c r="C635" s="2">
        <f t="shared" si="69"/>
        <v>0.9228999999999985</v>
      </c>
      <c r="D635" s="2">
        <f t="shared" si="70"/>
        <v>34.267299999999999</v>
      </c>
      <c r="E635" s="2">
        <f t="shared" si="72"/>
        <v>34.079320000000003</v>
      </c>
      <c r="F635" s="2">
        <f t="shared" si="73"/>
        <v>34.739879999999992</v>
      </c>
      <c r="G635" s="2">
        <f t="shared" si="75"/>
        <v>35.063332000000003</v>
      </c>
      <c r="H635" s="2">
        <f t="shared" si="71"/>
        <v>37.142291999999976</v>
      </c>
      <c r="I635" s="2">
        <f t="array" ref="I635">SUMPRODUCT(B619:B638, (ROW(B619:B638)-ROW(B619)+1)) / (20*21/2)</f>
        <v>34.578547619047626</v>
      </c>
      <c r="J635" s="2">
        <f t="shared" si="74"/>
        <v>34.607707821209068</v>
      </c>
      <c r="K635" s="2">
        <f t="shared" si="76"/>
        <v>35.069252373790121</v>
      </c>
    </row>
    <row r="636" spans="1:11" ht="13.5" x14ac:dyDescent="0.25">
      <c r="A636" s="3">
        <f>TITRES_STAT!B639</f>
        <v>42929</v>
      </c>
      <c r="B636" s="6">
        <f>TITRES_STAT!D639</f>
        <v>34.968800000000002</v>
      </c>
      <c r="C636" s="2">
        <f t="shared" si="69"/>
        <v>0</v>
      </c>
      <c r="D636" s="2">
        <f t="shared" si="70"/>
        <v>34.415060000000004</v>
      </c>
      <c r="E636" s="2">
        <f t="shared" si="72"/>
        <v>34.141239999999996</v>
      </c>
      <c r="F636" s="2">
        <f t="shared" si="73"/>
        <v>34.717929999999996</v>
      </c>
      <c r="G636" s="2">
        <f t="shared" si="75"/>
        <v>35.063386000000001</v>
      </c>
      <c r="H636" s="2">
        <f t="shared" si="71"/>
        <v>37.147366499999976</v>
      </c>
      <c r="I636" s="2">
        <f t="array" ref="I636">SUMPRODUCT(B620:B639, (ROW(B620:B639)-ROW(B620)+1)) / (20*21/2)</f>
        <v>34.653128095238095</v>
      </c>
      <c r="J636" s="2">
        <f t="shared" si="74"/>
        <v>34.642097552522493</v>
      </c>
      <c r="K636" s="2">
        <f t="shared" si="76"/>
        <v>35.065313065014038</v>
      </c>
    </row>
    <row r="637" spans="1:11" ht="13.5" x14ac:dyDescent="0.25">
      <c r="A637" s="3">
        <f>TITRES_STAT!B640</f>
        <v>42930</v>
      </c>
      <c r="B637" s="6">
        <f>TITRES_STAT!D640</f>
        <v>34.968800000000002</v>
      </c>
      <c r="C637" s="2">
        <f t="shared" si="69"/>
        <v>0</v>
      </c>
      <c r="D637" s="2">
        <f t="shared" si="70"/>
        <v>34.599640000000001</v>
      </c>
      <c r="E637" s="2">
        <f t="shared" si="72"/>
        <v>34.297939999999997</v>
      </c>
      <c r="F637" s="2">
        <f t="shared" si="73"/>
        <v>34.699659999999994</v>
      </c>
      <c r="G637" s="2">
        <f t="shared" si="75"/>
        <v>35.081660000000007</v>
      </c>
      <c r="H637" s="2">
        <f t="shared" si="71"/>
        <v>37.14737999999997</v>
      </c>
      <c r="I637" s="2">
        <f t="array" ref="I637">SUMPRODUCT(B621:B640, (ROW(B621:B640)-ROW(B621)+1)) / (20*21/2)</f>
        <v>34.727332857142862</v>
      </c>
      <c r="J637" s="2">
        <f t="shared" si="74"/>
        <v>34.673212071329878</v>
      </c>
      <c r="K637" s="2">
        <f t="shared" si="76"/>
        <v>35.061528238935054</v>
      </c>
    </row>
    <row r="638" spans="1:11" ht="13.5" x14ac:dyDescent="0.25">
      <c r="A638" s="3">
        <f>TITRES_STAT!B641</f>
        <v>42933</v>
      </c>
      <c r="B638" s="6">
        <f>TITRES_STAT!D641</f>
        <v>35.486699999999999</v>
      </c>
      <c r="C638" s="2">
        <f t="shared" si="69"/>
        <v>0.51789999999999736</v>
      </c>
      <c r="D638" s="2">
        <f t="shared" si="70"/>
        <v>34.887800000000006</v>
      </c>
      <c r="E638" s="2">
        <f t="shared" si="72"/>
        <v>34.50367</v>
      </c>
      <c r="F638" s="2">
        <f t="shared" si="73"/>
        <v>34.703604999999996</v>
      </c>
      <c r="G638" s="2">
        <f t="shared" si="75"/>
        <v>35.091887999999997</v>
      </c>
      <c r="H638" s="2">
        <f t="shared" si="71"/>
        <v>37.144737999999975</v>
      </c>
      <c r="I638" s="2">
        <f t="array" ref="I638">SUMPRODUCT(B622:B641, (ROW(B622:B641)-ROW(B622)+1)) / (20*21/2)</f>
        <v>34.801161904761898</v>
      </c>
      <c r="J638" s="2">
        <f t="shared" si="74"/>
        <v>34.750687112155603</v>
      </c>
      <c r="K638" s="2">
        <f t="shared" si="76"/>
        <v>35.078201641329763</v>
      </c>
    </row>
    <row r="639" spans="1:11" ht="13.5" x14ac:dyDescent="0.25">
      <c r="A639" s="3">
        <f>TITRES_STAT!B642</f>
        <v>42934</v>
      </c>
      <c r="B639" s="6">
        <f>TITRES_STAT!D642</f>
        <v>35.486699999999999</v>
      </c>
      <c r="C639" s="2">
        <f t="shared" si="69"/>
        <v>0</v>
      </c>
      <c r="D639" s="2">
        <f t="shared" si="70"/>
        <v>35.175959999999996</v>
      </c>
      <c r="E639" s="2">
        <f t="shared" si="72"/>
        <v>34.647749999999995</v>
      </c>
      <c r="F639" s="2">
        <f t="shared" si="73"/>
        <v>34.707550000000012</v>
      </c>
      <c r="G639" s="2">
        <f t="shared" si="75"/>
        <v>35.102116000000002</v>
      </c>
      <c r="H639" s="2">
        <f t="shared" si="71"/>
        <v>37.132940499999975</v>
      </c>
      <c r="I639" s="2">
        <f t="array" ref="I639">SUMPRODUCT(B623:B642, (ROW(B623:B642)-ROW(B623)+1)) / (20*21/2)</f>
        <v>34.874615238095231</v>
      </c>
      <c r="J639" s="2">
        <f t="shared" si="74"/>
        <v>34.820783577664592</v>
      </c>
      <c r="K639" s="2">
        <f t="shared" si="76"/>
        <v>35.094221184807026</v>
      </c>
    </row>
    <row r="640" spans="1:11" ht="13.5" x14ac:dyDescent="0.25">
      <c r="A640" s="3">
        <f>TITRES_STAT!B643</f>
        <v>42935</v>
      </c>
      <c r="B640" s="6">
        <f>TITRES_STAT!D643</f>
        <v>35.486699999999999</v>
      </c>
      <c r="C640" s="2">
        <f t="shared" si="69"/>
        <v>0</v>
      </c>
      <c r="D640" s="2">
        <f t="shared" si="70"/>
        <v>35.279539999999997</v>
      </c>
      <c r="E640" s="2">
        <f t="shared" si="72"/>
        <v>34.773419999999994</v>
      </c>
      <c r="F640" s="2">
        <f t="shared" si="73"/>
        <v>34.711495000000014</v>
      </c>
      <c r="G640" s="2">
        <f t="shared" si="75"/>
        <v>35.112344</v>
      </c>
      <c r="H640" s="2">
        <f t="shared" si="71"/>
        <v>37.12634199999998</v>
      </c>
      <c r="I640" s="2">
        <f t="array" ref="I640">SUMPRODUCT(B624:B643, (ROW(B624:B643)-ROW(B624)+1)) / (20*21/2)</f>
        <v>34.83808333333333</v>
      </c>
      <c r="J640" s="2">
        <f t="shared" si="74"/>
        <v>34.884204189315582</v>
      </c>
      <c r="K640" s="2">
        <f t="shared" si="76"/>
        <v>35.109612510893029</v>
      </c>
    </row>
    <row r="641" spans="1:11" ht="13.5" x14ac:dyDescent="0.25">
      <c r="A641" s="3">
        <f>TITRES_STAT!B644</f>
        <v>42936</v>
      </c>
      <c r="B641" s="6">
        <f>TITRES_STAT!D644</f>
        <v>35.486699999999999</v>
      </c>
      <c r="C641" s="2">
        <f t="shared" si="69"/>
        <v>0</v>
      </c>
      <c r="D641" s="2">
        <f t="shared" si="70"/>
        <v>35.383119999999998</v>
      </c>
      <c r="E641" s="2">
        <f t="shared" si="72"/>
        <v>34.899089999999994</v>
      </c>
      <c r="F641" s="2">
        <f t="shared" si="73"/>
        <v>34.715440000000015</v>
      </c>
      <c r="G641" s="2">
        <f t="shared" si="75"/>
        <v>35.131957999999997</v>
      </c>
      <c r="H641" s="2">
        <f t="shared" si="71"/>
        <v>37.108701499999981</v>
      </c>
      <c r="I641" s="2">
        <f t="array" ref="I641">SUMPRODUCT(B625:B644, (ROW(B625:B644)-ROW(B625)+1)) / (20*21/2)</f>
        <v>34.824922857142852</v>
      </c>
      <c r="J641" s="2">
        <f t="shared" si="74"/>
        <v>34.941584742714099</v>
      </c>
      <c r="K641" s="2">
        <f t="shared" si="76"/>
        <v>35.124400255563891</v>
      </c>
    </row>
    <row r="642" spans="1:11" ht="13.5" x14ac:dyDescent="0.25">
      <c r="A642" s="3">
        <f>TITRES_STAT!B645</f>
        <v>42937</v>
      </c>
      <c r="B642" s="6">
        <f>TITRES_STAT!D645</f>
        <v>35.486699999999999</v>
      </c>
      <c r="C642" s="2">
        <f t="shared" si="69"/>
        <v>0</v>
      </c>
      <c r="D642" s="2">
        <f t="shared" si="70"/>
        <v>35.486699999999999</v>
      </c>
      <c r="E642" s="2">
        <f t="shared" si="72"/>
        <v>35.043169999999989</v>
      </c>
      <c r="F642" s="2">
        <f t="shared" si="73"/>
        <v>34.719385000000017</v>
      </c>
      <c r="G642" s="2">
        <f t="shared" si="75"/>
        <v>35.151572000000002</v>
      </c>
      <c r="H642" s="2">
        <f t="shared" si="71"/>
        <v>37.091244999999979</v>
      </c>
      <c r="I642" s="2">
        <f t="array" ref="I642">SUMPRODUCT(B626:B645, (ROW(B626:B645)-ROW(B626)+1)) / (20*21/2)</f>
        <v>34.861620476190474</v>
      </c>
      <c r="J642" s="2">
        <f t="shared" si="74"/>
        <v>34.993500481503233</v>
      </c>
      <c r="K642" s="2">
        <f t="shared" si="76"/>
        <v>35.138608088679035</v>
      </c>
    </row>
    <row r="643" spans="1:11" ht="13.5" x14ac:dyDescent="0.25">
      <c r="A643" s="3">
        <f>TITRES_STAT!B646</f>
        <v>42940</v>
      </c>
      <c r="B643" s="6">
        <f>TITRES_STAT!D646</f>
        <v>34.335799999999999</v>
      </c>
      <c r="C643" s="2">
        <f t="shared" si="69"/>
        <v>-1.1509</v>
      </c>
      <c r="D643" s="2">
        <f t="shared" si="70"/>
        <v>35.256520000000002</v>
      </c>
      <c r="E643" s="2">
        <f t="shared" si="72"/>
        <v>35.072159999999997</v>
      </c>
      <c r="F643" s="2">
        <f t="shared" si="73"/>
        <v>34.665785000000007</v>
      </c>
      <c r="G643" s="2">
        <f t="shared" si="75"/>
        <v>35.127555999999998</v>
      </c>
      <c r="H643" s="2">
        <f t="shared" si="71"/>
        <v>37.067435999999979</v>
      </c>
      <c r="I643" s="2">
        <f t="array" ref="I643">SUMPRODUCT(B627:B646, (ROW(B627:B646)-ROW(B627)+1)) / (20*21/2)</f>
        <v>34.900226190476189</v>
      </c>
      <c r="J643" s="2">
        <f t="shared" si="74"/>
        <v>34.930862340407685</v>
      </c>
      <c r="K643" s="2">
        <f t="shared" si="76"/>
        <v>35.107125418534764</v>
      </c>
    </row>
    <row r="644" spans="1:11" ht="13.5" x14ac:dyDescent="0.25">
      <c r="A644" s="3">
        <f>TITRES_STAT!B647</f>
        <v>42942</v>
      </c>
      <c r="B644" s="6">
        <f>TITRES_STAT!D647</f>
        <v>34.5276</v>
      </c>
      <c r="C644" s="2">
        <f t="shared" ref="C644:C707" si="77">B644-B643</f>
        <v>0.19180000000000064</v>
      </c>
      <c r="D644" s="2">
        <f t="shared" si="70"/>
        <v>35.064700000000002</v>
      </c>
      <c r="E644" s="2">
        <f t="shared" si="72"/>
        <v>35.120329999999996</v>
      </c>
      <c r="F644" s="2">
        <f t="shared" si="73"/>
        <v>34.621775</v>
      </c>
      <c r="G644" s="2">
        <f t="shared" si="75"/>
        <v>35.107376000000002</v>
      </c>
      <c r="H644" s="2">
        <f t="shared" si="71"/>
        <v>37.048220499999985</v>
      </c>
      <c r="I644" s="2">
        <f t="array" ref="I644">SUMPRODUCT(B628:B647, (ROW(B628:B647)-ROW(B628)+1)) / (20*21/2)</f>
        <v>35.029786666666666</v>
      </c>
      <c r="J644" s="2">
        <f t="shared" si="74"/>
        <v>34.892456403225999</v>
      </c>
      <c r="K644" s="2">
        <f t="shared" si="76"/>
        <v>35.0843989315334</v>
      </c>
    </row>
    <row r="645" spans="1:11" ht="13.5" x14ac:dyDescent="0.25">
      <c r="A645" s="3">
        <f>TITRES_STAT!B648</f>
        <v>42943</v>
      </c>
      <c r="B645" s="6">
        <f>TITRES_STAT!D648</f>
        <v>35.007100000000001</v>
      </c>
      <c r="C645" s="2">
        <f t="shared" si="77"/>
        <v>0.47950000000000159</v>
      </c>
      <c r="D645" s="2">
        <f t="shared" si="70"/>
        <v>34.968780000000002</v>
      </c>
      <c r="E645" s="2">
        <f t="shared" si="72"/>
        <v>35.124159999999996</v>
      </c>
      <c r="F645" s="2">
        <f t="shared" si="73"/>
        <v>34.601739999999999</v>
      </c>
      <c r="G645" s="2">
        <f t="shared" si="75"/>
        <v>35.098993999999998</v>
      </c>
      <c r="H645" s="2">
        <f t="shared" si="71"/>
        <v>37.037153499999981</v>
      </c>
      <c r="I645" s="2">
        <f t="array" ref="I645">SUMPRODUCT(B629:B648, (ROW(B629:B648)-ROW(B629)+1)) / (20*21/2)</f>
        <v>35.146998571428576</v>
      </c>
      <c r="J645" s="2">
        <f t="shared" si="74"/>
        <v>34.903374841013999</v>
      </c>
      <c r="K645" s="2">
        <f t="shared" si="76"/>
        <v>35.081367600885038</v>
      </c>
    </row>
    <row r="646" spans="1:11" ht="13.5" x14ac:dyDescent="0.25">
      <c r="A646" s="3">
        <f>TITRES_STAT!B649</f>
        <v>42944</v>
      </c>
      <c r="B646" s="6">
        <f>TITRES_STAT!D649</f>
        <v>35.007100000000001</v>
      </c>
      <c r="C646" s="2">
        <f t="shared" si="77"/>
        <v>0</v>
      </c>
      <c r="D646" s="2">
        <f t="shared" ref="D646:D709" si="78">AVERAGE(B642:B646)</f>
        <v>34.872860000000003</v>
      </c>
      <c r="E646" s="2">
        <f t="shared" si="72"/>
        <v>35.127989999999997</v>
      </c>
      <c r="F646" s="2">
        <f t="shared" si="73"/>
        <v>34.634615000000004</v>
      </c>
      <c r="G646" s="2">
        <f t="shared" si="75"/>
        <v>35.090611999999993</v>
      </c>
      <c r="H646" s="2">
        <f t="shared" si="71"/>
        <v>37.020795499999984</v>
      </c>
      <c r="I646" s="2">
        <f t="array" ref="I646">SUMPRODUCT(B630:B649, (ROW(B630:B649)-ROW(B630)+1)) / (20*21/2)</f>
        <v>35.251993333333331</v>
      </c>
      <c r="J646" s="2">
        <f t="shared" si="74"/>
        <v>34.913253427584095</v>
      </c>
      <c r="K646" s="2">
        <f t="shared" si="76"/>
        <v>35.078455145948375</v>
      </c>
    </row>
    <row r="647" spans="1:11" ht="13.5" x14ac:dyDescent="0.25">
      <c r="A647" s="3">
        <f>TITRES_STAT!B650</f>
        <v>42947</v>
      </c>
      <c r="B647" s="6">
        <f>TITRES_STAT!D650</f>
        <v>35.994999999999997</v>
      </c>
      <c r="C647" s="2">
        <f t="shared" si="77"/>
        <v>0.98789999999999623</v>
      </c>
      <c r="D647" s="2">
        <f t="shared" si="78"/>
        <v>34.974519999999998</v>
      </c>
      <c r="E647" s="2">
        <f t="shared" si="72"/>
        <v>35.230609999999999</v>
      </c>
      <c r="F647" s="2">
        <f t="shared" si="73"/>
        <v>34.764274999999998</v>
      </c>
      <c r="G647" s="2">
        <f t="shared" si="75"/>
        <v>35.101987999999999</v>
      </c>
      <c r="H647" s="2">
        <f t="shared" si="71"/>
        <v>37.015081999999985</v>
      </c>
      <c r="I647" s="2">
        <f t="array" ref="I647">SUMPRODUCT(B631:B650, (ROW(B631:B650)-ROW(B631)+1)) / (20*21/2)</f>
        <v>35.34770666666666</v>
      </c>
      <c r="J647" s="2">
        <f t="shared" si="74"/>
        <v>35.016276910671323</v>
      </c>
      <c r="K647" s="2">
        <f t="shared" si="76"/>
        <v>35.114398081401383</v>
      </c>
    </row>
    <row r="648" spans="1:11" ht="13.5" x14ac:dyDescent="0.25">
      <c r="A648" s="3">
        <f>TITRES_STAT!B651</f>
        <v>42948</v>
      </c>
      <c r="B648" s="6">
        <f>TITRES_STAT!D651</f>
        <v>35.994999999999997</v>
      </c>
      <c r="C648" s="2">
        <f t="shared" si="77"/>
        <v>0</v>
      </c>
      <c r="D648" s="2">
        <f t="shared" si="78"/>
        <v>35.306359999999998</v>
      </c>
      <c r="E648" s="2">
        <f t="shared" si="72"/>
        <v>35.281440000000003</v>
      </c>
      <c r="F648" s="2">
        <f t="shared" si="73"/>
        <v>34.892555000000002</v>
      </c>
      <c r="G648" s="2">
        <f t="shared" si="75"/>
        <v>35.11336399999999</v>
      </c>
      <c r="H648" s="2">
        <f t="shared" si="71"/>
        <v>37.011024999999982</v>
      </c>
      <c r="I648" s="2">
        <f t="array" ref="I648">SUMPRODUCT(B632:B651, (ROW(B632:B651)-ROW(B632)+1)) / (20*21/2)</f>
        <v>35.435015238095239</v>
      </c>
      <c r="J648" s="2">
        <f t="shared" si="74"/>
        <v>35.10948863346453</v>
      </c>
      <c r="K648" s="2">
        <f t="shared" si="76"/>
        <v>35.148931489973883</v>
      </c>
    </row>
    <row r="649" spans="1:11" ht="13.5" x14ac:dyDescent="0.25">
      <c r="A649" s="3">
        <f>TITRES_STAT!B652</f>
        <v>42949</v>
      </c>
      <c r="B649" s="6">
        <f>TITRES_STAT!D652</f>
        <v>35.994999999999997</v>
      </c>
      <c r="C649" s="2">
        <f t="shared" si="77"/>
        <v>0</v>
      </c>
      <c r="D649" s="2">
        <f t="shared" si="78"/>
        <v>35.59984</v>
      </c>
      <c r="E649" s="2">
        <f t="shared" si="72"/>
        <v>35.332270000000001</v>
      </c>
      <c r="F649" s="2">
        <f t="shared" si="73"/>
        <v>34.990009999999998</v>
      </c>
      <c r="G649" s="2">
        <f t="shared" si="75"/>
        <v>35.124739999999989</v>
      </c>
      <c r="H649" s="2">
        <f t="shared" si="71"/>
        <v>37.001722999999984</v>
      </c>
      <c r="I649" s="2">
        <f t="array" ref="I649">SUMPRODUCT(B633:B652, (ROW(B633:B652)-ROW(B633)+1)) / (20*21/2)</f>
        <v>35.513919047619048</v>
      </c>
      <c r="J649" s="2">
        <f t="shared" si="74"/>
        <v>35.193823049325047</v>
      </c>
      <c r="K649" s="2">
        <f t="shared" si="76"/>
        <v>35.182110647229813</v>
      </c>
    </row>
    <row r="650" spans="1:11" ht="13.5" x14ac:dyDescent="0.25">
      <c r="A650" s="3">
        <f>TITRES_STAT!B653</f>
        <v>42950</v>
      </c>
      <c r="B650" s="6">
        <f>TITRES_STAT!D653</f>
        <v>35.994999999999997</v>
      </c>
      <c r="C650" s="2">
        <f t="shared" si="77"/>
        <v>0</v>
      </c>
      <c r="D650" s="2">
        <f t="shared" si="78"/>
        <v>35.797420000000002</v>
      </c>
      <c r="E650" s="2">
        <f t="shared" si="72"/>
        <v>35.383099999999999</v>
      </c>
      <c r="F650" s="2">
        <f t="shared" si="73"/>
        <v>35.07826</v>
      </c>
      <c r="G650" s="2">
        <f t="shared" si="75"/>
        <v>35.136115999999987</v>
      </c>
      <c r="H650" s="2">
        <f t="shared" ref="H650:H713" si="79">AVERAGE(B451:B650)</f>
        <v>36.992420999999979</v>
      </c>
      <c r="I650" s="2">
        <f t="array" ref="I650">SUMPRODUCT(B634:B653, (ROW(B634:B653)-ROW(B634)+1)) / (20*21/2)</f>
        <v>35.583541428571422</v>
      </c>
      <c r="J650" s="2">
        <f t="shared" si="74"/>
        <v>35.270125616055992</v>
      </c>
      <c r="K650" s="2">
        <f t="shared" si="76"/>
        <v>35.213988661063944</v>
      </c>
    </row>
    <row r="651" spans="1:11" ht="13.5" x14ac:dyDescent="0.25">
      <c r="A651" s="3">
        <f>TITRES_STAT!B654</f>
        <v>42951</v>
      </c>
      <c r="B651" s="6">
        <f>TITRES_STAT!D654</f>
        <v>35.994999999999997</v>
      </c>
      <c r="C651" s="2">
        <f t="shared" si="77"/>
        <v>0</v>
      </c>
      <c r="D651" s="2">
        <f t="shared" si="78"/>
        <v>35.994999999999997</v>
      </c>
      <c r="E651" s="2">
        <f t="shared" si="72"/>
        <v>35.433930000000004</v>
      </c>
      <c r="F651" s="2">
        <f t="shared" si="73"/>
        <v>35.166510000000002</v>
      </c>
      <c r="G651" s="2">
        <f t="shared" si="75"/>
        <v>35.147491999999986</v>
      </c>
      <c r="H651" s="2">
        <f t="shared" si="79"/>
        <v>36.983210999999983</v>
      </c>
      <c r="I651" s="2">
        <f t="array" ref="I651">SUMPRODUCT(B635:B654, (ROW(B635:B654)-ROW(B635)+1)) / (20*21/2)</f>
        <v>35.643882380952377</v>
      </c>
      <c r="J651" s="2">
        <f t="shared" si="74"/>
        <v>35.339161271669703</v>
      </c>
      <c r="K651" s="2">
        <f t="shared" si="76"/>
        <v>35.2446165567085</v>
      </c>
    </row>
    <row r="652" spans="1:11" ht="13.5" x14ac:dyDescent="0.25">
      <c r="A652" s="3">
        <f>TITRES_STAT!B655</f>
        <v>42954</v>
      </c>
      <c r="B652" s="6">
        <f>TITRES_STAT!D655</f>
        <v>35.994999999999997</v>
      </c>
      <c r="C652" s="2">
        <f t="shared" si="77"/>
        <v>0</v>
      </c>
      <c r="D652" s="2">
        <f t="shared" si="78"/>
        <v>35.994999999999997</v>
      </c>
      <c r="E652" s="2">
        <f t="shared" ref="E652:E715" si="80">AVERAGE(B643:B652)</f>
        <v>35.484760000000001</v>
      </c>
      <c r="F652" s="2">
        <f t="shared" si="73"/>
        <v>35.263964999999999</v>
      </c>
      <c r="G652" s="2">
        <f t="shared" si="75"/>
        <v>35.158867999999977</v>
      </c>
      <c r="H652" s="2">
        <f t="shared" si="79"/>
        <v>36.974552999999986</v>
      </c>
      <c r="I652" s="2">
        <f t="array" ref="I652">SUMPRODUCT(B636:B655, (ROW(B636:B655)-ROW(B636)+1)) / (20*21/2)</f>
        <v>35.694941904761905</v>
      </c>
      <c r="J652" s="2">
        <f t="shared" si="74"/>
        <v>35.401622102939257</v>
      </c>
      <c r="K652" s="2">
        <f t="shared" si="76"/>
        <v>35.27404335840621</v>
      </c>
    </row>
    <row r="653" spans="1:11" ht="13.5" x14ac:dyDescent="0.25">
      <c r="A653" s="3">
        <f>TITRES_STAT!B656</f>
        <v>42955</v>
      </c>
      <c r="B653" s="6">
        <f>TITRES_STAT!D656</f>
        <v>35.994999999999997</v>
      </c>
      <c r="C653" s="2">
        <f t="shared" si="77"/>
        <v>0</v>
      </c>
      <c r="D653" s="2">
        <f t="shared" si="78"/>
        <v>35.994999999999997</v>
      </c>
      <c r="E653" s="2">
        <f t="shared" si="80"/>
        <v>35.650680000000001</v>
      </c>
      <c r="F653" s="2">
        <f t="shared" si="73"/>
        <v>35.361419999999995</v>
      </c>
      <c r="G653" s="2">
        <f t="shared" si="75"/>
        <v>35.170611999999977</v>
      </c>
      <c r="H653" s="2">
        <f t="shared" si="79"/>
        <v>36.97095599999998</v>
      </c>
      <c r="I653" s="2">
        <f t="array" ref="I653">SUMPRODUCT(B637:B656, (ROW(B637:B656)-ROW(B637)+1)) / (20*21/2)</f>
        <v>35.741114761904761</v>
      </c>
      <c r="J653" s="2">
        <f t="shared" si="74"/>
        <v>35.458134283611706</v>
      </c>
      <c r="K653" s="2">
        <f t="shared" si="76"/>
        <v>35.302316167880477</v>
      </c>
    </row>
    <row r="654" spans="1:11" ht="13.5" x14ac:dyDescent="0.25">
      <c r="A654" s="3">
        <f>TITRES_STAT!B657</f>
        <v>42956</v>
      </c>
      <c r="B654" s="6">
        <f>TITRES_STAT!D657</f>
        <v>35.994999999999997</v>
      </c>
      <c r="C654" s="2">
        <f t="shared" si="77"/>
        <v>0</v>
      </c>
      <c r="D654" s="2">
        <f t="shared" si="78"/>
        <v>35.994999999999997</v>
      </c>
      <c r="E654" s="2">
        <f t="shared" si="80"/>
        <v>35.797420000000002</v>
      </c>
      <c r="F654" s="2">
        <f t="shared" si="73"/>
        <v>35.458874999999992</v>
      </c>
      <c r="G654" s="2">
        <f t="shared" si="75"/>
        <v>35.180883999999971</v>
      </c>
      <c r="H654" s="2">
        <f t="shared" si="79"/>
        <v>36.967404999999985</v>
      </c>
      <c r="I654" s="2">
        <f t="array" ref="I654">SUMPRODUCT(B638:B657, (ROW(B638:B657)-ROW(B638)+1)) / (20*21/2)</f>
        <v>35.782400952380947</v>
      </c>
      <c r="J654" s="2">
        <f t="shared" si="74"/>
        <v>35.509264351839164</v>
      </c>
      <c r="K654" s="2">
        <f t="shared" si="76"/>
        <v>35.329480239728305</v>
      </c>
    </row>
    <row r="655" spans="1:11" ht="13.5" x14ac:dyDescent="0.25">
      <c r="A655" s="3">
        <f>TITRES_STAT!B658</f>
        <v>42957</v>
      </c>
      <c r="B655" s="6">
        <f>TITRES_STAT!D658</f>
        <v>35.994999999999997</v>
      </c>
      <c r="C655" s="2">
        <f t="shared" si="77"/>
        <v>0</v>
      </c>
      <c r="D655" s="2">
        <f t="shared" si="78"/>
        <v>35.994999999999997</v>
      </c>
      <c r="E655" s="2">
        <f t="shared" si="80"/>
        <v>35.896210000000004</v>
      </c>
      <c r="F655" s="2">
        <f t="shared" si="73"/>
        <v>35.510184999999993</v>
      </c>
      <c r="G655" s="2">
        <f t="shared" si="75"/>
        <v>35.191155999999971</v>
      </c>
      <c r="H655" s="2">
        <f t="shared" si="79"/>
        <v>36.969328999999988</v>
      </c>
      <c r="I655" s="2">
        <f t="array" ref="I655">SUMPRODUCT(B639:B658, (ROW(B639:B658)-ROW(B639)+1)) / (20*21/2)</f>
        <v>35.818800476190468</v>
      </c>
      <c r="J655" s="2">
        <f t="shared" si="74"/>
        <v>35.555524889759248</v>
      </c>
      <c r="K655" s="2">
        <f t="shared" si="76"/>
        <v>35.355579053856609</v>
      </c>
    </row>
    <row r="656" spans="1:11" ht="13.5" x14ac:dyDescent="0.25">
      <c r="A656" s="3">
        <f>TITRES_STAT!B659</f>
        <v>42958</v>
      </c>
      <c r="B656" s="6">
        <f>TITRES_STAT!D659</f>
        <v>35.994999999999997</v>
      </c>
      <c r="C656" s="2">
        <f t="shared" si="77"/>
        <v>0</v>
      </c>
      <c r="D656" s="2">
        <f t="shared" si="78"/>
        <v>35.994999999999997</v>
      </c>
      <c r="E656" s="2">
        <f t="shared" si="80"/>
        <v>35.994999999999997</v>
      </c>
      <c r="F656" s="2">
        <f t="shared" si="73"/>
        <v>35.561494999999994</v>
      </c>
      <c r="G656" s="2">
        <f t="shared" si="75"/>
        <v>35.20253199999997</v>
      </c>
      <c r="H656" s="2">
        <f t="shared" si="79"/>
        <v>36.971390999999983</v>
      </c>
      <c r="I656" s="2">
        <f t="array" ref="I656">SUMPRODUCT(B640:B659, (ROW(B640:B659)-ROW(B640)+1)) / (20*21/2)</f>
        <v>35.852779523809517</v>
      </c>
      <c r="J656" s="2">
        <f t="shared" si="74"/>
        <v>35.597379662163128</v>
      </c>
      <c r="K656" s="2">
        <f t="shared" si="76"/>
        <v>35.380654385077918</v>
      </c>
    </row>
    <row r="657" spans="1:11" ht="13.5" x14ac:dyDescent="0.25">
      <c r="A657" s="3">
        <f>TITRES_STAT!B660</f>
        <v>42961</v>
      </c>
      <c r="B657" s="6">
        <f>TITRES_STAT!D660</f>
        <v>35.994999999999997</v>
      </c>
      <c r="C657" s="2">
        <f t="shared" si="77"/>
        <v>0</v>
      </c>
      <c r="D657" s="2">
        <f t="shared" si="78"/>
        <v>35.994999999999997</v>
      </c>
      <c r="E657" s="2">
        <f t="shared" si="80"/>
        <v>35.994999999999997</v>
      </c>
      <c r="F657" s="2">
        <f t="shared" si="73"/>
        <v>35.612804999999994</v>
      </c>
      <c r="G657" s="2">
        <f t="shared" si="75"/>
        <v>35.213907999999968</v>
      </c>
      <c r="H657" s="2">
        <f t="shared" si="79"/>
        <v>36.974510999999985</v>
      </c>
      <c r="I657" s="2">
        <f t="array" ref="I657">SUMPRODUCT(B641:B660, (ROW(B641:B660)-ROW(B641)+1)) / (20*21/2)</f>
        <v>35.884338095238093</v>
      </c>
      <c r="J657" s="2">
        <f t="shared" si="74"/>
        <v>35.635248265766641</v>
      </c>
      <c r="K657" s="2">
        <f t="shared" si="76"/>
        <v>35.404746369976827</v>
      </c>
    </row>
    <row r="658" spans="1:11" ht="13.5" x14ac:dyDescent="0.25">
      <c r="A658" s="3">
        <f>TITRES_STAT!B661</f>
        <v>42962</v>
      </c>
      <c r="B658" s="6">
        <f>TITRES_STAT!D661</f>
        <v>35.994999999999997</v>
      </c>
      <c r="C658" s="2">
        <f t="shared" si="77"/>
        <v>0</v>
      </c>
      <c r="D658" s="2">
        <f t="shared" si="78"/>
        <v>35.994999999999997</v>
      </c>
      <c r="E658" s="2">
        <f t="shared" si="80"/>
        <v>35.994999999999997</v>
      </c>
      <c r="F658" s="2">
        <f t="shared" si="73"/>
        <v>35.638220000000004</v>
      </c>
      <c r="G658" s="2">
        <f t="shared" si="75"/>
        <v>35.225283999999967</v>
      </c>
      <c r="H658" s="2">
        <f t="shared" si="79"/>
        <v>36.979655499999986</v>
      </c>
      <c r="I658" s="2">
        <f t="array" ref="I658">SUMPRODUCT(B642:B661, (ROW(B642:B661)-ROW(B642)+1)) / (20*21/2)</f>
        <v>35.913476190476189</v>
      </c>
      <c r="J658" s="2">
        <f t="shared" si="74"/>
        <v>35.66951033569363</v>
      </c>
      <c r="K658" s="2">
        <f t="shared" si="76"/>
        <v>35.427893571154208</v>
      </c>
    </row>
    <row r="659" spans="1:11" ht="13.5" x14ac:dyDescent="0.25">
      <c r="A659" s="3">
        <f>TITRES_STAT!B662</f>
        <v>42963</v>
      </c>
      <c r="B659" s="6">
        <f>TITRES_STAT!D662</f>
        <v>35.994999999999997</v>
      </c>
      <c r="C659" s="2">
        <f t="shared" si="77"/>
        <v>0</v>
      </c>
      <c r="D659" s="2">
        <f t="shared" si="78"/>
        <v>35.994999999999997</v>
      </c>
      <c r="E659" s="2">
        <f t="shared" si="80"/>
        <v>35.994999999999997</v>
      </c>
      <c r="F659" s="2">
        <f t="shared" si="73"/>
        <v>35.663634999999999</v>
      </c>
      <c r="G659" s="2">
        <f t="shared" si="75"/>
        <v>35.227457999999963</v>
      </c>
      <c r="H659" s="2">
        <f t="shared" si="79"/>
        <v>36.98525999999999</v>
      </c>
      <c r="I659" s="2">
        <f t="array" ref="I659">SUMPRODUCT(B643:B662, (ROW(B643:B662)-ROW(B643)+1)) / (20*21/2)</f>
        <v>35.940193809523805</v>
      </c>
      <c r="J659" s="2">
        <f t="shared" si="74"/>
        <v>35.700509351341857</v>
      </c>
      <c r="K659" s="2">
        <f t="shared" si="76"/>
        <v>35.450133038952082</v>
      </c>
    </row>
    <row r="660" spans="1:11" ht="13.5" x14ac:dyDescent="0.25">
      <c r="A660" s="3">
        <f>TITRES_STAT!B663</f>
        <v>42964</v>
      </c>
      <c r="B660" s="6">
        <f>TITRES_STAT!D663</f>
        <v>35.994999999999997</v>
      </c>
      <c r="C660" s="2">
        <f t="shared" si="77"/>
        <v>0</v>
      </c>
      <c r="D660" s="2">
        <f t="shared" si="78"/>
        <v>35.994999999999997</v>
      </c>
      <c r="E660" s="2">
        <f t="shared" si="80"/>
        <v>35.994999999999997</v>
      </c>
      <c r="F660" s="2">
        <f t="shared" ref="F660:F723" si="81">AVERAGE(B641:B660)</f>
        <v>35.689050000000002</v>
      </c>
      <c r="G660" s="2">
        <f t="shared" si="75"/>
        <v>35.229631999999967</v>
      </c>
      <c r="H660" s="2">
        <f t="shared" si="79"/>
        <v>36.985665499999989</v>
      </c>
      <c r="I660" s="2">
        <f t="array" ref="I660">SUMPRODUCT(B644:B663, (ROW(B644:B663)-ROW(B644)+1)) / (20*21/2)</f>
        <v>35.964490952380949</v>
      </c>
      <c r="J660" s="2">
        <f t="shared" si="74"/>
        <v>35.728556079785491</v>
      </c>
      <c r="K660" s="2">
        <f t="shared" si="76"/>
        <v>35.471500370757887</v>
      </c>
    </row>
    <row r="661" spans="1:11" ht="13.5" x14ac:dyDescent="0.25">
      <c r="A661" s="3">
        <f>TITRES_STAT!B664</f>
        <v>42965</v>
      </c>
      <c r="B661" s="6">
        <f>TITRES_STAT!D664</f>
        <v>35.994999999999997</v>
      </c>
      <c r="C661" s="2">
        <f t="shared" si="77"/>
        <v>0</v>
      </c>
      <c r="D661" s="2">
        <f t="shared" si="78"/>
        <v>35.994999999999997</v>
      </c>
      <c r="E661" s="2">
        <f t="shared" si="80"/>
        <v>35.994999999999997</v>
      </c>
      <c r="F661" s="2">
        <f t="shared" si="81"/>
        <v>35.714465000000004</v>
      </c>
      <c r="G661" s="2">
        <f t="shared" si="75"/>
        <v>35.231805999999963</v>
      </c>
      <c r="H661" s="2">
        <f t="shared" si="79"/>
        <v>36.986070999999988</v>
      </c>
      <c r="I661" s="2">
        <f t="array" ref="I661">SUMPRODUCT(B645:B664, (ROW(B645:B664)-ROW(B645)+1)) / (20*21/2)</f>
        <v>35.980887142857135</v>
      </c>
      <c r="J661" s="2">
        <f t="shared" ref="J661:J724" si="82">$J$4*B661+J660*(1-$J$4)</f>
        <v>35.753931691234492</v>
      </c>
      <c r="K661" s="2">
        <f t="shared" si="76"/>
        <v>35.49202976798307</v>
      </c>
    </row>
    <row r="662" spans="1:11" ht="13.5" x14ac:dyDescent="0.25">
      <c r="A662" s="3">
        <f>TITRES_STAT!B665</f>
        <v>42968</v>
      </c>
      <c r="B662" s="6">
        <f>TITRES_STAT!D665</f>
        <v>35.994999999999997</v>
      </c>
      <c r="C662" s="2">
        <f t="shared" si="77"/>
        <v>0</v>
      </c>
      <c r="D662" s="2">
        <f t="shared" si="78"/>
        <v>35.994999999999997</v>
      </c>
      <c r="E662" s="2">
        <f t="shared" si="80"/>
        <v>35.994999999999997</v>
      </c>
      <c r="F662" s="2">
        <f t="shared" si="81"/>
        <v>35.739879999999999</v>
      </c>
      <c r="G662" s="2">
        <f t="shared" si="75"/>
        <v>35.243181999999962</v>
      </c>
      <c r="H662" s="2">
        <f t="shared" si="79"/>
        <v>36.986476499999988</v>
      </c>
      <c r="I662" s="2">
        <f t="array" ref="I662">SUMPRODUCT(B646:B665, (ROW(B646:B665)-ROW(B646)+1)) / (20*21/2)</f>
        <v>35.990295714285708</v>
      </c>
      <c r="J662" s="2">
        <f t="shared" si="82"/>
        <v>35.77689057778359</v>
      </c>
      <c r="K662" s="2">
        <f t="shared" si="76"/>
        <v>35.511754090807266</v>
      </c>
    </row>
    <row r="663" spans="1:11" ht="13.5" x14ac:dyDescent="0.25">
      <c r="A663" s="3">
        <f>TITRES_STAT!B666</f>
        <v>42969</v>
      </c>
      <c r="B663" s="6">
        <f>TITRES_STAT!D666</f>
        <v>35.994999999999997</v>
      </c>
      <c r="C663" s="2">
        <f t="shared" si="77"/>
        <v>0</v>
      </c>
      <c r="D663" s="2">
        <f t="shared" si="78"/>
        <v>35.994999999999997</v>
      </c>
      <c r="E663" s="2">
        <f t="shared" si="80"/>
        <v>35.994999999999997</v>
      </c>
      <c r="F663" s="2">
        <f t="shared" si="81"/>
        <v>35.822839999999999</v>
      </c>
      <c r="G663" s="2">
        <f t="shared" si="75"/>
        <v>35.275537999999962</v>
      </c>
      <c r="H663" s="2">
        <f t="shared" si="79"/>
        <v>36.981498999999992</v>
      </c>
      <c r="I663" s="2">
        <f t="array" ref="I663">SUMPRODUCT(B647:B666, (ROW(B647:B666)-ROW(B647)+1)) / (20*21/2)</f>
        <v>35.994999999999997</v>
      </c>
      <c r="J663" s="2">
        <f t="shared" si="82"/>
        <v>35.797662903708961</v>
      </c>
      <c r="K663" s="2">
        <f t="shared" si="76"/>
        <v>35.530704910775611</v>
      </c>
    </row>
    <row r="664" spans="1:11" ht="13.5" x14ac:dyDescent="0.25">
      <c r="A664" s="3">
        <f>TITRES_STAT!B667</f>
        <v>42970</v>
      </c>
      <c r="B664" s="6">
        <f>TITRES_STAT!D667</f>
        <v>35.994999999999997</v>
      </c>
      <c r="C664" s="2">
        <f t="shared" si="77"/>
        <v>0</v>
      </c>
      <c r="D664" s="2">
        <f t="shared" si="78"/>
        <v>35.994999999999997</v>
      </c>
      <c r="E664" s="2">
        <f t="shared" si="80"/>
        <v>35.994999999999997</v>
      </c>
      <c r="F664" s="2">
        <f t="shared" si="81"/>
        <v>35.896210000000004</v>
      </c>
      <c r="G664" s="2">
        <f t="shared" si="75"/>
        <v>35.287281999999962</v>
      </c>
      <c r="H664" s="2">
        <f t="shared" si="79"/>
        <v>36.971000999999987</v>
      </c>
      <c r="I664" s="2">
        <f t="array" ref="I664">SUMPRODUCT(B648:B667, (ROW(B648:B667)-ROW(B648)+1)) / (20*21/2)</f>
        <v>35.994999999999997</v>
      </c>
      <c r="J664" s="2">
        <f t="shared" si="82"/>
        <v>35.816456912879538</v>
      </c>
      <c r="K664" s="2">
        <f t="shared" si="76"/>
        <v>35.548912561333431</v>
      </c>
    </row>
    <row r="665" spans="1:11" ht="13.5" x14ac:dyDescent="0.25">
      <c r="A665" s="3">
        <f>TITRES_STAT!B668</f>
        <v>42971</v>
      </c>
      <c r="B665" s="6">
        <f>TITRES_STAT!D668</f>
        <v>35.994999999999997</v>
      </c>
      <c r="C665" s="2">
        <f t="shared" si="77"/>
        <v>0</v>
      </c>
      <c r="D665" s="2">
        <f t="shared" si="78"/>
        <v>35.994999999999997</v>
      </c>
      <c r="E665" s="2">
        <f t="shared" si="80"/>
        <v>35.994999999999997</v>
      </c>
      <c r="F665" s="2">
        <f t="shared" si="81"/>
        <v>35.945605</v>
      </c>
      <c r="G665" s="2">
        <f t="shared" si="75"/>
        <v>35.299025999999955</v>
      </c>
      <c r="H665" s="2">
        <f t="shared" si="79"/>
        <v>36.963262999999991</v>
      </c>
      <c r="I665" s="2">
        <f t="array" ref="I665">SUMPRODUCT(B649:B668, (ROW(B649:B668)-ROW(B649)+1)) / (20*21/2)</f>
        <v>35.994999999999997</v>
      </c>
      <c r="J665" s="2">
        <f t="shared" si="82"/>
        <v>35.833461016414823</v>
      </c>
      <c r="K665" s="2">
        <f t="shared" si="76"/>
        <v>35.566406186379183</v>
      </c>
    </row>
    <row r="666" spans="1:11" ht="13.5" x14ac:dyDescent="0.25">
      <c r="A666" s="3">
        <f>TITRES_STAT!B669</f>
        <v>42972</v>
      </c>
      <c r="B666" s="6">
        <f>TITRES_STAT!D669</f>
        <v>35.994999999999997</v>
      </c>
      <c r="C666" s="2">
        <f t="shared" si="77"/>
        <v>0</v>
      </c>
      <c r="D666" s="2">
        <f t="shared" si="78"/>
        <v>35.994999999999997</v>
      </c>
      <c r="E666" s="2">
        <f t="shared" si="80"/>
        <v>35.994999999999997</v>
      </c>
      <c r="F666" s="2">
        <f t="shared" si="81"/>
        <v>35.994999999999997</v>
      </c>
      <c r="G666" s="2">
        <f t="shared" si="75"/>
        <v>35.310769999999955</v>
      </c>
      <c r="H666" s="2">
        <f t="shared" si="79"/>
        <v>36.954604999999987</v>
      </c>
      <c r="I666" s="2">
        <f t="array" ref="I666">SUMPRODUCT(B650:B669, (ROW(B650:B669)-ROW(B650)+1)) / (20*21/2)</f>
        <v>35.994999999999997</v>
      </c>
      <c r="J666" s="2">
        <f t="shared" si="82"/>
        <v>35.848845681518171</v>
      </c>
      <c r="K666" s="2">
        <f t="shared" si="76"/>
        <v>35.583213786913333</v>
      </c>
    </row>
    <row r="667" spans="1:11" ht="13.5" x14ac:dyDescent="0.25">
      <c r="A667" s="3">
        <f>TITRES_STAT!B670</f>
        <v>42975</v>
      </c>
      <c r="B667" s="6">
        <f>TITRES_STAT!D670</f>
        <v>35.994999999999997</v>
      </c>
      <c r="C667" s="2">
        <f t="shared" si="77"/>
        <v>0</v>
      </c>
      <c r="D667" s="2">
        <f t="shared" si="78"/>
        <v>35.994999999999997</v>
      </c>
      <c r="E667" s="2">
        <f t="shared" si="80"/>
        <v>35.994999999999997</v>
      </c>
      <c r="F667" s="2">
        <f t="shared" si="81"/>
        <v>35.994999999999997</v>
      </c>
      <c r="G667" s="2">
        <f t="shared" si="75"/>
        <v>35.323985999999962</v>
      </c>
      <c r="H667" s="2">
        <f t="shared" si="79"/>
        <v>36.945946999999983</v>
      </c>
      <c r="I667" s="2">
        <f t="array" ref="I667">SUMPRODUCT(B651:B670, (ROW(B651:B670)-ROW(B651)+1)) / (20*21/2)</f>
        <v>35.994999999999997</v>
      </c>
      <c r="J667" s="2">
        <f t="shared" si="82"/>
        <v>35.862765140421203</v>
      </c>
      <c r="K667" s="2">
        <f t="shared" si="76"/>
        <v>35.599362265857913</v>
      </c>
    </row>
    <row r="668" spans="1:11" ht="13.5" x14ac:dyDescent="0.25">
      <c r="A668" s="3">
        <f>TITRES_STAT!B671</f>
        <v>42976</v>
      </c>
      <c r="B668" s="6">
        <f>TITRES_STAT!D671</f>
        <v>35.994999999999997</v>
      </c>
      <c r="C668" s="2">
        <f t="shared" si="77"/>
        <v>0</v>
      </c>
      <c r="D668" s="2">
        <f t="shared" si="78"/>
        <v>35.994999999999997</v>
      </c>
      <c r="E668" s="2">
        <f t="shared" si="80"/>
        <v>35.994999999999997</v>
      </c>
      <c r="F668" s="2">
        <f t="shared" si="81"/>
        <v>35.994999999999997</v>
      </c>
      <c r="G668" s="2">
        <f t="shared" si="75"/>
        <v>35.335729999999955</v>
      </c>
      <c r="H668" s="2">
        <f t="shared" si="79"/>
        <v>36.931767999999977</v>
      </c>
      <c r="I668" s="2">
        <f t="array" ref="I668">SUMPRODUCT(B652:B671, (ROW(B652:B671)-ROW(B652)+1)) / (20*21/2)</f>
        <v>36.092742857142852</v>
      </c>
      <c r="J668" s="2">
        <f t="shared" si="82"/>
        <v>35.875358936571565</v>
      </c>
      <c r="K668" s="2">
        <f t="shared" si="76"/>
        <v>35.61487747111839</v>
      </c>
    </row>
    <row r="669" spans="1:11" ht="13.5" x14ac:dyDescent="0.25">
      <c r="A669" s="3">
        <f>TITRES_STAT!B672</f>
        <v>42977</v>
      </c>
      <c r="B669" s="6">
        <f>TITRES_STAT!D672</f>
        <v>35.994999999999997</v>
      </c>
      <c r="C669" s="2">
        <f t="shared" si="77"/>
        <v>0</v>
      </c>
      <c r="D669" s="2">
        <f t="shared" si="78"/>
        <v>35.994999999999997</v>
      </c>
      <c r="E669" s="2">
        <f t="shared" si="80"/>
        <v>35.994999999999997</v>
      </c>
      <c r="F669" s="2">
        <f t="shared" si="81"/>
        <v>35.994999999999997</v>
      </c>
      <c r="G669" s="2">
        <f t="shared" si="75"/>
        <v>35.347473999999963</v>
      </c>
      <c r="H669" s="2">
        <f t="shared" si="79"/>
        <v>36.914368499999981</v>
      </c>
      <c r="I669" s="2">
        <f t="array" ref="I669">SUMPRODUCT(B653:B672, (ROW(B653:B672)-ROW(B653)+1)) / (20*21/2)</f>
        <v>36.158189047619047</v>
      </c>
      <c r="J669" s="2">
        <f t="shared" si="82"/>
        <v>35.886753323564747</v>
      </c>
      <c r="K669" s="2">
        <f t="shared" si="76"/>
        <v>35.629784236956887</v>
      </c>
    </row>
    <row r="670" spans="1:11" ht="13.5" x14ac:dyDescent="0.25">
      <c r="A670" s="3">
        <f>TITRES_STAT!B673</f>
        <v>42978</v>
      </c>
      <c r="B670" s="6">
        <f>TITRES_STAT!D673</f>
        <v>35.994999999999997</v>
      </c>
      <c r="C670" s="2">
        <f t="shared" si="77"/>
        <v>0</v>
      </c>
      <c r="D670" s="2">
        <f t="shared" si="78"/>
        <v>35.994999999999997</v>
      </c>
      <c r="E670" s="2">
        <f t="shared" si="80"/>
        <v>35.994999999999997</v>
      </c>
      <c r="F670" s="2">
        <f t="shared" si="81"/>
        <v>35.994999999999997</v>
      </c>
      <c r="G670" s="2">
        <f t="shared" si="75"/>
        <v>35.359217999999963</v>
      </c>
      <c r="H670" s="2">
        <f t="shared" si="79"/>
        <v>36.897198999999979</v>
      </c>
      <c r="I670" s="2">
        <f t="array" ref="I670">SUMPRODUCT(B654:B673, (ROW(B654:B673)-ROW(B654)+1)) / (20*21/2)</f>
        <v>36.246613809523808</v>
      </c>
      <c r="J670" s="2">
        <f t="shared" si="82"/>
        <v>35.897062530844295</v>
      </c>
      <c r="K670" s="2">
        <f t="shared" si="76"/>
        <v>35.644106423742898</v>
      </c>
    </row>
    <row r="671" spans="1:11" ht="13.5" x14ac:dyDescent="0.25">
      <c r="A671" s="3">
        <f>TITRES_STAT!B674</f>
        <v>42982</v>
      </c>
      <c r="B671" s="6">
        <f>TITRES_STAT!D674</f>
        <v>37.021299999999997</v>
      </c>
      <c r="C671" s="2">
        <f t="shared" si="77"/>
        <v>1.0262999999999991</v>
      </c>
      <c r="D671" s="2">
        <f t="shared" si="78"/>
        <v>36.20026</v>
      </c>
      <c r="E671" s="2">
        <f t="shared" si="80"/>
        <v>36.097629999999995</v>
      </c>
      <c r="F671" s="2">
        <f t="shared" si="81"/>
        <v>36.046315</v>
      </c>
      <c r="G671" s="2">
        <f t="shared" si="75"/>
        <v>35.39148799999996</v>
      </c>
      <c r="H671" s="2">
        <f t="shared" si="79"/>
        <v>36.882998499999978</v>
      </c>
      <c r="I671" s="2">
        <f t="array" ref="I671">SUMPRODUCT(B655:B674, (ROW(B655:B674)-ROW(B655)+1)) / (20*21/2)</f>
        <v>36.330197142857138</v>
      </c>
      <c r="J671" s="2">
        <f t="shared" si="82"/>
        <v>36.00413276600198</v>
      </c>
      <c r="K671" s="2">
        <f t="shared" si="76"/>
        <v>35.698114014968667</v>
      </c>
    </row>
    <row r="672" spans="1:11" ht="13.5" x14ac:dyDescent="0.25">
      <c r="A672" s="3">
        <f>TITRES_STAT!B675</f>
        <v>42983</v>
      </c>
      <c r="B672" s="6">
        <f>TITRES_STAT!D675</f>
        <v>36.733499999999999</v>
      </c>
      <c r="C672" s="2">
        <f t="shared" si="77"/>
        <v>-0.28779999999999717</v>
      </c>
      <c r="D672" s="2">
        <f t="shared" si="78"/>
        <v>36.347959999999993</v>
      </c>
      <c r="E672" s="2">
        <f t="shared" si="80"/>
        <v>36.171479999999995</v>
      </c>
      <c r="F672" s="2">
        <f t="shared" si="81"/>
        <v>36.083240000000004</v>
      </c>
      <c r="G672" s="2">
        <f t="shared" si="75"/>
        <v>35.418001999999966</v>
      </c>
      <c r="H672" s="2">
        <f t="shared" si="79"/>
        <v>36.868831499999985</v>
      </c>
      <c r="I672" s="2">
        <f t="array" ref="I672">SUMPRODUCT(B656:B675, (ROW(B656:B675)-ROW(B656)+1)) / (20*21/2)</f>
        <v>36.40893904761905</v>
      </c>
      <c r="J672" s="2">
        <f t="shared" si="82"/>
        <v>36.073596312097031</v>
      </c>
      <c r="K672" s="2">
        <f t="shared" si="76"/>
        <v>35.738717386930681</v>
      </c>
    </row>
    <row r="673" spans="1:11" ht="13.5" x14ac:dyDescent="0.25">
      <c r="A673" s="3">
        <f>TITRES_STAT!B676</f>
        <v>42984</v>
      </c>
      <c r="B673" s="6">
        <f>TITRES_STAT!D676</f>
        <v>37.011699999999998</v>
      </c>
      <c r="C673" s="2">
        <f t="shared" si="77"/>
        <v>0.27819999999999823</v>
      </c>
      <c r="D673" s="2">
        <f t="shared" si="78"/>
        <v>36.551299999999998</v>
      </c>
      <c r="E673" s="2">
        <f t="shared" si="80"/>
        <v>36.273150000000001</v>
      </c>
      <c r="F673" s="2">
        <f t="shared" si="81"/>
        <v>36.134075000000003</v>
      </c>
      <c r="G673" s="2">
        <f t="shared" si="75"/>
        <v>35.450079999999964</v>
      </c>
      <c r="H673" s="2">
        <f t="shared" si="79"/>
        <v>36.854905499999987</v>
      </c>
      <c r="I673" s="2">
        <f t="array" ref="I673">SUMPRODUCT(B657:B676, (ROW(B657:B676)-ROW(B657)+1)) / (20*21/2)</f>
        <v>36.482839523809524</v>
      </c>
      <c r="J673" s="2">
        <f t="shared" si="82"/>
        <v>36.16293952046874</v>
      </c>
      <c r="K673" s="2">
        <f t="shared" si="76"/>
        <v>35.788638273717709</v>
      </c>
    </row>
    <row r="674" spans="1:11" ht="13.5" x14ac:dyDescent="0.25">
      <c r="A674" s="3">
        <f>TITRES_STAT!B677</f>
        <v>42985</v>
      </c>
      <c r="B674" s="6">
        <f>TITRES_STAT!D677</f>
        <v>37.011699999999998</v>
      </c>
      <c r="C674" s="2">
        <f t="shared" si="77"/>
        <v>0</v>
      </c>
      <c r="D674" s="2">
        <f t="shared" si="78"/>
        <v>36.754639999999995</v>
      </c>
      <c r="E674" s="2">
        <f t="shared" si="80"/>
        <v>36.374820000000007</v>
      </c>
      <c r="F674" s="2">
        <f t="shared" si="81"/>
        <v>36.184910000000002</v>
      </c>
      <c r="G674" s="2">
        <f t="shared" si="75"/>
        <v>35.48215799999997</v>
      </c>
      <c r="H674" s="2">
        <f t="shared" si="79"/>
        <v>36.840979499999989</v>
      </c>
      <c r="I674" s="2">
        <f t="array" ref="I674">SUMPRODUCT(B658:B677, (ROW(B658:B677)-ROW(B658)+1)) / (20*21/2)</f>
        <v>36.549155714285725</v>
      </c>
      <c r="J674" s="2">
        <f t="shared" si="82"/>
        <v>36.243773851852666</v>
      </c>
      <c r="K674" s="2">
        <f t="shared" si="76"/>
        <v>35.836601478669955</v>
      </c>
    </row>
    <row r="675" spans="1:11" ht="13.5" x14ac:dyDescent="0.25">
      <c r="A675" s="3">
        <f>TITRES_STAT!B678</f>
        <v>42986</v>
      </c>
      <c r="B675" s="6">
        <f>TITRES_STAT!D678</f>
        <v>37.011699999999998</v>
      </c>
      <c r="C675" s="2">
        <f t="shared" si="77"/>
        <v>0</v>
      </c>
      <c r="D675" s="2">
        <f t="shared" si="78"/>
        <v>36.957979999999992</v>
      </c>
      <c r="E675" s="2">
        <f t="shared" si="80"/>
        <v>36.476489999999998</v>
      </c>
      <c r="F675" s="2">
        <f t="shared" si="81"/>
        <v>36.235745000000001</v>
      </c>
      <c r="G675" s="2">
        <f t="shared" si="75"/>
        <v>35.514235999999968</v>
      </c>
      <c r="H675" s="2">
        <f t="shared" si="79"/>
        <v>36.827283499999993</v>
      </c>
      <c r="I675" s="2">
        <f t="array" ref="I675">SUMPRODUCT(B659:B678, (ROW(B659:B678)-ROW(B659)+1)) / (20*21/2)</f>
        <v>36.610767619047628</v>
      </c>
      <c r="J675" s="2">
        <f t="shared" si="82"/>
        <v>36.316909675485746</v>
      </c>
      <c r="K675" s="2">
        <f t="shared" si="76"/>
        <v>35.882683773624073</v>
      </c>
    </row>
    <row r="676" spans="1:11" ht="13.5" x14ac:dyDescent="0.25">
      <c r="A676" s="3">
        <f>TITRES_STAT!B679</f>
        <v>42989</v>
      </c>
      <c r="B676" s="6">
        <f>TITRES_STAT!D679</f>
        <v>37.011699999999998</v>
      </c>
      <c r="C676" s="2">
        <f t="shared" si="77"/>
        <v>0</v>
      </c>
      <c r="D676" s="2">
        <f t="shared" si="78"/>
        <v>36.956059999999994</v>
      </c>
      <c r="E676" s="2">
        <f t="shared" si="80"/>
        <v>36.578160000000004</v>
      </c>
      <c r="F676" s="2">
        <f t="shared" si="81"/>
        <v>36.286580000000001</v>
      </c>
      <c r="G676" s="2">
        <f t="shared" si="75"/>
        <v>35.567477999999966</v>
      </c>
      <c r="H676" s="2">
        <f t="shared" si="79"/>
        <v>36.819522499999984</v>
      </c>
      <c r="I676" s="2">
        <f t="array" ref="I676">SUMPRODUCT(B660:B679, (ROW(B660:B679)-ROW(B660)+1)) / (20*21/2)</f>
        <v>36.667675238095249</v>
      </c>
      <c r="J676" s="2">
        <f t="shared" si="82"/>
        <v>36.383080182582347</v>
      </c>
      <c r="K676" s="2">
        <f t="shared" si="76"/>
        <v>35.926958919756458</v>
      </c>
    </row>
    <row r="677" spans="1:11" ht="13.5" x14ac:dyDescent="0.25">
      <c r="A677" s="3">
        <f>TITRES_STAT!B680</f>
        <v>42990</v>
      </c>
      <c r="B677" s="6">
        <f>TITRES_STAT!D680</f>
        <v>36.982900000000001</v>
      </c>
      <c r="C677" s="2">
        <f t="shared" si="77"/>
        <v>-2.8799999999996828E-2</v>
      </c>
      <c r="D677" s="2">
        <f t="shared" si="78"/>
        <v>37.005939999999995</v>
      </c>
      <c r="E677" s="2">
        <f t="shared" si="80"/>
        <v>36.676949999999998</v>
      </c>
      <c r="F677" s="2">
        <f t="shared" si="81"/>
        <v>36.335975000000005</v>
      </c>
      <c r="G677" s="2">
        <f t="shared" si="75"/>
        <v>35.639099999999978</v>
      </c>
      <c r="H677" s="2">
        <f t="shared" si="79"/>
        <v>36.811203499999991</v>
      </c>
      <c r="I677" s="2">
        <f t="array" ref="I677">SUMPRODUCT(B661:B680, (ROW(B661:B680)-ROW(B661)+1)) / (20*21/2)</f>
        <v>36.719878571428573</v>
      </c>
      <c r="J677" s="2">
        <f t="shared" si="82"/>
        <v>36.440205879479265</v>
      </c>
      <c r="K677" s="2">
        <f t="shared" si="76"/>
        <v>35.968368373883656</v>
      </c>
    </row>
    <row r="678" spans="1:11" ht="13.5" x14ac:dyDescent="0.25">
      <c r="A678" s="3">
        <f>TITRES_STAT!B681</f>
        <v>42991</v>
      </c>
      <c r="B678" s="6">
        <f>TITRES_STAT!D681</f>
        <v>36.982900000000001</v>
      </c>
      <c r="C678" s="2">
        <f t="shared" si="77"/>
        <v>0</v>
      </c>
      <c r="D678" s="2">
        <f t="shared" si="78"/>
        <v>37.00018</v>
      </c>
      <c r="E678" s="2">
        <f t="shared" si="80"/>
        <v>36.775739999999999</v>
      </c>
      <c r="F678" s="2">
        <f t="shared" si="81"/>
        <v>36.385370000000002</v>
      </c>
      <c r="G678" s="2">
        <f t="shared" si="75"/>
        <v>35.710169999999977</v>
      </c>
      <c r="H678" s="2">
        <f t="shared" si="79"/>
        <v>36.80288449999999</v>
      </c>
      <c r="I678" s="2">
        <f t="array" ref="I678">SUMPRODUCT(B662:B681, (ROW(B662:B681)-ROW(B662)+1)) / (20*21/2)</f>
        <v>36.767377619047622</v>
      </c>
      <c r="J678" s="2">
        <f t="shared" si="82"/>
        <v>36.491891033814568</v>
      </c>
      <c r="K678" s="2">
        <f t="shared" si="76"/>
        <v>36.008153927849008</v>
      </c>
    </row>
    <row r="679" spans="1:11" ht="13.5" x14ac:dyDescent="0.25">
      <c r="A679" s="3">
        <f>TITRES_STAT!B682</f>
        <v>42992</v>
      </c>
      <c r="B679" s="6">
        <f>TITRES_STAT!D682</f>
        <v>36.982900000000001</v>
      </c>
      <c r="C679" s="2">
        <f t="shared" si="77"/>
        <v>0</v>
      </c>
      <c r="D679" s="2">
        <f t="shared" si="78"/>
        <v>36.994419999999998</v>
      </c>
      <c r="E679" s="2">
        <f t="shared" si="80"/>
        <v>36.874529999999993</v>
      </c>
      <c r="F679" s="2">
        <f t="shared" si="81"/>
        <v>36.434764999999999</v>
      </c>
      <c r="G679" s="2">
        <f t="shared" si="75"/>
        <v>35.768909999999977</v>
      </c>
      <c r="H679" s="2">
        <f t="shared" si="79"/>
        <v>36.790470499999991</v>
      </c>
      <c r="I679" s="2">
        <f t="array" ref="I679">SUMPRODUCT(B663:B682, (ROW(B663:B682)-ROW(B663)+1)) / (20*21/2)</f>
        <v>36.81017238095238</v>
      </c>
      <c r="J679" s="2">
        <f t="shared" si="82"/>
        <v>36.538653792498891</v>
      </c>
      <c r="K679" s="2">
        <f t="shared" si="76"/>
        <v>36.046379264011797</v>
      </c>
    </row>
    <row r="680" spans="1:11" ht="13.5" x14ac:dyDescent="0.25">
      <c r="A680" s="3">
        <f>TITRES_STAT!B683</f>
        <v>42993</v>
      </c>
      <c r="B680" s="6">
        <f>TITRES_STAT!D683</f>
        <v>36.982900000000001</v>
      </c>
      <c r="C680" s="2">
        <f t="shared" si="77"/>
        <v>0</v>
      </c>
      <c r="D680" s="2">
        <f t="shared" si="78"/>
        <v>36.988659999999996</v>
      </c>
      <c r="E680" s="2">
        <f t="shared" si="80"/>
        <v>36.973319999999987</v>
      </c>
      <c r="F680" s="2">
        <f t="shared" si="81"/>
        <v>36.484159999999996</v>
      </c>
      <c r="G680" s="2">
        <f t="shared" si="75"/>
        <v>35.823967999999972</v>
      </c>
      <c r="H680" s="2">
        <f t="shared" si="79"/>
        <v>36.778056499999991</v>
      </c>
      <c r="I680" s="2">
        <f t="array" ref="I680">SUMPRODUCT(B664:B683, (ROW(B664:B683)-ROW(B664)+1)) / (20*21/2)</f>
        <v>36.848262857142856</v>
      </c>
      <c r="J680" s="2">
        <f t="shared" si="82"/>
        <v>36.580962955118039</v>
      </c>
      <c r="K680" s="2">
        <f t="shared" si="76"/>
        <v>36.083105567383889</v>
      </c>
    </row>
    <row r="681" spans="1:11" ht="13.5" x14ac:dyDescent="0.25">
      <c r="A681" s="3">
        <f>TITRES_STAT!B684</f>
        <v>42996</v>
      </c>
      <c r="B681" s="6">
        <f>TITRES_STAT!D684</f>
        <v>36.982900000000001</v>
      </c>
      <c r="C681" s="2">
        <f t="shared" si="77"/>
        <v>0</v>
      </c>
      <c r="D681" s="2">
        <f t="shared" si="78"/>
        <v>36.982900000000001</v>
      </c>
      <c r="E681" s="2">
        <f t="shared" si="80"/>
        <v>36.96947999999999</v>
      </c>
      <c r="F681" s="2">
        <f t="shared" si="81"/>
        <v>36.533554999999993</v>
      </c>
      <c r="G681" s="2">
        <f t="shared" si="75"/>
        <v>35.879025999999982</v>
      </c>
      <c r="H681" s="2">
        <f t="shared" si="79"/>
        <v>36.765688499999989</v>
      </c>
      <c r="I681" s="2">
        <f t="array" ref="I681">SUMPRODUCT(B665:B684, (ROW(B665:B684)-ROW(B665)+1)) / (20*21/2)</f>
        <v>36.881649047619057</v>
      </c>
      <c r="J681" s="2">
        <f t="shared" si="82"/>
        <v>36.619242673678222</v>
      </c>
      <c r="K681" s="2">
        <f t="shared" si="76"/>
        <v>36.118391623564918</v>
      </c>
    </row>
    <row r="682" spans="1:11" ht="13.5" x14ac:dyDescent="0.25">
      <c r="A682" s="3">
        <f>TITRES_STAT!B685</f>
        <v>42997</v>
      </c>
      <c r="B682" s="6">
        <f>TITRES_STAT!D685</f>
        <v>36.982900000000001</v>
      </c>
      <c r="C682" s="2">
        <f t="shared" si="77"/>
        <v>0</v>
      </c>
      <c r="D682" s="2">
        <f t="shared" si="78"/>
        <v>36.982900000000001</v>
      </c>
      <c r="E682" s="2">
        <f t="shared" si="80"/>
        <v>36.994419999999991</v>
      </c>
      <c r="F682" s="2">
        <f t="shared" si="81"/>
        <v>36.582949999999997</v>
      </c>
      <c r="G682" s="2">
        <f t="shared" si="75"/>
        <v>35.937765999999982</v>
      </c>
      <c r="H682" s="2">
        <f t="shared" si="79"/>
        <v>36.753320499999987</v>
      </c>
      <c r="I682" s="2">
        <f t="array" ref="I682">SUMPRODUCT(B666:B685, (ROW(B666:B685)-ROW(B666)+1)) / (20*21/2)</f>
        <v>36.91033095238096</v>
      </c>
      <c r="J682" s="2">
        <f t="shared" si="82"/>
        <v>36.653876704756485</v>
      </c>
      <c r="K682" s="2">
        <f t="shared" si="76"/>
        <v>36.152293912836882</v>
      </c>
    </row>
    <row r="683" spans="1:11" ht="13.5" x14ac:dyDescent="0.25">
      <c r="A683" s="3">
        <f>TITRES_STAT!B686</f>
        <v>42998</v>
      </c>
      <c r="B683" s="6">
        <f>TITRES_STAT!D686</f>
        <v>36.982900000000001</v>
      </c>
      <c r="C683" s="2">
        <f t="shared" si="77"/>
        <v>0</v>
      </c>
      <c r="D683" s="2">
        <f t="shared" si="78"/>
        <v>36.982900000000001</v>
      </c>
      <c r="E683" s="2">
        <f t="shared" si="80"/>
        <v>36.991540000000001</v>
      </c>
      <c r="F683" s="2">
        <f t="shared" si="81"/>
        <v>36.632345000000001</v>
      </c>
      <c r="G683" s="2">
        <f t="shared" si="75"/>
        <v>35.996505999999975</v>
      </c>
      <c r="H683" s="2">
        <f t="shared" si="79"/>
        <v>36.740952499999985</v>
      </c>
      <c r="I683" s="2">
        <f t="array" ref="I683">SUMPRODUCT(B667:B686, (ROW(B667:B686)-ROW(B667)+1)) / (20*21/2)</f>
        <v>36.934308571428573</v>
      </c>
      <c r="J683" s="2">
        <f t="shared" si="82"/>
        <v>36.685212256684437</v>
      </c>
      <c r="K683" s="2">
        <f t="shared" si="76"/>
        <v>36.184866700568769</v>
      </c>
    </row>
    <row r="684" spans="1:11" ht="13.5" x14ac:dyDescent="0.25">
      <c r="A684" s="3">
        <f>TITRES_STAT!B687</f>
        <v>43000</v>
      </c>
      <c r="B684" s="6">
        <f>TITRES_STAT!D687</f>
        <v>36.982900000000001</v>
      </c>
      <c r="C684" s="2">
        <f t="shared" si="77"/>
        <v>0</v>
      </c>
      <c r="D684" s="2">
        <f t="shared" si="78"/>
        <v>36.982900000000001</v>
      </c>
      <c r="E684" s="2">
        <f t="shared" si="80"/>
        <v>36.988659999999996</v>
      </c>
      <c r="F684" s="2">
        <f t="shared" si="81"/>
        <v>36.681739999999998</v>
      </c>
      <c r="G684" s="2">
        <f t="shared" si="75"/>
        <v>36.055245999999983</v>
      </c>
      <c r="H684" s="2">
        <f t="shared" si="79"/>
        <v>36.729872999999984</v>
      </c>
      <c r="I684" s="2">
        <f t="array" ref="I684">SUMPRODUCT(B668:B687, (ROW(B668:B687)-ROW(B668)+1)) / (20*21/2)</f>
        <v>36.953581904761904</v>
      </c>
      <c r="J684" s="2">
        <f t="shared" si="82"/>
        <v>36.713563470333533</v>
      </c>
      <c r="K684" s="2">
        <f t="shared" si="76"/>
        <v>36.216162124075879</v>
      </c>
    </row>
    <row r="685" spans="1:11" ht="13.5" x14ac:dyDescent="0.25">
      <c r="A685" s="3">
        <f>TITRES_STAT!B688</f>
        <v>43003</v>
      </c>
      <c r="B685" s="6">
        <f>TITRES_STAT!D688</f>
        <v>36.982900000000001</v>
      </c>
      <c r="C685" s="2">
        <f t="shared" si="77"/>
        <v>0</v>
      </c>
      <c r="D685" s="2">
        <f t="shared" si="78"/>
        <v>36.982900000000001</v>
      </c>
      <c r="E685" s="2">
        <f t="shared" si="80"/>
        <v>36.985779999999991</v>
      </c>
      <c r="F685" s="2">
        <f t="shared" si="81"/>
        <v>36.731134999999988</v>
      </c>
      <c r="G685" s="2">
        <f t="shared" si="75"/>
        <v>36.09552799999998</v>
      </c>
      <c r="H685" s="2">
        <f t="shared" si="79"/>
        <v>36.721553999999976</v>
      </c>
      <c r="I685" s="2">
        <f t="array" ref="I685">SUMPRODUCT(B669:B688, (ROW(B669:B688)-ROW(B669)+1)) / (20*21/2)</f>
        <v>36.967236666666672</v>
      </c>
      <c r="J685" s="2">
        <f t="shared" si="82"/>
        <v>36.739214568397003</v>
      </c>
      <c r="K685" s="2">
        <f t="shared" si="76"/>
        <v>36.246230276072907</v>
      </c>
    </row>
    <row r="686" spans="1:11" ht="13.5" x14ac:dyDescent="0.25">
      <c r="A686" s="3">
        <f>TITRES_STAT!B689</f>
        <v>43004</v>
      </c>
      <c r="B686" s="6">
        <f>TITRES_STAT!D689</f>
        <v>36.982900000000001</v>
      </c>
      <c r="C686" s="2">
        <f t="shared" si="77"/>
        <v>0</v>
      </c>
      <c r="D686" s="2">
        <f t="shared" si="78"/>
        <v>36.982900000000001</v>
      </c>
      <c r="E686" s="2">
        <f t="shared" si="80"/>
        <v>36.982899999999994</v>
      </c>
      <c r="F686" s="2">
        <f t="shared" si="81"/>
        <v>36.780529999999985</v>
      </c>
      <c r="G686" s="2">
        <f t="shared" si="75"/>
        <v>36.135809999999985</v>
      </c>
      <c r="H686" s="2">
        <f t="shared" si="79"/>
        <v>36.710934499999979</v>
      </c>
      <c r="I686" s="2">
        <f t="array" ref="I686">SUMPRODUCT(B670:B689, (ROW(B670:B689)-ROW(B670)+1)) / (20*21/2)</f>
        <v>36.978975714285717</v>
      </c>
      <c r="J686" s="2">
        <f t="shared" si="82"/>
        <v>36.762422704740146</v>
      </c>
      <c r="K686" s="2">
        <f t="shared" si="76"/>
        <v>36.275119284854362</v>
      </c>
    </row>
    <row r="687" spans="1:11" ht="13.5" x14ac:dyDescent="0.25">
      <c r="A687" s="3">
        <f>TITRES_STAT!B690</f>
        <v>43005</v>
      </c>
      <c r="B687" s="6">
        <f>TITRES_STAT!D690</f>
        <v>36.982900000000001</v>
      </c>
      <c r="C687" s="2">
        <f t="shared" si="77"/>
        <v>0</v>
      </c>
      <c r="D687" s="2">
        <f t="shared" si="78"/>
        <v>36.982900000000001</v>
      </c>
      <c r="E687" s="2">
        <f t="shared" si="80"/>
        <v>36.982899999999994</v>
      </c>
      <c r="F687" s="2">
        <f t="shared" si="81"/>
        <v>36.829924999999989</v>
      </c>
      <c r="G687" s="2">
        <f t="shared" si="75"/>
        <v>36.176091999999983</v>
      </c>
      <c r="H687" s="2">
        <f t="shared" si="79"/>
        <v>36.705789999999979</v>
      </c>
      <c r="I687" s="2">
        <f t="array" ref="I687">SUMPRODUCT(B671:B690, (ROW(B671:B690)-ROW(B671)+1)) / (20*21/2)</f>
        <v>36.985919047619056</v>
      </c>
      <c r="J687" s="2">
        <f t="shared" si="82"/>
        <v>36.783420542383936</v>
      </c>
      <c r="K687" s="2">
        <f t="shared" si="76"/>
        <v>36.302875391330666</v>
      </c>
    </row>
    <row r="688" spans="1:11" ht="13.5" x14ac:dyDescent="0.25">
      <c r="A688" s="3">
        <f>TITRES_STAT!B691</f>
        <v>43006</v>
      </c>
      <c r="B688" s="6">
        <f>TITRES_STAT!D691</f>
        <v>36.973300000000002</v>
      </c>
      <c r="C688" s="2">
        <f t="shared" si="77"/>
        <v>-9.5999999999989427E-3</v>
      </c>
      <c r="D688" s="2">
        <f t="shared" si="78"/>
        <v>36.980980000000002</v>
      </c>
      <c r="E688" s="2">
        <f t="shared" si="80"/>
        <v>36.981939999999994</v>
      </c>
      <c r="F688" s="2">
        <f t="shared" si="81"/>
        <v>36.878839999999983</v>
      </c>
      <c r="G688" s="2">
        <f t="shared" si="75"/>
        <v>36.205823999999986</v>
      </c>
      <c r="H688" s="2">
        <f t="shared" si="79"/>
        <v>36.697790999999981</v>
      </c>
      <c r="I688" s="2">
        <f t="array" ref="I688">SUMPRODUCT(B672:B691, (ROW(B672:B691)-ROW(B672)+1)) / (20*21/2)</f>
        <v>36.992628571428568</v>
      </c>
      <c r="J688" s="2">
        <f t="shared" si="82"/>
        <v>36.801504300252134</v>
      </c>
      <c r="K688" s="2">
        <f t="shared" si="76"/>
        <v>36.329166552454957</v>
      </c>
    </row>
    <row r="689" spans="1:11" ht="13.5" x14ac:dyDescent="0.25">
      <c r="A689" s="3">
        <f>TITRES_STAT!B692</f>
        <v>43007</v>
      </c>
      <c r="B689" s="6">
        <f>TITRES_STAT!D692</f>
        <v>37.002099999999999</v>
      </c>
      <c r="C689" s="2">
        <f t="shared" si="77"/>
        <v>2.8799999999996828E-2</v>
      </c>
      <c r="D689" s="2">
        <f t="shared" si="78"/>
        <v>36.984819999999999</v>
      </c>
      <c r="E689" s="2">
        <f t="shared" si="80"/>
        <v>36.98386</v>
      </c>
      <c r="F689" s="2">
        <f t="shared" si="81"/>
        <v>36.929194999999986</v>
      </c>
      <c r="G689" s="2">
        <f t="shared" si="75"/>
        <v>36.236131999999991</v>
      </c>
      <c r="H689" s="2">
        <f t="shared" si="79"/>
        <v>36.685886999999973</v>
      </c>
      <c r="I689" s="2">
        <f t="array" ref="I689">SUMPRODUCT(B673:B692, (ROW(B673:B692)-ROW(B673)+1)) / (20*21/2)</f>
        <v>37.00011571428572</v>
      </c>
      <c r="J689" s="2">
        <f t="shared" si="82"/>
        <v>36.820608652609074</v>
      </c>
      <c r="K689" s="2">
        <f t="shared" si="76"/>
        <v>36.355556099417512</v>
      </c>
    </row>
    <row r="690" spans="1:11" ht="13.5" x14ac:dyDescent="0.25">
      <c r="A690" s="3">
        <f>TITRES_STAT!B693</f>
        <v>43010</v>
      </c>
      <c r="B690" s="6">
        <f>TITRES_STAT!D693</f>
        <v>37.002099999999999</v>
      </c>
      <c r="C690" s="2">
        <f t="shared" si="77"/>
        <v>0</v>
      </c>
      <c r="D690" s="2">
        <f t="shared" si="78"/>
        <v>36.988659999999996</v>
      </c>
      <c r="E690" s="2">
        <f t="shared" si="80"/>
        <v>36.985779999999998</v>
      </c>
      <c r="F690" s="2">
        <f t="shared" si="81"/>
        <v>36.979549999999989</v>
      </c>
      <c r="G690" s="2">
        <f t="shared" ref="G690:G753" si="83">AVERAGE(B641:B690)</f>
        <v>36.266439999999996</v>
      </c>
      <c r="H690" s="2">
        <f t="shared" si="79"/>
        <v>36.672234999999979</v>
      </c>
      <c r="I690" s="2">
        <f t="array" ref="I690">SUMPRODUCT(B674:B693, (ROW(B674:B693)-ROW(B674)+1)) / (20*21/2)</f>
        <v>37.006050000000002</v>
      </c>
      <c r="J690" s="2">
        <f t="shared" si="82"/>
        <v>36.837893542836781</v>
      </c>
      <c r="K690" s="2">
        <f t="shared" si="76"/>
        <v>36.380910762185458</v>
      </c>
    </row>
    <row r="691" spans="1:11" ht="13.5" x14ac:dyDescent="0.25">
      <c r="A691" s="3">
        <f>TITRES_STAT!B694</f>
        <v>43011</v>
      </c>
      <c r="B691" s="6">
        <f>TITRES_STAT!D694</f>
        <v>37.049999999999997</v>
      </c>
      <c r="C691" s="2">
        <f t="shared" si="77"/>
        <v>4.7899999999998499E-2</v>
      </c>
      <c r="D691" s="2">
        <f t="shared" si="78"/>
        <v>37.002079999999999</v>
      </c>
      <c r="E691" s="2">
        <f t="shared" si="80"/>
        <v>36.992489999999997</v>
      </c>
      <c r="F691" s="2">
        <f t="shared" si="81"/>
        <v>36.98098499999999</v>
      </c>
      <c r="G691" s="2">
        <f t="shared" si="83"/>
        <v>36.297705999999998</v>
      </c>
      <c r="H691" s="2">
        <f t="shared" si="79"/>
        <v>36.651368999999974</v>
      </c>
      <c r="I691" s="2">
        <f t="array" ref="I691">SUMPRODUCT(B675:B694, (ROW(B675:B694)-ROW(B675)+1)) / (20*21/2)</f>
        <v>37.011756190476191</v>
      </c>
      <c r="J691" s="2">
        <f t="shared" si="82"/>
        <v>36.8580941578047</v>
      </c>
      <c r="K691" s="2">
        <f t="shared" ref="K691:K754" si="84">$K$4*B691+(1-$K$4)*K690</f>
        <v>36.407149555825242</v>
      </c>
    </row>
    <row r="692" spans="1:11" ht="13.5" x14ac:dyDescent="0.25">
      <c r="A692" s="3">
        <f>TITRES_STAT!B695</f>
        <v>43012</v>
      </c>
      <c r="B692" s="6">
        <f>TITRES_STAT!D695</f>
        <v>37.059600000000003</v>
      </c>
      <c r="C692" s="2">
        <f t="shared" si="77"/>
        <v>9.6000000000060481E-3</v>
      </c>
      <c r="D692" s="2">
        <f t="shared" si="78"/>
        <v>37.017420000000001</v>
      </c>
      <c r="E692" s="2">
        <f t="shared" si="80"/>
        <v>37.000160000000001</v>
      </c>
      <c r="F692" s="2">
        <f t="shared" si="81"/>
        <v>36.997289999999992</v>
      </c>
      <c r="G692" s="2">
        <f t="shared" si="83"/>
        <v>36.329163999999999</v>
      </c>
      <c r="H692" s="2">
        <f t="shared" si="79"/>
        <v>36.625167999999974</v>
      </c>
      <c r="I692" s="2">
        <f t="array" ref="I692">SUMPRODUCT(B676:B695, (ROW(B676:B695)-ROW(B676)+1)) / (20*21/2)</f>
        <v>37.017234285714288</v>
      </c>
      <c r="J692" s="2">
        <f t="shared" si="82"/>
        <v>36.87728519039473</v>
      </c>
      <c r="K692" s="2">
        <f t="shared" si="84"/>
        <v>36.432735847753669</v>
      </c>
    </row>
    <row r="693" spans="1:11" ht="13.5" x14ac:dyDescent="0.25">
      <c r="A693" s="3">
        <f>TITRES_STAT!B696</f>
        <v>43013</v>
      </c>
      <c r="B693" s="6">
        <f>TITRES_STAT!D696</f>
        <v>37.059600000000003</v>
      </c>
      <c r="C693" s="2">
        <f t="shared" si="77"/>
        <v>0</v>
      </c>
      <c r="D693" s="2">
        <f t="shared" si="78"/>
        <v>37.034680000000002</v>
      </c>
      <c r="E693" s="2">
        <f t="shared" si="80"/>
        <v>37.007829999999998</v>
      </c>
      <c r="F693" s="2">
        <f t="shared" si="81"/>
        <v>36.999684999999999</v>
      </c>
      <c r="G693" s="2">
        <f t="shared" si="83"/>
        <v>36.383639999999993</v>
      </c>
      <c r="H693" s="2">
        <f t="shared" si="79"/>
        <v>36.598828999999974</v>
      </c>
      <c r="I693" s="2">
        <f t="array" ref="I693">SUMPRODUCT(B677:B696, (ROW(B677:B696)-ROW(B677)+1)) / (20*21/2)</f>
        <v>37.055370000000003</v>
      </c>
      <c r="J693" s="2">
        <f t="shared" si="82"/>
        <v>36.894648505595228</v>
      </c>
      <c r="K693" s="2">
        <f t="shared" si="84"/>
        <v>36.457318755684902</v>
      </c>
    </row>
    <row r="694" spans="1:11" ht="13.5" x14ac:dyDescent="0.25">
      <c r="A694" s="3">
        <f>TITRES_STAT!B697</f>
        <v>43014</v>
      </c>
      <c r="B694" s="6">
        <f>TITRES_STAT!D697</f>
        <v>37.059600000000003</v>
      </c>
      <c r="C694" s="2">
        <f t="shared" si="77"/>
        <v>0</v>
      </c>
      <c r="D694" s="2">
        <f t="shared" si="78"/>
        <v>37.046180000000007</v>
      </c>
      <c r="E694" s="2">
        <f t="shared" si="80"/>
        <v>37.015499999999996</v>
      </c>
      <c r="F694" s="2">
        <f t="shared" si="81"/>
        <v>37.002079999999999</v>
      </c>
      <c r="G694" s="2">
        <f t="shared" si="83"/>
        <v>36.434280000000001</v>
      </c>
      <c r="H694" s="2">
        <f t="shared" si="79"/>
        <v>36.577090999999967</v>
      </c>
      <c r="I694" s="2">
        <f t="array" ref="I694">SUMPRODUCT(B678:B697, (ROW(B678:B697)-ROW(B678)+1)) / (20*21/2)</f>
        <v>37.091633333333334</v>
      </c>
      <c r="J694" s="2">
        <f t="shared" si="82"/>
        <v>36.910358171729015</v>
      </c>
      <c r="K694" s="2">
        <f t="shared" si="84"/>
        <v>36.480937628010984</v>
      </c>
    </row>
    <row r="695" spans="1:11" ht="13.5" x14ac:dyDescent="0.25">
      <c r="A695" s="3">
        <f>TITRES_STAT!B698</f>
        <v>43017</v>
      </c>
      <c r="B695" s="6">
        <f>TITRES_STAT!D698</f>
        <v>37.059600000000003</v>
      </c>
      <c r="C695" s="2">
        <f t="shared" si="77"/>
        <v>0</v>
      </c>
      <c r="D695" s="2">
        <f t="shared" si="78"/>
        <v>37.057680000000005</v>
      </c>
      <c r="E695" s="2">
        <f t="shared" si="80"/>
        <v>37.023169999999993</v>
      </c>
      <c r="F695" s="2">
        <f t="shared" si="81"/>
        <v>37.004474999999999</v>
      </c>
      <c r="G695" s="2">
        <f t="shared" si="83"/>
        <v>36.47533</v>
      </c>
      <c r="H695" s="2">
        <f t="shared" si="79"/>
        <v>36.553052499999971</v>
      </c>
      <c r="I695" s="2">
        <f t="array" ref="I695">SUMPRODUCT(B679:B698, (ROW(B679:B698)-ROW(B679)+1)) / (20*21/2)</f>
        <v>37.125887142857145</v>
      </c>
      <c r="J695" s="2">
        <f t="shared" si="82"/>
        <v>36.924571679183394</v>
      </c>
      <c r="K695" s="2">
        <f t="shared" si="84"/>
        <v>36.503630270049769</v>
      </c>
    </row>
    <row r="696" spans="1:11" ht="13.5" x14ac:dyDescent="0.25">
      <c r="A696" s="3">
        <f>TITRES_STAT!B699</f>
        <v>43018</v>
      </c>
      <c r="B696" s="6">
        <f>TITRES_STAT!D699</f>
        <v>37.404899999999998</v>
      </c>
      <c r="C696" s="2">
        <f t="shared" si="77"/>
        <v>0.34529999999999461</v>
      </c>
      <c r="D696" s="2">
        <f t="shared" si="78"/>
        <v>37.128660000000004</v>
      </c>
      <c r="E696" s="2">
        <f t="shared" si="80"/>
        <v>37.065369999999994</v>
      </c>
      <c r="F696" s="2">
        <f t="shared" si="81"/>
        <v>37.024135000000001</v>
      </c>
      <c r="G696" s="2">
        <f t="shared" si="83"/>
        <v>36.523285999999999</v>
      </c>
      <c r="H696" s="2">
        <f t="shared" si="79"/>
        <v>36.526139499999971</v>
      </c>
      <c r="I696" s="2">
        <f t="array" ref="I696">SUMPRODUCT(B680:B699, (ROW(B680:B699)-ROW(B680)+1)) / (20*21/2)</f>
        <v>37.15813142857143</v>
      </c>
      <c r="J696" s="2">
        <f t="shared" si="82"/>
        <v>36.970317233546886</v>
      </c>
      <c r="K696" s="2">
        <f t="shared" si="84"/>
        <v>36.538974181028209</v>
      </c>
    </row>
    <row r="697" spans="1:11" ht="13.5" x14ac:dyDescent="0.25">
      <c r="A697" s="3">
        <f>TITRES_STAT!B700</f>
        <v>43019</v>
      </c>
      <c r="B697" s="6">
        <f>TITRES_STAT!D700</f>
        <v>37.404899999999998</v>
      </c>
      <c r="C697" s="2">
        <f t="shared" si="77"/>
        <v>0</v>
      </c>
      <c r="D697" s="2">
        <f t="shared" si="78"/>
        <v>37.197720000000004</v>
      </c>
      <c r="E697" s="2">
        <f t="shared" si="80"/>
        <v>37.107569999999996</v>
      </c>
      <c r="F697" s="2">
        <f t="shared" si="81"/>
        <v>37.045235000000005</v>
      </c>
      <c r="G697" s="2">
        <f t="shared" si="83"/>
        <v>36.551483999999995</v>
      </c>
      <c r="H697" s="2">
        <f t="shared" si="79"/>
        <v>36.49922649999997</v>
      </c>
      <c r="I697" s="2">
        <f t="array" ref="I697">SUMPRODUCT(B681:B700, (ROW(B681:B700)-ROW(B681)+1)) / (20*21/2)</f>
        <v>37.097023333333333</v>
      </c>
      <c r="J697" s="2">
        <f t="shared" si="82"/>
        <v>37.011706068447189</v>
      </c>
      <c r="K697" s="2">
        <f t="shared" si="84"/>
        <v>36.572932056282006</v>
      </c>
    </row>
    <row r="698" spans="1:11" ht="13.5" x14ac:dyDescent="0.25">
      <c r="A698" s="3">
        <f>TITRES_STAT!B701</f>
        <v>43020</v>
      </c>
      <c r="B698" s="6">
        <f>TITRES_STAT!D701</f>
        <v>37.404899999999998</v>
      </c>
      <c r="C698" s="2">
        <f t="shared" si="77"/>
        <v>0</v>
      </c>
      <c r="D698" s="2">
        <f t="shared" si="78"/>
        <v>37.266779999999997</v>
      </c>
      <c r="E698" s="2">
        <f t="shared" si="80"/>
        <v>37.150729999999996</v>
      </c>
      <c r="F698" s="2">
        <f t="shared" si="81"/>
        <v>37.066335000000002</v>
      </c>
      <c r="G698" s="2">
        <f t="shared" si="83"/>
        <v>36.579681999999998</v>
      </c>
      <c r="H698" s="2">
        <f t="shared" si="79"/>
        <v>36.475533999999961</v>
      </c>
      <c r="I698" s="2">
        <f t="array" ref="I698">SUMPRODUCT(B682:B701, (ROW(B682:B701)-ROW(B682)+1)) / (20*21/2)</f>
        <v>36.987320476190476</v>
      </c>
      <c r="J698" s="2">
        <f t="shared" si="82"/>
        <v>37.049153109547461</v>
      </c>
      <c r="K698" s="2">
        <f t="shared" si="84"/>
        <v>36.605558250153301</v>
      </c>
    </row>
    <row r="699" spans="1:11" ht="13.5" x14ac:dyDescent="0.25">
      <c r="A699" s="3">
        <f>TITRES_STAT!B702</f>
        <v>43021</v>
      </c>
      <c r="B699" s="6">
        <f>TITRES_STAT!D702</f>
        <v>37.404899999999998</v>
      </c>
      <c r="C699" s="2">
        <f t="shared" si="77"/>
        <v>0</v>
      </c>
      <c r="D699" s="2">
        <f t="shared" si="78"/>
        <v>37.335839999999997</v>
      </c>
      <c r="E699" s="2">
        <f t="shared" si="80"/>
        <v>37.191009999999999</v>
      </c>
      <c r="F699" s="2">
        <f t="shared" si="81"/>
        <v>37.087435000000006</v>
      </c>
      <c r="G699" s="2">
        <f t="shared" si="83"/>
        <v>36.607880000000002</v>
      </c>
      <c r="H699" s="2">
        <f t="shared" si="79"/>
        <v>36.455522499999951</v>
      </c>
      <c r="I699" s="2">
        <f t="array" ref="I699">SUMPRODUCT(B683:B702, (ROW(B683:B702)-ROW(B683)+1)) / (20*21/2)</f>
        <v>36.984123333333336</v>
      </c>
      <c r="J699" s="2">
        <f t="shared" si="82"/>
        <v>37.083033765781039</v>
      </c>
      <c r="K699" s="2">
        <f t="shared" si="84"/>
        <v>36.636904985441411</v>
      </c>
    </row>
    <row r="700" spans="1:11" ht="13.5" x14ac:dyDescent="0.25">
      <c r="A700" s="3">
        <f>TITRES_STAT!B703</f>
        <v>43024</v>
      </c>
      <c r="B700" s="6">
        <f>TITRES_STAT!D703</f>
        <v>36.445799999999998</v>
      </c>
      <c r="C700" s="2">
        <f t="shared" si="77"/>
        <v>-0.9590999999999994</v>
      </c>
      <c r="D700" s="2">
        <f t="shared" si="78"/>
        <v>37.213079999999998</v>
      </c>
      <c r="E700" s="2">
        <f t="shared" si="80"/>
        <v>37.135380000000005</v>
      </c>
      <c r="F700" s="2">
        <f t="shared" si="81"/>
        <v>37.060580000000002</v>
      </c>
      <c r="G700" s="2">
        <f t="shared" si="83"/>
        <v>36.616895999999997</v>
      </c>
      <c r="H700" s="2">
        <f t="shared" si="79"/>
        <v>36.430715499999963</v>
      </c>
      <c r="I700" s="2">
        <f t="array" ref="I700">SUMPRODUCT(B684:B703, (ROW(B684:B703)-ROW(B684)+1)) / (20*21/2)</f>
        <v>36.980971904761908</v>
      </c>
      <c r="J700" s="2">
        <f t="shared" si="82"/>
        <v>37.022344835706654</v>
      </c>
      <c r="K700" s="2">
        <f t="shared" si="84"/>
        <v>36.629410672286845</v>
      </c>
    </row>
    <row r="701" spans="1:11" ht="13.5" x14ac:dyDescent="0.25">
      <c r="A701" s="3">
        <f>TITRES_STAT!B704</f>
        <v>43025</v>
      </c>
      <c r="B701" s="6">
        <f>TITRES_STAT!D704</f>
        <v>35.908700000000003</v>
      </c>
      <c r="C701" s="2">
        <f t="shared" si="77"/>
        <v>-0.53709999999999525</v>
      </c>
      <c r="D701" s="2">
        <f t="shared" si="78"/>
        <v>36.91384</v>
      </c>
      <c r="E701" s="2">
        <f t="shared" si="80"/>
        <v>37.021250000000002</v>
      </c>
      <c r="F701" s="2">
        <f t="shared" si="81"/>
        <v>37.006869999999992</v>
      </c>
      <c r="G701" s="2">
        <f t="shared" si="83"/>
        <v>36.615169999999999</v>
      </c>
      <c r="H701" s="2">
        <f t="shared" si="79"/>
        <v>36.405523499999966</v>
      </c>
      <c r="I701" s="2">
        <f t="array" ref="I701">SUMPRODUCT(B685:B704, (ROW(B685:B704)-ROW(B685)+1)) / (20*21/2)</f>
        <v>36.872818571428574</v>
      </c>
      <c r="J701" s="2">
        <f t="shared" si="82"/>
        <v>36.916283422782207</v>
      </c>
      <c r="K701" s="2">
        <f t="shared" si="84"/>
        <v>36.601147508667758</v>
      </c>
    </row>
    <row r="702" spans="1:11" ht="13.5" x14ac:dyDescent="0.25">
      <c r="A702" s="3">
        <f>TITRES_STAT!B705</f>
        <v>43026</v>
      </c>
      <c r="B702" s="6">
        <f>TITRES_STAT!D705</f>
        <v>36.973300000000002</v>
      </c>
      <c r="C702" s="2">
        <f t="shared" si="77"/>
        <v>1.0645999999999987</v>
      </c>
      <c r="D702" s="2">
        <f t="shared" si="78"/>
        <v>36.82752</v>
      </c>
      <c r="E702" s="2">
        <f t="shared" si="80"/>
        <v>37.012620000000005</v>
      </c>
      <c r="F702" s="2">
        <f t="shared" si="81"/>
        <v>37.006389999999996</v>
      </c>
      <c r="G702" s="2">
        <f t="shared" si="83"/>
        <v>36.634735999999997</v>
      </c>
      <c r="H702" s="2">
        <f t="shared" si="79"/>
        <v>36.385654499999958</v>
      </c>
      <c r="I702" s="2">
        <f t="array" ref="I702">SUMPRODUCT(B686:B705, (ROW(B686:B705)-ROW(B686)+1)) / (20*21/2)</f>
        <v>36.769049047619049</v>
      </c>
      <c r="J702" s="2">
        <f t="shared" si="82"/>
        <v>36.921713572993426</v>
      </c>
      <c r="K702" s="2">
        <f t="shared" si="84"/>
        <v>36.615741724014121</v>
      </c>
    </row>
    <row r="703" spans="1:11" ht="13.5" x14ac:dyDescent="0.25">
      <c r="A703" s="3">
        <f>TITRES_STAT!B706</f>
        <v>43027</v>
      </c>
      <c r="B703" s="6">
        <f>TITRES_STAT!D706</f>
        <v>36.973300000000002</v>
      </c>
      <c r="C703" s="2">
        <f t="shared" si="77"/>
        <v>0</v>
      </c>
      <c r="D703" s="2">
        <f t="shared" si="78"/>
        <v>36.741199999999999</v>
      </c>
      <c r="E703" s="2">
        <f t="shared" si="80"/>
        <v>37.003990000000002</v>
      </c>
      <c r="F703" s="2">
        <f t="shared" si="81"/>
        <v>37.005909999999993</v>
      </c>
      <c r="G703" s="2">
        <f t="shared" si="83"/>
        <v>36.654302000000001</v>
      </c>
      <c r="H703" s="2">
        <f t="shared" si="79"/>
        <v>36.365785499999959</v>
      </c>
      <c r="I703" s="2">
        <f t="array" ref="I703">SUMPRODUCT(B687:B706, (ROW(B687:B706)-ROW(B687)+1)) / (20*21/2)</f>
        <v>36.670623333333332</v>
      </c>
      <c r="J703" s="2">
        <f t="shared" si="82"/>
        <v>36.926626566041676</v>
      </c>
      <c r="K703" s="2">
        <f t="shared" si="84"/>
        <v>36.629763617190036</v>
      </c>
    </row>
    <row r="704" spans="1:11" ht="13.5" x14ac:dyDescent="0.25">
      <c r="A704" s="3">
        <f>TITRES_STAT!B707</f>
        <v>43028</v>
      </c>
      <c r="B704" s="6">
        <f>TITRES_STAT!D707</f>
        <v>35.8703</v>
      </c>
      <c r="C704" s="2">
        <f t="shared" si="77"/>
        <v>-1.1030000000000015</v>
      </c>
      <c r="D704" s="2">
        <f t="shared" si="78"/>
        <v>36.434280000000001</v>
      </c>
      <c r="E704" s="2">
        <f t="shared" si="80"/>
        <v>36.885059999999996</v>
      </c>
      <c r="F704" s="2">
        <f t="shared" si="81"/>
        <v>36.950279999999999</v>
      </c>
      <c r="G704" s="2">
        <f t="shared" si="83"/>
        <v>36.651808000000003</v>
      </c>
      <c r="H704" s="2">
        <f t="shared" si="79"/>
        <v>36.346382499999962</v>
      </c>
      <c r="I704" s="2">
        <f t="array" ref="I704">SUMPRODUCT(B688:B707, (ROW(B688:B707)-ROW(B688)+1)) / (20*21/2)</f>
        <v>36.578455714285717</v>
      </c>
      <c r="J704" s="2">
        <f t="shared" si="82"/>
        <v>36.826024035942467</v>
      </c>
      <c r="K704" s="2">
        <f t="shared" si="84"/>
        <v>36.599980730241406</v>
      </c>
    </row>
    <row r="705" spans="1:11" ht="13.5" x14ac:dyDescent="0.25">
      <c r="A705" s="3">
        <f>TITRES_STAT!B708</f>
        <v>43031</v>
      </c>
      <c r="B705" s="6">
        <f>TITRES_STAT!D708</f>
        <v>35.860700000000001</v>
      </c>
      <c r="C705" s="2">
        <f t="shared" si="77"/>
        <v>-9.5999999999989427E-3</v>
      </c>
      <c r="D705" s="2">
        <f t="shared" si="78"/>
        <v>36.317259999999997</v>
      </c>
      <c r="E705" s="2">
        <f t="shared" si="80"/>
        <v>36.765169999999998</v>
      </c>
      <c r="F705" s="2">
        <f t="shared" si="81"/>
        <v>36.894169999999988</v>
      </c>
      <c r="G705" s="2">
        <f t="shared" si="83"/>
        <v>36.649122000000006</v>
      </c>
      <c r="H705" s="2">
        <f t="shared" si="79"/>
        <v>36.326931499999958</v>
      </c>
      <c r="I705" s="2">
        <f t="array" ref="I705">SUMPRODUCT(B689:B708, (ROW(B689:B708)-ROW(B689)+1)) / (20*21/2)</f>
        <v>36.491586190476191</v>
      </c>
      <c r="J705" s="2">
        <f t="shared" si="82"/>
        <v>36.73408841347176</v>
      </c>
      <c r="K705" s="2">
        <f t="shared" si="84"/>
        <v>36.570989329055465</v>
      </c>
    </row>
    <row r="706" spans="1:11" ht="13.5" x14ac:dyDescent="0.25">
      <c r="A706" s="3">
        <f>TITRES_STAT!B709</f>
        <v>43032</v>
      </c>
      <c r="B706" s="6">
        <f>TITRES_STAT!D709</f>
        <v>35.860700000000001</v>
      </c>
      <c r="C706" s="2">
        <f t="shared" si="77"/>
        <v>0</v>
      </c>
      <c r="D706" s="2">
        <f t="shared" si="78"/>
        <v>36.307660000000006</v>
      </c>
      <c r="E706" s="2">
        <f t="shared" si="80"/>
        <v>36.610750000000003</v>
      </c>
      <c r="F706" s="2">
        <f t="shared" si="81"/>
        <v>36.838059999999992</v>
      </c>
      <c r="G706" s="2">
        <f t="shared" si="83"/>
        <v>36.646436000000001</v>
      </c>
      <c r="H706" s="2">
        <f t="shared" si="79"/>
        <v>36.303799499999968</v>
      </c>
      <c r="I706" s="2">
        <f t="array" ref="I706">SUMPRODUCT(B690:B709, (ROW(B690:B709)-ROW(B690)+1)) / (20*21/2)</f>
        <v>36.40996904761905</v>
      </c>
      <c r="J706" s="2">
        <f t="shared" si="82"/>
        <v>36.65090856456969</v>
      </c>
      <c r="K706" s="2">
        <f t="shared" si="84"/>
        <v>36.543134845563095</v>
      </c>
    </row>
    <row r="707" spans="1:11" ht="13.5" x14ac:dyDescent="0.25">
      <c r="A707" s="3">
        <f>TITRES_STAT!B710</f>
        <v>43033</v>
      </c>
      <c r="B707" s="6">
        <f>TITRES_STAT!D710</f>
        <v>35.8703</v>
      </c>
      <c r="C707" s="2">
        <f t="shared" si="77"/>
        <v>9.5999999999989427E-3</v>
      </c>
      <c r="D707" s="2">
        <f t="shared" si="78"/>
        <v>36.087060000000008</v>
      </c>
      <c r="E707" s="2">
        <f t="shared" si="80"/>
        <v>36.45729</v>
      </c>
      <c r="F707" s="2">
        <f t="shared" si="81"/>
        <v>36.782429999999998</v>
      </c>
      <c r="G707" s="2">
        <f t="shared" si="83"/>
        <v>36.643942000000003</v>
      </c>
      <c r="H707" s="2">
        <f t="shared" si="79"/>
        <v>36.286696499999955</v>
      </c>
      <c r="I707" s="2">
        <f t="array" ref="I707">SUMPRODUCT(B691:B710, (ROW(B691:B710)-ROW(B691)+1)) / (20*21/2)</f>
        <v>36.251531904761904</v>
      </c>
      <c r="J707" s="2">
        <f t="shared" si="82"/>
        <v>36.576564891753527</v>
      </c>
      <c r="K707" s="2">
        <f t="shared" si="84"/>
        <v>36.516749165344933</v>
      </c>
    </row>
    <row r="708" spans="1:11" ht="13.5" x14ac:dyDescent="0.25">
      <c r="A708" s="3">
        <f>TITRES_STAT!B711</f>
        <v>43034</v>
      </c>
      <c r="B708" s="6">
        <f>TITRES_STAT!D711</f>
        <v>35.8703</v>
      </c>
      <c r="C708" s="2">
        <f t="shared" ref="C708:C771" si="85">B708-B707</f>
        <v>0</v>
      </c>
      <c r="D708" s="2">
        <f t="shared" si="78"/>
        <v>35.866459999999996</v>
      </c>
      <c r="E708" s="2">
        <f t="shared" si="80"/>
        <v>36.303829999999998</v>
      </c>
      <c r="F708" s="2">
        <f t="shared" si="81"/>
        <v>36.72728</v>
      </c>
      <c r="G708" s="2">
        <f t="shared" si="83"/>
        <v>36.641447999999997</v>
      </c>
      <c r="H708" s="2">
        <f t="shared" si="79"/>
        <v>36.268213499999959</v>
      </c>
      <c r="I708" s="2">
        <f t="array" ref="I708">SUMPRODUCT(B692:B711, (ROW(B692:B711)-ROW(B692)+1)) / (20*21/2)</f>
        <v>36.23961380952381</v>
      </c>
      <c r="J708" s="2">
        <f t="shared" si="82"/>
        <v>36.509301568729377</v>
      </c>
      <c r="K708" s="2">
        <f t="shared" si="84"/>
        <v>36.491398217684349</v>
      </c>
    </row>
    <row r="709" spans="1:11" ht="13.5" x14ac:dyDescent="0.25">
      <c r="A709" s="3">
        <f>TITRES_STAT!B712</f>
        <v>43035</v>
      </c>
      <c r="B709" s="6">
        <f>TITRES_STAT!D712</f>
        <v>35.8703</v>
      </c>
      <c r="C709" s="2">
        <f t="shared" si="85"/>
        <v>0</v>
      </c>
      <c r="D709" s="2">
        <f t="shared" si="78"/>
        <v>35.866459999999996</v>
      </c>
      <c r="E709" s="2">
        <f t="shared" si="80"/>
        <v>36.150369999999995</v>
      </c>
      <c r="F709" s="2">
        <f t="shared" si="81"/>
        <v>36.670690000000008</v>
      </c>
      <c r="G709" s="2">
        <f t="shared" si="83"/>
        <v>36.638954000000005</v>
      </c>
      <c r="H709" s="2">
        <f t="shared" si="79"/>
        <v>36.249730499999956</v>
      </c>
      <c r="I709" s="2">
        <f t="array" ref="I709">SUMPRODUCT(B693:B712, (ROW(B693:B712)-ROW(B693)+1)) / (20*21/2)</f>
        <v>36.139230000000005</v>
      </c>
      <c r="J709" s="2">
        <f t="shared" si="82"/>
        <v>36.448444276469431</v>
      </c>
      <c r="K709" s="2">
        <f t="shared" si="84"/>
        <v>36.46704142483398</v>
      </c>
    </row>
    <row r="710" spans="1:11" ht="13.5" x14ac:dyDescent="0.25">
      <c r="A710" s="3">
        <f>TITRES_STAT!B713</f>
        <v>43038</v>
      </c>
      <c r="B710" s="6">
        <f>TITRES_STAT!D713</f>
        <v>35.007100000000001</v>
      </c>
      <c r="C710" s="2">
        <f t="shared" si="85"/>
        <v>-0.86319999999999908</v>
      </c>
      <c r="D710" s="2">
        <f t="shared" ref="D710:D773" si="86">AVERAGE(B706:B710)</f>
        <v>35.695740000000001</v>
      </c>
      <c r="E710" s="2">
        <f t="shared" si="80"/>
        <v>36.006499999999996</v>
      </c>
      <c r="F710" s="2">
        <f t="shared" si="81"/>
        <v>36.570940000000007</v>
      </c>
      <c r="G710" s="2">
        <f t="shared" si="83"/>
        <v>36.619196000000002</v>
      </c>
      <c r="H710" s="2">
        <f t="shared" si="79"/>
        <v>36.226931499999957</v>
      </c>
      <c r="I710" s="2">
        <f t="array" ref="I710">SUMPRODUCT(B694:B713, (ROW(B694:B713)-ROW(B694)+1)) / (20*21/2)</f>
        <v>36.136764761904764</v>
      </c>
      <c r="J710" s="2">
        <f t="shared" si="82"/>
        <v>36.311173392996153</v>
      </c>
      <c r="K710" s="2">
        <f t="shared" si="84"/>
        <v>36.409788819938534</v>
      </c>
    </row>
    <row r="711" spans="1:11" ht="13.5" x14ac:dyDescent="0.25">
      <c r="A711" s="3">
        <f>TITRES_STAT!B714</f>
        <v>43039</v>
      </c>
      <c r="B711" s="6">
        <f>TITRES_STAT!D714</f>
        <v>36.445799999999998</v>
      </c>
      <c r="C711" s="2">
        <f t="shared" si="85"/>
        <v>1.4386999999999972</v>
      </c>
      <c r="D711" s="2">
        <f t="shared" si="86"/>
        <v>35.812759999999997</v>
      </c>
      <c r="E711" s="2">
        <f t="shared" si="80"/>
        <v>36.060209999999998</v>
      </c>
      <c r="F711" s="2">
        <f t="shared" si="81"/>
        <v>36.540730000000003</v>
      </c>
      <c r="G711" s="2">
        <f t="shared" si="83"/>
        <v>36.628211999999998</v>
      </c>
      <c r="H711" s="2">
        <f t="shared" si="79"/>
        <v>36.211325999999957</v>
      </c>
      <c r="I711" s="2">
        <f t="array" ref="I711">SUMPRODUCT(B695:B714, (ROW(B695:B714)-ROW(B695)+1)) / (20*21/2)</f>
        <v>36.137268095238092</v>
      </c>
      <c r="J711" s="2">
        <f t="shared" si="82"/>
        <v>36.323994974615566</v>
      </c>
      <c r="K711" s="2">
        <f t="shared" si="84"/>
        <v>36.411201023078199</v>
      </c>
    </row>
    <row r="712" spans="1:11" ht="13.5" x14ac:dyDescent="0.25">
      <c r="A712" s="3">
        <f>TITRES_STAT!B715</f>
        <v>43040</v>
      </c>
      <c r="B712" s="6">
        <f>TITRES_STAT!D715</f>
        <v>35.486699999999999</v>
      </c>
      <c r="C712" s="2">
        <f t="shared" si="85"/>
        <v>-0.9590999999999994</v>
      </c>
      <c r="D712" s="2">
        <f t="shared" si="86"/>
        <v>35.736040000000003</v>
      </c>
      <c r="E712" s="2">
        <f t="shared" si="80"/>
        <v>35.911549999999998</v>
      </c>
      <c r="F712" s="2">
        <f t="shared" si="81"/>
        <v>36.462085000000009</v>
      </c>
      <c r="G712" s="2">
        <f t="shared" si="83"/>
        <v>36.618046</v>
      </c>
      <c r="H712" s="2">
        <f t="shared" si="79"/>
        <v>36.193225499999954</v>
      </c>
      <c r="I712" s="2">
        <f t="array" ref="I712">SUMPRODUCT(B696:B715, (ROW(B696:B715)-ROW(B696)+1)) / (20*21/2)</f>
        <v>36.141654285714289</v>
      </c>
      <c r="J712" s="2">
        <f t="shared" si="82"/>
        <v>36.244252596080749</v>
      </c>
      <c r="K712" s="2">
        <f t="shared" si="84"/>
        <v>36.3749460809967</v>
      </c>
    </row>
    <row r="713" spans="1:11" ht="13.5" x14ac:dyDescent="0.25">
      <c r="A713" s="3">
        <f>TITRES_STAT!B716</f>
        <v>43041</v>
      </c>
      <c r="B713" s="6">
        <f>TITRES_STAT!D716</f>
        <v>36.436199999999999</v>
      </c>
      <c r="C713" s="2">
        <f t="shared" si="85"/>
        <v>0.94950000000000045</v>
      </c>
      <c r="D713" s="2">
        <f t="shared" si="86"/>
        <v>35.849219999999988</v>
      </c>
      <c r="E713" s="2">
        <f t="shared" si="80"/>
        <v>35.857839999999996</v>
      </c>
      <c r="F713" s="2">
        <f t="shared" si="81"/>
        <v>36.430915000000006</v>
      </c>
      <c r="G713" s="2">
        <f t="shared" si="83"/>
        <v>36.626870000000011</v>
      </c>
      <c r="H713" s="2">
        <f t="shared" si="79"/>
        <v>36.179872499999959</v>
      </c>
      <c r="I713" s="2">
        <f t="array" ref="I713">SUMPRODUCT(B697:B716, (ROW(B697:B716)-ROW(B697)+1)) / (20*21/2)</f>
        <v>36.250353809523808</v>
      </c>
      <c r="J713" s="2">
        <f t="shared" si="82"/>
        <v>36.262533301215917</v>
      </c>
      <c r="K713" s="2">
        <f t="shared" si="84"/>
        <v>36.37734819546742</v>
      </c>
    </row>
    <row r="714" spans="1:11" ht="13.5" x14ac:dyDescent="0.25">
      <c r="A714" s="3">
        <f>TITRES_STAT!B717</f>
        <v>43042</v>
      </c>
      <c r="B714" s="6">
        <f>TITRES_STAT!D717</f>
        <v>36.436199999999999</v>
      </c>
      <c r="C714" s="2">
        <f t="shared" si="85"/>
        <v>0</v>
      </c>
      <c r="D714" s="2">
        <f t="shared" si="86"/>
        <v>35.962400000000002</v>
      </c>
      <c r="E714" s="2">
        <f t="shared" si="80"/>
        <v>35.914429999999996</v>
      </c>
      <c r="F714" s="2">
        <f t="shared" si="81"/>
        <v>36.399745000000003</v>
      </c>
      <c r="G714" s="2">
        <f t="shared" si="83"/>
        <v>36.635694000000008</v>
      </c>
      <c r="H714" s="2">
        <f t="shared" ref="H714:H777" si="87">AVERAGE(B515:B714)</f>
        <v>36.164264999999958</v>
      </c>
      <c r="I714" s="2">
        <f t="array" ref="I714">SUMPRODUCT(B698:B717, (ROW(B698:B717)-ROW(B698)+1)) / (20*21/2)</f>
        <v>36.358550952380952</v>
      </c>
      <c r="J714" s="2">
        <f t="shared" si="82"/>
        <v>36.279072986814406</v>
      </c>
      <c r="K714" s="2">
        <f t="shared" si="84"/>
        <v>36.379656109370657</v>
      </c>
    </row>
    <row r="715" spans="1:11" ht="13.5" x14ac:dyDescent="0.25">
      <c r="A715" s="3">
        <f>TITRES_STAT!B718</f>
        <v>43045</v>
      </c>
      <c r="B715" s="6">
        <f>TITRES_STAT!D718</f>
        <v>36.445799999999998</v>
      </c>
      <c r="C715" s="2">
        <f t="shared" si="85"/>
        <v>9.5999999999989427E-3</v>
      </c>
      <c r="D715" s="2">
        <f t="shared" si="86"/>
        <v>36.250140000000002</v>
      </c>
      <c r="E715" s="2">
        <f t="shared" si="80"/>
        <v>35.972940000000001</v>
      </c>
      <c r="F715" s="2">
        <f t="shared" si="81"/>
        <v>36.369054999999996</v>
      </c>
      <c r="G715" s="2">
        <f t="shared" si="83"/>
        <v>36.644710000000003</v>
      </c>
      <c r="H715" s="2">
        <f t="shared" si="87"/>
        <v>36.154594499999952</v>
      </c>
      <c r="I715" s="2">
        <f t="array" ref="I715">SUMPRODUCT(B699:B718, (ROW(B699:B718)-ROW(B699)+1)) / (20*21/2)</f>
        <v>36.545712380952374</v>
      </c>
      <c r="J715" s="2">
        <f t="shared" si="82"/>
        <v>36.294951749974935</v>
      </c>
      <c r="K715" s="2">
        <f t="shared" si="84"/>
        <v>36.382249987434555</v>
      </c>
    </row>
    <row r="716" spans="1:11" ht="13.5" x14ac:dyDescent="0.25">
      <c r="A716" s="3">
        <f>TITRES_STAT!B719</f>
        <v>43046</v>
      </c>
      <c r="B716" s="6">
        <f>TITRES_STAT!D719</f>
        <v>37.510399999999997</v>
      </c>
      <c r="C716" s="2">
        <f t="shared" si="85"/>
        <v>1.0645999999999987</v>
      </c>
      <c r="D716" s="2">
        <f t="shared" si="86"/>
        <v>36.463059999999999</v>
      </c>
      <c r="E716" s="2">
        <f t="shared" ref="E716:E779" si="88">AVERAGE(B707:B716)</f>
        <v>36.137909999999998</v>
      </c>
      <c r="F716" s="2">
        <f t="shared" si="81"/>
        <v>36.37433</v>
      </c>
      <c r="G716" s="2">
        <f t="shared" si="83"/>
        <v>36.675018000000001</v>
      </c>
      <c r="H716" s="2">
        <f t="shared" si="87"/>
        <v>36.152501499999964</v>
      </c>
      <c r="I716" s="2">
        <f t="array" ref="I716">SUMPRODUCT(B700:B719, (ROW(B700:B719)-ROW(B700)+1)) / (20*21/2)</f>
        <v>36.730226666666667</v>
      </c>
      <c r="J716" s="2">
        <f t="shared" si="82"/>
        <v>36.410708726167798</v>
      </c>
      <c r="K716" s="2">
        <f t="shared" si="84"/>
        <v>36.426491164397902</v>
      </c>
    </row>
    <row r="717" spans="1:11" ht="13.5" x14ac:dyDescent="0.25">
      <c r="A717" s="3">
        <f>TITRES_STAT!B720</f>
        <v>43047</v>
      </c>
      <c r="B717" s="6">
        <f>TITRES_STAT!D720</f>
        <v>37.510399999999997</v>
      </c>
      <c r="C717" s="2">
        <f t="shared" si="85"/>
        <v>0</v>
      </c>
      <c r="D717" s="2">
        <f t="shared" si="86"/>
        <v>36.867800000000003</v>
      </c>
      <c r="E717" s="2">
        <f t="shared" si="88"/>
        <v>36.301920000000003</v>
      </c>
      <c r="F717" s="2">
        <f t="shared" si="81"/>
        <v>36.379604999999998</v>
      </c>
      <c r="G717" s="2">
        <f t="shared" si="83"/>
        <v>36.705325999999999</v>
      </c>
      <c r="H717" s="2">
        <f t="shared" si="87"/>
        <v>36.153904999999966</v>
      </c>
      <c r="I717" s="2">
        <f t="array" ref="I717">SUMPRODUCT(B701:B720, (ROW(B701:B720)-ROW(B701)+1)) / (20*21/2)</f>
        <v>36.818830952380956</v>
      </c>
      <c r="J717" s="2">
        <f t="shared" si="82"/>
        <v>36.515441228437531</v>
      </c>
      <c r="K717" s="2">
        <f t="shared" si="84"/>
        <v>36.46899739324504</v>
      </c>
    </row>
    <row r="718" spans="1:11" ht="13.5" x14ac:dyDescent="0.25">
      <c r="A718" s="3">
        <f>TITRES_STAT!B721</f>
        <v>43048</v>
      </c>
      <c r="B718" s="6">
        <f>TITRES_STAT!D721</f>
        <v>38.344799999999999</v>
      </c>
      <c r="C718" s="2">
        <f t="shared" si="85"/>
        <v>0.83440000000000225</v>
      </c>
      <c r="D718" s="2">
        <f t="shared" si="86"/>
        <v>37.249520000000004</v>
      </c>
      <c r="E718" s="2">
        <f t="shared" si="88"/>
        <v>36.549369999999996</v>
      </c>
      <c r="F718" s="2">
        <f t="shared" si="81"/>
        <v>36.426599999999993</v>
      </c>
      <c r="G718" s="2">
        <f t="shared" si="83"/>
        <v>36.752322000000007</v>
      </c>
      <c r="H718" s="2">
        <f t="shared" si="87"/>
        <v>36.153913499999959</v>
      </c>
      <c r="I718" s="2">
        <f t="array" ref="I718">SUMPRODUCT(B702:B721, (ROW(B702:B721)-ROW(B702)+1)) / (20*21/2)</f>
        <v>36.992382380952385</v>
      </c>
      <c r="J718" s="2">
        <f t="shared" si="82"/>
        <v>36.68966587334824</v>
      </c>
      <c r="K718" s="2">
        <f t="shared" si="84"/>
        <v>36.542558279784451</v>
      </c>
    </row>
    <row r="719" spans="1:11" ht="13.5" x14ac:dyDescent="0.25">
      <c r="A719" s="3">
        <f>TITRES_STAT!B722</f>
        <v>43049</v>
      </c>
      <c r="B719" s="6">
        <f>TITRES_STAT!D722</f>
        <v>38.363999999999997</v>
      </c>
      <c r="C719" s="2">
        <f t="shared" si="85"/>
        <v>1.9199999999997885E-2</v>
      </c>
      <c r="D719" s="2">
        <f t="shared" si="86"/>
        <v>37.635080000000002</v>
      </c>
      <c r="E719" s="2">
        <f t="shared" si="88"/>
        <v>36.798739999999995</v>
      </c>
      <c r="F719" s="2">
        <f t="shared" si="81"/>
        <v>36.474554999999995</v>
      </c>
      <c r="G719" s="2">
        <f t="shared" si="83"/>
        <v>36.799702000000003</v>
      </c>
      <c r="H719" s="2">
        <f t="shared" si="87"/>
        <v>36.154017999999958</v>
      </c>
      <c r="I719" s="2">
        <f t="array" ref="I719">SUMPRODUCT(B703:B722, (ROW(B703:B722)-ROW(B703)+1)) / (20*21/2)</f>
        <v>37.11049523809524</v>
      </c>
      <c r="J719" s="2">
        <f t="shared" si="82"/>
        <v>36.849126266362696</v>
      </c>
      <c r="K719" s="2">
        <f t="shared" si="84"/>
        <v>36.613987366851724</v>
      </c>
    </row>
    <row r="720" spans="1:11" ht="13.5" x14ac:dyDescent="0.25">
      <c r="A720" s="3">
        <f>TITRES_STAT!B723</f>
        <v>43052</v>
      </c>
      <c r="B720" s="6">
        <f>TITRES_STAT!D723</f>
        <v>37.404899999999998</v>
      </c>
      <c r="C720" s="2">
        <f t="shared" si="85"/>
        <v>-0.9590999999999994</v>
      </c>
      <c r="D720" s="2">
        <f t="shared" si="86"/>
        <v>37.826900000000002</v>
      </c>
      <c r="E720" s="2">
        <f t="shared" si="88"/>
        <v>37.038519999999998</v>
      </c>
      <c r="F720" s="2">
        <f t="shared" si="81"/>
        <v>36.522509999999997</v>
      </c>
      <c r="G720" s="2">
        <f t="shared" si="83"/>
        <v>36.8279</v>
      </c>
      <c r="H720" s="2">
        <f t="shared" si="87"/>
        <v>36.149326999999957</v>
      </c>
      <c r="I720" s="2">
        <f t="array" ref="I720">SUMPRODUCT(B704:B723, (ROW(B704:B723)-ROW(B704)+1)) / (20*21/2)</f>
        <v>37.132926190476191</v>
      </c>
      <c r="J720" s="2">
        <f t="shared" si="82"/>
        <v>36.902057098137682</v>
      </c>
      <c r="K720" s="2">
        <f t="shared" si="84"/>
        <v>36.645003548543819</v>
      </c>
    </row>
    <row r="721" spans="1:11" ht="13.5" x14ac:dyDescent="0.25">
      <c r="A721" s="3">
        <f>TITRES_STAT!B724</f>
        <v>43053</v>
      </c>
      <c r="B721" s="6">
        <f>TITRES_STAT!D724</f>
        <v>38.344799999999999</v>
      </c>
      <c r="C721" s="2">
        <f t="shared" si="85"/>
        <v>0.93990000000000151</v>
      </c>
      <c r="D721" s="2">
        <f t="shared" si="86"/>
        <v>37.993780000000001</v>
      </c>
      <c r="E721" s="2">
        <f t="shared" si="88"/>
        <v>37.22842</v>
      </c>
      <c r="F721" s="2">
        <f t="shared" si="81"/>
        <v>36.644314999999992</v>
      </c>
      <c r="G721" s="2">
        <f t="shared" si="83"/>
        <v>36.854370000000003</v>
      </c>
      <c r="H721" s="2">
        <f t="shared" si="87"/>
        <v>36.149335499999957</v>
      </c>
      <c r="I721" s="2">
        <f t="array" ref="I721">SUMPRODUCT(B705:B724, (ROW(B705:B724)-ROW(B705)+1)) / (20*21/2)</f>
        <v>37.28254714285714</v>
      </c>
      <c r="J721" s="2">
        <f t="shared" si="82"/>
        <v>37.039461184029328</v>
      </c>
      <c r="K721" s="2">
        <f t="shared" si="84"/>
        <v>36.711662232914648</v>
      </c>
    </row>
    <row r="722" spans="1:11" ht="13.5" x14ac:dyDescent="0.25">
      <c r="A722" s="3">
        <f>TITRES_STAT!B725</f>
        <v>43054</v>
      </c>
      <c r="B722" s="6">
        <f>TITRES_STAT!D725</f>
        <v>37.884500000000003</v>
      </c>
      <c r="C722" s="2">
        <f t="shared" si="85"/>
        <v>-0.4602999999999966</v>
      </c>
      <c r="D722" s="2">
        <f t="shared" si="86"/>
        <v>38.068599999999996</v>
      </c>
      <c r="E722" s="2">
        <f t="shared" si="88"/>
        <v>37.468200000000003</v>
      </c>
      <c r="F722" s="2">
        <f t="shared" si="81"/>
        <v>36.689874999999994</v>
      </c>
      <c r="G722" s="2">
        <f t="shared" si="83"/>
        <v>36.877390000000005</v>
      </c>
      <c r="H722" s="2">
        <f t="shared" si="87"/>
        <v>36.146674499999968</v>
      </c>
      <c r="I722" s="2">
        <f t="array" ref="I722">SUMPRODUCT(B706:B725, (ROW(B706:B725)-ROW(B706)+1)) / (20*21/2)</f>
        <v>37.420795714285724</v>
      </c>
      <c r="J722" s="2">
        <f t="shared" si="82"/>
        <v>37.119941071264627</v>
      </c>
      <c r="K722" s="2">
        <f t="shared" si="84"/>
        <v>36.757655870839564</v>
      </c>
    </row>
    <row r="723" spans="1:11" ht="13.5" x14ac:dyDescent="0.25">
      <c r="A723" s="3">
        <f>TITRES_STAT!B726</f>
        <v>43055</v>
      </c>
      <c r="B723" s="6">
        <f>TITRES_STAT!D726</f>
        <v>36.925400000000003</v>
      </c>
      <c r="C723" s="2">
        <f t="shared" si="85"/>
        <v>-0.9590999999999994</v>
      </c>
      <c r="D723" s="2">
        <f t="shared" si="86"/>
        <v>37.78472</v>
      </c>
      <c r="E723" s="2">
        <f t="shared" si="88"/>
        <v>37.517120000000006</v>
      </c>
      <c r="F723" s="2">
        <f t="shared" si="81"/>
        <v>36.687479999999994</v>
      </c>
      <c r="G723" s="2">
        <f t="shared" si="83"/>
        <v>36.875664000000008</v>
      </c>
      <c r="H723" s="2">
        <f t="shared" si="87"/>
        <v>36.139263999999969</v>
      </c>
      <c r="I723" s="2">
        <f t="array" ref="I723">SUMPRODUCT(B707:B726, (ROW(B707:B726)-ROW(B707)+1)) / (20*21/2)</f>
        <v>37.547626190476194</v>
      </c>
      <c r="J723" s="2">
        <f t="shared" si="82"/>
        <v>37.101413350191805</v>
      </c>
      <c r="K723" s="2">
        <f t="shared" si="84"/>
        <v>36.764234071983118</v>
      </c>
    </row>
    <row r="724" spans="1:11" ht="13.5" x14ac:dyDescent="0.25">
      <c r="A724" s="3">
        <f>TITRES_STAT!B727</f>
        <v>43056</v>
      </c>
      <c r="B724" s="6">
        <f>TITRES_STAT!D727</f>
        <v>38.258499999999998</v>
      </c>
      <c r="C724" s="2">
        <f t="shared" si="85"/>
        <v>1.3330999999999946</v>
      </c>
      <c r="D724" s="2">
        <f t="shared" si="86"/>
        <v>37.763619999999996</v>
      </c>
      <c r="E724" s="2">
        <f t="shared" si="88"/>
        <v>37.699350000000003</v>
      </c>
      <c r="F724" s="2">
        <f t="shared" ref="F724:F787" si="89">AVERAGE(B705:B724)</f>
        <v>36.806889999999996</v>
      </c>
      <c r="G724" s="2">
        <f t="shared" si="83"/>
        <v>36.900600000000004</v>
      </c>
      <c r="H724" s="2">
        <f t="shared" si="87"/>
        <v>36.138518999999967</v>
      </c>
      <c r="I724" s="2">
        <f t="array" ref="I724">SUMPRODUCT(B708:B727, (ROW(B708:B727)-ROW(B708)+1)) / (20*21/2)</f>
        <v>37.658467142857148</v>
      </c>
      <c r="J724" s="2">
        <f t="shared" si="82"/>
        <v>37.21161207874497</v>
      </c>
      <c r="K724" s="2">
        <f t="shared" si="84"/>
        <v>36.822832735826914</v>
      </c>
    </row>
    <row r="725" spans="1:11" ht="13.5" x14ac:dyDescent="0.25">
      <c r="A725" s="3">
        <f>TITRES_STAT!B728</f>
        <v>43059</v>
      </c>
      <c r="B725" s="6">
        <f>TITRES_STAT!D728</f>
        <v>38.258499999999998</v>
      </c>
      <c r="C725" s="2">
        <f t="shared" si="85"/>
        <v>0</v>
      </c>
      <c r="D725" s="2">
        <f t="shared" si="86"/>
        <v>37.934339999999999</v>
      </c>
      <c r="E725" s="2">
        <f t="shared" si="88"/>
        <v>37.88062</v>
      </c>
      <c r="F725" s="2">
        <f t="shared" si="89"/>
        <v>36.926780000000001</v>
      </c>
      <c r="G725" s="2">
        <f t="shared" si="83"/>
        <v>36.925536000000001</v>
      </c>
      <c r="H725" s="2">
        <f t="shared" si="87"/>
        <v>36.137773999999965</v>
      </c>
      <c r="I725" s="2">
        <f t="array" ref="I725">SUMPRODUCT(B709:B728, (ROW(B709:B728)-ROW(B709)+1)) / (20*21/2)</f>
        <v>37.758164285714287</v>
      </c>
      <c r="J725" s="2">
        <f t="shared" ref="J725:J788" si="90">$J$4*B725+J724*(1-$J$4)</f>
        <v>37.311315690293071</v>
      </c>
      <c r="K725" s="2">
        <f t="shared" si="84"/>
        <v>36.879133412853307</v>
      </c>
    </row>
    <row r="726" spans="1:11" ht="13.5" x14ac:dyDescent="0.25">
      <c r="A726" s="3">
        <f>TITRES_STAT!B729</f>
        <v>43060</v>
      </c>
      <c r="B726" s="6">
        <f>TITRES_STAT!D729</f>
        <v>38.258499999999998</v>
      </c>
      <c r="C726" s="2">
        <f t="shared" si="85"/>
        <v>0</v>
      </c>
      <c r="D726" s="2">
        <f t="shared" si="86"/>
        <v>37.917079999999999</v>
      </c>
      <c r="E726" s="2">
        <f t="shared" si="88"/>
        <v>37.95543</v>
      </c>
      <c r="F726" s="2">
        <f t="shared" si="89"/>
        <v>37.046669999999999</v>
      </c>
      <c r="G726" s="2">
        <f t="shared" si="83"/>
        <v>36.950471999999998</v>
      </c>
      <c r="H726" s="2">
        <f t="shared" si="87"/>
        <v>36.137028999999963</v>
      </c>
      <c r="I726" s="2">
        <f t="array" ref="I726">SUMPRODUCT(B710:B729, (ROW(B710:B729)-ROW(B710)+1)) / (20*21/2)</f>
        <v>37.846717619047617</v>
      </c>
      <c r="J726" s="2">
        <f t="shared" si="90"/>
        <v>37.401523719788969</v>
      </c>
      <c r="K726" s="2">
        <f t="shared" si="84"/>
        <v>36.933226220192388</v>
      </c>
    </row>
    <row r="727" spans="1:11" ht="13.5" x14ac:dyDescent="0.25">
      <c r="A727" s="3">
        <f>TITRES_STAT!B730</f>
        <v>43061</v>
      </c>
      <c r="B727" s="6">
        <f>TITRES_STAT!D730</f>
        <v>38.210500000000003</v>
      </c>
      <c r="C727" s="2">
        <f t="shared" si="85"/>
        <v>-4.7999999999994714E-2</v>
      </c>
      <c r="D727" s="2">
        <f t="shared" si="86"/>
        <v>37.982279999999996</v>
      </c>
      <c r="E727" s="2">
        <f t="shared" si="88"/>
        <v>38.025440000000003</v>
      </c>
      <c r="F727" s="2">
        <f t="shared" si="89"/>
        <v>37.163680000000006</v>
      </c>
      <c r="G727" s="2">
        <f t="shared" si="83"/>
        <v>36.975023999999998</v>
      </c>
      <c r="H727" s="2">
        <f t="shared" si="87"/>
        <v>36.136273999999958</v>
      </c>
      <c r="I727" s="2">
        <f t="array" ref="I727">SUMPRODUCT(B711:B730, (ROW(B711:B730)-ROW(B711)+1)) / (20*21/2)</f>
        <v>37.924127142857138</v>
      </c>
      <c r="J727" s="2">
        <f t="shared" si="90"/>
        <v>37.47856907980907</v>
      </c>
      <c r="K727" s="2">
        <f t="shared" si="84"/>
        <v>36.983315388027982</v>
      </c>
    </row>
    <row r="728" spans="1:11" ht="13.5" x14ac:dyDescent="0.25">
      <c r="A728" s="3">
        <f>TITRES_STAT!B731</f>
        <v>43062</v>
      </c>
      <c r="B728" s="6">
        <f>TITRES_STAT!D731</f>
        <v>38.210500000000003</v>
      </c>
      <c r="C728" s="2">
        <f t="shared" si="85"/>
        <v>0</v>
      </c>
      <c r="D728" s="2">
        <f t="shared" si="86"/>
        <v>38.2393</v>
      </c>
      <c r="E728" s="2">
        <f t="shared" si="88"/>
        <v>38.012010000000011</v>
      </c>
      <c r="F728" s="2">
        <f t="shared" si="89"/>
        <v>37.280690000000007</v>
      </c>
      <c r="G728" s="2">
        <f t="shared" si="83"/>
        <v>36.999575999999998</v>
      </c>
      <c r="H728" s="2">
        <f t="shared" si="87"/>
        <v>36.135518999999952</v>
      </c>
      <c r="I728" s="2">
        <f t="array" ref="I728">SUMPRODUCT(B712:B731, (ROW(B712:B731)-ROW(B712)+1)) / (20*21/2)</f>
        <v>37.986282380952382</v>
      </c>
      <c r="J728" s="2">
        <f t="shared" si="90"/>
        <v>37.548276786493922</v>
      </c>
      <c r="K728" s="2">
        <f t="shared" si="84"/>
        <v>37.031440274771981</v>
      </c>
    </row>
    <row r="729" spans="1:11" ht="13.5" x14ac:dyDescent="0.25">
      <c r="A729" s="3">
        <f>TITRES_STAT!B732</f>
        <v>43063</v>
      </c>
      <c r="B729" s="6">
        <f>TITRES_STAT!D732</f>
        <v>38.210500000000003</v>
      </c>
      <c r="C729" s="2">
        <f t="shared" si="85"/>
        <v>0</v>
      </c>
      <c r="D729" s="2">
        <f t="shared" si="86"/>
        <v>38.229699999999994</v>
      </c>
      <c r="E729" s="2">
        <f t="shared" si="88"/>
        <v>37.996660000000006</v>
      </c>
      <c r="F729" s="2">
        <f t="shared" si="89"/>
        <v>37.397700000000007</v>
      </c>
      <c r="G729" s="2">
        <f t="shared" si="83"/>
        <v>37.024127999999997</v>
      </c>
      <c r="H729" s="2">
        <f t="shared" si="87"/>
        <v>36.134763999999961</v>
      </c>
      <c r="I729" s="2">
        <f t="array" ref="I729">SUMPRODUCT(B713:B732, (ROW(B713:B732)-ROW(B713)+1)) / (20*21/2)</f>
        <v>38.096672380952377</v>
      </c>
      <c r="J729" s="2">
        <f t="shared" si="90"/>
        <v>37.611345663970688</v>
      </c>
      <c r="K729" s="2">
        <f t="shared" si="84"/>
        <v>37.077677911055432</v>
      </c>
    </row>
    <row r="730" spans="1:11" ht="13.5" x14ac:dyDescent="0.25">
      <c r="A730" s="3">
        <f>TITRES_STAT!B733</f>
        <v>43066</v>
      </c>
      <c r="B730" s="6">
        <f>TITRES_STAT!D733</f>
        <v>38.210500000000003</v>
      </c>
      <c r="C730" s="2">
        <f t="shared" si="85"/>
        <v>0</v>
      </c>
      <c r="D730" s="2">
        <f t="shared" si="86"/>
        <v>38.220099999999995</v>
      </c>
      <c r="E730" s="2">
        <f t="shared" si="88"/>
        <v>38.077220000000004</v>
      </c>
      <c r="F730" s="2">
        <f t="shared" si="89"/>
        <v>37.557870000000008</v>
      </c>
      <c r="G730" s="2">
        <f t="shared" si="83"/>
        <v>37.048679999999983</v>
      </c>
      <c r="H730" s="2">
        <f t="shared" si="87"/>
        <v>36.134008999999956</v>
      </c>
      <c r="I730" s="2">
        <f t="array" ref="I730">SUMPRODUCT(B714:B733, (ROW(B714:B733)-ROW(B714)+1)) / (20*21/2)</f>
        <v>38.194917142857136</v>
      </c>
      <c r="J730" s="2">
        <f t="shared" si="90"/>
        <v>37.668407981687764</v>
      </c>
      <c r="K730" s="2">
        <f t="shared" si="84"/>
        <v>37.12210230670032</v>
      </c>
    </row>
    <row r="731" spans="1:11" ht="13.5" x14ac:dyDescent="0.25">
      <c r="A731" s="3">
        <f>TITRES_STAT!B734</f>
        <v>43067</v>
      </c>
      <c r="B731" s="6">
        <f>TITRES_STAT!D734</f>
        <v>38.210500000000003</v>
      </c>
      <c r="C731" s="2">
        <f t="shared" si="85"/>
        <v>0</v>
      </c>
      <c r="D731" s="2">
        <f t="shared" si="86"/>
        <v>38.210500000000003</v>
      </c>
      <c r="E731" s="2">
        <f t="shared" si="88"/>
        <v>38.063790000000004</v>
      </c>
      <c r="F731" s="2">
        <f t="shared" si="89"/>
        <v>37.646105000000013</v>
      </c>
      <c r="G731" s="2">
        <f t="shared" si="83"/>
        <v>37.073231999999983</v>
      </c>
      <c r="H731" s="2">
        <f t="shared" si="87"/>
        <v>36.133253999999951</v>
      </c>
      <c r="I731" s="2">
        <f t="array" ref="I731">SUMPRODUCT(B715:B734, (ROW(B715:B734)-ROW(B715)+1)) / (20*21/2)</f>
        <v>38.343802857142855</v>
      </c>
      <c r="J731" s="2">
        <f t="shared" si="90"/>
        <v>37.720035792955592</v>
      </c>
      <c r="K731" s="2">
        <f t="shared" si="84"/>
        <v>37.164784569182665</v>
      </c>
    </row>
    <row r="732" spans="1:11" ht="13.5" x14ac:dyDescent="0.25">
      <c r="A732" s="3">
        <f>TITRES_STAT!B735</f>
        <v>43068</v>
      </c>
      <c r="B732" s="6">
        <f>TITRES_STAT!D735</f>
        <v>38.805199999999999</v>
      </c>
      <c r="C732" s="2">
        <f t="shared" si="85"/>
        <v>0.59469999999999601</v>
      </c>
      <c r="D732" s="2">
        <f t="shared" si="86"/>
        <v>38.329439999999998</v>
      </c>
      <c r="E732" s="2">
        <f t="shared" si="88"/>
        <v>38.155860000000004</v>
      </c>
      <c r="F732" s="2">
        <f t="shared" si="89"/>
        <v>37.812030000000007</v>
      </c>
      <c r="G732" s="2">
        <f t="shared" si="83"/>
        <v>37.109677999999988</v>
      </c>
      <c r="H732" s="2">
        <f t="shared" si="87"/>
        <v>36.135472499999956</v>
      </c>
      <c r="I732" s="2">
        <f t="array" ref="I732">SUMPRODUCT(B716:B735, (ROW(B716:B735)-ROW(B716)+1)) / (20*21/2)</f>
        <v>38.527452857142862</v>
      </c>
      <c r="J732" s="2">
        <f t="shared" si="90"/>
        <v>37.823384765055053</v>
      </c>
      <c r="K732" s="2">
        <f t="shared" si="84"/>
        <v>37.229114586077465</v>
      </c>
    </row>
    <row r="733" spans="1:11" ht="13.5" x14ac:dyDescent="0.25">
      <c r="A733" s="3">
        <f>TITRES_STAT!B736</f>
        <v>43069</v>
      </c>
      <c r="B733" s="6">
        <f>TITRES_STAT!D736</f>
        <v>38.843600000000002</v>
      </c>
      <c r="C733" s="2">
        <f t="shared" si="85"/>
        <v>3.8400000000002876E-2</v>
      </c>
      <c r="D733" s="2">
        <f t="shared" si="86"/>
        <v>38.456060000000008</v>
      </c>
      <c r="E733" s="2">
        <f t="shared" si="88"/>
        <v>38.347680000000004</v>
      </c>
      <c r="F733" s="2">
        <f t="shared" si="89"/>
        <v>37.932400000000015</v>
      </c>
      <c r="G733" s="2">
        <f t="shared" si="83"/>
        <v>37.146891999999987</v>
      </c>
      <c r="H733" s="2">
        <f t="shared" si="87"/>
        <v>36.146486499999952</v>
      </c>
      <c r="I733" s="2">
        <f t="array" ref="I733">SUMPRODUCT(B717:B736, (ROW(B717:B736)-ROW(B717)+1)) / (20*21/2)</f>
        <v>38.758046190476193</v>
      </c>
      <c r="J733" s="2">
        <f t="shared" si="90"/>
        <v>37.920548120764096</v>
      </c>
      <c r="K733" s="2">
        <f t="shared" si="84"/>
        <v>37.292427739564623</v>
      </c>
    </row>
    <row r="734" spans="1:11" ht="13.5" x14ac:dyDescent="0.25">
      <c r="A734" s="3">
        <f>TITRES_STAT!B737</f>
        <v>43073</v>
      </c>
      <c r="B734" s="6">
        <f>TITRES_STAT!D737</f>
        <v>39.495699999999999</v>
      </c>
      <c r="C734" s="2">
        <f t="shared" si="85"/>
        <v>0.65209999999999724</v>
      </c>
      <c r="D734" s="2">
        <f t="shared" si="86"/>
        <v>38.713100000000004</v>
      </c>
      <c r="E734" s="2">
        <f t="shared" si="88"/>
        <v>38.471400000000003</v>
      </c>
      <c r="F734" s="2">
        <f t="shared" si="89"/>
        <v>38.085375000000013</v>
      </c>
      <c r="G734" s="2">
        <f t="shared" si="83"/>
        <v>37.197147999999984</v>
      </c>
      <c r="H734" s="2">
        <f t="shared" si="87"/>
        <v>36.165867999999953</v>
      </c>
      <c r="I734" s="2">
        <f t="array" ref="I734">SUMPRODUCT(B718:B737, (ROW(B718:B737)-ROW(B718)+1)) / (20*21/2)</f>
        <v>39.084960476190481</v>
      </c>
      <c r="J734" s="2">
        <f t="shared" si="90"/>
        <v>38.070562585453224</v>
      </c>
      <c r="K734" s="2">
        <f t="shared" si="84"/>
        <v>37.378830573307191</v>
      </c>
    </row>
    <row r="735" spans="1:11" ht="13.5" x14ac:dyDescent="0.25">
      <c r="A735" s="3">
        <f>TITRES_STAT!B738</f>
        <v>43074</v>
      </c>
      <c r="B735" s="6">
        <f>TITRES_STAT!D738</f>
        <v>40.0137</v>
      </c>
      <c r="C735" s="2">
        <f t="shared" si="85"/>
        <v>0.51800000000000068</v>
      </c>
      <c r="D735" s="2">
        <f t="shared" si="86"/>
        <v>39.073740000000001</v>
      </c>
      <c r="E735" s="2">
        <f t="shared" si="88"/>
        <v>38.646920000000001</v>
      </c>
      <c r="F735" s="2">
        <f t="shared" si="89"/>
        <v>38.263770000000008</v>
      </c>
      <c r="G735" s="2">
        <f t="shared" si="83"/>
        <v>37.25776399999998</v>
      </c>
      <c r="H735" s="2">
        <f t="shared" si="87"/>
        <v>36.18783949999996</v>
      </c>
      <c r="I735" s="2">
        <f t="array" ref="I735">SUMPRODUCT(B719:B738, (ROW(B719:B738)-ROW(B719)+1)) / (20*21/2)</f>
        <v>39.396671428571437</v>
      </c>
      <c r="J735" s="2">
        <f t="shared" si="90"/>
        <v>38.255623291600536</v>
      </c>
      <c r="K735" s="2">
        <f t="shared" si="84"/>
        <v>37.482158786118674</v>
      </c>
    </row>
    <row r="736" spans="1:11" ht="13.5" x14ac:dyDescent="0.25">
      <c r="A736" s="3">
        <f>TITRES_STAT!B739</f>
        <v>43075</v>
      </c>
      <c r="B736" s="6">
        <f>TITRES_STAT!D739</f>
        <v>40.685000000000002</v>
      </c>
      <c r="C736" s="2">
        <f t="shared" si="85"/>
        <v>0.67130000000000223</v>
      </c>
      <c r="D736" s="2">
        <f t="shared" si="86"/>
        <v>39.568640000000002</v>
      </c>
      <c r="E736" s="2">
        <f t="shared" si="88"/>
        <v>38.889569999999999</v>
      </c>
      <c r="F736" s="2">
        <f t="shared" si="89"/>
        <v>38.422499999999999</v>
      </c>
      <c r="G736" s="2">
        <f t="shared" si="83"/>
        <v>37.331805999999986</v>
      </c>
      <c r="H736" s="2">
        <f t="shared" si="87"/>
        <v>36.213167499999962</v>
      </c>
      <c r="I736" s="2">
        <f t="array" ref="I736">SUMPRODUCT(B720:B739, (ROW(B720:B739)-ROW(B720)+1)) / (20*21/2)</f>
        <v>39.708744761904768</v>
      </c>
      <c r="J736" s="2">
        <f t="shared" si="90"/>
        <v>38.486992501924291</v>
      </c>
      <c r="K736" s="2">
        <f t="shared" si="84"/>
        <v>37.607760402349314</v>
      </c>
    </row>
    <row r="737" spans="1:11" ht="13.5" x14ac:dyDescent="0.25">
      <c r="A737" s="3">
        <f>TITRES_STAT!B740</f>
        <v>43076</v>
      </c>
      <c r="B737" s="6">
        <f>TITRES_STAT!D740</f>
        <v>41.8551</v>
      </c>
      <c r="C737" s="2">
        <f t="shared" si="85"/>
        <v>1.1700999999999979</v>
      </c>
      <c r="D737" s="2">
        <f t="shared" si="86"/>
        <v>40.178620000000002</v>
      </c>
      <c r="E737" s="2">
        <f t="shared" si="88"/>
        <v>39.254029999999993</v>
      </c>
      <c r="F737" s="2">
        <f t="shared" si="89"/>
        <v>38.639735000000009</v>
      </c>
      <c r="G737" s="2">
        <f t="shared" si="83"/>
        <v>37.429249999999982</v>
      </c>
      <c r="H737" s="2">
        <f t="shared" si="87"/>
        <v>36.239744999999964</v>
      </c>
      <c r="I737" s="2">
        <f t="array" ref="I737">SUMPRODUCT(B721:B740, (ROW(B721:B740)-ROW(B721)+1)) / (20*21/2)</f>
        <v>40.002137619047623</v>
      </c>
      <c r="J737" s="2">
        <f t="shared" si="90"/>
        <v>38.807764644598166</v>
      </c>
      <c r="K737" s="2">
        <f t="shared" si="84"/>
        <v>37.774322739512087</v>
      </c>
    </row>
    <row r="738" spans="1:11" ht="13.5" x14ac:dyDescent="0.25">
      <c r="A738" s="3">
        <f>TITRES_STAT!B741</f>
        <v>43077</v>
      </c>
      <c r="B738" s="6">
        <f>TITRES_STAT!D741</f>
        <v>41.912700000000001</v>
      </c>
      <c r="C738" s="2">
        <f t="shared" si="85"/>
        <v>5.7600000000000762E-2</v>
      </c>
      <c r="D738" s="2">
        <f t="shared" si="86"/>
        <v>40.792439999999999</v>
      </c>
      <c r="E738" s="2">
        <f t="shared" si="88"/>
        <v>39.624250000000004</v>
      </c>
      <c r="F738" s="2">
        <f t="shared" si="89"/>
        <v>38.818130000000004</v>
      </c>
      <c r="G738" s="2">
        <f t="shared" si="83"/>
        <v>37.528037999999981</v>
      </c>
      <c r="H738" s="2">
        <f t="shared" si="87"/>
        <v>36.266610499999963</v>
      </c>
      <c r="I738" s="2">
        <f t="array" ref="I738">SUMPRODUCT(B722:B741, (ROW(B722:B741)-ROW(B722)+1)) / (20*21/2)</f>
        <v>40.273242857142861</v>
      </c>
      <c r="J738" s="2">
        <f t="shared" si="90"/>
        <v>39.103472773684054</v>
      </c>
      <c r="K738" s="2">
        <f t="shared" si="84"/>
        <v>37.936612043844946</v>
      </c>
    </row>
    <row r="739" spans="1:11" ht="13.5" x14ac:dyDescent="0.25">
      <c r="A739" s="3">
        <f>TITRES_STAT!B742</f>
        <v>43080</v>
      </c>
      <c r="B739" s="6">
        <f>TITRES_STAT!D742</f>
        <v>42.094900000000003</v>
      </c>
      <c r="C739" s="2">
        <f t="shared" si="85"/>
        <v>0.18220000000000169</v>
      </c>
      <c r="D739" s="2">
        <f t="shared" si="86"/>
        <v>41.312280000000001</v>
      </c>
      <c r="E739" s="2">
        <f t="shared" si="88"/>
        <v>40.012690000000006</v>
      </c>
      <c r="F739" s="2">
        <f t="shared" si="89"/>
        <v>39.004675000000006</v>
      </c>
      <c r="G739" s="2">
        <f t="shared" si="83"/>
        <v>37.629893999999993</v>
      </c>
      <c r="H739" s="2">
        <f t="shared" si="87"/>
        <v>36.294386999999972</v>
      </c>
      <c r="I739" s="2">
        <f t="array" ref="I739">SUMPRODUCT(B723:B742, (ROW(B723:B742)-ROW(B723)+1)) / (20*21/2)</f>
        <v>40.482688571428568</v>
      </c>
      <c r="J739" s="2">
        <f t="shared" si="90"/>
        <v>39.388370604761768</v>
      </c>
      <c r="K739" s="2">
        <f t="shared" si="84"/>
        <v>38.099682159772591</v>
      </c>
    </row>
    <row r="740" spans="1:11" ht="13.5" x14ac:dyDescent="0.25">
      <c r="A740" s="3">
        <f>TITRES_STAT!B743</f>
        <v>43081</v>
      </c>
      <c r="B740" s="6">
        <f>TITRES_STAT!D743</f>
        <v>42.085299999999997</v>
      </c>
      <c r="C740" s="2">
        <f t="shared" si="85"/>
        <v>-9.6000000000060481E-3</v>
      </c>
      <c r="D740" s="2">
        <f t="shared" si="86"/>
        <v>41.726599999999998</v>
      </c>
      <c r="E740" s="2">
        <f t="shared" si="88"/>
        <v>40.400170000000003</v>
      </c>
      <c r="F740" s="2">
        <f t="shared" si="89"/>
        <v>39.238695</v>
      </c>
      <c r="G740" s="2">
        <f t="shared" si="83"/>
        <v>37.731557999999985</v>
      </c>
      <c r="H740" s="2">
        <f t="shared" si="87"/>
        <v>36.322161499999972</v>
      </c>
      <c r="I740" s="2">
        <f t="array" ref="I740">SUMPRODUCT(B724:B743, (ROW(B724:B743)-ROW(B724)+1)) / (20*21/2)</f>
        <v>40.496208571428568</v>
      </c>
      <c r="J740" s="2">
        <f t="shared" si="90"/>
        <v>39.645221023355887</v>
      </c>
      <c r="K740" s="2">
        <f t="shared" si="84"/>
        <v>38.255980898605038</v>
      </c>
    </row>
    <row r="741" spans="1:11" ht="13.5" x14ac:dyDescent="0.25">
      <c r="A741" s="3">
        <f>TITRES_STAT!B744</f>
        <v>43082</v>
      </c>
      <c r="B741" s="6">
        <f>TITRES_STAT!D744</f>
        <v>42.085299999999997</v>
      </c>
      <c r="C741" s="2">
        <f t="shared" si="85"/>
        <v>0</v>
      </c>
      <c r="D741" s="2">
        <f t="shared" si="86"/>
        <v>42.006659999999997</v>
      </c>
      <c r="E741" s="2">
        <f t="shared" si="88"/>
        <v>40.787649999999999</v>
      </c>
      <c r="F741" s="2">
        <f t="shared" si="89"/>
        <v>39.425719999999998</v>
      </c>
      <c r="G741" s="2">
        <f t="shared" si="83"/>
        <v>37.832263999999981</v>
      </c>
      <c r="H741" s="2">
        <f t="shared" si="87"/>
        <v>36.349935999999964</v>
      </c>
      <c r="I741" s="2">
        <f t="array" ref="I741">SUMPRODUCT(B725:B744, (ROW(B725:B744)-ROW(B725)+1)) / (20*21/2)</f>
        <v>40.609522380952384</v>
      </c>
      <c r="J741" s="2">
        <f t="shared" si="90"/>
        <v>39.877609497321991</v>
      </c>
      <c r="K741" s="2">
        <f t="shared" si="84"/>
        <v>38.406150275130329</v>
      </c>
    </row>
    <row r="742" spans="1:11" ht="13.5" x14ac:dyDescent="0.25">
      <c r="A742" s="3">
        <f>TITRES_STAT!B745</f>
        <v>43083</v>
      </c>
      <c r="B742" s="6">
        <f>TITRES_STAT!D745</f>
        <v>41.624899999999997</v>
      </c>
      <c r="C742" s="2">
        <f t="shared" si="85"/>
        <v>-0.46039999999999992</v>
      </c>
      <c r="D742" s="2">
        <f t="shared" si="86"/>
        <v>41.960619999999992</v>
      </c>
      <c r="E742" s="2">
        <f t="shared" si="88"/>
        <v>41.069620000000008</v>
      </c>
      <c r="F742" s="2">
        <f t="shared" si="89"/>
        <v>39.612740000000002</v>
      </c>
      <c r="G742" s="2">
        <f t="shared" si="83"/>
        <v>37.923569999999991</v>
      </c>
      <c r="H742" s="2">
        <f t="shared" si="87"/>
        <v>36.375408499999971</v>
      </c>
      <c r="I742" s="2">
        <f t="array" ref="I742">SUMPRODUCT(B726:B745, (ROW(B726:B745)-ROW(B726)+1)) / (20*21/2)</f>
        <v>40.708219523809525</v>
      </c>
      <c r="J742" s="2">
        <f t="shared" si="90"/>
        <v>40.044018116624663</v>
      </c>
      <c r="K742" s="2">
        <f t="shared" si="84"/>
        <v>38.532375754536986</v>
      </c>
    </row>
    <row r="743" spans="1:11" ht="13.5" x14ac:dyDescent="0.25">
      <c r="A743" s="3">
        <f>TITRES_STAT!B746</f>
        <v>43084</v>
      </c>
      <c r="B743" s="6">
        <f>TITRES_STAT!D746</f>
        <v>39.7547</v>
      </c>
      <c r="C743" s="2">
        <f t="shared" si="85"/>
        <v>-1.870199999999997</v>
      </c>
      <c r="D743" s="2">
        <f t="shared" si="86"/>
        <v>41.529020000000003</v>
      </c>
      <c r="E743" s="2">
        <f t="shared" si="88"/>
        <v>41.160730000000008</v>
      </c>
      <c r="F743" s="2">
        <f t="shared" si="89"/>
        <v>39.754204999999999</v>
      </c>
      <c r="G743" s="2">
        <f t="shared" si="83"/>
        <v>37.977471999999992</v>
      </c>
      <c r="H743" s="2">
        <f t="shared" si="87"/>
        <v>36.389229499999963</v>
      </c>
      <c r="I743" s="2">
        <f t="array" ref="I743">SUMPRODUCT(B727:B746, (ROW(B727:B746)-ROW(B727)+1)) / (20*21/2)</f>
        <v>40.618839047619048</v>
      </c>
      <c r="J743" s="2">
        <f t="shared" si="90"/>
        <v>40.016464010279456</v>
      </c>
      <c r="K743" s="2">
        <f t="shared" si="84"/>
        <v>38.580310038672785</v>
      </c>
    </row>
    <row r="744" spans="1:11" ht="13.5" x14ac:dyDescent="0.25">
      <c r="A744" s="3">
        <f>TITRES_STAT!B747</f>
        <v>43087</v>
      </c>
      <c r="B744" s="6">
        <f>TITRES_STAT!D747</f>
        <v>40.944000000000003</v>
      </c>
      <c r="C744" s="2">
        <f t="shared" si="85"/>
        <v>1.1893000000000029</v>
      </c>
      <c r="D744" s="2">
        <f t="shared" si="86"/>
        <v>41.298839999999998</v>
      </c>
      <c r="E744" s="2">
        <f t="shared" si="88"/>
        <v>41.30556</v>
      </c>
      <c r="F744" s="2">
        <f t="shared" si="89"/>
        <v>39.888480000000001</v>
      </c>
      <c r="G744" s="2">
        <f t="shared" si="83"/>
        <v>38.055159999999979</v>
      </c>
      <c r="H744" s="2">
        <f t="shared" si="87"/>
        <v>36.406696999999973</v>
      </c>
      <c r="I744" s="2">
        <f t="array" ref="I744">SUMPRODUCT(B728:B747, (ROW(B728:B747)-ROW(B728)+1)) / (20*21/2)</f>
        <v>40.684473809523809</v>
      </c>
      <c r="J744" s="2">
        <f t="shared" si="90"/>
        <v>40.104800771205227</v>
      </c>
      <c r="K744" s="2">
        <f t="shared" si="84"/>
        <v>38.673003762646402</v>
      </c>
    </row>
    <row r="745" spans="1:11" ht="13.5" x14ac:dyDescent="0.25">
      <c r="A745" s="3">
        <f>TITRES_STAT!B748</f>
        <v>43088</v>
      </c>
      <c r="B745" s="6">
        <f>TITRES_STAT!D748</f>
        <v>40.924799999999998</v>
      </c>
      <c r="C745" s="2">
        <f t="shared" si="85"/>
        <v>-1.9200000000004991E-2</v>
      </c>
      <c r="D745" s="2">
        <f t="shared" si="86"/>
        <v>41.066739999999996</v>
      </c>
      <c r="E745" s="2">
        <f t="shared" si="88"/>
        <v>41.39667</v>
      </c>
      <c r="F745" s="2">
        <f t="shared" si="89"/>
        <v>40.021794999999997</v>
      </c>
      <c r="G745" s="2">
        <f t="shared" si="83"/>
        <v>38.132463999999985</v>
      </c>
      <c r="H745" s="2">
        <f t="shared" si="87"/>
        <v>36.424068499999976</v>
      </c>
      <c r="I745" s="2">
        <f t="array" ref="I745">SUMPRODUCT(B729:B748, (ROW(B729:B748)-ROW(B729)+1)) / (20*21/2)</f>
        <v>40.723386190476191</v>
      </c>
      <c r="J745" s="2">
        <f t="shared" si="90"/>
        <v>40.182895935852343</v>
      </c>
      <c r="K745" s="2">
        <f t="shared" si="84"/>
        <v>38.761309497444579</v>
      </c>
    </row>
    <row r="746" spans="1:11" ht="13.5" x14ac:dyDescent="0.25">
      <c r="A746" s="3">
        <f>TITRES_STAT!B749</f>
        <v>43089</v>
      </c>
      <c r="B746" s="6">
        <f>TITRES_STAT!D749</f>
        <v>39.083300000000001</v>
      </c>
      <c r="C746" s="2">
        <f t="shared" si="85"/>
        <v>-1.8414999999999964</v>
      </c>
      <c r="D746" s="2">
        <f t="shared" si="86"/>
        <v>40.466340000000002</v>
      </c>
      <c r="E746" s="2">
        <f t="shared" si="88"/>
        <v>41.236499999999999</v>
      </c>
      <c r="F746" s="2">
        <f t="shared" si="89"/>
        <v>40.063034999999999</v>
      </c>
      <c r="G746" s="2">
        <f t="shared" si="83"/>
        <v>38.16603199999998</v>
      </c>
      <c r="H746" s="2">
        <f t="shared" si="87"/>
        <v>36.437661499999976</v>
      </c>
      <c r="I746" s="2">
        <f t="array" ref="I746">SUMPRODUCT(B730:B749, (ROW(B730:B749)-ROW(B730)+1)) / (20*21/2)</f>
        <v>40.750926190476186</v>
      </c>
      <c r="J746" s="2">
        <f t="shared" si="90"/>
        <v>40.078172513390214</v>
      </c>
      <c r="K746" s="2">
        <f t="shared" si="84"/>
        <v>38.773936575976165</v>
      </c>
    </row>
    <row r="747" spans="1:11" ht="13.5" x14ac:dyDescent="0.25">
      <c r="A747" s="3">
        <f>TITRES_STAT!B750</f>
        <v>43090</v>
      </c>
      <c r="B747" s="6">
        <f>TITRES_STAT!D750</f>
        <v>40.752200000000002</v>
      </c>
      <c r="C747" s="2">
        <f t="shared" si="85"/>
        <v>1.6689000000000007</v>
      </c>
      <c r="D747" s="2">
        <f t="shared" si="86"/>
        <v>40.291800000000002</v>
      </c>
      <c r="E747" s="2">
        <f t="shared" si="88"/>
        <v>41.12621</v>
      </c>
      <c r="F747" s="2">
        <f t="shared" si="89"/>
        <v>40.190119999999993</v>
      </c>
      <c r="G747" s="2">
        <f t="shared" si="83"/>
        <v>38.232977999999981</v>
      </c>
      <c r="H747" s="2">
        <f t="shared" si="87"/>
        <v>36.455043999999972</v>
      </c>
      <c r="I747" s="2">
        <f t="array" ref="I747">SUMPRODUCT(B731:B750, (ROW(B731:B750)-ROW(B731)+1)) / (20*21/2)</f>
        <v>40.766179523809519</v>
      </c>
      <c r="J747" s="2">
        <f t="shared" si="90"/>
        <v>40.142365607353049</v>
      </c>
      <c r="K747" s="2">
        <f t="shared" si="84"/>
        <v>38.851515533781019</v>
      </c>
    </row>
    <row r="748" spans="1:11" ht="13.5" x14ac:dyDescent="0.25">
      <c r="A748" s="3">
        <f>TITRES_STAT!B751</f>
        <v>43091</v>
      </c>
      <c r="B748" s="6">
        <f>TITRES_STAT!D751</f>
        <v>40.598700000000001</v>
      </c>
      <c r="C748" s="2">
        <f t="shared" si="85"/>
        <v>-0.15350000000000108</v>
      </c>
      <c r="D748" s="2">
        <f t="shared" si="86"/>
        <v>40.460599999999999</v>
      </c>
      <c r="E748" s="2">
        <f t="shared" si="88"/>
        <v>40.994810000000008</v>
      </c>
      <c r="F748" s="2">
        <f t="shared" si="89"/>
        <v>40.309530000000002</v>
      </c>
      <c r="G748" s="2">
        <f t="shared" si="83"/>
        <v>38.296853999999982</v>
      </c>
      <c r="H748" s="2">
        <f t="shared" si="87"/>
        <v>36.471658999999974</v>
      </c>
      <c r="I748" s="2">
        <f t="array" ref="I748">SUMPRODUCT(B732:B751, (ROW(B732:B751)-ROW(B732)+1)) / (20*21/2)</f>
        <v>40.770106190476184</v>
      </c>
      <c r="J748" s="2">
        <f t="shared" si="90"/>
        <v>40.185826025700379</v>
      </c>
      <c r="K748" s="2">
        <f t="shared" si="84"/>
        <v>38.92003257167196</v>
      </c>
    </row>
    <row r="749" spans="1:11" ht="13.5" x14ac:dyDescent="0.25">
      <c r="A749" s="3">
        <f>TITRES_STAT!B752</f>
        <v>43094</v>
      </c>
      <c r="B749" s="6">
        <f>TITRES_STAT!D752</f>
        <v>40.598700000000001</v>
      </c>
      <c r="C749" s="2">
        <f t="shared" si="85"/>
        <v>0</v>
      </c>
      <c r="D749" s="2">
        <f t="shared" si="86"/>
        <v>40.391540000000006</v>
      </c>
      <c r="E749" s="2">
        <f t="shared" si="88"/>
        <v>40.845190000000002</v>
      </c>
      <c r="F749" s="2">
        <f t="shared" si="89"/>
        <v>40.428939999999997</v>
      </c>
      <c r="G749" s="2">
        <f t="shared" si="83"/>
        <v>38.360729999999982</v>
      </c>
      <c r="H749" s="2">
        <f t="shared" si="87"/>
        <v>36.488273999999969</v>
      </c>
      <c r="I749" s="2">
        <f t="array" ref="I749">SUMPRODUCT(B733:B752, (ROW(B733:B752)-ROW(B733)+1)) / (20*21/2)</f>
        <v>40.72343</v>
      </c>
      <c r="J749" s="2">
        <f t="shared" si="90"/>
        <v>40.225147356586064</v>
      </c>
      <c r="K749" s="2">
        <f t="shared" si="84"/>
        <v>38.985862666900509</v>
      </c>
    </row>
    <row r="750" spans="1:11" ht="13.5" x14ac:dyDescent="0.25">
      <c r="A750" s="3">
        <f>TITRES_STAT!B753</f>
        <v>43095</v>
      </c>
      <c r="B750" s="6">
        <f>TITRES_STAT!D753</f>
        <v>40.589100000000002</v>
      </c>
      <c r="C750" s="2">
        <f t="shared" si="85"/>
        <v>-9.5999999999989427E-3</v>
      </c>
      <c r="D750" s="2">
        <f t="shared" si="86"/>
        <v>40.324400000000004</v>
      </c>
      <c r="E750" s="2">
        <f t="shared" si="88"/>
        <v>40.695569999999996</v>
      </c>
      <c r="F750" s="2">
        <f t="shared" si="89"/>
        <v>40.547870000000003</v>
      </c>
      <c r="G750" s="2">
        <f t="shared" si="83"/>
        <v>38.443595999999985</v>
      </c>
      <c r="H750" s="2">
        <f t="shared" si="87"/>
        <v>36.504840999999971</v>
      </c>
      <c r="I750" s="2">
        <f t="array" ref="I750">SUMPRODUCT(B734:B753, (ROW(B734:B753)-ROW(B734)+1)) / (20*21/2)</f>
        <v>40.753346666666665</v>
      </c>
      <c r="J750" s="2">
        <f t="shared" si="90"/>
        <v>40.259809513101679</v>
      </c>
      <c r="K750" s="2">
        <f t="shared" si="84"/>
        <v>39.048734719178917</v>
      </c>
    </row>
    <row r="751" spans="1:11" ht="13.5" x14ac:dyDescent="0.25">
      <c r="A751" s="3">
        <f>TITRES_STAT!B754</f>
        <v>43096</v>
      </c>
      <c r="B751" s="6">
        <f>TITRES_STAT!D754</f>
        <v>40.589100000000002</v>
      </c>
      <c r="C751" s="2">
        <f t="shared" si="85"/>
        <v>0</v>
      </c>
      <c r="D751" s="2">
        <f t="shared" si="86"/>
        <v>40.62556</v>
      </c>
      <c r="E751" s="2">
        <f t="shared" si="88"/>
        <v>40.545950000000005</v>
      </c>
      <c r="F751" s="2">
        <f t="shared" si="89"/>
        <v>40.666800000000009</v>
      </c>
      <c r="G751" s="2">
        <f t="shared" si="83"/>
        <v>38.537203999999988</v>
      </c>
      <c r="H751" s="2">
        <f t="shared" si="87"/>
        <v>36.521407999999973</v>
      </c>
      <c r="I751" s="2">
        <f t="array" ref="I751">SUMPRODUCT(B735:B754, (ROW(B735:B754)-ROW(B735)+1)) / (20*21/2)</f>
        <v>40.772759047619047</v>
      </c>
      <c r="J751" s="2">
        <f t="shared" si="90"/>
        <v>40.291170511853899</v>
      </c>
      <c r="K751" s="2">
        <f t="shared" si="84"/>
        <v>39.109141200779739</v>
      </c>
    </row>
    <row r="752" spans="1:11" ht="13.5" x14ac:dyDescent="0.25">
      <c r="A752" s="3">
        <f>TITRES_STAT!B755</f>
        <v>43097</v>
      </c>
      <c r="B752" s="6">
        <f>TITRES_STAT!D755</f>
        <v>40.176699999999997</v>
      </c>
      <c r="C752" s="2">
        <f t="shared" si="85"/>
        <v>-0.41240000000000521</v>
      </c>
      <c r="D752" s="2">
        <f t="shared" si="86"/>
        <v>40.510460000000002</v>
      </c>
      <c r="E752" s="2">
        <f t="shared" si="88"/>
        <v>40.401130000000002</v>
      </c>
      <c r="F752" s="2">
        <f t="shared" si="89"/>
        <v>40.735375000000012</v>
      </c>
      <c r="G752" s="2">
        <f t="shared" si="83"/>
        <v>38.601271999999987</v>
      </c>
      <c r="H752" s="2">
        <f t="shared" si="87"/>
        <v>36.535912999999965</v>
      </c>
      <c r="I752" s="2">
        <f t="array" ref="I752">SUMPRODUCT(B736:B755, (ROW(B736:B755)-ROW(B736)+1)) / (20*21/2)</f>
        <v>40.893467619047613</v>
      </c>
      <c r="J752" s="2">
        <f t="shared" si="90"/>
        <v>40.280268558344005</v>
      </c>
      <c r="K752" s="2">
        <f t="shared" si="84"/>
        <v>39.151006251729548</v>
      </c>
    </row>
    <row r="753" spans="1:11" ht="13.5" x14ac:dyDescent="0.25">
      <c r="A753" s="3">
        <f>TITRES_STAT!B756</f>
        <v>43098</v>
      </c>
      <c r="B753" s="6">
        <f>TITRES_STAT!D756</f>
        <v>41.049500000000002</v>
      </c>
      <c r="C753" s="2">
        <f t="shared" si="85"/>
        <v>0.87280000000000513</v>
      </c>
      <c r="D753" s="2">
        <f t="shared" si="86"/>
        <v>40.600619999999999</v>
      </c>
      <c r="E753" s="2">
        <f t="shared" si="88"/>
        <v>40.53061000000001</v>
      </c>
      <c r="F753" s="2">
        <f t="shared" si="89"/>
        <v>40.845670000000005</v>
      </c>
      <c r="G753" s="2">
        <f t="shared" si="83"/>
        <v>38.682795999999996</v>
      </c>
      <c r="H753" s="2">
        <f t="shared" si="87"/>
        <v>36.554413999999973</v>
      </c>
      <c r="I753" s="2">
        <f t="array" ref="I753">SUMPRODUCT(B737:B756, (ROW(B737:B756)-ROW(B737)+1)) / (20*21/2)</f>
        <v>40.959056666666662</v>
      </c>
      <c r="J753" s="2">
        <f t="shared" si="90"/>
        <v>40.353528695644577</v>
      </c>
      <c r="K753" s="2">
        <f t="shared" si="84"/>
        <v>39.225456986955841</v>
      </c>
    </row>
    <row r="754" spans="1:11" ht="13.5" x14ac:dyDescent="0.25">
      <c r="A754" s="3">
        <f>TITRES_STAT!B757</f>
        <v>43102</v>
      </c>
      <c r="B754" s="6">
        <f>TITRES_STAT!D757</f>
        <v>41.049500000000002</v>
      </c>
      <c r="C754" s="2">
        <f t="shared" si="85"/>
        <v>0</v>
      </c>
      <c r="D754" s="2">
        <f t="shared" si="86"/>
        <v>40.690780000000004</v>
      </c>
      <c r="E754" s="2">
        <f t="shared" si="88"/>
        <v>40.541160000000005</v>
      </c>
      <c r="F754" s="2">
        <f t="shared" si="89"/>
        <v>40.923360000000002</v>
      </c>
      <c r="G754" s="2">
        <f t="shared" ref="G754:G817" si="91">AVERAGE(B705:B754)</f>
        <v>38.786379999999994</v>
      </c>
      <c r="H754" s="2">
        <f t="shared" si="87"/>
        <v>36.572914999999973</v>
      </c>
      <c r="I754" s="2">
        <f t="array" ref="I754">SUMPRODUCT(B738:B757, (ROW(B738:B757)-ROW(B738)+1)) / (20*21/2)</f>
        <v>40.97403666666667</v>
      </c>
      <c r="J754" s="2">
        <f t="shared" si="90"/>
        <v>40.419811677011758</v>
      </c>
      <c r="K754" s="2">
        <f t="shared" si="84"/>
        <v>39.296988085506591</v>
      </c>
    </row>
    <row r="755" spans="1:11" ht="13.5" x14ac:dyDescent="0.25">
      <c r="A755" s="3">
        <f>TITRES_STAT!B758</f>
        <v>43103</v>
      </c>
      <c r="B755" s="6">
        <f>TITRES_STAT!D758</f>
        <v>42.190800000000003</v>
      </c>
      <c r="C755" s="2">
        <f t="shared" si="85"/>
        <v>1.1413000000000011</v>
      </c>
      <c r="D755" s="2">
        <f t="shared" si="86"/>
        <v>41.011119999999998</v>
      </c>
      <c r="E755" s="2">
        <f t="shared" si="88"/>
        <v>40.667760000000008</v>
      </c>
      <c r="F755" s="2">
        <f t="shared" si="89"/>
        <v>41.032214999999994</v>
      </c>
      <c r="G755" s="2">
        <f t="shared" si="91"/>
        <v>38.912982</v>
      </c>
      <c r="H755" s="2">
        <f t="shared" si="87"/>
        <v>36.597122499999962</v>
      </c>
      <c r="I755" s="2">
        <f t="array" ref="I755">SUMPRODUCT(B739:B758, (ROW(B739:B758)-ROW(B739)+1)) / (20*21/2)</f>
        <v>41.083282380952383</v>
      </c>
      <c r="J755" s="2">
        <f t="shared" si="90"/>
        <v>40.588477231582068</v>
      </c>
      <c r="K755" s="2">
        <f t="shared" ref="K755:K818" si="92">$K$4*B755+(1-$K$4)*K754</f>
        <v>39.4104709056828</v>
      </c>
    </row>
    <row r="756" spans="1:11" ht="13.5" x14ac:dyDescent="0.25">
      <c r="A756" s="3">
        <f>TITRES_STAT!B759</f>
        <v>43104</v>
      </c>
      <c r="B756" s="6">
        <f>TITRES_STAT!D759</f>
        <v>41.7209</v>
      </c>
      <c r="C756" s="2">
        <f t="shared" si="85"/>
        <v>-0.46990000000000265</v>
      </c>
      <c r="D756" s="2">
        <f t="shared" si="86"/>
        <v>41.237479999999998</v>
      </c>
      <c r="E756" s="2">
        <f t="shared" si="88"/>
        <v>40.931520000000013</v>
      </c>
      <c r="F756" s="2">
        <f t="shared" si="89"/>
        <v>41.084009999999999</v>
      </c>
      <c r="G756" s="2">
        <f t="shared" si="91"/>
        <v>39.030186</v>
      </c>
      <c r="H756" s="2">
        <f t="shared" si="87"/>
        <v>36.618980499999964</v>
      </c>
      <c r="I756" s="2">
        <f t="array" ref="I756">SUMPRODUCT(B740:B759, (ROW(B740:B759)-ROW(B740)+1)) / (20*21/2)</f>
        <v>41.182024761904763</v>
      </c>
      <c r="J756" s="2">
        <f t="shared" si="90"/>
        <v>40.696327019050443</v>
      </c>
      <c r="K756" s="2">
        <f t="shared" si="92"/>
        <v>39.501075968205043</v>
      </c>
    </row>
    <row r="757" spans="1:11" ht="13.5" x14ac:dyDescent="0.25">
      <c r="A757" s="3">
        <f>TITRES_STAT!B760</f>
        <v>43105</v>
      </c>
      <c r="B757" s="6">
        <f>TITRES_STAT!D760</f>
        <v>41.241300000000003</v>
      </c>
      <c r="C757" s="2">
        <f t="shared" si="85"/>
        <v>-0.47959999999999781</v>
      </c>
      <c r="D757" s="2">
        <f t="shared" si="86"/>
        <v>41.450400000000002</v>
      </c>
      <c r="E757" s="2">
        <f t="shared" si="88"/>
        <v>40.980429999999998</v>
      </c>
      <c r="F757" s="2">
        <f t="shared" si="89"/>
        <v>41.053319999999999</v>
      </c>
      <c r="G757" s="2">
        <f t="shared" si="91"/>
        <v>39.137605999999998</v>
      </c>
      <c r="H757" s="2">
        <f t="shared" si="87"/>
        <v>36.638440499999966</v>
      </c>
      <c r="I757" s="2">
        <f t="array" ref="I757">SUMPRODUCT(B741:B760, (ROW(B741:B760)-ROW(B741)+1)) / (20*21/2)</f>
        <v>41.280721428571425</v>
      </c>
      <c r="J757" s="2">
        <f t="shared" si="90"/>
        <v>40.748229207712306</v>
      </c>
      <c r="K757" s="2">
        <f t="shared" si="92"/>
        <v>39.569320047883281</v>
      </c>
    </row>
    <row r="758" spans="1:11" ht="13.5" x14ac:dyDescent="0.25">
      <c r="A758" s="3">
        <f>TITRES_STAT!B761</f>
        <v>43108</v>
      </c>
      <c r="B758" s="6">
        <f>TITRES_STAT!D761</f>
        <v>42.200400000000002</v>
      </c>
      <c r="C758" s="2">
        <f t="shared" si="85"/>
        <v>0.9590999999999994</v>
      </c>
      <c r="D758" s="2">
        <f t="shared" si="86"/>
        <v>41.680580000000006</v>
      </c>
      <c r="E758" s="2">
        <f t="shared" si="88"/>
        <v>41.140599999999999</v>
      </c>
      <c r="F758" s="2">
        <f t="shared" si="89"/>
        <v>41.067705000000004</v>
      </c>
      <c r="G758" s="2">
        <f t="shared" si="91"/>
        <v>39.264207999999996</v>
      </c>
      <c r="H758" s="2">
        <f t="shared" si="87"/>
        <v>36.662695999999961</v>
      </c>
      <c r="I758" s="2">
        <f t="array" ref="I758">SUMPRODUCT(B742:B761, (ROW(B742:B761)-ROW(B742)+1)) / (20*21/2)</f>
        <v>41.379326666666671</v>
      </c>
      <c r="J758" s="2">
        <f t="shared" si="90"/>
        <v>40.886531187930181</v>
      </c>
      <c r="K758" s="2">
        <f t="shared" si="92"/>
        <v>39.672499653848647</v>
      </c>
    </row>
    <row r="759" spans="1:11" ht="13.5" x14ac:dyDescent="0.25">
      <c r="A759" s="3">
        <f>TITRES_STAT!B762</f>
        <v>43109</v>
      </c>
      <c r="B759" s="6">
        <f>TITRES_STAT!D762</f>
        <v>42.104500000000002</v>
      </c>
      <c r="C759" s="2">
        <f t="shared" si="85"/>
        <v>-9.5900000000000318E-2</v>
      </c>
      <c r="D759" s="2">
        <f t="shared" si="86"/>
        <v>41.891579999999998</v>
      </c>
      <c r="E759" s="2">
        <f t="shared" si="88"/>
        <v>41.291179999999997</v>
      </c>
      <c r="F759" s="2">
        <f t="shared" si="89"/>
        <v>41.068185</v>
      </c>
      <c r="G759" s="2">
        <f t="shared" si="91"/>
        <v>39.388891999999998</v>
      </c>
      <c r="H759" s="2">
        <f t="shared" si="87"/>
        <v>36.686471999999959</v>
      </c>
      <c r="I759" s="2">
        <f t="array" ref="I759">SUMPRODUCT(B743:B762, (ROW(B743:B762)-ROW(B743)+1)) / (20*21/2)</f>
        <v>41.477840476190472</v>
      </c>
      <c r="J759" s="2">
        <f t="shared" si="90"/>
        <v>41.002528217651118</v>
      </c>
      <c r="K759" s="2">
        <f t="shared" si="92"/>
        <v>39.767872216442818</v>
      </c>
    </row>
    <row r="760" spans="1:11" ht="13.5" x14ac:dyDescent="0.25">
      <c r="A760" s="3">
        <f>TITRES_STAT!B763</f>
        <v>43110</v>
      </c>
      <c r="B760" s="6">
        <f>TITRES_STAT!D763</f>
        <v>42.104500000000002</v>
      </c>
      <c r="C760" s="2">
        <f t="shared" si="85"/>
        <v>0</v>
      </c>
      <c r="D760" s="2">
        <f t="shared" si="86"/>
        <v>41.874319999999997</v>
      </c>
      <c r="E760" s="2">
        <f t="shared" si="88"/>
        <v>41.442720000000008</v>
      </c>
      <c r="F760" s="2">
        <f t="shared" si="89"/>
        <v>41.069145000000006</v>
      </c>
      <c r="G760" s="2">
        <f t="shared" si="91"/>
        <v>39.530839999999998</v>
      </c>
      <c r="H760" s="2">
        <f t="shared" si="87"/>
        <v>36.710247999999957</v>
      </c>
      <c r="I760" s="2">
        <f t="array" ref="I760">SUMPRODUCT(B744:B763, (ROW(B744:B763)-ROW(B744)+1)) / (20*21/2)</f>
        <v>41.628880000000002</v>
      </c>
      <c r="J760" s="2">
        <f t="shared" si="90"/>
        <v>41.10747791120815</v>
      </c>
      <c r="K760" s="2">
        <f t="shared" si="92"/>
        <v>39.859504678543097</v>
      </c>
    </row>
    <row r="761" spans="1:11" ht="13.5" x14ac:dyDescent="0.25">
      <c r="A761" s="3">
        <f>TITRES_STAT!B764</f>
        <v>43111</v>
      </c>
      <c r="B761" s="6">
        <f>TITRES_STAT!D764</f>
        <v>42.104500000000002</v>
      </c>
      <c r="C761" s="2">
        <f t="shared" si="85"/>
        <v>0</v>
      </c>
      <c r="D761" s="2">
        <f t="shared" si="86"/>
        <v>41.951039999999999</v>
      </c>
      <c r="E761" s="2">
        <f t="shared" si="88"/>
        <v>41.594260000000006</v>
      </c>
      <c r="F761" s="2">
        <f t="shared" si="89"/>
        <v>41.070105000000005</v>
      </c>
      <c r="G761" s="2">
        <f t="shared" si="91"/>
        <v>39.644013999999999</v>
      </c>
      <c r="H761" s="2">
        <f t="shared" si="87"/>
        <v>36.73678449999997</v>
      </c>
      <c r="I761" s="2">
        <f t="array" ref="I761">SUMPRODUCT(B745:B764, (ROW(B745:B764)-ROW(B745)+1)) / (20*21/2)</f>
        <v>41.765989523809523</v>
      </c>
      <c r="J761" s="2">
        <f t="shared" si="90"/>
        <v>41.202432395854999</v>
      </c>
      <c r="K761" s="2">
        <f t="shared" si="92"/>
        <v>39.947543710757095</v>
      </c>
    </row>
    <row r="762" spans="1:11" ht="13.5" x14ac:dyDescent="0.25">
      <c r="A762" s="3">
        <f>TITRES_STAT!B765</f>
        <v>43112</v>
      </c>
      <c r="B762" s="6">
        <f>TITRES_STAT!D765</f>
        <v>42.104500000000002</v>
      </c>
      <c r="C762" s="2">
        <f t="shared" si="85"/>
        <v>0</v>
      </c>
      <c r="D762" s="2">
        <f t="shared" si="86"/>
        <v>42.12368</v>
      </c>
      <c r="E762" s="2">
        <f t="shared" si="88"/>
        <v>41.787040000000012</v>
      </c>
      <c r="F762" s="2">
        <f t="shared" si="89"/>
        <v>41.094085000000007</v>
      </c>
      <c r="G762" s="2">
        <f t="shared" si="91"/>
        <v>39.776369999999986</v>
      </c>
      <c r="H762" s="2">
        <f t="shared" si="87"/>
        <v>36.763320999999976</v>
      </c>
      <c r="I762" s="2">
        <f t="array" ref="I762">SUMPRODUCT(B746:B765, (ROW(B746:B765)-ROW(B746)+1)) / (20*21/2)</f>
        <v>41.846413333333338</v>
      </c>
      <c r="J762" s="2">
        <f t="shared" si="90"/>
        <v>41.28834359624976</v>
      </c>
      <c r="K762" s="2">
        <f t="shared" si="92"/>
        <v>40.032130231903878</v>
      </c>
    </row>
    <row r="763" spans="1:11" ht="13.5" x14ac:dyDescent="0.25">
      <c r="A763" s="3">
        <f>TITRES_STAT!B766</f>
        <v>43115</v>
      </c>
      <c r="B763" s="6">
        <f>TITRES_STAT!D766</f>
        <v>42.68</v>
      </c>
      <c r="C763" s="2">
        <f t="shared" si="85"/>
        <v>0.57549999999999812</v>
      </c>
      <c r="D763" s="2">
        <f t="shared" si="86"/>
        <v>42.2196</v>
      </c>
      <c r="E763" s="2">
        <f t="shared" si="88"/>
        <v>41.950090000000003</v>
      </c>
      <c r="F763" s="2">
        <f t="shared" si="89"/>
        <v>41.240350000000007</v>
      </c>
      <c r="G763" s="2">
        <f t="shared" si="91"/>
        <v>39.901245999999993</v>
      </c>
      <c r="H763" s="2">
        <f t="shared" si="87"/>
        <v>36.792734999999972</v>
      </c>
      <c r="I763" s="2">
        <f t="array" ref="I763">SUMPRODUCT(B747:B766, (ROW(B747:B766)-ROW(B747)+1)) / (20*21/2)</f>
        <v>41.918166666666657</v>
      </c>
      <c r="J763" s="2">
        <f t="shared" si="90"/>
        <v>41.420882301368827</v>
      </c>
      <c r="K763" s="2">
        <f t="shared" si="92"/>
        <v>40.135968262025294</v>
      </c>
    </row>
    <row r="764" spans="1:11" ht="13.5" x14ac:dyDescent="0.25">
      <c r="A764" s="3">
        <f>TITRES_STAT!B767</f>
        <v>43116</v>
      </c>
      <c r="B764" s="6">
        <f>TITRES_STAT!D767</f>
        <v>42.68</v>
      </c>
      <c r="C764" s="2">
        <f t="shared" si="85"/>
        <v>0</v>
      </c>
      <c r="D764" s="2">
        <f t="shared" si="86"/>
        <v>42.334700000000005</v>
      </c>
      <c r="E764" s="2">
        <f t="shared" si="88"/>
        <v>42.113140000000001</v>
      </c>
      <c r="F764" s="2">
        <f t="shared" si="89"/>
        <v>41.327150000000003</v>
      </c>
      <c r="G764" s="2">
        <f t="shared" si="91"/>
        <v>40.026121999999994</v>
      </c>
      <c r="H764" s="2">
        <f t="shared" si="87"/>
        <v>36.822976999999966</v>
      </c>
      <c r="I764" s="2">
        <f t="array" ref="I764">SUMPRODUCT(B748:B767, (ROW(B748:B767)-ROW(B748)+1)) / (20*21/2)</f>
        <v>41.975350476190478</v>
      </c>
      <c r="J764" s="2">
        <f t="shared" si="90"/>
        <v>41.540798272667033</v>
      </c>
      <c r="K764" s="2">
        <f t="shared" si="92"/>
        <v>40.235734212534105</v>
      </c>
    </row>
    <row r="765" spans="1:11" ht="13.5" x14ac:dyDescent="0.25">
      <c r="A765" s="3">
        <f>TITRES_STAT!B768</f>
        <v>43117</v>
      </c>
      <c r="B765" s="6">
        <f>TITRES_STAT!D768</f>
        <v>42.171599999999998</v>
      </c>
      <c r="C765" s="2">
        <f t="shared" si="85"/>
        <v>-0.50840000000000174</v>
      </c>
      <c r="D765" s="2">
        <f t="shared" si="86"/>
        <v>42.348120000000009</v>
      </c>
      <c r="E765" s="2">
        <f t="shared" si="88"/>
        <v>42.111220000000003</v>
      </c>
      <c r="F765" s="2">
        <f t="shared" si="89"/>
        <v>41.389490000000009</v>
      </c>
      <c r="G765" s="2">
        <f t="shared" si="91"/>
        <v>40.140637999999988</v>
      </c>
      <c r="H765" s="2">
        <f t="shared" si="87"/>
        <v>36.850676999999976</v>
      </c>
      <c r="I765" s="2">
        <f t="array" ref="I765">SUMPRODUCT(B749:B768, (ROW(B749:B768)-ROW(B749)+1)) / (20*21/2)</f>
        <v>42.031388095238086</v>
      </c>
      <c r="J765" s="2">
        <f t="shared" si="90"/>
        <v>41.60087462765113</v>
      </c>
      <c r="K765" s="2">
        <f t="shared" si="92"/>
        <v>40.311650517924924</v>
      </c>
    </row>
    <row r="766" spans="1:11" ht="13.5" x14ac:dyDescent="0.25">
      <c r="A766" s="3">
        <f>TITRES_STAT!B769</f>
        <v>43118</v>
      </c>
      <c r="B766" s="6">
        <f>TITRES_STAT!D769</f>
        <v>42.142899999999997</v>
      </c>
      <c r="C766" s="2">
        <f t="shared" si="85"/>
        <v>-2.8700000000000614E-2</v>
      </c>
      <c r="D766" s="2">
        <f t="shared" si="86"/>
        <v>42.355800000000002</v>
      </c>
      <c r="E766" s="2">
        <f t="shared" si="88"/>
        <v>42.153419999999997</v>
      </c>
      <c r="F766" s="2">
        <f t="shared" si="89"/>
        <v>41.542470000000002</v>
      </c>
      <c r="G766" s="2">
        <f t="shared" si="91"/>
        <v>40.233287999999995</v>
      </c>
      <c r="H766" s="2">
        <f t="shared" si="87"/>
        <v>36.878233499999972</v>
      </c>
      <c r="I766" s="2">
        <f t="array" ref="I766">SUMPRODUCT(B750:B769, (ROW(B750:B769)-ROW(B750)+1)) / (20*21/2)</f>
        <v>42.079798571428562</v>
      </c>
      <c r="J766" s="2">
        <f t="shared" si="90"/>
        <v>41.652496091684355</v>
      </c>
      <c r="K766" s="2">
        <f t="shared" si="92"/>
        <v>40.38346422310434</v>
      </c>
    </row>
    <row r="767" spans="1:11" ht="13.5" x14ac:dyDescent="0.25">
      <c r="A767" s="3">
        <f>TITRES_STAT!B770</f>
        <v>43119</v>
      </c>
      <c r="B767" s="6">
        <f>TITRES_STAT!D770</f>
        <v>42.142899999999997</v>
      </c>
      <c r="C767" s="2">
        <f t="shared" si="85"/>
        <v>0</v>
      </c>
      <c r="D767" s="2">
        <f t="shared" si="86"/>
        <v>42.363479999999996</v>
      </c>
      <c r="E767" s="2">
        <f t="shared" si="88"/>
        <v>42.243580000000001</v>
      </c>
      <c r="F767" s="2">
        <f t="shared" si="89"/>
        <v>41.612004999999996</v>
      </c>
      <c r="G767" s="2">
        <f t="shared" si="91"/>
        <v>40.325937999999994</v>
      </c>
      <c r="H767" s="2">
        <f t="shared" si="87"/>
        <v>36.907216499999961</v>
      </c>
      <c r="I767" s="2">
        <f t="array" ref="I767">SUMPRODUCT(B751:B770, (ROW(B751:B770)-ROW(B751)+1)) / (20*21/2)</f>
        <v>42.120581904761906</v>
      </c>
      <c r="J767" s="2">
        <f t="shared" si="90"/>
        <v>41.699201225809652</v>
      </c>
      <c r="K767" s="2">
        <f t="shared" si="92"/>
        <v>40.452461704551233</v>
      </c>
    </row>
    <row r="768" spans="1:11" ht="13.5" x14ac:dyDescent="0.25">
      <c r="A768" s="3">
        <f>TITRES_STAT!B771</f>
        <v>43122</v>
      </c>
      <c r="B768" s="6">
        <f>TITRES_STAT!D771</f>
        <v>42.200400000000002</v>
      </c>
      <c r="C768" s="2">
        <f t="shared" si="85"/>
        <v>5.7500000000004547E-2</v>
      </c>
      <c r="D768" s="2">
        <f t="shared" si="86"/>
        <v>42.267559999999996</v>
      </c>
      <c r="E768" s="2">
        <f t="shared" si="88"/>
        <v>42.243580000000001</v>
      </c>
      <c r="F768" s="2">
        <f t="shared" si="89"/>
        <v>41.692089999999993</v>
      </c>
      <c r="G768" s="2">
        <f t="shared" si="91"/>
        <v>40.403049999999993</v>
      </c>
      <c r="H768" s="2">
        <f t="shared" si="87"/>
        <v>36.936486999999964</v>
      </c>
      <c r="I768" s="2">
        <f t="array" ref="I768">SUMPRODUCT(B752:B771, (ROW(B752:B771)-ROW(B752)+1)) / (20*21/2)</f>
        <v>42.089749523809523</v>
      </c>
      <c r="J768" s="2">
        <f t="shared" si="90"/>
        <v>41.746934442399208</v>
      </c>
      <c r="K768" s="2">
        <f t="shared" si="92"/>
        <v>40.521008304372756</v>
      </c>
    </row>
    <row r="769" spans="1:11" ht="13.5" x14ac:dyDescent="0.25">
      <c r="A769" s="3">
        <f>TITRES_STAT!B772</f>
        <v>43123</v>
      </c>
      <c r="B769" s="6">
        <f>TITRES_STAT!D772</f>
        <v>42.200400000000002</v>
      </c>
      <c r="C769" s="2">
        <f t="shared" si="85"/>
        <v>0</v>
      </c>
      <c r="D769" s="2">
        <f t="shared" si="86"/>
        <v>42.171640000000004</v>
      </c>
      <c r="E769" s="2">
        <f t="shared" si="88"/>
        <v>42.253169999999997</v>
      </c>
      <c r="F769" s="2">
        <f t="shared" si="89"/>
        <v>41.77217499999999</v>
      </c>
      <c r="G769" s="2">
        <f t="shared" si="91"/>
        <v>40.479777999999989</v>
      </c>
      <c r="H769" s="2">
        <f t="shared" si="87"/>
        <v>36.966217499999964</v>
      </c>
      <c r="I769" s="2">
        <f t="array" ref="I769">SUMPRODUCT(B753:B772, (ROW(B753:B772)-ROW(B753)+1)) / (20*21/2)</f>
        <v>42.086412857142861</v>
      </c>
      <c r="J769" s="2">
        <f t="shared" si="90"/>
        <v>41.790121638361192</v>
      </c>
      <c r="K769" s="2">
        <f t="shared" si="92"/>
        <v>40.586866802240493</v>
      </c>
    </row>
    <row r="770" spans="1:11" ht="13.5" x14ac:dyDescent="0.25">
      <c r="A770" s="3">
        <f>TITRES_STAT!B773</f>
        <v>43124</v>
      </c>
      <c r="B770" s="6">
        <f>TITRES_STAT!D773</f>
        <v>42.200400000000002</v>
      </c>
      <c r="C770" s="2">
        <f t="shared" si="85"/>
        <v>0</v>
      </c>
      <c r="D770" s="2">
        <f t="shared" si="86"/>
        <v>42.177399999999999</v>
      </c>
      <c r="E770" s="2">
        <f t="shared" si="88"/>
        <v>42.26276</v>
      </c>
      <c r="F770" s="2">
        <f t="shared" si="89"/>
        <v>41.852739999999997</v>
      </c>
      <c r="G770" s="2">
        <f t="shared" si="91"/>
        <v>40.575687999999985</v>
      </c>
      <c r="H770" s="2">
        <f t="shared" si="87"/>
        <v>37.001330999999958</v>
      </c>
      <c r="I770" s="2">
        <f t="array" ref="I770">SUMPRODUCT(B754:B773, (ROW(B754:B773)-ROW(B754)+1)) / (20*21/2)</f>
        <v>42.075038095238092</v>
      </c>
      <c r="J770" s="2">
        <f t="shared" si="90"/>
        <v>41.829195768041082</v>
      </c>
      <c r="K770" s="2">
        <f t="shared" si="92"/>
        <v>40.650142613917339</v>
      </c>
    </row>
    <row r="771" spans="1:11" ht="13.5" x14ac:dyDescent="0.25">
      <c r="A771" s="3">
        <f>TITRES_STAT!B774</f>
        <v>43125</v>
      </c>
      <c r="B771" s="6">
        <f>TITRES_STAT!D774</f>
        <v>41.529000000000003</v>
      </c>
      <c r="C771" s="2">
        <f t="shared" si="85"/>
        <v>-0.67139999999999844</v>
      </c>
      <c r="D771" s="2">
        <f t="shared" si="86"/>
        <v>42.05462</v>
      </c>
      <c r="E771" s="2">
        <f t="shared" si="88"/>
        <v>42.205210000000001</v>
      </c>
      <c r="F771" s="2">
        <f t="shared" si="89"/>
        <v>41.899735</v>
      </c>
      <c r="G771" s="2">
        <f t="shared" si="91"/>
        <v>40.639371999999987</v>
      </c>
      <c r="H771" s="2">
        <f t="shared" si="87"/>
        <v>37.032765499999961</v>
      </c>
      <c r="I771" s="2">
        <f t="array" ref="I771">SUMPRODUCT(B755:B774, (ROW(B755:B774)-ROW(B755)+1)) / (20*21/2)</f>
        <v>42.059781428571434</v>
      </c>
      <c r="J771" s="2">
        <f t="shared" si="90"/>
        <v>41.800605694894315</v>
      </c>
      <c r="K771" s="2">
        <f t="shared" si="92"/>
        <v>40.684607609449991</v>
      </c>
    </row>
    <row r="772" spans="1:11" ht="13.5" x14ac:dyDescent="0.25">
      <c r="A772" s="3">
        <f>TITRES_STAT!B775</f>
        <v>43126</v>
      </c>
      <c r="B772" s="6">
        <f>TITRES_STAT!D775</f>
        <v>41.864699999999999</v>
      </c>
      <c r="C772" s="2">
        <f t="shared" ref="C772:C835" si="93">B772-B771</f>
        <v>0.33569999999999567</v>
      </c>
      <c r="D772" s="2">
        <f t="shared" si="86"/>
        <v>41.998980000000003</v>
      </c>
      <c r="E772" s="2">
        <f t="shared" si="88"/>
        <v>42.181230000000006</v>
      </c>
      <c r="F772" s="2">
        <f t="shared" si="89"/>
        <v>41.984134999999995</v>
      </c>
      <c r="G772" s="2">
        <f t="shared" si="91"/>
        <v>40.718975999999991</v>
      </c>
      <c r="H772" s="2">
        <f t="shared" si="87"/>
        <v>37.065878499999968</v>
      </c>
      <c r="I772" s="2">
        <f t="array" ref="I772">SUMPRODUCT(B756:B775, (ROW(B756:B775)-ROW(B756)+1)) / (20*21/2)</f>
        <v>41.981271428571425</v>
      </c>
      <c r="J772" s="2">
        <f t="shared" si="90"/>
        <v>41.80670991442819</v>
      </c>
      <c r="K772" s="2">
        <f t="shared" si="92"/>
        <v>40.730885742412738</v>
      </c>
    </row>
    <row r="773" spans="1:11" ht="13.5" x14ac:dyDescent="0.25">
      <c r="A773" s="3">
        <f>TITRES_STAT!B776</f>
        <v>43129</v>
      </c>
      <c r="B773" s="6">
        <f>TITRES_STAT!D776</f>
        <v>41.864699999999999</v>
      </c>
      <c r="C773" s="2">
        <f t="shared" si="93"/>
        <v>0</v>
      </c>
      <c r="D773" s="2">
        <f t="shared" si="86"/>
        <v>41.931840000000001</v>
      </c>
      <c r="E773" s="2">
        <f t="shared" si="88"/>
        <v>42.099699999999999</v>
      </c>
      <c r="F773" s="2">
        <f t="shared" si="89"/>
        <v>42.024894999999994</v>
      </c>
      <c r="G773" s="2">
        <f t="shared" si="91"/>
        <v>40.817761999999995</v>
      </c>
      <c r="H773" s="2">
        <f t="shared" si="87"/>
        <v>37.098991499999968</v>
      </c>
      <c r="I773" s="2">
        <f t="array" ref="I773">SUMPRODUCT(B757:B776, (ROW(B757:B776)-ROW(B757)+1)) / (20*21/2)</f>
        <v>41.907282857142853</v>
      </c>
      <c r="J773" s="2">
        <f t="shared" si="90"/>
        <v>41.812232779720745</v>
      </c>
      <c r="K773" s="2">
        <f t="shared" si="92"/>
        <v>40.775349046631845</v>
      </c>
    </row>
    <row r="774" spans="1:11" ht="13.5" x14ac:dyDescent="0.25">
      <c r="A774" s="3">
        <f>TITRES_STAT!B777</f>
        <v>43130</v>
      </c>
      <c r="B774" s="6">
        <f>TITRES_STAT!D777</f>
        <v>41.864699999999999</v>
      </c>
      <c r="C774" s="2">
        <f t="shared" si="93"/>
        <v>0</v>
      </c>
      <c r="D774" s="2">
        <f t="shared" ref="D774:D837" si="94">AVERAGE(B770:B774)</f>
        <v>41.864699999999999</v>
      </c>
      <c r="E774" s="2">
        <f t="shared" si="88"/>
        <v>42.018169999999998</v>
      </c>
      <c r="F774" s="2">
        <f t="shared" si="89"/>
        <v>42.065654999999985</v>
      </c>
      <c r="G774" s="2">
        <f t="shared" si="91"/>
        <v>40.889885999999997</v>
      </c>
      <c r="H774" s="2">
        <f t="shared" si="87"/>
        <v>37.132104499999976</v>
      </c>
      <c r="I774" s="2">
        <f t="array" ref="I774">SUMPRODUCT(B758:B777, (ROW(B758:B777)-ROW(B758)+1)) / (20*21/2)</f>
        <v>41.835578095238098</v>
      </c>
      <c r="J774" s="2">
        <f t="shared" si="90"/>
        <v>41.817229657842574</v>
      </c>
      <c r="K774" s="2">
        <f t="shared" si="92"/>
        <v>40.818068691861967</v>
      </c>
    </row>
    <row r="775" spans="1:11" ht="13.5" x14ac:dyDescent="0.25">
      <c r="A775" s="3">
        <f>TITRES_STAT!B778</f>
        <v>43131</v>
      </c>
      <c r="B775" s="6">
        <f>TITRES_STAT!D778</f>
        <v>41.241300000000003</v>
      </c>
      <c r="C775" s="2">
        <f t="shared" si="93"/>
        <v>-0.62339999999999662</v>
      </c>
      <c r="D775" s="2">
        <f t="shared" si="94"/>
        <v>41.672879999999999</v>
      </c>
      <c r="E775" s="2">
        <f t="shared" si="88"/>
        <v>41.925139999999999</v>
      </c>
      <c r="F775" s="2">
        <f t="shared" si="89"/>
        <v>42.018179999999994</v>
      </c>
      <c r="G775" s="2">
        <f t="shared" si="91"/>
        <v>40.949541999999994</v>
      </c>
      <c r="H775" s="2">
        <f t="shared" si="87"/>
        <v>37.157499499999972</v>
      </c>
      <c r="I775" s="2">
        <f t="array" ref="I775">SUMPRODUCT(B759:B778, (ROW(B759:B778)-ROW(B759)+1)) / (20*21/2)</f>
        <v>41.646044761904768</v>
      </c>
      <c r="J775" s="2">
        <f t="shared" si="90"/>
        <v>41.762379214238521</v>
      </c>
      <c r="K775" s="2">
        <f t="shared" si="92"/>
        <v>40.834665998063464</v>
      </c>
    </row>
    <row r="776" spans="1:11" ht="13.5" x14ac:dyDescent="0.25">
      <c r="A776" s="3">
        <f>TITRES_STAT!B779</f>
        <v>43132</v>
      </c>
      <c r="B776" s="6">
        <f>TITRES_STAT!D779</f>
        <v>41.241300000000003</v>
      </c>
      <c r="C776" s="2">
        <f t="shared" si="93"/>
        <v>0</v>
      </c>
      <c r="D776" s="2">
        <f t="shared" si="94"/>
        <v>41.615339999999996</v>
      </c>
      <c r="E776" s="2">
        <f t="shared" si="88"/>
        <v>41.834980000000009</v>
      </c>
      <c r="F776" s="2">
        <f t="shared" si="89"/>
        <v>41.994199999999992</v>
      </c>
      <c r="G776" s="2">
        <f t="shared" si="91"/>
        <v>41.009197999999998</v>
      </c>
      <c r="H776" s="2">
        <f t="shared" si="87"/>
        <v>37.182894499999968</v>
      </c>
      <c r="I776" s="2">
        <f t="array" ref="I776">SUMPRODUCT(B760:B779, (ROW(B760:B779)-ROW(B760)+1)) / (20*21/2)</f>
        <v>41.352789047619055</v>
      </c>
      <c r="J776" s="2">
        <f t="shared" si="90"/>
        <v>41.712752622406285</v>
      </c>
      <c r="K776" s="2">
        <f t="shared" si="92"/>
        <v>40.850612429511962</v>
      </c>
    </row>
    <row r="777" spans="1:11" ht="13.5" x14ac:dyDescent="0.25">
      <c r="A777" s="3">
        <f>TITRES_STAT!B780</f>
        <v>43133</v>
      </c>
      <c r="B777" s="6">
        <f>TITRES_STAT!D780</f>
        <v>41.241300000000003</v>
      </c>
      <c r="C777" s="2">
        <f t="shared" si="93"/>
        <v>0</v>
      </c>
      <c r="D777" s="2">
        <f t="shared" si="94"/>
        <v>41.490659999999998</v>
      </c>
      <c r="E777" s="2">
        <f t="shared" si="88"/>
        <v>41.744820000000004</v>
      </c>
      <c r="F777" s="2">
        <f t="shared" si="89"/>
        <v>41.994199999999999</v>
      </c>
      <c r="G777" s="2">
        <f t="shared" si="91"/>
        <v>41.069813999999994</v>
      </c>
      <c r="H777" s="2">
        <f t="shared" si="87"/>
        <v>37.213350499999962</v>
      </c>
      <c r="I777" s="2">
        <f t="array" ref="I777">SUMPRODUCT(B761:B780, (ROW(B761:B780)-ROW(B761)+1)) / (20*21/2)</f>
        <v>40.964720476190479</v>
      </c>
      <c r="J777" s="2">
        <f t="shared" si="90"/>
        <v>41.667852372653307</v>
      </c>
      <c r="K777" s="2">
        <f t="shared" si="92"/>
        <v>40.865933510707578</v>
      </c>
    </row>
    <row r="778" spans="1:11" ht="13.5" x14ac:dyDescent="0.25">
      <c r="A778" s="3">
        <f>TITRES_STAT!B781</f>
        <v>43136</v>
      </c>
      <c r="B778" s="6">
        <f>TITRES_STAT!D781</f>
        <v>40.004100000000001</v>
      </c>
      <c r="C778" s="2">
        <f t="shared" si="93"/>
        <v>-1.2372000000000014</v>
      </c>
      <c r="D778" s="2">
        <f t="shared" si="94"/>
        <v>41.118539999999996</v>
      </c>
      <c r="E778" s="2">
        <f t="shared" si="88"/>
        <v>41.525190000000002</v>
      </c>
      <c r="F778" s="2">
        <f t="shared" si="89"/>
        <v>41.884385000000002</v>
      </c>
      <c r="G778" s="2">
        <f t="shared" si="91"/>
        <v>41.105685999999999</v>
      </c>
      <c r="H778" s="2">
        <f t="shared" ref="H778:H841" si="95">AVERAGE(B579:B778)</f>
        <v>37.236239999999967</v>
      </c>
      <c r="I778" s="2">
        <f t="array" ref="I778">SUMPRODUCT(B762:B781, (ROW(B762:B781)-ROW(B762)+1)) / (20*21/2)</f>
        <v>40.665479523809523</v>
      </c>
      <c r="J778" s="2">
        <f t="shared" si="90"/>
        <v>41.509399765733946</v>
      </c>
      <c r="K778" s="2">
        <f t="shared" si="92"/>
        <v>40.832136118130805</v>
      </c>
    </row>
    <row r="779" spans="1:11" ht="13.5" x14ac:dyDescent="0.25">
      <c r="A779" s="3">
        <f>TITRES_STAT!B782</f>
        <v>43137</v>
      </c>
      <c r="B779" s="6">
        <f>TITRES_STAT!D782</f>
        <v>38.805199999999999</v>
      </c>
      <c r="C779" s="2">
        <f t="shared" si="93"/>
        <v>-1.1989000000000019</v>
      </c>
      <c r="D779" s="2">
        <f t="shared" si="94"/>
        <v>40.506640000000004</v>
      </c>
      <c r="E779" s="2">
        <f t="shared" si="88"/>
        <v>41.185670000000002</v>
      </c>
      <c r="F779" s="2">
        <f t="shared" si="89"/>
        <v>41.71942</v>
      </c>
      <c r="G779" s="2">
        <f t="shared" si="91"/>
        <v>41.11757999999999</v>
      </c>
      <c r="H779" s="2">
        <f t="shared" si="95"/>
        <v>37.254285499999966</v>
      </c>
      <c r="I779" s="2">
        <f t="array" ref="I779">SUMPRODUCT(B763:B782, (ROW(B763:B782)-ROW(B763)+1)) / (20*21/2)</f>
        <v>40.384096190476185</v>
      </c>
      <c r="J779" s="2">
        <f t="shared" si="90"/>
        <v>41.251856930902136</v>
      </c>
      <c r="K779" s="2">
        <f t="shared" si="92"/>
        <v>40.752648427223718</v>
      </c>
    </row>
    <row r="780" spans="1:11" ht="13.5" x14ac:dyDescent="0.25">
      <c r="A780" s="3">
        <f>TITRES_STAT!B783</f>
        <v>43138</v>
      </c>
      <c r="B780" s="6">
        <f>TITRES_STAT!D783</f>
        <v>37.6447</v>
      </c>
      <c r="C780" s="2">
        <f t="shared" si="93"/>
        <v>-1.160499999999999</v>
      </c>
      <c r="D780" s="2">
        <f t="shared" si="94"/>
        <v>39.787320000000001</v>
      </c>
      <c r="E780" s="2">
        <f t="shared" ref="E780:E843" si="96">AVERAGE(B771:B780)</f>
        <v>40.7301</v>
      </c>
      <c r="F780" s="2">
        <f t="shared" si="89"/>
        <v>41.496429999999997</v>
      </c>
      <c r="G780" s="2">
        <f t="shared" si="91"/>
        <v>41.106263999999989</v>
      </c>
      <c r="H780" s="2">
        <f t="shared" si="95"/>
        <v>37.266528499999971</v>
      </c>
      <c r="I780" s="2">
        <f t="array" ref="I780">SUMPRODUCT(B764:B783, (ROW(B764:B783)-ROW(B764)+1)) / (20*21/2)</f>
        <v>40.120570476190473</v>
      </c>
      <c r="J780" s="2">
        <f t="shared" si="90"/>
        <v>40.908318175578124</v>
      </c>
      <c r="K780" s="2">
        <f t="shared" si="92"/>
        <v>40.630768096744362</v>
      </c>
    </row>
    <row r="781" spans="1:11" ht="13.5" x14ac:dyDescent="0.25">
      <c r="A781" s="3">
        <f>TITRES_STAT!B784</f>
        <v>43139</v>
      </c>
      <c r="B781" s="6">
        <f>TITRES_STAT!D784</f>
        <v>38.354399999999998</v>
      </c>
      <c r="C781" s="2">
        <f t="shared" si="93"/>
        <v>0.709699999999998</v>
      </c>
      <c r="D781" s="2">
        <f t="shared" si="94"/>
        <v>39.209940000000003</v>
      </c>
      <c r="E781" s="2">
        <f t="shared" si="96"/>
        <v>40.412639999999996</v>
      </c>
      <c r="F781" s="2">
        <f t="shared" si="89"/>
        <v>41.308925000000002</v>
      </c>
      <c r="G781" s="2">
        <f t="shared" si="91"/>
        <v>41.109141999999991</v>
      </c>
      <c r="H781" s="2">
        <f t="shared" si="95"/>
        <v>37.283469999999973</v>
      </c>
      <c r="I781" s="2">
        <f t="array" ref="I781">SUMPRODUCT(B765:B784, (ROW(B765:B784)-ROW(B765)+1)) / (20*21/2)</f>
        <v>39.873985714285716</v>
      </c>
      <c r="J781" s="2">
        <f t="shared" si="90"/>
        <v>40.665087873142113</v>
      </c>
      <c r="K781" s="2">
        <f t="shared" si="92"/>
        <v>40.541498759617134</v>
      </c>
    </row>
    <row r="782" spans="1:11" ht="13.5" x14ac:dyDescent="0.25">
      <c r="A782" s="3">
        <f>TITRES_STAT!B785</f>
        <v>43140</v>
      </c>
      <c r="B782" s="6">
        <f>TITRES_STAT!D785</f>
        <v>38.354399999999998</v>
      </c>
      <c r="C782" s="2">
        <f t="shared" si="93"/>
        <v>0</v>
      </c>
      <c r="D782" s="2">
        <f t="shared" si="94"/>
        <v>38.632559999999998</v>
      </c>
      <c r="E782" s="2">
        <f t="shared" si="96"/>
        <v>40.061609999999995</v>
      </c>
      <c r="F782" s="2">
        <f t="shared" si="89"/>
        <v>41.121420000000001</v>
      </c>
      <c r="G782" s="2">
        <f t="shared" si="91"/>
        <v>41.100126000000003</v>
      </c>
      <c r="H782" s="2">
        <f t="shared" si="95"/>
        <v>37.305012499999982</v>
      </c>
      <c r="I782" s="2">
        <f t="array" ref="I782">SUMPRODUCT(B766:B785, (ROW(B766:B785)-ROW(B766)+1)) / (20*21/2)</f>
        <v>39.648181904761906</v>
      </c>
      <c r="J782" s="2">
        <f t="shared" si="90"/>
        <v>40.445022361414296</v>
      </c>
      <c r="K782" s="2">
        <f t="shared" si="92"/>
        <v>40.455730180808615</v>
      </c>
    </row>
    <row r="783" spans="1:11" ht="13.5" x14ac:dyDescent="0.25">
      <c r="A783" s="3">
        <f>TITRES_STAT!B786</f>
        <v>43143</v>
      </c>
      <c r="B783" s="6">
        <f>TITRES_STAT!D786</f>
        <v>38.354399999999998</v>
      </c>
      <c r="C783" s="2">
        <f t="shared" si="93"/>
        <v>0</v>
      </c>
      <c r="D783" s="2">
        <f t="shared" si="94"/>
        <v>38.302620000000005</v>
      </c>
      <c r="E783" s="2">
        <f t="shared" si="96"/>
        <v>39.71058</v>
      </c>
      <c r="F783" s="2">
        <f t="shared" si="89"/>
        <v>40.905139999999996</v>
      </c>
      <c r="G783" s="2">
        <f t="shared" si="91"/>
        <v>41.090342</v>
      </c>
      <c r="H783" s="2">
        <f t="shared" si="95"/>
        <v>37.324254499999981</v>
      </c>
      <c r="I783" s="2">
        <f t="array" ref="I783">SUMPRODUCT(B767:B786, (ROW(B767:B786)-ROW(B767)+1)) / (20*21/2)</f>
        <v>39.39872857142857</v>
      </c>
      <c r="J783" s="2">
        <f t="shared" si="90"/>
        <v>40.245915469851028</v>
      </c>
      <c r="K783" s="2">
        <f t="shared" si="92"/>
        <v>40.373325075678864</v>
      </c>
    </row>
    <row r="784" spans="1:11" ht="13.5" x14ac:dyDescent="0.25">
      <c r="A784" s="3">
        <f>TITRES_STAT!B787</f>
        <v>43144</v>
      </c>
      <c r="B784" s="6">
        <f>TITRES_STAT!D787</f>
        <v>38.316000000000003</v>
      </c>
      <c r="C784" s="2">
        <f t="shared" si="93"/>
        <v>-3.8399999999995771E-2</v>
      </c>
      <c r="D784" s="2">
        <f t="shared" si="94"/>
        <v>38.20478</v>
      </c>
      <c r="E784" s="2">
        <f t="shared" si="96"/>
        <v>39.355710000000002</v>
      </c>
      <c r="F784" s="2">
        <f t="shared" si="89"/>
        <v>40.686939999999993</v>
      </c>
      <c r="G784" s="2">
        <f t="shared" si="91"/>
        <v>41.06674799999999</v>
      </c>
      <c r="H784" s="2">
        <f t="shared" si="95"/>
        <v>37.345604999999985</v>
      </c>
      <c r="I784" s="2">
        <f t="array" ref="I784">SUMPRODUCT(B768:B787, (ROW(B768:B787)-ROW(B768)+1)) / (20*21/2)</f>
        <v>39.169599047619045</v>
      </c>
      <c r="J784" s="2">
        <f t="shared" si="90"/>
        <v>40.062113996531878</v>
      </c>
      <c r="K784" s="2">
        <f t="shared" si="92"/>
        <v>40.292645660946363</v>
      </c>
    </row>
    <row r="785" spans="1:11" ht="13.5" x14ac:dyDescent="0.25">
      <c r="A785" s="3">
        <f>TITRES_STAT!B788</f>
        <v>43145</v>
      </c>
      <c r="B785" s="6">
        <f>TITRES_STAT!D788</f>
        <v>38.316000000000003</v>
      </c>
      <c r="C785" s="2">
        <f t="shared" si="93"/>
        <v>0</v>
      </c>
      <c r="D785" s="2">
        <f t="shared" si="94"/>
        <v>38.339039999999997</v>
      </c>
      <c r="E785" s="2">
        <f t="shared" si="96"/>
        <v>39.063180000000003</v>
      </c>
      <c r="F785" s="2">
        <f t="shared" si="89"/>
        <v>40.494160000000001</v>
      </c>
      <c r="G785" s="2">
        <f t="shared" si="91"/>
        <v>41.032793999999996</v>
      </c>
      <c r="H785" s="2">
        <f t="shared" si="95"/>
        <v>37.362354499999988</v>
      </c>
      <c r="I785" s="2">
        <f t="array" ref="I785">SUMPRODUCT(B769:B788, (ROW(B769:B788)-ROW(B769)+1)) / (20*21/2)</f>
        <v>38.960793333333328</v>
      </c>
      <c r="J785" s="2">
        <f t="shared" si="90"/>
        <v>39.895817425433606</v>
      </c>
      <c r="K785" s="2">
        <f t="shared" si="92"/>
        <v>40.215130144830823</v>
      </c>
    </row>
    <row r="786" spans="1:11" ht="13.5" x14ac:dyDescent="0.25">
      <c r="A786" s="3">
        <f>TITRES_STAT!B789</f>
        <v>43146</v>
      </c>
      <c r="B786" s="6">
        <f>TITRES_STAT!D789</f>
        <v>37.874899999999997</v>
      </c>
      <c r="C786" s="2">
        <f t="shared" si="93"/>
        <v>-0.44110000000000582</v>
      </c>
      <c r="D786" s="2">
        <f t="shared" si="94"/>
        <v>38.243139999999997</v>
      </c>
      <c r="E786" s="2">
        <f t="shared" si="96"/>
        <v>38.726540000000014</v>
      </c>
      <c r="F786" s="2">
        <f t="shared" si="89"/>
        <v>40.280760000000001</v>
      </c>
      <c r="G786" s="2">
        <f t="shared" si="91"/>
        <v>40.976592000000004</v>
      </c>
      <c r="H786" s="2">
        <f t="shared" si="95"/>
        <v>37.376898499999989</v>
      </c>
      <c r="I786" s="2">
        <f t="array" ref="I786">SUMPRODUCT(B770:B789, (ROW(B770:B789)-ROW(B770)+1)) / (20*21/2)</f>
        <v>38.772585238095232</v>
      </c>
      <c r="J786" s="2">
        <f t="shared" si="90"/>
        <v>39.70334909920183</v>
      </c>
      <c r="K786" s="2">
        <f t="shared" si="92"/>
        <v>40.123356413660986</v>
      </c>
    </row>
    <row r="787" spans="1:11" ht="13.5" x14ac:dyDescent="0.25">
      <c r="A787" s="3">
        <f>TITRES_STAT!B790</f>
        <v>43147</v>
      </c>
      <c r="B787" s="6">
        <f>TITRES_STAT!D790</f>
        <v>37.874899999999997</v>
      </c>
      <c r="C787" s="2">
        <f t="shared" si="93"/>
        <v>0</v>
      </c>
      <c r="D787" s="2">
        <f t="shared" si="94"/>
        <v>38.147239999999996</v>
      </c>
      <c r="E787" s="2">
        <f t="shared" si="96"/>
        <v>38.389900000000011</v>
      </c>
      <c r="F787" s="2">
        <f t="shared" si="89"/>
        <v>40.067359999999994</v>
      </c>
      <c r="G787" s="2">
        <f t="shared" si="91"/>
        <v>40.896988000000007</v>
      </c>
      <c r="H787" s="2">
        <f t="shared" si="95"/>
        <v>37.395997499999993</v>
      </c>
      <c r="I787" s="2">
        <f t="array" ref="I787">SUMPRODUCT(B771:B790, (ROW(B771:B790)-ROW(B771)+1)) / (20*21/2)</f>
        <v>38.49718428571429</v>
      </c>
      <c r="J787" s="2">
        <f t="shared" si="90"/>
        <v>39.529211089754035</v>
      </c>
      <c r="K787" s="2">
        <f t="shared" si="92"/>
        <v>40.035181652340945</v>
      </c>
    </row>
    <row r="788" spans="1:11" ht="13.5" x14ac:dyDescent="0.25">
      <c r="A788" s="3">
        <f>TITRES_STAT!B791</f>
        <v>43150</v>
      </c>
      <c r="B788" s="6">
        <f>TITRES_STAT!D791</f>
        <v>37.874899999999997</v>
      </c>
      <c r="C788" s="2">
        <f t="shared" si="93"/>
        <v>0</v>
      </c>
      <c r="D788" s="2">
        <f t="shared" si="94"/>
        <v>38.051339999999996</v>
      </c>
      <c r="E788" s="2">
        <f t="shared" si="96"/>
        <v>38.17698</v>
      </c>
      <c r="F788" s="2">
        <f t="shared" ref="F788:F851" si="97">AVERAGE(B769:B788)</f>
        <v>39.851084999999998</v>
      </c>
      <c r="G788" s="2">
        <f t="shared" si="91"/>
        <v>40.816232000000007</v>
      </c>
      <c r="H788" s="2">
        <f t="shared" si="95"/>
        <v>37.410495499999989</v>
      </c>
      <c r="I788" s="2">
        <f t="array" ref="I788">SUMPRODUCT(B772:B791, (ROW(B772:B791)-ROW(B772)+1)) / (20*21/2)</f>
        <v>38.247770476190482</v>
      </c>
      <c r="J788" s="2">
        <f t="shared" si="90"/>
        <v>39.371657652634603</v>
      </c>
      <c r="K788" s="2">
        <f t="shared" si="92"/>
        <v>39.950464724798167</v>
      </c>
    </row>
    <row r="789" spans="1:11" ht="13.5" x14ac:dyDescent="0.25">
      <c r="A789" s="3">
        <f>TITRES_STAT!B792</f>
        <v>43151</v>
      </c>
      <c r="B789" s="6">
        <f>TITRES_STAT!D792</f>
        <v>37.874899999999997</v>
      </c>
      <c r="C789" s="2">
        <f t="shared" si="93"/>
        <v>0</v>
      </c>
      <c r="D789" s="2">
        <f t="shared" si="94"/>
        <v>37.963119999999996</v>
      </c>
      <c r="E789" s="2">
        <f t="shared" si="96"/>
        <v>38.083950000000002</v>
      </c>
      <c r="F789" s="2">
        <f t="shared" si="97"/>
        <v>39.634810000000002</v>
      </c>
      <c r="G789" s="2">
        <f t="shared" si="91"/>
        <v>40.731831999999997</v>
      </c>
      <c r="H789" s="2">
        <f t="shared" si="95"/>
        <v>37.424993499999985</v>
      </c>
      <c r="I789" s="2">
        <f t="array" ref="I789">SUMPRODUCT(B773:B792, (ROW(B773:B792)-ROW(B773)+1)) / (20*21/2)</f>
        <v>38.111575238095242</v>
      </c>
      <c r="J789" s="2">
        <f t="shared" ref="J789:J852" si="98">$J$4*B789+J788*(1-$J$4)</f>
        <v>39.229109304764641</v>
      </c>
      <c r="K789" s="2">
        <f t="shared" si="92"/>
        <v>39.869070029708041</v>
      </c>
    </row>
    <row r="790" spans="1:11" ht="13.5" x14ac:dyDescent="0.25">
      <c r="A790" s="3">
        <f>TITRES_STAT!B793</f>
        <v>43152</v>
      </c>
      <c r="B790" s="6">
        <f>TITRES_STAT!D793</f>
        <v>36.743099999999998</v>
      </c>
      <c r="C790" s="2">
        <f t="shared" si="93"/>
        <v>-1.1317999999999984</v>
      </c>
      <c r="D790" s="2">
        <f t="shared" si="94"/>
        <v>37.648539999999997</v>
      </c>
      <c r="E790" s="2">
        <f t="shared" si="96"/>
        <v>37.993790000000004</v>
      </c>
      <c r="F790" s="2">
        <f t="shared" si="97"/>
        <v>39.361945000000006</v>
      </c>
      <c r="G790" s="2">
        <f t="shared" si="91"/>
        <v>40.624988000000002</v>
      </c>
      <c r="H790" s="2">
        <f t="shared" si="95"/>
        <v>37.433832499999987</v>
      </c>
      <c r="I790" s="2">
        <f t="array" ref="I790">SUMPRODUCT(B774:B793, (ROW(B774:B793)-ROW(B774)+1)) / (20*21/2)</f>
        <v>37.995247142857146</v>
      </c>
      <c r="J790" s="2">
        <f t="shared" si="98"/>
        <v>38.992346513834676</v>
      </c>
      <c r="K790" s="2">
        <f t="shared" si="92"/>
        <v>39.746482969719494</v>
      </c>
    </row>
    <row r="791" spans="1:11" ht="13.5" x14ac:dyDescent="0.25">
      <c r="A791" s="3">
        <f>TITRES_STAT!B794</f>
        <v>43153</v>
      </c>
      <c r="B791" s="6">
        <f>TITRES_STAT!D794</f>
        <v>36.743099999999998</v>
      </c>
      <c r="C791" s="2">
        <f t="shared" si="93"/>
        <v>0</v>
      </c>
      <c r="D791" s="2">
        <f t="shared" si="94"/>
        <v>37.422179999999997</v>
      </c>
      <c r="E791" s="2">
        <f t="shared" si="96"/>
        <v>37.832660000000011</v>
      </c>
      <c r="F791" s="2">
        <f t="shared" si="97"/>
        <v>39.122650000000007</v>
      </c>
      <c r="G791" s="2">
        <f t="shared" si="91"/>
        <v>40.518143999999999</v>
      </c>
      <c r="H791" s="2">
        <f t="shared" si="95"/>
        <v>37.445017999999983</v>
      </c>
      <c r="I791" s="2">
        <f t="array" ref="I791">SUMPRODUCT(B775:B794, (ROW(B775:B794)-ROW(B775)+1)) / (20*21/2)</f>
        <v>37.898786190476194</v>
      </c>
      <c r="J791" s="2">
        <f t="shared" si="98"/>
        <v>38.778132560136136</v>
      </c>
      <c r="K791" s="2">
        <f t="shared" si="92"/>
        <v>39.628703245416773</v>
      </c>
    </row>
    <row r="792" spans="1:11" ht="13.5" x14ac:dyDescent="0.25">
      <c r="A792" s="3">
        <f>TITRES_STAT!B795</f>
        <v>43154</v>
      </c>
      <c r="B792" s="6">
        <f>TITRES_STAT!D795</f>
        <v>37.692599999999999</v>
      </c>
      <c r="C792" s="2">
        <f t="shared" si="93"/>
        <v>0.94950000000000045</v>
      </c>
      <c r="D792" s="2">
        <f t="shared" si="94"/>
        <v>37.385719999999999</v>
      </c>
      <c r="E792" s="2">
        <f t="shared" si="96"/>
        <v>37.766480000000001</v>
      </c>
      <c r="F792" s="2">
        <f t="shared" si="97"/>
        <v>38.914045000000002</v>
      </c>
      <c r="G792" s="2">
        <f t="shared" si="91"/>
        <v>40.439498</v>
      </c>
      <c r="H792" s="2">
        <f t="shared" si="95"/>
        <v>37.460950999999994</v>
      </c>
      <c r="I792" s="2">
        <f t="array" ref="I792">SUMPRODUCT(B776:B795, (ROW(B776:B795)-ROW(B776)+1)) / (20*21/2)</f>
        <v>37.694316190476187</v>
      </c>
      <c r="J792" s="2">
        <f t="shared" si="98"/>
        <v>38.67474850678984</v>
      </c>
      <c r="K792" s="2">
        <f t="shared" si="92"/>
        <v>39.552777627949446</v>
      </c>
    </row>
    <row r="793" spans="1:11" ht="13.5" x14ac:dyDescent="0.25">
      <c r="A793" s="3">
        <f>TITRES_STAT!B796</f>
        <v>43157</v>
      </c>
      <c r="B793" s="6">
        <f>TITRES_STAT!D796</f>
        <v>37.692599999999999</v>
      </c>
      <c r="C793" s="2">
        <f t="shared" si="93"/>
        <v>0</v>
      </c>
      <c r="D793" s="2">
        <f t="shared" si="94"/>
        <v>37.349260000000001</v>
      </c>
      <c r="E793" s="2">
        <f t="shared" si="96"/>
        <v>37.700299999999991</v>
      </c>
      <c r="F793" s="2">
        <f t="shared" si="97"/>
        <v>38.705440000000003</v>
      </c>
      <c r="G793" s="2">
        <f t="shared" si="91"/>
        <v>40.398256000000003</v>
      </c>
      <c r="H793" s="2">
        <f t="shared" si="95"/>
        <v>37.471730999999998</v>
      </c>
      <c r="I793" s="2">
        <f t="array" ref="I793">SUMPRODUCT(B777:B796, (ROW(B777:B796)-ROW(B777)+1)) / (20*21/2)</f>
        <v>37.616357619047619</v>
      </c>
      <c r="J793" s="2">
        <f t="shared" si="98"/>
        <v>38.58121055376224</v>
      </c>
      <c r="K793" s="2">
        <f t="shared" si="92"/>
        <v>39.479829485676916</v>
      </c>
    </row>
    <row r="794" spans="1:11" ht="13.5" x14ac:dyDescent="0.25">
      <c r="A794" s="3">
        <f>TITRES_STAT!B797</f>
        <v>43158</v>
      </c>
      <c r="B794" s="6">
        <f>TITRES_STAT!D797</f>
        <v>37.692599999999999</v>
      </c>
      <c r="C794" s="2">
        <f t="shared" si="93"/>
        <v>0</v>
      </c>
      <c r="D794" s="2">
        <f t="shared" si="94"/>
        <v>37.312799999999996</v>
      </c>
      <c r="E794" s="2">
        <f t="shared" si="96"/>
        <v>37.637959999999985</v>
      </c>
      <c r="F794" s="2">
        <f t="shared" si="97"/>
        <v>38.496835000000004</v>
      </c>
      <c r="G794" s="2">
        <f t="shared" si="91"/>
        <v>40.333228000000005</v>
      </c>
      <c r="H794" s="2">
        <f t="shared" si="95"/>
        <v>37.482511000000002</v>
      </c>
      <c r="I794" s="2">
        <f t="array" ref="I794">SUMPRODUCT(B778:B797, (ROW(B778:B797)-ROW(B778)+1)) / (20*21/2)</f>
        <v>37.556530476190481</v>
      </c>
      <c r="J794" s="2">
        <f t="shared" si="98"/>
        <v>38.496580977213462</v>
      </c>
      <c r="K794" s="2">
        <f t="shared" si="92"/>
        <v>39.409742054866058</v>
      </c>
    </row>
    <row r="795" spans="1:11" ht="13.5" x14ac:dyDescent="0.25">
      <c r="A795" s="3">
        <f>TITRES_STAT!B798</f>
        <v>43159</v>
      </c>
      <c r="B795" s="6">
        <f>TITRES_STAT!D798</f>
        <v>36.349899999999998</v>
      </c>
      <c r="C795" s="2">
        <f t="shared" si="93"/>
        <v>-1.3427000000000007</v>
      </c>
      <c r="D795" s="2">
        <f t="shared" si="94"/>
        <v>37.234159999999996</v>
      </c>
      <c r="E795" s="2">
        <f t="shared" si="96"/>
        <v>37.441349999999993</v>
      </c>
      <c r="F795" s="2">
        <f t="shared" si="97"/>
        <v>38.252265000000008</v>
      </c>
      <c r="G795" s="2">
        <f t="shared" si="91"/>
        <v>40.241730000000004</v>
      </c>
      <c r="H795" s="2">
        <f t="shared" si="95"/>
        <v>37.487129500000002</v>
      </c>
      <c r="I795" s="2">
        <f t="array" ref="I795">SUMPRODUCT(B779:B798, (ROW(B779:B798)-ROW(B779)+1)) / (20*21/2)</f>
        <v>37.51300619047619</v>
      </c>
      <c r="J795" s="2">
        <f t="shared" si="98"/>
        <v>38.292135169859797</v>
      </c>
      <c r="K795" s="2">
        <f t="shared" si="92"/>
        <v>39.289748248792876</v>
      </c>
    </row>
    <row r="796" spans="1:11" ht="13.5" x14ac:dyDescent="0.25">
      <c r="A796" s="3">
        <f>TITRES_STAT!B799</f>
        <v>43160</v>
      </c>
      <c r="B796" s="6">
        <f>TITRES_STAT!D799</f>
        <v>37.433700000000002</v>
      </c>
      <c r="C796" s="2">
        <f t="shared" si="93"/>
        <v>1.0838000000000036</v>
      </c>
      <c r="D796" s="2">
        <f t="shared" si="94"/>
        <v>37.372280000000003</v>
      </c>
      <c r="E796" s="2">
        <f t="shared" si="96"/>
        <v>37.397229999999993</v>
      </c>
      <c r="F796" s="2">
        <f t="shared" si="97"/>
        <v>38.061885000000011</v>
      </c>
      <c r="G796" s="2">
        <f t="shared" si="91"/>
        <v>40.208738000000004</v>
      </c>
      <c r="H796" s="2">
        <f t="shared" si="95"/>
        <v>37.497166999999997</v>
      </c>
      <c r="I796" s="2">
        <f t="array" ref="I796">SUMPRODUCT(B780:B799, (ROW(B780:B799)-ROW(B780)+1)) / (20*21/2)</f>
        <v>37.480899047619047</v>
      </c>
      <c r="J796" s="2">
        <f t="shared" si="98"/>
        <v>38.210379439396959</v>
      </c>
      <c r="K796" s="2">
        <f t="shared" si="92"/>
        <v>39.21696204295786</v>
      </c>
    </row>
    <row r="797" spans="1:11" ht="13.5" x14ac:dyDescent="0.25">
      <c r="A797" s="3">
        <f>TITRES_STAT!B800</f>
        <v>43161</v>
      </c>
      <c r="B797" s="6">
        <f>TITRES_STAT!D800</f>
        <v>37.433700000000002</v>
      </c>
      <c r="C797" s="2">
        <f t="shared" si="93"/>
        <v>0</v>
      </c>
      <c r="D797" s="2">
        <f t="shared" si="94"/>
        <v>37.320499999999996</v>
      </c>
      <c r="E797" s="2">
        <f t="shared" si="96"/>
        <v>37.353110000000001</v>
      </c>
      <c r="F797" s="2">
        <f t="shared" si="97"/>
        <v>37.871505000000013</v>
      </c>
      <c r="G797" s="2">
        <f t="shared" si="91"/>
        <v>40.142368000000005</v>
      </c>
      <c r="H797" s="2">
        <f t="shared" si="95"/>
        <v>37.507204499999986</v>
      </c>
      <c r="I797" s="2">
        <f t="array" ref="I797">SUMPRODUCT(B781:B800, (ROW(B781:B800)-ROW(B781)+1)) / (20*21/2)</f>
        <v>37.455460000000002</v>
      </c>
      <c r="J797" s="2">
        <f t="shared" si="98"/>
        <v>38.136409968978207</v>
      </c>
      <c r="K797" s="2">
        <f t="shared" si="92"/>
        <v>39.14703019813598</v>
      </c>
    </row>
    <row r="798" spans="1:11" ht="13.5" x14ac:dyDescent="0.25">
      <c r="A798" s="3">
        <f>TITRES_STAT!B801</f>
        <v>43164</v>
      </c>
      <c r="B798" s="6">
        <f>TITRES_STAT!D801</f>
        <v>37.414499999999997</v>
      </c>
      <c r="C798" s="2">
        <f t="shared" si="93"/>
        <v>-1.9200000000004991E-2</v>
      </c>
      <c r="D798" s="2">
        <f t="shared" si="94"/>
        <v>37.264879999999998</v>
      </c>
      <c r="E798" s="2">
        <f t="shared" si="96"/>
        <v>37.307069999999996</v>
      </c>
      <c r="F798" s="2">
        <f t="shared" si="97"/>
        <v>37.742025000000005</v>
      </c>
      <c r="G798" s="2">
        <f t="shared" si="91"/>
        <v>40.078683999999996</v>
      </c>
      <c r="H798" s="2">
        <f t="shared" si="95"/>
        <v>37.51714599999999</v>
      </c>
      <c r="I798" s="2">
        <f t="array" ref="I798">SUMPRODUCT(B782:B801, (ROW(B782:B801)-ROW(B782)+1)) / (20*21/2)</f>
        <v>37.431162857142859</v>
      </c>
      <c r="J798" s="2">
        <f t="shared" si="98"/>
        <v>38.067656638599331</v>
      </c>
      <c r="K798" s="2">
        <f t="shared" si="92"/>
        <v>39.079087837424765</v>
      </c>
    </row>
    <row r="799" spans="1:11" ht="13.5" x14ac:dyDescent="0.25">
      <c r="A799" s="3">
        <f>TITRES_STAT!B802</f>
        <v>43165</v>
      </c>
      <c r="B799" s="6">
        <f>TITRES_STAT!D802</f>
        <v>37.404899999999998</v>
      </c>
      <c r="C799" s="2">
        <f t="shared" si="93"/>
        <v>-9.5999999999989427E-3</v>
      </c>
      <c r="D799" s="2">
        <f t="shared" si="94"/>
        <v>37.207340000000002</v>
      </c>
      <c r="E799" s="2">
        <f t="shared" si="96"/>
        <v>37.260069999999999</v>
      </c>
      <c r="F799" s="2">
        <f t="shared" si="97"/>
        <v>37.672010000000007</v>
      </c>
      <c r="G799" s="2">
        <f t="shared" si="91"/>
        <v>40.014807999999995</v>
      </c>
      <c r="H799" s="2">
        <f t="shared" si="95"/>
        <v>37.527039499999994</v>
      </c>
      <c r="I799" s="2">
        <f t="array" ref="I799">SUMPRODUCT(B783:B802, (ROW(B783:B802)-ROW(B783)+1)) / (20*21/2)</f>
        <v>37.411387142857137</v>
      </c>
      <c r="J799" s="2">
        <f t="shared" si="98"/>
        <v>38.004536958732729</v>
      </c>
      <c r="K799" s="2">
        <f t="shared" si="92"/>
        <v>39.013433412427716</v>
      </c>
    </row>
    <row r="800" spans="1:11" ht="13.5" x14ac:dyDescent="0.25">
      <c r="A800" s="3">
        <f>TITRES_STAT!B803</f>
        <v>43166</v>
      </c>
      <c r="B800" s="6">
        <f>TITRES_STAT!D803</f>
        <v>37.404899999999998</v>
      </c>
      <c r="C800" s="2">
        <f t="shared" si="93"/>
        <v>0</v>
      </c>
      <c r="D800" s="2">
        <f t="shared" si="94"/>
        <v>37.418340000000001</v>
      </c>
      <c r="E800" s="2">
        <f t="shared" si="96"/>
        <v>37.326249999999995</v>
      </c>
      <c r="F800" s="2">
        <f t="shared" si="97"/>
        <v>37.660020000000003</v>
      </c>
      <c r="G800" s="2">
        <f t="shared" si="91"/>
        <v>39.951124</v>
      </c>
      <c r="H800" s="2">
        <f t="shared" si="95"/>
        <v>37.536932999999991</v>
      </c>
      <c r="I800" s="2">
        <f t="array" ref="I800">SUMPRODUCT(B784:B803, (ROW(B784:B803)-ROW(B784)+1)) / (20*21/2)</f>
        <v>37.377866190476183</v>
      </c>
      <c r="J800" s="2">
        <f t="shared" si="98"/>
        <v>37.947428676948661</v>
      </c>
      <c r="K800" s="2">
        <f t="shared" si="92"/>
        <v>38.950353670763889</v>
      </c>
    </row>
    <row r="801" spans="1:11" ht="13.5" x14ac:dyDescent="0.25">
      <c r="A801" s="3">
        <f>TITRES_STAT!B804</f>
        <v>43167</v>
      </c>
      <c r="B801" s="6">
        <f>TITRES_STAT!D804</f>
        <v>37.404899999999998</v>
      </c>
      <c r="C801" s="2">
        <f t="shared" si="93"/>
        <v>0</v>
      </c>
      <c r="D801" s="2">
        <f t="shared" si="94"/>
        <v>37.412579999999998</v>
      </c>
      <c r="E801" s="2">
        <f t="shared" si="96"/>
        <v>37.392429999999997</v>
      </c>
      <c r="F801" s="2">
        <f t="shared" si="97"/>
        <v>37.612545000000004</v>
      </c>
      <c r="G801" s="2">
        <f t="shared" si="91"/>
        <v>39.887439999999998</v>
      </c>
      <c r="H801" s="2">
        <f t="shared" si="95"/>
        <v>37.54682649999998</v>
      </c>
      <c r="I801" s="2">
        <f t="array" ref="I801">SUMPRODUCT(B785:B804, (ROW(B785:B804)-ROW(B785)+1)) / (20*21/2)</f>
        <v>37.345208571428572</v>
      </c>
      <c r="J801" s="2">
        <f t="shared" si="98"/>
        <v>37.895759279144031</v>
      </c>
      <c r="K801" s="2">
        <f t="shared" si="92"/>
        <v>38.889747644459426</v>
      </c>
    </row>
    <row r="802" spans="1:11" ht="13.5" x14ac:dyDescent="0.25">
      <c r="A802" s="3">
        <f>TITRES_STAT!B805</f>
        <v>43168</v>
      </c>
      <c r="B802" s="6">
        <f>TITRES_STAT!D805</f>
        <v>37.404899999999998</v>
      </c>
      <c r="C802" s="2">
        <f t="shared" si="93"/>
        <v>0</v>
      </c>
      <c r="D802" s="2">
        <f t="shared" si="94"/>
        <v>37.406819999999996</v>
      </c>
      <c r="E802" s="2">
        <f t="shared" si="96"/>
        <v>37.363659999999996</v>
      </c>
      <c r="F802" s="2">
        <f t="shared" si="97"/>
        <v>37.565069999999999</v>
      </c>
      <c r="G802" s="2">
        <f t="shared" si="91"/>
        <v>39.832004000000005</v>
      </c>
      <c r="H802" s="2">
        <f t="shared" si="95"/>
        <v>37.556719999999977</v>
      </c>
      <c r="I802" s="2">
        <f t="array" ref="I802">SUMPRODUCT(B786:B805, (ROW(B786:B805)-ROW(B786)+1)) / (20*21/2)</f>
        <v>37.212079047619042</v>
      </c>
      <c r="J802" s="2">
        <f t="shared" si="98"/>
        <v>37.849010776368409</v>
      </c>
      <c r="K802" s="2">
        <f t="shared" si="92"/>
        <v>38.831518325068863</v>
      </c>
    </row>
    <row r="803" spans="1:11" ht="13.5" x14ac:dyDescent="0.25">
      <c r="A803" s="3">
        <f>TITRES_STAT!B806</f>
        <v>43171</v>
      </c>
      <c r="B803" s="6">
        <f>TITRES_STAT!D806</f>
        <v>37.213099999999997</v>
      </c>
      <c r="C803" s="2">
        <f t="shared" si="93"/>
        <v>-0.19180000000000064</v>
      </c>
      <c r="D803" s="2">
        <f t="shared" si="94"/>
        <v>37.366540000000001</v>
      </c>
      <c r="E803" s="2">
        <f t="shared" si="96"/>
        <v>37.315709999999996</v>
      </c>
      <c r="F803" s="2">
        <f t="shared" si="97"/>
        <v>37.50800499999999</v>
      </c>
      <c r="G803" s="2">
        <f t="shared" si="91"/>
        <v>39.755276000000002</v>
      </c>
      <c r="H803" s="2">
        <f t="shared" si="95"/>
        <v>37.565746499999982</v>
      </c>
      <c r="I803" s="2">
        <f t="array" ref="I803">SUMPRODUCT(B787:B806, (ROW(B787:B806)-ROW(B787)+1)) / (20*21/2)</f>
        <v>37.192032380952384</v>
      </c>
      <c r="J803" s="2">
        <f t="shared" si="98"/>
        <v>37.788447845285702</v>
      </c>
      <c r="K803" s="2">
        <f t="shared" si="92"/>
        <v>38.768050939772046</v>
      </c>
    </row>
    <row r="804" spans="1:11" ht="13.5" x14ac:dyDescent="0.25">
      <c r="A804" s="3">
        <f>TITRES_STAT!B807</f>
        <v>43172</v>
      </c>
      <c r="B804" s="6">
        <f>TITRES_STAT!D807</f>
        <v>37.165100000000002</v>
      </c>
      <c r="C804" s="2">
        <f t="shared" si="93"/>
        <v>-4.7999999999994714E-2</v>
      </c>
      <c r="D804" s="2">
        <f t="shared" si="94"/>
        <v>37.318579999999997</v>
      </c>
      <c r="E804" s="2">
        <f t="shared" si="96"/>
        <v>37.26296</v>
      </c>
      <c r="F804" s="2">
        <f t="shared" si="97"/>
        <v>37.450459999999993</v>
      </c>
      <c r="G804" s="2">
        <f t="shared" si="91"/>
        <v>39.677587999999993</v>
      </c>
      <c r="H804" s="2">
        <f t="shared" si="95"/>
        <v>37.574164999999979</v>
      </c>
      <c r="I804" s="2">
        <f t="array" ref="I804">SUMPRODUCT(B788:B807, (ROW(B788:B807)-ROW(B788)+1)) / (20*21/2)</f>
        <v>37.174633809523804</v>
      </c>
      <c r="J804" s="2">
        <f t="shared" si="98"/>
        <v>37.729081383829921</v>
      </c>
      <c r="K804" s="2">
        <f t="shared" si="92"/>
        <v>38.70519011860452</v>
      </c>
    </row>
    <row r="805" spans="1:11" ht="13.5" x14ac:dyDescent="0.25">
      <c r="A805" s="3">
        <f>TITRES_STAT!B808</f>
        <v>43173</v>
      </c>
      <c r="B805" s="6">
        <f>TITRES_STAT!D808</f>
        <v>36.052599999999998</v>
      </c>
      <c r="C805" s="2">
        <f t="shared" si="93"/>
        <v>-1.1125000000000043</v>
      </c>
      <c r="D805" s="2">
        <f t="shared" si="94"/>
        <v>37.048119999999997</v>
      </c>
      <c r="E805" s="2">
        <f t="shared" si="96"/>
        <v>37.233229999999999</v>
      </c>
      <c r="F805" s="2">
        <f t="shared" si="97"/>
        <v>37.337289999999989</v>
      </c>
      <c r="G805" s="2">
        <f t="shared" si="91"/>
        <v>39.554823999999996</v>
      </c>
      <c r="H805" s="2">
        <f t="shared" si="95"/>
        <v>37.577020999999988</v>
      </c>
      <c r="I805" s="2">
        <f t="array" ref="I805">SUMPRODUCT(B789:B808, (ROW(B789:B808)-ROW(B789)+1)) / (20*21/2)</f>
        <v>37.160843333333332</v>
      </c>
      <c r="J805" s="2">
        <f t="shared" si="98"/>
        <v>37.569416490131829</v>
      </c>
      <c r="K805" s="2">
        <f t="shared" si="92"/>
        <v>38.601166976698458</v>
      </c>
    </row>
    <row r="806" spans="1:11" ht="13.5" x14ac:dyDescent="0.25">
      <c r="A806" s="3">
        <f>TITRES_STAT!B809</f>
        <v>43174</v>
      </c>
      <c r="B806" s="6">
        <f>TITRES_STAT!D809</f>
        <v>37.126800000000003</v>
      </c>
      <c r="C806" s="2">
        <f t="shared" si="93"/>
        <v>1.0742000000000047</v>
      </c>
      <c r="D806" s="2">
        <f t="shared" si="94"/>
        <v>36.992499999999993</v>
      </c>
      <c r="E806" s="2">
        <f t="shared" si="96"/>
        <v>37.202539999999992</v>
      </c>
      <c r="F806" s="2">
        <f t="shared" si="97"/>
        <v>37.299884999999989</v>
      </c>
      <c r="G806" s="2">
        <f t="shared" si="91"/>
        <v>39.462941999999998</v>
      </c>
      <c r="H806" s="2">
        <f t="shared" si="95"/>
        <v>37.585523999999985</v>
      </c>
      <c r="I806" s="2">
        <f t="array" ref="I806">SUMPRODUCT(B790:B809, (ROW(B790:B809)-ROW(B790)+1)) / (20*21/2)</f>
        <v>37.150660952380953</v>
      </c>
      <c r="J806" s="2">
        <f t="shared" si="98"/>
        <v>37.5272625386907</v>
      </c>
      <c r="K806" s="2">
        <f t="shared" si="92"/>
        <v>38.543348663886754</v>
      </c>
    </row>
    <row r="807" spans="1:11" ht="13.5" x14ac:dyDescent="0.25">
      <c r="A807" s="3">
        <f>TITRES_STAT!B810</f>
        <v>43175</v>
      </c>
      <c r="B807" s="6">
        <f>TITRES_STAT!D810</f>
        <v>37.117199999999997</v>
      </c>
      <c r="C807" s="2">
        <f t="shared" si="93"/>
        <v>-9.6000000000060481E-3</v>
      </c>
      <c r="D807" s="2">
        <f t="shared" si="94"/>
        <v>36.934959999999997</v>
      </c>
      <c r="E807" s="2">
        <f t="shared" si="96"/>
        <v>37.17089</v>
      </c>
      <c r="F807" s="2">
        <f t="shared" si="97"/>
        <v>37.262</v>
      </c>
      <c r="G807" s="2">
        <f t="shared" si="91"/>
        <v>39.380459999999999</v>
      </c>
      <c r="H807" s="2">
        <f t="shared" si="95"/>
        <v>37.593978999999976</v>
      </c>
      <c r="I807" s="2">
        <f t="array" ref="I807">SUMPRODUCT(B791:B810, (ROW(B791:B810)-ROW(B791)+1)) / (20*21/2)</f>
        <v>37.144086666666666</v>
      </c>
      <c r="J807" s="2">
        <f t="shared" si="98"/>
        <v>37.4882089635773</v>
      </c>
      <c r="K807" s="2">
        <f t="shared" si="92"/>
        <v>38.487421265302956</v>
      </c>
    </row>
    <row r="808" spans="1:11" ht="13.5" x14ac:dyDescent="0.25">
      <c r="A808" s="3">
        <f>TITRES_STAT!B811</f>
        <v>43178</v>
      </c>
      <c r="B808" s="6">
        <f>TITRES_STAT!D811</f>
        <v>37.117199999999997</v>
      </c>
      <c r="C808" s="2">
        <f t="shared" si="93"/>
        <v>0</v>
      </c>
      <c r="D808" s="2">
        <f t="shared" si="94"/>
        <v>36.915779999999998</v>
      </c>
      <c r="E808" s="2">
        <f t="shared" si="96"/>
        <v>37.141159999999999</v>
      </c>
      <c r="F808" s="2">
        <f t="shared" si="97"/>
        <v>37.224114999999998</v>
      </c>
      <c r="G808" s="2">
        <f t="shared" si="91"/>
        <v>39.278796</v>
      </c>
      <c r="H808" s="2">
        <f t="shared" si="95"/>
        <v>37.602433999999974</v>
      </c>
      <c r="I808" s="2">
        <f t="array" ref="I808">SUMPRODUCT(B792:B811, (ROW(B792:B811)-ROW(B792)+1)) / (20*21/2)</f>
        <v>37.135730952380953</v>
      </c>
      <c r="J808" s="2">
        <f t="shared" si="98"/>
        <v>37.452874776569942</v>
      </c>
      <c r="K808" s="2">
        <f t="shared" si="92"/>
        <v>38.433687098036174</v>
      </c>
    </row>
    <row r="809" spans="1:11" ht="13.5" x14ac:dyDescent="0.25">
      <c r="A809" s="3">
        <f>TITRES_STAT!B812</f>
        <v>43180</v>
      </c>
      <c r="B809" s="6">
        <f>TITRES_STAT!D812</f>
        <v>37.117199999999997</v>
      </c>
      <c r="C809" s="2">
        <f t="shared" si="93"/>
        <v>0</v>
      </c>
      <c r="D809" s="2">
        <f t="shared" si="94"/>
        <v>36.906199999999998</v>
      </c>
      <c r="E809" s="2">
        <f t="shared" si="96"/>
        <v>37.112390000000005</v>
      </c>
      <c r="F809" s="2">
        <f t="shared" si="97"/>
        <v>37.186230000000002</v>
      </c>
      <c r="G809" s="2">
        <f t="shared" si="91"/>
        <v>39.179049999999997</v>
      </c>
      <c r="H809" s="2">
        <f t="shared" si="95"/>
        <v>37.608588499999975</v>
      </c>
      <c r="I809" s="2">
        <f t="array" ref="I809">SUMPRODUCT(B793:B812, (ROW(B793:B812)-ROW(B793)+1)) / (20*21/2)</f>
        <v>37.019631904761901</v>
      </c>
      <c r="J809" s="2">
        <f t="shared" si="98"/>
        <v>37.420905750229949</v>
      </c>
      <c r="K809" s="2">
        <f t="shared" si="92"/>
        <v>38.382060153015146</v>
      </c>
    </row>
    <row r="810" spans="1:11" ht="13.5" x14ac:dyDescent="0.25">
      <c r="A810" s="3">
        <f>TITRES_STAT!B813</f>
        <v>43181</v>
      </c>
      <c r="B810" s="6">
        <f>TITRES_STAT!D813</f>
        <v>37.117199999999997</v>
      </c>
      <c r="C810" s="2">
        <f t="shared" si="93"/>
        <v>0</v>
      </c>
      <c r="D810" s="2">
        <f t="shared" si="94"/>
        <v>37.119119999999995</v>
      </c>
      <c r="E810" s="2">
        <f t="shared" si="96"/>
        <v>37.08362000000001</v>
      </c>
      <c r="F810" s="2">
        <f t="shared" si="97"/>
        <v>37.204934999999999</v>
      </c>
      <c r="G810" s="2">
        <f t="shared" si="91"/>
        <v>39.079303999999993</v>
      </c>
      <c r="H810" s="2">
        <f t="shared" si="95"/>
        <v>37.614742999999983</v>
      </c>
      <c r="I810" s="2">
        <f t="array" ref="I810">SUMPRODUCT(B794:B813, (ROW(B794:B813)-ROW(B794)+1)) / (20*21/2)</f>
        <v>36.997437619047616</v>
      </c>
      <c r="J810" s="2">
        <f t="shared" si="98"/>
        <v>37.391981393065194</v>
      </c>
      <c r="K810" s="2">
        <f t="shared" si="92"/>
        <v>38.332457794073377</v>
      </c>
    </row>
    <row r="811" spans="1:11" ht="13.5" x14ac:dyDescent="0.25">
      <c r="A811" s="3">
        <f>TITRES_STAT!B814</f>
        <v>43182</v>
      </c>
      <c r="B811" s="6">
        <f>TITRES_STAT!D814</f>
        <v>37.117199999999997</v>
      </c>
      <c r="C811" s="2">
        <f t="shared" si="93"/>
        <v>0</v>
      </c>
      <c r="D811" s="2">
        <f t="shared" si="94"/>
        <v>37.117199999999997</v>
      </c>
      <c r="E811" s="2">
        <f t="shared" si="96"/>
        <v>37.054850000000002</v>
      </c>
      <c r="F811" s="2">
        <f t="shared" si="97"/>
        <v>37.223640000000003</v>
      </c>
      <c r="G811" s="2">
        <f t="shared" si="91"/>
        <v>38.97955799999999</v>
      </c>
      <c r="H811" s="2">
        <f t="shared" si="95"/>
        <v>37.620897499999977</v>
      </c>
      <c r="I811" s="2">
        <f t="array" ref="I811">SUMPRODUCT(B795:B814, (ROW(B795:B814)-ROW(B795)+1)) / (20*21/2)</f>
        <v>36.974416666666663</v>
      </c>
      <c r="J811" s="2">
        <f t="shared" si="98"/>
        <v>37.365811736582799</v>
      </c>
      <c r="K811" s="2">
        <f t="shared" si="92"/>
        <v>38.284800625678344</v>
      </c>
    </row>
    <row r="812" spans="1:11" ht="13.5" x14ac:dyDescent="0.25">
      <c r="A812" s="3">
        <f>TITRES_STAT!B815</f>
        <v>43185</v>
      </c>
      <c r="B812" s="6">
        <f>TITRES_STAT!D815</f>
        <v>36.004600000000003</v>
      </c>
      <c r="C812" s="2">
        <f t="shared" si="93"/>
        <v>-1.1125999999999934</v>
      </c>
      <c r="D812" s="2">
        <f t="shared" si="94"/>
        <v>36.894680000000001</v>
      </c>
      <c r="E812" s="2">
        <f t="shared" si="96"/>
        <v>36.914819999999999</v>
      </c>
      <c r="F812" s="2">
        <f t="shared" si="97"/>
        <v>37.139240000000001</v>
      </c>
      <c r="G812" s="2">
        <f t="shared" si="91"/>
        <v>38.857559999999992</v>
      </c>
      <c r="H812" s="2">
        <f t="shared" si="95"/>
        <v>37.62378949999998</v>
      </c>
      <c r="I812" s="2">
        <f t="array" ref="I812">SUMPRODUCT(B796:B815, (ROW(B796:B815)-ROW(B796)+1)) / (20*21/2)</f>
        <v>36.955369047619044</v>
      </c>
      <c r="J812" s="2">
        <f t="shared" si="98"/>
        <v>37.236172523574915</v>
      </c>
      <c r="K812" s="2">
        <f t="shared" si="92"/>
        <v>38.195380993298805</v>
      </c>
    </row>
    <row r="813" spans="1:11" ht="13.5" x14ac:dyDescent="0.25">
      <c r="A813" s="3">
        <f>TITRES_STAT!B816</f>
        <v>43186</v>
      </c>
      <c r="B813" s="6">
        <f>TITRES_STAT!D816</f>
        <v>36.906199999999998</v>
      </c>
      <c r="C813" s="2">
        <f t="shared" si="93"/>
        <v>0.90159999999999485</v>
      </c>
      <c r="D813" s="2">
        <f t="shared" si="94"/>
        <v>36.85248</v>
      </c>
      <c r="E813" s="2">
        <f t="shared" si="96"/>
        <v>36.884130000000006</v>
      </c>
      <c r="F813" s="2">
        <f t="shared" si="97"/>
        <v>37.099920000000004</v>
      </c>
      <c r="G813" s="2">
        <f t="shared" si="91"/>
        <v>38.742083999999991</v>
      </c>
      <c r="H813" s="2">
        <f t="shared" si="95"/>
        <v>37.636434499999979</v>
      </c>
      <c r="I813" s="2">
        <f t="array" ref="I813">SUMPRODUCT(B797:B816, (ROW(B797:B816)-ROW(B797)+1)) / (20*21/2)</f>
        <v>36.933900952380945</v>
      </c>
      <c r="J813" s="2">
        <f t="shared" si="98"/>
        <v>37.204746568948728</v>
      </c>
      <c r="K813" s="2">
        <f t="shared" si="92"/>
        <v>38.144824875914544</v>
      </c>
    </row>
    <row r="814" spans="1:11" ht="13.5" x14ac:dyDescent="0.25">
      <c r="A814" s="3">
        <f>TITRES_STAT!B817</f>
        <v>43187</v>
      </c>
      <c r="B814" s="6">
        <f>TITRES_STAT!D817</f>
        <v>36.858199999999997</v>
      </c>
      <c r="C814" s="2">
        <f t="shared" si="93"/>
        <v>-4.8000000000001819E-2</v>
      </c>
      <c r="D814" s="2">
        <f t="shared" si="94"/>
        <v>36.80068</v>
      </c>
      <c r="E814" s="2">
        <f t="shared" si="96"/>
        <v>36.853439999999999</v>
      </c>
      <c r="F814" s="2">
        <f t="shared" si="97"/>
        <v>37.058200000000006</v>
      </c>
      <c r="G814" s="2">
        <f t="shared" si="91"/>
        <v>38.625647999999984</v>
      </c>
      <c r="H814" s="2">
        <f t="shared" si="95"/>
        <v>37.64368649999998</v>
      </c>
      <c r="I814" s="2">
        <f t="array" ref="I814">SUMPRODUCT(B798:B817, (ROW(B798:B817)-ROW(B798)+1)) / (20*21/2)</f>
        <v>36.915173333333328</v>
      </c>
      <c r="J814" s="2">
        <f t="shared" si="98"/>
        <v>37.171742133810753</v>
      </c>
      <c r="K814" s="2">
        <f t="shared" si="92"/>
        <v>38.094368998427697</v>
      </c>
    </row>
    <row r="815" spans="1:11" ht="13.5" x14ac:dyDescent="0.25">
      <c r="A815" s="3">
        <f>TITRES_STAT!B818</f>
        <v>43188</v>
      </c>
      <c r="B815" s="6">
        <f>TITRES_STAT!D818</f>
        <v>36.858199999999997</v>
      </c>
      <c r="C815" s="2">
        <f t="shared" si="93"/>
        <v>0</v>
      </c>
      <c r="D815" s="2">
        <f t="shared" si="94"/>
        <v>36.74888</v>
      </c>
      <c r="E815" s="2">
        <f t="shared" si="96"/>
        <v>36.934000000000005</v>
      </c>
      <c r="F815" s="2">
        <f t="shared" si="97"/>
        <v>37.083615000000002</v>
      </c>
      <c r="G815" s="2">
        <f t="shared" si="91"/>
        <v>38.519379999999991</v>
      </c>
      <c r="H815" s="2">
        <f t="shared" si="95"/>
        <v>37.650938499999974</v>
      </c>
      <c r="I815" s="2">
        <f t="array" ref="I815">SUMPRODUCT(B799:B818, (ROW(B799:B818)-ROW(B799)+1)) / (20*21/2)</f>
        <v>36.899186190476193</v>
      </c>
      <c r="J815" s="2">
        <f t="shared" si="98"/>
        <v>37.141880978209727</v>
      </c>
      <c r="K815" s="2">
        <f t="shared" si="92"/>
        <v>38.045891782803082</v>
      </c>
    </row>
    <row r="816" spans="1:11" ht="13.5" x14ac:dyDescent="0.25">
      <c r="A816" s="3">
        <f>TITRES_STAT!B819</f>
        <v>43189</v>
      </c>
      <c r="B816" s="6">
        <f>TITRES_STAT!D819</f>
        <v>36.858199999999997</v>
      </c>
      <c r="C816" s="2">
        <f t="shared" si="93"/>
        <v>0</v>
      </c>
      <c r="D816" s="2">
        <f t="shared" si="94"/>
        <v>36.697079999999993</v>
      </c>
      <c r="E816" s="2">
        <f t="shared" si="96"/>
        <v>36.907140000000005</v>
      </c>
      <c r="F816" s="2">
        <f t="shared" si="97"/>
        <v>37.054839999999999</v>
      </c>
      <c r="G816" s="2">
        <f t="shared" si="91"/>
        <v>38.413685999999991</v>
      </c>
      <c r="H816" s="2">
        <f t="shared" si="95"/>
        <v>37.658190499999968</v>
      </c>
      <c r="I816" s="2">
        <f t="array" ref="I816">SUMPRODUCT(B800:B819, (ROW(B800:B819)-ROW(B800)+1)) / (20*21/2)</f>
        <v>36.846571904761909</v>
      </c>
      <c r="J816" s="2">
        <f t="shared" si="98"/>
        <v>37.114863742189755</v>
      </c>
      <c r="K816" s="2">
        <f t="shared" si="92"/>
        <v>37.999315634457865</v>
      </c>
    </row>
    <row r="817" spans="1:11" ht="13.5" x14ac:dyDescent="0.25">
      <c r="A817" s="3">
        <f>TITRES_STAT!B820</f>
        <v>43192</v>
      </c>
      <c r="B817" s="6">
        <f>TITRES_STAT!D820</f>
        <v>36.858199999999997</v>
      </c>
      <c r="C817" s="2">
        <f t="shared" si="93"/>
        <v>0</v>
      </c>
      <c r="D817" s="2">
        <f t="shared" si="94"/>
        <v>36.867800000000003</v>
      </c>
      <c r="E817" s="2">
        <f t="shared" si="96"/>
        <v>36.881240000000005</v>
      </c>
      <c r="F817" s="2">
        <f t="shared" si="97"/>
        <v>37.026065000000003</v>
      </c>
      <c r="G817" s="2">
        <f t="shared" si="91"/>
        <v>38.307991999999985</v>
      </c>
      <c r="H817" s="2">
        <f t="shared" si="95"/>
        <v>37.665810499999971</v>
      </c>
      <c r="I817" s="2">
        <f t="array" ref="I817">SUMPRODUCT(B801:B820, (ROW(B801:B820)-ROW(B801)+1)) / (20*21/2)</f>
        <v>36.798524761904758</v>
      </c>
      <c r="J817" s="2">
        <f t="shared" si="98"/>
        <v>37.090419576266925</v>
      </c>
      <c r="K817" s="2">
        <f t="shared" si="92"/>
        <v>37.95456600173403</v>
      </c>
    </row>
    <row r="818" spans="1:11" ht="13.5" x14ac:dyDescent="0.25">
      <c r="A818" s="3">
        <f>TITRES_STAT!B821</f>
        <v>43193</v>
      </c>
      <c r="B818" s="6">
        <f>TITRES_STAT!D821</f>
        <v>36.858199999999997</v>
      </c>
      <c r="C818" s="2">
        <f t="shared" si="93"/>
        <v>0</v>
      </c>
      <c r="D818" s="2">
        <f t="shared" si="94"/>
        <v>36.858199999999997</v>
      </c>
      <c r="E818" s="2">
        <f t="shared" si="96"/>
        <v>36.855340000000005</v>
      </c>
      <c r="F818" s="2">
        <f t="shared" si="97"/>
        <v>36.998250000000006</v>
      </c>
      <c r="G818" s="2">
        <f t="shared" ref="G818:G881" si="99">AVERAGE(B769:B818)</f>
        <v>38.201147999999982</v>
      </c>
      <c r="H818" s="2">
        <f t="shared" si="95"/>
        <v>37.673062499999972</v>
      </c>
      <c r="I818" s="2">
        <f t="array" ref="I818">SUMPRODUCT(B802:B821, (ROW(B802:B821)-ROW(B802)+1)) / (20*21/2)</f>
        <v>36.755044761904763</v>
      </c>
      <c r="J818" s="2">
        <f t="shared" si="98"/>
        <v>37.068303426146265</v>
      </c>
      <c r="K818" s="2">
        <f t="shared" si="92"/>
        <v>37.911571256567989</v>
      </c>
    </row>
    <row r="819" spans="1:11" ht="13.5" x14ac:dyDescent="0.25">
      <c r="A819" s="3">
        <f>TITRES_STAT!B822</f>
        <v>43194</v>
      </c>
      <c r="B819" s="6">
        <f>TITRES_STAT!D822</f>
        <v>36.445799999999998</v>
      </c>
      <c r="C819" s="2">
        <f t="shared" si="93"/>
        <v>-0.4123999999999981</v>
      </c>
      <c r="D819" s="2">
        <f t="shared" si="94"/>
        <v>36.775719999999993</v>
      </c>
      <c r="E819" s="2">
        <f t="shared" si="96"/>
        <v>36.788200000000003</v>
      </c>
      <c r="F819" s="2">
        <f t="shared" si="97"/>
        <v>36.950295000000004</v>
      </c>
      <c r="G819" s="2">
        <f t="shared" si="99"/>
        <v>38.086055999999978</v>
      </c>
      <c r="H819" s="2">
        <f t="shared" si="95"/>
        <v>37.678252499999978</v>
      </c>
      <c r="I819" s="2">
        <f t="array" ref="I819">SUMPRODUCT(B803:B822, (ROW(B803:B822)-ROW(B803)+1)) / (20*21/2)</f>
        <v>36.633922380952384</v>
      </c>
      <c r="J819" s="2">
        <f t="shared" si="98"/>
        <v>37.009017385560902</v>
      </c>
      <c r="K819" s="2">
        <f t="shared" ref="K819:K882" si="100">$K$4*B819+(1-$K$4)*K818</f>
        <v>37.854090030820224</v>
      </c>
    </row>
    <row r="820" spans="1:11" ht="13.5" x14ac:dyDescent="0.25">
      <c r="A820" s="3">
        <f>TITRES_STAT!B823</f>
        <v>43195</v>
      </c>
      <c r="B820" s="6">
        <f>TITRES_STAT!D823</f>
        <v>36.445799999999998</v>
      </c>
      <c r="C820" s="2">
        <f t="shared" si="93"/>
        <v>0</v>
      </c>
      <c r="D820" s="2">
        <f t="shared" si="94"/>
        <v>36.693239999999996</v>
      </c>
      <c r="E820" s="2">
        <f t="shared" si="96"/>
        <v>36.721060000000008</v>
      </c>
      <c r="F820" s="2">
        <f t="shared" si="97"/>
        <v>36.902340000000002</v>
      </c>
      <c r="G820" s="2">
        <f t="shared" si="99"/>
        <v>37.970963999999981</v>
      </c>
      <c r="H820" s="2">
        <f t="shared" si="95"/>
        <v>37.683442499999977</v>
      </c>
      <c r="I820" s="2">
        <f t="array" ref="I820">SUMPRODUCT(B804:B823, (ROW(B804:B823)-ROW(B804)+1)) / (20*21/2)</f>
        <v>36.603687142857147</v>
      </c>
      <c r="J820" s="2">
        <f t="shared" si="98"/>
        <v>36.955377634555099</v>
      </c>
      <c r="K820" s="2">
        <f t="shared" si="100"/>
        <v>37.798862970788058</v>
      </c>
    </row>
    <row r="821" spans="1:11" ht="13.5" x14ac:dyDescent="0.25">
      <c r="A821" s="3">
        <f>TITRES_STAT!B824</f>
        <v>43196</v>
      </c>
      <c r="B821" s="6">
        <f>TITRES_STAT!D824</f>
        <v>36.445799999999998</v>
      </c>
      <c r="C821" s="2">
        <f t="shared" si="93"/>
        <v>0</v>
      </c>
      <c r="D821" s="2">
        <f t="shared" si="94"/>
        <v>36.610759999999992</v>
      </c>
      <c r="E821" s="2">
        <f t="shared" si="96"/>
        <v>36.653920000000006</v>
      </c>
      <c r="F821" s="2">
        <f t="shared" si="97"/>
        <v>36.854384999999994</v>
      </c>
      <c r="G821" s="2">
        <f t="shared" si="99"/>
        <v>37.869299999999981</v>
      </c>
      <c r="H821" s="2">
        <f t="shared" si="95"/>
        <v>37.688632499999983</v>
      </c>
      <c r="I821" s="2">
        <f t="array" ref="I821">SUMPRODUCT(B805:B824, (ROW(B805:B824)-ROW(B805)+1)) / (20*21/2)</f>
        <v>36.577105714285715</v>
      </c>
      <c r="J821" s="2">
        <f t="shared" si="98"/>
        <v>36.906846431264135</v>
      </c>
      <c r="K821" s="2">
        <f t="shared" si="100"/>
        <v>37.745801677815976</v>
      </c>
    </row>
    <row r="822" spans="1:11" ht="13.5" x14ac:dyDescent="0.25">
      <c r="A822" s="3">
        <f>TITRES_STAT!B825</f>
        <v>43200</v>
      </c>
      <c r="B822" s="6">
        <f>TITRES_STAT!D825</f>
        <v>35.582599999999999</v>
      </c>
      <c r="C822" s="2">
        <f t="shared" si="93"/>
        <v>-0.86319999999999908</v>
      </c>
      <c r="D822" s="2">
        <f t="shared" si="94"/>
        <v>36.355639999999994</v>
      </c>
      <c r="E822" s="2">
        <f t="shared" si="96"/>
        <v>36.611720000000005</v>
      </c>
      <c r="F822" s="2">
        <f t="shared" si="97"/>
        <v>36.763269999999991</v>
      </c>
      <c r="G822" s="2">
        <f t="shared" si="99"/>
        <v>37.743657999999975</v>
      </c>
      <c r="H822" s="2">
        <f t="shared" si="95"/>
        <v>37.689506499999979</v>
      </c>
      <c r="I822" s="2">
        <f t="array" ref="I822">SUMPRODUCT(B806:B825, (ROW(B806:B825)-ROW(B806)+1)) / (20*21/2)</f>
        <v>36.553949523809528</v>
      </c>
      <c r="J822" s="2">
        <f t="shared" si="98"/>
        <v>36.780727723524691</v>
      </c>
      <c r="K822" s="2">
        <f t="shared" si="100"/>
        <v>37.660970239470252</v>
      </c>
    </row>
    <row r="823" spans="1:11" ht="13.5" x14ac:dyDescent="0.25">
      <c r="A823" s="3">
        <f>TITRES_STAT!B826</f>
        <v>43201</v>
      </c>
      <c r="B823" s="6">
        <f>TITRES_STAT!D826</f>
        <v>36.445799999999998</v>
      </c>
      <c r="C823" s="2">
        <f t="shared" si="93"/>
        <v>0.86319999999999908</v>
      </c>
      <c r="D823" s="2">
        <f t="shared" si="94"/>
        <v>36.273160000000004</v>
      </c>
      <c r="E823" s="2">
        <f t="shared" si="96"/>
        <v>36.56568</v>
      </c>
      <c r="F823" s="2">
        <f t="shared" si="97"/>
        <v>36.724904999999993</v>
      </c>
      <c r="G823" s="2">
        <f t="shared" si="99"/>
        <v>37.635279999999973</v>
      </c>
      <c r="H823" s="2">
        <f t="shared" si="95"/>
        <v>37.694696499999978</v>
      </c>
      <c r="I823" s="2">
        <f t="array" ref="I823">SUMPRODUCT(B807:B826, (ROW(B807:B826)-ROW(B807)+1)) / (20*21/2)</f>
        <v>36.424787619047621</v>
      </c>
      <c r="J823" s="2">
        <f t="shared" si="98"/>
        <v>36.748829845093766</v>
      </c>
      <c r="K823" s="2">
        <f t="shared" si="100"/>
        <v>37.613316504589065</v>
      </c>
    </row>
    <row r="824" spans="1:11" ht="13.5" x14ac:dyDescent="0.25">
      <c r="A824" s="3">
        <f>TITRES_STAT!B827</f>
        <v>43202</v>
      </c>
      <c r="B824" s="6">
        <f>TITRES_STAT!D827</f>
        <v>36.445799999999998</v>
      </c>
      <c r="C824" s="2">
        <f t="shared" si="93"/>
        <v>0</v>
      </c>
      <c r="D824" s="2">
        <f t="shared" si="94"/>
        <v>36.273159999999997</v>
      </c>
      <c r="E824" s="2">
        <f t="shared" si="96"/>
        <v>36.524440000000006</v>
      </c>
      <c r="F824" s="2">
        <f t="shared" si="97"/>
        <v>36.688939999999988</v>
      </c>
      <c r="G824" s="2">
        <f t="shared" si="99"/>
        <v>37.526901999999978</v>
      </c>
      <c r="H824" s="2">
        <f t="shared" si="95"/>
        <v>37.699886499999984</v>
      </c>
      <c r="I824" s="2">
        <f t="array" ref="I824">SUMPRODUCT(B808:B827, (ROW(B808:B827)-ROW(B808)+1)) / (20*21/2)</f>
        <v>36.303160952380956</v>
      </c>
      <c r="J824" s="2">
        <f t="shared" si="98"/>
        <v>36.719969859846742</v>
      </c>
      <c r="K824" s="2">
        <f t="shared" si="100"/>
        <v>37.567531543624789</v>
      </c>
    </row>
    <row r="825" spans="1:11" ht="13.5" x14ac:dyDescent="0.25">
      <c r="A825" s="3">
        <f>TITRES_STAT!B828</f>
        <v>43203</v>
      </c>
      <c r="B825" s="6">
        <f>TITRES_STAT!D828</f>
        <v>36.445799999999998</v>
      </c>
      <c r="C825" s="2">
        <f t="shared" si="93"/>
        <v>0</v>
      </c>
      <c r="D825" s="2">
        <f t="shared" si="94"/>
        <v>36.273159999999997</v>
      </c>
      <c r="E825" s="2">
        <f t="shared" si="96"/>
        <v>36.483200000000004</v>
      </c>
      <c r="F825" s="2">
        <f t="shared" si="97"/>
        <v>36.70859999999999</v>
      </c>
      <c r="G825" s="2">
        <f t="shared" si="99"/>
        <v>37.430991999999975</v>
      </c>
      <c r="H825" s="2">
        <f t="shared" si="95"/>
        <v>37.705076499999983</v>
      </c>
      <c r="I825" s="2">
        <f t="array" ref="I825">SUMPRODUCT(B809:B828, (ROW(B809:B828)-ROW(B809)+1)) / (20*21/2)</f>
        <v>36.189983809523817</v>
      </c>
      <c r="J825" s="2">
        <f t="shared" si="98"/>
        <v>36.693858444623238</v>
      </c>
      <c r="K825" s="2">
        <f t="shared" si="100"/>
        <v>37.523542071325778</v>
      </c>
    </row>
    <row r="826" spans="1:11" ht="13.5" x14ac:dyDescent="0.25">
      <c r="A826" s="3">
        <f>TITRES_STAT!B829</f>
        <v>43206</v>
      </c>
      <c r="B826" s="6">
        <f>TITRES_STAT!D829</f>
        <v>35.352400000000003</v>
      </c>
      <c r="C826" s="2">
        <f t="shared" si="93"/>
        <v>-1.0933999999999955</v>
      </c>
      <c r="D826" s="2">
        <f t="shared" si="94"/>
        <v>36.054479999999998</v>
      </c>
      <c r="E826" s="2">
        <f t="shared" si="96"/>
        <v>36.332619999999999</v>
      </c>
      <c r="F826" s="2">
        <f t="shared" si="97"/>
        <v>36.619879999999995</v>
      </c>
      <c r="G826" s="2">
        <f t="shared" si="99"/>
        <v>37.313213999999974</v>
      </c>
      <c r="H826" s="2">
        <f t="shared" si="95"/>
        <v>37.710090499999986</v>
      </c>
      <c r="I826" s="2">
        <f t="array" ref="I826">SUMPRODUCT(B810:B829, (ROW(B810:B829)-ROW(B810)+1)) / (20*21/2)</f>
        <v>36.085256190476194</v>
      </c>
      <c r="J826" s="2">
        <f t="shared" si="98"/>
        <v>36.566100497516267</v>
      </c>
      <c r="K826" s="2">
        <f t="shared" si="100"/>
        <v>37.438399244999275</v>
      </c>
    </row>
    <row r="827" spans="1:11" ht="13.5" x14ac:dyDescent="0.25">
      <c r="A827" s="3">
        <f>TITRES_STAT!B830</f>
        <v>43207</v>
      </c>
      <c r="B827" s="6">
        <f>TITRES_STAT!D830</f>
        <v>35.342799999999997</v>
      </c>
      <c r="C827" s="2">
        <f t="shared" si="93"/>
        <v>-9.6000000000060481E-3</v>
      </c>
      <c r="D827" s="2">
        <f t="shared" si="94"/>
        <v>36.006520000000002</v>
      </c>
      <c r="E827" s="2">
        <f t="shared" si="96"/>
        <v>36.181079999999994</v>
      </c>
      <c r="F827" s="2">
        <f t="shared" si="97"/>
        <v>36.531159999999993</v>
      </c>
      <c r="G827" s="2">
        <f t="shared" si="99"/>
        <v>37.195243999999981</v>
      </c>
      <c r="H827" s="2">
        <f t="shared" si="95"/>
        <v>37.719795499999989</v>
      </c>
      <c r="I827" s="2">
        <f t="array" ref="I827">SUMPRODUCT(B811:B830, (ROW(B811:B830)-ROW(B811)+1)) / (20*21/2)</f>
        <v>35.988978095238089</v>
      </c>
      <c r="J827" s="2">
        <f t="shared" si="98"/>
        <v>36.449595688229003</v>
      </c>
      <c r="K827" s="2">
        <f t="shared" si="100"/>
        <v>37.356218882450278</v>
      </c>
    </row>
    <row r="828" spans="1:11" ht="13.5" x14ac:dyDescent="0.25">
      <c r="A828" s="3">
        <f>TITRES_STAT!B831</f>
        <v>43208</v>
      </c>
      <c r="B828" s="6">
        <f>TITRES_STAT!D831</f>
        <v>35.342799999999997</v>
      </c>
      <c r="C828" s="2">
        <f t="shared" si="93"/>
        <v>0</v>
      </c>
      <c r="D828" s="2">
        <f t="shared" si="94"/>
        <v>35.785919999999997</v>
      </c>
      <c r="E828" s="2">
        <f t="shared" si="96"/>
        <v>36.029540000000004</v>
      </c>
      <c r="F828" s="2">
        <f t="shared" si="97"/>
        <v>36.442439999999998</v>
      </c>
      <c r="G828" s="2">
        <f t="shared" si="99"/>
        <v>37.102017999999973</v>
      </c>
      <c r="H828" s="2">
        <f t="shared" si="95"/>
        <v>37.729362499999993</v>
      </c>
      <c r="I828" s="2">
        <f t="array" ref="I828">SUMPRODUCT(B812:B831, (ROW(B812:B831)-ROW(B812)+1)) / (20*21/2)</f>
        <v>35.800673333333336</v>
      </c>
      <c r="J828" s="2">
        <f t="shared" si="98"/>
        <v>36.344186575064334</v>
      </c>
      <c r="K828" s="2">
        <f t="shared" si="100"/>
        <v>37.27726127921693</v>
      </c>
    </row>
    <row r="829" spans="1:11" ht="13.5" x14ac:dyDescent="0.25">
      <c r="A829" s="3">
        <f>TITRES_STAT!B832</f>
        <v>43209</v>
      </c>
      <c r="B829" s="6">
        <f>TITRES_STAT!D832</f>
        <v>35.342799999999997</v>
      </c>
      <c r="C829" s="2">
        <f t="shared" si="93"/>
        <v>0</v>
      </c>
      <c r="D829" s="2">
        <f t="shared" si="94"/>
        <v>35.56532</v>
      </c>
      <c r="E829" s="2">
        <f t="shared" si="96"/>
        <v>35.919240000000002</v>
      </c>
      <c r="F829" s="2">
        <f t="shared" si="97"/>
        <v>36.353720000000003</v>
      </c>
      <c r="G829" s="2">
        <f t="shared" si="99"/>
        <v>37.032769999999971</v>
      </c>
      <c r="H829" s="2">
        <f t="shared" si="95"/>
        <v>37.735846999999993</v>
      </c>
      <c r="I829" s="2">
        <f t="array" ref="I829">SUMPRODUCT(B813:B832, (ROW(B813:B832)-ROW(B813)+1)) / (20*21/2)</f>
        <v>35.625841904761906</v>
      </c>
      <c r="J829" s="2">
        <f t="shared" si="98"/>
        <v>36.248816425058209</v>
      </c>
      <c r="K829" s="2">
        <f t="shared" si="100"/>
        <v>37.201400052580979</v>
      </c>
    </row>
    <row r="830" spans="1:11" ht="13.5" x14ac:dyDescent="0.25">
      <c r="A830" s="3">
        <f>TITRES_STAT!B833</f>
        <v>43210</v>
      </c>
      <c r="B830" s="6">
        <f>TITRES_STAT!D833</f>
        <v>35.342799999999997</v>
      </c>
      <c r="C830" s="2">
        <f t="shared" si="93"/>
        <v>0</v>
      </c>
      <c r="D830" s="2">
        <f t="shared" si="94"/>
        <v>35.344719999999995</v>
      </c>
      <c r="E830" s="2">
        <f t="shared" si="96"/>
        <v>35.80894</v>
      </c>
      <c r="F830" s="2">
        <f t="shared" si="97"/>
        <v>36.265000000000001</v>
      </c>
      <c r="G830" s="2">
        <f t="shared" si="99"/>
        <v>36.986731999999968</v>
      </c>
      <c r="H830" s="2">
        <f t="shared" si="95"/>
        <v>37.741410999999992</v>
      </c>
      <c r="I830" s="2">
        <f t="array" ref="I830">SUMPRODUCT(B814:B833, (ROW(B814:B833)-ROW(B814)+1)) / (20*21/2)</f>
        <v>35.367842857142861</v>
      </c>
      <c r="J830" s="2">
        <f t="shared" si="98"/>
        <v>36.162529146481234</v>
      </c>
      <c r="K830" s="2">
        <f t="shared" si="100"/>
        <v>37.128513776009171</v>
      </c>
    </row>
    <row r="831" spans="1:11" ht="13.5" x14ac:dyDescent="0.25">
      <c r="A831" s="3">
        <f>TITRES_STAT!B834</f>
        <v>43213</v>
      </c>
      <c r="B831" s="6">
        <f>TITRES_STAT!D834</f>
        <v>34.287799999999997</v>
      </c>
      <c r="C831" s="2">
        <f t="shared" si="93"/>
        <v>-1.0549999999999997</v>
      </c>
      <c r="D831" s="2">
        <f t="shared" si="94"/>
        <v>35.131799999999998</v>
      </c>
      <c r="E831" s="2">
        <f t="shared" si="96"/>
        <v>35.593140000000005</v>
      </c>
      <c r="F831" s="2">
        <f t="shared" si="97"/>
        <v>36.123530000000002</v>
      </c>
      <c r="G831" s="2">
        <f t="shared" si="99"/>
        <v>36.905399999999979</v>
      </c>
      <c r="H831" s="2">
        <f t="shared" si="95"/>
        <v>37.741699999999994</v>
      </c>
      <c r="I831" s="2">
        <f t="array" ref="I831">SUMPRODUCT(B815:B834, (ROW(B815:B834)-ROW(B815)+1)) / (20*21/2)</f>
        <v>35.031889047619046</v>
      </c>
      <c r="J831" s="2">
        <f t="shared" si="98"/>
        <v>35.983983513483025</v>
      </c>
      <c r="K831" s="2">
        <f t="shared" si="100"/>
        <v>37.017113235773515</v>
      </c>
    </row>
    <row r="832" spans="1:11" ht="13.5" x14ac:dyDescent="0.25">
      <c r="A832" s="3">
        <f>TITRES_STAT!B835</f>
        <v>43214</v>
      </c>
      <c r="B832" s="6">
        <f>TITRES_STAT!D835</f>
        <v>34.287799999999997</v>
      </c>
      <c r="C832" s="2">
        <f t="shared" si="93"/>
        <v>0</v>
      </c>
      <c r="D832" s="2">
        <f t="shared" si="94"/>
        <v>34.9208</v>
      </c>
      <c r="E832" s="2">
        <f t="shared" si="96"/>
        <v>35.463660000000004</v>
      </c>
      <c r="F832" s="2">
        <f t="shared" si="97"/>
        <v>36.037690000000005</v>
      </c>
      <c r="G832" s="2">
        <f t="shared" si="99"/>
        <v>36.824067999999976</v>
      </c>
      <c r="H832" s="2">
        <f t="shared" si="95"/>
        <v>37.742909499999989</v>
      </c>
      <c r="I832" s="2">
        <f t="array" ref="I832">SUMPRODUCT(B816:B835, (ROW(B816:B835)-ROW(B816)+1)) / (20*21/2)</f>
        <v>34.717491904761907</v>
      </c>
      <c r="J832" s="2">
        <f t="shared" si="98"/>
        <v>35.82244222648464</v>
      </c>
      <c r="K832" s="2">
        <f t="shared" si="100"/>
        <v>36.91008134417455</v>
      </c>
    </row>
    <row r="833" spans="1:11" ht="13.5" x14ac:dyDescent="0.25">
      <c r="A833" s="3">
        <f>TITRES_STAT!B836</f>
        <v>43215</v>
      </c>
      <c r="B833" s="6">
        <f>TITRES_STAT!D836</f>
        <v>33.328699999999998</v>
      </c>
      <c r="C833" s="2">
        <f t="shared" si="93"/>
        <v>-0.9590999999999994</v>
      </c>
      <c r="D833" s="2">
        <f t="shared" si="94"/>
        <v>34.517980000000001</v>
      </c>
      <c r="E833" s="2">
        <f t="shared" si="96"/>
        <v>35.151949999999999</v>
      </c>
      <c r="F833" s="2">
        <f t="shared" si="97"/>
        <v>35.858815</v>
      </c>
      <c r="G833" s="2">
        <f t="shared" si="99"/>
        <v>36.723553999999979</v>
      </c>
      <c r="H833" s="2">
        <f t="shared" si="95"/>
        <v>37.739323499999998</v>
      </c>
      <c r="I833" s="2">
        <f t="array" ref="I833">SUMPRODUCT(B817:B836, (ROW(B817:B836)-ROW(B817)+1)) / (20*21/2)</f>
        <v>34.424651428571423</v>
      </c>
      <c r="J833" s="2">
        <f t="shared" si="98"/>
        <v>35.584942966819433</v>
      </c>
      <c r="K833" s="2">
        <f t="shared" si="100"/>
        <v>36.769635016952023</v>
      </c>
    </row>
    <row r="834" spans="1:11" ht="13.5" x14ac:dyDescent="0.25">
      <c r="A834" s="3">
        <f>TITRES_STAT!B837</f>
        <v>43216</v>
      </c>
      <c r="B834" s="6">
        <f>TITRES_STAT!D837</f>
        <v>32.331299999999999</v>
      </c>
      <c r="C834" s="2">
        <f t="shared" si="93"/>
        <v>-0.99739999999999895</v>
      </c>
      <c r="D834" s="2">
        <f t="shared" si="94"/>
        <v>33.915679999999995</v>
      </c>
      <c r="E834" s="2">
        <f t="shared" si="96"/>
        <v>34.740500000000004</v>
      </c>
      <c r="F834" s="2">
        <f t="shared" si="97"/>
        <v>35.632469999999998</v>
      </c>
      <c r="G834" s="2">
        <f t="shared" si="99"/>
        <v>36.603859999999976</v>
      </c>
      <c r="H834" s="2">
        <f t="shared" si="95"/>
        <v>37.730750499999992</v>
      </c>
      <c r="I834" s="2">
        <f t="array" ref="I834">SUMPRODUCT(B818:B837, (ROW(B818:B837)-ROW(B818)+1)) / (20*21/2)</f>
        <v>34.244710476190477</v>
      </c>
      <c r="J834" s="2">
        <f t="shared" si="98"/>
        <v>35.275072208074725</v>
      </c>
      <c r="K834" s="2">
        <f t="shared" si="100"/>
        <v>36.595582663346065</v>
      </c>
    </row>
    <row r="835" spans="1:11" ht="13.5" x14ac:dyDescent="0.25">
      <c r="A835" s="3">
        <f>TITRES_STAT!B838</f>
        <v>43217</v>
      </c>
      <c r="B835" s="6">
        <f>TITRES_STAT!D838</f>
        <v>32.331299999999999</v>
      </c>
      <c r="C835" s="2">
        <f t="shared" si="93"/>
        <v>0</v>
      </c>
      <c r="D835" s="2">
        <f t="shared" si="94"/>
        <v>33.313379999999995</v>
      </c>
      <c r="E835" s="2">
        <f t="shared" si="96"/>
        <v>34.329049999999995</v>
      </c>
      <c r="F835" s="2">
        <f t="shared" si="97"/>
        <v>35.406124999999996</v>
      </c>
      <c r="G835" s="2">
        <f t="shared" si="99"/>
        <v>36.484165999999981</v>
      </c>
      <c r="H835" s="2">
        <f t="shared" si="95"/>
        <v>37.717562999999984</v>
      </c>
      <c r="I835" s="2">
        <f t="array" ref="I835">SUMPRODUCT(B819:B838, (ROW(B819:B838)-ROW(B819)+1)) / (20*21/2)</f>
        <v>34.081759047619045</v>
      </c>
      <c r="J835" s="2">
        <f t="shared" si="98"/>
        <v>34.99471295016285</v>
      </c>
      <c r="K835" s="2">
        <f t="shared" si="100"/>
        <v>36.428355892234457</v>
      </c>
    </row>
    <row r="836" spans="1:11" ht="13.5" x14ac:dyDescent="0.25">
      <c r="A836" s="3">
        <f>TITRES_STAT!B839</f>
        <v>43220</v>
      </c>
      <c r="B836" s="6">
        <f>TITRES_STAT!D839</f>
        <v>32.331299999999999</v>
      </c>
      <c r="C836" s="2">
        <f t="shared" ref="C836:C899" si="101">B836-B835</f>
        <v>0</v>
      </c>
      <c r="D836" s="2">
        <f t="shared" si="94"/>
        <v>32.922080000000001</v>
      </c>
      <c r="E836" s="2">
        <f t="shared" si="96"/>
        <v>34.026940000000003</v>
      </c>
      <c r="F836" s="2">
        <f t="shared" si="97"/>
        <v>35.179780000000008</v>
      </c>
      <c r="G836" s="2">
        <f t="shared" si="99"/>
        <v>36.37329399999998</v>
      </c>
      <c r="H836" s="2">
        <f t="shared" si="95"/>
        <v>37.70437549999999</v>
      </c>
      <c r="I836" s="2">
        <f t="array" ref="I836">SUMPRODUCT(B820:B839, (ROW(B820:B839)-ROW(B820)+1)) / (20*21/2)</f>
        <v>33.93579714285714</v>
      </c>
      <c r="J836" s="2">
        <f t="shared" si="98"/>
        <v>34.741054573956866</v>
      </c>
      <c r="K836" s="2">
        <f t="shared" si="100"/>
        <v>36.267687033715461</v>
      </c>
    </row>
    <row r="837" spans="1:11" ht="13.5" x14ac:dyDescent="0.25">
      <c r="A837" s="3">
        <f>TITRES_STAT!B840</f>
        <v>43222</v>
      </c>
      <c r="B837" s="6">
        <f>TITRES_STAT!D840</f>
        <v>33.290399999999998</v>
      </c>
      <c r="C837" s="2">
        <f t="shared" si="101"/>
        <v>0.9590999999999994</v>
      </c>
      <c r="D837" s="2">
        <f t="shared" si="94"/>
        <v>32.7226</v>
      </c>
      <c r="E837" s="2">
        <f t="shared" si="96"/>
        <v>33.821699999999993</v>
      </c>
      <c r="F837" s="2">
        <f t="shared" si="97"/>
        <v>35.001390000000008</v>
      </c>
      <c r="G837" s="2">
        <f t="shared" si="99"/>
        <v>36.281603999999987</v>
      </c>
      <c r="H837" s="2">
        <f t="shared" si="95"/>
        <v>37.69598349999999</v>
      </c>
      <c r="I837" s="2">
        <f t="array" ref="I837">SUMPRODUCT(B821:B840, (ROW(B821:B840)-ROW(B821)+1)) / (20*21/2)</f>
        <v>33.804860952380949</v>
      </c>
      <c r="J837" s="2">
        <f t="shared" si="98"/>
        <v>34.602896995484784</v>
      </c>
      <c r="K837" s="2">
        <f t="shared" si="100"/>
        <v>36.150930679452109</v>
      </c>
    </row>
    <row r="838" spans="1:11" ht="13.5" x14ac:dyDescent="0.25">
      <c r="A838" s="3">
        <f>TITRES_STAT!B841</f>
        <v>43223</v>
      </c>
      <c r="B838" s="6">
        <f>TITRES_STAT!D841</f>
        <v>33.290399999999998</v>
      </c>
      <c r="C838" s="2">
        <f t="shared" si="101"/>
        <v>0</v>
      </c>
      <c r="D838" s="2">
        <f t="shared" ref="D838:D901" si="102">AVERAGE(B834:B838)</f>
        <v>32.714939999999999</v>
      </c>
      <c r="E838" s="2">
        <f t="shared" si="96"/>
        <v>33.616459999999996</v>
      </c>
      <c r="F838" s="2">
        <f t="shared" si="97"/>
        <v>34.823</v>
      </c>
      <c r="G838" s="2">
        <f t="shared" si="99"/>
        <v>36.189913999999995</v>
      </c>
      <c r="H838" s="2">
        <f t="shared" si="95"/>
        <v>37.68500199999999</v>
      </c>
      <c r="I838" s="2">
        <f t="array" ref="I838">SUMPRODUCT(B822:B841, (ROW(B822:B841)-ROW(B822)+1)) / (20*21/2)</f>
        <v>33.688950476190477</v>
      </c>
      <c r="J838" s="2">
        <f t="shared" si="98"/>
        <v>34.47789728162909</v>
      </c>
      <c r="K838" s="2">
        <f t="shared" si="100"/>
        <v>36.038753005748106</v>
      </c>
    </row>
    <row r="839" spans="1:11" ht="13.5" x14ac:dyDescent="0.25">
      <c r="A839" s="3">
        <f>TITRES_STAT!B842</f>
        <v>43224</v>
      </c>
      <c r="B839" s="6">
        <f>TITRES_STAT!D842</f>
        <v>33.290399999999998</v>
      </c>
      <c r="C839" s="2">
        <f t="shared" si="101"/>
        <v>0</v>
      </c>
      <c r="D839" s="2">
        <f t="shared" si="102"/>
        <v>32.906760000000006</v>
      </c>
      <c r="E839" s="2">
        <f t="shared" si="96"/>
        <v>33.411219999999993</v>
      </c>
      <c r="F839" s="2">
        <f t="shared" si="97"/>
        <v>34.665230000000001</v>
      </c>
      <c r="G839" s="2">
        <f t="shared" si="99"/>
        <v>36.098223999999995</v>
      </c>
      <c r="H839" s="2">
        <f t="shared" si="95"/>
        <v>37.67402049999999</v>
      </c>
      <c r="I839" s="2">
        <f t="array" ref="I839">SUMPRODUCT(B823:B842, (ROW(B823:B842)-ROW(B823)+1)) / (20*21/2)</f>
        <v>33.588065714285712</v>
      </c>
      <c r="J839" s="2">
        <f t="shared" si="98"/>
        <v>34.36480230242632</v>
      </c>
      <c r="K839" s="2">
        <f t="shared" si="100"/>
        <v>35.93097445650308</v>
      </c>
    </row>
    <row r="840" spans="1:11" ht="13.5" x14ac:dyDescent="0.25">
      <c r="A840" s="3">
        <f>TITRES_STAT!B843</f>
        <v>43227</v>
      </c>
      <c r="B840" s="6">
        <f>TITRES_STAT!D843</f>
        <v>33.290399999999998</v>
      </c>
      <c r="C840" s="2">
        <f t="shared" si="101"/>
        <v>0</v>
      </c>
      <c r="D840" s="2">
        <f t="shared" si="102"/>
        <v>33.098580000000005</v>
      </c>
      <c r="E840" s="2">
        <f t="shared" si="96"/>
        <v>33.205979999999997</v>
      </c>
      <c r="F840" s="2">
        <f t="shared" si="97"/>
        <v>34.507459999999995</v>
      </c>
      <c r="G840" s="2">
        <f t="shared" si="99"/>
        <v>36.029170000000001</v>
      </c>
      <c r="H840" s="2">
        <f t="shared" si="95"/>
        <v>37.663038999999998</v>
      </c>
      <c r="I840" s="2">
        <f t="array" ref="I840">SUMPRODUCT(B824:B843, (ROW(B824:B843)-ROW(B824)+1)) / (20*21/2)</f>
        <v>33.49809619047619</v>
      </c>
      <c r="J840" s="2">
        <f t="shared" si="98"/>
        <v>34.262478273623813</v>
      </c>
      <c r="K840" s="2">
        <f t="shared" si="100"/>
        <v>35.827422517032367</v>
      </c>
    </row>
    <row r="841" spans="1:11" ht="13.5" x14ac:dyDescent="0.25">
      <c r="A841" s="3">
        <f>TITRES_STAT!B844</f>
        <v>43228</v>
      </c>
      <c r="B841" s="6">
        <f>TITRES_STAT!D844</f>
        <v>33.290399999999998</v>
      </c>
      <c r="C841" s="2">
        <f t="shared" si="101"/>
        <v>0</v>
      </c>
      <c r="D841" s="2">
        <f t="shared" si="102"/>
        <v>33.290399999999998</v>
      </c>
      <c r="E841" s="2">
        <f t="shared" si="96"/>
        <v>33.10624</v>
      </c>
      <c r="F841" s="2">
        <f t="shared" si="97"/>
        <v>34.349689999999995</v>
      </c>
      <c r="G841" s="2">
        <f t="shared" si="99"/>
        <v>35.960116000000006</v>
      </c>
      <c r="H841" s="2">
        <f t="shared" si="95"/>
        <v>37.652057499999984</v>
      </c>
      <c r="I841" s="2">
        <f t="array" ref="I841">SUMPRODUCT(B825:B844, (ROW(B825:B844)-ROW(B825)+1)) / (20*21/2)</f>
        <v>33.280657142857144</v>
      </c>
      <c r="J841" s="2">
        <f t="shared" si="98"/>
        <v>34.169899390421541</v>
      </c>
      <c r="K841" s="2">
        <f t="shared" si="100"/>
        <v>35.727931437933059</v>
      </c>
    </row>
    <row r="842" spans="1:11" ht="13.5" x14ac:dyDescent="0.25">
      <c r="A842" s="3">
        <f>TITRES_STAT!B845</f>
        <v>43229</v>
      </c>
      <c r="B842" s="6">
        <f>TITRES_STAT!D845</f>
        <v>33.290399999999998</v>
      </c>
      <c r="C842" s="2">
        <f t="shared" si="101"/>
        <v>0</v>
      </c>
      <c r="D842" s="2">
        <f t="shared" si="102"/>
        <v>33.290399999999998</v>
      </c>
      <c r="E842" s="2">
        <f t="shared" si="96"/>
        <v>33.006499999999996</v>
      </c>
      <c r="F842" s="2">
        <f t="shared" si="97"/>
        <v>34.235079999999996</v>
      </c>
      <c r="G842" s="2">
        <f t="shared" si="99"/>
        <v>35.87207200000001</v>
      </c>
      <c r="H842" s="2">
        <f t="shared" ref="H842:H905" si="103">AVERAGE(B643:B842)</f>
        <v>37.641075999999991</v>
      </c>
      <c r="I842" s="2">
        <f t="array" ref="I842">SUMPRODUCT(B826:B845, (ROW(B826:B845)-ROW(B826)+1)) / (20*21/2)</f>
        <v>32.99494</v>
      </c>
      <c r="J842" s="2">
        <f t="shared" si="98"/>
        <v>34.086137543714727</v>
      </c>
      <c r="K842" s="2">
        <f t="shared" si="100"/>
        <v>35.632341969778821</v>
      </c>
    </row>
    <row r="843" spans="1:11" ht="13.5" x14ac:dyDescent="0.25">
      <c r="A843" s="3">
        <f>TITRES_STAT!B846</f>
        <v>43230</v>
      </c>
      <c r="B843" s="6">
        <f>TITRES_STAT!D846</f>
        <v>33.290399999999998</v>
      </c>
      <c r="C843" s="2">
        <f t="shared" si="101"/>
        <v>0</v>
      </c>
      <c r="D843" s="2">
        <f t="shared" si="102"/>
        <v>33.290399999999998</v>
      </c>
      <c r="E843" s="2">
        <f t="shared" si="96"/>
        <v>33.002669999999995</v>
      </c>
      <c r="F843" s="2">
        <f t="shared" si="97"/>
        <v>34.077309999999997</v>
      </c>
      <c r="G843" s="2">
        <f t="shared" si="99"/>
        <v>35.784028000000006</v>
      </c>
      <c r="H843" s="2">
        <f t="shared" si="103"/>
        <v>37.635848999999986</v>
      </c>
      <c r="I843" s="2">
        <f t="array" ref="I843">SUMPRODUCT(B827:B846, (ROW(B827:B846)-ROW(B827)+1)) / (20*21/2)</f>
        <v>32.808047142857141</v>
      </c>
      <c r="J843" s="2">
        <f t="shared" si="98"/>
        <v>34.010353015741899</v>
      </c>
      <c r="K843" s="2">
        <f t="shared" si="100"/>
        <v>35.540501108218869</v>
      </c>
    </row>
    <row r="844" spans="1:11" ht="13.5" x14ac:dyDescent="0.25">
      <c r="A844" s="3">
        <f>TITRES_STAT!B847</f>
        <v>43231</v>
      </c>
      <c r="B844" s="6">
        <f>TITRES_STAT!D847</f>
        <v>31.7942</v>
      </c>
      <c r="C844" s="2">
        <f t="shared" si="101"/>
        <v>-1.4961999999999982</v>
      </c>
      <c r="D844" s="2">
        <f t="shared" si="102"/>
        <v>32.991159999999994</v>
      </c>
      <c r="E844" s="2">
        <f t="shared" ref="E844:E907" si="104">AVERAGE(B835:B844)</f>
        <v>32.94896</v>
      </c>
      <c r="F844" s="2">
        <f t="shared" si="97"/>
        <v>33.844729999999998</v>
      </c>
      <c r="G844" s="2">
        <f t="shared" si="99"/>
        <v>35.666060000000009</v>
      </c>
      <c r="H844" s="2">
        <f t="shared" si="103"/>
        <v>37.622181999999988</v>
      </c>
      <c r="I844" s="2">
        <f t="array" ref="I844">SUMPRODUCT(B828:B847, (ROW(B828:B847)-ROW(B828)+1)) / (20*21/2)</f>
        <v>32.639011904761901</v>
      </c>
      <c r="J844" s="2">
        <f t="shared" si="98"/>
        <v>33.799290823766484</v>
      </c>
      <c r="K844" s="2">
        <f t="shared" si="100"/>
        <v>35.393587339269111</v>
      </c>
    </row>
    <row r="845" spans="1:11" ht="13.5" x14ac:dyDescent="0.25">
      <c r="A845" s="3">
        <f>TITRES_STAT!B848</f>
        <v>43234</v>
      </c>
      <c r="B845" s="6">
        <f>TITRES_STAT!D848</f>
        <v>30.8447</v>
      </c>
      <c r="C845" s="2">
        <f t="shared" si="101"/>
        <v>-0.94950000000000045</v>
      </c>
      <c r="D845" s="2">
        <f t="shared" si="102"/>
        <v>32.502019999999995</v>
      </c>
      <c r="E845" s="2">
        <f t="shared" si="104"/>
        <v>32.8003</v>
      </c>
      <c r="F845" s="2">
        <f t="shared" si="97"/>
        <v>33.564674999999994</v>
      </c>
      <c r="G845" s="2">
        <f t="shared" si="99"/>
        <v>35.555956000000009</v>
      </c>
      <c r="H845" s="2">
        <f t="shared" si="103"/>
        <v>37.601369999999982</v>
      </c>
      <c r="I845" s="2">
        <f t="array" ref="I845">SUMPRODUCT(B829:B848, (ROW(B829:B848)-ROW(B829)+1)) / (20*21/2)</f>
        <v>32.355350476190473</v>
      </c>
      <c r="J845" s="2">
        <f t="shared" si="98"/>
        <v>33.51790122150301</v>
      </c>
      <c r="K845" s="2">
        <f t="shared" si="100"/>
        <v>35.21519960047425</v>
      </c>
    </row>
    <row r="846" spans="1:11" ht="13.5" x14ac:dyDescent="0.25">
      <c r="A846" s="3">
        <f>TITRES_STAT!B849</f>
        <v>43235</v>
      </c>
      <c r="B846" s="6">
        <f>TITRES_STAT!D849</f>
        <v>31.6023</v>
      </c>
      <c r="C846" s="2">
        <f t="shared" si="101"/>
        <v>0.75760000000000005</v>
      </c>
      <c r="D846" s="2">
        <f t="shared" si="102"/>
        <v>32.164400000000001</v>
      </c>
      <c r="E846" s="2">
        <f t="shared" si="104"/>
        <v>32.727400000000003</v>
      </c>
      <c r="F846" s="2">
        <f t="shared" si="97"/>
        <v>33.377169999999992</v>
      </c>
      <c r="G846" s="2">
        <f t="shared" si="99"/>
        <v>35.43932800000001</v>
      </c>
      <c r="H846" s="2">
        <f t="shared" si="103"/>
        <v>37.584345999999989</v>
      </c>
      <c r="I846" s="2">
        <f t="array" ref="I846">SUMPRODUCT(B830:B849, (ROW(B830:B849)-ROW(B830)+1)) / (20*21/2)</f>
        <v>32.096122857142859</v>
      </c>
      <c r="J846" s="2">
        <f t="shared" si="98"/>
        <v>33.335463009931296</v>
      </c>
      <c r="K846" s="2">
        <f t="shared" si="100"/>
        <v>35.073517263200756</v>
      </c>
    </row>
    <row r="847" spans="1:11" ht="13.5" x14ac:dyDescent="0.25">
      <c r="A847" s="3">
        <f>TITRES_STAT!B850</f>
        <v>43236</v>
      </c>
      <c r="B847" s="6">
        <f>TITRES_STAT!D850</f>
        <v>31.6023</v>
      </c>
      <c r="C847" s="2">
        <f t="shared" si="101"/>
        <v>0</v>
      </c>
      <c r="D847" s="2">
        <f t="shared" si="102"/>
        <v>31.826779999999996</v>
      </c>
      <c r="E847" s="2">
        <f t="shared" si="104"/>
        <v>32.558590000000002</v>
      </c>
      <c r="F847" s="2">
        <f t="shared" si="97"/>
        <v>33.190144999999994</v>
      </c>
      <c r="G847" s="2">
        <f t="shared" si="99"/>
        <v>35.322700000000012</v>
      </c>
      <c r="H847" s="2">
        <f t="shared" si="103"/>
        <v>37.562382499999984</v>
      </c>
      <c r="I847" s="2">
        <f t="array" ref="I847">SUMPRODUCT(B831:B850, (ROW(B831:B850)-ROW(B831)+1)) / (20*21/2)</f>
        <v>31.943529047619048</v>
      </c>
      <c r="J847" s="2">
        <f t="shared" si="98"/>
        <v>33.170399866128314</v>
      </c>
      <c r="K847" s="2">
        <f t="shared" si="100"/>
        <v>34.93739109601642</v>
      </c>
    </row>
    <row r="848" spans="1:11" ht="13.5" x14ac:dyDescent="0.25">
      <c r="A848" s="3">
        <f>TITRES_STAT!B851</f>
        <v>43237</v>
      </c>
      <c r="B848" s="6">
        <f>TITRES_STAT!D851</f>
        <v>30.2117</v>
      </c>
      <c r="C848" s="2">
        <f t="shared" si="101"/>
        <v>-1.3905999999999992</v>
      </c>
      <c r="D848" s="2">
        <f t="shared" si="102"/>
        <v>31.211039999999997</v>
      </c>
      <c r="E848" s="2">
        <f t="shared" si="104"/>
        <v>32.250720000000001</v>
      </c>
      <c r="F848" s="2">
        <f t="shared" si="97"/>
        <v>32.933589999999995</v>
      </c>
      <c r="G848" s="2">
        <f t="shared" si="99"/>
        <v>35.178644000000013</v>
      </c>
      <c r="H848" s="2">
        <f t="shared" si="103"/>
        <v>37.533465999999976</v>
      </c>
      <c r="I848" s="2">
        <f t="array" ref="I848">SUMPRODUCT(B832:B851, (ROW(B832:B851)-ROW(B832)+1)) / (20*21/2)</f>
        <v>31.811259047619046</v>
      </c>
      <c r="J848" s="2">
        <f t="shared" si="98"/>
        <v>32.888618926497045</v>
      </c>
      <c r="K848" s="2">
        <f t="shared" si="100"/>
        <v>34.752069876564796</v>
      </c>
    </row>
    <row r="849" spans="1:11" ht="13.5" x14ac:dyDescent="0.25">
      <c r="A849" s="3">
        <f>TITRES_STAT!B852</f>
        <v>43238</v>
      </c>
      <c r="B849" s="6">
        <f>TITRES_STAT!D852</f>
        <v>30.2117</v>
      </c>
      <c r="C849" s="2">
        <f t="shared" si="101"/>
        <v>0</v>
      </c>
      <c r="D849" s="2">
        <f t="shared" si="102"/>
        <v>30.894539999999999</v>
      </c>
      <c r="E849" s="2">
        <f t="shared" si="104"/>
        <v>31.94285</v>
      </c>
      <c r="F849" s="2">
        <f t="shared" si="97"/>
        <v>32.677034999999989</v>
      </c>
      <c r="G849" s="2">
        <f t="shared" si="99"/>
        <v>35.034780000000012</v>
      </c>
      <c r="H849" s="2">
        <f t="shared" si="103"/>
        <v>37.504549499999982</v>
      </c>
      <c r="I849" s="2">
        <f t="array" ref="I849">SUMPRODUCT(B833:B852, (ROW(B833:B852)-ROW(B833)+1)) / (20*21/2)</f>
        <v>31.676022380952379</v>
      </c>
      <c r="J849" s="2">
        <f t="shared" si="98"/>
        <v>32.63367426683066</v>
      </c>
      <c r="K849" s="2">
        <f t="shared" si="100"/>
        <v>34.574016155915196</v>
      </c>
    </row>
    <row r="850" spans="1:11" ht="13.5" x14ac:dyDescent="0.25">
      <c r="A850" s="3">
        <f>TITRES_STAT!B853</f>
        <v>43241</v>
      </c>
      <c r="B850" s="6">
        <f>TITRES_STAT!D853</f>
        <v>31.0748</v>
      </c>
      <c r="C850" s="2">
        <f t="shared" si="101"/>
        <v>0.86309999999999931</v>
      </c>
      <c r="D850" s="2">
        <f t="shared" si="102"/>
        <v>30.940560000000005</v>
      </c>
      <c r="E850" s="2">
        <f t="shared" si="104"/>
        <v>31.72129</v>
      </c>
      <c r="F850" s="2">
        <f t="shared" si="97"/>
        <v>32.463634999999989</v>
      </c>
      <c r="G850" s="2">
        <f t="shared" si="99"/>
        <v>34.908178000000021</v>
      </c>
      <c r="H850" s="2">
        <f t="shared" si="103"/>
        <v>37.479948499999978</v>
      </c>
      <c r="I850" s="2">
        <f t="array" ref="I850">SUMPRODUCT(B834:B853, (ROW(B834:B853)-ROW(B834)+1)) / (20*21/2)</f>
        <v>31.556999047619048</v>
      </c>
      <c r="J850" s="2">
        <f t="shared" si="98"/>
        <v>32.48521005094203</v>
      </c>
      <c r="K850" s="2">
        <f t="shared" si="100"/>
        <v>34.436791992938133</v>
      </c>
    </row>
    <row r="851" spans="1:11" ht="13.5" x14ac:dyDescent="0.25">
      <c r="A851" s="3">
        <f>TITRES_STAT!B854</f>
        <v>43242</v>
      </c>
      <c r="B851" s="6">
        <f>TITRES_STAT!D854</f>
        <v>31.0748</v>
      </c>
      <c r="C851" s="2">
        <f t="shared" si="101"/>
        <v>0</v>
      </c>
      <c r="D851" s="2">
        <f t="shared" si="102"/>
        <v>30.835059999999999</v>
      </c>
      <c r="E851" s="2">
        <f t="shared" si="104"/>
        <v>31.49973</v>
      </c>
      <c r="F851" s="2">
        <f t="shared" si="97"/>
        <v>32.302984999999993</v>
      </c>
      <c r="G851" s="2">
        <f t="shared" si="99"/>
        <v>34.781576000000022</v>
      </c>
      <c r="H851" s="2">
        <f t="shared" si="103"/>
        <v>37.455347499999988</v>
      </c>
      <c r="I851" s="2">
        <f t="array" ref="I851">SUMPRODUCT(B835:B854, (ROW(B835:B854)-ROW(B835)+1)) / (20*21/2)</f>
        <v>31.449621904761905</v>
      </c>
      <c r="J851" s="2">
        <f t="shared" si="98"/>
        <v>32.350885284185644</v>
      </c>
      <c r="K851" s="2">
        <f t="shared" si="100"/>
        <v>34.304949169685656</v>
      </c>
    </row>
    <row r="852" spans="1:11" ht="13.5" x14ac:dyDescent="0.25">
      <c r="A852" s="3">
        <f>TITRES_STAT!B855</f>
        <v>43243</v>
      </c>
      <c r="B852" s="6">
        <f>TITRES_STAT!D855</f>
        <v>30.882999999999999</v>
      </c>
      <c r="C852" s="2">
        <f t="shared" si="101"/>
        <v>-0.19180000000000064</v>
      </c>
      <c r="D852" s="2">
        <f t="shared" si="102"/>
        <v>30.691199999999998</v>
      </c>
      <c r="E852" s="2">
        <f t="shared" si="104"/>
        <v>31.258990000000001</v>
      </c>
      <c r="F852" s="2">
        <f t="shared" ref="F852:F915" si="105">AVERAGE(B833:B852)</f>
        <v>32.132744999999993</v>
      </c>
      <c r="G852" s="2">
        <f t="shared" si="99"/>
        <v>34.651138000000024</v>
      </c>
      <c r="H852" s="2">
        <f t="shared" si="103"/>
        <v>37.429787499999982</v>
      </c>
      <c r="I852" s="2">
        <f t="array" ref="I852">SUMPRODUCT(B836:B855, (ROW(B836:B855)-ROW(B836)+1)) / (20*21/2)</f>
        <v>31.261455714285717</v>
      </c>
      <c r="J852" s="2">
        <f t="shared" si="98"/>
        <v>32.211086685691768</v>
      </c>
      <c r="K852" s="2">
        <f t="shared" si="100"/>
        <v>34.170755084599946</v>
      </c>
    </row>
    <row r="853" spans="1:11" ht="13.5" x14ac:dyDescent="0.25">
      <c r="A853" s="3">
        <f>TITRES_STAT!B856</f>
        <v>43244</v>
      </c>
      <c r="B853" s="6">
        <f>TITRES_STAT!D856</f>
        <v>30.882999999999999</v>
      </c>
      <c r="C853" s="2">
        <f t="shared" si="101"/>
        <v>0</v>
      </c>
      <c r="D853" s="2">
        <f t="shared" si="102"/>
        <v>30.82546</v>
      </c>
      <c r="E853" s="2">
        <f t="shared" si="104"/>
        <v>31.018250000000002</v>
      </c>
      <c r="F853" s="2">
        <f t="shared" si="105"/>
        <v>32.010460000000002</v>
      </c>
      <c r="G853" s="2">
        <f t="shared" si="99"/>
        <v>34.524536000000026</v>
      </c>
      <c r="H853" s="2">
        <f t="shared" si="103"/>
        <v>37.404227499999976</v>
      </c>
      <c r="I853" s="2">
        <f t="array" ref="I853">SUMPRODUCT(B837:B856, (ROW(B837:B856)-ROW(B837)+1)) / (20*21/2)</f>
        <v>30.971303809523814</v>
      </c>
      <c r="J853" s="2">
        <f t="shared" ref="J853:J916" si="106">$J$4*B853+J852*(1-$J$4)</f>
        <v>32.084602239435412</v>
      </c>
      <c r="K853" s="2">
        <f t="shared" si="100"/>
        <v>34.041823512654851</v>
      </c>
    </row>
    <row r="854" spans="1:11" ht="13.5" x14ac:dyDescent="0.25">
      <c r="A854" s="3">
        <f>TITRES_STAT!B857</f>
        <v>43245</v>
      </c>
      <c r="B854" s="6">
        <f>TITRES_STAT!D857</f>
        <v>30.882999999999999</v>
      </c>
      <c r="C854" s="2">
        <f t="shared" si="101"/>
        <v>0</v>
      </c>
      <c r="D854" s="2">
        <f t="shared" si="102"/>
        <v>30.959719999999997</v>
      </c>
      <c r="E854" s="2">
        <f t="shared" si="104"/>
        <v>30.927129999999998</v>
      </c>
      <c r="F854" s="2">
        <f t="shared" si="105"/>
        <v>31.938045000000006</v>
      </c>
      <c r="G854" s="2">
        <f t="shared" si="99"/>
        <v>34.39889400000002</v>
      </c>
      <c r="H854" s="2">
        <f t="shared" si="103"/>
        <v>37.378667499999978</v>
      </c>
      <c r="I854" s="2">
        <f t="array" ref="I854">SUMPRODUCT(B838:B857, (ROW(B838:B857)-ROW(B838)+1)) / (20*21/2)</f>
        <v>30.60675333333333</v>
      </c>
      <c r="J854" s="2">
        <f t="shared" si="106"/>
        <v>31.970163930917753</v>
      </c>
      <c r="K854" s="2">
        <f t="shared" si="100"/>
        <v>33.917948080786033</v>
      </c>
    </row>
    <row r="855" spans="1:11" ht="13.5" x14ac:dyDescent="0.25">
      <c r="A855" s="3">
        <f>TITRES_STAT!B858</f>
        <v>43248</v>
      </c>
      <c r="B855" s="6">
        <f>TITRES_STAT!D858</f>
        <v>29.962299999999999</v>
      </c>
      <c r="C855" s="2">
        <f t="shared" si="101"/>
        <v>-0.92070000000000007</v>
      </c>
      <c r="D855" s="2">
        <f t="shared" si="102"/>
        <v>30.737220000000001</v>
      </c>
      <c r="E855" s="2">
        <f t="shared" si="104"/>
        <v>30.838890000000003</v>
      </c>
      <c r="F855" s="2">
        <f t="shared" si="105"/>
        <v>31.81959500000001</v>
      </c>
      <c r="G855" s="2">
        <f t="shared" si="99"/>
        <v>34.27708800000002</v>
      </c>
      <c r="H855" s="2">
        <f t="shared" si="103"/>
        <v>37.348503999999977</v>
      </c>
      <c r="I855" s="2">
        <f t="array" ref="I855">SUMPRODUCT(B839:B858, (ROW(B839:B858)-ROW(B839)+1)) / (20*21/2)</f>
        <v>30.268281428571431</v>
      </c>
      <c r="J855" s="2">
        <f t="shared" si="106"/>
        <v>31.77893879463987</v>
      </c>
      <c r="K855" s="2">
        <f t="shared" si="100"/>
        <v>33.76282462663756</v>
      </c>
    </row>
    <row r="856" spans="1:11" ht="13.5" x14ac:dyDescent="0.25">
      <c r="A856" s="3">
        <f>TITRES_STAT!B859</f>
        <v>43249</v>
      </c>
      <c r="B856" s="6">
        <f>TITRES_STAT!D859</f>
        <v>28.773</v>
      </c>
      <c r="C856" s="2">
        <f t="shared" si="101"/>
        <v>-1.1892999999999994</v>
      </c>
      <c r="D856" s="2">
        <f t="shared" si="102"/>
        <v>30.276859999999999</v>
      </c>
      <c r="E856" s="2">
        <f t="shared" si="104"/>
        <v>30.555960000000006</v>
      </c>
      <c r="F856" s="2">
        <f t="shared" si="105"/>
        <v>31.641680000000008</v>
      </c>
      <c r="G856" s="2">
        <f t="shared" si="99"/>
        <v>34.110012000000019</v>
      </c>
      <c r="H856" s="2">
        <f t="shared" si="103"/>
        <v>37.312393999999969</v>
      </c>
      <c r="I856" s="2">
        <f t="array" ref="I856">SUMPRODUCT(B840:B859, (ROW(B840:B859)-ROW(B840)+1)) / (20*21/2)</f>
        <v>29.955888095238095</v>
      </c>
      <c r="J856" s="2">
        <f t="shared" si="106"/>
        <v>31.492658909436074</v>
      </c>
      <c r="K856" s="2">
        <f t="shared" si="100"/>
        <v>33.567145229514523</v>
      </c>
    </row>
    <row r="857" spans="1:11" ht="13.5" x14ac:dyDescent="0.25">
      <c r="A857" s="3">
        <f>TITRES_STAT!B860</f>
        <v>43250</v>
      </c>
      <c r="B857" s="6">
        <f>TITRES_STAT!D860</f>
        <v>27.8139</v>
      </c>
      <c r="C857" s="2">
        <f t="shared" si="101"/>
        <v>-0.9590999999999994</v>
      </c>
      <c r="D857" s="2">
        <f t="shared" si="102"/>
        <v>29.663039999999995</v>
      </c>
      <c r="E857" s="2">
        <f t="shared" si="104"/>
        <v>30.177120000000002</v>
      </c>
      <c r="F857" s="2">
        <f t="shared" si="105"/>
        <v>31.367855000000002</v>
      </c>
      <c r="G857" s="2">
        <f t="shared" si="99"/>
        <v>33.923946000000022</v>
      </c>
      <c r="H857" s="2">
        <f t="shared" si="103"/>
        <v>37.271488499999968</v>
      </c>
      <c r="I857" s="2">
        <f t="array" ref="I857">SUMPRODUCT(B841:B860, (ROW(B841:B860)-ROW(B841)+1)) / (20*21/2)</f>
        <v>29.669573333333336</v>
      </c>
      <c r="J857" s="2">
        <f t="shared" si="106"/>
        <v>31.14230091806121</v>
      </c>
      <c r="K857" s="2">
        <f t="shared" si="100"/>
        <v>33.341527769533563</v>
      </c>
    </row>
    <row r="858" spans="1:11" ht="13.5" x14ac:dyDescent="0.25">
      <c r="A858" s="3">
        <f>TITRES_STAT!B861</f>
        <v>43251</v>
      </c>
      <c r="B858" s="6">
        <f>TITRES_STAT!D861</f>
        <v>27.8139</v>
      </c>
      <c r="C858" s="2">
        <f t="shared" si="101"/>
        <v>0</v>
      </c>
      <c r="D858" s="2">
        <f t="shared" si="102"/>
        <v>29.049219999999998</v>
      </c>
      <c r="E858" s="2">
        <f t="shared" si="104"/>
        <v>29.937339999999999</v>
      </c>
      <c r="F858" s="2">
        <f t="shared" si="105"/>
        <v>31.094029999999997</v>
      </c>
      <c r="G858" s="2">
        <f t="shared" si="99"/>
        <v>33.737880000000025</v>
      </c>
      <c r="H858" s="2">
        <f t="shared" si="103"/>
        <v>37.230582999999974</v>
      </c>
      <c r="I858" s="2">
        <f t="array" ref="I858">SUMPRODUCT(B842:B861, (ROW(B842:B861)-ROW(B842)+1)) / (20*21/2)</f>
        <v>29.488803809523809</v>
      </c>
      <c r="J858" s="2">
        <f t="shared" si="106"/>
        <v>30.825310354436333</v>
      </c>
      <c r="K858" s="2">
        <f t="shared" si="100"/>
        <v>33.124758053081266</v>
      </c>
    </row>
    <row r="859" spans="1:11" ht="13.5" x14ac:dyDescent="0.25">
      <c r="A859" s="3">
        <f>TITRES_STAT!B862</f>
        <v>43252</v>
      </c>
      <c r="B859" s="6">
        <f>TITRES_STAT!D862</f>
        <v>27.8139</v>
      </c>
      <c r="C859" s="2">
        <f t="shared" si="101"/>
        <v>0</v>
      </c>
      <c r="D859" s="2">
        <f t="shared" si="102"/>
        <v>28.435399999999998</v>
      </c>
      <c r="E859" s="2">
        <f t="shared" si="104"/>
        <v>29.697559999999999</v>
      </c>
      <c r="F859" s="2">
        <f t="shared" si="105"/>
        <v>30.820204999999994</v>
      </c>
      <c r="G859" s="2">
        <f t="shared" si="99"/>
        <v>33.551814000000029</v>
      </c>
      <c r="H859" s="2">
        <f t="shared" si="103"/>
        <v>37.189677499999981</v>
      </c>
      <c r="I859" s="2">
        <f t="array" ref="I859">SUMPRODUCT(B843:B862, (ROW(B843:B862)-ROW(B843)+1)) / (20*21/2)</f>
        <v>29.342015714285715</v>
      </c>
      <c r="J859" s="2">
        <f t="shared" si="106"/>
        <v>30.53850936829954</v>
      </c>
      <c r="K859" s="2">
        <f t="shared" si="100"/>
        <v>32.916489109823175</v>
      </c>
    </row>
    <row r="860" spans="1:11" ht="13.5" x14ac:dyDescent="0.25">
      <c r="A860" s="3">
        <f>TITRES_STAT!B863</f>
        <v>43255</v>
      </c>
      <c r="B860" s="6">
        <f>TITRES_STAT!D863</f>
        <v>27.8139</v>
      </c>
      <c r="C860" s="2">
        <f t="shared" si="101"/>
        <v>0</v>
      </c>
      <c r="D860" s="2">
        <f t="shared" si="102"/>
        <v>28.005720000000004</v>
      </c>
      <c r="E860" s="2">
        <f t="shared" si="104"/>
        <v>29.371469999999999</v>
      </c>
      <c r="F860" s="2">
        <f t="shared" si="105"/>
        <v>30.546379999999992</v>
      </c>
      <c r="G860" s="2">
        <f t="shared" si="99"/>
        <v>33.365748000000025</v>
      </c>
      <c r="H860" s="2">
        <f t="shared" si="103"/>
        <v>37.14877199999998</v>
      </c>
      <c r="I860" s="2">
        <f t="array" ref="I860">SUMPRODUCT(B844:B863, (ROW(B844:B863)-ROW(B844)+1)) / (20*21/2)</f>
        <v>29.285243809523809</v>
      </c>
      <c r="J860" s="2">
        <f t="shared" si="106"/>
        <v>30.27902276179482</v>
      </c>
      <c r="K860" s="2">
        <f t="shared" si="100"/>
        <v>32.716387576104623</v>
      </c>
    </row>
    <row r="861" spans="1:11" ht="13.5" x14ac:dyDescent="0.25">
      <c r="A861" s="3">
        <f>TITRES_STAT!B864</f>
        <v>43256</v>
      </c>
      <c r="B861" s="6">
        <f>TITRES_STAT!D864</f>
        <v>28.648299999999999</v>
      </c>
      <c r="C861" s="2">
        <f t="shared" si="101"/>
        <v>0.8343999999999987</v>
      </c>
      <c r="D861" s="2">
        <f t="shared" si="102"/>
        <v>27.980779999999999</v>
      </c>
      <c r="E861" s="2">
        <f t="shared" si="104"/>
        <v>29.128819999999997</v>
      </c>
      <c r="F861" s="2">
        <f t="shared" si="105"/>
        <v>30.314274999999991</v>
      </c>
      <c r="G861" s="2">
        <f t="shared" si="99"/>
        <v>33.196370000000023</v>
      </c>
      <c r="H861" s="2">
        <f t="shared" si="103"/>
        <v>37.112038499999969</v>
      </c>
      <c r="I861" s="2">
        <f t="array" ref="I861">SUMPRODUCT(B845:B864, (ROW(B845:B864)-ROW(B845)+1)) / (20*21/2)</f>
        <v>29.246558095238097</v>
      </c>
      <c r="J861" s="2">
        <f t="shared" si="106"/>
        <v>30.123715832100078</v>
      </c>
      <c r="K861" s="2">
        <f t="shared" si="100"/>
        <v>32.556854729982874</v>
      </c>
    </row>
    <row r="862" spans="1:11" ht="13.5" x14ac:dyDescent="0.25">
      <c r="A862" s="3">
        <f>TITRES_STAT!B865</f>
        <v>43257</v>
      </c>
      <c r="B862" s="6">
        <f>TITRES_STAT!D865</f>
        <v>28.773</v>
      </c>
      <c r="C862" s="2">
        <f t="shared" si="101"/>
        <v>0.1247000000000007</v>
      </c>
      <c r="D862" s="2">
        <f t="shared" si="102"/>
        <v>28.172599999999999</v>
      </c>
      <c r="E862" s="2">
        <f t="shared" si="104"/>
        <v>28.917819999999995</v>
      </c>
      <c r="F862" s="2">
        <f t="shared" si="105"/>
        <v>30.088404999999995</v>
      </c>
      <c r="G862" s="2">
        <f t="shared" si="99"/>
        <v>33.051738000000022</v>
      </c>
      <c r="H862" s="2">
        <f t="shared" si="103"/>
        <v>37.075928499999975</v>
      </c>
      <c r="I862" s="2">
        <f t="array" ref="I862">SUMPRODUCT(B846:B865, (ROW(B846:B865)-ROW(B846)+1)) / (20*21/2)</f>
        <v>29.206052857142858</v>
      </c>
      <c r="J862" s="2">
        <f t="shared" si="106"/>
        <v>29.99507622904293</v>
      </c>
      <c r="K862" s="2">
        <f t="shared" si="100"/>
        <v>32.408468269983544</v>
      </c>
    </row>
    <row r="863" spans="1:11" ht="13.5" x14ac:dyDescent="0.25">
      <c r="A863" s="3">
        <f>TITRES_STAT!B866</f>
        <v>43258</v>
      </c>
      <c r="B863" s="6">
        <f>TITRES_STAT!D866</f>
        <v>29.4923</v>
      </c>
      <c r="C863" s="2">
        <f t="shared" si="101"/>
        <v>0.71930000000000049</v>
      </c>
      <c r="D863" s="2">
        <f t="shared" si="102"/>
        <v>28.508280000000003</v>
      </c>
      <c r="E863" s="2">
        <f t="shared" si="104"/>
        <v>28.778749999999995</v>
      </c>
      <c r="F863" s="2">
        <f t="shared" si="105"/>
        <v>29.898499999999995</v>
      </c>
      <c r="G863" s="2">
        <f t="shared" si="99"/>
        <v>32.903460000000017</v>
      </c>
      <c r="H863" s="2">
        <f t="shared" si="103"/>
        <v>37.043414999999982</v>
      </c>
      <c r="I863" s="2">
        <f t="array" ref="I863">SUMPRODUCT(B847:B866, (ROW(B847:B866)-ROW(B847)+1)) / (20*21/2)</f>
        <v>29.160750476190472</v>
      </c>
      <c r="J863" s="2">
        <f t="shared" si="106"/>
        <v>29.94719277865789</v>
      </c>
      <c r="K863" s="2">
        <f t="shared" si="100"/>
        <v>32.294108729984188</v>
      </c>
    </row>
    <row r="864" spans="1:11" ht="13.5" x14ac:dyDescent="0.25">
      <c r="A864" s="3">
        <f>TITRES_STAT!B867</f>
        <v>43259</v>
      </c>
      <c r="B864" s="6">
        <f>TITRES_STAT!D867</f>
        <v>29.4923</v>
      </c>
      <c r="C864" s="2">
        <f t="shared" si="101"/>
        <v>0</v>
      </c>
      <c r="D864" s="2">
        <f t="shared" si="102"/>
        <v>28.843959999999999</v>
      </c>
      <c r="E864" s="2">
        <f t="shared" si="104"/>
        <v>28.639679999999998</v>
      </c>
      <c r="F864" s="2">
        <f t="shared" si="105"/>
        <v>29.783404999999998</v>
      </c>
      <c r="G864" s="2">
        <f t="shared" si="99"/>
        <v>32.756142000000011</v>
      </c>
      <c r="H864" s="2">
        <f t="shared" si="103"/>
        <v>37.010901499999974</v>
      </c>
      <c r="I864" s="2">
        <f t="array" ref="I864">SUMPRODUCT(B848:B867, (ROW(B848:B867)-ROW(B848)+1)) / (20*21/2)</f>
        <v>29.146823809523809</v>
      </c>
      <c r="J864" s="2">
        <f t="shared" si="106"/>
        <v>29.90386965688095</v>
      </c>
      <c r="K864" s="2">
        <f t="shared" si="100"/>
        <v>32.184233877827943</v>
      </c>
    </row>
    <row r="865" spans="1:11" ht="13.5" x14ac:dyDescent="0.25">
      <c r="A865" s="3">
        <f>TITRES_STAT!B868</f>
        <v>43262</v>
      </c>
      <c r="B865" s="6">
        <f>TITRES_STAT!D868</f>
        <v>29.3581</v>
      </c>
      <c r="C865" s="2">
        <f t="shared" si="101"/>
        <v>-0.13419999999999987</v>
      </c>
      <c r="D865" s="2">
        <f t="shared" si="102"/>
        <v>29.152800000000003</v>
      </c>
      <c r="E865" s="2">
        <f t="shared" si="104"/>
        <v>28.579259999999998</v>
      </c>
      <c r="F865" s="2">
        <f t="shared" si="105"/>
        <v>29.709075000000006</v>
      </c>
      <c r="G865" s="2">
        <f t="shared" si="99"/>
        <v>32.606140000000003</v>
      </c>
      <c r="H865" s="2">
        <f t="shared" si="103"/>
        <v>36.977716999999977</v>
      </c>
      <c r="I865" s="2">
        <f t="array" ref="I865">SUMPRODUCT(B849:B868, (ROW(B849:B868)-ROW(B849)+1)) / (20*21/2)</f>
        <v>29.143172857142865</v>
      </c>
      <c r="J865" s="2">
        <f t="shared" si="106"/>
        <v>29.851891594320858</v>
      </c>
      <c r="K865" s="2">
        <f t="shared" si="100"/>
        <v>32.07340509830528</v>
      </c>
    </row>
    <row r="866" spans="1:11" ht="13.5" x14ac:dyDescent="0.25">
      <c r="A866" s="3">
        <f>TITRES_STAT!B869</f>
        <v>43263</v>
      </c>
      <c r="B866" s="6">
        <f>TITRES_STAT!D869</f>
        <v>29.2334</v>
      </c>
      <c r="C866" s="2">
        <f t="shared" si="101"/>
        <v>-0.1247000000000007</v>
      </c>
      <c r="D866" s="2">
        <f t="shared" si="102"/>
        <v>29.269819999999999</v>
      </c>
      <c r="E866" s="2">
        <f t="shared" si="104"/>
        <v>28.625299999999999</v>
      </c>
      <c r="F866" s="2">
        <f t="shared" si="105"/>
        <v>29.590629999999997</v>
      </c>
      <c r="G866" s="2">
        <f t="shared" si="99"/>
        <v>32.453644000000011</v>
      </c>
      <c r="H866" s="2">
        <f t="shared" si="103"/>
        <v>36.943908999999984</v>
      </c>
      <c r="I866" s="2">
        <f t="array" ref="I866">SUMPRODUCT(B850:B869, (ROW(B850:B869)-ROW(B850)+1)) / (20*21/2)</f>
        <v>29.105718571428575</v>
      </c>
      <c r="J866" s="2">
        <f t="shared" si="106"/>
        <v>29.792987632956965</v>
      </c>
      <c r="K866" s="2">
        <f t="shared" si="100"/>
        <v>31.962032349352132</v>
      </c>
    </row>
    <row r="867" spans="1:11" ht="13.5" x14ac:dyDescent="0.25">
      <c r="A867" s="3">
        <f>TITRES_STAT!B870</f>
        <v>43264</v>
      </c>
      <c r="B867" s="6">
        <f>TITRES_STAT!D870</f>
        <v>29.444400000000002</v>
      </c>
      <c r="C867" s="2">
        <f t="shared" si="101"/>
        <v>0.21100000000000207</v>
      </c>
      <c r="D867" s="2">
        <f t="shared" si="102"/>
        <v>29.404100000000007</v>
      </c>
      <c r="E867" s="2">
        <f t="shared" si="104"/>
        <v>28.788350000000001</v>
      </c>
      <c r="F867" s="2">
        <f t="shared" si="105"/>
        <v>29.482734999999998</v>
      </c>
      <c r="G867" s="2">
        <f t="shared" si="99"/>
        <v>32.305368000000016</v>
      </c>
      <c r="H867" s="2">
        <f t="shared" si="103"/>
        <v>36.911155999999977</v>
      </c>
      <c r="I867" s="2">
        <f t="array" ref="I867">SUMPRODUCT(B851:B870, (ROW(B851:B870)-ROW(B851)+1)) / (20*21/2)</f>
        <v>29.073790952380953</v>
      </c>
      <c r="J867" s="2">
        <f t="shared" si="106"/>
        <v>29.759788810770587</v>
      </c>
      <c r="K867" s="2">
        <f t="shared" si="100"/>
        <v>31.863301668985383</v>
      </c>
    </row>
    <row r="868" spans="1:11" ht="13.5" x14ac:dyDescent="0.25">
      <c r="A868" s="3">
        <f>TITRES_STAT!B871</f>
        <v>43265</v>
      </c>
      <c r="B868" s="6">
        <f>TITRES_STAT!D871</f>
        <v>29.444400000000002</v>
      </c>
      <c r="C868" s="2">
        <f t="shared" si="101"/>
        <v>0</v>
      </c>
      <c r="D868" s="2">
        <f t="shared" si="102"/>
        <v>29.39452</v>
      </c>
      <c r="E868" s="2">
        <f t="shared" si="104"/>
        <v>28.9514</v>
      </c>
      <c r="F868" s="2">
        <f t="shared" si="105"/>
        <v>29.444369999999999</v>
      </c>
      <c r="G868" s="2">
        <f t="shared" si="99"/>
        <v>32.157092000000013</v>
      </c>
      <c r="H868" s="2">
        <f t="shared" si="103"/>
        <v>36.878402999999985</v>
      </c>
      <c r="I868" s="2">
        <f t="array" ref="I868">SUMPRODUCT(B852:B871, (ROW(B852:B871)-ROW(B852)+1)) / (20*21/2)</f>
        <v>28.971119047619045</v>
      </c>
      <c r="J868" s="2">
        <f t="shared" si="106"/>
        <v>29.729751781173388</v>
      </c>
      <c r="K868" s="2">
        <f t="shared" si="100"/>
        <v>31.768442780005564</v>
      </c>
    </row>
    <row r="869" spans="1:11" ht="13.5" x14ac:dyDescent="0.25">
      <c r="A869" s="3">
        <f>TITRES_STAT!B872</f>
        <v>43269</v>
      </c>
      <c r="B869" s="6">
        <f>TITRES_STAT!D872</f>
        <v>29.051100000000002</v>
      </c>
      <c r="C869" s="2">
        <f t="shared" si="101"/>
        <v>-0.39329999999999998</v>
      </c>
      <c r="D869" s="2">
        <f t="shared" si="102"/>
        <v>29.306279999999997</v>
      </c>
      <c r="E869" s="2">
        <f t="shared" si="104"/>
        <v>29.075120000000005</v>
      </c>
      <c r="F869" s="2">
        <f t="shared" si="105"/>
        <v>29.386340000000001</v>
      </c>
      <c r="G869" s="2">
        <f t="shared" si="99"/>
        <v>32.009198000000012</v>
      </c>
      <c r="H869" s="2">
        <f t="shared" si="103"/>
        <v>36.843683499999976</v>
      </c>
      <c r="I869" s="2">
        <f t="array" ref="I869">SUMPRODUCT(B853:B872, (ROW(B853:B872)-ROW(B853)+1)) / (20*21/2)</f>
        <v>28.96248380952381</v>
      </c>
      <c r="J869" s="2">
        <f t="shared" si="106"/>
        <v>29.665118278204492</v>
      </c>
      <c r="K869" s="2">
        <f t="shared" si="100"/>
        <v>31.661880318044563</v>
      </c>
    </row>
    <row r="870" spans="1:11" ht="13.5" x14ac:dyDescent="0.25">
      <c r="A870" s="3">
        <f>TITRES_STAT!B873</f>
        <v>43270</v>
      </c>
      <c r="B870" s="6">
        <f>TITRES_STAT!D873</f>
        <v>29.051100000000002</v>
      </c>
      <c r="C870" s="2">
        <f t="shared" si="101"/>
        <v>0</v>
      </c>
      <c r="D870" s="2">
        <f t="shared" si="102"/>
        <v>29.244880000000002</v>
      </c>
      <c r="E870" s="2">
        <f t="shared" si="104"/>
        <v>29.198840000000001</v>
      </c>
      <c r="F870" s="2">
        <f t="shared" si="105"/>
        <v>29.285155000000003</v>
      </c>
      <c r="G870" s="2">
        <f t="shared" si="99"/>
        <v>31.861304000000001</v>
      </c>
      <c r="H870" s="2">
        <f t="shared" si="103"/>
        <v>36.808963999999982</v>
      </c>
      <c r="I870" s="2">
        <f t="array" ref="I870">SUMPRODUCT(B854:B873, (ROW(B854:B873)-ROW(B854)+1)) / (20*21/2)</f>
        <v>28.990895714285713</v>
      </c>
      <c r="J870" s="2">
        <f t="shared" si="106"/>
        <v>29.606640346946921</v>
      </c>
      <c r="K870" s="2">
        <f t="shared" si="100"/>
        <v>31.559496776160465</v>
      </c>
    </row>
    <row r="871" spans="1:11" ht="13.5" x14ac:dyDescent="0.25">
      <c r="A871" s="3">
        <f>TITRES_STAT!B874</f>
        <v>43271</v>
      </c>
      <c r="B871" s="6">
        <f>TITRES_STAT!D874</f>
        <v>28.207100000000001</v>
      </c>
      <c r="C871" s="2">
        <f t="shared" si="101"/>
        <v>-0.84400000000000119</v>
      </c>
      <c r="D871" s="2">
        <f t="shared" si="102"/>
        <v>29.039620000000003</v>
      </c>
      <c r="E871" s="2">
        <f t="shared" si="104"/>
        <v>29.154720000000005</v>
      </c>
      <c r="F871" s="2">
        <f t="shared" si="105"/>
        <v>29.141769999999998</v>
      </c>
      <c r="G871" s="2">
        <f t="shared" si="99"/>
        <v>31.696530000000003</v>
      </c>
      <c r="H871" s="2">
        <f t="shared" si="103"/>
        <v>36.764892999999979</v>
      </c>
      <c r="I871" s="2">
        <f t="array" ref="I871">SUMPRODUCT(B855:B874, (ROW(B855:B874)-ROW(B855)+1)) / (20*21/2)</f>
        <v>29.026614761904757</v>
      </c>
      <c r="J871" s="2">
        <f t="shared" si="106"/>
        <v>29.473350790094834</v>
      </c>
      <c r="K871" s="2">
        <f t="shared" si="100"/>
        <v>31.428030235918879</v>
      </c>
    </row>
    <row r="872" spans="1:11" ht="13.5" x14ac:dyDescent="0.25">
      <c r="A872" s="3">
        <f>TITRES_STAT!B875</f>
        <v>43272</v>
      </c>
      <c r="B872" s="6">
        <f>TITRES_STAT!D875</f>
        <v>29.051100000000002</v>
      </c>
      <c r="C872" s="2">
        <f t="shared" si="101"/>
        <v>0.84400000000000119</v>
      </c>
      <c r="D872" s="2">
        <f t="shared" si="102"/>
        <v>28.96096</v>
      </c>
      <c r="E872" s="2">
        <f t="shared" si="104"/>
        <v>29.182530000000003</v>
      </c>
      <c r="F872" s="2">
        <f t="shared" si="105"/>
        <v>29.050174999999996</v>
      </c>
      <c r="G872" s="2">
        <f t="shared" si="99"/>
        <v>31.565899999999996</v>
      </c>
      <c r="H872" s="2">
        <f t="shared" si="103"/>
        <v>36.726480999999978</v>
      </c>
      <c r="I872" s="2">
        <f t="array" ref="I872">SUMPRODUCT(B856:B875, (ROW(B856:B875)-ROW(B856)+1)) / (20*21/2)</f>
        <v>29.069640952380958</v>
      </c>
      <c r="J872" s="2">
        <f t="shared" si="106"/>
        <v>29.43313642913342</v>
      </c>
      <c r="K872" s="2">
        <f t="shared" si="100"/>
        <v>31.33481728549069</v>
      </c>
    </row>
    <row r="873" spans="1:11" ht="13.5" x14ac:dyDescent="0.25">
      <c r="A873" s="3">
        <f>TITRES_STAT!B876</f>
        <v>43273</v>
      </c>
      <c r="B873" s="6">
        <f>TITRES_STAT!D876</f>
        <v>29.348500000000001</v>
      </c>
      <c r="C873" s="2">
        <f t="shared" si="101"/>
        <v>0.29739999999999966</v>
      </c>
      <c r="D873" s="2">
        <f t="shared" si="102"/>
        <v>28.941780000000005</v>
      </c>
      <c r="E873" s="2">
        <f t="shared" si="104"/>
        <v>29.168149999999997</v>
      </c>
      <c r="F873" s="2">
        <f t="shared" si="105"/>
        <v>28.973450000000003</v>
      </c>
      <c r="G873" s="2">
        <f t="shared" si="99"/>
        <v>31.423953999999998</v>
      </c>
      <c r="H873" s="2">
        <f t="shared" si="103"/>
        <v>36.688164999999984</v>
      </c>
      <c r="I873" s="2">
        <f t="array" ref="I873">SUMPRODUCT(B857:B876, (ROW(B857:B876)-ROW(B857)+1)) / (20*21/2)</f>
        <v>29.106456666666663</v>
      </c>
      <c r="J873" s="2">
        <f t="shared" si="106"/>
        <v>29.425075816835001</v>
      </c>
      <c r="K873" s="2">
        <f t="shared" si="100"/>
        <v>31.25692248998125</v>
      </c>
    </row>
    <row r="874" spans="1:11" ht="13.5" x14ac:dyDescent="0.25">
      <c r="A874" s="3">
        <f>TITRES_STAT!B877</f>
        <v>43276</v>
      </c>
      <c r="B874" s="6">
        <f>TITRES_STAT!D877</f>
        <v>29.348500000000001</v>
      </c>
      <c r="C874" s="2">
        <f t="shared" si="101"/>
        <v>0</v>
      </c>
      <c r="D874" s="2">
        <f t="shared" si="102"/>
        <v>29.001260000000002</v>
      </c>
      <c r="E874" s="2">
        <f t="shared" si="104"/>
        <v>29.153769999999998</v>
      </c>
      <c r="F874" s="2">
        <f t="shared" si="105"/>
        <v>28.896725000000004</v>
      </c>
      <c r="G874" s="2">
        <f t="shared" si="99"/>
        <v>31.282008000000008</v>
      </c>
      <c r="H874" s="2">
        <f t="shared" si="103"/>
        <v>36.649848999999975</v>
      </c>
      <c r="I874" s="2">
        <f t="array" ref="I874">SUMPRODUCT(B858:B877, (ROW(B858:B877)-ROW(B858)+1)) / (20*21/2)</f>
        <v>29.150121904761903</v>
      </c>
      <c r="J874" s="2">
        <f t="shared" si="106"/>
        <v>29.417782881898336</v>
      </c>
      <c r="K874" s="2">
        <f t="shared" si="100"/>
        <v>31.182082392334927</v>
      </c>
    </row>
    <row r="875" spans="1:11" ht="13.5" x14ac:dyDescent="0.25">
      <c r="A875" s="3">
        <f>TITRES_STAT!B878</f>
        <v>43277</v>
      </c>
      <c r="B875" s="6">
        <f>TITRES_STAT!D878</f>
        <v>29.348500000000001</v>
      </c>
      <c r="C875" s="2">
        <f t="shared" si="101"/>
        <v>0</v>
      </c>
      <c r="D875" s="2">
        <f t="shared" si="102"/>
        <v>29.060739999999999</v>
      </c>
      <c r="E875" s="2">
        <f t="shared" si="104"/>
        <v>29.152809999999999</v>
      </c>
      <c r="F875" s="2">
        <f t="shared" si="105"/>
        <v>28.866035000000011</v>
      </c>
      <c r="G875" s="2">
        <f t="shared" si="99"/>
        <v>31.140062000000004</v>
      </c>
      <c r="H875" s="2">
        <f t="shared" si="103"/>
        <v>36.61153299999998</v>
      </c>
      <c r="I875" s="2">
        <f t="array" ref="I875">SUMPRODUCT(B859:B878, (ROW(B859:B878)-ROW(B859)+1)) / (20*21/2)</f>
        <v>29.195612857142859</v>
      </c>
      <c r="J875" s="2">
        <f t="shared" si="106"/>
        <v>29.411184512193735</v>
      </c>
      <c r="K875" s="2">
        <f t="shared" si="100"/>
        <v>31.110177200478656</v>
      </c>
    </row>
    <row r="876" spans="1:11" ht="13.5" x14ac:dyDescent="0.25">
      <c r="A876" s="3">
        <f>TITRES_STAT!B879</f>
        <v>43278</v>
      </c>
      <c r="B876" s="6">
        <f>TITRES_STAT!D879</f>
        <v>29.252600000000001</v>
      </c>
      <c r="C876" s="2">
        <f t="shared" si="101"/>
        <v>-9.5900000000000318E-2</v>
      </c>
      <c r="D876" s="2">
        <f t="shared" si="102"/>
        <v>29.269839999999999</v>
      </c>
      <c r="E876" s="2">
        <f t="shared" si="104"/>
        <v>29.154730000000008</v>
      </c>
      <c r="F876" s="2">
        <f t="shared" si="105"/>
        <v>28.890015000000005</v>
      </c>
      <c r="G876" s="2">
        <f t="shared" si="99"/>
        <v>31.018066000000008</v>
      </c>
      <c r="H876" s="2">
        <f t="shared" si="103"/>
        <v>36.572737499999974</v>
      </c>
      <c r="I876" s="2">
        <f t="array" ref="I876">SUMPRODUCT(B860:B879, (ROW(B860:B879)-ROW(B860)+1)) / (20*21/2)</f>
        <v>29.359587142857144</v>
      </c>
      <c r="J876" s="2">
        <f t="shared" si="106"/>
        <v>29.396081225318142</v>
      </c>
      <c r="K876" s="2">
        <f t="shared" si="100"/>
        <v>31.037331035754004</v>
      </c>
    </row>
    <row r="877" spans="1:11" ht="13.5" x14ac:dyDescent="0.25">
      <c r="A877" s="3">
        <f>TITRES_STAT!B880</f>
        <v>43279</v>
      </c>
      <c r="B877" s="6">
        <f>TITRES_STAT!D880</f>
        <v>29.348500000000001</v>
      </c>
      <c r="C877" s="2">
        <f t="shared" si="101"/>
        <v>9.5900000000000318E-2</v>
      </c>
      <c r="D877" s="2">
        <f t="shared" si="102"/>
        <v>29.329320000000003</v>
      </c>
      <c r="E877" s="2">
        <f t="shared" si="104"/>
        <v>29.145139999999998</v>
      </c>
      <c r="F877" s="2">
        <f t="shared" si="105"/>
        <v>28.966745000000003</v>
      </c>
      <c r="G877" s="2">
        <f t="shared" si="99"/>
        <v>30.898180000000004</v>
      </c>
      <c r="H877" s="2">
        <f t="shared" si="103"/>
        <v>36.534565499999978</v>
      </c>
      <c r="I877" s="2">
        <f t="array" ref="I877">SUMPRODUCT(B861:B880, (ROW(B861:B880)-ROW(B861)+1)) / (20*21/2)</f>
        <v>29.502818095238094</v>
      </c>
      <c r="J877" s="2">
        <f t="shared" si="106"/>
        <v>29.391549680049749</v>
      </c>
      <c r="K877" s="2">
        <f t="shared" si="100"/>
        <v>30.971102367685219</v>
      </c>
    </row>
    <row r="878" spans="1:11" ht="13.5" x14ac:dyDescent="0.25">
      <c r="A878" s="3">
        <f>TITRES_STAT!B881</f>
        <v>43280</v>
      </c>
      <c r="B878" s="6">
        <f>TITRES_STAT!D881</f>
        <v>29.444400000000002</v>
      </c>
      <c r="C878" s="2">
        <f t="shared" si="101"/>
        <v>9.5900000000000318E-2</v>
      </c>
      <c r="D878" s="2">
        <f t="shared" si="102"/>
        <v>29.348500000000001</v>
      </c>
      <c r="E878" s="2">
        <f t="shared" si="104"/>
        <v>29.145140000000005</v>
      </c>
      <c r="F878" s="2">
        <f t="shared" si="105"/>
        <v>29.048270000000009</v>
      </c>
      <c r="G878" s="2">
        <f t="shared" si="99"/>
        <v>30.780211999999995</v>
      </c>
      <c r="H878" s="2">
        <f t="shared" si="103"/>
        <v>36.496872999999979</v>
      </c>
      <c r="I878" s="2">
        <f t="array" ref="I878">SUMPRODUCT(B862:B881, (ROW(B862:B881)-ROW(B862)+1)) / (20*21/2)</f>
        <v>29.63230571428571</v>
      </c>
      <c r="J878" s="2">
        <f t="shared" si="106"/>
        <v>29.396583043854534</v>
      </c>
      <c r="K878" s="2">
        <f t="shared" si="100"/>
        <v>30.911231686599525</v>
      </c>
    </row>
    <row r="879" spans="1:11" ht="13.5" x14ac:dyDescent="0.25">
      <c r="A879" s="3">
        <f>TITRES_STAT!B882</f>
        <v>43283</v>
      </c>
      <c r="B879" s="6">
        <f>TITRES_STAT!D882</f>
        <v>30.77</v>
      </c>
      <c r="C879" s="2">
        <f t="shared" si="101"/>
        <v>1.3255999999999979</v>
      </c>
      <c r="D879" s="2">
        <f t="shared" si="102"/>
        <v>29.632800000000003</v>
      </c>
      <c r="E879" s="2">
        <f t="shared" si="104"/>
        <v>29.317029999999999</v>
      </c>
      <c r="F879" s="2">
        <f t="shared" si="105"/>
        <v>29.196075</v>
      </c>
      <c r="G879" s="2">
        <f t="shared" si="99"/>
        <v>30.688755999999998</v>
      </c>
      <c r="H879" s="2">
        <f t="shared" si="103"/>
        <v>36.465808499999987</v>
      </c>
      <c r="I879" s="2">
        <f t="array" ref="I879">SUMPRODUCT(B863:B882, (ROW(B863:B882)-ROW(B863)+1)) / (20*21/2)</f>
        <v>29.752023333333334</v>
      </c>
      <c r="J879" s="2">
        <f t="shared" si="106"/>
        <v>29.527384658725531</v>
      </c>
      <c r="K879" s="2">
        <f t="shared" si="100"/>
        <v>30.90569318908582</v>
      </c>
    </row>
    <row r="880" spans="1:11" ht="13.5" x14ac:dyDescent="0.25">
      <c r="A880" s="3">
        <f>TITRES_STAT!B883</f>
        <v>43284</v>
      </c>
      <c r="B880" s="6">
        <f>TITRES_STAT!D883</f>
        <v>30.7</v>
      </c>
      <c r="C880" s="2">
        <f t="shared" si="101"/>
        <v>-7.0000000000000284E-2</v>
      </c>
      <c r="D880" s="2">
        <f t="shared" si="102"/>
        <v>29.903100000000002</v>
      </c>
      <c r="E880" s="2">
        <f t="shared" si="104"/>
        <v>29.481919999999995</v>
      </c>
      <c r="F880" s="2">
        <f t="shared" si="105"/>
        <v>29.340380000000003</v>
      </c>
      <c r="G880" s="2">
        <f t="shared" si="99"/>
        <v>30.5959</v>
      </c>
      <c r="H880" s="2">
        <f t="shared" si="103"/>
        <v>36.434393999999976</v>
      </c>
      <c r="I880" s="2">
        <f t="array" ref="I880">SUMPRODUCT(B864:B883, (ROW(B864:B883)-ROW(B864)+1)) / (20*21/2)</f>
        <v>29.862564761904768</v>
      </c>
      <c r="J880" s="2">
        <f t="shared" si="106"/>
        <v>29.639062310275481</v>
      </c>
      <c r="K880" s="2">
        <f t="shared" si="100"/>
        <v>30.897626789513826</v>
      </c>
    </row>
    <row r="881" spans="1:11" ht="13.5" x14ac:dyDescent="0.25">
      <c r="A881" s="3">
        <f>TITRES_STAT!B884</f>
        <v>43285</v>
      </c>
      <c r="B881" s="6">
        <f>TITRES_STAT!D884</f>
        <v>30.7</v>
      </c>
      <c r="C881" s="2">
        <f t="shared" si="101"/>
        <v>0</v>
      </c>
      <c r="D881" s="2">
        <f t="shared" si="102"/>
        <v>30.19258</v>
      </c>
      <c r="E881" s="2">
        <f t="shared" si="104"/>
        <v>29.731209999999997</v>
      </c>
      <c r="F881" s="2">
        <f t="shared" si="105"/>
        <v>29.442965000000008</v>
      </c>
      <c r="G881" s="2">
        <f t="shared" si="99"/>
        <v>30.524144000000007</v>
      </c>
      <c r="H881" s="2">
        <f t="shared" si="103"/>
        <v>36.402979499999987</v>
      </c>
      <c r="I881" s="2">
        <f t="array" ref="I881">SUMPRODUCT(B865:B884, (ROW(B865:B884)-ROW(B865)+1)) / (20*21/2)</f>
        <v>30.053069523809526</v>
      </c>
      <c r="J881" s="2">
        <f t="shared" si="106"/>
        <v>29.74010399501115</v>
      </c>
      <c r="K881" s="2">
        <f t="shared" si="100"/>
        <v>30.889876719336812</v>
      </c>
    </row>
    <row r="882" spans="1:11" ht="13.5" x14ac:dyDescent="0.25">
      <c r="A882" s="3">
        <f>TITRES_STAT!B885</f>
        <v>43286</v>
      </c>
      <c r="B882" s="6">
        <f>TITRES_STAT!D885</f>
        <v>30.7</v>
      </c>
      <c r="C882" s="2">
        <f t="shared" si="101"/>
        <v>0</v>
      </c>
      <c r="D882" s="2">
        <f t="shared" si="102"/>
        <v>30.462880000000002</v>
      </c>
      <c r="E882" s="2">
        <f t="shared" si="104"/>
        <v>29.896100000000001</v>
      </c>
      <c r="F882" s="2">
        <f t="shared" si="105"/>
        <v>29.539315000000009</v>
      </c>
      <c r="G882" s="2">
        <f t="shared" ref="G882:G945" si="107">AVERAGE(B833:B882)</f>
        <v>30.45238800000001</v>
      </c>
      <c r="H882" s="2">
        <f t="shared" si="103"/>
        <v>36.371564999999975</v>
      </c>
      <c r="I882" s="2">
        <f t="array" ref="I882">SUMPRODUCT(B866:B885, (ROW(B866:B885)-ROW(B866)+1)) / (20*21/2)</f>
        <v>30.319251904761906</v>
      </c>
      <c r="J882" s="2">
        <f t="shared" si="106"/>
        <v>29.831522662152945</v>
      </c>
      <c r="K882" s="2">
        <f t="shared" si="100"/>
        <v>30.882430573480466</v>
      </c>
    </row>
    <row r="883" spans="1:11" ht="13.5" x14ac:dyDescent="0.25">
      <c r="A883" s="3">
        <f>TITRES_STAT!B886</f>
        <v>43287</v>
      </c>
      <c r="B883" s="6">
        <f>TITRES_STAT!D886</f>
        <v>30.7</v>
      </c>
      <c r="C883" s="2">
        <f t="shared" si="101"/>
        <v>0</v>
      </c>
      <c r="D883" s="2">
        <f t="shared" si="102"/>
        <v>30.713999999999999</v>
      </c>
      <c r="E883" s="2">
        <f t="shared" si="104"/>
        <v>30.03125</v>
      </c>
      <c r="F883" s="2">
        <f t="shared" si="105"/>
        <v>29.599700000000002</v>
      </c>
      <c r="G883" s="2">
        <f t="shared" si="107"/>
        <v>30.39981400000001</v>
      </c>
      <c r="H883" s="2">
        <f t="shared" si="103"/>
        <v>36.340150499999972</v>
      </c>
      <c r="I883" s="2">
        <f t="array" ref="I883">SUMPRODUCT(B867:B886, (ROW(B867:B886)-ROW(B867)+1)) / (20*21/2)</f>
        <v>30.478091904761904</v>
      </c>
      <c r="J883" s="2">
        <f t="shared" si="106"/>
        <v>29.914234789566951</v>
      </c>
      <c r="K883" s="2">
        <f t="shared" ref="K883:K946" si="108">$K$4*B883+(1-$K$4)*K882</f>
        <v>30.875276433343977</v>
      </c>
    </row>
    <row r="884" spans="1:11" ht="13.5" x14ac:dyDescent="0.25">
      <c r="A884" s="3">
        <f>TITRES_STAT!B887</f>
        <v>43290</v>
      </c>
      <c r="B884" s="6">
        <f>TITRES_STAT!D887</f>
        <v>31.6</v>
      </c>
      <c r="C884" s="2">
        <f t="shared" si="101"/>
        <v>0.90000000000000213</v>
      </c>
      <c r="D884" s="2">
        <f t="shared" si="102"/>
        <v>30.880000000000003</v>
      </c>
      <c r="E884" s="2">
        <f t="shared" si="104"/>
        <v>30.256400000000003</v>
      </c>
      <c r="F884" s="2">
        <f t="shared" si="105"/>
        <v>29.705085000000004</v>
      </c>
      <c r="G884" s="2">
        <f t="shared" si="107"/>
        <v>30.385188000000007</v>
      </c>
      <c r="H884" s="2">
        <f t="shared" si="103"/>
        <v>36.313235999999982</v>
      </c>
      <c r="I884" s="2">
        <f t="array" ref="I884">SUMPRODUCT(B868:B887, (ROW(B868:B887)-ROW(B868)+1)) / (20*21/2)</f>
        <v>30.699329047619045</v>
      </c>
      <c r="J884" s="2">
        <f t="shared" si="106"/>
        <v>30.074783857227242</v>
      </c>
      <c r="K884" s="2">
        <f t="shared" si="108"/>
        <v>30.903696965369704</v>
      </c>
    </row>
    <row r="885" spans="1:11" ht="13.5" x14ac:dyDescent="0.25">
      <c r="A885" s="3">
        <f>TITRES_STAT!B888</f>
        <v>43291</v>
      </c>
      <c r="B885" s="6">
        <f>TITRES_STAT!D888</f>
        <v>32.5</v>
      </c>
      <c r="C885" s="2">
        <f t="shared" si="101"/>
        <v>0.89999999999999858</v>
      </c>
      <c r="D885" s="2">
        <f t="shared" si="102"/>
        <v>31.24</v>
      </c>
      <c r="E885" s="2">
        <f t="shared" si="104"/>
        <v>30.571549999999995</v>
      </c>
      <c r="F885" s="2">
        <f t="shared" si="105"/>
        <v>29.862180000000002</v>
      </c>
      <c r="G885" s="2">
        <f t="shared" si="107"/>
        <v>30.388562000000007</v>
      </c>
      <c r="H885" s="2">
        <f t="shared" si="103"/>
        <v>36.290821499999971</v>
      </c>
      <c r="I885" s="2">
        <f t="array" ref="I885">SUMPRODUCT(B869:B888, (ROW(B869:B888)-ROW(B869)+1)) / (20*21/2)</f>
        <v>30.997444285714288</v>
      </c>
      <c r="J885" s="2">
        <f t="shared" si="106"/>
        <v>30.305756823205598</v>
      </c>
      <c r="K885" s="2">
        <f t="shared" si="108"/>
        <v>30.966297084374816</v>
      </c>
    </row>
    <row r="886" spans="1:11" ht="13.5" x14ac:dyDescent="0.25">
      <c r="A886" s="3">
        <f>TITRES_STAT!B889</f>
        <v>43292</v>
      </c>
      <c r="B886" s="6">
        <f>TITRES_STAT!D889</f>
        <v>31.53</v>
      </c>
      <c r="C886" s="2">
        <f t="shared" si="101"/>
        <v>-0.96999999999999886</v>
      </c>
      <c r="D886" s="2">
        <f t="shared" si="102"/>
        <v>31.405999999999999</v>
      </c>
      <c r="E886" s="2">
        <f t="shared" si="104"/>
        <v>30.799289999999996</v>
      </c>
      <c r="F886" s="2">
        <f t="shared" si="105"/>
        <v>29.97701</v>
      </c>
      <c r="G886" s="2">
        <f t="shared" si="107"/>
        <v>30.372536000000011</v>
      </c>
      <c r="H886" s="2">
        <f t="shared" si="103"/>
        <v>36.263556999999977</v>
      </c>
      <c r="I886" s="2">
        <f t="array" ref="I886">SUMPRODUCT(B870:B889, (ROW(B870:B889)-ROW(B870)+1)) / (20*21/2)</f>
        <v>31.367913809523806</v>
      </c>
      <c r="J886" s="2">
        <f t="shared" si="106"/>
        <v>30.42235141147173</v>
      </c>
      <c r="K886" s="2">
        <f t="shared" si="108"/>
        <v>30.988403081066</v>
      </c>
    </row>
    <row r="887" spans="1:11" ht="13.5" x14ac:dyDescent="0.25">
      <c r="A887" s="3">
        <f>TITRES_STAT!B890</f>
        <v>43293</v>
      </c>
      <c r="B887" s="6">
        <f>TITRES_STAT!D890</f>
        <v>32.299999999999997</v>
      </c>
      <c r="C887" s="2">
        <f t="shared" si="101"/>
        <v>0.76999999999999602</v>
      </c>
      <c r="D887" s="2">
        <f t="shared" si="102"/>
        <v>31.725999999999999</v>
      </c>
      <c r="E887" s="2">
        <f t="shared" si="104"/>
        <v>31.094440000000002</v>
      </c>
      <c r="F887" s="2">
        <f t="shared" si="105"/>
        <v>30.119789999999995</v>
      </c>
      <c r="G887" s="2">
        <f t="shared" si="107"/>
        <v>30.352728000000006</v>
      </c>
      <c r="H887" s="2">
        <f t="shared" si="103"/>
        <v>36.240142499999983</v>
      </c>
      <c r="I887" s="2">
        <f t="array" ref="I887">SUMPRODUCT(B871:B890, (ROW(B871:B890)-ROW(B871)+1)) / (20*21/2)</f>
        <v>31.713864761904762</v>
      </c>
      <c r="J887" s="2">
        <f t="shared" si="106"/>
        <v>30.601175086569661</v>
      </c>
      <c r="K887" s="2">
        <f t="shared" si="108"/>
        <v>31.03983825435753</v>
      </c>
    </row>
    <row r="888" spans="1:11" ht="13.5" x14ac:dyDescent="0.25">
      <c r="A888" s="3">
        <f>TITRES_STAT!B891</f>
        <v>43294</v>
      </c>
      <c r="B888" s="6">
        <f>TITRES_STAT!D891</f>
        <v>33.25</v>
      </c>
      <c r="C888" s="2">
        <f t="shared" si="101"/>
        <v>0.95000000000000284</v>
      </c>
      <c r="D888" s="2">
        <f t="shared" si="102"/>
        <v>32.236000000000004</v>
      </c>
      <c r="E888" s="2">
        <f t="shared" si="104"/>
        <v>31.475000000000001</v>
      </c>
      <c r="F888" s="2">
        <f t="shared" si="105"/>
        <v>30.310069999999996</v>
      </c>
      <c r="G888" s="2">
        <f t="shared" si="107"/>
        <v>30.351920000000003</v>
      </c>
      <c r="H888" s="2">
        <f t="shared" si="103"/>
        <v>36.221525999999976</v>
      </c>
      <c r="I888" s="2">
        <f t="array" ref="I888">SUMPRODUCT(B872:B891, (ROW(B872:B891)-ROW(B872)+1)) / (20*21/2)</f>
        <v>32.180059047619054</v>
      </c>
      <c r="J888" s="2">
        <f t="shared" si="106"/>
        <v>30.85344412594398</v>
      </c>
      <c r="K888" s="2">
        <f t="shared" si="108"/>
        <v>31.126511263990569</v>
      </c>
    </row>
    <row r="889" spans="1:11" ht="13.5" x14ac:dyDescent="0.25">
      <c r="A889" s="3">
        <f>TITRES_STAT!B892</f>
        <v>43297</v>
      </c>
      <c r="B889" s="6">
        <f>TITRES_STAT!D892</f>
        <v>34.200000000000003</v>
      </c>
      <c r="C889" s="2">
        <f t="shared" si="101"/>
        <v>0.95000000000000284</v>
      </c>
      <c r="D889" s="2">
        <f t="shared" si="102"/>
        <v>32.755999999999993</v>
      </c>
      <c r="E889" s="2">
        <f t="shared" si="104"/>
        <v>31.818000000000001</v>
      </c>
      <c r="F889" s="2">
        <f t="shared" si="105"/>
        <v>30.567514999999997</v>
      </c>
      <c r="G889" s="2">
        <f t="shared" si="107"/>
        <v>30.370112000000002</v>
      </c>
      <c r="H889" s="2">
        <f t="shared" si="103"/>
        <v>36.207515499999978</v>
      </c>
      <c r="I889" s="2">
        <f t="array" ref="I889">SUMPRODUCT(B873:B892, (ROW(B873:B892)-ROW(B873)+1)) / (20*21/2)</f>
        <v>32.610477619047622</v>
      </c>
      <c r="J889" s="2">
        <f t="shared" si="106"/>
        <v>31.172163732996935</v>
      </c>
      <c r="K889" s="2">
        <f t="shared" si="108"/>
        <v>31.247040234030155</v>
      </c>
    </row>
    <row r="890" spans="1:11" ht="13.5" x14ac:dyDescent="0.25">
      <c r="A890" s="3">
        <f>TITRES_STAT!B893</f>
        <v>43298</v>
      </c>
      <c r="B890" s="6">
        <f>TITRES_STAT!D893</f>
        <v>34.200000000000003</v>
      </c>
      <c r="C890" s="2">
        <f t="shared" si="101"/>
        <v>0</v>
      </c>
      <c r="D890" s="2">
        <f t="shared" si="102"/>
        <v>33.096000000000004</v>
      </c>
      <c r="E890" s="2">
        <f t="shared" si="104"/>
        <v>32.167999999999992</v>
      </c>
      <c r="F890" s="2">
        <f t="shared" si="105"/>
        <v>30.824959999999997</v>
      </c>
      <c r="G890" s="2">
        <f t="shared" si="107"/>
        <v>30.388304000000002</v>
      </c>
      <c r="H890" s="2">
        <f t="shared" si="103"/>
        <v>36.193504999999966</v>
      </c>
      <c r="I890" s="2">
        <f t="array" ref="I890">SUMPRODUCT(B874:B893, (ROW(B874:B893)-ROW(B874)+1)) / (20*21/2)</f>
        <v>33.009139523809523</v>
      </c>
      <c r="J890" s="2">
        <f t="shared" si="106"/>
        <v>31.460529091759131</v>
      </c>
      <c r="K890" s="2">
        <f t="shared" si="108"/>
        <v>31.362842577793678</v>
      </c>
    </row>
    <row r="891" spans="1:11" ht="13.5" x14ac:dyDescent="0.25">
      <c r="A891" s="3">
        <f>TITRES_STAT!B894</f>
        <v>43299</v>
      </c>
      <c r="B891" s="6">
        <f>TITRES_STAT!D894</f>
        <v>35.72</v>
      </c>
      <c r="C891" s="2">
        <f t="shared" si="101"/>
        <v>1.519999999999996</v>
      </c>
      <c r="D891" s="2">
        <f t="shared" si="102"/>
        <v>33.933999999999997</v>
      </c>
      <c r="E891" s="2">
        <f t="shared" si="104"/>
        <v>32.669999999999995</v>
      </c>
      <c r="F891" s="2">
        <f t="shared" si="105"/>
        <v>31.200605000000007</v>
      </c>
      <c r="G891" s="2">
        <f t="shared" si="107"/>
        <v>30.436896000000004</v>
      </c>
      <c r="H891" s="2">
        <f t="shared" si="103"/>
        <v>36.186854999999973</v>
      </c>
      <c r="I891" s="2">
        <f t="array" ref="I891">SUMPRODUCT(B875:B894, (ROW(B875:B894)-ROW(B875)+1)) / (20*21/2)</f>
        <v>33.373651428571428</v>
      </c>
      <c r="J891" s="2">
        <f t="shared" si="106"/>
        <v>31.866192987782071</v>
      </c>
      <c r="K891" s="2">
        <f t="shared" si="108"/>
        <v>31.533711496311575</v>
      </c>
    </row>
    <row r="892" spans="1:11" ht="13.5" x14ac:dyDescent="0.25">
      <c r="A892" s="3">
        <f>TITRES_STAT!B895</f>
        <v>43300</v>
      </c>
      <c r="B892" s="6">
        <f>TITRES_STAT!D895</f>
        <v>35.72</v>
      </c>
      <c r="C892" s="2">
        <f t="shared" si="101"/>
        <v>0</v>
      </c>
      <c r="D892" s="2">
        <f t="shared" si="102"/>
        <v>34.618000000000002</v>
      </c>
      <c r="E892" s="2">
        <f t="shared" si="104"/>
        <v>33.172000000000004</v>
      </c>
      <c r="F892" s="2">
        <f t="shared" si="105"/>
        <v>31.534050000000008</v>
      </c>
      <c r="G892" s="2">
        <f t="shared" si="107"/>
        <v>30.485488000000004</v>
      </c>
      <c r="H892" s="2">
        <f t="shared" si="103"/>
        <v>36.18015699999998</v>
      </c>
      <c r="I892" s="2">
        <f t="array" ref="I892">SUMPRODUCT(B876:B895, (ROW(B876:B895)-ROW(B876)+1)) / (20*21/2)</f>
        <v>33.708013333333334</v>
      </c>
      <c r="J892" s="2">
        <f t="shared" si="106"/>
        <v>32.233222227040919</v>
      </c>
      <c r="K892" s="2">
        <f t="shared" si="108"/>
        <v>31.69787967292681</v>
      </c>
    </row>
    <row r="893" spans="1:11" ht="13.5" x14ac:dyDescent="0.25">
      <c r="A893" s="3">
        <f>TITRES_STAT!B896</f>
        <v>43301</v>
      </c>
      <c r="B893" s="6">
        <f>TITRES_STAT!D896</f>
        <v>35.72</v>
      </c>
      <c r="C893" s="2">
        <f t="shared" si="101"/>
        <v>0</v>
      </c>
      <c r="D893" s="2">
        <f t="shared" si="102"/>
        <v>35.112000000000002</v>
      </c>
      <c r="E893" s="2">
        <f t="shared" si="104"/>
        <v>33.673999999999999</v>
      </c>
      <c r="F893" s="2">
        <f t="shared" si="105"/>
        <v>31.852625000000007</v>
      </c>
      <c r="G893" s="2">
        <f t="shared" si="107"/>
        <v>30.534080000000007</v>
      </c>
      <c r="H893" s="2">
        <f t="shared" si="103"/>
        <v>36.173458999999987</v>
      </c>
      <c r="I893" s="2">
        <f t="array" ref="I893">SUMPRODUCT(B877:B896, (ROW(B877:B896)-ROW(B877)+1)) / (20*21/2)</f>
        <v>34.01222523809524</v>
      </c>
      <c r="J893" s="2">
        <f t="shared" si="106"/>
        <v>32.565296300656073</v>
      </c>
      <c r="K893" s="2">
        <f t="shared" si="108"/>
        <v>31.855609881831644</v>
      </c>
    </row>
    <row r="894" spans="1:11" ht="13.5" x14ac:dyDescent="0.25">
      <c r="A894" s="3">
        <f>TITRES_STAT!B897</f>
        <v>43304</v>
      </c>
      <c r="B894" s="6">
        <f>TITRES_STAT!D897</f>
        <v>35.68</v>
      </c>
      <c r="C894" s="2">
        <f t="shared" si="101"/>
        <v>-3.9999999999999147E-2</v>
      </c>
      <c r="D894" s="2">
        <f t="shared" si="102"/>
        <v>35.408000000000001</v>
      </c>
      <c r="E894" s="2">
        <f t="shared" si="104"/>
        <v>34.082000000000001</v>
      </c>
      <c r="F894" s="2">
        <f t="shared" si="105"/>
        <v>32.169200000000004</v>
      </c>
      <c r="G894" s="2">
        <f t="shared" si="107"/>
        <v>30.611796000000009</v>
      </c>
      <c r="H894" s="2">
        <f t="shared" si="103"/>
        <v>36.166560999999987</v>
      </c>
      <c r="I894" s="2">
        <f t="array" ref="I894">SUMPRODUCT(B878:B897, (ROW(B878:B897)-ROW(B878)+1)) / (20*21/2)</f>
        <v>34.285830476190476</v>
      </c>
      <c r="J894" s="2">
        <f t="shared" si="106"/>
        <v>32.86193474821264</v>
      </c>
      <c r="K894" s="2">
        <f t="shared" si="108"/>
        <v>32.005585964897072</v>
      </c>
    </row>
    <row r="895" spans="1:11" ht="13.5" x14ac:dyDescent="0.25">
      <c r="A895" s="3">
        <f>TITRES_STAT!B898</f>
        <v>43305</v>
      </c>
      <c r="B895" s="6">
        <f>TITRES_STAT!D898</f>
        <v>35.68</v>
      </c>
      <c r="C895" s="2">
        <f t="shared" si="101"/>
        <v>0</v>
      </c>
      <c r="D895" s="2">
        <f t="shared" si="102"/>
        <v>35.704000000000001</v>
      </c>
      <c r="E895" s="2">
        <f t="shared" si="104"/>
        <v>34.4</v>
      </c>
      <c r="F895" s="2">
        <f t="shared" si="105"/>
        <v>32.485774999999997</v>
      </c>
      <c r="G895" s="2">
        <f t="shared" si="107"/>
        <v>30.708502000000006</v>
      </c>
      <c r="H895" s="2">
        <f t="shared" si="103"/>
        <v>36.159662999999988</v>
      </c>
      <c r="I895" s="2">
        <f t="array" ref="I895">SUMPRODUCT(B879:B898, (ROW(B879:B898)-ROW(B879)+1)) / (20*21/2)</f>
        <v>34.52928571428572</v>
      </c>
      <c r="J895" s="2">
        <f t="shared" si="106"/>
        <v>33.130321915049535</v>
      </c>
      <c r="K895" s="2">
        <f t="shared" si="108"/>
        <v>32.149680632940324</v>
      </c>
    </row>
    <row r="896" spans="1:11" ht="13.5" x14ac:dyDescent="0.25">
      <c r="A896" s="3">
        <f>TITRES_STAT!B899</f>
        <v>43307</v>
      </c>
      <c r="B896" s="6">
        <f>TITRES_STAT!D899</f>
        <v>35.68</v>
      </c>
      <c r="C896" s="2">
        <f t="shared" si="101"/>
        <v>0</v>
      </c>
      <c r="D896" s="2">
        <f t="shared" si="102"/>
        <v>35.696000000000005</v>
      </c>
      <c r="E896" s="2">
        <f t="shared" si="104"/>
        <v>34.814999999999998</v>
      </c>
      <c r="F896" s="2">
        <f t="shared" si="105"/>
        <v>32.807144999999991</v>
      </c>
      <c r="G896" s="2">
        <f t="shared" si="107"/>
        <v>30.790056000000007</v>
      </c>
      <c r="H896" s="2">
        <f t="shared" si="103"/>
        <v>36.151038499999991</v>
      </c>
      <c r="I896" s="2">
        <f t="array" ref="I896">SUMPRODUCT(B880:B899, (ROW(B880:B899)-ROW(B880)+1)) / (20*21/2)</f>
        <v>34.743047619047623</v>
      </c>
      <c r="J896" s="2">
        <f t="shared" si="106"/>
        <v>33.373148399330532</v>
      </c>
      <c r="K896" s="2">
        <f t="shared" si="108"/>
        <v>32.288124529687764</v>
      </c>
    </row>
    <row r="897" spans="1:11" ht="13.5" x14ac:dyDescent="0.25">
      <c r="A897" s="3">
        <f>TITRES_STAT!B900</f>
        <v>43308</v>
      </c>
      <c r="B897" s="6">
        <f>TITRES_STAT!D900</f>
        <v>35.68</v>
      </c>
      <c r="C897" s="2">
        <f t="shared" si="101"/>
        <v>0</v>
      </c>
      <c r="D897" s="2">
        <f t="shared" si="102"/>
        <v>35.688000000000002</v>
      </c>
      <c r="E897" s="2">
        <f t="shared" si="104"/>
        <v>35.153000000000006</v>
      </c>
      <c r="F897" s="2">
        <f t="shared" si="105"/>
        <v>33.123719999999992</v>
      </c>
      <c r="G897" s="2">
        <f t="shared" si="107"/>
        <v>30.871610000000011</v>
      </c>
      <c r="H897" s="2">
        <f t="shared" si="103"/>
        <v>36.142413999999995</v>
      </c>
      <c r="I897" s="2">
        <f t="array" ref="I897">SUMPRODUCT(B881:B900, (ROW(B881:B900)-ROW(B881)+1)) / (20*21/2)</f>
        <v>34.933428571428571</v>
      </c>
      <c r="J897" s="2">
        <f t="shared" si="106"/>
        <v>33.592848551775248</v>
      </c>
      <c r="K897" s="2">
        <f t="shared" si="108"/>
        <v>32.421139254013738</v>
      </c>
    </row>
    <row r="898" spans="1:11" ht="13.5" x14ac:dyDescent="0.25">
      <c r="A898" s="3">
        <f>TITRES_STAT!B901</f>
        <v>43311</v>
      </c>
      <c r="B898" s="6">
        <f>TITRES_STAT!D901</f>
        <v>35.68</v>
      </c>
      <c r="C898" s="2">
        <f t="shared" si="101"/>
        <v>0</v>
      </c>
      <c r="D898" s="2">
        <f t="shared" si="102"/>
        <v>35.68</v>
      </c>
      <c r="E898" s="2">
        <f t="shared" si="104"/>
        <v>35.396000000000001</v>
      </c>
      <c r="F898" s="2">
        <f t="shared" si="105"/>
        <v>33.43549999999999</v>
      </c>
      <c r="G898" s="2">
        <f t="shared" si="107"/>
        <v>30.980976000000009</v>
      </c>
      <c r="H898" s="2">
        <f t="shared" si="103"/>
        <v>36.133789499999999</v>
      </c>
      <c r="I898" s="2">
        <f t="array" ref="I898">SUMPRODUCT(B882:B901, (ROW(B882:B901)-ROW(B882)+1)) / (20*21/2)</f>
        <v>35.100095238095243</v>
      </c>
      <c r="J898" s="2">
        <f t="shared" si="106"/>
        <v>33.791624880177608</v>
      </c>
      <c r="K898" s="2">
        <f t="shared" si="108"/>
        <v>32.548937714640651</v>
      </c>
    </row>
    <row r="899" spans="1:11" ht="13.5" x14ac:dyDescent="0.25">
      <c r="A899" s="3">
        <f>TITRES_STAT!B902</f>
        <v>43312</v>
      </c>
      <c r="B899" s="6">
        <f>TITRES_STAT!D902</f>
        <v>35.68</v>
      </c>
      <c r="C899" s="2">
        <f t="shared" si="101"/>
        <v>0</v>
      </c>
      <c r="D899" s="2">
        <f t="shared" si="102"/>
        <v>35.68</v>
      </c>
      <c r="E899" s="2">
        <f t="shared" si="104"/>
        <v>35.544000000000004</v>
      </c>
      <c r="F899" s="2">
        <f t="shared" si="105"/>
        <v>33.680999999999997</v>
      </c>
      <c r="G899" s="2">
        <f t="shared" si="107"/>
        <v>31.090342000000017</v>
      </c>
      <c r="H899" s="2">
        <f t="shared" si="103"/>
        <v>36.125164999999996</v>
      </c>
      <c r="I899" s="2">
        <f t="array" ref="I899">SUMPRODUCT(B883:B902, (ROW(B883:B902)-ROW(B883)+1)) / (20*21/2)</f>
        <v>35.243047619047623</v>
      </c>
      <c r="J899" s="2">
        <f t="shared" si="106"/>
        <v>33.971470129684505</v>
      </c>
      <c r="K899" s="2">
        <f t="shared" si="108"/>
        <v>32.671724470929256</v>
      </c>
    </row>
    <row r="900" spans="1:11" ht="13.5" x14ac:dyDescent="0.25">
      <c r="A900" s="3">
        <f>TITRES_STAT!B903</f>
        <v>43313</v>
      </c>
      <c r="B900" s="6">
        <f>TITRES_STAT!D903</f>
        <v>35.68</v>
      </c>
      <c r="C900" s="2">
        <f t="shared" ref="C900:C963" si="109">B900-B899</f>
        <v>0</v>
      </c>
      <c r="D900" s="2">
        <f t="shared" si="102"/>
        <v>35.68</v>
      </c>
      <c r="E900" s="2">
        <f t="shared" si="104"/>
        <v>35.692</v>
      </c>
      <c r="F900" s="2">
        <f t="shared" si="105"/>
        <v>33.929999999999993</v>
      </c>
      <c r="G900" s="2">
        <f t="shared" si="107"/>
        <v>31.182446000000017</v>
      </c>
      <c r="H900" s="2">
        <f t="shared" si="103"/>
        <v>36.121335999999999</v>
      </c>
      <c r="I900" s="2">
        <f t="array" ref="I900">SUMPRODUCT(B884:B903, (ROW(B884:B903)-ROW(B884)+1)) / (20*21/2)</f>
        <v>35.260380952380949</v>
      </c>
      <c r="J900" s="2">
        <f t="shared" si="106"/>
        <v>34.134187260190743</v>
      </c>
      <c r="K900" s="2">
        <f t="shared" si="108"/>
        <v>32.789696060304578</v>
      </c>
    </row>
    <row r="901" spans="1:11" ht="13.5" x14ac:dyDescent="0.25">
      <c r="A901" s="3">
        <f>TITRES_STAT!B904</f>
        <v>43314</v>
      </c>
      <c r="B901" s="6">
        <f>TITRES_STAT!D904</f>
        <v>35.68</v>
      </c>
      <c r="C901" s="2">
        <f t="shared" si="109"/>
        <v>0</v>
      </c>
      <c r="D901" s="2">
        <f t="shared" si="102"/>
        <v>35.68</v>
      </c>
      <c r="E901" s="2">
        <f t="shared" si="104"/>
        <v>35.688000000000002</v>
      </c>
      <c r="F901" s="2">
        <f t="shared" si="105"/>
        <v>34.178999999999988</v>
      </c>
      <c r="G901" s="2">
        <f t="shared" si="107"/>
        <v>31.274550000000019</v>
      </c>
      <c r="H901" s="2">
        <f t="shared" si="103"/>
        <v>36.120192500000002</v>
      </c>
      <c r="I901" s="2">
        <f t="array" ref="I901">SUMPRODUCT(B885:B904, (ROW(B885:B904)-ROW(B885)+1)) / (20*21/2)</f>
        <v>35.161000000000008</v>
      </c>
      <c r="J901" s="2">
        <f t="shared" si="106"/>
        <v>34.281407521124962</v>
      </c>
      <c r="K901" s="2">
        <f t="shared" si="108"/>
        <v>32.903041312841658</v>
      </c>
    </row>
    <row r="902" spans="1:11" ht="13.5" x14ac:dyDescent="0.25">
      <c r="A902" s="3">
        <f>TITRES_STAT!B905</f>
        <v>43315</v>
      </c>
      <c r="B902" s="6">
        <f>TITRES_STAT!D905</f>
        <v>35.68</v>
      </c>
      <c r="C902" s="2">
        <f t="shared" si="109"/>
        <v>0</v>
      </c>
      <c r="D902" s="2">
        <f t="shared" ref="D902:D965" si="110">AVERAGE(B898:B902)</f>
        <v>35.68</v>
      </c>
      <c r="E902" s="2">
        <f t="shared" si="104"/>
        <v>35.684000000000005</v>
      </c>
      <c r="F902" s="2">
        <f t="shared" si="105"/>
        <v>34.42799999999999</v>
      </c>
      <c r="G902" s="2">
        <f t="shared" si="107"/>
        <v>31.370490000000018</v>
      </c>
      <c r="H902" s="2">
        <f t="shared" si="103"/>
        <v>36.113726000000007</v>
      </c>
      <c r="I902" s="2">
        <f t="array" ref="I902">SUMPRODUCT(B886:B905, (ROW(B886:B905)-ROW(B886)+1)) / (20*21/2)</f>
        <v>34.956952380952387</v>
      </c>
      <c r="J902" s="2">
        <f t="shared" si="106"/>
        <v>34.414606804827351</v>
      </c>
      <c r="K902" s="2">
        <f t="shared" si="108"/>
        <v>33.011941653514533</v>
      </c>
    </row>
    <row r="903" spans="1:11" ht="13.5" x14ac:dyDescent="0.25">
      <c r="A903" s="3">
        <f>TITRES_STAT!B906</f>
        <v>43318</v>
      </c>
      <c r="B903" s="6">
        <f>TITRES_STAT!D906</f>
        <v>34.61</v>
      </c>
      <c r="C903" s="2">
        <f t="shared" si="109"/>
        <v>-1.0700000000000003</v>
      </c>
      <c r="D903" s="2">
        <f t="shared" si="110"/>
        <v>35.465999999999994</v>
      </c>
      <c r="E903" s="2">
        <f t="shared" si="104"/>
        <v>35.573</v>
      </c>
      <c r="F903" s="2">
        <f t="shared" si="105"/>
        <v>34.623499999999993</v>
      </c>
      <c r="G903" s="2">
        <f t="shared" si="107"/>
        <v>31.44503000000002</v>
      </c>
      <c r="H903" s="2">
        <f t="shared" si="103"/>
        <v>36.101909500000005</v>
      </c>
      <c r="I903" s="2">
        <f t="array" ref="I903">SUMPRODUCT(B887:B906, (ROW(B887:B906)-ROW(B887)+1)) / (20*21/2)</f>
        <v>34.660142857142858</v>
      </c>
      <c r="J903" s="2">
        <f t="shared" si="106"/>
        <v>34.433215680558078</v>
      </c>
      <c r="K903" s="2">
        <f t="shared" si="108"/>
        <v>33.074610608278668</v>
      </c>
    </row>
    <row r="904" spans="1:11" ht="13.5" x14ac:dyDescent="0.25">
      <c r="A904" s="3">
        <f>TITRES_STAT!B907</f>
        <v>43319</v>
      </c>
      <c r="B904" s="6">
        <f>TITRES_STAT!D907</f>
        <v>33.58</v>
      </c>
      <c r="C904" s="2">
        <f t="shared" si="109"/>
        <v>-1.0300000000000011</v>
      </c>
      <c r="D904" s="2">
        <f t="shared" si="110"/>
        <v>35.045999999999992</v>
      </c>
      <c r="E904" s="2">
        <f t="shared" si="104"/>
        <v>35.363</v>
      </c>
      <c r="F904" s="2">
        <f t="shared" si="105"/>
        <v>34.722499999999997</v>
      </c>
      <c r="G904" s="2">
        <f t="shared" si="107"/>
        <v>31.498970000000018</v>
      </c>
      <c r="H904" s="2">
        <f t="shared" si="103"/>
        <v>36.090458000000005</v>
      </c>
      <c r="I904" s="2">
        <f t="array" ref="I904">SUMPRODUCT(B888:B907, (ROW(B888:B907)-ROW(B888)+1)) / (20*21/2)</f>
        <v>34.45247619047619</v>
      </c>
      <c r="J904" s="2">
        <f t="shared" si="106"/>
        <v>34.351957044314453</v>
      </c>
      <c r="K904" s="2">
        <f t="shared" si="108"/>
        <v>33.094429800110881</v>
      </c>
    </row>
    <row r="905" spans="1:11" ht="13.5" x14ac:dyDescent="0.25">
      <c r="A905" s="3">
        <f>TITRES_STAT!B908</f>
        <v>43320</v>
      </c>
      <c r="B905" s="6">
        <f>TITRES_STAT!D908</f>
        <v>32.58</v>
      </c>
      <c r="C905" s="2">
        <f t="shared" si="109"/>
        <v>-1</v>
      </c>
      <c r="D905" s="2">
        <f t="shared" si="110"/>
        <v>34.426000000000002</v>
      </c>
      <c r="E905" s="2">
        <f t="shared" si="104"/>
        <v>35.052999999999997</v>
      </c>
      <c r="F905" s="2">
        <f t="shared" si="105"/>
        <v>34.726500000000001</v>
      </c>
      <c r="G905" s="2">
        <f t="shared" si="107"/>
        <v>31.551324000000019</v>
      </c>
      <c r="H905" s="2">
        <f t="shared" si="103"/>
        <v>36.07405450000001</v>
      </c>
      <c r="I905" s="2">
        <f t="array" ref="I905">SUMPRODUCT(B889:B908, (ROW(B889:B908)-ROW(B889)+1)) / (20*21/2)</f>
        <v>34.243619047619042</v>
      </c>
      <c r="J905" s="2">
        <f t="shared" si="106"/>
        <v>34.183199230570217</v>
      </c>
      <c r="K905" s="2">
        <f t="shared" si="108"/>
        <v>33.074256082459478</v>
      </c>
    </row>
    <row r="906" spans="1:11" ht="13.5" x14ac:dyDescent="0.25">
      <c r="A906" s="3">
        <f>TITRES_STAT!B909</f>
        <v>43321</v>
      </c>
      <c r="B906" s="6">
        <f>TITRES_STAT!D909</f>
        <v>31.61</v>
      </c>
      <c r="C906" s="2">
        <f t="shared" si="109"/>
        <v>-0.96999999999999886</v>
      </c>
      <c r="D906" s="2">
        <f t="shared" si="110"/>
        <v>33.612000000000002</v>
      </c>
      <c r="E906" s="2">
        <f t="shared" si="104"/>
        <v>34.646000000000001</v>
      </c>
      <c r="F906" s="2">
        <f t="shared" si="105"/>
        <v>34.730499999999999</v>
      </c>
      <c r="G906" s="2">
        <f t="shared" si="107"/>
        <v>31.608064000000013</v>
      </c>
      <c r="H906" s="2">
        <f t="shared" ref="H906:H969" si="111">AVERAGE(B707:B906)</f>
        <v>36.052801000000017</v>
      </c>
      <c r="I906" s="2">
        <f t="array" ref="I906">SUMPRODUCT(B890:B909, (ROW(B890:B909)-ROW(B890)+1)) / (20*21/2)</f>
        <v>34.080952380952375</v>
      </c>
      <c r="J906" s="2">
        <f t="shared" si="106"/>
        <v>33.938132637182576</v>
      </c>
      <c r="K906" s="2">
        <f t="shared" si="108"/>
        <v>33.016834275304205</v>
      </c>
    </row>
    <row r="907" spans="1:11" ht="13.5" x14ac:dyDescent="0.25">
      <c r="A907" s="3">
        <f>TITRES_STAT!B910</f>
        <v>43322</v>
      </c>
      <c r="B907" s="6">
        <f>TITRES_STAT!D910</f>
        <v>32.549999999999997</v>
      </c>
      <c r="C907" s="2">
        <f t="shared" si="109"/>
        <v>0.93999999999999773</v>
      </c>
      <c r="D907" s="2">
        <f t="shared" si="110"/>
        <v>32.986000000000004</v>
      </c>
      <c r="E907" s="2">
        <f t="shared" si="104"/>
        <v>34.332999999999998</v>
      </c>
      <c r="F907" s="2">
        <f t="shared" si="105"/>
        <v>34.743000000000009</v>
      </c>
      <c r="G907" s="2">
        <f t="shared" si="107"/>
        <v>31.70278600000001</v>
      </c>
      <c r="H907" s="2">
        <f t="shared" si="111"/>
        <v>36.036199500000009</v>
      </c>
      <c r="I907" s="2">
        <f t="array" ref="I907">SUMPRODUCT(B891:B910, (ROW(B891:B910)-ROW(B891)+1)) / (20*21/2)</f>
        <v>33.829714285714282</v>
      </c>
      <c r="J907" s="2">
        <f t="shared" si="106"/>
        <v>33.805929528879474</v>
      </c>
      <c r="K907" s="2">
        <f t="shared" si="108"/>
        <v>32.998527048821686</v>
      </c>
    </row>
    <row r="908" spans="1:11" ht="13.5" x14ac:dyDescent="0.25">
      <c r="A908" s="3">
        <f>TITRES_STAT!B911</f>
        <v>43326</v>
      </c>
      <c r="B908" s="6">
        <f>TITRES_STAT!D911</f>
        <v>32.549999999999997</v>
      </c>
      <c r="C908" s="2">
        <f t="shared" si="109"/>
        <v>0</v>
      </c>
      <c r="D908" s="2">
        <f t="shared" si="110"/>
        <v>32.573999999999998</v>
      </c>
      <c r="E908" s="2">
        <f t="shared" ref="E908:E971" si="112">AVERAGE(B899:B908)</f>
        <v>34.019999999999996</v>
      </c>
      <c r="F908" s="2">
        <f t="shared" si="105"/>
        <v>34.708000000000006</v>
      </c>
      <c r="G908" s="2">
        <f t="shared" si="107"/>
        <v>31.797508000000011</v>
      </c>
      <c r="H908" s="2">
        <f t="shared" si="111"/>
        <v>36.019598000000016</v>
      </c>
      <c r="I908" s="2">
        <f t="array" ref="I908">SUMPRODUCT(B892:B911, (ROW(B892:B911)-ROW(B892)+1)) / (20*21/2)</f>
        <v>33.497476190476192</v>
      </c>
      <c r="J908" s="2">
        <f t="shared" si="106"/>
        <v>33.686317192795713</v>
      </c>
      <c r="K908" s="2">
        <f t="shared" si="108"/>
        <v>32.980937752789465</v>
      </c>
    </row>
    <row r="909" spans="1:11" ht="13.5" x14ac:dyDescent="0.25">
      <c r="A909" s="3">
        <f>TITRES_STAT!B912</f>
        <v>43327</v>
      </c>
      <c r="B909" s="6">
        <f>TITRES_STAT!D912</f>
        <v>33</v>
      </c>
      <c r="C909" s="2">
        <f t="shared" si="109"/>
        <v>0.45000000000000284</v>
      </c>
      <c r="D909" s="2">
        <f t="shared" si="110"/>
        <v>32.457999999999998</v>
      </c>
      <c r="E909" s="2">
        <f t="shared" si="112"/>
        <v>33.751999999999995</v>
      </c>
      <c r="F909" s="2">
        <f t="shared" si="105"/>
        <v>34.648000000000003</v>
      </c>
      <c r="G909" s="2">
        <f t="shared" si="107"/>
        <v>31.901230000000009</v>
      </c>
      <c r="H909" s="2">
        <f t="shared" si="111"/>
        <v>36.00524650000002</v>
      </c>
      <c r="I909" s="2">
        <f t="array" ref="I909">SUMPRODUCT(B893:B912, (ROW(B893:B912)-ROW(B893)+1)) / (20*21/2)</f>
        <v>33.276047619047617</v>
      </c>
      <c r="J909" s="2">
        <f t="shared" si="106"/>
        <v>33.620953650624692</v>
      </c>
      <c r="K909" s="2">
        <f t="shared" si="108"/>
        <v>32.981685291895765</v>
      </c>
    </row>
    <row r="910" spans="1:11" ht="13.5" x14ac:dyDescent="0.25">
      <c r="A910" s="3">
        <f>TITRES_STAT!B913</f>
        <v>43328</v>
      </c>
      <c r="B910" s="6">
        <f>TITRES_STAT!D913</f>
        <v>32.01</v>
      </c>
      <c r="C910" s="2">
        <f t="shared" si="109"/>
        <v>-0.99000000000000199</v>
      </c>
      <c r="D910" s="2">
        <f t="shared" si="110"/>
        <v>32.343999999999994</v>
      </c>
      <c r="E910" s="2">
        <f t="shared" si="112"/>
        <v>33.385000000000005</v>
      </c>
      <c r="F910" s="2">
        <f t="shared" si="105"/>
        <v>34.538499999999999</v>
      </c>
      <c r="G910" s="2">
        <f t="shared" si="107"/>
        <v>31.985152000000006</v>
      </c>
      <c r="H910" s="2">
        <f t="shared" si="111"/>
        <v>35.990261000000018</v>
      </c>
      <c r="I910" s="2">
        <f t="array" ref="I910">SUMPRODUCT(B894:B913, (ROW(B894:B913)-ROW(B894)+1)) / (20*21/2)</f>
        <v>33.15909523809524</v>
      </c>
      <c r="J910" s="2">
        <f t="shared" si="106"/>
        <v>33.46752949342234</v>
      </c>
      <c r="K910" s="2">
        <f t="shared" si="108"/>
        <v>32.94357998633123</v>
      </c>
    </row>
    <row r="911" spans="1:11" ht="13.5" x14ac:dyDescent="0.25">
      <c r="A911" s="3">
        <f>TITRES_STAT!B914</f>
        <v>43329</v>
      </c>
      <c r="B911" s="6">
        <f>TITRES_STAT!D914</f>
        <v>31.05</v>
      </c>
      <c r="C911" s="2">
        <f t="shared" si="109"/>
        <v>-0.9599999999999973</v>
      </c>
      <c r="D911" s="2">
        <f t="shared" si="110"/>
        <v>32.231999999999999</v>
      </c>
      <c r="E911" s="2">
        <f t="shared" si="112"/>
        <v>32.922000000000004</v>
      </c>
      <c r="F911" s="2">
        <f t="shared" si="105"/>
        <v>34.304999999999993</v>
      </c>
      <c r="G911" s="2">
        <f t="shared" si="107"/>
        <v>32.033186000000008</v>
      </c>
      <c r="H911" s="2">
        <f t="shared" si="111"/>
        <v>35.963282000000021</v>
      </c>
      <c r="I911" s="2">
        <f t="array" ref="I911">SUMPRODUCT(B895:B914, (ROW(B895:B914)-ROW(B895)+1)) / (20*21/2)</f>
        <v>33.055619047619054</v>
      </c>
      <c r="J911" s="2">
        <f t="shared" si="106"/>
        <v>33.237288589286877</v>
      </c>
      <c r="K911" s="2">
        <f t="shared" si="108"/>
        <v>32.869321947651571</v>
      </c>
    </row>
    <row r="912" spans="1:11" ht="13.5" x14ac:dyDescent="0.25">
      <c r="A912" s="3">
        <f>TITRES_STAT!B915</f>
        <v>43332</v>
      </c>
      <c r="B912" s="6">
        <f>TITRES_STAT!D915</f>
        <v>31.98</v>
      </c>
      <c r="C912" s="2">
        <f t="shared" si="109"/>
        <v>0.92999999999999972</v>
      </c>
      <c r="D912" s="2">
        <f t="shared" si="110"/>
        <v>32.118000000000002</v>
      </c>
      <c r="E912" s="2">
        <f t="shared" si="112"/>
        <v>32.552000000000007</v>
      </c>
      <c r="F912" s="2">
        <f t="shared" si="105"/>
        <v>34.117999999999995</v>
      </c>
      <c r="G912" s="2">
        <f t="shared" si="107"/>
        <v>32.09732600000001</v>
      </c>
      <c r="H912" s="2">
        <f t="shared" si="111"/>
        <v>35.945748500000022</v>
      </c>
      <c r="I912" s="2">
        <f t="array" ref="I912">SUMPRODUCT(B896:B915, (ROW(B896:B915)-ROW(B896)+1)) / (20*21/2)</f>
        <v>32.88066666666667</v>
      </c>
      <c r="J912" s="2">
        <f t="shared" si="106"/>
        <v>33.117546818878601</v>
      </c>
      <c r="K912" s="2">
        <f t="shared" si="108"/>
        <v>32.834446577155433</v>
      </c>
    </row>
    <row r="913" spans="1:11" ht="13.5" x14ac:dyDescent="0.25">
      <c r="A913" s="3">
        <f>TITRES_STAT!B916</f>
        <v>43335</v>
      </c>
      <c r="B913" s="6">
        <f>TITRES_STAT!D916</f>
        <v>32.89</v>
      </c>
      <c r="C913" s="2">
        <f t="shared" si="109"/>
        <v>0.91000000000000014</v>
      </c>
      <c r="D913" s="2">
        <f t="shared" si="110"/>
        <v>32.186</v>
      </c>
      <c r="E913" s="2">
        <f t="shared" si="112"/>
        <v>32.380000000000003</v>
      </c>
      <c r="F913" s="2">
        <f t="shared" si="105"/>
        <v>33.976500000000001</v>
      </c>
      <c r="G913" s="2">
        <f t="shared" si="107"/>
        <v>32.165280000000003</v>
      </c>
      <c r="H913" s="2">
        <f t="shared" si="111"/>
        <v>35.928017500000031</v>
      </c>
      <c r="I913" s="2">
        <f t="array" ref="I913">SUMPRODUCT(B897:B916, (ROW(B897:B916)-ROW(B897)+1)) / (20*21/2)</f>
        <v>32.808952380952384</v>
      </c>
      <c r="J913" s="2">
        <f t="shared" si="106"/>
        <v>33.095875693271111</v>
      </c>
      <c r="K913" s="2">
        <f t="shared" si="108"/>
        <v>32.836625142757185</v>
      </c>
    </row>
    <row r="914" spans="1:11" ht="13.5" x14ac:dyDescent="0.25">
      <c r="A914" s="3">
        <f>TITRES_STAT!B917</f>
        <v>43336</v>
      </c>
      <c r="B914" s="6">
        <f>TITRES_STAT!D917</f>
        <v>32.89</v>
      </c>
      <c r="C914" s="2">
        <f t="shared" si="109"/>
        <v>0</v>
      </c>
      <c r="D914" s="2">
        <f t="shared" si="110"/>
        <v>32.164000000000001</v>
      </c>
      <c r="E914" s="2">
        <f t="shared" si="112"/>
        <v>32.310999999999993</v>
      </c>
      <c r="F914" s="2">
        <f t="shared" si="105"/>
        <v>33.837000000000003</v>
      </c>
      <c r="G914" s="2">
        <f t="shared" si="107"/>
        <v>32.233234000000003</v>
      </c>
      <c r="H914" s="2">
        <f t="shared" si="111"/>
        <v>35.910286500000026</v>
      </c>
      <c r="I914" s="2">
        <f t="array" ref="I914">SUMPRODUCT(B898:B917, (ROW(B898:B917)-ROW(B898)+1)) / (20*21/2)</f>
        <v>32.843809523809526</v>
      </c>
      <c r="J914" s="2">
        <f t="shared" si="106"/>
        <v>33.076268484388152</v>
      </c>
      <c r="K914" s="2">
        <f t="shared" si="108"/>
        <v>32.838718274413772</v>
      </c>
    </row>
    <row r="915" spans="1:11" ht="13.5" x14ac:dyDescent="0.25">
      <c r="A915" s="3">
        <f>TITRES_STAT!B918</f>
        <v>43339</v>
      </c>
      <c r="B915" s="6">
        <f>TITRES_STAT!D918</f>
        <v>32</v>
      </c>
      <c r="C915" s="2">
        <f t="shared" si="109"/>
        <v>-0.89000000000000057</v>
      </c>
      <c r="D915" s="2">
        <f t="shared" si="110"/>
        <v>32.161999999999999</v>
      </c>
      <c r="E915" s="2">
        <f t="shared" si="112"/>
        <v>32.253</v>
      </c>
      <c r="F915" s="2">
        <f t="shared" si="105"/>
        <v>33.652999999999999</v>
      </c>
      <c r="G915" s="2">
        <f t="shared" si="107"/>
        <v>32.286071999999997</v>
      </c>
      <c r="H915" s="2">
        <f t="shared" si="111"/>
        <v>35.888057500000023</v>
      </c>
      <c r="I915" s="2">
        <f t="array" ref="I915">SUMPRODUCT(B899:B918, (ROW(B899:B918)-ROW(B899)+1)) / (20*21/2)</f>
        <v>32.791047619047617</v>
      </c>
      <c r="J915" s="2">
        <f t="shared" si="106"/>
        <v>32.973766723970229</v>
      </c>
      <c r="K915" s="2">
        <f t="shared" si="108"/>
        <v>32.805827361691662</v>
      </c>
    </row>
    <row r="916" spans="1:11" ht="13.5" x14ac:dyDescent="0.25">
      <c r="A916" s="3">
        <f>TITRES_STAT!B919</f>
        <v>43340</v>
      </c>
      <c r="B916" s="6">
        <f>TITRES_STAT!D919</f>
        <v>32.9</v>
      </c>
      <c r="C916" s="2">
        <f t="shared" si="109"/>
        <v>0.89999999999999858</v>
      </c>
      <c r="D916" s="2">
        <f t="shared" si="110"/>
        <v>32.531999999999996</v>
      </c>
      <c r="E916" s="2">
        <f t="shared" si="112"/>
        <v>32.381999999999991</v>
      </c>
      <c r="F916" s="2">
        <f t="shared" ref="F916:F979" si="113">AVERAGE(B897:B916)</f>
        <v>33.513999999999996</v>
      </c>
      <c r="G916" s="2">
        <f t="shared" si="107"/>
        <v>32.359403999999998</v>
      </c>
      <c r="H916" s="2">
        <f t="shared" si="111"/>
        <v>35.865005500000024</v>
      </c>
      <c r="I916" s="2">
        <f t="array" ref="I916">SUMPRODUCT(B900:B919, (ROW(B900:B919)-ROW(B900)+1)) / (20*21/2)</f>
        <v>32.658333333333339</v>
      </c>
      <c r="J916" s="2">
        <f t="shared" si="106"/>
        <v>32.966741321687351</v>
      </c>
      <c r="K916" s="2">
        <f t="shared" si="108"/>
        <v>32.80952040633121</v>
      </c>
    </row>
    <row r="917" spans="1:11" ht="13.5" x14ac:dyDescent="0.25">
      <c r="A917" s="3">
        <f>TITRES_STAT!B920</f>
        <v>43341</v>
      </c>
      <c r="B917" s="6">
        <f>TITRES_STAT!D920</f>
        <v>33.880000000000003</v>
      </c>
      <c r="C917" s="2">
        <f t="shared" si="109"/>
        <v>0.98000000000000398</v>
      </c>
      <c r="D917" s="2">
        <f t="shared" si="110"/>
        <v>32.911999999999999</v>
      </c>
      <c r="E917" s="2">
        <f t="shared" si="112"/>
        <v>32.515000000000001</v>
      </c>
      <c r="F917" s="2">
        <f t="shared" si="113"/>
        <v>33.423999999999999</v>
      </c>
      <c r="G917" s="2">
        <f t="shared" si="107"/>
        <v>32.448115999999999</v>
      </c>
      <c r="H917" s="2">
        <f t="shared" si="111"/>
        <v>35.846853500000023</v>
      </c>
      <c r="I917" s="2">
        <f t="array" ref="I917">SUMPRODUCT(B901:B920, (ROW(B901:B920)-ROW(B901)+1)) / (20*21/2)</f>
        <v>32.633190476190471</v>
      </c>
      <c r="J917" s="2">
        <f t="shared" ref="J917:J980" si="114">$J$4*B917+J916*(1-$J$4)</f>
        <v>33.053718338669512</v>
      </c>
      <c r="K917" s="2">
        <f t="shared" si="108"/>
        <v>32.851499998239795</v>
      </c>
    </row>
    <row r="918" spans="1:11" ht="13.5" x14ac:dyDescent="0.25">
      <c r="A918" s="3">
        <f>TITRES_STAT!B921</f>
        <v>43342</v>
      </c>
      <c r="B918" s="6">
        <f>TITRES_STAT!D921</f>
        <v>32.869999999999997</v>
      </c>
      <c r="C918" s="2">
        <f t="shared" si="109"/>
        <v>-1.0100000000000051</v>
      </c>
      <c r="D918" s="2">
        <f t="shared" si="110"/>
        <v>32.908000000000001</v>
      </c>
      <c r="E918" s="2">
        <f t="shared" si="112"/>
        <v>32.546999999999997</v>
      </c>
      <c r="F918" s="2">
        <f t="shared" si="113"/>
        <v>33.283499999999997</v>
      </c>
      <c r="G918" s="2">
        <f t="shared" si="107"/>
        <v>32.516627999999997</v>
      </c>
      <c r="H918" s="2">
        <f t="shared" si="111"/>
        <v>35.819479500000021</v>
      </c>
      <c r="I918" s="2">
        <f t="array" ref="I918">SUMPRODUCT(B902:B921, (ROW(B902:B921)-ROW(B902)+1)) / (20*21/2)</f>
        <v>32.621619047619049</v>
      </c>
      <c r="J918" s="2">
        <f t="shared" si="114"/>
        <v>33.036221354034318</v>
      </c>
      <c r="K918" s="2">
        <f t="shared" si="108"/>
        <v>32.852225488504899</v>
      </c>
    </row>
    <row r="919" spans="1:11" ht="13.5" x14ac:dyDescent="0.25">
      <c r="A919" s="3">
        <f>TITRES_STAT!B922</f>
        <v>43343</v>
      </c>
      <c r="B919" s="6">
        <f>TITRES_STAT!D922</f>
        <v>31.89</v>
      </c>
      <c r="C919" s="2">
        <f t="shared" si="109"/>
        <v>-0.97999999999999687</v>
      </c>
      <c r="D919" s="2">
        <f t="shared" si="110"/>
        <v>32.708000000000006</v>
      </c>
      <c r="E919" s="2">
        <f t="shared" si="112"/>
        <v>32.436</v>
      </c>
      <c r="F919" s="2">
        <f t="shared" si="113"/>
        <v>33.093999999999994</v>
      </c>
      <c r="G919" s="2">
        <f t="shared" si="107"/>
        <v>32.573405999999999</v>
      </c>
      <c r="H919" s="2">
        <f t="shared" si="111"/>
        <v>35.787109500000021</v>
      </c>
      <c r="I919" s="2">
        <f t="array" ref="I919">SUMPRODUCT(B903:B922, (ROW(B903:B922)-ROW(B903)+1)) / (20*21/2)</f>
        <v>32.623619047619044</v>
      </c>
      <c r="J919" s="2">
        <f t="shared" si="114"/>
        <v>32.927057415554856</v>
      </c>
      <c r="K919" s="2">
        <f t="shared" si="108"/>
        <v>32.814491155622356</v>
      </c>
    </row>
    <row r="920" spans="1:11" ht="13.5" x14ac:dyDescent="0.25">
      <c r="A920" s="3">
        <f>TITRES_STAT!B923</f>
        <v>43346</v>
      </c>
      <c r="B920" s="6">
        <f>TITRES_STAT!D923</f>
        <v>32.83</v>
      </c>
      <c r="C920" s="2">
        <f t="shared" si="109"/>
        <v>0.93999999999999773</v>
      </c>
      <c r="D920" s="2">
        <f t="shared" si="110"/>
        <v>32.874000000000002</v>
      </c>
      <c r="E920" s="2">
        <f t="shared" si="112"/>
        <v>32.517999999999994</v>
      </c>
      <c r="F920" s="2">
        <f t="shared" si="113"/>
        <v>32.951500000000003</v>
      </c>
      <c r="G920" s="2">
        <f t="shared" si="107"/>
        <v>32.648983999999992</v>
      </c>
      <c r="H920" s="2">
        <f t="shared" si="111"/>
        <v>35.764235000000014</v>
      </c>
      <c r="I920" s="2">
        <f t="array" ref="I920">SUMPRODUCT(B904:B923, (ROW(B904:B923)-ROW(B904)+1)) / (20*21/2)</f>
        <v>32.639190476190471</v>
      </c>
      <c r="J920" s="2">
        <f t="shared" si="114"/>
        <v>32.917813852168678</v>
      </c>
      <c r="K920" s="2">
        <f t="shared" si="108"/>
        <v>32.81509934559795</v>
      </c>
    </row>
    <row r="921" spans="1:11" ht="13.5" x14ac:dyDescent="0.25">
      <c r="A921" s="3">
        <f>TITRES_STAT!B924</f>
        <v>43347</v>
      </c>
      <c r="B921" s="6">
        <f>TITRES_STAT!D924</f>
        <v>32.83</v>
      </c>
      <c r="C921" s="2">
        <f t="shared" si="109"/>
        <v>0</v>
      </c>
      <c r="D921" s="2">
        <f t="shared" si="110"/>
        <v>32.86</v>
      </c>
      <c r="E921" s="2">
        <f t="shared" si="112"/>
        <v>32.695999999999998</v>
      </c>
      <c r="F921" s="2">
        <f t="shared" si="113"/>
        <v>32.809000000000005</v>
      </c>
      <c r="G921" s="2">
        <f t="shared" si="107"/>
        <v>32.741441999999992</v>
      </c>
      <c r="H921" s="2">
        <f t="shared" si="111"/>
        <v>35.736661000000012</v>
      </c>
      <c r="I921" s="2">
        <f t="array" ref="I921">SUMPRODUCT(B905:B924, (ROW(B905:B924)-ROW(B905)+1)) / (20*21/2)</f>
        <v>32.663238095238093</v>
      </c>
      <c r="J921" s="2">
        <f t="shared" si="114"/>
        <v>32.909450628152612</v>
      </c>
      <c r="K921" s="2">
        <f t="shared" si="108"/>
        <v>32.815683684986269</v>
      </c>
    </row>
    <row r="922" spans="1:11" ht="13.5" x14ac:dyDescent="0.25">
      <c r="A922" s="3">
        <f>TITRES_STAT!B925</f>
        <v>43348</v>
      </c>
      <c r="B922" s="6">
        <f>TITRES_STAT!D925</f>
        <v>32.83</v>
      </c>
      <c r="C922" s="2">
        <f t="shared" si="109"/>
        <v>0</v>
      </c>
      <c r="D922" s="2">
        <f t="shared" si="110"/>
        <v>32.65</v>
      </c>
      <c r="E922" s="2">
        <f t="shared" si="112"/>
        <v>32.780999999999992</v>
      </c>
      <c r="F922" s="2">
        <f t="shared" si="113"/>
        <v>32.666499999999999</v>
      </c>
      <c r="G922" s="2">
        <f t="shared" si="107"/>
        <v>32.817019999999992</v>
      </c>
      <c r="H922" s="2">
        <f t="shared" si="111"/>
        <v>35.71138850000002</v>
      </c>
      <c r="I922" s="2">
        <f t="array" ref="I922">SUMPRODUCT(B906:B925, (ROW(B906:B925)-ROW(B906)+1)) / (20*21/2)</f>
        <v>32.690857142857141</v>
      </c>
      <c r="J922" s="2">
        <f t="shared" si="114"/>
        <v>32.90188390166189</v>
      </c>
      <c r="K922" s="2">
        <f t="shared" si="108"/>
        <v>32.816245109104457</v>
      </c>
    </row>
    <row r="923" spans="1:11" ht="13.5" x14ac:dyDescent="0.25">
      <c r="A923" s="3">
        <f>TITRES_STAT!B926</f>
        <v>43349</v>
      </c>
      <c r="B923" s="6">
        <f>TITRES_STAT!D926</f>
        <v>32.83</v>
      </c>
      <c r="C923" s="2">
        <f t="shared" si="109"/>
        <v>0</v>
      </c>
      <c r="D923" s="2">
        <f t="shared" si="110"/>
        <v>32.641999999999996</v>
      </c>
      <c r="E923" s="2">
        <f t="shared" si="112"/>
        <v>32.774999999999991</v>
      </c>
      <c r="F923" s="2">
        <f t="shared" si="113"/>
        <v>32.577500000000008</v>
      </c>
      <c r="G923" s="2">
        <f t="shared" si="107"/>
        <v>32.886649999999989</v>
      </c>
      <c r="H923" s="2">
        <f t="shared" si="111"/>
        <v>35.690911500000013</v>
      </c>
      <c r="I923" s="2">
        <f t="array" ref="I923">SUMPRODUCT(B907:B926, (ROW(B907:B926)-ROW(B907)+1)) / (20*21/2)</f>
        <v>32.717285714285708</v>
      </c>
      <c r="J923" s="2">
        <f t="shared" si="114"/>
        <v>32.89503781578933</v>
      </c>
      <c r="K923" s="2">
        <f t="shared" si="108"/>
        <v>32.816784516590559</v>
      </c>
    </row>
    <row r="924" spans="1:11" ht="13.5" x14ac:dyDescent="0.25">
      <c r="A924" s="3">
        <f>TITRES_STAT!B927</f>
        <v>43350</v>
      </c>
      <c r="B924" s="6">
        <f>TITRES_STAT!D927</f>
        <v>32.83</v>
      </c>
      <c r="C924" s="2">
        <f t="shared" si="109"/>
        <v>0</v>
      </c>
      <c r="D924" s="2">
        <f t="shared" si="110"/>
        <v>32.83</v>
      </c>
      <c r="E924" s="2">
        <f t="shared" si="112"/>
        <v>32.768999999999991</v>
      </c>
      <c r="F924" s="2">
        <f t="shared" si="113"/>
        <v>32.540000000000006</v>
      </c>
      <c r="G924" s="2">
        <f t="shared" si="107"/>
        <v>32.956279999999985</v>
      </c>
      <c r="H924" s="2">
        <f t="shared" si="111"/>
        <v>35.663769000000009</v>
      </c>
      <c r="I924" s="2">
        <f t="array" ref="I924">SUMPRODUCT(B908:B927, (ROW(B908:B927)-ROW(B908)+1)) / (20*21/2)</f>
        <v>32.644571428571425</v>
      </c>
      <c r="J924" s="2">
        <f t="shared" si="114"/>
        <v>32.888843738095112</v>
      </c>
      <c r="K924" s="2">
        <f t="shared" si="108"/>
        <v>32.817302770841913</v>
      </c>
    </row>
    <row r="925" spans="1:11" ht="13.5" x14ac:dyDescent="0.25">
      <c r="A925" s="3">
        <f>TITRES_STAT!B928</f>
        <v>43353</v>
      </c>
      <c r="B925" s="6">
        <f>TITRES_STAT!D928</f>
        <v>32.83</v>
      </c>
      <c r="C925" s="2">
        <f t="shared" si="109"/>
        <v>0</v>
      </c>
      <c r="D925" s="2">
        <f t="shared" si="110"/>
        <v>32.83</v>
      </c>
      <c r="E925" s="2">
        <f t="shared" si="112"/>
        <v>32.85199999999999</v>
      </c>
      <c r="F925" s="2">
        <f t="shared" si="113"/>
        <v>32.552500000000002</v>
      </c>
      <c r="G925" s="2">
        <f t="shared" si="107"/>
        <v>33.025909999999989</v>
      </c>
      <c r="H925" s="2">
        <f t="shared" si="111"/>
        <v>35.636626500000006</v>
      </c>
      <c r="I925" s="2">
        <f t="array" ref="I925">SUMPRODUCT(B909:B928, (ROW(B909:B928)-ROW(B909)+1)) / (20*21/2)</f>
        <v>32.658999999999999</v>
      </c>
      <c r="J925" s="2">
        <f t="shared" si="114"/>
        <v>32.883239572562246</v>
      </c>
      <c r="K925" s="2">
        <f t="shared" si="108"/>
        <v>32.817800701397132</v>
      </c>
    </row>
    <row r="926" spans="1:11" ht="13.5" x14ac:dyDescent="0.25">
      <c r="A926" s="3">
        <f>TITRES_STAT!B929</f>
        <v>43355</v>
      </c>
      <c r="B926" s="6">
        <f>TITRES_STAT!D929</f>
        <v>32.83</v>
      </c>
      <c r="C926" s="2">
        <f t="shared" si="109"/>
        <v>0</v>
      </c>
      <c r="D926" s="2">
        <f t="shared" si="110"/>
        <v>32.83</v>
      </c>
      <c r="E926" s="2">
        <f t="shared" si="112"/>
        <v>32.844999999999992</v>
      </c>
      <c r="F926" s="2">
        <f t="shared" si="113"/>
        <v>32.613500000000002</v>
      </c>
      <c r="G926" s="2">
        <f t="shared" si="107"/>
        <v>33.097457999999989</v>
      </c>
      <c r="H926" s="2">
        <f t="shared" si="111"/>
        <v>35.609484000000002</v>
      </c>
      <c r="I926" s="2">
        <f t="array" ref="I926">SUMPRODUCT(B910:B929, (ROW(B910:B929)-ROW(B910)+1)) / (20*21/2)</f>
        <v>32.57923809523809</v>
      </c>
      <c r="J926" s="2">
        <f t="shared" si="114"/>
        <v>32.878169137080128</v>
      </c>
      <c r="K926" s="2">
        <f t="shared" si="108"/>
        <v>32.818279105263912</v>
      </c>
    </row>
    <row r="927" spans="1:11" ht="13.5" x14ac:dyDescent="0.25">
      <c r="A927" s="3">
        <f>TITRES_STAT!B930</f>
        <v>43356</v>
      </c>
      <c r="B927" s="6">
        <f>TITRES_STAT!D930</f>
        <v>31.85</v>
      </c>
      <c r="C927" s="2">
        <f t="shared" si="109"/>
        <v>-0.97999999999999687</v>
      </c>
      <c r="D927" s="2">
        <f t="shared" si="110"/>
        <v>32.634</v>
      </c>
      <c r="E927" s="2">
        <f t="shared" si="112"/>
        <v>32.641999999999996</v>
      </c>
      <c r="F927" s="2">
        <f t="shared" si="113"/>
        <v>32.578500000000005</v>
      </c>
      <c r="G927" s="2">
        <f t="shared" si="107"/>
        <v>33.147487999999989</v>
      </c>
      <c r="H927" s="2">
        <f t="shared" si="111"/>
        <v>35.577681500000004</v>
      </c>
      <c r="I927" s="2">
        <f t="array" ref="I927">SUMPRODUCT(B911:B930, (ROW(B911:B930)-ROW(B911)+1)) / (20*21/2)</f>
        <v>32.414952380952379</v>
      </c>
      <c r="J927" s="2">
        <f t="shared" si="114"/>
        <v>32.780248266882019</v>
      </c>
      <c r="K927" s="2">
        <f t="shared" si="108"/>
        <v>32.78030737564572</v>
      </c>
    </row>
    <row r="928" spans="1:11" ht="13.5" x14ac:dyDescent="0.25">
      <c r="A928" s="3">
        <f>TITRES_STAT!B931</f>
        <v>43357</v>
      </c>
      <c r="B928" s="6">
        <f>TITRES_STAT!D931</f>
        <v>32.729999999999997</v>
      </c>
      <c r="C928" s="2">
        <f t="shared" si="109"/>
        <v>0.87999999999999545</v>
      </c>
      <c r="D928" s="2">
        <f t="shared" si="110"/>
        <v>32.613999999999997</v>
      </c>
      <c r="E928" s="2">
        <f t="shared" si="112"/>
        <v>32.628</v>
      </c>
      <c r="F928" s="2">
        <f t="shared" si="113"/>
        <v>32.587499999999999</v>
      </c>
      <c r="G928" s="2">
        <f t="shared" si="107"/>
        <v>33.213199999999986</v>
      </c>
      <c r="H928" s="2">
        <f t="shared" si="111"/>
        <v>35.550279000000003</v>
      </c>
      <c r="I928" s="2">
        <f t="array" ref="I928">SUMPRODUCT(B912:B931, (ROW(B912:B931)-ROW(B912)+1)) / (20*21/2)</f>
        <v>32.180238095238096</v>
      </c>
      <c r="J928" s="2">
        <f t="shared" si="114"/>
        <v>32.775462717655159</v>
      </c>
      <c r="K928" s="2">
        <f t="shared" si="108"/>
        <v>32.778334537385106</v>
      </c>
    </row>
    <row r="929" spans="1:11" ht="13.5" x14ac:dyDescent="0.25">
      <c r="A929" s="3">
        <f>TITRES_STAT!B932</f>
        <v>43360</v>
      </c>
      <c r="B929" s="6">
        <f>TITRES_STAT!D932</f>
        <v>31.75</v>
      </c>
      <c r="C929" s="2">
        <f t="shared" si="109"/>
        <v>-0.97999999999999687</v>
      </c>
      <c r="D929" s="2">
        <f t="shared" si="110"/>
        <v>32.397999999999996</v>
      </c>
      <c r="E929" s="2">
        <f t="shared" si="112"/>
        <v>32.613999999999997</v>
      </c>
      <c r="F929" s="2">
        <f t="shared" si="113"/>
        <v>32.524999999999999</v>
      </c>
      <c r="G929" s="2">
        <f t="shared" si="107"/>
        <v>33.23279999999999</v>
      </c>
      <c r="H929" s="2">
        <f t="shared" si="111"/>
        <v>35.517976500000003</v>
      </c>
      <c r="I929" s="2">
        <f t="array" ref="I929">SUMPRODUCT(B913:B932, (ROW(B913:B932)-ROW(B913)+1)) / (20*21/2)</f>
        <v>31.950523809523808</v>
      </c>
      <c r="J929" s="2">
        <f t="shared" si="114"/>
        <v>32.677799601688001</v>
      </c>
      <c r="K929" s="2">
        <f t="shared" si="108"/>
        <v>32.738007692781771</v>
      </c>
    </row>
    <row r="930" spans="1:11" ht="13.5" x14ac:dyDescent="0.25">
      <c r="A930" s="3">
        <f>TITRES_STAT!B933</f>
        <v>43361</v>
      </c>
      <c r="B930" s="6">
        <f>TITRES_STAT!D933</f>
        <v>30.8</v>
      </c>
      <c r="C930" s="2">
        <f t="shared" si="109"/>
        <v>-0.94999999999999929</v>
      </c>
      <c r="D930" s="2">
        <f t="shared" si="110"/>
        <v>31.992000000000001</v>
      </c>
      <c r="E930" s="2">
        <f t="shared" si="112"/>
        <v>32.410999999999994</v>
      </c>
      <c r="F930" s="2">
        <f t="shared" si="113"/>
        <v>32.464499999999994</v>
      </c>
      <c r="G930" s="2">
        <f t="shared" si="107"/>
        <v>33.234799999999993</v>
      </c>
      <c r="H930" s="2">
        <f t="shared" si="111"/>
        <v>35.480924000000002</v>
      </c>
      <c r="I930" s="2">
        <f t="array" ref="I930">SUMPRODUCT(B914:B933, (ROW(B914:B933)-ROW(B914)+1)) / (20*21/2)</f>
        <v>31.730238095238096</v>
      </c>
      <c r="J930" s="2">
        <f t="shared" si="114"/>
        <v>32.498961544384379</v>
      </c>
      <c r="K930" s="2">
        <f t="shared" si="108"/>
        <v>32.662007391104055</v>
      </c>
    </row>
    <row r="931" spans="1:11" ht="13.5" x14ac:dyDescent="0.25">
      <c r="A931" s="3">
        <f>TITRES_STAT!B934</f>
        <v>43362</v>
      </c>
      <c r="B931" s="6">
        <f>TITRES_STAT!D934</f>
        <v>30</v>
      </c>
      <c r="C931" s="2">
        <f t="shared" si="109"/>
        <v>-0.80000000000000071</v>
      </c>
      <c r="D931" s="2">
        <f t="shared" si="110"/>
        <v>31.425999999999998</v>
      </c>
      <c r="E931" s="2">
        <f t="shared" si="112"/>
        <v>32.128</v>
      </c>
      <c r="F931" s="2">
        <f t="shared" si="113"/>
        <v>32.411999999999992</v>
      </c>
      <c r="G931" s="2">
        <f t="shared" si="107"/>
        <v>33.22079999999999</v>
      </c>
      <c r="H931" s="2">
        <f t="shared" si="111"/>
        <v>35.439871500000002</v>
      </c>
      <c r="I931" s="2">
        <f t="array" ref="I931">SUMPRODUCT(B915:B934, (ROW(B915:B934)-ROW(B915)+1)) / (20*21/2)</f>
        <v>31.523714285714284</v>
      </c>
      <c r="J931" s="2">
        <f t="shared" si="114"/>
        <v>32.260965206823961</v>
      </c>
      <c r="K931" s="2">
        <f t="shared" si="108"/>
        <v>32.557614944394096</v>
      </c>
    </row>
    <row r="932" spans="1:11" ht="13.5" x14ac:dyDescent="0.25">
      <c r="A932" s="3">
        <f>TITRES_STAT!B935</f>
        <v>43363</v>
      </c>
      <c r="B932" s="6">
        <f>TITRES_STAT!D935</f>
        <v>30</v>
      </c>
      <c r="C932" s="2">
        <f t="shared" si="109"/>
        <v>0</v>
      </c>
      <c r="D932" s="2">
        <f t="shared" si="110"/>
        <v>31.055999999999994</v>
      </c>
      <c r="E932" s="2">
        <f t="shared" si="112"/>
        <v>31.844999999999999</v>
      </c>
      <c r="F932" s="2">
        <f t="shared" si="113"/>
        <v>32.312999999999995</v>
      </c>
      <c r="G932" s="2">
        <f t="shared" si="107"/>
        <v>33.206799999999987</v>
      </c>
      <c r="H932" s="2">
        <f t="shared" si="111"/>
        <v>35.395845500000007</v>
      </c>
      <c r="I932" s="2">
        <f t="array" ref="I932">SUMPRODUCT(B916:B935, (ROW(B916:B935)-ROW(B916)+1)) / (20*21/2)</f>
        <v>31.245238095238093</v>
      </c>
      <c r="J932" s="2">
        <f t="shared" si="114"/>
        <v>32.045635187126443</v>
      </c>
      <c r="K932" s="2">
        <f t="shared" si="108"/>
        <v>32.457316319123741</v>
      </c>
    </row>
    <row r="933" spans="1:11" ht="13.5" x14ac:dyDescent="0.25">
      <c r="A933" s="3">
        <f>TITRES_STAT!B936</f>
        <v>43364</v>
      </c>
      <c r="B933" s="6">
        <f>TITRES_STAT!D936</f>
        <v>30</v>
      </c>
      <c r="C933" s="2">
        <f t="shared" si="109"/>
        <v>0</v>
      </c>
      <c r="D933" s="2">
        <f t="shared" si="110"/>
        <v>30.51</v>
      </c>
      <c r="E933" s="2">
        <f t="shared" si="112"/>
        <v>31.562000000000001</v>
      </c>
      <c r="F933" s="2">
        <f t="shared" si="113"/>
        <v>32.168499999999995</v>
      </c>
      <c r="G933" s="2">
        <f t="shared" si="107"/>
        <v>33.192799999999991</v>
      </c>
      <c r="H933" s="2">
        <f t="shared" si="111"/>
        <v>35.351627500000006</v>
      </c>
      <c r="I933" s="2">
        <f t="array" ref="I933">SUMPRODUCT(B917:B936, (ROW(B917:B936)-ROW(B917)+1)) / (20*21/2)</f>
        <v>30.977714285714281</v>
      </c>
      <c r="J933" s="2">
        <f t="shared" si="114"/>
        <v>31.850812788352496</v>
      </c>
      <c r="K933" s="2">
        <f t="shared" si="108"/>
        <v>32.360950973275756</v>
      </c>
    </row>
    <row r="934" spans="1:11" ht="13.5" x14ac:dyDescent="0.25">
      <c r="A934" s="3">
        <f>TITRES_STAT!B937</f>
        <v>43367</v>
      </c>
      <c r="B934" s="6">
        <f>TITRES_STAT!D937</f>
        <v>30</v>
      </c>
      <c r="C934" s="2">
        <f t="shared" si="109"/>
        <v>0</v>
      </c>
      <c r="D934" s="2">
        <f t="shared" si="110"/>
        <v>30.160000000000004</v>
      </c>
      <c r="E934" s="2">
        <f t="shared" si="112"/>
        <v>31.278999999999996</v>
      </c>
      <c r="F934" s="2">
        <f t="shared" si="113"/>
        <v>32.023999999999994</v>
      </c>
      <c r="G934" s="2">
        <f t="shared" si="107"/>
        <v>33.160799999999988</v>
      </c>
      <c r="H934" s="2">
        <f t="shared" si="111"/>
        <v>35.304149000000002</v>
      </c>
      <c r="I934" s="2">
        <f t="array" ref="I934">SUMPRODUCT(B918:B937, (ROW(B918:B937)-ROW(B918)+1)) / (20*21/2)</f>
        <v>30.730333333333338</v>
      </c>
      <c r="J934" s="2">
        <f t="shared" si="114"/>
        <v>31.674544903747496</v>
      </c>
      <c r="K934" s="2">
        <f t="shared" si="108"/>
        <v>32.26836466059828</v>
      </c>
    </row>
    <row r="935" spans="1:11" ht="13.5" x14ac:dyDescent="0.25">
      <c r="A935" s="3">
        <f>TITRES_STAT!B938</f>
        <v>43368</v>
      </c>
      <c r="B935" s="6">
        <f>TITRES_STAT!D938</f>
        <v>29.1</v>
      </c>
      <c r="C935" s="2">
        <f t="shared" si="109"/>
        <v>-0.89999999999999858</v>
      </c>
      <c r="D935" s="2">
        <f t="shared" si="110"/>
        <v>29.82</v>
      </c>
      <c r="E935" s="2">
        <f t="shared" si="112"/>
        <v>30.906000000000006</v>
      </c>
      <c r="F935" s="2">
        <f t="shared" si="113"/>
        <v>31.879000000000001</v>
      </c>
      <c r="G935" s="2">
        <f t="shared" si="107"/>
        <v>33.092799999999983</v>
      </c>
      <c r="H935" s="2">
        <f t="shared" si="111"/>
        <v>35.249580500000008</v>
      </c>
      <c r="I935" s="2">
        <f t="array" ref="I935">SUMPRODUCT(B919:B938, (ROW(B919:B938)-ROW(B919)+1)) / (20*21/2)</f>
        <v>30.503857142857139</v>
      </c>
      <c r="J935" s="2">
        <f t="shared" si="114"/>
        <v>31.42935015100964</v>
      </c>
      <c r="K935" s="2">
        <f t="shared" si="108"/>
        <v>32.144115066065019</v>
      </c>
    </row>
    <row r="936" spans="1:11" ht="13.5" x14ac:dyDescent="0.25">
      <c r="A936" s="3">
        <f>TITRES_STAT!B939</f>
        <v>43369</v>
      </c>
      <c r="B936" s="6">
        <f>TITRES_STAT!D939</f>
        <v>29.07</v>
      </c>
      <c r="C936" s="2">
        <f t="shared" si="109"/>
        <v>-3.0000000000001137E-2</v>
      </c>
      <c r="D936" s="2">
        <f t="shared" si="110"/>
        <v>29.633999999999997</v>
      </c>
      <c r="E936" s="2">
        <f t="shared" si="112"/>
        <v>30.53</v>
      </c>
      <c r="F936" s="2">
        <f t="shared" si="113"/>
        <v>31.6875</v>
      </c>
      <c r="G936" s="2">
        <f t="shared" si="107"/>
        <v>33.043599999999984</v>
      </c>
      <c r="H936" s="2">
        <f t="shared" si="111"/>
        <v>35.191505500000005</v>
      </c>
      <c r="I936" s="2">
        <f t="array" ref="I936">SUMPRODUCT(B920:B939, (ROW(B920:B939)-ROW(B920)+1)) / (20*21/2)</f>
        <v>30.295476190476187</v>
      </c>
      <c r="J936" s="2">
        <f t="shared" si="114"/>
        <v>31.20465013662777</v>
      </c>
      <c r="K936" s="2">
        <f t="shared" si="108"/>
        <v>32.023561534062466</v>
      </c>
    </row>
    <row r="937" spans="1:11" ht="13.5" x14ac:dyDescent="0.25">
      <c r="A937" s="3">
        <f>TITRES_STAT!B940</f>
        <v>43370</v>
      </c>
      <c r="B937" s="6">
        <f>TITRES_STAT!D940</f>
        <v>29.09</v>
      </c>
      <c r="C937" s="2">
        <f t="shared" si="109"/>
        <v>1.9999999999999574E-2</v>
      </c>
      <c r="D937" s="2">
        <f t="shared" si="110"/>
        <v>29.451999999999998</v>
      </c>
      <c r="E937" s="2">
        <f t="shared" si="112"/>
        <v>30.253999999999998</v>
      </c>
      <c r="F937" s="2">
        <f t="shared" si="113"/>
        <v>31.448000000000008</v>
      </c>
      <c r="G937" s="2">
        <f t="shared" si="107"/>
        <v>32.979399999999984</v>
      </c>
      <c r="H937" s="2">
        <f t="shared" si="111"/>
        <v>35.127680000000012</v>
      </c>
      <c r="I937" s="2">
        <f t="array" ref="I937">SUMPRODUCT(B921:B940, (ROW(B921:B940)-ROW(B921)+1)) / (20*21/2)</f>
        <v>30.017666666666667</v>
      </c>
      <c r="J937" s="2">
        <f t="shared" si="114"/>
        <v>31.003254885520363</v>
      </c>
      <c r="K937" s="2">
        <f t="shared" si="108"/>
        <v>31.908519905275703</v>
      </c>
    </row>
    <row r="938" spans="1:11" ht="13.5" x14ac:dyDescent="0.25">
      <c r="A938" s="3">
        <f>TITRES_STAT!B941</f>
        <v>43371</v>
      </c>
      <c r="B938" s="6">
        <f>TITRES_STAT!D941</f>
        <v>29.07</v>
      </c>
      <c r="C938" s="2">
        <f t="shared" si="109"/>
        <v>-1.9999999999999574E-2</v>
      </c>
      <c r="D938" s="2">
        <f t="shared" si="110"/>
        <v>29.266000000000002</v>
      </c>
      <c r="E938" s="2">
        <f t="shared" si="112"/>
        <v>29.887999999999998</v>
      </c>
      <c r="F938" s="2">
        <f t="shared" si="113"/>
        <v>31.258000000000003</v>
      </c>
      <c r="G938" s="2">
        <f t="shared" si="107"/>
        <v>32.89579999999998</v>
      </c>
      <c r="H938" s="2">
        <f t="shared" si="111"/>
        <v>35.063466500000011</v>
      </c>
      <c r="I938" s="2">
        <f t="array" ref="I938">SUMPRODUCT(B922:B941, (ROW(B922:B941)-ROW(B922)+1)) / (20*21/2)</f>
        <v>29.681904761904761</v>
      </c>
      <c r="J938" s="2">
        <f t="shared" si="114"/>
        <v>30.819135372613662</v>
      </c>
      <c r="K938" s="2">
        <f t="shared" si="108"/>
        <v>31.79720539918646</v>
      </c>
    </row>
    <row r="939" spans="1:11" ht="13.5" x14ac:dyDescent="0.25">
      <c r="A939" s="3">
        <f>TITRES_STAT!B942</f>
        <v>43374</v>
      </c>
      <c r="B939" s="6">
        <f>TITRES_STAT!D942</f>
        <v>29.07</v>
      </c>
      <c r="C939" s="2">
        <f t="shared" si="109"/>
        <v>0</v>
      </c>
      <c r="D939" s="2">
        <f t="shared" si="110"/>
        <v>29.080000000000002</v>
      </c>
      <c r="E939" s="2">
        <f t="shared" si="112"/>
        <v>29.619999999999997</v>
      </c>
      <c r="F939" s="2">
        <f t="shared" si="113"/>
        <v>31.117000000000008</v>
      </c>
      <c r="G939" s="2">
        <f t="shared" si="107"/>
        <v>32.793199999999977</v>
      </c>
      <c r="H939" s="2">
        <f t="shared" si="111"/>
        <v>34.998342000000008</v>
      </c>
      <c r="I939" s="2">
        <f t="array" ref="I939">SUMPRODUCT(B923:B942, (ROW(B923:B942)-ROW(B923)+1)) / (20*21/2)</f>
        <v>29.372190476190475</v>
      </c>
      <c r="J939" s="2">
        <f t="shared" si="114"/>
        <v>30.65255105141236</v>
      </c>
      <c r="K939" s="2">
        <f t="shared" si="108"/>
        <v>31.690256167845817</v>
      </c>
    </row>
    <row r="940" spans="1:11" ht="13.5" x14ac:dyDescent="0.25">
      <c r="A940" s="3">
        <f>TITRES_STAT!B943</f>
        <v>43375</v>
      </c>
      <c r="B940" s="6">
        <f>TITRES_STAT!D943</f>
        <v>28.2</v>
      </c>
      <c r="C940" s="2">
        <f t="shared" si="109"/>
        <v>-0.87000000000000099</v>
      </c>
      <c r="D940" s="2">
        <f t="shared" si="110"/>
        <v>28.899999999999995</v>
      </c>
      <c r="E940" s="2">
        <f t="shared" si="112"/>
        <v>29.359999999999996</v>
      </c>
      <c r="F940" s="2">
        <f t="shared" si="113"/>
        <v>30.885500000000008</v>
      </c>
      <c r="G940" s="2">
        <f t="shared" si="107"/>
        <v>32.67319999999998</v>
      </c>
      <c r="H940" s="2">
        <f t="shared" si="111"/>
        <v>34.928915500000009</v>
      </c>
      <c r="I940" s="2">
        <f t="array" ref="I940">SUMPRODUCT(B924:B943, (ROW(B924:B943)-ROW(B924)+1)) / (20*21/2)</f>
        <v>29.098047619047616</v>
      </c>
      <c r="J940" s="2">
        <f t="shared" si="114"/>
        <v>30.41897476080166</v>
      </c>
      <c r="K940" s="2">
        <f t="shared" si="108"/>
        <v>31.553383376949903</v>
      </c>
    </row>
    <row r="941" spans="1:11" ht="13.5" x14ac:dyDescent="0.25">
      <c r="A941" s="3">
        <f>TITRES_STAT!B944</f>
        <v>43376</v>
      </c>
      <c r="B941" s="6">
        <f>TITRES_STAT!D944</f>
        <v>27.36</v>
      </c>
      <c r="C941" s="2">
        <f t="shared" si="109"/>
        <v>-0.83999999999999986</v>
      </c>
      <c r="D941" s="2">
        <f t="shared" si="110"/>
        <v>28.558</v>
      </c>
      <c r="E941" s="2">
        <f t="shared" si="112"/>
        <v>29.095999999999997</v>
      </c>
      <c r="F941" s="2">
        <f t="shared" si="113"/>
        <v>30.612000000000005</v>
      </c>
      <c r="G941" s="2">
        <f t="shared" si="107"/>
        <v>32.505999999999979</v>
      </c>
      <c r="H941" s="2">
        <f t="shared" si="111"/>
        <v>34.855289000000006</v>
      </c>
      <c r="I941" s="2">
        <f t="array" ref="I941">SUMPRODUCT(B925:B944, (ROW(B925:B944)-ROW(B925)+1)) / (20*21/2)</f>
        <v>28.849476190476192</v>
      </c>
      <c r="J941" s="2">
        <f t="shared" si="114"/>
        <v>30.127643831201503</v>
      </c>
      <c r="K941" s="2">
        <f t="shared" si="108"/>
        <v>31.388936970010693</v>
      </c>
    </row>
    <row r="942" spans="1:11" ht="13.5" x14ac:dyDescent="0.25">
      <c r="A942" s="3">
        <f>TITRES_STAT!B945</f>
        <v>43377</v>
      </c>
      <c r="B942" s="6">
        <f>TITRES_STAT!D945</f>
        <v>27.36</v>
      </c>
      <c r="C942" s="2">
        <f t="shared" si="109"/>
        <v>0</v>
      </c>
      <c r="D942" s="2">
        <f t="shared" si="110"/>
        <v>28.212</v>
      </c>
      <c r="E942" s="2">
        <f t="shared" si="112"/>
        <v>28.832000000000001</v>
      </c>
      <c r="F942" s="2">
        <f t="shared" si="113"/>
        <v>30.338500000000003</v>
      </c>
      <c r="G942" s="2">
        <f t="shared" si="107"/>
        <v>32.338799999999985</v>
      </c>
      <c r="H942" s="2">
        <f t="shared" si="111"/>
        <v>34.783964500000003</v>
      </c>
      <c r="I942" s="2">
        <f t="array" ref="I942">SUMPRODUCT(B926:B945, (ROW(B926:B945)-ROW(B926)+1)) / (20*21/2)</f>
        <v>28.62647619047619</v>
      </c>
      <c r="J942" s="2">
        <f t="shared" si="114"/>
        <v>29.864058704420408</v>
      </c>
      <c r="K942" s="2">
        <f t="shared" si="108"/>
        <v>31.230939441774982</v>
      </c>
    </row>
    <row r="943" spans="1:11" ht="13.5" x14ac:dyDescent="0.25">
      <c r="A943" s="3">
        <f>TITRES_STAT!B946</f>
        <v>43378</v>
      </c>
      <c r="B943" s="6">
        <f>TITRES_STAT!D946</f>
        <v>27.46</v>
      </c>
      <c r="C943" s="2">
        <f t="shared" si="109"/>
        <v>0.10000000000000142</v>
      </c>
      <c r="D943" s="2">
        <f t="shared" si="110"/>
        <v>27.889999999999997</v>
      </c>
      <c r="E943" s="2">
        <f t="shared" si="112"/>
        <v>28.577999999999996</v>
      </c>
      <c r="F943" s="2">
        <f t="shared" si="113"/>
        <v>30.070000000000004</v>
      </c>
      <c r="G943" s="2">
        <f t="shared" si="107"/>
        <v>32.173599999999986</v>
      </c>
      <c r="H943" s="2">
        <f t="shared" si="111"/>
        <v>34.722491000000005</v>
      </c>
      <c r="I943" s="2">
        <f t="array" ref="I943">SUMPRODUCT(B927:B946, (ROW(B927:B946)-ROW(B927)+1)) / (20*21/2)</f>
        <v>28.350952380952378</v>
      </c>
      <c r="J943" s="2">
        <f t="shared" si="114"/>
        <v>29.635100732570844</v>
      </c>
      <c r="K943" s="2">
        <f t="shared" si="108"/>
        <v>31.08305946366616</v>
      </c>
    </row>
    <row r="944" spans="1:11" ht="13.5" x14ac:dyDescent="0.25">
      <c r="A944" s="3">
        <f>TITRES_STAT!B947</f>
        <v>43381</v>
      </c>
      <c r="B944" s="6">
        <f>TITRES_STAT!D947</f>
        <v>27.46</v>
      </c>
      <c r="C944" s="2">
        <f t="shared" si="109"/>
        <v>0</v>
      </c>
      <c r="D944" s="2">
        <f t="shared" si="110"/>
        <v>27.568000000000001</v>
      </c>
      <c r="E944" s="2">
        <f t="shared" si="112"/>
        <v>28.324000000000002</v>
      </c>
      <c r="F944" s="2">
        <f t="shared" si="113"/>
        <v>29.801499999999997</v>
      </c>
      <c r="G944" s="2">
        <f t="shared" si="107"/>
        <v>32.009199999999993</v>
      </c>
      <c r="H944" s="2">
        <f t="shared" si="111"/>
        <v>34.655071000000007</v>
      </c>
      <c r="I944" s="2">
        <f t="array" ref="I944">SUMPRODUCT(B928:B947, (ROW(B928:B947)-ROW(B928)+1)) / (20*21/2)</f>
        <v>28.104904761904759</v>
      </c>
      <c r="J944" s="2">
        <f t="shared" si="114"/>
        <v>29.427948281849812</v>
      </c>
      <c r="K944" s="2">
        <f t="shared" si="108"/>
        <v>30.940978700385138</v>
      </c>
    </row>
    <row r="945" spans="1:11" ht="13.5" x14ac:dyDescent="0.25">
      <c r="A945" s="3">
        <f>TITRES_STAT!B948</f>
        <v>43382</v>
      </c>
      <c r="B945" s="6">
        <f>TITRES_STAT!D948</f>
        <v>27.46</v>
      </c>
      <c r="C945" s="2">
        <f t="shared" si="109"/>
        <v>0</v>
      </c>
      <c r="D945" s="2">
        <f t="shared" si="110"/>
        <v>27.420000000000005</v>
      </c>
      <c r="E945" s="2">
        <f t="shared" si="112"/>
        <v>28.159999999999997</v>
      </c>
      <c r="F945" s="2">
        <f t="shared" si="113"/>
        <v>29.533000000000005</v>
      </c>
      <c r="G945" s="2">
        <f t="shared" si="107"/>
        <v>31.844799999999992</v>
      </c>
      <c r="H945" s="2">
        <f t="shared" si="111"/>
        <v>34.587747000000007</v>
      </c>
      <c r="I945" s="2">
        <f t="array" ref="I945">SUMPRODUCT(B929:B948, (ROW(B929:B948)-ROW(B929)+1)) / (20*21/2)</f>
        <v>27.88366666666667</v>
      </c>
      <c r="J945" s="2">
        <f t="shared" si="114"/>
        <v>29.240524635959353</v>
      </c>
      <c r="K945" s="2">
        <f t="shared" si="108"/>
        <v>30.804469731742586</v>
      </c>
    </row>
    <row r="946" spans="1:11" ht="13.5" x14ac:dyDescent="0.25">
      <c r="A946" s="3">
        <f>TITRES_STAT!B949</f>
        <v>43383</v>
      </c>
      <c r="B946" s="6">
        <f>TITRES_STAT!D949</f>
        <v>26.64</v>
      </c>
      <c r="C946" s="2">
        <f t="shared" si="109"/>
        <v>-0.82000000000000028</v>
      </c>
      <c r="D946" s="2">
        <f t="shared" si="110"/>
        <v>27.276</v>
      </c>
      <c r="E946" s="2">
        <f t="shared" si="112"/>
        <v>27.917000000000002</v>
      </c>
      <c r="F946" s="2">
        <f t="shared" si="113"/>
        <v>29.223500000000001</v>
      </c>
      <c r="G946" s="2">
        <f t="shared" ref="G946:G1009" si="115">AVERAGE(B897:B946)</f>
        <v>31.663999999999998</v>
      </c>
      <c r="H946" s="2">
        <f t="shared" si="111"/>
        <v>34.525530500000002</v>
      </c>
      <c r="I946" s="2">
        <f t="array" ref="I946">SUMPRODUCT(B930:B949, (ROW(B930:B949)-ROW(B930)+1)) / (20*21/2)</f>
        <v>27.69142857142857</v>
      </c>
      <c r="J946" s="2">
        <f t="shared" si="114"/>
        <v>28.992855623010843</v>
      </c>
      <c r="K946" s="2">
        <f t="shared" si="108"/>
        <v>30.641157193242876</v>
      </c>
    </row>
    <row r="947" spans="1:11" ht="13.5" x14ac:dyDescent="0.25">
      <c r="A947" s="3">
        <f>TITRES_STAT!B950</f>
        <v>43384</v>
      </c>
      <c r="B947" s="6">
        <f>TITRES_STAT!D950</f>
        <v>26.64</v>
      </c>
      <c r="C947" s="2">
        <f t="shared" si="109"/>
        <v>0</v>
      </c>
      <c r="D947" s="2">
        <f t="shared" si="110"/>
        <v>27.131999999999998</v>
      </c>
      <c r="E947" s="2">
        <f t="shared" si="112"/>
        <v>27.672000000000004</v>
      </c>
      <c r="F947" s="2">
        <f t="shared" si="113"/>
        <v>28.962999999999994</v>
      </c>
      <c r="G947" s="2">
        <f t="shared" si="115"/>
        <v>31.4832</v>
      </c>
      <c r="H947" s="2">
        <f t="shared" si="111"/>
        <v>34.454969500000004</v>
      </c>
      <c r="I947" s="2">
        <f t="array" ref="I947">SUMPRODUCT(B931:B950, (ROW(B931:B950)-ROW(B931)+1)) / (20*21/2)</f>
        <v>27.522571428571435</v>
      </c>
      <c r="J947" s="2">
        <f t="shared" si="114"/>
        <v>28.768774135105048</v>
      </c>
      <c r="K947" s="2">
        <f t="shared" ref="K947:K1010" si="116">$K$4*B947+(1-$K$4)*K946</f>
        <v>30.484249068017665</v>
      </c>
    </row>
    <row r="948" spans="1:11" ht="13.5" x14ac:dyDescent="0.25">
      <c r="A948" s="3">
        <f>TITRES_STAT!B951</f>
        <v>43385</v>
      </c>
      <c r="B948" s="6">
        <f>TITRES_STAT!D951</f>
        <v>26.64</v>
      </c>
      <c r="C948" s="2">
        <f t="shared" si="109"/>
        <v>0</v>
      </c>
      <c r="D948" s="2">
        <f t="shared" si="110"/>
        <v>26.968</v>
      </c>
      <c r="E948" s="2">
        <f t="shared" si="112"/>
        <v>27.428999999999995</v>
      </c>
      <c r="F948" s="2">
        <f t="shared" si="113"/>
        <v>28.658499999999997</v>
      </c>
      <c r="G948" s="2">
        <f t="shared" si="115"/>
        <v>31.302400000000002</v>
      </c>
      <c r="H948" s="2">
        <f t="shared" si="111"/>
        <v>34.385176000000008</v>
      </c>
      <c r="I948" s="2">
        <f t="array" ref="I948">SUMPRODUCT(B932:B951, (ROW(B932:B951)-ROW(B932)+1)) / (20*21/2)</f>
        <v>27.374523809523808</v>
      </c>
      <c r="J948" s="2">
        <f t="shared" si="114"/>
        <v>28.566033741285519</v>
      </c>
      <c r="K948" s="2">
        <f t="shared" si="116"/>
        <v>30.333494202605205</v>
      </c>
    </row>
    <row r="949" spans="1:11" ht="13.5" x14ac:dyDescent="0.25">
      <c r="A949" s="3">
        <f>TITRES_STAT!B952</f>
        <v>43389</v>
      </c>
      <c r="B949" s="6">
        <f>TITRES_STAT!D952</f>
        <v>26.64</v>
      </c>
      <c r="C949" s="2">
        <f t="shared" si="109"/>
        <v>0</v>
      </c>
      <c r="D949" s="2">
        <f t="shared" si="110"/>
        <v>26.804000000000002</v>
      </c>
      <c r="E949" s="2">
        <f t="shared" si="112"/>
        <v>27.185999999999996</v>
      </c>
      <c r="F949" s="2">
        <f t="shared" si="113"/>
        <v>28.402999999999999</v>
      </c>
      <c r="G949" s="2">
        <f t="shared" si="115"/>
        <v>31.121600000000004</v>
      </c>
      <c r="H949" s="2">
        <f t="shared" si="111"/>
        <v>34.315382500000013</v>
      </c>
      <c r="I949" s="2">
        <f t="array" ref="I949">SUMPRODUCT(B933:B952, (ROW(B933:B952)-ROW(B933)+1)) / (20*21/2)</f>
        <v>27.275809523809524</v>
      </c>
      <c r="J949" s="2">
        <f t="shared" si="114"/>
        <v>28.382601956401185</v>
      </c>
      <c r="K949" s="2">
        <f t="shared" si="116"/>
        <v>30.188651292699117</v>
      </c>
    </row>
    <row r="950" spans="1:11" ht="13.5" x14ac:dyDescent="0.25">
      <c r="A950" s="3">
        <f>TITRES_STAT!B953</f>
        <v>43390</v>
      </c>
      <c r="B950" s="6">
        <f>TITRES_STAT!D953</f>
        <v>26.63</v>
      </c>
      <c r="C950" s="2">
        <f t="shared" si="109"/>
        <v>-1.0000000000001563E-2</v>
      </c>
      <c r="D950" s="2">
        <f t="shared" si="110"/>
        <v>26.637999999999998</v>
      </c>
      <c r="E950" s="2">
        <f t="shared" si="112"/>
        <v>27.028999999999996</v>
      </c>
      <c r="F950" s="2">
        <f t="shared" si="113"/>
        <v>28.194499999999994</v>
      </c>
      <c r="G950" s="2">
        <f t="shared" si="115"/>
        <v>30.940600000000007</v>
      </c>
      <c r="H950" s="2">
        <f t="shared" si="111"/>
        <v>34.245587000000015</v>
      </c>
      <c r="I950" s="2">
        <f t="array" ref="I950">SUMPRODUCT(B934:B953, (ROW(B934:B953)-ROW(B934)+1)) / (20*21/2)</f>
        <v>27.19142857142857</v>
      </c>
      <c r="J950" s="2">
        <f t="shared" si="114"/>
        <v>28.215687484362977</v>
      </c>
      <c r="K950" s="2">
        <f t="shared" si="116"/>
        <v>30.049096340044247</v>
      </c>
    </row>
    <row r="951" spans="1:11" ht="13.5" x14ac:dyDescent="0.25">
      <c r="A951" s="3">
        <f>TITRES_STAT!B954</f>
        <v>43391</v>
      </c>
      <c r="B951" s="6">
        <f>TITRES_STAT!D954</f>
        <v>26.64</v>
      </c>
      <c r="C951" s="2">
        <f t="shared" si="109"/>
        <v>1.0000000000001563E-2</v>
      </c>
      <c r="D951" s="2">
        <f t="shared" si="110"/>
        <v>26.637999999999998</v>
      </c>
      <c r="E951" s="2">
        <f t="shared" si="112"/>
        <v>26.956999999999994</v>
      </c>
      <c r="F951" s="2">
        <f t="shared" si="113"/>
        <v>28.026499999999992</v>
      </c>
      <c r="G951" s="2">
        <f t="shared" si="115"/>
        <v>30.759800000000009</v>
      </c>
      <c r="H951" s="2">
        <f t="shared" si="111"/>
        <v>34.175841500000018</v>
      </c>
      <c r="I951" s="2">
        <f t="array" ref="I951">SUMPRODUCT(B935:B954, (ROW(B935:B954)-ROW(B935)+1)) / (20*21/2)</f>
        <v>27.121380952380946</v>
      </c>
      <c r="J951" s="2">
        <f t="shared" si="114"/>
        <v>28.065622009661741</v>
      </c>
      <c r="K951" s="2">
        <f t="shared" si="116"/>
        <v>29.915406287493493</v>
      </c>
    </row>
    <row r="952" spans="1:11" ht="13.5" x14ac:dyDescent="0.25">
      <c r="A952" s="3">
        <f>TITRES_STAT!B955</f>
        <v>43392</v>
      </c>
      <c r="B952" s="6">
        <f>TITRES_STAT!D955</f>
        <v>26.99</v>
      </c>
      <c r="C952" s="2">
        <f t="shared" si="109"/>
        <v>0.34999999999999787</v>
      </c>
      <c r="D952" s="2">
        <f t="shared" si="110"/>
        <v>26.707999999999998</v>
      </c>
      <c r="E952" s="2">
        <f t="shared" si="112"/>
        <v>26.919999999999998</v>
      </c>
      <c r="F952" s="2">
        <f t="shared" si="113"/>
        <v>27.875999999999994</v>
      </c>
      <c r="G952" s="2">
        <f t="shared" si="115"/>
        <v>30.586000000000009</v>
      </c>
      <c r="H952" s="2">
        <f t="shared" si="111"/>
        <v>34.109908000000011</v>
      </c>
      <c r="I952" s="2">
        <f t="array" ref="I952">SUMPRODUCT(B936:B955, (ROW(B936:B955)-ROW(B936)+1)) / (20*21/2)</f>
        <v>26.989476190476189</v>
      </c>
      <c r="J952" s="2">
        <f t="shared" si="114"/>
        <v>27.963181818265383</v>
      </c>
      <c r="K952" s="2">
        <f t="shared" si="116"/>
        <v>29.800684472297672</v>
      </c>
    </row>
    <row r="953" spans="1:11" ht="13.5" x14ac:dyDescent="0.25">
      <c r="A953" s="3">
        <f>TITRES_STAT!B956</f>
        <v>43395</v>
      </c>
      <c r="B953" s="6">
        <f>TITRES_STAT!D956</f>
        <v>26.99</v>
      </c>
      <c r="C953" s="2">
        <f t="shared" si="109"/>
        <v>0</v>
      </c>
      <c r="D953" s="2">
        <f t="shared" si="110"/>
        <v>26.777999999999999</v>
      </c>
      <c r="E953" s="2">
        <f t="shared" si="112"/>
        <v>26.873000000000001</v>
      </c>
      <c r="F953" s="2">
        <f t="shared" si="113"/>
        <v>27.725499999999993</v>
      </c>
      <c r="G953" s="2">
        <f t="shared" si="115"/>
        <v>30.433600000000009</v>
      </c>
      <c r="H953" s="2">
        <f t="shared" si="111"/>
        <v>34.039610500000009</v>
      </c>
      <c r="I953" s="2">
        <f t="array" ref="I953">SUMPRODUCT(B937:B956, (ROW(B937:B956)-ROW(B937)+1)) / (20*21/2)</f>
        <v>26.87142857142857</v>
      </c>
      <c r="J953" s="2">
        <f t="shared" si="114"/>
        <v>27.870497835573442</v>
      </c>
      <c r="K953" s="2">
        <f t="shared" si="116"/>
        <v>29.69046155181541</v>
      </c>
    </row>
    <row r="954" spans="1:11" ht="13.5" x14ac:dyDescent="0.25">
      <c r="A954" s="3">
        <f>TITRES_STAT!B957</f>
        <v>43396</v>
      </c>
      <c r="B954" s="6">
        <f>TITRES_STAT!D957</f>
        <v>26.99</v>
      </c>
      <c r="C954" s="2">
        <f t="shared" si="109"/>
        <v>0</v>
      </c>
      <c r="D954" s="2">
        <f t="shared" si="110"/>
        <v>26.847999999999995</v>
      </c>
      <c r="E954" s="2">
        <f t="shared" si="112"/>
        <v>26.826000000000004</v>
      </c>
      <c r="F954" s="2">
        <f t="shared" si="113"/>
        <v>27.574999999999996</v>
      </c>
      <c r="G954" s="2">
        <f t="shared" si="115"/>
        <v>30.301800000000011</v>
      </c>
      <c r="H954" s="2">
        <f t="shared" si="111"/>
        <v>33.969313</v>
      </c>
      <c r="I954" s="2">
        <f t="array" ref="I954">SUMPRODUCT(B938:B957, (ROW(B938:B957)-ROW(B938)+1)) / (20*21/2)</f>
        <v>26.841380952380952</v>
      </c>
      <c r="J954" s="2">
        <f t="shared" si="114"/>
        <v>27.786640898852159</v>
      </c>
      <c r="K954" s="2">
        <f t="shared" si="116"/>
        <v>29.584561098803043</v>
      </c>
    </row>
    <row r="955" spans="1:11" ht="13.5" x14ac:dyDescent="0.25">
      <c r="A955" s="3">
        <f>TITRES_STAT!B958</f>
        <v>43397</v>
      </c>
      <c r="B955" s="6">
        <f>TITRES_STAT!D958</f>
        <v>26.19</v>
      </c>
      <c r="C955" s="2">
        <f t="shared" si="109"/>
        <v>-0.79999999999999716</v>
      </c>
      <c r="D955" s="2">
        <f t="shared" si="110"/>
        <v>26.759999999999998</v>
      </c>
      <c r="E955" s="2">
        <f t="shared" si="112"/>
        <v>26.699000000000002</v>
      </c>
      <c r="F955" s="2">
        <f t="shared" si="113"/>
        <v>27.429499999999997</v>
      </c>
      <c r="G955" s="2">
        <f t="shared" si="115"/>
        <v>30.174000000000014</v>
      </c>
      <c r="H955" s="2">
        <f t="shared" si="111"/>
        <v>33.889309000000004</v>
      </c>
      <c r="I955" s="2">
        <f t="array" ref="I955">SUMPRODUCT(B939:B958, (ROW(B939:B958)-ROW(B939)+1)) / (20*21/2)</f>
        <v>26.747142857142858</v>
      </c>
      <c r="J955" s="2">
        <f t="shared" si="114"/>
        <v>27.634579860866239</v>
      </c>
      <c r="K955" s="2">
        <f t="shared" si="116"/>
        <v>29.451441055712728</v>
      </c>
    </row>
    <row r="956" spans="1:11" ht="13.5" x14ac:dyDescent="0.25">
      <c r="A956" s="3">
        <f>TITRES_STAT!B959</f>
        <v>43398</v>
      </c>
      <c r="B956" s="6">
        <f>TITRES_STAT!D959</f>
        <v>26.19</v>
      </c>
      <c r="C956" s="2">
        <f t="shared" si="109"/>
        <v>0</v>
      </c>
      <c r="D956" s="2">
        <f t="shared" si="110"/>
        <v>26.669999999999998</v>
      </c>
      <c r="E956" s="2">
        <f t="shared" si="112"/>
        <v>26.654000000000003</v>
      </c>
      <c r="F956" s="2">
        <f t="shared" si="113"/>
        <v>27.285500000000003</v>
      </c>
      <c r="G956" s="2">
        <f t="shared" si="115"/>
        <v>30.065600000000018</v>
      </c>
      <c r="H956" s="2">
        <f t="shared" si="111"/>
        <v>33.811654500000003</v>
      </c>
      <c r="I956" s="2">
        <f t="array" ref="I956">SUMPRODUCT(B940:B959, (ROW(B940:B959)-ROW(B940)+1)) / (20*21/2)</f>
        <v>26.666619047619047</v>
      </c>
      <c r="J956" s="2">
        <f t="shared" si="114"/>
        <v>27.497000826498024</v>
      </c>
      <c r="K956" s="2">
        <f t="shared" si="116"/>
        <v>29.323541406469094</v>
      </c>
    </row>
    <row r="957" spans="1:11" ht="13.5" x14ac:dyDescent="0.25">
      <c r="A957" s="3">
        <f>TITRES_STAT!B960</f>
        <v>43399</v>
      </c>
      <c r="B957" s="6">
        <f>TITRES_STAT!D960</f>
        <v>26.97</v>
      </c>
      <c r="C957" s="2">
        <f t="shared" si="109"/>
        <v>0.77999999999999758</v>
      </c>
      <c r="D957" s="2">
        <f t="shared" si="110"/>
        <v>26.665999999999997</v>
      </c>
      <c r="E957" s="2">
        <f t="shared" si="112"/>
        <v>26.687000000000001</v>
      </c>
      <c r="F957" s="2">
        <f t="shared" si="113"/>
        <v>27.179500000000001</v>
      </c>
      <c r="G957" s="2">
        <f t="shared" si="115"/>
        <v>29.954000000000018</v>
      </c>
      <c r="H957" s="2">
        <f t="shared" si="111"/>
        <v>33.740298000000003</v>
      </c>
      <c r="I957" s="2">
        <f t="array" ref="I957">SUMPRODUCT(B941:B960, (ROW(B941:B960)-ROW(B941)+1)) / (20*21/2)</f>
        <v>26.674095238095237</v>
      </c>
      <c r="J957" s="2">
        <f t="shared" si="114"/>
        <v>27.446810271593449</v>
      </c>
      <c r="K957" s="2">
        <f t="shared" si="116"/>
        <v>29.231245665038934</v>
      </c>
    </row>
    <row r="958" spans="1:11" ht="13.5" x14ac:dyDescent="0.25">
      <c r="A958" s="3">
        <f>TITRES_STAT!B961</f>
        <v>43402</v>
      </c>
      <c r="B958" s="6">
        <f>TITRES_STAT!D961</f>
        <v>26.19</v>
      </c>
      <c r="C958" s="2">
        <f t="shared" si="109"/>
        <v>-0.77999999999999758</v>
      </c>
      <c r="D958" s="2">
        <f t="shared" si="110"/>
        <v>26.506</v>
      </c>
      <c r="E958" s="2">
        <f t="shared" si="112"/>
        <v>26.642000000000003</v>
      </c>
      <c r="F958" s="2">
        <f t="shared" si="113"/>
        <v>27.035500000000003</v>
      </c>
      <c r="G958" s="2">
        <f t="shared" si="115"/>
        <v>29.82680000000002</v>
      </c>
      <c r="H958" s="2">
        <f t="shared" si="111"/>
        <v>33.660246000000001</v>
      </c>
      <c r="I958" s="2">
        <f t="array" ref="I958">SUMPRODUCT(B942:B961, (ROW(B942:B961)-ROW(B942)+1)) / (20*21/2)</f>
        <v>26.642666666666667</v>
      </c>
      <c r="J958" s="2">
        <f t="shared" si="114"/>
        <v>27.327114055251215</v>
      </c>
      <c r="K958" s="2">
        <f t="shared" si="116"/>
        <v>29.111981129155055</v>
      </c>
    </row>
    <row r="959" spans="1:11" ht="13.5" x14ac:dyDescent="0.25">
      <c r="A959" s="3">
        <f>TITRES_STAT!B962</f>
        <v>43403</v>
      </c>
      <c r="B959" s="6">
        <f>TITRES_STAT!D962</f>
        <v>26.19</v>
      </c>
      <c r="C959" s="2">
        <f t="shared" si="109"/>
        <v>0</v>
      </c>
      <c r="D959" s="2">
        <f t="shared" si="110"/>
        <v>26.345999999999997</v>
      </c>
      <c r="E959" s="2">
        <f t="shared" si="112"/>
        <v>26.596999999999998</v>
      </c>
      <c r="F959" s="2">
        <f t="shared" si="113"/>
        <v>26.891499999999997</v>
      </c>
      <c r="G959" s="2">
        <f t="shared" si="115"/>
        <v>29.690600000000021</v>
      </c>
      <c r="H959" s="2">
        <f t="shared" si="111"/>
        <v>33.580673499999996</v>
      </c>
      <c r="I959" s="2">
        <f t="array" ref="I959">SUMPRODUCT(B943:B962, (ROW(B943:B962)-ROW(B943)+1)) / (20*21/2)</f>
        <v>26.686761904761902</v>
      </c>
      <c r="J959" s="2">
        <f t="shared" si="114"/>
        <v>27.218817478560624</v>
      </c>
      <c r="K959" s="2">
        <f t="shared" si="116"/>
        <v>28.997393633894074</v>
      </c>
    </row>
    <row r="960" spans="1:11" ht="13.5" x14ac:dyDescent="0.25">
      <c r="A960" s="3">
        <f>TITRES_STAT!B963</f>
        <v>43404</v>
      </c>
      <c r="B960" s="6">
        <f>TITRES_STAT!D963</f>
        <v>26.97</v>
      </c>
      <c r="C960" s="2">
        <f t="shared" si="109"/>
        <v>0.77999999999999758</v>
      </c>
      <c r="D960" s="2">
        <f t="shared" si="110"/>
        <v>26.501999999999999</v>
      </c>
      <c r="E960" s="2">
        <f t="shared" si="112"/>
        <v>26.630999999999993</v>
      </c>
      <c r="F960" s="2">
        <f t="shared" si="113"/>
        <v>26.830000000000002</v>
      </c>
      <c r="G960" s="2">
        <f t="shared" si="115"/>
        <v>29.589800000000022</v>
      </c>
      <c r="H960" s="2">
        <f t="shared" si="111"/>
        <v>33.505001</v>
      </c>
      <c r="I960" s="2">
        <f t="array" ref="I960">SUMPRODUCT(B944:B963, (ROW(B944:B963)-ROW(B944)+1)) / (20*21/2)</f>
        <v>26.722809523809524</v>
      </c>
      <c r="J960" s="2">
        <f t="shared" si="114"/>
        <v>27.195120575840562</v>
      </c>
      <c r="K960" s="2">
        <f t="shared" si="116"/>
        <v>28.917888001192349</v>
      </c>
    </row>
    <row r="961" spans="1:11" ht="13.5" x14ac:dyDescent="0.25">
      <c r="A961" s="3">
        <f>TITRES_STAT!B964</f>
        <v>43405</v>
      </c>
      <c r="B961" s="6">
        <f>TITRES_STAT!D964</f>
        <v>26.5</v>
      </c>
      <c r="C961" s="2">
        <f t="shared" si="109"/>
        <v>-0.46999999999999886</v>
      </c>
      <c r="D961" s="2">
        <f t="shared" si="110"/>
        <v>26.564</v>
      </c>
      <c r="E961" s="2">
        <f t="shared" si="112"/>
        <v>26.616999999999997</v>
      </c>
      <c r="F961" s="2">
        <f t="shared" si="113"/>
        <v>26.786999999999999</v>
      </c>
      <c r="G961" s="2">
        <f t="shared" si="115"/>
        <v>29.498800000000024</v>
      </c>
      <c r="H961" s="2">
        <f t="shared" si="111"/>
        <v>33.426978499999997</v>
      </c>
      <c r="I961" s="2">
        <f t="array" ref="I961">SUMPRODUCT(B945:B964, (ROW(B945:B964)-ROW(B945)+1)) / (20*21/2)</f>
        <v>26.837428571428571</v>
      </c>
      <c r="J961" s="2">
        <f t="shared" si="114"/>
        <v>27.128918616236696</v>
      </c>
      <c r="K961" s="2">
        <f t="shared" si="116"/>
        <v>28.82306886389069</v>
      </c>
    </row>
    <row r="962" spans="1:11" ht="13.5" x14ac:dyDescent="0.25">
      <c r="A962" s="3">
        <f>TITRES_STAT!B965</f>
        <v>43406</v>
      </c>
      <c r="B962" s="6">
        <f>TITRES_STAT!D965</f>
        <v>27.25</v>
      </c>
      <c r="C962" s="2">
        <f t="shared" si="109"/>
        <v>0.75</v>
      </c>
      <c r="D962" s="2">
        <f t="shared" si="110"/>
        <v>26.619999999999997</v>
      </c>
      <c r="E962" s="2">
        <f t="shared" si="112"/>
        <v>26.642999999999994</v>
      </c>
      <c r="F962" s="2">
        <f t="shared" si="113"/>
        <v>26.781500000000001</v>
      </c>
      <c r="G962" s="2">
        <f t="shared" si="115"/>
        <v>29.404200000000024</v>
      </c>
      <c r="H962" s="2">
        <f t="shared" si="111"/>
        <v>33.352705999999991</v>
      </c>
      <c r="I962" s="2">
        <f t="array" ref="I962">SUMPRODUCT(B946:B965, (ROW(B946:B965)-ROW(B946)+1)) / (20*21/2)</f>
        <v>26.870571428571431</v>
      </c>
      <c r="J962" s="2">
        <f t="shared" si="114"/>
        <v>27.140450176595106</v>
      </c>
      <c r="K962" s="2">
        <f t="shared" si="116"/>
        <v>28.761379888836156</v>
      </c>
    </row>
    <row r="963" spans="1:11" ht="13.5" x14ac:dyDescent="0.25">
      <c r="A963" s="3">
        <f>TITRES_STAT!B966</f>
        <v>43409</v>
      </c>
      <c r="B963" s="6">
        <f>TITRES_STAT!D966</f>
        <v>27.16</v>
      </c>
      <c r="C963" s="2">
        <f t="shared" si="109"/>
        <v>-8.9999999999999858E-2</v>
      </c>
      <c r="D963" s="2">
        <f t="shared" si="110"/>
        <v>26.814</v>
      </c>
      <c r="E963" s="2">
        <f t="shared" si="112"/>
        <v>26.660000000000004</v>
      </c>
      <c r="F963" s="2">
        <f t="shared" si="113"/>
        <v>26.766500000000001</v>
      </c>
      <c r="G963" s="2">
        <f t="shared" si="115"/>
        <v>29.289600000000021</v>
      </c>
      <c r="H963" s="2">
        <f t="shared" si="111"/>
        <v>33.275105999999994</v>
      </c>
      <c r="I963" s="2">
        <f t="array" ref="I963">SUMPRODUCT(B947:B966, (ROW(B947:B966)-ROW(B947)+1)) / (20*21/2)</f>
        <v>26.925238095238097</v>
      </c>
      <c r="J963" s="2">
        <f t="shared" si="114"/>
        <v>27.14231206453843</v>
      </c>
      <c r="K963" s="2">
        <f t="shared" si="116"/>
        <v>28.698580677509252</v>
      </c>
    </row>
    <row r="964" spans="1:11" ht="13.5" x14ac:dyDescent="0.25">
      <c r="A964" s="3">
        <f>TITRES_STAT!B967</f>
        <v>43410</v>
      </c>
      <c r="B964" s="6">
        <f>TITRES_STAT!D967</f>
        <v>27.97</v>
      </c>
      <c r="C964" s="2">
        <f t="shared" ref="C964:C1027" si="117">B964-B963</f>
        <v>0.80999999999999872</v>
      </c>
      <c r="D964" s="2">
        <f t="shared" si="110"/>
        <v>27.169999999999998</v>
      </c>
      <c r="E964" s="2">
        <f t="shared" si="112"/>
        <v>26.757999999999999</v>
      </c>
      <c r="F964" s="2">
        <f t="shared" si="113"/>
        <v>26.792000000000002</v>
      </c>
      <c r="G964" s="2">
        <f t="shared" si="115"/>
        <v>29.191200000000023</v>
      </c>
      <c r="H964" s="2">
        <f t="shared" si="111"/>
        <v>33.201555999999989</v>
      </c>
      <c r="I964" s="2">
        <f t="array" ref="I964">SUMPRODUCT(B948:B967, (ROW(B948:B967)-ROW(B948)+1)) / (20*21/2)</f>
        <v>26.976523809523808</v>
      </c>
      <c r="J964" s="2">
        <f t="shared" si="114"/>
        <v>27.221139486963342</v>
      </c>
      <c r="K964" s="2">
        <f t="shared" si="116"/>
        <v>28.670008886234381</v>
      </c>
    </row>
    <row r="965" spans="1:11" ht="13.5" x14ac:dyDescent="0.25">
      <c r="A965" s="3">
        <f>TITRES_STAT!B968</f>
        <v>43411</v>
      </c>
      <c r="B965" s="6">
        <f>TITRES_STAT!D968</f>
        <v>27.14</v>
      </c>
      <c r="C965" s="2">
        <f t="shared" si="117"/>
        <v>-0.82999999999999829</v>
      </c>
      <c r="D965" s="2">
        <f t="shared" si="110"/>
        <v>27.203999999999997</v>
      </c>
      <c r="E965" s="2">
        <f t="shared" si="112"/>
        <v>26.852999999999998</v>
      </c>
      <c r="F965" s="2">
        <f t="shared" si="113"/>
        <v>26.776</v>
      </c>
      <c r="G965" s="2">
        <f t="shared" si="115"/>
        <v>29.094000000000023</v>
      </c>
      <c r="H965" s="2">
        <f t="shared" si="111"/>
        <v>33.126397999999995</v>
      </c>
      <c r="I965" s="2">
        <f t="array" ref="I965">SUMPRODUCT(B949:B968, (ROW(B949:B968)-ROW(B949)+1)) / (20*21/2)</f>
        <v>27.024428571428572</v>
      </c>
      <c r="J965" s="2">
        <f t="shared" si="114"/>
        <v>27.213411916776359</v>
      </c>
      <c r="K965" s="2">
        <f t="shared" si="116"/>
        <v>28.610008537754602</v>
      </c>
    </row>
    <row r="966" spans="1:11" ht="13.5" x14ac:dyDescent="0.25">
      <c r="A966" s="3">
        <f>TITRES_STAT!B969</f>
        <v>43412</v>
      </c>
      <c r="B966" s="6">
        <f>TITRES_STAT!D969</f>
        <v>27.35</v>
      </c>
      <c r="C966" s="2">
        <f t="shared" si="117"/>
        <v>0.21000000000000085</v>
      </c>
      <c r="D966" s="2">
        <f t="shared" ref="D966:D1029" si="118">AVERAGE(B962:B966)</f>
        <v>27.374000000000002</v>
      </c>
      <c r="E966" s="2">
        <f t="shared" si="112"/>
        <v>26.969000000000001</v>
      </c>
      <c r="F966" s="2">
        <f t="shared" si="113"/>
        <v>26.811500000000002</v>
      </c>
      <c r="G966" s="2">
        <f t="shared" si="115"/>
        <v>28.983000000000015</v>
      </c>
      <c r="H966" s="2">
        <f t="shared" si="111"/>
        <v>33.052433499999992</v>
      </c>
      <c r="I966" s="2">
        <f t="array" ref="I966">SUMPRODUCT(B950:B969, (ROW(B950:B969)-ROW(B950)+1)) / (20*21/2)</f>
        <v>27.035619047619047</v>
      </c>
      <c r="J966" s="2">
        <f t="shared" si="114"/>
        <v>27.226420305654802</v>
      </c>
      <c r="K966" s="2">
        <f t="shared" si="116"/>
        <v>28.560596438234818</v>
      </c>
    </row>
    <row r="967" spans="1:11" ht="13.5" x14ac:dyDescent="0.25">
      <c r="A967" s="3">
        <f>TITRES_STAT!B970</f>
        <v>43413</v>
      </c>
      <c r="B967" s="6">
        <f>TITRES_STAT!D970</f>
        <v>27.35</v>
      </c>
      <c r="C967" s="2">
        <f t="shared" si="117"/>
        <v>0</v>
      </c>
      <c r="D967" s="2">
        <f t="shared" si="118"/>
        <v>27.393999999999998</v>
      </c>
      <c r="E967" s="2">
        <f t="shared" si="112"/>
        <v>27.006999999999998</v>
      </c>
      <c r="F967" s="2">
        <f t="shared" si="113"/>
        <v>26.847000000000001</v>
      </c>
      <c r="G967" s="2">
        <f t="shared" si="115"/>
        <v>28.85240000000001</v>
      </c>
      <c r="H967" s="2">
        <f t="shared" si="111"/>
        <v>32.978468999999997</v>
      </c>
      <c r="I967" s="2">
        <f t="array" ref="I967">SUMPRODUCT(B951:B970, (ROW(B951:B970)-ROW(B951)+1)) / (20*21/2)</f>
        <v>27.045095238095236</v>
      </c>
      <c r="J967" s="2">
        <f t="shared" si="114"/>
        <v>27.238189800354345</v>
      </c>
      <c r="K967" s="2">
        <f t="shared" si="116"/>
        <v>28.513122068107965</v>
      </c>
    </row>
    <row r="968" spans="1:11" ht="13.5" x14ac:dyDescent="0.25">
      <c r="A968" s="3">
        <f>TITRES_STAT!B971</f>
        <v>43416</v>
      </c>
      <c r="B968" s="6">
        <f>TITRES_STAT!D971</f>
        <v>27.35</v>
      </c>
      <c r="C968" s="2">
        <f t="shared" si="117"/>
        <v>0</v>
      </c>
      <c r="D968" s="2">
        <f t="shared" si="118"/>
        <v>27.431999999999999</v>
      </c>
      <c r="E968" s="2">
        <f t="shared" si="112"/>
        <v>27.123000000000001</v>
      </c>
      <c r="F968" s="2">
        <f t="shared" si="113"/>
        <v>26.882500000000004</v>
      </c>
      <c r="G968" s="2">
        <f t="shared" si="115"/>
        <v>28.742000000000008</v>
      </c>
      <c r="H968" s="2">
        <f t="shared" si="111"/>
        <v>32.904216999999996</v>
      </c>
      <c r="I968" s="2">
        <f t="array" ref="I968">SUMPRODUCT(B952:B971, (ROW(B952:B971)-ROW(B952)+1)) / (20*21/2)</f>
        <v>27.129952380952382</v>
      </c>
      <c r="J968" s="2">
        <f t="shared" si="114"/>
        <v>27.248838390796788</v>
      </c>
      <c r="K968" s="2">
        <f t="shared" si="116"/>
        <v>28.467509437986084</v>
      </c>
    </row>
    <row r="969" spans="1:11" ht="13.5" x14ac:dyDescent="0.25">
      <c r="A969" s="3">
        <f>TITRES_STAT!B972</f>
        <v>43417</v>
      </c>
      <c r="B969" s="6">
        <f>TITRES_STAT!D972</f>
        <v>27</v>
      </c>
      <c r="C969" s="2">
        <f t="shared" si="117"/>
        <v>-0.35000000000000142</v>
      </c>
      <c r="D969" s="2">
        <f t="shared" si="118"/>
        <v>27.238</v>
      </c>
      <c r="E969" s="2">
        <f t="shared" si="112"/>
        <v>27.203999999999997</v>
      </c>
      <c r="F969" s="2">
        <f t="shared" si="113"/>
        <v>26.900500000000001</v>
      </c>
      <c r="G969" s="2">
        <f t="shared" si="115"/>
        <v>28.644200000000009</v>
      </c>
      <c r="H969" s="2">
        <f t="shared" si="111"/>
        <v>32.828215</v>
      </c>
      <c r="I969" s="2">
        <f t="array" ref="I969">SUMPRODUCT(B953:B972, (ROW(B953:B972)-ROW(B953)+1)) / (20*21/2)</f>
        <v>27.141619047619052</v>
      </c>
      <c r="J969" s="2">
        <f t="shared" si="114"/>
        <v>27.22513949643519</v>
      </c>
      <c r="K969" s="2">
        <f t="shared" si="116"/>
        <v>28.409960048261141</v>
      </c>
    </row>
    <row r="970" spans="1:11" ht="13.5" x14ac:dyDescent="0.25">
      <c r="A970" s="3">
        <f>TITRES_STAT!B973</f>
        <v>43418</v>
      </c>
      <c r="B970" s="6">
        <f>TITRES_STAT!D973</f>
        <v>27</v>
      </c>
      <c r="C970" s="2">
        <f t="shared" si="117"/>
        <v>0</v>
      </c>
      <c r="D970" s="2">
        <f t="shared" si="118"/>
        <v>27.21</v>
      </c>
      <c r="E970" s="2">
        <f t="shared" si="112"/>
        <v>27.206999999999994</v>
      </c>
      <c r="F970" s="2">
        <f t="shared" si="113"/>
        <v>26.919</v>
      </c>
      <c r="G970" s="2">
        <f t="shared" si="115"/>
        <v>28.527600000000007</v>
      </c>
      <c r="H970" s="2">
        <f t="shared" ref="H970:H1033" si="119">AVERAGE(B771:B970)</f>
        <v>32.752212999999998</v>
      </c>
      <c r="I970" s="2">
        <f t="array" ref="I970">SUMPRODUCT(B954:B973, (ROW(B954:B973)-ROW(B954)+1)) / (20*21/2)</f>
        <v>27.152761904761903</v>
      </c>
      <c r="J970" s="2">
        <f t="shared" si="114"/>
        <v>27.203697639631841</v>
      </c>
      <c r="K970" s="2">
        <f t="shared" si="116"/>
        <v>28.354667497348938</v>
      </c>
    </row>
    <row r="971" spans="1:11" ht="13.5" x14ac:dyDescent="0.25">
      <c r="A971" s="3">
        <f>TITRES_STAT!B974</f>
        <v>43419</v>
      </c>
      <c r="B971" s="6">
        <f>TITRES_STAT!D974</f>
        <v>27.81</v>
      </c>
      <c r="C971" s="2">
        <f t="shared" si="117"/>
        <v>0.80999999999999872</v>
      </c>
      <c r="D971" s="2">
        <f t="shared" si="118"/>
        <v>27.302</v>
      </c>
      <c r="E971" s="2">
        <f t="shared" si="112"/>
        <v>27.338000000000001</v>
      </c>
      <c r="F971" s="2">
        <f t="shared" si="113"/>
        <v>26.977499999999999</v>
      </c>
      <c r="G971" s="2">
        <f t="shared" si="115"/>
        <v>28.427200000000006</v>
      </c>
      <c r="H971" s="2">
        <f t="shared" si="119"/>
        <v>32.683617999999996</v>
      </c>
      <c r="I971" s="2">
        <f t="array" ref="I971">SUMPRODUCT(B955:B974, (ROW(B955:B974)-ROW(B955)+1)) / (20*21/2)</f>
        <v>27.163380952380955</v>
      </c>
      <c r="J971" s="2">
        <f t="shared" si="114"/>
        <v>27.261440721571667</v>
      </c>
      <c r="K971" s="2">
        <f t="shared" si="116"/>
        <v>28.333307987648979</v>
      </c>
    </row>
    <row r="972" spans="1:11" ht="13.5" x14ac:dyDescent="0.25">
      <c r="A972" s="3">
        <f>TITRES_STAT!B975</f>
        <v>43420</v>
      </c>
      <c r="B972" s="6">
        <f>TITRES_STAT!D975</f>
        <v>27.1</v>
      </c>
      <c r="C972" s="2">
        <f t="shared" si="117"/>
        <v>-0.7099999999999973</v>
      </c>
      <c r="D972" s="2">
        <f t="shared" si="118"/>
        <v>27.251999999999999</v>
      </c>
      <c r="E972" s="2">
        <f t="shared" ref="E972:E1035" si="120">AVERAGE(B963:B972)</f>
        <v>27.323</v>
      </c>
      <c r="F972" s="2">
        <f t="shared" si="113"/>
        <v>26.982999999999997</v>
      </c>
      <c r="G972" s="2">
        <f t="shared" si="115"/>
        <v>28.312600000000003</v>
      </c>
      <c r="H972" s="2">
        <f t="shared" si="119"/>
        <v>32.609794499999992</v>
      </c>
      <c r="I972" s="2">
        <f t="array" ref="I972">SUMPRODUCT(B956:B975, (ROW(B956:B975)-ROW(B956)+1)) / (20*21/2)</f>
        <v>27.182999999999996</v>
      </c>
      <c r="J972" s="2">
        <f t="shared" si="114"/>
        <v>27.246065414755318</v>
      </c>
      <c r="K972" s="2">
        <f t="shared" si="116"/>
        <v>28.284942968525492</v>
      </c>
    </row>
    <row r="973" spans="1:11" ht="13.5" x14ac:dyDescent="0.25">
      <c r="A973" s="3">
        <f>TITRES_STAT!B976</f>
        <v>43423</v>
      </c>
      <c r="B973" s="6">
        <f>TITRES_STAT!D976</f>
        <v>27.1</v>
      </c>
      <c r="C973" s="2">
        <f t="shared" si="117"/>
        <v>0</v>
      </c>
      <c r="D973" s="2">
        <f t="shared" si="118"/>
        <v>27.201999999999998</v>
      </c>
      <c r="E973" s="2">
        <f t="shared" si="120"/>
        <v>27.317</v>
      </c>
      <c r="F973" s="2">
        <f t="shared" si="113"/>
        <v>26.988500000000005</v>
      </c>
      <c r="G973" s="2">
        <f t="shared" si="115"/>
        <v>28.198</v>
      </c>
      <c r="H973" s="2">
        <f t="shared" si="119"/>
        <v>32.535970999999996</v>
      </c>
      <c r="I973" s="2">
        <f t="array" ref="I973">SUMPRODUCT(B957:B976, (ROW(B957:B976)-ROW(B957)+1)) / (20*21/2)</f>
        <v>27.197809523809525</v>
      </c>
      <c r="J973" s="2">
        <f t="shared" si="114"/>
        <v>27.232154422873862</v>
      </c>
      <c r="K973" s="2">
        <f t="shared" si="116"/>
        <v>28.23847461681861</v>
      </c>
    </row>
    <row r="974" spans="1:11" ht="13.5" x14ac:dyDescent="0.25">
      <c r="A974" s="3">
        <f>TITRES_STAT!B977</f>
        <v>43425</v>
      </c>
      <c r="B974" s="6">
        <f>TITRES_STAT!D977</f>
        <v>27.1</v>
      </c>
      <c r="C974" s="2">
        <f t="shared" si="117"/>
        <v>0</v>
      </c>
      <c r="D974" s="2">
        <f t="shared" si="118"/>
        <v>27.221999999999998</v>
      </c>
      <c r="E974" s="2">
        <f t="shared" si="120"/>
        <v>27.23</v>
      </c>
      <c r="F974" s="2">
        <f t="shared" si="113"/>
        <v>26.994000000000007</v>
      </c>
      <c r="G974" s="2">
        <f t="shared" si="115"/>
        <v>28.083399999999997</v>
      </c>
      <c r="H974" s="2">
        <f t="shared" si="119"/>
        <v>32.462147499999993</v>
      </c>
      <c r="I974" s="2">
        <f t="array" ref="I974">SUMPRODUCT(B958:B977, (ROW(B958:B977)-ROW(B958)+1)) / (20*21/2)</f>
        <v>27.207809523809527</v>
      </c>
      <c r="J974" s="2">
        <f t="shared" si="114"/>
        <v>27.219568287362065</v>
      </c>
      <c r="K974" s="2">
        <f t="shared" si="116"/>
        <v>28.193828553413958</v>
      </c>
    </row>
    <row r="975" spans="1:11" ht="13.5" x14ac:dyDescent="0.25">
      <c r="A975" s="3">
        <f>TITRES_STAT!B978</f>
        <v>43426</v>
      </c>
      <c r="B975" s="6">
        <f>TITRES_STAT!D978</f>
        <v>27.2</v>
      </c>
      <c r="C975" s="2">
        <f t="shared" si="117"/>
        <v>9.9999999999997868E-2</v>
      </c>
      <c r="D975" s="2">
        <f t="shared" si="118"/>
        <v>27.261999999999993</v>
      </c>
      <c r="E975" s="2">
        <f t="shared" si="120"/>
        <v>27.236000000000001</v>
      </c>
      <c r="F975" s="2">
        <f t="shared" si="113"/>
        <v>27.044500000000006</v>
      </c>
      <c r="G975" s="2">
        <f t="shared" si="115"/>
        <v>27.970800000000001</v>
      </c>
      <c r="H975" s="2">
        <f t="shared" si="119"/>
        <v>32.391940999999989</v>
      </c>
      <c r="I975" s="2">
        <f t="array" ref="I975">SUMPRODUCT(B959:B978, (ROW(B959:B978)-ROW(B959)+1)) / (20*21/2)</f>
        <v>27.216714285714286</v>
      </c>
      <c r="J975" s="2">
        <f t="shared" si="114"/>
        <v>27.217704640946629</v>
      </c>
      <c r="K975" s="2">
        <f t="shared" si="116"/>
        <v>28.154854884652625</v>
      </c>
    </row>
    <row r="976" spans="1:11" ht="13.5" x14ac:dyDescent="0.25">
      <c r="A976" s="3">
        <f>TITRES_STAT!B979</f>
        <v>43427</v>
      </c>
      <c r="B976" s="6">
        <f>TITRES_STAT!D979</f>
        <v>27.2</v>
      </c>
      <c r="C976" s="2">
        <f t="shared" si="117"/>
        <v>0</v>
      </c>
      <c r="D976" s="2">
        <f t="shared" si="118"/>
        <v>27.140000000000004</v>
      </c>
      <c r="E976" s="2">
        <f t="shared" si="120"/>
        <v>27.220999999999997</v>
      </c>
      <c r="F976" s="2">
        <f t="shared" si="113"/>
        <v>27.09500000000001</v>
      </c>
      <c r="G976" s="2">
        <f t="shared" si="115"/>
        <v>27.858199999999997</v>
      </c>
      <c r="H976" s="2">
        <f t="shared" si="119"/>
        <v>32.321734499999984</v>
      </c>
      <c r="I976" s="2">
        <f t="array" ref="I976">SUMPRODUCT(B960:B979, (ROW(B960:B979)-ROW(B960)+1)) / (20*21/2)</f>
        <v>27.220809523809528</v>
      </c>
      <c r="J976" s="2">
        <f t="shared" si="114"/>
        <v>27.216018484665994</v>
      </c>
      <c r="K976" s="2">
        <f t="shared" si="116"/>
        <v>28.117409595058405</v>
      </c>
    </row>
    <row r="977" spans="1:11" ht="13.5" x14ac:dyDescent="0.25">
      <c r="A977" s="3">
        <f>TITRES_STAT!B980</f>
        <v>43430</v>
      </c>
      <c r="B977" s="6">
        <f>TITRES_STAT!D980</f>
        <v>27.2</v>
      </c>
      <c r="C977" s="2">
        <f t="shared" si="117"/>
        <v>0</v>
      </c>
      <c r="D977" s="2">
        <f t="shared" si="118"/>
        <v>27.160000000000004</v>
      </c>
      <c r="E977" s="2">
        <f t="shared" si="120"/>
        <v>27.205999999999996</v>
      </c>
      <c r="F977" s="2">
        <f t="shared" si="113"/>
        <v>27.106500000000004</v>
      </c>
      <c r="G977" s="2">
        <f t="shared" si="115"/>
        <v>27.765199999999997</v>
      </c>
      <c r="H977" s="2">
        <f t="shared" si="119"/>
        <v>32.251527999999986</v>
      </c>
      <c r="I977" s="2">
        <f t="array" ref="I977">SUMPRODUCT(B961:B980, (ROW(B961:B980)-ROW(B961)+1)) / (20*21/2)</f>
        <v>27.222000000000005</v>
      </c>
      <c r="J977" s="2">
        <f t="shared" si="114"/>
        <v>27.214492914697807</v>
      </c>
      <c r="K977" s="2">
        <f t="shared" si="116"/>
        <v>28.081432748193368</v>
      </c>
    </row>
    <row r="978" spans="1:11" ht="13.5" x14ac:dyDescent="0.25">
      <c r="A978" s="3">
        <f>TITRES_STAT!B981</f>
        <v>43431</v>
      </c>
      <c r="B978" s="6">
        <f>TITRES_STAT!D981</f>
        <v>27.2</v>
      </c>
      <c r="C978" s="2">
        <f t="shared" si="117"/>
        <v>0</v>
      </c>
      <c r="D978" s="2">
        <f t="shared" si="118"/>
        <v>27.18</v>
      </c>
      <c r="E978" s="2">
        <f t="shared" si="120"/>
        <v>27.190999999999995</v>
      </c>
      <c r="F978" s="2">
        <f t="shared" si="113"/>
        <v>27.157000000000004</v>
      </c>
      <c r="G978" s="2">
        <f t="shared" si="115"/>
        <v>27.654599999999995</v>
      </c>
      <c r="H978" s="2">
        <f t="shared" si="119"/>
        <v>32.187507499999981</v>
      </c>
      <c r="I978" s="2">
        <f t="array" ref="I978">SUMPRODUCT(B962:B981, (ROW(B962:B981)-ROW(B962)+1)) / (20*21/2)</f>
        <v>27.299142857142861</v>
      </c>
      <c r="J978" s="2">
        <f t="shared" si="114"/>
        <v>27.213112637107542</v>
      </c>
      <c r="K978" s="2">
        <f t="shared" si="116"/>
        <v>28.046866758068138</v>
      </c>
    </row>
    <row r="979" spans="1:11" ht="13.5" x14ac:dyDescent="0.25">
      <c r="A979" s="3">
        <f>TITRES_STAT!B982</f>
        <v>43432</v>
      </c>
      <c r="B979" s="6">
        <f>TITRES_STAT!D982</f>
        <v>27.2</v>
      </c>
      <c r="C979" s="2">
        <f t="shared" si="117"/>
        <v>0</v>
      </c>
      <c r="D979" s="2">
        <f t="shared" si="118"/>
        <v>27.2</v>
      </c>
      <c r="E979" s="2">
        <f t="shared" si="120"/>
        <v>27.210999999999995</v>
      </c>
      <c r="F979" s="2">
        <f t="shared" si="113"/>
        <v>27.207500000000003</v>
      </c>
      <c r="G979" s="2">
        <f t="shared" si="115"/>
        <v>27.563599999999997</v>
      </c>
      <c r="H979" s="2">
        <f t="shared" si="119"/>
        <v>32.129481499999976</v>
      </c>
      <c r="I979" s="2">
        <f t="array" ref="I979">SUMPRODUCT(B963:B982, (ROW(B963:B982)-ROW(B963)+1)) / (20*21/2)</f>
        <v>27.321380952380952</v>
      </c>
      <c r="J979" s="2">
        <f t="shared" si="114"/>
        <v>27.21186381452587</v>
      </c>
      <c r="K979" s="2">
        <f t="shared" si="116"/>
        <v>28.013656296967426</v>
      </c>
    </row>
    <row r="980" spans="1:11" ht="13.5" x14ac:dyDescent="0.25">
      <c r="A980" s="3">
        <f>TITRES_STAT!B983</f>
        <v>43433</v>
      </c>
      <c r="B980" s="6">
        <f>TITRES_STAT!D983</f>
        <v>27.22</v>
      </c>
      <c r="C980" s="2">
        <f t="shared" si="117"/>
        <v>1.9999999999999574E-2</v>
      </c>
      <c r="D980" s="2">
        <f t="shared" si="118"/>
        <v>27.203999999999997</v>
      </c>
      <c r="E980" s="2">
        <f t="shared" si="120"/>
        <v>27.232999999999993</v>
      </c>
      <c r="F980" s="2">
        <f t="shared" ref="F980:F1043" si="121">AVERAGE(B961:B980)</f>
        <v>27.22</v>
      </c>
      <c r="G980" s="2">
        <f t="shared" si="115"/>
        <v>27.492000000000004</v>
      </c>
      <c r="H980" s="2">
        <f t="shared" si="119"/>
        <v>32.077357999999975</v>
      </c>
      <c r="I980" s="2">
        <f t="array" ref="I980">SUMPRODUCT(B964:B983, (ROW(B964:B983)-ROW(B964)+1)) / (20*21/2)</f>
        <v>27.367999999999999</v>
      </c>
      <c r="J980" s="2">
        <f t="shared" si="114"/>
        <v>27.21263868933293</v>
      </c>
      <c r="K980" s="2">
        <f t="shared" si="116"/>
        <v>27.982532520615763</v>
      </c>
    </row>
    <row r="981" spans="1:11" ht="13.5" x14ac:dyDescent="0.25">
      <c r="A981" s="3">
        <f>TITRES_STAT!B984</f>
        <v>43434</v>
      </c>
      <c r="B981" s="6">
        <f>TITRES_STAT!D984</f>
        <v>28.03</v>
      </c>
      <c r="C981" s="2">
        <f t="shared" si="117"/>
        <v>0.81000000000000227</v>
      </c>
      <c r="D981" s="2">
        <f t="shared" si="118"/>
        <v>27.369999999999997</v>
      </c>
      <c r="E981" s="2">
        <f t="shared" si="120"/>
        <v>27.254999999999995</v>
      </c>
      <c r="F981" s="2">
        <f t="shared" si="121"/>
        <v>27.296499999999998</v>
      </c>
      <c r="G981" s="2">
        <f t="shared" si="115"/>
        <v>27.452600000000004</v>
      </c>
      <c r="H981" s="2">
        <f t="shared" si="119"/>
        <v>32.025735999999981</v>
      </c>
      <c r="I981" s="2">
        <f t="array" ref="I981">SUMPRODUCT(B965:B984, (ROW(B965:B984)-ROW(B965)+1)) / (20*21/2)</f>
        <v>27.43061904761905</v>
      </c>
      <c r="J981" s="2">
        <f t="shared" ref="J981:J1044" si="122">$J$4*B981+J980*(1-$J$4)</f>
        <v>27.290482623682177</v>
      </c>
      <c r="K981" s="2">
        <f t="shared" si="116"/>
        <v>27.984393990395535</v>
      </c>
    </row>
    <row r="982" spans="1:11" ht="13.5" x14ac:dyDescent="0.25">
      <c r="A982" s="3">
        <f>TITRES_STAT!B985</f>
        <v>43437</v>
      </c>
      <c r="B982" s="6">
        <f>TITRES_STAT!D985</f>
        <v>27.53</v>
      </c>
      <c r="C982" s="2">
        <f t="shared" si="117"/>
        <v>-0.5</v>
      </c>
      <c r="D982" s="2">
        <f t="shared" si="118"/>
        <v>27.436</v>
      </c>
      <c r="E982" s="2">
        <f t="shared" si="120"/>
        <v>27.298000000000002</v>
      </c>
      <c r="F982" s="2">
        <f t="shared" si="121"/>
        <v>27.310499999999998</v>
      </c>
      <c r="G982" s="2">
        <f t="shared" si="115"/>
        <v>27.403200000000002</v>
      </c>
      <c r="H982" s="2">
        <f t="shared" si="119"/>
        <v>31.971613999999981</v>
      </c>
      <c r="I982" s="2">
        <f t="array" ref="I982">SUMPRODUCT(B966:B985, (ROW(B966:B985)-ROW(B966)+1)) / (20*21/2)</f>
        <v>27.572142857142854</v>
      </c>
      <c r="J982" s="2">
        <f t="shared" si="122"/>
        <v>27.313293802379114</v>
      </c>
      <c r="K982" s="2">
        <f t="shared" si="116"/>
        <v>27.966574618223159</v>
      </c>
    </row>
    <row r="983" spans="1:11" ht="13.5" x14ac:dyDescent="0.25">
      <c r="A983" s="3">
        <f>TITRES_STAT!B986</f>
        <v>43438</v>
      </c>
      <c r="B983" s="6">
        <f>TITRES_STAT!D986</f>
        <v>27.8</v>
      </c>
      <c r="C983" s="2">
        <f t="shared" si="117"/>
        <v>0.26999999999999957</v>
      </c>
      <c r="D983" s="2">
        <f t="shared" si="118"/>
        <v>27.556000000000001</v>
      </c>
      <c r="E983" s="2">
        <f t="shared" si="120"/>
        <v>27.368000000000002</v>
      </c>
      <c r="F983" s="2">
        <f t="shared" si="121"/>
        <v>27.342499999999994</v>
      </c>
      <c r="G983" s="2">
        <f t="shared" si="115"/>
        <v>27.359200000000001</v>
      </c>
      <c r="H983" s="2">
        <f t="shared" si="119"/>
        <v>31.91884199999998</v>
      </c>
      <c r="I983" s="2">
        <f t="array" ref="I983">SUMPRODUCT(B967:B986, (ROW(B967:B986)-ROW(B967)+1)) / (20*21/2)</f>
        <v>27.706571428571429</v>
      </c>
      <c r="J983" s="2">
        <f t="shared" si="122"/>
        <v>27.359646773581105</v>
      </c>
      <c r="K983" s="2">
        <f t="shared" si="116"/>
        <v>27.960042280253624</v>
      </c>
    </row>
    <row r="984" spans="1:11" ht="13.5" x14ac:dyDescent="0.25">
      <c r="A984" s="3">
        <f>TITRES_STAT!B987</f>
        <v>43439</v>
      </c>
      <c r="B984" s="6">
        <f>TITRES_STAT!D987</f>
        <v>28</v>
      </c>
      <c r="C984" s="2">
        <f t="shared" si="117"/>
        <v>0.19999999999999929</v>
      </c>
      <c r="D984" s="2">
        <f t="shared" si="118"/>
        <v>27.715999999999998</v>
      </c>
      <c r="E984" s="2">
        <f t="shared" si="120"/>
        <v>27.458000000000006</v>
      </c>
      <c r="F984" s="2">
        <f t="shared" si="121"/>
        <v>27.343999999999994</v>
      </c>
      <c r="G984" s="2">
        <f t="shared" si="115"/>
        <v>27.319200000000002</v>
      </c>
      <c r="H984" s="2">
        <f t="shared" si="119"/>
        <v>31.867261999999982</v>
      </c>
      <c r="I984" s="2">
        <f t="array" ref="I984">SUMPRODUCT(B968:B987, (ROW(B968:B987)-ROW(B968)+1)) / (20*21/2)</f>
        <v>27.915809523809529</v>
      </c>
      <c r="J984" s="2">
        <f t="shared" si="122"/>
        <v>27.420632795144812</v>
      </c>
      <c r="K984" s="2">
        <f t="shared" si="116"/>
        <v>27.961609249655442</v>
      </c>
    </row>
    <row r="985" spans="1:11" ht="13.5" x14ac:dyDescent="0.25">
      <c r="A985" s="3">
        <f>TITRES_STAT!B988</f>
        <v>43440</v>
      </c>
      <c r="B985" s="6">
        <f>TITRES_STAT!D988</f>
        <v>28.83</v>
      </c>
      <c r="C985" s="2">
        <f t="shared" si="117"/>
        <v>0.82999999999999829</v>
      </c>
      <c r="D985" s="2">
        <f t="shared" si="118"/>
        <v>28.038</v>
      </c>
      <c r="E985" s="2">
        <f t="shared" si="120"/>
        <v>27.620999999999999</v>
      </c>
      <c r="F985" s="2">
        <f t="shared" si="121"/>
        <v>27.428500000000003</v>
      </c>
      <c r="G985" s="2">
        <f t="shared" si="115"/>
        <v>27.313800000000001</v>
      </c>
      <c r="H985" s="2">
        <f t="shared" si="119"/>
        <v>31.819831999999984</v>
      </c>
      <c r="I985" s="2">
        <f t="array" ref="I985">SUMPRODUCT(B969:B988, (ROW(B969:B988)-ROW(B969)+1)) / (20*21/2)</f>
        <v>28.180523809523809</v>
      </c>
      <c r="J985" s="2">
        <f t="shared" si="122"/>
        <v>27.55485824322626</v>
      </c>
      <c r="K985" s="2">
        <f t="shared" si="116"/>
        <v>27.995663788884642</v>
      </c>
    </row>
    <row r="986" spans="1:11" ht="13.5" x14ac:dyDescent="0.25">
      <c r="A986" s="3">
        <f>TITRES_STAT!B989</f>
        <v>43441</v>
      </c>
      <c r="B986" s="6">
        <f>TITRES_STAT!D989</f>
        <v>28.84</v>
      </c>
      <c r="C986" s="2">
        <f t="shared" si="117"/>
        <v>1.0000000000001563E-2</v>
      </c>
      <c r="D986" s="2">
        <f t="shared" si="118"/>
        <v>28.2</v>
      </c>
      <c r="E986" s="2">
        <f t="shared" si="120"/>
        <v>27.784999999999997</v>
      </c>
      <c r="F986" s="2">
        <f t="shared" si="121"/>
        <v>27.502999999999997</v>
      </c>
      <c r="G986" s="2">
        <f t="shared" si="115"/>
        <v>27.309200000000004</v>
      </c>
      <c r="H986" s="2">
        <f t="shared" si="119"/>
        <v>31.774657499999989</v>
      </c>
      <c r="I986" s="2">
        <f t="array" ref="I986">SUMPRODUCT(B970:B989, (ROW(B970:B989)-ROW(B970)+1)) / (20*21/2)</f>
        <v>28.604047619047616</v>
      </c>
      <c r="J986" s="2">
        <f t="shared" si="122"/>
        <v>27.677252696252332</v>
      </c>
      <c r="K986" s="2">
        <f t="shared" si="116"/>
        <v>28.028775012849948</v>
      </c>
    </row>
    <row r="987" spans="1:11" ht="13.5" x14ac:dyDescent="0.25">
      <c r="A987" s="3">
        <f>TITRES_STAT!B990</f>
        <v>43444</v>
      </c>
      <c r="B987" s="6">
        <f>TITRES_STAT!D990</f>
        <v>29.7</v>
      </c>
      <c r="C987" s="2">
        <f t="shared" si="117"/>
        <v>0.85999999999999943</v>
      </c>
      <c r="D987" s="2">
        <f t="shared" si="118"/>
        <v>28.633999999999997</v>
      </c>
      <c r="E987" s="2">
        <f t="shared" si="120"/>
        <v>28.035000000000004</v>
      </c>
      <c r="F987" s="2">
        <f t="shared" si="121"/>
        <v>27.6205</v>
      </c>
      <c r="G987" s="2">
        <f t="shared" si="115"/>
        <v>27.321400000000004</v>
      </c>
      <c r="H987" s="2">
        <f t="shared" si="119"/>
        <v>31.733782999999988</v>
      </c>
      <c r="I987" s="2">
        <f t="array" ref="I987">SUMPRODUCT(B971:B990, (ROW(B971:B990)-ROW(B971)+1)) / (20*21/2)</f>
        <v>29.172238095238097</v>
      </c>
      <c r="J987" s="2">
        <f t="shared" si="122"/>
        <v>27.869895296609254</v>
      </c>
      <c r="K987" s="2">
        <f t="shared" si="116"/>
        <v>28.094313247640148</v>
      </c>
    </row>
    <row r="988" spans="1:11" ht="13.5" x14ac:dyDescent="0.25">
      <c r="A988" s="3">
        <f>TITRES_STAT!B991</f>
        <v>43445</v>
      </c>
      <c r="B988" s="6">
        <f>TITRES_STAT!D991</f>
        <v>30.4</v>
      </c>
      <c r="C988" s="2">
        <f t="shared" si="117"/>
        <v>0.69999999999999929</v>
      </c>
      <c r="D988" s="2">
        <f t="shared" si="118"/>
        <v>29.154000000000003</v>
      </c>
      <c r="E988" s="2">
        <f t="shared" si="120"/>
        <v>28.355</v>
      </c>
      <c r="F988" s="2">
        <f t="shared" si="121"/>
        <v>27.772999999999989</v>
      </c>
      <c r="G988" s="2">
        <f t="shared" si="115"/>
        <v>27.348000000000006</v>
      </c>
      <c r="H988" s="2">
        <f t="shared" si="119"/>
        <v>31.69640849999999</v>
      </c>
      <c r="I988" s="2">
        <f t="array" ref="I988">SUMPRODUCT(B972:B991, (ROW(B972:B991)-ROW(B972)+1)) / (20*21/2)</f>
        <v>29.561380952380951</v>
      </c>
      <c r="J988" s="2">
        <f t="shared" si="122"/>
        <v>28.110857649313136</v>
      </c>
      <c r="K988" s="2">
        <f t="shared" si="116"/>
        <v>28.184732335967986</v>
      </c>
    </row>
    <row r="989" spans="1:11" ht="13.5" x14ac:dyDescent="0.25">
      <c r="A989" s="3">
        <f>TITRES_STAT!B992</f>
        <v>43446</v>
      </c>
      <c r="B989" s="6">
        <f>TITRES_STAT!D992</f>
        <v>32.22</v>
      </c>
      <c r="C989" s="2">
        <f t="shared" si="117"/>
        <v>1.8200000000000003</v>
      </c>
      <c r="D989" s="2">
        <f t="shared" si="118"/>
        <v>29.998000000000001</v>
      </c>
      <c r="E989" s="2">
        <f t="shared" si="120"/>
        <v>28.856999999999992</v>
      </c>
      <c r="F989" s="2">
        <f t="shared" si="121"/>
        <v>28.033999999999992</v>
      </c>
      <c r="G989" s="2">
        <f t="shared" si="115"/>
        <v>27.411000000000005</v>
      </c>
      <c r="H989" s="2">
        <f t="shared" si="119"/>
        <v>31.668133999999991</v>
      </c>
      <c r="I989" s="2">
        <f t="array" ref="I989">SUMPRODUCT(B973:B992, (ROW(B973:B992)-ROW(B973)+1)) / (20*21/2)</f>
        <v>30.074047619047619</v>
      </c>
      <c r="J989" s="2">
        <f t="shared" si="122"/>
        <v>28.502204539854741</v>
      </c>
      <c r="K989" s="2">
        <f t="shared" si="116"/>
        <v>28.342978126714339</v>
      </c>
    </row>
    <row r="990" spans="1:11" ht="13.5" x14ac:dyDescent="0.25">
      <c r="A990" s="3">
        <f>TITRES_STAT!B993</f>
        <v>43447</v>
      </c>
      <c r="B990" s="6">
        <f>TITRES_STAT!D993</f>
        <v>34</v>
      </c>
      <c r="C990" s="2">
        <f t="shared" si="117"/>
        <v>1.7800000000000011</v>
      </c>
      <c r="D990" s="2">
        <f t="shared" si="118"/>
        <v>31.032</v>
      </c>
      <c r="E990" s="2">
        <f t="shared" si="120"/>
        <v>29.535000000000004</v>
      </c>
      <c r="F990" s="2">
        <f t="shared" si="121"/>
        <v>28.383999999999993</v>
      </c>
      <c r="G990" s="2">
        <f t="shared" si="115"/>
        <v>27.527000000000001</v>
      </c>
      <c r="H990" s="2">
        <f t="shared" si="119"/>
        <v>31.654418499999991</v>
      </c>
      <c r="I990" s="2">
        <f t="array" ref="I990">SUMPRODUCT(B974:B993, (ROW(B974:B993)-ROW(B974)+1)) / (20*21/2)</f>
        <v>30.553857142857144</v>
      </c>
      <c r="J990" s="2">
        <f t="shared" si="122"/>
        <v>29.025804107487623</v>
      </c>
      <c r="K990" s="2">
        <f t="shared" si="116"/>
        <v>28.564822121745149</v>
      </c>
    </row>
    <row r="991" spans="1:11" ht="13.5" x14ac:dyDescent="0.25">
      <c r="A991" s="3">
        <f>TITRES_STAT!B994</f>
        <v>43448</v>
      </c>
      <c r="B991" s="6">
        <f>TITRES_STAT!D994</f>
        <v>32.47</v>
      </c>
      <c r="C991" s="2">
        <f t="shared" si="117"/>
        <v>-1.5300000000000011</v>
      </c>
      <c r="D991" s="2">
        <f t="shared" si="118"/>
        <v>31.757999999999999</v>
      </c>
      <c r="E991" s="2">
        <f t="shared" si="120"/>
        <v>29.978999999999996</v>
      </c>
      <c r="F991" s="2">
        <f t="shared" si="121"/>
        <v>28.616999999999997</v>
      </c>
      <c r="G991" s="2">
        <f t="shared" si="115"/>
        <v>27.629200000000004</v>
      </c>
      <c r="H991" s="2">
        <f t="shared" si="119"/>
        <v>31.633052999999997</v>
      </c>
      <c r="I991" s="2">
        <f t="array" ref="I991">SUMPRODUCT(B975:B994, (ROW(B975:B994)-ROW(B975)+1)) / (20*21/2)</f>
        <v>30.905571428571424</v>
      </c>
      <c r="J991" s="2">
        <f t="shared" si="122"/>
        <v>29.353822763917375</v>
      </c>
      <c r="K991" s="2">
        <f t="shared" si="116"/>
        <v>28.717966352264948</v>
      </c>
    </row>
    <row r="992" spans="1:11" ht="13.5" x14ac:dyDescent="0.25">
      <c r="A992" s="3">
        <f>TITRES_STAT!B995</f>
        <v>43451</v>
      </c>
      <c r="B992" s="6">
        <f>TITRES_STAT!D995</f>
        <v>34</v>
      </c>
      <c r="C992" s="2">
        <f t="shared" si="117"/>
        <v>1.5300000000000011</v>
      </c>
      <c r="D992" s="2">
        <f t="shared" si="118"/>
        <v>32.618000000000002</v>
      </c>
      <c r="E992" s="2">
        <f t="shared" si="120"/>
        <v>30.625999999999998</v>
      </c>
      <c r="F992" s="2">
        <f t="shared" si="121"/>
        <v>28.962</v>
      </c>
      <c r="G992" s="2">
        <f t="shared" si="115"/>
        <v>27.762000000000004</v>
      </c>
      <c r="H992" s="2">
        <f t="shared" si="119"/>
        <v>31.614589999999993</v>
      </c>
      <c r="I992" s="2">
        <f t="array" ref="I992">SUMPRODUCT(B976:B995, (ROW(B976:B995)-ROW(B976)+1)) / (20*21/2)</f>
        <v>31.229190476190471</v>
      </c>
      <c r="J992" s="2">
        <f t="shared" si="122"/>
        <v>29.796315834020483</v>
      </c>
      <c r="K992" s="2">
        <f t="shared" si="116"/>
        <v>28.925104926685929</v>
      </c>
    </row>
    <row r="993" spans="1:11" ht="13.5" x14ac:dyDescent="0.25">
      <c r="A993" s="3">
        <f>TITRES_STAT!B996</f>
        <v>43452</v>
      </c>
      <c r="B993" s="6">
        <f>TITRES_STAT!D996</f>
        <v>34</v>
      </c>
      <c r="C993" s="2">
        <f t="shared" si="117"/>
        <v>0</v>
      </c>
      <c r="D993" s="2">
        <f t="shared" si="118"/>
        <v>33.338000000000001</v>
      </c>
      <c r="E993" s="2">
        <f t="shared" si="120"/>
        <v>31.246000000000002</v>
      </c>
      <c r="F993" s="2">
        <f t="shared" si="121"/>
        <v>29.306999999999999</v>
      </c>
      <c r="G993" s="2">
        <f t="shared" si="115"/>
        <v>27.892800000000008</v>
      </c>
      <c r="H993" s="2">
        <f t="shared" si="119"/>
        <v>31.596126999999996</v>
      </c>
      <c r="I993" s="2">
        <f t="array" ref="I993">SUMPRODUCT(B977:B996, (ROW(B977:B996)-ROW(B977)+1)) / (20*21/2)</f>
        <v>31.47757142857143</v>
      </c>
      <c r="J993" s="2">
        <f t="shared" si="122"/>
        <v>30.196666706970912</v>
      </c>
      <c r="K993" s="2">
        <f t="shared" si="116"/>
        <v>29.12412041975707</v>
      </c>
    </row>
    <row r="994" spans="1:11" ht="13.5" x14ac:dyDescent="0.25">
      <c r="A994" s="3">
        <f>TITRES_STAT!B997</f>
        <v>43453</v>
      </c>
      <c r="B994" s="6">
        <f>TITRES_STAT!D997</f>
        <v>33</v>
      </c>
      <c r="C994" s="2">
        <f t="shared" si="117"/>
        <v>-1</v>
      </c>
      <c r="D994" s="2">
        <f t="shared" si="118"/>
        <v>33.494</v>
      </c>
      <c r="E994" s="2">
        <f t="shared" si="120"/>
        <v>31.746000000000002</v>
      </c>
      <c r="F994" s="2">
        <f t="shared" si="121"/>
        <v>29.601999999999997</v>
      </c>
      <c r="G994" s="2">
        <f t="shared" si="115"/>
        <v>28.003600000000006</v>
      </c>
      <c r="H994" s="2">
        <f t="shared" si="119"/>
        <v>31.572664</v>
      </c>
      <c r="I994" s="2">
        <f t="array" ref="I994">SUMPRODUCT(B978:B997, (ROW(B978:B997)-ROW(B978)+1)) / (20*21/2)</f>
        <v>31.700714285714284</v>
      </c>
      <c r="J994" s="2">
        <f t="shared" si="122"/>
        <v>30.463650830116539</v>
      </c>
      <c r="K994" s="2">
        <f t="shared" si="116"/>
        <v>29.276115697413655</v>
      </c>
    </row>
    <row r="995" spans="1:11" ht="13.5" x14ac:dyDescent="0.25">
      <c r="A995" s="3">
        <f>TITRES_STAT!B998</f>
        <v>43454</v>
      </c>
      <c r="B995" s="6">
        <f>TITRES_STAT!D998</f>
        <v>33</v>
      </c>
      <c r="C995" s="2">
        <f t="shared" si="117"/>
        <v>0</v>
      </c>
      <c r="D995" s="2">
        <f t="shared" si="118"/>
        <v>33.293999999999997</v>
      </c>
      <c r="E995" s="2">
        <f t="shared" si="120"/>
        <v>32.162999999999997</v>
      </c>
      <c r="F995" s="2">
        <f t="shared" si="121"/>
        <v>29.891999999999996</v>
      </c>
      <c r="G995" s="2">
        <f t="shared" si="115"/>
        <v>28.114400000000003</v>
      </c>
      <c r="H995" s="2">
        <f t="shared" si="119"/>
        <v>31.5559145</v>
      </c>
      <c r="I995" s="2">
        <f t="array" ref="I995">SUMPRODUCT(B979:B998, (ROW(B979:B998)-ROW(B979)+1)) / (20*21/2)</f>
        <v>31.898619047619047</v>
      </c>
      <c r="J995" s="2">
        <f t="shared" si="122"/>
        <v>30.705207893914963</v>
      </c>
      <c r="K995" s="2">
        <f t="shared" si="116"/>
        <v>29.422150375946451</v>
      </c>
    </row>
    <row r="996" spans="1:11" ht="13.5" x14ac:dyDescent="0.25">
      <c r="A996" s="3">
        <f>TITRES_STAT!B999</f>
        <v>43455</v>
      </c>
      <c r="B996" s="6">
        <f>TITRES_STAT!D999</f>
        <v>32.5</v>
      </c>
      <c r="C996" s="2">
        <f t="shared" si="117"/>
        <v>-0.5</v>
      </c>
      <c r="D996" s="2">
        <f t="shared" si="118"/>
        <v>33.299999999999997</v>
      </c>
      <c r="E996" s="2">
        <f t="shared" si="120"/>
        <v>32.528999999999996</v>
      </c>
      <c r="F996" s="2">
        <f t="shared" si="121"/>
        <v>30.157</v>
      </c>
      <c r="G996" s="2">
        <f t="shared" si="115"/>
        <v>28.231600000000007</v>
      </c>
      <c r="H996" s="2">
        <f t="shared" si="119"/>
        <v>31.531245999999999</v>
      </c>
      <c r="I996" s="2">
        <f t="array" ref="I996">SUMPRODUCT(B980:B999, (ROW(B980:B999)-ROW(B980)+1)) / (20*21/2)</f>
        <v>32.147476190476191</v>
      </c>
      <c r="J996" s="2">
        <f t="shared" si="122"/>
        <v>30.876140475446871</v>
      </c>
      <c r="K996" s="2">
        <f t="shared" si="116"/>
        <v>29.542850361203453</v>
      </c>
    </row>
    <row r="997" spans="1:11" ht="13.5" x14ac:dyDescent="0.25">
      <c r="A997" s="3">
        <f>TITRES_STAT!B1000</f>
        <v>43458</v>
      </c>
      <c r="B997" s="6">
        <f>TITRES_STAT!D1000</f>
        <v>32.5</v>
      </c>
      <c r="C997" s="2">
        <f t="shared" si="117"/>
        <v>0</v>
      </c>
      <c r="D997" s="2">
        <f t="shared" si="118"/>
        <v>33</v>
      </c>
      <c r="E997" s="2">
        <f t="shared" si="120"/>
        <v>32.809000000000005</v>
      </c>
      <c r="F997" s="2">
        <f t="shared" si="121"/>
        <v>30.422000000000004</v>
      </c>
      <c r="G997" s="2">
        <f t="shared" si="115"/>
        <v>28.348800000000004</v>
      </c>
      <c r="H997" s="2">
        <f t="shared" si="119"/>
        <v>31.506577499999999</v>
      </c>
      <c r="I997" s="2">
        <f t="array" ref="I997">SUMPRODUCT(B981:B1000, (ROW(B981:B1000)-ROW(B981)+1)) / (20*21/2)</f>
        <v>32.291095238095238</v>
      </c>
      <c r="J997" s="2">
        <f t="shared" si="122"/>
        <v>31.030793763499549</v>
      </c>
      <c r="K997" s="2">
        <f t="shared" si="116"/>
        <v>29.658817013705278</v>
      </c>
    </row>
    <row r="998" spans="1:11" ht="13.5" x14ac:dyDescent="0.25">
      <c r="A998" s="3">
        <f>TITRES_STAT!B1001</f>
        <v>43459</v>
      </c>
      <c r="B998" s="6">
        <f>TITRES_STAT!D1001</f>
        <v>32.5</v>
      </c>
      <c r="C998" s="2">
        <f t="shared" si="117"/>
        <v>0</v>
      </c>
      <c r="D998" s="2">
        <f t="shared" si="118"/>
        <v>32.700000000000003</v>
      </c>
      <c r="E998" s="2">
        <f t="shared" si="120"/>
        <v>33.018999999999998</v>
      </c>
      <c r="F998" s="2">
        <f t="shared" si="121"/>
        <v>30.687000000000001</v>
      </c>
      <c r="G998" s="2">
        <f t="shared" si="115"/>
        <v>28.466000000000008</v>
      </c>
      <c r="H998" s="2">
        <f t="shared" si="119"/>
        <v>31.482005000000001</v>
      </c>
      <c r="I998" s="2">
        <f t="array" ref="I998">SUMPRODUCT(B982:B1001, (ROW(B982:B1001)-ROW(B982)+1)) / (20*21/2)</f>
        <v>32.409571428571425</v>
      </c>
      <c r="J998" s="2">
        <f t="shared" si="122"/>
        <v>31.170718166975782</v>
      </c>
      <c r="K998" s="2">
        <f t="shared" si="116"/>
        <v>29.770235954344287</v>
      </c>
    </row>
    <row r="999" spans="1:11" ht="13.5" x14ac:dyDescent="0.25">
      <c r="A999" s="3">
        <f>TITRES_STAT!B1002</f>
        <v>43460</v>
      </c>
      <c r="B999" s="6">
        <f>TITRES_STAT!D1002</f>
        <v>33.299999999999997</v>
      </c>
      <c r="C999" s="2">
        <f t="shared" si="117"/>
        <v>0.79999999999999716</v>
      </c>
      <c r="D999" s="2">
        <f t="shared" si="118"/>
        <v>32.760000000000005</v>
      </c>
      <c r="E999" s="2">
        <f t="shared" si="120"/>
        <v>33.127000000000002</v>
      </c>
      <c r="F999" s="2">
        <f t="shared" si="121"/>
        <v>30.991999999999997</v>
      </c>
      <c r="G999" s="2">
        <f t="shared" si="115"/>
        <v>28.599200000000007</v>
      </c>
      <c r="H999" s="2">
        <f t="shared" si="119"/>
        <v>31.461480499999997</v>
      </c>
      <c r="I999" s="2">
        <f t="array" ref="I999">SUMPRODUCT(B983:B1002, (ROW(B983:B1002)-ROW(B983)+1)) / (20*21/2)</f>
        <v>32.367714285714285</v>
      </c>
      <c r="J999" s="2">
        <f t="shared" si="122"/>
        <v>31.373506912978087</v>
      </c>
      <c r="K999" s="2">
        <f t="shared" si="116"/>
        <v>29.908658073781766</v>
      </c>
    </row>
    <row r="1000" spans="1:11" ht="13.5" x14ac:dyDescent="0.25">
      <c r="A1000" s="3">
        <f>TITRES_STAT!B1003</f>
        <v>43461</v>
      </c>
      <c r="B1000" s="6">
        <f>TITRES_STAT!D1003</f>
        <v>32.5</v>
      </c>
      <c r="C1000" s="2">
        <f t="shared" si="117"/>
        <v>-0.79999999999999716</v>
      </c>
      <c r="D1000" s="2">
        <f t="shared" si="118"/>
        <v>32.660000000000004</v>
      </c>
      <c r="E1000" s="2">
        <f t="shared" si="120"/>
        <v>32.977000000000004</v>
      </c>
      <c r="F1000" s="2">
        <f t="shared" si="121"/>
        <v>31.256</v>
      </c>
      <c r="G1000" s="2">
        <f t="shared" si="115"/>
        <v>28.716600000000007</v>
      </c>
      <c r="H1000" s="2">
        <f t="shared" si="119"/>
        <v>31.436955999999999</v>
      </c>
      <c r="I1000" s="2">
        <f t="array" ref="I1000">SUMPRODUCT(B984:B1003, (ROW(B984:B1003)-ROW(B984)+1)) / (20*21/2)</f>
        <v>32.309142857142859</v>
      </c>
      <c r="J1000" s="2">
        <f t="shared" si="122"/>
        <v>31.480791968884937</v>
      </c>
      <c r="K1000" s="2">
        <f t="shared" si="116"/>
        <v>30.010279325790325</v>
      </c>
    </row>
    <row r="1001" spans="1:11" ht="13.5" x14ac:dyDescent="0.25">
      <c r="A1001" s="3">
        <f>TITRES_STAT!B1004</f>
        <v>43462</v>
      </c>
      <c r="B1001" s="6">
        <f>TITRES_STAT!D1004</f>
        <v>32.5</v>
      </c>
      <c r="C1001" s="2">
        <f t="shared" si="117"/>
        <v>0</v>
      </c>
      <c r="D1001" s="2">
        <f t="shared" si="118"/>
        <v>32.660000000000004</v>
      </c>
      <c r="E1001" s="2">
        <f t="shared" si="120"/>
        <v>32.980000000000004</v>
      </c>
      <c r="F1001" s="2">
        <f t="shared" si="121"/>
        <v>31.479499999999994</v>
      </c>
      <c r="G1001" s="2">
        <f t="shared" si="115"/>
        <v>28.833800000000007</v>
      </c>
      <c r="H1001" s="2">
        <f t="shared" si="119"/>
        <v>31.412431500000004</v>
      </c>
      <c r="I1001" s="2">
        <f t="array" ref="I1001">SUMPRODUCT(B985:B1004, (ROW(B985:B1004)-ROW(B985)+1)) / (20*21/2)</f>
        <v>32.235142857142861</v>
      </c>
      <c r="J1001" s="2">
        <f t="shared" si="122"/>
        <v>31.577859400419705</v>
      </c>
      <c r="K1001" s="2">
        <f t="shared" si="116"/>
        <v>30.107915430661293</v>
      </c>
    </row>
    <row r="1002" spans="1:11" ht="13.5" x14ac:dyDescent="0.25">
      <c r="A1002" s="3">
        <f>TITRES_STAT!B1005</f>
        <v>43465</v>
      </c>
      <c r="B1002" s="6">
        <f>TITRES_STAT!D1005</f>
        <v>31.04</v>
      </c>
      <c r="C1002" s="2">
        <f t="shared" si="117"/>
        <v>-1.4600000000000009</v>
      </c>
      <c r="D1002" s="2">
        <f t="shared" si="118"/>
        <v>32.368000000000002</v>
      </c>
      <c r="E1002" s="2">
        <f t="shared" si="120"/>
        <v>32.684000000000005</v>
      </c>
      <c r="F1002" s="2">
        <f t="shared" si="121"/>
        <v>31.654999999999994</v>
      </c>
      <c r="G1002" s="2">
        <f t="shared" si="115"/>
        <v>28.914800000000003</v>
      </c>
      <c r="H1002" s="2">
        <f t="shared" si="119"/>
        <v>31.380607000000001</v>
      </c>
      <c r="I1002" s="2">
        <f t="array" ref="I1002">SUMPRODUCT(B986:B1005, (ROW(B986:B1005)-ROW(B986)+1)) / (20*21/2)</f>
        <v>32.146666666666675</v>
      </c>
      <c r="J1002" s="2">
        <f t="shared" si="122"/>
        <v>31.526634695617826</v>
      </c>
      <c r="K1002" s="2">
        <f t="shared" si="116"/>
        <v>30.144467766713795</v>
      </c>
    </row>
    <row r="1003" spans="1:11" ht="13.5" x14ac:dyDescent="0.25">
      <c r="A1003" s="3">
        <f>TITRES_STAT!B1006</f>
        <v>43467</v>
      </c>
      <c r="B1003" s="6">
        <f>TITRES_STAT!D1006</f>
        <v>31.04</v>
      </c>
      <c r="C1003" s="2">
        <f t="shared" si="117"/>
        <v>0</v>
      </c>
      <c r="D1003" s="2">
        <f t="shared" si="118"/>
        <v>32.076000000000001</v>
      </c>
      <c r="E1003" s="2">
        <f t="shared" si="120"/>
        <v>32.388000000000005</v>
      </c>
      <c r="F1003" s="2">
        <f t="shared" si="121"/>
        <v>31.816999999999997</v>
      </c>
      <c r="G1003" s="2">
        <f t="shared" si="115"/>
        <v>28.99580000000001</v>
      </c>
      <c r="H1003" s="2">
        <f t="shared" si="119"/>
        <v>31.3497415</v>
      </c>
      <c r="I1003" s="2">
        <f t="array" ref="I1003">SUMPRODUCT(B987:B1006, (ROW(B987:B1006)-ROW(B987)+1)) / (20*21/2)</f>
        <v>32.043857142857149</v>
      </c>
      <c r="J1003" s="2">
        <f t="shared" si="122"/>
        <v>31.480288534130413</v>
      </c>
      <c r="K1003" s="2">
        <f t="shared" si="116"/>
        <v>30.17958667782306</v>
      </c>
    </row>
    <row r="1004" spans="1:11" ht="13.5" x14ac:dyDescent="0.25">
      <c r="A1004" s="3">
        <f>TITRES_STAT!B1007</f>
        <v>43468</v>
      </c>
      <c r="B1004" s="6">
        <f>TITRES_STAT!D1007</f>
        <v>31.04</v>
      </c>
      <c r="C1004" s="2">
        <f t="shared" si="117"/>
        <v>0</v>
      </c>
      <c r="D1004" s="2">
        <f t="shared" si="118"/>
        <v>31.623999999999995</v>
      </c>
      <c r="E1004" s="2">
        <f t="shared" si="120"/>
        <v>32.192000000000007</v>
      </c>
      <c r="F1004" s="2">
        <f t="shared" si="121"/>
        <v>31.968999999999994</v>
      </c>
      <c r="G1004" s="2">
        <f t="shared" si="115"/>
        <v>29.076800000000002</v>
      </c>
      <c r="H1004" s="2">
        <f t="shared" si="119"/>
        <v>31.319115999999998</v>
      </c>
      <c r="I1004" s="2">
        <f t="array" ref="I1004">SUMPRODUCT(B988:B1007, (ROW(B988:B1007)-ROW(B988)+1)) / (20*21/2)</f>
        <v>31.930761904761908</v>
      </c>
      <c r="J1004" s="2">
        <f t="shared" si="122"/>
        <v>31.438356292784658</v>
      </c>
      <c r="K1004" s="2">
        <f t="shared" si="116"/>
        <v>30.213328376731962</v>
      </c>
    </row>
    <row r="1005" spans="1:11" ht="13.5" x14ac:dyDescent="0.25">
      <c r="A1005" s="3">
        <f>TITRES_STAT!B1008</f>
        <v>43469</v>
      </c>
      <c r="B1005" s="6">
        <f>TITRES_STAT!D1008</f>
        <v>31.04</v>
      </c>
      <c r="C1005" s="2">
        <f t="shared" si="117"/>
        <v>0</v>
      </c>
      <c r="D1005" s="2">
        <f t="shared" si="118"/>
        <v>31.332000000000001</v>
      </c>
      <c r="E1005" s="2">
        <f t="shared" si="120"/>
        <v>31.996000000000002</v>
      </c>
      <c r="F1005" s="2">
        <f t="shared" si="121"/>
        <v>32.079499999999996</v>
      </c>
      <c r="G1005" s="2">
        <f t="shared" si="115"/>
        <v>29.173800000000007</v>
      </c>
      <c r="H1005" s="2">
        <f t="shared" si="119"/>
        <v>31.294052999999998</v>
      </c>
      <c r="I1005" s="2">
        <f t="array" ref="I1005">SUMPRODUCT(B989:B1008, (ROW(B989:B1008)-ROW(B989)+1)) / (20*21/2)</f>
        <v>31.723857142857145</v>
      </c>
      <c r="J1005" s="2">
        <f t="shared" si="122"/>
        <v>31.400417598233737</v>
      </c>
      <c r="K1005" s="2">
        <f t="shared" si="116"/>
        <v>30.245746871762083</v>
      </c>
    </row>
    <row r="1006" spans="1:11" ht="13.5" x14ac:dyDescent="0.25">
      <c r="A1006" s="3">
        <f>TITRES_STAT!B1009</f>
        <v>43472</v>
      </c>
      <c r="B1006" s="6">
        <f>TITRES_STAT!D1009</f>
        <v>31</v>
      </c>
      <c r="C1006" s="2">
        <f t="shared" si="117"/>
        <v>-3.9999999999999147E-2</v>
      </c>
      <c r="D1006" s="2">
        <f t="shared" si="118"/>
        <v>31.032</v>
      </c>
      <c r="E1006" s="2">
        <f t="shared" si="120"/>
        <v>31.846000000000004</v>
      </c>
      <c r="F1006" s="2">
        <f t="shared" si="121"/>
        <v>32.187499999999993</v>
      </c>
      <c r="G1006" s="2">
        <f t="shared" si="115"/>
        <v>29.270000000000003</v>
      </c>
      <c r="H1006" s="2">
        <f t="shared" si="119"/>
        <v>31.263419000000003</v>
      </c>
      <c r="I1006" s="2">
        <f t="array" ref="I1006">SUMPRODUCT(B990:B1009, (ROW(B990:B1009)-ROW(B990)+1)) / (20*21/2)</f>
        <v>31.568000000000001</v>
      </c>
      <c r="J1006" s="2">
        <f t="shared" si="122"/>
        <v>31.362282588878145</v>
      </c>
      <c r="K1006" s="2">
        <f t="shared" si="116"/>
        <v>30.275325425810628</v>
      </c>
    </row>
    <row r="1007" spans="1:11" ht="13.5" x14ac:dyDescent="0.25">
      <c r="A1007" s="3">
        <f>TITRES_STAT!B1010</f>
        <v>43473</v>
      </c>
      <c r="B1007" s="6">
        <f>TITRES_STAT!D1010</f>
        <v>31</v>
      </c>
      <c r="C1007" s="2">
        <f t="shared" si="117"/>
        <v>0</v>
      </c>
      <c r="D1007" s="2">
        <f t="shared" si="118"/>
        <v>31.024000000000001</v>
      </c>
      <c r="E1007" s="2">
        <f t="shared" si="120"/>
        <v>31.695999999999998</v>
      </c>
      <c r="F1007" s="2">
        <f t="shared" si="121"/>
        <v>32.252499999999998</v>
      </c>
      <c r="G1007" s="2">
        <f t="shared" si="115"/>
        <v>29.3506</v>
      </c>
      <c r="H1007" s="2">
        <f t="shared" si="119"/>
        <v>31.232832999999999</v>
      </c>
      <c r="I1007" s="2">
        <f t="array" ref="I1007">SUMPRODUCT(B991:B1010, (ROW(B991:B1010)-ROW(B991)+1)) / (20*21/2)</f>
        <v>31.41985714285714</v>
      </c>
      <c r="J1007" s="2">
        <f t="shared" si="122"/>
        <v>31.327779485175466</v>
      </c>
      <c r="K1007" s="2">
        <f t="shared" si="116"/>
        <v>30.303744036563153</v>
      </c>
    </row>
    <row r="1008" spans="1:11" ht="13.5" x14ac:dyDescent="0.25">
      <c r="A1008" s="3">
        <f>TITRES_STAT!B1011</f>
        <v>43474</v>
      </c>
      <c r="B1008" s="6">
        <f>TITRES_STAT!D1011</f>
        <v>30.08</v>
      </c>
      <c r="C1008" s="2">
        <f t="shared" si="117"/>
        <v>-0.92000000000000171</v>
      </c>
      <c r="D1008" s="2">
        <f t="shared" si="118"/>
        <v>30.832000000000001</v>
      </c>
      <c r="E1008" s="2">
        <f t="shared" si="120"/>
        <v>31.453999999999997</v>
      </c>
      <c r="F1008" s="2">
        <f t="shared" si="121"/>
        <v>32.236499999999999</v>
      </c>
      <c r="G1008" s="2">
        <f t="shared" si="115"/>
        <v>29.428399999999996</v>
      </c>
      <c r="H1008" s="2">
        <f t="shared" si="119"/>
        <v>31.197646999999996</v>
      </c>
      <c r="I1008" s="2">
        <f t="array" ref="I1008">SUMPRODUCT(B992:B1011, (ROW(B992:B1011)-ROW(B992)+1)) / (20*21/2)</f>
        <v>31.287904761904759</v>
      </c>
      <c r="J1008" s="2">
        <f t="shared" si="122"/>
        <v>31.208943343730184</v>
      </c>
      <c r="K1008" s="2">
        <f t="shared" si="116"/>
        <v>30.294969760619502</v>
      </c>
    </row>
    <row r="1009" spans="1:11" ht="13.5" x14ac:dyDescent="0.25">
      <c r="A1009" s="3">
        <f>TITRES_STAT!B1012</f>
        <v>43475</v>
      </c>
      <c r="B1009" s="6">
        <f>TITRES_STAT!D1012</f>
        <v>30.6</v>
      </c>
      <c r="C1009" s="2">
        <f t="shared" si="117"/>
        <v>0.52000000000000313</v>
      </c>
      <c r="D1009" s="2">
        <f t="shared" si="118"/>
        <v>30.744</v>
      </c>
      <c r="E1009" s="2">
        <f t="shared" si="120"/>
        <v>31.183999999999997</v>
      </c>
      <c r="F1009" s="2">
        <f t="shared" si="121"/>
        <v>32.155500000000004</v>
      </c>
      <c r="G1009" s="2">
        <f t="shared" si="115"/>
        <v>29.516599999999993</v>
      </c>
      <c r="H1009" s="2">
        <f t="shared" si="119"/>
        <v>31.165061000000001</v>
      </c>
      <c r="I1009" s="2">
        <f t="array" ref="I1009">SUMPRODUCT(B993:B1012, (ROW(B993:B1012)-ROW(B993)+1)) / (20*21/2)</f>
        <v>31.164857142857141</v>
      </c>
      <c r="J1009" s="2">
        <f t="shared" si="122"/>
        <v>31.150948739565404</v>
      </c>
      <c r="K1009" s="2">
        <f t="shared" si="116"/>
        <v>30.306931730791288</v>
      </c>
    </row>
    <row r="1010" spans="1:11" ht="13.5" x14ac:dyDescent="0.25">
      <c r="A1010" s="3">
        <f>TITRES_STAT!B1013</f>
        <v>43476</v>
      </c>
      <c r="B1010" s="6">
        <f>TITRES_STAT!D1013</f>
        <v>30.6</v>
      </c>
      <c r="C1010" s="2">
        <f t="shared" si="117"/>
        <v>0</v>
      </c>
      <c r="D1010" s="2">
        <f t="shared" si="118"/>
        <v>30.655999999999999</v>
      </c>
      <c r="E1010" s="2">
        <f t="shared" si="120"/>
        <v>30.994000000000007</v>
      </c>
      <c r="F1010" s="2">
        <f t="shared" si="121"/>
        <v>31.985500000000009</v>
      </c>
      <c r="G1010" s="2">
        <f t="shared" ref="G1010:G1073" si="123">AVERAGE(B961:B1010)</f>
        <v>29.589199999999991</v>
      </c>
      <c r="H1010" s="2">
        <f t="shared" si="119"/>
        <v>31.132474999999999</v>
      </c>
      <c r="I1010" s="2">
        <f t="array" ref="I1010">SUMPRODUCT(B994:B1013, (ROW(B994:B1013)-ROW(B994)+1)) / (20*21/2)</f>
        <v>31.057999999999996</v>
      </c>
      <c r="J1010" s="2">
        <f t="shared" si="122"/>
        <v>31.098477431035366</v>
      </c>
      <c r="K1010" s="2">
        <f t="shared" si="116"/>
        <v>30.31842460409359</v>
      </c>
    </row>
    <row r="1011" spans="1:11" ht="13.5" x14ac:dyDescent="0.25">
      <c r="A1011" s="3">
        <f>TITRES_STAT!B1014</f>
        <v>43480</v>
      </c>
      <c r="B1011" s="6">
        <f>TITRES_STAT!D1014</f>
        <v>30.6</v>
      </c>
      <c r="C1011" s="2">
        <f t="shared" si="117"/>
        <v>0</v>
      </c>
      <c r="D1011" s="2">
        <f t="shared" si="118"/>
        <v>30.576000000000001</v>
      </c>
      <c r="E1011" s="2">
        <f t="shared" si="120"/>
        <v>30.804000000000002</v>
      </c>
      <c r="F1011" s="2">
        <f t="shared" si="121"/>
        <v>31.892000000000007</v>
      </c>
      <c r="G1011" s="2">
        <f t="shared" si="123"/>
        <v>29.671199999999988</v>
      </c>
      <c r="H1011" s="2">
        <f t="shared" si="119"/>
        <v>31.099889000000005</v>
      </c>
      <c r="I1011" s="2">
        <f t="array" ref="I1011">SUMPRODUCT(B995:B1014, (ROW(B995:B1014)-ROW(B995)+1)) / (20*21/2)</f>
        <v>30.910190476190472</v>
      </c>
      <c r="J1011" s="2">
        <f t="shared" si="122"/>
        <v>31.05100338998438</v>
      </c>
      <c r="K1011" s="2">
        <f t="shared" ref="K1011:K1074" si="124">$K$4*B1011+(1-$K$4)*K1010</f>
        <v>30.329466776482075</v>
      </c>
    </row>
    <row r="1012" spans="1:11" ht="13.5" x14ac:dyDescent="0.25">
      <c r="A1012" s="3">
        <f>TITRES_STAT!B1015</f>
        <v>43481</v>
      </c>
      <c r="B1012" s="6">
        <f>TITRES_STAT!D1015</f>
        <v>30.6</v>
      </c>
      <c r="C1012" s="2">
        <f t="shared" si="117"/>
        <v>0</v>
      </c>
      <c r="D1012" s="2">
        <f t="shared" si="118"/>
        <v>30.495999999999999</v>
      </c>
      <c r="E1012" s="2">
        <f t="shared" si="120"/>
        <v>30.76</v>
      </c>
      <c r="F1012" s="2">
        <f t="shared" si="121"/>
        <v>31.722000000000008</v>
      </c>
      <c r="G1012" s="2">
        <f t="shared" si="123"/>
        <v>29.738199999999988</v>
      </c>
      <c r="H1012" s="2">
        <f t="shared" si="119"/>
        <v>31.072866000000008</v>
      </c>
      <c r="I1012" s="2">
        <f t="array" ref="I1012">SUMPRODUCT(B996:B1015, (ROW(B996:B1015)-ROW(B996)+1)) / (20*21/2)</f>
        <v>30.862380952380953</v>
      </c>
      <c r="J1012" s="2">
        <f t="shared" si="122"/>
        <v>31.008050686176343</v>
      </c>
      <c r="K1012" s="2">
        <f t="shared" si="124"/>
        <v>30.340075922502386</v>
      </c>
    </row>
    <row r="1013" spans="1:11" ht="13.5" x14ac:dyDescent="0.25">
      <c r="A1013" s="3">
        <f>TITRES_STAT!B1016</f>
        <v>43482</v>
      </c>
      <c r="B1013" s="6">
        <f>TITRES_STAT!D1016</f>
        <v>30.6</v>
      </c>
      <c r="C1013" s="2">
        <f t="shared" si="117"/>
        <v>0</v>
      </c>
      <c r="D1013" s="2">
        <f t="shared" si="118"/>
        <v>30.6</v>
      </c>
      <c r="E1013" s="2">
        <f t="shared" si="120"/>
        <v>30.716000000000001</v>
      </c>
      <c r="F1013" s="2">
        <f t="shared" si="121"/>
        <v>31.55200000000001</v>
      </c>
      <c r="G1013" s="2">
        <f t="shared" si="123"/>
        <v>29.806999999999988</v>
      </c>
      <c r="H1013" s="2">
        <f t="shared" si="119"/>
        <v>31.041335000000007</v>
      </c>
      <c r="I1013" s="2">
        <f t="array" ref="I1013">SUMPRODUCT(B997:B1016, (ROW(B997:B1016)-ROW(B997)+1)) / (20*21/2)</f>
        <v>30.912190476190478</v>
      </c>
      <c r="J1013" s="2">
        <f t="shared" si="122"/>
        <v>30.969188716064313</v>
      </c>
      <c r="K1013" s="2">
        <f t="shared" si="124"/>
        <v>30.350269023580726</v>
      </c>
    </row>
    <row r="1014" spans="1:11" ht="13.5" x14ac:dyDescent="0.25">
      <c r="A1014" s="3">
        <f>TITRES_STAT!B1017</f>
        <v>43483</v>
      </c>
      <c r="B1014" s="6">
        <f>TITRES_STAT!D1017</f>
        <v>30</v>
      </c>
      <c r="C1014" s="2">
        <f t="shared" si="117"/>
        <v>-0.60000000000000142</v>
      </c>
      <c r="D1014" s="2">
        <f t="shared" si="118"/>
        <v>30.48</v>
      </c>
      <c r="E1014" s="2">
        <f t="shared" si="120"/>
        <v>30.612000000000002</v>
      </c>
      <c r="F1014" s="2">
        <f t="shared" si="121"/>
        <v>31.402000000000008</v>
      </c>
      <c r="G1014" s="2">
        <f t="shared" si="123"/>
        <v>29.847599999999989</v>
      </c>
      <c r="H1014" s="2">
        <f t="shared" si="119"/>
        <v>31.007044000000015</v>
      </c>
      <c r="I1014" s="2">
        <f t="array" ref="I1014">SUMPRODUCT(B998:B1017, (ROW(B998:B1017)-ROW(B998)+1)) / (20*21/2)</f>
        <v>30.965238095238096</v>
      </c>
      <c r="J1014" s="2">
        <f t="shared" si="122"/>
        <v>30.876885028820094</v>
      </c>
      <c r="K1014" s="2">
        <f t="shared" si="124"/>
        <v>30.336532983440307</v>
      </c>
    </row>
    <row r="1015" spans="1:11" ht="13.5" x14ac:dyDescent="0.25">
      <c r="A1015" s="3">
        <f>TITRES_STAT!B1018</f>
        <v>43486</v>
      </c>
      <c r="B1015" s="6">
        <f>TITRES_STAT!D1018</f>
        <v>30.9</v>
      </c>
      <c r="C1015" s="2">
        <f t="shared" si="117"/>
        <v>0.89999999999999858</v>
      </c>
      <c r="D1015" s="2">
        <f t="shared" si="118"/>
        <v>30.540000000000003</v>
      </c>
      <c r="E1015" s="2">
        <f t="shared" si="120"/>
        <v>30.597999999999995</v>
      </c>
      <c r="F1015" s="2">
        <f t="shared" si="121"/>
        <v>31.297000000000004</v>
      </c>
      <c r="G1015" s="2">
        <f t="shared" si="123"/>
        <v>29.922799999999988</v>
      </c>
      <c r="H1015" s="2">
        <f t="shared" si="119"/>
        <v>30.977253000000008</v>
      </c>
      <c r="I1015" s="2">
        <f t="array" ref="I1015">SUMPRODUCT(B999:B1018, (ROW(B999:B1018)-ROW(B999)+1)) / (20*21/2)</f>
        <v>31.021523809523806</v>
      </c>
      <c r="J1015" s="2">
        <f t="shared" si="122"/>
        <v>30.879086454646753</v>
      </c>
      <c r="K1015" s="2">
        <f t="shared" si="124"/>
        <v>30.358629729187747</v>
      </c>
    </row>
    <row r="1016" spans="1:11" ht="13.5" x14ac:dyDescent="0.25">
      <c r="A1016" s="3">
        <f>TITRES_STAT!B1019</f>
        <v>43487</v>
      </c>
      <c r="B1016" s="6">
        <f>TITRES_STAT!D1019</f>
        <v>31.82</v>
      </c>
      <c r="C1016" s="2">
        <f t="shared" si="117"/>
        <v>0.92000000000000171</v>
      </c>
      <c r="D1016" s="2">
        <f t="shared" si="118"/>
        <v>30.783999999999999</v>
      </c>
      <c r="E1016" s="2">
        <f t="shared" si="120"/>
        <v>30.679999999999996</v>
      </c>
      <c r="F1016" s="2">
        <f t="shared" si="121"/>
        <v>31.263000000000005</v>
      </c>
      <c r="G1016" s="2">
        <f t="shared" si="123"/>
        <v>30.012199999999989</v>
      </c>
      <c r="H1016" s="2">
        <f t="shared" si="119"/>
        <v>30.952062000000009</v>
      </c>
      <c r="I1016" s="2">
        <f t="array" ref="I1016">SUMPRODUCT(B1000:B1019, (ROW(B1000:B1019)-ROW(B1000)+1)) / (20*21/2)</f>
        <v>31.08104761904762</v>
      </c>
      <c r="J1016" s="2">
        <f t="shared" si="122"/>
        <v>30.968697268489919</v>
      </c>
      <c r="K1016" s="2">
        <f t="shared" si="124"/>
        <v>30.415938367258814</v>
      </c>
    </row>
    <row r="1017" spans="1:11" ht="13.5" x14ac:dyDescent="0.25">
      <c r="A1017" s="3">
        <f>TITRES_STAT!B1020</f>
        <v>43488</v>
      </c>
      <c r="B1017" s="6">
        <f>TITRES_STAT!D1020</f>
        <v>31.82</v>
      </c>
      <c r="C1017" s="2">
        <f t="shared" si="117"/>
        <v>0</v>
      </c>
      <c r="D1017" s="2">
        <f t="shared" si="118"/>
        <v>31.027999999999999</v>
      </c>
      <c r="E1017" s="2">
        <f t="shared" si="120"/>
        <v>30.762</v>
      </c>
      <c r="F1017" s="2">
        <f t="shared" si="121"/>
        <v>31.229000000000006</v>
      </c>
      <c r="G1017" s="2">
        <f t="shared" si="123"/>
        <v>30.101599999999983</v>
      </c>
      <c r="H1017" s="2">
        <f t="shared" si="119"/>
        <v>30.926871000000009</v>
      </c>
      <c r="I1017" s="2">
        <f t="array" ref="I1017">SUMPRODUCT(B1001:B1020, (ROW(B1001:B1020)-ROW(B1001)+1)) / (20*21/2)</f>
        <v>31.164761904761907</v>
      </c>
      <c r="J1017" s="2">
        <f t="shared" si="122"/>
        <v>31.049773719109925</v>
      </c>
      <c r="K1017" s="2">
        <f t="shared" si="124"/>
        <v>30.470999607758468</v>
      </c>
    </row>
    <row r="1018" spans="1:11" ht="13.5" x14ac:dyDescent="0.25">
      <c r="A1018" s="3">
        <f>TITRES_STAT!B1021</f>
        <v>43489</v>
      </c>
      <c r="B1018" s="6">
        <f>TITRES_STAT!D1021</f>
        <v>31.82</v>
      </c>
      <c r="C1018" s="2">
        <f t="shared" si="117"/>
        <v>0</v>
      </c>
      <c r="D1018" s="2">
        <f t="shared" si="118"/>
        <v>31.271999999999998</v>
      </c>
      <c r="E1018" s="2">
        <f t="shared" si="120"/>
        <v>30.936</v>
      </c>
      <c r="F1018" s="2">
        <f t="shared" si="121"/>
        <v>31.195000000000011</v>
      </c>
      <c r="G1018" s="2">
        <f t="shared" si="123"/>
        <v>30.190999999999981</v>
      </c>
      <c r="H1018" s="2">
        <f t="shared" si="119"/>
        <v>30.901680000000006</v>
      </c>
      <c r="I1018" s="2">
        <f t="array" ref="I1018">SUMPRODUCT(B1002:B1021, (ROW(B1002:B1021)-ROW(B1002)+1)) / (20*21/2)</f>
        <v>31.250857142857143</v>
      </c>
      <c r="J1018" s="2">
        <f t="shared" si="122"/>
        <v>31.123128603004218</v>
      </c>
      <c r="K1018" s="2">
        <f t="shared" si="124"/>
        <v>30.5239015839248</v>
      </c>
    </row>
    <row r="1019" spans="1:11" ht="13.5" x14ac:dyDescent="0.25">
      <c r="A1019" s="3">
        <f>TITRES_STAT!B1022</f>
        <v>43490</v>
      </c>
      <c r="B1019" s="6">
        <f>TITRES_STAT!D1022</f>
        <v>31.82</v>
      </c>
      <c r="C1019" s="2">
        <f t="shared" si="117"/>
        <v>0</v>
      </c>
      <c r="D1019" s="2">
        <f t="shared" si="118"/>
        <v>31.635999999999996</v>
      </c>
      <c r="E1019" s="2">
        <f t="shared" si="120"/>
        <v>31.058</v>
      </c>
      <c r="F1019" s="2">
        <f t="shared" si="121"/>
        <v>31.121000000000009</v>
      </c>
      <c r="G1019" s="2">
        <f t="shared" si="123"/>
        <v>30.28739999999998</v>
      </c>
      <c r="H1019" s="2">
        <f t="shared" si="119"/>
        <v>30.878551000000005</v>
      </c>
      <c r="I1019" s="2">
        <f t="array" ref="I1019">SUMPRODUCT(B1003:B1022, (ROW(B1003:B1022)-ROW(B1003)+1)) / (20*21/2)</f>
        <v>31.339333333333336</v>
      </c>
      <c r="J1019" s="2">
        <f t="shared" si="122"/>
        <v>31.189497307480007</v>
      </c>
      <c r="K1019" s="2">
        <f t="shared" si="124"/>
        <v>30.574728972790492</v>
      </c>
    </row>
    <row r="1020" spans="1:11" ht="13.5" x14ac:dyDescent="0.25">
      <c r="A1020" s="3">
        <f>TITRES_STAT!B1023</f>
        <v>43493</v>
      </c>
      <c r="B1020" s="6">
        <f>TITRES_STAT!D1023</f>
        <v>32</v>
      </c>
      <c r="C1020" s="2">
        <f t="shared" si="117"/>
        <v>0.17999999999999972</v>
      </c>
      <c r="D1020" s="2">
        <f t="shared" si="118"/>
        <v>31.856000000000002</v>
      </c>
      <c r="E1020" s="2">
        <f t="shared" si="120"/>
        <v>31.198</v>
      </c>
      <c r="F1020" s="2">
        <f t="shared" si="121"/>
        <v>31.096000000000011</v>
      </c>
      <c r="G1020" s="2">
        <f t="shared" si="123"/>
        <v>30.387399999999978</v>
      </c>
      <c r="H1020" s="2">
        <f t="shared" si="119"/>
        <v>30.856321999999995</v>
      </c>
      <c r="I1020" s="2">
        <f t="array" ref="I1020">SUMPRODUCT(B1004:B1023, (ROW(B1004:B1023)-ROW(B1004)+1)) / (20*21/2)</f>
        <v>31.423238095238094</v>
      </c>
      <c r="J1020" s="2">
        <f t="shared" si="122"/>
        <v>31.266688040100959</v>
      </c>
      <c r="K1020" s="2">
        <f t="shared" si="124"/>
        <v>30.630621954249687</v>
      </c>
    </row>
    <row r="1021" spans="1:11" ht="13.5" x14ac:dyDescent="0.25">
      <c r="A1021" s="3">
        <f>TITRES_STAT!B1024</f>
        <v>43494</v>
      </c>
      <c r="B1021" s="6">
        <f>TITRES_STAT!D1024</f>
        <v>32</v>
      </c>
      <c r="C1021" s="2">
        <f t="shared" si="117"/>
        <v>0</v>
      </c>
      <c r="D1021" s="2">
        <f t="shared" si="118"/>
        <v>31.892000000000003</v>
      </c>
      <c r="E1021" s="2">
        <f t="shared" si="120"/>
        <v>31.338000000000001</v>
      </c>
      <c r="F1021" s="2">
        <f t="shared" si="121"/>
        <v>31.071000000000005</v>
      </c>
      <c r="G1021" s="2">
        <f t="shared" si="123"/>
        <v>30.471199999999982</v>
      </c>
      <c r="H1021" s="2">
        <f t="shared" si="119"/>
        <v>30.834092999999999</v>
      </c>
      <c r="I1021" s="2">
        <f t="array" ref="I1021">SUMPRODUCT(B1005:B1024, (ROW(B1005:B1024)-ROW(B1005)+1)) / (20*21/2)</f>
        <v>31.502571428571432</v>
      </c>
      <c r="J1021" s="2">
        <f t="shared" si="122"/>
        <v>31.336527274377058</v>
      </c>
      <c r="K1021" s="2">
        <f t="shared" si="124"/>
        <v>30.684323054083034</v>
      </c>
    </row>
    <row r="1022" spans="1:11" ht="13.5" x14ac:dyDescent="0.25">
      <c r="A1022" s="3">
        <f>TITRES_STAT!B1025</f>
        <v>43495</v>
      </c>
      <c r="B1022" s="6">
        <f>TITRES_STAT!D1025</f>
        <v>32</v>
      </c>
      <c r="C1022" s="2">
        <f t="shared" si="117"/>
        <v>0</v>
      </c>
      <c r="D1022" s="2">
        <f t="shared" si="118"/>
        <v>31.927999999999997</v>
      </c>
      <c r="E1022" s="2">
        <f t="shared" si="120"/>
        <v>31.477999999999998</v>
      </c>
      <c r="F1022" s="2">
        <f t="shared" si="121"/>
        <v>31.119</v>
      </c>
      <c r="G1022" s="2">
        <f t="shared" si="123"/>
        <v>30.569199999999981</v>
      </c>
      <c r="H1022" s="2">
        <f t="shared" si="119"/>
        <v>30.816179999999996</v>
      </c>
      <c r="I1022" s="2">
        <f t="array" ref="I1022">SUMPRODUCT(B1006:B1025, (ROW(B1006:B1025)-ROW(B1006)+1)) / (20*21/2)</f>
        <v>31.577333333333332</v>
      </c>
      <c r="J1022" s="2">
        <f t="shared" si="122"/>
        <v>31.399715153007815</v>
      </c>
      <c r="K1022" s="2">
        <f t="shared" si="124"/>
        <v>30.73591822843272</v>
      </c>
    </row>
    <row r="1023" spans="1:11" ht="13.5" x14ac:dyDescent="0.25">
      <c r="A1023" s="3">
        <f>TITRES_STAT!B1026</f>
        <v>43496</v>
      </c>
      <c r="B1023" s="6">
        <f>TITRES_STAT!D1026</f>
        <v>32</v>
      </c>
      <c r="C1023" s="2">
        <f t="shared" si="117"/>
        <v>0</v>
      </c>
      <c r="D1023" s="2">
        <f t="shared" si="118"/>
        <v>31.963999999999999</v>
      </c>
      <c r="E1023" s="2">
        <f t="shared" si="120"/>
        <v>31.617999999999995</v>
      </c>
      <c r="F1023" s="2">
        <f t="shared" si="121"/>
        <v>31.166999999999994</v>
      </c>
      <c r="G1023" s="2">
        <f t="shared" si="123"/>
        <v>30.667199999999983</v>
      </c>
      <c r="H1023" s="2">
        <f t="shared" si="119"/>
        <v>30.793950999999996</v>
      </c>
      <c r="I1023" s="2">
        <f t="array" ref="I1023">SUMPRODUCT(B1007:B1026, (ROW(B1007:B1026)-ROW(B1007)+1)) / (20*21/2)</f>
        <v>31.647523809523808</v>
      </c>
      <c r="J1023" s="2">
        <f t="shared" si="122"/>
        <v>31.456885138435641</v>
      </c>
      <c r="K1023" s="2">
        <f t="shared" si="124"/>
        <v>30.785490062611828</v>
      </c>
    </row>
    <row r="1024" spans="1:11" ht="13.5" x14ac:dyDescent="0.25">
      <c r="A1024" s="3">
        <f>TITRES_STAT!B1027</f>
        <v>43497</v>
      </c>
      <c r="B1024" s="6">
        <f>TITRES_STAT!D1027</f>
        <v>32</v>
      </c>
      <c r="C1024" s="2">
        <f t="shared" si="117"/>
        <v>0</v>
      </c>
      <c r="D1024" s="2">
        <f t="shared" si="118"/>
        <v>32</v>
      </c>
      <c r="E1024" s="2">
        <f t="shared" si="120"/>
        <v>31.817999999999994</v>
      </c>
      <c r="F1024" s="2">
        <f t="shared" si="121"/>
        <v>31.214999999999996</v>
      </c>
      <c r="G1024" s="2">
        <f t="shared" si="123"/>
        <v>30.765199999999982</v>
      </c>
      <c r="H1024" s="2">
        <f t="shared" si="119"/>
        <v>30.771722</v>
      </c>
      <c r="I1024" s="2">
        <f t="array" ref="I1024">SUMPRODUCT(B1008:B1027, (ROW(B1008:B1027)-ROW(B1008)+1)) / (20*21/2)</f>
        <v>31.712952380952384</v>
      </c>
      <c r="J1024" s="2">
        <f t="shared" si="122"/>
        <v>31.508610363346534</v>
      </c>
      <c r="K1024" s="2">
        <f t="shared" si="124"/>
        <v>30.833117903293719</v>
      </c>
    </row>
    <row r="1025" spans="1:11" ht="13.5" x14ac:dyDescent="0.25">
      <c r="A1025" s="3">
        <f>TITRES_STAT!B1028</f>
        <v>43500</v>
      </c>
      <c r="B1025" s="6">
        <f>TITRES_STAT!D1028</f>
        <v>32</v>
      </c>
      <c r="C1025" s="2">
        <f t="shared" si="117"/>
        <v>0</v>
      </c>
      <c r="D1025" s="2">
        <f t="shared" si="118"/>
        <v>32</v>
      </c>
      <c r="E1025" s="2">
        <f t="shared" si="120"/>
        <v>31.927999999999997</v>
      </c>
      <c r="F1025" s="2">
        <f t="shared" si="121"/>
        <v>31.262999999999998</v>
      </c>
      <c r="G1025" s="2">
        <f t="shared" si="123"/>
        <v>30.861199999999986</v>
      </c>
      <c r="H1025" s="2">
        <f t="shared" si="119"/>
        <v>30.749493000000001</v>
      </c>
      <c r="I1025" s="2">
        <f t="array" ref="I1025">SUMPRODUCT(B1009:B1028, (ROW(B1009:B1028)-ROW(B1009)+1)) / (20*21/2)</f>
        <v>31.773619047619047</v>
      </c>
      <c r="J1025" s="2">
        <f t="shared" si="122"/>
        <v>31.555409376361151</v>
      </c>
      <c r="K1025" s="2">
        <f t="shared" si="124"/>
        <v>30.878877985517494</v>
      </c>
    </row>
    <row r="1026" spans="1:11" ht="13.5" x14ac:dyDescent="0.25">
      <c r="A1026" s="3">
        <f>TITRES_STAT!B1029</f>
        <v>43501</v>
      </c>
      <c r="B1026" s="6">
        <f>TITRES_STAT!D1029</f>
        <v>32</v>
      </c>
      <c r="C1026" s="2">
        <f t="shared" si="117"/>
        <v>0</v>
      </c>
      <c r="D1026" s="2">
        <f t="shared" si="118"/>
        <v>32</v>
      </c>
      <c r="E1026" s="2">
        <f t="shared" si="120"/>
        <v>31.946000000000005</v>
      </c>
      <c r="F1026" s="2">
        <f t="shared" si="121"/>
        <v>31.312999999999999</v>
      </c>
      <c r="G1026" s="2">
        <f t="shared" si="123"/>
        <v>30.95719999999999</v>
      </c>
      <c r="H1026" s="2">
        <f t="shared" si="119"/>
        <v>30.732731000000005</v>
      </c>
      <c r="I1026" s="2">
        <f t="array" ref="I1026">SUMPRODUCT(B1010:B1029, (ROW(B1010:B1029)-ROW(B1010)+1)) / (20*21/2)</f>
        <v>31.825142857142858</v>
      </c>
      <c r="J1026" s="2">
        <f t="shared" si="122"/>
        <v>31.597751340517231</v>
      </c>
      <c r="K1026" s="2">
        <f t="shared" si="124"/>
        <v>30.922843554712887</v>
      </c>
    </row>
    <row r="1027" spans="1:11" ht="13.5" x14ac:dyDescent="0.25">
      <c r="A1027" s="3">
        <f>TITRES_STAT!B1030</f>
        <v>43502</v>
      </c>
      <c r="B1027" s="6">
        <f>TITRES_STAT!D1030</f>
        <v>32</v>
      </c>
      <c r="C1027" s="2">
        <f t="shared" si="117"/>
        <v>0</v>
      </c>
      <c r="D1027" s="2">
        <f t="shared" si="118"/>
        <v>32</v>
      </c>
      <c r="E1027" s="2">
        <f t="shared" si="120"/>
        <v>31.963999999999999</v>
      </c>
      <c r="F1027" s="2">
        <f t="shared" si="121"/>
        <v>31.363</v>
      </c>
      <c r="G1027" s="2">
        <f t="shared" si="123"/>
        <v>31.053199999999993</v>
      </c>
      <c r="H1027" s="2">
        <f t="shared" si="119"/>
        <v>30.716017000000008</v>
      </c>
      <c r="I1027" s="2">
        <f t="array" ref="I1027">SUMPRODUCT(B1011:B1030, (ROW(B1011:B1030)-ROW(B1011)+1)) / (20*21/2)</f>
        <v>31.869999999999997</v>
      </c>
      <c r="J1027" s="2">
        <f t="shared" si="122"/>
        <v>31.636060736658447</v>
      </c>
      <c r="K1027" s="2">
        <f t="shared" si="124"/>
        <v>30.965084983939832</v>
      </c>
    </row>
    <row r="1028" spans="1:11" ht="13.5" x14ac:dyDescent="0.25">
      <c r="A1028" s="3">
        <f>TITRES_STAT!B1031</f>
        <v>43503</v>
      </c>
      <c r="B1028" s="6">
        <f>TITRES_STAT!D1031</f>
        <v>32</v>
      </c>
      <c r="C1028" s="2">
        <f t="shared" ref="C1028:C1091" si="125">B1028-B1027</f>
        <v>0</v>
      </c>
      <c r="D1028" s="2">
        <f t="shared" si="118"/>
        <v>32</v>
      </c>
      <c r="E1028" s="2">
        <f t="shared" si="120"/>
        <v>31.981999999999999</v>
      </c>
      <c r="F1028" s="2">
        <f t="shared" si="121"/>
        <v>31.459000000000003</v>
      </c>
      <c r="G1028" s="2">
        <f t="shared" si="123"/>
        <v>31.149199999999993</v>
      </c>
      <c r="H1028" s="2">
        <f t="shared" si="119"/>
        <v>30.699303</v>
      </c>
      <c r="I1028" s="2">
        <f t="array" ref="I1028">SUMPRODUCT(B1012:B1031, (ROW(B1012:B1031)-ROW(B1012)+1)) / (20*21/2)</f>
        <v>31.908190476190477</v>
      </c>
      <c r="J1028" s="2">
        <f t="shared" si="122"/>
        <v>31.670721618881451</v>
      </c>
      <c r="K1028" s="2">
        <f t="shared" si="124"/>
        <v>31.005669886530427</v>
      </c>
    </row>
    <row r="1029" spans="1:11" ht="13.5" x14ac:dyDescent="0.25">
      <c r="A1029" s="3">
        <f>TITRES_STAT!B1032</f>
        <v>43504</v>
      </c>
      <c r="B1029" s="6">
        <f>TITRES_STAT!D1032</f>
        <v>32</v>
      </c>
      <c r="C1029" s="2">
        <f t="shared" si="125"/>
        <v>0</v>
      </c>
      <c r="D1029" s="2">
        <f t="shared" si="118"/>
        <v>32</v>
      </c>
      <c r="E1029" s="2">
        <f t="shared" si="120"/>
        <v>32</v>
      </c>
      <c r="F1029" s="2">
        <f t="shared" si="121"/>
        <v>31.528999999999996</v>
      </c>
      <c r="G1029" s="2">
        <f t="shared" si="123"/>
        <v>31.245199999999997</v>
      </c>
      <c r="H1029" s="2">
        <f t="shared" si="119"/>
        <v>30.682589000000007</v>
      </c>
      <c r="I1029" s="2">
        <f t="array" ref="I1029">SUMPRODUCT(B1013:B1032, (ROW(B1013:B1032)-ROW(B1013)+1)) / (20*21/2)</f>
        <v>31.939714285714288</v>
      </c>
      <c r="J1029" s="2">
        <f t="shared" si="122"/>
        <v>31.702081464702264</v>
      </c>
      <c r="K1029" s="2">
        <f t="shared" si="124"/>
        <v>31.044663224313549</v>
      </c>
    </row>
    <row r="1030" spans="1:11" ht="13.5" x14ac:dyDescent="0.25">
      <c r="A1030" s="3">
        <f>TITRES_STAT!B1033</f>
        <v>43507</v>
      </c>
      <c r="B1030" s="6">
        <f>TITRES_STAT!D1033</f>
        <v>32</v>
      </c>
      <c r="C1030" s="2">
        <f t="shared" si="125"/>
        <v>0</v>
      </c>
      <c r="D1030" s="2">
        <f t="shared" ref="D1030:D1093" si="126">AVERAGE(B1026:B1030)</f>
        <v>32</v>
      </c>
      <c r="E1030" s="2">
        <f t="shared" si="120"/>
        <v>32</v>
      </c>
      <c r="F1030" s="2">
        <f t="shared" si="121"/>
        <v>31.599</v>
      </c>
      <c r="G1030" s="2">
        <f t="shared" si="123"/>
        <v>31.340799999999994</v>
      </c>
      <c r="H1030" s="2">
        <f t="shared" si="119"/>
        <v>30.665875000000007</v>
      </c>
      <c r="I1030" s="2">
        <f t="array" ref="I1030">SUMPRODUCT(B1014:B1033, (ROW(B1014:B1033)-ROW(B1014)+1)) / (20*21/2)</f>
        <v>31.964571428571425</v>
      </c>
      <c r="J1030" s="2">
        <f t="shared" si="122"/>
        <v>31.730454658540143</v>
      </c>
      <c r="K1030" s="2">
        <f t="shared" si="124"/>
        <v>31.082127411595369</v>
      </c>
    </row>
    <row r="1031" spans="1:11" ht="13.5" x14ac:dyDescent="0.25">
      <c r="A1031" s="3">
        <f>TITRES_STAT!B1034</f>
        <v>43508</v>
      </c>
      <c r="B1031" s="6">
        <f>TITRES_STAT!D1034</f>
        <v>32</v>
      </c>
      <c r="C1031" s="2">
        <f t="shared" si="125"/>
        <v>0</v>
      </c>
      <c r="D1031" s="2">
        <f t="shared" si="126"/>
        <v>32</v>
      </c>
      <c r="E1031" s="2">
        <f t="shared" si="120"/>
        <v>32</v>
      </c>
      <c r="F1031" s="2">
        <f t="shared" si="121"/>
        <v>31.669</v>
      </c>
      <c r="G1031" s="2">
        <f t="shared" si="123"/>
        <v>31.420199999999994</v>
      </c>
      <c r="H1031" s="2">
        <f t="shared" si="119"/>
        <v>30.654436000000004</v>
      </c>
      <c r="I1031" s="2">
        <f t="array" ref="I1031">SUMPRODUCT(B1015:B1034, (ROW(B1015:B1034)-ROW(B1015)+1)) / (20*21/2)</f>
        <v>31.982761904761905</v>
      </c>
      <c r="J1031" s="2">
        <f t="shared" si="122"/>
        <v>31.756125643441081</v>
      </c>
      <c r="K1031" s="2">
        <f t="shared" si="124"/>
        <v>31.118122415062217</v>
      </c>
    </row>
    <row r="1032" spans="1:11" ht="13.5" x14ac:dyDescent="0.25">
      <c r="A1032" s="3">
        <f>TITRES_STAT!B1035</f>
        <v>43509</v>
      </c>
      <c r="B1032" s="6">
        <f>TITRES_STAT!D1035</f>
        <v>32</v>
      </c>
      <c r="C1032" s="2">
        <f t="shared" si="125"/>
        <v>0</v>
      </c>
      <c r="D1032" s="2">
        <f t="shared" si="126"/>
        <v>32</v>
      </c>
      <c r="E1032" s="2">
        <f t="shared" si="120"/>
        <v>32</v>
      </c>
      <c r="F1032" s="2">
        <f t="shared" si="121"/>
        <v>31.738999999999997</v>
      </c>
      <c r="G1032" s="2">
        <f t="shared" si="123"/>
        <v>31.509599999999995</v>
      </c>
      <c r="H1032" s="2">
        <f t="shared" si="119"/>
        <v>30.642997000000005</v>
      </c>
      <c r="I1032" s="2">
        <f t="array" ref="I1032">SUMPRODUCT(B1016:B1035, (ROW(B1016:B1035)-ROW(B1016)+1)) / (20*21/2)</f>
        <v>31.991428571428571</v>
      </c>
      <c r="J1032" s="2">
        <f t="shared" si="122"/>
        <v>31.779351772637167</v>
      </c>
      <c r="K1032" s="2">
        <f t="shared" si="124"/>
        <v>31.15270584976566</v>
      </c>
    </row>
    <row r="1033" spans="1:11" ht="13.5" x14ac:dyDescent="0.25">
      <c r="A1033" s="3">
        <f>TITRES_STAT!B1036</f>
        <v>43510</v>
      </c>
      <c r="B1033" s="6">
        <f>TITRES_STAT!D1036</f>
        <v>32</v>
      </c>
      <c r="C1033" s="2">
        <f t="shared" si="125"/>
        <v>0</v>
      </c>
      <c r="D1033" s="2">
        <f t="shared" si="126"/>
        <v>32</v>
      </c>
      <c r="E1033" s="2">
        <f t="shared" si="120"/>
        <v>32</v>
      </c>
      <c r="F1033" s="2">
        <f t="shared" si="121"/>
        <v>31.808999999999997</v>
      </c>
      <c r="G1033" s="2">
        <f t="shared" si="123"/>
        <v>31.593599999999995</v>
      </c>
      <c r="H1033" s="2">
        <f t="shared" si="119"/>
        <v>30.636353500000006</v>
      </c>
      <c r="I1033" s="2">
        <f t="array" ref="I1033">SUMPRODUCT(B1017:B1036, (ROW(B1017:B1036)-ROW(B1017)+1)) / (20*21/2)</f>
        <v>31.994857142857143</v>
      </c>
      <c r="J1033" s="2">
        <f t="shared" si="122"/>
        <v>31.800365889528866</v>
      </c>
      <c r="K1033" s="2">
        <f t="shared" si="124"/>
        <v>31.185933071343477</v>
      </c>
    </row>
    <row r="1034" spans="1:11" ht="13.5" x14ac:dyDescent="0.25">
      <c r="A1034" s="3">
        <f>TITRES_STAT!B1037</f>
        <v>43511</v>
      </c>
      <c r="B1034" s="6">
        <f>TITRES_STAT!D1037</f>
        <v>32</v>
      </c>
      <c r="C1034" s="2">
        <f t="shared" si="125"/>
        <v>0</v>
      </c>
      <c r="D1034" s="2">
        <f t="shared" si="126"/>
        <v>32</v>
      </c>
      <c r="E1034" s="2">
        <f t="shared" si="120"/>
        <v>32</v>
      </c>
      <c r="F1034" s="2">
        <f t="shared" si="121"/>
        <v>31.908999999999999</v>
      </c>
      <c r="G1034" s="2">
        <f t="shared" si="123"/>
        <v>31.673599999999997</v>
      </c>
      <c r="H1034" s="2">
        <f t="shared" ref="H1034:H1097" si="127">AVERAGE(B835:B1034)</f>
        <v>30.634697000000003</v>
      </c>
      <c r="I1034" s="2">
        <f t="array" ref="I1034">SUMPRODUCT(B1018:B1037, (ROW(B1018:B1037)-ROW(B1018)+1)) / (20*21/2)</f>
        <v>31.997428571428571</v>
      </c>
      <c r="J1034" s="2">
        <f t="shared" si="122"/>
        <v>31.819378661954687</v>
      </c>
      <c r="K1034" s="2">
        <f t="shared" si="124"/>
        <v>31.217857264624126</v>
      </c>
    </row>
    <row r="1035" spans="1:11" ht="13.5" x14ac:dyDescent="0.25">
      <c r="A1035" s="3">
        <f>TITRES_STAT!B1038</f>
        <v>43514</v>
      </c>
      <c r="B1035" s="6">
        <f>TITRES_STAT!D1038</f>
        <v>32</v>
      </c>
      <c r="C1035" s="2">
        <f t="shared" si="125"/>
        <v>0</v>
      </c>
      <c r="D1035" s="2">
        <f t="shared" si="126"/>
        <v>32</v>
      </c>
      <c r="E1035" s="2">
        <f t="shared" si="120"/>
        <v>32</v>
      </c>
      <c r="F1035" s="2">
        <f t="shared" si="121"/>
        <v>31.963999999999999</v>
      </c>
      <c r="G1035" s="2">
        <f t="shared" si="123"/>
        <v>31.737000000000002</v>
      </c>
      <c r="H1035" s="2">
        <f t="shared" si="127"/>
        <v>30.633040500000003</v>
      </c>
      <c r="I1035" s="2">
        <f t="array" ref="I1035">SUMPRODUCT(B1019:B1038, (ROW(B1019:B1038)-ROW(B1019)+1)) / (20*21/2)</f>
        <v>31.999142857142857</v>
      </c>
      <c r="J1035" s="2">
        <f t="shared" si="122"/>
        <v>31.836580694149479</v>
      </c>
      <c r="K1035" s="2">
        <f t="shared" si="124"/>
        <v>31.248529528756514</v>
      </c>
    </row>
    <row r="1036" spans="1:11" ht="13.5" x14ac:dyDescent="0.25">
      <c r="A1036" s="3">
        <f>TITRES_STAT!B1039</f>
        <v>43515</v>
      </c>
      <c r="B1036" s="6">
        <f>TITRES_STAT!D1039</f>
        <v>32</v>
      </c>
      <c r="C1036" s="2">
        <f t="shared" si="125"/>
        <v>0</v>
      </c>
      <c r="D1036" s="2">
        <f t="shared" si="126"/>
        <v>32</v>
      </c>
      <c r="E1036" s="2">
        <f t="shared" ref="E1036:E1099" si="128">AVERAGE(B1027:B1036)</f>
        <v>32</v>
      </c>
      <c r="F1036" s="2">
        <f t="shared" si="121"/>
        <v>31.973000000000003</v>
      </c>
      <c r="G1036" s="2">
        <f t="shared" si="123"/>
        <v>31.800200000000004</v>
      </c>
      <c r="H1036" s="2">
        <f t="shared" si="127"/>
        <v>30.631384000000004</v>
      </c>
      <c r="I1036" s="2">
        <f t="array" ref="I1036">SUMPRODUCT(B1020:B1039, (ROW(B1020:B1039)-ROW(B1020)+1)) / (20*21/2)</f>
        <v>32</v>
      </c>
      <c r="J1036" s="2">
        <f t="shared" si="122"/>
        <v>31.852144437563815</v>
      </c>
      <c r="K1036" s="2">
        <f t="shared" si="124"/>
        <v>31.277998959001355</v>
      </c>
    </row>
    <row r="1037" spans="1:11" ht="13.5" x14ac:dyDescent="0.25">
      <c r="A1037" s="3">
        <f>TITRES_STAT!B1040</f>
        <v>43516</v>
      </c>
      <c r="B1037" s="6">
        <f>TITRES_STAT!D1040</f>
        <v>32</v>
      </c>
      <c r="C1037" s="2">
        <f t="shared" si="125"/>
        <v>0</v>
      </c>
      <c r="D1037" s="2">
        <f t="shared" si="126"/>
        <v>32</v>
      </c>
      <c r="E1037" s="2">
        <f t="shared" si="128"/>
        <v>32</v>
      </c>
      <c r="F1037" s="2">
        <f t="shared" si="121"/>
        <v>31.981999999999999</v>
      </c>
      <c r="G1037" s="2">
        <f t="shared" si="123"/>
        <v>31.846200000000007</v>
      </c>
      <c r="H1037" s="2">
        <f t="shared" si="127"/>
        <v>30.624931999999998</v>
      </c>
      <c r="I1037" s="2">
        <f t="array" ref="I1037">SUMPRODUCT(B1021:B1040, (ROW(B1021:B1040)-ROW(B1021)+1)) / (20*21/2)</f>
        <v>32</v>
      </c>
      <c r="J1037" s="2">
        <f t="shared" si="122"/>
        <v>31.866225919700597</v>
      </c>
      <c r="K1037" s="2">
        <f t="shared" si="124"/>
        <v>31.306312725315028</v>
      </c>
    </row>
    <row r="1038" spans="1:11" ht="13.5" x14ac:dyDescent="0.25">
      <c r="A1038" s="3">
        <f>TITRES_STAT!B1041</f>
        <v>43517</v>
      </c>
      <c r="B1038" s="6">
        <f>TITRES_STAT!D1041</f>
        <v>32</v>
      </c>
      <c r="C1038" s="2">
        <f t="shared" si="125"/>
        <v>0</v>
      </c>
      <c r="D1038" s="2">
        <f t="shared" si="126"/>
        <v>32</v>
      </c>
      <c r="E1038" s="2">
        <f t="shared" si="128"/>
        <v>32</v>
      </c>
      <c r="F1038" s="2">
        <f t="shared" si="121"/>
        <v>31.990999999999996</v>
      </c>
      <c r="G1038" s="2">
        <f t="shared" si="123"/>
        <v>31.878200000000007</v>
      </c>
      <c r="H1038" s="2">
        <f t="shared" si="127"/>
        <v>30.618479999999995</v>
      </c>
      <c r="I1038" s="2">
        <f t="array" ref="I1038">SUMPRODUCT(B1022:B1041, (ROW(B1022:B1041)-ROW(B1022)+1)) / (20*21/2)</f>
        <v>32</v>
      </c>
      <c r="J1038" s="2">
        <f t="shared" si="122"/>
        <v>31.878966308300541</v>
      </c>
      <c r="K1038" s="2">
        <f t="shared" si="124"/>
        <v>31.333516147851693</v>
      </c>
    </row>
    <row r="1039" spans="1:11" ht="13.5" x14ac:dyDescent="0.25">
      <c r="A1039" s="3">
        <f>TITRES_STAT!B1042</f>
        <v>43518</v>
      </c>
      <c r="B1039" s="6">
        <f>TITRES_STAT!D1042</f>
        <v>32</v>
      </c>
      <c r="C1039" s="2">
        <f t="shared" si="125"/>
        <v>0</v>
      </c>
      <c r="D1039" s="2">
        <f t="shared" si="126"/>
        <v>32</v>
      </c>
      <c r="E1039" s="2">
        <f t="shared" si="128"/>
        <v>32</v>
      </c>
      <c r="F1039" s="2">
        <f t="shared" si="121"/>
        <v>32</v>
      </c>
      <c r="G1039" s="2">
        <f t="shared" si="123"/>
        <v>31.87380000000001</v>
      </c>
      <c r="H1039" s="2">
        <f t="shared" si="127"/>
        <v>30.612027999999995</v>
      </c>
      <c r="I1039" s="2">
        <f t="array" ref="I1039">SUMPRODUCT(B1023:B1042, (ROW(B1023:B1042)-ROW(B1023)+1)) / (20*21/2)</f>
        <v>32</v>
      </c>
      <c r="J1039" s="2">
        <f t="shared" si="122"/>
        <v>31.890493326557632</v>
      </c>
      <c r="K1039" s="2">
        <f t="shared" si="124"/>
        <v>31.359652769504567</v>
      </c>
    </row>
    <row r="1040" spans="1:11" ht="13.5" x14ac:dyDescent="0.25">
      <c r="A1040" s="3">
        <f>TITRES_STAT!B1043</f>
        <v>43521</v>
      </c>
      <c r="B1040" s="6">
        <f>TITRES_STAT!D1043</f>
        <v>32</v>
      </c>
      <c r="C1040" s="2">
        <f t="shared" si="125"/>
        <v>0</v>
      </c>
      <c r="D1040" s="2">
        <f t="shared" si="126"/>
        <v>32</v>
      </c>
      <c r="E1040" s="2">
        <f t="shared" si="128"/>
        <v>32</v>
      </c>
      <c r="F1040" s="2">
        <f t="shared" si="121"/>
        <v>32</v>
      </c>
      <c r="G1040" s="2">
        <f t="shared" si="123"/>
        <v>31.833800000000011</v>
      </c>
      <c r="H1040" s="2">
        <f t="shared" si="127"/>
        <v>30.605575999999992</v>
      </c>
      <c r="I1040" s="2">
        <f t="array" ref="I1040">SUMPRODUCT(B1024:B1043, (ROW(B1024:B1043)-ROW(B1024)+1)) / (20*21/2)</f>
        <v>32</v>
      </c>
      <c r="J1040" s="2">
        <f t="shared" si="122"/>
        <v>31.900922533552144</v>
      </c>
      <c r="K1040" s="2">
        <f t="shared" si="124"/>
        <v>31.384764425602427</v>
      </c>
    </row>
    <row r="1041" spans="1:11" ht="13.5" x14ac:dyDescent="0.25">
      <c r="A1041" s="3">
        <f>TITRES_STAT!B1044</f>
        <v>43522</v>
      </c>
      <c r="B1041" s="6">
        <f>TITRES_STAT!D1044</f>
        <v>32</v>
      </c>
      <c r="C1041" s="2">
        <f t="shared" si="125"/>
        <v>0</v>
      </c>
      <c r="D1041" s="2">
        <f t="shared" si="126"/>
        <v>32</v>
      </c>
      <c r="E1041" s="2">
        <f t="shared" si="128"/>
        <v>32</v>
      </c>
      <c r="F1041" s="2">
        <f t="shared" si="121"/>
        <v>32</v>
      </c>
      <c r="G1041" s="2">
        <f t="shared" si="123"/>
        <v>31.824400000000004</v>
      </c>
      <c r="H1041" s="2">
        <f t="shared" si="127"/>
        <v>30.599123999999993</v>
      </c>
      <c r="I1041" s="2">
        <f t="array" ref="I1041">SUMPRODUCT(B1025:B1044, (ROW(B1025:B1044)-ROW(B1025)+1)) / (20*21/2)</f>
        <v>32</v>
      </c>
      <c r="J1041" s="2">
        <f t="shared" si="122"/>
        <v>31.910358482737653</v>
      </c>
      <c r="K1041" s="2">
        <f t="shared" si="124"/>
        <v>31.408891310872921</v>
      </c>
    </row>
    <row r="1042" spans="1:11" ht="13.5" x14ac:dyDescent="0.25">
      <c r="A1042" s="3">
        <f>TITRES_STAT!B1045</f>
        <v>43523</v>
      </c>
      <c r="B1042" s="6">
        <f>TITRES_STAT!D1045</f>
        <v>32</v>
      </c>
      <c r="C1042" s="2">
        <f t="shared" si="125"/>
        <v>0</v>
      </c>
      <c r="D1042" s="2">
        <f t="shared" si="126"/>
        <v>32</v>
      </c>
      <c r="E1042" s="2">
        <f t="shared" si="128"/>
        <v>32</v>
      </c>
      <c r="F1042" s="2">
        <f t="shared" si="121"/>
        <v>32</v>
      </c>
      <c r="G1042" s="2">
        <f t="shared" si="123"/>
        <v>31.784400000000005</v>
      </c>
      <c r="H1042" s="2">
        <f t="shared" si="127"/>
        <v>30.59267199999999</v>
      </c>
      <c r="I1042" s="2">
        <f t="array" ref="I1042">SUMPRODUCT(B1026:B1045, (ROW(B1026:B1045)-ROW(B1026)+1)) / (20*21/2)</f>
        <v>31.908571428571431</v>
      </c>
      <c r="J1042" s="2">
        <f t="shared" si="122"/>
        <v>31.918895770095972</v>
      </c>
      <c r="K1042" s="2">
        <f t="shared" si="124"/>
        <v>31.432072043779865</v>
      </c>
    </row>
    <row r="1043" spans="1:11" ht="13.5" x14ac:dyDescent="0.25">
      <c r="A1043" s="3">
        <f>TITRES_STAT!B1046</f>
        <v>43524</v>
      </c>
      <c r="B1043" s="6">
        <f>TITRES_STAT!D1046</f>
        <v>32</v>
      </c>
      <c r="C1043" s="2">
        <f t="shared" si="125"/>
        <v>0</v>
      </c>
      <c r="D1043" s="2">
        <f t="shared" si="126"/>
        <v>32</v>
      </c>
      <c r="E1043" s="2">
        <f t="shared" si="128"/>
        <v>32</v>
      </c>
      <c r="F1043" s="2">
        <f t="shared" si="121"/>
        <v>32</v>
      </c>
      <c r="G1043" s="2">
        <f t="shared" si="123"/>
        <v>31.744400000000006</v>
      </c>
      <c r="H1043" s="2">
        <f t="shared" si="127"/>
        <v>30.58621999999999</v>
      </c>
      <c r="I1043" s="2">
        <f t="array" ref="I1043">SUMPRODUCT(B1027:B1046, (ROW(B1027:B1046)-ROW(B1027)+1)) / (20*21/2)</f>
        <v>31.734095238095236</v>
      </c>
      <c r="J1043" s="2">
        <f t="shared" si="122"/>
        <v>31.926619982467784</v>
      </c>
      <c r="K1043" s="2">
        <f t="shared" si="124"/>
        <v>31.454343728337516</v>
      </c>
    </row>
    <row r="1044" spans="1:11" ht="13.5" x14ac:dyDescent="0.25">
      <c r="A1044" s="3">
        <f>TITRES_STAT!B1047</f>
        <v>43525</v>
      </c>
      <c r="B1044" s="6">
        <f>TITRES_STAT!D1047</f>
        <v>32</v>
      </c>
      <c r="C1044" s="2">
        <f t="shared" si="125"/>
        <v>0</v>
      </c>
      <c r="D1044" s="2">
        <f t="shared" si="126"/>
        <v>32</v>
      </c>
      <c r="E1044" s="2">
        <f t="shared" si="128"/>
        <v>32</v>
      </c>
      <c r="F1044" s="2">
        <f t="shared" ref="F1044:F1107" si="129">AVERAGE(B1025:B1044)</f>
        <v>32</v>
      </c>
      <c r="G1044" s="2">
        <f t="shared" si="123"/>
        <v>31.724400000000006</v>
      </c>
      <c r="H1044" s="2">
        <f t="shared" si="127"/>
        <v>30.587248999999989</v>
      </c>
      <c r="I1044" s="2">
        <f t="array" ref="I1044">SUMPRODUCT(B1028:B1047, (ROW(B1028:B1047)-ROW(B1028)+1)) / (20*21/2)</f>
        <v>31.483809523809526</v>
      </c>
      <c r="J1044" s="2">
        <f t="shared" si="122"/>
        <v>31.933608555566089</v>
      </c>
      <c r="K1044" s="2">
        <f t="shared" si="124"/>
        <v>31.475742013500749</v>
      </c>
    </row>
    <row r="1045" spans="1:11" ht="13.5" x14ac:dyDescent="0.25">
      <c r="A1045" s="3">
        <f>TITRES_STAT!B1048</f>
        <v>43528</v>
      </c>
      <c r="B1045" s="6">
        <f>TITRES_STAT!D1048</f>
        <v>31.04</v>
      </c>
      <c r="C1045" s="2">
        <f t="shared" si="125"/>
        <v>-0.96000000000000085</v>
      </c>
      <c r="D1045" s="2">
        <f t="shared" si="126"/>
        <v>31.808</v>
      </c>
      <c r="E1045" s="2">
        <f t="shared" si="128"/>
        <v>31.904000000000003</v>
      </c>
      <c r="F1045" s="2">
        <f t="shared" si="129"/>
        <v>31.951999999999998</v>
      </c>
      <c r="G1045" s="2">
        <f t="shared" si="123"/>
        <v>31.685200000000005</v>
      </c>
      <c r="H1045" s="2">
        <f t="shared" si="127"/>
        <v>30.588225499999986</v>
      </c>
      <c r="I1045" s="2">
        <f t="array" ref="I1045">SUMPRODUCT(B1029:B1048, (ROW(B1029:B1048)-ROW(B1029)+1)) / (20*21/2)</f>
        <v>31.246714285714287</v>
      </c>
      <c r="J1045" s="2">
        <f t="shared" ref="J1045:J1108" si="130">$J$4*B1045+J1044*(1-$J$4)</f>
        <v>31.848502978845509</v>
      </c>
      <c r="K1045" s="2">
        <f t="shared" si="124"/>
        <v>31.458654091402682</v>
      </c>
    </row>
    <row r="1046" spans="1:11" ht="13.5" x14ac:dyDescent="0.25">
      <c r="A1046" s="3">
        <f>TITRES_STAT!B1049</f>
        <v>43529</v>
      </c>
      <c r="B1046" s="6">
        <f>TITRES_STAT!D1049</f>
        <v>30.12</v>
      </c>
      <c r="C1046" s="2">
        <f t="shared" si="125"/>
        <v>-0.91999999999999815</v>
      </c>
      <c r="D1046" s="2">
        <f t="shared" si="126"/>
        <v>31.431999999999999</v>
      </c>
      <c r="E1046" s="2">
        <f t="shared" si="128"/>
        <v>31.716000000000001</v>
      </c>
      <c r="F1046" s="2">
        <f t="shared" si="129"/>
        <v>31.857999999999997</v>
      </c>
      <c r="G1046" s="2">
        <f t="shared" si="123"/>
        <v>31.637600000000003</v>
      </c>
      <c r="H1046" s="2">
        <f t="shared" si="127"/>
        <v>30.580813999999986</v>
      </c>
      <c r="I1046" s="2">
        <f t="array" ref="I1046">SUMPRODUCT(B1030:B1049, (ROW(B1030:B1049)-ROW(B1030)+1)) / (20*21/2)</f>
        <v>31.105666666666668</v>
      </c>
      <c r="J1046" s="2">
        <f t="shared" si="130"/>
        <v>31.683883647526891</v>
      </c>
      <c r="K1046" s="2">
        <f t="shared" si="124"/>
        <v>31.406157852524146</v>
      </c>
    </row>
    <row r="1047" spans="1:11" ht="13.5" x14ac:dyDescent="0.25">
      <c r="A1047" s="3">
        <f>TITRES_STAT!B1050</f>
        <v>43530</v>
      </c>
      <c r="B1047" s="6">
        <f>TITRES_STAT!D1050</f>
        <v>29.23</v>
      </c>
      <c r="C1047" s="2">
        <f t="shared" si="125"/>
        <v>-0.89000000000000057</v>
      </c>
      <c r="D1047" s="2">
        <f t="shared" si="126"/>
        <v>30.877999999999997</v>
      </c>
      <c r="E1047" s="2">
        <f t="shared" si="128"/>
        <v>31.439</v>
      </c>
      <c r="F1047" s="2">
        <f t="shared" si="129"/>
        <v>31.7195</v>
      </c>
      <c r="G1047" s="2">
        <f t="shared" si="123"/>
        <v>31.572200000000002</v>
      </c>
      <c r="H1047" s="2">
        <f t="shared" si="127"/>
        <v>30.568952499999988</v>
      </c>
      <c r="I1047" s="2">
        <f t="array" ref="I1047">SUMPRODUCT(B1031:B1050, (ROW(B1031:B1050)-ROW(B1031)+1)) / (20*21/2)</f>
        <v>30.973666666666663</v>
      </c>
      <c r="J1047" s="2">
        <f t="shared" si="130"/>
        <v>31.450180443000519</v>
      </c>
      <c r="K1047" s="2">
        <f t="shared" si="124"/>
        <v>31.320818328895747</v>
      </c>
    </row>
    <row r="1048" spans="1:11" ht="13.5" x14ac:dyDescent="0.25">
      <c r="A1048" s="3">
        <f>TITRES_STAT!B1051</f>
        <v>43531</v>
      </c>
      <c r="B1048" s="6">
        <f>TITRES_STAT!D1051</f>
        <v>29.23</v>
      </c>
      <c r="C1048" s="2">
        <f t="shared" si="125"/>
        <v>0</v>
      </c>
      <c r="D1048" s="2">
        <f t="shared" si="126"/>
        <v>30.324000000000002</v>
      </c>
      <c r="E1048" s="2">
        <f t="shared" si="128"/>
        <v>31.161999999999999</v>
      </c>
      <c r="F1048" s="2">
        <f t="shared" si="129"/>
        <v>31.581</v>
      </c>
      <c r="G1048" s="2">
        <f t="shared" si="123"/>
        <v>31.506800000000002</v>
      </c>
      <c r="H1048" s="2">
        <f t="shared" si="127"/>
        <v>30.564043999999985</v>
      </c>
      <c r="I1048" s="2">
        <f t="array" ref="I1048">SUMPRODUCT(B1032:B1051, (ROW(B1032:B1051)-ROW(B1032)+1)) / (20*21/2)</f>
        <v>30.850714285714282</v>
      </c>
      <c r="J1048" s="2">
        <f t="shared" si="130"/>
        <v>31.238734686524278</v>
      </c>
      <c r="K1048" s="2">
        <f t="shared" si="124"/>
        <v>31.238825453252776</v>
      </c>
    </row>
    <row r="1049" spans="1:11" ht="13.5" x14ac:dyDescent="0.25">
      <c r="A1049" s="3">
        <f>TITRES_STAT!B1052</f>
        <v>43532</v>
      </c>
      <c r="B1049" s="6">
        <f>TITRES_STAT!D1052</f>
        <v>30.1</v>
      </c>
      <c r="C1049" s="2">
        <f t="shared" si="125"/>
        <v>0.87000000000000099</v>
      </c>
      <c r="D1049" s="2">
        <f t="shared" si="126"/>
        <v>29.943999999999999</v>
      </c>
      <c r="E1049" s="2">
        <f t="shared" si="128"/>
        <v>30.972000000000001</v>
      </c>
      <c r="F1049" s="2">
        <f t="shared" si="129"/>
        <v>31.486000000000001</v>
      </c>
      <c r="G1049" s="2">
        <f t="shared" si="123"/>
        <v>31.442799999999998</v>
      </c>
      <c r="H1049" s="2">
        <f t="shared" si="127"/>
        <v>30.563485499999988</v>
      </c>
      <c r="I1049" s="2">
        <f t="array" ref="I1049">SUMPRODUCT(B1033:B1052, (ROW(B1033:B1052)-ROW(B1033)+1)) / (20*21/2)</f>
        <v>30.736809523809523</v>
      </c>
      <c r="J1049" s="2">
        <f t="shared" si="130"/>
        <v>31.130283763998158</v>
      </c>
      <c r="K1049" s="2">
        <f t="shared" si="124"/>
        <v>31.19416563155659</v>
      </c>
    </row>
    <row r="1050" spans="1:11" ht="13.5" x14ac:dyDescent="0.25">
      <c r="A1050" s="3">
        <f>TITRES_STAT!B1053</f>
        <v>43535</v>
      </c>
      <c r="B1050" s="6">
        <f>TITRES_STAT!D1053</f>
        <v>30.1</v>
      </c>
      <c r="C1050" s="2">
        <f t="shared" si="125"/>
        <v>0</v>
      </c>
      <c r="D1050" s="2">
        <f t="shared" si="126"/>
        <v>29.756</v>
      </c>
      <c r="E1050" s="2">
        <f t="shared" si="128"/>
        <v>30.782</v>
      </c>
      <c r="F1050" s="2">
        <f t="shared" si="129"/>
        <v>31.391000000000002</v>
      </c>
      <c r="G1050" s="2">
        <f t="shared" si="123"/>
        <v>31.394799999999996</v>
      </c>
      <c r="H1050" s="2">
        <f t="shared" si="127"/>
        <v>30.558611499999994</v>
      </c>
      <c r="I1050" s="2">
        <f t="array" ref="I1050">SUMPRODUCT(B1034:B1053, (ROW(B1034:B1053)-ROW(B1034)+1)) / (20*21/2)</f>
        <v>30.631952380952381</v>
      </c>
      <c r="J1050" s="2">
        <f t="shared" si="130"/>
        <v>31.032161500760239</v>
      </c>
      <c r="K1050" s="2">
        <f t="shared" si="124"/>
        <v>31.151257175417115</v>
      </c>
    </row>
    <row r="1051" spans="1:11" ht="13.5" x14ac:dyDescent="0.25">
      <c r="A1051" s="3">
        <f>TITRES_STAT!B1054</f>
        <v>43536</v>
      </c>
      <c r="B1051" s="6">
        <f>TITRES_STAT!D1054</f>
        <v>30.1</v>
      </c>
      <c r="C1051" s="2">
        <f t="shared" si="125"/>
        <v>0</v>
      </c>
      <c r="D1051" s="2">
        <f t="shared" si="126"/>
        <v>29.751999999999999</v>
      </c>
      <c r="E1051" s="2">
        <f t="shared" si="128"/>
        <v>30.592000000000002</v>
      </c>
      <c r="F1051" s="2">
        <f t="shared" si="129"/>
        <v>31.296000000000003</v>
      </c>
      <c r="G1051" s="2">
        <f t="shared" si="123"/>
        <v>31.346799999999995</v>
      </c>
      <c r="H1051" s="2">
        <f t="shared" si="127"/>
        <v>30.553737499999993</v>
      </c>
      <c r="I1051" s="2">
        <f t="array" ref="I1051">SUMPRODUCT(B1035:B1054, (ROW(B1035:B1054)-ROW(B1035)+1)) / (20*21/2)</f>
        <v>30.536142857142856</v>
      </c>
      <c r="J1051" s="2">
        <f t="shared" si="130"/>
        <v>30.943384214973552</v>
      </c>
      <c r="K1051" s="2">
        <f t="shared" si="124"/>
        <v>31.110031403832132</v>
      </c>
    </row>
    <row r="1052" spans="1:11" ht="13.5" x14ac:dyDescent="0.25">
      <c r="A1052" s="3">
        <f>TITRES_STAT!B1055</f>
        <v>43537</v>
      </c>
      <c r="B1052" s="6">
        <f>TITRES_STAT!D1055</f>
        <v>30.1</v>
      </c>
      <c r="C1052" s="2">
        <f t="shared" si="125"/>
        <v>0</v>
      </c>
      <c r="D1052" s="2">
        <f t="shared" si="126"/>
        <v>29.925999999999998</v>
      </c>
      <c r="E1052" s="2">
        <f t="shared" si="128"/>
        <v>30.401999999999997</v>
      </c>
      <c r="F1052" s="2">
        <f t="shared" si="129"/>
        <v>31.201000000000004</v>
      </c>
      <c r="G1052" s="2">
        <f t="shared" si="123"/>
        <v>31.327999999999992</v>
      </c>
      <c r="H1052" s="2">
        <f t="shared" si="127"/>
        <v>30.549822499999994</v>
      </c>
      <c r="I1052" s="2">
        <f t="array" ref="I1052">SUMPRODUCT(B1036:B1055, (ROW(B1036:B1055)-ROW(B1036)+1)) / (20*21/2)</f>
        <v>30.449380952380952</v>
      </c>
      <c r="J1052" s="2">
        <f t="shared" si="130"/>
        <v>30.863061908785596</v>
      </c>
      <c r="K1052" s="2">
        <f t="shared" si="124"/>
        <v>31.070422329172047</v>
      </c>
    </row>
    <row r="1053" spans="1:11" ht="13.5" x14ac:dyDescent="0.25">
      <c r="A1053" s="3">
        <f>TITRES_STAT!B1056</f>
        <v>43538</v>
      </c>
      <c r="B1053" s="6">
        <f>TITRES_STAT!D1056</f>
        <v>30.1</v>
      </c>
      <c r="C1053" s="2">
        <f t="shared" si="125"/>
        <v>0</v>
      </c>
      <c r="D1053" s="2">
        <f t="shared" si="126"/>
        <v>30.1</v>
      </c>
      <c r="E1053" s="2">
        <f t="shared" si="128"/>
        <v>30.212</v>
      </c>
      <c r="F1053" s="2">
        <f t="shared" si="129"/>
        <v>31.106000000000005</v>
      </c>
      <c r="G1053" s="2">
        <f t="shared" si="123"/>
        <v>31.309199999999986</v>
      </c>
      <c r="H1053" s="2">
        <f t="shared" si="127"/>
        <v>30.545907499999995</v>
      </c>
      <c r="I1053" s="2">
        <f t="array" ref="I1053">SUMPRODUCT(B1037:B1056, (ROW(B1037:B1056)-ROW(B1037)+1)) / (20*21/2)</f>
        <v>30.371666666666666</v>
      </c>
      <c r="J1053" s="2">
        <f t="shared" si="130"/>
        <v>30.790389346044112</v>
      </c>
      <c r="K1053" s="2">
        <f t="shared" si="124"/>
        <v>31.032366551557455</v>
      </c>
    </row>
    <row r="1054" spans="1:11" ht="13.5" x14ac:dyDescent="0.25">
      <c r="A1054" s="3">
        <f>TITRES_STAT!B1057</f>
        <v>43539</v>
      </c>
      <c r="B1054" s="6">
        <f>TITRES_STAT!D1057</f>
        <v>30.1</v>
      </c>
      <c r="C1054" s="2">
        <f t="shared" si="125"/>
        <v>0</v>
      </c>
      <c r="D1054" s="2">
        <f t="shared" si="126"/>
        <v>30.1</v>
      </c>
      <c r="E1054" s="2">
        <f t="shared" si="128"/>
        <v>30.022000000000002</v>
      </c>
      <c r="F1054" s="2">
        <f t="shared" si="129"/>
        <v>31.011000000000006</v>
      </c>
      <c r="G1054" s="2">
        <f t="shared" si="123"/>
        <v>31.290399999999988</v>
      </c>
      <c r="H1054" s="2">
        <f t="shared" si="127"/>
        <v>30.541992499999996</v>
      </c>
      <c r="I1054" s="2">
        <f t="array" ref="I1054">SUMPRODUCT(B1038:B1057, (ROW(B1038:B1057)-ROW(B1038)+1)) / (20*21/2)</f>
        <v>30.303000000000001</v>
      </c>
      <c r="J1054" s="2">
        <f t="shared" si="130"/>
        <v>30.724637979754196</v>
      </c>
      <c r="K1054" s="2">
        <f t="shared" si="124"/>
        <v>30.995803157378731</v>
      </c>
    </row>
    <row r="1055" spans="1:11" ht="13.5" x14ac:dyDescent="0.25">
      <c r="A1055" s="3">
        <f>TITRES_STAT!B1058</f>
        <v>43542</v>
      </c>
      <c r="B1055" s="6">
        <f>TITRES_STAT!D1058</f>
        <v>30.1</v>
      </c>
      <c r="C1055" s="2">
        <f t="shared" si="125"/>
        <v>0</v>
      </c>
      <c r="D1055" s="2">
        <f t="shared" si="126"/>
        <v>30.1</v>
      </c>
      <c r="E1055" s="2">
        <f t="shared" si="128"/>
        <v>29.928000000000004</v>
      </c>
      <c r="F1055" s="2">
        <f t="shared" si="129"/>
        <v>30.916000000000007</v>
      </c>
      <c r="G1055" s="2">
        <f t="shared" si="123"/>
        <v>31.271599999999985</v>
      </c>
      <c r="H1055" s="2">
        <f t="shared" si="127"/>
        <v>30.542680999999998</v>
      </c>
      <c r="I1055" s="2">
        <f t="array" ref="I1055">SUMPRODUCT(B1039:B1058, (ROW(B1039:B1058)-ROW(B1039)+1)) / (20*21/2)</f>
        <v>30.243380952380949</v>
      </c>
      <c r="J1055" s="2">
        <f t="shared" si="130"/>
        <v>30.665148648349035</v>
      </c>
      <c r="K1055" s="2">
        <f t="shared" si="124"/>
        <v>30.960673621795252</v>
      </c>
    </row>
    <row r="1056" spans="1:11" ht="13.5" x14ac:dyDescent="0.25">
      <c r="A1056" s="3">
        <f>TITRES_STAT!B1059</f>
        <v>43543</v>
      </c>
      <c r="B1056" s="6">
        <f>TITRES_STAT!D1059</f>
        <v>30.1</v>
      </c>
      <c r="C1056" s="2">
        <f t="shared" si="125"/>
        <v>0</v>
      </c>
      <c r="D1056" s="2">
        <f t="shared" si="126"/>
        <v>30.1</v>
      </c>
      <c r="E1056" s="2">
        <f t="shared" si="128"/>
        <v>29.925999999999998</v>
      </c>
      <c r="F1056" s="2">
        <f t="shared" si="129"/>
        <v>30.821000000000009</v>
      </c>
      <c r="G1056" s="2">
        <f t="shared" si="123"/>
        <v>31.253599999999985</v>
      </c>
      <c r="H1056" s="2">
        <f t="shared" si="127"/>
        <v>30.549316000000005</v>
      </c>
      <c r="I1056" s="2">
        <f t="array" ref="I1056">SUMPRODUCT(B1040:B1059, (ROW(B1040:B1059)-ROW(B1040)+1)) / (20*21/2)</f>
        <v>30.192809523809522</v>
      </c>
      <c r="J1056" s="2">
        <f t="shared" si="130"/>
        <v>30.611324967553891</v>
      </c>
      <c r="K1056" s="2">
        <f t="shared" si="124"/>
        <v>30.926921715058182</v>
      </c>
    </row>
    <row r="1057" spans="1:11" ht="13.5" x14ac:dyDescent="0.25">
      <c r="A1057" s="3">
        <f>TITRES_STAT!B1060</f>
        <v>43545</v>
      </c>
      <c r="B1057" s="6">
        <f>TITRES_STAT!D1060</f>
        <v>30.1</v>
      </c>
      <c r="C1057" s="2">
        <f t="shared" si="125"/>
        <v>0</v>
      </c>
      <c r="D1057" s="2">
        <f t="shared" si="126"/>
        <v>30.1</v>
      </c>
      <c r="E1057" s="2">
        <f t="shared" si="128"/>
        <v>30.012999999999998</v>
      </c>
      <c r="F1057" s="2">
        <f t="shared" si="129"/>
        <v>30.72600000000001</v>
      </c>
      <c r="G1057" s="2">
        <f t="shared" si="123"/>
        <v>31.23559999999998</v>
      </c>
      <c r="H1057" s="2">
        <f t="shared" si="127"/>
        <v>30.5607465</v>
      </c>
      <c r="I1057" s="2">
        <f t="array" ref="I1057">SUMPRODUCT(B1041:B1060, (ROW(B1041:B1060)-ROW(B1041)+1)) / (20*21/2)</f>
        <v>30.151285714285713</v>
      </c>
      <c r="J1057" s="2">
        <f t="shared" si="130"/>
        <v>30.56262735159638</v>
      </c>
      <c r="K1057" s="2">
        <f t="shared" si="124"/>
        <v>30.894493412506879</v>
      </c>
    </row>
    <row r="1058" spans="1:11" ht="13.5" x14ac:dyDescent="0.25">
      <c r="A1058" s="3">
        <f>TITRES_STAT!B1061</f>
        <v>43546</v>
      </c>
      <c r="B1058" s="6">
        <f>TITRES_STAT!D1061</f>
        <v>30.1</v>
      </c>
      <c r="C1058" s="2">
        <f t="shared" si="125"/>
        <v>0</v>
      </c>
      <c r="D1058" s="2">
        <f t="shared" si="126"/>
        <v>30.1</v>
      </c>
      <c r="E1058" s="2">
        <f t="shared" si="128"/>
        <v>30.1</v>
      </c>
      <c r="F1058" s="2">
        <f t="shared" si="129"/>
        <v>30.631000000000011</v>
      </c>
      <c r="G1058" s="2">
        <f t="shared" si="123"/>
        <v>31.235999999999979</v>
      </c>
      <c r="H1058" s="2">
        <f t="shared" si="127"/>
        <v>30.572177000000007</v>
      </c>
      <c r="I1058" s="2">
        <f t="array" ref="I1058">SUMPRODUCT(B1042:B1061, (ROW(B1042:B1061)-ROW(B1042)+1)) / (20*21/2)</f>
        <v>30.118809523809524</v>
      </c>
      <c r="J1058" s="2">
        <f t="shared" si="130"/>
        <v>30.518567603825296</v>
      </c>
      <c r="K1058" s="2">
        <f t="shared" si="124"/>
        <v>30.863336808094846</v>
      </c>
    </row>
    <row r="1059" spans="1:11" ht="13.5" x14ac:dyDescent="0.25">
      <c r="A1059" s="3">
        <f>TITRES_STAT!B1062</f>
        <v>43549</v>
      </c>
      <c r="B1059" s="6">
        <f>TITRES_STAT!D1062</f>
        <v>30.1</v>
      </c>
      <c r="C1059" s="2">
        <f t="shared" si="125"/>
        <v>0</v>
      </c>
      <c r="D1059" s="2">
        <f t="shared" si="126"/>
        <v>30.1</v>
      </c>
      <c r="E1059" s="2">
        <f t="shared" si="128"/>
        <v>30.1</v>
      </c>
      <c r="F1059" s="2">
        <f t="shared" si="129"/>
        <v>30.536000000000012</v>
      </c>
      <c r="G1059" s="2">
        <f t="shared" si="123"/>
        <v>31.225999999999978</v>
      </c>
      <c r="H1059" s="2">
        <f t="shared" si="127"/>
        <v>30.583607500000003</v>
      </c>
      <c r="I1059" s="2">
        <f t="array" ref="I1059">SUMPRODUCT(B1043:B1062, (ROW(B1043:B1062)-ROW(B1043)+1)) / (20*21/2)</f>
        <v>30.269666666666666</v>
      </c>
      <c r="J1059" s="2">
        <f t="shared" si="130"/>
        <v>30.478704022508602</v>
      </c>
      <c r="K1059" s="2">
        <f t="shared" si="124"/>
        <v>30.833402031306814</v>
      </c>
    </row>
    <row r="1060" spans="1:11" ht="13.5" x14ac:dyDescent="0.25">
      <c r="A1060" s="3">
        <f>TITRES_STAT!B1063</f>
        <v>43550</v>
      </c>
      <c r="B1060" s="6">
        <f>TITRES_STAT!D1063</f>
        <v>30.1</v>
      </c>
      <c r="C1060" s="2">
        <f t="shared" si="125"/>
        <v>0</v>
      </c>
      <c r="D1060" s="2">
        <f t="shared" si="126"/>
        <v>30.1</v>
      </c>
      <c r="E1060" s="2">
        <f t="shared" si="128"/>
        <v>30.1</v>
      </c>
      <c r="F1060" s="2">
        <f t="shared" si="129"/>
        <v>30.44100000000001</v>
      </c>
      <c r="G1060" s="2">
        <f t="shared" si="123"/>
        <v>31.215999999999976</v>
      </c>
      <c r="H1060" s="2">
        <f t="shared" si="127"/>
        <v>30.59503800000001</v>
      </c>
      <c r="I1060" s="2">
        <f t="array" ref="I1060">SUMPRODUCT(B1044:B1063, (ROW(B1044:B1063)-ROW(B1044)+1)) / (20*21/2)</f>
        <v>30.511333333333337</v>
      </c>
      <c r="J1060" s="2">
        <f t="shared" si="130"/>
        <v>30.442636972745877</v>
      </c>
      <c r="K1060" s="2">
        <f t="shared" si="124"/>
        <v>30.804641167333997</v>
      </c>
    </row>
    <row r="1061" spans="1:11" ht="13.5" x14ac:dyDescent="0.25">
      <c r="A1061" s="3">
        <f>TITRES_STAT!B1064</f>
        <v>43551</v>
      </c>
      <c r="B1061" s="6">
        <f>TITRES_STAT!D1064</f>
        <v>30.1</v>
      </c>
      <c r="C1061" s="2">
        <f t="shared" si="125"/>
        <v>0</v>
      </c>
      <c r="D1061" s="2">
        <f t="shared" si="126"/>
        <v>30.1</v>
      </c>
      <c r="E1061" s="2">
        <f t="shared" si="128"/>
        <v>30.1</v>
      </c>
      <c r="F1061" s="2">
        <f t="shared" si="129"/>
        <v>30.346000000000011</v>
      </c>
      <c r="G1061" s="2">
        <f t="shared" si="123"/>
        <v>31.205999999999975</v>
      </c>
      <c r="H1061" s="2">
        <f t="shared" si="127"/>
        <v>30.602296500000008</v>
      </c>
      <c r="I1061" s="2">
        <f t="array" ref="I1061">SUMPRODUCT(B1045:B1064, (ROW(B1045:B1064)-ROW(B1045)+1)) / (20*21/2)</f>
        <v>30.842142857142861</v>
      </c>
      <c r="J1061" s="2">
        <f t="shared" si="130"/>
        <v>30.410004880103415</v>
      </c>
      <c r="K1061" s="2">
        <f t="shared" si="124"/>
        <v>30.777008180379724</v>
      </c>
    </row>
    <row r="1062" spans="1:11" ht="13.5" x14ac:dyDescent="0.25">
      <c r="A1062" s="3">
        <f>TITRES_STAT!B1065</f>
        <v>43552</v>
      </c>
      <c r="B1062" s="6">
        <f>TITRES_STAT!D1065</f>
        <v>31.93</v>
      </c>
      <c r="C1062" s="2">
        <f t="shared" si="125"/>
        <v>1.8299999999999983</v>
      </c>
      <c r="D1062" s="2">
        <f t="shared" si="126"/>
        <v>30.466000000000001</v>
      </c>
      <c r="E1062" s="2">
        <f t="shared" si="128"/>
        <v>30.282999999999998</v>
      </c>
      <c r="F1062" s="2">
        <f t="shared" si="129"/>
        <v>30.342500000000008</v>
      </c>
      <c r="G1062" s="2">
        <f t="shared" si="123"/>
        <v>31.232599999999977</v>
      </c>
      <c r="H1062" s="2">
        <f t="shared" si="127"/>
        <v>30.618081500000013</v>
      </c>
      <c r="I1062" s="2">
        <f t="array" ref="I1062">SUMPRODUCT(B1046:B1065, (ROW(B1046:B1065)-ROW(B1046)+1)) / (20*21/2)</f>
        <v>31.164095238095239</v>
      </c>
      <c r="J1062" s="2">
        <f t="shared" si="130"/>
        <v>30.554766320093563</v>
      </c>
      <c r="K1062" s="2">
        <f t="shared" si="124"/>
        <v>30.822223545855032</v>
      </c>
    </row>
    <row r="1063" spans="1:11" ht="13.5" x14ac:dyDescent="0.25">
      <c r="A1063" s="3">
        <f>TITRES_STAT!B1066</f>
        <v>43553</v>
      </c>
      <c r="B1063" s="6">
        <f>TITRES_STAT!D1066</f>
        <v>32.880000000000003</v>
      </c>
      <c r="C1063" s="2">
        <f t="shared" si="125"/>
        <v>0.95000000000000284</v>
      </c>
      <c r="D1063" s="2">
        <f t="shared" si="126"/>
        <v>31.022000000000002</v>
      </c>
      <c r="E1063" s="2">
        <f t="shared" si="128"/>
        <v>30.560999999999996</v>
      </c>
      <c r="F1063" s="2">
        <f t="shared" si="129"/>
        <v>30.386500000000005</v>
      </c>
      <c r="G1063" s="2">
        <f t="shared" si="123"/>
        <v>31.27819999999998</v>
      </c>
      <c r="H1063" s="2">
        <f t="shared" si="127"/>
        <v>30.635020000000008</v>
      </c>
      <c r="I1063" s="2">
        <f t="array" ref="I1063">SUMPRODUCT(B1047:B1066, (ROW(B1047:B1066)-ROW(B1047)+1)) / (20*21/2)</f>
        <v>31.43833333333334</v>
      </c>
      <c r="J1063" s="2">
        <f t="shared" si="130"/>
        <v>30.776217146751318</v>
      </c>
      <c r="K1063" s="2">
        <f t="shared" si="124"/>
        <v>30.902920661703856</v>
      </c>
    </row>
    <row r="1064" spans="1:11" ht="13.5" x14ac:dyDescent="0.25">
      <c r="A1064" s="3">
        <f>TITRES_STAT!B1067</f>
        <v>43556</v>
      </c>
      <c r="B1064" s="6">
        <f>TITRES_STAT!D1067</f>
        <v>33.86</v>
      </c>
      <c r="C1064" s="2">
        <f t="shared" si="125"/>
        <v>0.97999999999999687</v>
      </c>
      <c r="D1064" s="2">
        <f t="shared" si="126"/>
        <v>31.774000000000001</v>
      </c>
      <c r="E1064" s="2">
        <f t="shared" si="128"/>
        <v>30.937000000000001</v>
      </c>
      <c r="F1064" s="2">
        <f t="shared" si="129"/>
        <v>30.479500000000009</v>
      </c>
      <c r="G1064" s="2">
        <f t="shared" si="123"/>
        <v>31.355399999999978</v>
      </c>
      <c r="H1064" s="2">
        <f t="shared" si="127"/>
        <v>30.656858500000002</v>
      </c>
      <c r="I1064" s="2">
        <f t="array" ref="I1064">SUMPRODUCT(B1048:B1067, (ROW(B1048:B1067)-ROW(B1048)+1)) / (20*21/2)</f>
        <v>31.820285714285717</v>
      </c>
      <c r="J1064" s="2">
        <f t="shared" si="130"/>
        <v>31.069910751822622</v>
      </c>
      <c r="K1064" s="2">
        <f t="shared" si="124"/>
        <v>31.018884557323315</v>
      </c>
    </row>
    <row r="1065" spans="1:11" ht="13.5" x14ac:dyDescent="0.25">
      <c r="A1065" s="3">
        <f>TITRES_STAT!B1068</f>
        <v>43557</v>
      </c>
      <c r="B1065" s="6">
        <f>TITRES_STAT!D1068</f>
        <v>33.86</v>
      </c>
      <c r="C1065" s="2">
        <f t="shared" si="125"/>
        <v>0</v>
      </c>
      <c r="D1065" s="2">
        <f t="shared" si="126"/>
        <v>32.525999999999996</v>
      </c>
      <c r="E1065" s="2">
        <f t="shared" si="128"/>
        <v>31.312999999999999</v>
      </c>
      <c r="F1065" s="2">
        <f t="shared" si="129"/>
        <v>30.62050000000001</v>
      </c>
      <c r="G1065" s="2">
        <f t="shared" si="123"/>
        <v>31.414599999999972</v>
      </c>
      <c r="H1065" s="2">
        <f t="shared" si="127"/>
        <v>30.679368000000004</v>
      </c>
      <c r="I1065" s="2">
        <f t="array" ref="I1065">SUMPRODUCT(B1049:B1068, (ROW(B1049:B1068)-ROW(B1049)+1)) / (20*21/2)</f>
        <v>32.175714285714285</v>
      </c>
      <c r="J1065" s="2">
        <f t="shared" si="130"/>
        <v>31.335633537363325</v>
      </c>
      <c r="K1065" s="2">
        <f t="shared" si="124"/>
        <v>31.130300849192988</v>
      </c>
    </row>
    <row r="1066" spans="1:11" ht="13.5" x14ac:dyDescent="0.25">
      <c r="A1066" s="3">
        <f>TITRES_STAT!B1069</f>
        <v>43558</v>
      </c>
      <c r="B1066" s="6">
        <f>TITRES_STAT!D1069</f>
        <v>33.5</v>
      </c>
      <c r="C1066" s="2">
        <f t="shared" si="125"/>
        <v>-0.35999999999999943</v>
      </c>
      <c r="D1066" s="2">
        <f t="shared" si="126"/>
        <v>33.206000000000003</v>
      </c>
      <c r="E1066" s="2">
        <f t="shared" si="128"/>
        <v>31.653000000000002</v>
      </c>
      <c r="F1066" s="2">
        <f t="shared" si="129"/>
        <v>30.789500000000011</v>
      </c>
      <c r="G1066" s="2">
        <f t="shared" si="123"/>
        <v>31.448199999999979</v>
      </c>
      <c r="H1066" s="2">
        <f t="shared" si="127"/>
        <v>30.700701000000002</v>
      </c>
      <c r="I1066" s="2">
        <f t="array" ref="I1066">SUMPRODUCT(B1050:B1069, (ROW(B1050:B1069)-ROW(B1050)+1)) / (20*21/2)</f>
        <v>32.504619047619052</v>
      </c>
      <c r="J1066" s="2">
        <f t="shared" si="130"/>
        <v>31.541763676662054</v>
      </c>
      <c r="K1066" s="2">
        <f t="shared" si="124"/>
        <v>31.223230227656007</v>
      </c>
    </row>
    <row r="1067" spans="1:11" ht="13.5" x14ac:dyDescent="0.25">
      <c r="A1067" s="3">
        <f>TITRES_STAT!B1070</f>
        <v>43559</v>
      </c>
      <c r="B1067" s="6">
        <f>TITRES_STAT!D1070</f>
        <v>34.799999999999997</v>
      </c>
      <c r="C1067" s="2">
        <f t="shared" si="125"/>
        <v>1.2999999999999972</v>
      </c>
      <c r="D1067" s="2">
        <f t="shared" si="126"/>
        <v>33.780000000000008</v>
      </c>
      <c r="E1067" s="2">
        <f t="shared" si="128"/>
        <v>32.123000000000005</v>
      </c>
      <c r="F1067" s="2">
        <f t="shared" si="129"/>
        <v>31.068000000000001</v>
      </c>
      <c r="G1067" s="2">
        <f t="shared" si="123"/>
        <v>31.507799999999978</v>
      </c>
      <c r="H1067" s="2">
        <f t="shared" si="127"/>
        <v>30.727479000000002</v>
      </c>
      <c r="I1067" s="2">
        <f t="array" ref="I1067">SUMPRODUCT(B1051:B1070, (ROW(B1051:B1070)-ROW(B1051)+1)) / (20*21/2)</f>
        <v>32.811142857142855</v>
      </c>
      <c r="J1067" s="2">
        <f t="shared" si="130"/>
        <v>31.852071897932333</v>
      </c>
      <c r="K1067" s="2">
        <f t="shared" si="124"/>
        <v>31.363495708924397</v>
      </c>
    </row>
    <row r="1068" spans="1:11" ht="13.5" x14ac:dyDescent="0.25">
      <c r="A1068" s="3">
        <f>TITRES_STAT!B1071</f>
        <v>43560</v>
      </c>
      <c r="B1068" s="6">
        <f>TITRES_STAT!D1071</f>
        <v>34.799999999999997</v>
      </c>
      <c r="C1068" s="2">
        <f t="shared" si="125"/>
        <v>0</v>
      </c>
      <c r="D1068" s="2">
        <f t="shared" si="126"/>
        <v>34.164000000000001</v>
      </c>
      <c r="E1068" s="2">
        <f t="shared" si="128"/>
        <v>32.593000000000004</v>
      </c>
      <c r="F1068" s="2">
        <f t="shared" si="129"/>
        <v>31.346499999999999</v>
      </c>
      <c r="G1068" s="2">
        <f t="shared" si="123"/>
        <v>31.567399999999978</v>
      </c>
      <c r="H1068" s="2">
        <f t="shared" si="127"/>
        <v>30.754257000000003</v>
      </c>
      <c r="I1068" s="2">
        <f t="array" ref="I1068">SUMPRODUCT(B1052:B1071, (ROW(B1052:B1071)-ROW(B1052)+1)) / (20*21/2)</f>
        <v>33.095285714285708</v>
      </c>
      <c r="J1068" s="2">
        <f t="shared" si="130"/>
        <v>32.132826955272115</v>
      </c>
      <c r="K1068" s="2">
        <f t="shared" si="124"/>
        <v>31.498260583084225</v>
      </c>
    </row>
    <row r="1069" spans="1:11" ht="13.5" x14ac:dyDescent="0.25">
      <c r="A1069" s="3">
        <f>TITRES_STAT!B1072</f>
        <v>43563</v>
      </c>
      <c r="B1069" s="6">
        <f>TITRES_STAT!D1072</f>
        <v>34.799999999999997</v>
      </c>
      <c r="C1069" s="2">
        <f t="shared" si="125"/>
        <v>0</v>
      </c>
      <c r="D1069" s="2">
        <f t="shared" si="126"/>
        <v>34.351999999999997</v>
      </c>
      <c r="E1069" s="2">
        <f t="shared" si="128"/>
        <v>33.063000000000002</v>
      </c>
      <c r="F1069" s="2">
        <f t="shared" si="129"/>
        <v>31.581499999999995</v>
      </c>
      <c r="G1069" s="2">
        <f t="shared" si="123"/>
        <v>31.626999999999981</v>
      </c>
      <c r="H1069" s="2">
        <f t="shared" si="127"/>
        <v>30.783001500000005</v>
      </c>
      <c r="I1069" s="2">
        <f t="array" ref="I1069">SUMPRODUCT(B1053:B1072, (ROW(B1053:B1072)-ROW(B1053)+1)) / (20*21/2)</f>
        <v>33.357047619047613</v>
      </c>
      <c r="J1069" s="2">
        <f t="shared" si="130"/>
        <v>32.38684343572239</v>
      </c>
      <c r="K1069" s="2">
        <f t="shared" si="124"/>
        <v>31.627740560218175</v>
      </c>
    </row>
    <row r="1070" spans="1:11" ht="13.5" x14ac:dyDescent="0.25">
      <c r="A1070" s="3">
        <f>TITRES_STAT!B1073</f>
        <v>43565</v>
      </c>
      <c r="B1070" s="6">
        <f>TITRES_STAT!D1073</f>
        <v>34.799999999999997</v>
      </c>
      <c r="C1070" s="2">
        <f t="shared" si="125"/>
        <v>0</v>
      </c>
      <c r="D1070" s="2">
        <f t="shared" si="126"/>
        <v>34.54</v>
      </c>
      <c r="E1070" s="2">
        <f t="shared" si="128"/>
        <v>33.533000000000001</v>
      </c>
      <c r="F1070" s="2">
        <f t="shared" si="129"/>
        <v>31.816499999999998</v>
      </c>
      <c r="G1070" s="2">
        <f t="shared" si="123"/>
        <v>31.682999999999982</v>
      </c>
      <c r="H1070" s="2">
        <f t="shared" si="127"/>
        <v>30.811746000000003</v>
      </c>
      <c r="I1070" s="2">
        <f t="array" ref="I1070">SUMPRODUCT(B1054:B1073, (ROW(B1054:B1073)-ROW(B1054)+1)) / (20*21/2)</f>
        <v>33.596428571428568</v>
      </c>
      <c r="J1070" s="2">
        <f t="shared" si="130"/>
        <v>32.616667870415498</v>
      </c>
      <c r="K1070" s="2">
        <f t="shared" si="124"/>
        <v>31.752142891190012</v>
      </c>
    </row>
    <row r="1071" spans="1:11" ht="13.5" x14ac:dyDescent="0.25">
      <c r="A1071" s="3">
        <f>TITRES_STAT!B1074</f>
        <v>43566</v>
      </c>
      <c r="B1071" s="6">
        <f>TITRES_STAT!D1074</f>
        <v>34.799999999999997</v>
      </c>
      <c r="C1071" s="2">
        <f t="shared" si="125"/>
        <v>0</v>
      </c>
      <c r="D1071" s="2">
        <f t="shared" si="126"/>
        <v>34.799999999999997</v>
      </c>
      <c r="E1071" s="2">
        <f t="shared" si="128"/>
        <v>34.003</v>
      </c>
      <c r="F1071" s="2">
        <f t="shared" si="129"/>
        <v>32.05149999999999</v>
      </c>
      <c r="G1071" s="2">
        <f t="shared" si="123"/>
        <v>31.738999999999983</v>
      </c>
      <c r="H1071" s="2">
        <f t="shared" si="127"/>
        <v>30.844710500000005</v>
      </c>
      <c r="I1071" s="2">
        <f t="array" ref="I1071">SUMPRODUCT(B1055:B1074, (ROW(B1055:B1074)-ROW(B1055)+1)) / (20*21/2)</f>
        <v>33.813428571428567</v>
      </c>
      <c r="J1071" s="2">
        <f t="shared" si="130"/>
        <v>32.824604263709261</v>
      </c>
      <c r="K1071" s="2">
        <f t="shared" si="124"/>
        <v>31.87166669937864</v>
      </c>
    </row>
    <row r="1072" spans="1:11" ht="13.5" x14ac:dyDescent="0.25">
      <c r="A1072" s="3">
        <f>TITRES_STAT!B1075</f>
        <v>43567</v>
      </c>
      <c r="B1072" s="6">
        <f>TITRES_STAT!D1075</f>
        <v>34.799999999999997</v>
      </c>
      <c r="C1072" s="2">
        <f t="shared" si="125"/>
        <v>0</v>
      </c>
      <c r="D1072" s="2">
        <f t="shared" si="126"/>
        <v>34.799999999999997</v>
      </c>
      <c r="E1072" s="2">
        <f t="shared" si="128"/>
        <v>34.290000000000006</v>
      </c>
      <c r="F1072" s="2">
        <f t="shared" si="129"/>
        <v>32.286499999999997</v>
      </c>
      <c r="G1072" s="2">
        <f t="shared" si="123"/>
        <v>31.794999999999987</v>
      </c>
      <c r="H1072" s="2">
        <f t="shared" si="127"/>
        <v>30.873455000000007</v>
      </c>
      <c r="I1072" s="2">
        <f t="array" ref="I1072">SUMPRODUCT(B1056:B1075, (ROW(B1056:B1075)-ROW(B1056)+1)) / (20*21/2)</f>
        <v>34.008047619047616</v>
      </c>
      <c r="J1072" s="2">
        <f t="shared" si="130"/>
        <v>33.012737190975045</v>
      </c>
      <c r="K1072" s="2">
        <f t="shared" si="124"/>
        <v>31.986503299403008</v>
      </c>
    </row>
    <row r="1073" spans="1:11" ht="13.5" x14ac:dyDescent="0.25">
      <c r="A1073" s="3">
        <f>TITRES_STAT!B1076</f>
        <v>43570</v>
      </c>
      <c r="B1073" s="6">
        <f>TITRES_STAT!D1076</f>
        <v>34.799999999999997</v>
      </c>
      <c r="C1073" s="2">
        <f t="shared" si="125"/>
        <v>0</v>
      </c>
      <c r="D1073" s="2">
        <f t="shared" si="126"/>
        <v>34.799999999999997</v>
      </c>
      <c r="E1073" s="2">
        <f t="shared" si="128"/>
        <v>34.482000000000006</v>
      </c>
      <c r="F1073" s="2">
        <f t="shared" si="129"/>
        <v>32.521499999999989</v>
      </c>
      <c r="G1073" s="2">
        <f t="shared" si="123"/>
        <v>31.850999999999985</v>
      </c>
      <c r="H1073" s="2">
        <f t="shared" si="127"/>
        <v>30.900712500000008</v>
      </c>
      <c r="I1073" s="2">
        <f t="array" ref="I1073">SUMPRODUCT(B1057:B1076, (ROW(B1057:B1076)-ROW(B1057)+1)) / (20*21/2)</f>
        <v>34.180285714285709</v>
      </c>
      <c r="J1073" s="2">
        <f t="shared" si="130"/>
        <v>33.182952696596473</v>
      </c>
      <c r="K1073" s="2">
        <f t="shared" si="124"/>
        <v>32.096836503347987</v>
      </c>
    </row>
    <row r="1074" spans="1:11" ht="13.5" x14ac:dyDescent="0.25">
      <c r="A1074" s="3">
        <f>TITRES_STAT!B1077</f>
        <v>43571</v>
      </c>
      <c r="B1074" s="6">
        <f>TITRES_STAT!D1077</f>
        <v>34.799999999999997</v>
      </c>
      <c r="C1074" s="2">
        <f t="shared" si="125"/>
        <v>0</v>
      </c>
      <c r="D1074" s="2">
        <f t="shared" si="126"/>
        <v>34.799999999999997</v>
      </c>
      <c r="E1074" s="2">
        <f t="shared" si="128"/>
        <v>34.576000000000008</v>
      </c>
      <c r="F1074" s="2">
        <f t="shared" si="129"/>
        <v>32.756499999999996</v>
      </c>
      <c r="G1074" s="2">
        <f t="shared" ref="G1074:G1137" si="131">AVERAGE(B1025:B1074)</f>
        <v>31.906999999999989</v>
      </c>
      <c r="H1074" s="2">
        <f t="shared" si="127"/>
        <v>30.927970000000006</v>
      </c>
      <c r="I1074" s="2">
        <f t="array" ref="I1074">SUMPRODUCT(B1058:B1077, (ROW(B1058:B1077)-ROW(B1058)+1)) / (20*21/2)</f>
        <v>34.330142857142853</v>
      </c>
      <c r="J1074" s="2">
        <f t="shared" si="130"/>
        <v>33.336957201682523</v>
      </c>
      <c r="K1074" s="2">
        <f t="shared" si="124"/>
        <v>32.202842914981403</v>
      </c>
    </row>
    <row r="1075" spans="1:11" ht="13.5" x14ac:dyDescent="0.25">
      <c r="A1075" s="3">
        <f>TITRES_STAT!B1078</f>
        <v>43572</v>
      </c>
      <c r="B1075" s="6">
        <f>TITRES_STAT!D1078</f>
        <v>34.799999999999997</v>
      </c>
      <c r="C1075" s="2">
        <f t="shared" si="125"/>
        <v>0</v>
      </c>
      <c r="D1075" s="2">
        <f t="shared" si="126"/>
        <v>34.799999999999997</v>
      </c>
      <c r="E1075" s="2">
        <f t="shared" si="128"/>
        <v>34.67</v>
      </c>
      <c r="F1075" s="2">
        <f t="shared" si="129"/>
        <v>32.991499999999988</v>
      </c>
      <c r="G1075" s="2">
        <f t="shared" si="131"/>
        <v>31.962999999999987</v>
      </c>
      <c r="H1075" s="2">
        <f t="shared" si="127"/>
        <v>30.955227499999999</v>
      </c>
      <c r="I1075" s="2">
        <f t="array" ref="I1075">SUMPRODUCT(B1059:B1078, (ROW(B1059:B1078)-ROW(B1059)+1)) / (20*21/2)</f>
        <v>34.457619047619048</v>
      </c>
      <c r="J1075" s="2">
        <f t="shared" si="130"/>
        <v>33.476294611046093</v>
      </c>
      <c r="K1075" s="2">
        <f t="shared" ref="K1075:K1138" si="132">$K$4*B1075+(1-$K$4)*K1074</f>
        <v>32.304692212433118</v>
      </c>
    </row>
    <row r="1076" spans="1:11" ht="13.5" x14ac:dyDescent="0.25">
      <c r="A1076" s="3">
        <f>TITRES_STAT!B1079</f>
        <v>43573</v>
      </c>
      <c r="B1076" s="6">
        <f>TITRES_STAT!D1079</f>
        <v>34.799999999999997</v>
      </c>
      <c r="C1076" s="2">
        <f t="shared" si="125"/>
        <v>0</v>
      </c>
      <c r="D1076" s="2">
        <f t="shared" si="126"/>
        <v>34.799999999999997</v>
      </c>
      <c r="E1076" s="2">
        <f t="shared" si="128"/>
        <v>34.800000000000004</v>
      </c>
      <c r="F1076" s="2">
        <f t="shared" si="129"/>
        <v>33.226499999999994</v>
      </c>
      <c r="G1076" s="2">
        <f t="shared" si="131"/>
        <v>32.018999999999991</v>
      </c>
      <c r="H1076" s="2">
        <f t="shared" si="127"/>
        <v>30.982964500000001</v>
      </c>
      <c r="I1076" s="2">
        <f t="array" ref="I1076">SUMPRODUCT(B1060:B1079, (ROW(B1060:B1079)-ROW(B1060)+1)) / (20*21/2)</f>
        <v>34.414142857142856</v>
      </c>
      <c r="J1076" s="2">
        <f t="shared" si="130"/>
        <v>33.602361790946468</v>
      </c>
      <c r="K1076" s="2">
        <f t="shared" si="132"/>
        <v>32.402547419788682</v>
      </c>
    </row>
    <row r="1077" spans="1:11" ht="13.5" x14ac:dyDescent="0.25">
      <c r="A1077" s="3">
        <f>TITRES_STAT!B1080</f>
        <v>43574</v>
      </c>
      <c r="B1077" s="6">
        <f>TITRES_STAT!D1080</f>
        <v>34.799999999999997</v>
      </c>
      <c r="C1077" s="2">
        <f t="shared" si="125"/>
        <v>0</v>
      </c>
      <c r="D1077" s="2">
        <f t="shared" si="126"/>
        <v>34.799999999999997</v>
      </c>
      <c r="E1077" s="2">
        <f t="shared" si="128"/>
        <v>34.800000000000004</v>
      </c>
      <c r="F1077" s="2">
        <f t="shared" si="129"/>
        <v>33.461499999999994</v>
      </c>
      <c r="G1077" s="2">
        <f t="shared" si="131"/>
        <v>32.074999999999989</v>
      </c>
      <c r="H1077" s="2">
        <f t="shared" si="127"/>
        <v>31.010221999999999</v>
      </c>
      <c r="I1077" s="2">
        <f t="array" ref="I1077">SUMPRODUCT(B1061:B1080, (ROW(B1061:B1080)-ROW(B1061)+1)) / (20*21/2)</f>
        <v>34.304285714285719</v>
      </c>
      <c r="J1077" s="2">
        <f t="shared" si="130"/>
        <v>33.71642257276109</v>
      </c>
      <c r="K1077" s="2">
        <f t="shared" si="132"/>
        <v>32.496565168032262</v>
      </c>
    </row>
    <row r="1078" spans="1:11" ht="13.5" x14ac:dyDescent="0.25">
      <c r="A1078" s="3">
        <f>TITRES_STAT!B1081</f>
        <v>43577</v>
      </c>
      <c r="B1078" s="6">
        <f>TITRES_STAT!D1081</f>
        <v>34.799999999999997</v>
      </c>
      <c r="C1078" s="2">
        <f t="shared" si="125"/>
        <v>0</v>
      </c>
      <c r="D1078" s="2">
        <f t="shared" si="126"/>
        <v>34.799999999999997</v>
      </c>
      <c r="E1078" s="2">
        <f t="shared" si="128"/>
        <v>34.800000000000004</v>
      </c>
      <c r="F1078" s="2">
        <f t="shared" si="129"/>
        <v>33.6965</v>
      </c>
      <c r="G1078" s="2">
        <f t="shared" si="131"/>
        <v>32.130999999999993</v>
      </c>
      <c r="H1078" s="2">
        <f t="shared" si="127"/>
        <v>31.036999999999999</v>
      </c>
      <c r="I1078" s="2">
        <f t="array" ref="I1078">SUMPRODUCT(B1062:B1081, (ROW(B1062:B1081)-ROW(B1062)+1)) / (20*21/2)</f>
        <v>34.182047619047616</v>
      </c>
      <c r="J1078" s="2">
        <f t="shared" si="130"/>
        <v>33.819620422974317</v>
      </c>
      <c r="K1078" s="2">
        <f t="shared" si="132"/>
        <v>32.586895945756488</v>
      </c>
    </row>
    <row r="1079" spans="1:11" ht="13.5" x14ac:dyDescent="0.25">
      <c r="A1079" s="3">
        <f>TITRES_STAT!B1082</f>
        <v>43578</v>
      </c>
      <c r="B1079" s="6">
        <f>TITRES_STAT!D1082</f>
        <v>33.24</v>
      </c>
      <c r="C1079" s="2">
        <f t="shared" si="125"/>
        <v>-1.5599999999999952</v>
      </c>
      <c r="D1079" s="2">
        <f t="shared" si="126"/>
        <v>34.488</v>
      </c>
      <c r="E1079" s="2">
        <f t="shared" si="128"/>
        <v>34.644000000000005</v>
      </c>
      <c r="F1079" s="2">
        <f t="shared" si="129"/>
        <v>33.853499999999997</v>
      </c>
      <c r="G1079" s="2">
        <f t="shared" si="131"/>
        <v>32.155799999999992</v>
      </c>
      <c r="H1079" s="2">
        <f t="shared" si="127"/>
        <v>31.049349999999993</v>
      </c>
      <c r="I1079" s="2">
        <f t="array" ref="I1079">SUMPRODUCT(B1063:B1082, (ROW(B1063:B1082)-ROW(B1063)+1)) / (20*21/2)</f>
        <v>34.047428571428576</v>
      </c>
      <c r="J1079" s="2">
        <f t="shared" si="130"/>
        <v>33.764418477929141</v>
      </c>
      <c r="K1079" s="2">
        <f t="shared" si="132"/>
        <v>32.612507869452315</v>
      </c>
    </row>
    <row r="1080" spans="1:11" ht="13.5" x14ac:dyDescent="0.25">
      <c r="A1080" s="3">
        <f>TITRES_STAT!B1083</f>
        <v>43579</v>
      </c>
      <c r="B1080" s="6">
        <f>TITRES_STAT!D1083</f>
        <v>32.700000000000003</v>
      </c>
      <c r="C1080" s="2">
        <f t="shared" si="125"/>
        <v>-0.53999999999999915</v>
      </c>
      <c r="D1080" s="2">
        <f t="shared" si="126"/>
        <v>34.067999999999998</v>
      </c>
      <c r="E1080" s="2">
        <f t="shared" si="128"/>
        <v>34.434000000000005</v>
      </c>
      <c r="F1080" s="2">
        <f t="shared" si="129"/>
        <v>33.983500000000006</v>
      </c>
      <c r="G1080" s="2">
        <f t="shared" si="131"/>
        <v>32.169799999999988</v>
      </c>
      <c r="H1080" s="2">
        <f t="shared" si="127"/>
        <v>31.059349999999995</v>
      </c>
      <c r="I1080" s="2">
        <f t="array" ref="I1080">SUMPRODUCT(B1064:B1083, (ROW(B1064:B1083)-ROW(B1064)+1)) / (20*21/2)</f>
        <v>33.816761904761911</v>
      </c>
      <c r="J1080" s="2">
        <f t="shared" si="130"/>
        <v>33.663045289554937</v>
      </c>
      <c r="K1080" s="2">
        <f t="shared" si="132"/>
        <v>32.615938933395363</v>
      </c>
    </row>
    <row r="1081" spans="1:11" ht="13.5" x14ac:dyDescent="0.25">
      <c r="A1081" s="3">
        <f>TITRES_STAT!B1084</f>
        <v>43580</v>
      </c>
      <c r="B1081" s="6">
        <f>TITRES_STAT!D1084</f>
        <v>32.700000000000003</v>
      </c>
      <c r="C1081" s="2">
        <f t="shared" si="125"/>
        <v>0</v>
      </c>
      <c r="D1081" s="2">
        <f t="shared" si="126"/>
        <v>33.648000000000003</v>
      </c>
      <c r="E1081" s="2">
        <f t="shared" si="128"/>
        <v>34.224000000000004</v>
      </c>
      <c r="F1081" s="2">
        <f t="shared" si="129"/>
        <v>34.113500000000002</v>
      </c>
      <c r="G1081" s="2">
        <f t="shared" si="131"/>
        <v>32.183799999999991</v>
      </c>
      <c r="H1081" s="2">
        <f t="shared" si="127"/>
        <v>31.069349999999996</v>
      </c>
      <c r="I1081" s="2">
        <f t="array" ref="I1081">SUMPRODUCT(B1065:B1084, (ROW(B1065:B1084)-ROW(B1065)+1)) / (20*21/2)</f>
        <v>33.591571428571427</v>
      </c>
      <c r="J1081" s="2">
        <f t="shared" si="130"/>
        <v>33.571326690549704</v>
      </c>
      <c r="K1081" s="2">
        <f t="shared" si="132"/>
        <v>32.619235445811235</v>
      </c>
    </row>
    <row r="1082" spans="1:11" ht="13.5" x14ac:dyDescent="0.25">
      <c r="A1082" s="3">
        <f>TITRES_STAT!B1085</f>
        <v>43581</v>
      </c>
      <c r="B1082" s="6">
        <f>TITRES_STAT!D1085</f>
        <v>32.700000000000003</v>
      </c>
      <c r="C1082" s="2">
        <f t="shared" si="125"/>
        <v>0</v>
      </c>
      <c r="D1082" s="2">
        <f t="shared" si="126"/>
        <v>33.227999999999994</v>
      </c>
      <c r="E1082" s="2">
        <f t="shared" si="128"/>
        <v>34.013999999999996</v>
      </c>
      <c r="F1082" s="2">
        <f t="shared" si="129"/>
        <v>34.152000000000008</v>
      </c>
      <c r="G1082" s="2">
        <f t="shared" si="131"/>
        <v>32.197800000000001</v>
      </c>
      <c r="H1082" s="2">
        <f t="shared" si="127"/>
        <v>31.079349999999998</v>
      </c>
      <c r="I1082" s="2">
        <f t="array" ref="I1082">SUMPRODUCT(B1066:B1085, (ROW(B1066:B1085)-ROW(B1066)+1)) / (20*21/2)</f>
        <v>33.376523809523817</v>
      </c>
      <c r="J1082" s="2">
        <f t="shared" si="130"/>
        <v>33.488343196211638</v>
      </c>
      <c r="K1082" s="2">
        <f t="shared" si="132"/>
        <v>32.622402683230405</v>
      </c>
    </row>
    <row r="1083" spans="1:11" ht="13.5" x14ac:dyDescent="0.25">
      <c r="A1083" s="3">
        <f>TITRES_STAT!B1086</f>
        <v>43584</v>
      </c>
      <c r="B1083" s="6">
        <f>TITRES_STAT!D1086</f>
        <v>31.73</v>
      </c>
      <c r="C1083" s="2">
        <f t="shared" si="125"/>
        <v>-0.97000000000000242</v>
      </c>
      <c r="D1083" s="2">
        <f t="shared" si="126"/>
        <v>32.613999999999997</v>
      </c>
      <c r="E1083" s="2">
        <f t="shared" si="128"/>
        <v>33.707000000000001</v>
      </c>
      <c r="F1083" s="2">
        <f t="shared" si="129"/>
        <v>34.094500000000011</v>
      </c>
      <c r="G1083" s="2">
        <f t="shared" si="131"/>
        <v>32.192399999999999</v>
      </c>
      <c r="H1083" s="2">
        <f t="shared" si="127"/>
        <v>31.084499999999998</v>
      </c>
      <c r="I1083" s="2">
        <f t="array" ref="I1083">SUMPRODUCT(B1067:B1086, (ROW(B1067:B1086)-ROW(B1067)+1)) / (20*21/2)</f>
        <v>33.171619047619046</v>
      </c>
      <c r="J1083" s="2">
        <f t="shared" si="130"/>
        <v>33.320881939429576</v>
      </c>
      <c r="K1083" s="2">
        <f t="shared" si="132"/>
        <v>32.587406499574314</v>
      </c>
    </row>
    <row r="1084" spans="1:11" ht="13.5" x14ac:dyDescent="0.25">
      <c r="A1084" s="3">
        <f>TITRES_STAT!B1087</f>
        <v>43585</v>
      </c>
      <c r="B1084" s="6">
        <f>TITRES_STAT!D1087</f>
        <v>31.73</v>
      </c>
      <c r="C1084" s="2">
        <f t="shared" si="125"/>
        <v>0</v>
      </c>
      <c r="D1084" s="2">
        <f t="shared" si="126"/>
        <v>32.311999999999998</v>
      </c>
      <c r="E1084" s="2">
        <f t="shared" si="128"/>
        <v>33.4</v>
      </c>
      <c r="F1084" s="2">
        <f t="shared" si="129"/>
        <v>33.988000000000014</v>
      </c>
      <c r="G1084" s="2">
        <f t="shared" si="131"/>
        <v>32.186999999999998</v>
      </c>
      <c r="H1084" s="2">
        <f t="shared" si="127"/>
        <v>31.085150000000002</v>
      </c>
      <c r="I1084" s="2">
        <f t="array" ref="I1084">SUMPRODUCT(B1068:B1087, (ROW(B1068:B1087)-ROW(B1068)+1)) / (20*21/2)</f>
        <v>33.04752380952381</v>
      </c>
      <c r="J1084" s="2">
        <f t="shared" si="130"/>
        <v>33.169369373769619</v>
      </c>
      <c r="K1084" s="2">
        <f t="shared" si="132"/>
        <v>32.553782715277286</v>
      </c>
    </row>
    <row r="1085" spans="1:11" ht="13.5" x14ac:dyDescent="0.25">
      <c r="A1085" s="3">
        <f>TITRES_STAT!B1088</f>
        <v>43587</v>
      </c>
      <c r="B1085" s="6">
        <f>TITRES_STAT!D1088</f>
        <v>31.73</v>
      </c>
      <c r="C1085" s="2">
        <f t="shared" si="125"/>
        <v>0</v>
      </c>
      <c r="D1085" s="2">
        <f t="shared" si="126"/>
        <v>32.118000000000002</v>
      </c>
      <c r="E1085" s="2">
        <f t="shared" si="128"/>
        <v>33.093000000000004</v>
      </c>
      <c r="F1085" s="2">
        <f t="shared" si="129"/>
        <v>33.88150000000001</v>
      </c>
      <c r="G1085" s="2">
        <f t="shared" si="131"/>
        <v>32.181599999999996</v>
      </c>
      <c r="H1085" s="2">
        <f t="shared" si="127"/>
        <v>31.081300000000002</v>
      </c>
      <c r="I1085" s="2">
        <f t="array" ref="I1085">SUMPRODUCT(B1069:B1088, (ROW(B1069:B1088)-ROW(B1069)+1)) / (20*21/2)</f>
        <v>32.869666666666667</v>
      </c>
      <c r="J1085" s="2">
        <f t="shared" si="130"/>
        <v>33.032286576267751</v>
      </c>
      <c r="K1085" s="2">
        <f t="shared" si="132"/>
        <v>32.521477510756611</v>
      </c>
    </row>
    <row r="1086" spans="1:11" ht="13.5" x14ac:dyDescent="0.25">
      <c r="A1086" s="3">
        <f>TITRES_STAT!B1089</f>
        <v>43588</v>
      </c>
      <c r="B1086" s="6">
        <f>TITRES_STAT!D1089</f>
        <v>31.73</v>
      </c>
      <c r="C1086" s="2">
        <f t="shared" si="125"/>
        <v>0</v>
      </c>
      <c r="D1086" s="2">
        <f t="shared" si="126"/>
        <v>31.923999999999999</v>
      </c>
      <c r="E1086" s="2">
        <f t="shared" si="128"/>
        <v>32.786000000000001</v>
      </c>
      <c r="F1086" s="2">
        <f t="shared" si="129"/>
        <v>33.793000000000013</v>
      </c>
      <c r="G1086" s="2">
        <f t="shared" si="131"/>
        <v>32.176200000000001</v>
      </c>
      <c r="H1086" s="2">
        <f t="shared" si="127"/>
        <v>31.0823</v>
      </c>
      <c r="I1086" s="2">
        <f t="array" ref="I1086">SUMPRODUCT(B1070:B1089, (ROW(B1070:B1089)-ROW(B1070)+1)) / (20*21/2)</f>
        <v>32.706047619047617</v>
      </c>
      <c r="J1086" s="2">
        <f t="shared" si="130"/>
        <v>32.908259283289873</v>
      </c>
      <c r="K1086" s="2">
        <f t="shared" si="132"/>
        <v>32.490439177001448</v>
      </c>
    </row>
    <row r="1087" spans="1:11" ht="13.5" x14ac:dyDescent="0.25">
      <c r="A1087" s="3">
        <f>TITRES_STAT!B1090</f>
        <v>43591</v>
      </c>
      <c r="B1087" s="6">
        <f>TITRES_STAT!D1090</f>
        <v>32.49</v>
      </c>
      <c r="C1087" s="2">
        <f t="shared" si="125"/>
        <v>0.76000000000000156</v>
      </c>
      <c r="D1087" s="2">
        <f t="shared" si="126"/>
        <v>31.881999999999998</v>
      </c>
      <c r="E1087" s="2">
        <f t="shared" si="128"/>
        <v>32.555</v>
      </c>
      <c r="F1087" s="2">
        <f t="shared" si="129"/>
        <v>33.677500000000009</v>
      </c>
      <c r="G1087" s="2">
        <f t="shared" si="131"/>
        <v>32.186</v>
      </c>
      <c r="H1087" s="2">
        <f t="shared" si="127"/>
        <v>31.08325</v>
      </c>
      <c r="I1087" s="2">
        <f t="array" ref="I1087">SUMPRODUCT(B1071:B1090, (ROW(B1071:B1090)-ROW(B1071)+1)) / (20*21/2)</f>
        <v>32.566190476190478</v>
      </c>
      <c r="J1087" s="2">
        <f t="shared" si="130"/>
        <v>32.868425065833691</v>
      </c>
      <c r="K1087" s="2">
        <f t="shared" si="132"/>
        <v>32.490421954373943</v>
      </c>
    </row>
    <row r="1088" spans="1:11" ht="13.5" x14ac:dyDescent="0.25">
      <c r="A1088" s="3">
        <f>TITRES_STAT!B1091</f>
        <v>43592</v>
      </c>
      <c r="B1088" s="6">
        <f>TITRES_STAT!D1091</f>
        <v>31.81</v>
      </c>
      <c r="C1088" s="2">
        <f t="shared" si="125"/>
        <v>-0.68000000000000327</v>
      </c>
      <c r="D1088" s="2">
        <f t="shared" si="126"/>
        <v>31.898000000000003</v>
      </c>
      <c r="E1088" s="2">
        <f t="shared" si="128"/>
        <v>32.256</v>
      </c>
      <c r="F1088" s="2">
        <f t="shared" si="129"/>
        <v>33.528000000000006</v>
      </c>
      <c r="G1088" s="2">
        <f t="shared" si="131"/>
        <v>32.182199999999995</v>
      </c>
      <c r="H1088" s="2">
        <f t="shared" si="127"/>
        <v>31.076049999999999</v>
      </c>
      <c r="I1088" s="2">
        <f t="array" ref="I1088">SUMPRODUCT(B1072:B1091, (ROW(B1072:B1091)-ROW(B1072)+1)) / (20*21/2)</f>
        <v>32.530571428571427</v>
      </c>
      <c r="J1088" s="2">
        <f t="shared" si="130"/>
        <v>32.767622678611431</v>
      </c>
      <c r="K1088" s="2">
        <f t="shared" si="132"/>
        <v>32.463738740476927</v>
      </c>
    </row>
    <row r="1089" spans="1:11" ht="13.5" x14ac:dyDescent="0.25">
      <c r="A1089" s="3">
        <f>TITRES_STAT!B1092</f>
        <v>43593</v>
      </c>
      <c r="B1089" s="6">
        <f>TITRES_STAT!D1092</f>
        <v>31.81</v>
      </c>
      <c r="C1089" s="2">
        <f t="shared" si="125"/>
        <v>0</v>
      </c>
      <c r="D1089" s="2">
        <f t="shared" si="126"/>
        <v>31.913999999999998</v>
      </c>
      <c r="E1089" s="2">
        <f t="shared" si="128"/>
        <v>32.113</v>
      </c>
      <c r="F1089" s="2">
        <f t="shared" si="129"/>
        <v>33.378499999999995</v>
      </c>
      <c r="G1089" s="2">
        <f t="shared" si="131"/>
        <v>32.178399999999996</v>
      </c>
      <c r="H1089" s="2">
        <f t="shared" si="127"/>
        <v>31.064100000000007</v>
      </c>
      <c r="I1089" s="2">
        <f t="array" ref="I1089">SUMPRODUCT(B1073:B1092, (ROW(B1073:B1092)-ROW(B1073)+1)) / (20*21/2)</f>
        <v>32.504190476190473</v>
      </c>
      <c r="J1089" s="2">
        <f t="shared" si="130"/>
        <v>32.676420518743676</v>
      </c>
      <c r="K1089" s="2">
        <f t="shared" si="132"/>
        <v>32.43810192712489</v>
      </c>
    </row>
    <row r="1090" spans="1:11" ht="13.5" x14ac:dyDescent="0.25">
      <c r="A1090" s="3">
        <f>TITRES_STAT!B1093</f>
        <v>43594</v>
      </c>
      <c r="B1090" s="6">
        <f>TITRES_STAT!D1093</f>
        <v>31.91</v>
      </c>
      <c r="C1090" s="2">
        <f t="shared" si="125"/>
        <v>0.10000000000000142</v>
      </c>
      <c r="D1090" s="2">
        <f t="shared" si="126"/>
        <v>31.95</v>
      </c>
      <c r="E1090" s="2">
        <f t="shared" si="128"/>
        <v>32.034000000000006</v>
      </c>
      <c r="F1090" s="2">
        <f t="shared" si="129"/>
        <v>33.233999999999995</v>
      </c>
      <c r="G1090" s="2">
        <f t="shared" si="131"/>
        <v>32.176600000000001</v>
      </c>
      <c r="H1090" s="2">
        <f t="shared" si="127"/>
        <v>31.052650000000003</v>
      </c>
      <c r="I1090" s="2">
        <f t="array" ref="I1090">SUMPRODUCT(B1074:B1093, (ROW(B1074:B1093)-ROW(B1074)+1)) / (20*21/2)</f>
        <v>32.487047619047615</v>
      </c>
      <c r="J1090" s="2">
        <f t="shared" si="130"/>
        <v>32.603428088387133</v>
      </c>
      <c r="K1090" s="2">
        <f t="shared" si="132"/>
        <v>32.417392047629797</v>
      </c>
    </row>
    <row r="1091" spans="1:11" ht="13.5" x14ac:dyDescent="0.25">
      <c r="A1091" s="3">
        <f>TITRES_STAT!B1094</f>
        <v>43595</v>
      </c>
      <c r="B1091" s="6">
        <f>TITRES_STAT!D1094</f>
        <v>32.86</v>
      </c>
      <c r="C1091" s="2">
        <f t="shared" si="125"/>
        <v>0.94999999999999929</v>
      </c>
      <c r="D1091" s="2">
        <f t="shared" si="126"/>
        <v>32.176000000000002</v>
      </c>
      <c r="E1091" s="2">
        <f t="shared" si="128"/>
        <v>32.050000000000004</v>
      </c>
      <c r="F1091" s="2">
        <f t="shared" si="129"/>
        <v>33.136999999999993</v>
      </c>
      <c r="G1091" s="2">
        <f t="shared" si="131"/>
        <v>32.193799999999996</v>
      </c>
      <c r="H1091" s="2">
        <f t="shared" si="127"/>
        <v>31.038350000000005</v>
      </c>
      <c r="I1091" s="2">
        <f t="array" ref="I1091">SUMPRODUCT(B1075:B1094, (ROW(B1075:B1094)-ROW(B1075)+1)) / (20*21/2)</f>
        <v>32.479142857142854</v>
      </c>
      <c r="J1091" s="2">
        <f t="shared" si="130"/>
        <v>32.627863508540742</v>
      </c>
      <c r="K1091" s="2">
        <f t="shared" si="132"/>
        <v>32.434749222232547</v>
      </c>
    </row>
    <row r="1092" spans="1:11" ht="13.5" x14ac:dyDescent="0.25">
      <c r="A1092" s="3">
        <f>TITRES_STAT!B1095</f>
        <v>43598</v>
      </c>
      <c r="B1092" s="6">
        <f>TITRES_STAT!D1095</f>
        <v>32.86</v>
      </c>
      <c r="C1092" s="2">
        <f t="shared" ref="C1092:C1155" si="133">B1092-B1091</f>
        <v>0</v>
      </c>
      <c r="D1092" s="2">
        <f t="shared" si="126"/>
        <v>32.25</v>
      </c>
      <c r="E1092" s="2">
        <f t="shared" si="128"/>
        <v>32.066000000000003</v>
      </c>
      <c r="F1092" s="2">
        <f t="shared" si="129"/>
        <v>33.04</v>
      </c>
      <c r="G1092" s="2">
        <f t="shared" si="131"/>
        <v>32.210999999999991</v>
      </c>
      <c r="H1092" s="2">
        <f t="shared" si="127"/>
        <v>31.024050000000006</v>
      </c>
      <c r="I1092" s="2">
        <f t="array" ref="I1092">SUMPRODUCT(B1076:B1095, (ROW(B1076:B1095)-ROW(B1076)+1)) / (20*21/2)</f>
        <v>32.480476190476196</v>
      </c>
      <c r="J1092" s="2">
        <f t="shared" si="130"/>
        <v>32.649971745822576</v>
      </c>
      <c r="K1092" s="2">
        <f t="shared" si="132"/>
        <v>32.451425723321464</v>
      </c>
    </row>
    <row r="1093" spans="1:11" ht="13.5" x14ac:dyDescent="0.25">
      <c r="A1093" s="3">
        <f>TITRES_STAT!B1096</f>
        <v>43599</v>
      </c>
      <c r="B1093" s="6">
        <f>TITRES_STAT!D1096</f>
        <v>32.86</v>
      </c>
      <c r="C1093" s="2">
        <f t="shared" si="133"/>
        <v>0</v>
      </c>
      <c r="D1093" s="2">
        <f t="shared" si="126"/>
        <v>32.46</v>
      </c>
      <c r="E1093" s="2">
        <f t="shared" si="128"/>
        <v>32.179000000000002</v>
      </c>
      <c r="F1093" s="2">
        <f t="shared" si="129"/>
        <v>32.942999999999998</v>
      </c>
      <c r="G1093" s="2">
        <f t="shared" si="131"/>
        <v>32.228199999999994</v>
      </c>
      <c r="H1093" s="2">
        <f t="shared" si="127"/>
        <v>31.009750000000007</v>
      </c>
      <c r="I1093" s="2">
        <f t="array" ref="I1093">SUMPRODUCT(B1077:B1096, (ROW(B1077:B1096)-ROW(B1077)+1)) / (20*21/2)</f>
        <v>32.49104761904762</v>
      </c>
      <c r="J1093" s="2">
        <f t="shared" si="130"/>
        <v>32.669974436696613</v>
      </c>
      <c r="K1093" s="2">
        <f t="shared" si="132"/>
        <v>32.467448243975525</v>
      </c>
    </row>
    <row r="1094" spans="1:11" ht="13.5" x14ac:dyDescent="0.25">
      <c r="A1094" s="3">
        <f>TITRES_STAT!B1097</f>
        <v>43600</v>
      </c>
      <c r="B1094" s="6">
        <f>TITRES_STAT!D1097</f>
        <v>32.86</v>
      </c>
      <c r="C1094" s="2">
        <f t="shared" si="133"/>
        <v>0</v>
      </c>
      <c r="D1094" s="2">
        <f t="shared" ref="D1094:D1157" si="134">AVERAGE(B1090:B1094)</f>
        <v>32.67</v>
      </c>
      <c r="E1094" s="2">
        <f t="shared" si="128"/>
        <v>32.292000000000002</v>
      </c>
      <c r="F1094" s="2">
        <f t="shared" si="129"/>
        <v>32.846000000000004</v>
      </c>
      <c r="G1094" s="2">
        <f t="shared" si="131"/>
        <v>32.245399999999989</v>
      </c>
      <c r="H1094" s="2">
        <f t="shared" si="127"/>
        <v>30.995650000000005</v>
      </c>
      <c r="I1094" s="2">
        <f t="array" ref="I1094">SUMPRODUCT(B1078:B1097, (ROW(B1078:B1097)-ROW(B1078)+1)) / (20*21/2)</f>
        <v>32.510857142857141</v>
      </c>
      <c r="J1094" s="2">
        <f t="shared" si="130"/>
        <v>32.688072109392174</v>
      </c>
      <c r="K1094" s="2">
        <f t="shared" si="132"/>
        <v>32.482842430486286</v>
      </c>
    </row>
    <row r="1095" spans="1:11" ht="13.5" x14ac:dyDescent="0.25">
      <c r="A1095" s="3">
        <f>TITRES_STAT!B1098</f>
        <v>43601</v>
      </c>
      <c r="B1095" s="6">
        <f>TITRES_STAT!D1098</f>
        <v>32.86</v>
      </c>
      <c r="C1095" s="2">
        <f t="shared" si="133"/>
        <v>0</v>
      </c>
      <c r="D1095" s="2">
        <f t="shared" si="134"/>
        <v>32.86</v>
      </c>
      <c r="E1095" s="2">
        <f t="shared" si="128"/>
        <v>32.405000000000008</v>
      </c>
      <c r="F1095" s="2">
        <f t="shared" si="129"/>
        <v>32.749000000000009</v>
      </c>
      <c r="G1095" s="2">
        <f t="shared" si="131"/>
        <v>32.28179999999999</v>
      </c>
      <c r="H1095" s="2">
        <f t="shared" si="127"/>
        <v>30.981550000000002</v>
      </c>
      <c r="I1095" s="2">
        <f t="array" ref="I1095">SUMPRODUCT(B1079:B1098, (ROW(B1079:B1098)-ROW(B1079)+1)) / (20*21/2)</f>
        <v>32.633238095238099</v>
      </c>
      <c r="J1095" s="2">
        <f t="shared" si="130"/>
        <v>32.704446194211968</v>
      </c>
      <c r="K1095" s="2">
        <f t="shared" si="132"/>
        <v>32.497632923408389</v>
      </c>
    </row>
    <row r="1096" spans="1:11" ht="13.5" x14ac:dyDescent="0.25">
      <c r="A1096" s="3">
        <f>TITRES_STAT!B1099</f>
        <v>43602</v>
      </c>
      <c r="B1096" s="6">
        <f>TITRES_STAT!D1099</f>
        <v>32.86</v>
      </c>
      <c r="C1096" s="2">
        <f t="shared" si="133"/>
        <v>0</v>
      </c>
      <c r="D1096" s="2">
        <f t="shared" si="134"/>
        <v>32.86</v>
      </c>
      <c r="E1096" s="2">
        <f t="shared" si="128"/>
        <v>32.518000000000008</v>
      </c>
      <c r="F1096" s="2">
        <f t="shared" si="129"/>
        <v>32.652000000000001</v>
      </c>
      <c r="G1096" s="2">
        <f t="shared" si="131"/>
        <v>32.336599999999983</v>
      </c>
      <c r="H1096" s="2">
        <f t="shared" si="127"/>
        <v>30.967450000000003</v>
      </c>
      <c r="I1096" s="2">
        <f t="array" ref="I1096">SUMPRODUCT(B1080:B1099, (ROW(B1080:B1099)-ROW(B1080)+1)) / (20*21/2)</f>
        <v>32.760190476190473</v>
      </c>
      <c r="J1096" s="2">
        <f t="shared" si="130"/>
        <v>32.719260842382255</v>
      </c>
      <c r="K1096" s="2">
        <f t="shared" si="132"/>
        <v>32.51184339700022</v>
      </c>
    </row>
    <row r="1097" spans="1:11" ht="13.5" x14ac:dyDescent="0.25">
      <c r="A1097" s="3">
        <f>TITRES_STAT!B1100</f>
        <v>43605</v>
      </c>
      <c r="B1097" s="6">
        <f>TITRES_STAT!D1100</f>
        <v>32.86</v>
      </c>
      <c r="C1097" s="2">
        <f t="shared" si="133"/>
        <v>0</v>
      </c>
      <c r="D1097" s="2">
        <f t="shared" si="134"/>
        <v>32.86</v>
      </c>
      <c r="E1097" s="2">
        <f t="shared" si="128"/>
        <v>32.555000000000007</v>
      </c>
      <c r="F1097" s="2">
        <f t="shared" si="129"/>
        <v>32.555000000000007</v>
      </c>
      <c r="G1097" s="2">
        <f t="shared" si="131"/>
        <v>32.409199999999977</v>
      </c>
      <c r="H1097" s="2">
        <f t="shared" si="127"/>
        <v>30.953350000000004</v>
      </c>
      <c r="I1097" s="2">
        <f t="array" ref="I1097">SUMPRODUCT(B1081:B1100, (ROW(B1081:B1100)-ROW(B1081)+1)) / (20*21/2)</f>
        <v>32.88428571428571</v>
      </c>
      <c r="J1097" s="2">
        <f t="shared" si="130"/>
        <v>32.73266457167918</v>
      </c>
      <c r="K1097" s="2">
        <f t="shared" si="132"/>
        <v>32.525496597117858</v>
      </c>
    </row>
    <row r="1098" spans="1:11" ht="13.5" x14ac:dyDescent="0.25">
      <c r="A1098" s="3">
        <f>TITRES_STAT!B1101</f>
        <v>43606</v>
      </c>
      <c r="B1098" s="6">
        <f>TITRES_STAT!D1101</f>
        <v>33.840000000000003</v>
      </c>
      <c r="C1098" s="2">
        <f t="shared" si="133"/>
        <v>0.98000000000000398</v>
      </c>
      <c r="D1098" s="2">
        <f t="shared" si="134"/>
        <v>33.055999999999997</v>
      </c>
      <c r="E1098" s="2">
        <f t="shared" si="128"/>
        <v>32.758000000000003</v>
      </c>
      <c r="F1098" s="2">
        <f t="shared" si="129"/>
        <v>32.507000000000005</v>
      </c>
      <c r="G1098" s="2">
        <f t="shared" si="131"/>
        <v>32.501399999999975</v>
      </c>
      <c r="H1098" s="2">
        <f t="shared" ref="H1098:H1161" si="135">AVERAGE(B899:B1098)</f>
        <v>30.944150000000004</v>
      </c>
      <c r="I1098" s="2">
        <f t="array" ref="I1098">SUMPRODUCT(B1082:B1101, (ROW(B1082:B1101)-ROW(B1082)+1)) / (20*21/2)</f>
        <v>33.002952380952379</v>
      </c>
      <c r="J1098" s="2">
        <f t="shared" si="130"/>
        <v>32.838125088662117</v>
      </c>
      <c r="K1098" s="2">
        <f t="shared" si="132"/>
        <v>32.577045750172061</v>
      </c>
    </row>
    <row r="1099" spans="1:11" ht="13.5" x14ac:dyDescent="0.25">
      <c r="A1099" s="3">
        <f>TITRES_STAT!B1102</f>
        <v>43607</v>
      </c>
      <c r="B1099" s="6">
        <f>TITRES_STAT!D1102</f>
        <v>33.840000000000003</v>
      </c>
      <c r="C1099" s="2">
        <f t="shared" si="133"/>
        <v>0</v>
      </c>
      <c r="D1099" s="2">
        <f t="shared" si="134"/>
        <v>33.252000000000002</v>
      </c>
      <c r="E1099" s="2">
        <f t="shared" si="128"/>
        <v>32.961000000000013</v>
      </c>
      <c r="F1099" s="2">
        <f t="shared" si="129"/>
        <v>32.537000000000006</v>
      </c>
      <c r="G1099" s="2">
        <f t="shared" si="131"/>
        <v>32.576199999999979</v>
      </c>
      <c r="H1099" s="2">
        <f t="shared" si="135"/>
        <v>30.934950000000004</v>
      </c>
      <c r="I1099" s="2">
        <f t="array" ref="I1099">SUMPRODUCT(B1083:B1102, (ROW(B1083:B1102)-ROW(B1083)+1)) / (20*21/2)</f>
        <v>33.116190476190475</v>
      </c>
      <c r="J1099" s="2">
        <f t="shared" si="130"/>
        <v>32.933541746884771</v>
      </c>
      <c r="K1099" s="2">
        <f t="shared" si="132"/>
        <v>32.626573367812369</v>
      </c>
    </row>
    <row r="1100" spans="1:11" ht="13.5" x14ac:dyDescent="0.25">
      <c r="A1100" s="3">
        <f>TITRES_STAT!B1103</f>
        <v>43608</v>
      </c>
      <c r="B1100" s="6">
        <f>TITRES_STAT!D1103</f>
        <v>33.840000000000003</v>
      </c>
      <c r="C1100" s="2">
        <f t="shared" si="133"/>
        <v>0</v>
      </c>
      <c r="D1100" s="2">
        <f t="shared" si="134"/>
        <v>33.448</v>
      </c>
      <c r="E1100" s="2">
        <f t="shared" ref="E1100:E1163" si="136">AVERAGE(B1091:B1100)</f>
        <v>33.154000000000011</v>
      </c>
      <c r="F1100" s="2">
        <f t="shared" si="129"/>
        <v>32.594000000000008</v>
      </c>
      <c r="G1100" s="2">
        <f t="shared" si="131"/>
        <v>32.650999999999975</v>
      </c>
      <c r="H1100" s="2">
        <f t="shared" si="135"/>
        <v>30.925750000000008</v>
      </c>
      <c r="I1100" s="2">
        <f t="array" ref="I1100">SUMPRODUCT(B1084:B1103, (ROW(B1084:B1103)-ROW(B1084)+1)) / (20*21/2)</f>
        <v>33.223999999999997</v>
      </c>
      <c r="J1100" s="2">
        <f t="shared" si="130"/>
        <v>33.019871104324316</v>
      </c>
      <c r="K1100" s="2">
        <f t="shared" si="132"/>
        <v>32.674158725937374</v>
      </c>
    </row>
    <row r="1101" spans="1:11" ht="13.5" x14ac:dyDescent="0.25">
      <c r="A1101" s="3">
        <f>TITRES_STAT!B1104</f>
        <v>43609</v>
      </c>
      <c r="B1101" s="6">
        <f>TITRES_STAT!D1104</f>
        <v>33.840000000000003</v>
      </c>
      <c r="C1101" s="2">
        <f t="shared" si="133"/>
        <v>0</v>
      </c>
      <c r="D1101" s="2">
        <f t="shared" si="134"/>
        <v>33.643999999999998</v>
      </c>
      <c r="E1101" s="2">
        <f t="shared" si="136"/>
        <v>33.25200000000001</v>
      </c>
      <c r="F1101" s="2">
        <f t="shared" si="129"/>
        <v>32.65100000000001</v>
      </c>
      <c r="G1101" s="2">
        <f t="shared" si="131"/>
        <v>32.725799999999971</v>
      </c>
      <c r="H1101" s="2">
        <f t="shared" si="135"/>
        <v>30.916550000000008</v>
      </c>
      <c r="I1101" s="2">
        <f t="array" ref="I1101">SUMPRODUCT(B1085:B1104, (ROW(B1085:B1104)-ROW(B1085)+1)) / (20*21/2)</f>
        <v>33.321761904761907</v>
      </c>
      <c r="J1101" s="2">
        <f t="shared" si="130"/>
        <v>33.097978618198191</v>
      </c>
      <c r="K1101" s="2">
        <f t="shared" si="132"/>
        <v>32.719877991586891</v>
      </c>
    </row>
    <row r="1102" spans="1:11" ht="13.5" x14ac:dyDescent="0.25">
      <c r="A1102" s="3">
        <f>TITRES_STAT!B1105</f>
        <v>43612</v>
      </c>
      <c r="B1102" s="6">
        <f>TITRES_STAT!D1105</f>
        <v>33.840000000000003</v>
      </c>
      <c r="C1102" s="2">
        <f t="shared" si="133"/>
        <v>0</v>
      </c>
      <c r="D1102" s="2">
        <f t="shared" si="134"/>
        <v>33.840000000000003</v>
      </c>
      <c r="E1102" s="2">
        <f t="shared" si="136"/>
        <v>33.350000000000009</v>
      </c>
      <c r="F1102" s="2">
        <f t="shared" si="129"/>
        <v>32.708000000000013</v>
      </c>
      <c r="G1102" s="2">
        <f t="shared" si="131"/>
        <v>32.800599999999974</v>
      </c>
      <c r="H1102" s="2">
        <f t="shared" si="135"/>
        <v>30.907350000000012</v>
      </c>
      <c r="I1102" s="2">
        <f t="array" ref="I1102">SUMPRODUCT(B1086:B1105, (ROW(B1086:B1105)-ROW(B1086)+1)) / (20*21/2)</f>
        <v>33.409476190476191</v>
      </c>
      <c r="J1102" s="2">
        <f t="shared" si="130"/>
        <v>33.168647321226935</v>
      </c>
      <c r="K1102" s="2">
        <f t="shared" si="132"/>
        <v>32.763804344857995</v>
      </c>
    </row>
    <row r="1103" spans="1:11" ht="13.5" x14ac:dyDescent="0.25">
      <c r="A1103" s="3">
        <f>TITRES_STAT!B1106</f>
        <v>43613</v>
      </c>
      <c r="B1103" s="6">
        <f>TITRES_STAT!D1106</f>
        <v>33.840000000000003</v>
      </c>
      <c r="C1103" s="2">
        <f t="shared" si="133"/>
        <v>0</v>
      </c>
      <c r="D1103" s="2">
        <f t="shared" si="134"/>
        <v>33.840000000000003</v>
      </c>
      <c r="E1103" s="2">
        <f t="shared" si="136"/>
        <v>33.448</v>
      </c>
      <c r="F1103" s="2">
        <f t="shared" si="129"/>
        <v>32.813500000000012</v>
      </c>
      <c r="G1103" s="2">
        <f t="shared" si="131"/>
        <v>32.875399999999971</v>
      </c>
      <c r="H1103" s="2">
        <f t="shared" si="135"/>
        <v>30.903500000000008</v>
      </c>
      <c r="I1103" s="2">
        <f t="array" ref="I1103">SUMPRODUCT(B1087:B1106, (ROW(B1087:B1106)-ROW(B1087)+1)) / (20*21/2)</f>
        <v>33.487142857142857</v>
      </c>
      <c r="J1103" s="2">
        <f t="shared" si="130"/>
        <v>33.232585671586271</v>
      </c>
      <c r="K1103" s="2">
        <f t="shared" si="132"/>
        <v>32.806008096040031</v>
      </c>
    </row>
    <row r="1104" spans="1:11" ht="13.5" x14ac:dyDescent="0.25">
      <c r="A1104" s="3">
        <f>TITRES_STAT!B1107</f>
        <v>43614</v>
      </c>
      <c r="B1104" s="6">
        <f>TITRES_STAT!D1107</f>
        <v>33.840000000000003</v>
      </c>
      <c r="C1104" s="2">
        <f t="shared" si="133"/>
        <v>0</v>
      </c>
      <c r="D1104" s="2">
        <f t="shared" si="134"/>
        <v>33.840000000000003</v>
      </c>
      <c r="E1104" s="2">
        <f t="shared" si="136"/>
        <v>33.546000000000006</v>
      </c>
      <c r="F1104" s="2">
        <f t="shared" si="129"/>
        <v>32.919000000000011</v>
      </c>
      <c r="G1104" s="2">
        <f t="shared" si="131"/>
        <v>32.950199999999974</v>
      </c>
      <c r="H1104" s="2">
        <f t="shared" si="135"/>
        <v>30.904800000000009</v>
      </c>
      <c r="I1104" s="2">
        <f t="array" ref="I1104">SUMPRODUCT(B1088:B1107, (ROW(B1088:B1107)-ROW(B1088)+1)) / (20*21/2)</f>
        <v>33.554761904761904</v>
      </c>
      <c r="J1104" s="2">
        <f t="shared" si="130"/>
        <v>33.290434655244724</v>
      </c>
      <c r="K1104" s="2">
        <f t="shared" si="132"/>
        <v>32.846556798156108</v>
      </c>
    </row>
    <row r="1105" spans="1:11" ht="13.5" x14ac:dyDescent="0.25">
      <c r="A1105" s="3">
        <f>TITRES_STAT!B1108</f>
        <v>43615</v>
      </c>
      <c r="B1105" s="6">
        <f>TITRES_STAT!D1108</f>
        <v>33.840000000000003</v>
      </c>
      <c r="C1105" s="2">
        <f t="shared" si="133"/>
        <v>0</v>
      </c>
      <c r="D1105" s="2">
        <f t="shared" si="134"/>
        <v>33.840000000000003</v>
      </c>
      <c r="E1105" s="2">
        <f t="shared" si="136"/>
        <v>33.644000000000005</v>
      </c>
      <c r="F1105" s="2">
        <f t="shared" si="129"/>
        <v>33.024500000000018</v>
      </c>
      <c r="G1105" s="2">
        <f t="shared" si="131"/>
        <v>33.02499999999997</v>
      </c>
      <c r="H1105" s="2">
        <f t="shared" si="135"/>
        <v>30.911100000000012</v>
      </c>
      <c r="I1105" s="2">
        <f t="array" ref="I1105">SUMPRODUCT(B1089:B1108, (ROW(B1089:B1108)-ROW(B1089)+1)) / (20*21/2)</f>
        <v>33.615952380952386</v>
      </c>
      <c r="J1105" s="2">
        <f t="shared" si="130"/>
        <v>33.342774211888084</v>
      </c>
      <c r="K1105" s="2">
        <f t="shared" si="132"/>
        <v>32.885515355091165</v>
      </c>
    </row>
    <row r="1106" spans="1:11" ht="13.5" x14ac:dyDescent="0.25">
      <c r="A1106" s="3">
        <f>TITRES_STAT!B1109</f>
        <v>43616</v>
      </c>
      <c r="B1106" s="6">
        <f>TITRES_STAT!D1109</f>
        <v>33.840000000000003</v>
      </c>
      <c r="C1106" s="2">
        <f t="shared" si="133"/>
        <v>0</v>
      </c>
      <c r="D1106" s="2">
        <f t="shared" si="134"/>
        <v>33.840000000000003</v>
      </c>
      <c r="E1106" s="2">
        <f t="shared" si="136"/>
        <v>33.742000000000004</v>
      </c>
      <c r="F1106" s="2">
        <f t="shared" si="129"/>
        <v>33.130000000000017</v>
      </c>
      <c r="G1106" s="2">
        <f t="shared" si="131"/>
        <v>33.099799999999966</v>
      </c>
      <c r="H1106" s="2">
        <f t="shared" si="135"/>
        <v>30.922250000000016</v>
      </c>
      <c r="I1106" s="2">
        <f t="array" ref="I1106">SUMPRODUCT(B1090:B1109, (ROW(B1090:B1109)-ROW(B1090)+1)) / (20*21/2)</f>
        <v>33.667476190476194</v>
      </c>
      <c r="J1106" s="2">
        <f t="shared" si="130"/>
        <v>33.390129048851122</v>
      </c>
      <c r="K1106" s="2">
        <f t="shared" si="132"/>
        <v>32.922946125479747</v>
      </c>
    </row>
    <row r="1107" spans="1:11" ht="13.5" x14ac:dyDescent="0.25">
      <c r="A1107" s="3">
        <f>TITRES_STAT!B1110</f>
        <v>43619</v>
      </c>
      <c r="B1107" s="6">
        <f>TITRES_STAT!D1110</f>
        <v>33.840000000000003</v>
      </c>
      <c r="C1107" s="2">
        <f t="shared" si="133"/>
        <v>0</v>
      </c>
      <c r="D1107" s="2">
        <f t="shared" si="134"/>
        <v>33.840000000000003</v>
      </c>
      <c r="E1107" s="2">
        <f t="shared" si="136"/>
        <v>33.840000000000011</v>
      </c>
      <c r="F1107" s="2">
        <f t="shared" si="129"/>
        <v>33.197500000000019</v>
      </c>
      <c r="G1107" s="2">
        <f t="shared" si="131"/>
        <v>33.17459999999997</v>
      </c>
      <c r="H1107" s="2">
        <f t="shared" si="135"/>
        <v>30.928700000000017</v>
      </c>
      <c r="I1107" s="2">
        <f t="array" ref="I1107">SUMPRODUCT(B1091:B1110, (ROW(B1091:B1110)-ROW(B1091)+1)) / (20*21/2)</f>
        <v>33.709333333333333</v>
      </c>
      <c r="J1107" s="2">
        <f t="shared" si="130"/>
        <v>33.432973901341491</v>
      </c>
      <c r="K1107" s="2">
        <f t="shared" si="132"/>
        <v>32.958909022519755</v>
      </c>
    </row>
    <row r="1108" spans="1:11" ht="13.5" x14ac:dyDescent="0.25">
      <c r="A1108" s="3">
        <f>TITRES_STAT!B1111</f>
        <v>43623</v>
      </c>
      <c r="B1108" s="6">
        <f>TITRES_STAT!D1111</f>
        <v>33.840000000000003</v>
      </c>
      <c r="C1108" s="2">
        <f t="shared" si="133"/>
        <v>0</v>
      </c>
      <c r="D1108" s="2">
        <f t="shared" si="134"/>
        <v>33.840000000000003</v>
      </c>
      <c r="E1108" s="2">
        <f t="shared" si="136"/>
        <v>33.840000000000011</v>
      </c>
      <c r="F1108" s="2">
        <f t="shared" ref="F1108:F1171" si="137">AVERAGE(B1089:B1108)</f>
        <v>33.299000000000021</v>
      </c>
      <c r="G1108" s="2">
        <f t="shared" si="131"/>
        <v>33.249399999999973</v>
      </c>
      <c r="H1108" s="2">
        <f t="shared" si="135"/>
        <v>30.935150000000018</v>
      </c>
      <c r="I1108" s="2">
        <f t="array" ref="I1108">SUMPRODUCT(B1092:B1111, (ROW(B1092:B1111)-ROW(B1092)+1)) / (20*21/2)</f>
        <v>33.742000000000004</v>
      </c>
      <c r="J1108" s="2">
        <f t="shared" si="130"/>
        <v>33.471738291689917</v>
      </c>
      <c r="K1108" s="2">
        <f t="shared" si="132"/>
        <v>32.993461609871922</v>
      </c>
    </row>
    <row r="1109" spans="1:11" ht="13.5" x14ac:dyDescent="0.25">
      <c r="A1109" s="3">
        <f>TITRES_STAT!B1112</f>
        <v>43626</v>
      </c>
      <c r="B1109" s="6">
        <f>TITRES_STAT!D1112</f>
        <v>33.840000000000003</v>
      </c>
      <c r="C1109" s="2">
        <f t="shared" si="133"/>
        <v>0</v>
      </c>
      <c r="D1109" s="2">
        <f t="shared" si="134"/>
        <v>33.840000000000003</v>
      </c>
      <c r="E1109" s="2">
        <f t="shared" si="136"/>
        <v>33.840000000000011</v>
      </c>
      <c r="F1109" s="2">
        <f t="shared" si="137"/>
        <v>33.400500000000022</v>
      </c>
      <c r="G1109" s="2">
        <f t="shared" si="131"/>
        <v>33.324199999999969</v>
      </c>
      <c r="H1109" s="2">
        <f t="shared" si="135"/>
        <v>30.939350000000022</v>
      </c>
      <c r="I1109" s="2">
        <f t="array" ref="I1109">SUMPRODUCT(B1093:B1112, (ROW(B1093:B1112)-ROW(B1093)+1)) / (20*21/2)</f>
        <v>33.625238095238089</v>
      </c>
      <c r="J1109" s="2">
        <f t="shared" ref="J1109:J1172" si="138">$J$4*B1109+J1108*(1-$J$4)</f>
        <v>33.506810835338499</v>
      </c>
      <c r="K1109" s="2">
        <f t="shared" si="132"/>
        <v>33.026659193798515</v>
      </c>
    </row>
    <row r="1110" spans="1:11" ht="13.5" x14ac:dyDescent="0.25">
      <c r="A1110" s="3">
        <f>TITRES_STAT!B1113</f>
        <v>43627</v>
      </c>
      <c r="B1110" s="6">
        <f>TITRES_STAT!D1113</f>
        <v>33.840000000000003</v>
      </c>
      <c r="C1110" s="2">
        <f t="shared" si="133"/>
        <v>0</v>
      </c>
      <c r="D1110" s="2">
        <f t="shared" si="134"/>
        <v>33.840000000000003</v>
      </c>
      <c r="E1110" s="2">
        <f t="shared" si="136"/>
        <v>33.840000000000011</v>
      </c>
      <c r="F1110" s="2">
        <f t="shared" si="137"/>
        <v>33.497000000000021</v>
      </c>
      <c r="G1110" s="2">
        <f t="shared" si="131"/>
        <v>33.398999999999972</v>
      </c>
      <c r="H1110" s="2">
        <f t="shared" si="135"/>
        <v>30.948500000000021</v>
      </c>
      <c r="I1110" s="2">
        <f t="array" ref="I1110">SUMPRODUCT(B1094:B1113, (ROW(B1094:B1113)-ROW(B1094)+1)) / (20*21/2)</f>
        <v>33.511047619047616</v>
      </c>
      <c r="J1110" s="2">
        <f t="shared" si="138"/>
        <v>33.53854313673483</v>
      </c>
      <c r="K1110" s="2">
        <f t="shared" si="132"/>
        <v>33.058554911688773</v>
      </c>
    </row>
    <row r="1111" spans="1:11" ht="13.5" x14ac:dyDescent="0.25">
      <c r="A1111" s="3">
        <f>TITRES_STAT!B1114</f>
        <v>43628</v>
      </c>
      <c r="B1111" s="6">
        <f>TITRES_STAT!D1114</f>
        <v>33.840000000000003</v>
      </c>
      <c r="C1111" s="2">
        <f t="shared" si="133"/>
        <v>0</v>
      </c>
      <c r="D1111" s="2">
        <f t="shared" si="134"/>
        <v>33.840000000000003</v>
      </c>
      <c r="E1111" s="2">
        <f t="shared" si="136"/>
        <v>33.840000000000011</v>
      </c>
      <c r="F1111" s="2">
        <f t="shared" si="137"/>
        <v>33.546000000000021</v>
      </c>
      <c r="G1111" s="2">
        <f t="shared" si="131"/>
        <v>33.473799999999969</v>
      </c>
      <c r="H1111" s="2">
        <f t="shared" si="135"/>
        <v>30.962450000000022</v>
      </c>
      <c r="I1111" s="2">
        <f t="array" ref="I1111">SUMPRODUCT(B1095:B1114, (ROW(B1095:B1114)-ROW(B1095)+1)) / (20*21/2)</f>
        <v>33.399428571428572</v>
      </c>
      <c r="J1111" s="2">
        <f t="shared" si="138"/>
        <v>33.567253314188655</v>
      </c>
      <c r="K1111" s="2">
        <f t="shared" si="132"/>
        <v>33.089199817112743</v>
      </c>
    </row>
    <row r="1112" spans="1:11" ht="13.5" x14ac:dyDescent="0.25">
      <c r="A1112" s="3">
        <f>TITRES_STAT!B1115</f>
        <v>43629</v>
      </c>
      <c r="B1112" s="6">
        <f>TITRES_STAT!D1115</f>
        <v>32.32</v>
      </c>
      <c r="C1112" s="2">
        <f t="shared" si="133"/>
        <v>-1.5200000000000031</v>
      </c>
      <c r="D1112" s="2">
        <f t="shared" si="134"/>
        <v>33.536000000000001</v>
      </c>
      <c r="E1112" s="2">
        <f t="shared" si="136"/>
        <v>33.688000000000002</v>
      </c>
      <c r="F1112" s="2">
        <f t="shared" si="137"/>
        <v>33.51900000000002</v>
      </c>
      <c r="G1112" s="2">
        <f t="shared" si="131"/>
        <v>33.481599999999972</v>
      </c>
      <c r="H1112" s="2">
        <f t="shared" si="135"/>
        <v>30.964150000000021</v>
      </c>
      <c r="I1112" s="2">
        <f t="array" ref="I1112">SUMPRODUCT(B1096:B1115, (ROW(B1096:B1115)-ROW(B1096)+1)) / (20*21/2)</f>
        <v>33.29038095238095</v>
      </c>
      <c r="J1112" s="2">
        <f t="shared" si="138"/>
        <v>33.448467284265924</v>
      </c>
      <c r="K1112" s="2">
        <f t="shared" si="132"/>
        <v>33.059035118402441</v>
      </c>
    </row>
    <row r="1113" spans="1:11" ht="13.5" x14ac:dyDescent="0.25">
      <c r="A1113" s="3">
        <f>TITRES_STAT!B1116</f>
        <v>43630</v>
      </c>
      <c r="B1113" s="6">
        <f>TITRES_STAT!D1116</f>
        <v>32.32</v>
      </c>
      <c r="C1113" s="2">
        <f t="shared" si="133"/>
        <v>0</v>
      </c>
      <c r="D1113" s="2">
        <f t="shared" si="134"/>
        <v>33.231999999999999</v>
      </c>
      <c r="E1113" s="2">
        <f t="shared" si="136"/>
        <v>33.536000000000001</v>
      </c>
      <c r="F1113" s="2">
        <f t="shared" si="137"/>
        <v>33.492000000000019</v>
      </c>
      <c r="G1113" s="2">
        <f t="shared" si="131"/>
        <v>33.47039999999997</v>
      </c>
      <c r="H1113" s="2">
        <f t="shared" si="135"/>
        <v>30.961300000000019</v>
      </c>
      <c r="I1113" s="2">
        <f t="array" ref="I1113">SUMPRODUCT(B1097:B1116, (ROW(B1097:B1116)-ROW(B1097)+1)) / (20*21/2)</f>
        <v>33.182000000000002</v>
      </c>
      <c r="J1113" s="2">
        <f t="shared" si="138"/>
        <v>33.340994209573935</v>
      </c>
      <c r="K1113" s="2">
        <f t="shared" si="132"/>
        <v>33.030053349053325</v>
      </c>
    </row>
    <row r="1114" spans="1:11" ht="13.5" x14ac:dyDescent="0.25">
      <c r="A1114" s="3">
        <f>TITRES_STAT!B1117</f>
        <v>43633</v>
      </c>
      <c r="B1114" s="6">
        <f>TITRES_STAT!D1117</f>
        <v>32.32</v>
      </c>
      <c r="C1114" s="2">
        <f t="shared" si="133"/>
        <v>0</v>
      </c>
      <c r="D1114" s="2">
        <f t="shared" si="134"/>
        <v>32.927999999999997</v>
      </c>
      <c r="E1114" s="2">
        <f t="shared" si="136"/>
        <v>33.384</v>
      </c>
      <c r="F1114" s="2">
        <f t="shared" si="137"/>
        <v>33.465000000000018</v>
      </c>
      <c r="G1114" s="2">
        <f t="shared" si="131"/>
        <v>33.43959999999997</v>
      </c>
      <c r="H1114" s="2">
        <f t="shared" si="135"/>
        <v>30.958450000000013</v>
      </c>
      <c r="I1114" s="2">
        <f t="array" ref="I1114">SUMPRODUCT(B1098:B1117, (ROW(B1098:B1117)-ROW(B1098)+1)) / (20*21/2)</f>
        <v>33.076285714285717</v>
      </c>
      <c r="J1114" s="2">
        <f t="shared" si="138"/>
        <v>33.243756665804987</v>
      </c>
      <c r="K1114" s="2">
        <f t="shared" si="132"/>
        <v>33.002208119678684</v>
      </c>
    </row>
    <row r="1115" spans="1:11" ht="13.5" x14ac:dyDescent="0.25">
      <c r="A1115" s="3">
        <f>TITRES_STAT!B1118</f>
        <v>43634</v>
      </c>
      <c r="B1115" s="6">
        <f>TITRES_STAT!D1118</f>
        <v>32.32</v>
      </c>
      <c r="C1115" s="2">
        <f t="shared" si="133"/>
        <v>0</v>
      </c>
      <c r="D1115" s="2">
        <f t="shared" si="134"/>
        <v>32.623999999999995</v>
      </c>
      <c r="E1115" s="2">
        <f t="shared" si="136"/>
        <v>33.231999999999999</v>
      </c>
      <c r="F1115" s="2">
        <f t="shared" si="137"/>
        <v>33.438000000000024</v>
      </c>
      <c r="G1115" s="2">
        <f t="shared" si="131"/>
        <v>33.408799999999971</v>
      </c>
      <c r="H1115" s="2">
        <f t="shared" si="135"/>
        <v>30.96005000000001</v>
      </c>
      <c r="I1115" s="2">
        <f t="array" ref="I1115">SUMPRODUCT(B1099:B1118, (ROW(B1099:B1118)-ROW(B1099)+1)) / (20*21/2)</f>
        <v>32.975142857142856</v>
      </c>
      <c r="J1115" s="2">
        <f t="shared" si="138"/>
        <v>33.155779840490226</v>
      </c>
      <c r="K1115" s="2">
        <f t="shared" si="132"/>
        <v>32.975454860083445</v>
      </c>
    </row>
    <row r="1116" spans="1:11" ht="13.5" x14ac:dyDescent="0.25">
      <c r="A1116" s="3">
        <f>TITRES_STAT!B1119</f>
        <v>43635</v>
      </c>
      <c r="B1116" s="6">
        <f>TITRES_STAT!D1119</f>
        <v>32.299999999999997</v>
      </c>
      <c r="C1116" s="2">
        <f t="shared" si="133"/>
        <v>-2.0000000000003126E-2</v>
      </c>
      <c r="D1116" s="2">
        <f t="shared" si="134"/>
        <v>32.315999999999995</v>
      </c>
      <c r="E1116" s="2">
        <f t="shared" si="136"/>
        <v>33.078000000000003</v>
      </c>
      <c r="F1116" s="2">
        <f t="shared" si="137"/>
        <v>33.410000000000018</v>
      </c>
      <c r="G1116" s="2">
        <f t="shared" si="131"/>
        <v>33.38479999999997</v>
      </c>
      <c r="H1116" s="2">
        <f t="shared" si="135"/>
        <v>30.95705000000001</v>
      </c>
      <c r="I1116" s="2">
        <f t="array" ref="I1116">SUMPRODUCT(B1100:B1119, (ROW(B1100:B1119)-ROW(B1100)+1)) / (20*21/2)</f>
        <v>32.881238095238096</v>
      </c>
      <c r="J1116" s="2">
        <f t="shared" si="138"/>
        <v>33.074276998538778</v>
      </c>
      <c r="K1116" s="2">
        <f t="shared" si="132"/>
        <v>32.948966434197821</v>
      </c>
    </row>
    <row r="1117" spans="1:11" ht="13.5" x14ac:dyDescent="0.25">
      <c r="A1117" s="3">
        <f>TITRES_STAT!B1120</f>
        <v>43636</v>
      </c>
      <c r="B1117" s="6">
        <f>TITRES_STAT!D1120</f>
        <v>32.299999999999997</v>
      </c>
      <c r="C1117" s="2">
        <f t="shared" si="133"/>
        <v>0</v>
      </c>
      <c r="D1117" s="2">
        <f t="shared" si="134"/>
        <v>32.311999999999998</v>
      </c>
      <c r="E1117" s="2">
        <f t="shared" si="136"/>
        <v>32.923999999999999</v>
      </c>
      <c r="F1117" s="2">
        <f t="shared" si="137"/>
        <v>33.382000000000012</v>
      </c>
      <c r="G1117" s="2">
        <f t="shared" si="131"/>
        <v>33.334799999999973</v>
      </c>
      <c r="H1117" s="2">
        <f t="shared" si="135"/>
        <v>30.949150000000003</v>
      </c>
      <c r="I1117" s="2">
        <f t="array" ref="I1117">SUMPRODUCT(B1101:B1120, (ROW(B1101:B1120)-ROW(B1101)+1)) / (20*21/2)</f>
        <v>32.797428571428576</v>
      </c>
      <c r="J1117" s="2">
        <f t="shared" si="138"/>
        <v>33.000536332011279</v>
      </c>
      <c r="K1117" s="2">
        <f t="shared" si="132"/>
        <v>32.923516770111632</v>
      </c>
    </row>
    <row r="1118" spans="1:11" ht="13.5" x14ac:dyDescent="0.25">
      <c r="A1118" s="3">
        <f>TITRES_STAT!B1121</f>
        <v>43637</v>
      </c>
      <c r="B1118" s="6">
        <f>TITRES_STAT!D1121</f>
        <v>32.32</v>
      </c>
      <c r="C1118" s="2">
        <f t="shared" si="133"/>
        <v>2.0000000000003126E-2</v>
      </c>
      <c r="D1118" s="2">
        <f t="shared" si="134"/>
        <v>32.311999999999998</v>
      </c>
      <c r="E1118" s="2">
        <f t="shared" si="136"/>
        <v>32.771999999999998</v>
      </c>
      <c r="F1118" s="2">
        <f t="shared" si="137"/>
        <v>33.306000000000012</v>
      </c>
      <c r="G1118" s="2">
        <f t="shared" si="131"/>
        <v>33.285199999999975</v>
      </c>
      <c r="H1118" s="2">
        <f t="shared" si="135"/>
        <v>30.946400000000004</v>
      </c>
      <c r="I1118" s="2">
        <f t="array" ref="I1118">SUMPRODUCT(B1102:B1121, (ROW(B1102:B1121)-ROW(B1102)+1)) / (20*21/2)</f>
        <v>32.720714285714287</v>
      </c>
      <c r="J1118" s="2">
        <f t="shared" si="138"/>
        <v>32.935723348010207</v>
      </c>
      <c r="K1118" s="2">
        <f t="shared" si="132"/>
        <v>32.899849445793528</v>
      </c>
    </row>
    <row r="1119" spans="1:11" ht="13.5" x14ac:dyDescent="0.25">
      <c r="A1119" s="3">
        <f>TITRES_STAT!B1122</f>
        <v>43640</v>
      </c>
      <c r="B1119" s="6">
        <f>TITRES_STAT!D1122</f>
        <v>32.32</v>
      </c>
      <c r="C1119" s="2">
        <f t="shared" si="133"/>
        <v>0</v>
      </c>
      <c r="D1119" s="2">
        <f t="shared" si="134"/>
        <v>32.311999999999998</v>
      </c>
      <c r="E1119" s="2">
        <f t="shared" si="136"/>
        <v>32.619999999999997</v>
      </c>
      <c r="F1119" s="2">
        <f t="shared" si="137"/>
        <v>33.230000000000004</v>
      </c>
      <c r="G1119" s="2">
        <f t="shared" si="131"/>
        <v>33.23559999999997</v>
      </c>
      <c r="H1119" s="2">
        <f t="shared" si="135"/>
        <v>30.948550000000001</v>
      </c>
      <c r="I1119" s="2">
        <f t="array" ref="I1119">SUMPRODUCT(B1103:B1122, (ROW(B1103:B1122)-ROW(B1103)+1)) / (20*21/2)</f>
        <v>32.651095238095238</v>
      </c>
      <c r="J1119" s="2">
        <f t="shared" si="138"/>
        <v>32.877083029152089</v>
      </c>
      <c r="K1119" s="2">
        <f t="shared" si="132"/>
        <v>32.87711025184084</v>
      </c>
    </row>
    <row r="1120" spans="1:11" ht="13.5" x14ac:dyDescent="0.25">
      <c r="A1120" s="3">
        <f>TITRES_STAT!B1123</f>
        <v>43641</v>
      </c>
      <c r="B1120" s="6">
        <f>TITRES_STAT!D1123</f>
        <v>32.35</v>
      </c>
      <c r="C1120" s="2">
        <f t="shared" si="133"/>
        <v>3.0000000000001137E-2</v>
      </c>
      <c r="D1120" s="2">
        <f t="shared" si="134"/>
        <v>32.317999999999998</v>
      </c>
      <c r="E1120" s="2">
        <f t="shared" si="136"/>
        <v>32.470999999999997</v>
      </c>
      <c r="F1120" s="2">
        <f t="shared" si="137"/>
        <v>33.155500000000004</v>
      </c>
      <c r="G1120" s="2">
        <f t="shared" si="131"/>
        <v>33.186599999999977</v>
      </c>
      <c r="H1120" s="2">
        <f t="shared" si="135"/>
        <v>30.946149999999999</v>
      </c>
      <c r="I1120" s="2">
        <f t="array" ref="I1120">SUMPRODUCT(B1104:B1123, (ROW(B1104:B1123)-ROW(B1104)+1)) / (20*21/2)</f>
        <v>32.588571428571427</v>
      </c>
      <c r="J1120" s="2">
        <f t="shared" si="138"/>
        <v>32.82688464542332</v>
      </c>
      <c r="K1120" s="2">
        <f t="shared" si="132"/>
        <v>32.856439261572568</v>
      </c>
    </row>
    <row r="1121" spans="1:11" ht="13.5" x14ac:dyDescent="0.25">
      <c r="A1121" s="3">
        <f>TITRES_STAT!B1124</f>
        <v>43642</v>
      </c>
      <c r="B1121" s="6">
        <f>TITRES_STAT!D1124</f>
        <v>32.35</v>
      </c>
      <c r="C1121" s="2">
        <f t="shared" si="133"/>
        <v>0</v>
      </c>
      <c r="D1121" s="2">
        <f t="shared" si="134"/>
        <v>32.327999999999996</v>
      </c>
      <c r="E1121" s="2">
        <f t="shared" si="136"/>
        <v>32.322000000000003</v>
      </c>
      <c r="F1121" s="2">
        <f t="shared" si="137"/>
        <v>33.08100000000001</v>
      </c>
      <c r="G1121" s="2">
        <f t="shared" si="131"/>
        <v>33.137599999999978</v>
      </c>
      <c r="H1121" s="2">
        <f t="shared" si="135"/>
        <v>30.943750000000001</v>
      </c>
      <c r="I1121" s="2">
        <f t="array" ref="I1121">SUMPRODUCT(B1105:B1124, (ROW(B1105:B1124)-ROW(B1105)+1)) / (20*21/2)</f>
        <v>32.533142857142856</v>
      </c>
      <c r="J1121" s="2">
        <f t="shared" si="138"/>
        <v>32.781467060144905</v>
      </c>
      <c r="K1121" s="2">
        <f t="shared" si="132"/>
        <v>32.836578898373645</v>
      </c>
    </row>
    <row r="1122" spans="1:11" ht="13.5" x14ac:dyDescent="0.25">
      <c r="A1122" s="3">
        <f>TITRES_STAT!B1125</f>
        <v>43643</v>
      </c>
      <c r="B1122" s="6">
        <f>TITRES_STAT!D1125</f>
        <v>32.35</v>
      </c>
      <c r="C1122" s="2">
        <f t="shared" si="133"/>
        <v>0</v>
      </c>
      <c r="D1122" s="2">
        <f t="shared" si="134"/>
        <v>32.338000000000001</v>
      </c>
      <c r="E1122" s="2">
        <f t="shared" si="136"/>
        <v>32.325000000000003</v>
      </c>
      <c r="F1122" s="2">
        <f t="shared" si="137"/>
        <v>33.00650000000001</v>
      </c>
      <c r="G1122" s="2">
        <f t="shared" si="131"/>
        <v>33.088599999999971</v>
      </c>
      <c r="H1122" s="2">
        <f t="shared" si="135"/>
        <v>30.941349999999996</v>
      </c>
      <c r="I1122" s="2">
        <f t="array" ref="I1122">SUMPRODUCT(B1106:B1125, (ROW(B1106:B1125)-ROW(B1106)+1)) / (20*21/2)</f>
        <v>32.451476190476185</v>
      </c>
      <c r="J1122" s="2">
        <f t="shared" si="138"/>
        <v>32.740374959178723</v>
      </c>
      <c r="K1122" s="2">
        <f t="shared" si="132"/>
        <v>32.81749737294723</v>
      </c>
    </row>
    <row r="1123" spans="1:11" ht="13.5" x14ac:dyDescent="0.25">
      <c r="A1123" s="3">
        <f>TITRES_STAT!B1126</f>
        <v>43644</v>
      </c>
      <c r="B1123" s="6">
        <f>TITRES_STAT!D1126</f>
        <v>32.35</v>
      </c>
      <c r="C1123" s="2">
        <f t="shared" si="133"/>
        <v>0</v>
      </c>
      <c r="D1123" s="2">
        <f t="shared" si="134"/>
        <v>32.344000000000001</v>
      </c>
      <c r="E1123" s="2">
        <f t="shared" si="136"/>
        <v>32.328000000000003</v>
      </c>
      <c r="F1123" s="2">
        <f t="shared" si="137"/>
        <v>32.932000000000002</v>
      </c>
      <c r="G1123" s="2">
        <f t="shared" si="131"/>
        <v>33.039599999999979</v>
      </c>
      <c r="H1123" s="2">
        <f t="shared" si="135"/>
        <v>30.938949999999995</v>
      </c>
      <c r="I1123" s="2">
        <f t="array" ref="I1123">SUMPRODUCT(B1107:B1126, (ROW(B1107:B1126)-ROW(B1107)+1)) / (20*21/2)</f>
        <v>32.378571428571426</v>
      </c>
      <c r="J1123" s="2">
        <f t="shared" si="138"/>
        <v>32.703196391637896</v>
      </c>
      <c r="K1123" s="2">
        <f t="shared" si="132"/>
        <v>32.799164142635576</v>
      </c>
    </row>
    <row r="1124" spans="1:11" ht="13.5" x14ac:dyDescent="0.25">
      <c r="A1124" s="3">
        <f>TITRES_STAT!B1127</f>
        <v>43647</v>
      </c>
      <c r="B1124" s="6">
        <f>TITRES_STAT!D1127</f>
        <v>32.35</v>
      </c>
      <c r="C1124" s="2">
        <f t="shared" si="133"/>
        <v>0</v>
      </c>
      <c r="D1124" s="2">
        <f t="shared" si="134"/>
        <v>32.35</v>
      </c>
      <c r="E1124" s="2">
        <f t="shared" si="136"/>
        <v>32.331000000000003</v>
      </c>
      <c r="F1124" s="2">
        <f t="shared" si="137"/>
        <v>32.857500000000002</v>
      </c>
      <c r="G1124" s="2">
        <f t="shared" si="131"/>
        <v>32.990599999999979</v>
      </c>
      <c r="H1124" s="2">
        <f t="shared" si="135"/>
        <v>30.936549999999993</v>
      </c>
      <c r="I1124" s="2">
        <f t="array" ref="I1124">SUMPRODUCT(B1108:B1127, (ROW(B1108:B1127)-ROW(B1108)+1)) / (20*21/2)</f>
        <v>32.314428571428572</v>
      </c>
      <c r="J1124" s="2">
        <f t="shared" si="138"/>
        <v>32.669558640053332</v>
      </c>
      <c r="K1124" s="2">
        <f t="shared" si="132"/>
        <v>32.781549862532216</v>
      </c>
    </row>
    <row r="1125" spans="1:11" ht="13.5" x14ac:dyDescent="0.25">
      <c r="A1125" s="3">
        <f>TITRES_STAT!B1128</f>
        <v>43648</v>
      </c>
      <c r="B1125" s="6">
        <f>TITRES_STAT!D1128</f>
        <v>32</v>
      </c>
      <c r="C1125" s="2">
        <f t="shared" si="133"/>
        <v>-0.35000000000000142</v>
      </c>
      <c r="D1125" s="2">
        <f t="shared" si="134"/>
        <v>32.28</v>
      </c>
      <c r="E1125" s="2">
        <f t="shared" si="136"/>
        <v>32.298999999999999</v>
      </c>
      <c r="F1125" s="2">
        <f t="shared" si="137"/>
        <v>32.765500000000003</v>
      </c>
      <c r="G1125" s="2">
        <f t="shared" si="131"/>
        <v>32.934599999999982</v>
      </c>
      <c r="H1125" s="2">
        <f t="shared" si="135"/>
        <v>30.932399999999994</v>
      </c>
      <c r="I1125" s="2">
        <f t="array" ref="I1125">SUMPRODUCT(B1109:B1128, (ROW(B1109:B1128)-ROW(B1109)+1)) / (20*21/2)</f>
        <v>32.259047619047621</v>
      </c>
      <c r="J1125" s="2">
        <f t="shared" si="138"/>
        <v>32.605791150524439</v>
      </c>
      <c r="K1125" s="2">
        <f t="shared" si="132"/>
        <v>32.750900848315268</v>
      </c>
    </row>
    <row r="1126" spans="1:11" ht="13.5" x14ac:dyDescent="0.25">
      <c r="A1126" s="3">
        <f>TITRES_STAT!B1129</f>
        <v>43649</v>
      </c>
      <c r="B1126" s="6">
        <f>TITRES_STAT!D1129</f>
        <v>32</v>
      </c>
      <c r="C1126" s="2">
        <f t="shared" si="133"/>
        <v>0</v>
      </c>
      <c r="D1126" s="2">
        <f t="shared" si="134"/>
        <v>32.21</v>
      </c>
      <c r="E1126" s="2">
        <f t="shared" si="136"/>
        <v>32.268999999999998</v>
      </c>
      <c r="F1126" s="2">
        <f t="shared" si="137"/>
        <v>32.673500000000004</v>
      </c>
      <c r="G1126" s="2">
        <f t="shared" si="131"/>
        <v>32.878599999999985</v>
      </c>
      <c r="H1126" s="2">
        <f t="shared" si="135"/>
        <v>30.928249999999995</v>
      </c>
      <c r="I1126" s="2">
        <f t="array" ref="I1126">SUMPRODUCT(B1110:B1129, (ROW(B1110:B1129)-ROW(B1110)+1)) / (20*21/2)</f>
        <v>32.212428571428575</v>
      </c>
      <c r="J1126" s="2">
        <f t="shared" si="138"/>
        <v>32.548096755236401</v>
      </c>
      <c r="K1126" s="2">
        <f t="shared" si="132"/>
        <v>32.721453756224477</v>
      </c>
    </row>
    <row r="1127" spans="1:11" ht="13.5" x14ac:dyDescent="0.25">
      <c r="A1127" s="3">
        <f>TITRES_STAT!B1130</f>
        <v>43650</v>
      </c>
      <c r="B1127" s="6">
        <f>TITRES_STAT!D1130</f>
        <v>32</v>
      </c>
      <c r="C1127" s="2">
        <f t="shared" si="133"/>
        <v>0</v>
      </c>
      <c r="D1127" s="2">
        <f t="shared" si="134"/>
        <v>32.14</v>
      </c>
      <c r="E1127" s="2">
        <f t="shared" si="136"/>
        <v>32.238999999999997</v>
      </c>
      <c r="F1127" s="2">
        <f t="shared" si="137"/>
        <v>32.581500000000005</v>
      </c>
      <c r="G1127" s="2">
        <f t="shared" si="131"/>
        <v>32.822599999999987</v>
      </c>
      <c r="H1127" s="2">
        <f t="shared" si="135"/>
        <v>30.928999999999995</v>
      </c>
      <c r="I1127" s="2">
        <f t="array" ref="I1127">SUMPRODUCT(B1111:B1130, (ROW(B1111:B1130)-ROW(B1111)+1)) / (20*21/2)</f>
        <v>32.174571428571426</v>
      </c>
      <c r="J1127" s="2">
        <f t="shared" si="138"/>
        <v>32.495897064261506</v>
      </c>
      <c r="K1127" s="2">
        <f t="shared" si="132"/>
        <v>32.69316145205881</v>
      </c>
    </row>
    <row r="1128" spans="1:11" ht="13.5" x14ac:dyDescent="0.25">
      <c r="A1128" s="3">
        <f>TITRES_STAT!B1131</f>
        <v>43651</v>
      </c>
      <c r="B1128" s="6">
        <f>TITRES_STAT!D1131</f>
        <v>32</v>
      </c>
      <c r="C1128" s="2">
        <f t="shared" si="133"/>
        <v>0</v>
      </c>
      <c r="D1128" s="2">
        <f t="shared" si="134"/>
        <v>32.07</v>
      </c>
      <c r="E1128" s="2">
        <f t="shared" si="136"/>
        <v>32.207000000000001</v>
      </c>
      <c r="F1128" s="2">
        <f t="shared" si="137"/>
        <v>32.489500000000007</v>
      </c>
      <c r="G1128" s="2">
        <f t="shared" si="131"/>
        <v>32.76659999999999</v>
      </c>
      <c r="H1128" s="2">
        <f t="shared" si="135"/>
        <v>30.925349999999995</v>
      </c>
      <c r="I1128" s="2">
        <f t="array" ref="I1128">SUMPRODUCT(B1112:B1131, (ROW(B1112:B1131)-ROW(B1112)+1)) / (20*21/2)</f>
        <v>32.145476190476188</v>
      </c>
      <c r="J1128" s="2">
        <f t="shared" si="138"/>
        <v>32.448668772427077</v>
      </c>
      <c r="K1128" s="2">
        <f t="shared" si="132"/>
        <v>32.665978650017287</v>
      </c>
    </row>
    <row r="1129" spans="1:11" ht="13.5" x14ac:dyDescent="0.25">
      <c r="A1129" s="3">
        <f>TITRES_STAT!B1132</f>
        <v>43654</v>
      </c>
      <c r="B1129" s="6">
        <f>TITRES_STAT!D1132</f>
        <v>32</v>
      </c>
      <c r="C1129" s="2">
        <f t="shared" si="133"/>
        <v>0</v>
      </c>
      <c r="D1129" s="2">
        <f t="shared" si="134"/>
        <v>32</v>
      </c>
      <c r="E1129" s="2">
        <f t="shared" si="136"/>
        <v>32.174999999999997</v>
      </c>
      <c r="F1129" s="2">
        <f t="shared" si="137"/>
        <v>32.397500000000001</v>
      </c>
      <c r="G1129" s="2">
        <f t="shared" si="131"/>
        <v>32.741799999999991</v>
      </c>
      <c r="H1129" s="2">
        <f t="shared" si="135"/>
        <v>30.926599999999993</v>
      </c>
      <c r="I1129" s="2">
        <f t="array" ref="I1129">SUMPRODUCT(B1113:B1132, (ROW(B1113:B1132)-ROW(B1113)+1)) / (20*21/2)</f>
        <v>32.125142857142855</v>
      </c>
      <c r="J1129" s="2">
        <f t="shared" si="138"/>
        <v>32.405938413148306</v>
      </c>
      <c r="K1129" s="2">
        <f t="shared" si="132"/>
        <v>32.639861840212689</v>
      </c>
    </row>
    <row r="1130" spans="1:11" ht="13.5" x14ac:dyDescent="0.25">
      <c r="A1130" s="3">
        <f>TITRES_STAT!B1133</f>
        <v>43655</v>
      </c>
      <c r="B1130" s="6">
        <f>TITRES_STAT!D1133</f>
        <v>32</v>
      </c>
      <c r="C1130" s="2">
        <f t="shared" si="133"/>
        <v>0</v>
      </c>
      <c r="D1130" s="2">
        <f t="shared" si="134"/>
        <v>32</v>
      </c>
      <c r="E1130" s="2">
        <f t="shared" si="136"/>
        <v>32.14</v>
      </c>
      <c r="F1130" s="2">
        <f t="shared" si="137"/>
        <v>32.305500000000009</v>
      </c>
      <c r="G1130" s="2">
        <f t="shared" si="131"/>
        <v>32.727799999999995</v>
      </c>
      <c r="H1130" s="2">
        <f t="shared" si="135"/>
        <v>30.932599999999997</v>
      </c>
      <c r="I1130" s="2">
        <f t="array" ref="I1130">SUMPRODUCT(B1114:B1133, (ROW(B1114:B1133)-ROW(B1114)+1)) / (20*21/2)</f>
        <v>32.106333333333332</v>
      </c>
      <c r="J1130" s="2">
        <f t="shared" si="138"/>
        <v>32.367277611896085</v>
      </c>
      <c r="K1130" s="2">
        <f t="shared" si="132"/>
        <v>32.614769219027878</v>
      </c>
    </row>
    <row r="1131" spans="1:11" ht="13.5" x14ac:dyDescent="0.25">
      <c r="A1131" s="3">
        <f>TITRES_STAT!B1134</f>
        <v>43656</v>
      </c>
      <c r="B1131" s="6">
        <f>TITRES_STAT!D1134</f>
        <v>32</v>
      </c>
      <c r="C1131" s="2">
        <f t="shared" si="133"/>
        <v>0</v>
      </c>
      <c r="D1131" s="2">
        <f t="shared" si="134"/>
        <v>32</v>
      </c>
      <c r="E1131" s="2">
        <f t="shared" si="136"/>
        <v>32.105000000000004</v>
      </c>
      <c r="F1131" s="2">
        <f t="shared" si="137"/>
        <v>32.213500000000003</v>
      </c>
      <c r="G1131" s="2">
        <f t="shared" si="131"/>
        <v>32.713799999999999</v>
      </c>
      <c r="H1131" s="2">
        <f t="shared" si="135"/>
        <v>30.942599999999999</v>
      </c>
      <c r="I1131" s="2">
        <f t="array" ref="I1131">SUMPRODUCT(B1115:B1134, (ROW(B1115:B1134)-ROW(B1115)+1)) / (20*21/2)</f>
        <v>32.089047619047619</v>
      </c>
      <c r="J1131" s="2">
        <f t="shared" si="138"/>
        <v>32.332298791715502</v>
      </c>
      <c r="K1131" s="2">
        <f t="shared" si="132"/>
        <v>32.590660622203259</v>
      </c>
    </row>
    <row r="1132" spans="1:11" ht="13.5" x14ac:dyDescent="0.25">
      <c r="A1132" s="3">
        <f>TITRES_STAT!B1135</f>
        <v>43657</v>
      </c>
      <c r="B1132" s="6">
        <f>TITRES_STAT!D1135</f>
        <v>32</v>
      </c>
      <c r="C1132" s="2">
        <f t="shared" si="133"/>
        <v>0</v>
      </c>
      <c r="D1132" s="2">
        <f t="shared" si="134"/>
        <v>32</v>
      </c>
      <c r="E1132" s="2">
        <f t="shared" si="136"/>
        <v>32.07</v>
      </c>
      <c r="F1132" s="2">
        <f t="shared" si="137"/>
        <v>32.197500000000005</v>
      </c>
      <c r="G1132" s="2">
        <f t="shared" si="131"/>
        <v>32.699799999999996</v>
      </c>
      <c r="H1132" s="2">
        <f t="shared" si="135"/>
        <v>30.952599999999997</v>
      </c>
      <c r="I1132" s="2">
        <f t="array" ref="I1132">SUMPRODUCT(B1116:B1135, (ROW(B1116:B1135)-ROW(B1116)+1)) / (20*21/2)</f>
        <v>32.16471428571429</v>
      </c>
      <c r="J1132" s="2">
        <f t="shared" si="138"/>
        <v>32.300651287742596</v>
      </c>
      <c r="K1132" s="2">
        <f t="shared" si="132"/>
        <v>32.567497460548232</v>
      </c>
    </row>
    <row r="1133" spans="1:11" ht="13.5" x14ac:dyDescent="0.25">
      <c r="A1133" s="3">
        <f>TITRES_STAT!B1136</f>
        <v>43658</v>
      </c>
      <c r="B1133" s="6">
        <f>TITRES_STAT!D1136</f>
        <v>32</v>
      </c>
      <c r="C1133" s="2">
        <f t="shared" si="133"/>
        <v>0</v>
      </c>
      <c r="D1133" s="2">
        <f t="shared" si="134"/>
        <v>32</v>
      </c>
      <c r="E1133" s="2">
        <f t="shared" si="136"/>
        <v>32.035000000000004</v>
      </c>
      <c r="F1133" s="2">
        <f t="shared" si="137"/>
        <v>32.181500000000007</v>
      </c>
      <c r="G1133" s="2">
        <f t="shared" si="131"/>
        <v>32.705199999999998</v>
      </c>
      <c r="H1133" s="2">
        <f t="shared" si="135"/>
        <v>30.962599999999998</v>
      </c>
      <c r="I1133" s="2">
        <f t="array" ref="I1133">SUMPRODUCT(B1117:B1136, (ROW(B1117:B1136)-ROW(B1117)+1)) / (20*21/2)</f>
        <v>32.237333333333332</v>
      </c>
      <c r="J1133" s="2">
        <f t="shared" si="138"/>
        <v>32.272017831767116</v>
      </c>
      <c r="K1133" s="2">
        <f t="shared" si="132"/>
        <v>32.545242658173791</v>
      </c>
    </row>
    <row r="1134" spans="1:11" ht="13.5" x14ac:dyDescent="0.25">
      <c r="A1134" s="3">
        <f>TITRES_STAT!B1137</f>
        <v>43661</v>
      </c>
      <c r="B1134" s="6">
        <f>TITRES_STAT!D1137</f>
        <v>32</v>
      </c>
      <c r="C1134" s="2">
        <f t="shared" si="133"/>
        <v>0</v>
      </c>
      <c r="D1134" s="2">
        <f t="shared" si="134"/>
        <v>32</v>
      </c>
      <c r="E1134" s="2">
        <f t="shared" si="136"/>
        <v>32</v>
      </c>
      <c r="F1134" s="2">
        <f t="shared" si="137"/>
        <v>32.165500000000002</v>
      </c>
      <c r="G1134" s="2">
        <f t="shared" si="131"/>
        <v>32.710599999999999</v>
      </c>
      <c r="H1134" s="2">
        <f t="shared" si="135"/>
        <v>30.972599999999996</v>
      </c>
      <c r="I1134" s="2">
        <f t="array" ref="I1134">SUMPRODUCT(B1118:B1137, (ROW(B1118:B1137)-ROW(B1118)+1)) / (20*21/2)</f>
        <v>32.30680952380952</v>
      </c>
      <c r="J1134" s="2">
        <f t="shared" si="138"/>
        <v>32.246111371598815</v>
      </c>
      <c r="K1134" s="2">
        <f t="shared" si="132"/>
        <v>32.523860593147369</v>
      </c>
    </row>
    <row r="1135" spans="1:11" ht="13.5" x14ac:dyDescent="0.25">
      <c r="A1135" s="3">
        <f>TITRES_STAT!B1138</f>
        <v>43662</v>
      </c>
      <c r="B1135" s="6">
        <f>TITRES_STAT!D1138</f>
        <v>32.96</v>
      </c>
      <c r="C1135" s="2">
        <f t="shared" si="133"/>
        <v>0.96000000000000085</v>
      </c>
      <c r="D1135" s="2">
        <f t="shared" si="134"/>
        <v>32.192</v>
      </c>
      <c r="E1135" s="2">
        <f t="shared" si="136"/>
        <v>32.095999999999997</v>
      </c>
      <c r="F1135" s="2">
        <f t="shared" si="137"/>
        <v>32.197500000000005</v>
      </c>
      <c r="G1135" s="2">
        <f t="shared" si="131"/>
        <v>32.735200000000006</v>
      </c>
      <c r="H1135" s="2">
        <f t="shared" si="135"/>
        <v>30.991899999999998</v>
      </c>
      <c r="I1135" s="2">
        <f t="array" ref="I1135">SUMPRODUCT(B1119:B1138, (ROW(B1119:B1138)-ROW(B1119)+1)) / (20*21/2)</f>
        <v>32.373142857142852</v>
      </c>
      <c r="J1135" s="2">
        <f t="shared" si="138"/>
        <v>32.31410076477988</v>
      </c>
      <c r="K1135" s="2">
        <f t="shared" si="132"/>
        <v>32.540964099298449</v>
      </c>
    </row>
    <row r="1136" spans="1:11" ht="13.5" x14ac:dyDescent="0.25">
      <c r="A1136" s="3">
        <f>TITRES_STAT!B1139</f>
        <v>43663</v>
      </c>
      <c r="B1136" s="6">
        <f>TITRES_STAT!D1139</f>
        <v>32.96</v>
      </c>
      <c r="C1136" s="2">
        <f t="shared" si="133"/>
        <v>0</v>
      </c>
      <c r="D1136" s="2">
        <f t="shared" si="134"/>
        <v>32.384</v>
      </c>
      <c r="E1136" s="2">
        <f t="shared" si="136"/>
        <v>32.191999999999993</v>
      </c>
      <c r="F1136" s="2">
        <f t="shared" si="137"/>
        <v>32.230500000000006</v>
      </c>
      <c r="G1136" s="2">
        <f t="shared" si="131"/>
        <v>32.759800000000006</v>
      </c>
      <c r="H1136" s="2">
        <f t="shared" si="135"/>
        <v>31.011349999999997</v>
      </c>
      <c r="I1136" s="2">
        <f t="array" ref="I1136">SUMPRODUCT(B1120:B1139, (ROW(B1120:B1139)-ROW(B1120)+1)) / (20*21/2)</f>
        <v>32.436428571428564</v>
      </c>
      <c r="J1136" s="2">
        <f t="shared" si="138"/>
        <v>32.375614977657989</v>
      </c>
      <c r="K1136" s="2">
        <f t="shared" si="132"/>
        <v>32.557396879718119</v>
      </c>
    </row>
    <row r="1137" spans="1:11" ht="13.5" x14ac:dyDescent="0.25">
      <c r="A1137" s="3">
        <f>TITRES_STAT!B1140</f>
        <v>43664</v>
      </c>
      <c r="B1137" s="6">
        <f>TITRES_STAT!D1140</f>
        <v>32.96</v>
      </c>
      <c r="C1137" s="2">
        <f t="shared" si="133"/>
        <v>0</v>
      </c>
      <c r="D1137" s="2">
        <f t="shared" si="134"/>
        <v>32.576000000000008</v>
      </c>
      <c r="E1137" s="2">
        <f t="shared" si="136"/>
        <v>32.287999999999997</v>
      </c>
      <c r="F1137" s="2">
        <f t="shared" si="137"/>
        <v>32.263500000000008</v>
      </c>
      <c r="G1137" s="2">
        <f t="shared" si="131"/>
        <v>32.769200000000005</v>
      </c>
      <c r="H1137" s="2">
        <f t="shared" si="135"/>
        <v>31.030699999999996</v>
      </c>
      <c r="I1137" s="2">
        <f t="array" ref="I1137">SUMPRODUCT(B1121:B1140, (ROW(B1121:B1140)-ROW(B1121)+1)) / (20*21/2)</f>
        <v>32.496666666666663</v>
      </c>
      <c r="J1137" s="2">
        <f t="shared" si="138"/>
        <v>32.431270694071515</v>
      </c>
      <c r="K1137" s="2">
        <f t="shared" si="132"/>
        <v>32.573185237376229</v>
      </c>
    </row>
    <row r="1138" spans="1:11" ht="13.5" x14ac:dyDescent="0.25">
      <c r="A1138" s="3">
        <f>TITRES_STAT!B1141</f>
        <v>43665</v>
      </c>
      <c r="B1138" s="6">
        <f>TITRES_STAT!D1141</f>
        <v>32.96</v>
      </c>
      <c r="C1138" s="2">
        <f t="shared" si="133"/>
        <v>0</v>
      </c>
      <c r="D1138" s="2">
        <f t="shared" si="134"/>
        <v>32.768000000000008</v>
      </c>
      <c r="E1138" s="2">
        <f t="shared" si="136"/>
        <v>32.384</v>
      </c>
      <c r="F1138" s="2">
        <f t="shared" si="137"/>
        <v>32.295500000000004</v>
      </c>
      <c r="G1138" s="2">
        <f t="shared" ref="G1138:G1201" si="139">AVERAGE(B1089:B1138)</f>
        <v>32.792200000000008</v>
      </c>
      <c r="H1138" s="2">
        <f t="shared" si="135"/>
        <v>31.050149999999999</v>
      </c>
      <c r="I1138" s="2">
        <f t="array" ref="I1138">SUMPRODUCT(B1122:B1141, (ROW(B1122:B1141)-ROW(B1122)+1)) / (20*21/2)</f>
        <v>32.548285714285711</v>
      </c>
      <c r="J1138" s="2">
        <f t="shared" si="138"/>
        <v>32.481625866064704</v>
      </c>
      <c r="K1138" s="2">
        <f t="shared" si="132"/>
        <v>32.58835444375363</v>
      </c>
    </row>
    <row r="1139" spans="1:11" ht="13.5" x14ac:dyDescent="0.25">
      <c r="A1139" s="3">
        <f>TITRES_STAT!B1142</f>
        <v>43668</v>
      </c>
      <c r="B1139" s="6">
        <f>TITRES_STAT!D1142</f>
        <v>32.96</v>
      </c>
      <c r="C1139" s="2">
        <f t="shared" si="133"/>
        <v>0</v>
      </c>
      <c r="D1139" s="2">
        <f t="shared" si="134"/>
        <v>32.96</v>
      </c>
      <c r="E1139" s="2">
        <f t="shared" si="136"/>
        <v>32.479999999999997</v>
      </c>
      <c r="F1139" s="2">
        <f t="shared" si="137"/>
        <v>32.327500000000008</v>
      </c>
      <c r="G1139" s="2">
        <f t="shared" si="139"/>
        <v>32.815200000000011</v>
      </c>
      <c r="H1139" s="2">
        <f t="shared" si="135"/>
        <v>31.069599999999994</v>
      </c>
      <c r="I1139" s="2">
        <f t="array" ref="I1139">SUMPRODUCT(B1123:B1142, (ROW(B1123:B1142)-ROW(B1123)+1)) / (20*21/2)</f>
        <v>32.597285714285718</v>
      </c>
      <c r="J1139" s="2">
        <f t="shared" si="138"/>
        <v>32.527185307391875</v>
      </c>
      <c r="K1139" s="2">
        <f t="shared" ref="K1139:K1202" si="140">$K$4*B1139+(1-$K$4)*K1138</f>
        <v>32.602928779292704</v>
      </c>
    </row>
    <row r="1140" spans="1:11" ht="13.5" x14ac:dyDescent="0.25">
      <c r="A1140" s="3">
        <f>TITRES_STAT!B1143</f>
        <v>43669</v>
      </c>
      <c r="B1140" s="6">
        <f>TITRES_STAT!D1143</f>
        <v>32.96</v>
      </c>
      <c r="C1140" s="2">
        <f t="shared" si="133"/>
        <v>0</v>
      </c>
      <c r="D1140" s="2">
        <f t="shared" si="134"/>
        <v>32.96</v>
      </c>
      <c r="E1140" s="2">
        <f t="shared" si="136"/>
        <v>32.576000000000001</v>
      </c>
      <c r="F1140" s="2">
        <f t="shared" si="137"/>
        <v>32.358000000000004</v>
      </c>
      <c r="G1140" s="2">
        <f t="shared" si="139"/>
        <v>32.836200000000012</v>
      </c>
      <c r="H1140" s="2">
        <f t="shared" si="135"/>
        <v>31.093399999999995</v>
      </c>
      <c r="I1140" s="2">
        <f t="array" ref="I1140">SUMPRODUCT(B1124:B1143, (ROW(B1124:B1143)-ROW(B1124)+1)) / (20*21/2)</f>
        <v>32.643666666666668</v>
      </c>
      <c r="J1140" s="2">
        <f t="shared" si="138"/>
        <v>32.568405754306937</v>
      </c>
      <c r="K1140" s="2">
        <f t="shared" si="140"/>
        <v>32.616931572261613</v>
      </c>
    </row>
    <row r="1141" spans="1:11" ht="13.5" x14ac:dyDescent="0.25">
      <c r="A1141" s="3">
        <f>TITRES_STAT!B1144</f>
        <v>43670</v>
      </c>
      <c r="B1141" s="6">
        <f>TITRES_STAT!D1144</f>
        <v>32.9</v>
      </c>
      <c r="C1141" s="2">
        <f t="shared" si="133"/>
        <v>-6.0000000000002274E-2</v>
      </c>
      <c r="D1141" s="2">
        <f t="shared" si="134"/>
        <v>32.948</v>
      </c>
      <c r="E1141" s="2">
        <f t="shared" si="136"/>
        <v>32.665999999999997</v>
      </c>
      <c r="F1141" s="2">
        <f t="shared" si="137"/>
        <v>32.3855</v>
      </c>
      <c r="G1141" s="2">
        <f t="shared" si="139"/>
        <v>32.837000000000018</v>
      </c>
      <c r="H1141" s="2">
        <f t="shared" si="135"/>
        <v>31.121099999999998</v>
      </c>
      <c r="I1141" s="2">
        <f t="array" ref="I1141">SUMPRODUCT(B1125:B1144, (ROW(B1125:B1144)-ROW(B1125)+1)) / (20*21/2)</f>
        <v>32.687428571428576</v>
      </c>
      <c r="J1141" s="2">
        <f t="shared" si="138"/>
        <v>32.599986158658652</v>
      </c>
      <c r="K1141" s="2">
        <f t="shared" si="140"/>
        <v>32.628032294918022</v>
      </c>
    </row>
    <row r="1142" spans="1:11" ht="13.5" x14ac:dyDescent="0.25">
      <c r="A1142" s="3">
        <f>TITRES_STAT!B1145</f>
        <v>43672</v>
      </c>
      <c r="B1142" s="6">
        <f>TITRES_STAT!D1145</f>
        <v>32.9</v>
      </c>
      <c r="C1142" s="2">
        <f t="shared" si="133"/>
        <v>0</v>
      </c>
      <c r="D1142" s="2">
        <f t="shared" si="134"/>
        <v>32.936</v>
      </c>
      <c r="E1142" s="2">
        <f t="shared" si="136"/>
        <v>32.756</v>
      </c>
      <c r="F1142" s="2">
        <f t="shared" si="137"/>
        <v>32.412999999999997</v>
      </c>
      <c r="G1142" s="2">
        <f t="shared" si="139"/>
        <v>32.837800000000023</v>
      </c>
      <c r="H1142" s="2">
        <f t="shared" si="135"/>
        <v>31.148799999999991</v>
      </c>
      <c r="I1142" s="2">
        <f t="array" ref="I1142">SUMPRODUCT(B1126:B1145, (ROW(B1126:B1145)-ROW(B1126)+1)) / (20*21/2)</f>
        <v>32.728571428571428</v>
      </c>
      <c r="J1142" s="2">
        <f t="shared" si="138"/>
        <v>32.628558905453062</v>
      </c>
      <c r="K1142" s="2">
        <f t="shared" si="140"/>
        <v>32.638697695117315</v>
      </c>
    </row>
    <row r="1143" spans="1:11" ht="13.5" x14ac:dyDescent="0.25">
      <c r="A1143" s="3">
        <f>TITRES_STAT!B1146</f>
        <v>43675</v>
      </c>
      <c r="B1143" s="6">
        <f>TITRES_STAT!D1146</f>
        <v>32.9</v>
      </c>
      <c r="C1143" s="2">
        <f t="shared" si="133"/>
        <v>0</v>
      </c>
      <c r="D1143" s="2">
        <f t="shared" si="134"/>
        <v>32.923999999999999</v>
      </c>
      <c r="E1143" s="2">
        <f t="shared" si="136"/>
        <v>32.845999999999997</v>
      </c>
      <c r="F1143" s="2">
        <f t="shared" si="137"/>
        <v>32.4405</v>
      </c>
      <c r="G1143" s="2">
        <f t="shared" si="139"/>
        <v>32.838600000000021</v>
      </c>
      <c r="H1143" s="2">
        <f t="shared" si="135"/>
        <v>31.175999999999991</v>
      </c>
      <c r="I1143" s="2">
        <f t="array" ref="I1143">SUMPRODUCT(B1127:B1146, (ROW(B1127:B1146)-ROW(B1127)+1)) / (20*21/2)</f>
        <v>32.765428571428572</v>
      </c>
      <c r="J1143" s="2">
        <f t="shared" si="138"/>
        <v>32.654410438267057</v>
      </c>
      <c r="K1143" s="2">
        <f t="shared" si="140"/>
        <v>32.648944844328405</v>
      </c>
    </row>
    <row r="1144" spans="1:11" ht="13.5" x14ac:dyDescent="0.25">
      <c r="A1144" s="3">
        <f>TITRES_STAT!B1147</f>
        <v>43676</v>
      </c>
      <c r="B1144" s="6">
        <f>TITRES_STAT!D1147</f>
        <v>32.9</v>
      </c>
      <c r="C1144" s="2">
        <f t="shared" si="133"/>
        <v>0</v>
      </c>
      <c r="D1144" s="2">
        <f t="shared" si="134"/>
        <v>32.911999999999999</v>
      </c>
      <c r="E1144" s="2">
        <f t="shared" si="136"/>
        <v>32.935999999999993</v>
      </c>
      <c r="F1144" s="2">
        <f t="shared" si="137"/>
        <v>32.467999999999989</v>
      </c>
      <c r="G1144" s="2">
        <f t="shared" si="139"/>
        <v>32.839400000000026</v>
      </c>
      <c r="H1144" s="2">
        <f t="shared" si="135"/>
        <v>31.203199999999992</v>
      </c>
      <c r="I1144" s="2">
        <f t="array" ref="I1144">SUMPRODUCT(B1128:B1147, (ROW(B1128:B1147)-ROW(B1128)+1)) / (20*21/2)</f>
        <v>32.798000000000002</v>
      </c>
      <c r="J1144" s="2">
        <f t="shared" si="138"/>
        <v>32.677799920336859</v>
      </c>
      <c r="K1144" s="2">
        <f t="shared" si="140"/>
        <v>32.658790144550821</v>
      </c>
    </row>
    <row r="1145" spans="1:11" ht="13.5" x14ac:dyDescent="0.25">
      <c r="A1145" s="3">
        <f>TITRES_STAT!B1148</f>
        <v>43677</v>
      </c>
      <c r="B1145" s="6">
        <f>TITRES_STAT!D1148</f>
        <v>32.9</v>
      </c>
      <c r="C1145" s="2">
        <f t="shared" si="133"/>
        <v>0</v>
      </c>
      <c r="D1145" s="2">
        <f t="shared" si="134"/>
        <v>32.9</v>
      </c>
      <c r="E1145" s="2">
        <f t="shared" si="136"/>
        <v>32.929999999999993</v>
      </c>
      <c r="F1145" s="2">
        <f t="shared" si="137"/>
        <v>32.512999999999991</v>
      </c>
      <c r="G1145" s="2">
        <f t="shared" si="139"/>
        <v>32.840200000000024</v>
      </c>
      <c r="H1145" s="2">
        <f t="shared" si="135"/>
        <v>31.230399999999989</v>
      </c>
      <c r="I1145" s="2">
        <f t="array" ref="I1145">SUMPRODUCT(B1129:B1148, (ROW(B1129:B1148)-ROW(B1129)+1)) / (20*21/2)</f>
        <v>32.82628571428571</v>
      </c>
      <c r="J1145" s="2">
        <f t="shared" si="138"/>
        <v>32.698961832685725</v>
      </c>
      <c r="K1145" s="2">
        <f t="shared" si="140"/>
        <v>32.668249354568438</v>
      </c>
    </row>
    <row r="1146" spans="1:11" ht="13.5" x14ac:dyDescent="0.25">
      <c r="A1146" s="3">
        <f>TITRES_STAT!B1149</f>
        <v>43678</v>
      </c>
      <c r="B1146" s="6">
        <f>TITRES_STAT!D1149</f>
        <v>32.9</v>
      </c>
      <c r="C1146" s="2">
        <f t="shared" si="133"/>
        <v>0</v>
      </c>
      <c r="D1146" s="2">
        <f t="shared" si="134"/>
        <v>32.9</v>
      </c>
      <c r="E1146" s="2">
        <f t="shared" si="136"/>
        <v>32.923999999999992</v>
      </c>
      <c r="F1146" s="2">
        <f t="shared" si="137"/>
        <v>32.557999999999986</v>
      </c>
      <c r="G1146" s="2">
        <f t="shared" si="139"/>
        <v>32.84100000000003</v>
      </c>
      <c r="H1146" s="2">
        <f t="shared" si="135"/>
        <v>31.261699999999987</v>
      </c>
      <c r="I1146" s="2">
        <f t="array" ref="I1146">SUMPRODUCT(B1130:B1149, (ROW(B1130:B1149)-ROW(B1130)+1)) / (20*21/2)</f>
        <v>32.850285714285718</v>
      </c>
      <c r="J1146" s="2">
        <f t="shared" si="138"/>
        <v>32.718108324810899</v>
      </c>
      <c r="K1146" s="2">
        <f t="shared" si="140"/>
        <v>32.677337615173599</v>
      </c>
    </row>
    <row r="1147" spans="1:11" ht="13.5" x14ac:dyDescent="0.25">
      <c r="A1147" s="3">
        <f>TITRES_STAT!B1150</f>
        <v>43679</v>
      </c>
      <c r="B1147" s="6">
        <f>TITRES_STAT!D1150</f>
        <v>32.9</v>
      </c>
      <c r="C1147" s="2">
        <f t="shared" si="133"/>
        <v>0</v>
      </c>
      <c r="D1147" s="2">
        <f t="shared" si="134"/>
        <v>32.9</v>
      </c>
      <c r="E1147" s="2">
        <f t="shared" si="136"/>
        <v>32.917999999999992</v>
      </c>
      <c r="F1147" s="2">
        <f t="shared" si="137"/>
        <v>32.602999999999987</v>
      </c>
      <c r="G1147" s="2">
        <f t="shared" si="139"/>
        <v>32.841800000000028</v>
      </c>
      <c r="H1147" s="2">
        <f t="shared" si="135"/>
        <v>31.292999999999985</v>
      </c>
      <c r="I1147" s="2">
        <f t="array" ref="I1147">SUMPRODUCT(B1131:B1150, (ROW(B1131:B1150)-ROW(B1131)+1)) / (20*21/2)</f>
        <v>32.869999999999997</v>
      </c>
      <c r="J1147" s="2">
        <f t="shared" si="138"/>
        <v>32.73543134149557</v>
      </c>
      <c r="K1147" s="2">
        <f t="shared" si="140"/>
        <v>32.686069473402085</v>
      </c>
    </row>
    <row r="1148" spans="1:11" ht="13.5" x14ac:dyDescent="0.25">
      <c r="A1148" s="3">
        <f>TITRES_STAT!B1151</f>
        <v>43682</v>
      </c>
      <c r="B1148" s="6">
        <f>TITRES_STAT!D1151</f>
        <v>32.9</v>
      </c>
      <c r="C1148" s="2">
        <f t="shared" si="133"/>
        <v>0</v>
      </c>
      <c r="D1148" s="2">
        <f t="shared" si="134"/>
        <v>32.9</v>
      </c>
      <c r="E1148" s="2">
        <f t="shared" si="136"/>
        <v>32.911999999999992</v>
      </c>
      <c r="F1148" s="2">
        <f t="shared" si="137"/>
        <v>32.647999999999989</v>
      </c>
      <c r="G1148" s="2">
        <f t="shared" si="139"/>
        <v>32.823000000000029</v>
      </c>
      <c r="H1148" s="2">
        <f t="shared" si="135"/>
        <v>31.32429999999998</v>
      </c>
      <c r="I1148" s="2">
        <f t="array" ref="I1148">SUMPRODUCT(B1132:B1151, (ROW(B1132:B1151)-ROW(B1132)+1)) / (20*21/2)</f>
        <v>32.885428571428577</v>
      </c>
      <c r="J1148" s="2">
        <f t="shared" si="138"/>
        <v>32.75110454706742</v>
      </c>
      <c r="K1148" s="2">
        <f t="shared" si="140"/>
        <v>32.69445890581769</v>
      </c>
    </row>
    <row r="1149" spans="1:11" ht="13.5" x14ac:dyDescent="0.25">
      <c r="A1149" s="3">
        <f>TITRES_STAT!B1152</f>
        <v>43683</v>
      </c>
      <c r="B1149" s="6">
        <f>TITRES_STAT!D1152</f>
        <v>32.9</v>
      </c>
      <c r="C1149" s="2">
        <f t="shared" si="133"/>
        <v>0</v>
      </c>
      <c r="D1149" s="2">
        <f t="shared" si="134"/>
        <v>32.9</v>
      </c>
      <c r="E1149" s="2">
        <f t="shared" si="136"/>
        <v>32.905999999999992</v>
      </c>
      <c r="F1149" s="2">
        <f t="shared" si="137"/>
        <v>32.692999999999991</v>
      </c>
      <c r="G1149" s="2">
        <f t="shared" si="139"/>
        <v>32.80420000000003</v>
      </c>
      <c r="H1149" s="2">
        <f t="shared" si="135"/>
        <v>31.355599999999981</v>
      </c>
      <c r="I1149" s="2">
        <f t="array" ref="I1149">SUMPRODUCT(B1133:B1152, (ROW(B1133:B1152)-ROW(B1133)+1)) / (20*21/2)</f>
        <v>32.896571428571427</v>
      </c>
      <c r="J1149" s="2">
        <f t="shared" si="138"/>
        <v>32.765285066394334</v>
      </c>
      <c r="K1149" s="2">
        <f t="shared" si="140"/>
        <v>32.702519340883661</v>
      </c>
    </row>
    <row r="1150" spans="1:11" ht="13.5" x14ac:dyDescent="0.25">
      <c r="A1150" s="3">
        <f>TITRES_STAT!B1153</f>
        <v>43684</v>
      </c>
      <c r="B1150" s="6">
        <f>TITRES_STAT!D1153</f>
        <v>32.9</v>
      </c>
      <c r="C1150" s="2">
        <f t="shared" si="133"/>
        <v>0</v>
      </c>
      <c r="D1150" s="2">
        <f t="shared" si="134"/>
        <v>32.9</v>
      </c>
      <c r="E1150" s="2">
        <f t="shared" si="136"/>
        <v>32.899999999999991</v>
      </c>
      <c r="F1150" s="2">
        <f t="shared" si="137"/>
        <v>32.737999999999985</v>
      </c>
      <c r="G1150" s="2">
        <f t="shared" si="139"/>
        <v>32.785400000000024</v>
      </c>
      <c r="H1150" s="2">
        <f t="shared" si="135"/>
        <v>31.386949999999977</v>
      </c>
      <c r="I1150" s="2">
        <f t="array" ref="I1150">SUMPRODUCT(B1134:B1153, (ROW(B1134:B1153)-ROW(B1134)+1)) / (20*21/2)</f>
        <v>32.90342857142857</v>
      </c>
      <c r="J1150" s="2">
        <f t="shared" si="138"/>
        <v>32.778115060071059</v>
      </c>
      <c r="K1150" s="2">
        <f t="shared" si="140"/>
        <v>32.710263680456855</v>
      </c>
    </row>
    <row r="1151" spans="1:11" ht="13.5" x14ac:dyDescent="0.25">
      <c r="A1151" s="3">
        <f>TITRES_STAT!B1154</f>
        <v>43685</v>
      </c>
      <c r="B1151" s="6">
        <f>TITRES_STAT!D1154</f>
        <v>32.9</v>
      </c>
      <c r="C1151" s="2">
        <f t="shared" si="133"/>
        <v>0</v>
      </c>
      <c r="D1151" s="2">
        <f t="shared" si="134"/>
        <v>32.9</v>
      </c>
      <c r="E1151" s="2">
        <f t="shared" si="136"/>
        <v>32.899999999999991</v>
      </c>
      <c r="F1151" s="2">
        <f t="shared" si="137"/>
        <v>32.782999999999987</v>
      </c>
      <c r="G1151" s="2">
        <f t="shared" si="139"/>
        <v>32.766600000000032</v>
      </c>
      <c r="H1151" s="2">
        <f t="shared" si="135"/>
        <v>31.418249999999979</v>
      </c>
      <c r="I1151" s="2">
        <f t="array" ref="I1151">SUMPRODUCT(B1135:B1154, (ROW(B1135:B1154)-ROW(B1135)+1)) / (20*21/2)</f>
        <v>32.905999999999999</v>
      </c>
      <c r="J1151" s="2">
        <f t="shared" si="138"/>
        <v>32.789723149588099</v>
      </c>
      <c r="K1151" s="2">
        <f t="shared" si="140"/>
        <v>32.717704320438941</v>
      </c>
    </row>
    <row r="1152" spans="1:11" ht="13.5" x14ac:dyDescent="0.25">
      <c r="A1152" s="3">
        <f>TITRES_STAT!B1155</f>
        <v>43686</v>
      </c>
      <c r="B1152" s="6">
        <f>TITRES_STAT!D1155</f>
        <v>32.9</v>
      </c>
      <c r="C1152" s="2">
        <f t="shared" si="133"/>
        <v>0</v>
      </c>
      <c r="D1152" s="2">
        <f t="shared" si="134"/>
        <v>32.9</v>
      </c>
      <c r="E1152" s="2">
        <f t="shared" si="136"/>
        <v>32.899999999999991</v>
      </c>
      <c r="F1152" s="2">
        <f t="shared" si="137"/>
        <v>32.827999999999989</v>
      </c>
      <c r="G1152" s="2">
        <f t="shared" si="139"/>
        <v>32.747800000000034</v>
      </c>
      <c r="H1152" s="2">
        <f t="shared" si="135"/>
        <v>31.44779999999998</v>
      </c>
      <c r="I1152" s="2">
        <f t="array" ref="I1152">SUMPRODUCT(B1136:B1155, (ROW(B1136:B1155)-ROW(B1136)+1)) / (20*21/2)</f>
        <v>32.904285714285713</v>
      </c>
      <c r="J1152" s="2">
        <f t="shared" si="138"/>
        <v>32.800225706770185</v>
      </c>
      <c r="K1152" s="2">
        <f t="shared" si="140"/>
        <v>32.724853170617806</v>
      </c>
    </row>
    <row r="1153" spans="1:11" ht="13.5" x14ac:dyDescent="0.25">
      <c r="A1153" s="3">
        <f>TITRES_STAT!B1156</f>
        <v>43691</v>
      </c>
      <c r="B1153" s="6">
        <f>TITRES_STAT!D1156</f>
        <v>32.9</v>
      </c>
      <c r="C1153" s="2">
        <f t="shared" si="133"/>
        <v>0</v>
      </c>
      <c r="D1153" s="2">
        <f t="shared" si="134"/>
        <v>32.9</v>
      </c>
      <c r="E1153" s="2">
        <f t="shared" si="136"/>
        <v>32.899999999999991</v>
      </c>
      <c r="F1153" s="2">
        <f t="shared" si="137"/>
        <v>32.87299999999999</v>
      </c>
      <c r="G1153" s="2">
        <f t="shared" si="139"/>
        <v>32.729000000000028</v>
      </c>
      <c r="H1153" s="2">
        <f t="shared" si="135"/>
        <v>31.47734999999998</v>
      </c>
      <c r="I1153" s="2">
        <f t="array" ref="I1153">SUMPRODUCT(B1137:B1156, (ROW(B1137:B1156)-ROW(B1137)+1)) / (20*21/2)</f>
        <v>32.902857142857144</v>
      </c>
      <c r="J1153" s="2">
        <f t="shared" si="138"/>
        <v>32.809728020411114</v>
      </c>
      <c r="K1153" s="2">
        <f t="shared" si="140"/>
        <v>32.731721673730831</v>
      </c>
    </row>
    <row r="1154" spans="1:11" ht="13.5" x14ac:dyDescent="0.25">
      <c r="A1154" s="3">
        <f>TITRES_STAT!B1157</f>
        <v>43692</v>
      </c>
      <c r="B1154" s="6">
        <f>TITRES_STAT!D1157</f>
        <v>32.9</v>
      </c>
      <c r="C1154" s="2">
        <f t="shared" si="133"/>
        <v>0</v>
      </c>
      <c r="D1154" s="2">
        <f t="shared" si="134"/>
        <v>32.9</v>
      </c>
      <c r="E1154" s="2">
        <f t="shared" si="136"/>
        <v>32.899999999999991</v>
      </c>
      <c r="F1154" s="2">
        <f t="shared" si="137"/>
        <v>32.917999999999992</v>
      </c>
      <c r="G1154" s="2">
        <f t="shared" si="139"/>
        <v>32.710200000000029</v>
      </c>
      <c r="H1154" s="2">
        <f t="shared" si="135"/>
        <v>31.506899999999977</v>
      </c>
      <c r="I1154" s="2">
        <f t="array" ref="I1154">SUMPRODUCT(B1138:B1157, (ROW(B1138:B1157)-ROW(B1138)+1)) / (20*21/2)</f>
        <v>32.901714285714284</v>
      </c>
      <c r="J1154" s="2">
        <f t="shared" si="138"/>
        <v>32.818325351800532</v>
      </c>
      <c r="K1154" s="2">
        <f t="shared" si="140"/>
        <v>32.738320823780604</v>
      </c>
    </row>
    <row r="1155" spans="1:11" ht="13.5" x14ac:dyDescent="0.25">
      <c r="A1155" s="3">
        <f>TITRES_STAT!B1158</f>
        <v>43693</v>
      </c>
      <c r="B1155" s="6">
        <f>TITRES_STAT!D1158</f>
        <v>32.9</v>
      </c>
      <c r="C1155" s="2">
        <f t="shared" si="133"/>
        <v>0</v>
      </c>
      <c r="D1155" s="2">
        <f t="shared" si="134"/>
        <v>32.9</v>
      </c>
      <c r="E1155" s="2">
        <f t="shared" si="136"/>
        <v>32.899999999999991</v>
      </c>
      <c r="F1155" s="2">
        <f t="shared" si="137"/>
        <v>32.914999999999985</v>
      </c>
      <c r="G1155" s="2">
        <f t="shared" si="139"/>
        <v>32.69140000000003</v>
      </c>
      <c r="H1155" s="2">
        <f t="shared" si="135"/>
        <v>31.540449999999979</v>
      </c>
      <c r="I1155" s="2">
        <f t="array" ref="I1155">SUMPRODUCT(B1139:B1158, (ROW(B1139:B1158)-ROW(B1139)+1)) / (20*21/2)</f>
        <v>32.906571428571432</v>
      </c>
      <c r="J1155" s="2">
        <f t="shared" si="138"/>
        <v>32.826103889724294</v>
      </c>
      <c r="K1155" s="2">
        <f t="shared" si="140"/>
        <v>32.744661183632346</v>
      </c>
    </row>
    <row r="1156" spans="1:11" ht="13.5" x14ac:dyDescent="0.25">
      <c r="A1156" s="3">
        <f>TITRES_STAT!B1159</f>
        <v>43696</v>
      </c>
      <c r="B1156" s="6">
        <f>TITRES_STAT!D1159</f>
        <v>32.9</v>
      </c>
      <c r="C1156" s="2">
        <f t="shared" ref="C1156:C1219" si="141">B1156-B1155</f>
        <v>0</v>
      </c>
      <c r="D1156" s="2">
        <f t="shared" si="134"/>
        <v>32.9</v>
      </c>
      <c r="E1156" s="2">
        <f t="shared" si="136"/>
        <v>32.899999999999991</v>
      </c>
      <c r="F1156" s="2">
        <f t="shared" si="137"/>
        <v>32.911999999999992</v>
      </c>
      <c r="G1156" s="2">
        <f t="shared" si="139"/>
        <v>32.672600000000031</v>
      </c>
      <c r="H1156" s="2">
        <f t="shared" si="135"/>
        <v>31.57399999999997</v>
      </c>
      <c r="I1156" s="2">
        <f t="array" ref="I1156">SUMPRODUCT(B1140:B1159, (ROW(B1140:B1159)-ROW(B1140)+1)) / (20*21/2)</f>
        <v>32.911428571428566</v>
      </c>
      <c r="J1156" s="2">
        <f t="shared" si="138"/>
        <v>32.833141614512456</v>
      </c>
      <c r="K1156" s="2">
        <f t="shared" si="140"/>
        <v>32.750752901921274</v>
      </c>
    </row>
    <row r="1157" spans="1:11" ht="13.5" x14ac:dyDescent="0.25">
      <c r="A1157" s="3">
        <f>TITRES_STAT!B1160</f>
        <v>43697</v>
      </c>
      <c r="B1157" s="6">
        <f>TITRES_STAT!D1160</f>
        <v>32.9</v>
      </c>
      <c r="C1157" s="2">
        <f t="shared" si="141"/>
        <v>0</v>
      </c>
      <c r="D1157" s="2">
        <f t="shared" si="134"/>
        <v>32.9</v>
      </c>
      <c r="E1157" s="2">
        <f t="shared" si="136"/>
        <v>32.899999999999991</v>
      </c>
      <c r="F1157" s="2">
        <f t="shared" si="137"/>
        <v>32.908999999999985</v>
      </c>
      <c r="G1157" s="2">
        <f t="shared" si="139"/>
        <v>32.653800000000039</v>
      </c>
      <c r="H1157" s="2">
        <f t="shared" si="135"/>
        <v>31.603649999999966</v>
      </c>
      <c r="I1157" s="2">
        <f t="array" ref="I1157">SUMPRODUCT(B1141:B1160, (ROW(B1141:B1160)-ROW(B1141)+1)) / (20*21/2)</f>
        <v>32.916285714285713</v>
      </c>
      <c r="J1157" s="2">
        <f t="shared" si="138"/>
        <v>32.839509079796983</v>
      </c>
      <c r="K1157" s="2">
        <f t="shared" si="140"/>
        <v>32.756605729296915</v>
      </c>
    </row>
    <row r="1158" spans="1:11" ht="13.5" x14ac:dyDescent="0.25">
      <c r="A1158" s="3">
        <f>TITRES_STAT!B1161</f>
        <v>43698</v>
      </c>
      <c r="B1158" s="6">
        <f>TITRES_STAT!D1161</f>
        <v>32.96</v>
      </c>
      <c r="C1158" s="2">
        <f t="shared" si="141"/>
        <v>6.0000000000002274E-2</v>
      </c>
      <c r="D1158" s="2">
        <f t="shared" ref="D1158:D1221" si="142">AVERAGE(B1154:B1158)</f>
        <v>32.911999999999999</v>
      </c>
      <c r="E1158" s="2">
        <f t="shared" si="136"/>
        <v>32.905999999999992</v>
      </c>
      <c r="F1158" s="2">
        <f t="shared" si="137"/>
        <v>32.908999999999992</v>
      </c>
      <c r="G1158" s="2">
        <f t="shared" si="139"/>
        <v>32.636200000000038</v>
      </c>
      <c r="H1158" s="2">
        <f t="shared" si="135"/>
        <v>31.637499999999967</v>
      </c>
      <c r="I1158" s="2">
        <f t="array" ref="I1158">SUMPRODUCT(B1142:B1161, (ROW(B1142:B1161)-ROW(B1142)+1)) / (20*21/2)</f>
        <v>32.921142857142854</v>
      </c>
      <c r="J1158" s="2">
        <f t="shared" si="138"/>
        <v>32.850984405530603</v>
      </c>
      <c r="K1158" s="2">
        <f t="shared" si="140"/>
        <v>32.764581975206838</v>
      </c>
    </row>
    <row r="1159" spans="1:11" ht="13.5" x14ac:dyDescent="0.25">
      <c r="A1159" s="3">
        <f>TITRES_STAT!B1162</f>
        <v>43699</v>
      </c>
      <c r="B1159" s="6">
        <f>TITRES_STAT!D1162</f>
        <v>32.96</v>
      </c>
      <c r="C1159" s="2">
        <f t="shared" si="141"/>
        <v>0</v>
      </c>
      <c r="D1159" s="2">
        <f t="shared" si="142"/>
        <v>32.923999999999999</v>
      </c>
      <c r="E1159" s="2">
        <f t="shared" si="136"/>
        <v>32.911999999999992</v>
      </c>
      <c r="F1159" s="2">
        <f t="shared" si="137"/>
        <v>32.908999999999992</v>
      </c>
      <c r="G1159" s="2">
        <f t="shared" si="139"/>
        <v>32.618600000000036</v>
      </c>
      <c r="H1159" s="2">
        <f t="shared" si="135"/>
        <v>31.671349999999965</v>
      </c>
      <c r="I1159" s="2">
        <f t="array" ref="I1159">SUMPRODUCT(B1143:B1162, (ROW(B1143:B1162)-ROW(B1143)+1)) / (20*21/2)</f>
        <v>32.925714285714278</v>
      </c>
      <c r="J1159" s="2">
        <f t="shared" si="138"/>
        <v>32.86136684309912</v>
      </c>
      <c r="K1159" s="2">
        <f t="shared" si="140"/>
        <v>32.772245427159511</v>
      </c>
    </row>
    <row r="1160" spans="1:11" ht="13.5" x14ac:dyDescent="0.25">
      <c r="A1160" s="3">
        <f>TITRES_STAT!B1163</f>
        <v>43700</v>
      </c>
      <c r="B1160" s="6">
        <f>TITRES_STAT!D1163</f>
        <v>32.96</v>
      </c>
      <c r="C1160" s="2">
        <f t="shared" si="141"/>
        <v>0</v>
      </c>
      <c r="D1160" s="2">
        <f t="shared" si="142"/>
        <v>32.936</v>
      </c>
      <c r="E1160" s="2">
        <f t="shared" si="136"/>
        <v>32.917999999999992</v>
      </c>
      <c r="F1160" s="2">
        <f t="shared" si="137"/>
        <v>32.908999999999999</v>
      </c>
      <c r="G1160" s="2">
        <f t="shared" si="139"/>
        <v>32.601000000000035</v>
      </c>
      <c r="H1160" s="2">
        <f t="shared" si="135"/>
        <v>31.701299999999968</v>
      </c>
      <c r="I1160" s="2">
        <f t="array" ref="I1160">SUMPRODUCT(B1144:B1163, (ROW(B1144:B1163)-ROW(B1144)+1)) / (20*21/2)</f>
        <v>32.929999999999993</v>
      </c>
      <c r="J1160" s="2">
        <f t="shared" si="138"/>
        <v>32.870760477089682</v>
      </c>
      <c r="K1160" s="2">
        <f t="shared" si="140"/>
        <v>32.779608351584628</v>
      </c>
    </row>
    <row r="1161" spans="1:11" ht="13.5" x14ac:dyDescent="0.25">
      <c r="A1161" s="3">
        <f>TITRES_STAT!B1164</f>
        <v>43703</v>
      </c>
      <c r="B1161" s="6">
        <f>TITRES_STAT!D1164</f>
        <v>32.96</v>
      </c>
      <c r="C1161" s="2">
        <f t="shared" si="141"/>
        <v>0</v>
      </c>
      <c r="D1161" s="2">
        <f t="shared" si="142"/>
        <v>32.948</v>
      </c>
      <c r="E1161" s="2">
        <f t="shared" si="136"/>
        <v>32.923999999999992</v>
      </c>
      <c r="F1161" s="2">
        <f t="shared" si="137"/>
        <v>32.911999999999999</v>
      </c>
      <c r="G1161" s="2">
        <f t="shared" si="139"/>
        <v>32.583400000000033</v>
      </c>
      <c r="H1161" s="2">
        <f t="shared" si="135"/>
        <v>31.733599999999974</v>
      </c>
      <c r="I1161" s="2">
        <f t="array" ref="I1161">SUMPRODUCT(B1145:B1164, (ROW(B1145:B1164)-ROW(B1145)+1)) / (20*21/2)</f>
        <v>32.93399999999999</v>
      </c>
      <c r="J1161" s="2">
        <f t="shared" si="138"/>
        <v>32.879259479271617</v>
      </c>
      <c r="K1161" s="2">
        <f t="shared" si="140"/>
        <v>32.786682533875428</v>
      </c>
    </row>
    <row r="1162" spans="1:11" ht="13.5" x14ac:dyDescent="0.25">
      <c r="A1162" s="3">
        <f>TITRES_STAT!B1165</f>
        <v>43704</v>
      </c>
      <c r="B1162" s="6">
        <f>TITRES_STAT!D1165</f>
        <v>32.96</v>
      </c>
      <c r="C1162" s="2">
        <f t="shared" si="141"/>
        <v>0</v>
      </c>
      <c r="D1162" s="2">
        <f t="shared" si="142"/>
        <v>32.96</v>
      </c>
      <c r="E1162" s="2">
        <f t="shared" si="136"/>
        <v>32.929999999999993</v>
      </c>
      <c r="F1162" s="2">
        <f t="shared" si="137"/>
        <v>32.914999999999999</v>
      </c>
      <c r="G1162" s="2">
        <f t="shared" si="139"/>
        <v>32.596200000000032</v>
      </c>
      <c r="H1162" s="2">
        <f t="shared" ref="H1162:H1225" si="143">AVERAGE(B963:B1162)</f>
        <v>31.762149999999973</v>
      </c>
      <c r="I1162" s="2">
        <f t="array" ref="I1162">SUMPRODUCT(B1146:B1165, (ROW(B1146:B1165)-ROW(B1146)+1)) / (20*21/2)</f>
        <v>32.937714285714279</v>
      </c>
      <c r="J1162" s="2">
        <f t="shared" si="138"/>
        <v>32.886949052674318</v>
      </c>
      <c r="K1162" s="2">
        <f t="shared" si="140"/>
        <v>32.793479297252858</v>
      </c>
    </row>
    <row r="1163" spans="1:11" ht="13.5" x14ac:dyDescent="0.25">
      <c r="A1163" s="3">
        <f>TITRES_STAT!B1166</f>
        <v>43705</v>
      </c>
      <c r="B1163" s="6">
        <f>TITRES_STAT!D1166</f>
        <v>32.96</v>
      </c>
      <c r="C1163" s="2">
        <f t="shared" si="141"/>
        <v>0</v>
      </c>
      <c r="D1163" s="2">
        <f t="shared" si="142"/>
        <v>32.96</v>
      </c>
      <c r="E1163" s="2">
        <f t="shared" si="136"/>
        <v>32.935999999999993</v>
      </c>
      <c r="F1163" s="2">
        <f t="shared" si="137"/>
        <v>32.917999999999999</v>
      </c>
      <c r="G1163" s="2">
        <f t="shared" si="139"/>
        <v>32.60900000000003</v>
      </c>
      <c r="H1163" s="2">
        <f t="shared" si="143"/>
        <v>31.79114999999998</v>
      </c>
      <c r="I1163" s="2">
        <f t="array" ref="I1163">SUMPRODUCT(B1147:B1166, (ROW(B1147:B1166)-ROW(B1147)+1)) / (20*21/2)</f>
        <v>32.94114285714285</v>
      </c>
      <c r="J1163" s="2">
        <f t="shared" si="138"/>
        <v>32.893906285752955</v>
      </c>
      <c r="K1163" s="2">
        <f t="shared" si="140"/>
        <v>32.800009520890001</v>
      </c>
    </row>
    <row r="1164" spans="1:11" ht="13.5" x14ac:dyDescent="0.25">
      <c r="A1164" s="3">
        <f>TITRES_STAT!B1167</f>
        <v>43706</v>
      </c>
      <c r="B1164" s="6">
        <f>TITRES_STAT!D1167</f>
        <v>32.96</v>
      </c>
      <c r="C1164" s="2">
        <f t="shared" si="141"/>
        <v>0</v>
      </c>
      <c r="D1164" s="2">
        <f t="shared" si="142"/>
        <v>32.96</v>
      </c>
      <c r="E1164" s="2">
        <f t="shared" ref="E1164:E1227" si="144">AVERAGE(B1155:B1164)</f>
        <v>32.941999999999993</v>
      </c>
      <c r="F1164" s="2">
        <f t="shared" si="137"/>
        <v>32.920999999999999</v>
      </c>
      <c r="G1164" s="2">
        <f t="shared" si="139"/>
        <v>32.621800000000029</v>
      </c>
      <c r="H1164" s="2">
        <f t="shared" si="143"/>
        <v>31.816099999999985</v>
      </c>
      <c r="I1164" s="2">
        <f t="array" ref="I1164">SUMPRODUCT(B1148:B1167, (ROW(B1148:B1167)-ROW(B1148)+1)) / (20*21/2)</f>
        <v>32.944285714285712</v>
      </c>
      <c r="J1164" s="2">
        <f t="shared" si="138"/>
        <v>32.900200925205056</v>
      </c>
      <c r="K1164" s="2">
        <f t="shared" si="140"/>
        <v>32.806283657325686</v>
      </c>
    </row>
    <row r="1165" spans="1:11" ht="13.5" x14ac:dyDescent="0.25">
      <c r="A1165" s="3">
        <f>TITRES_STAT!B1168</f>
        <v>43707</v>
      </c>
      <c r="B1165" s="6">
        <f>TITRES_STAT!D1168</f>
        <v>32.96</v>
      </c>
      <c r="C1165" s="2">
        <f t="shared" si="141"/>
        <v>0</v>
      </c>
      <c r="D1165" s="2">
        <f t="shared" si="142"/>
        <v>32.96</v>
      </c>
      <c r="E1165" s="2">
        <f t="shared" si="144"/>
        <v>32.947999999999993</v>
      </c>
      <c r="F1165" s="2">
        <f t="shared" si="137"/>
        <v>32.923999999999999</v>
      </c>
      <c r="G1165" s="2">
        <f t="shared" si="139"/>
        <v>32.634600000000027</v>
      </c>
      <c r="H1165" s="2">
        <f t="shared" si="143"/>
        <v>31.845199999999981</v>
      </c>
      <c r="I1165" s="2">
        <f t="array" ref="I1165">SUMPRODUCT(B1149:B1168, (ROW(B1149:B1168)-ROW(B1149)+1)) / (20*21/2)</f>
        <v>32.94714285714285</v>
      </c>
      <c r="J1165" s="2">
        <f t="shared" si="138"/>
        <v>32.905896075185524</v>
      </c>
      <c r="K1165" s="2">
        <f t="shared" si="140"/>
        <v>32.812311749195267</v>
      </c>
    </row>
    <row r="1166" spans="1:11" ht="13.5" x14ac:dyDescent="0.25">
      <c r="A1166" s="3">
        <f>TITRES_STAT!B1169</f>
        <v>43710</v>
      </c>
      <c r="B1166" s="6">
        <f>TITRES_STAT!D1169</f>
        <v>32.96</v>
      </c>
      <c r="C1166" s="2">
        <f t="shared" si="141"/>
        <v>0</v>
      </c>
      <c r="D1166" s="2">
        <f t="shared" si="142"/>
        <v>32.96</v>
      </c>
      <c r="E1166" s="2">
        <f t="shared" si="144"/>
        <v>32.953999999999994</v>
      </c>
      <c r="F1166" s="2">
        <f t="shared" si="137"/>
        <v>32.927</v>
      </c>
      <c r="G1166" s="2">
        <f t="shared" si="139"/>
        <v>32.647800000000025</v>
      </c>
      <c r="H1166" s="2">
        <f t="shared" si="143"/>
        <v>31.873249999999985</v>
      </c>
      <c r="I1166" s="2">
        <f t="array" ref="I1166">SUMPRODUCT(B1150:B1169, (ROW(B1150:B1169)-ROW(B1150)+1)) / (20*21/2)</f>
        <v>32.949714285714279</v>
      </c>
      <c r="J1166" s="2">
        <f t="shared" si="138"/>
        <v>32.911048829929761</v>
      </c>
      <c r="K1166" s="2">
        <f t="shared" si="140"/>
        <v>32.818103445305255</v>
      </c>
    </row>
    <row r="1167" spans="1:11" ht="13.5" x14ac:dyDescent="0.25">
      <c r="A1167" s="3">
        <f>TITRES_STAT!B1170</f>
        <v>43711</v>
      </c>
      <c r="B1167" s="6">
        <f>TITRES_STAT!D1170</f>
        <v>32.96</v>
      </c>
      <c r="C1167" s="2">
        <f t="shared" si="141"/>
        <v>0</v>
      </c>
      <c r="D1167" s="2">
        <f t="shared" si="142"/>
        <v>32.96</v>
      </c>
      <c r="E1167" s="2">
        <f t="shared" si="144"/>
        <v>32.959999999999994</v>
      </c>
      <c r="F1167" s="2">
        <f t="shared" si="137"/>
        <v>32.93</v>
      </c>
      <c r="G1167" s="2">
        <f t="shared" si="139"/>
        <v>32.661000000000023</v>
      </c>
      <c r="H1167" s="2">
        <f t="shared" si="143"/>
        <v>31.901299999999981</v>
      </c>
      <c r="I1167" s="2">
        <f t="array" ref="I1167">SUMPRODUCT(B1151:B1170, (ROW(B1151:B1170)-ROW(B1151)+1)) / (20*21/2)</f>
        <v>32.951999999999998</v>
      </c>
      <c r="J1167" s="2">
        <f t="shared" si="138"/>
        <v>32.915710846126927</v>
      </c>
      <c r="K1167" s="2">
        <f t="shared" si="140"/>
        <v>32.823668016077598</v>
      </c>
    </row>
    <row r="1168" spans="1:11" ht="13.5" x14ac:dyDescent="0.25">
      <c r="A1168" s="3">
        <f>TITRES_STAT!B1171</f>
        <v>43712</v>
      </c>
      <c r="B1168" s="6">
        <f>TITRES_STAT!D1171</f>
        <v>32.96</v>
      </c>
      <c r="C1168" s="2">
        <f t="shared" si="141"/>
        <v>0</v>
      </c>
      <c r="D1168" s="2">
        <f t="shared" si="142"/>
        <v>32.96</v>
      </c>
      <c r="E1168" s="2">
        <f t="shared" si="144"/>
        <v>32.959999999999994</v>
      </c>
      <c r="F1168" s="2">
        <f t="shared" si="137"/>
        <v>32.933</v>
      </c>
      <c r="G1168" s="2">
        <f t="shared" si="139"/>
        <v>32.673800000000021</v>
      </c>
      <c r="H1168" s="2">
        <f t="shared" si="143"/>
        <v>31.929349999999982</v>
      </c>
      <c r="I1168" s="2">
        <f t="array" ref="I1168">SUMPRODUCT(B1152:B1171, (ROW(B1152:B1171)-ROW(B1152)+1)) / (20*21/2)</f>
        <v>32.953999999999994</v>
      </c>
      <c r="J1168" s="2">
        <f t="shared" si="138"/>
        <v>32.919928860781503</v>
      </c>
      <c r="K1168" s="2">
        <f t="shared" si="140"/>
        <v>32.829014368388279</v>
      </c>
    </row>
    <row r="1169" spans="1:11" ht="13.5" x14ac:dyDescent="0.25">
      <c r="A1169" s="3">
        <f>TITRES_STAT!B1172</f>
        <v>43713</v>
      </c>
      <c r="B1169" s="6">
        <f>TITRES_STAT!D1172</f>
        <v>32.96</v>
      </c>
      <c r="C1169" s="2">
        <f t="shared" si="141"/>
        <v>0</v>
      </c>
      <c r="D1169" s="2">
        <f t="shared" si="142"/>
        <v>32.96</v>
      </c>
      <c r="E1169" s="2">
        <f t="shared" si="144"/>
        <v>32.959999999999994</v>
      </c>
      <c r="F1169" s="2">
        <f t="shared" si="137"/>
        <v>32.936</v>
      </c>
      <c r="G1169" s="2">
        <f t="shared" si="139"/>
        <v>32.68660000000002</v>
      </c>
      <c r="H1169" s="2">
        <f t="shared" si="143"/>
        <v>31.95914999999998</v>
      </c>
      <c r="I1169" s="2">
        <f t="array" ref="I1169">SUMPRODUCT(B1153:B1172, (ROW(B1153:B1172)-ROW(B1153)+1)) / (20*21/2)</f>
        <v>32.955714285714279</v>
      </c>
      <c r="J1169" s="2">
        <f t="shared" si="138"/>
        <v>32.923745159754695</v>
      </c>
      <c r="K1169" s="2">
        <f t="shared" si="140"/>
        <v>32.83415105982403</v>
      </c>
    </row>
    <row r="1170" spans="1:11" ht="13.5" x14ac:dyDescent="0.25">
      <c r="A1170" s="3">
        <f>TITRES_STAT!B1173</f>
        <v>43714</v>
      </c>
      <c r="B1170" s="6">
        <f>TITRES_STAT!D1173</f>
        <v>32.96</v>
      </c>
      <c r="C1170" s="2">
        <f t="shared" si="141"/>
        <v>0</v>
      </c>
      <c r="D1170" s="2">
        <f t="shared" si="142"/>
        <v>32.96</v>
      </c>
      <c r="E1170" s="2">
        <f t="shared" si="144"/>
        <v>32.959999999999994</v>
      </c>
      <c r="F1170" s="2">
        <f t="shared" si="137"/>
        <v>32.939</v>
      </c>
      <c r="G1170" s="2">
        <f t="shared" si="139"/>
        <v>32.698800000000013</v>
      </c>
      <c r="H1170" s="2">
        <f t="shared" si="143"/>
        <v>31.988949999999981</v>
      </c>
      <c r="I1170" s="2">
        <f t="array" ref="I1170">SUMPRODUCT(B1154:B1173, (ROW(B1154:B1173)-ROW(B1154)+1)) / (20*21/2)</f>
        <v>32.957142857142856</v>
      </c>
      <c r="J1170" s="2">
        <f t="shared" si="138"/>
        <v>32.927198001682818</v>
      </c>
      <c r="K1170" s="2">
        <f t="shared" si="140"/>
        <v>32.839086312379948</v>
      </c>
    </row>
    <row r="1171" spans="1:11" ht="13.5" x14ac:dyDescent="0.25">
      <c r="A1171" s="3">
        <f>TITRES_STAT!B1174</f>
        <v>43717</v>
      </c>
      <c r="B1171" s="6">
        <f>TITRES_STAT!D1174</f>
        <v>32.96</v>
      </c>
      <c r="C1171" s="2">
        <f t="shared" si="141"/>
        <v>0</v>
      </c>
      <c r="D1171" s="2">
        <f t="shared" si="142"/>
        <v>32.96</v>
      </c>
      <c r="E1171" s="2">
        <f t="shared" si="144"/>
        <v>32.959999999999994</v>
      </c>
      <c r="F1171" s="2">
        <f t="shared" si="137"/>
        <v>32.942</v>
      </c>
      <c r="G1171" s="2">
        <f t="shared" si="139"/>
        <v>32.711000000000013</v>
      </c>
      <c r="H1171" s="2">
        <f t="shared" si="143"/>
        <v>32.014699999999984</v>
      </c>
      <c r="I1171" s="2">
        <f t="array" ref="I1171">SUMPRODUCT(B1155:B1174, (ROW(B1155:B1174)-ROW(B1155)+1)) / (20*21/2)</f>
        <v>32.958285714285708</v>
      </c>
      <c r="J1171" s="2">
        <f t="shared" si="138"/>
        <v>32.930322001522548</v>
      </c>
      <c r="K1171" s="2">
        <f t="shared" si="140"/>
        <v>32.843828025619949</v>
      </c>
    </row>
    <row r="1172" spans="1:11" ht="13.5" x14ac:dyDescent="0.25">
      <c r="A1172" s="3">
        <f>TITRES_STAT!B1175</f>
        <v>43718</v>
      </c>
      <c r="B1172" s="6">
        <f>TITRES_STAT!D1175</f>
        <v>32.96</v>
      </c>
      <c r="C1172" s="2">
        <f t="shared" si="141"/>
        <v>0</v>
      </c>
      <c r="D1172" s="2">
        <f t="shared" si="142"/>
        <v>32.96</v>
      </c>
      <c r="E1172" s="2">
        <f t="shared" si="144"/>
        <v>32.959999999999994</v>
      </c>
      <c r="F1172" s="2">
        <f t="shared" ref="F1172:F1235" si="145">AVERAGE(B1153:B1172)</f>
        <v>32.945</v>
      </c>
      <c r="G1172" s="2">
        <f t="shared" si="139"/>
        <v>32.723200000000013</v>
      </c>
      <c r="H1172" s="2">
        <f t="shared" si="143"/>
        <v>32.043999999999983</v>
      </c>
      <c r="I1172" s="2">
        <f t="array" ref="I1172">SUMPRODUCT(B1156:B1175, (ROW(B1156:B1175)-ROW(B1156)+1)) / (20*21/2)</f>
        <v>32.959142857142851</v>
      </c>
      <c r="J1172" s="2">
        <f t="shared" si="138"/>
        <v>32.933148477568018</v>
      </c>
      <c r="K1172" s="2">
        <f t="shared" si="140"/>
        <v>32.848383789321126</v>
      </c>
    </row>
    <row r="1173" spans="1:11" ht="13.5" x14ac:dyDescent="0.25">
      <c r="A1173" s="3">
        <f>TITRES_STAT!B1176</f>
        <v>43719</v>
      </c>
      <c r="B1173" s="6">
        <f>TITRES_STAT!D1176</f>
        <v>32.96</v>
      </c>
      <c r="C1173" s="2">
        <f t="shared" si="141"/>
        <v>0</v>
      </c>
      <c r="D1173" s="2">
        <f t="shared" si="142"/>
        <v>32.96</v>
      </c>
      <c r="E1173" s="2">
        <f t="shared" si="144"/>
        <v>32.959999999999994</v>
      </c>
      <c r="F1173" s="2">
        <f t="shared" si="145"/>
        <v>32.948</v>
      </c>
      <c r="G1173" s="2">
        <f t="shared" si="139"/>
        <v>32.735400000000006</v>
      </c>
      <c r="H1173" s="2">
        <f t="shared" si="143"/>
        <v>32.073299999999989</v>
      </c>
      <c r="I1173" s="2">
        <f t="array" ref="I1173">SUMPRODUCT(B1157:B1176, (ROW(B1157:B1176)-ROW(B1157)+1)) / (20*21/2)</f>
        <v>32.959714285714284</v>
      </c>
      <c r="J1173" s="2">
        <f t="shared" ref="J1173:J1236" si="146">$J$4*B1173+J1172*(1-$J$4)</f>
        <v>32.935705765418682</v>
      </c>
      <c r="K1173" s="2">
        <f t="shared" si="140"/>
        <v>32.852760895622261</v>
      </c>
    </row>
    <row r="1174" spans="1:11" ht="13.5" x14ac:dyDescent="0.25">
      <c r="A1174" s="3">
        <f>TITRES_STAT!B1177</f>
        <v>43720</v>
      </c>
      <c r="B1174" s="6">
        <f>TITRES_STAT!D1177</f>
        <v>32.96</v>
      </c>
      <c r="C1174" s="2">
        <f t="shared" si="141"/>
        <v>0</v>
      </c>
      <c r="D1174" s="2">
        <f t="shared" si="142"/>
        <v>32.96</v>
      </c>
      <c r="E1174" s="2">
        <f t="shared" si="144"/>
        <v>32.959999999999994</v>
      </c>
      <c r="F1174" s="2">
        <f t="shared" si="145"/>
        <v>32.951000000000001</v>
      </c>
      <c r="G1174" s="2">
        <f t="shared" si="139"/>
        <v>32.747600000000006</v>
      </c>
      <c r="H1174" s="2">
        <f t="shared" si="143"/>
        <v>32.102599999999981</v>
      </c>
      <c r="I1174" s="2">
        <f t="array" ref="I1174">SUMPRODUCT(B1158:B1177, (ROW(B1158:B1177)-ROW(B1158)+1)) / (20*21/2)</f>
        <v>32.96</v>
      </c>
      <c r="J1174" s="2">
        <f t="shared" si="146"/>
        <v>32.938019502045471</v>
      </c>
      <c r="K1174" s="2">
        <f t="shared" si="140"/>
        <v>32.856966350695899</v>
      </c>
    </row>
    <row r="1175" spans="1:11" ht="13.5" x14ac:dyDescent="0.25">
      <c r="A1175" s="3">
        <f>TITRES_STAT!B1178</f>
        <v>43721</v>
      </c>
      <c r="B1175" s="6">
        <f>TITRES_STAT!D1178</f>
        <v>32.96</v>
      </c>
      <c r="C1175" s="2">
        <f t="shared" si="141"/>
        <v>0</v>
      </c>
      <c r="D1175" s="2">
        <f t="shared" si="142"/>
        <v>32.96</v>
      </c>
      <c r="E1175" s="2">
        <f t="shared" si="144"/>
        <v>32.959999999999994</v>
      </c>
      <c r="F1175" s="2">
        <f t="shared" si="145"/>
        <v>32.954000000000001</v>
      </c>
      <c r="G1175" s="2">
        <f t="shared" si="139"/>
        <v>32.766800000000003</v>
      </c>
      <c r="H1175" s="2">
        <f t="shared" si="143"/>
        <v>32.131399999999985</v>
      </c>
      <c r="I1175" s="2">
        <f t="array" ref="I1175">SUMPRODUCT(B1159:B1178, (ROW(B1159:B1178)-ROW(B1159)+1)) / (20*21/2)</f>
        <v>32.96</v>
      </c>
      <c r="J1175" s="2">
        <f t="shared" si="146"/>
        <v>32.940112882803042</v>
      </c>
      <c r="K1175" s="2">
        <f t="shared" si="140"/>
        <v>32.861006885962723</v>
      </c>
    </row>
    <row r="1176" spans="1:11" ht="13.5" x14ac:dyDescent="0.25">
      <c r="A1176" s="3">
        <f>TITRES_STAT!B1179</f>
        <v>43724</v>
      </c>
      <c r="B1176" s="6">
        <f>TITRES_STAT!D1179</f>
        <v>32.96</v>
      </c>
      <c r="C1176" s="2">
        <f t="shared" si="141"/>
        <v>0</v>
      </c>
      <c r="D1176" s="2">
        <f t="shared" si="142"/>
        <v>32.96</v>
      </c>
      <c r="E1176" s="2">
        <f t="shared" si="144"/>
        <v>32.959999999999994</v>
      </c>
      <c r="F1176" s="2">
        <f t="shared" si="145"/>
        <v>32.957000000000001</v>
      </c>
      <c r="G1176" s="2">
        <f t="shared" si="139"/>
        <v>32.786000000000001</v>
      </c>
      <c r="H1176" s="2">
        <f t="shared" si="143"/>
        <v>32.160199999999989</v>
      </c>
      <c r="I1176" s="2">
        <f t="array" ref="I1176">SUMPRODUCT(B1160:B1179, (ROW(B1160:B1179)-ROW(B1160)+1)) / (20*21/2)</f>
        <v>32.96</v>
      </c>
      <c r="J1176" s="2">
        <f t="shared" si="146"/>
        <v>32.94200689396466</v>
      </c>
      <c r="K1176" s="2">
        <f t="shared" si="140"/>
        <v>32.864888968866147</v>
      </c>
    </row>
    <row r="1177" spans="1:11" ht="13.5" x14ac:dyDescent="0.25">
      <c r="A1177" s="3">
        <f>TITRES_STAT!B1180</f>
        <v>43725</v>
      </c>
      <c r="B1177" s="6">
        <f>TITRES_STAT!D1180</f>
        <v>32.96</v>
      </c>
      <c r="C1177" s="2">
        <f t="shared" si="141"/>
        <v>0</v>
      </c>
      <c r="D1177" s="2">
        <f t="shared" si="142"/>
        <v>32.96</v>
      </c>
      <c r="E1177" s="2">
        <f t="shared" si="144"/>
        <v>32.959999999999994</v>
      </c>
      <c r="F1177" s="2">
        <f t="shared" si="145"/>
        <v>32.96</v>
      </c>
      <c r="G1177" s="2">
        <f t="shared" si="139"/>
        <v>32.805200000000006</v>
      </c>
      <c r="H1177" s="2">
        <f t="shared" si="143"/>
        <v>32.188999999999986</v>
      </c>
      <c r="I1177" s="2">
        <f t="array" ref="I1177">SUMPRODUCT(B1161:B1180, (ROW(B1161:B1180)-ROW(B1161)+1)) / (20*21/2)</f>
        <v>32.868571428571428</v>
      </c>
      <c r="J1177" s="2">
        <f t="shared" si="146"/>
        <v>32.943720523110883</v>
      </c>
      <c r="K1177" s="2">
        <f t="shared" si="140"/>
        <v>32.868618813224337</v>
      </c>
    </row>
    <row r="1178" spans="1:11" ht="13.5" x14ac:dyDescent="0.25">
      <c r="A1178" s="3">
        <f>TITRES_STAT!B1181</f>
        <v>43726</v>
      </c>
      <c r="B1178" s="6">
        <f>TITRES_STAT!D1181</f>
        <v>32.96</v>
      </c>
      <c r="C1178" s="2">
        <f t="shared" si="141"/>
        <v>0</v>
      </c>
      <c r="D1178" s="2">
        <f t="shared" si="142"/>
        <v>32.96</v>
      </c>
      <c r="E1178" s="2">
        <f t="shared" si="144"/>
        <v>32.959999999999994</v>
      </c>
      <c r="F1178" s="2">
        <f t="shared" si="145"/>
        <v>32.96</v>
      </c>
      <c r="G1178" s="2">
        <f t="shared" si="139"/>
        <v>32.824400000000004</v>
      </c>
      <c r="H1178" s="2">
        <f t="shared" si="143"/>
        <v>32.21779999999999</v>
      </c>
      <c r="I1178" s="2">
        <f t="array" ref="I1178">SUMPRODUCT(B1162:B1181, (ROW(B1162:B1181)-ROW(B1162)+1)) / (20*21/2)</f>
        <v>32.781714285714287</v>
      </c>
      <c r="J1178" s="2">
        <f t="shared" si="146"/>
        <v>32.945270949481277</v>
      </c>
      <c r="K1178" s="2">
        <f t="shared" si="140"/>
        <v>32.872202389176323</v>
      </c>
    </row>
    <row r="1179" spans="1:11" ht="13.5" x14ac:dyDescent="0.25">
      <c r="A1179" s="3">
        <f>TITRES_STAT!B1182</f>
        <v>43727</v>
      </c>
      <c r="B1179" s="6">
        <f>TITRES_STAT!D1182</f>
        <v>32.96</v>
      </c>
      <c r="C1179" s="2">
        <f t="shared" si="141"/>
        <v>0</v>
      </c>
      <c r="D1179" s="2">
        <f t="shared" si="142"/>
        <v>32.96</v>
      </c>
      <c r="E1179" s="2">
        <f t="shared" si="144"/>
        <v>32.959999999999994</v>
      </c>
      <c r="F1179" s="2">
        <f t="shared" si="145"/>
        <v>32.96</v>
      </c>
      <c r="G1179" s="2">
        <f t="shared" si="139"/>
        <v>32.843600000000009</v>
      </c>
      <c r="H1179" s="2">
        <f t="shared" si="143"/>
        <v>32.246599999999987</v>
      </c>
      <c r="I1179" s="2">
        <f t="array" ref="I1179">SUMPRODUCT(B1163:B1182, (ROW(B1163:B1182)-ROW(B1163)+1)) / (20*21/2)</f>
        <v>32.69942857142857</v>
      </c>
      <c r="J1179" s="2">
        <f t="shared" si="146"/>
        <v>32.946673716197346</v>
      </c>
      <c r="K1179" s="2">
        <f t="shared" si="140"/>
        <v>32.875645432738033</v>
      </c>
    </row>
    <row r="1180" spans="1:11" ht="13.5" x14ac:dyDescent="0.25">
      <c r="A1180" s="3">
        <f>TITRES_STAT!B1183</f>
        <v>43728</v>
      </c>
      <c r="B1180" s="6">
        <f>TITRES_STAT!D1183</f>
        <v>32</v>
      </c>
      <c r="C1180" s="2">
        <f t="shared" si="141"/>
        <v>-0.96000000000000085</v>
      </c>
      <c r="D1180" s="2">
        <f t="shared" si="142"/>
        <v>32.768000000000001</v>
      </c>
      <c r="E1180" s="2">
        <f t="shared" si="144"/>
        <v>32.863999999999997</v>
      </c>
      <c r="F1180" s="2">
        <f t="shared" si="145"/>
        <v>32.911999999999999</v>
      </c>
      <c r="G1180" s="2">
        <f t="shared" si="139"/>
        <v>32.843600000000009</v>
      </c>
      <c r="H1180" s="2">
        <f t="shared" si="143"/>
        <v>32.270499999999991</v>
      </c>
      <c r="I1180" s="2">
        <f t="array" ref="I1180">SUMPRODUCT(B1164:B1183, (ROW(B1164:B1183)-ROW(B1164)+1)) / (20*21/2)</f>
        <v>32.62171428571429</v>
      </c>
      <c r="J1180" s="2">
        <f t="shared" si="146"/>
        <v>32.856514314654746</v>
      </c>
      <c r="K1180" s="2">
        <f t="shared" si="140"/>
        <v>32.841306396160071</v>
      </c>
    </row>
    <row r="1181" spans="1:11" ht="13.5" x14ac:dyDescent="0.25">
      <c r="A1181" s="3">
        <f>TITRES_STAT!B1184</f>
        <v>43731</v>
      </c>
      <c r="B1181" s="6">
        <f>TITRES_STAT!D1184</f>
        <v>32</v>
      </c>
      <c r="C1181" s="2">
        <f t="shared" si="141"/>
        <v>0</v>
      </c>
      <c r="D1181" s="2">
        <f t="shared" si="142"/>
        <v>32.576000000000001</v>
      </c>
      <c r="E1181" s="2">
        <f t="shared" si="144"/>
        <v>32.768000000000001</v>
      </c>
      <c r="F1181" s="2">
        <f t="shared" si="145"/>
        <v>32.863999999999997</v>
      </c>
      <c r="G1181" s="2">
        <f t="shared" si="139"/>
        <v>32.843600000000009</v>
      </c>
      <c r="H1181" s="2">
        <f t="shared" si="143"/>
        <v>32.290349999999989</v>
      </c>
      <c r="I1181" s="2">
        <f t="array" ref="I1181">SUMPRODUCT(B1165:B1184, (ROW(B1165:B1184)-ROW(B1165)+1)) / (20*21/2)</f>
        <v>32.501904761904761</v>
      </c>
      <c r="J1181" s="2">
        <f t="shared" si="146"/>
        <v>32.774941522782868</v>
      </c>
      <c r="K1181" s="2">
        <f t="shared" si="140"/>
        <v>32.808313988467525</v>
      </c>
    </row>
    <row r="1182" spans="1:11" ht="13.5" x14ac:dyDescent="0.25">
      <c r="A1182" s="3">
        <f>TITRES_STAT!B1185</f>
        <v>43732</v>
      </c>
      <c r="B1182" s="6">
        <f>TITRES_STAT!D1185</f>
        <v>32</v>
      </c>
      <c r="C1182" s="2">
        <f t="shared" si="141"/>
        <v>0</v>
      </c>
      <c r="D1182" s="2">
        <f t="shared" si="142"/>
        <v>32.384</v>
      </c>
      <c r="E1182" s="2">
        <f t="shared" si="144"/>
        <v>32.672000000000004</v>
      </c>
      <c r="F1182" s="2">
        <f t="shared" si="145"/>
        <v>32.815999999999995</v>
      </c>
      <c r="G1182" s="2">
        <f t="shared" si="139"/>
        <v>32.843600000000009</v>
      </c>
      <c r="H1182" s="2">
        <f t="shared" si="143"/>
        <v>32.312699999999985</v>
      </c>
      <c r="I1182" s="2">
        <f t="array" ref="I1182">SUMPRODUCT(B1166:B1185, (ROW(B1166:B1185)-ROW(B1166)+1)) / (20*21/2)</f>
        <v>32.388999999999996</v>
      </c>
      <c r="J1182" s="2">
        <f t="shared" si="146"/>
        <v>32.70113756823212</v>
      </c>
      <c r="K1182" s="2">
        <f t="shared" si="140"/>
        <v>32.776615400684484</v>
      </c>
    </row>
    <row r="1183" spans="1:11" ht="13.5" x14ac:dyDescent="0.25">
      <c r="A1183" s="3">
        <f>TITRES_STAT!B1186</f>
        <v>43733</v>
      </c>
      <c r="B1183" s="6">
        <f>TITRES_STAT!D1186</f>
        <v>32</v>
      </c>
      <c r="C1183" s="2">
        <f t="shared" si="141"/>
        <v>0</v>
      </c>
      <c r="D1183" s="2">
        <f t="shared" si="142"/>
        <v>32.192</v>
      </c>
      <c r="E1183" s="2">
        <f t="shared" si="144"/>
        <v>32.576000000000001</v>
      </c>
      <c r="F1183" s="2">
        <f t="shared" si="145"/>
        <v>32.767999999999994</v>
      </c>
      <c r="G1183" s="2">
        <f t="shared" si="139"/>
        <v>32.843600000000009</v>
      </c>
      <c r="H1183" s="2">
        <f t="shared" si="143"/>
        <v>32.333699999999993</v>
      </c>
      <c r="I1183" s="2">
        <f t="array" ref="I1183">SUMPRODUCT(B1167:B1186, (ROW(B1167:B1186)-ROW(B1167)+1)) / (20*21/2)</f>
        <v>32.283000000000008</v>
      </c>
      <c r="J1183" s="2">
        <f t="shared" si="146"/>
        <v>32.634362561733823</v>
      </c>
      <c r="K1183" s="2">
        <f t="shared" si="140"/>
        <v>32.746159894775289</v>
      </c>
    </row>
    <row r="1184" spans="1:11" ht="13.5" x14ac:dyDescent="0.25">
      <c r="A1184" s="3">
        <f>TITRES_STAT!B1187</f>
        <v>43734</v>
      </c>
      <c r="B1184" s="6">
        <f>TITRES_STAT!D1187</f>
        <v>31.51</v>
      </c>
      <c r="C1184" s="2">
        <f t="shared" si="141"/>
        <v>-0.48999999999999844</v>
      </c>
      <c r="D1184" s="2">
        <f t="shared" si="142"/>
        <v>31.901999999999997</v>
      </c>
      <c r="E1184" s="2">
        <f t="shared" si="144"/>
        <v>32.430999999999997</v>
      </c>
      <c r="F1184" s="2">
        <f t="shared" si="145"/>
        <v>32.695499999999996</v>
      </c>
      <c r="G1184" s="2">
        <f t="shared" si="139"/>
        <v>32.833800000000011</v>
      </c>
      <c r="H1184" s="2">
        <f t="shared" si="143"/>
        <v>32.351249999999993</v>
      </c>
      <c r="I1184" s="2">
        <f t="array" ref="I1184">SUMPRODUCT(B1168:B1187, (ROW(B1168:B1187)-ROW(B1168)+1)) / (20*21/2)</f>
        <v>32.231523809523807</v>
      </c>
      <c r="J1184" s="2">
        <f t="shared" si="146"/>
        <v>32.527280412997271</v>
      </c>
      <c r="K1184" s="2">
        <f t="shared" si="140"/>
        <v>32.697683036156654</v>
      </c>
    </row>
    <row r="1185" spans="1:11" ht="13.5" x14ac:dyDescent="0.25">
      <c r="A1185" s="3">
        <f>TITRES_STAT!B1188</f>
        <v>43735</v>
      </c>
      <c r="B1185" s="6">
        <f>TITRES_STAT!D1188</f>
        <v>31.51</v>
      </c>
      <c r="C1185" s="2">
        <f t="shared" si="141"/>
        <v>0</v>
      </c>
      <c r="D1185" s="2">
        <f t="shared" si="142"/>
        <v>31.804000000000002</v>
      </c>
      <c r="E1185" s="2">
        <f t="shared" si="144"/>
        <v>32.286000000000001</v>
      </c>
      <c r="F1185" s="2">
        <f t="shared" si="145"/>
        <v>32.62299999999999</v>
      </c>
      <c r="G1185" s="2">
        <f t="shared" si="139"/>
        <v>32.804800000000007</v>
      </c>
      <c r="H1185" s="2">
        <f t="shared" si="143"/>
        <v>32.364649999999997</v>
      </c>
      <c r="I1185" s="2">
        <f t="array" ref="I1185">SUMPRODUCT(B1169:B1188, (ROW(B1169:B1188)-ROW(B1169)+1)) / (20*21/2)</f>
        <v>32.184571428571431</v>
      </c>
      <c r="J1185" s="2">
        <f t="shared" si="146"/>
        <v>32.430396564140388</v>
      </c>
      <c r="K1185" s="2">
        <f t="shared" si="140"/>
        <v>32.651107230817182</v>
      </c>
    </row>
    <row r="1186" spans="1:11" ht="13.5" x14ac:dyDescent="0.25">
      <c r="A1186" s="3">
        <f>TITRES_STAT!B1189</f>
        <v>43738</v>
      </c>
      <c r="B1186" s="6">
        <f>TITRES_STAT!D1189</f>
        <v>31.51</v>
      </c>
      <c r="C1186" s="2">
        <f t="shared" si="141"/>
        <v>0</v>
      </c>
      <c r="D1186" s="2">
        <f t="shared" si="142"/>
        <v>31.706</v>
      </c>
      <c r="E1186" s="2">
        <f t="shared" si="144"/>
        <v>32.140999999999998</v>
      </c>
      <c r="F1186" s="2">
        <f t="shared" si="145"/>
        <v>32.550499999999992</v>
      </c>
      <c r="G1186" s="2">
        <f t="shared" si="139"/>
        <v>32.775800000000011</v>
      </c>
      <c r="H1186" s="2">
        <f t="shared" si="143"/>
        <v>32.378</v>
      </c>
      <c r="I1186" s="2">
        <f t="array" ref="I1186">SUMPRODUCT(B1170:B1189, (ROW(B1170:B1189)-ROW(B1170)+1)) / (20*21/2)</f>
        <v>32.231666666666669</v>
      </c>
      <c r="J1186" s="2">
        <f t="shared" si="146"/>
        <v>32.342739748507974</v>
      </c>
      <c r="K1186" s="2">
        <f t="shared" si="140"/>
        <v>32.606357927647885</v>
      </c>
    </row>
    <row r="1187" spans="1:11" ht="13.5" x14ac:dyDescent="0.25">
      <c r="A1187" s="3">
        <f>TITRES_STAT!B1190</f>
        <v>43739</v>
      </c>
      <c r="B1187" s="6">
        <f>TITRES_STAT!D1190</f>
        <v>32.01</v>
      </c>
      <c r="C1187" s="2">
        <f t="shared" si="141"/>
        <v>0.49999999999999645</v>
      </c>
      <c r="D1187" s="2">
        <f t="shared" si="142"/>
        <v>31.708000000000006</v>
      </c>
      <c r="E1187" s="2">
        <f t="shared" si="144"/>
        <v>32.045999999999999</v>
      </c>
      <c r="F1187" s="2">
        <f t="shared" si="145"/>
        <v>32.503</v>
      </c>
      <c r="G1187" s="2">
        <f t="shared" si="139"/>
        <v>32.756800000000005</v>
      </c>
      <c r="H1187" s="2">
        <f t="shared" si="143"/>
        <v>32.389550000000007</v>
      </c>
      <c r="I1187" s="2">
        <f t="array" ref="I1187">SUMPRODUCT(B1171:B1190, (ROW(B1171:B1190)-ROW(B1171)+1)) / (20*21/2)</f>
        <v>32.278809523809528</v>
      </c>
      <c r="J1187" s="2">
        <f t="shared" si="146"/>
        <v>32.311050248650076</v>
      </c>
      <c r="K1187" s="2">
        <f t="shared" si="140"/>
        <v>32.582971342249927</v>
      </c>
    </row>
    <row r="1188" spans="1:11" ht="13.5" x14ac:dyDescent="0.25">
      <c r="A1188" s="3">
        <f>TITRES_STAT!B1191</f>
        <v>43740</v>
      </c>
      <c r="B1188" s="6">
        <f>TITRES_STAT!D1191</f>
        <v>32.01</v>
      </c>
      <c r="C1188" s="2">
        <f t="shared" si="141"/>
        <v>0</v>
      </c>
      <c r="D1188" s="2">
        <f t="shared" si="142"/>
        <v>31.709999999999997</v>
      </c>
      <c r="E1188" s="2">
        <f t="shared" si="144"/>
        <v>31.951000000000001</v>
      </c>
      <c r="F1188" s="2">
        <f t="shared" si="145"/>
        <v>32.455499999999994</v>
      </c>
      <c r="G1188" s="2">
        <f t="shared" si="139"/>
        <v>32.737800000000014</v>
      </c>
      <c r="H1188" s="2">
        <f t="shared" si="143"/>
        <v>32.397600000000004</v>
      </c>
      <c r="I1188" s="2">
        <f t="array" ref="I1188">SUMPRODUCT(B1172:B1191, (ROW(B1172:B1191)-ROW(B1172)+1)) / (20*21/2)</f>
        <v>32.326000000000008</v>
      </c>
      <c r="J1188" s="2">
        <f t="shared" si="146"/>
        <v>32.282378796397687</v>
      </c>
      <c r="K1188" s="2">
        <f t="shared" si="140"/>
        <v>32.560501877847969</v>
      </c>
    </row>
    <row r="1189" spans="1:11" ht="13.5" x14ac:dyDescent="0.25">
      <c r="A1189" s="3">
        <f>TITRES_STAT!B1192</f>
        <v>43741</v>
      </c>
      <c r="B1189" s="6">
        <f>TITRES_STAT!D1192</f>
        <v>32.950000000000003</v>
      </c>
      <c r="C1189" s="2">
        <f t="shared" si="141"/>
        <v>0.94000000000000483</v>
      </c>
      <c r="D1189" s="2">
        <f t="shared" si="142"/>
        <v>31.998000000000001</v>
      </c>
      <c r="E1189" s="2">
        <f t="shared" si="144"/>
        <v>31.949999999999996</v>
      </c>
      <c r="F1189" s="2">
        <f t="shared" si="145"/>
        <v>32.454999999999998</v>
      </c>
      <c r="G1189" s="2">
        <f t="shared" si="139"/>
        <v>32.737600000000015</v>
      </c>
      <c r="H1189" s="2">
        <f t="shared" si="143"/>
        <v>32.401250000000005</v>
      </c>
      <c r="I1189" s="2">
        <f t="array" ref="I1189">SUMPRODUCT(B1173:B1192, (ROW(B1173:B1192)-ROW(B1173)+1)) / (20*21/2)</f>
        <v>32.373238095238094</v>
      </c>
      <c r="J1189" s="2">
        <f t="shared" si="146"/>
        <v>32.345961768169339</v>
      </c>
      <c r="K1189" s="2">
        <f t="shared" si="140"/>
        <v>32.575776314010795</v>
      </c>
    </row>
    <row r="1190" spans="1:11" ht="13.5" x14ac:dyDescent="0.25">
      <c r="A1190" s="3">
        <f>TITRES_STAT!B1193</f>
        <v>43742</v>
      </c>
      <c r="B1190" s="6">
        <f>TITRES_STAT!D1193</f>
        <v>32.950000000000003</v>
      </c>
      <c r="C1190" s="2">
        <f t="shared" si="141"/>
        <v>0</v>
      </c>
      <c r="D1190" s="2">
        <f t="shared" si="142"/>
        <v>32.286000000000001</v>
      </c>
      <c r="E1190" s="2">
        <f t="shared" si="144"/>
        <v>32.045000000000002</v>
      </c>
      <c r="F1190" s="2">
        <f t="shared" si="145"/>
        <v>32.454500000000003</v>
      </c>
      <c r="G1190" s="2">
        <f t="shared" si="139"/>
        <v>32.737400000000008</v>
      </c>
      <c r="H1190" s="2">
        <f t="shared" si="143"/>
        <v>32.396000000000001</v>
      </c>
      <c r="I1190" s="2">
        <f t="array" ref="I1190">SUMPRODUCT(B1174:B1193, (ROW(B1174:B1193)-ROW(B1174)+1)) / (20*21/2)</f>
        <v>32.420523809523814</v>
      </c>
      <c r="J1190" s="2">
        <f t="shared" si="146"/>
        <v>32.403489218819878</v>
      </c>
      <c r="K1190" s="2">
        <f t="shared" si="140"/>
        <v>32.590451752677041</v>
      </c>
    </row>
    <row r="1191" spans="1:11" ht="13.5" x14ac:dyDescent="0.25">
      <c r="A1191" s="3">
        <f>TITRES_STAT!B1194</f>
        <v>43745</v>
      </c>
      <c r="B1191" s="6">
        <f>TITRES_STAT!D1194</f>
        <v>32.950000000000003</v>
      </c>
      <c r="C1191" s="2">
        <f t="shared" si="141"/>
        <v>0</v>
      </c>
      <c r="D1191" s="2">
        <f t="shared" si="142"/>
        <v>32.573999999999998</v>
      </c>
      <c r="E1191" s="2">
        <f t="shared" si="144"/>
        <v>32.14</v>
      </c>
      <c r="F1191" s="2">
        <f t="shared" si="145"/>
        <v>32.454000000000008</v>
      </c>
      <c r="G1191" s="2">
        <f t="shared" si="139"/>
        <v>32.738400000000013</v>
      </c>
      <c r="H1191" s="2">
        <f t="shared" si="143"/>
        <v>32.398400000000009</v>
      </c>
      <c r="I1191" s="2">
        <f t="array" ref="I1191">SUMPRODUCT(B1175:B1194, (ROW(B1175:B1194)-ROW(B1175)+1)) / (20*21/2)</f>
        <v>32.467857142857149</v>
      </c>
      <c r="J1191" s="2">
        <f t="shared" si="146"/>
        <v>32.455537864646558</v>
      </c>
      <c r="K1191" s="2">
        <f t="shared" si="140"/>
        <v>32.604551683944607</v>
      </c>
    </row>
    <row r="1192" spans="1:11" ht="13.5" x14ac:dyDescent="0.25">
      <c r="A1192" s="3">
        <f>TITRES_STAT!B1195</f>
        <v>43746</v>
      </c>
      <c r="B1192" s="6">
        <f>TITRES_STAT!D1195</f>
        <v>32.950000000000003</v>
      </c>
      <c r="C1192" s="2">
        <f t="shared" si="141"/>
        <v>0</v>
      </c>
      <c r="D1192" s="2">
        <f t="shared" si="142"/>
        <v>32.762</v>
      </c>
      <c r="E1192" s="2">
        <f t="shared" si="144"/>
        <v>32.234999999999999</v>
      </c>
      <c r="F1192" s="2">
        <f t="shared" si="145"/>
        <v>32.453500000000005</v>
      </c>
      <c r="G1192" s="2">
        <f t="shared" si="139"/>
        <v>32.739400000000018</v>
      </c>
      <c r="H1192" s="2">
        <f t="shared" si="143"/>
        <v>32.393150000000006</v>
      </c>
      <c r="I1192" s="2">
        <f t="array" ref="I1192">SUMPRODUCT(B1176:B1195, (ROW(B1176:B1195)-ROW(B1176)+1)) / (20*21/2)</f>
        <v>32.472380952380959</v>
      </c>
      <c r="J1192" s="2">
        <f t="shared" si="146"/>
        <v>32.50262949658498</v>
      </c>
      <c r="K1192" s="2">
        <f t="shared" si="140"/>
        <v>32.618098676731094</v>
      </c>
    </row>
    <row r="1193" spans="1:11" ht="13.5" x14ac:dyDescent="0.25">
      <c r="A1193" s="3">
        <f>TITRES_STAT!B1196</f>
        <v>43747</v>
      </c>
      <c r="B1193" s="6">
        <f>TITRES_STAT!D1196</f>
        <v>32.950000000000003</v>
      </c>
      <c r="C1193" s="2">
        <f t="shared" si="141"/>
        <v>0</v>
      </c>
      <c r="D1193" s="2">
        <f t="shared" si="142"/>
        <v>32.950000000000003</v>
      </c>
      <c r="E1193" s="2">
        <f t="shared" si="144"/>
        <v>32.33</v>
      </c>
      <c r="F1193" s="2">
        <f t="shared" si="145"/>
        <v>32.45300000000001</v>
      </c>
      <c r="G1193" s="2">
        <f t="shared" si="139"/>
        <v>32.740400000000015</v>
      </c>
      <c r="H1193" s="2">
        <f t="shared" si="143"/>
        <v>32.387900000000002</v>
      </c>
      <c r="I1193" s="2">
        <f t="array" ref="I1193">SUMPRODUCT(B1177:B1196, (ROW(B1177:B1196)-ROW(B1177)+1)) / (20*21/2)</f>
        <v>32.526714285714291</v>
      </c>
      <c r="J1193" s="2">
        <f t="shared" si="146"/>
        <v>32.545236211195935</v>
      </c>
      <c r="K1193" s="2">
        <f t="shared" si="140"/>
        <v>32.631114414898505</v>
      </c>
    </row>
    <row r="1194" spans="1:11" ht="13.5" x14ac:dyDescent="0.25">
      <c r="A1194" s="3">
        <f>TITRES_STAT!B1197</f>
        <v>43748</v>
      </c>
      <c r="B1194" s="6">
        <f>TITRES_STAT!D1197</f>
        <v>32.950000000000003</v>
      </c>
      <c r="C1194" s="2">
        <f t="shared" si="141"/>
        <v>0</v>
      </c>
      <c r="D1194" s="2">
        <f t="shared" si="142"/>
        <v>32.950000000000003</v>
      </c>
      <c r="E1194" s="2">
        <f t="shared" si="144"/>
        <v>32.473999999999997</v>
      </c>
      <c r="F1194" s="2">
        <f t="shared" si="145"/>
        <v>32.452500000000008</v>
      </c>
      <c r="G1194" s="2">
        <f t="shared" si="139"/>
        <v>32.741400000000013</v>
      </c>
      <c r="H1194" s="2">
        <f t="shared" si="143"/>
        <v>32.387650000000001</v>
      </c>
      <c r="I1194" s="2">
        <f t="array" ref="I1194">SUMPRODUCT(B1178:B1197, (ROW(B1178:B1197)-ROW(B1178)+1)) / (20*21/2)</f>
        <v>32.580857142857141</v>
      </c>
      <c r="J1194" s="2">
        <f t="shared" si="146"/>
        <v>32.58378514346299</v>
      </c>
      <c r="K1194" s="2">
        <f t="shared" si="140"/>
        <v>32.643619731961309</v>
      </c>
    </row>
    <row r="1195" spans="1:11" ht="13.5" x14ac:dyDescent="0.25">
      <c r="A1195" s="3">
        <f>TITRES_STAT!B1198</f>
        <v>43749</v>
      </c>
      <c r="B1195" s="6">
        <f>TITRES_STAT!D1198</f>
        <v>32.5</v>
      </c>
      <c r="C1195" s="2">
        <f t="shared" si="141"/>
        <v>-0.45000000000000284</v>
      </c>
      <c r="D1195" s="2">
        <f t="shared" si="142"/>
        <v>32.86</v>
      </c>
      <c r="E1195" s="2">
        <f t="shared" si="144"/>
        <v>32.572999999999993</v>
      </c>
      <c r="F1195" s="2">
        <f t="shared" si="145"/>
        <v>32.429500000000004</v>
      </c>
      <c r="G1195" s="2">
        <f t="shared" si="139"/>
        <v>32.733400000000017</v>
      </c>
      <c r="H1195" s="2">
        <f t="shared" si="143"/>
        <v>32.385149999999996</v>
      </c>
      <c r="I1195" s="2">
        <f t="array" ref="I1195">SUMPRODUCT(B1179:B1198, (ROW(B1179:B1198)-ROW(B1179)+1)) / (20*21/2)</f>
        <v>32.634809523809523</v>
      </c>
      <c r="J1195" s="2">
        <f t="shared" si="146"/>
        <v>32.575805605990325</v>
      </c>
      <c r="K1195" s="2">
        <f t="shared" si="140"/>
        <v>32.637987585609885</v>
      </c>
    </row>
    <row r="1196" spans="1:11" ht="13.5" x14ac:dyDescent="0.25">
      <c r="A1196" s="3">
        <f>TITRES_STAT!B1199</f>
        <v>43752</v>
      </c>
      <c r="B1196" s="6">
        <f>TITRES_STAT!D1199</f>
        <v>33</v>
      </c>
      <c r="C1196" s="2">
        <f t="shared" si="141"/>
        <v>0.5</v>
      </c>
      <c r="D1196" s="2">
        <f t="shared" si="142"/>
        <v>32.870000000000005</v>
      </c>
      <c r="E1196" s="2">
        <f t="shared" si="144"/>
        <v>32.721999999999994</v>
      </c>
      <c r="F1196" s="2">
        <f t="shared" si="145"/>
        <v>32.4315</v>
      </c>
      <c r="G1196" s="2">
        <f t="shared" si="139"/>
        <v>32.735400000000013</v>
      </c>
      <c r="H1196" s="2">
        <f t="shared" si="143"/>
        <v>32.387649999999994</v>
      </c>
      <c r="I1196" s="2">
        <f t="array" ref="I1196">SUMPRODUCT(B1180:B1199, (ROW(B1180:B1199)-ROW(B1180)+1)) / (20*21/2)</f>
        <v>32.688571428571429</v>
      </c>
      <c r="J1196" s="2">
        <f t="shared" si="146"/>
        <v>32.616205072086487</v>
      </c>
      <c r="K1196" s="2">
        <f t="shared" si="140"/>
        <v>32.652184150880089</v>
      </c>
    </row>
    <row r="1197" spans="1:11" ht="13.5" x14ac:dyDescent="0.25">
      <c r="A1197" s="3">
        <f>TITRES_STAT!B1200</f>
        <v>43754</v>
      </c>
      <c r="B1197" s="6">
        <f>TITRES_STAT!D1200</f>
        <v>33</v>
      </c>
      <c r="C1197" s="2">
        <f t="shared" si="141"/>
        <v>0</v>
      </c>
      <c r="D1197" s="2">
        <f t="shared" si="142"/>
        <v>32.880000000000003</v>
      </c>
      <c r="E1197" s="2">
        <f t="shared" si="144"/>
        <v>32.820999999999998</v>
      </c>
      <c r="F1197" s="2">
        <f t="shared" si="145"/>
        <v>32.433499999999995</v>
      </c>
      <c r="G1197" s="2">
        <f t="shared" si="139"/>
        <v>32.737400000000008</v>
      </c>
      <c r="H1197" s="2">
        <f t="shared" si="143"/>
        <v>32.390149999999991</v>
      </c>
      <c r="I1197" s="2">
        <f t="array" ref="I1197">SUMPRODUCT(B1181:B1200, (ROW(B1181:B1200)-ROW(B1181)+1)) / (20*21/2)</f>
        <v>32.742142857142859</v>
      </c>
      <c r="J1197" s="2">
        <f t="shared" si="146"/>
        <v>32.652756969983017</v>
      </c>
      <c r="K1197" s="2">
        <f t="shared" si="140"/>
        <v>32.665823988100477</v>
      </c>
    </row>
    <row r="1198" spans="1:11" ht="13.5" x14ac:dyDescent="0.25">
      <c r="A1198" s="3">
        <f>TITRES_STAT!B1201</f>
        <v>43755</v>
      </c>
      <c r="B1198" s="6">
        <f>TITRES_STAT!D1201</f>
        <v>33</v>
      </c>
      <c r="C1198" s="2">
        <f t="shared" si="141"/>
        <v>0</v>
      </c>
      <c r="D1198" s="2">
        <f t="shared" si="142"/>
        <v>32.89</v>
      </c>
      <c r="E1198" s="2">
        <f t="shared" si="144"/>
        <v>32.92</v>
      </c>
      <c r="F1198" s="2">
        <f t="shared" si="145"/>
        <v>32.435499999999998</v>
      </c>
      <c r="G1198" s="2">
        <f t="shared" si="139"/>
        <v>32.73940000000001</v>
      </c>
      <c r="H1198" s="2">
        <f t="shared" si="143"/>
        <v>32.392649999999996</v>
      </c>
      <c r="I1198" s="2">
        <f t="array" ref="I1198">SUMPRODUCT(B1182:B1201, (ROW(B1182:B1201)-ROW(B1182)+1)) / (20*21/2)</f>
        <v>32.790952380952383</v>
      </c>
      <c r="J1198" s="2">
        <f t="shared" si="146"/>
        <v>32.685827734746539</v>
      </c>
      <c r="K1198" s="2">
        <f t="shared" si="140"/>
        <v>32.678928929743599</v>
      </c>
    </row>
    <row r="1199" spans="1:11" ht="13.5" x14ac:dyDescent="0.25">
      <c r="A1199" s="3">
        <f>TITRES_STAT!B1202</f>
        <v>43756</v>
      </c>
      <c r="B1199" s="6">
        <f>TITRES_STAT!D1202</f>
        <v>33</v>
      </c>
      <c r="C1199" s="2">
        <f t="shared" si="141"/>
        <v>0</v>
      </c>
      <c r="D1199" s="2">
        <f t="shared" si="142"/>
        <v>32.9</v>
      </c>
      <c r="E1199" s="2">
        <f t="shared" si="144"/>
        <v>32.924999999999997</v>
      </c>
      <c r="F1199" s="2">
        <f t="shared" si="145"/>
        <v>32.437499999999993</v>
      </c>
      <c r="G1199" s="2">
        <f t="shared" si="139"/>
        <v>32.741400000000013</v>
      </c>
      <c r="H1199" s="2">
        <f t="shared" si="143"/>
        <v>32.391149999999996</v>
      </c>
      <c r="I1199" s="2">
        <f t="array" ref="I1199">SUMPRODUCT(B1183:B1202, (ROW(B1183:B1202)-ROW(B1183)+1)) / (20*21/2)</f>
        <v>32.882619047619052</v>
      </c>
      <c r="J1199" s="2">
        <f t="shared" si="146"/>
        <v>32.715748902865919</v>
      </c>
      <c r="K1199" s="2">
        <f t="shared" si="140"/>
        <v>32.691519952106596</v>
      </c>
    </row>
    <row r="1200" spans="1:11" ht="13.5" x14ac:dyDescent="0.25">
      <c r="A1200" s="3">
        <f>TITRES_STAT!B1203</f>
        <v>43759</v>
      </c>
      <c r="B1200" s="6">
        <f>TITRES_STAT!D1203</f>
        <v>33</v>
      </c>
      <c r="C1200" s="2">
        <f t="shared" si="141"/>
        <v>0</v>
      </c>
      <c r="D1200" s="2">
        <f t="shared" si="142"/>
        <v>33</v>
      </c>
      <c r="E1200" s="2">
        <f t="shared" si="144"/>
        <v>32.93</v>
      </c>
      <c r="F1200" s="2">
        <f t="shared" si="145"/>
        <v>32.487499999999997</v>
      </c>
      <c r="G1200" s="2">
        <f t="shared" si="139"/>
        <v>32.743400000000008</v>
      </c>
      <c r="H1200" s="2">
        <f t="shared" si="143"/>
        <v>32.393649999999994</v>
      </c>
      <c r="I1200" s="2">
        <f t="array" ref="I1200">SUMPRODUCT(B1184:B1203, (ROW(B1184:B1203)-ROW(B1184)+1)) / (20*21/2)</f>
        <v>32.967142857142861</v>
      </c>
      <c r="J1200" s="2">
        <f t="shared" si="146"/>
        <v>32.742820435926312</v>
      </c>
      <c r="K1200" s="2">
        <f t="shared" si="140"/>
        <v>32.703617208886733</v>
      </c>
    </row>
    <row r="1201" spans="1:11" ht="13.5" x14ac:dyDescent="0.25">
      <c r="A1201" s="3">
        <f>TITRES_STAT!B1204</f>
        <v>43760</v>
      </c>
      <c r="B1201" s="6">
        <f>TITRES_STAT!D1204</f>
        <v>33</v>
      </c>
      <c r="C1201" s="2">
        <f t="shared" si="141"/>
        <v>0</v>
      </c>
      <c r="D1201" s="2">
        <f t="shared" si="142"/>
        <v>33</v>
      </c>
      <c r="E1201" s="2">
        <f t="shared" si="144"/>
        <v>32.935000000000002</v>
      </c>
      <c r="F1201" s="2">
        <f t="shared" si="145"/>
        <v>32.537500000000001</v>
      </c>
      <c r="G1201" s="2">
        <f t="shared" si="139"/>
        <v>32.745400000000011</v>
      </c>
      <c r="H1201" s="2">
        <f t="shared" si="143"/>
        <v>32.396149999999992</v>
      </c>
      <c r="I1201" s="2">
        <f t="array" ref="I1201">SUMPRODUCT(B1185:B1204, (ROW(B1185:B1204)-ROW(B1185)+1)) / (20*21/2)</f>
        <v>33.04452380952381</v>
      </c>
      <c r="J1201" s="2">
        <f t="shared" si="146"/>
        <v>32.767313727742852</v>
      </c>
      <c r="K1201" s="2">
        <f t="shared" si="140"/>
        <v>32.715240063440199</v>
      </c>
    </row>
    <row r="1202" spans="1:11" ht="13.5" x14ac:dyDescent="0.25">
      <c r="A1202" s="3">
        <f>TITRES_STAT!B1205</f>
        <v>43761</v>
      </c>
      <c r="B1202" s="6">
        <f>TITRES_STAT!D1205</f>
        <v>33.5</v>
      </c>
      <c r="C1202" s="2">
        <f t="shared" si="141"/>
        <v>0.5</v>
      </c>
      <c r="D1202" s="2">
        <f t="shared" si="142"/>
        <v>33.1</v>
      </c>
      <c r="E1202" s="2">
        <f t="shared" si="144"/>
        <v>32.989999999999995</v>
      </c>
      <c r="F1202" s="2">
        <f t="shared" si="145"/>
        <v>32.612499999999997</v>
      </c>
      <c r="G1202" s="2">
        <f t="shared" ref="G1202:G1265" si="147">AVERAGE(B1153:B1202)</f>
        <v>32.757400000000011</v>
      </c>
      <c r="H1202" s="2">
        <f t="shared" si="143"/>
        <v>32.408449999999995</v>
      </c>
      <c r="I1202" s="2">
        <f t="array" ref="I1202">SUMPRODUCT(B1186:B1205, (ROW(B1186:B1205)-ROW(B1186)+1)) / (20*21/2)</f>
        <v>33.111476190476189</v>
      </c>
      <c r="J1202" s="2">
        <f t="shared" si="146"/>
        <v>32.837093372719728</v>
      </c>
      <c r="K1202" s="2">
        <f t="shared" si="140"/>
        <v>32.746014962913137</v>
      </c>
    </row>
    <row r="1203" spans="1:11" ht="13.5" x14ac:dyDescent="0.25">
      <c r="A1203" s="3">
        <f>TITRES_STAT!B1206</f>
        <v>43762</v>
      </c>
      <c r="B1203" s="6">
        <f>TITRES_STAT!D1206</f>
        <v>33.5</v>
      </c>
      <c r="C1203" s="2">
        <f t="shared" si="141"/>
        <v>0</v>
      </c>
      <c r="D1203" s="2">
        <f t="shared" si="142"/>
        <v>33.200000000000003</v>
      </c>
      <c r="E1203" s="2">
        <f t="shared" si="144"/>
        <v>33.045000000000002</v>
      </c>
      <c r="F1203" s="2">
        <f t="shared" si="145"/>
        <v>32.6875</v>
      </c>
      <c r="G1203" s="2">
        <f t="shared" si="147"/>
        <v>32.769400000000012</v>
      </c>
      <c r="H1203" s="2">
        <f t="shared" si="143"/>
        <v>32.420749999999991</v>
      </c>
      <c r="I1203" s="2">
        <f t="array" ref="I1203">SUMPRODUCT(B1187:B1206, (ROW(B1187:B1206)-ROW(B1187)+1)) / (20*21/2)</f>
        <v>33.169952380952381</v>
      </c>
      <c r="J1203" s="2">
        <f t="shared" si="146"/>
        <v>32.90022733722261</v>
      </c>
      <c r="K1203" s="2">
        <f t="shared" ref="K1203:K1266" si="148">$K$4*B1203+(1-$K$4)*K1202</f>
        <v>32.775583003583208</v>
      </c>
    </row>
    <row r="1204" spans="1:11" ht="13.5" x14ac:dyDescent="0.25">
      <c r="A1204" s="3">
        <f>TITRES_STAT!B1207</f>
        <v>43763</v>
      </c>
      <c r="B1204" s="6">
        <f>TITRES_STAT!D1207</f>
        <v>33.5</v>
      </c>
      <c r="C1204" s="2">
        <f t="shared" si="141"/>
        <v>0</v>
      </c>
      <c r="D1204" s="2">
        <f t="shared" si="142"/>
        <v>33.299999999999997</v>
      </c>
      <c r="E1204" s="2">
        <f t="shared" si="144"/>
        <v>33.1</v>
      </c>
      <c r="F1204" s="2">
        <f t="shared" si="145"/>
        <v>32.786999999999999</v>
      </c>
      <c r="G1204" s="2">
        <f t="shared" si="147"/>
        <v>32.781400000000005</v>
      </c>
      <c r="H1204" s="2">
        <f t="shared" si="143"/>
        <v>32.433049999999987</v>
      </c>
      <c r="I1204" s="2">
        <f t="array" ref="I1204">SUMPRODUCT(B1188:B1207, (ROW(B1188:B1207)-ROW(B1188)+1)) / (20*21/2)</f>
        <v>33.218952380952381</v>
      </c>
      <c r="J1204" s="2">
        <f t="shared" si="146"/>
        <v>32.957348543201412</v>
      </c>
      <c r="K1204" s="2">
        <f t="shared" si="148"/>
        <v>32.803991513246615</v>
      </c>
    </row>
    <row r="1205" spans="1:11" ht="13.5" x14ac:dyDescent="0.25">
      <c r="A1205" s="3">
        <f>TITRES_STAT!B1208</f>
        <v>43766</v>
      </c>
      <c r="B1205" s="6">
        <f>TITRES_STAT!D1208</f>
        <v>33.49</v>
      </c>
      <c r="C1205" s="2">
        <f t="shared" si="141"/>
        <v>-9.9999999999980105E-3</v>
      </c>
      <c r="D1205" s="2">
        <f t="shared" si="142"/>
        <v>33.398000000000003</v>
      </c>
      <c r="E1205" s="2">
        <f t="shared" si="144"/>
        <v>33.198999999999998</v>
      </c>
      <c r="F1205" s="2">
        <f t="shared" si="145"/>
        <v>32.886000000000003</v>
      </c>
      <c r="G1205" s="2">
        <f t="shared" si="147"/>
        <v>32.793200000000013</v>
      </c>
      <c r="H1205" s="2">
        <f t="shared" si="143"/>
        <v>32.445299999999989</v>
      </c>
      <c r="I1205" s="2">
        <f t="array" ref="I1205">SUMPRODUCT(B1189:B1208, (ROW(B1189:B1208)-ROW(B1189)+1)) / (20*21/2)</f>
        <v>33.260857142857141</v>
      </c>
      <c r="J1205" s="2">
        <f t="shared" si="146"/>
        <v>33.008077253372711</v>
      </c>
      <c r="K1205" s="2">
        <f t="shared" si="148"/>
        <v>32.830893806844792</v>
      </c>
    </row>
    <row r="1206" spans="1:11" ht="13.5" x14ac:dyDescent="0.25">
      <c r="A1206" s="3">
        <f>TITRES_STAT!B1209</f>
        <v>43767</v>
      </c>
      <c r="B1206" s="6">
        <f>TITRES_STAT!D1209</f>
        <v>33.5</v>
      </c>
      <c r="C1206" s="2">
        <f t="shared" si="141"/>
        <v>9.9999999999980105E-3</v>
      </c>
      <c r="D1206" s="2">
        <f t="shared" si="142"/>
        <v>33.498000000000005</v>
      </c>
      <c r="E1206" s="2">
        <f t="shared" si="144"/>
        <v>33.249000000000002</v>
      </c>
      <c r="F1206" s="2">
        <f t="shared" si="145"/>
        <v>32.985500000000002</v>
      </c>
      <c r="G1206" s="2">
        <f t="shared" si="147"/>
        <v>32.805200000000006</v>
      </c>
      <c r="H1206" s="2">
        <f t="shared" si="143"/>
        <v>32.457799999999992</v>
      </c>
      <c r="I1206" s="2">
        <f t="array" ref="I1206">SUMPRODUCT(B1190:B1209, (ROW(B1190:B1209)-ROW(B1190)+1)) / (20*21/2)</f>
        <v>33.342333333333336</v>
      </c>
      <c r="J1206" s="2">
        <f t="shared" si="146"/>
        <v>33.05492703876579</v>
      </c>
      <c r="K1206" s="2">
        <f t="shared" si="148"/>
        <v>32.857133265399902</v>
      </c>
    </row>
    <row r="1207" spans="1:11" ht="13.5" x14ac:dyDescent="0.25">
      <c r="A1207" s="3">
        <f>TITRES_STAT!B1210</f>
        <v>43768</v>
      </c>
      <c r="B1207" s="6">
        <f>TITRES_STAT!D1210</f>
        <v>33.5</v>
      </c>
      <c r="C1207" s="2">
        <f t="shared" si="141"/>
        <v>0</v>
      </c>
      <c r="D1207" s="2">
        <f t="shared" si="142"/>
        <v>33.498000000000005</v>
      </c>
      <c r="E1207" s="2">
        <f t="shared" si="144"/>
        <v>33.298999999999999</v>
      </c>
      <c r="F1207" s="2">
        <f t="shared" si="145"/>
        <v>33.06</v>
      </c>
      <c r="G1207" s="2">
        <f t="shared" si="147"/>
        <v>32.817200000000007</v>
      </c>
      <c r="H1207" s="2">
        <f t="shared" si="143"/>
        <v>32.47029999999998</v>
      </c>
      <c r="I1207" s="2">
        <f t="array" ref="I1207">SUMPRODUCT(B1191:B1210, (ROW(B1191:B1210)-ROW(B1191)+1)) / (20*21/2)</f>
        <v>33.418857142857149</v>
      </c>
      <c r="J1207" s="2">
        <f t="shared" si="146"/>
        <v>33.097314939835719</v>
      </c>
      <c r="K1207" s="2">
        <f t="shared" si="148"/>
        <v>32.882343725580299</v>
      </c>
    </row>
    <row r="1208" spans="1:11" ht="13.5" x14ac:dyDescent="0.25">
      <c r="A1208" s="3">
        <f>TITRES_STAT!B1211</f>
        <v>43769</v>
      </c>
      <c r="B1208" s="6">
        <f>TITRES_STAT!D1211</f>
        <v>33.5</v>
      </c>
      <c r="C1208" s="2">
        <f t="shared" si="141"/>
        <v>0</v>
      </c>
      <c r="D1208" s="2">
        <f t="shared" si="142"/>
        <v>33.498000000000005</v>
      </c>
      <c r="E1208" s="2">
        <f t="shared" si="144"/>
        <v>33.349000000000004</v>
      </c>
      <c r="F1208" s="2">
        <f t="shared" si="145"/>
        <v>33.134500000000003</v>
      </c>
      <c r="G1208" s="2">
        <f t="shared" si="147"/>
        <v>32.828000000000003</v>
      </c>
      <c r="H1208" s="2">
        <f t="shared" si="143"/>
        <v>32.487399999999987</v>
      </c>
      <c r="I1208" s="2">
        <f t="array" ref="I1208">SUMPRODUCT(B1192:B1211, (ROW(B1192:B1211)-ROW(B1192)+1)) / (20*21/2)</f>
        <v>33.529476190476188</v>
      </c>
      <c r="J1208" s="2">
        <f t="shared" si="146"/>
        <v>33.135665897946602</v>
      </c>
      <c r="K1208" s="2">
        <f t="shared" si="148"/>
        <v>32.906565540263429</v>
      </c>
    </row>
    <row r="1209" spans="1:11" ht="13.5" x14ac:dyDescent="0.25">
      <c r="A1209" s="3">
        <f>TITRES_STAT!B1212</f>
        <v>43770</v>
      </c>
      <c r="B1209" s="6">
        <f>TITRES_STAT!D1212</f>
        <v>33.99</v>
      </c>
      <c r="C1209" s="2">
        <f t="shared" si="141"/>
        <v>0.49000000000000199</v>
      </c>
      <c r="D1209" s="2">
        <f t="shared" si="142"/>
        <v>33.596000000000004</v>
      </c>
      <c r="E1209" s="2">
        <f t="shared" si="144"/>
        <v>33.448</v>
      </c>
      <c r="F1209" s="2">
        <f t="shared" si="145"/>
        <v>33.186500000000002</v>
      </c>
      <c r="G1209" s="2">
        <f t="shared" si="147"/>
        <v>32.848600000000005</v>
      </c>
      <c r="H1209" s="2">
        <f t="shared" si="143"/>
        <v>32.504349999999981</v>
      </c>
      <c r="I1209" s="2">
        <f t="array" ref="I1209">SUMPRODUCT(B1193:B1212, (ROW(B1193:B1212)-ROW(B1193)+1)) / (20*21/2)</f>
        <v>33.633190476190471</v>
      </c>
      <c r="J1209" s="2">
        <f t="shared" si="146"/>
        <v>33.217031050523119</v>
      </c>
      <c r="K1209" s="2">
        <f t="shared" si="148"/>
        <v>32.949053166135457</v>
      </c>
    </row>
    <row r="1210" spans="1:11" ht="13.5" x14ac:dyDescent="0.25">
      <c r="A1210" s="3">
        <f>TITRES_STAT!B1213</f>
        <v>43773</v>
      </c>
      <c r="B1210" s="6">
        <f>TITRES_STAT!D1213</f>
        <v>33.99</v>
      </c>
      <c r="C1210" s="2">
        <f t="shared" si="141"/>
        <v>0</v>
      </c>
      <c r="D1210" s="2">
        <f t="shared" si="142"/>
        <v>33.696000000000005</v>
      </c>
      <c r="E1210" s="2">
        <f t="shared" si="144"/>
        <v>33.547000000000004</v>
      </c>
      <c r="F1210" s="2">
        <f t="shared" si="145"/>
        <v>33.238500000000002</v>
      </c>
      <c r="G1210" s="2">
        <f t="shared" si="147"/>
        <v>32.869200000000006</v>
      </c>
      <c r="H1210" s="2">
        <f t="shared" si="143"/>
        <v>32.521299999999975</v>
      </c>
      <c r="I1210" s="2">
        <f t="array" ref="I1210">SUMPRODUCT(B1194:B1213, (ROW(B1194:B1213)-ROW(B1194)+1)) / (20*21/2)</f>
        <v>33.730000000000004</v>
      </c>
      <c r="J1210" s="2">
        <f t="shared" si="146"/>
        <v>33.290647140949488</v>
      </c>
      <c r="K1210" s="2">
        <f t="shared" si="148"/>
        <v>32.989874610600737</v>
      </c>
    </row>
    <row r="1211" spans="1:11" ht="13.5" x14ac:dyDescent="0.25">
      <c r="A1211" s="3">
        <f>TITRES_STAT!B1214</f>
        <v>43774</v>
      </c>
      <c r="B1211" s="6">
        <f>TITRES_STAT!D1214</f>
        <v>34.4</v>
      </c>
      <c r="C1211" s="2">
        <f t="shared" si="141"/>
        <v>0.40999999999999659</v>
      </c>
      <c r="D1211" s="2">
        <f t="shared" si="142"/>
        <v>33.876000000000005</v>
      </c>
      <c r="E1211" s="2">
        <f t="shared" si="144"/>
        <v>33.686999999999998</v>
      </c>
      <c r="F1211" s="2">
        <f t="shared" si="145"/>
        <v>33.311</v>
      </c>
      <c r="G1211" s="2">
        <f t="shared" si="147"/>
        <v>32.898000000000003</v>
      </c>
      <c r="H1211" s="2">
        <f t="shared" si="143"/>
        <v>32.540299999999974</v>
      </c>
      <c r="I1211" s="2">
        <f t="array" ref="I1211">SUMPRODUCT(B1195:B1214, (ROW(B1195:B1214)-ROW(B1195)+1)) / (20*21/2)</f>
        <v>33.819904761904766</v>
      </c>
      <c r="J1211" s="2">
        <f t="shared" si="146"/>
        <v>33.396299794192394</v>
      </c>
      <c r="K1211" s="2">
        <f t="shared" si="148"/>
        <v>33.045173645479139</v>
      </c>
    </row>
    <row r="1212" spans="1:11" ht="13.5" x14ac:dyDescent="0.25">
      <c r="A1212" s="3">
        <f>TITRES_STAT!B1215</f>
        <v>43775</v>
      </c>
      <c r="B1212" s="6">
        <f>TITRES_STAT!D1215</f>
        <v>34.4</v>
      </c>
      <c r="C1212" s="2">
        <f t="shared" si="141"/>
        <v>0</v>
      </c>
      <c r="D1212" s="2">
        <f t="shared" si="142"/>
        <v>34.056000000000004</v>
      </c>
      <c r="E1212" s="2">
        <f t="shared" si="144"/>
        <v>33.777000000000001</v>
      </c>
      <c r="F1212" s="2">
        <f t="shared" si="145"/>
        <v>33.383499999999998</v>
      </c>
      <c r="G1212" s="2">
        <f t="shared" si="147"/>
        <v>32.926800000000007</v>
      </c>
      <c r="H1212" s="2">
        <f t="shared" si="143"/>
        <v>32.559299999999972</v>
      </c>
      <c r="I1212" s="2">
        <f t="array" ref="I1212">SUMPRODUCT(B1196:B1215, (ROW(B1196:B1215)-ROW(B1196)+1)) / (20*21/2)</f>
        <v>33.902904761904765</v>
      </c>
      <c r="J1212" s="2">
        <f t="shared" si="146"/>
        <v>33.491890289983594</v>
      </c>
      <c r="K1212" s="2">
        <f t="shared" si="148"/>
        <v>33.098304090754468</v>
      </c>
    </row>
    <row r="1213" spans="1:11" ht="13.5" x14ac:dyDescent="0.25">
      <c r="A1213" s="3">
        <f>TITRES_STAT!B1216</f>
        <v>43776</v>
      </c>
      <c r="B1213" s="6">
        <f>TITRES_STAT!D1216</f>
        <v>34.4</v>
      </c>
      <c r="C1213" s="2">
        <f t="shared" si="141"/>
        <v>0</v>
      </c>
      <c r="D1213" s="2">
        <f t="shared" si="142"/>
        <v>34.236000000000004</v>
      </c>
      <c r="E1213" s="2">
        <f t="shared" si="144"/>
        <v>33.866999999999997</v>
      </c>
      <c r="F1213" s="2">
        <f t="shared" si="145"/>
        <v>33.455999999999996</v>
      </c>
      <c r="G1213" s="2">
        <f t="shared" si="147"/>
        <v>32.955600000000011</v>
      </c>
      <c r="H1213" s="2">
        <f t="shared" si="143"/>
        <v>32.57829999999997</v>
      </c>
      <c r="I1213" s="2">
        <f t="array" ref="I1213">SUMPRODUCT(B1197:B1216, (ROW(B1197:B1216)-ROW(B1197)+1)) / (20*21/2)</f>
        <v>33.986380952380955</v>
      </c>
      <c r="J1213" s="2">
        <f t="shared" si="146"/>
        <v>33.578376929032778</v>
      </c>
      <c r="K1213" s="2">
        <f t="shared" si="148"/>
        <v>33.149350989156254</v>
      </c>
    </row>
    <row r="1214" spans="1:11" ht="13.5" x14ac:dyDescent="0.25">
      <c r="A1214" s="3">
        <f>TITRES_STAT!B1217</f>
        <v>43777</v>
      </c>
      <c r="B1214" s="6">
        <f>TITRES_STAT!D1217</f>
        <v>34.4</v>
      </c>
      <c r="C1214" s="2">
        <f t="shared" si="141"/>
        <v>0</v>
      </c>
      <c r="D1214" s="2">
        <f t="shared" si="142"/>
        <v>34.317999999999998</v>
      </c>
      <c r="E1214" s="2">
        <f t="shared" si="144"/>
        <v>33.957000000000001</v>
      </c>
      <c r="F1214" s="2">
        <f t="shared" si="145"/>
        <v>33.528499999999994</v>
      </c>
      <c r="G1214" s="2">
        <f t="shared" si="147"/>
        <v>32.984400000000008</v>
      </c>
      <c r="H1214" s="2">
        <f t="shared" si="143"/>
        <v>32.600299999999969</v>
      </c>
      <c r="I1214" s="2">
        <f t="array" ref="I1214">SUMPRODUCT(B1198:B1217, (ROW(B1198:B1217)-ROW(B1198)+1)) / (20*21/2)</f>
        <v>34.015095238095242</v>
      </c>
      <c r="J1214" s="2">
        <f t="shared" si="146"/>
        <v>33.656626745315371</v>
      </c>
      <c r="K1214" s="2">
        <f t="shared" si="148"/>
        <v>33.19839604840503</v>
      </c>
    </row>
    <row r="1215" spans="1:11" ht="13.5" x14ac:dyDescent="0.25">
      <c r="A1215" s="3">
        <f>TITRES_STAT!B1218</f>
        <v>43780</v>
      </c>
      <c r="B1215" s="6">
        <f>TITRES_STAT!D1218</f>
        <v>34.4</v>
      </c>
      <c r="C1215" s="2">
        <f t="shared" si="141"/>
        <v>0</v>
      </c>
      <c r="D1215" s="2">
        <f t="shared" si="142"/>
        <v>34.4</v>
      </c>
      <c r="E1215" s="2">
        <f t="shared" si="144"/>
        <v>34.047999999999995</v>
      </c>
      <c r="F1215" s="2">
        <f t="shared" si="145"/>
        <v>33.623499999999993</v>
      </c>
      <c r="G1215" s="2">
        <f t="shared" si="147"/>
        <v>33.013200000000012</v>
      </c>
      <c r="H1215" s="2">
        <f t="shared" si="143"/>
        <v>32.617799999999967</v>
      </c>
      <c r="I1215" s="2">
        <f t="array" ref="I1215">SUMPRODUCT(B1199:B1218, (ROW(B1199:B1218)-ROW(B1199)+1)) / (20*21/2)</f>
        <v>34.039047619047615</v>
      </c>
      <c r="J1215" s="2">
        <f t="shared" si="146"/>
        <v>33.727424198142479</v>
      </c>
      <c r="K1215" s="2">
        <f t="shared" si="148"/>
        <v>33.245517771996994</v>
      </c>
    </row>
    <row r="1216" spans="1:11" ht="13.5" x14ac:dyDescent="0.25">
      <c r="A1216" s="3">
        <f>TITRES_STAT!B1219</f>
        <v>43781</v>
      </c>
      <c r="B1216" s="6">
        <f>TITRES_STAT!D1219</f>
        <v>34.5</v>
      </c>
      <c r="C1216" s="2">
        <f t="shared" si="141"/>
        <v>0.10000000000000142</v>
      </c>
      <c r="D1216" s="2">
        <f t="shared" si="142"/>
        <v>34.42</v>
      </c>
      <c r="E1216" s="2">
        <f t="shared" si="144"/>
        <v>34.148000000000003</v>
      </c>
      <c r="F1216" s="2">
        <f t="shared" si="145"/>
        <v>33.698499999999996</v>
      </c>
      <c r="G1216" s="2">
        <f t="shared" si="147"/>
        <v>33.044000000000011</v>
      </c>
      <c r="H1216" s="2">
        <f t="shared" si="143"/>
        <v>32.631199999999978</v>
      </c>
      <c r="I1216" s="2">
        <f t="array" ref="I1216">SUMPRODUCT(B1200:B1219, (ROW(B1200:B1219)-ROW(B1200)+1)) / (20*21/2)</f>
        <v>34.058238095238096</v>
      </c>
      <c r="J1216" s="2">
        <f t="shared" si="146"/>
        <v>33.801002845938434</v>
      </c>
      <c r="K1216" s="2">
        <f t="shared" si="148"/>
        <v>33.294713153487308</v>
      </c>
    </row>
    <row r="1217" spans="1:11" ht="13.5" x14ac:dyDescent="0.25">
      <c r="A1217" s="3">
        <f>TITRES_STAT!B1220</f>
        <v>43782</v>
      </c>
      <c r="B1217" s="6">
        <f>TITRES_STAT!D1220</f>
        <v>34</v>
      </c>
      <c r="C1217" s="2">
        <f t="shared" si="141"/>
        <v>-0.5</v>
      </c>
      <c r="D1217" s="2">
        <f t="shared" si="142"/>
        <v>34.339999999999996</v>
      </c>
      <c r="E1217" s="2">
        <f t="shared" si="144"/>
        <v>34.198</v>
      </c>
      <c r="F1217" s="2">
        <f t="shared" si="145"/>
        <v>33.748499999999993</v>
      </c>
      <c r="G1217" s="2">
        <f t="shared" si="147"/>
        <v>33.064800000000012</v>
      </c>
      <c r="H1217" s="2">
        <f t="shared" si="143"/>
        <v>32.642099999999978</v>
      </c>
      <c r="I1217" s="2">
        <f t="array" ref="I1217">SUMPRODUCT(B1201:B1220, (ROW(B1201:B1220)-ROW(B1201)+1)) / (20*21/2)</f>
        <v>34.07266666666667</v>
      </c>
      <c r="J1217" s="2">
        <f t="shared" si="146"/>
        <v>33.819954955849063</v>
      </c>
      <c r="K1217" s="2">
        <f t="shared" si="148"/>
        <v>33.32237146119369</v>
      </c>
    </row>
    <row r="1218" spans="1:11" ht="13.5" x14ac:dyDescent="0.25">
      <c r="A1218" s="3">
        <f>TITRES_STAT!B1221</f>
        <v>43783</v>
      </c>
      <c r="B1218" s="6">
        <f>TITRES_STAT!D1221</f>
        <v>34</v>
      </c>
      <c r="C1218" s="2">
        <f t="shared" si="141"/>
        <v>0</v>
      </c>
      <c r="D1218" s="2">
        <f t="shared" si="142"/>
        <v>34.260000000000005</v>
      </c>
      <c r="E1218" s="2">
        <f t="shared" si="144"/>
        <v>34.248000000000005</v>
      </c>
      <c r="F1218" s="2">
        <f t="shared" si="145"/>
        <v>33.798499999999997</v>
      </c>
      <c r="G1218" s="2">
        <f t="shared" si="147"/>
        <v>33.085600000000014</v>
      </c>
      <c r="H1218" s="2">
        <f t="shared" si="143"/>
        <v>32.652999999999984</v>
      </c>
      <c r="I1218" s="2">
        <f t="array" ref="I1218">SUMPRODUCT(B1202:B1221, (ROW(B1202:B1221)-ROW(B1202)+1)) / (20*21/2)</f>
        <v>34.082333333333331</v>
      </c>
      <c r="J1218" s="2">
        <f t="shared" si="146"/>
        <v>33.837102102911061</v>
      </c>
      <c r="K1218" s="2">
        <f t="shared" si="148"/>
        <v>33.348945129382173</v>
      </c>
    </row>
    <row r="1219" spans="1:11" ht="13.5" x14ac:dyDescent="0.25">
      <c r="A1219" s="3">
        <f>TITRES_STAT!B1222</f>
        <v>43784</v>
      </c>
      <c r="B1219" s="6">
        <f>TITRES_STAT!D1222</f>
        <v>34</v>
      </c>
      <c r="C1219" s="2">
        <f t="shared" si="141"/>
        <v>0</v>
      </c>
      <c r="D1219" s="2">
        <f t="shared" si="142"/>
        <v>34.18</v>
      </c>
      <c r="E1219" s="2">
        <f t="shared" si="144"/>
        <v>34.249000000000002</v>
      </c>
      <c r="F1219" s="2">
        <f t="shared" si="145"/>
        <v>33.848499999999994</v>
      </c>
      <c r="G1219" s="2">
        <f t="shared" si="147"/>
        <v>33.106400000000015</v>
      </c>
      <c r="H1219" s="2">
        <f t="shared" si="143"/>
        <v>32.663899999999984</v>
      </c>
      <c r="I1219" s="2">
        <f t="array" ref="I1219">SUMPRODUCT(B1203:B1222, (ROW(B1203:B1222)-ROW(B1203)+1)) / (20*21/2)</f>
        <v>34.087238095238092</v>
      </c>
      <c r="J1219" s="2">
        <f t="shared" si="146"/>
        <v>33.852616188348101</v>
      </c>
      <c r="K1219" s="2">
        <f t="shared" si="148"/>
        <v>33.374476692935815</v>
      </c>
    </row>
    <row r="1220" spans="1:11" ht="13.5" x14ac:dyDescent="0.25">
      <c r="A1220" s="3">
        <f>TITRES_STAT!B1223</f>
        <v>43787</v>
      </c>
      <c r="B1220" s="6">
        <f>TITRES_STAT!D1223</f>
        <v>34</v>
      </c>
      <c r="C1220" s="2">
        <f t="shared" ref="C1220:C1283" si="149">B1220-B1219</f>
        <v>0</v>
      </c>
      <c r="D1220" s="2">
        <f t="shared" si="142"/>
        <v>34.1</v>
      </c>
      <c r="E1220" s="2">
        <f t="shared" si="144"/>
        <v>34.25</v>
      </c>
      <c r="F1220" s="2">
        <f t="shared" si="145"/>
        <v>33.898499999999999</v>
      </c>
      <c r="G1220" s="2">
        <f t="shared" si="147"/>
        <v>33.127200000000016</v>
      </c>
      <c r="H1220" s="2">
        <f t="shared" si="143"/>
        <v>32.673899999999989</v>
      </c>
      <c r="I1220" s="2">
        <f t="array" ref="I1220">SUMPRODUCT(B1204:B1223, (ROW(B1204:B1223)-ROW(B1204)+1)) / (20*21/2)</f>
        <v>34.089761904761907</v>
      </c>
      <c r="J1220" s="2">
        <f t="shared" si="146"/>
        <v>33.866652741838756</v>
      </c>
      <c r="K1220" s="2">
        <f t="shared" si="148"/>
        <v>33.399007018703038</v>
      </c>
    </row>
    <row r="1221" spans="1:11" ht="13.5" x14ac:dyDescent="0.25">
      <c r="A1221" s="3">
        <f>TITRES_STAT!B1224</f>
        <v>43788</v>
      </c>
      <c r="B1221" s="6">
        <f>TITRES_STAT!D1224</f>
        <v>34</v>
      </c>
      <c r="C1221" s="2">
        <f t="shared" si="149"/>
        <v>0</v>
      </c>
      <c r="D1221" s="2">
        <f t="shared" si="142"/>
        <v>34</v>
      </c>
      <c r="E1221" s="2">
        <f t="shared" si="144"/>
        <v>34.21</v>
      </c>
      <c r="F1221" s="2">
        <f t="shared" si="145"/>
        <v>33.948499999999996</v>
      </c>
      <c r="G1221" s="2">
        <f t="shared" si="147"/>
        <v>33.148000000000017</v>
      </c>
      <c r="H1221" s="2">
        <f t="shared" si="143"/>
        <v>32.683899999999987</v>
      </c>
      <c r="I1221" s="2">
        <f t="array" ref="I1221">SUMPRODUCT(B1205:B1224, (ROW(B1205:B1224)-ROW(B1205)+1)) / (20*21/2)</f>
        <v>34.089904761904762</v>
      </c>
      <c r="J1221" s="2">
        <f t="shared" si="146"/>
        <v>33.879352480711255</v>
      </c>
      <c r="K1221" s="2">
        <f t="shared" si="148"/>
        <v>33.422575370910764</v>
      </c>
    </row>
    <row r="1222" spans="1:11" ht="13.5" x14ac:dyDescent="0.25">
      <c r="A1222" s="3">
        <f>TITRES_STAT!B1225</f>
        <v>43789</v>
      </c>
      <c r="B1222" s="6">
        <f>TITRES_STAT!D1225</f>
        <v>34</v>
      </c>
      <c r="C1222" s="2">
        <f t="shared" si="149"/>
        <v>0</v>
      </c>
      <c r="D1222" s="2">
        <f t="shared" ref="D1222:D1285" si="150">AVERAGE(B1218:B1222)</f>
        <v>34</v>
      </c>
      <c r="E1222" s="2">
        <f t="shared" si="144"/>
        <v>34.17</v>
      </c>
      <c r="F1222" s="2">
        <f t="shared" si="145"/>
        <v>33.973499999999994</v>
      </c>
      <c r="G1222" s="2">
        <f t="shared" si="147"/>
        <v>33.168800000000012</v>
      </c>
      <c r="H1222" s="2">
        <f t="shared" si="143"/>
        <v>32.693899999999992</v>
      </c>
      <c r="I1222" s="2">
        <f t="array" ref="I1222">SUMPRODUCT(B1206:B1225, (ROW(B1206:B1225)-ROW(B1206)+1)) / (20*21/2)</f>
        <v>34.087666666666664</v>
      </c>
      <c r="J1222" s="2">
        <f t="shared" si="146"/>
        <v>33.890842720643519</v>
      </c>
      <c r="K1222" s="2">
        <f t="shared" si="148"/>
        <v>33.445219474012305</v>
      </c>
    </row>
    <row r="1223" spans="1:11" ht="13.5" x14ac:dyDescent="0.25">
      <c r="A1223" s="3">
        <f>TITRES_STAT!B1226</f>
        <v>43790</v>
      </c>
      <c r="B1223" s="6">
        <f>TITRES_STAT!D1226</f>
        <v>34</v>
      </c>
      <c r="C1223" s="2">
        <f t="shared" si="149"/>
        <v>0</v>
      </c>
      <c r="D1223" s="2">
        <f t="shared" si="150"/>
        <v>34</v>
      </c>
      <c r="E1223" s="2">
        <f t="shared" si="144"/>
        <v>34.130000000000003</v>
      </c>
      <c r="F1223" s="2">
        <f t="shared" si="145"/>
        <v>33.998499999999993</v>
      </c>
      <c r="G1223" s="2">
        <f t="shared" si="147"/>
        <v>33.189600000000013</v>
      </c>
      <c r="H1223" s="2">
        <f t="shared" si="143"/>
        <v>32.703899999999997</v>
      </c>
      <c r="I1223" s="2">
        <f t="array" ref="I1223">SUMPRODUCT(B1207:B1226, (ROW(B1207:B1226)-ROW(B1207)+1)) / (20*21/2)</f>
        <v>34.082999999999998</v>
      </c>
      <c r="J1223" s="2">
        <f t="shared" si="146"/>
        <v>33.901238652010804</v>
      </c>
      <c r="K1223" s="2">
        <f t="shared" si="148"/>
        <v>33.466975573070648</v>
      </c>
    </row>
    <row r="1224" spans="1:11" ht="13.5" x14ac:dyDescent="0.25">
      <c r="A1224" s="3">
        <f>TITRES_STAT!B1227</f>
        <v>43791</v>
      </c>
      <c r="B1224" s="6">
        <f>TITRES_STAT!D1227</f>
        <v>34</v>
      </c>
      <c r="C1224" s="2">
        <f t="shared" si="149"/>
        <v>0</v>
      </c>
      <c r="D1224" s="2">
        <f t="shared" si="150"/>
        <v>34</v>
      </c>
      <c r="E1224" s="2">
        <f t="shared" si="144"/>
        <v>34.089999999999996</v>
      </c>
      <c r="F1224" s="2">
        <f t="shared" si="145"/>
        <v>34.023499999999999</v>
      </c>
      <c r="G1224" s="2">
        <f t="shared" si="147"/>
        <v>33.210400000000014</v>
      </c>
      <c r="H1224" s="2">
        <f t="shared" si="143"/>
        <v>32.713900000000002</v>
      </c>
      <c r="I1224" s="2">
        <f t="array" ref="I1224">SUMPRODUCT(B1208:B1227, (ROW(B1208:B1227)-ROW(B1208)+1)) / (20*21/2)</f>
        <v>34.07595238095238</v>
      </c>
      <c r="J1224" s="2">
        <f t="shared" si="146"/>
        <v>33.91064449467644</v>
      </c>
      <c r="K1224" s="2">
        <f t="shared" si="148"/>
        <v>33.487878491773763</v>
      </c>
    </row>
    <row r="1225" spans="1:11" ht="13.5" x14ac:dyDescent="0.25">
      <c r="A1225" s="3">
        <f>TITRES_STAT!B1228</f>
        <v>43794</v>
      </c>
      <c r="B1225" s="6">
        <f>TITRES_STAT!D1228</f>
        <v>34</v>
      </c>
      <c r="C1225" s="2">
        <f t="shared" si="149"/>
        <v>0</v>
      </c>
      <c r="D1225" s="2">
        <f t="shared" si="150"/>
        <v>34</v>
      </c>
      <c r="E1225" s="2">
        <f t="shared" si="144"/>
        <v>34.049999999999997</v>
      </c>
      <c r="F1225" s="2">
        <f t="shared" si="145"/>
        <v>34.048999999999999</v>
      </c>
      <c r="G1225" s="2">
        <f t="shared" si="147"/>
        <v>33.231200000000015</v>
      </c>
      <c r="H1225" s="2">
        <f t="shared" si="143"/>
        <v>32.7239</v>
      </c>
      <c r="I1225" s="2">
        <f t="array" ref="I1225">SUMPRODUCT(B1209:B1228, (ROW(B1209:B1228)-ROW(B1209)+1)) / (20*21/2)</f>
        <v>34.066523809523808</v>
      </c>
      <c r="J1225" s="2">
        <f t="shared" si="146"/>
        <v>33.919154542802495</v>
      </c>
      <c r="K1225" s="2">
        <f t="shared" si="148"/>
        <v>33.507961688174795</v>
      </c>
    </row>
    <row r="1226" spans="1:11" ht="13.5" x14ac:dyDescent="0.25">
      <c r="A1226" s="3">
        <f>TITRES_STAT!B1229</f>
        <v>43795</v>
      </c>
      <c r="B1226" s="6">
        <f>TITRES_STAT!D1229</f>
        <v>34</v>
      </c>
      <c r="C1226" s="2">
        <f t="shared" si="149"/>
        <v>0</v>
      </c>
      <c r="D1226" s="2">
        <f t="shared" si="150"/>
        <v>34</v>
      </c>
      <c r="E1226" s="2">
        <f t="shared" si="144"/>
        <v>34</v>
      </c>
      <c r="F1226" s="2">
        <f t="shared" si="145"/>
        <v>34.073999999999998</v>
      </c>
      <c r="G1226" s="2">
        <f t="shared" si="147"/>
        <v>33.25200000000001</v>
      </c>
      <c r="H1226" s="2">
        <f t="shared" ref="H1226:H1289" si="151">AVERAGE(B1027:B1226)</f>
        <v>32.733900000000006</v>
      </c>
      <c r="I1226" s="2">
        <f t="array" ref="I1226">SUMPRODUCT(B1210:B1229, (ROW(B1210:B1229)-ROW(B1210)+1)) / (20*21/2)</f>
        <v>34.054714285714283</v>
      </c>
      <c r="J1226" s="2">
        <f t="shared" si="146"/>
        <v>33.926854110154636</v>
      </c>
      <c r="K1226" s="2">
        <f t="shared" si="148"/>
        <v>33.527257308246377</v>
      </c>
    </row>
    <row r="1227" spans="1:11" ht="13.5" x14ac:dyDescent="0.25">
      <c r="A1227" s="3">
        <f>TITRES_STAT!B1230</f>
        <v>43796</v>
      </c>
      <c r="B1227" s="6">
        <f>TITRES_STAT!D1230</f>
        <v>34</v>
      </c>
      <c r="C1227" s="2">
        <f t="shared" si="149"/>
        <v>0</v>
      </c>
      <c r="D1227" s="2">
        <f t="shared" si="150"/>
        <v>34</v>
      </c>
      <c r="E1227" s="2">
        <f t="shared" si="144"/>
        <v>34</v>
      </c>
      <c r="F1227" s="2">
        <f t="shared" si="145"/>
        <v>34.099000000000004</v>
      </c>
      <c r="G1227" s="2">
        <f t="shared" si="147"/>
        <v>33.272800000000004</v>
      </c>
      <c r="H1227" s="2">
        <f t="shared" si="151"/>
        <v>32.743900000000011</v>
      </c>
      <c r="I1227" s="2">
        <f t="array" ref="I1227">SUMPRODUCT(B1211:B1230, (ROW(B1211:B1230)-ROW(B1211)+1)) / (20*21/2)</f>
        <v>34.042857142857144</v>
      </c>
      <c r="J1227" s="2">
        <f t="shared" si="146"/>
        <v>33.933820385378006</v>
      </c>
      <c r="K1227" s="2">
        <f t="shared" si="148"/>
        <v>33.545796237334756</v>
      </c>
    </row>
    <row r="1228" spans="1:11" ht="13.5" x14ac:dyDescent="0.25">
      <c r="A1228" s="3">
        <f>TITRES_STAT!B1231</f>
        <v>43797</v>
      </c>
      <c r="B1228" s="6">
        <f>TITRES_STAT!D1231</f>
        <v>34</v>
      </c>
      <c r="C1228" s="2">
        <f t="shared" si="149"/>
        <v>0</v>
      </c>
      <c r="D1228" s="2">
        <f t="shared" si="150"/>
        <v>34</v>
      </c>
      <c r="E1228" s="2">
        <f t="shared" ref="E1228:E1291" si="152">AVERAGE(B1219:B1228)</f>
        <v>34</v>
      </c>
      <c r="F1228" s="2">
        <f t="shared" si="145"/>
        <v>34.124000000000002</v>
      </c>
      <c r="G1228" s="2">
        <f t="shared" si="147"/>
        <v>33.293600000000005</v>
      </c>
      <c r="H1228" s="2">
        <f t="shared" si="151"/>
        <v>32.753900000000016</v>
      </c>
      <c r="I1228" s="2">
        <f t="array" ref="I1228">SUMPRODUCT(B1212:B1231, (ROW(B1212:B1231)-ROW(B1212)+1)) / (20*21/2)</f>
        <v>34.030952380952378</v>
      </c>
      <c r="J1228" s="2">
        <f t="shared" si="146"/>
        <v>33.940123205818196</v>
      </c>
      <c r="K1228" s="2">
        <f t="shared" si="148"/>
        <v>33.563608149596142</v>
      </c>
    </row>
    <row r="1229" spans="1:11" ht="13.5" x14ac:dyDescent="0.25">
      <c r="A1229" s="3">
        <f>TITRES_STAT!B1232</f>
        <v>43798</v>
      </c>
      <c r="B1229" s="6">
        <f>TITRES_STAT!D1232</f>
        <v>34</v>
      </c>
      <c r="C1229" s="2">
        <f t="shared" si="149"/>
        <v>0</v>
      </c>
      <c r="D1229" s="2">
        <f t="shared" si="150"/>
        <v>34</v>
      </c>
      <c r="E1229" s="2">
        <f t="shared" si="152"/>
        <v>34</v>
      </c>
      <c r="F1229" s="2">
        <f t="shared" si="145"/>
        <v>34.124499999999998</v>
      </c>
      <c r="G1229" s="2">
        <f t="shared" si="147"/>
        <v>33.314400000000006</v>
      </c>
      <c r="H1229" s="2">
        <f t="shared" si="151"/>
        <v>32.763900000000007</v>
      </c>
      <c r="I1229" s="2">
        <f t="array" ref="I1229">SUMPRODUCT(B1213:B1232, (ROW(B1213:B1232)-ROW(B1213)+1)) / (20*21/2)</f>
        <v>34.02095238095238</v>
      </c>
      <c r="J1229" s="2">
        <f t="shared" si="146"/>
        <v>33.945825757645032</v>
      </c>
      <c r="K1229" s="2">
        <f t="shared" si="148"/>
        <v>33.580721555494335</v>
      </c>
    </row>
    <row r="1230" spans="1:11" ht="13.5" x14ac:dyDescent="0.25">
      <c r="A1230" s="3">
        <f>TITRES_STAT!B1233</f>
        <v>43801</v>
      </c>
      <c r="B1230" s="6">
        <f>TITRES_STAT!D1233</f>
        <v>34</v>
      </c>
      <c r="C1230" s="2">
        <f t="shared" si="149"/>
        <v>0</v>
      </c>
      <c r="D1230" s="2">
        <f t="shared" si="150"/>
        <v>34</v>
      </c>
      <c r="E1230" s="2">
        <f t="shared" si="152"/>
        <v>34</v>
      </c>
      <c r="F1230" s="2">
        <f t="shared" si="145"/>
        <v>34.125</v>
      </c>
      <c r="G1230" s="2">
        <f t="shared" si="147"/>
        <v>33.354400000000005</v>
      </c>
      <c r="H1230" s="2">
        <f t="shared" si="151"/>
        <v>32.773900000000012</v>
      </c>
      <c r="I1230" s="2">
        <f t="array" ref="I1230">SUMPRODUCT(B1214:B1233, (ROW(B1214:B1233)-ROW(B1214)+1)) / (20*21/2)</f>
        <v>34.012857142857143</v>
      </c>
      <c r="J1230" s="2">
        <f t="shared" si="146"/>
        <v>33.95098520929789</v>
      </c>
      <c r="K1230" s="2">
        <f t="shared" si="148"/>
        <v>33.597163847435738</v>
      </c>
    </row>
    <row r="1231" spans="1:11" ht="13.5" x14ac:dyDescent="0.25">
      <c r="A1231" s="3">
        <f>TITRES_STAT!B1234</f>
        <v>43802</v>
      </c>
      <c r="B1231" s="6">
        <f>TITRES_STAT!D1234</f>
        <v>34</v>
      </c>
      <c r="C1231" s="2">
        <f t="shared" si="149"/>
        <v>0</v>
      </c>
      <c r="D1231" s="2">
        <f t="shared" si="150"/>
        <v>34</v>
      </c>
      <c r="E1231" s="2">
        <f t="shared" si="152"/>
        <v>34</v>
      </c>
      <c r="F1231" s="2">
        <f t="shared" si="145"/>
        <v>34.105000000000004</v>
      </c>
      <c r="G1231" s="2">
        <f t="shared" si="147"/>
        <v>33.394400000000005</v>
      </c>
      <c r="H1231" s="2">
        <f t="shared" si="151"/>
        <v>32.78390000000001</v>
      </c>
      <c r="I1231" s="2">
        <f t="array" ref="I1231">SUMPRODUCT(B1215:B1234, (ROW(B1215:B1234)-ROW(B1215)+1)) / (20*21/2)</f>
        <v>34.006666666666668</v>
      </c>
      <c r="J1231" s="2">
        <f t="shared" si="146"/>
        <v>33.955653284602853</v>
      </c>
      <c r="K1231" s="2">
        <f t="shared" si="148"/>
        <v>33.612961343614735</v>
      </c>
    </row>
    <row r="1232" spans="1:11" ht="13.5" x14ac:dyDescent="0.25">
      <c r="A1232" s="3">
        <f>TITRES_STAT!B1235</f>
        <v>43803</v>
      </c>
      <c r="B1232" s="6">
        <f>TITRES_STAT!D1235</f>
        <v>34</v>
      </c>
      <c r="C1232" s="2">
        <f t="shared" si="149"/>
        <v>0</v>
      </c>
      <c r="D1232" s="2">
        <f t="shared" si="150"/>
        <v>34</v>
      </c>
      <c r="E1232" s="2">
        <f t="shared" si="152"/>
        <v>34</v>
      </c>
      <c r="F1232" s="2">
        <f t="shared" si="145"/>
        <v>34.085000000000001</v>
      </c>
      <c r="G1232" s="2">
        <f t="shared" si="147"/>
        <v>33.434400000000004</v>
      </c>
      <c r="H1232" s="2">
        <f t="shared" si="151"/>
        <v>32.793900000000015</v>
      </c>
      <c r="I1232" s="2">
        <f t="array" ref="I1232">SUMPRODUCT(B1216:B1235, (ROW(B1216:B1235)-ROW(B1216)+1)) / (20*21/2)</f>
        <v>34.049999999999997</v>
      </c>
      <c r="J1232" s="2">
        <f t="shared" si="146"/>
        <v>33.959876781307344</v>
      </c>
      <c r="K1232" s="2">
        <f t="shared" si="148"/>
        <v>33.628139330139653</v>
      </c>
    </row>
    <row r="1233" spans="1:11" ht="13.5" x14ac:dyDescent="0.25">
      <c r="A1233" s="3">
        <f>TITRES_STAT!B1236</f>
        <v>43804</v>
      </c>
      <c r="B1233" s="6">
        <f>TITRES_STAT!D1236</f>
        <v>34</v>
      </c>
      <c r="C1233" s="2">
        <f t="shared" si="149"/>
        <v>0</v>
      </c>
      <c r="D1233" s="2">
        <f t="shared" si="150"/>
        <v>34</v>
      </c>
      <c r="E1233" s="2">
        <f t="shared" si="152"/>
        <v>34</v>
      </c>
      <c r="F1233" s="2">
        <f t="shared" si="145"/>
        <v>34.064999999999998</v>
      </c>
      <c r="G1233" s="2">
        <f t="shared" si="147"/>
        <v>33.474400000000003</v>
      </c>
      <c r="H1233" s="2">
        <f t="shared" si="151"/>
        <v>32.803900000000013</v>
      </c>
      <c r="I1233" s="2">
        <f t="array" ref="I1233">SUMPRODUCT(B1217:B1236, (ROW(B1217:B1236)-ROW(B1217)+1)) / (20*21/2)</f>
        <v>34.048095238095243</v>
      </c>
      <c r="J1233" s="2">
        <f t="shared" si="146"/>
        <v>33.963698040230454</v>
      </c>
      <c r="K1233" s="2">
        <f t="shared" si="148"/>
        <v>33.642722101506727</v>
      </c>
    </row>
    <row r="1234" spans="1:11" ht="13.5" x14ac:dyDescent="0.25">
      <c r="A1234" s="3">
        <f>TITRES_STAT!B1237</f>
        <v>43805</v>
      </c>
      <c r="B1234" s="6">
        <f>TITRES_STAT!D1237</f>
        <v>34</v>
      </c>
      <c r="C1234" s="2">
        <f t="shared" si="149"/>
        <v>0</v>
      </c>
      <c r="D1234" s="2">
        <f t="shared" si="150"/>
        <v>34</v>
      </c>
      <c r="E1234" s="2">
        <f t="shared" si="152"/>
        <v>34</v>
      </c>
      <c r="F1234" s="2">
        <f t="shared" si="145"/>
        <v>34.045000000000002</v>
      </c>
      <c r="G1234" s="2">
        <f t="shared" si="147"/>
        <v>33.5242</v>
      </c>
      <c r="H1234" s="2">
        <f t="shared" si="151"/>
        <v>32.813900000000011</v>
      </c>
      <c r="I1234" s="2">
        <f t="array" ref="I1234">SUMPRODUCT(B1218:B1237, (ROW(B1218:B1237)-ROW(B1218)+1)) / (20*21/2)</f>
        <v>34.093190476190472</v>
      </c>
      <c r="J1234" s="2">
        <f t="shared" si="146"/>
        <v>33.967155369732318</v>
      </c>
      <c r="K1234" s="2">
        <f t="shared" si="148"/>
        <v>33.656732999486856</v>
      </c>
    </row>
    <row r="1235" spans="1:11" ht="13.5" x14ac:dyDescent="0.25">
      <c r="A1235" s="3">
        <f>TITRES_STAT!B1238</f>
        <v>43808</v>
      </c>
      <c r="B1235" s="6">
        <f>TITRES_STAT!D1238</f>
        <v>34.5</v>
      </c>
      <c r="C1235" s="2">
        <f t="shared" si="149"/>
        <v>0.5</v>
      </c>
      <c r="D1235" s="2">
        <f t="shared" si="150"/>
        <v>34.1</v>
      </c>
      <c r="E1235" s="2">
        <f t="shared" si="152"/>
        <v>34.049999999999997</v>
      </c>
      <c r="F1235" s="2">
        <f t="shared" si="145"/>
        <v>34.049999999999997</v>
      </c>
      <c r="G1235" s="2">
        <f t="shared" si="147"/>
        <v>33.583999999999996</v>
      </c>
      <c r="H1235" s="2">
        <f t="shared" si="151"/>
        <v>32.826400000000007</v>
      </c>
      <c r="I1235" s="2">
        <f t="array" ref="I1235">SUMPRODUCT(B1219:B1238, (ROW(B1219:B1238)-ROW(B1219)+1)) / (20*21/2)</f>
        <v>34.231142857142856</v>
      </c>
      <c r="J1235" s="2">
        <f t="shared" si="146"/>
        <v>34.017902477376857</v>
      </c>
      <c r="K1235" s="2">
        <f t="shared" si="148"/>
        <v>33.689802293624624</v>
      </c>
    </row>
    <row r="1236" spans="1:11" ht="13.5" x14ac:dyDescent="0.25">
      <c r="A1236" s="3">
        <f>TITRES_STAT!B1239</f>
        <v>43809</v>
      </c>
      <c r="B1236" s="6">
        <f>TITRES_STAT!D1239</f>
        <v>34.03</v>
      </c>
      <c r="C1236" s="2">
        <f t="shared" si="149"/>
        <v>-0.46999999999999886</v>
      </c>
      <c r="D1236" s="2">
        <f t="shared" si="150"/>
        <v>34.106000000000002</v>
      </c>
      <c r="E1236" s="2">
        <f t="shared" si="152"/>
        <v>34.052999999999997</v>
      </c>
      <c r="F1236" s="2">
        <f t="shared" ref="F1236:F1299" si="153">AVERAGE(B1217:B1236)</f>
        <v>34.026499999999999</v>
      </c>
      <c r="G1236" s="2">
        <f t="shared" si="147"/>
        <v>33.634399999999999</v>
      </c>
      <c r="H1236" s="2">
        <f t="shared" si="151"/>
        <v>32.83655000000001</v>
      </c>
      <c r="I1236" s="2">
        <f t="array" ref="I1236">SUMPRODUCT(B1220:B1239, (ROW(B1220:B1239)-ROW(B1220)+1)) / (20*21/2)</f>
        <v>34.361952380952381</v>
      </c>
      <c r="J1236" s="2">
        <f t="shared" si="146"/>
        <v>34.019054622388587</v>
      </c>
      <c r="K1236" s="2">
        <f t="shared" si="148"/>
        <v>33.70314338014915</v>
      </c>
    </row>
    <row r="1237" spans="1:11" ht="13.5" x14ac:dyDescent="0.25">
      <c r="A1237" s="3">
        <f>TITRES_STAT!B1240</f>
        <v>43810</v>
      </c>
      <c r="B1237" s="6">
        <f>TITRES_STAT!D1240</f>
        <v>34.5</v>
      </c>
      <c r="C1237" s="2">
        <f t="shared" si="149"/>
        <v>0.46999999999999886</v>
      </c>
      <c r="D1237" s="2">
        <f t="shared" si="150"/>
        <v>34.206000000000003</v>
      </c>
      <c r="E1237" s="2">
        <f t="shared" si="152"/>
        <v>34.102999999999994</v>
      </c>
      <c r="F1237" s="2">
        <f t="shared" si="153"/>
        <v>34.051499999999997</v>
      </c>
      <c r="G1237" s="2">
        <f t="shared" si="147"/>
        <v>33.684199999999997</v>
      </c>
      <c r="H1237" s="2">
        <f t="shared" si="151"/>
        <v>32.849050000000005</v>
      </c>
      <c r="I1237" s="2">
        <f t="array" ref="I1237">SUMPRODUCT(B1221:B1240, (ROW(B1221:B1240)-ROW(B1221)+1)) / (20*21/2)</f>
        <v>34.485619047619046</v>
      </c>
      <c r="J1237" s="2">
        <f t="shared" ref="J1237:J1300" si="154">$J$4*B1237+J1236*(1-$J$4)</f>
        <v>34.064858944065868</v>
      </c>
      <c r="K1237" s="2">
        <f t="shared" si="148"/>
        <v>33.734392659358988</v>
      </c>
    </row>
    <row r="1238" spans="1:11" ht="13.5" x14ac:dyDescent="0.25">
      <c r="A1238" s="3">
        <f>TITRES_STAT!B1241</f>
        <v>43811</v>
      </c>
      <c r="B1238" s="6">
        <f>TITRES_STAT!D1241</f>
        <v>35.5</v>
      </c>
      <c r="C1238" s="2">
        <f t="shared" si="149"/>
        <v>1</v>
      </c>
      <c r="D1238" s="2">
        <f t="shared" si="150"/>
        <v>34.506</v>
      </c>
      <c r="E1238" s="2">
        <f t="shared" si="152"/>
        <v>34.253</v>
      </c>
      <c r="F1238" s="2">
        <f t="shared" si="153"/>
        <v>34.1265</v>
      </c>
      <c r="G1238" s="2">
        <f t="shared" si="147"/>
        <v>33.753999999999998</v>
      </c>
      <c r="H1238" s="2">
        <f t="shared" si="151"/>
        <v>32.866550000000004</v>
      </c>
      <c r="I1238" s="2">
        <f t="array" ref="I1238">SUMPRODUCT(B1222:B1241, (ROW(B1222:B1241)-ROW(B1222)+1)) / (20*21/2)</f>
        <v>34.703095238095237</v>
      </c>
      <c r="J1238" s="2">
        <f t="shared" si="154"/>
        <v>34.201539044631026</v>
      </c>
      <c r="K1238" s="2">
        <f t="shared" si="148"/>
        <v>33.803632162913537</v>
      </c>
    </row>
    <row r="1239" spans="1:11" ht="13.5" x14ac:dyDescent="0.25">
      <c r="A1239" s="3">
        <f>TITRES_STAT!B1242</f>
        <v>43812</v>
      </c>
      <c r="B1239" s="6">
        <f>TITRES_STAT!D1242</f>
        <v>35.5</v>
      </c>
      <c r="C1239" s="2">
        <f t="shared" si="149"/>
        <v>0</v>
      </c>
      <c r="D1239" s="2">
        <f t="shared" si="150"/>
        <v>34.805999999999997</v>
      </c>
      <c r="E1239" s="2">
        <f t="shared" si="152"/>
        <v>34.402999999999999</v>
      </c>
      <c r="F1239" s="2">
        <f t="shared" si="153"/>
        <v>34.201499999999996</v>
      </c>
      <c r="G1239" s="2">
        <f t="shared" si="147"/>
        <v>33.804999999999993</v>
      </c>
      <c r="H1239" s="2">
        <f t="shared" si="151"/>
        <v>32.884050000000002</v>
      </c>
      <c r="I1239" s="2">
        <f t="array" ref="I1239">SUMPRODUCT(B1223:B1242, (ROW(B1223:B1242)-ROW(B1223)+1)) / (20*21/2)</f>
        <v>35.012190476190476</v>
      </c>
      <c r="J1239" s="2">
        <f t="shared" si="154"/>
        <v>34.325201992761407</v>
      </c>
      <c r="K1239" s="2">
        <f t="shared" si="148"/>
        <v>33.870156391818888</v>
      </c>
    </row>
    <row r="1240" spans="1:11" ht="13.5" x14ac:dyDescent="0.25">
      <c r="A1240" s="3">
        <f>TITRES_STAT!B1243</f>
        <v>43815</v>
      </c>
      <c r="B1240" s="6">
        <f>TITRES_STAT!D1243</f>
        <v>35.5</v>
      </c>
      <c r="C1240" s="2">
        <f t="shared" si="149"/>
        <v>0</v>
      </c>
      <c r="D1240" s="2">
        <f t="shared" si="150"/>
        <v>35.006</v>
      </c>
      <c r="E1240" s="2">
        <f t="shared" si="152"/>
        <v>34.552999999999997</v>
      </c>
      <c r="F1240" s="2">
        <f t="shared" si="153"/>
        <v>34.276499999999999</v>
      </c>
      <c r="G1240" s="2">
        <f t="shared" si="147"/>
        <v>33.856000000000002</v>
      </c>
      <c r="H1240" s="2">
        <f t="shared" si="151"/>
        <v>32.90155</v>
      </c>
      <c r="I1240" s="2">
        <f t="array" ref="I1240">SUMPRODUCT(B1224:B1243, (ROW(B1224:B1243)-ROW(B1224)+1)) / (20*21/2)</f>
        <v>35.410571428571423</v>
      </c>
      <c r="J1240" s="2">
        <f t="shared" si="154"/>
        <v>34.437087517260323</v>
      </c>
      <c r="K1240" s="2">
        <f t="shared" si="148"/>
        <v>33.934071827433833</v>
      </c>
    </row>
    <row r="1241" spans="1:11" ht="13.5" x14ac:dyDescent="0.25">
      <c r="A1241" s="3">
        <f>TITRES_STAT!B1244</f>
        <v>43816</v>
      </c>
      <c r="B1241" s="6">
        <f>TITRES_STAT!D1244</f>
        <v>36.56</v>
      </c>
      <c r="C1241" s="2">
        <f t="shared" si="149"/>
        <v>1.0600000000000023</v>
      </c>
      <c r="D1241" s="2">
        <f t="shared" si="150"/>
        <v>35.512</v>
      </c>
      <c r="E1241" s="2">
        <f t="shared" si="152"/>
        <v>34.808999999999997</v>
      </c>
      <c r="F1241" s="2">
        <f t="shared" si="153"/>
        <v>34.404499999999999</v>
      </c>
      <c r="G1241" s="2">
        <f t="shared" si="147"/>
        <v>33.928199999999997</v>
      </c>
      <c r="H1241" s="2">
        <f t="shared" si="151"/>
        <v>32.924350000000004</v>
      </c>
      <c r="I1241" s="2">
        <f t="array" ref="I1241">SUMPRODUCT(B1225:B1244, (ROW(B1225:B1244)-ROW(B1225)+1)) / (20*21/2)</f>
        <v>35.786238095238097</v>
      </c>
      <c r="J1241" s="2">
        <f t="shared" si="154"/>
        <v>34.63926965847363</v>
      </c>
      <c r="K1241" s="2">
        <f t="shared" si="148"/>
        <v>34.037049402828586</v>
      </c>
    </row>
    <row r="1242" spans="1:11" ht="13.5" x14ac:dyDescent="0.25">
      <c r="A1242" s="3">
        <f>TITRES_STAT!B1245</f>
        <v>43817</v>
      </c>
      <c r="B1242" s="6">
        <f>TITRES_STAT!D1245</f>
        <v>37.65</v>
      </c>
      <c r="C1242" s="2">
        <f t="shared" si="149"/>
        <v>1.0899999999999963</v>
      </c>
      <c r="D1242" s="2">
        <f t="shared" si="150"/>
        <v>36.142000000000003</v>
      </c>
      <c r="E1242" s="2">
        <f t="shared" si="152"/>
        <v>35.173999999999992</v>
      </c>
      <c r="F1242" s="2">
        <f t="shared" si="153"/>
        <v>34.586999999999996</v>
      </c>
      <c r="G1242" s="2">
        <f t="shared" si="147"/>
        <v>34.022199999999998</v>
      </c>
      <c r="H1242" s="2">
        <f t="shared" si="151"/>
        <v>32.952599999999997</v>
      </c>
      <c r="I1242" s="2">
        <f t="array" ref="I1242">SUMPRODUCT(B1226:B1245, (ROW(B1226:B1245)-ROW(B1226)+1)) / (20*21/2)</f>
        <v>36.15157142857143</v>
      </c>
      <c r="J1242" s="2">
        <f t="shared" si="154"/>
        <v>34.926005881476144</v>
      </c>
      <c r="K1242" s="2">
        <f t="shared" si="148"/>
        <v>34.178733739972564</v>
      </c>
    </row>
    <row r="1243" spans="1:11" ht="13.5" x14ac:dyDescent="0.25">
      <c r="A1243" s="3">
        <f>TITRES_STAT!B1246</f>
        <v>43818</v>
      </c>
      <c r="B1243" s="6">
        <f>TITRES_STAT!D1246</f>
        <v>38.770000000000003</v>
      </c>
      <c r="C1243" s="2">
        <f t="shared" si="149"/>
        <v>1.1200000000000045</v>
      </c>
      <c r="D1243" s="2">
        <f t="shared" si="150"/>
        <v>36.796000000000006</v>
      </c>
      <c r="E1243" s="2">
        <f t="shared" si="152"/>
        <v>35.650999999999996</v>
      </c>
      <c r="F1243" s="2">
        <f t="shared" si="153"/>
        <v>34.825499999999991</v>
      </c>
      <c r="G1243" s="2">
        <f t="shared" si="147"/>
        <v>34.138599999999997</v>
      </c>
      <c r="H1243" s="2">
        <f t="shared" si="151"/>
        <v>32.986449999999998</v>
      </c>
      <c r="I1243" s="2">
        <f t="array" ref="I1243">SUMPRODUCT(B1227:B1246, (ROW(B1227:B1246)-ROW(B1227)+1)) / (20*21/2)</f>
        <v>36.493571428571428</v>
      </c>
      <c r="J1243" s="2">
        <f t="shared" si="154"/>
        <v>35.2921005594308</v>
      </c>
      <c r="K1243" s="2">
        <f t="shared" si="148"/>
        <v>34.358783397228549</v>
      </c>
    </row>
    <row r="1244" spans="1:11" ht="13.5" x14ac:dyDescent="0.25">
      <c r="A1244" s="3">
        <f>TITRES_STAT!B1247</f>
        <v>43819</v>
      </c>
      <c r="B1244" s="6">
        <f>TITRES_STAT!D1247</f>
        <v>38.770000000000003</v>
      </c>
      <c r="C1244" s="2">
        <f t="shared" si="149"/>
        <v>0</v>
      </c>
      <c r="D1244" s="2">
        <f t="shared" si="150"/>
        <v>37.450000000000003</v>
      </c>
      <c r="E1244" s="2">
        <f t="shared" si="152"/>
        <v>36.128</v>
      </c>
      <c r="F1244" s="2">
        <f t="shared" si="153"/>
        <v>35.063999999999993</v>
      </c>
      <c r="G1244" s="2">
        <f t="shared" si="147"/>
        <v>34.254999999999995</v>
      </c>
      <c r="H1244" s="2">
        <f t="shared" si="151"/>
        <v>33.020299999999999</v>
      </c>
      <c r="I1244" s="2">
        <f t="array" ref="I1244">SUMPRODUCT(B1228:B1247, (ROW(B1228:B1247)-ROW(B1228)+1)) / (20*21/2)</f>
        <v>36.906523809523812</v>
      </c>
      <c r="J1244" s="2">
        <f t="shared" si="154"/>
        <v>35.623329077580252</v>
      </c>
      <c r="K1244" s="2">
        <f t="shared" si="148"/>
        <v>34.531772283611744</v>
      </c>
    </row>
    <row r="1245" spans="1:11" ht="13.5" x14ac:dyDescent="0.25">
      <c r="A1245" s="3">
        <f>TITRES_STAT!B1248</f>
        <v>43822</v>
      </c>
      <c r="B1245" s="6">
        <f>TITRES_STAT!D1248</f>
        <v>38.9</v>
      </c>
      <c r="C1245" s="2">
        <f t="shared" si="149"/>
        <v>0.12999999999999545</v>
      </c>
      <c r="D1245" s="2">
        <f t="shared" si="150"/>
        <v>38.13000000000001</v>
      </c>
      <c r="E1245" s="2">
        <f t="shared" si="152"/>
        <v>36.567999999999998</v>
      </c>
      <c r="F1245" s="2">
        <f t="shared" si="153"/>
        <v>35.30899999999999</v>
      </c>
      <c r="G1245" s="2">
        <f t="shared" si="147"/>
        <v>34.382999999999996</v>
      </c>
      <c r="H1245" s="2">
        <f t="shared" si="151"/>
        <v>33.059600000000003</v>
      </c>
      <c r="I1245" s="2">
        <f t="array" ref="I1245">SUMPRODUCT(B1229:B1248, (ROW(B1229:B1248)-ROW(B1229)+1)) / (20*21/2)</f>
        <v>37.291428571428568</v>
      </c>
      <c r="J1245" s="2">
        <f t="shared" si="154"/>
        <v>35.935392974953558</v>
      </c>
      <c r="K1245" s="2">
        <f t="shared" si="148"/>
        <v>34.703075331313244</v>
      </c>
    </row>
    <row r="1246" spans="1:11" ht="13.5" x14ac:dyDescent="0.25">
      <c r="A1246" s="3">
        <f>TITRES_STAT!B1249</f>
        <v>43823</v>
      </c>
      <c r="B1246" s="6">
        <f>TITRES_STAT!D1249</f>
        <v>38.9</v>
      </c>
      <c r="C1246" s="2">
        <f t="shared" si="149"/>
        <v>0</v>
      </c>
      <c r="D1246" s="2">
        <f t="shared" si="150"/>
        <v>38.597999999999999</v>
      </c>
      <c r="E1246" s="2">
        <f t="shared" si="152"/>
        <v>37.054999999999993</v>
      </c>
      <c r="F1246" s="2">
        <f t="shared" si="153"/>
        <v>35.553999999999988</v>
      </c>
      <c r="G1246" s="2">
        <f t="shared" si="147"/>
        <v>34.500999999999998</v>
      </c>
      <c r="H1246" s="2">
        <f t="shared" si="151"/>
        <v>33.103499999999997</v>
      </c>
      <c r="I1246" s="2">
        <f t="array" ref="I1246">SUMPRODUCT(B1230:B1249, (ROW(B1230:B1249)-ROW(B1230)+1)) / (20*21/2)</f>
        <v>37.648285714285713</v>
      </c>
      <c r="J1246" s="2">
        <f t="shared" si="154"/>
        <v>36.217736501148458</v>
      </c>
      <c r="K1246" s="2">
        <f t="shared" si="148"/>
        <v>34.867660612438215</v>
      </c>
    </row>
    <row r="1247" spans="1:11" ht="13.5" x14ac:dyDescent="0.25">
      <c r="A1247" s="3">
        <f>TITRES_STAT!B1250</f>
        <v>43824</v>
      </c>
      <c r="B1247" s="6">
        <f>TITRES_STAT!D1250</f>
        <v>39.89</v>
      </c>
      <c r="C1247" s="2">
        <f t="shared" si="149"/>
        <v>0.99000000000000199</v>
      </c>
      <c r="D1247" s="2">
        <f t="shared" si="150"/>
        <v>39.046000000000006</v>
      </c>
      <c r="E1247" s="2">
        <f t="shared" si="152"/>
        <v>37.593999999999994</v>
      </c>
      <c r="F1247" s="2">
        <f t="shared" si="153"/>
        <v>35.848499999999994</v>
      </c>
      <c r="G1247" s="2">
        <f t="shared" si="147"/>
        <v>34.638800000000003</v>
      </c>
      <c r="H1247" s="2">
        <f t="shared" si="151"/>
        <v>33.156799999999997</v>
      </c>
      <c r="I1247" s="2">
        <f t="array" ref="I1247">SUMPRODUCT(B1231:B1250, (ROW(B1231:B1250)-ROW(B1231)+1)) / (20*21/2)</f>
        <v>37.977095238095238</v>
      </c>
      <c r="J1247" s="2">
        <f t="shared" si="154"/>
        <v>36.567475881991463</v>
      </c>
      <c r="K1247" s="2">
        <f t="shared" si="148"/>
        <v>35.064615098224948</v>
      </c>
    </row>
    <row r="1248" spans="1:11" ht="13.5" x14ac:dyDescent="0.25">
      <c r="A1248" s="3">
        <f>TITRES_STAT!B1251</f>
        <v>43825</v>
      </c>
      <c r="B1248" s="6">
        <f>TITRES_STAT!D1251</f>
        <v>39.89</v>
      </c>
      <c r="C1248" s="2">
        <f t="shared" si="149"/>
        <v>0</v>
      </c>
      <c r="D1248" s="2">
        <f t="shared" si="150"/>
        <v>39.269999999999996</v>
      </c>
      <c r="E1248" s="2">
        <f t="shared" si="152"/>
        <v>38.033000000000001</v>
      </c>
      <c r="F1248" s="2">
        <f t="shared" si="153"/>
        <v>36.142999999999994</v>
      </c>
      <c r="G1248" s="2">
        <f t="shared" si="147"/>
        <v>34.776600000000002</v>
      </c>
      <c r="H1248" s="2">
        <f t="shared" si="151"/>
        <v>33.210099999999997</v>
      </c>
      <c r="I1248" s="2">
        <f t="array" ref="I1248">SUMPRODUCT(B1232:B1251, (ROW(B1232:B1251)-ROW(B1232)+1)) / (20*21/2)</f>
        <v>38.277857142857137</v>
      </c>
      <c r="J1248" s="2">
        <f t="shared" si="154"/>
        <v>36.883906750373228</v>
      </c>
      <c r="K1248" s="2">
        <f t="shared" si="148"/>
        <v>35.253845878686711</v>
      </c>
    </row>
    <row r="1249" spans="1:11" ht="13.5" x14ac:dyDescent="0.25">
      <c r="A1249" s="3">
        <f>TITRES_STAT!B1252</f>
        <v>43826</v>
      </c>
      <c r="B1249" s="6">
        <f>TITRES_STAT!D1252</f>
        <v>39.89</v>
      </c>
      <c r="C1249" s="2">
        <f t="shared" si="149"/>
        <v>0</v>
      </c>
      <c r="D1249" s="2">
        <f t="shared" si="150"/>
        <v>39.493999999999993</v>
      </c>
      <c r="E1249" s="2">
        <f t="shared" si="152"/>
        <v>38.471999999999994</v>
      </c>
      <c r="F1249" s="2">
        <f t="shared" si="153"/>
        <v>36.437499999999993</v>
      </c>
      <c r="G1249" s="2">
        <f t="shared" si="147"/>
        <v>34.914400000000008</v>
      </c>
      <c r="H1249" s="2">
        <f t="shared" si="151"/>
        <v>33.259049999999995</v>
      </c>
      <c r="I1249" s="2">
        <f t="array" ref="I1249">SUMPRODUCT(B1233:B1252, (ROW(B1233:B1252)-ROW(B1233)+1)) / (20*21/2)</f>
        <v>38.549619047619046</v>
      </c>
      <c r="J1249" s="2">
        <f t="shared" si="154"/>
        <v>37.170201345575776</v>
      </c>
      <c r="K1249" s="2">
        <f t="shared" si="148"/>
        <v>35.435655844228407</v>
      </c>
    </row>
    <row r="1250" spans="1:11" ht="13.5" x14ac:dyDescent="0.25">
      <c r="A1250" s="3">
        <f>TITRES_STAT!B1253</f>
        <v>43829</v>
      </c>
      <c r="B1250" s="6">
        <f>TITRES_STAT!D1253</f>
        <v>39.89</v>
      </c>
      <c r="C1250" s="2">
        <f t="shared" si="149"/>
        <v>0</v>
      </c>
      <c r="D1250" s="2">
        <f t="shared" si="150"/>
        <v>39.691999999999993</v>
      </c>
      <c r="E1250" s="2">
        <f t="shared" si="152"/>
        <v>38.911000000000001</v>
      </c>
      <c r="F1250" s="2">
        <f t="shared" si="153"/>
        <v>36.731999999999992</v>
      </c>
      <c r="G1250" s="2">
        <f t="shared" si="147"/>
        <v>35.052200000000006</v>
      </c>
      <c r="H1250" s="2">
        <f t="shared" si="151"/>
        <v>33.308</v>
      </c>
      <c r="I1250" s="2">
        <f t="array" ref="I1250">SUMPRODUCT(B1234:B1253, (ROW(B1234:B1253)-ROW(B1234)+1)) / (20*21/2)</f>
        <v>38.785761904761912</v>
      </c>
      <c r="J1250" s="2">
        <f t="shared" si="154"/>
        <v>37.429229788854272</v>
      </c>
      <c r="K1250" s="2">
        <f t="shared" si="148"/>
        <v>35.610336007199841</v>
      </c>
    </row>
    <row r="1251" spans="1:11" ht="13.5" x14ac:dyDescent="0.25">
      <c r="A1251" s="3">
        <f>TITRES_STAT!B1254</f>
        <v>43830</v>
      </c>
      <c r="B1251" s="6">
        <f>TITRES_STAT!D1254</f>
        <v>39.89</v>
      </c>
      <c r="C1251" s="2">
        <f t="shared" si="149"/>
        <v>0</v>
      </c>
      <c r="D1251" s="2">
        <f t="shared" si="150"/>
        <v>39.89</v>
      </c>
      <c r="E1251" s="2">
        <f t="shared" si="152"/>
        <v>39.243999999999993</v>
      </c>
      <c r="F1251" s="2">
        <f t="shared" si="153"/>
        <v>37.026499999999992</v>
      </c>
      <c r="G1251" s="2">
        <f t="shared" si="147"/>
        <v>35.190000000000012</v>
      </c>
      <c r="H1251" s="2">
        <f t="shared" si="151"/>
        <v>33.356949999999998</v>
      </c>
      <c r="I1251" s="2">
        <f t="array" ref="I1251">SUMPRODUCT(B1235:B1254, (ROW(B1235:B1254)-ROW(B1235)+1)) / (20*21/2)</f>
        <v>38.994285714285716</v>
      </c>
      <c r="J1251" s="2">
        <f t="shared" si="154"/>
        <v>37.663588856582436</v>
      </c>
      <c r="K1251" s="2">
        <f t="shared" si="148"/>
        <v>35.77816596770181</v>
      </c>
    </row>
    <row r="1252" spans="1:11" ht="13.5" x14ac:dyDescent="0.25">
      <c r="A1252" s="3">
        <f>TITRES_STAT!B1255</f>
        <v>43832</v>
      </c>
      <c r="B1252" s="6">
        <f>TITRES_STAT!D1255</f>
        <v>39.880000000000003</v>
      </c>
      <c r="C1252" s="2">
        <f t="shared" si="149"/>
        <v>-9.9999999999980105E-3</v>
      </c>
      <c r="D1252" s="2">
        <f t="shared" si="150"/>
        <v>39.887999999999998</v>
      </c>
      <c r="E1252" s="2">
        <f t="shared" si="152"/>
        <v>39.466999999999999</v>
      </c>
      <c r="F1252" s="2">
        <f t="shared" si="153"/>
        <v>37.320499999999996</v>
      </c>
      <c r="G1252" s="2">
        <f t="shared" si="147"/>
        <v>35.317600000000013</v>
      </c>
      <c r="H1252" s="2">
        <f t="shared" si="151"/>
        <v>33.405849999999994</v>
      </c>
      <c r="I1252" s="2">
        <f t="array" ref="I1252">SUMPRODUCT(B1236:B1255, (ROW(B1236:B1255)-ROW(B1236)+1)) / (20*21/2)</f>
        <v>39.146619047619055</v>
      </c>
      <c r="J1252" s="2">
        <f t="shared" si="154"/>
        <v>37.874675632146008</v>
      </c>
      <c r="K1252" s="2">
        <f t="shared" si="148"/>
        <v>35.939022204262521</v>
      </c>
    </row>
    <row r="1253" spans="1:11" ht="13.5" x14ac:dyDescent="0.25">
      <c r="A1253" s="3">
        <f>TITRES_STAT!B1256</f>
        <v>43833</v>
      </c>
      <c r="B1253" s="6">
        <f>TITRES_STAT!D1256</f>
        <v>39.799999999999997</v>
      </c>
      <c r="C1253" s="2">
        <f t="shared" si="149"/>
        <v>-8.00000000000054E-2</v>
      </c>
      <c r="D1253" s="2">
        <f t="shared" si="150"/>
        <v>39.870000000000005</v>
      </c>
      <c r="E1253" s="2">
        <f t="shared" si="152"/>
        <v>39.569999999999993</v>
      </c>
      <c r="F1253" s="2">
        <f t="shared" si="153"/>
        <v>37.610499999999988</v>
      </c>
      <c r="G1253" s="2">
        <f t="shared" si="147"/>
        <v>35.443600000000011</v>
      </c>
      <c r="H1253" s="2">
        <f t="shared" si="151"/>
        <v>33.454349999999998</v>
      </c>
      <c r="I1253" s="2">
        <f t="array" ref="I1253">SUMPRODUCT(B1237:B1256, (ROW(B1237:B1256)-ROW(B1237)+1)) / (20*21/2)</f>
        <v>39.162761904761901</v>
      </c>
      <c r="J1253" s="2">
        <f t="shared" si="154"/>
        <v>38.058039857655913</v>
      </c>
      <c r="K1253" s="2">
        <f t="shared" si="148"/>
        <v>36.090433098213012</v>
      </c>
    </row>
    <row r="1254" spans="1:11" ht="13.5" x14ac:dyDescent="0.25">
      <c r="A1254" s="3">
        <f>TITRES_STAT!B1257</f>
        <v>43836</v>
      </c>
      <c r="B1254" s="6">
        <f>TITRES_STAT!D1257</f>
        <v>39.799999999999997</v>
      </c>
      <c r="C1254" s="2">
        <f t="shared" si="149"/>
        <v>0</v>
      </c>
      <c r="D1254" s="2">
        <f t="shared" si="150"/>
        <v>39.851999999999997</v>
      </c>
      <c r="E1254" s="2">
        <f t="shared" si="152"/>
        <v>39.672999999999995</v>
      </c>
      <c r="F1254" s="2">
        <f t="shared" si="153"/>
        <v>37.900499999999987</v>
      </c>
      <c r="G1254" s="2">
        <f t="shared" si="147"/>
        <v>35.569600000000015</v>
      </c>
      <c r="H1254" s="2">
        <f t="shared" si="151"/>
        <v>33.502849999999995</v>
      </c>
      <c r="I1254" s="2">
        <f t="array" ref="I1254">SUMPRODUCT(B1238:B1257, (ROW(B1238:B1257)-ROW(B1238)+1)) / (20*21/2)</f>
        <v>39.156571428571425</v>
      </c>
      <c r="J1254" s="2">
        <f t="shared" si="154"/>
        <v>38.223940823593445</v>
      </c>
      <c r="K1254" s="2">
        <f t="shared" si="148"/>
        <v>36.235906310047795</v>
      </c>
    </row>
    <row r="1255" spans="1:11" ht="13.5" x14ac:dyDescent="0.25">
      <c r="A1255" s="3">
        <f>TITRES_STAT!B1258</f>
        <v>43837</v>
      </c>
      <c r="B1255" s="6">
        <f>TITRES_STAT!D1258</f>
        <v>39.5</v>
      </c>
      <c r="C1255" s="2">
        <f t="shared" si="149"/>
        <v>-0.29999999999999716</v>
      </c>
      <c r="D1255" s="2">
        <f t="shared" si="150"/>
        <v>39.774000000000001</v>
      </c>
      <c r="E1255" s="2">
        <f t="shared" si="152"/>
        <v>39.732999999999997</v>
      </c>
      <c r="F1255" s="2">
        <f t="shared" si="153"/>
        <v>38.150499999999987</v>
      </c>
      <c r="G1255" s="2">
        <f t="shared" si="147"/>
        <v>35.689800000000012</v>
      </c>
      <c r="H1255" s="2">
        <f t="shared" si="151"/>
        <v>33.549849999999999</v>
      </c>
      <c r="I1255" s="2">
        <f t="array" ref="I1255">SUMPRODUCT(B1239:B1258, (ROW(B1239:B1258)-ROW(B1239)+1)) / (20*21/2)</f>
        <v>39.237047619047615</v>
      </c>
      <c r="J1255" s="2">
        <f t="shared" si="154"/>
        <v>38.345470268965492</v>
      </c>
      <c r="K1255" s="2">
        <f t="shared" si="148"/>
        <v>36.36390998416357</v>
      </c>
    </row>
    <row r="1256" spans="1:11" ht="13.5" x14ac:dyDescent="0.25">
      <c r="A1256" s="3">
        <f>TITRES_STAT!B1259</f>
        <v>43838</v>
      </c>
      <c r="B1256" s="6">
        <f>TITRES_STAT!D1259</f>
        <v>38.32</v>
      </c>
      <c r="C1256" s="2">
        <f t="shared" si="149"/>
        <v>-1.1799999999999997</v>
      </c>
      <c r="D1256" s="2">
        <f t="shared" si="150"/>
        <v>39.46</v>
      </c>
      <c r="E1256" s="2">
        <f t="shared" si="152"/>
        <v>39.674999999999997</v>
      </c>
      <c r="F1256" s="2">
        <f t="shared" si="153"/>
        <v>38.364999999999995</v>
      </c>
      <c r="G1256" s="2">
        <f t="shared" si="147"/>
        <v>35.786200000000015</v>
      </c>
      <c r="H1256" s="2">
        <f t="shared" si="151"/>
        <v>33.590949999999992</v>
      </c>
      <c r="I1256" s="2">
        <f t="array" ref="I1256">SUMPRODUCT(B1240:B1259, (ROW(B1240:B1259)-ROW(B1240)+1)) / (20*21/2)</f>
        <v>39.308476190476192</v>
      </c>
      <c r="J1256" s="2">
        <f t="shared" si="154"/>
        <v>38.343044529064017</v>
      </c>
      <c r="K1256" s="2">
        <f t="shared" si="148"/>
        <v>36.440619396549309</v>
      </c>
    </row>
    <row r="1257" spans="1:11" ht="13.5" x14ac:dyDescent="0.25">
      <c r="A1257" s="3">
        <f>TITRES_STAT!B1260</f>
        <v>43839</v>
      </c>
      <c r="B1257" s="6">
        <f>TITRES_STAT!D1260</f>
        <v>38.299999999999997</v>
      </c>
      <c r="C1257" s="2">
        <f t="shared" si="149"/>
        <v>-2.0000000000003126E-2</v>
      </c>
      <c r="D1257" s="2">
        <f t="shared" si="150"/>
        <v>39.143999999999991</v>
      </c>
      <c r="E1257" s="2">
        <f t="shared" si="152"/>
        <v>39.516000000000005</v>
      </c>
      <c r="F1257" s="2">
        <f t="shared" si="153"/>
        <v>38.554999999999993</v>
      </c>
      <c r="G1257" s="2">
        <f t="shared" si="147"/>
        <v>35.882200000000012</v>
      </c>
      <c r="H1257" s="2">
        <f t="shared" si="151"/>
        <v>33.631949999999996</v>
      </c>
      <c r="I1257" s="2">
        <f t="array" ref="I1257">SUMPRODUCT(B1241:B1260, (ROW(B1241:B1260)-ROW(B1241)+1)) / (20*21/2)</f>
        <v>39.360857142857135</v>
      </c>
      <c r="J1257" s="2">
        <f t="shared" si="154"/>
        <v>38.338945050105536</v>
      </c>
      <c r="K1257" s="2">
        <f t="shared" si="148"/>
        <v>36.513536282959137</v>
      </c>
    </row>
    <row r="1258" spans="1:11" ht="13.5" x14ac:dyDescent="0.25">
      <c r="A1258" s="3">
        <f>TITRES_STAT!B1261</f>
        <v>43840</v>
      </c>
      <c r="B1258" s="6">
        <f>TITRES_STAT!D1261</f>
        <v>39.4</v>
      </c>
      <c r="C1258" s="2">
        <f t="shared" si="149"/>
        <v>1.1000000000000014</v>
      </c>
      <c r="D1258" s="2">
        <f t="shared" si="150"/>
        <v>39.064000000000007</v>
      </c>
      <c r="E1258" s="2">
        <f t="shared" si="152"/>
        <v>39.466999999999999</v>
      </c>
      <c r="F1258" s="2">
        <f t="shared" si="153"/>
        <v>38.749999999999993</v>
      </c>
      <c r="G1258" s="2">
        <f t="shared" si="147"/>
        <v>36.000200000000014</v>
      </c>
      <c r="H1258" s="2">
        <f t="shared" si="151"/>
        <v>33.678449999999998</v>
      </c>
      <c r="I1258" s="2">
        <f t="array" ref="I1258">SUMPRODUCT(B1242:B1261, (ROW(B1242:B1261)-ROW(B1242)+1)) / (20*21/2)</f>
        <v>39.394190476190474</v>
      </c>
      <c r="J1258" s="2">
        <f t="shared" si="154"/>
        <v>38.439997902476442</v>
      </c>
      <c r="K1258" s="2">
        <f t="shared" si="148"/>
        <v>36.62673093852937</v>
      </c>
    </row>
    <row r="1259" spans="1:11" ht="13.5" x14ac:dyDescent="0.25">
      <c r="A1259" s="3">
        <f>TITRES_STAT!B1262</f>
        <v>43843</v>
      </c>
      <c r="B1259" s="6">
        <f>TITRES_STAT!D1262</f>
        <v>39.5</v>
      </c>
      <c r="C1259" s="2">
        <f t="shared" si="149"/>
        <v>0.10000000000000142</v>
      </c>
      <c r="D1259" s="2">
        <f t="shared" si="150"/>
        <v>39.003999999999998</v>
      </c>
      <c r="E1259" s="2">
        <f t="shared" si="152"/>
        <v>39.427999999999997</v>
      </c>
      <c r="F1259" s="2">
        <f t="shared" si="153"/>
        <v>38.949999999999996</v>
      </c>
      <c r="G1259" s="2">
        <f t="shared" si="147"/>
        <v>36.110400000000013</v>
      </c>
      <c r="H1259" s="2">
        <f t="shared" si="151"/>
        <v>33.725449999999995</v>
      </c>
      <c r="I1259" s="2">
        <f t="array" ref="I1259">SUMPRODUCT(B1243:B1262, (ROW(B1243:B1262)-ROW(B1243)+1)) / (20*21/2)</f>
        <v>39.413523809523809</v>
      </c>
      <c r="J1259" s="2">
        <f t="shared" si="154"/>
        <v>38.540950483192972</v>
      </c>
      <c r="K1259" s="2">
        <f t="shared" si="148"/>
        <v>36.739408156626254</v>
      </c>
    </row>
    <row r="1260" spans="1:11" ht="13.5" x14ac:dyDescent="0.25">
      <c r="A1260" s="3">
        <f>TITRES_STAT!B1263</f>
        <v>43845</v>
      </c>
      <c r="B1260" s="6">
        <f>TITRES_STAT!D1263</f>
        <v>39.5</v>
      </c>
      <c r="C1260" s="2">
        <f t="shared" si="149"/>
        <v>0</v>
      </c>
      <c r="D1260" s="2">
        <f t="shared" si="150"/>
        <v>39.004000000000005</v>
      </c>
      <c r="E1260" s="2">
        <f t="shared" si="152"/>
        <v>39.388999999999996</v>
      </c>
      <c r="F1260" s="2">
        <f t="shared" si="153"/>
        <v>39.15</v>
      </c>
      <c r="G1260" s="2">
        <f t="shared" si="147"/>
        <v>36.220600000000012</v>
      </c>
      <c r="H1260" s="2">
        <f t="shared" si="151"/>
        <v>33.772449999999992</v>
      </c>
      <c r="I1260" s="2">
        <f t="array" ref="I1260">SUMPRODUCT(B1244:B1263, (ROW(B1244:B1263)-ROW(B1244)+1)) / (20*21/2)</f>
        <v>39.424047619047613</v>
      </c>
      <c r="J1260" s="2">
        <f t="shared" si="154"/>
        <v>38.632288532412687</v>
      </c>
      <c r="K1260" s="2">
        <f t="shared" si="148"/>
        <v>36.84766666028797</v>
      </c>
    </row>
    <row r="1261" spans="1:11" ht="13.5" x14ac:dyDescent="0.25">
      <c r="A1261" s="3">
        <f>TITRES_STAT!B1264</f>
        <v>43846</v>
      </c>
      <c r="B1261" s="6">
        <f>TITRES_STAT!D1264</f>
        <v>39.5</v>
      </c>
      <c r="C1261" s="2">
        <f t="shared" si="149"/>
        <v>0</v>
      </c>
      <c r="D1261" s="2">
        <f t="shared" si="150"/>
        <v>39.239999999999995</v>
      </c>
      <c r="E1261" s="2">
        <f t="shared" si="152"/>
        <v>39.35</v>
      </c>
      <c r="F1261" s="2">
        <f t="shared" si="153"/>
        <v>39.296999999999997</v>
      </c>
      <c r="G1261" s="2">
        <f t="shared" si="147"/>
        <v>36.322600000000016</v>
      </c>
      <c r="H1261" s="2">
        <f t="shared" si="151"/>
        <v>33.819449999999996</v>
      </c>
      <c r="I1261" s="2">
        <f t="array" ref="I1261">SUMPRODUCT(B1245:B1264, (ROW(B1245:B1264)-ROW(B1245)+1)) / (20*21/2)</f>
        <v>39.431095238095239</v>
      </c>
      <c r="J1261" s="2">
        <f t="shared" si="154"/>
        <v>38.714927719801956</v>
      </c>
      <c r="K1261" s="2">
        <f t="shared" si="148"/>
        <v>36.95167973243354</v>
      </c>
    </row>
    <row r="1262" spans="1:11" ht="13.5" x14ac:dyDescent="0.25">
      <c r="A1262" s="3">
        <f>TITRES_STAT!B1265</f>
        <v>43847</v>
      </c>
      <c r="B1262" s="6">
        <f>TITRES_STAT!D1265</f>
        <v>39.5</v>
      </c>
      <c r="C1262" s="2">
        <f t="shared" si="149"/>
        <v>0</v>
      </c>
      <c r="D1262" s="2">
        <f t="shared" si="150"/>
        <v>39.480000000000004</v>
      </c>
      <c r="E1262" s="2">
        <f t="shared" si="152"/>
        <v>39.311999999999998</v>
      </c>
      <c r="F1262" s="2">
        <f t="shared" si="153"/>
        <v>39.389499999999998</v>
      </c>
      <c r="G1262" s="2">
        <f t="shared" si="147"/>
        <v>36.424600000000012</v>
      </c>
      <c r="H1262" s="2">
        <f t="shared" si="151"/>
        <v>33.857299999999995</v>
      </c>
      <c r="I1262" s="2">
        <f t="array" ref="I1262">SUMPRODUCT(B1246:B1265, (ROW(B1246:B1265)-ROW(B1246)+1)) / (20*21/2)</f>
        <v>39.434666666666658</v>
      </c>
      <c r="J1262" s="2">
        <f t="shared" si="154"/>
        <v>38.789696508392247</v>
      </c>
      <c r="K1262" s="2">
        <f t="shared" si="148"/>
        <v>37.051613860573397</v>
      </c>
    </row>
    <row r="1263" spans="1:11" ht="13.5" x14ac:dyDescent="0.25">
      <c r="A1263" s="3">
        <f>TITRES_STAT!B1266</f>
        <v>43850</v>
      </c>
      <c r="B1263" s="6">
        <f>TITRES_STAT!D1266</f>
        <v>39.5</v>
      </c>
      <c r="C1263" s="2">
        <f t="shared" si="149"/>
        <v>0</v>
      </c>
      <c r="D1263" s="2">
        <f t="shared" si="150"/>
        <v>39.5</v>
      </c>
      <c r="E1263" s="2">
        <f t="shared" si="152"/>
        <v>39.282000000000004</v>
      </c>
      <c r="F1263" s="2">
        <f t="shared" si="153"/>
        <v>39.425999999999995</v>
      </c>
      <c r="G1263" s="2">
        <f t="shared" si="147"/>
        <v>36.526600000000009</v>
      </c>
      <c r="H1263" s="2">
        <f t="shared" si="151"/>
        <v>33.890399999999993</v>
      </c>
      <c r="I1263" s="2">
        <f t="array" ref="I1263">SUMPRODUCT(B1247:B1266, (ROW(B1247:B1266)-ROW(B1247)+1)) / (20*21/2)</f>
        <v>39.435380952380953</v>
      </c>
      <c r="J1263" s="2">
        <f t="shared" si="154"/>
        <v>38.857344459973937</v>
      </c>
      <c r="K1263" s="2">
        <f t="shared" si="148"/>
        <v>37.147629003296011</v>
      </c>
    </row>
    <row r="1264" spans="1:11" ht="13.5" x14ac:dyDescent="0.25">
      <c r="A1264" s="3">
        <f>TITRES_STAT!B1267</f>
        <v>43851</v>
      </c>
      <c r="B1264" s="6">
        <f>TITRES_STAT!D1267</f>
        <v>39.5</v>
      </c>
      <c r="C1264" s="2">
        <f t="shared" si="149"/>
        <v>0</v>
      </c>
      <c r="D1264" s="2">
        <f t="shared" si="150"/>
        <v>39.5</v>
      </c>
      <c r="E1264" s="2">
        <f t="shared" si="152"/>
        <v>39.251999999999995</v>
      </c>
      <c r="F1264" s="2">
        <f t="shared" si="153"/>
        <v>39.462499999999991</v>
      </c>
      <c r="G1264" s="2">
        <f t="shared" si="147"/>
        <v>36.628600000000013</v>
      </c>
      <c r="H1264" s="2">
        <f t="shared" si="151"/>
        <v>33.918599999999998</v>
      </c>
      <c r="I1264" s="2">
        <f t="array" ref="I1264">SUMPRODUCT(B1248:B1267, (ROW(B1248:B1267)-ROW(B1248)+1)) / (20*21/2)</f>
        <v>39.433238095238096</v>
      </c>
      <c r="J1264" s="2">
        <f t="shared" si="154"/>
        <v>38.918549749500229</v>
      </c>
      <c r="K1264" s="2">
        <f t="shared" si="148"/>
        <v>37.239878846304009</v>
      </c>
    </row>
    <row r="1265" spans="1:11" ht="13.5" x14ac:dyDescent="0.25">
      <c r="A1265" s="3">
        <f>TITRES_STAT!B1268</f>
        <v>43852</v>
      </c>
      <c r="B1265" s="6">
        <f>TITRES_STAT!D1268</f>
        <v>39.5</v>
      </c>
      <c r="C1265" s="2">
        <f t="shared" si="149"/>
        <v>0</v>
      </c>
      <c r="D1265" s="2">
        <f t="shared" si="150"/>
        <v>39.5</v>
      </c>
      <c r="E1265" s="2">
        <f t="shared" si="152"/>
        <v>39.251999999999995</v>
      </c>
      <c r="F1265" s="2">
        <f t="shared" si="153"/>
        <v>39.4925</v>
      </c>
      <c r="G1265" s="2">
        <f t="shared" si="147"/>
        <v>36.73060000000001</v>
      </c>
      <c r="H1265" s="2">
        <f t="shared" si="151"/>
        <v>33.946799999999996</v>
      </c>
      <c r="I1265" s="2">
        <f t="array" ref="I1265">SUMPRODUCT(B1249:B1268, (ROW(B1249:B1268)-ROW(B1249)+1)) / (20*21/2)</f>
        <v>39.432952380952379</v>
      </c>
      <c r="J1265" s="2">
        <f t="shared" si="154"/>
        <v>38.973925963833537</v>
      </c>
      <c r="K1265" s="2">
        <f t="shared" si="148"/>
        <v>37.32851104840973</v>
      </c>
    </row>
    <row r="1266" spans="1:11" ht="13.5" x14ac:dyDescent="0.25">
      <c r="A1266" s="3">
        <f>TITRES_STAT!B1269</f>
        <v>43853</v>
      </c>
      <c r="B1266" s="6">
        <f>TITRES_STAT!D1269</f>
        <v>39.5</v>
      </c>
      <c r="C1266" s="2">
        <f t="shared" si="149"/>
        <v>0</v>
      </c>
      <c r="D1266" s="2">
        <f t="shared" si="150"/>
        <v>39.5</v>
      </c>
      <c r="E1266" s="2">
        <f t="shared" si="152"/>
        <v>39.369999999999997</v>
      </c>
      <c r="F1266" s="2">
        <f t="shared" si="153"/>
        <v>39.522500000000001</v>
      </c>
      <c r="G1266" s="2">
        <f t="shared" ref="G1266:G1329" si="155">AVERAGE(B1217:B1266)</f>
        <v>36.830600000000011</v>
      </c>
      <c r="H1266" s="2">
        <f t="shared" si="151"/>
        <v>33.976799999999997</v>
      </c>
      <c r="I1266" s="2">
        <f t="array" ref="I1266">SUMPRODUCT(B1250:B1269, (ROW(B1250:B1269)-ROW(B1250)+1)) / (20*21/2)</f>
        <v>39.43452380952381</v>
      </c>
      <c r="J1266" s="2">
        <f t="shared" si="154"/>
        <v>39.024028252992245</v>
      </c>
      <c r="K1266" s="2">
        <f t="shared" si="148"/>
        <v>37.413667477883855</v>
      </c>
    </row>
    <row r="1267" spans="1:11" ht="13.5" x14ac:dyDescent="0.25">
      <c r="A1267" s="3">
        <f>TITRES_STAT!B1270</f>
        <v>43854</v>
      </c>
      <c r="B1267" s="6">
        <f>TITRES_STAT!D1270</f>
        <v>39.5</v>
      </c>
      <c r="C1267" s="2">
        <f t="shared" si="149"/>
        <v>0</v>
      </c>
      <c r="D1267" s="2">
        <f t="shared" si="150"/>
        <v>39.5</v>
      </c>
      <c r="E1267" s="2">
        <f t="shared" si="152"/>
        <v>39.489999999999995</v>
      </c>
      <c r="F1267" s="2">
        <f t="shared" si="153"/>
        <v>39.503</v>
      </c>
      <c r="G1267" s="2">
        <f t="shared" si="155"/>
        <v>36.940600000000003</v>
      </c>
      <c r="H1267" s="2">
        <f t="shared" si="151"/>
        <v>34.000300000000003</v>
      </c>
      <c r="I1267" s="2">
        <f t="array" ref="I1267">SUMPRODUCT(B1251:B1270, (ROW(B1251:B1270)-ROW(B1251)+1)) / (20*21/2)</f>
        <v>39.437952380952389</v>
      </c>
      <c r="J1267" s="2">
        <f t="shared" si="154"/>
        <v>39.069358895564413</v>
      </c>
      <c r="K1267" s="2">
        <f t="shared" ref="K1267:K1330" si="156">$K$4*B1267+(1-$K$4)*K1266</f>
        <v>37.495484439535467</v>
      </c>
    </row>
    <row r="1268" spans="1:11" ht="13.5" x14ac:dyDescent="0.25">
      <c r="A1268" s="3">
        <f>TITRES_STAT!B1271</f>
        <v>43857</v>
      </c>
      <c r="B1268" s="6">
        <f>TITRES_STAT!D1271</f>
        <v>39.5</v>
      </c>
      <c r="C1268" s="2">
        <f t="shared" si="149"/>
        <v>0</v>
      </c>
      <c r="D1268" s="2">
        <f t="shared" si="150"/>
        <v>39.5</v>
      </c>
      <c r="E1268" s="2">
        <f t="shared" si="152"/>
        <v>39.5</v>
      </c>
      <c r="F1268" s="2">
        <f t="shared" si="153"/>
        <v>39.483500000000006</v>
      </c>
      <c r="G1268" s="2">
        <f t="shared" si="155"/>
        <v>37.050600000000003</v>
      </c>
      <c r="H1268" s="2">
        <f t="shared" si="151"/>
        <v>34.023800000000001</v>
      </c>
      <c r="I1268" s="2">
        <f t="array" ref="I1268">SUMPRODUCT(B1252:B1271, (ROW(B1252:B1271)-ROW(B1252)+1)) / (20*21/2)</f>
        <v>39.39561904761905</v>
      </c>
      <c r="J1268" s="2">
        <f t="shared" si="154"/>
        <v>39.110372334082086</v>
      </c>
      <c r="K1268" s="2">
        <f t="shared" si="156"/>
        <v>37.574092892887016</v>
      </c>
    </row>
    <row r="1269" spans="1:11" ht="13.5" x14ac:dyDescent="0.25">
      <c r="A1269" s="3">
        <f>TITRES_STAT!B1272</f>
        <v>43858</v>
      </c>
      <c r="B1269" s="6">
        <f>TITRES_STAT!D1272</f>
        <v>39.5</v>
      </c>
      <c r="C1269" s="2">
        <f t="shared" si="149"/>
        <v>0</v>
      </c>
      <c r="D1269" s="2">
        <f t="shared" si="150"/>
        <v>39.5</v>
      </c>
      <c r="E1269" s="2">
        <f t="shared" si="152"/>
        <v>39.5</v>
      </c>
      <c r="F1269" s="2">
        <f t="shared" si="153"/>
        <v>39.463999999999999</v>
      </c>
      <c r="G1269" s="2">
        <f t="shared" si="155"/>
        <v>37.160600000000002</v>
      </c>
      <c r="H1269" s="2">
        <f t="shared" si="151"/>
        <v>34.0473</v>
      </c>
      <c r="I1269" s="2">
        <f t="array" ref="I1269">SUMPRODUCT(B1253:B1272, (ROW(B1253:B1272)-ROW(B1253)+1)) / (20*21/2)</f>
        <v>39.357523809523812</v>
      </c>
      <c r="J1269" s="2">
        <f t="shared" si="154"/>
        <v>39.147479730836174</v>
      </c>
      <c r="K1269" s="2">
        <f t="shared" si="156"/>
        <v>37.649618661793404</v>
      </c>
    </row>
    <row r="1270" spans="1:11" ht="13.5" x14ac:dyDescent="0.25">
      <c r="A1270" s="3">
        <f>TITRES_STAT!B1273</f>
        <v>43859</v>
      </c>
      <c r="B1270" s="6">
        <f>TITRES_STAT!D1273</f>
        <v>39.5</v>
      </c>
      <c r="C1270" s="2">
        <f t="shared" si="149"/>
        <v>0</v>
      </c>
      <c r="D1270" s="2">
        <f t="shared" si="150"/>
        <v>39.5</v>
      </c>
      <c r="E1270" s="2">
        <f t="shared" si="152"/>
        <v>39.5</v>
      </c>
      <c r="F1270" s="2">
        <f t="shared" si="153"/>
        <v>39.444499999999998</v>
      </c>
      <c r="G1270" s="2">
        <f t="shared" si="155"/>
        <v>37.270600000000002</v>
      </c>
      <c r="H1270" s="2">
        <f t="shared" si="151"/>
        <v>34.070800000000006</v>
      </c>
      <c r="I1270" s="2">
        <f t="array" ref="I1270">SUMPRODUCT(B1254:B1273, (ROW(B1254:B1273)-ROW(B1254)+1)) / (20*21/2)</f>
        <v>39.32361904761904</v>
      </c>
      <c r="J1270" s="2">
        <f t="shared" si="154"/>
        <v>39.181053089804152</v>
      </c>
      <c r="K1270" s="2">
        <f t="shared" si="156"/>
        <v>37.722182635840724</v>
      </c>
    </row>
    <row r="1271" spans="1:11" ht="13.5" x14ac:dyDescent="0.25">
      <c r="A1271" s="3">
        <f>TITRES_STAT!B1274</f>
        <v>43860</v>
      </c>
      <c r="B1271" s="6">
        <f>TITRES_STAT!D1274</f>
        <v>39</v>
      </c>
      <c r="C1271" s="2">
        <f t="shared" si="149"/>
        <v>-0.5</v>
      </c>
      <c r="D1271" s="2">
        <f t="shared" si="150"/>
        <v>39.4</v>
      </c>
      <c r="E1271" s="2">
        <f t="shared" si="152"/>
        <v>39.450000000000003</v>
      </c>
      <c r="F1271" s="2">
        <f t="shared" si="153"/>
        <v>39.4</v>
      </c>
      <c r="G1271" s="2">
        <f t="shared" si="155"/>
        <v>37.370599999999996</v>
      </c>
      <c r="H1271" s="2">
        <f t="shared" si="151"/>
        <v>34.091799999999999</v>
      </c>
      <c r="I1271" s="2">
        <f t="array" ref="I1271">SUMPRODUCT(B1255:B1274, (ROW(B1255:B1274)-ROW(B1255)+1)) / (20*21/2)</f>
        <v>39.293523809523805</v>
      </c>
      <c r="J1271" s="2">
        <f t="shared" si="154"/>
        <v>39.163809938394238</v>
      </c>
      <c r="K1271" s="2">
        <f t="shared" si="156"/>
        <v>37.772293120709719</v>
      </c>
    </row>
    <row r="1272" spans="1:11" ht="13.5" x14ac:dyDescent="0.25">
      <c r="A1272" s="3">
        <f>TITRES_STAT!B1275</f>
        <v>43861</v>
      </c>
      <c r="B1272" s="6">
        <f>TITRES_STAT!D1275</f>
        <v>39</v>
      </c>
      <c r="C1272" s="2">
        <f t="shared" si="149"/>
        <v>0</v>
      </c>
      <c r="D1272" s="2">
        <f t="shared" si="150"/>
        <v>39.299999999999997</v>
      </c>
      <c r="E1272" s="2">
        <f t="shared" si="152"/>
        <v>39.4</v>
      </c>
      <c r="F1272" s="2">
        <f t="shared" si="153"/>
        <v>39.356000000000002</v>
      </c>
      <c r="G1272" s="2">
        <f t="shared" si="155"/>
        <v>37.470599999999997</v>
      </c>
      <c r="H1272" s="2">
        <f t="shared" si="151"/>
        <v>34.1128</v>
      </c>
      <c r="I1272" s="2">
        <f t="array" ref="I1272">SUMPRODUCT(B1256:B1275, (ROW(B1256:B1275)-ROW(B1256)+1)) / (20*21/2)</f>
        <v>39.267238095238092</v>
      </c>
      <c r="J1272" s="2">
        <f t="shared" si="154"/>
        <v>39.148208991880502</v>
      </c>
      <c r="K1272" s="2">
        <f t="shared" si="156"/>
        <v>37.820438488525028</v>
      </c>
    </row>
    <row r="1273" spans="1:11" ht="13.5" x14ac:dyDescent="0.25">
      <c r="A1273" s="3">
        <f>TITRES_STAT!B1276</f>
        <v>43864</v>
      </c>
      <c r="B1273" s="6">
        <f>TITRES_STAT!D1276</f>
        <v>39</v>
      </c>
      <c r="C1273" s="2">
        <f t="shared" si="149"/>
        <v>0</v>
      </c>
      <c r="D1273" s="2">
        <f t="shared" si="150"/>
        <v>39.200000000000003</v>
      </c>
      <c r="E1273" s="2">
        <f t="shared" si="152"/>
        <v>39.35</v>
      </c>
      <c r="F1273" s="2">
        <f t="shared" si="153"/>
        <v>39.316000000000003</v>
      </c>
      <c r="G1273" s="2">
        <f t="shared" si="155"/>
        <v>37.570599999999992</v>
      </c>
      <c r="H1273" s="2">
        <f t="shared" si="151"/>
        <v>34.133800000000001</v>
      </c>
      <c r="I1273" s="2">
        <f t="array" ref="I1273">SUMPRODUCT(B1257:B1276, (ROW(B1257:B1276)-ROW(B1257)+1)) / (20*21/2)</f>
        <v>39.243333333333332</v>
      </c>
      <c r="J1273" s="2">
        <f t="shared" si="154"/>
        <v>39.134093849796649</v>
      </c>
      <c r="K1273" s="2">
        <f t="shared" si="156"/>
        <v>37.866695802700519</v>
      </c>
    </row>
    <row r="1274" spans="1:11" ht="13.5" x14ac:dyDescent="0.25">
      <c r="A1274" s="3">
        <f>TITRES_STAT!B1277</f>
        <v>43865</v>
      </c>
      <c r="B1274" s="6">
        <f>TITRES_STAT!D1277</f>
        <v>39</v>
      </c>
      <c r="C1274" s="2">
        <f t="shared" si="149"/>
        <v>0</v>
      </c>
      <c r="D1274" s="2">
        <f t="shared" si="150"/>
        <v>39.1</v>
      </c>
      <c r="E1274" s="2">
        <f t="shared" si="152"/>
        <v>39.299999999999997</v>
      </c>
      <c r="F1274" s="2">
        <f t="shared" si="153"/>
        <v>39.275999999999996</v>
      </c>
      <c r="G1274" s="2">
        <f t="shared" si="155"/>
        <v>37.670599999999993</v>
      </c>
      <c r="H1274" s="2">
        <f t="shared" si="151"/>
        <v>34.154800000000002</v>
      </c>
      <c r="I1274" s="2">
        <f t="array" ref="I1274">SUMPRODUCT(B1258:B1277, (ROW(B1258:B1277)-ROW(B1258)+1)) / (20*21/2)</f>
        <v>39.26380952380952</v>
      </c>
      <c r="J1274" s="2">
        <f t="shared" si="154"/>
        <v>39.121323006958875</v>
      </c>
      <c r="K1274" s="2">
        <f t="shared" si="156"/>
        <v>37.911139104555403</v>
      </c>
    </row>
    <row r="1275" spans="1:11" ht="13.5" x14ac:dyDescent="0.25">
      <c r="A1275" s="3">
        <f>TITRES_STAT!B1278</f>
        <v>43866</v>
      </c>
      <c r="B1275" s="6">
        <f>TITRES_STAT!D1278</f>
        <v>39</v>
      </c>
      <c r="C1275" s="2">
        <f t="shared" si="149"/>
        <v>0</v>
      </c>
      <c r="D1275" s="2">
        <f t="shared" si="150"/>
        <v>39</v>
      </c>
      <c r="E1275" s="2">
        <f t="shared" si="152"/>
        <v>39.25</v>
      </c>
      <c r="F1275" s="2">
        <f t="shared" si="153"/>
        <v>39.250999999999998</v>
      </c>
      <c r="G1275" s="2">
        <f t="shared" si="155"/>
        <v>37.770599999999995</v>
      </c>
      <c r="H1275" s="2">
        <f t="shared" si="151"/>
        <v>34.175800000000002</v>
      </c>
      <c r="I1275" s="2">
        <f t="array" ref="I1275">SUMPRODUCT(B1259:B1278, (ROW(B1259:B1278)-ROW(B1259)+1)) / (20*21/2)</f>
        <v>39.278571428571432</v>
      </c>
      <c r="J1275" s="2">
        <f t="shared" si="154"/>
        <v>39.109768434867554</v>
      </c>
      <c r="K1275" s="2">
        <f t="shared" si="156"/>
        <v>37.95383953182774</v>
      </c>
    </row>
    <row r="1276" spans="1:11" ht="13.5" x14ac:dyDescent="0.25">
      <c r="A1276" s="3">
        <f>TITRES_STAT!B1279</f>
        <v>43867</v>
      </c>
      <c r="B1276" s="6">
        <f>TITRES_STAT!D1279</f>
        <v>39</v>
      </c>
      <c r="C1276" s="2">
        <f t="shared" si="149"/>
        <v>0</v>
      </c>
      <c r="D1276" s="2">
        <f t="shared" si="150"/>
        <v>39</v>
      </c>
      <c r="E1276" s="2">
        <f t="shared" si="152"/>
        <v>39.200000000000003</v>
      </c>
      <c r="F1276" s="2">
        <f t="shared" si="153"/>
        <v>39.285000000000004</v>
      </c>
      <c r="G1276" s="2">
        <f t="shared" si="155"/>
        <v>37.870599999999996</v>
      </c>
      <c r="H1276" s="2">
        <f t="shared" si="151"/>
        <v>34.196800000000003</v>
      </c>
      <c r="I1276" s="2">
        <f t="array" ref="I1276">SUMPRODUCT(B1260:B1279, (ROW(B1260:B1279)-ROW(B1260)+1)) / (20*21/2)</f>
        <v>39.292857142857144</v>
      </c>
      <c r="J1276" s="2">
        <f t="shared" si="154"/>
        <v>39.0993142982135</v>
      </c>
      <c r="K1276" s="2">
        <f t="shared" si="156"/>
        <v>37.994865432540379</v>
      </c>
    </row>
    <row r="1277" spans="1:11" ht="13.5" x14ac:dyDescent="0.25">
      <c r="A1277" s="3">
        <f>TITRES_STAT!B1280</f>
        <v>43868</v>
      </c>
      <c r="B1277" s="6">
        <f>TITRES_STAT!D1280</f>
        <v>39.5</v>
      </c>
      <c r="C1277" s="2">
        <f t="shared" si="149"/>
        <v>0.5</v>
      </c>
      <c r="D1277" s="2">
        <f t="shared" si="150"/>
        <v>39.1</v>
      </c>
      <c r="E1277" s="2">
        <f t="shared" si="152"/>
        <v>39.200000000000003</v>
      </c>
      <c r="F1277" s="2">
        <f t="shared" si="153"/>
        <v>39.344999999999999</v>
      </c>
      <c r="G1277" s="2">
        <f t="shared" si="155"/>
        <v>37.980599999999995</v>
      </c>
      <c r="H1277" s="2">
        <f t="shared" si="151"/>
        <v>34.220300000000002</v>
      </c>
      <c r="I1277" s="2">
        <f t="array" ref="I1277">SUMPRODUCT(B1261:B1280, (ROW(B1261:B1280)-ROW(B1261)+1)) / (20*21/2)</f>
        <v>39.259523809523813</v>
      </c>
      <c r="J1277" s="2">
        <f t="shared" si="154"/>
        <v>39.137474841240781</v>
      </c>
      <c r="K1277" s="2">
        <f t="shared" si="156"/>
        <v>38.053890317538794</v>
      </c>
    </row>
    <row r="1278" spans="1:11" ht="13.5" x14ac:dyDescent="0.25">
      <c r="A1278" s="3">
        <f>TITRES_STAT!B1281</f>
        <v>43871</v>
      </c>
      <c r="B1278" s="6">
        <f>TITRES_STAT!D1281</f>
        <v>39.5</v>
      </c>
      <c r="C1278" s="2">
        <f t="shared" si="149"/>
        <v>0</v>
      </c>
      <c r="D1278" s="2">
        <f t="shared" si="150"/>
        <v>39.200000000000003</v>
      </c>
      <c r="E1278" s="2">
        <f t="shared" si="152"/>
        <v>39.200000000000003</v>
      </c>
      <c r="F1278" s="2">
        <f t="shared" si="153"/>
        <v>39.35</v>
      </c>
      <c r="G1278" s="2">
        <f t="shared" si="155"/>
        <v>38.090599999999995</v>
      </c>
      <c r="H1278" s="2">
        <f t="shared" si="151"/>
        <v>34.243800000000007</v>
      </c>
      <c r="I1278" s="2">
        <f t="array" ref="I1278">SUMPRODUCT(B1262:B1281, (ROW(B1262:B1281)-ROW(B1262)+1)) / (20*21/2)</f>
        <v>39.228571428571428</v>
      </c>
      <c r="J1278" s="2">
        <f t="shared" si="154"/>
        <v>39.172001046836897</v>
      </c>
      <c r="K1278" s="2">
        <f t="shared" si="156"/>
        <v>38.110600501164726</v>
      </c>
    </row>
    <row r="1279" spans="1:11" ht="13.5" x14ac:dyDescent="0.25">
      <c r="A1279" s="3">
        <f>TITRES_STAT!B1282</f>
        <v>43872</v>
      </c>
      <c r="B1279" s="6">
        <f>TITRES_STAT!D1282</f>
        <v>39.5</v>
      </c>
      <c r="C1279" s="2">
        <f t="shared" si="149"/>
        <v>0</v>
      </c>
      <c r="D1279" s="2">
        <f t="shared" si="150"/>
        <v>39.299999999999997</v>
      </c>
      <c r="E1279" s="2">
        <f t="shared" si="152"/>
        <v>39.200000000000003</v>
      </c>
      <c r="F1279" s="2">
        <f t="shared" si="153"/>
        <v>39.35</v>
      </c>
      <c r="G1279" s="2">
        <f t="shared" si="155"/>
        <v>38.200600000000001</v>
      </c>
      <c r="H1279" s="2">
        <f t="shared" si="151"/>
        <v>34.275100000000009</v>
      </c>
      <c r="I1279" s="2">
        <f t="array" ref="I1279">SUMPRODUCT(B1263:B1282, (ROW(B1263:B1282)-ROW(B1263)+1)) / (20*21/2)</f>
        <v>39.275238095238095</v>
      </c>
      <c r="J1279" s="2">
        <f t="shared" si="154"/>
        <v>39.203239042376239</v>
      </c>
      <c r="K1279" s="2">
        <f t="shared" si="156"/>
        <v>38.165086756021012</v>
      </c>
    </row>
    <row r="1280" spans="1:11" ht="13.5" x14ac:dyDescent="0.25">
      <c r="A1280" s="3">
        <f>TITRES_STAT!B1283</f>
        <v>43873</v>
      </c>
      <c r="B1280" s="6">
        <f>TITRES_STAT!D1283</f>
        <v>39</v>
      </c>
      <c r="C1280" s="2">
        <f t="shared" si="149"/>
        <v>-0.5</v>
      </c>
      <c r="D1280" s="2">
        <f t="shared" si="150"/>
        <v>39.299999999999997</v>
      </c>
      <c r="E1280" s="2">
        <f t="shared" si="152"/>
        <v>39.15</v>
      </c>
      <c r="F1280" s="2">
        <f t="shared" si="153"/>
        <v>39.325000000000003</v>
      </c>
      <c r="G1280" s="2">
        <f t="shared" si="155"/>
        <v>38.300599999999996</v>
      </c>
      <c r="H1280" s="2">
        <f t="shared" si="151"/>
        <v>34.306600000000003</v>
      </c>
      <c r="I1280" s="2">
        <f t="array" ref="I1280">SUMPRODUCT(B1264:B1283, (ROW(B1264:B1283)-ROW(B1264)+1)) / (20*21/2)</f>
        <v>39.320523809523806</v>
      </c>
      <c r="J1280" s="2">
        <f t="shared" si="154"/>
        <v>39.183882943102311</v>
      </c>
      <c r="K1280" s="2">
        <f t="shared" si="156"/>
        <v>38.19782845186333</v>
      </c>
    </row>
    <row r="1281" spans="1:11" ht="13.5" x14ac:dyDescent="0.25">
      <c r="A1281" s="3">
        <f>TITRES_STAT!B1284</f>
        <v>43874</v>
      </c>
      <c r="B1281" s="6">
        <f>TITRES_STAT!D1284</f>
        <v>39</v>
      </c>
      <c r="C1281" s="2">
        <f t="shared" si="149"/>
        <v>0</v>
      </c>
      <c r="D1281" s="2">
        <f t="shared" si="150"/>
        <v>39.299999999999997</v>
      </c>
      <c r="E1281" s="2">
        <f t="shared" si="152"/>
        <v>39.15</v>
      </c>
      <c r="F1281" s="2">
        <f t="shared" si="153"/>
        <v>39.299999999999997</v>
      </c>
      <c r="G1281" s="2">
        <f t="shared" si="155"/>
        <v>38.400599999999997</v>
      </c>
      <c r="H1281" s="2">
        <f t="shared" si="151"/>
        <v>34.338100000000011</v>
      </c>
      <c r="I1281" s="2">
        <f t="array" ref="I1281">SUMPRODUCT(B1265:B1284, (ROW(B1265:B1284)-ROW(B1265)+1)) / (20*21/2)</f>
        <v>39.364428571428576</v>
      </c>
      <c r="J1281" s="2">
        <f t="shared" si="154"/>
        <v>39.166370281854476</v>
      </c>
      <c r="K1281" s="2">
        <f t="shared" si="156"/>
        <v>38.229286159633396</v>
      </c>
    </row>
    <row r="1282" spans="1:11" ht="13.5" x14ac:dyDescent="0.25">
      <c r="A1282" s="3">
        <f>TITRES_STAT!B1285</f>
        <v>43875</v>
      </c>
      <c r="B1282" s="6">
        <f>TITRES_STAT!D1285</f>
        <v>39.79</v>
      </c>
      <c r="C1282" s="2">
        <f t="shared" si="149"/>
        <v>0.78999999999999915</v>
      </c>
      <c r="D1282" s="2">
        <f t="shared" si="150"/>
        <v>39.357999999999997</v>
      </c>
      <c r="E1282" s="2">
        <f t="shared" si="152"/>
        <v>39.228999999999999</v>
      </c>
      <c r="F1282" s="2">
        <f t="shared" si="153"/>
        <v>39.314499999999995</v>
      </c>
      <c r="G1282" s="2">
        <f t="shared" si="155"/>
        <v>38.516399999999997</v>
      </c>
      <c r="H1282" s="2">
        <f t="shared" si="151"/>
        <v>34.373550000000002</v>
      </c>
      <c r="I1282" s="2">
        <f t="array" ref="I1282">SUMPRODUCT(B1266:B1285, (ROW(B1266:B1285)-ROW(B1266)+1)) / (20*21/2)</f>
        <v>39.406952380952383</v>
      </c>
      <c r="J1282" s="2">
        <f t="shared" si="154"/>
        <v>39.225763588344527</v>
      </c>
      <c r="K1282" s="2">
        <f t="shared" si="156"/>
        <v>38.290490623961503</v>
      </c>
    </row>
    <row r="1283" spans="1:11" ht="13.5" x14ac:dyDescent="0.25">
      <c r="A1283" s="3">
        <f>TITRES_STAT!B1286</f>
        <v>43878</v>
      </c>
      <c r="B1283" s="6">
        <f>TITRES_STAT!D1286</f>
        <v>39.79</v>
      </c>
      <c r="C1283" s="2">
        <f t="shared" si="149"/>
        <v>0</v>
      </c>
      <c r="D1283" s="2">
        <f t="shared" si="150"/>
        <v>39.415999999999997</v>
      </c>
      <c r="E1283" s="2">
        <f t="shared" si="152"/>
        <v>39.308000000000007</v>
      </c>
      <c r="F1283" s="2">
        <f t="shared" si="153"/>
        <v>39.328999999999994</v>
      </c>
      <c r="G1283" s="2">
        <f t="shared" si="155"/>
        <v>38.63219999999999</v>
      </c>
      <c r="H1283" s="2">
        <f t="shared" si="151"/>
        <v>34.413850000000004</v>
      </c>
      <c r="I1283" s="2">
        <f t="array" ref="I1283">SUMPRODUCT(B1267:B1286, (ROW(B1267:B1286)-ROW(B1267)+1)) / (20*21/2)</f>
        <v>39.468095238095245</v>
      </c>
      <c r="J1283" s="2">
        <f t="shared" si="154"/>
        <v>39.279500389454569</v>
      </c>
      <c r="K1283" s="2">
        <f t="shared" si="156"/>
        <v>38.349294913217918</v>
      </c>
    </row>
    <row r="1284" spans="1:11" ht="13.5" x14ac:dyDescent="0.25">
      <c r="A1284" s="3">
        <f>TITRES_STAT!B1287</f>
        <v>43879</v>
      </c>
      <c r="B1284" s="6">
        <f>TITRES_STAT!D1287</f>
        <v>39.79</v>
      </c>
      <c r="C1284" s="2">
        <f t="shared" ref="C1284:C1347" si="157">B1284-B1283</f>
        <v>0</v>
      </c>
      <c r="D1284" s="2">
        <f t="shared" si="150"/>
        <v>39.473999999999997</v>
      </c>
      <c r="E1284" s="2">
        <f t="shared" si="152"/>
        <v>39.387000000000008</v>
      </c>
      <c r="F1284" s="2">
        <f t="shared" si="153"/>
        <v>39.343499999999992</v>
      </c>
      <c r="G1284" s="2">
        <f t="shared" si="155"/>
        <v>38.74799999999999</v>
      </c>
      <c r="H1284" s="2">
        <f t="shared" si="151"/>
        <v>34.454150000000006</v>
      </c>
      <c r="I1284" s="2">
        <f t="array" ref="I1284">SUMPRODUCT(B1268:B1287, (ROW(B1268:B1287)-ROW(B1268)+1)) / (20*21/2)</f>
        <v>39.526857142857146</v>
      </c>
      <c r="J1284" s="2">
        <f t="shared" si="154"/>
        <v>39.328119399982704</v>
      </c>
      <c r="K1284" s="2">
        <f t="shared" si="156"/>
        <v>38.405793151915255</v>
      </c>
    </row>
    <row r="1285" spans="1:11" ht="13.5" x14ac:dyDescent="0.25">
      <c r="A1285" s="3">
        <f>TITRES_STAT!B1288</f>
        <v>43880</v>
      </c>
      <c r="B1285" s="6">
        <f>TITRES_STAT!D1288</f>
        <v>39.79</v>
      </c>
      <c r="C1285" s="2">
        <f t="shared" si="157"/>
        <v>0</v>
      </c>
      <c r="D1285" s="2">
        <f t="shared" si="150"/>
        <v>39.631999999999991</v>
      </c>
      <c r="E1285" s="2">
        <f t="shared" si="152"/>
        <v>39.466000000000008</v>
      </c>
      <c r="F1285" s="2">
        <f t="shared" si="153"/>
        <v>39.35799999999999</v>
      </c>
      <c r="G1285" s="2">
        <f t="shared" si="155"/>
        <v>38.853799999999993</v>
      </c>
      <c r="H1285" s="2">
        <f t="shared" si="151"/>
        <v>34.494450000000008</v>
      </c>
      <c r="I1285" s="2">
        <f t="array" ref="I1285">SUMPRODUCT(B1269:B1288, (ROW(B1269:B1288)-ROW(B1269)+1)) / (20*21/2)</f>
        <v>39.583238095238094</v>
      </c>
      <c r="J1285" s="2">
        <f t="shared" si="154"/>
        <v>39.372108028555779</v>
      </c>
      <c r="K1285" s="2">
        <f t="shared" si="156"/>
        <v>38.460075773408775</v>
      </c>
    </row>
    <row r="1286" spans="1:11" ht="13.5" x14ac:dyDescent="0.25">
      <c r="A1286" s="3">
        <f>TITRES_STAT!B1289</f>
        <v>43881</v>
      </c>
      <c r="B1286" s="6">
        <f>TITRES_STAT!D1289</f>
        <v>40</v>
      </c>
      <c r="C1286" s="2">
        <f t="shared" si="157"/>
        <v>0.21000000000000085</v>
      </c>
      <c r="D1286" s="2">
        <f t="shared" ref="D1286:D1349" si="158">AVERAGE(B1282:B1286)</f>
        <v>39.832000000000001</v>
      </c>
      <c r="E1286" s="2">
        <f t="shared" si="152"/>
        <v>39.566000000000003</v>
      </c>
      <c r="F1286" s="2">
        <f t="shared" si="153"/>
        <v>39.382999999999996</v>
      </c>
      <c r="G1286" s="2">
        <f t="shared" si="155"/>
        <v>38.973199999999991</v>
      </c>
      <c r="H1286" s="2">
        <f t="shared" si="151"/>
        <v>34.535800000000009</v>
      </c>
      <c r="I1286" s="2">
        <f t="array" ref="I1286">SUMPRODUCT(B1270:B1289, (ROW(B1270:B1289)-ROW(B1270)+1)) / (20*21/2)</f>
        <v>39.637238095238096</v>
      </c>
      <c r="J1286" s="2">
        <f t="shared" si="154"/>
        <v>39.431907263931421</v>
      </c>
      <c r="K1286" s="2">
        <f t="shared" si="156"/>
        <v>38.520464958765295</v>
      </c>
    </row>
    <row r="1287" spans="1:11" ht="13.5" x14ac:dyDescent="0.25">
      <c r="A1287" s="3">
        <f>TITRES_STAT!B1290</f>
        <v>43882</v>
      </c>
      <c r="B1287" s="6">
        <f>TITRES_STAT!D1290</f>
        <v>40</v>
      </c>
      <c r="C1287" s="2">
        <f t="shared" si="157"/>
        <v>0</v>
      </c>
      <c r="D1287" s="2">
        <f t="shared" si="158"/>
        <v>39.874000000000002</v>
      </c>
      <c r="E1287" s="2">
        <f t="shared" si="152"/>
        <v>39.616</v>
      </c>
      <c r="F1287" s="2">
        <f t="shared" si="153"/>
        <v>39.407999999999994</v>
      </c>
      <c r="G1287" s="2">
        <f t="shared" si="155"/>
        <v>39.083199999999991</v>
      </c>
      <c r="H1287" s="2">
        <f t="shared" si="151"/>
        <v>34.573350000000012</v>
      </c>
      <c r="I1287" s="2">
        <f t="array" ref="I1287">SUMPRODUCT(B1271:B1290, (ROW(B1271:B1290)-ROW(B1271)+1)) / (20*21/2)</f>
        <v>39.688857142857145</v>
      </c>
      <c r="J1287" s="2">
        <f t="shared" si="154"/>
        <v>39.486011334033194</v>
      </c>
      <c r="K1287" s="2">
        <f t="shared" si="156"/>
        <v>38.578485940774499</v>
      </c>
    </row>
    <row r="1288" spans="1:11" ht="13.5" x14ac:dyDescent="0.25">
      <c r="A1288" s="3">
        <f>TITRES_STAT!B1291</f>
        <v>43885</v>
      </c>
      <c r="B1288" s="6">
        <f>TITRES_STAT!D1291</f>
        <v>40</v>
      </c>
      <c r="C1288" s="2">
        <f t="shared" si="157"/>
        <v>0</v>
      </c>
      <c r="D1288" s="2">
        <f t="shared" si="158"/>
        <v>39.915999999999997</v>
      </c>
      <c r="E1288" s="2">
        <f t="shared" si="152"/>
        <v>39.665999999999997</v>
      </c>
      <c r="F1288" s="2">
        <f t="shared" si="153"/>
        <v>39.432999999999993</v>
      </c>
      <c r="G1288" s="2">
        <f t="shared" si="155"/>
        <v>39.173199999999994</v>
      </c>
      <c r="H1288" s="2">
        <f t="shared" si="151"/>
        <v>34.614300000000014</v>
      </c>
      <c r="I1288" s="2">
        <f t="array" ref="I1288">SUMPRODUCT(B1272:B1291, (ROW(B1272:B1291)-ROW(B1272)+1)) / (20*21/2)</f>
        <v>39.738095238095241</v>
      </c>
      <c r="J1288" s="2">
        <f t="shared" si="154"/>
        <v>39.534962635553846</v>
      </c>
      <c r="K1288" s="2">
        <f t="shared" si="156"/>
        <v>38.634231590155892</v>
      </c>
    </row>
    <row r="1289" spans="1:11" ht="13.5" x14ac:dyDescent="0.25">
      <c r="A1289" s="3">
        <f>TITRES_STAT!B1292</f>
        <v>43886</v>
      </c>
      <c r="B1289" s="6">
        <f>TITRES_STAT!D1292</f>
        <v>40</v>
      </c>
      <c r="C1289" s="2">
        <f t="shared" si="157"/>
        <v>0</v>
      </c>
      <c r="D1289" s="2">
        <f t="shared" si="158"/>
        <v>39.957999999999998</v>
      </c>
      <c r="E1289" s="2">
        <f t="shared" si="152"/>
        <v>39.715999999999994</v>
      </c>
      <c r="F1289" s="2">
        <f t="shared" si="153"/>
        <v>39.457999999999998</v>
      </c>
      <c r="G1289" s="2">
        <f t="shared" si="155"/>
        <v>39.263199999999998</v>
      </c>
      <c r="H1289" s="2">
        <f t="shared" si="151"/>
        <v>34.655250000000017</v>
      </c>
      <c r="I1289" s="2">
        <f t="array" ref="I1289">SUMPRODUCT(B1273:B1292, (ROW(B1273:B1292)-ROW(B1273)+1)) / (20*21/2)</f>
        <v>39.78257142857143</v>
      </c>
      <c r="J1289" s="2">
        <f t="shared" si="154"/>
        <v>39.579251908358245</v>
      </c>
      <c r="K1289" s="2">
        <f t="shared" si="156"/>
        <v>38.687791135639976</v>
      </c>
    </row>
    <row r="1290" spans="1:11" ht="13.5" x14ac:dyDescent="0.25">
      <c r="A1290" s="3">
        <f>TITRES_STAT!B1293</f>
        <v>43887</v>
      </c>
      <c r="B1290" s="6">
        <f>TITRES_STAT!D1293</f>
        <v>40</v>
      </c>
      <c r="C1290" s="2">
        <f t="shared" si="157"/>
        <v>0</v>
      </c>
      <c r="D1290" s="2">
        <f t="shared" si="158"/>
        <v>40</v>
      </c>
      <c r="E1290" s="2">
        <f t="shared" si="152"/>
        <v>39.815999999999995</v>
      </c>
      <c r="F1290" s="2">
        <f t="shared" si="153"/>
        <v>39.482999999999997</v>
      </c>
      <c r="G1290" s="2">
        <f t="shared" si="155"/>
        <v>39.353199999999994</v>
      </c>
      <c r="H1290" s="2">
        <f t="shared" ref="H1290:H1353" si="159">AVERAGE(B1091:B1290)</f>
        <v>34.695700000000016</v>
      </c>
      <c r="I1290" s="2">
        <f t="array" ref="I1290">SUMPRODUCT(B1274:B1293, (ROW(B1274:B1293)-ROW(B1274)+1)) / (20*21/2)</f>
        <v>39.822285714285712</v>
      </c>
      <c r="J1290" s="2">
        <f t="shared" si="154"/>
        <v>39.61932315518127</v>
      </c>
      <c r="K1290" s="2">
        <f t="shared" si="156"/>
        <v>38.739250306791355</v>
      </c>
    </row>
    <row r="1291" spans="1:11" ht="13.5" x14ac:dyDescent="0.25">
      <c r="A1291" s="3">
        <f>TITRES_STAT!B1294</f>
        <v>43888</v>
      </c>
      <c r="B1291" s="6">
        <f>TITRES_STAT!D1294</f>
        <v>40</v>
      </c>
      <c r="C1291" s="2">
        <f t="shared" si="157"/>
        <v>0</v>
      </c>
      <c r="D1291" s="2">
        <f t="shared" si="158"/>
        <v>40</v>
      </c>
      <c r="E1291" s="2">
        <f t="shared" si="152"/>
        <v>39.915999999999997</v>
      </c>
      <c r="F1291" s="2">
        <f t="shared" si="153"/>
        <v>39.533000000000001</v>
      </c>
      <c r="G1291" s="2">
        <f t="shared" si="155"/>
        <v>39.421999999999997</v>
      </c>
      <c r="H1291" s="2">
        <f t="shared" si="159"/>
        <v>34.731400000000022</v>
      </c>
      <c r="I1291" s="2">
        <f t="array" ref="I1291">SUMPRODUCT(B1275:B1294, (ROW(B1275:B1294)-ROW(B1275)+1)) / (20*21/2)</f>
        <v>39.857238095238095</v>
      </c>
      <c r="J1291" s="2">
        <f t="shared" si="154"/>
        <v>39.655578092783053</v>
      </c>
      <c r="K1291" s="2">
        <f t="shared" si="156"/>
        <v>38.788691471230912</v>
      </c>
    </row>
    <row r="1292" spans="1:11" ht="13.5" x14ac:dyDescent="0.25">
      <c r="A1292" s="3">
        <f>TITRES_STAT!B1295</f>
        <v>43889</v>
      </c>
      <c r="B1292" s="6">
        <f>TITRES_STAT!D1295</f>
        <v>40</v>
      </c>
      <c r="C1292" s="2">
        <f t="shared" si="157"/>
        <v>0</v>
      </c>
      <c r="D1292" s="2">
        <f t="shared" si="158"/>
        <v>40</v>
      </c>
      <c r="E1292" s="2">
        <f t="shared" ref="E1292:E1355" si="160">AVERAGE(B1283:B1292)</f>
        <v>39.936999999999998</v>
      </c>
      <c r="F1292" s="2">
        <f t="shared" si="153"/>
        <v>39.583000000000006</v>
      </c>
      <c r="G1292" s="2">
        <f t="shared" si="155"/>
        <v>39.468999999999994</v>
      </c>
      <c r="H1292" s="2">
        <f t="shared" si="159"/>
        <v>34.767100000000021</v>
      </c>
      <c r="I1292" s="2">
        <f t="array" ref="I1292">SUMPRODUCT(B1276:B1295, (ROW(B1276:B1295)-ROW(B1276)+1)) / (20*21/2)</f>
        <v>39.887428571428572</v>
      </c>
      <c r="J1292" s="2">
        <f t="shared" si="154"/>
        <v>39.688380179184669</v>
      </c>
      <c r="K1292" s="2">
        <f t="shared" si="156"/>
        <v>38.836193766476761</v>
      </c>
    </row>
    <row r="1293" spans="1:11" ht="13.5" x14ac:dyDescent="0.25">
      <c r="A1293" s="3">
        <f>TITRES_STAT!B1296</f>
        <v>43892</v>
      </c>
      <c r="B1293" s="6">
        <f>TITRES_STAT!D1296</f>
        <v>40</v>
      </c>
      <c r="C1293" s="2">
        <f t="shared" si="157"/>
        <v>0</v>
      </c>
      <c r="D1293" s="2">
        <f t="shared" si="158"/>
        <v>40</v>
      </c>
      <c r="E1293" s="2">
        <f t="shared" si="160"/>
        <v>39.957999999999998</v>
      </c>
      <c r="F1293" s="2">
        <f t="shared" si="153"/>
        <v>39.633000000000003</v>
      </c>
      <c r="G1293" s="2">
        <f t="shared" si="155"/>
        <v>39.493599999999994</v>
      </c>
      <c r="H1293" s="2">
        <f t="shared" si="159"/>
        <v>34.802800000000019</v>
      </c>
      <c r="I1293" s="2">
        <f t="array" ref="I1293">SUMPRODUCT(B1277:B1296, (ROW(B1277:B1296)-ROW(B1277)+1)) / (20*21/2)</f>
        <v>39.912857142857149</v>
      </c>
      <c r="J1293" s="2">
        <f t="shared" si="154"/>
        <v>39.718058257357562</v>
      </c>
      <c r="K1293" s="2">
        <f t="shared" si="156"/>
        <v>38.88183322661493</v>
      </c>
    </row>
    <row r="1294" spans="1:11" ht="13.5" x14ac:dyDescent="0.25">
      <c r="A1294" s="3">
        <f>TITRES_STAT!B1297</f>
        <v>43893</v>
      </c>
      <c r="B1294" s="6">
        <f>TITRES_STAT!D1297</f>
        <v>40</v>
      </c>
      <c r="C1294" s="2">
        <f t="shared" si="157"/>
        <v>0</v>
      </c>
      <c r="D1294" s="2">
        <f t="shared" si="158"/>
        <v>40</v>
      </c>
      <c r="E1294" s="2">
        <f t="shared" si="160"/>
        <v>39.978999999999999</v>
      </c>
      <c r="F1294" s="2">
        <f t="shared" si="153"/>
        <v>39.683000000000007</v>
      </c>
      <c r="G1294" s="2">
        <f t="shared" si="155"/>
        <v>39.5182</v>
      </c>
      <c r="H1294" s="2">
        <f t="shared" si="159"/>
        <v>34.838500000000025</v>
      </c>
      <c r="I1294" s="2">
        <f t="array" ref="I1294">SUMPRODUCT(B1278:B1297, (ROW(B1278:B1297)-ROW(B1278)+1)) / (20*21/2)</f>
        <v>39.933523809523813</v>
      </c>
      <c r="J1294" s="2">
        <f t="shared" si="154"/>
        <v>39.744909851894938</v>
      </c>
      <c r="K1294" s="2">
        <f t="shared" si="156"/>
        <v>38.925682904002585</v>
      </c>
    </row>
    <row r="1295" spans="1:11" ht="13.5" x14ac:dyDescent="0.25">
      <c r="A1295" s="3">
        <f>TITRES_STAT!B1298</f>
        <v>43894</v>
      </c>
      <c r="B1295" s="6">
        <f>TITRES_STAT!D1298</f>
        <v>40</v>
      </c>
      <c r="C1295" s="2">
        <f t="shared" si="157"/>
        <v>0</v>
      </c>
      <c r="D1295" s="2">
        <f t="shared" si="158"/>
        <v>40</v>
      </c>
      <c r="E1295" s="2">
        <f t="shared" si="160"/>
        <v>40</v>
      </c>
      <c r="F1295" s="2">
        <f t="shared" si="153"/>
        <v>39.733000000000004</v>
      </c>
      <c r="G1295" s="2">
        <f t="shared" si="155"/>
        <v>39.540199999999999</v>
      </c>
      <c r="H1295" s="2">
        <f t="shared" si="159"/>
        <v>34.874200000000023</v>
      </c>
      <c r="I1295" s="2">
        <f t="array" ref="I1295">SUMPRODUCT(B1279:B1298, (ROW(B1279:B1298)-ROW(B1279)+1)) / (20*21/2)</f>
        <v>39.95180952380953</v>
      </c>
      <c r="J1295" s="2">
        <f t="shared" si="154"/>
        <v>39.769204151714469</v>
      </c>
      <c r="K1295" s="2">
        <f t="shared" si="156"/>
        <v>38.967812986198567</v>
      </c>
    </row>
    <row r="1296" spans="1:11" ht="13.5" x14ac:dyDescent="0.25">
      <c r="A1296" s="3">
        <f>TITRES_STAT!B1299</f>
        <v>43895</v>
      </c>
      <c r="B1296" s="6">
        <f>TITRES_STAT!D1299</f>
        <v>40</v>
      </c>
      <c r="C1296" s="2">
        <f t="shared" si="157"/>
        <v>0</v>
      </c>
      <c r="D1296" s="2">
        <f t="shared" si="158"/>
        <v>40</v>
      </c>
      <c r="E1296" s="2">
        <f t="shared" si="160"/>
        <v>40</v>
      </c>
      <c r="F1296" s="2">
        <f t="shared" si="153"/>
        <v>39.783000000000001</v>
      </c>
      <c r="G1296" s="2">
        <f t="shared" si="155"/>
        <v>39.562199999999997</v>
      </c>
      <c r="H1296" s="2">
        <f t="shared" si="159"/>
        <v>34.909900000000022</v>
      </c>
      <c r="I1296" s="2">
        <f t="array" ref="I1296">SUMPRODUCT(B1280:B1299, (ROW(B1280:B1299)-ROW(B1280)+1)) / (20*21/2)</f>
        <v>39.967714285714294</v>
      </c>
      <c r="J1296" s="2">
        <f t="shared" si="154"/>
        <v>39.791184708694047</v>
      </c>
      <c r="K1296" s="2">
        <f t="shared" si="156"/>
        <v>39.008290908308432</v>
      </c>
    </row>
    <row r="1297" spans="1:11" ht="13.5" x14ac:dyDescent="0.25">
      <c r="A1297" s="3">
        <f>TITRES_STAT!B1300</f>
        <v>43896</v>
      </c>
      <c r="B1297" s="6">
        <f>TITRES_STAT!D1300</f>
        <v>40</v>
      </c>
      <c r="C1297" s="2">
        <f t="shared" si="157"/>
        <v>0</v>
      </c>
      <c r="D1297" s="2">
        <f t="shared" si="158"/>
        <v>40</v>
      </c>
      <c r="E1297" s="2">
        <f t="shared" si="160"/>
        <v>40</v>
      </c>
      <c r="F1297" s="2">
        <f t="shared" si="153"/>
        <v>39.808000000000007</v>
      </c>
      <c r="G1297" s="2">
        <f t="shared" si="155"/>
        <v>39.564399999999999</v>
      </c>
      <c r="H1297" s="2">
        <f t="shared" si="159"/>
        <v>34.94560000000002</v>
      </c>
      <c r="I1297" s="2">
        <f t="array" ref="I1297">SUMPRODUCT(B1281:B1300, (ROW(B1281:B1300)-ROW(B1281)+1)) / (20*21/2)</f>
        <v>39.981238095238091</v>
      </c>
      <c r="J1297" s="2">
        <f t="shared" si="154"/>
        <v>39.811071879294616</v>
      </c>
      <c r="K1297" s="2">
        <f t="shared" si="156"/>
        <v>39.047181460923788</v>
      </c>
    </row>
    <row r="1298" spans="1:11" ht="13.5" x14ac:dyDescent="0.25">
      <c r="A1298" s="3">
        <f>TITRES_STAT!B1301</f>
        <v>43899</v>
      </c>
      <c r="B1298" s="6">
        <f>TITRES_STAT!D1301</f>
        <v>40</v>
      </c>
      <c r="C1298" s="2">
        <f t="shared" si="157"/>
        <v>0</v>
      </c>
      <c r="D1298" s="2">
        <f t="shared" si="158"/>
        <v>40</v>
      </c>
      <c r="E1298" s="2">
        <f t="shared" si="160"/>
        <v>40</v>
      </c>
      <c r="F1298" s="2">
        <f t="shared" si="153"/>
        <v>39.832999999999998</v>
      </c>
      <c r="G1298" s="2">
        <f t="shared" si="155"/>
        <v>39.566600000000001</v>
      </c>
      <c r="H1298" s="2">
        <f t="shared" si="159"/>
        <v>34.976400000000019</v>
      </c>
      <c r="I1298" s="2">
        <f t="array" ref="I1298">SUMPRODUCT(B1282:B1301, (ROW(B1282:B1301)-ROW(B1282)+1)) / (20*21/2)</f>
        <v>39.989999999999995</v>
      </c>
      <c r="J1298" s="2">
        <f t="shared" si="154"/>
        <v>39.82906503364751</v>
      </c>
      <c r="K1298" s="2">
        <f t="shared" si="156"/>
        <v>39.084546893828737</v>
      </c>
    </row>
    <row r="1299" spans="1:11" ht="13.5" x14ac:dyDescent="0.25">
      <c r="A1299" s="3">
        <f>TITRES_STAT!B1302</f>
        <v>43900</v>
      </c>
      <c r="B1299" s="6">
        <f>TITRES_STAT!D1302</f>
        <v>40</v>
      </c>
      <c r="C1299" s="2">
        <f t="shared" si="157"/>
        <v>0</v>
      </c>
      <c r="D1299" s="2">
        <f t="shared" si="158"/>
        <v>40</v>
      </c>
      <c r="E1299" s="2">
        <f t="shared" si="160"/>
        <v>40</v>
      </c>
      <c r="F1299" s="2">
        <f t="shared" si="153"/>
        <v>39.857999999999997</v>
      </c>
      <c r="G1299" s="2">
        <f t="shared" si="155"/>
        <v>39.568799999999996</v>
      </c>
      <c r="H1299" s="2">
        <f t="shared" si="159"/>
        <v>35.007200000000019</v>
      </c>
      <c r="I1299" s="2">
        <f t="array" ref="I1299">SUMPRODUCT(B1283:B1302, (ROW(B1283:B1302)-ROW(B1283)+1)) / (20*21/2)</f>
        <v>39.994</v>
      </c>
      <c r="J1299" s="2">
        <f t="shared" si="154"/>
        <v>39.845344554252513</v>
      </c>
      <c r="K1299" s="2">
        <f t="shared" si="156"/>
        <v>39.120447015639378</v>
      </c>
    </row>
    <row r="1300" spans="1:11" ht="13.5" x14ac:dyDescent="0.25">
      <c r="A1300" s="3">
        <f>TITRES_STAT!B1303</f>
        <v>43901</v>
      </c>
      <c r="B1300" s="6">
        <f>TITRES_STAT!D1303</f>
        <v>40</v>
      </c>
      <c r="C1300" s="2">
        <f t="shared" si="157"/>
        <v>0</v>
      </c>
      <c r="D1300" s="2">
        <f t="shared" si="158"/>
        <v>40</v>
      </c>
      <c r="E1300" s="2">
        <f t="shared" si="160"/>
        <v>40</v>
      </c>
      <c r="F1300" s="2">
        <f t="shared" ref="F1300:F1363" si="161">AVERAGE(B1281:B1300)</f>
        <v>39.908000000000001</v>
      </c>
      <c r="G1300" s="2">
        <f t="shared" si="155"/>
        <v>39.570999999999998</v>
      </c>
      <c r="H1300" s="2">
        <f t="shared" si="159"/>
        <v>35.038000000000018</v>
      </c>
      <c r="I1300" s="2">
        <f t="array" ref="I1300">SUMPRODUCT(B1284:B1303, (ROW(B1284:B1303)-ROW(B1284)+1)) / (20*21/2)</f>
        <v>39.996999999999993</v>
      </c>
      <c r="J1300" s="2">
        <f t="shared" si="154"/>
        <v>39.860073644323705</v>
      </c>
      <c r="K1300" s="2">
        <f t="shared" si="156"/>
        <v>39.154939289535875</v>
      </c>
    </row>
    <row r="1301" spans="1:11" ht="13.5" x14ac:dyDescent="0.25">
      <c r="A1301" s="3">
        <f>TITRES_STAT!B1304</f>
        <v>43902</v>
      </c>
      <c r="B1301" s="6">
        <f>TITRES_STAT!D1304</f>
        <v>40</v>
      </c>
      <c r="C1301" s="2">
        <f t="shared" si="157"/>
        <v>0</v>
      </c>
      <c r="D1301" s="2">
        <f t="shared" si="158"/>
        <v>40</v>
      </c>
      <c r="E1301" s="2">
        <f t="shared" si="160"/>
        <v>40</v>
      </c>
      <c r="F1301" s="2">
        <f t="shared" si="161"/>
        <v>39.957999999999998</v>
      </c>
      <c r="G1301" s="2">
        <f t="shared" si="155"/>
        <v>39.5732</v>
      </c>
      <c r="H1301" s="2">
        <f t="shared" si="159"/>
        <v>35.068800000000017</v>
      </c>
      <c r="I1301" s="2">
        <f t="array" ref="I1301">SUMPRODUCT(B1285:B1304, (ROW(B1285:B1304)-ROW(B1285)+1)) / (20*21/2)</f>
        <v>39.999000000000002</v>
      </c>
      <c r="J1301" s="2">
        <f t="shared" ref="J1301:J1364" si="162">$J$4*B1301+J1300*(1-$J$4)</f>
        <v>39.873399963911922</v>
      </c>
      <c r="K1301" s="2">
        <f t="shared" si="156"/>
        <v>39.188078925240355</v>
      </c>
    </row>
    <row r="1302" spans="1:11" ht="13.5" x14ac:dyDescent="0.25">
      <c r="A1302" s="3">
        <f>TITRES_STAT!B1305</f>
        <v>43903</v>
      </c>
      <c r="B1302" s="6">
        <f>TITRES_STAT!D1305</f>
        <v>40</v>
      </c>
      <c r="C1302" s="2">
        <f t="shared" si="157"/>
        <v>0</v>
      </c>
      <c r="D1302" s="2">
        <f t="shared" si="158"/>
        <v>40</v>
      </c>
      <c r="E1302" s="2">
        <f t="shared" si="160"/>
        <v>40</v>
      </c>
      <c r="F1302" s="2">
        <f t="shared" si="161"/>
        <v>39.968499999999999</v>
      </c>
      <c r="G1302" s="2">
        <f t="shared" si="155"/>
        <v>39.575599999999994</v>
      </c>
      <c r="H1302" s="2">
        <f t="shared" si="159"/>
        <v>35.099600000000024</v>
      </c>
      <c r="I1302" s="2">
        <f t="array" ref="I1302">SUMPRODUCT(B1286:B1305, (ROW(B1286:B1305)-ROW(B1286)+1)) / (20*21/2)</f>
        <v>40</v>
      </c>
      <c r="J1302" s="2">
        <f t="shared" si="162"/>
        <v>39.885457110206026</v>
      </c>
      <c r="K1302" s="2">
        <f t="shared" si="156"/>
        <v>39.219918967387791</v>
      </c>
    </row>
    <row r="1303" spans="1:11" ht="13.5" x14ac:dyDescent="0.25">
      <c r="A1303" s="3">
        <f>TITRES_STAT!B1306</f>
        <v>43906</v>
      </c>
      <c r="B1303" s="6">
        <f>TITRES_STAT!D1306</f>
        <v>40</v>
      </c>
      <c r="C1303" s="2">
        <f t="shared" si="157"/>
        <v>0</v>
      </c>
      <c r="D1303" s="2">
        <f t="shared" si="158"/>
        <v>40</v>
      </c>
      <c r="E1303" s="2">
        <f t="shared" si="160"/>
        <v>40</v>
      </c>
      <c r="F1303" s="2">
        <f t="shared" si="161"/>
        <v>39.978999999999999</v>
      </c>
      <c r="G1303" s="2">
        <f t="shared" si="155"/>
        <v>39.579599999999999</v>
      </c>
      <c r="H1303" s="2">
        <f t="shared" si="159"/>
        <v>35.130400000000016</v>
      </c>
      <c r="I1303" s="2">
        <f t="array" ref="I1303">SUMPRODUCT(B1287:B1306, (ROW(B1287:B1306)-ROW(B1287)+1)) / (20*21/2)</f>
        <v>40</v>
      </c>
      <c r="J1303" s="2">
        <f t="shared" si="162"/>
        <v>39.896365956853074</v>
      </c>
      <c r="K1303" s="2">
        <f t="shared" si="156"/>
        <v>39.250510380431407</v>
      </c>
    </row>
    <row r="1304" spans="1:11" ht="13.5" x14ac:dyDescent="0.25">
      <c r="A1304" s="3">
        <f>TITRES_STAT!B1307</f>
        <v>43907</v>
      </c>
      <c r="B1304" s="6">
        <f>TITRES_STAT!D1307</f>
        <v>40</v>
      </c>
      <c r="C1304" s="2">
        <f t="shared" si="157"/>
        <v>0</v>
      </c>
      <c r="D1304" s="2">
        <f t="shared" si="158"/>
        <v>40</v>
      </c>
      <c r="E1304" s="2">
        <f t="shared" si="160"/>
        <v>40</v>
      </c>
      <c r="F1304" s="2">
        <f t="shared" si="161"/>
        <v>39.9895</v>
      </c>
      <c r="G1304" s="2">
        <f t="shared" si="155"/>
        <v>39.583599999999997</v>
      </c>
      <c r="H1304" s="2">
        <f t="shared" si="159"/>
        <v>35.161200000000022</v>
      </c>
      <c r="I1304" s="2">
        <f t="array" ref="I1304">SUMPRODUCT(B1288:B1307, (ROW(B1288:B1307)-ROW(B1288)+1)) / (20*21/2)</f>
        <v>40</v>
      </c>
      <c r="J1304" s="2">
        <f t="shared" si="162"/>
        <v>39.906235865724213</v>
      </c>
      <c r="K1304" s="2">
        <f t="shared" si="156"/>
        <v>39.279902130218417</v>
      </c>
    </row>
    <row r="1305" spans="1:11" ht="13.5" x14ac:dyDescent="0.25">
      <c r="A1305" s="3">
        <f>TITRES_STAT!B1308</f>
        <v>43908</v>
      </c>
      <c r="B1305" s="6">
        <f>TITRES_STAT!D1308</f>
        <v>40</v>
      </c>
      <c r="C1305" s="2">
        <f t="shared" si="157"/>
        <v>0</v>
      </c>
      <c r="D1305" s="2">
        <f t="shared" si="158"/>
        <v>40</v>
      </c>
      <c r="E1305" s="2">
        <f t="shared" si="160"/>
        <v>40</v>
      </c>
      <c r="F1305" s="2">
        <f t="shared" si="161"/>
        <v>40</v>
      </c>
      <c r="G1305" s="2">
        <f t="shared" si="155"/>
        <v>39.593599999999995</v>
      </c>
      <c r="H1305" s="2">
        <f t="shared" si="159"/>
        <v>35.192000000000021</v>
      </c>
      <c r="I1305" s="2">
        <f t="array" ref="I1305">SUMPRODUCT(B1289:B1308, (ROW(B1289:B1308)-ROW(B1289)+1)) / (20*21/2)</f>
        <v>40</v>
      </c>
      <c r="J1305" s="2">
        <f t="shared" si="162"/>
        <v>39.91516578327429</v>
      </c>
      <c r="K1305" s="2">
        <f t="shared" si="156"/>
        <v>39.308141262366718</v>
      </c>
    </row>
    <row r="1306" spans="1:11" ht="13.5" x14ac:dyDescent="0.25">
      <c r="A1306" s="3">
        <f>TITRES_STAT!B1309</f>
        <v>43909</v>
      </c>
      <c r="B1306" s="6">
        <f>TITRES_STAT!D1309</f>
        <v>40</v>
      </c>
      <c r="C1306" s="2">
        <f t="shared" si="157"/>
        <v>0</v>
      </c>
      <c r="D1306" s="2">
        <f t="shared" si="158"/>
        <v>40</v>
      </c>
      <c r="E1306" s="2">
        <f t="shared" si="160"/>
        <v>40</v>
      </c>
      <c r="F1306" s="2">
        <f t="shared" si="161"/>
        <v>40</v>
      </c>
      <c r="G1306" s="2">
        <f t="shared" si="155"/>
        <v>39.627199999999995</v>
      </c>
      <c r="H1306" s="2">
        <f t="shared" si="159"/>
        <v>35.222800000000021</v>
      </c>
      <c r="I1306" s="2">
        <f t="array" ref="I1306">SUMPRODUCT(B1290:B1309, (ROW(B1290:B1309)-ROW(B1290)+1)) / (20*21/2)</f>
        <v>40</v>
      </c>
      <c r="J1306" s="2">
        <f t="shared" si="162"/>
        <v>39.923245232486266</v>
      </c>
      <c r="K1306" s="2">
        <f t="shared" si="156"/>
        <v>39.335272977568025</v>
      </c>
    </row>
    <row r="1307" spans="1:11" ht="13.5" x14ac:dyDescent="0.25">
      <c r="A1307" s="3">
        <f>TITRES_STAT!B1310</f>
        <v>43913</v>
      </c>
      <c r="B1307" s="6">
        <f>TITRES_STAT!D1310</f>
        <v>40</v>
      </c>
      <c r="C1307" s="2">
        <f t="shared" si="157"/>
        <v>0</v>
      </c>
      <c r="D1307" s="2">
        <f t="shared" si="158"/>
        <v>40</v>
      </c>
      <c r="E1307" s="2">
        <f t="shared" si="160"/>
        <v>40</v>
      </c>
      <c r="F1307" s="2">
        <f t="shared" si="161"/>
        <v>40</v>
      </c>
      <c r="G1307" s="2">
        <f t="shared" si="155"/>
        <v>39.661200000000001</v>
      </c>
      <c r="H1307" s="2">
        <f t="shared" si="159"/>
        <v>35.25360000000002</v>
      </c>
      <c r="I1307" s="2">
        <f t="array" ref="I1307">SUMPRODUCT(B1291:B1310, (ROW(B1291:B1310)-ROW(B1291)+1)) / (20*21/2)</f>
        <v>40</v>
      </c>
      <c r="J1307" s="2">
        <f t="shared" si="162"/>
        <v>39.930555210344721</v>
      </c>
      <c r="K1307" s="2">
        <f t="shared" si="156"/>
        <v>39.361340703937906</v>
      </c>
    </row>
    <row r="1308" spans="1:11" ht="13.5" x14ac:dyDescent="0.25">
      <c r="A1308" s="3">
        <f>TITRES_STAT!B1311</f>
        <v>43914</v>
      </c>
      <c r="B1308" s="6">
        <f>TITRES_STAT!D1311</f>
        <v>40</v>
      </c>
      <c r="C1308" s="2">
        <f t="shared" si="157"/>
        <v>0</v>
      </c>
      <c r="D1308" s="2">
        <f t="shared" si="158"/>
        <v>40</v>
      </c>
      <c r="E1308" s="2">
        <f t="shared" si="160"/>
        <v>40</v>
      </c>
      <c r="F1308" s="2">
        <f t="shared" si="161"/>
        <v>40</v>
      </c>
      <c r="G1308" s="2">
        <f t="shared" si="155"/>
        <v>39.673199999999994</v>
      </c>
      <c r="H1308" s="2">
        <f t="shared" si="159"/>
        <v>35.284400000000019</v>
      </c>
      <c r="I1308" s="2">
        <f t="array" ref="I1308">SUMPRODUCT(B1292:B1311, (ROW(B1292:B1311)-ROW(B1292)+1)) / (20*21/2)</f>
        <v>40</v>
      </c>
      <c r="J1308" s="2">
        <f t="shared" si="162"/>
        <v>39.937168999835698</v>
      </c>
      <c r="K1308" s="2">
        <f t="shared" si="156"/>
        <v>39.386386166528581</v>
      </c>
    </row>
    <row r="1309" spans="1:11" ht="13.5" x14ac:dyDescent="0.25">
      <c r="A1309" s="3">
        <f>TITRES_STAT!B1312</f>
        <v>43915</v>
      </c>
      <c r="B1309" s="6">
        <f>TITRES_STAT!D1312</f>
        <v>40</v>
      </c>
      <c r="C1309" s="2">
        <f t="shared" si="157"/>
        <v>0</v>
      </c>
      <c r="D1309" s="2">
        <f t="shared" si="158"/>
        <v>40</v>
      </c>
      <c r="E1309" s="2">
        <f t="shared" si="160"/>
        <v>40</v>
      </c>
      <c r="F1309" s="2">
        <f t="shared" si="161"/>
        <v>40</v>
      </c>
      <c r="G1309" s="2">
        <f t="shared" si="155"/>
        <v>39.683199999999999</v>
      </c>
      <c r="H1309" s="2">
        <f t="shared" si="159"/>
        <v>35.315200000000019</v>
      </c>
      <c r="I1309" s="2">
        <f t="array" ref="I1309">SUMPRODUCT(B1293:B1312, (ROW(B1293:B1312)-ROW(B1293)+1)) / (20*21/2)</f>
        <v>40</v>
      </c>
      <c r="J1309" s="2">
        <f t="shared" si="162"/>
        <v>39.94315290461325</v>
      </c>
      <c r="K1309" s="2">
        <f t="shared" si="156"/>
        <v>39.4104494541157</v>
      </c>
    </row>
    <row r="1310" spans="1:11" ht="13.5" x14ac:dyDescent="0.25">
      <c r="A1310" s="3">
        <f>TITRES_STAT!B1313</f>
        <v>43916</v>
      </c>
      <c r="B1310" s="6">
        <f>TITRES_STAT!D1313</f>
        <v>40</v>
      </c>
      <c r="C1310" s="2">
        <f t="shared" si="157"/>
        <v>0</v>
      </c>
      <c r="D1310" s="2">
        <f t="shared" si="158"/>
        <v>40</v>
      </c>
      <c r="E1310" s="2">
        <f t="shared" si="160"/>
        <v>40</v>
      </c>
      <c r="F1310" s="2">
        <f t="shared" si="161"/>
        <v>40</v>
      </c>
      <c r="G1310" s="2">
        <f t="shared" si="155"/>
        <v>39.693199999999997</v>
      </c>
      <c r="H1310" s="2">
        <f t="shared" si="159"/>
        <v>35.346000000000018</v>
      </c>
      <c r="I1310" s="2">
        <f t="array" ref="I1310">SUMPRODUCT(B1294:B1313, (ROW(B1294:B1313)-ROW(B1294)+1)) / (20*21/2)</f>
        <v>40</v>
      </c>
      <c r="J1310" s="2">
        <f t="shared" si="162"/>
        <v>39.948566913697704</v>
      </c>
      <c r="K1310" s="2">
        <f t="shared" si="156"/>
        <v>39.433569083366066</v>
      </c>
    </row>
    <row r="1311" spans="1:11" ht="13.5" x14ac:dyDescent="0.25">
      <c r="A1311" s="3">
        <f>TITRES_STAT!B1314</f>
        <v>43917</v>
      </c>
      <c r="B1311" s="6">
        <f>TITRES_STAT!D1314</f>
        <v>40</v>
      </c>
      <c r="C1311" s="2">
        <f t="shared" si="157"/>
        <v>0</v>
      </c>
      <c r="D1311" s="2">
        <f t="shared" si="158"/>
        <v>40</v>
      </c>
      <c r="E1311" s="2">
        <f t="shared" si="160"/>
        <v>40</v>
      </c>
      <c r="F1311" s="2">
        <f t="shared" si="161"/>
        <v>40</v>
      </c>
      <c r="G1311" s="2">
        <f t="shared" si="155"/>
        <v>39.703199999999995</v>
      </c>
      <c r="H1311" s="2">
        <f t="shared" si="159"/>
        <v>35.376800000000017</v>
      </c>
      <c r="I1311" s="2">
        <f t="array" ref="I1311">SUMPRODUCT(B1295:B1314, (ROW(B1295:B1314)-ROW(B1295)+1)) / (20*21/2)</f>
        <v>40</v>
      </c>
      <c r="J1311" s="2">
        <f t="shared" si="162"/>
        <v>39.953465302869354</v>
      </c>
      <c r="K1311" s="2">
        <f t="shared" si="156"/>
        <v>39.455782060488971</v>
      </c>
    </row>
    <row r="1312" spans="1:11" ht="13.5" x14ac:dyDescent="0.25">
      <c r="A1312" s="3">
        <f>TITRES_STAT!B1315</f>
        <v>43920</v>
      </c>
      <c r="B1312" s="6">
        <f>TITRES_STAT!D1315</f>
        <v>40</v>
      </c>
      <c r="C1312" s="2">
        <f t="shared" si="157"/>
        <v>0</v>
      </c>
      <c r="D1312" s="2">
        <f t="shared" si="158"/>
        <v>40</v>
      </c>
      <c r="E1312" s="2">
        <f t="shared" si="160"/>
        <v>40</v>
      </c>
      <c r="F1312" s="2">
        <f t="shared" si="161"/>
        <v>40</v>
      </c>
      <c r="G1312" s="2">
        <f t="shared" si="155"/>
        <v>39.713200000000001</v>
      </c>
      <c r="H1312" s="2">
        <f t="shared" si="159"/>
        <v>35.41520000000002</v>
      </c>
      <c r="I1312" s="2">
        <f t="array" ref="I1312">SUMPRODUCT(B1296:B1315, (ROW(B1296:B1315)-ROW(B1296)+1)) / (20*21/2)</f>
        <v>40</v>
      </c>
      <c r="J1312" s="2">
        <f t="shared" si="162"/>
        <v>39.95789717878656</v>
      </c>
      <c r="K1312" s="2">
        <f t="shared" si="156"/>
        <v>39.477123940469795</v>
      </c>
    </row>
    <row r="1313" spans="1:11" ht="13.5" x14ac:dyDescent="0.25">
      <c r="A1313" s="3">
        <f>TITRES_STAT!B1316</f>
        <v>43921</v>
      </c>
      <c r="B1313" s="6">
        <f>TITRES_STAT!D1316</f>
        <v>40</v>
      </c>
      <c r="C1313" s="2">
        <f t="shared" si="157"/>
        <v>0</v>
      </c>
      <c r="D1313" s="2">
        <f t="shared" si="158"/>
        <v>40</v>
      </c>
      <c r="E1313" s="2">
        <f t="shared" si="160"/>
        <v>40</v>
      </c>
      <c r="F1313" s="2">
        <f t="shared" si="161"/>
        <v>40</v>
      </c>
      <c r="G1313" s="2">
        <f t="shared" si="155"/>
        <v>39.723199999999999</v>
      </c>
      <c r="H1313" s="2">
        <f t="shared" si="159"/>
        <v>35.453600000000023</v>
      </c>
      <c r="I1313" s="2">
        <f t="array" ref="I1313">SUMPRODUCT(B1297:B1316, (ROW(B1297:B1316)-ROW(B1297)+1)) / (20*21/2)</f>
        <v>40</v>
      </c>
      <c r="J1313" s="2">
        <f t="shared" si="162"/>
        <v>39.961906971283078</v>
      </c>
      <c r="K1313" s="2">
        <f t="shared" si="156"/>
        <v>39.497628883980788</v>
      </c>
    </row>
    <row r="1314" spans="1:11" ht="13.5" x14ac:dyDescent="0.25">
      <c r="A1314" s="3">
        <f>TITRES_STAT!B1317</f>
        <v>43922</v>
      </c>
      <c r="B1314" s="6">
        <f>TITRES_STAT!D1317</f>
        <v>40</v>
      </c>
      <c r="C1314" s="2">
        <f t="shared" si="157"/>
        <v>0</v>
      </c>
      <c r="D1314" s="2">
        <f t="shared" si="158"/>
        <v>40</v>
      </c>
      <c r="E1314" s="2">
        <f t="shared" si="160"/>
        <v>40</v>
      </c>
      <c r="F1314" s="2">
        <f t="shared" si="161"/>
        <v>40</v>
      </c>
      <c r="G1314" s="2">
        <f t="shared" si="155"/>
        <v>39.733199999999997</v>
      </c>
      <c r="H1314" s="2">
        <f t="shared" si="159"/>
        <v>35.492000000000019</v>
      </c>
      <c r="I1314" s="2">
        <f t="array" ref="I1314">SUMPRODUCT(B1298:B1317, (ROW(B1298:B1317)-ROW(B1298)+1)) / (20*21/2)</f>
        <v>40</v>
      </c>
      <c r="J1314" s="2">
        <f t="shared" si="162"/>
        <v>39.965534878779927</v>
      </c>
      <c r="K1314" s="2">
        <f t="shared" si="156"/>
        <v>39.517329712059976</v>
      </c>
    </row>
    <row r="1315" spans="1:11" ht="13.5" x14ac:dyDescent="0.25">
      <c r="A1315" s="3">
        <f>TITRES_STAT!B1318</f>
        <v>43923</v>
      </c>
      <c r="B1315" s="6">
        <f>TITRES_STAT!D1318</f>
        <v>40</v>
      </c>
      <c r="C1315" s="2">
        <f t="shared" si="157"/>
        <v>0</v>
      </c>
      <c r="D1315" s="2">
        <f t="shared" si="158"/>
        <v>40</v>
      </c>
      <c r="E1315" s="2">
        <f t="shared" si="160"/>
        <v>40</v>
      </c>
      <c r="F1315" s="2">
        <f t="shared" si="161"/>
        <v>40</v>
      </c>
      <c r="G1315" s="2">
        <f t="shared" si="155"/>
        <v>39.743199999999995</v>
      </c>
      <c r="H1315" s="2">
        <f t="shared" si="159"/>
        <v>35.530400000000014</v>
      </c>
      <c r="I1315" s="2">
        <f t="array" ref="I1315">SUMPRODUCT(B1299:B1318, (ROW(B1299:B1318)-ROW(B1299)+1)) / (20*21/2)</f>
        <v>40</v>
      </c>
      <c r="J1315" s="2">
        <f t="shared" si="162"/>
        <v>39.968817271277075</v>
      </c>
      <c r="K1315" s="2">
        <f t="shared" si="156"/>
        <v>39.536257958645862</v>
      </c>
    </row>
    <row r="1316" spans="1:11" ht="13.5" x14ac:dyDescent="0.25">
      <c r="A1316" s="3">
        <f>TITRES_STAT!B1319</f>
        <v>43924</v>
      </c>
      <c r="B1316" s="6">
        <f>TITRES_STAT!D1319</f>
        <v>40</v>
      </c>
      <c r="C1316" s="2">
        <f t="shared" si="157"/>
        <v>0</v>
      </c>
      <c r="D1316" s="2">
        <f t="shared" si="158"/>
        <v>40</v>
      </c>
      <c r="E1316" s="2">
        <f t="shared" si="160"/>
        <v>40</v>
      </c>
      <c r="F1316" s="2">
        <f t="shared" si="161"/>
        <v>40</v>
      </c>
      <c r="G1316" s="2">
        <f t="shared" si="155"/>
        <v>39.7532</v>
      </c>
      <c r="H1316" s="2">
        <f t="shared" si="159"/>
        <v>35.568900000000014</v>
      </c>
      <c r="I1316" s="2">
        <f t="array" ref="I1316">SUMPRODUCT(B1300:B1319, (ROW(B1300:B1319)-ROW(B1300)+1)) / (20*21/2)</f>
        <v>40</v>
      </c>
      <c r="J1316" s="2">
        <f t="shared" si="162"/>
        <v>39.97178705496497</v>
      </c>
      <c r="K1316" s="2">
        <f t="shared" si="156"/>
        <v>39.554443921051913</v>
      </c>
    </row>
    <row r="1317" spans="1:11" ht="13.5" x14ac:dyDescent="0.25">
      <c r="A1317" s="3">
        <f>TITRES_STAT!B1320</f>
        <v>43927</v>
      </c>
      <c r="B1317" s="6">
        <f>TITRES_STAT!D1320</f>
        <v>40</v>
      </c>
      <c r="C1317" s="2">
        <f t="shared" si="157"/>
        <v>0</v>
      </c>
      <c r="D1317" s="2">
        <f t="shared" si="158"/>
        <v>40</v>
      </c>
      <c r="E1317" s="2">
        <f t="shared" si="160"/>
        <v>40</v>
      </c>
      <c r="F1317" s="2">
        <f t="shared" si="161"/>
        <v>40</v>
      </c>
      <c r="G1317" s="2">
        <f t="shared" si="155"/>
        <v>39.763199999999998</v>
      </c>
      <c r="H1317" s="2">
        <f t="shared" si="159"/>
        <v>35.607400000000013</v>
      </c>
      <c r="I1317" s="2">
        <f t="array" ref="I1317">SUMPRODUCT(B1301:B1320, (ROW(B1301:B1320)-ROW(B1301)+1)) / (20*21/2)</f>
        <v>40</v>
      </c>
      <c r="J1317" s="2">
        <f t="shared" si="162"/>
        <v>39.974474002111165</v>
      </c>
      <c r="K1317" s="2">
        <f t="shared" si="156"/>
        <v>39.571916708461643</v>
      </c>
    </row>
    <row r="1318" spans="1:11" ht="13.5" x14ac:dyDescent="0.25">
      <c r="A1318" s="3">
        <f>TITRES_STAT!B1321</f>
        <v>43928</v>
      </c>
      <c r="B1318" s="6">
        <f>TITRES_STAT!D1321</f>
        <v>40</v>
      </c>
      <c r="C1318" s="2">
        <f t="shared" si="157"/>
        <v>0</v>
      </c>
      <c r="D1318" s="2">
        <f t="shared" si="158"/>
        <v>40</v>
      </c>
      <c r="E1318" s="2">
        <f t="shared" si="160"/>
        <v>40</v>
      </c>
      <c r="F1318" s="2">
        <f t="shared" si="161"/>
        <v>40</v>
      </c>
      <c r="G1318" s="2">
        <f t="shared" si="155"/>
        <v>39.773199999999996</v>
      </c>
      <c r="H1318" s="2">
        <f t="shared" si="159"/>
        <v>35.645800000000015</v>
      </c>
      <c r="I1318" s="2">
        <f t="array" ref="I1318">SUMPRODUCT(B1302:B1321, (ROW(B1302:B1321)-ROW(B1302)+1)) / (20*21/2)</f>
        <v>40</v>
      </c>
      <c r="J1318" s="2">
        <f t="shared" si="162"/>
        <v>39.976905049529151</v>
      </c>
      <c r="K1318" s="2">
        <f t="shared" si="156"/>
        <v>39.588704288521974</v>
      </c>
    </row>
    <row r="1319" spans="1:11" ht="13.5" x14ac:dyDescent="0.25">
      <c r="A1319" s="3">
        <f>TITRES_STAT!B1322</f>
        <v>43929</v>
      </c>
      <c r="B1319" s="6">
        <f>TITRES_STAT!D1322</f>
        <v>40</v>
      </c>
      <c r="C1319" s="2">
        <f t="shared" si="157"/>
        <v>0</v>
      </c>
      <c r="D1319" s="2">
        <f t="shared" si="158"/>
        <v>40</v>
      </c>
      <c r="E1319" s="2">
        <f t="shared" si="160"/>
        <v>40</v>
      </c>
      <c r="F1319" s="2">
        <f t="shared" si="161"/>
        <v>40</v>
      </c>
      <c r="G1319" s="2">
        <f t="shared" si="155"/>
        <v>39.783199999999994</v>
      </c>
      <c r="H1319" s="2">
        <f t="shared" si="159"/>
        <v>35.684200000000011</v>
      </c>
      <c r="I1319" s="2">
        <f t="array" ref="I1319">SUMPRODUCT(B1303:B1322, (ROW(B1303:B1322)-ROW(B1303)+1)) / (20*21/2)</f>
        <v>40</v>
      </c>
      <c r="J1319" s="2">
        <f t="shared" si="162"/>
        <v>39.979104568621615</v>
      </c>
      <c r="K1319" s="2">
        <f t="shared" si="156"/>
        <v>39.604833532109353</v>
      </c>
    </row>
    <row r="1320" spans="1:11" ht="13.5" x14ac:dyDescent="0.25">
      <c r="A1320" s="3">
        <f>TITRES_STAT!B1323</f>
        <v>43934</v>
      </c>
      <c r="B1320" s="6">
        <f>TITRES_STAT!D1323</f>
        <v>40</v>
      </c>
      <c r="C1320" s="2">
        <f t="shared" si="157"/>
        <v>0</v>
      </c>
      <c r="D1320" s="2">
        <f t="shared" si="158"/>
        <v>40</v>
      </c>
      <c r="E1320" s="2">
        <f t="shared" si="160"/>
        <v>40</v>
      </c>
      <c r="F1320" s="2">
        <f t="shared" si="161"/>
        <v>40</v>
      </c>
      <c r="G1320" s="2">
        <f t="shared" si="155"/>
        <v>39.793199999999999</v>
      </c>
      <c r="H1320" s="2">
        <f t="shared" si="159"/>
        <v>35.722450000000009</v>
      </c>
      <c r="I1320" s="2">
        <f t="array" ref="I1320">SUMPRODUCT(B1304:B1323, (ROW(B1304:B1323)-ROW(B1304)+1)) / (20*21/2)</f>
        <v>40</v>
      </c>
      <c r="J1320" s="2">
        <f t="shared" si="162"/>
        <v>39.981094609705274</v>
      </c>
      <c r="K1320" s="2">
        <f t="shared" si="156"/>
        <v>39.62033025634036</v>
      </c>
    </row>
    <row r="1321" spans="1:11" ht="13.5" x14ac:dyDescent="0.25">
      <c r="A1321" s="3">
        <f>TITRES_STAT!B1324</f>
        <v>43935</v>
      </c>
      <c r="B1321" s="6">
        <f>TITRES_STAT!D1324</f>
        <v>40</v>
      </c>
      <c r="C1321" s="2">
        <f t="shared" si="157"/>
        <v>0</v>
      </c>
      <c r="D1321" s="2">
        <f t="shared" si="158"/>
        <v>40</v>
      </c>
      <c r="E1321" s="2">
        <f t="shared" si="160"/>
        <v>40</v>
      </c>
      <c r="F1321" s="2">
        <f t="shared" si="161"/>
        <v>40</v>
      </c>
      <c r="G1321" s="2">
        <f t="shared" si="155"/>
        <v>39.813200000000002</v>
      </c>
      <c r="H1321" s="2">
        <f t="shared" si="159"/>
        <v>35.760700000000014</v>
      </c>
      <c r="I1321" s="2">
        <f t="array" ref="I1321">SUMPRODUCT(B1305:B1324, (ROW(B1305:B1324)-ROW(B1305)+1)) / (20*21/2)</f>
        <v>40</v>
      </c>
      <c r="J1321" s="2">
        <f t="shared" si="162"/>
        <v>39.982895123066676</v>
      </c>
      <c r="K1321" s="2">
        <f t="shared" si="156"/>
        <v>39.635219265895643</v>
      </c>
    </row>
    <row r="1322" spans="1:11" ht="13.5" x14ac:dyDescent="0.25">
      <c r="A1322" s="3">
        <f>TITRES_STAT!B1325</f>
        <v>43936</v>
      </c>
      <c r="B1322" s="6">
        <f>TITRES_STAT!D1325</f>
        <v>40</v>
      </c>
      <c r="C1322" s="2">
        <f t="shared" si="157"/>
        <v>0</v>
      </c>
      <c r="D1322" s="2">
        <f t="shared" si="158"/>
        <v>40</v>
      </c>
      <c r="E1322" s="2">
        <f t="shared" si="160"/>
        <v>40</v>
      </c>
      <c r="F1322" s="2">
        <f t="shared" si="161"/>
        <v>40</v>
      </c>
      <c r="G1322" s="2">
        <f t="shared" si="155"/>
        <v>39.833200000000005</v>
      </c>
      <c r="H1322" s="2">
        <f t="shared" si="159"/>
        <v>35.798950000000012</v>
      </c>
      <c r="I1322" s="2">
        <f t="array" ref="I1322">SUMPRODUCT(B1306:B1325, (ROW(B1306:B1325)-ROW(B1306)+1)) / (20*21/2)</f>
        <v>40</v>
      </c>
      <c r="J1322" s="2">
        <f t="shared" si="162"/>
        <v>39.984524158965087</v>
      </c>
      <c r="K1322" s="2">
        <f t="shared" si="156"/>
        <v>39.649524392723265</v>
      </c>
    </row>
    <row r="1323" spans="1:11" ht="13.5" x14ac:dyDescent="0.25">
      <c r="A1323" s="3">
        <f>TITRES_STAT!B1326</f>
        <v>43937</v>
      </c>
      <c r="B1323" s="6">
        <f>TITRES_STAT!D1326</f>
        <v>40</v>
      </c>
      <c r="C1323" s="2">
        <f t="shared" si="157"/>
        <v>0</v>
      </c>
      <c r="D1323" s="2">
        <f t="shared" si="158"/>
        <v>40</v>
      </c>
      <c r="E1323" s="2">
        <f t="shared" si="160"/>
        <v>40</v>
      </c>
      <c r="F1323" s="2">
        <f t="shared" si="161"/>
        <v>40</v>
      </c>
      <c r="G1323" s="2">
        <f t="shared" si="155"/>
        <v>39.853200000000001</v>
      </c>
      <c r="H1323" s="2">
        <f t="shared" si="159"/>
        <v>35.83720000000001</v>
      </c>
      <c r="I1323" s="2">
        <f t="array" ref="I1323">SUMPRODUCT(B1307:B1326, (ROW(B1307:B1326)-ROW(B1307)+1)) / (20*21/2)</f>
        <v>40</v>
      </c>
      <c r="J1323" s="2">
        <f t="shared" si="162"/>
        <v>39.985998048587462</v>
      </c>
      <c r="K1323" s="2">
        <f t="shared" si="156"/>
        <v>39.6632685341851</v>
      </c>
    </row>
    <row r="1324" spans="1:11" ht="13.5" x14ac:dyDescent="0.25">
      <c r="A1324" s="3">
        <f>TITRES_STAT!B1327</f>
        <v>43938</v>
      </c>
      <c r="B1324" s="6">
        <f>TITRES_STAT!D1327</f>
        <v>40</v>
      </c>
      <c r="C1324" s="2">
        <f t="shared" si="157"/>
        <v>0</v>
      </c>
      <c r="D1324" s="2">
        <f t="shared" si="158"/>
        <v>40</v>
      </c>
      <c r="E1324" s="2">
        <f t="shared" si="160"/>
        <v>40</v>
      </c>
      <c r="F1324" s="2">
        <f t="shared" si="161"/>
        <v>40</v>
      </c>
      <c r="G1324" s="2">
        <f t="shared" si="155"/>
        <v>39.873200000000004</v>
      </c>
      <c r="H1324" s="2">
        <f t="shared" si="159"/>
        <v>35.875450000000008</v>
      </c>
      <c r="I1324" s="2">
        <f t="array" ref="I1324">SUMPRODUCT(B1308:B1327, (ROW(B1308:B1327)-ROW(B1308)+1)) / (20*21/2)</f>
        <v>40</v>
      </c>
      <c r="J1324" s="2">
        <f t="shared" si="162"/>
        <v>39.987331567769608</v>
      </c>
      <c r="K1324" s="2">
        <f t="shared" si="156"/>
        <v>39.676473689707258</v>
      </c>
    </row>
    <row r="1325" spans="1:11" ht="13.5" x14ac:dyDescent="0.25">
      <c r="A1325" s="3">
        <f>TITRES_STAT!B1328</f>
        <v>43941</v>
      </c>
      <c r="B1325" s="6">
        <f>TITRES_STAT!D1328</f>
        <v>40</v>
      </c>
      <c r="C1325" s="2">
        <f t="shared" si="157"/>
        <v>0</v>
      </c>
      <c r="D1325" s="2">
        <f t="shared" si="158"/>
        <v>40</v>
      </c>
      <c r="E1325" s="2">
        <f t="shared" si="160"/>
        <v>40</v>
      </c>
      <c r="F1325" s="2">
        <f t="shared" si="161"/>
        <v>40</v>
      </c>
      <c r="G1325" s="2">
        <f t="shared" si="155"/>
        <v>39.8932</v>
      </c>
      <c r="H1325" s="2">
        <f t="shared" si="159"/>
        <v>35.91545</v>
      </c>
      <c r="I1325" s="2">
        <f t="array" ref="I1325">SUMPRODUCT(B1309:B1328, (ROW(B1309:B1328)-ROW(B1309)+1)) / (20*21/2)</f>
        <v>40</v>
      </c>
      <c r="J1325" s="2">
        <f t="shared" si="162"/>
        <v>39.988538085124887</v>
      </c>
      <c r="K1325" s="2">
        <f t="shared" si="156"/>
        <v>39.689160995993248</v>
      </c>
    </row>
    <row r="1326" spans="1:11" ht="13.5" x14ac:dyDescent="0.25">
      <c r="A1326" s="3">
        <f>TITRES_STAT!B1329</f>
        <v>43942</v>
      </c>
      <c r="B1326" s="6">
        <f>TITRES_STAT!D1329</f>
        <v>40</v>
      </c>
      <c r="C1326" s="2">
        <f t="shared" si="157"/>
        <v>0</v>
      </c>
      <c r="D1326" s="2">
        <f t="shared" si="158"/>
        <v>40</v>
      </c>
      <c r="E1326" s="2">
        <f t="shared" si="160"/>
        <v>40</v>
      </c>
      <c r="F1326" s="2">
        <f t="shared" si="161"/>
        <v>40</v>
      </c>
      <c r="G1326" s="2">
        <f t="shared" si="155"/>
        <v>39.913200000000003</v>
      </c>
      <c r="H1326" s="2">
        <f t="shared" si="159"/>
        <v>35.955449999999999</v>
      </c>
      <c r="I1326" s="2">
        <f t="array" ref="I1326">SUMPRODUCT(B1310:B1329, (ROW(B1310:B1329)-ROW(B1310)+1)) / (20*21/2)</f>
        <v>40</v>
      </c>
      <c r="J1326" s="2">
        <f t="shared" si="162"/>
        <v>39.989629696065371</v>
      </c>
      <c r="K1326" s="2">
        <f t="shared" si="156"/>
        <v>39.701350760856258</v>
      </c>
    </row>
    <row r="1327" spans="1:11" ht="13.5" x14ac:dyDescent="0.25">
      <c r="A1327" s="3">
        <f>TITRES_STAT!B1330</f>
        <v>43943</v>
      </c>
      <c r="B1327" s="6">
        <f>TITRES_STAT!D1330</f>
        <v>40</v>
      </c>
      <c r="C1327" s="2">
        <f t="shared" si="157"/>
        <v>0</v>
      </c>
      <c r="D1327" s="2">
        <f t="shared" si="158"/>
        <v>40</v>
      </c>
      <c r="E1327" s="2">
        <f t="shared" si="160"/>
        <v>40</v>
      </c>
      <c r="F1327" s="2">
        <f t="shared" si="161"/>
        <v>40</v>
      </c>
      <c r="G1327" s="2">
        <f t="shared" si="155"/>
        <v>39.923200000000001</v>
      </c>
      <c r="H1327" s="2">
        <f t="shared" si="159"/>
        <v>35.995449999999998</v>
      </c>
      <c r="I1327" s="2">
        <f t="array" ref="I1327">SUMPRODUCT(B1311:B1330, (ROW(B1311:B1330)-ROW(B1311)+1)) / (20*21/2)</f>
        <v>40</v>
      </c>
      <c r="J1327" s="2">
        <f t="shared" si="162"/>
        <v>39.990617344059146</v>
      </c>
      <c r="K1327" s="2">
        <f t="shared" si="156"/>
        <v>39.713062495724643</v>
      </c>
    </row>
    <row r="1328" spans="1:11" ht="13.5" x14ac:dyDescent="0.25">
      <c r="A1328" s="3">
        <f>TITRES_STAT!B1331</f>
        <v>43944</v>
      </c>
      <c r="B1328" s="6">
        <f>TITRES_STAT!D1331</f>
        <v>40</v>
      </c>
      <c r="C1328" s="2">
        <f t="shared" si="157"/>
        <v>0</v>
      </c>
      <c r="D1328" s="2">
        <f t="shared" si="158"/>
        <v>40</v>
      </c>
      <c r="E1328" s="2">
        <f t="shared" si="160"/>
        <v>40</v>
      </c>
      <c r="F1328" s="2">
        <f t="shared" si="161"/>
        <v>40</v>
      </c>
      <c r="G1328" s="2">
        <f t="shared" si="155"/>
        <v>39.933199999999999</v>
      </c>
      <c r="H1328" s="2">
        <f t="shared" si="159"/>
        <v>36.035449999999997</v>
      </c>
      <c r="I1328" s="2">
        <f t="array" ref="I1328">SUMPRODUCT(B1312:B1331, (ROW(B1312:B1331)-ROW(B1312)+1)) / (20*21/2)</f>
        <v>40</v>
      </c>
      <c r="J1328" s="2">
        <f t="shared" si="162"/>
        <v>39.991510930339231</v>
      </c>
      <c r="K1328" s="2">
        <f t="shared" si="156"/>
        <v>39.724314946872695</v>
      </c>
    </row>
    <row r="1329" spans="1:11" ht="13.5" x14ac:dyDescent="0.25">
      <c r="A1329" s="3">
        <f>TITRES_STAT!B1332</f>
        <v>43945</v>
      </c>
      <c r="B1329" s="6">
        <f>TITRES_STAT!D1332</f>
        <v>40</v>
      </c>
      <c r="C1329" s="2">
        <f t="shared" si="157"/>
        <v>0</v>
      </c>
      <c r="D1329" s="2">
        <f t="shared" si="158"/>
        <v>40</v>
      </c>
      <c r="E1329" s="2">
        <f t="shared" si="160"/>
        <v>40</v>
      </c>
      <c r="F1329" s="2">
        <f t="shared" si="161"/>
        <v>40</v>
      </c>
      <c r="G1329" s="2">
        <f t="shared" si="155"/>
        <v>39.943199999999997</v>
      </c>
      <c r="H1329" s="2">
        <f t="shared" si="159"/>
        <v>36.075449999999996</v>
      </c>
      <c r="I1329" s="2">
        <f t="array" ref="I1329">SUMPRODUCT(B1313:B1332, (ROW(B1313:B1332)-ROW(B1313)+1)) / (20*21/2)</f>
        <v>40</v>
      </c>
      <c r="J1329" s="2">
        <f t="shared" si="162"/>
        <v>39.992319413164068</v>
      </c>
      <c r="K1329" s="2">
        <f t="shared" si="156"/>
        <v>39.73512612542671</v>
      </c>
    </row>
    <row r="1330" spans="1:11" ht="13.5" x14ac:dyDescent="0.25">
      <c r="A1330" s="3">
        <f>TITRES_STAT!B1333</f>
        <v>43948</v>
      </c>
      <c r="B1330" s="6">
        <f>TITRES_STAT!D1333</f>
        <v>40</v>
      </c>
      <c r="C1330" s="2">
        <f t="shared" si="157"/>
        <v>0</v>
      </c>
      <c r="D1330" s="2">
        <f t="shared" si="158"/>
        <v>40</v>
      </c>
      <c r="E1330" s="2">
        <f t="shared" si="160"/>
        <v>40</v>
      </c>
      <c r="F1330" s="2">
        <f t="shared" si="161"/>
        <v>40</v>
      </c>
      <c r="G1330" s="2">
        <f t="shared" ref="G1330:G1393" si="163">AVERAGE(B1281:B1330)</f>
        <v>39.963200000000001</v>
      </c>
      <c r="H1330" s="2">
        <f t="shared" si="159"/>
        <v>36.115449999999996</v>
      </c>
      <c r="I1330" s="2">
        <f t="array" ref="I1330">SUMPRODUCT(B1314:B1333, (ROW(B1314:B1333)-ROW(B1314)+1)) / (20*21/2)</f>
        <v>40</v>
      </c>
      <c r="J1330" s="2">
        <f t="shared" si="162"/>
        <v>39.993050897624634</v>
      </c>
      <c r="K1330" s="2">
        <f t="shared" si="156"/>
        <v>39.745513336194293</v>
      </c>
    </row>
    <row r="1331" spans="1:11" ht="13.5" x14ac:dyDescent="0.25">
      <c r="A1331" s="3">
        <f>TITRES_STAT!B1334</f>
        <v>43949</v>
      </c>
      <c r="B1331" s="6">
        <f>TITRES_STAT!D1334</f>
        <v>40</v>
      </c>
      <c r="C1331" s="2">
        <f t="shared" si="157"/>
        <v>0</v>
      </c>
      <c r="D1331" s="2">
        <f t="shared" si="158"/>
        <v>40</v>
      </c>
      <c r="E1331" s="2">
        <f t="shared" si="160"/>
        <v>40</v>
      </c>
      <c r="F1331" s="2">
        <f t="shared" si="161"/>
        <v>40</v>
      </c>
      <c r="G1331" s="2">
        <f t="shared" si="163"/>
        <v>39.983199999999997</v>
      </c>
      <c r="H1331" s="2">
        <f t="shared" si="159"/>
        <v>36.155449999999995</v>
      </c>
      <c r="I1331" s="2">
        <f t="array" ref="I1331">SUMPRODUCT(B1315:B1334, (ROW(B1315:B1334)-ROW(B1315)+1)) / (20*21/2)</f>
        <v>40</v>
      </c>
      <c r="J1331" s="2">
        <f t="shared" si="162"/>
        <v>39.993712716898479</v>
      </c>
      <c r="K1331" s="2">
        <f t="shared" ref="K1331:K1394" si="164">$K$4*B1331+(1-$K$4)*K1330</f>
        <v>39.755493205363145</v>
      </c>
    </row>
    <row r="1332" spans="1:11" ht="13.5" x14ac:dyDescent="0.25">
      <c r="A1332" s="3">
        <f>TITRES_STAT!B1335</f>
        <v>43950</v>
      </c>
      <c r="B1332" s="6">
        <f>TITRES_STAT!D1335</f>
        <v>40</v>
      </c>
      <c r="C1332" s="2">
        <f t="shared" si="157"/>
        <v>0</v>
      </c>
      <c r="D1332" s="2">
        <f t="shared" si="158"/>
        <v>40</v>
      </c>
      <c r="E1332" s="2">
        <f t="shared" si="160"/>
        <v>40</v>
      </c>
      <c r="F1332" s="2">
        <f t="shared" si="161"/>
        <v>40</v>
      </c>
      <c r="G1332" s="2">
        <f t="shared" si="163"/>
        <v>39.987400000000001</v>
      </c>
      <c r="H1332" s="2">
        <f t="shared" si="159"/>
        <v>36.195450000000001</v>
      </c>
      <c r="I1332" s="2">
        <f t="array" ref="I1332">SUMPRODUCT(B1316:B1335, (ROW(B1316:B1335)-ROW(B1316)+1)) / (20*21/2)</f>
        <v>40</v>
      </c>
      <c r="J1332" s="2">
        <f t="shared" si="162"/>
        <v>39.994311505765289</v>
      </c>
      <c r="K1332" s="2">
        <f t="shared" si="164"/>
        <v>39.765081707113609</v>
      </c>
    </row>
    <row r="1333" spans="1:11" ht="13.5" x14ac:dyDescent="0.25">
      <c r="A1333" s="3">
        <f>TITRES_STAT!B1336</f>
        <v>43951</v>
      </c>
      <c r="B1333" s="6">
        <f>TITRES_STAT!D1336</f>
        <v>40</v>
      </c>
      <c r="C1333" s="2">
        <f t="shared" si="157"/>
        <v>0</v>
      </c>
      <c r="D1333" s="2">
        <f t="shared" si="158"/>
        <v>40</v>
      </c>
      <c r="E1333" s="2">
        <f t="shared" si="160"/>
        <v>40</v>
      </c>
      <c r="F1333" s="2">
        <f t="shared" si="161"/>
        <v>40</v>
      </c>
      <c r="G1333" s="2">
        <f t="shared" si="163"/>
        <v>39.991599999999998</v>
      </c>
      <c r="H1333" s="2">
        <f t="shared" si="159"/>
        <v>36.23545</v>
      </c>
      <c r="I1333" s="2">
        <f t="array" ref="I1333">SUMPRODUCT(B1317:B1336, (ROW(B1317:B1336)-ROW(B1317)+1)) / (20*21/2)</f>
        <v>40</v>
      </c>
      <c r="J1333" s="2">
        <f t="shared" si="162"/>
        <v>39.994853267120973</v>
      </c>
      <c r="K1333" s="2">
        <f t="shared" si="164"/>
        <v>39.774294189187586</v>
      </c>
    </row>
    <row r="1334" spans="1:11" ht="13.5" x14ac:dyDescent="0.25">
      <c r="A1334" s="3">
        <f>TITRES_STAT!B1337</f>
        <v>43955</v>
      </c>
      <c r="B1334" s="6">
        <f>TITRES_STAT!D1337</f>
        <v>40</v>
      </c>
      <c r="C1334" s="2">
        <f t="shared" si="157"/>
        <v>0</v>
      </c>
      <c r="D1334" s="2">
        <f t="shared" si="158"/>
        <v>40</v>
      </c>
      <c r="E1334" s="2">
        <f t="shared" si="160"/>
        <v>40</v>
      </c>
      <c r="F1334" s="2">
        <f t="shared" si="161"/>
        <v>40</v>
      </c>
      <c r="G1334" s="2">
        <f t="shared" si="163"/>
        <v>39.995800000000003</v>
      </c>
      <c r="H1334" s="2">
        <f t="shared" si="159"/>
        <v>36.275449999999999</v>
      </c>
      <c r="I1334" s="2">
        <f t="array" ref="I1334">SUMPRODUCT(B1318:B1337, (ROW(B1318:B1337)-ROW(B1318)+1)) / (20*21/2)</f>
        <v>40</v>
      </c>
      <c r="J1334" s="2">
        <f t="shared" si="162"/>
        <v>39.995343432157071</v>
      </c>
      <c r="K1334" s="2">
        <f t="shared" si="164"/>
        <v>39.783145397454739</v>
      </c>
    </row>
    <row r="1335" spans="1:11" ht="13.5" x14ac:dyDescent="0.25">
      <c r="A1335" s="3">
        <f>TITRES_STAT!B1338</f>
        <v>43956</v>
      </c>
      <c r="B1335" s="6">
        <f>TITRES_STAT!D1338</f>
        <v>40</v>
      </c>
      <c r="C1335" s="2">
        <f t="shared" si="157"/>
        <v>0</v>
      </c>
      <c r="D1335" s="2">
        <f t="shared" si="158"/>
        <v>40</v>
      </c>
      <c r="E1335" s="2">
        <f t="shared" si="160"/>
        <v>40</v>
      </c>
      <c r="F1335" s="2">
        <f t="shared" si="161"/>
        <v>40</v>
      </c>
      <c r="G1335" s="2">
        <f t="shared" si="163"/>
        <v>40</v>
      </c>
      <c r="H1335" s="2">
        <f t="shared" si="159"/>
        <v>36.310650000000003</v>
      </c>
      <c r="I1335" s="2">
        <f t="array" ref="I1335">SUMPRODUCT(B1319:B1338, (ROW(B1319:B1338)-ROW(B1319)+1)) / (20*21/2)</f>
        <v>40</v>
      </c>
      <c r="J1335" s="2">
        <f t="shared" si="162"/>
        <v>39.995786914808782</v>
      </c>
      <c r="K1335" s="2">
        <f t="shared" si="164"/>
        <v>39.791649499515337</v>
      </c>
    </row>
    <row r="1336" spans="1:11" ht="13.5" x14ac:dyDescent="0.25">
      <c r="A1336" s="3">
        <f>TITRES_STAT!B1339</f>
        <v>43957</v>
      </c>
      <c r="B1336" s="6">
        <f>TITRES_STAT!D1339</f>
        <v>40</v>
      </c>
      <c r="C1336" s="2">
        <f t="shared" si="157"/>
        <v>0</v>
      </c>
      <c r="D1336" s="2">
        <f t="shared" si="158"/>
        <v>40</v>
      </c>
      <c r="E1336" s="2">
        <f t="shared" si="160"/>
        <v>40</v>
      </c>
      <c r="F1336" s="2">
        <f t="shared" si="161"/>
        <v>40</v>
      </c>
      <c r="G1336" s="2">
        <f t="shared" si="163"/>
        <v>40</v>
      </c>
      <c r="H1336" s="2">
        <f t="shared" si="159"/>
        <v>36.345849999999999</v>
      </c>
      <c r="I1336" s="2">
        <f t="array" ref="I1336">SUMPRODUCT(B1320:B1339, (ROW(B1320:B1339)-ROW(B1320)+1)) / (20*21/2)</f>
        <v>40</v>
      </c>
      <c r="J1336" s="2">
        <f t="shared" si="162"/>
        <v>39.996188161017471</v>
      </c>
      <c r="K1336" s="2">
        <f t="shared" si="164"/>
        <v>39.799820107377485</v>
      </c>
    </row>
    <row r="1337" spans="1:11" ht="13.5" x14ac:dyDescent="0.25">
      <c r="A1337" s="3">
        <f>TITRES_STAT!B1340</f>
        <v>43958</v>
      </c>
      <c r="B1337" s="6">
        <f>TITRES_STAT!D1340</f>
        <v>40</v>
      </c>
      <c r="C1337" s="2">
        <f t="shared" si="157"/>
        <v>0</v>
      </c>
      <c r="D1337" s="2">
        <f t="shared" si="158"/>
        <v>40</v>
      </c>
      <c r="E1337" s="2">
        <f t="shared" si="160"/>
        <v>40</v>
      </c>
      <c r="F1337" s="2">
        <f t="shared" si="161"/>
        <v>40</v>
      </c>
      <c r="G1337" s="2">
        <f t="shared" si="163"/>
        <v>40</v>
      </c>
      <c r="H1337" s="2">
        <f t="shared" si="159"/>
        <v>36.381050000000002</v>
      </c>
      <c r="I1337" s="2">
        <f t="array" ref="I1337">SUMPRODUCT(B1321:B1340, (ROW(B1321:B1340)-ROW(B1321)+1)) / (20*21/2)</f>
        <v>40</v>
      </c>
      <c r="J1337" s="2">
        <f t="shared" si="162"/>
        <v>39.996551193301521</v>
      </c>
      <c r="K1337" s="2">
        <f t="shared" si="164"/>
        <v>39.807670299245039</v>
      </c>
    </row>
    <row r="1338" spans="1:11" ht="13.5" x14ac:dyDescent="0.25">
      <c r="A1338" s="3">
        <f>TITRES_STAT!B1341</f>
        <v>43959</v>
      </c>
      <c r="B1338" s="6">
        <f>TITRES_STAT!D1341</f>
        <v>40</v>
      </c>
      <c r="C1338" s="2">
        <f t="shared" si="157"/>
        <v>0</v>
      </c>
      <c r="D1338" s="2">
        <f t="shared" si="158"/>
        <v>40</v>
      </c>
      <c r="E1338" s="2">
        <f t="shared" si="160"/>
        <v>40</v>
      </c>
      <c r="F1338" s="2">
        <f t="shared" si="161"/>
        <v>40</v>
      </c>
      <c r="G1338" s="2">
        <f t="shared" si="163"/>
        <v>40</v>
      </c>
      <c r="H1338" s="2">
        <f t="shared" si="159"/>
        <v>36.416250000000005</v>
      </c>
      <c r="I1338" s="2">
        <f t="array" ref="I1338">SUMPRODUCT(B1322:B1341, (ROW(B1322:B1341)-ROW(B1322)+1)) / (20*21/2)</f>
        <v>40</v>
      </c>
      <c r="J1338" s="2">
        <f t="shared" si="162"/>
        <v>39.996879651082331</v>
      </c>
      <c r="K1338" s="2">
        <f t="shared" si="164"/>
        <v>39.815212640451122</v>
      </c>
    </row>
    <row r="1339" spans="1:11" ht="13.5" x14ac:dyDescent="0.25">
      <c r="A1339" s="3">
        <f>TITRES_STAT!B1342</f>
        <v>43962</v>
      </c>
      <c r="B1339" s="6">
        <f>TITRES_STAT!D1342</f>
        <v>40</v>
      </c>
      <c r="C1339" s="2">
        <f t="shared" si="157"/>
        <v>0</v>
      </c>
      <c r="D1339" s="2">
        <f t="shared" si="158"/>
        <v>40</v>
      </c>
      <c r="E1339" s="2">
        <f t="shared" si="160"/>
        <v>40</v>
      </c>
      <c r="F1339" s="2">
        <f t="shared" si="161"/>
        <v>40</v>
      </c>
      <c r="G1339" s="2">
        <f t="shared" si="163"/>
        <v>40</v>
      </c>
      <c r="H1339" s="2">
        <f t="shared" si="159"/>
        <v>36.451450000000001</v>
      </c>
      <c r="I1339" s="2">
        <f t="array" ref="I1339">SUMPRODUCT(B1323:B1342, (ROW(B1323:B1342)-ROW(B1323)+1)) / (20*21/2)</f>
        <v>40</v>
      </c>
      <c r="J1339" s="2">
        <f t="shared" si="162"/>
        <v>39.997176827169731</v>
      </c>
      <c r="K1339" s="2">
        <f t="shared" si="164"/>
        <v>39.822459203570688</v>
      </c>
    </row>
    <row r="1340" spans="1:11" ht="13.5" x14ac:dyDescent="0.25">
      <c r="A1340" s="3">
        <f>TITRES_STAT!B1343</f>
        <v>43963</v>
      </c>
      <c r="B1340" s="6">
        <f>TITRES_STAT!D1343</f>
        <v>40</v>
      </c>
      <c r="C1340" s="2">
        <f t="shared" si="157"/>
        <v>0</v>
      </c>
      <c r="D1340" s="2">
        <f t="shared" si="158"/>
        <v>40</v>
      </c>
      <c r="E1340" s="2">
        <f t="shared" si="160"/>
        <v>40</v>
      </c>
      <c r="F1340" s="2">
        <f t="shared" si="161"/>
        <v>40</v>
      </c>
      <c r="G1340" s="2">
        <f t="shared" si="163"/>
        <v>40</v>
      </c>
      <c r="H1340" s="2">
        <f t="shared" si="159"/>
        <v>36.486650000000012</v>
      </c>
      <c r="I1340" s="2">
        <f t="array" ref="I1340">SUMPRODUCT(B1324:B1343, (ROW(B1324:B1343)-ROW(B1324)+1)) / (20*21/2)</f>
        <v>40</v>
      </c>
      <c r="J1340" s="2">
        <f t="shared" si="162"/>
        <v>39.997445700772616</v>
      </c>
      <c r="K1340" s="2">
        <f t="shared" si="164"/>
        <v>39.829421587744392</v>
      </c>
    </row>
    <row r="1341" spans="1:11" ht="13.5" x14ac:dyDescent="0.25">
      <c r="A1341" s="3">
        <f>TITRES_STAT!B1344</f>
        <v>43964</v>
      </c>
      <c r="B1341" s="6">
        <f>TITRES_STAT!D1344</f>
        <v>40</v>
      </c>
      <c r="C1341" s="2">
        <f t="shared" si="157"/>
        <v>0</v>
      </c>
      <c r="D1341" s="2">
        <f t="shared" si="158"/>
        <v>40</v>
      </c>
      <c r="E1341" s="2">
        <f t="shared" si="160"/>
        <v>40</v>
      </c>
      <c r="F1341" s="2">
        <f t="shared" si="161"/>
        <v>40</v>
      </c>
      <c r="G1341" s="2">
        <f t="shared" si="163"/>
        <v>40</v>
      </c>
      <c r="H1341" s="2">
        <f t="shared" si="159"/>
        <v>36.522150000000003</v>
      </c>
      <c r="I1341" s="2">
        <f t="array" ref="I1341">SUMPRODUCT(B1325:B1344, (ROW(B1325:B1344)-ROW(B1325)+1)) / (20*21/2)</f>
        <v>40</v>
      </c>
      <c r="J1341" s="2">
        <f t="shared" si="162"/>
        <v>39.997688967365704</v>
      </c>
      <c r="K1341" s="2">
        <f t="shared" si="164"/>
        <v>39.836110937244612</v>
      </c>
    </row>
    <row r="1342" spans="1:11" ht="13.5" x14ac:dyDescent="0.25">
      <c r="A1342" s="3">
        <f>TITRES_STAT!B1345</f>
        <v>43965</v>
      </c>
      <c r="B1342" s="6">
        <f>TITRES_STAT!D1345</f>
        <v>40</v>
      </c>
      <c r="C1342" s="2">
        <f t="shared" si="157"/>
        <v>0</v>
      </c>
      <c r="D1342" s="2">
        <f t="shared" si="158"/>
        <v>40</v>
      </c>
      <c r="E1342" s="2">
        <f t="shared" si="160"/>
        <v>40</v>
      </c>
      <c r="F1342" s="2">
        <f t="shared" si="161"/>
        <v>40</v>
      </c>
      <c r="G1342" s="2">
        <f t="shared" si="163"/>
        <v>40</v>
      </c>
      <c r="H1342" s="2">
        <f t="shared" si="159"/>
        <v>36.557650000000002</v>
      </c>
      <c r="I1342" s="2">
        <f t="array" ref="I1342">SUMPRODUCT(B1326:B1345, (ROW(B1326:B1345)-ROW(B1326)+1)) / (20*21/2)</f>
        <v>40</v>
      </c>
      <c r="J1342" s="2">
        <f t="shared" si="162"/>
        <v>39.997909065711831</v>
      </c>
      <c r="K1342" s="2">
        <f t="shared" si="164"/>
        <v>39.842537959313454</v>
      </c>
    </row>
    <row r="1343" spans="1:11" ht="13.5" x14ac:dyDescent="0.25">
      <c r="A1343" s="3">
        <f>TITRES_STAT!B1346</f>
        <v>43966</v>
      </c>
      <c r="B1343" s="6">
        <f>TITRES_STAT!D1346</f>
        <v>40</v>
      </c>
      <c r="C1343" s="2">
        <f t="shared" si="157"/>
        <v>0</v>
      </c>
      <c r="D1343" s="2">
        <f t="shared" si="158"/>
        <v>40</v>
      </c>
      <c r="E1343" s="2">
        <f t="shared" si="160"/>
        <v>40</v>
      </c>
      <c r="F1343" s="2">
        <f t="shared" si="161"/>
        <v>40</v>
      </c>
      <c r="G1343" s="2">
        <f t="shared" si="163"/>
        <v>40</v>
      </c>
      <c r="H1343" s="2">
        <f t="shared" si="159"/>
        <v>36.593150000000009</v>
      </c>
      <c r="I1343" s="2">
        <f t="array" ref="I1343">SUMPRODUCT(B1327:B1346, (ROW(B1327:B1346)-ROW(B1327)+1)) / (20*21/2)</f>
        <v>40</v>
      </c>
      <c r="J1343" s="2">
        <f t="shared" si="162"/>
        <v>39.998108202310704</v>
      </c>
      <c r="K1343" s="2">
        <f t="shared" si="164"/>
        <v>39.848712941301166</v>
      </c>
    </row>
    <row r="1344" spans="1:11" ht="13.5" x14ac:dyDescent="0.25">
      <c r="A1344" s="3">
        <f>TITRES_STAT!B1347</f>
        <v>43969</v>
      </c>
      <c r="B1344" s="6">
        <f>TITRES_STAT!D1347</f>
        <v>40</v>
      </c>
      <c r="C1344" s="2">
        <f t="shared" si="157"/>
        <v>0</v>
      </c>
      <c r="D1344" s="2">
        <f t="shared" si="158"/>
        <v>40</v>
      </c>
      <c r="E1344" s="2">
        <f t="shared" si="160"/>
        <v>40</v>
      </c>
      <c r="F1344" s="2">
        <f t="shared" si="161"/>
        <v>40</v>
      </c>
      <c r="G1344" s="2">
        <f t="shared" si="163"/>
        <v>40</v>
      </c>
      <c r="H1344" s="2">
        <f t="shared" si="159"/>
        <v>36.628650000000007</v>
      </c>
      <c r="I1344" s="2">
        <f t="array" ref="I1344">SUMPRODUCT(B1328:B1347, (ROW(B1328:B1347)-ROW(B1328)+1)) / (20*21/2)</f>
        <v>40</v>
      </c>
      <c r="J1344" s="2">
        <f t="shared" si="162"/>
        <v>39.998288373519209</v>
      </c>
      <c r="K1344" s="2">
        <f t="shared" si="164"/>
        <v>39.854645767132496</v>
      </c>
    </row>
    <row r="1345" spans="1:11" ht="13.5" x14ac:dyDescent="0.25">
      <c r="A1345" s="3">
        <f>TITRES_STAT!B1348</f>
        <v>43970</v>
      </c>
      <c r="B1345" s="6">
        <f>TITRES_STAT!D1348</f>
        <v>40</v>
      </c>
      <c r="C1345" s="2">
        <f t="shared" si="157"/>
        <v>0</v>
      </c>
      <c r="D1345" s="2">
        <f t="shared" si="158"/>
        <v>40</v>
      </c>
      <c r="E1345" s="2">
        <f t="shared" si="160"/>
        <v>40</v>
      </c>
      <c r="F1345" s="2">
        <f t="shared" si="161"/>
        <v>40</v>
      </c>
      <c r="G1345" s="2">
        <f t="shared" si="163"/>
        <v>40</v>
      </c>
      <c r="H1345" s="2">
        <f t="shared" si="159"/>
        <v>36.664150000000006</v>
      </c>
      <c r="I1345" s="2">
        <f t="array" ref="I1345">SUMPRODUCT(B1329:B1348, (ROW(B1329:B1348)-ROW(B1329)+1)) / (20*21/2)</f>
        <v>40</v>
      </c>
      <c r="J1345" s="2">
        <f t="shared" si="162"/>
        <v>39.998451385564998</v>
      </c>
      <c r="K1345" s="2">
        <f t="shared" si="164"/>
        <v>39.860345933127306</v>
      </c>
    </row>
    <row r="1346" spans="1:11" ht="13.5" x14ac:dyDescent="0.25">
      <c r="A1346" s="3">
        <f>TITRES_STAT!B1349</f>
        <v>43971</v>
      </c>
      <c r="B1346" s="6">
        <f>TITRES_STAT!D1349</f>
        <v>40</v>
      </c>
      <c r="C1346" s="2">
        <f t="shared" si="157"/>
        <v>0</v>
      </c>
      <c r="D1346" s="2">
        <f t="shared" si="158"/>
        <v>40</v>
      </c>
      <c r="E1346" s="2">
        <f t="shared" si="160"/>
        <v>40</v>
      </c>
      <c r="F1346" s="2">
        <f t="shared" si="161"/>
        <v>40</v>
      </c>
      <c r="G1346" s="2">
        <f t="shared" si="163"/>
        <v>40</v>
      </c>
      <c r="H1346" s="2">
        <f t="shared" si="159"/>
        <v>36.699650000000005</v>
      </c>
      <c r="I1346" s="2">
        <f t="array" ref="I1346">SUMPRODUCT(B1330:B1349, (ROW(B1330:B1349)-ROW(B1330)+1)) / (20*21/2)</f>
        <v>40</v>
      </c>
      <c r="J1346" s="2">
        <f t="shared" si="162"/>
        <v>39.99859887265405</v>
      </c>
      <c r="K1346" s="2">
        <f t="shared" si="164"/>
        <v>39.865822563200744</v>
      </c>
    </row>
    <row r="1347" spans="1:11" ht="13.5" x14ac:dyDescent="0.25">
      <c r="A1347" s="3">
        <f>TITRES_STAT!B1350</f>
        <v>43972</v>
      </c>
      <c r="B1347" s="6">
        <f>TITRES_STAT!D1350</f>
        <v>40</v>
      </c>
      <c r="C1347" s="2">
        <f t="shared" si="157"/>
        <v>0</v>
      </c>
      <c r="D1347" s="2">
        <f t="shared" si="158"/>
        <v>40</v>
      </c>
      <c r="E1347" s="2">
        <f t="shared" si="160"/>
        <v>40</v>
      </c>
      <c r="F1347" s="2">
        <f t="shared" si="161"/>
        <v>40</v>
      </c>
      <c r="G1347" s="2">
        <f t="shared" si="163"/>
        <v>40</v>
      </c>
      <c r="H1347" s="2">
        <f t="shared" si="159"/>
        <v>36.735150000000004</v>
      </c>
      <c r="I1347" s="2">
        <f t="array" ref="I1347">SUMPRODUCT(B1331:B1350, (ROW(B1331:B1350)-ROW(B1331)+1)) / (20*21/2)</f>
        <v>40</v>
      </c>
      <c r="J1347" s="2">
        <f t="shared" si="162"/>
        <v>39.998732313353663</v>
      </c>
      <c r="K1347" s="2">
        <f t="shared" si="164"/>
        <v>39.871084423467387</v>
      </c>
    </row>
    <row r="1348" spans="1:11" ht="13.5" x14ac:dyDescent="0.25">
      <c r="A1348" s="3">
        <f>TITRES_STAT!B1351</f>
        <v>43973</v>
      </c>
      <c r="B1348" s="6">
        <f>TITRES_STAT!D1351</f>
        <v>40</v>
      </c>
      <c r="C1348" s="2">
        <f t="shared" ref="C1348:C1411" si="165">B1348-B1347</f>
        <v>0</v>
      </c>
      <c r="D1348" s="2">
        <f t="shared" si="158"/>
        <v>40</v>
      </c>
      <c r="E1348" s="2">
        <f t="shared" si="160"/>
        <v>40</v>
      </c>
      <c r="F1348" s="2">
        <f t="shared" si="161"/>
        <v>40</v>
      </c>
      <c r="G1348" s="2">
        <f t="shared" si="163"/>
        <v>40</v>
      </c>
      <c r="H1348" s="2">
        <f t="shared" si="159"/>
        <v>36.770650000000003</v>
      </c>
      <c r="I1348" s="2">
        <f t="array" ref="I1348">SUMPRODUCT(B1332:B1351, (ROW(B1332:B1351)-ROW(B1332)+1)) / (20*21/2)</f>
        <v>40</v>
      </c>
      <c r="J1348" s="2">
        <f t="shared" si="162"/>
        <v>39.998853045415217</v>
      </c>
      <c r="K1348" s="2">
        <f t="shared" si="164"/>
        <v>39.876139936272587</v>
      </c>
    </row>
    <row r="1349" spans="1:11" ht="13.5" x14ac:dyDescent="0.25">
      <c r="A1349" s="3">
        <f>TITRES_STAT!B1352</f>
        <v>43977</v>
      </c>
      <c r="B1349" s="6">
        <f>TITRES_STAT!D1352</f>
        <v>40</v>
      </c>
      <c r="C1349" s="2">
        <f t="shared" si="165"/>
        <v>0</v>
      </c>
      <c r="D1349" s="2">
        <f t="shared" si="158"/>
        <v>40</v>
      </c>
      <c r="E1349" s="2">
        <f t="shared" si="160"/>
        <v>40</v>
      </c>
      <c r="F1349" s="2">
        <f t="shared" si="161"/>
        <v>40</v>
      </c>
      <c r="G1349" s="2">
        <f t="shared" si="163"/>
        <v>40</v>
      </c>
      <c r="H1349" s="2">
        <f t="shared" si="159"/>
        <v>36.806150000000009</v>
      </c>
      <c r="I1349" s="2">
        <f t="array" ref="I1349">SUMPRODUCT(B1333:B1352, (ROW(B1333:B1352)-ROW(B1333)+1)) / (20*21/2)</f>
        <v>40</v>
      </c>
      <c r="J1349" s="2">
        <f t="shared" si="162"/>
        <v>39.9989622791852</v>
      </c>
      <c r="K1349" s="2">
        <f t="shared" si="164"/>
        <v>39.880997193673664</v>
      </c>
    </row>
    <row r="1350" spans="1:11" ht="13.5" x14ac:dyDescent="0.25">
      <c r="A1350" s="3">
        <f>TITRES_STAT!B1353</f>
        <v>43978</v>
      </c>
      <c r="B1350" s="6">
        <f>TITRES_STAT!D1353</f>
        <v>40</v>
      </c>
      <c r="C1350" s="2">
        <f t="shared" si="165"/>
        <v>0</v>
      </c>
      <c r="D1350" s="2">
        <f t="shared" ref="D1350:D1413" si="166">AVERAGE(B1346:B1350)</f>
        <v>40</v>
      </c>
      <c r="E1350" s="2">
        <f t="shared" si="160"/>
        <v>40</v>
      </c>
      <c r="F1350" s="2">
        <f t="shared" si="161"/>
        <v>40</v>
      </c>
      <c r="G1350" s="2">
        <f t="shared" si="163"/>
        <v>40</v>
      </c>
      <c r="H1350" s="2">
        <f t="shared" si="159"/>
        <v>36.841650000000008</v>
      </c>
      <c r="I1350" s="2">
        <f t="array" ref="I1350">SUMPRODUCT(B1334:B1353, (ROW(B1334:B1353)-ROW(B1334)+1)) / (20*21/2)</f>
        <v>40</v>
      </c>
      <c r="J1350" s="2">
        <f t="shared" si="162"/>
        <v>39.999061109738989</v>
      </c>
      <c r="K1350" s="2">
        <f t="shared" si="164"/>
        <v>39.885663970392343</v>
      </c>
    </row>
    <row r="1351" spans="1:11" ht="13.5" x14ac:dyDescent="0.25">
      <c r="A1351" s="3">
        <f>TITRES_STAT!B1354</f>
        <v>43979</v>
      </c>
      <c r="B1351" s="6">
        <f>TITRES_STAT!D1354</f>
        <v>40</v>
      </c>
      <c r="C1351" s="2">
        <f t="shared" si="165"/>
        <v>0</v>
      </c>
      <c r="D1351" s="2">
        <f t="shared" si="166"/>
        <v>40</v>
      </c>
      <c r="E1351" s="2">
        <f t="shared" si="160"/>
        <v>40</v>
      </c>
      <c r="F1351" s="2">
        <f t="shared" si="161"/>
        <v>40</v>
      </c>
      <c r="G1351" s="2">
        <f t="shared" si="163"/>
        <v>40</v>
      </c>
      <c r="H1351" s="2">
        <f t="shared" si="159"/>
        <v>36.877150000000007</v>
      </c>
      <c r="I1351" s="2">
        <f t="array" ref="I1351">SUMPRODUCT(B1335:B1354, (ROW(B1335:B1354)-ROW(B1335)+1)) / (20*21/2)</f>
        <v>40</v>
      </c>
      <c r="J1351" s="2">
        <f t="shared" si="162"/>
        <v>39.999150527859086</v>
      </c>
      <c r="K1351" s="2">
        <f t="shared" si="164"/>
        <v>39.890147736259316</v>
      </c>
    </row>
    <row r="1352" spans="1:11" ht="13.5" x14ac:dyDescent="0.25">
      <c r="A1352" s="3">
        <f>TITRES_STAT!B1355</f>
        <v>43980</v>
      </c>
      <c r="B1352" s="6">
        <f>TITRES_STAT!D1355</f>
        <v>40</v>
      </c>
      <c r="C1352" s="2">
        <f t="shared" si="165"/>
        <v>0</v>
      </c>
      <c r="D1352" s="2">
        <f t="shared" si="166"/>
        <v>40</v>
      </c>
      <c r="E1352" s="2">
        <f t="shared" si="160"/>
        <v>40</v>
      </c>
      <c r="F1352" s="2">
        <f t="shared" si="161"/>
        <v>40</v>
      </c>
      <c r="G1352" s="2">
        <f t="shared" si="163"/>
        <v>40</v>
      </c>
      <c r="H1352" s="2">
        <f t="shared" si="159"/>
        <v>36.912650000000006</v>
      </c>
      <c r="I1352" s="2">
        <f t="array" ref="I1352">SUMPRODUCT(B1336:B1355, (ROW(B1336:B1355)-ROW(B1336)+1)) / (20*21/2)</f>
        <v>39.885714285714286</v>
      </c>
      <c r="J1352" s="2">
        <f t="shared" si="162"/>
        <v>39.999231429967743</v>
      </c>
      <c r="K1352" s="2">
        <f t="shared" si="164"/>
        <v>39.894455668170714</v>
      </c>
    </row>
    <row r="1353" spans="1:11" ht="13.5" x14ac:dyDescent="0.25">
      <c r="A1353" s="3">
        <f>TITRES_STAT!B1356</f>
        <v>43983</v>
      </c>
      <c r="B1353" s="6">
        <f>TITRES_STAT!D1356</f>
        <v>40</v>
      </c>
      <c r="C1353" s="2">
        <f t="shared" si="165"/>
        <v>0</v>
      </c>
      <c r="D1353" s="2">
        <f t="shared" si="166"/>
        <v>40</v>
      </c>
      <c r="E1353" s="2">
        <f t="shared" si="160"/>
        <v>40</v>
      </c>
      <c r="F1353" s="2">
        <f t="shared" si="161"/>
        <v>40</v>
      </c>
      <c r="G1353" s="2">
        <f t="shared" si="163"/>
        <v>40</v>
      </c>
      <c r="H1353" s="2">
        <f t="shared" si="159"/>
        <v>36.948150000000005</v>
      </c>
      <c r="I1353" s="2">
        <f t="array" ref="I1353">SUMPRODUCT(B1337:B1356, (ROW(B1337:B1356)-ROW(B1337)+1)) / (20*21/2)</f>
        <v>39.777142857142863</v>
      </c>
      <c r="J1353" s="2">
        <f t="shared" si="162"/>
        <v>39.999304627113673</v>
      </c>
      <c r="K1353" s="2">
        <f t="shared" si="164"/>
        <v>39.898594661575785</v>
      </c>
    </row>
    <row r="1354" spans="1:11" ht="13.5" x14ac:dyDescent="0.25">
      <c r="A1354" s="3">
        <f>TITRES_STAT!B1357</f>
        <v>43984</v>
      </c>
      <c r="B1354" s="6">
        <f>TITRES_STAT!D1357</f>
        <v>40</v>
      </c>
      <c r="C1354" s="2">
        <f t="shared" si="165"/>
        <v>0</v>
      </c>
      <c r="D1354" s="2">
        <f t="shared" si="166"/>
        <v>40</v>
      </c>
      <c r="E1354" s="2">
        <f t="shared" si="160"/>
        <v>40</v>
      </c>
      <c r="F1354" s="2">
        <f t="shared" si="161"/>
        <v>40</v>
      </c>
      <c r="G1354" s="2">
        <f t="shared" si="163"/>
        <v>40</v>
      </c>
      <c r="H1354" s="2">
        <f t="shared" ref="H1354:H1417" si="167">AVERAGE(B1155:B1354)</f>
        <v>36.983650000000004</v>
      </c>
      <c r="I1354" s="2">
        <f t="array" ref="I1354">SUMPRODUCT(B1338:B1357, (ROW(B1338:B1357)-ROW(B1338)+1)) / (20*21/2)</f>
        <v>39.674285714285709</v>
      </c>
      <c r="J1354" s="2">
        <f t="shared" si="162"/>
        <v>39.999370853102846</v>
      </c>
      <c r="K1354" s="2">
        <f t="shared" si="164"/>
        <v>39.90257134151399</v>
      </c>
    </row>
    <row r="1355" spans="1:11" ht="13.5" x14ac:dyDescent="0.25">
      <c r="A1355" s="3">
        <f>TITRES_STAT!B1358</f>
        <v>43985</v>
      </c>
      <c r="B1355" s="6">
        <f>TITRES_STAT!D1358</f>
        <v>38.799999999999997</v>
      </c>
      <c r="C1355" s="2">
        <f t="shared" si="165"/>
        <v>-1.2000000000000028</v>
      </c>
      <c r="D1355" s="2">
        <f t="shared" si="166"/>
        <v>39.760000000000005</v>
      </c>
      <c r="E1355" s="2">
        <f t="shared" si="160"/>
        <v>39.880000000000003</v>
      </c>
      <c r="F1355" s="2">
        <f t="shared" si="161"/>
        <v>39.94</v>
      </c>
      <c r="G1355" s="2">
        <f t="shared" si="163"/>
        <v>39.975999999999999</v>
      </c>
      <c r="H1355" s="2">
        <f t="shared" si="167"/>
        <v>37.01315000000001</v>
      </c>
      <c r="I1355" s="2">
        <f t="array" ref="I1355">SUMPRODUCT(B1339:B1358, (ROW(B1339:B1358)-ROW(B1339)+1)) / (20*21/2)</f>
        <v>39.57714285714286</v>
      </c>
      <c r="J1355" s="2">
        <f t="shared" si="162"/>
        <v>39.88514505756924</v>
      </c>
      <c r="K1355" s="2">
        <f t="shared" si="164"/>
        <v>39.859333249689918</v>
      </c>
    </row>
    <row r="1356" spans="1:11" ht="13.5" x14ac:dyDescent="0.25">
      <c r="A1356" s="3">
        <f>TITRES_STAT!B1359</f>
        <v>43986</v>
      </c>
      <c r="B1356" s="6">
        <f>TITRES_STAT!D1359</f>
        <v>38.799999999999997</v>
      </c>
      <c r="C1356" s="2">
        <f t="shared" si="165"/>
        <v>0</v>
      </c>
      <c r="D1356" s="2">
        <f t="shared" si="166"/>
        <v>39.520000000000003</v>
      </c>
      <c r="E1356" s="2">
        <f t="shared" ref="E1356:E1419" si="168">AVERAGE(B1347:B1356)</f>
        <v>39.760000000000005</v>
      </c>
      <c r="F1356" s="2">
        <f t="shared" si="161"/>
        <v>39.879999999999995</v>
      </c>
      <c r="G1356" s="2">
        <f t="shared" si="163"/>
        <v>39.951999999999998</v>
      </c>
      <c r="H1356" s="2">
        <f t="shared" si="167"/>
        <v>37.042650000000009</v>
      </c>
      <c r="I1356" s="2">
        <f t="array" ref="I1356">SUMPRODUCT(B1340:B1359, (ROW(B1340:B1359)-ROW(B1340)+1)) / (20*21/2)</f>
        <v>39.485714285714288</v>
      </c>
      <c r="J1356" s="2">
        <f t="shared" si="162"/>
        <v>39.781797909229311</v>
      </c>
      <c r="K1356" s="2">
        <f t="shared" si="164"/>
        <v>39.817790769309923</v>
      </c>
    </row>
    <row r="1357" spans="1:11" ht="13.5" x14ac:dyDescent="0.25">
      <c r="A1357" s="3">
        <f>TITRES_STAT!B1360</f>
        <v>43987</v>
      </c>
      <c r="B1357" s="6">
        <f>TITRES_STAT!D1360</f>
        <v>38.799999999999997</v>
      </c>
      <c r="C1357" s="2">
        <f t="shared" si="165"/>
        <v>0</v>
      </c>
      <c r="D1357" s="2">
        <f t="shared" si="166"/>
        <v>39.279999999999994</v>
      </c>
      <c r="E1357" s="2">
        <f t="shared" si="168"/>
        <v>39.64</v>
      </c>
      <c r="F1357" s="2">
        <f t="shared" si="161"/>
        <v>39.819999999999993</v>
      </c>
      <c r="G1357" s="2">
        <f t="shared" si="163"/>
        <v>39.927999999999997</v>
      </c>
      <c r="H1357" s="2">
        <f t="shared" si="167"/>
        <v>37.072150000000008</v>
      </c>
      <c r="I1357" s="2">
        <f t="array" ref="I1357">SUMPRODUCT(B1341:B1360, (ROW(B1341:B1360)-ROW(B1341)+1)) / (20*21/2)</f>
        <v>39.4</v>
      </c>
      <c r="J1357" s="2">
        <f t="shared" si="162"/>
        <v>39.688293346445569</v>
      </c>
      <c r="K1357" s="2">
        <f t="shared" si="164"/>
        <v>39.777877405807573</v>
      </c>
    </row>
    <row r="1358" spans="1:11" ht="13.5" x14ac:dyDescent="0.25">
      <c r="A1358" s="3">
        <f>TITRES_STAT!B1361</f>
        <v>43990</v>
      </c>
      <c r="B1358" s="6">
        <f>TITRES_STAT!D1361</f>
        <v>38.799999999999997</v>
      </c>
      <c r="C1358" s="2">
        <f t="shared" si="165"/>
        <v>0</v>
      </c>
      <c r="D1358" s="2">
        <f t="shared" si="166"/>
        <v>39.04</v>
      </c>
      <c r="E1358" s="2">
        <f t="shared" si="168"/>
        <v>39.520000000000003</v>
      </c>
      <c r="F1358" s="2">
        <f t="shared" si="161"/>
        <v>39.759999999999991</v>
      </c>
      <c r="G1358" s="2">
        <f t="shared" si="163"/>
        <v>39.903999999999996</v>
      </c>
      <c r="H1358" s="2">
        <f t="shared" si="167"/>
        <v>37.101350000000011</v>
      </c>
      <c r="I1358" s="2">
        <f t="array" ref="I1358">SUMPRODUCT(B1342:B1361, (ROW(B1342:B1361)-ROW(B1342)+1)) / (20*21/2)</f>
        <v>39.32</v>
      </c>
      <c r="J1358" s="2">
        <f t="shared" si="162"/>
        <v>39.60369398011742</v>
      </c>
      <c r="K1358" s="2">
        <f t="shared" si="164"/>
        <v>39.739529272246493</v>
      </c>
    </row>
    <row r="1359" spans="1:11" ht="13.5" x14ac:dyDescent="0.25">
      <c r="A1359" s="3">
        <f>TITRES_STAT!B1362</f>
        <v>43991</v>
      </c>
      <c r="B1359" s="6">
        <f>TITRES_STAT!D1362</f>
        <v>38.799999999999997</v>
      </c>
      <c r="C1359" s="2">
        <f t="shared" si="165"/>
        <v>0</v>
      </c>
      <c r="D1359" s="2">
        <f t="shared" si="166"/>
        <v>38.799999999999997</v>
      </c>
      <c r="E1359" s="2">
        <f t="shared" si="168"/>
        <v>39.400000000000006</v>
      </c>
      <c r="F1359" s="2">
        <f t="shared" si="161"/>
        <v>39.699999999999989</v>
      </c>
      <c r="G1359" s="2">
        <f t="shared" si="163"/>
        <v>39.879999999999995</v>
      </c>
      <c r="H1359" s="2">
        <f t="shared" si="167"/>
        <v>37.130550000000014</v>
      </c>
      <c r="I1359" s="2">
        <f t="array" ref="I1359">SUMPRODUCT(B1343:B1362, (ROW(B1343:B1362)-ROW(B1343)+1)) / (20*21/2)</f>
        <v>39.245714285714278</v>
      </c>
      <c r="J1359" s="2">
        <f t="shared" si="162"/>
        <v>39.527151696296713</v>
      </c>
      <c r="K1359" s="2">
        <f t="shared" si="164"/>
        <v>39.702684987060358</v>
      </c>
    </row>
    <row r="1360" spans="1:11" ht="13.5" x14ac:dyDescent="0.25">
      <c r="A1360" s="3">
        <f>TITRES_STAT!B1363</f>
        <v>43992</v>
      </c>
      <c r="B1360" s="6">
        <f>TITRES_STAT!D1363</f>
        <v>38.799999999999997</v>
      </c>
      <c r="C1360" s="2">
        <f t="shared" si="165"/>
        <v>0</v>
      </c>
      <c r="D1360" s="2">
        <f t="shared" si="166"/>
        <v>38.799999999999997</v>
      </c>
      <c r="E1360" s="2">
        <f t="shared" si="168"/>
        <v>39.280000000000008</v>
      </c>
      <c r="F1360" s="2">
        <f t="shared" si="161"/>
        <v>39.639999999999986</v>
      </c>
      <c r="G1360" s="2">
        <f t="shared" si="163"/>
        <v>39.855999999999995</v>
      </c>
      <c r="H1360" s="2">
        <f t="shared" si="167"/>
        <v>37.15975000000001</v>
      </c>
      <c r="I1360" s="2">
        <f t="array" ref="I1360">SUMPRODUCT(B1344:B1363, (ROW(B1344:B1363)-ROW(B1344)+1)) / (20*21/2)</f>
        <v>39.177142857142861</v>
      </c>
      <c r="J1360" s="2">
        <f t="shared" si="162"/>
        <v>39.457899153792262</v>
      </c>
      <c r="K1360" s="2">
        <f t="shared" si="164"/>
        <v>39.667285575803092</v>
      </c>
    </row>
    <row r="1361" spans="1:11" ht="13.5" x14ac:dyDescent="0.25">
      <c r="A1361" s="3">
        <f>TITRES_STAT!B1364</f>
        <v>43993</v>
      </c>
      <c r="B1361" s="6">
        <f>TITRES_STAT!D1364</f>
        <v>38.799999999999997</v>
      </c>
      <c r="C1361" s="2">
        <f t="shared" si="165"/>
        <v>0</v>
      </c>
      <c r="D1361" s="2">
        <f t="shared" si="166"/>
        <v>38.799999999999997</v>
      </c>
      <c r="E1361" s="2">
        <f t="shared" si="168"/>
        <v>39.160000000000011</v>
      </c>
      <c r="F1361" s="2">
        <f t="shared" si="161"/>
        <v>39.579999999999984</v>
      </c>
      <c r="G1361" s="2">
        <f t="shared" si="163"/>
        <v>39.831999999999994</v>
      </c>
      <c r="H1361" s="2">
        <f t="shared" si="167"/>
        <v>37.188950000000013</v>
      </c>
      <c r="I1361" s="2">
        <f t="array" ref="I1361">SUMPRODUCT(B1345:B1364, (ROW(B1345:B1364)-ROW(B1345)+1)) / (20*21/2)</f>
        <v>39.114285714285714</v>
      </c>
      <c r="J1361" s="2">
        <f t="shared" si="162"/>
        <v>39.395242091526335</v>
      </c>
      <c r="K1361" s="2">
        <f t="shared" si="164"/>
        <v>39.633274376751991</v>
      </c>
    </row>
    <row r="1362" spans="1:11" ht="13.5" x14ac:dyDescent="0.25">
      <c r="A1362" s="3">
        <f>TITRES_STAT!B1365</f>
        <v>43994</v>
      </c>
      <c r="B1362" s="6">
        <f>TITRES_STAT!D1365</f>
        <v>38.799999999999997</v>
      </c>
      <c r="C1362" s="2">
        <f t="shared" si="165"/>
        <v>0</v>
      </c>
      <c r="D1362" s="2">
        <f t="shared" si="166"/>
        <v>38.799999999999997</v>
      </c>
      <c r="E1362" s="2">
        <f t="shared" si="168"/>
        <v>39.040000000000006</v>
      </c>
      <c r="F1362" s="2">
        <f t="shared" si="161"/>
        <v>39.519999999999982</v>
      </c>
      <c r="G1362" s="2">
        <f t="shared" si="163"/>
        <v>39.807999999999993</v>
      </c>
      <c r="H1362" s="2">
        <f t="shared" si="167"/>
        <v>37.218150000000016</v>
      </c>
      <c r="I1362" s="2">
        <f t="array" ref="I1362">SUMPRODUCT(B1346:B1365, (ROW(B1346:B1365)-ROW(B1346)+1)) / (20*21/2)</f>
        <v>39.171428571428571</v>
      </c>
      <c r="J1362" s="2">
        <f t="shared" si="162"/>
        <v>39.338552368523828</v>
      </c>
      <c r="K1362" s="2">
        <f t="shared" si="164"/>
        <v>39.600596950212697</v>
      </c>
    </row>
    <row r="1363" spans="1:11" ht="13.5" x14ac:dyDescent="0.25">
      <c r="A1363" s="3">
        <f>TITRES_STAT!B1366</f>
        <v>43997</v>
      </c>
      <c r="B1363" s="6">
        <f>TITRES_STAT!D1366</f>
        <v>38.799999999999997</v>
      </c>
      <c r="C1363" s="2">
        <f t="shared" si="165"/>
        <v>0</v>
      </c>
      <c r="D1363" s="2">
        <f t="shared" si="166"/>
        <v>38.799999999999997</v>
      </c>
      <c r="E1363" s="2">
        <f t="shared" si="168"/>
        <v>38.92</v>
      </c>
      <c r="F1363" s="2">
        <f t="shared" si="161"/>
        <v>39.459999999999987</v>
      </c>
      <c r="G1363" s="2">
        <f t="shared" si="163"/>
        <v>39.783999999999992</v>
      </c>
      <c r="H1363" s="2">
        <f t="shared" si="167"/>
        <v>37.247350000000012</v>
      </c>
      <c r="I1363" s="2">
        <f t="array" ref="I1363">SUMPRODUCT(B1347:B1366, (ROW(B1347:B1366)-ROW(B1347)+1)) / (20*21/2)</f>
        <v>39.228571428571428</v>
      </c>
      <c r="J1363" s="2">
        <f t="shared" si="162"/>
        <v>39.287261666759655</v>
      </c>
      <c r="K1363" s="2">
        <f t="shared" si="164"/>
        <v>39.569200991380832</v>
      </c>
    </row>
    <row r="1364" spans="1:11" ht="13.5" x14ac:dyDescent="0.25">
      <c r="A1364" s="3">
        <f>TITRES_STAT!B1367</f>
        <v>43998</v>
      </c>
      <c r="B1364" s="6">
        <f>TITRES_STAT!D1367</f>
        <v>38.799999999999997</v>
      </c>
      <c r="C1364" s="2">
        <f t="shared" si="165"/>
        <v>0</v>
      </c>
      <c r="D1364" s="2">
        <f t="shared" si="166"/>
        <v>38.799999999999997</v>
      </c>
      <c r="E1364" s="2">
        <f t="shared" si="168"/>
        <v>38.800000000000004</v>
      </c>
      <c r="F1364" s="2">
        <f t="shared" ref="F1364:F1427" si="169">AVERAGE(B1345:B1364)</f>
        <v>39.399999999999984</v>
      </c>
      <c r="G1364" s="2">
        <f t="shared" si="163"/>
        <v>39.759999999999991</v>
      </c>
      <c r="H1364" s="2">
        <f t="shared" si="167"/>
        <v>37.276550000000015</v>
      </c>
      <c r="I1364" s="2">
        <f t="array" ref="I1364">SUMPRODUCT(B1348:B1367, (ROW(B1348:B1367)-ROW(B1348)+1)) / (20*21/2)</f>
        <v>39.285714285714285</v>
      </c>
      <c r="J1364" s="2">
        <f t="shared" si="162"/>
        <v>39.24085579373493</v>
      </c>
      <c r="K1364" s="2">
        <f t="shared" si="164"/>
        <v>39.539036246620803</v>
      </c>
    </row>
    <row r="1365" spans="1:11" ht="13.5" x14ac:dyDescent="0.25">
      <c r="A1365" s="3">
        <f>TITRES_STAT!B1368</f>
        <v>43999</v>
      </c>
      <c r="B1365" s="6">
        <f>TITRES_STAT!D1368</f>
        <v>40</v>
      </c>
      <c r="C1365" s="2">
        <f t="shared" si="165"/>
        <v>1.2000000000000028</v>
      </c>
      <c r="D1365" s="2">
        <f t="shared" si="166"/>
        <v>39.04</v>
      </c>
      <c r="E1365" s="2">
        <f t="shared" si="168"/>
        <v>38.92</v>
      </c>
      <c r="F1365" s="2">
        <f t="shared" si="169"/>
        <v>39.399999999999991</v>
      </c>
      <c r="G1365" s="2">
        <f t="shared" si="163"/>
        <v>39.759999999999991</v>
      </c>
      <c r="H1365" s="2">
        <f t="shared" si="167"/>
        <v>37.311750000000018</v>
      </c>
      <c r="I1365" s="2">
        <f t="array" ref="I1365">SUMPRODUCT(B1349:B1368, (ROW(B1349:B1368)-ROW(B1349)+1)) / (20*21/2)</f>
        <v>39.342857142857142</v>
      </c>
      <c r="J1365" s="2">
        <f t="shared" ref="J1365:J1428" si="170">$J$4*B1365+J1364*(1-$J$4)</f>
        <v>39.313155241950653</v>
      </c>
      <c r="K1365" s="2">
        <f t="shared" si="164"/>
        <v>39.557113256557244</v>
      </c>
    </row>
    <row r="1366" spans="1:11" ht="13.5" x14ac:dyDescent="0.25">
      <c r="A1366" s="3">
        <f>TITRES_STAT!B1369</f>
        <v>44000</v>
      </c>
      <c r="B1366" s="6">
        <f>TITRES_STAT!D1369</f>
        <v>40</v>
      </c>
      <c r="C1366" s="2">
        <f t="shared" si="165"/>
        <v>0</v>
      </c>
      <c r="D1366" s="2">
        <f t="shared" si="166"/>
        <v>39.279999999999994</v>
      </c>
      <c r="E1366" s="2">
        <f t="shared" si="168"/>
        <v>39.040000000000006</v>
      </c>
      <c r="F1366" s="2">
        <f t="shared" si="169"/>
        <v>39.399999999999991</v>
      </c>
      <c r="G1366" s="2">
        <f t="shared" si="163"/>
        <v>39.759999999999991</v>
      </c>
      <c r="H1366" s="2">
        <f t="shared" si="167"/>
        <v>37.346950000000014</v>
      </c>
      <c r="I1366" s="2">
        <f t="array" ref="I1366">SUMPRODUCT(B1350:B1369, (ROW(B1350:B1369)-ROW(B1350)+1)) / (20*21/2)</f>
        <v>39.4</v>
      </c>
      <c r="J1366" s="2">
        <f t="shared" si="170"/>
        <v>39.378569028431542</v>
      </c>
      <c r="K1366" s="2">
        <f t="shared" si="164"/>
        <v>39.574481364143239</v>
      </c>
    </row>
    <row r="1367" spans="1:11" ht="13.5" x14ac:dyDescent="0.25">
      <c r="A1367" s="3">
        <f>TITRES_STAT!B1370</f>
        <v>44001</v>
      </c>
      <c r="B1367" s="6">
        <f>TITRES_STAT!D1370</f>
        <v>40</v>
      </c>
      <c r="C1367" s="2">
        <f t="shared" si="165"/>
        <v>0</v>
      </c>
      <c r="D1367" s="2">
        <f t="shared" si="166"/>
        <v>39.519999999999996</v>
      </c>
      <c r="E1367" s="2">
        <f t="shared" si="168"/>
        <v>39.160000000000004</v>
      </c>
      <c r="F1367" s="2">
        <f t="shared" si="169"/>
        <v>39.399999999999991</v>
      </c>
      <c r="G1367" s="2">
        <f t="shared" si="163"/>
        <v>39.759999999999991</v>
      </c>
      <c r="H1367" s="2">
        <f t="shared" si="167"/>
        <v>37.382150000000017</v>
      </c>
      <c r="I1367" s="2">
        <f t="array" ref="I1367">SUMPRODUCT(B1351:B1370, (ROW(B1351:B1370)-ROW(B1351)+1)) / (20*21/2)</f>
        <v>39.457142857142856</v>
      </c>
      <c r="J1367" s="2">
        <f t="shared" si="170"/>
        <v>39.437752930485679</v>
      </c>
      <c r="K1367" s="2">
        <f t="shared" si="164"/>
        <v>39.591168369470957</v>
      </c>
    </row>
    <row r="1368" spans="1:11" ht="13.5" x14ac:dyDescent="0.25">
      <c r="A1368" s="3">
        <f>TITRES_STAT!B1371</f>
        <v>44004</v>
      </c>
      <c r="B1368" s="6">
        <f>TITRES_STAT!D1371</f>
        <v>40</v>
      </c>
      <c r="C1368" s="2">
        <f t="shared" si="165"/>
        <v>0</v>
      </c>
      <c r="D1368" s="2">
        <f t="shared" si="166"/>
        <v>39.760000000000005</v>
      </c>
      <c r="E1368" s="2">
        <f t="shared" si="168"/>
        <v>39.28</v>
      </c>
      <c r="F1368" s="2">
        <f t="shared" si="169"/>
        <v>39.4</v>
      </c>
      <c r="G1368" s="2">
        <f t="shared" si="163"/>
        <v>39.759999999999991</v>
      </c>
      <c r="H1368" s="2">
        <f t="shared" si="167"/>
        <v>37.417350000000013</v>
      </c>
      <c r="I1368" s="2">
        <f t="array" ref="I1368">SUMPRODUCT(B1352:B1371, (ROW(B1352:B1371)-ROW(B1352)+1)) / (20*21/2)</f>
        <v>39.514285714285712</v>
      </c>
      <c r="J1368" s="2">
        <f t="shared" si="170"/>
        <v>39.491300270439424</v>
      </c>
      <c r="K1368" s="2">
        <f t="shared" si="164"/>
        <v>39.607200982432886</v>
      </c>
    </row>
    <row r="1369" spans="1:11" ht="13.5" x14ac:dyDescent="0.25">
      <c r="A1369" s="3">
        <f>TITRES_STAT!B1372</f>
        <v>44005</v>
      </c>
      <c r="B1369" s="6">
        <f>TITRES_STAT!D1372</f>
        <v>40</v>
      </c>
      <c r="C1369" s="2">
        <f t="shared" si="165"/>
        <v>0</v>
      </c>
      <c r="D1369" s="2">
        <f t="shared" si="166"/>
        <v>40</v>
      </c>
      <c r="E1369" s="2">
        <f t="shared" si="168"/>
        <v>39.4</v>
      </c>
      <c r="F1369" s="2">
        <f t="shared" si="169"/>
        <v>39.4</v>
      </c>
      <c r="G1369" s="2">
        <f t="shared" si="163"/>
        <v>39.759999999999991</v>
      </c>
      <c r="H1369" s="2">
        <f t="shared" si="167"/>
        <v>37.452550000000016</v>
      </c>
      <c r="I1369" s="2">
        <f t="array" ref="I1369">SUMPRODUCT(B1353:B1372, (ROW(B1353:B1372)-ROW(B1353)+1)) / (20*21/2)</f>
        <v>39.457142857142856</v>
      </c>
      <c r="J1369" s="2">
        <f t="shared" si="170"/>
        <v>39.539747863730909</v>
      </c>
      <c r="K1369" s="2">
        <f t="shared" si="164"/>
        <v>39.622604865474734</v>
      </c>
    </row>
    <row r="1370" spans="1:11" ht="13.5" x14ac:dyDescent="0.25">
      <c r="A1370" s="3">
        <f>TITRES_STAT!B1373</f>
        <v>44006</v>
      </c>
      <c r="B1370" s="6">
        <f>TITRES_STAT!D1373</f>
        <v>40</v>
      </c>
      <c r="C1370" s="2">
        <f t="shared" si="165"/>
        <v>0</v>
      </c>
      <c r="D1370" s="2">
        <f t="shared" si="166"/>
        <v>40</v>
      </c>
      <c r="E1370" s="2">
        <f t="shared" si="168"/>
        <v>39.519999999999996</v>
      </c>
      <c r="F1370" s="2">
        <f t="shared" si="169"/>
        <v>39.400000000000006</v>
      </c>
      <c r="G1370" s="2">
        <f t="shared" si="163"/>
        <v>39.759999999999991</v>
      </c>
      <c r="H1370" s="2">
        <f t="shared" si="167"/>
        <v>37.487750000000013</v>
      </c>
      <c r="I1370" s="2">
        <f t="array" ref="I1370">SUMPRODUCT(B1354:B1373, (ROW(B1354:B1373)-ROW(B1354)+1)) / (20*21/2)</f>
        <v>39.405714285714289</v>
      </c>
      <c r="J1370" s="2">
        <f t="shared" si="170"/>
        <v>39.58358140051844</v>
      </c>
      <c r="K1370" s="2">
        <f t="shared" si="164"/>
        <v>39.637404674671807</v>
      </c>
    </row>
    <row r="1371" spans="1:11" ht="13.5" x14ac:dyDescent="0.25">
      <c r="A1371" s="3">
        <f>TITRES_STAT!B1374</f>
        <v>44007</v>
      </c>
      <c r="B1371" s="6">
        <f>TITRES_STAT!D1374</f>
        <v>40</v>
      </c>
      <c r="C1371" s="2">
        <f t="shared" si="165"/>
        <v>0</v>
      </c>
      <c r="D1371" s="2">
        <f t="shared" si="166"/>
        <v>40</v>
      </c>
      <c r="E1371" s="2">
        <f t="shared" si="168"/>
        <v>39.64</v>
      </c>
      <c r="F1371" s="2">
        <f t="shared" si="169"/>
        <v>39.400000000000006</v>
      </c>
      <c r="G1371" s="2">
        <f t="shared" si="163"/>
        <v>39.759999999999991</v>
      </c>
      <c r="H1371" s="2">
        <f t="shared" si="167"/>
        <v>37.522950000000016</v>
      </c>
      <c r="I1371" s="2">
        <f t="array" ref="I1371">SUMPRODUCT(B1355:B1374, (ROW(B1355:B1374)-ROW(B1355)+1)) / (20*21/2)</f>
        <v>39.359999999999992</v>
      </c>
      <c r="J1371" s="2">
        <f t="shared" si="170"/>
        <v>39.623240314754781</v>
      </c>
      <c r="K1371" s="2">
        <f t="shared" si="164"/>
        <v>39.651624099194485</v>
      </c>
    </row>
    <row r="1372" spans="1:11" ht="13.5" x14ac:dyDescent="0.25">
      <c r="A1372" s="3">
        <f>TITRES_STAT!B1375</f>
        <v>44008</v>
      </c>
      <c r="B1372" s="6">
        <f>TITRES_STAT!D1375</f>
        <v>38.799999999999997</v>
      </c>
      <c r="C1372" s="2">
        <f t="shared" si="165"/>
        <v>-1.2000000000000028</v>
      </c>
      <c r="D1372" s="2">
        <f t="shared" si="166"/>
        <v>39.760000000000005</v>
      </c>
      <c r="E1372" s="2">
        <f t="shared" si="168"/>
        <v>39.64</v>
      </c>
      <c r="F1372" s="2">
        <f t="shared" si="169"/>
        <v>39.339999999999996</v>
      </c>
      <c r="G1372" s="2">
        <f t="shared" si="163"/>
        <v>39.73599999999999</v>
      </c>
      <c r="H1372" s="2">
        <f t="shared" si="167"/>
        <v>37.552150000000012</v>
      </c>
      <c r="I1372" s="2">
        <f t="array" ref="I1372">SUMPRODUCT(B1356:B1375, (ROW(B1356:B1375)-ROW(B1356)+1)) / (20*21/2)</f>
        <v>39.32</v>
      </c>
      <c r="J1372" s="2">
        <f t="shared" si="170"/>
        <v>39.544836475254328</v>
      </c>
      <c r="K1372" s="2">
        <f t="shared" si="164"/>
        <v>39.618227075696666</v>
      </c>
    </row>
    <row r="1373" spans="1:11" ht="13.5" x14ac:dyDescent="0.25">
      <c r="A1373" s="3">
        <f>TITRES_STAT!B1376</f>
        <v>44011</v>
      </c>
      <c r="B1373" s="6">
        <f>TITRES_STAT!D1376</f>
        <v>38.799999999999997</v>
      </c>
      <c r="C1373" s="2">
        <f t="shared" si="165"/>
        <v>0</v>
      </c>
      <c r="D1373" s="2">
        <f t="shared" si="166"/>
        <v>39.520000000000003</v>
      </c>
      <c r="E1373" s="2">
        <f t="shared" si="168"/>
        <v>39.64</v>
      </c>
      <c r="F1373" s="2">
        <f t="shared" si="169"/>
        <v>39.279999999999994</v>
      </c>
      <c r="G1373" s="2">
        <f t="shared" si="163"/>
        <v>39.711999999999989</v>
      </c>
      <c r="H1373" s="2">
        <f t="shared" si="167"/>
        <v>37.581350000000015</v>
      </c>
      <c r="I1373" s="2">
        <f t="array" ref="I1373">SUMPRODUCT(B1357:B1376, (ROW(B1357:B1376)-ROW(B1357)+1)) / (20*21/2)</f>
        <v>39.279999999999994</v>
      </c>
      <c r="J1373" s="2">
        <f t="shared" si="170"/>
        <v>39.473899668087249</v>
      </c>
      <c r="K1373" s="2">
        <f t="shared" si="164"/>
        <v>39.586139739394838</v>
      </c>
    </row>
    <row r="1374" spans="1:11" ht="13.5" x14ac:dyDescent="0.25">
      <c r="A1374" s="3">
        <f>TITRES_STAT!B1377</f>
        <v>44012</v>
      </c>
      <c r="B1374" s="6">
        <f>TITRES_STAT!D1377</f>
        <v>38.799999999999997</v>
      </c>
      <c r="C1374" s="2">
        <f t="shared" si="165"/>
        <v>0</v>
      </c>
      <c r="D1374" s="2">
        <f t="shared" si="166"/>
        <v>39.279999999999994</v>
      </c>
      <c r="E1374" s="2">
        <f t="shared" si="168"/>
        <v>39.64</v>
      </c>
      <c r="F1374" s="2">
        <f t="shared" si="169"/>
        <v>39.219999999999992</v>
      </c>
      <c r="G1374" s="2">
        <f t="shared" si="163"/>
        <v>39.687999999999988</v>
      </c>
      <c r="H1374" s="2">
        <f t="shared" si="167"/>
        <v>37.610550000000018</v>
      </c>
      <c r="I1374" s="2">
        <f t="array" ref="I1374">SUMPRODUCT(B1358:B1377, (ROW(B1358:B1377)-ROW(B1358)+1)) / (20*21/2)</f>
        <v>39.239999999999988</v>
      </c>
      <c r="J1374" s="2">
        <f t="shared" si="170"/>
        <v>39.409718747317037</v>
      </c>
      <c r="K1374" s="2">
        <f t="shared" si="164"/>
        <v>39.555310730006809</v>
      </c>
    </row>
    <row r="1375" spans="1:11" ht="13.5" x14ac:dyDescent="0.25">
      <c r="A1375" s="3">
        <f>TITRES_STAT!B1378</f>
        <v>44013</v>
      </c>
      <c r="B1375" s="6">
        <f>TITRES_STAT!D1378</f>
        <v>38.799999999999997</v>
      </c>
      <c r="C1375" s="2">
        <f t="shared" si="165"/>
        <v>0</v>
      </c>
      <c r="D1375" s="2">
        <f t="shared" si="166"/>
        <v>39.04</v>
      </c>
      <c r="E1375" s="2">
        <f t="shared" si="168"/>
        <v>39.520000000000003</v>
      </c>
      <c r="F1375" s="2">
        <f t="shared" si="169"/>
        <v>39.219999999999992</v>
      </c>
      <c r="G1375" s="2">
        <f t="shared" si="163"/>
        <v>39.663999999999987</v>
      </c>
      <c r="H1375" s="2">
        <f t="shared" si="167"/>
        <v>37.639750000000021</v>
      </c>
      <c r="I1375" s="2">
        <f t="array" ref="I1375">SUMPRODUCT(B1359:B1378, (ROW(B1359:B1378)-ROW(B1359)+1)) / (20*21/2)</f>
        <v>39.200000000000003</v>
      </c>
      <c r="J1375" s="2">
        <f t="shared" si="170"/>
        <v>39.351650295191604</v>
      </c>
      <c r="K1375" s="2">
        <f t="shared" si="164"/>
        <v>39.525690701379091</v>
      </c>
    </row>
    <row r="1376" spans="1:11" ht="13.5" x14ac:dyDescent="0.25">
      <c r="A1376" s="3">
        <f>TITRES_STAT!B1379</f>
        <v>44014</v>
      </c>
      <c r="B1376" s="6">
        <f>TITRES_STAT!D1379</f>
        <v>38.799999999999997</v>
      </c>
      <c r="C1376" s="2">
        <f t="shared" si="165"/>
        <v>0</v>
      </c>
      <c r="D1376" s="2">
        <f t="shared" si="166"/>
        <v>38.799999999999997</v>
      </c>
      <c r="E1376" s="2">
        <f t="shared" si="168"/>
        <v>39.400000000000006</v>
      </c>
      <c r="F1376" s="2">
        <f t="shared" si="169"/>
        <v>39.219999999999992</v>
      </c>
      <c r="G1376" s="2">
        <f t="shared" si="163"/>
        <v>39.639999999999986</v>
      </c>
      <c r="H1376" s="2">
        <f t="shared" si="167"/>
        <v>37.668950000000017</v>
      </c>
      <c r="I1376" s="2">
        <f t="array" ref="I1376">SUMPRODUCT(B1360:B1379, (ROW(B1360:B1379)-ROW(B1360)+1)) / (20*21/2)</f>
        <v>39.159999999999997</v>
      </c>
      <c r="J1376" s="2">
        <f t="shared" si="170"/>
        <v>39.299112171840022</v>
      </c>
      <c r="K1376" s="2">
        <f t="shared" si="164"/>
        <v>39.497232242501482</v>
      </c>
    </row>
    <row r="1377" spans="1:11" ht="13.5" x14ac:dyDescent="0.25">
      <c r="A1377" s="3">
        <f>TITRES_STAT!B1380</f>
        <v>44015</v>
      </c>
      <c r="B1377" s="6">
        <f>TITRES_STAT!D1380</f>
        <v>38.799999999999997</v>
      </c>
      <c r="C1377" s="2">
        <f t="shared" si="165"/>
        <v>0</v>
      </c>
      <c r="D1377" s="2">
        <f t="shared" si="166"/>
        <v>38.799999999999997</v>
      </c>
      <c r="E1377" s="2">
        <f t="shared" si="168"/>
        <v>39.280000000000008</v>
      </c>
      <c r="F1377" s="2">
        <f t="shared" si="169"/>
        <v>39.219999999999985</v>
      </c>
      <c r="G1377" s="2">
        <f t="shared" si="163"/>
        <v>39.615999999999985</v>
      </c>
      <c r="H1377" s="2">
        <f t="shared" si="167"/>
        <v>37.698150000000012</v>
      </c>
      <c r="I1377" s="2">
        <f t="array" ref="I1377">SUMPRODUCT(B1361:B1380, (ROW(B1361:B1380)-ROW(B1361)+1)) / (20*21/2)</f>
        <v>39.120000000000005</v>
      </c>
      <c r="J1377" s="2">
        <f t="shared" si="170"/>
        <v>39.251577679283834</v>
      </c>
      <c r="K1377" s="2">
        <f t="shared" si="164"/>
        <v>39.469889801619075</v>
      </c>
    </row>
    <row r="1378" spans="1:11" ht="13.5" x14ac:dyDescent="0.25">
      <c r="A1378" s="3">
        <f>TITRES_STAT!B1381</f>
        <v>44018</v>
      </c>
      <c r="B1378" s="6">
        <f>TITRES_STAT!D1381</f>
        <v>38.799999999999997</v>
      </c>
      <c r="C1378" s="2">
        <f t="shared" si="165"/>
        <v>0</v>
      </c>
      <c r="D1378" s="2">
        <f t="shared" si="166"/>
        <v>38.799999999999997</v>
      </c>
      <c r="E1378" s="2">
        <f t="shared" si="168"/>
        <v>39.160000000000011</v>
      </c>
      <c r="F1378" s="2">
        <f t="shared" si="169"/>
        <v>39.219999999999985</v>
      </c>
      <c r="G1378" s="2">
        <f t="shared" si="163"/>
        <v>39.591999999999985</v>
      </c>
      <c r="H1378" s="2">
        <f t="shared" si="167"/>
        <v>37.727350000000023</v>
      </c>
      <c r="I1378" s="2">
        <f t="array" ref="I1378">SUMPRODUCT(B1362:B1381, (ROW(B1362:B1381)-ROW(B1362)+1)) / (20*21/2)</f>
        <v>39.08</v>
      </c>
      <c r="J1378" s="2">
        <f t="shared" si="170"/>
        <v>39.208570281256804</v>
      </c>
      <c r="K1378" s="2">
        <f t="shared" si="164"/>
        <v>39.443619613320294</v>
      </c>
    </row>
    <row r="1379" spans="1:11" ht="13.5" x14ac:dyDescent="0.25">
      <c r="A1379" s="3">
        <f>TITRES_STAT!B1382</f>
        <v>44019</v>
      </c>
      <c r="B1379" s="6">
        <f>TITRES_STAT!D1382</f>
        <v>38.799999999999997</v>
      </c>
      <c r="C1379" s="2">
        <f t="shared" si="165"/>
        <v>0</v>
      </c>
      <c r="D1379" s="2">
        <f t="shared" si="166"/>
        <v>38.799999999999997</v>
      </c>
      <c r="E1379" s="2">
        <f t="shared" si="168"/>
        <v>39.040000000000006</v>
      </c>
      <c r="F1379" s="2">
        <f t="shared" si="169"/>
        <v>39.219999999999985</v>
      </c>
      <c r="G1379" s="2">
        <f t="shared" si="163"/>
        <v>39.567999999999984</v>
      </c>
      <c r="H1379" s="2">
        <f t="shared" si="167"/>
        <v>37.756550000000018</v>
      </c>
      <c r="I1379" s="2">
        <f t="array" ref="I1379">SUMPRODUCT(B1363:B1382, (ROW(B1363:B1382)-ROW(B1363)+1)) / (20*21/2)</f>
        <v>39.039999999999992</v>
      </c>
      <c r="J1379" s="2">
        <f t="shared" si="170"/>
        <v>39.169658825899013</v>
      </c>
      <c r="K1379" s="2">
        <f t="shared" si="164"/>
        <v>39.41837962848421</v>
      </c>
    </row>
    <row r="1380" spans="1:11" ht="13.5" x14ac:dyDescent="0.25">
      <c r="A1380" s="3">
        <f>TITRES_STAT!B1383</f>
        <v>44020</v>
      </c>
      <c r="B1380" s="6">
        <f>TITRES_STAT!D1383</f>
        <v>38.799999999999997</v>
      </c>
      <c r="C1380" s="2">
        <f t="shared" si="165"/>
        <v>0</v>
      </c>
      <c r="D1380" s="2">
        <f t="shared" si="166"/>
        <v>38.799999999999997</v>
      </c>
      <c r="E1380" s="2">
        <f t="shared" si="168"/>
        <v>38.92</v>
      </c>
      <c r="F1380" s="2">
        <f t="shared" si="169"/>
        <v>39.219999999999985</v>
      </c>
      <c r="G1380" s="2">
        <f t="shared" si="163"/>
        <v>39.543999999999983</v>
      </c>
      <c r="H1380" s="2">
        <f t="shared" si="167"/>
        <v>37.790550000000025</v>
      </c>
      <c r="I1380" s="2">
        <f t="array" ref="I1380">SUMPRODUCT(B1364:B1383, (ROW(B1364:B1383)-ROW(B1364)+1)) / (20*21/2)</f>
        <v>38.999999999999993</v>
      </c>
      <c r="J1380" s="2">
        <f t="shared" si="170"/>
        <v>39.134453223432445</v>
      </c>
      <c r="K1380" s="2">
        <f t="shared" si="164"/>
        <v>39.394129446975029</v>
      </c>
    </row>
    <row r="1381" spans="1:11" ht="13.5" x14ac:dyDescent="0.25">
      <c r="A1381" s="3">
        <f>TITRES_STAT!B1384</f>
        <v>44021</v>
      </c>
      <c r="B1381" s="6">
        <f>TITRES_STAT!D1384</f>
        <v>38.799999999999997</v>
      </c>
      <c r="C1381" s="2">
        <f t="shared" si="165"/>
        <v>0</v>
      </c>
      <c r="D1381" s="2">
        <f t="shared" si="166"/>
        <v>38.799999999999997</v>
      </c>
      <c r="E1381" s="2">
        <f t="shared" si="168"/>
        <v>38.800000000000004</v>
      </c>
      <c r="F1381" s="2">
        <f t="shared" si="169"/>
        <v>39.219999999999985</v>
      </c>
      <c r="G1381" s="2">
        <f t="shared" si="163"/>
        <v>39.519999999999982</v>
      </c>
      <c r="H1381" s="2">
        <f t="shared" si="167"/>
        <v>37.824550000000016</v>
      </c>
      <c r="I1381" s="2">
        <f t="array" ref="I1381">SUMPRODUCT(B1365:B1384, (ROW(B1365:B1384)-ROW(B1365)+1)) / (20*21/2)</f>
        <v>38.96</v>
      </c>
      <c r="J1381" s="2">
        <f t="shared" si="170"/>
        <v>39.102600535486502</v>
      </c>
      <c r="K1381" s="2">
        <f t="shared" si="164"/>
        <v>39.370830252976013</v>
      </c>
    </row>
    <row r="1382" spans="1:11" ht="13.5" x14ac:dyDescent="0.25">
      <c r="A1382" s="3">
        <f>TITRES_STAT!B1385</f>
        <v>44022</v>
      </c>
      <c r="B1382" s="6">
        <f>TITRES_STAT!D1385</f>
        <v>38.799999999999997</v>
      </c>
      <c r="C1382" s="2">
        <f t="shared" si="165"/>
        <v>0</v>
      </c>
      <c r="D1382" s="2">
        <f t="shared" si="166"/>
        <v>38.799999999999997</v>
      </c>
      <c r="E1382" s="2">
        <f t="shared" si="168"/>
        <v>38.800000000000004</v>
      </c>
      <c r="F1382" s="2">
        <f t="shared" si="169"/>
        <v>39.219999999999985</v>
      </c>
      <c r="G1382" s="2">
        <f t="shared" si="163"/>
        <v>39.495999999999981</v>
      </c>
      <c r="H1382" s="2">
        <f t="shared" si="167"/>
        <v>37.858550000000022</v>
      </c>
      <c r="I1382" s="2">
        <f t="array" ref="I1382">SUMPRODUCT(B1366:B1385, (ROW(B1366:B1385)-ROW(B1366)+1)) / (20*21/2)</f>
        <v>38.92</v>
      </c>
      <c r="J1382" s="2">
        <f t="shared" si="170"/>
        <v>39.073781436868742</v>
      </c>
      <c r="K1382" s="2">
        <f t="shared" si="164"/>
        <v>39.348444752859308</v>
      </c>
    </row>
    <row r="1383" spans="1:11" ht="13.5" x14ac:dyDescent="0.25">
      <c r="A1383" s="3">
        <f>TITRES_STAT!B1386</f>
        <v>44025</v>
      </c>
      <c r="B1383" s="6">
        <f>TITRES_STAT!D1386</f>
        <v>38.799999999999997</v>
      </c>
      <c r="C1383" s="2">
        <f t="shared" si="165"/>
        <v>0</v>
      </c>
      <c r="D1383" s="2">
        <f t="shared" si="166"/>
        <v>38.799999999999997</v>
      </c>
      <c r="E1383" s="2">
        <f t="shared" si="168"/>
        <v>38.800000000000004</v>
      </c>
      <c r="F1383" s="2">
        <f t="shared" si="169"/>
        <v>39.219999999999985</v>
      </c>
      <c r="G1383" s="2">
        <f t="shared" si="163"/>
        <v>39.47199999999998</v>
      </c>
      <c r="H1383" s="2">
        <f t="shared" si="167"/>
        <v>37.892550000000021</v>
      </c>
      <c r="I1383" s="2">
        <f t="array" ref="I1383">SUMPRODUCT(B1367:B1386, (ROW(B1367:B1386)-ROW(B1367)+1)) / (20*21/2)</f>
        <v>38.980952380952374</v>
      </c>
      <c r="J1383" s="2">
        <f t="shared" si="170"/>
        <v>39.047707014309815</v>
      </c>
      <c r="K1383" s="2">
        <f t="shared" si="164"/>
        <v>39.326937115492278</v>
      </c>
    </row>
    <row r="1384" spans="1:11" ht="13.5" x14ac:dyDescent="0.25">
      <c r="A1384" s="3">
        <f>TITRES_STAT!B1387</f>
        <v>44026</v>
      </c>
      <c r="B1384" s="6">
        <f>TITRES_STAT!D1387</f>
        <v>38.799999999999997</v>
      </c>
      <c r="C1384" s="2">
        <f t="shared" si="165"/>
        <v>0</v>
      </c>
      <c r="D1384" s="2">
        <f t="shared" si="166"/>
        <v>38.799999999999997</v>
      </c>
      <c r="E1384" s="2">
        <f t="shared" si="168"/>
        <v>38.800000000000004</v>
      </c>
      <c r="F1384" s="2">
        <f t="shared" si="169"/>
        <v>39.219999999999985</v>
      </c>
      <c r="G1384" s="2">
        <f t="shared" si="163"/>
        <v>39.447999999999979</v>
      </c>
      <c r="H1384" s="2">
        <f t="shared" si="167"/>
        <v>37.929000000000016</v>
      </c>
      <c r="I1384" s="2">
        <f t="array" ref="I1384">SUMPRODUCT(B1368:B1387, (ROW(B1368:B1387)-ROW(B1368)+1)) / (20*21/2)</f>
        <v>39.042857142857144</v>
      </c>
      <c r="J1384" s="2">
        <f t="shared" si="170"/>
        <v>39.024115870089837</v>
      </c>
      <c r="K1384" s="2">
        <f t="shared" si="164"/>
        <v>39.306272914884744</v>
      </c>
    </row>
    <row r="1385" spans="1:11" ht="13.5" x14ac:dyDescent="0.25">
      <c r="A1385" s="3">
        <f>TITRES_STAT!B1388</f>
        <v>44027</v>
      </c>
      <c r="B1385" s="6">
        <f>TITRES_STAT!D1388</f>
        <v>38.799999999999997</v>
      </c>
      <c r="C1385" s="2">
        <f t="shared" si="165"/>
        <v>0</v>
      </c>
      <c r="D1385" s="2">
        <f t="shared" si="166"/>
        <v>38.799999999999997</v>
      </c>
      <c r="E1385" s="2">
        <f t="shared" si="168"/>
        <v>38.800000000000004</v>
      </c>
      <c r="F1385" s="2">
        <f t="shared" si="169"/>
        <v>39.159999999999989</v>
      </c>
      <c r="G1385" s="2">
        <f t="shared" si="163"/>
        <v>39.423999999999978</v>
      </c>
      <c r="H1385" s="2">
        <f t="shared" si="167"/>
        <v>37.965450000000018</v>
      </c>
      <c r="I1385" s="2">
        <f t="array" ref="I1385">SUMPRODUCT(B1369:B1388, (ROW(B1369:B1388)-ROW(B1369)+1)) / (20*21/2)</f>
        <v>39.105714285714292</v>
      </c>
      <c r="J1385" s="2">
        <f t="shared" si="170"/>
        <v>39.002771501509855</v>
      </c>
      <c r="K1385" s="2">
        <f t="shared" si="164"/>
        <v>39.286419075085348</v>
      </c>
    </row>
    <row r="1386" spans="1:11" ht="13.5" x14ac:dyDescent="0.25">
      <c r="A1386" s="3">
        <f>TITRES_STAT!B1389</f>
        <v>44028</v>
      </c>
      <c r="B1386" s="6">
        <f>TITRES_STAT!D1389</f>
        <v>39.799999999999997</v>
      </c>
      <c r="C1386" s="2">
        <f t="shared" si="165"/>
        <v>1</v>
      </c>
      <c r="D1386" s="2">
        <f t="shared" si="166"/>
        <v>39</v>
      </c>
      <c r="E1386" s="2">
        <f t="shared" si="168"/>
        <v>38.900000000000006</v>
      </c>
      <c r="F1386" s="2">
        <f t="shared" si="169"/>
        <v>39.149999999999991</v>
      </c>
      <c r="G1386" s="2">
        <f t="shared" si="163"/>
        <v>39.41999999999998</v>
      </c>
      <c r="H1386" s="2">
        <f t="shared" si="167"/>
        <v>38.006900000000023</v>
      </c>
      <c r="I1386" s="2">
        <f t="array" ref="I1386">SUMPRODUCT(B1370:B1389, (ROW(B1370:B1389)-ROW(B1370)+1)) / (20*21/2)</f>
        <v>39.169523809523803</v>
      </c>
      <c r="J1386" s="2">
        <f t="shared" si="170"/>
        <v>39.078698025175584</v>
      </c>
      <c r="K1386" s="2">
        <f t="shared" si="164"/>
        <v>39.306559503513377</v>
      </c>
    </row>
    <row r="1387" spans="1:11" ht="13.5" x14ac:dyDescent="0.25">
      <c r="A1387" s="3">
        <f>TITRES_STAT!B1390</f>
        <v>44029</v>
      </c>
      <c r="B1387" s="6">
        <f>TITRES_STAT!D1390</f>
        <v>39.799999999999997</v>
      </c>
      <c r="C1387" s="2">
        <f t="shared" si="165"/>
        <v>0</v>
      </c>
      <c r="D1387" s="2">
        <f t="shared" si="166"/>
        <v>39.200000000000003</v>
      </c>
      <c r="E1387" s="2">
        <f t="shared" si="168"/>
        <v>39.000000000000007</v>
      </c>
      <c r="F1387" s="2">
        <f t="shared" si="169"/>
        <v>39.139999999999993</v>
      </c>
      <c r="G1387" s="2">
        <f t="shared" si="163"/>
        <v>39.415999999999976</v>
      </c>
      <c r="H1387" s="2">
        <f t="shared" si="167"/>
        <v>38.04585000000003</v>
      </c>
      <c r="I1387" s="2">
        <f t="array" ref="I1387">SUMPRODUCT(B1371:B1390, (ROW(B1371:B1390)-ROW(B1371)+1)) / (20*21/2)</f>
        <v>39.234285714285718</v>
      </c>
      <c r="J1387" s="2">
        <f t="shared" si="170"/>
        <v>39.147393451349338</v>
      </c>
      <c r="K1387" s="2">
        <f t="shared" si="164"/>
        <v>39.325910111218739</v>
      </c>
    </row>
    <row r="1388" spans="1:11" ht="13.5" x14ac:dyDescent="0.25">
      <c r="A1388" s="3">
        <f>TITRES_STAT!B1391</f>
        <v>44032</v>
      </c>
      <c r="B1388" s="6">
        <f>TITRES_STAT!D1391</f>
        <v>39.799999999999997</v>
      </c>
      <c r="C1388" s="2">
        <f t="shared" si="165"/>
        <v>0</v>
      </c>
      <c r="D1388" s="2">
        <f t="shared" si="166"/>
        <v>39.4</v>
      </c>
      <c r="E1388" s="2">
        <f t="shared" si="168"/>
        <v>39.100000000000009</v>
      </c>
      <c r="F1388" s="2">
        <f t="shared" si="169"/>
        <v>39.129999999999988</v>
      </c>
      <c r="G1388" s="2">
        <f t="shared" si="163"/>
        <v>39.411999999999978</v>
      </c>
      <c r="H1388" s="2">
        <f t="shared" si="167"/>
        <v>38.08480000000003</v>
      </c>
      <c r="I1388" s="2">
        <f t="array" ref="I1388">SUMPRODUCT(B1372:B1391, (ROW(B1372:B1391)-ROW(B1372)+1)) / (20*21/2)</f>
        <v>39.299999999999997</v>
      </c>
      <c r="J1388" s="2">
        <f t="shared" si="170"/>
        <v>39.209546455982732</v>
      </c>
      <c r="K1388" s="2">
        <f t="shared" si="164"/>
        <v>39.344501871563104</v>
      </c>
    </row>
    <row r="1389" spans="1:11" ht="13.5" x14ac:dyDescent="0.25">
      <c r="A1389" s="3">
        <f>TITRES_STAT!B1392</f>
        <v>44033</v>
      </c>
      <c r="B1389" s="6">
        <f>TITRES_STAT!D1392</f>
        <v>39.799999999999997</v>
      </c>
      <c r="C1389" s="2">
        <f t="shared" si="165"/>
        <v>0</v>
      </c>
      <c r="D1389" s="2">
        <f t="shared" si="166"/>
        <v>39.6</v>
      </c>
      <c r="E1389" s="2">
        <f t="shared" si="168"/>
        <v>39.200000000000003</v>
      </c>
      <c r="F1389" s="2">
        <f t="shared" si="169"/>
        <v>39.11999999999999</v>
      </c>
      <c r="G1389" s="2">
        <f t="shared" si="163"/>
        <v>39.407999999999973</v>
      </c>
      <c r="H1389" s="2">
        <f t="shared" si="167"/>
        <v>38.11905000000003</v>
      </c>
      <c r="I1389" s="2">
        <f t="array" ref="I1389">SUMPRODUCT(B1373:B1392, (ROW(B1373:B1392)-ROW(B1373)+1)) / (20*21/2)</f>
        <v>39.366666666666667</v>
      </c>
      <c r="J1389" s="2">
        <f t="shared" si="170"/>
        <v>39.26578012684152</v>
      </c>
      <c r="K1389" s="2">
        <f t="shared" si="164"/>
        <v>39.362364543266516</v>
      </c>
    </row>
    <row r="1390" spans="1:11" ht="13.5" x14ac:dyDescent="0.25">
      <c r="A1390" s="3">
        <f>TITRES_STAT!B1393</f>
        <v>44034</v>
      </c>
      <c r="B1390" s="6">
        <f>TITRES_STAT!D1393</f>
        <v>39.799999999999997</v>
      </c>
      <c r="C1390" s="2">
        <f t="shared" si="165"/>
        <v>0</v>
      </c>
      <c r="D1390" s="2">
        <f t="shared" si="166"/>
        <v>39.799999999999997</v>
      </c>
      <c r="E1390" s="2">
        <f t="shared" si="168"/>
        <v>39.300000000000004</v>
      </c>
      <c r="F1390" s="2">
        <f t="shared" si="169"/>
        <v>39.109999999999992</v>
      </c>
      <c r="G1390" s="2">
        <f t="shared" si="163"/>
        <v>39.403999999999975</v>
      </c>
      <c r="H1390" s="2">
        <f t="shared" si="167"/>
        <v>38.15330000000003</v>
      </c>
      <c r="I1390" s="2">
        <f t="array" ref="I1390">SUMPRODUCT(B1374:B1393, (ROW(B1374:B1393)-ROW(B1374)+1)) / (20*21/2)</f>
        <v>39.428571428571431</v>
      </c>
      <c r="J1390" s="2">
        <f t="shared" si="170"/>
        <v>39.316658209999474</v>
      </c>
      <c r="K1390" s="2">
        <f t="shared" si="164"/>
        <v>39.379526718040381</v>
      </c>
    </row>
    <row r="1391" spans="1:11" ht="13.5" x14ac:dyDescent="0.25">
      <c r="A1391" s="3">
        <f>TITRES_STAT!B1394</f>
        <v>44035</v>
      </c>
      <c r="B1391" s="6">
        <f>TITRES_STAT!D1394</f>
        <v>39.799999999999997</v>
      </c>
      <c r="C1391" s="2">
        <f t="shared" si="165"/>
        <v>0</v>
      </c>
      <c r="D1391" s="2">
        <f t="shared" si="166"/>
        <v>39.799999999999997</v>
      </c>
      <c r="E1391" s="2">
        <f t="shared" si="168"/>
        <v>39.400000000000006</v>
      </c>
      <c r="F1391" s="2">
        <f t="shared" si="169"/>
        <v>39.099999999999987</v>
      </c>
      <c r="G1391" s="2">
        <f t="shared" si="163"/>
        <v>39.39999999999997</v>
      </c>
      <c r="H1391" s="2">
        <f t="shared" si="167"/>
        <v>38.18755000000003</v>
      </c>
      <c r="I1391" s="2">
        <f t="array" ref="I1391">SUMPRODUCT(B1375:B1394, (ROW(B1375:B1394)-ROW(B1375)+1)) / (20*21/2)</f>
        <v>39.485714285714288</v>
      </c>
      <c r="J1391" s="2">
        <f t="shared" si="170"/>
        <v>39.362690761428098</v>
      </c>
      <c r="K1391" s="2">
        <f t="shared" si="164"/>
        <v>39.396015866352528</v>
      </c>
    </row>
    <row r="1392" spans="1:11" ht="13.5" x14ac:dyDescent="0.25">
      <c r="A1392" s="3">
        <f>TITRES_STAT!B1395</f>
        <v>44036</v>
      </c>
      <c r="B1392" s="6">
        <f>TITRES_STAT!D1395</f>
        <v>39.799999999999997</v>
      </c>
      <c r="C1392" s="2">
        <f t="shared" si="165"/>
        <v>0</v>
      </c>
      <c r="D1392" s="2">
        <f t="shared" si="166"/>
        <v>39.799999999999997</v>
      </c>
      <c r="E1392" s="2">
        <f t="shared" si="168"/>
        <v>39.500000000000007</v>
      </c>
      <c r="F1392" s="2">
        <f t="shared" si="169"/>
        <v>39.149999999999991</v>
      </c>
      <c r="G1392" s="2">
        <f t="shared" si="163"/>
        <v>39.395999999999972</v>
      </c>
      <c r="H1392" s="2">
        <f t="shared" si="167"/>
        <v>38.221800000000037</v>
      </c>
      <c r="I1392" s="2">
        <f t="array" ref="I1392">SUMPRODUCT(B1376:B1395, (ROW(B1376:B1395)-ROW(B1376)+1)) / (20*21/2)</f>
        <v>39.538095238095238</v>
      </c>
      <c r="J1392" s="2">
        <f t="shared" si="170"/>
        <v>39.404339260339711</v>
      </c>
      <c r="K1392" s="2">
        <f t="shared" si="164"/>
        <v>39.411858381397529</v>
      </c>
    </row>
    <row r="1393" spans="1:11" ht="13.5" x14ac:dyDescent="0.25">
      <c r="A1393" s="3">
        <f>TITRES_STAT!B1396</f>
        <v>44039</v>
      </c>
      <c r="B1393" s="6">
        <f>TITRES_STAT!D1396</f>
        <v>39.799999999999997</v>
      </c>
      <c r="C1393" s="2">
        <f t="shared" si="165"/>
        <v>0</v>
      </c>
      <c r="D1393" s="2">
        <f t="shared" si="166"/>
        <v>39.799999999999997</v>
      </c>
      <c r="E1393" s="2">
        <f t="shared" si="168"/>
        <v>39.600000000000009</v>
      </c>
      <c r="F1393" s="2">
        <f t="shared" si="169"/>
        <v>39.199999999999989</v>
      </c>
      <c r="G1393" s="2">
        <f t="shared" si="163"/>
        <v>39.391999999999967</v>
      </c>
      <c r="H1393" s="2">
        <f t="shared" si="167"/>
        <v>38.25605000000003</v>
      </c>
      <c r="I1393" s="2">
        <f t="array" ref="I1393">SUMPRODUCT(B1377:B1396, (ROW(B1377:B1396)-ROW(B1377)+1)) / (20*21/2)</f>
        <v>39.585714285714289</v>
      </c>
      <c r="J1393" s="2">
        <f t="shared" si="170"/>
        <v>39.442021235545454</v>
      </c>
      <c r="K1393" s="2">
        <f t="shared" si="164"/>
        <v>39.427079621342727</v>
      </c>
    </row>
    <row r="1394" spans="1:11" ht="13.5" x14ac:dyDescent="0.25">
      <c r="A1394" s="3">
        <f>TITRES_STAT!B1397</f>
        <v>44040</v>
      </c>
      <c r="B1394" s="6">
        <f>TITRES_STAT!D1397</f>
        <v>39.799999999999997</v>
      </c>
      <c r="C1394" s="2">
        <f t="shared" si="165"/>
        <v>0</v>
      </c>
      <c r="D1394" s="2">
        <f t="shared" si="166"/>
        <v>39.799999999999997</v>
      </c>
      <c r="E1394" s="2">
        <f t="shared" si="168"/>
        <v>39.700000000000003</v>
      </c>
      <c r="F1394" s="2">
        <f t="shared" si="169"/>
        <v>39.249999999999986</v>
      </c>
      <c r="G1394" s="2">
        <f t="shared" ref="G1394:G1457" si="171">AVERAGE(B1345:B1394)</f>
        <v>39.38799999999997</v>
      </c>
      <c r="H1394" s="2">
        <f t="shared" si="167"/>
        <v>38.290300000000038</v>
      </c>
      <c r="I1394" s="2">
        <f t="array" ref="I1394">SUMPRODUCT(B1378:B1397, (ROW(B1378:B1397)-ROW(B1378)+1)) / (20*21/2)</f>
        <v>39.628571428571426</v>
      </c>
      <c r="J1394" s="2">
        <f t="shared" si="170"/>
        <v>39.476114451207792</v>
      </c>
      <c r="K1394" s="2">
        <f t="shared" si="164"/>
        <v>39.441703949917525</v>
      </c>
    </row>
    <row r="1395" spans="1:11" ht="13.5" x14ac:dyDescent="0.25">
      <c r="A1395" s="3">
        <f>TITRES_STAT!B1398</f>
        <v>44041</v>
      </c>
      <c r="B1395" s="6">
        <f>TITRES_STAT!D1398</f>
        <v>39.799999999999997</v>
      </c>
      <c r="C1395" s="2">
        <f t="shared" si="165"/>
        <v>0</v>
      </c>
      <c r="D1395" s="2">
        <f t="shared" si="166"/>
        <v>39.799999999999997</v>
      </c>
      <c r="E1395" s="2">
        <f t="shared" si="168"/>
        <v>39.800000000000004</v>
      </c>
      <c r="F1395" s="2">
        <f t="shared" si="169"/>
        <v>39.29999999999999</v>
      </c>
      <c r="G1395" s="2">
        <f t="shared" si="171"/>
        <v>39.383999999999972</v>
      </c>
      <c r="H1395" s="2">
        <f t="shared" si="167"/>
        <v>38.326800000000034</v>
      </c>
      <c r="I1395" s="2">
        <f t="array" ref="I1395">SUMPRODUCT(B1379:B1398, (ROW(B1379:B1398)-ROW(B1379)+1)) / (20*21/2)</f>
        <v>39.666666666666664</v>
      </c>
      <c r="J1395" s="2">
        <f t="shared" si="170"/>
        <v>39.506960693949907</v>
      </c>
      <c r="K1395" s="2">
        <f t="shared" ref="K1395:K1458" si="172">$K$4*B1395+(1-$K$4)*K1394</f>
        <v>39.455754775410959</v>
      </c>
    </row>
    <row r="1396" spans="1:11" ht="13.5" x14ac:dyDescent="0.25">
      <c r="A1396" s="3">
        <f>TITRES_STAT!B1399</f>
        <v>44042</v>
      </c>
      <c r="B1396" s="6">
        <f>TITRES_STAT!D1399</f>
        <v>39.799999999999997</v>
      </c>
      <c r="C1396" s="2">
        <f t="shared" si="165"/>
        <v>0</v>
      </c>
      <c r="D1396" s="2">
        <f t="shared" si="166"/>
        <v>39.799999999999997</v>
      </c>
      <c r="E1396" s="2">
        <f t="shared" si="168"/>
        <v>39.800000000000004</v>
      </c>
      <c r="F1396" s="2">
        <f t="shared" si="169"/>
        <v>39.349999999999987</v>
      </c>
      <c r="G1396" s="2">
        <f t="shared" si="171"/>
        <v>39.379999999999974</v>
      </c>
      <c r="H1396" s="2">
        <f t="shared" si="167"/>
        <v>38.360800000000033</v>
      </c>
      <c r="I1396" s="2">
        <f t="array" ref="I1396">SUMPRODUCT(B1380:B1399, (ROW(B1380:B1399)-ROW(B1380)+1)) / (20*21/2)</f>
        <v>39.700000000000003</v>
      </c>
      <c r="J1396" s="2">
        <f t="shared" si="170"/>
        <v>39.534869199288011</v>
      </c>
      <c r="K1396" s="2">
        <f t="shared" si="172"/>
        <v>39.469254588139947</v>
      </c>
    </row>
    <row r="1397" spans="1:11" ht="13.5" x14ac:dyDescent="0.25">
      <c r="A1397" s="3">
        <f>TITRES_STAT!B1400</f>
        <v>44046</v>
      </c>
      <c r="B1397" s="6">
        <f>TITRES_STAT!D1400</f>
        <v>39.799999999999997</v>
      </c>
      <c r="C1397" s="2">
        <f t="shared" si="165"/>
        <v>0</v>
      </c>
      <c r="D1397" s="2">
        <f t="shared" si="166"/>
        <v>39.799999999999997</v>
      </c>
      <c r="E1397" s="2">
        <f t="shared" si="168"/>
        <v>39.800000000000004</v>
      </c>
      <c r="F1397" s="2">
        <f t="shared" si="169"/>
        <v>39.399999999999991</v>
      </c>
      <c r="G1397" s="2">
        <f t="shared" si="171"/>
        <v>39.375999999999976</v>
      </c>
      <c r="H1397" s="2">
        <f t="shared" si="167"/>
        <v>38.394800000000039</v>
      </c>
      <c r="I1397" s="2">
        <f t="array" ref="I1397">SUMPRODUCT(B1381:B1400, (ROW(B1381:B1400)-ROW(B1381)+1)) / (20*21/2)</f>
        <v>39.728571428571428</v>
      </c>
      <c r="J1397" s="2">
        <f t="shared" si="170"/>
        <v>39.560119751736771</v>
      </c>
      <c r="K1397" s="2">
        <f t="shared" si="172"/>
        <v>39.482224996448188</v>
      </c>
    </row>
    <row r="1398" spans="1:11" ht="13.5" x14ac:dyDescent="0.25">
      <c r="A1398" s="3">
        <f>TITRES_STAT!B1401</f>
        <v>44047</v>
      </c>
      <c r="B1398" s="6">
        <f>TITRES_STAT!D1401</f>
        <v>39.799999999999997</v>
      </c>
      <c r="C1398" s="2">
        <f t="shared" si="165"/>
        <v>0</v>
      </c>
      <c r="D1398" s="2">
        <f t="shared" si="166"/>
        <v>39.799999999999997</v>
      </c>
      <c r="E1398" s="2">
        <f t="shared" si="168"/>
        <v>39.800000000000004</v>
      </c>
      <c r="F1398" s="2">
        <f t="shared" si="169"/>
        <v>39.449999999999989</v>
      </c>
      <c r="G1398" s="2">
        <f t="shared" si="171"/>
        <v>39.371999999999979</v>
      </c>
      <c r="H1398" s="2">
        <f t="shared" si="167"/>
        <v>38.428800000000038</v>
      </c>
      <c r="I1398" s="2">
        <f t="array" ref="I1398">SUMPRODUCT(B1382:B1401, (ROW(B1382:B1401)-ROW(B1382)+1)) / (20*21/2)</f>
        <v>39.752380952380953</v>
      </c>
      <c r="J1398" s="2">
        <f t="shared" si="170"/>
        <v>39.582965489666606</v>
      </c>
      <c r="K1398" s="2">
        <f t="shared" si="172"/>
        <v>39.494686761293359</v>
      </c>
    </row>
    <row r="1399" spans="1:11" ht="13.5" x14ac:dyDescent="0.25">
      <c r="A1399" s="3">
        <f>TITRES_STAT!B1402</f>
        <v>44048</v>
      </c>
      <c r="B1399" s="6">
        <f>TITRES_STAT!D1402</f>
        <v>39.799999999999997</v>
      </c>
      <c r="C1399" s="2">
        <f t="shared" si="165"/>
        <v>0</v>
      </c>
      <c r="D1399" s="2">
        <f t="shared" si="166"/>
        <v>39.799999999999997</v>
      </c>
      <c r="E1399" s="2">
        <f t="shared" si="168"/>
        <v>39.800000000000004</v>
      </c>
      <c r="F1399" s="2">
        <f t="shared" si="169"/>
        <v>39.499999999999986</v>
      </c>
      <c r="G1399" s="2">
        <f t="shared" si="171"/>
        <v>39.367999999999974</v>
      </c>
      <c r="H1399" s="2">
        <f t="shared" si="167"/>
        <v>38.462800000000037</v>
      </c>
      <c r="I1399" s="2">
        <f t="array" ref="I1399">SUMPRODUCT(B1383:B1402, (ROW(B1383:B1402)-ROW(B1383)+1)) / (20*21/2)</f>
        <v>39.771428571428572</v>
      </c>
      <c r="J1399" s="2">
        <f t="shared" si="170"/>
        <v>39.603635443031692</v>
      </c>
      <c r="K1399" s="2">
        <f t="shared" si="172"/>
        <v>39.506659829477933</v>
      </c>
    </row>
    <row r="1400" spans="1:11" ht="13.5" x14ac:dyDescent="0.25">
      <c r="A1400" s="3">
        <f>TITRES_STAT!B1403</f>
        <v>44049</v>
      </c>
      <c r="B1400" s="6">
        <f>TITRES_STAT!D1403</f>
        <v>39.799999999999997</v>
      </c>
      <c r="C1400" s="2">
        <f t="shared" si="165"/>
        <v>0</v>
      </c>
      <c r="D1400" s="2">
        <f t="shared" si="166"/>
        <v>39.799999999999997</v>
      </c>
      <c r="E1400" s="2">
        <f t="shared" si="168"/>
        <v>39.800000000000004</v>
      </c>
      <c r="F1400" s="2">
        <f t="shared" si="169"/>
        <v>39.54999999999999</v>
      </c>
      <c r="G1400" s="2">
        <f t="shared" si="171"/>
        <v>39.363999999999976</v>
      </c>
      <c r="H1400" s="2">
        <f t="shared" si="167"/>
        <v>38.496800000000036</v>
      </c>
      <c r="I1400" s="2">
        <f t="array" ref="I1400">SUMPRODUCT(B1384:B1403, (ROW(B1384:B1403)-ROW(B1384)+1)) / (20*21/2)</f>
        <v>39.785714285714285</v>
      </c>
      <c r="J1400" s="2">
        <f t="shared" si="170"/>
        <v>39.622336829409626</v>
      </c>
      <c r="K1400" s="2">
        <f t="shared" si="172"/>
        <v>39.518163365576839</v>
      </c>
    </row>
    <row r="1401" spans="1:11" ht="13.5" x14ac:dyDescent="0.25">
      <c r="A1401" s="3">
        <f>TITRES_STAT!B1404</f>
        <v>44050</v>
      </c>
      <c r="B1401" s="6">
        <f>TITRES_STAT!D1404</f>
        <v>39.799999999999997</v>
      </c>
      <c r="C1401" s="2">
        <f t="shared" si="165"/>
        <v>0</v>
      </c>
      <c r="D1401" s="2">
        <f t="shared" si="166"/>
        <v>39.799999999999997</v>
      </c>
      <c r="E1401" s="2">
        <f t="shared" si="168"/>
        <v>39.800000000000004</v>
      </c>
      <c r="F1401" s="2">
        <f t="shared" si="169"/>
        <v>39.599999999999987</v>
      </c>
      <c r="G1401" s="2">
        <f t="shared" si="171"/>
        <v>39.359999999999978</v>
      </c>
      <c r="H1401" s="2">
        <f t="shared" si="167"/>
        <v>38.530800000000035</v>
      </c>
      <c r="I1401" s="2">
        <f t="array" ref="I1401">SUMPRODUCT(B1385:B1404, (ROW(B1385:B1404)-ROW(B1385)+1)) / (20*21/2)</f>
        <v>39.795238095238098</v>
      </c>
      <c r="J1401" s="2">
        <f t="shared" si="170"/>
        <v>39.639257131370613</v>
      </c>
      <c r="K1401" s="2">
        <f t="shared" si="172"/>
        <v>39.529215782613043</v>
      </c>
    </row>
    <row r="1402" spans="1:11" ht="13.5" x14ac:dyDescent="0.25">
      <c r="A1402" s="3">
        <f>TITRES_STAT!B1405</f>
        <v>44053</v>
      </c>
      <c r="B1402" s="6">
        <f>TITRES_STAT!D1405</f>
        <v>39.799999999999997</v>
      </c>
      <c r="C1402" s="2">
        <f t="shared" si="165"/>
        <v>0</v>
      </c>
      <c r="D1402" s="2">
        <f t="shared" si="166"/>
        <v>39.799999999999997</v>
      </c>
      <c r="E1402" s="2">
        <f t="shared" si="168"/>
        <v>39.800000000000004</v>
      </c>
      <c r="F1402" s="2">
        <f t="shared" si="169"/>
        <v>39.649999999999991</v>
      </c>
      <c r="G1402" s="2">
        <f t="shared" si="171"/>
        <v>39.355999999999973</v>
      </c>
      <c r="H1402" s="2">
        <f t="shared" si="167"/>
        <v>38.562300000000036</v>
      </c>
      <c r="I1402" s="2">
        <f t="array" ref="I1402">SUMPRODUCT(B1386:B1405, (ROW(B1386:B1405)-ROW(B1386)+1)) / (20*21/2)</f>
        <v>39.799999999999997</v>
      </c>
      <c r="J1402" s="2">
        <f t="shared" si="170"/>
        <v>39.654565976001983</v>
      </c>
      <c r="K1402" s="2">
        <f t="shared" si="172"/>
        <v>39.539834771530181</v>
      </c>
    </row>
    <row r="1403" spans="1:11" ht="13.5" x14ac:dyDescent="0.25">
      <c r="A1403" s="3">
        <f>TITRES_STAT!B1406</f>
        <v>44054</v>
      </c>
      <c r="B1403" s="6">
        <f>TITRES_STAT!D1406</f>
        <v>39.799999999999997</v>
      </c>
      <c r="C1403" s="2">
        <f t="shared" si="165"/>
        <v>0</v>
      </c>
      <c r="D1403" s="2">
        <f t="shared" si="166"/>
        <v>39.799999999999997</v>
      </c>
      <c r="E1403" s="2">
        <f t="shared" si="168"/>
        <v>39.800000000000004</v>
      </c>
      <c r="F1403" s="2">
        <f t="shared" si="169"/>
        <v>39.699999999999989</v>
      </c>
      <c r="G1403" s="2">
        <f t="shared" si="171"/>
        <v>39.351999999999968</v>
      </c>
      <c r="H1403" s="2">
        <f t="shared" si="167"/>
        <v>38.593800000000037</v>
      </c>
      <c r="I1403" s="2">
        <f t="array" ref="I1403">SUMPRODUCT(B1387:B1406, (ROW(B1387:B1406)-ROW(B1387)+1)) / (20*21/2)</f>
        <v>39.799999999999997</v>
      </c>
      <c r="J1403" s="2">
        <f t="shared" si="170"/>
        <v>39.668416835430364</v>
      </c>
      <c r="K1403" s="2">
        <f t="shared" si="172"/>
        <v>39.550037329509394</v>
      </c>
    </row>
    <row r="1404" spans="1:11" ht="13.5" x14ac:dyDescent="0.25">
      <c r="A1404" s="3">
        <f>TITRES_STAT!B1407</f>
        <v>44055</v>
      </c>
      <c r="B1404" s="6">
        <f>TITRES_STAT!D1407</f>
        <v>39.799999999999997</v>
      </c>
      <c r="C1404" s="2">
        <f t="shared" si="165"/>
        <v>0</v>
      </c>
      <c r="D1404" s="2">
        <f t="shared" si="166"/>
        <v>39.799999999999997</v>
      </c>
      <c r="E1404" s="2">
        <f t="shared" si="168"/>
        <v>39.800000000000004</v>
      </c>
      <c r="F1404" s="2">
        <f t="shared" si="169"/>
        <v>39.749999999999986</v>
      </c>
      <c r="G1404" s="2">
        <f t="shared" si="171"/>
        <v>39.347999999999971</v>
      </c>
      <c r="H1404" s="2">
        <f t="shared" si="167"/>
        <v>38.625300000000045</v>
      </c>
      <c r="I1404" s="2">
        <f t="array" ref="I1404">SUMPRODUCT(B1388:B1407, (ROW(B1388:B1407)-ROW(B1388)+1)) / (20*21/2)</f>
        <v>39.799999999999997</v>
      </c>
      <c r="J1404" s="2">
        <f t="shared" si="170"/>
        <v>39.680948565389379</v>
      </c>
      <c r="K1404" s="2">
        <f t="shared" si="172"/>
        <v>39.559839787175697</v>
      </c>
    </row>
    <row r="1405" spans="1:11" ht="13.5" x14ac:dyDescent="0.25">
      <c r="A1405" s="3">
        <f>TITRES_STAT!B1408</f>
        <v>44057</v>
      </c>
      <c r="B1405" s="6">
        <f>TITRES_STAT!D1408</f>
        <v>39.799999999999997</v>
      </c>
      <c r="C1405" s="2">
        <f t="shared" si="165"/>
        <v>0</v>
      </c>
      <c r="D1405" s="2">
        <f t="shared" si="166"/>
        <v>39.799999999999997</v>
      </c>
      <c r="E1405" s="2">
        <f t="shared" si="168"/>
        <v>39.800000000000004</v>
      </c>
      <c r="F1405" s="2">
        <f t="shared" si="169"/>
        <v>39.79999999999999</v>
      </c>
      <c r="G1405" s="2">
        <f t="shared" si="171"/>
        <v>39.367999999999967</v>
      </c>
      <c r="H1405" s="2">
        <f t="shared" si="167"/>
        <v>38.656850000000041</v>
      </c>
      <c r="I1405" s="2">
        <f t="array" ref="I1405">SUMPRODUCT(B1389:B1408, (ROW(B1389:B1408)-ROW(B1389)+1)) / (20*21/2)</f>
        <v>39.799999999999997</v>
      </c>
      <c r="J1405" s="2">
        <f t="shared" si="170"/>
        <v>39.692286797257061</v>
      </c>
      <c r="K1405" s="2">
        <f t="shared" si="172"/>
        <v>39.569257834737435</v>
      </c>
    </row>
    <row r="1406" spans="1:11" ht="13.5" x14ac:dyDescent="0.25">
      <c r="A1406" s="3">
        <f>TITRES_STAT!B1409</f>
        <v>44060</v>
      </c>
      <c r="B1406" s="6">
        <f>TITRES_STAT!D1409</f>
        <v>39.799999999999997</v>
      </c>
      <c r="C1406" s="2">
        <f t="shared" si="165"/>
        <v>0</v>
      </c>
      <c r="D1406" s="2">
        <f t="shared" si="166"/>
        <v>39.799999999999997</v>
      </c>
      <c r="E1406" s="2">
        <f t="shared" si="168"/>
        <v>39.800000000000004</v>
      </c>
      <c r="F1406" s="2">
        <f t="shared" si="169"/>
        <v>39.79999999999999</v>
      </c>
      <c r="G1406" s="2">
        <f t="shared" si="171"/>
        <v>39.38799999999997</v>
      </c>
      <c r="H1406" s="2">
        <f t="shared" si="167"/>
        <v>38.688350000000042</v>
      </c>
      <c r="I1406" s="2">
        <f t="array" ref="I1406">SUMPRODUCT(B1390:B1409, (ROW(B1390:B1409)-ROW(B1390)+1)) / (20*21/2)</f>
        <v>39.799999999999997</v>
      </c>
      <c r="J1406" s="2">
        <f t="shared" si="170"/>
        <v>39.702545197518297</v>
      </c>
      <c r="K1406" s="2">
        <f t="shared" si="172"/>
        <v>39.578306547100674</v>
      </c>
    </row>
    <row r="1407" spans="1:11" ht="13.5" x14ac:dyDescent="0.25">
      <c r="A1407" s="3">
        <f>TITRES_STAT!B1410</f>
        <v>44061</v>
      </c>
      <c r="B1407" s="6">
        <f>TITRES_STAT!D1410</f>
        <v>39.799999999999997</v>
      </c>
      <c r="C1407" s="2">
        <f t="shared" si="165"/>
        <v>0</v>
      </c>
      <c r="D1407" s="2">
        <f t="shared" si="166"/>
        <v>39.799999999999997</v>
      </c>
      <c r="E1407" s="2">
        <f t="shared" si="168"/>
        <v>39.800000000000004</v>
      </c>
      <c r="F1407" s="2">
        <f t="shared" si="169"/>
        <v>39.79999999999999</v>
      </c>
      <c r="G1407" s="2">
        <f t="shared" si="171"/>
        <v>39.407999999999973</v>
      </c>
      <c r="H1407" s="2">
        <f t="shared" si="167"/>
        <v>38.719850000000044</v>
      </c>
      <c r="I1407" s="2">
        <f t="array" ref="I1407">SUMPRODUCT(B1391:B1410, (ROW(B1391:B1410)-ROW(B1391)+1)) / (20*21/2)</f>
        <v>39.799999999999997</v>
      </c>
      <c r="J1407" s="2">
        <f t="shared" si="170"/>
        <v>39.711826607278461</v>
      </c>
      <c r="K1407" s="2">
        <f t="shared" si="172"/>
        <v>39.587000407998687</v>
      </c>
    </row>
    <row r="1408" spans="1:11" ht="13.5" x14ac:dyDescent="0.25">
      <c r="A1408" s="3">
        <f>TITRES_STAT!B1411</f>
        <v>44062</v>
      </c>
      <c r="B1408" s="6">
        <f>TITRES_STAT!D1411</f>
        <v>39.799999999999997</v>
      </c>
      <c r="C1408" s="2">
        <f t="shared" si="165"/>
        <v>0</v>
      </c>
      <c r="D1408" s="2">
        <f t="shared" si="166"/>
        <v>39.799999999999997</v>
      </c>
      <c r="E1408" s="2">
        <f t="shared" si="168"/>
        <v>39.800000000000004</v>
      </c>
      <c r="F1408" s="2">
        <f t="shared" si="169"/>
        <v>39.79999999999999</v>
      </c>
      <c r="G1408" s="2">
        <f t="shared" si="171"/>
        <v>39.427999999999969</v>
      </c>
      <c r="H1408" s="2">
        <f t="shared" si="167"/>
        <v>38.751350000000045</v>
      </c>
      <c r="I1408" s="2">
        <f t="array" ref="I1408">SUMPRODUCT(B1392:B1411, (ROW(B1392:B1411)-ROW(B1392)+1)) / (20*21/2)</f>
        <v>39.799999999999997</v>
      </c>
      <c r="J1408" s="2">
        <f t="shared" si="170"/>
        <v>39.720224073251941</v>
      </c>
      <c r="K1408" s="2">
        <f t="shared" si="172"/>
        <v>39.595353333175211</v>
      </c>
    </row>
    <row r="1409" spans="1:11" ht="13.5" x14ac:dyDescent="0.25">
      <c r="A1409" s="3">
        <f>TITRES_STAT!B1412</f>
        <v>44064</v>
      </c>
      <c r="B1409" s="6">
        <f>TITRES_STAT!D1412</f>
        <v>39.799999999999997</v>
      </c>
      <c r="C1409" s="2">
        <f t="shared" si="165"/>
        <v>0</v>
      </c>
      <c r="D1409" s="2">
        <f t="shared" si="166"/>
        <v>39.799999999999997</v>
      </c>
      <c r="E1409" s="2">
        <f t="shared" si="168"/>
        <v>39.800000000000004</v>
      </c>
      <c r="F1409" s="2">
        <f t="shared" si="169"/>
        <v>39.79999999999999</v>
      </c>
      <c r="G1409" s="2">
        <f t="shared" si="171"/>
        <v>39.447999999999965</v>
      </c>
      <c r="H1409" s="2">
        <f t="shared" si="167"/>
        <v>38.780400000000043</v>
      </c>
      <c r="I1409" s="2">
        <f t="array" ref="I1409">SUMPRODUCT(B1393:B1412, (ROW(B1393:B1412)-ROW(B1393)+1)) / (20*21/2)</f>
        <v>39.799999999999997</v>
      </c>
      <c r="J1409" s="2">
        <f t="shared" si="170"/>
        <v>39.727821780561278</v>
      </c>
      <c r="K1409" s="2">
        <f t="shared" si="172"/>
        <v>39.603378692658538</v>
      </c>
    </row>
    <row r="1410" spans="1:11" ht="13.5" x14ac:dyDescent="0.25">
      <c r="A1410" s="3">
        <f>TITRES_STAT!B1413</f>
        <v>44067</v>
      </c>
      <c r="B1410" s="6">
        <f>TITRES_STAT!D1413</f>
        <v>39.799999999999997</v>
      </c>
      <c r="C1410" s="2">
        <f t="shared" si="165"/>
        <v>0</v>
      </c>
      <c r="D1410" s="2">
        <f t="shared" si="166"/>
        <v>39.799999999999997</v>
      </c>
      <c r="E1410" s="2">
        <f t="shared" si="168"/>
        <v>39.800000000000004</v>
      </c>
      <c r="F1410" s="2">
        <f t="shared" si="169"/>
        <v>39.79999999999999</v>
      </c>
      <c r="G1410" s="2">
        <f t="shared" si="171"/>
        <v>39.467999999999968</v>
      </c>
      <c r="H1410" s="2">
        <f t="shared" si="167"/>
        <v>38.809450000000048</v>
      </c>
      <c r="I1410" s="2">
        <f t="array" ref="I1410">SUMPRODUCT(B1394:B1413, (ROW(B1394:B1413)-ROW(B1394)+1)) / (20*21/2)</f>
        <v>39.799999999999997</v>
      </c>
      <c r="J1410" s="2">
        <f t="shared" si="170"/>
        <v>39.734695896698298</v>
      </c>
      <c r="K1410" s="2">
        <f t="shared" si="172"/>
        <v>39.61108933216213</v>
      </c>
    </row>
    <row r="1411" spans="1:11" ht="13.5" x14ac:dyDescent="0.25">
      <c r="A1411" s="3">
        <f>TITRES_STAT!B1414</f>
        <v>44068</v>
      </c>
      <c r="B1411" s="6">
        <f>TITRES_STAT!D1414</f>
        <v>39.799999999999997</v>
      </c>
      <c r="C1411" s="2">
        <f t="shared" si="165"/>
        <v>0</v>
      </c>
      <c r="D1411" s="2">
        <f t="shared" si="166"/>
        <v>39.799999999999997</v>
      </c>
      <c r="E1411" s="2">
        <f t="shared" si="168"/>
        <v>39.800000000000004</v>
      </c>
      <c r="F1411" s="2">
        <f t="shared" si="169"/>
        <v>39.79999999999999</v>
      </c>
      <c r="G1411" s="2">
        <f t="shared" si="171"/>
        <v>39.487999999999964</v>
      </c>
      <c r="H1411" s="2">
        <f t="shared" si="167"/>
        <v>38.836450000000049</v>
      </c>
      <c r="I1411" s="2">
        <f t="array" ref="I1411">SUMPRODUCT(B1395:B1414, (ROW(B1395:B1414)-ROW(B1395)+1)) / (20*21/2)</f>
        <v>39.799999999999997</v>
      </c>
      <c r="J1411" s="2">
        <f t="shared" si="170"/>
        <v>39.740915335107985</v>
      </c>
      <c r="K1411" s="2">
        <f t="shared" si="172"/>
        <v>39.618497593645969</v>
      </c>
    </row>
    <row r="1412" spans="1:11" ht="13.5" x14ac:dyDescent="0.25">
      <c r="A1412" s="3">
        <f>TITRES_STAT!B1415</f>
        <v>44069</v>
      </c>
      <c r="B1412" s="6">
        <f>TITRES_STAT!D1415</f>
        <v>39.799999999999997</v>
      </c>
      <c r="C1412" s="2">
        <f t="shared" ref="C1412:C1475" si="173">B1412-B1411</f>
        <v>0</v>
      </c>
      <c r="D1412" s="2">
        <f t="shared" si="166"/>
        <v>39.799999999999997</v>
      </c>
      <c r="E1412" s="2">
        <f t="shared" si="168"/>
        <v>39.800000000000004</v>
      </c>
      <c r="F1412" s="2">
        <f t="shared" si="169"/>
        <v>39.79999999999999</v>
      </c>
      <c r="G1412" s="2">
        <f t="shared" si="171"/>
        <v>39.507999999999967</v>
      </c>
      <c r="H1412" s="2">
        <f t="shared" si="167"/>
        <v>38.86345000000005</v>
      </c>
      <c r="I1412" s="2">
        <f t="array" ref="I1412">SUMPRODUCT(B1396:B1415, (ROW(B1396:B1415)-ROW(B1396)+1)) / (20*21/2)</f>
        <v>39.799999999999997</v>
      </c>
      <c r="J1412" s="2">
        <f t="shared" si="170"/>
        <v>39.746542446050086</v>
      </c>
      <c r="K1412" s="2">
        <f t="shared" si="172"/>
        <v>39.625615335071622</v>
      </c>
    </row>
    <row r="1413" spans="1:11" ht="13.5" x14ac:dyDescent="0.25">
      <c r="A1413" s="3">
        <f>TITRES_STAT!B1416</f>
        <v>44070</v>
      </c>
      <c r="B1413" s="6">
        <f>TITRES_STAT!D1416</f>
        <v>39.799999999999997</v>
      </c>
      <c r="C1413" s="2">
        <f t="shared" si="173"/>
        <v>0</v>
      </c>
      <c r="D1413" s="2">
        <f t="shared" si="166"/>
        <v>39.799999999999997</v>
      </c>
      <c r="E1413" s="2">
        <f t="shared" si="168"/>
        <v>39.800000000000004</v>
      </c>
      <c r="F1413" s="2">
        <f t="shared" si="169"/>
        <v>39.79999999999999</v>
      </c>
      <c r="G1413" s="2">
        <f t="shared" si="171"/>
        <v>39.52799999999997</v>
      </c>
      <c r="H1413" s="2">
        <f t="shared" si="167"/>
        <v>38.890450000000051</v>
      </c>
      <c r="I1413" s="2">
        <f t="array" ref="I1413">SUMPRODUCT(B1397:B1416, (ROW(B1397:B1416)-ROW(B1397)+1)) / (20*21/2)</f>
        <v>39.799999999999997</v>
      </c>
      <c r="J1413" s="2">
        <f t="shared" si="170"/>
        <v>39.751633641664363</v>
      </c>
      <c r="K1413" s="2">
        <f t="shared" si="172"/>
        <v>39.632453949382544</v>
      </c>
    </row>
    <row r="1414" spans="1:11" ht="13.5" x14ac:dyDescent="0.25">
      <c r="A1414" s="3">
        <f>TITRES_STAT!B1417</f>
        <v>44071</v>
      </c>
      <c r="B1414" s="6">
        <f>TITRES_STAT!D1417</f>
        <v>39.799999999999997</v>
      </c>
      <c r="C1414" s="2">
        <f t="shared" si="173"/>
        <v>0</v>
      </c>
      <c r="D1414" s="2">
        <f t="shared" ref="D1414:D1477" si="174">AVERAGE(B1410:B1414)</f>
        <v>39.799999999999997</v>
      </c>
      <c r="E1414" s="2">
        <f t="shared" si="168"/>
        <v>39.800000000000004</v>
      </c>
      <c r="F1414" s="2">
        <f t="shared" si="169"/>
        <v>39.79999999999999</v>
      </c>
      <c r="G1414" s="2">
        <f t="shared" si="171"/>
        <v>39.547999999999973</v>
      </c>
      <c r="H1414" s="2">
        <f t="shared" si="167"/>
        <v>38.917450000000052</v>
      </c>
      <c r="I1414" s="2">
        <f t="array" ref="I1414">SUMPRODUCT(B1398:B1417, (ROW(B1398:B1417)-ROW(B1398)+1)) / (20*21/2)</f>
        <v>39.799999999999997</v>
      </c>
      <c r="J1414" s="2">
        <f t="shared" si="170"/>
        <v>39.756239961505855</v>
      </c>
      <c r="K1414" s="2">
        <f t="shared" si="172"/>
        <v>39.639024382740097</v>
      </c>
    </row>
    <row r="1415" spans="1:11" ht="13.5" x14ac:dyDescent="0.25">
      <c r="A1415" s="3">
        <f>TITRES_STAT!B1418</f>
        <v>44074</v>
      </c>
      <c r="B1415" s="6">
        <f>TITRES_STAT!D1418</f>
        <v>39.799999999999997</v>
      </c>
      <c r="C1415" s="2">
        <f t="shared" si="173"/>
        <v>0</v>
      </c>
      <c r="D1415" s="2">
        <f t="shared" si="174"/>
        <v>39.799999999999997</v>
      </c>
      <c r="E1415" s="2">
        <f t="shared" si="168"/>
        <v>39.800000000000004</v>
      </c>
      <c r="F1415" s="2">
        <f t="shared" si="169"/>
        <v>39.79999999999999</v>
      </c>
      <c r="G1415" s="2">
        <f t="shared" si="171"/>
        <v>39.543999999999969</v>
      </c>
      <c r="H1415" s="2">
        <f t="shared" si="167"/>
        <v>38.944450000000053</v>
      </c>
      <c r="I1415" s="2">
        <f t="array" ref="I1415">SUMPRODUCT(B1399:B1418, (ROW(B1399:B1418)-ROW(B1399)+1)) / (20*21/2)</f>
        <v>39.799999999999997</v>
      </c>
      <c r="J1415" s="2">
        <f t="shared" si="170"/>
        <v>39.760407584219585</v>
      </c>
      <c r="K1415" s="2">
        <f t="shared" si="172"/>
        <v>39.645337152044412</v>
      </c>
    </row>
    <row r="1416" spans="1:11" ht="13.5" x14ac:dyDescent="0.25">
      <c r="A1416" s="3">
        <f>TITRES_STAT!B1419</f>
        <v>44075</v>
      </c>
      <c r="B1416" s="6">
        <f>TITRES_STAT!D1419</f>
        <v>39.799999999999997</v>
      </c>
      <c r="C1416" s="2">
        <f t="shared" si="173"/>
        <v>0</v>
      </c>
      <c r="D1416" s="2">
        <f t="shared" si="174"/>
        <v>39.799999999999997</v>
      </c>
      <c r="E1416" s="2">
        <f t="shared" si="168"/>
        <v>39.800000000000004</v>
      </c>
      <c r="F1416" s="2">
        <f t="shared" si="169"/>
        <v>39.79999999999999</v>
      </c>
      <c r="G1416" s="2">
        <f t="shared" si="171"/>
        <v>39.539999999999971</v>
      </c>
      <c r="H1416" s="2">
        <f t="shared" si="167"/>
        <v>38.970950000000052</v>
      </c>
      <c r="I1416" s="2">
        <f t="array" ref="I1416">SUMPRODUCT(B1400:B1419, (ROW(B1400:B1419)-ROW(B1400)+1)) / (20*21/2)</f>
        <v>39.799999999999997</v>
      </c>
      <c r="J1416" s="2">
        <f t="shared" si="170"/>
        <v>39.764178290484388</v>
      </c>
      <c r="K1416" s="2">
        <f t="shared" si="172"/>
        <v>39.651402361768163</v>
      </c>
    </row>
    <row r="1417" spans="1:11" ht="13.5" x14ac:dyDescent="0.25">
      <c r="A1417" s="3">
        <f>TITRES_STAT!B1420</f>
        <v>44076</v>
      </c>
      <c r="B1417" s="6">
        <f>TITRES_STAT!D1420</f>
        <v>39.799999999999997</v>
      </c>
      <c r="C1417" s="2">
        <f t="shared" si="173"/>
        <v>0</v>
      </c>
      <c r="D1417" s="2">
        <f t="shared" si="174"/>
        <v>39.799999999999997</v>
      </c>
      <c r="E1417" s="2">
        <f t="shared" si="168"/>
        <v>39.800000000000004</v>
      </c>
      <c r="F1417" s="2">
        <f t="shared" si="169"/>
        <v>39.79999999999999</v>
      </c>
      <c r="G1417" s="2">
        <f t="shared" si="171"/>
        <v>39.535999999999973</v>
      </c>
      <c r="H1417" s="2">
        <f t="shared" si="167"/>
        <v>38.999950000000055</v>
      </c>
      <c r="I1417" s="2">
        <f t="array" ref="I1417">SUMPRODUCT(B1401:B1420, (ROW(B1401:B1420)-ROW(B1401)+1)) / (20*21/2)</f>
        <v>39.799999999999997</v>
      </c>
      <c r="J1417" s="2">
        <f t="shared" si="170"/>
        <v>39.767589881866826</v>
      </c>
      <c r="K1417" s="2">
        <f t="shared" si="172"/>
        <v>39.657229720130196</v>
      </c>
    </row>
    <row r="1418" spans="1:11" ht="13.5" x14ac:dyDescent="0.25">
      <c r="A1418" s="3">
        <f>TITRES_STAT!B1421</f>
        <v>44077</v>
      </c>
      <c r="B1418" s="6">
        <f>TITRES_STAT!D1421</f>
        <v>39.799999999999997</v>
      </c>
      <c r="C1418" s="2">
        <f t="shared" si="173"/>
        <v>0</v>
      </c>
      <c r="D1418" s="2">
        <f t="shared" si="174"/>
        <v>39.799999999999997</v>
      </c>
      <c r="E1418" s="2">
        <f t="shared" si="168"/>
        <v>39.800000000000004</v>
      </c>
      <c r="F1418" s="2">
        <f t="shared" si="169"/>
        <v>39.79999999999999</v>
      </c>
      <c r="G1418" s="2">
        <f t="shared" si="171"/>
        <v>39.531999999999968</v>
      </c>
      <c r="H1418" s="2">
        <f t="shared" ref="H1418:H1481" si="175">AVERAGE(B1219:B1418)</f>
        <v>39.028950000000052</v>
      </c>
      <c r="I1418" s="2">
        <f t="array" ref="I1418">SUMPRODUCT(B1402:B1421, (ROW(B1402:B1421)-ROW(B1402)+1)) / (20*21/2)</f>
        <v>39.799999999999997</v>
      </c>
      <c r="J1418" s="2">
        <f t="shared" si="170"/>
        <v>39.77067655978427</v>
      </c>
      <c r="K1418" s="2">
        <f t="shared" si="172"/>
        <v>39.662828554634899</v>
      </c>
    </row>
    <row r="1419" spans="1:11" ht="13.5" x14ac:dyDescent="0.25">
      <c r="A1419" s="3">
        <f>TITRES_STAT!B1422</f>
        <v>44078</v>
      </c>
      <c r="B1419" s="6">
        <f>TITRES_STAT!D1422</f>
        <v>39.799999999999997</v>
      </c>
      <c r="C1419" s="2">
        <f t="shared" si="173"/>
        <v>0</v>
      </c>
      <c r="D1419" s="2">
        <f t="shared" si="174"/>
        <v>39.799999999999997</v>
      </c>
      <c r="E1419" s="2">
        <f t="shared" si="168"/>
        <v>39.800000000000004</v>
      </c>
      <c r="F1419" s="2">
        <f t="shared" si="169"/>
        <v>39.79999999999999</v>
      </c>
      <c r="G1419" s="2">
        <f t="shared" si="171"/>
        <v>39.52799999999997</v>
      </c>
      <c r="H1419" s="2">
        <f t="shared" si="175"/>
        <v>39.057950000000055</v>
      </c>
      <c r="I1419" s="2">
        <f t="array" ref="I1419">SUMPRODUCT(B1403:B1422, (ROW(B1403:B1422)-ROW(B1403)+1)) / (20*21/2)</f>
        <v>39.799999999999997</v>
      </c>
      <c r="J1419" s="2">
        <f t="shared" si="170"/>
        <v>39.773469268376246</v>
      </c>
      <c r="K1419" s="2">
        <f t="shared" si="172"/>
        <v>39.668207827002163</v>
      </c>
    </row>
    <row r="1420" spans="1:11" ht="13.5" x14ac:dyDescent="0.25">
      <c r="A1420" s="3">
        <f>TITRES_STAT!B1423</f>
        <v>44081</v>
      </c>
      <c r="B1420" s="6">
        <f>TITRES_STAT!D1423</f>
        <v>39.799999999999997</v>
      </c>
      <c r="C1420" s="2">
        <f t="shared" si="173"/>
        <v>0</v>
      </c>
      <c r="D1420" s="2">
        <f t="shared" si="174"/>
        <v>39.799999999999997</v>
      </c>
      <c r="E1420" s="2">
        <f t="shared" ref="E1420:E1483" si="176">AVERAGE(B1411:B1420)</f>
        <v>39.800000000000004</v>
      </c>
      <c r="F1420" s="2">
        <f t="shared" si="169"/>
        <v>39.79999999999999</v>
      </c>
      <c r="G1420" s="2">
        <f t="shared" si="171"/>
        <v>39.523999999999972</v>
      </c>
      <c r="H1420" s="2">
        <f t="shared" si="175"/>
        <v>39.086950000000051</v>
      </c>
      <c r="I1420" s="2">
        <f t="array" ref="I1420">SUMPRODUCT(B1404:B1423, (ROW(B1404:B1423)-ROW(B1404)+1)) / (20*21/2)</f>
        <v>39.799999999999997</v>
      </c>
      <c r="J1420" s="2">
        <f t="shared" si="170"/>
        <v>39.775996004721364</v>
      </c>
      <c r="K1420" s="2">
        <f t="shared" si="172"/>
        <v>39.673376147511888</v>
      </c>
    </row>
    <row r="1421" spans="1:11" ht="13.5" x14ac:dyDescent="0.25">
      <c r="A1421" s="3">
        <f>TITRES_STAT!B1424</f>
        <v>44082</v>
      </c>
      <c r="B1421" s="6">
        <f>TITRES_STAT!D1424</f>
        <v>39.799999999999997</v>
      </c>
      <c r="C1421" s="2">
        <f t="shared" si="173"/>
        <v>0</v>
      </c>
      <c r="D1421" s="2">
        <f t="shared" si="174"/>
        <v>39.799999999999997</v>
      </c>
      <c r="E1421" s="2">
        <f t="shared" si="176"/>
        <v>39.800000000000004</v>
      </c>
      <c r="F1421" s="2">
        <f t="shared" si="169"/>
        <v>39.79999999999999</v>
      </c>
      <c r="G1421" s="2">
        <f t="shared" si="171"/>
        <v>39.519999999999968</v>
      </c>
      <c r="H1421" s="2">
        <f t="shared" si="175"/>
        <v>39.115950000000055</v>
      </c>
      <c r="I1421" s="2">
        <f t="array" ref="I1421">SUMPRODUCT(B1405:B1424, (ROW(B1405:B1424)-ROW(B1405)+1)) / (20*21/2)</f>
        <v>39.799999999999997</v>
      </c>
      <c r="J1421" s="2">
        <f t="shared" si="170"/>
        <v>39.778282099509809</v>
      </c>
      <c r="K1421" s="2">
        <f t="shared" si="172"/>
        <v>39.678341788785936</v>
      </c>
    </row>
    <row r="1422" spans="1:11" ht="13.5" x14ac:dyDescent="0.25">
      <c r="A1422" s="3">
        <f>TITRES_STAT!B1425</f>
        <v>44083</v>
      </c>
      <c r="B1422" s="6">
        <f>TITRES_STAT!D1425</f>
        <v>39.799999999999997</v>
      </c>
      <c r="C1422" s="2">
        <f t="shared" si="173"/>
        <v>0</v>
      </c>
      <c r="D1422" s="2">
        <f t="shared" si="174"/>
        <v>39.799999999999997</v>
      </c>
      <c r="E1422" s="2">
        <f t="shared" si="176"/>
        <v>39.800000000000004</v>
      </c>
      <c r="F1422" s="2">
        <f t="shared" si="169"/>
        <v>39.79999999999999</v>
      </c>
      <c r="G1422" s="2">
        <f t="shared" si="171"/>
        <v>39.539999999999971</v>
      </c>
      <c r="H1422" s="2">
        <f t="shared" si="175"/>
        <v>39.144950000000051</v>
      </c>
      <c r="I1422" s="2">
        <f t="array" ref="I1422">SUMPRODUCT(B1406:B1425, (ROW(B1406:B1425)-ROW(B1406)+1)) / (20*21/2)</f>
        <v>39.799999999999997</v>
      </c>
      <c r="J1422" s="2">
        <f t="shared" si="170"/>
        <v>39.78035047098507</v>
      </c>
      <c r="K1422" s="2">
        <f t="shared" si="172"/>
        <v>39.683112699029628</v>
      </c>
    </row>
    <row r="1423" spans="1:11" ht="13.5" x14ac:dyDescent="0.25">
      <c r="A1423" s="3">
        <f>TITRES_STAT!B1426</f>
        <v>44084</v>
      </c>
      <c r="B1423" s="6">
        <f>TITRES_STAT!D1426</f>
        <v>39.799999999999997</v>
      </c>
      <c r="C1423" s="2">
        <f t="shared" si="173"/>
        <v>0</v>
      </c>
      <c r="D1423" s="2">
        <f t="shared" si="174"/>
        <v>39.799999999999997</v>
      </c>
      <c r="E1423" s="2">
        <f t="shared" si="176"/>
        <v>39.800000000000004</v>
      </c>
      <c r="F1423" s="2">
        <f t="shared" si="169"/>
        <v>39.79999999999999</v>
      </c>
      <c r="G1423" s="2">
        <f t="shared" si="171"/>
        <v>39.559999999999967</v>
      </c>
      <c r="H1423" s="2">
        <f t="shared" si="175"/>
        <v>39.173950000000055</v>
      </c>
      <c r="I1423" s="2">
        <f t="array" ref="I1423">SUMPRODUCT(B1407:B1426, (ROW(B1407:B1426)-ROW(B1407)+1)) / (20*21/2)</f>
        <v>39.799999999999997</v>
      </c>
      <c r="J1423" s="2">
        <f t="shared" si="170"/>
        <v>39.782221854700779</v>
      </c>
      <c r="K1423" s="2">
        <f t="shared" si="172"/>
        <v>39.687696514753959</v>
      </c>
    </row>
    <row r="1424" spans="1:11" ht="13.5" x14ac:dyDescent="0.25">
      <c r="A1424" s="3">
        <f>TITRES_STAT!B1427</f>
        <v>44085</v>
      </c>
      <c r="B1424" s="6">
        <f>TITRES_STAT!D1427</f>
        <v>39.799999999999997</v>
      </c>
      <c r="C1424" s="2">
        <f t="shared" si="173"/>
        <v>0</v>
      </c>
      <c r="D1424" s="2">
        <f t="shared" si="174"/>
        <v>39.799999999999997</v>
      </c>
      <c r="E1424" s="2">
        <f t="shared" si="176"/>
        <v>39.800000000000004</v>
      </c>
      <c r="F1424" s="2">
        <f t="shared" si="169"/>
        <v>39.79999999999999</v>
      </c>
      <c r="G1424" s="2">
        <f t="shared" si="171"/>
        <v>39.57999999999997</v>
      </c>
      <c r="H1424" s="2">
        <f t="shared" si="175"/>
        <v>39.202950000000058</v>
      </c>
      <c r="I1424" s="2">
        <f t="array" ref="I1424">SUMPRODUCT(B1408:B1427, (ROW(B1408:B1427)-ROW(B1408)+1)) / (20*21/2)</f>
        <v>39.799999999999997</v>
      </c>
      <c r="J1424" s="2">
        <f t="shared" si="170"/>
        <v>39.783915011395948</v>
      </c>
      <c r="K1424" s="2">
        <f t="shared" si="172"/>
        <v>39.692100572998903</v>
      </c>
    </row>
    <row r="1425" spans="1:11" ht="13.5" x14ac:dyDescent="0.25">
      <c r="A1425" s="3">
        <f>TITRES_STAT!B1428</f>
        <v>44088</v>
      </c>
      <c r="B1425" s="6">
        <f>TITRES_STAT!D1428</f>
        <v>39.799999999999997</v>
      </c>
      <c r="C1425" s="2">
        <f t="shared" si="173"/>
        <v>0</v>
      </c>
      <c r="D1425" s="2">
        <f t="shared" si="174"/>
        <v>39.799999999999997</v>
      </c>
      <c r="E1425" s="2">
        <f t="shared" si="176"/>
        <v>39.800000000000004</v>
      </c>
      <c r="F1425" s="2">
        <f t="shared" si="169"/>
        <v>39.79999999999999</v>
      </c>
      <c r="G1425" s="2">
        <f t="shared" si="171"/>
        <v>39.599999999999966</v>
      </c>
      <c r="H1425" s="2">
        <f t="shared" si="175"/>
        <v>39.231950000000055</v>
      </c>
      <c r="I1425" s="2">
        <f t="array" ref="I1425">SUMPRODUCT(B1409:B1428, (ROW(B1409:B1428)-ROW(B1409)+1)) / (20*21/2)</f>
        <v>39.799999999999997</v>
      </c>
      <c r="J1425" s="2">
        <f t="shared" si="170"/>
        <v>39.785446915072527</v>
      </c>
      <c r="K1425" s="2">
        <f t="shared" si="172"/>
        <v>39.696331923077381</v>
      </c>
    </row>
    <row r="1426" spans="1:11" ht="13.5" x14ac:dyDescent="0.25">
      <c r="A1426" s="3">
        <f>TITRES_STAT!B1429</f>
        <v>44089</v>
      </c>
      <c r="B1426" s="6">
        <f>TITRES_STAT!D1429</f>
        <v>39.799999999999997</v>
      </c>
      <c r="C1426" s="2">
        <f t="shared" si="173"/>
        <v>0</v>
      </c>
      <c r="D1426" s="2">
        <f t="shared" si="174"/>
        <v>39.799999999999997</v>
      </c>
      <c r="E1426" s="2">
        <f t="shared" si="176"/>
        <v>39.800000000000004</v>
      </c>
      <c r="F1426" s="2">
        <f t="shared" si="169"/>
        <v>39.79999999999999</v>
      </c>
      <c r="G1426" s="2">
        <f t="shared" si="171"/>
        <v>39.619999999999969</v>
      </c>
      <c r="H1426" s="2">
        <f t="shared" si="175"/>
        <v>39.260950000000058</v>
      </c>
      <c r="I1426" s="2">
        <f t="array" ref="I1426">SUMPRODUCT(B1410:B1429, (ROW(B1410:B1429)-ROW(B1410)+1)) / (20*21/2)</f>
        <v>39.799999999999997</v>
      </c>
      <c r="J1426" s="2">
        <f t="shared" si="170"/>
        <v>39.786832923160858</v>
      </c>
      <c r="K1426" s="2">
        <f t="shared" si="172"/>
        <v>39.700397337858661</v>
      </c>
    </row>
    <row r="1427" spans="1:11" ht="13.5" x14ac:dyDescent="0.25">
      <c r="A1427" s="3">
        <f>TITRES_STAT!B1430</f>
        <v>44090</v>
      </c>
      <c r="B1427" s="6">
        <f>TITRES_STAT!D1430</f>
        <v>39.799999999999997</v>
      </c>
      <c r="C1427" s="2">
        <f t="shared" si="173"/>
        <v>0</v>
      </c>
      <c r="D1427" s="2">
        <f t="shared" si="174"/>
        <v>39.799999999999997</v>
      </c>
      <c r="E1427" s="2">
        <f t="shared" si="176"/>
        <v>39.800000000000004</v>
      </c>
      <c r="F1427" s="2">
        <f t="shared" si="169"/>
        <v>39.79999999999999</v>
      </c>
      <c r="G1427" s="2">
        <f t="shared" si="171"/>
        <v>39.639999999999965</v>
      </c>
      <c r="H1427" s="2">
        <f t="shared" si="175"/>
        <v>39.289950000000061</v>
      </c>
      <c r="I1427" s="2">
        <f t="array" ref="I1427">SUMPRODUCT(B1411:B1430, (ROW(B1411:B1430)-ROW(B1411)+1)) / (20*21/2)</f>
        <v>39.799999999999997</v>
      </c>
      <c r="J1427" s="2">
        <f t="shared" si="170"/>
        <v>39.788086930478876</v>
      </c>
      <c r="K1427" s="2">
        <f t="shared" si="172"/>
        <v>39.704303324609306</v>
      </c>
    </row>
    <row r="1428" spans="1:11" ht="13.5" x14ac:dyDescent="0.25">
      <c r="A1428" s="3">
        <f>TITRES_STAT!B1431</f>
        <v>44091</v>
      </c>
      <c r="B1428" s="6">
        <f>TITRES_STAT!D1431</f>
        <v>39.799999999999997</v>
      </c>
      <c r="C1428" s="2">
        <f t="shared" si="173"/>
        <v>0</v>
      </c>
      <c r="D1428" s="2">
        <f t="shared" si="174"/>
        <v>39.799999999999997</v>
      </c>
      <c r="E1428" s="2">
        <f t="shared" si="176"/>
        <v>39.800000000000004</v>
      </c>
      <c r="F1428" s="2">
        <f t="shared" ref="F1428:F1491" si="177">AVERAGE(B1409:B1428)</f>
        <v>39.79999999999999</v>
      </c>
      <c r="G1428" s="2">
        <f t="shared" si="171"/>
        <v>39.659999999999968</v>
      </c>
      <c r="H1428" s="2">
        <f t="shared" si="175"/>
        <v>39.318950000000058</v>
      </c>
      <c r="I1428" s="2">
        <f t="array" ref="I1428">SUMPRODUCT(B1412:B1431, (ROW(B1412:B1431)-ROW(B1412)+1)) / (20*21/2)</f>
        <v>39.799999999999997</v>
      </c>
      <c r="J1428" s="2">
        <f t="shared" si="170"/>
        <v>39.789221508528506</v>
      </c>
      <c r="K1428" s="2">
        <f t="shared" si="172"/>
        <v>39.708056135408945</v>
      </c>
    </row>
    <row r="1429" spans="1:11" ht="13.5" x14ac:dyDescent="0.25">
      <c r="A1429" s="3">
        <f>TITRES_STAT!B1432</f>
        <v>44092</v>
      </c>
      <c r="B1429" s="6">
        <f>TITRES_STAT!D1432</f>
        <v>39.799999999999997</v>
      </c>
      <c r="C1429" s="2">
        <f t="shared" si="173"/>
        <v>0</v>
      </c>
      <c r="D1429" s="2">
        <f t="shared" si="174"/>
        <v>39.799999999999997</v>
      </c>
      <c r="E1429" s="2">
        <f t="shared" si="176"/>
        <v>39.800000000000004</v>
      </c>
      <c r="F1429" s="2">
        <f t="shared" si="177"/>
        <v>39.79999999999999</v>
      </c>
      <c r="G1429" s="2">
        <f t="shared" si="171"/>
        <v>39.679999999999971</v>
      </c>
      <c r="H1429" s="2">
        <f t="shared" si="175"/>
        <v>39.347950000000061</v>
      </c>
      <c r="I1429" s="2">
        <f t="array" ref="I1429">SUMPRODUCT(B1413:B1432, (ROW(B1413:B1432)-ROW(B1413)+1)) / (20*21/2)</f>
        <v>39.799999999999997</v>
      </c>
      <c r="J1429" s="2">
        <f t="shared" ref="J1429:J1492" si="178">$J$4*B1429+J1428*(1-$J$4)</f>
        <v>39.790248031525792</v>
      </c>
      <c r="K1429" s="2">
        <f t="shared" si="172"/>
        <v>39.711661777157616</v>
      </c>
    </row>
    <row r="1430" spans="1:11" ht="13.5" x14ac:dyDescent="0.25">
      <c r="A1430" s="3">
        <f>TITRES_STAT!B1433</f>
        <v>44095</v>
      </c>
      <c r="B1430" s="6">
        <f>TITRES_STAT!D1433</f>
        <v>39.799999999999997</v>
      </c>
      <c r="C1430" s="2">
        <f t="shared" si="173"/>
        <v>0</v>
      </c>
      <c r="D1430" s="2">
        <f t="shared" si="174"/>
        <v>39.799999999999997</v>
      </c>
      <c r="E1430" s="2">
        <f t="shared" si="176"/>
        <v>39.800000000000004</v>
      </c>
      <c r="F1430" s="2">
        <f t="shared" si="177"/>
        <v>39.79999999999999</v>
      </c>
      <c r="G1430" s="2">
        <f t="shared" si="171"/>
        <v>39.699999999999967</v>
      </c>
      <c r="H1430" s="2">
        <f t="shared" si="175"/>
        <v>39.376950000000058</v>
      </c>
      <c r="I1430" s="2">
        <f t="array" ref="I1430">SUMPRODUCT(B1414:B1433, (ROW(B1414:B1433)-ROW(B1414)+1)) / (20*21/2)</f>
        <v>39.799999999999997</v>
      </c>
      <c r="J1430" s="2">
        <f t="shared" si="178"/>
        <v>39.791176790428096</v>
      </c>
      <c r="K1430" s="2">
        <f t="shared" si="172"/>
        <v>39.715126021190656</v>
      </c>
    </row>
    <row r="1431" spans="1:11" ht="13.5" x14ac:dyDescent="0.25">
      <c r="A1431" s="3">
        <f>TITRES_STAT!B1434</f>
        <v>44096</v>
      </c>
      <c r="B1431" s="6">
        <f>TITRES_STAT!D1434</f>
        <v>39.799999999999997</v>
      </c>
      <c r="C1431" s="2">
        <f t="shared" si="173"/>
        <v>0</v>
      </c>
      <c r="D1431" s="2">
        <f t="shared" si="174"/>
        <v>39.799999999999997</v>
      </c>
      <c r="E1431" s="2">
        <f t="shared" si="176"/>
        <v>39.800000000000004</v>
      </c>
      <c r="F1431" s="2">
        <f t="shared" si="177"/>
        <v>39.79999999999999</v>
      </c>
      <c r="G1431" s="2">
        <f t="shared" si="171"/>
        <v>39.71999999999997</v>
      </c>
      <c r="H1431" s="2">
        <f t="shared" si="175"/>
        <v>39.405950000000061</v>
      </c>
      <c r="I1431" s="2">
        <f t="array" ref="I1431">SUMPRODUCT(B1415:B1434, (ROW(B1415:B1434)-ROW(B1415)+1)) / (20*21/2)</f>
        <v>39.799999999999997</v>
      </c>
      <c r="J1431" s="2">
        <f t="shared" si="178"/>
        <v>39.79201709610161</v>
      </c>
      <c r="K1431" s="2">
        <f t="shared" si="172"/>
        <v>39.718454412516515</v>
      </c>
    </row>
    <row r="1432" spans="1:11" ht="13.5" x14ac:dyDescent="0.25">
      <c r="A1432" s="3">
        <f>TITRES_STAT!B1435</f>
        <v>44097</v>
      </c>
      <c r="B1432" s="6">
        <f>TITRES_STAT!D1435</f>
        <v>39.799999999999997</v>
      </c>
      <c r="C1432" s="2">
        <f t="shared" si="173"/>
        <v>0</v>
      </c>
      <c r="D1432" s="2">
        <f t="shared" si="174"/>
        <v>39.799999999999997</v>
      </c>
      <c r="E1432" s="2">
        <f t="shared" si="176"/>
        <v>39.800000000000004</v>
      </c>
      <c r="F1432" s="2">
        <f t="shared" si="177"/>
        <v>39.79999999999999</v>
      </c>
      <c r="G1432" s="2">
        <f t="shared" si="171"/>
        <v>39.739999999999966</v>
      </c>
      <c r="H1432" s="2">
        <f t="shared" si="175"/>
        <v>39.434950000000065</v>
      </c>
      <c r="I1432" s="2">
        <f t="array" ref="I1432">SUMPRODUCT(B1416:B1435, (ROW(B1416:B1435)-ROW(B1416)+1)) / (20*21/2)</f>
        <v>39.799999999999997</v>
      </c>
      <c r="J1432" s="2">
        <f t="shared" si="178"/>
        <v>39.792777372663359</v>
      </c>
      <c r="K1432" s="2">
        <f t="shared" si="172"/>
        <v>39.721652278692339</v>
      </c>
    </row>
    <row r="1433" spans="1:11" ht="13.5" x14ac:dyDescent="0.25">
      <c r="A1433" s="3">
        <f>TITRES_STAT!B1436</f>
        <v>44098</v>
      </c>
      <c r="B1433" s="6">
        <f>TITRES_STAT!D1436</f>
        <v>39.799999999999997</v>
      </c>
      <c r="C1433" s="2">
        <f t="shared" si="173"/>
        <v>0</v>
      </c>
      <c r="D1433" s="2">
        <f t="shared" si="174"/>
        <v>39.799999999999997</v>
      </c>
      <c r="E1433" s="2">
        <f t="shared" si="176"/>
        <v>39.800000000000004</v>
      </c>
      <c r="F1433" s="2">
        <f t="shared" si="177"/>
        <v>39.79999999999999</v>
      </c>
      <c r="G1433" s="2">
        <f t="shared" si="171"/>
        <v>39.75999999999997</v>
      </c>
      <c r="H1433" s="2">
        <f t="shared" si="175"/>
        <v>39.463950000000061</v>
      </c>
      <c r="I1433" s="2">
        <f t="array" ref="I1433">SUMPRODUCT(B1417:B1436, (ROW(B1417:B1436)-ROW(B1417)+1)) / (20*21/2)</f>
        <v>39.799999999999997</v>
      </c>
      <c r="J1433" s="2">
        <f t="shared" si="178"/>
        <v>39.793465241933518</v>
      </c>
      <c r="K1433" s="2">
        <f t="shared" si="172"/>
        <v>39.724724738351469</v>
      </c>
    </row>
    <row r="1434" spans="1:11" ht="13.5" x14ac:dyDescent="0.25">
      <c r="A1434" s="3">
        <f>TITRES_STAT!B1437</f>
        <v>44099</v>
      </c>
      <c r="B1434" s="6">
        <f>TITRES_STAT!D1437</f>
        <v>39.799999999999997</v>
      </c>
      <c r="C1434" s="2">
        <f t="shared" si="173"/>
        <v>0</v>
      </c>
      <c r="D1434" s="2">
        <f t="shared" si="174"/>
        <v>39.799999999999997</v>
      </c>
      <c r="E1434" s="2">
        <f t="shared" si="176"/>
        <v>39.800000000000004</v>
      </c>
      <c r="F1434" s="2">
        <f t="shared" si="177"/>
        <v>39.79999999999999</v>
      </c>
      <c r="G1434" s="2">
        <f t="shared" si="171"/>
        <v>39.779999999999966</v>
      </c>
      <c r="H1434" s="2">
        <f t="shared" si="175"/>
        <v>39.492950000000064</v>
      </c>
      <c r="I1434" s="2">
        <f t="array" ref="I1434">SUMPRODUCT(B1418:B1437, (ROW(B1418:B1437)-ROW(B1418)+1)) / (20*21/2)</f>
        <v>39.799999999999997</v>
      </c>
      <c r="J1434" s="2">
        <f t="shared" si="178"/>
        <v>39.794087599844616</v>
      </c>
      <c r="K1434" s="2">
        <f t="shared" si="172"/>
        <v>39.727676709396512</v>
      </c>
    </row>
    <row r="1435" spans="1:11" ht="13.5" x14ac:dyDescent="0.25">
      <c r="A1435" s="3">
        <f>TITRES_STAT!B1438</f>
        <v>44102</v>
      </c>
      <c r="B1435" s="6">
        <f>TITRES_STAT!D1438</f>
        <v>39.799999999999997</v>
      </c>
      <c r="C1435" s="2">
        <f t="shared" si="173"/>
        <v>0</v>
      </c>
      <c r="D1435" s="2">
        <f t="shared" si="174"/>
        <v>39.799999999999997</v>
      </c>
      <c r="E1435" s="2">
        <f t="shared" si="176"/>
        <v>39.800000000000004</v>
      </c>
      <c r="F1435" s="2">
        <f t="shared" si="177"/>
        <v>39.79999999999999</v>
      </c>
      <c r="G1435" s="2">
        <f t="shared" si="171"/>
        <v>39.799999999999969</v>
      </c>
      <c r="H1435" s="2">
        <f t="shared" si="175"/>
        <v>39.519450000000063</v>
      </c>
      <c r="I1435" s="2">
        <f t="array" ref="I1435">SUMPRODUCT(B1419:B1438, (ROW(B1419:B1438)-ROW(B1419)+1)) / (20*21/2)</f>
        <v>39.799999999999997</v>
      </c>
      <c r="J1435" s="2">
        <f t="shared" si="178"/>
        <v>39.7946506855737</v>
      </c>
      <c r="K1435" s="2">
        <f t="shared" si="172"/>
        <v>39.730512916871163</v>
      </c>
    </row>
    <row r="1436" spans="1:11" ht="13.5" x14ac:dyDescent="0.25">
      <c r="A1436" s="3">
        <f>TITRES_STAT!B1439</f>
        <v>44103</v>
      </c>
      <c r="B1436" s="6">
        <f>TITRES_STAT!D1439</f>
        <v>39.799999999999997</v>
      </c>
      <c r="C1436" s="2">
        <f t="shared" si="173"/>
        <v>0</v>
      </c>
      <c r="D1436" s="2">
        <f t="shared" si="174"/>
        <v>39.799999999999997</v>
      </c>
      <c r="E1436" s="2">
        <f t="shared" si="176"/>
        <v>39.800000000000004</v>
      </c>
      <c r="F1436" s="2">
        <f t="shared" si="177"/>
        <v>39.79999999999999</v>
      </c>
      <c r="G1436" s="2">
        <f t="shared" si="171"/>
        <v>39.799999999999969</v>
      </c>
      <c r="H1436" s="2">
        <f t="shared" si="175"/>
        <v>39.548300000000069</v>
      </c>
      <c r="I1436" s="2">
        <f t="array" ref="I1436">SUMPRODUCT(B1420:B1439, (ROW(B1420:B1439)-ROW(B1420)+1)) / (20*21/2)</f>
        <v>39.799999999999997</v>
      </c>
      <c r="J1436" s="2">
        <f t="shared" si="178"/>
        <v>39.795160144090488</v>
      </c>
      <c r="K1436" s="2">
        <f t="shared" si="172"/>
        <v>39.733237900523278</v>
      </c>
    </row>
    <row r="1437" spans="1:11" ht="13.5" x14ac:dyDescent="0.25">
      <c r="A1437" s="3">
        <f>TITRES_STAT!B1440</f>
        <v>44104</v>
      </c>
      <c r="B1437" s="6">
        <f>TITRES_STAT!D1440</f>
        <v>39.799999999999997</v>
      </c>
      <c r="C1437" s="2">
        <f t="shared" si="173"/>
        <v>0</v>
      </c>
      <c r="D1437" s="2">
        <f t="shared" si="174"/>
        <v>39.799999999999997</v>
      </c>
      <c r="E1437" s="2">
        <f t="shared" si="176"/>
        <v>39.800000000000004</v>
      </c>
      <c r="F1437" s="2">
        <f t="shared" si="177"/>
        <v>39.79999999999999</v>
      </c>
      <c r="G1437" s="2">
        <f t="shared" si="171"/>
        <v>39.799999999999969</v>
      </c>
      <c r="H1437" s="2">
        <f t="shared" si="175"/>
        <v>39.574800000000067</v>
      </c>
      <c r="I1437" s="2">
        <f t="array" ref="I1437">SUMPRODUCT(B1421:B1440, (ROW(B1421:B1440)-ROW(B1421)+1)) / (20*21/2)</f>
        <v>39.799999999999997</v>
      </c>
      <c r="J1437" s="2">
        <f t="shared" si="178"/>
        <v>39.795621082748539</v>
      </c>
      <c r="K1437" s="2">
        <f t="shared" si="172"/>
        <v>39.735856022071388</v>
      </c>
    </row>
    <row r="1438" spans="1:11" ht="13.5" x14ac:dyDescent="0.25">
      <c r="A1438" s="3">
        <f>TITRES_STAT!B1441</f>
        <v>44105</v>
      </c>
      <c r="B1438" s="6">
        <f>TITRES_STAT!D1441</f>
        <v>39.799999999999997</v>
      </c>
      <c r="C1438" s="2">
        <f t="shared" si="173"/>
        <v>0</v>
      </c>
      <c r="D1438" s="2">
        <f t="shared" si="174"/>
        <v>39.799999999999997</v>
      </c>
      <c r="E1438" s="2">
        <f t="shared" si="176"/>
        <v>39.800000000000004</v>
      </c>
      <c r="F1438" s="2">
        <f t="shared" si="177"/>
        <v>39.79999999999999</v>
      </c>
      <c r="G1438" s="2">
        <f t="shared" si="171"/>
        <v>39.799999999999969</v>
      </c>
      <c r="H1438" s="2">
        <f t="shared" si="175"/>
        <v>39.59630000000007</v>
      </c>
      <c r="I1438" s="2">
        <f t="array" ref="I1438">SUMPRODUCT(B1422:B1441, (ROW(B1422:B1441)-ROW(B1422)+1)) / (20*21/2)</f>
        <v>39.68666666666666</v>
      </c>
      <c r="J1438" s="2">
        <f t="shared" si="178"/>
        <v>39.796038122486777</v>
      </c>
      <c r="K1438" s="2">
        <f t="shared" si="172"/>
        <v>39.738371472186238</v>
      </c>
    </row>
    <row r="1439" spans="1:11" ht="13.5" x14ac:dyDescent="0.25">
      <c r="A1439" s="3">
        <f>TITRES_STAT!B1442</f>
        <v>44106</v>
      </c>
      <c r="B1439" s="6">
        <f>TITRES_STAT!D1442</f>
        <v>39.799999999999997</v>
      </c>
      <c r="C1439" s="2">
        <f t="shared" si="173"/>
        <v>0</v>
      </c>
      <c r="D1439" s="2">
        <f t="shared" si="174"/>
        <v>39.799999999999997</v>
      </c>
      <c r="E1439" s="2">
        <f t="shared" si="176"/>
        <v>39.800000000000004</v>
      </c>
      <c r="F1439" s="2">
        <f t="shared" si="177"/>
        <v>39.79999999999999</v>
      </c>
      <c r="G1439" s="2">
        <f t="shared" si="171"/>
        <v>39.799999999999969</v>
      </c>
      <c r="H1439" s="2">
        <f t="shared" si="175"/>
        <v>39.617800000000074</v>
      </c>
      <c r="I1439" s="2">
        <f t="array" ref="I1439">SUMPRODUCT(B1423:B1442, (ROW(B1423:B1442)-ROW(B1423)+1)) / (20*21/2)</f>
        <v>39.579000000000001</v>
      </c>
      <c r="J1439" s="2">
        <f t="shared" si="178"/>
        <v>39.796415444154704</v>
      </c>
      <c r="K1439" s="2">
        <f t="shared" si="172"/>
        <v>39.740788277198547</v>
      </c>
    </row>
    <row r="1440" spans="1:11" ht="13.5" x14ac:dyDescent="0.25">
      <c r="A1440" s="3">
        <f>TITRES_STAT!B1443</f>
        <v>44109</v>
      </c>
      <c r="B1440" s="6">
        <f>TITRES_STAT!D1443</f>
        <v>39.799999999999997</v>
      </c>
      <c r="C1440" s="2">
        <f t="shared" si="173"/>
        <v>0</v>
      </c>
      <c r="D1440" s="2">
        <f t="shared" si="174"/>
        <v>39.799999999999997</v>
      </c>
      <c r="E1440" s="2">
        <f t="shared" si="176"/>
        <v>39.800000000000004</v>
      </c>
      <c r="F1440" s="2">
        <f t="shared" si="177"/>
        <v>39.79999999999999</v>
      </c>
      <c r="G1440" s="2">
        <f t="shared" si="171"/>
        <v>39.799999999999969</v>
      </c>
      <c r="H1440" s="2">
        <f t="shared" si="175"/>
        <v>39.63930000000007</v>
      </c>
      <c r="I1440" s="2">
        <f t="array" ref="I1440">SUMPRODUCT(B1424:B1443, (ROW(B1424:B1443)-ROW(B1424)+1)) / (20*21/2)</f>
        <v>39.477000000000004</v>
      </c>
      <c r="J1440" s="2">
        <f t="shared" si="178"/>
        <v>39.796756830425686</v>
      </c>
      <c r="K1440" s="2">
        <f t="shared" si="172"/>
        <v>39.743110305543702</v>
      </c>
    </row>
    <row r="1441" spans="1:11" ht="13.5" x14ac:dyDescent="0.25">
      <c r="A1441" s="3">
        <f>TITRES_STAT!B1444</f>
        <v>44110</v>
      </c>
      <c r="B1441" s="6">
        <f>TITRES_STAT!D1444</f>
        <v>38.61</v>
      </c>
      <c r="C1441" s="2">
        <f t="shared" si="173"/>
        <v>-1.1899999999999977</v>
      </c>
      <c r="D1441" s="2">
        <f t="shared" si="174"/>
        <v>39.561999999999998</v>
      </c>
      <c r="E1441" s="2">
        <f t="shared" si="176"/>
        <v>39.681000000000004</v>
      </c>
      <c r="F1441" s="2">
        <f t="shared" si="177"/>
        <v>39.74049999999999</v>
      </c>
      <c r="G1441" s="2">
        <f t="shared" si="171"/>
        <v>39.776199999999967</v>
      </c>
      <c r="H1441" s="2">
        <f t="shared" si="175"/>
        <v>39.649550000000069</v>
      </c>
      <c r="I1441" s="2">
        <f t="array" ref="I1441">SUMPRODUCT(B1425:B1444, (ROW(B1425:B1444)-ROW(B1425)+1)) / (20*21/2)</f>
        <v>39.38066666666667</v>
      </c>
      <c r="J1441" s="2">
        <f t="shared" si="178"/>
        <v>39.683732370385144</v>
      </c>
      <c r="K1441" s="2">
        <f t="shared" si="172"/>
        <v>39.698674607287089</v>
      </c>
    </row>
    <row r="1442" spans="1:11" ht="13.5" x14ac:dyDescent="0.25">
      <c r="A1442" s="3">
        <f>TITRES_STAT!B1445</f>
        <v>44111</v>
      </c>
      <c r="B1442" s="6">
        <f>TITRES_STAT!D1445</f>
        <v>38.61</v>
      </c>
      <c r="C1442" s="2">
        <f t="shared" si="173"/>
        <v>0</v>
      </c>
      <c r="D1442" s="2">
        <f t="shared" si="174"/>
        <v>39.323999999999998</v>
      </c>
      <c r="E1442" s="2">
        <f t="shared" si="176"/>
        <v>39.562000000000005</v>
      </c>
      <c r="F1442" s="2">
        <f t="shared" si="177"/>
        <v>39.680999999999997</v>
      </c>
      <c r="G1442" s="2">
        <f t="shared" si="171"/>
        <v>39.752399999999966</v>
      </c>
      <c r="H1442" s="2">
        <f t="shared" si="175"/>
        <v>39.654350000000065</v>
      </c>
      <c r="I1442" s="2">
        <f t="array" ref="I1442">SUMPRODUCT(B1426:B1445, (ROW(B1426:B1445)-ROW(B1426)+1)) / (20*21/2)</f>
        <v>39.290000000000006</v>
      </c>
      <c r="J1442" s="2">
        <f t="shared" si="178"/>
        <v>39.581472144634176</v>
      </c>
      <c r="K1442" s="2">
        <f t="shared" si="172"/>
        <v>39.655981485432697</v>
      </c>
    </row>
    <row r="1443" spans="1:11" ht="13.5" x14ac:dyDescent="0.25">
      <c r="A1443" s="3">
        <f>TITRES_STAT!B1446</f>
        <v>44112</v>
      </c>
      <c r="B1443" s="6">
        <f>TITRES_STAT!D1446</f>
        <v>38.61</v>
      </c>
      <c r="C1443" s="2">
        <f t="shared" si="173"/>
        <v>0</v>
      </c>
      <c r="D1443" s="2">
        <f t="shared" si="174"/>
        <v>39.085999999999999</v>
      </c>
      <c r="E1443" s="2">
        <f t="shared" si="176"/>
        <v>39.443000000000005</v>
      </c>
      <c r="F1443" s="2">
        <f t="shared" si="177"/>
        <v>39.621499999999997</v>
      </c>
      <c r="G1443" s="2">
        <f t="shared" si="171"/>
        <v>39.728599999999965</v>
      </c>
      <c r="H1443" s="2">
        <f t="shared" si="175"/>
        <v>39.653550000000067</v>
      </c>
      <c r="I1443" s="2">
        <f t="array" ref="I1443">SUMPRODUCT(B1427:B1446, (ROW(B1427:B1446)-ROW(B1427)+1)) / (20*21/2)</f>
        <v>39.205000000000005</v>
      </c>
      <c r="J1443" s="2">
        <f t="shared" si="178"/>
        <v>39.488950988002351</v>
      </c>
      <c r="K1443" s="2">
        <f t="shared" si="172"/>
        <v>39.614962603651023</v>
      </c>
    </row>
    <row r="1444" spans="1:11" ht="13.5" x14ac:dyDescent="0.25">
      <c r="A1444" s="3">
        <f>TITRES_STAT!B1447</f>
        <v>44113</v>
      </c>
      <c r="B1444" s="6">
        <f>TITRES_STAT!D1447</f>
        <v>38.61</v>
      </c>
      <c r="C1444" s="2">
        <f t="shared" si="173"/>
        <v>0</v>
      </c>
      <c r="D1444" s="2">
        <f t="shared" si="174"/>
        <v>38.847999999999999</v>
      </c>
      <c r="E1444" s="2">
        <f t="shared" si="176"/>
        <v>39.324000000000005</v>
      </c>
      <c r="F1444" s="2">
        <f t="shared" si="177"/>
        <v>39.561999999999998</v>
      </c>
      <c r="G1444" s="2">
        <f t="shared" si="171"/>
        <v>39.704799999999963</v>
      </c>
      <c r="H1444" s="2">
        <f t="shared" si="175"/>
        <v>39.652750000000061</v>
      </c>
      <c r="I1444" s="2">
        <f t="array" ref="I1444">SUMPRODUCT(B1428:B1447, (ROW(B1428:B1447)-ROW(B1428)+1)) / (20*21/2)</f>
        <v>39.125666666666675</v>
      </c>
      <c r="J1444" s="2">
        <f t="shared" si="178"/>
        <v>39.405241370097364</v>
      </c>
      <c r="K1444" s="2">
        <f t="shared" si="172"/>
        <v>39.575552305468634</v>
      </c>
    </row>
    <row r="1445" spans="1:11" ht="13.5" x14ac:dyDescent="0.25">
      <c r="A1445" s="3">
        <f>TITRES_STAT!B1448</f>
        <v>44116</v>
      </c>
      <c r="B1445" s="6">
        <f>TITRES_STAT!D1448</f>
        <v>38.61</v>
      </c>
      <c r="C1445" s="2">
        <f t="shared" si="173"/>
        <v>0</v>
      </c>
      <c r="D1445" s="2">
        <f t="shared" si="174"/>
        <v>38.61</v>
      </c>
      <c r="E1445" s="2">
        <f t="shared" si="176"/>
        <v>39.205000000000005</v>
      </c>
      <c r="F1445" s="2">
        <f t="shared" si="177"/>
        <v>39.502500000000005</v>
      </c>
      <c r="G1445" s="2">
        <f t="shared" si="171"/>
        <v>39.680999999999962</v>
      </c>
      <c r="H1445" s="2">
        <f t="shared" si="175"/>
        <v>39.651300000000063</v>
      </c>
      <c r="I1445" s="2">
        <f t="array" ref="I1445">SUMPRODUCT(B1429:B1448, (ROW(B1429:B1448)-ROW(B1429)+1)) / (20*21/2)</f>
        <v>39.052</v>
      </c>
      <c r="J1445" s="2">
        <f t="shared" si="178"/>
        <v>39.329504096754754</v>
      </c>
      <c r="K1445" s="2">
        <f t="shared" si="172"/>
        <v>39.537687509175747</v>
      </c>
    </row>
    <row r="1446" spans="1:11" ht="13.5" x14ac:dyDescent="0.25">
      <c r="A1446" s="3">
        <f>TITRES_STAT!B1449</f>
        <v>44117</v>
      </c>
      <c r="B1446" s="6">
        <f>TITRES_STAT!D1449</f>
        <v>38.61</v>
      </c>
      <c r="C1446" s="2">
        <f t="shared" si="173"/>
        <v>0</v>
      </c>
      <c r="D1446" s="2">
        <f t="shared" si="174"/>
        <v>38.61</v>
      </c>
      <c r="E1446" s="2">
        <f t="shared" si="176"/>
        <v>39.086000000000006</v>
      </c>
      <c r="F1446" s="2">
        <f t="shared" si="177"/>
        <v>39.443000000000005</v>
      </c>
      <c r="G1446" s="2">
        <f t="shared" si="171"/>
        <v>39.65719999999996</v>
      </c>
      <c r="H1446" s="2">
        <f t="shared" si="175"/>
        <v>39.649850000000058</v>
      </c>
      <c r="I1446" s="2">
        <f t="array" ref="I1446">SUMPRODUCT(B1430:B1449, (ROW(B1430:B1449)-ROW(B1430)+1)) / (20*21/2)</f>
        <v>38.984000000000002</v>
      </c>
      <c r="J1446" s="2">
        <f t="shared" si="178"/>
        <v>39.26097989706382</v>
      </c>
      <c r="K1446" s="2">
        <f t="shared" si="172"/>
        <v>39.501307606855129</v>
      </c>
    </row>
    <row r="1447" spans="1:11" ht="13.5" x14ac:dyDescent="0.25">
      <c r="A1447" s="3">
        <f>TITRES_STAT!B1450</f>
        <v>44118</v>
      </c>
      <c r="B1447" s="6">
        <f>TITRES_STAT!D1450</f>
        <v>38.61</v>
      </c>
      <c r="C1447" s="2">
        <f t="shared" si="173"/>
        <v>0</v>
      </c>
      <c r="D1447" s="2">
        <f t="shared" si="174"/>
        <v>38.61</v>
      </c>
      <c r="E1447" s="2">
        <f t="shared" si="176"/>
        <v>38.967000000000006</v>
      </c>
      <c r="F1447" s="2">
        <f t="shared" si="177"/>
        <v>39.383500000000012</v>
      </c>
      <c r="G1447" s="2">
        <f t="shared" si="171"/>
        <v>39.633399999999959</v>
      </c>
      <c r="H1447" s="2">
        <f t="shared" si="175"/>
        <v>39.643450000000058</v>
      </c>
      <c r="I1447" s="2">
        <f t="array" ref="I1447">SUMPRODUCT(B1431:B1450, (ROW(B1431:B1450)-ROW(B1431)+1)) / (20*21/2)</f>
        <v>38.921666666666667</v>
      </c>
      <c r="J1447" s="2">
        <f t="shared" si="178"/>
        <v>39.198981811629167</v>
      </c>
      <c r="K1447" s="2">
        <f t="shared" si="172"/>
        <v>39.466354367370613</v>
      </c>
    </row>
    <row r="1448" spans="1:11" ht="13.5" x14ac:dyDescent="0.25">
      <c r="A1448" s="3">
        <f>TITRES_STAT!B1451</f>
        <v>44120</v>
      </c>
      <c r="B1448" s="6">
        <f>TITRES_STAT!D1451</f>
        <v>38.61</v>
      </c>
      <c r="C1448" s="2">
        <f t="shared" si="173"/>
        <v>0</v>
      </c>
      <c r="D1448" s="2">
        <f t="shared" si="174"/>
        <v>38.61</v>
      </c>
      <c r="E1448" s="2">
        <f t="shared" si="176"/>
        <v>38.848000000000006</v>
      </c>
      <c r="F1448" s="2">
        <f t="shared" si="177"/>
        <v>39.324000000000005</v>
      </c>
      <c r="G1448" s="2">
        <f t="shared" si="171"/>
        <v>39.609599999999958</v>
      </c>
      <c r="H1448" s="2">
        <f t="shared" si="175"/>
        <v>39.637050000000059</v>
      </c>
      <c r="I1448" s="2">
        <f t="array" ref="I1448">SUMPRODUCT(B1432:B1451, (ROW(B1432:B1451)-ROW(B1432)+1)) / (20*21/2)</f>
        <v>38.865000000000002</v>
      </c>
      <c r="J1448" s="2">
        <f t="shared" si="178"/>
        <v>39.142888305759719</v>
      </c>
      <c r="K1448" s="2">
        <f t="shared" si="172"/>
        <v>39.432771843160005</v>
      </c>
    </row>
    <row r="1449" spans="1:11" ht="13.5" x14ac:dyDescent="0.25">
      <c r="A1449" s="3">
        <f>TITRES_STAT!B1452</f>
        <v>44123</v>
      </c>
      <c r="B1449" s="6">
        <f>TITRES_STAT!D1452</f>
        <v>38.61</v>
      </c>
      <c r="C1449" s="2">
        <f t="shared" si="173"/>
        <v>0</v>
      </c>
      <c r="D1449" s="2">
        <f t="shared" si="174"/>
        <v>38.61</v>
      </c>
      <c r="E1449" s="2">
        <f t="shared" si="176"/>
        <v>38.729000000000006</v>
      </c>
      <c r="F1449" s="2">
        <f t="shared" si="177"/>
        <v>39.264500000000012</v>
      </c>
      <c r="G1449" s="2">
        <f t="shared" si="171"/>
        <v>39.585799999999956</v>
      </c>
      <c r="H1449" s="2">
        <f t="shared" si="175"/>
        <v>39.630650000000053</v>
      </c>
      <c r="I1449" s="2">
        <f t="array" ref="I1449">SUMPRODUCT(B1433:B1452, (ROW(B1433:B1452)-ROW(B1433)+1)) / (20*21/2)</f>
        <v>38.814</v>
      </c>
      <c r="J1449" s="2">
        <f t="shared" si="178"/>
        <v>39.092137038544507</v>
      </c>
      <c r="K1449" s="2">
        <f t="shared" si="172"/>
        <v>39.400506280683146</v>
      </c>
    </row>
    <row r="1450" spans="1:11" ht="13.5" x14ac:dyDescent="0.25">
      <c r="A1450" s="3">
        <f>TITRES_STAT!B1453</f>
        <v>44124</v>
      </c>
      <c r="B1450" s="6">
        <f>TITRES_STAT!D1453</f>
        <v>38.61</v>
      </c>
      <c r="C1450" s="2">
        <f t="shared" si="173"/>
        <v>0</v>
      </c>
      <c r="D1450" s="2">
        <f t="shared" si="174"/>
        <v>38.61</v>
      </c>
      <c r="E1450" s="2">
        <f t="shared" si="176"/>
        <v>38.610000000000007</v>
      </c>
      <c r="F1450" s="2">
        <f t="shared" si="177"/>
        <v>39.205000000000005</v>
      </c>
      <c r="G1450" s="2">
        <f t="shared" si="171"/>
        <v>39.561999999999955</v>
      </c>
      <c r="H1450" s="2">
        <f t="shared" si="175"/>
        <v>39.624250000000053</v>
      </c>
      <c r="I1450" s="2">
        <f t="array" ref="I1450">SUMPRODUCT(B1434:B1453, (ROW(B1434:B1453)-ROW(B1434)+1)) / (20*21/2)</f>
        <v>38.768666666666661</v>
      </c>
      <c r="J1450" s="2">
        <f t="shared" si="178"/>
        <v>39.046219225349788</v>
      </c>
      <c r="K1450" s="2">
        <f t="shared" si="172"/>
        <v>39.36950603438185</v>
      </c>
    </row>
    <row r="1451" spans="1:11" ht="13.5" x14ac:dyDescent="0.25">
      <c r="A1451" s="3">
        <f>TITRES_STAT!B1454</f>
        <v>44125</v>
      </c>
      <c r="B1451" s="6">
        <f>TITRES_STAT!D1454</f>
        <v>38.61</v>
      </c>
      <c r="C1451" s="2">
        <f t="shared" si="173"/>
        <v>0</v>
      </c>
      <c r="D1451" s="2">
        <f t="shared" si="174"/>
        <v>38.61</v>
      </c>
      <c r="E1451" s="2">
        <f t="shared" si="176"/>
        <v>38.610000000000007</v>
      </c>
      <c r="F1451" s="2">
        <f t="shared" si="177"/>
        <v>39.145500000000013</v>
      </c>
      <c r="G1451" s="2">
        <f t="shared" si="171"/>
        <v>39.538199999999954</v>
      </c>
      <c r="H1451" s="2">
        <f t="shared" si="175"/>
        <v>39.617850000000054</v>
      </c>
      <c r="I1451" s="2">
        <f t="array" ref="I1451">SUMPRODUCT(B1435:B1454, (ROW(B1435:B1454)-ROW(B1435)+1)) / (20*21/2)</f>
        <v>38.728999999999999</v>
      </c>
      <c r="J1451" s="2">
        <f t="shared" si="178"/>
        <v>39.004674537221234</v>
      </c>
      <c r="K1451" s="2">
        <f t="shared" si="172"/>
        <v>39.339721484013936</v>
      </c>
    </row>
    <row r="1452" spans="1:11" ht="13.5" x14ac:dyDescent="0.25">
      <c r="A1452" s="3">
        <f>TITRES_STAT!B1455</f>
        <v>44126</v>
      </c>
      <c r="B1452" s="6">
        <f>TITRES_STAT!D1455</f>
        <v>38.61</v>
      </c>
      <c r="C1452" s="2">
        <f t="shared" si="173"/>
        <v>0</v>
      </c>
      <c r="D1452" s="2">
        <f t="shared" si="174"/>
        <v>38.61</v>
      </c>
      <c r="E1452" s="2">
        <f t="shared" si="176"/>
        <v>38.610000000000007</v>
      </c>
      <c r="F1452" s="2">
        <f t="shared" si="177"/>
        <v>39.086000000000006</v>
      </c>
      <c r="G1452" s="2">
        <f t="shared" si="171"/>
        <v>39.514399999999952</v>
      </c>
      <c r="H1452" s="2">
        <f t="shared" si="175"/>
        <v>39.611500000000049</v>
      </c>
      <c r="I1452" s="2">
        <f t="array" ref="I1452">SUMPRODUCT(B1436:B1455, (ROW(B1436:B1455)-ROW(B1436)+1)) / (20*21/2)</f>
        <v>38.695</v>
      </c>
      <c r="J1452" s="2">
        <f t="shared" si="178"/>
        <v>38.967086486057305</v>
      </c>
      <c r="K1452" s="2">
        <f t="shared" si="172"/>
        <v>39.311104955229077</v>
      </c>
    </row>
    <row r="1453" spans="1:11" ht="13.5" x14ac:dyDescent="0.25">
      <c r="A1453" s="3">
        <f>TITRES_STAT!B1456</f>
        <v>44127</v>
      </c>
      <c r="B1453" s="6">
        <f>TITRES_STAT!D1456</f>
        <v>38.61</v>
      </c>
      <c r="C1453" s="2">
        <f t="shared" si="173"/>
        <v>0</v>
      </c>
      <c r="D1453" s="2">
        <f t="shared" si="174"/>
        <v>38.61</v>
      </c>
      <c r="E1453" s="2">
        <f t="shared" si="176"/>
        <v>38.610000000000007</v>
      </c>
      <c r="F1453" s="2">
        <f t="shared" si="177"/>
        <v>39.026500000000013</v>
      </c>
      <c r="G1453" s="2">
        <f t="shared" si="171"/>
        <v>39.490599999999951</v>
      </c>
      <c r="H1453" s="2">
        <f t="shared" si="175"/>
        <v>39.605550000000051</v>
      </c>
      <c r="I1453" s="2">
        <f t="array" ref="I1453">SUMPRODUCT(B1437:B1456, (ROW(B1437:B1456)-ROW(B1437)+1)) / (20*21/2)</f>
        <v>38.666666666666671</v>
      </c>
      <c r="J1453" s="2">
        <f t="shared" si="178"/>
        <v>38.933078249289942</v>
      </c>
      <c r="K1453" s="2">
        <f t="shared" si="172"/>
        <v>39.283610643259308</v>
      </c>
    </row>
    <row r="1454" spans="1:11" ht="13.5" x14ac:dyDescent="0.25">
      <c r="A1454" s="3">
        <f>TITRES_STAT!B1457</f>
        <v>44130</v>
      </c>
      <c r="B1454" s="6">
        <f>TITRES_STAT!D1457</f>
        <v>38.61</v>
      </c>
      <c r="C1454" s="2">
        <f t="shared" si="173"/>
        <v>0</v>
      </c>
      <c r="D1454" s="2">
        <f t="shared" si="174"/>
        <v>38.61</v>
      </c>
      <c r="E1454" s="2">
        <f t="shared" si="176"/>
        <v>38.610000000000007</v>
      </c>
      <c r="F1454" s="2">
        <f t="shared" si="177"/>
        <v>38.967000000000006</v>
      </c>
      <c r="G1454" s="2">
        <f t="shared" si="171"/>
        <v>39.466799999999949</v>
      </c>
      <c r="H1454" s="2">
        <f t="shared" si="175"/>
        <v>39.599600000000045</v>
      </c>
      <c r="I1454" s="2">
        <f t="array" ref="I1454">SUMPRODUCT(B1438:B1457, (ROW(B1438:B1457)-ROW(B1438)+1)) / (20*21/2)</f>
        <v>38.644000000000005</v>
      </c>
      <c r="J1454" s="2">
        <f t="shared" si="178"/>
        <v>38.902308892214705</v>
      </c>
      <c r="K1454" s="2">
        <f t="shared" si="172"/>
        <v>39.257194539602082</v>
      </c>
    </row>
    <row r="1455" spans="1:11" ht="13.5" x14ac:dyDescent="0.25">
      <c r="A1455" s="3">
        <f>TITRES_STAT!B1458</f>
        <v>44131</v>
      </c>
      <c r="B1455" s="6">
        <f>TITRES_STAT!D1458</f>
        <v>38.61</v>
      </c>
      <c r="C1455" s="2">
        <f t="shared" si="173"/>
        <v>0</v>
      </c>
      <c r="D1455" s="2">
        <f t="shared" si="174"/>
        <v>38.61</v>
      </c>
      <c r="E1455" s="2">
        <f t="shared" si="176"/>
        <v>38.610000000000007</v>
      </c>
      <c r="F1455" s="2">
        <f t="shared" si="177"/>
        <v>38.907500000000013</v>
      </c>
      <c r="G1455" s="2">
        <f t="shared" si="171"/>
        <v>39.442999999999955</v>
      </c>
      <c r="H1455" s="2">
        <f t="shared" si="175"/>
        <v>39.595150000000046</v>
      </c>
      <c r="I1455" s="2">
        <f t="array" ref="I1455">SUMPRODUCT(B1439:B1458, (ROW(B1439:B1458)-ROW(B1439)+1)) / (20*21/2)</f>
        <v>38.517476190476195</v>
      </c>
      <c r="J1455" s="2">
        <f t="shared" si="178"/>
        <v>38.874469950099019</v>
      </c>
      <c r="K1455" s="2">
        <f t="shared" si="172"/>
        <v>39.231814361578472</v>
      </c>
    </row>
    <row r="1456" spans="1:11" ht="13.5" x14ac:dyDescent="0.25">
      <c r="A1456" s="3">
        <f>TITRES_STAT!B1459</f>
        <v>44132</v>
      </c>
      <c r="B1456" s="6">
        <f>TITRES_STAT!D1459</f>
        <v>38.61</v>
      </c>
      <c r="C1456" s="2">
        <f t="shared" si="173"/>
        <v>0</v>
      </c>
      <c r="D1456" s="2">
        <f t="shared" si="174"/>
        <v>38.61</v>
      </c>
      <c r="E1456" s="2">
        <f t="shared" si="176"/>
        <v>38.610000000000007</v>
      </c>
      <c r="F1456" s="2">
        <f t="shared" si="177"/>
        <v>38.848000000000006</v>
      </c>
      <c r="G1456" s="2">
        <f t="shared" si="171"/>
        <v>39.419199999999954</v>
      </c>
      <c r="H1456" s="2">
        <f t="shared" si="175"/>
        <v>39.596600000000045</v>
      </c>
      <c r="I1456" s="2">
        <f t="array" ref="I1456">SUMPRODUCT(B1440:B1459, (ROW(B1440:B1459)-ROW(B1440)+1)) / (20*21/2)</f>
        <v>38.402095238095235</v>
      </c>
      <c r="J1456" s="2">
        <f t="shared" si="178"/>
        <v>38.849282335803871</v>
      </c>
      <c r="K1456" s="2">
        <f t="shared" si="172"/>
        <v>39.207429484653829</v>
      </c>
    </row>
    <row r="1457" spans="1:11" ht="13.5" x14ac:dyDescent="0.25">
      <c r="A1457" s="3">
        <f>TITRES_STAT!B1460</f>
        <v>44134</v>
      </c>
      <c r="B1457" s="6">
        <f>TITRES_STAT!D1460</f>
        <v>38.61</v>
      </c>
      <c r="C1457" s="2">
        <f t="shared" si="173"/>
        <v>0</v>
      </c>
      <c r="D1457" s="2">
        <f t="shared" si="174"/>
        <v>38.61</v>
      </c>
      <c r="E1457" s="2">
        <f t="shared" si="176"/>
        <v>38.610000000000007</v>
      </c>
      <c r="F1457" s="2">
        <f t="shared" si="177"/>
        <v>38.788500000000013</v>
      </c>
      <c r="G1457" s="2">
        <f t="shared" si="171"/>
        <v>39.395399999999952</v>
      </c>
      <c r="H1457" s="2">
        <f t="shared" si="175"/>
        <v>39.598150000000039</v>
      </c>
      <c r="I1457" s="2">
        <f t="array" ref="I1457">SUMPRODUCT(B1441:B1460, (ROW(B1441:B1460)-ROW(B1441)+1)) / (20*21/2)</f>
        <v>38.29785714285714</v>
      </c>
      <c r="J1457" s="2">
        <f t="shared" si="178"/>
        <v>38.826493541917785</v>
      </c>
      <c r="K1457" s="2">
        <f t="shared" si="172"/>
        <v>39.184000877412508</v>
      </c>
    </row>
    <row r="1458" spans="1:11" ht="13.5" x14ac:dyDescent="0.25">
      <c r="A1458" s="3">
        <f>TITRES_STAT!B1461</f>
        <v>44137</v>
      </c>
      <c r="B1458" s="6">
        <f>TITRES_STAT!D1461</f>
        <v>37.46</v>
      </c>
      <c r="C1458" s="2">
        <f t="shared" si="173"/>
        <v>-1.1499999999999986</v>
      </c>
      <c r="D1458" s="2">
        <f t="shared" si="174"/>
        <v>38.380000000000003</v>
      </c>
      <c r="E1458" s="2">
        <f t="shared" si="176"/>
        <v>38.495000000000005</v>
      </c>
      <c r="F1458" s="2">
        <f t="shared" si="177"/>
        <v>38.671500000000009</v>
      </c>
      <c r="G1458" s="2">
        <f t="shared" ref="G1458:G1521" si="179">AVERAGE(B1409:B1458)</f>
        <v>39.348599999999948</v>
      </c>
      <c r="H1458" s="2">
        <f t="shared" si="175"/>
        <v>39.588450000000044</v>
      </c>
      <c r="I1458" s="2">
        <f t="array" ref="I1458">SUMPRODUCT(B1442:B1461, (ROW(B1442:B1461)-ROW(B1442)+1)) / (20*21/2)</f>
        <v>38.311428571428571</v>
      </c>
      <c r="J1458" s="2">
        <f t="shared" si="178"/>
        <v>38.696351299830376</v>
      </c>
      <c r="K1458" s="2">
        <f t="shared" si="172"/>
        <v>39.116392999866918</v>
      </c>
    </row>
    <row r="1459" spans="1:11" ht="13.5" x14ac:dyDescent="0.25">
      <c r="A1459" s="3">
        <f>TITRES_STAT!B1462</f>
        <v>44138</v>
      </c>
      <c r="B1459" s="6">
        <f>TITRES_STAT!D1462</f>
        <v>37.46</v>
      </c>
      <c r="C1459" s="2">
        <f t="shared" si="173"/>
        <v>0</v>
      </c>
      <c r="D1459" s="2">
        <f t="shared" si="174"/>
        <v>38.15</v>
      </c>
      <c r="E1459" s="2">
        <f t="shared" si="176"/>
        <v>38.380000000000003</v>
      </c>
      <c r="F1459" s="2">
        <f t="shared" si="177"/>
        <v>38.554500000000012</v>
      </c>
      <c r="G1459" s="2">
        <f t="shared" si="179"/>
        <v>39.30179999999995</v>
      </c>
      <c r="H1459" s="2">
        <f t="shared" si="175"/>
        <v>39.578250000000047</v>
      </c>
      <c r="I1459" s="2">
        <f t="array" ref="I1459">SUMPRODUCT(B1443:B1462, (ROW(B1443:B1462)-ROW(B1443)+1)) / (20*21/2)</f>
        <v>38.325142857142851</v>
      </c>
      <c r="J1459" s="2">
        <f t="shared" si="178"/>
        <v>38.578603556989385</v>
      </c>
      <c r="K1459" s="2">
        <f t="shared" ref="K1459:K1522" si="180">$K$4*B1459+(1-$K$4)*K1458</f>
        <v>39.051436411636843</v>
      </c>
    </row>
    <row r="1460" spans="1:11" ht="13.5" x14ac:dyDescent="0.25">
      <c r="A1460" s="3">
        <f>TITRES_STAT!B1463</f>
        <v>44139</v>
      </c>
      <c r="B1460" s="6">
        <f>TITRES_STAT!D1463</f>
        <v>37.46</v>
      </c>
      <c r="C1460" s="2">
        <f t="shared" si="173"/>
        <v>0</v>
      </c>
      <c r="D1460" s="2">
        <f t="shared" si="174"/>
        <v>37.92</v>
      </c>
      <c r="E1460" s="2">
        <f t="shared" si="176"/>
        <v>38.265000000000001</v>
      </c>
      <c r="F1460" s="2">
        <f t="shared" si="177"/>
        <v>38.437500000000014</v>
      </c>
      <c r="G1460" s="2">
        <f t="shared" si="179"/>
        <v>39.254999999999953</v>
      </c>
      <c r="H1460" s="2">
        <f t="shared" si="175"/>
        <v>39.568050000000042</v>
      </c>
      <c r="I1460" s="2">
        <f t="array" ref="I1460">SUMPRODUCT(B1444:B1463, (ROW(B1444:B1463)-ROW(B1444)+1)) / (20*21/2)</f>
        <v>38.338999999999992</v>
      </c>
      <c r="J1460" s="2">
        <f t="shared" si="178"/>
        <v>38.472069884895156</v>
      </c>
      <c r="K1460" s="2">
        <f t="shared" si="180"/>
        <v>38.989027140592263</v>
      </c>
    </row>
    <row r="1461" spans="1:11" ht="13.5" x14ac:dyDescent="0.25">
      <c r="A1461" s="3">
        <f>TITRES_STAT!B1464</f>
        <v>44140</v>
      </c>
      <c r="B1461" s="6">
        <f>TITRES_STAT!D1464</f>
        <v>38.58</v>
      </c>
      <c r="C1461" s="2">
        <f t="shared" si="173"/>
        <v>1.1199999999999974</v>
      </c>
      <c r="D1461" s="2">
        <f t="shared" si="174"/>
        <v>37.914000000000001</v>
      </c>
      <c r="E1461" s="2">
        <f t="shared" si="176"/>
        <v>38.261999999999993</v>
      </c>
      <c r="F1461" s="2">
        <f t="shared" si="177"/>
        <v>38.436000000000014</v>
      </c>
      <c r="G1461" s="2">
        <f t="shared" si="179"/>
        <v>39.230599999999953</v>
      </c>
      <c r="H1461" s="2">
        <f t="shared" si="175"/>
        <v>39.563450000000046</v>
      </c>
      <c r="I1461" s="2">
        <f t="array" ref="I1461">SUMPRODUCT(B1445:B1464, (ROW(B1445:B1464)-ROW(B1445)+1)) / (20*21/2)</f>
        <v>38.352999999999994</v>
      </c>
      <c r="J1461" s="2">
        <f t="shared" si="178"/>
        <v>38.482348943476573</v>
      </c>
      <c r="K1461" s="2">
        <f t="shared" si="180"/>
        <v>38.972986860569044</v>
      </c>
    </row>
    <row r="1462" spans="1:11" ht="13.5" x14ac:dyDescent="0.25">
      <c r="A1462" s="3">
        <f>TITRES_STAT!B1465</f>
        <v>44141</v>
      </c>
      <c r="B1462" s="6">
        <f>TITRES_STAT!D1465</f>
        <v>38.58</v>
      </c>
      <c r="C1462" s="2">
        <f t="shared" si="173"/>
        <v>0</v>
      </c>
      <c r="D1462" s="2">
        <f t="shared" si="174"/>
        <v>37.907999999999994</v>
      </c>
      <c r="E1462" s="2">
        <f t="shared" si="176"/>
        <v>38.259</v>
      </c>
      <c r="F1462" s="2">
        <f t="shared" si="177"/>
        <v>38.434500000000014</v>
      </c>
      <c r="G1462" s="2">
        <f t="shared" si="179"/>
        <v>39.206199999999953</v>
      </c>
      <c r="H1462" s="2">
        <f t="shared" si="175"/>
        <v>39.558850000000042</v>
      </c>
      <c r="I1462" s="2">
        <f t="array" ref="I1462">SUMPRODUCT(B1446:B1465, (ROW(B1446:B1465)-ROW(B1446)+1)) / (20*21/2)</f>
        <v>38.367142857142859</v>
      </c>
      <c r="J1462" s="2">
        <f t="shared" si="178"/>
        <v>38.491649044097855</v>
      </c>
      <c r="K1462" s="2">
        <f t="shared" si="180"/>
        <v>38.95757561113497</v>
      </c>
    </row>
    <row r="1463" spans="1:11" ht="13.5" x14ac:dyDescent="0.25">
      <c r="A1463" s="3">
        <f>TITRES_STAT!B1466</f>
        <v>44144</v>
      </c>
      <c r="B1463" s="6">
        <f>TITRES_STAT!D1466</f>
        <v>38.58</v>
      </c>
      <c r="C1463" s="2">
        <f t="shared" si="173"/>
        <v>0</v>
      </c>
      <c r="D1463" s="2">
        <f t="shared" si="174"/>
        <v>38.131999999999991</v>
      </c>
      <c r="E1463" s="2">
        <f t="shared" si="176"/>
        <v>38.255999999999993</v>
      </c>
      <c r="F1463" s="2">
        <f t="shared" si="177"/>
        <v>38.433000000000014</v>
      </c>
      <c r="G1463" s="2">
        <f t="shared" si="179"/>
        <v>39.181799999999953</v>
      </c>
      <c r="H1463" s="2">
        <f t="shared" si="175"/>
        <v>39.554250000000046</v>
      </c>
      <c r="I1463" s="2">
        <f t="array" ref="I1463">SUMPRODUCT(B1447:B1466, (ROW(B1447:B1466)-ROW(B1447)+1)) / (20*21/2)</f>
        <v>38.381428571428572</v>
      </c>
      <c r="J1463" s="2">
        <f t="shared" si="178"/>
        <v>38.500063420850445</v>
      </c>
      <c r="K1463" s="2">
        <f t="shared" si="180"/>
        <v>38.9427687244238</v>
      </c>
    </row>
    <row r="1464" spans="1:11" ht="13.5" x14ac:dyDescent="0.25">
      <c r="A1464" s="3">
        <f>TITRES_STAT!B1467</f>
        <v>44145</v>
      </c>
      <c r="B1464" s="6">
        <f>TITRES_STAT!D1467</f>
        <v>38.58</v>
      </c>
      <c r="C1464" s="2">
        <f t="shared" si="173"/>
        <v>0</v>
      </c>
      <c r="D1464" s="2">
        <f t="shared" si="174"/>
        <v>38.355999999999995</v>
      </c>
      <c r="E1464" s="2">
        <f t="shared" si="176"/>
        <v>38.253</v>
      </c>
      <c r="F1464" s="2">
        <f t="shared" si="177"/>
        <v>38.431500000000014</v>
      </c>
      <c r="G1464" s="2">
        <f t="shared" si="179"/>
        <v>39.157399999999953</v>
      </c>
      <c r="H1464" s="2">
        <f t="shared" si="175"/>
        <v>39.549650000000042</v>
      </c>
      <c r="I1464" s="2">
        <f t="array" ref="I1464">SUMPRODUCT(B1448:B1467, (ROW(B1448:B1467)-ROW(B1448)+1)) / (20*21/2)</f>
        <v>38.395857142857139</v>
      </c>
      <c r="J1464" s="2">
        <f t="shared" si="178"/>
        <v>38.5076764283885</v>
      </c>
      <c r="K1464" s="2">
        <f t="shared" si="180"/>
        <v>38.928542499936597</v>
      </c>
    </row>
    <row r="1465" spans="1:11" ht="13.5" x14ac:dyDescent="0.25">
      <c r="A1465" s="3">
        <f>TITRES_STAT!B1468</f>
        <v>44146</v>
      </c>
      <c r="B1465" s="6">
        <f>TITRES_STAT!D1468</f>
        <v>38.58</v>
      </c>
      <c r="C1465" s="2">
        <f t="shared" si="173"/>
        <v>0</v>
      </c>
      <c r="D1465" s="2">
        <f t="shared" si="174"/>
        <v>38.58</v>
      </c>
      <c r="E1465" s="2">
        <f t="shared" si="176"/>
        <v>38.249999999999993</v>
      </c>
      <c r="F1465" s="2">
        <f t="shared" si="177"/>
        <v>38.430000000000021</v>
      </c>
      <c r="G1465" s="2">
        <f t="shared" si="179"/>
        <v>39.132999999999953</v>
      </c>
      <c r="H1465" s="2">
        <f t="shared" si="175"/>
        <v>39.545050000000039</v>
      </c>
      <c r="I1465" s="2">
        <f t="array" ref="I1465">SUMPRODUCT(B1449:B1468, (ROW(B1449:B1468)-ROW(B1449)+1)) / (20*21/2)</f>
        <v>38.410428571428568</v>
      </c>
      <c r="J1465" s="2">
        <f t="shared" si="178"/>
        <v>38.514564387589594</v>
      </c>
      <c r="K1465" s="2">
        <f t="shared" si="180"/>
        <v>38.914874166605756</v>
      </c>
    </row>
    <row r="1466" spans="1:11" ht="13.5" x14ac:dyDescent="0.25">
      <c r="A1466" s="3">
        <f>TITRES_STAT!B1469</f>
        <v>44147</v>
      </c>
      <c r="B1466" s="6">
        <f>TITRES_STAT!D1469</f>
        <v>38.58</v>
      </c>
      <c r="C1466" s="2">
        <f t="shared" si="173"/>
        <v>0</v>
      </c>
      <c r="D1466" s="2">
        <f t="shared" si="174"/>
        <v>38.58</v>
      </c>
      <c r="E1466" s="2">
        <f t="shared" si="176"/>
        <v>38.246999999999993</v>
      </c>
      <c r="F1466" s="2">
        <f t="shared" si="177"/>
        <v>38.428500000000014</v>
      </c>
      <c r="G1466" s="2">
        <f t="shared" si="179"/>
        <v>39.108599999999953</v>
      </c>
      <c r="H1466" s="2">
        <f t="shared" si="175"/>
        <v>39.540450000000043</v>
      </c>
      <c r="I1466" s="2">
        <f t="array" ref="I1466">SUMPRODUCT(B1450:B1469, (ROW(B1450:B1469)-ROW(B1450)+1)) / (20*21/2)</f>
        <v>38.425142857142852</v>
      </c>
      <c r="J1466" s="2">
        <f t="shared" si="178"/>
        <v>38.520796350676299</v>
      </c>
      <c r="K1466" s="2">
        <f t="shared" si="180"/>
        <v>38.90174184634671</v>
      </c>
    </row>
    <row r="1467" spans="1:11" ht="13.5" x14ac:dyDescent="0.25">
      <c r="A1467" s="3">
        <f>TITRES_STAT!B1470</f>
        <v>44148</v>
      </c>
      <c r="B1467" s="6">
        <f>TITRES_STAT!D1470</f>
        <v>38.58</v>
      </c>
      <c r="C1467" s="2">
        <f t="shared" si="173"/>
        <v>0</v>
      </c>
      <c r="D1467" s="2">
        <f t="shared" si="174"/>
        <v>38.58</v>
      </c>
      <c r="E1467" s="2">
        <f t="shared" si="176"/>
        <v>38.243999999999986</v>
      </c>
      <c r="F1467" s="2">
        <f t="shared" si="177"/>
        <v>38.427000000000014</v>
      </c>
      <c r="G1467" s="2">
        <f t="shared" si="179"/>
        <v>39.084199999999953</v>
      </c>
      <c r="H1467" s="2">
        <f t="shared" si="175"/>
        <v>39.535850000000039</v>
      </c>
      <c r="I1467" s="2">
        <f t="array" ref="I1467">SUMPRODUCT(B1451:B1470, (ROW(B1451:B1470)-ROW(B1451)+1)) / (20*21/2)</f>
        <v>38.44</v>
      </c>
      <c r="J1467" s="2">
        <f t="shared" si="178"/>
        <v>38.526434793469036</v>
      </c>
      <c r="K1467" s="2">
        <f t="shared" si="180"/>
        <v>38.889124519039001</v>
      </c>
    </row>
    <row r="1468" spans="1:11" ht="13.5" x14ac:dyDescent="0.25">
      <c r="A1468" s="3">
        <f>TITRES_STAT!B1471</f>
        <v>44151</v>
      </c>
      <c r="B1468" s="6">
        <f>TITRES_STAT!D1471</f>
        <v>38.58</v>
      </c>
      <c r="C1468" s="2">
        <f t="shared" si="173"/>
        <v>0</v>
      </c>
      <c r="D1468" s="2">
        <f t="shared" si="174"/>
        <v>38.58</v>
      </c>
      <c r="E1468" s="2">
        <f t="shared" si="176"/>
        <v>38.355999999999987</v>
      </c>
      <c r="F1468" s="2">
        <f t="shared" si="177"/>
        <v>38.425500000000014</v>
      </c>
      <c r="G1468" s="2">
        <f t="shared" si="179"/>
        <v>39.05979999999996</v>
      </c>
      <c r="H1468" s="2">
        <f t="shared" si="175"/>
        <v>39.531250000000043</v>
      </c>
      <c r="I1468" s="2">
        <f t="array" ref="I1468">SUMPRODUCT(B1452:B1471, (ROW(B1452:B1471)-ROW(B1452)+1)) / (20*21/2)</f>
        <v>38.454999999999998</v>
      </c>
      <c r="J1468" s="2">
        <f t="shared" si="178"/>
        <v>38.531536241710086</v>
      </c>
      <c r="K1468" s="2">
        <f t="shared" si="180"/>
        <v>38.877001988880615</v>
      </c>
    </row>
    <row r="1469" spans="1:11" ht="13.5" x14ac:dyDescent="0.25">
      <c r="A1469" s="3">
        <f>TITRES_STAT!B1472</f>
        <v>44152</v>
      </c>
      <c r="B1469" s="6">
        <f>TITRES_STAT!D1472</f>
        <v>38.58</v>
      </c>
      <c r="C1469" s="2">
        <f t="shared" si="173"/>
        <v>0</v>
      </c>
      <c r="D1469" s="2">
        <f t="shared" si="174"/>
        <v>38.58</v>
      </c>
      <c r="E1469" s="2">
        <f t="shared" si="176"/>
        <v>38.467999999999989</v>
      </c>
      <c r="F1469" s="2">
        <f t="shared" si="177"/>
        <v>38.424000000000014</v>
      </c>
      <c r="G1469" s="2">
        <f t="shared" si="179"/>
        <v>39.03539999999996</v>
      </c>
      <c r="H1469" s="2">
        <f t="shared" si="175"/>
        <v>39.526650000000039</v>
      </c>
      <c r="I1469" s="2">
        <f t="array" ref="I1469">SUMPRODUCT(B1453:B1472, (ROW(B1453:B1472)-ROW(B1453)+1)) / (20*21/2)</f>
        <v>38.470142857142854</v>
      </c>
      <c r="J1469" s="2">
        <f t="shared" si="178"/>
        <v>38.536151837737698</v>
      </c>
      <c r="K1469" s="2">
        <f t="shared" si="180"/>
        <v>38.86535485206177</v>
      </c>
    </row>
    <row r="1470" spans="1:11" ht="13.5" x14ac:dyDescent="0.25">
      <c r="A1470" s="3">
        <f>TITRES_STAT!B1473</f>
        <v>44153</v>
      </c>
      <c r="B1470" s="6">
        <f>TITRES_STAT!D1473</f>
        <v>38.58</v>
      </c>
      <c r="C1470" s="2">
        <f t="shared" si="173"/>
        <v>0</v>
      </c>
      <c r="D1470" s="2">
        <f t="shared" si="174"/>
        <v>38.58</v>
      </c>
      <c r="E1470" s="2">
        <f t="shared" si="176"/>
        <v>38.579999999999991</v>
      </c>
      <c r="F1470" s="2">
        <f t="shared" si="177"/>
        <v>38.422500000000007</v>
      </c>
      <c r="G1470" s="2">
        <f t="shared" si="179"/>
        <v>39.01099999999996</v>
      </c>
      <c r="H1470" s="2">
        <f t="shared" si="175"/>
        <v>39.522050000000043</v>
      </c>
      <c r="I1470" s="2">
        <f t="array" ref="I1470">SUMPRODUCT(B1454:B1473, (ROW(B1454:B1473)-ROW(B1454)+1)) / (20*21/2)</f>
        <v>38.485428571428564</v>
      </c>
      <c r="J1470" s="2">
        <f t="shared" si="178"/>
        <v>38.540327853191251</v>
      </c>
      <c r="K1470" s="2">
        <f t="shared" si="180"/>
        <v>38.854164465706411</v>
      </c>
    </row>
    <row r="1471" spans="1:11" ht="13.5" x14ac:dyDescent="0.25">
      <c r="A1471" s="3">
        <f>TITRES_STAT!B1474</f>
        <v>44154</v>
      </c>
      <c r="B1471" s="6">
        <f>TITRES_STAT!D1474</f>
        <v>38.58</v>
      </c>
      <c r="C1471" s="2">
        <f t="shared" si="173"/>
        <v>0</v>
      </c>
      <c r="D1471" s="2">
        <f t="shared" si="174"/>
        <v>38.58</v>
      </c>
      <c r="E1471" s="2">
        <f t="shared" si="176"/>
        <v>38.579999999999991</v>
      </c>
      <c r="F1471" s="2">
        <f t="shared" si="177"/>
        <v>38.421000000000006</v>
      </c>
      <c r="G1471" s="2">
        <f t="shared" si="179"/>
        <v>38.98659999999996</v>
      </c>
      <c r="H1471" s="2">
        <f t="shared" si="175"/>
        <v>39.519950000000037</v>
      </c>
      <c r="I1471" s="2">
        <f t="array" ref="I1471">SUMPRODUCT(B1455:B1474, (ROW(B1455:B1474)-ROW(B1455)+1)) / (20*21/2)</f>
        <v>38.500857142857136</v>
      </c>
      <c r="J1471" s="2">
        <f t="shared" si="178"/>
        <v>38.544106152887323</v>
      </c>
      <c r="K1471" s="2">
        <f t="shared" si="180"/>
        <v>38.843412918031653</v>
      </c>
    </row>
    <row r="1472" spans="1:11" ht="13.5" x14ac:dyDescent="0.25">
      <c r="A1472" s="3">
        <f>TITRES_STAT!B1475</f>
        <v>44155</v>
      </c>
      <c r="B1472" s="6">
        <f>TITRES_STAT!D1475</f>
        <v>38.58</v>
      </c>
      <c r="C1472" s="2">
        <f t="shared" si="173"/>
        <v>0</v>
      </c>
      <c r="D1472" s="2">
        <f t="shared" si="174"/>
        <v>38.58</v>
      </c>
      <c r="E1472" s="2">
        <f t="shared" si="176"/>
        <v>38.579999999999991</v>
      </c>
      <c r="F1472" s="2">
        <f t="shared" si="177"/>
        <v>38.419500000000014</v>
      </c>
      <c r="G1472" s="2">
        <f t="shared" si="179"/>
        <v>38.962199999999967</v>
      </c>
      <c r="H1472" s="2">
        <f t="shared" si="175"/>
        <v>39.517850000000038</v>
      </c>
      <c r="I1472" s="2">
        <f t="array" ref="I1472">SUMPRODUCT(B1456:B1475, (ROW(B1456:B1475)-ROW(B1456)+1)) / (20*21/2)</f>
        <v>38.51642857142857</v>
      </c>
      <c r="J1472" s="2">
        <f t="shared" si="178"/>
        <v>38.547524614517101</v>
      </c>
      <c r="K1472" s="2">
        <f t="shared" si="180"/>
        <v>38.833082999677472</v>
      </c>
    </row>
    <row r="1473" spans="1:11" ht="13.5" x14ac:dyDescent="0.25">
      <c r="A1473" s="3">
        <f>TITRES_STAT!B1476</f>
        <v>44158</v>
      </c>
      <c r="B1473" s="6">
        <f>TITRES_STAT!D1476</f>
        <v>38.58</v>
      </c>
      <c r="C1473" s="2">
        <f t="shared" si="173"/>
        <v>0</v>
      </c>
      <c r="D1473" s="2">
        <f t="shared" si="174"/>
        <v>38.58</v>
      </c>
      <c r="E1473" s="2">
        <f t="shared" si="176"/>
        <v>38.579999999999991</v>
      </c>
      <c r="F1473" s="2">
        <f t="shared" si="177"/>
        <v>38.418000000000006</v>
      </c>
      <c r="G1473" s="2">
        <f t="shared" si="179"/>
        <v>38.937799999999967</v>
      </c>
      <c r="H1473" s="2">
        <f t="shared" si="175"/>
        <v>39.51575000000004</v>
      </c>
      <c r="I1473" s="2">
        <f t="array" ref="I1473">SUMPRODUCT(B1457:B1476, (ROW(B1457:B1476)-ROW(B1457)+1)) / (20*21/2)</f>
        <v>38.532142857142858</v>
      </c>
      <c r="J1473" s="2">
        <f t="shared" si="178"/>
        <v>38.550617508372618</v>
      </c>
      <c r="K1473" s="2">
        <f t="shared" si="180"/>
        <v>38.82315817616071</v>
      </c>
    </row>
    <row r="1474" spans="1:11" ht="13.5" x14ac:dyDescent="0.25">
      <c r="A1474" s="3">
        <f>TITRES_STAT!B1477</f>
        <v>44159</v>
      </c>
      <c r="B1474" s="6">
        <f>TITRES_STAT!D1477</f>
        <v>38.58</v>
      </c>
      <c r="C1474" s="2">
        <f t="shared" si="173"/>
        <v>0</v>
      </c>
      <c r="D1474" s="2">
        <f t="shared" si="174"/>
        <v>38.58</v>
      </c>
      <c r="E1474" s="2">
        <f t="shared" si="176"/>
        <v>38.579999999999991</v>
      </c>
      <c r="F1474" s="2">
        <f t="shared" si="177"/>
        <v>38.416500000000006</v>
      </c>
      <c r="G1474" s="2">
        <f t="shared" si="179"/>
        <v>38.913399999999967</v>
      </c>
      <c r="H1474" s="2">
        <f t="shared" si="175"/>
        <v>39.513650000000041</v>
      </c>
      <c r="I1474" s="2">
        <f t="array" ref="I1474">SUMPRODUCT(B1458:B1477, (ROW(B1458:B1477)-ROW(B1458)+1)) / (20*21/2)</f>
        <v>38.548000000000002</v>
      </c>
      <c r="J1474" s="2">
        <f t="shared" si="178"/>
        <v>38.553415840908563</v>
      </c>
      <c r="K1474" s="2">
        <f t="shared" si="180"/>
        <v>38.813622561409311</v>
      </c>
    </row>
    <row r="1475" spans="1:11" ht="13.5" x14ac:dyDescent="0.25">
      <c r="A1475" s="3">
        <f>TITRES_STAT!B1478</f>
        <v>44160</v>
      </c>
      <c r="B1475" s="6">
        <f>TITRES_STAT!D1478</f>
        <v>38.58</v>
      </c>
      <c r="C1475" s="2">
        <f t="shared" si="173"/>
        <v>0</v>
      </c>
      <c r="D1475" s="2">
        <f t="shared" si="174"/>
        <v>38.58</v>
      </c>
      <c r="E1475" s="2">
        <f t="shared" si="176"/>
        <v>38.579999999999991</v>
      </c>
      <c r="F1475" s="2">
        <f t="shared" si="177"/>
        <v>38.415000000000006</v>
      </c>
      <c r="G1475" s="2">
        <f t="shared" si="179"/>
        <v>38.888999999999974</v>
      </c>
      <c r="H1475" s="2">
        <f t="shared" si="175"/>
        <v>39.511550000000035</v>
      </c>
      <c r="I1475" s="2">
        <f t="array" ref="I1475">SUMPRODUCT(B1459:B1478, (ROW(B1459:B1478)-ROW(B1459)+1)) / (20*21/2)</f>
        <v>38.563999999999993</v>
      </c>
      <c r="J1475" s="2">
        <f t="shared" si="178"/>
        <v>38.555947665583943</v>
      </c>
      <c r="K1475" s="2">
        <f t="shared" si="180"/>
        <v>38.80446089233444</v>
      </c>
    </row>
    <row r="1476" spans="1:11" ht="13.5" x14ac:dyDescent="0.25">
      <c r="A1476" s="3">
        <f>TITRES_STAT!B1479</f>
        <v>44161</v>
      </c>
      <c r="B1476" s="6">
        <f>TITRES_STAT!D1479</f>
        <v>38.58</v>
      </c>
      <c r="C1476" s="2">
        <f t="shared" ref="C1476:C1539" si="181">B1476-B1475</f>
        <v>0</v>
      </c>
      <c r="D1476" s="2">
        <f t="shared" si="174"/>
        <v>38.58</v>
      </c>
      <c r="E1476" s="2">
        <f t="shared" si="176"/>
        <v>38.579999999999991</v>
      </c>
      <c r="F1476" s="2">
        <f t="shared" si="177"/>
        <v>38.413500000000006</v>
      </c>
      <c r="G1476" s="2">
        <f t="shared" si="179"/>
        <v>38.864599999999975</v>
      </c>
      <c r="H1476" s="2">
        <f t="shared" si="175"/>
        <v>39.509450000000037</v>
      </c>
      <c r="I1476" s="2">
        <f t="array" ref="I1476">SUMPRODUCT(B1460:B1479, (ROW(B1460:B1479)-ROW(B1460)+1)) / (20*21/2)</f>
        <v>38.574666666666658</v>
      </c>
      <c r="J1476" s="2">
        <f t="shared" si="178"/>
        <v>38.558238364099758</v>
      </c>
      <c r="K1476" s="2">
        <f t="shared" si="180"/>
        <v>38.795658504399761</v>
      </c>
    </row>
    <row r="1477" spans="1:11" ht="13.5" x14ac:dyDescent="0.25">
      <c r="A1477" s="3">
        <f>TITRES_STAT!B1480</f>
        <v>44162</v>
      </c>
      <c r="B1477" s="6">
        <f>TITRES_STAT!D1480</f>
        <v>38.58</v>
      </c>
      <c r="C1477" s="2">
        <f t="shared" si="181"/>
        <v>0</v>
      </c>
      <c r="D1477" s="2">
        <f t="shared" si="174"/>
        <v>38.58</v>
      </c>
      <c r="E1477" s="2">
        <f t="shared" si="176"/>
        <v>38.579999999999991</v>
      </c>
      <c r="F1477" s="2">
        <f t="shared" si="177"/>
        <v>38.412000000000006</v>
      </c>
      <c r="G1477" s="2">
        <f t="shared" si="179"/>
        <v>38.840199999999975</v>
      </c>
      <c r="H1477" s="2">
        <f t="shared" si="175"/>
        <v>39.50485000000004</v>
      </c>
      <c r="I1477" s="2">
        <f t="array" ref="I1477">SUMPRODUCT(B1461:B1480, (ROW(B1461:B1480)-ROW(B1461)+1)) / (20*21/2)</f>
        <v>38.58</v>
      </c>
      <c r="J1477" s="2">
        <f t="shared" si="178"/>
        <v>38.560310900852166</v>
      </c>
      <c r="K1477" s="2">
        <f t="shared" si="180"/>
        <v>38.787201308148795</v>
      </c>
    </row>
    <row r="1478" spans="1:11" ht="13.5" x14ac:dyDescent="0.25">
      <c r="A1478" s="3">
        <f>TITRES_STAT!B1481</f>
        <v>44165</v>
      </c>
      <c r="B1478" s="6">
        <f>TITRES_STAT!D1481</f>
        <v>38.58</v>
      </c>
      <c r="C1478" s="2">
        <f t="shared" si="181"/>
        <v>0</v>
      </c>
      <c r="D1478" s="2">
        <f t="shared" ref="D1478:D1541" si="182">AVERAGE(B1474:B1478)</f>
        <v>38.58</v>
      </c>
      <c r="E1478" s="2">
        <f t="shared" si="176"/>
        <v>38.579999999999991</v>
      </c>
      <c r="F1478" s="2">
        <f t="shared" si="177"/>
        <v>38.468000000000004</v>
      </c>
      <c r="G1478" s="2">
        <f t="shared" si="179"/>
        <v>38.815799999999975</v>
      </c>
      <c r="H1478" s="2">
        <f t="shared" si="175"/>
        <v>39.500250000000037</v>
      </c>
      <c r="I1478" s="2">
        <f t="array" ref="I1478">SUMPRODUCT(B1462:B1481, (ROW(B1462:B1481)-ROW(B1462)+1)) / (20*21/2)</f>
        <v>38.58</v>
      </c>
      <c r="J1478" s="2">
        <f t="shared" si="178"/>
        <v>38.562186053151962</v>
      </c>
      <c r="K1478" s="2">
        <f t="shared" si="180"/>
        <v>38.779075766652767</v>
      </c>
    </row>
    <row r="1479" spans="1:11" ht="13.5" x14ac:dyDescent="0.25">
      <c r="A1479" s="3">
        <f>TITRES_STAT!B1482</f>
        <v>44166</v>
      </c>
      <c r="B1479" s="6">
        <f>TITRES_STAT!D1482</f>
        <v>38.58</v>
      </c>
      <c r="C1479" s="2">
        <f t="shared" si="181"/>
        <v>0</v>
      </c>
      <c r="D1479" s="2">
        <f t="shared" si="182"/>
        <v>38.58</v>
      </c>
      <c r="E1479" s="2">
        <f t="shared" si="176"/>
        <v>38.579999999999991</v>
      </c>
      <c r="F1479" s="2">
        <f t="shared" si="177"/>
        <v>38.524000000000008</v>
      </c>
      <c r="G1479" s="2">
        <f t="shared" si="179"/>
        <v>38.791399999999975</v>
      </c>
      <c r="H1479" s="2">
        <f t="shared" si="175"/>
        <v>39.49565000000004</v>
      </c>
      <c r="I1479" s="2">
        <f t="array" ref="I1479">SUMPRODUCT(B1463:B1482, (ROW(B1463:B1482)-ROW(B1463)+1)) / (20*21/2)</f>
        <v>38.58</v>
      </c>
      <c r="J1479" s="2">
        <f t="shared" si="178"/>
        <v>38.563882619518445</v>
      </c>
      <c r="K1479" s="2">
        <f t="shared" si="180"/>
        <v>38.771268873842857</v>
      </c>
    </row>
    <row r="1480" spans="1:11" ht="13.5" x14ac:dyDescent="0.25">
      <c r="A1480" s="3">
        <f>TITRES_STAT!B1483</f>
        <v>44167</v>
      </c>
      <c r="B1480" s="6">
        <f>TITRES_STAT!D1483</f>
        <v>38.58</v>
      </c>
      <c r="C1480" s="2">
        <f t="shared" si="181"/>
        <v>0</v>
      </c>
      <c r="D1480" s="2">
        <f t="shared" si="182"/>
        <v>38.58</v>
      </c>
      <c r="E1480" s="2">
        <f t="shared" si="176"/>
        <v>38.579999999999991</v>
      </c>
      <c r="F1480" s="2">
        <f t="shared" si="177"/>
        <v>38.580000000000005</v>
      </c>
      <c r="G1480" s="2">
        <f t="shared" si="179"/>
        <v>38.766999999999975</v>
      </c>
      <c r="H1480" s="2">
        <f t="shared" si="175"/>
        <v>39.493550000000035</v>
      </c>
      <c r="I1480" s="2">
        <f t="array" ref="I1480">SUMPRODUCT(B1464:B1483, (ROW(B1464:B1483)-ROW(B1464)+1)) / (20*21/2)</f>
        <v>38.58</v>
      </c>
      <c r="J1480" s="2">
        <f t="shared" si="178"/>
        <v>38.565417608135739</v>
      </c>
      <c r="K1480" s="2">
        <f t="shared" si="180"/>
        <v>38.76376813369216</v>
      </c>
    </row>
    <row r="1481" spans="1:11" ht="13.5" x14ac:dyDescent="0.25">
      <c r="A1481" s="3">
        <f>TITRES_STAT!B1484</f>
        <v>44168</v>
      </c>
      <c r="B1481" s="6">
        <f>TITRES_STAT!D1484</f>
        <v>38.58</v>
      </c>
      <c r="C1481" s="2">
        <f t="shared" si="181"/>
        <v>0</v>
      </c>
      <c r="D1481" s="2">
        <f t="shared" si="182"/>
        <v>38.58</v>
      </c>
      <c r="E1481" s="2">
        <f t="shared" si="176"/>
        <v>38.579999999999991</v>
      </c>
      <c r="F1481" s="2">
        <f t="shared" si="177"/>
        <v>38.580000000000005</v>
      </c>
      <c r="G1481" s="2">
        <f t="shared" si="179"/>
        <v>38.742599999999975</v>
      </c>
      <c r="H1481" s="2">
        <f t="shared" si="175"/>
        <v>39.491450000000036</v>
      </c>
      <c r="I1481" s="2">
        <f t="array" ref="I1481">SUMPRODUCT(B1465:B1484, (ROW(B1465:B1484)-ROW(B1465)+1)) / (20*21/2)</f>
        <v>38.58</v>
      </c>
      <c r="J1481" s="2">
        <f t="shared" si="178"/>
        <v>38.566806407360907</v>
      </c>
      <c r="K1481" s="2">
        <f t="shared" si="180"/>
        <v>38.756561540214037</v>
      </c>
    </row>
    <row r="1482" spans="1:11" ht="13.5" x14ac:dyDescent="0.25">
      <c r="A1482" s="3">
        <f>TITRES_STAT!B1485</f>
        <v>44169</v>
      </c>
      <c r="B1482" s="6">
        <f>TITRES_STAT!D1485</f>
        <v>38.58</v>
      </c>
      <c r="C1482" s="2">
        <f t="shared" si="181"/>
        <v>0</v>
      </c>
      <c r="D1482" s="2">
        <f t="shared" si="182"/>
        <v>38.58</v>
      </c>
      <c r="E1482" s="2">
        <f t="shared" si="176"/>
        <v>38.579999999999991</v>
      </c>
      <c r="F1482" s="2">
        <f t="shared" si="177"/>
        <v>38.580000000000005</v>
      </c>
      <c r="G1482" s="2">
        <f t="shared" si="179"/>
        <v>38.718199999999975</v>
      </c>
      <c r="H1482" s="2">
        <f t="shared" ref="H1482:H1545" si="183">AVERAGE(B1283:B1482)</f>
        <v>39.485400000000034</v>
      </c>
      <c r="I1482" s="2">
        <f t="array" ref="I1482">SUMPRODUCT(B1466:B1485, (ROW(B1466:B1485)-ROW(B1466)+1)) / (20*21/2)</f>
        <v>38.470476190476184</v>
      </c>
      <c r="J1482" s="2">
        <f t="shared" si="178"/>
        <v>38.568062939993204</v>
      </c>
      <c r="K1482" s="2">
        <f t="shared" si="180"/>
        <v>38.749637558244864</v>
      </c>
    </row>
    <row r="1483" spans="1:11" ht="13.5" x14ac:dyDescent="0.25">
      <c r="A1483" s="3">
        <f>TITRES_STAT!B1486</f>
        <v>44172</v>
      </c>
      <c r="B1483" s="6">
        <f>TITRES_STAT!D1486</f>
        <v>38.58</v>
      </c>
      <c r="C1483" s="2">
        <f t="shared" si="181"/>
        <v>0</v>
      </c>
      <c r="D1483" s="2">
        <f t="shared" si="182"/>
        <v>38.58</v>
      </c>
      <c r="E1483" s="2">
        <f t="shared" si="176"/>
        <v>38.579999999999991</v>
      </c>
      <c r="F1483" s="2">
        <f t="shared" si="177"/>
        <v>38.580000000000005</v>
      </c>
      <c r="G1483" s="2">
        <f t="shared" si="179"/>
        <v>38.693799999999975</v>
      </c>
      <c r="H1483" s="2">
        <f t="shared" si="183"/>
        <v>39.479350000000039</v>
      </c>
      <c r="I1483" s="2">
        <f t="array" ref="I1483">SUMPRODUCT(B1467:B1486, (ROW(B1467:B1486)-ROW(B1467)+1)) / (20*21/2)</f>
        <v>38.259761904761902</v>
      </c>
      <c r="J1483" s="2">
        <f t="shared" si="178"/>
        <v>38.569199802850996</v>
      </c>
      <c r="K1483" s="2">
        <f t="shared" si="180"/>
        <v>38.742985104980363</v>
      </c>
    </row>
    <row r="1484" spans="1:11" ht="13.5" x14ac:dyDescent="0.25">
      <c r="A1484" s="3">
        <f>TITRES_STAT!B1487</f>
        <v>44173</v>
      </c>
      <c r="B1484" s="6">
        <f>TITRES_STAT!D1487</f>
        <v>38.58</v>
      </c>
      <c r="C1484" s="2">
        <f t="shared" si="181"/>
        <v>0</v>
      </c>
      <c r="D1484" s="2">
        <f t="shared" si="182"/>
        <v>38.58</v>
      </c>
      <c r="E1484" s="2">
        <f t="shared" ref="E1484:E1547" si="184">AVERAGE(B1475:B1484)</f>
        <v>38.579999999999991</v>
      </c>
      <c r="F1484" s="2">
        <f t="shared" si="177"/>
        <v>38.580000000000005</v>
      </c>
      <c r="G1484" s="2">
        <f t="shared" si="179"/>
        <v>38.669399999999975</v>
      </c>
      <c r="H1484" s="2">
        <f t="shared" si="183"/>
        <v>39.473300000000037</v>
      </c>
      <c r="I1484" s="2">
        <f t="array" ref="I1484">SUMPRODUCT(B1468:B1487, (ROW(B1468:B1487)-ROW(B1468)+1)) / (20*21/2)</f>
        <v>37.954142857142855</v>
      </c>
      <c r="J1484" s="2">
        <f t="shared" si="178"/>
        <v>38.570228393055665</v>
      </c>
      <c r="K1484" s="2">
        <f t="shared" si="180"/>
        <v>38.736593532236036</v>
      </c>
    </row>
    <row r="1485" spans="1:11" ht="13.5" x14ac:dyDescent="0.25">
      <c r="A1485" s="3">
        <f>TITRES_STAT!B1488</f>
        <v>44174</v>
      </c>
      <c r="B1485" s="6">
        <f>TITRES_STAT!D1488</f>
        <v>37.43</v>
      </c>
      <c r="C1485" s="2">
        <f t="shared" si="181"/>
        <v>-1.1499999999999986</v>
      </c>
      <c r="D1485" s="2">
        <f t="shared" si="182"/>
        <v>38.35</v>
      </c>
      <c r="E1485" s="2">
        <f t="shared" si="184"/>
        <v>38.464999999999989</v>
      </c>
      <c r="F1485" s="2">
        <f t="shared" si="177"/>
        <v>38.522500000000001</v>
      </c>
      <c r="G1485" s="2">
        <f t="shared" si="179"/>
        <v>38.621999999999979</v>
      </c>
      <c r="H1485" s="2">
        <f t="shared" si="183"/>
        <v>39.461500000000036</v>
      </c>
      <c r="I1485" s="2">
        <f t="array" ref="I1485">SUMPRODUCT(B1469:B1488, (ROW(B1469:B1488)-ROW(B1469)+1)) / (20*21/2)</f>
        <v>37.664619047619048</v>
      </c>
      <c r="J1485" s="2">
        <f t="shared" si="178"/>
        <v>38.461635212764648</v>
      </c>
      <c r="K1485" s="2">
        <f t="shared" si="180"/>
        <v>38.685354570187563</v>
      </c>
    </row>
    <row r="1486" spans="1:11" ht="13.5" x14ac:dyDescent="0.25">
      <c r="A1486" s="3">
        <f>TITRES_STAT!B1489</f>
        <v>44175</v>
      </c>
      <c r="B1486" s="6">
        <f>TITRES_STAT!D1489</f>
        <v>36.31</v>
      </c>
      <c r="C1486" s="2">
        <f t="shared" si="181"/>
        <v>-1.1199999999999974</v>
      </c>
      <c r="D1486" s="2">
        <f t="shared" si="182"/>
        <v>37.896000000000001</v>
      </c>
      <c r="E1486" s="2">
        <f t="shared" si="184"/>
        <v>38.237999999999992</v>
      </c>
      <c r="F1486" s="2">
        <f t="shared" si="177"/>
        <v>38.409000000000006</v>
      </c>
      <c r="G1486" s="2">
        <f t="shared" si="179"/>
        <v>38.552199999999978</v>
      </c>
      <c r="H1486" s="2">
        <f t="shared" si="183"/>
        <v>39.443050000000042</v>
      </c>
      <c r="I1486" s="2">
        <f t="array" ref="I1486">SUMPRODUCT(B1470:B1489, (ROW(B1470:B1489)-ROW(B1470)+1)) / (20*21/2)</f>
        <v>37.391190476190481</v>
      </c>
      <c r="J1486" s="2">
        <f t="shared" si="178"/>
        <v>38.256717573453734</v>
      </c>
      <c r="K1486" s="2">
        <f t="shared" si="180"/>
        <v>38.592203410572367</v>
      </c>
    </row>
    <row r="1487" spans="1:11" ht="13.5" x14ac:dyDescent="0.25">
      <c r="A1487" s="3">
        <f>TITRES_STAT!B1490</f>
        <v>44176</v>
      </c>
      <c r="B1487" s="6">
        <f>TITRES_STAT!D1490</f>
        <v>35.200000000000003</v>
      </c>
      <c r="C1487" s="2">
        <f t="shared" si="181"/>
        <v>-1.1099999999999994</v>
      </c>
      <c r="D1487" s="2">
        <f t="shared" si="182"/>
        <v>37.220000000000006</v>
      </c>
      <c r="E1487" s="2">
        <f t="shared" si="184"/>
        <v>37.899999999999991</v>
      </c>
      <c r="F1487" s="2">
        <f t="shared" si="177"/>
        <v>38.239999999999995</v>
      </c>
      <c r="G1487" s="2">
        <f t="shared" si="179"/>
        <v>38.460199999999979</v>
      </c>
      <c r="H1487" s="2">
        <f t="shared" si="183"/>
        <v>39.419050000000041</v>
      </c>
      <c r="I1487" s="2">
        <f t="array" ref="I1487">SUMPRODUCT(B1471:B1490, (ROW(B1471:B1490)-ROW(B1471)+1)) / (20*21/2)</f>
        <v>37.133857142857153</v>
      </c>
      <c r="J1487" s="2">
        <f t="shared" si="178"/>
        <v>37.965601614077194</v>
      </c>
      <c r="K1487" s="2">
        <f t="shared" si="180"/>
        <v>38.459175825844042</v>
      </c>
    </row>
    <row r="1488" spans="1:11" ht="13.5" x14ac:dyDescent="0.25">
      <c r="A1488" s="3">
        <f>TITRES_STAT!B1491</f>
        <v>44179</v>
      </c>
      <c r="B1488" s="6">
        <f>TITRES_STAT!D1491</f>
        <v>35.200000000000003</v>
      </c>
      <c r="C1488" s="2">
        <f t="shared" si="181"/>
        <v>0</v>
      </c>
      <c r="D1488" s="2">
        <f t="shared" si="182"/>
        <v>36.543999999999997</v>
      </c>
      <c r="E1488" s="2">
        <f t="shared" si="184"/>
        <v>37.561999999999998</v>
      </c>
      <c r="F1488" s="2">
        <f t="shared" si="177"/>
        <v>38.071000000000005</v>
      </c>
      <c r="G1488" s="2">
        <f t="shared" si="179"/>
        <v>38.36819999999998</v>
      </c>
      <c r="H1488" s="2">
        <f t="shared" si="183"/>
        <v>39.39505000000004</v>
      </c>
      <c r="I1488" s="2">
        <f t="array" ref="I1488">SUMPRODUCT(B1472:B1491, (ROW(B1472:B1491)-ROW(B1472)+1)) / (20*21/2)</f>
        <v>36.892619047619057</v>
      </c>
      <c r="J1488" s="2">
        <f t="shared" si="178"/>
        <v>37.702210984165085</v>
      </c>
      <c r="K1488" s="2">
        <f t="shared" si="180"/>
        <v>38.331365009144278</v>
      </c>
    </row>
    <row r="1489" spans="1:11" ht="13.5" x14ac:dyDescent="0.25">
      <c r="A1489" s="3">
        <f>TITRES_STAT!B1492</f>
        <v>44180</v>
      </c>
      <c r="B1489" s="6">
        <f>TITRES_STAT!D1492</f>
        <v>35.200000000000003</v>
      </c>
      <c r="C1489" s="2">
        <f t="shared" si="181"/>
        <v>0</v>
      </c>
      <c r="D1489" s="2">
        <f t="shared" si="182"/>
        <v>35.868000000000009</v>
      </c>
      <c r="E1489" s="2">
        <f t="shared" si="184"/>
        <v>37.223999999999997</v>
      </c>
      <c r="F1489" s="2">
        <f t="shared" si="177"/>
        <v>37.902000000000001</v>
      </c>
      <c r="G1489" s="2">
        <f t="shared" si="179"/>
        <v>38.276199999999989</v>
      </c>
      <c r="H1489" s="2">
        <f t="shared" si="183"/>
        <v>39.371050000000039</v>
      </c>
      <c r="I1489" s="2">
        <f t="array" ref="I1489">SUMPRODUCT(B1473:B1492, (ROW(B1473:B1492)-ROW(B1473)+1)) / (20*21/2)</f>
        <v>36.667476190476194</v>
      </c>
      <c r="J1489" s="2">
        <f t="shared" si="178"/>
        <v>37.463905176149368</v>
      </c>
      <c r="K1489" s="2">
        <f t="shared" si="180"/>
        <v>38.208566381334705</v>
      </c>
    </row>
    <row r="1490" spans="1:11" ht="13.5" x14ac:dyDescent="0.25">
      <c r="A1490" s="3">
        <f>TITRES_STAT!B1493</f>
        <v>44181</v>
      </c>
      <c r="B1490" s="6">
        <f>TITRES_STAT!D1493</f>
        <v>35.200000000000003</v>
      </c>
      <c r="C1490" s="2">
        <f t="shared" si="181"/>
        <v>0</v>
      </c>
      <c r="D1490" s="2">
        <f t="shared" si="182"/>
        <v>35.422000000000004</v>
      </c>
      <c r="E1490" s="2">
        <f t="shared" si="184"/>
        <v>36.885999999999996</v>
      </c>
      <c r="F1490" s="2">
        <f t="shared" si="177"/>
        <v>37.733000000000004</v>
      </c>
      <c r="G1490" s="2">
        <f t="shared" si="179"/>
        <v>38.18419999999999</v>
      </c>
      <c r="H1490" s="2">
        <f t="shared" si="183"/>
        <v>39.347050000000038</v>
      </c>
      <c r="I1490" s="2">
        <f t="array" ref="I1490">SUMPRODUCT(B1474:B1493, (ROW(B1474:B1493)-ROW(B1474)+1)) / (20*21/2)</f>
        <v>36.458428571428577</v>
      </c>
      <c r="J1490" s="2">
        <f t="shared" si="178"/>
        <v>37.248295159373242</v>
      </c>
      <c r="K1490" s="2">
        <f t="shared" si="180"/>
        <v>38.090583385988246</v>
      </c>
    </row>
    <row r="1491" spans="1:11" ht="13.5" x14ac:dyDescent="0.25">
      <c r="A1491" s="3">
        <f>TITRES_STAT!B1494</f>
        <v>44182</v>
      </c>
      <c r="B1491" s="6">
        <f>TITRES_STAT!D1494</f>
        <v>35.200000000000003</v>
      </c>
      <c r="C1491" s="2">
        <f t="shared" si="181"/>
        <v>0</v>
      </c>
      <c r="D1491" s="2">
        <f t="shared" si="182"/>
        <v>35.200000000000003</v>
      </c>
      <c r="E1491" s="2">
        <f t="shared" si="184"/>
        <v>36.547999999999995</v>
      </c>
      <c r="F1491" s="2">
        <f t="shared" si="177"/>
        <v>37.564</v>
      </c>
      <c r="G1491" s="2">
        <f t="shared" si="179"/>
        <v>38.115999999999993</v>
      </c>
      <c r="H1491" s="2">
        <f t="shared" si="183"/>
        <v>39.323050000000038</v>
      </c>
      <c r="I1491" s="2">
        <f t="array" ref="I1491">SUMPRODUCT(B1475:B1494, (ROW(B1475:B1494)-ROW(B1475)+1)) / (20*21/2)</f>
        <v>36.265476190476193</v>
      </c>
      <c r="J1491" s="2">
        <f t="shared" si="178"/>
        <v>37.053219429909127</v>
      </c>
      <c r="K1491" s="2">
        <f t="shared" si="180"/>
        <v>37.977227174773027</v>
      </c>
    </row>
    <row r="1492" spans="1:11" ht="13.5" x14ac:dyDescent="0.25">
      <c r="A1492" s="3">
        <f>TITRES_STAT!B1495</f>
        <v>44183</v>
      </c>
      <c r="B1492" s="6">
        <f>TITRES_STAT!D1495</f>
        <v>35.200000000000003</v>
      </c>
      <c r="C1492" s="2">
        <f t="shared" si="181"/>
        <v>0</v>
      </c>
      <c r="D1492" s="2">
        <f t="shared" si="182"/>
        <v>35.200000000000003</v>
      </c>
      <c r="E1492" s="2">
        <f t="shared" si="184"/>
        <v>36.209999999999994</v>
      </c>
      <c r="F1492" s="2">
        <f t="shared" ref="F1492:F1555" si="185">AVERAGE(B1473:B1492)</f>
        <v>37.395000000000003</v>
      </c>
      <c r="G1492" s="2">
        <f t="shared" si="179"/>
        <v>38.047799999999995</v>
      </c>
      <c r="H1492" s="2">
        <f t="shared" si="183"/>
        <v>39.299050000000037</v>
      </c>
      <c r="I1492" s="2">
        <f t="array" ref="I1492">SUMPRODUCT(B1476:B1495, (ROW(B1476:B1495)-ROW(B1476)+1)) / (20*21/2)</f>
        <v>36.088619047619055</v>
      </c>
      <c r="J1492" s="2">
        <f t="shared" si="178"/>
        <v>36.876722341346358</v>
      </c>
      <c r="K1492" s="2">
        <f t="shared" si="180"/>
        <v>37.868316305174091</v>
      </c>
    </row>
    <row r="1493" spans="1:11" ht="13.5" x14ac:dyDescent="0.25">
      <c r="A1493" s="3">
        <f>TITRES_STAT!B1496</f>
        <v>44186</v>
      </c>
      <c r="B1493" s="6">
        <f>TITRES_STAT!D1496</f>
        <v>35.200000000000003</v>
      </c>
      <c r="C1493" s="2">
        <f t="shared" si="181"/>
        <v>0</v>
      </c>
      <c r="D1493" s="2">
        <f t="shared" si="182"/>
        <v>35.200000000000003</v>
      </c>
      <c r="E1493" s="2">
        <f t="shared" si="184"/>
        <v>35.871999999999993</v>
      </c>
      <c r="F1493" s="2">
        <f t="shared" si="185"/>
        <v>37.226000000000013</v>
      </c>
      <c r="G1493" s="2">
        <f t="shared" si="179"/>
        <v>37.979599999999998</v>
      </c>
      <c r="H1493" s="2">
        <f t="shared" si="183"/>
        <v>39.275050000000036</v>
      </c>
      <c r="I1493" s="2">
        <f t="array" ref="I1493">SUMPRODUCT(B1477:B1496, (ROW(B1477:B1496)-ROW(B1477)+1)) / (20*21/2)</f>
        <v>35.92785714285715</v>
      </c>
      <c r="J1493" s="2">
        <f t="shared" ref="J1493:J1556" si="186">$J$4*B1493+J1492*(1-$J$4)</f>
        <v>36.717034499313371</v>
      </c>
      <c r="K1493" s="2">
        <f t="shared" si="180"/>
        <v>37.763676450069227</v>
      </c>
    </row>
    <row r="1494" spans="1:11" ht="13.5" x14ac:dyDescent="0.25">
      <c r="A1494" s="3">
        <f>TITRES_STAT!B1497</f>
        <v>44187</v>
      </c>
      <c r="B1494" s="6">
        <f>TITRES_STAT!D1497</f>
        <v>35.200000000000003</v>
      </c>
      <c r="C1494" s="2">
        <f t="shared" si="181"/>
        <v>0</v>
      </c>
      <c r="D1494" s="2">
        <f t="shared" si="182"/>
        <v>35.200000000000003</v>
      </c>
      <c r="E1494" s="2">
        <f t="shared" si="184"/>
        <v>35.533999999999999</v>
      </c>
      <c r="F1494" s="2">
        <f t="shared" si="185"/>
        <v>37.057000000000009</v>
      </c>
      <c r="G1494" s="2">
        <f t="shared" si="179"/>
        <v>37.9114</v>
      </c>
      <c r="H1494" s="2">
        <f t="shared" si="183"/>
        <v>39.251050000000035</v>
      </c>
      <c r="I1494" s="2">
        <f t="array" ref="I1494">SUMPRODUCT(B1478:B1497, (ROW(B1478:B1497)-ROW(B1478)+1)) / (20*21/2)</f>
        <v>35.783190476190477</v>
      </c>
      <c r="J1494" s="2">
        <f t="shared" si="186"/>
        <v>36.572555023188293</v>
      </c>
      <c r="K1494" s="2">
        <f t="shared" si="180"/>
        <v>37.663140118693967</v>
      </c>
    </row>
    <row r="1495" spans="1:11" ht="13.5" x14ac:dyDescent="0.25">
      <c r="A1495" s="3">
        <f>TITRES_STAT!B1498</f>
        <v>44188</v>
      </c>
      <c r="B1495" s="6">
        <f>TITRES_STAT!D1498</f>
        <v>35.200000000000003</v>
      </c>
      <c r="C1495" s="2">
        <f t="shared" si="181"/>
        <v>0</v>
      </c>
      <c r="D1495" s="2">
        <f t="shared" si="182"/>
        <v>35.200000000000003</v>
      </c>
      <c r="E1495" s="2">
        <f t="shared" si="184"/>
        <v>35.310999999999993</v>
      </c>
      <c r="F1495" s="2">
        <f t="shared" si="185"/>
        <v>36.888000000000012</v>
      </c>
      <c r="G1495" s="2">
        <f t="shared" si="179"/>
        <v>37.843200000000003</v>
      </c>
      <c r="H1495" s="2">
        <f t="shared" si="183"/>
        <v>39.227050000000034</v>
      </c>
      <c r="I1495" s="2">
        <f t="array" ref="I1495">SUMPRODUCT(B1479:B1498, (ROW(B1479:B1498)-ROW(B1479)+1)) / (20*21/2)</f>
        <v>35.65461904761905</v>
      </c>
      <c r="J1495" s="2">
        <f t="shared" si="186"/>
        <v>36.441835497170366</v>
      </c>
      <c r="K1495" s="2">
        <f t="shared" si="180"/>
        <v>37.566546388549106</v>
      </c>
    </row>
    <row r="1496" spans="1:11" ht="13.5" x14ac:dyDescent="0.25">
      <c r="A1496" s="3">
        <f>TITRES_STAT!B1499</f>
        <v>44189</v>
      </c>
      <c r="B1496" s="6">
        <f>TITRES_STAT!D1499</f>
        <v>35.200000000000003</v>
      </c>
      <c r="C1496" s="2">
        <f t="shared" si="181"/>
        <v>0</v>
      </c>
      <c r="D1496" s="2">
        <f t="shared" si="182"/>
        <v>35.200000000000003</v>
      </c>
      <c r="E1496" s="2">
        <f t="shared" si="184"/>
        <v>35.199999999999996</v>
      </c>
      <c r="F1496" s="2">
        <f t="shared" si="185"/>
        <v>36.719000000000008</v>
      </c>
      <c r="G1496" s="2">
        <f t="shared" si="179"/>
        <v>37.775000000000006</v>
      </c>
      <c r="H1496" s="2">
        <f t="shared" si="183"/>
        <v>39.203050000000033</v>
      </c>
      <c r="I1496" s="2">
        <f t="array" ref="I1496">SUMPRODUCT(B1480:B1499, (ROW(B1480:B1499)-ROW(B1480)+1)) / (20*21/2)</f>
        <v>35.391666666666673</v>
      </c>
      <c r="J1496" s="2">
        <f t="shared" si="186"/>
        <v>36.323565449820812</v>
      </c>
      <c r="K1496" s="2">
        <f t="shared" si="180"/>
        <v>37.473740647821693</v>
      </c>
    </row>
    <row r="1497" spans="1:11" ht="13.5" x14ac:dyDescent="0.25">
      <c r="A1497" s="3">
        <f>TITRES_STAT!B1500</f>
        <v>44190</v>
      </c>
      <c r="B1497" s="6">
        <f>TITRES_STAT!D1500</f>
        <v>35.200000000000003</v>
      </c>
      <c r="C1497" s="2">
        <f t="shared" si="181"/>
        <v>0</v>
      </c>
      <c r="D1497" s="2">
        <f t="shared" si="182"/>
        <v>35.200000000000003</v>
      </c>
      <c r="E1497" s="2">
        <f t="shared" si="184"/>
        <v>35.199999999999996</v>
      </c>
      <c r="F1497" s="2">
        <f t="shared" si="185"/>
        <v>36.550000000000011</v>
      </c>
      <c r="G1497" s="2">
        <f t="shared" si="179"/>
        <v>37.706800000000008</v>
      </c>
      <c r="H1497" s="2">
        <f t="shared" si="183"/>
        <v>39.179050000000032</v>
      </c>
      <c r="I1497" s="2">
        <f t="array" ref="I1497">SUMPRODUCT(B1481:B1500, (ROW(B1481:B1500)-ROW(B1481)+1)) / (20*21/2)</f>
        <v>35.09328571428572</v>
      </c>
      <c r="J1497" s="2">
        <f t="shared" si="186"/>
        <v>36.21655921650455</v>
      </c>
      <c r="K1497" s="2">
        <f t="shared" si="180"/>
        <v>37.384574347907119</v>
      </c>
    </row>
    <row r="1498" spans="1:11" ht="13.5" x14ac:dyDescent="0.25">
      <c r="A1498" s="3">
        <f>TITRES_STAT!B1501</f>
        <v>44193</v>
      </c>
      <c r="B1498" s="6">
        <f>TITRES_STAT!D1501</f>
        <v>35.200000000000003</v>
      </c>
      <c r="C1498" s="2">
        <f t="shared" si="181"/>
        <v>0</v>
      </c>
      <c r="D1498" s="2">
        <f t="shared" si="182"/>
        <v>35.200000000000003</v>
      </c>
      <c r="E1498" s="2">
        <f t="shared" si="184"/>
        <v>35.199999999999996</v>
      </c>
      <c r="F1498" s="2">
        <f t="shared" si="185"/>
        <v>36.381000000000014</v>
      </c>
      <c r="G1498" s="2">
        <f t="shared" si="179"/>
        <v>37.638600000000004</v>
      </c>
      <c r="H1498" s="2">
        <f t="shared" si="183"/>
        <v>39.155050000000031</v>
      </c>
      <c r="I1498" s="2">
        <f t="array" ref="I1498">SUMPRODUCT(B1482:B1501, (ROW(B1482:B1501)-ROW(B1482)+1)) / (20*21/2)</f>
        <v>34.82147619047619</v>
      </c>
      <c r="J1498" s="2">
        <f t="shared" si="186"/>
        <v>36.119744053027929</v>
      </c>
      <c r="K1498" s="2">
        <f t="shared" si="180"/>
        <v>37.298904765636252</v>
      </c>
    </row>
    <row r="1499" spans="1:11" ht="13.5" x14ac:dyDescent="0.25">
      <c r="A1499" s="3">
        <f>TITRES_STAT!B1502</f>
        <v>44194</v>
      </c>
      <c r="B1499" s="6">
        <f>TITRES_STAT!D1502</f>
        <v>33.619999999999997</v>
      </c>
      <c r="C1499" s="2">
        <f t="shared" si="181"/>
        <v>-1.5800000000000054</v>
      </c>
      <c r="D1499" s="2">
        <f t="shared" si="182"/>
        <v>34.884</v>
      </c>
      <c r="E1499" s="2">
        <f t="shared" si="184"/>
        <v>35.041999999999994</v>
      </c>
      <c r="F1499" s="2">
        <f t="shared" si="185"/>
        <v>36.13300000000001</v>
      </c>
      <c r="G1499" s="2">
        <f t="shared" si="179"/>
        <v>37.538800000000009</v>
      </c>
      <c r="H1499" s="2">
        <f t="shared" si="183"/>
        <v>39.123150000000031</v>
      </c>
      <c r="I1499" s="2">
        <f t="array" ref="I1499">SUMPRODUCT(B1483:B1502, (ROW(B1483:B1502)-ROW(B1483)+1)) / (20*21/2)</f>
        <v>34.576238095238097</v>
      </c>
      <c r="J1499" s="2">
        <f t="shared" si="186"/>
        <v>35.881673190834796</v>
      </c>
      <c r="K1499" s="2">
        <f t="shared" si="180"/>
        <v>37.154633990513261</v>
      </c>
    </row>
    <row r="1500" spans="1:11" ht="13.5" x14ac:dyDescent="0.25">
      <c r="A1500" s="3">
        <f>TITRES_STAT!B1503</f>
        <v>44195</v>
      </c>
      <c r="B1500" s="6">
        <f>TITRES_STAT!D1503</f>
        <v>33</v>
      </c>
      <c r="C1500" s="2">
        <f t="shared" si="181"/>
        <v>-0.61999999999999744</v>
      </c>
      <c r="D1500" s="2">
        <f t="shared" si="182"/>
        <v>34.444000000000003</v>
      </c>
      <c r="E1500" s="2">
        <f t="shared" si="184"/>
        <v>34.821999999999996</v>
      </c>
      <c r="F1500" s="2">
        <f t="shared" si="185"/>
        <v>35.853999999999999</v>
      </c>
      <c r="G1500" s="2">
        <f t="shared" si="179"/>
        <v>37.426600000000008</v>
      </c>
      <c r="H1500" s="2">
        <f t="shared" si="183"/>
        <v>39.088150000000027</v>
      </c>
      <c r="I1500" s="2">
        <f t="array" ref="I1500">SUMPRODUCT(B1484:B1503, (ROW(B1484:B1503)-ROW(B1484)+1)) / (20*21/2)</f>
        <v>34.357571428571433</v>
      </c>
      <c r="J1500" s="2">
        <f t="shared" si="186"/>
        <v>35.607228125041011</v>
      </c>
      <c r="K1500" s="2">
        <f t="shared" si="180"/>
        <v>36.991707167355884</v>
      </c>
    </row>
    <row r="1501" spans="1:11" ht="13.5" x14ac:dyDescent="0.25">
      <c r="A1501" s="3">
        <f>TITRES_STAT!B1504</f>
        <v>44196</v>
      </c>
      <c r="B1501" s="6">
        <f>TITRES_STAT!D1504</f>
        <v>33</v>
      </c>
      <c r="C1501" s="2">
        <f t="shared" si="181"/>
        <v>0</v>
      </c>
      <c r="D1501" s="2">
        <f t="shared" si="182"/>
        <v>34.004000000000005</v>
      </c>
      <c r="E1501" s="2">
        <f t="shared" si="184"/>
        <v>34.601999999999997</v>
      </c>
      <c r="F1501" s="2">
        <f t="shared" si="185"/>
        <v>35.575000000000003</v>
      </c>
      <c r="G1501" s="2">
        <f t="shared" si="179"/>
        <v>37.314400000000006</v>
      </c>
      <c r="H1501" s="2">
        <f t="shared" si="183"/>
        <v>39.053150000000031</v>
      </c>
      <c r="I1501" s="2">
        <f t="array" ref="I1501">SUMPRODUCT(B1485:B1504, (ROW(B1485:B1504)-ROW(B1485)+1)) / (20*21/2)</f>
        <v>34.165476190476191</v>
      </c>
      <c r="J1501" s="2">
        <f t="shared" si="186"/>
        <v>35.358920684560921</v>
      </c>
      <c r="K1501" s="2">
        <f t="shared" si="180"/>
        <v>36.835169631381149</v>
      </c>
    </row>
    <row r="1502" spans="1:11" ht="13.5" x14ac:dyDescent="0.25">
      <c r="A1502" s="3">
        <f>TITRES_STAT!B1505</f>
        <v>44200</v>
      </c>
      <c r="B1502" s="6">
        <f>TITRES_STAT!D1505</f>
        <v>33</v>
      </c>
      <c r="C1502" s="2">
        <f t="shared" si="181"/>
        <v>0</v>
      </c>
      <c r="D1502" s="2">
        <f t="shared" si="182"/>
        <v>33.564</v>
      </c>
      <c r="E1502" s="2">
        <f t="shared" si="184"/>
        <v>34.381999999999998</v>
      </c>
      <c r="F1502" s="2">
        <f t="shared" si="185"/>
        <v>35.295999999999999</v>
      </c>
      <c r="G1502" s="2">
        <f t="shared" si="179"/>
        <v>37.202200000000012</v>
      </c>
      <c r="H1502" s="2">
        <f t="shared" si="183"/>
        <v>39.018150000000027</v>
      </c>
      <c r="I1502" s="2">
        <f t="array" ref="I1502">SUMPRODUCT(B1486:B1505, (ROW(B1486:B1505)-ROW(B1486)+1)) / (20*21/2)</f>
        <v>33.999952380952379</v>
      </c>
      <c r="J1502" s="2">
        <f t="shared" si="186"/>
        <v>35.134261571745597</v>
      </c>
      <c r="K1502" s="2">
        <f t="shared" si="180"/>
        <v>36.684770822307385</v>
      </c>
    </row>
    <row r="1503" spans="1:11" ht="13.5" x14ac:dyDescent="0.25">
      <c r="A1503" s="3">
        <f>TITRES_STAT!B1506</f>
        <v>44201</v>
      </c>
      <c r="B1503" s="6">
        <f>TITRES_STAT!D1506</f>
        <v>33</v>
      </c>
      <c r="C1503" s="2">
        <f t="shared" si="181"/>
        <v>0</v>
      </c>
      <c r="D1503" s="2">
        <f t="shared" si="182"/>
        <v>33.124000000000002</v>
      </c>
      <c r="E1503" s="2">
        <f t="shared" si="184"/>
        <v>34.161999999999999</v>
      </c>
      <c r="F1503" s="2">
        <f t="shared" si="185"/>
        <v>35.016999999999996</v>
      </c>
      <c r="G1503" s="2">
        <f t="shared" si="179"/>
        <v>37.090000000000011</v>
      </c>
      <c r="H1503" s="2">
        <f t="shared" si="183"/>
        <v>38.98315000000003</v>
      </c>
      <c r="I1503" s="2">
        <f t="array" ref="I1503">SUMPRODUCT(B1487:B1506, (ROW(B1487:B1506)-ROW(B1487)+1)) / (20*21/2)</f>
        <v>33.85552380952381</v>
      </c>
      <c r="J1503" s="2">
        <f t="shared" si="186"/>
        <v>34.930998564912684</v>
      </c>
      <c r="K1503" s="2">
        <f t="shared" si="180"/>
        <v>36.540270005746315</v>
      </c>
    </row>
    <row r="1504" spans="1:11" ht="13.5" x14ac:dyDescent="0.25">
      <c r="A1504" s="3">
        <f>TITRES_STAT!B1507</f>
        <v>44202</v>
      </c>
      <c r="B1504" s="6">
        <f>TITRES_STAT!D1507</f>
        <v>33</v>
      </c>
      <c r="C1504" s="2">
        <f t="shared" si="181"/>
        <v>0</v>
      </c>
      <c r="D1504" s="2">
        <f t="shared" si="182"/>
        <v>33</v>
      </c>
      <c r="E1504" s="2">
        <f t="shared" si="184"/>
        <v>33.942</v>
      </c>
      <c r="F1504" s="2">
        <f t="shared" si="185"/>
        <v>34.737999999999992</v>
      </c>
      <c r="G1504" s="2">
        <f t="shared" si="179"/>
        <v>36.977800000000009</v>
      </c>
      <c r="H1504" s="2">
        <f t="shared" si="183"/>
        <v>38.948150000000027</v>
      </c>
      <c r="I1504" s="2">
        <f t="array" ref="I1504">SUMPRODUCT(B1488:B1507, (ROW(B1488:B1507)-ROW(B1488)+1)) / (20*21/2)</f>
        <v>33.632571428571431</v>
      </c>
      <c r="J1504" s="2">
        <f t="shared" si="186"/>
        <v>34.747093939682905</v>
      </c>
      <c r="K1504" s="2">
        <f t="shared" si="180"/>
        <v>36.401435887873916</v>
      </c>
    </row>
    <row r="1505" spans="1:11" ht="13.5" x14ac:dyDescent="0.25">
      <c r="A1505" s="3">
        <f>TITRES_STAT!B1508</f>
        <v>44203</v>
      </c>
      <c r="B1505" s="6">
        <f>TITRES_STAT!D1508</f>
        <v>33</v>
      </c>
      <c r="C1505" s="2">
        <f t="shared" si="181"/>
        <v>0</v>
      </c>
      <c r="D1505" s="2">
        <f t="shared" si="182"/>
        <v>33</v>
      </c>
      <c r="E1505" s="2">
        <f t="shared" si="184"/>
        <v>33.722000000000001</v>
      </c>
      <c r="F1505" s="2">
        <f t="shared" si="185"/>
        <v>34.516499999999994</v>
      </c>
      <c r="G1505" s="2">
        <f t="shared" si="179"/>
        <v>36.865600000000015</v>
      </c>
      <c r="H1505" s="2">
        <f t="shared" si="183"/>
        <v>38.913150000000023</v>
      </c>
      <c r="I1505" s="2">
        <f t="array" ref="I1505">SUMPRODUCT(B1489:B1508, (ROW(B1489:B1508)-ROW(B1489)+1)) / (20*21/2)</f>
        <v>33.244809523809522</v>
      </c>
      <c r="J1505" s="2">
        <f t="shared" si="186"/>
        <v>34.580704040665488</v>
      </c>
      <c r="K1505" s="2">
        <f t="shared" si="180"/>
        <v>36.268046245212197</v>
      </c>
    </row>
    <row r="1506" spans="1:11" ht="13.5" x14ac:dyDescent="0.25">
      <c r="A1506" s="3">
        <f>TITRES_STAT!B1509</f>
        <v>44204</v>
      </c>
      <c r="B1506" s="6">
        <f>TITRES_STAT!D1509</f>
        <v>33</v>
      </c>
      <c r="C1506" s="2">
        <f t="shared" si="181"/>
        <v>0</v>
      </c>
      <c r="D1506" s="2">
        <f t="shared" si="182"/>
        <v>33</v>
      </c>
      <c r="E1506" s="2">
        <f t="shared" si="184"/>
        <v>33.501999999999995</v>
      </c>
      <c r="F1506" s="2">
        <f t="shared" si="185"/>
        <v>34.350999999999999</v>
      </c>
      <c r="G1506" s="2">
        <f t="shared" si="179"/>
        <v>36.753400000000013</v>
      </c>
      <c r="H1506" s="2">
        <f t="shared" si="183"/>
        <v>38.878150000000026</v>
      </c>
      <c r="I1506" s="2">
        <f t="array" ref="I1506">SUMPRODUCT(B1490:B1509, (ROW(B1490:B1509)-ROW(B1490)+1)) / (20*21/2)</f>
        <v>32.881238095238096</v>
      </c>
      <c r="J1506" s="2">
        <f t="shared" si="186"/>
        <v>34.430160798697351</v>
      </c>
      <c r="K1506" s="2">
        <f t="shared" si="180"/>
        <v>36.139887568929367</v>
      </c>
    </row>
    <row r="1507" spans="1:11" ht="13.5" x14ac:dyDescent="0.25">
      <c r="A1507" s="3">
        <f>TITRES_STAT!B1510</f>
        <v>44207</v>
      </c>
      <c r="B1507" s="6">
        <f>TITRES_STAT!D1510</f>
        <v>32.01</v>
      </c>
      <c r="C1507" s="2">
        <f t="shared" si="181"/>
        <v>-0.99000000000000199</v>
      </c>
      <c r="D1507" s="2">
        <f t="shared" si="182"/>
        <v>32.802</v>
      </c>
      <c r="E1507" s="2">
        <f t="shared" si="184"/>
        <v>33.183</v>
      </c>
      <c r="F1507" s="2">
        <f t="shared" si="185"/>
        <v>34.191499999999998</v>
      </c>
      <c r="G1507" s="2">
        <f t="shared" si="179"/>
        <v>36.621400000000015</v>
      </c>
      <c r="H1507" s="2">
        <f t="shared" si="183"/>
        <v>38.838200000000022</v>
      </c>
      <c r="I1507" s="2">
        <f t="array" ref="I1507">SUMPRODUCT(B1491:B1510, (ROW(B1491:B1510)-ROW(B1491)+1)) / (20*21/2)</f>
        <v>32.54185714285714</v>
      </c>
      <c r="J1507" s="2">
        <f t="shared" si="186"/>
        <v>34.199669294059504</v>
      </c>
      <c r="K1507" s="2">
        <f t="shared" si="180"/>
        <v>35.977931193677236</v>
      </c>
    </row>
    <row r="1508" spans="1:11" ht="13.5" x14ac:dyDescent="0.25">
      <c r="A1508" s="3">
        <f>TITRES_STAT!B1511</f>
        <v>44208</v>
      </c>
      <c r="B1508" s="6">
        <f>TITRES_STAT!D1511</f>
        <v>30.12</v>
      </c>
      <c r="C1508" s="2">
        <f t="shared" si="181"/>
        <v>-1.889999999999997</v>
      </c>
      <c r="D1508" s="2">
        <f t="shared" si="182"/>
        <v>32.225999999999999</v>
      </c>
      <c r="E1508" s="2">
        <f t="shared" si="184"/>
        <v>32.674999999999997</v>
      </c>
      <c r="F1508" s="2">
        <f t="shared" si="185"/>
        <v>33.937499999999993</v>
      </c>
      <c r="G1508" s="2">
        <f t="shared" si="179"/>
        <v>36.474600000000017</v>
      </c>
      <c r="H1508" s="2">
        <f t="shared" si="183"/>
        <v>38.788800000000016</v>
      </c>
      <c r="I1508" s="2">
        <f t="array" ref="I1508">SUMPRODUCT(B1492:B1511, (ROW(B1492:B1511)-ROW(B1492)+1)) / (20*21/2)</f>
        <v>32.226666666666667</v>
      </c>
      <c r="J1508" s="2">
        <f t="shared" si="186"/>
        <v>33.811129361291933</v>
      </c>
      <c r="K1508" s="2">
        <f t="shared" si="180"/>
        <v>35.748208401768323</v>
      </c>
    </row>
    <row r="1509" spans="1:11" ht="13.5" x14ac:dyDescent="0.25">
      <c r="A1509" s="3">
        <f>TITRES_STAT!B1512</f>
        <v>44209</v>
      </c>
      <c r="B1509" s="6">
        <f>TITRES_STAT!D1512</f>
        <v>30.12</v>
      </c>
      <c r="C1509" s="2">
        <f t="shared" si="181"/>
        <v>0</v>
      </c>
      <c r="D1509" s="2">
        <f t="shared" si="182"/>
        <v>31.65</v>
      </c>
      <c r="E1509" s="2">
        <f t="shared" si="184"/>
        <v>32.325000000000003</v>
      </c>
      <c r="F1509" s="2">
        <f t="shared" si="185"/>
        <v>33.683499999999995</v>
      </c>
      <c r="G1509" s="2">
        <f t="shared" si="179"/>
        <v>36.327800000000011</v>
      </c>
      <c r="H1509" s="2">
        <f t="shared" si="183"/>
        <v>38.739400000000018</v>
      </c>
      <c r="I1509" s="2">
        <f t="array" ref="I1509">SUMPRODUCT(B1493:B1512, (ROW(B1493:B1512)-ROW(B1493)+1)) / (20*21/2)</f>
        <v>31.935666666666663</v>
      </c>
      <c r="J1509" s="2">
        <f t="shared" si="186"/>
        <v>33.459593231645087</v>
      </c>
      <c r="K1509" s="2">
        <f t="shared" si="180"/>
        <v>35.527494346797013</v>
      </c>
    </row>
    <row r="1510" spans="1:11" ht="13.5" x14ac:dyDescent="0.25">
      <c r="A1510" s="3">
        <f>TITRES_STAT!B1513</f>
        <v>44211</v>
      </c>
      <c r="B1510" s="6">
        <f>TITRES_STAT!D1513</f>
        <v>30.12</v>
      </c>
      <c r="C1510" s="2">
        <f t="shared" si="181"/>
        <v>0</v>
      </c>
      <c r="D1510" s="2">
        <f t="shared" si="182"/>
        <v>31.074000000000002</v>
      </c>
      <c r="E1510" s="2">
        <f t="shared" si="184"/>
        <v>32.036999999999999</v>
      </c>
      <c r="F1510" s="2">
        <f t="shared" si="185"/>
        <v>33.429500000000004</v>
      </c>
      <c r="G1510" s="2">
        <f t="shared" si="179"/>
        <v>36.181000000000012</v>
      </c>
      <c r="H1510" s="2">
        <f t="shared" si="183"/>
        <v>38.690000000000019</v>
      </c>
      <c r="I1510" s="2">
        <f t="array" ref="I1510">SUMPRODUCT(B1494:B1513, (ROW(B1494:B1513)-ROW(B1494)+1)) / (20*21/2)</f>
        <v>31.668857142857139</v>
      </c>
      <c r="J1510" s="2">
        <f t="shared" si="186"/>
        <v>33.141536733393174</v>
      </c>
      <c r="K1510" s="2">
        <f t="shared" si="180"/>
        <v>35.315435744961839</v>
      </c>
    </row>
    <row r="1511" spans="1:11" ht="13.5" x14ac:dyDescent="0.25">
      <c r="A1511" s="3">
        <f>TITRES_STAT!B1514</f>
        <v>44214</v>
      </c>
      <c r="B1511" s="6">
        <f>TITRES_STAT!D1514</f>
        <v>30.12</v>
      </c>
      <c r="C1511" s="2">
        <f t="shared" si="181"/>
        <v>0</v>
      </c>
      <c r="D1511" s="2">
        <f t="shared" si="182"/>
        <v>30.498000000000001</v>
      </c>
      <c r="E1511" s="2">
        <f t="shared" si="184"/>
        <v>31.749000000000002</v>
      </c>
      <c r="F1511" s="2">
        <f t="shared" si="185"/>
        <v>33.1755</v>
      </c>
      <c r="G1511" s="2">
        <f t="shared" si="179"/>
        <v>36.011800000000001</v>
      </c>
      <c r="H1511" s="2">
        <f t="shared" si="183"/>
        <v>38.64060000000002</v>
      </c>
      <c r="I1511" s="2">
        <f t="array" ref="I1511">SUMPRODUCT(B1495:B1514, (ROW(B1495:B1514)-ROW(B1495)+1)) / (20*21/2)</f>
        <v>31.426238095238091</v>
      </c>
      <c r="J1511" s="2">
        <f t="shared" si="186"/>
        <v>32.853771330212872</v>
      </c>
      <c r="K1511" s="2">
        <f t="shared" si="180"/>
        <v>35.111693166728038</v>
      </c>
    </row>
    <row r="1512" spans="1:11" ht="13.5" x14ac:dyDescent="0.25">
      <c r="A1512" s="3">
        <f>TITRES_STAT!B1515</f>
        <v>44215</v>
      </c>
      <c r="B1512" s="6">
        <f>TITRES_STAT!D1515</f>
        <v>30.12</v>
      </c>
      <c r="C1512" s="2">
        <f t="shared" si="181"/>
        <v>0</v>
      </c>
      <c r="D1512" s="2">
        <f t="shared" si="182"/>
        <v>30.119999999999997</v>
      </c>
      <c r="E1512" s="2">
        <f t="shared" si="184"/>
        <v>31.461000000000002</v>
      </c>
      <c r="F1512" s="2">
        <f t="shared" si="185"/>
        <v>32.921499999999995</v>
      </c>
      <c r="G1512" s="2">
        <f t="shared" si="179"/>
        <v>35.842600000000004</v>
      </c>
      <c r="H1512" s="2">
        <f t="shared" si="183"/>
        <v>38.591200000000015</v>
      </c>
      <c r="I1512" s="2">
        <f t="array" ref="I1512">SUMPRODUCT(B1496:B1515, (ROW(B1496:B1515)-ROW(B1496)+1)) / (20*21/2)</f>
        <v>31.207809523809519</v>
      </c>
      <c r="J1512" s="2">
        <f t="shared" si="186"/>
        <v>32.593412155906883</v>
      </c>
      <c r="K1512" s="2">
        <f t="shared" si="180"/>
        <v>34.915940493523017</v>
      </c>
    </row>
    <row r="1513" spans="1:11" ht="13.5" x14ac:dyDescent="0.25">
      <c r="A1513" s="3">
        <f>TITRES_STAT!B1516</f>
        <v>44216</v>
      </c>
      <c r="B1513" s="6">
        <f>TITRES_STAT!D1516</f>
        <v>30.12</v>
      </c>
      <c r="C1513" s="2">
        <f t="shared" si="181"/>
        <v>0</v>
      </c>
      <c r="D1513" s="2">
        <f t="shared" si="182"/>
        <v>30.119999999999997</v>
      </c>
      <c r="E1513" s="2">
        <f t="shared" si="184"/>
        <v>31.173000000000002</v>
      </c>
      <c r="F1513" s="2">
        <f t="shared" si="185"/>
        <v>32.667500000000004</v>
      </c>
      <c r="G1513" s="2">
        <f t="shared" si="179"/>
        <v>35.673399999999994</v>
      </c>
      <c r="H1513" s="2">
        <f t="shared" si="183"/>
        <v>38.541800000000009</v>
      </c>
      <c r="I1513" s="2">
        <f t="array" ref="I1513">SUMPRODUCT(B1497:B1516, (ROW(B1497:B1516)-ROW(B1497)+1)) / (20*21/2)</f>
        <v>31.002142857142857</v>
      </c>
      <c r="J1513" s="2">
        <f t="shared" si="186"/>
        <v>32.357849093439562</v>
      </c>
      <c r="K1513" s="2">
        <f t="shared" si="180"/>
        <v>34.727864395737804</v>
      </c>
    </row>
    <row r="1514" spans="1:11" ht="13.5" x14ac:dyDescent="0.25">
      <c r="A1514" s="3">
        <f>TITRES_STAT!B1517</f>
        <v>44217</v>
      </c>
      <c r="B1514" s="6">
        <f>TITRES_STAT!D1517</f>
        <v>30.12</v>
      </c>
      <c r="C1514" s="2">
        <f t="shared" si="181"/>
        <v>0</v>
      </c>
      <c r="D1514" s="2">
        <f t="shared" si="182"/>
        <v>30.119999999999997</v>
      </c>
      <c r="E1514" s="2">
        <f t="shared" si="184"/>
        <v>30.885000000000002</v>
      </c>
      <c r="F1514" s="2">
        <f t="shared" si="185"/>
        <v>32.413499999999999</v>
      </c>
      <c r="G1514" s="2">
        <f t="shared" si="179"/>
        <v>35.504199999999997</v>
      </c>
      <c r="H1514" s="2">
        <f t="shared" si="183"/>
        <v>38.492400000000011</v>
      </c>
      <c r="I1514" s="2">
        <f t="array" ref="I1514">SUMPRODUCT(B1498:B1517, (ROW(B1498:B1517)-ROW(B1498)+1)) / (20*21/2)</f>
        <v>30.821238095238094</v>
      </c>
      <c r="J1514" s="2">
        <f t="shared" si="186"/>
        <v>32.144720608350084</v>
      </c>
      <c r="K1514" s="2">
        <f t="shared" si="180"/>
        <v>34.547163831199065</v>
      </c>
    </row>
    <row r="1515" spans="1:11" ht="13.5" x14ac:dyDescent="0.25">
      <c r="A1515" s="3">
        <f>TITRES_STAT!B1518</f>
        <v>44218</v>
      </c>
      <c r="B1515" s="6">
        <f>TITRES_STAT!D1518</f>
        <v>30.12</v>
      </c>
      <c r="C1515" s="2">
        <f t="shared" si="181"/>
        <v>0</v>
      </c>
      <c r="D1515" s="2">
        <f t="shared" si="182"/>
        <v>30.119999999999997</v>
      </c>
      <c r="E1515" s="2">
        <f t="shared" si="184"/>
        <v>30.597000000000001</v>
      </c>
      <c r="F1515" s="2">
        <f t="shared" si="185"/>
        <v>32.159500000000001</v>
      </c>
      <c r="G1515" s="2">
        <f t="shared" si="179"/>
        <v>35.334999999999994</v>
      </c>
      <c r="H1515" s="2">
        <f t="shared" si="183"/>
        <v>38.443000000000012</v>
      </c>
      <c r="I1515" s="2">
        <f t="array" ref="I1515">SUMPRODUCT(B1499:B1518, (ROW(B1499:B1518)-ROW(B1499)+1)) / (20*21/2)</f>
        <v>30.665095238095237</v>
      </c>
      <c r="J1515" s="2">
        <f t="shared" si="186"/>
        <v>31.951890074221506</v>
      </c>
      <c r="K1515" s="2">
        <f t="shared" si="180"/>
        <v>34.373549563308906</v>
      </c>
    </row>
    <row r="1516" spans="1:11" ht="13.5" x14ac:dyDescent="0.25">
      <c r="A1516" s="3">
        <f>TITRES_STAT!B1519</f>
        <v>44221</v>
      </c>
      <c r="B1516" s="6">
        <f>TITRES_STAT!D1519</f>
        <v>30</v>
      </c>
      <c r="C1516" s="2">
        <f t="shared" si="181"/>
        <v>-0.12000000000000099</v>
      </c>
      <c r="D1516" s="2">
        <f t="shared" si="182"/>
        <v>30.096000000000004</v>
      </c>
      <c r="E1516" s="2">
        <f t="shared" si="184"/>
        <v>30.297000000000004</v>
      </c>
      <c r="F1516" s="2">
        <f t="shared" si="185"/>
        <v>31.8995</v>
      </c>
      <c r="G1516" s="2">
        <f t="shared" si="179"/>
        <v>35.163399999999996</v>
      </c>
      <c r="H1516" s="2">
        <f t="shared" si="183"/>
        <v>38.393000000000008</v>
      </c>
      <c r="I1516" s="2">
        <f t="array" ref="I1516">SUMPRODUCT(B1500:B1519, (ROW(B1500:B1519)-ROW(B1500)+1)) / (20*21/2)</f>
        <v>30.533714285714286</v>
      </c>
      <c r="J1516" s="2">
        <f t="shared" si="186"/>
        <v>31.765995781438505</v>
      </c>
      <c r="K1516" s="2">
        <f t="shared" si="180"/>
        <v>34.202037815728168</v>
      </c>
    </row>
    <row r="1517" spans="1:11" ht="13.5" x14ac:dyDescent="0.25">
      <c r="A1517" s="3">
        <f>TITRES_STAT!B1520</f>
        <v>44222</v>
      </c>
      <c r="B1517" s="6">
        <f>TITRES_STAT!D1520</f>
        <v>30</v>
      </c>
      <c r="C1517" s="2">
        <f t="shared" si="181"/>
        <v>0</v>
      </c>
      <c r="D1517" s="2">
        <f t="shared" si="182"/>
        <v>30.072000000000003</v>
      </c>
      <c r="E1517" s="2">
        <f t="shared" si="184"/>
        <v>30.096000000000004</v>
      </c>
      <c r="F1517" s="2">
        <f t="shared" si="185"/>
        <v>31.639499999999998</v>
      </c>
      <c r="G1517" s="2">
        <f t="shared" si="179"/>
        <v>34.991799999999991</v>
      </c>
      <c r="H1517" s="2">
        <f t="shared" si="183"/>
        <v>38.343000000000011</v>
      </c>
      <c r="I1517" s="2">
        <f t="array" ref="I1517">SUMPRODUCT(B1501:B1520, (ROW(B1501:B1520)-ROW(B1501)+1)) / (20*21/2)</f>
        <v>30.333857142857145</v>
      </c>
      <c r="J1517" s="2">
        <f t="shared" si="186"/>
        <v>31.597805707015791</v>
      </c>
      <c r="K1517" s="2">
        <f t="shared" si="180"/>
        <v>34.037252019032948</v>
      </c>
    </row>
    <row r="1518" spans="1:11" ht="13.5" x14ac:dyDescent="0.25">
      <c r="A1518" s="3">
        <f>TITRES_STAT!B1521</f>
        <v>44223</v>
      </c>
      <c r="B1518" s="6">
        <f>TITRES_STAT!D1521</f>
        <v>30</v>
      </c>
      <c r="C1518" s="2">
        <f t="shared" si="181"/>
        <v>0</v>
      </c>
      <c r="D1518" s="2">
        <f t="shared" si="182"/>
        <v>30.048000000000002</v>
      </c>
      <c r="E1518" s="2">
        <f t="shared" si="184"/>
        <v>30.084000000000003</v>
      </c>
      <c r="F1518" s="2">
        <f t="shared" si="185"/>
        <v>31.3795</v>
      </c>
      <c r="G1518" s="2">
        <f t="shared" si="179"/>
        <v>34.820199999999993</v>
      </c>
      <c r="H1518" s="2">
        <f t="shared" si="183"/>
        <v>38.293000000000013</v>
      </c>
      <c r="I1518" s="2">
        <f t="array" ref="I1518">SUMPRODUCT(B1502:B1521, (ROW(B1502:B1521)-ROW(B1502)+1)) / (20*21/2)</f>
        <v>30.152571428571424</v>
      </c>
      <c r="J1518" s="2">
        <f t="shared" si="186"/>
        <v>31.445633734919049</v>
      </c>
      <c r="K1518" s="2">
        <f t="shared" si="180"/>
        <v>33.878928410443422</v>
      </c>
    </row>
    <row r="1519" spans="1:11" ht="13.5" x14ac:dyDescent="0.25">
      <c r="A1519" s="3">
        <f>TITRES_STAT!B1522</f>
        <v>44224</v>
      </c>
      <c r="B1519" s="6">
        <f>TITRES_STAT!D1522</f>
        <v>30</v>
      </c>
      <c r="C1519" s="2">
        <f t="shared" si="181"/>
        <v>0</v>
      </c>
      <c r="D1519" s="2">
        <f t="shared" si="182"/>
        <v>30.024000000000001</v>
      </c>
      <c r="E1519" s="2">
        <f t="shared" si="184"/>
        <v>30.072000000000003</v>
      </c>
      <c r="F1519" s="2">
        <f t="shared" si="185"/>
        <v>31.198500000000003</v>
      </c>
      <c r="G1519" s="2">
        <f t="shared" si="179"/>
        <v>34.648599999999988</v>
      </c>
      <c r="H1519" s="2">
        <f t="shared" si="183"/>
        <v>38.243000000000009</v>
      </c>
      <c r="I1519" s="2">
        <f t="array" ref="I1519">SUMPRODUCT(B1503:B1522, (ROW(B1503:B1522)-ROW(B1503)+1)) / (20*21/2)</f>
        <v>29.989857142857144</v>
      </c>
      <c r="J1519" s="2">
        <f t="shared" si="186"/>
        <v>31.307954331593425</v>
      </c>
      <c r="K1519" s="2">
        <f t="shared" si="180"/>
        <v>33.726813570818194</v>
      </c>
    </row>
    <row r="1520" spans="1:11" ht="13.5" x14ac:dyDescent="0.25">
      <c r="A1520" s="3">
        <f>TITRES_STAT!B1523</f>
        <v>44225</v>
      </c>
      <c r="B1520" s="6">
        <f>TITRES_STAT!D1523</f>
        <v>29.1</v>
      </c>
      <c r="C1520" s="2">
        <f t="shared" si="181"/>
        <v>-0.89999999999999858</v>
      </c>
      <c r="D1520" s="2">
        <f t="shared" si="182"/>
        <v>29.82</v>
      </c>
      <c r="E1520" s="2">
        <f t="shared" si="184"/>
        <v>29.970000000000006</v>
      </c>
      <c r="F1520" s="2">
        <f t="shared" si="185"/>
        <v>31.003500000000003</v>
      </c>
      <c r="G1520" s="2">
        <f t="shared" si="179"/>
        <v>34.458999999999989</v>
      </c>
      <c r="H1520" s="2">
        <f t="shared" si="183"/>
        <v>38.188500000000012</v>
      </c>
      <c r="I1520" s="2">
        <f t="array" ref="I1520">SUMPRODUCT(B1504:B1523, (ROW(B1504:B1523)-ROW(B1504)+1)) / (20*21/2)</f>
        <v>29.845714285714283</v>
      </c>
      <c r="J1520" s="2">
        <f t="shared" si="186"/>
        <v>31.097672966679767</v>
      </c>
      <c r="K1520" s="2">
        <f t="shared" si="180"/>
        <v>33.545369901374343</v>
      </c>
    </row>
    <row r="1521" spans="1:11" ht="13.5" x14ac:dyDescent="0.25">
      <c r="A1521" s="3">
        <f>TITRES_STAT!B1524</f>
        <v>44228</v>
      </c>
      <c r="B1521" s="6">
        <f>TITRES_STAT!D1524</f>
        <v>29.1</v>
      </c>
      <c r="C1521" s="2">
        <f t="shared" si="181"/>
        <v>0</v>
      </c>
      <c r="D1521" s="2">
        <f t="shared" si="182"/>
        <v>29.639999999999997</v>
      </c>
      <c r="E1521" s="2">
        <f t="shared" si="184"/>
        <v>29.868000000000006</v>
      </c>
      <c r="F1521" s="2">
        <f t="shared" si="185"/>
        <v>30.808500000000002</v>
      </c>
      <c r="G1521" s="2">
        <f t="shared" si="179"/>
        <v>34.269399999999983</v>
      </c>
      <c r="H1521" s="2">
        <f t="shared" si="183"/>
        <v>38.134000000000015</v>
      </c>
      <c r="I1521" s="2">
        <f t="array" ref="I1521">SUMPRODUCT(B1505:B1524, (ROW(B1505:B1524)-ROW(B1505)+1)) / (20*21/2)</f>
        <v>29.720142857142854</v>
      </c>
      <c r="J1521" s="2">
        <f t="shared" si="186"/>
        <v>30.90741839842455</v>
      </c>
      <c r="K1521" s="2">
        <f t="shared" si="180"/>
        <v>33.3710416699479</v>
      </c>
    </row>
    <row r="1522" spans="1:11" ht="13.5" x14ac:dyDescent="0.25">
      <c r="A1522" s="3">
        <f>TITRES_STAT!B1525</f>
        <v>44229</v>
      </c>
      <c r="B1522" s="6">
        <f>TITRES_STAT!D1525</f>
        <v>29.1</v>
      </c>
      <c r="C1522" s="2">
        <f t="shared" si="181"/>
        <v>0</v>
      </c>
      <c r="D1522" s="2">
        <f t="shared" si="182"/>
        <v>29.459999999999997</v>
      </c>
      <c r="E1522" s="2">
        <f t="shared" si="184"/>
        <v>29.766000000000002</v>
      </c>
      <c r="F1522" s="2">
        <f t="shared" si="185"/>
        <v>30.613500000000005</v>
      </c>
      <c r="G1522" s="2">
        <f t="shared" ref="G1522:G1585" si="187">AVERAGE(B1473:B1522)</f>
        <v>34.079799999999985</v>
      </c>
      <c r="H1522" s="2">
        <f t="shared" si="183"/>
        <v>38.079500000000017</v>
      </c>
      <c r="I1522" s="2">
        <f t="array" ref="I1522">SUMPRODUCT(B1506:B1525, (ROW(B1506:B1525)-ROW(B1506)+1)) / (20*21/2)</f>
        <v>29.613142857142858</v>
      </c>
      <c r="J1522" s="2">
        <f t="shared" si="186"/>
        <v>30.735283312860307</v>
      </c>
      <c r="K1522" s="2">
        <f t="shared" si="180"/>
        <v>33.203549839753862</v>
      </c>
    </row>
    <row r="1523" spans="1:11" ht="13.5" x14ac:dyDescent="0.25">
      <c r="A1523" s="3">
        <f>TITRES_STAT!B1526</f>
        <v>44230</v>
      </c>
      <c r="B1523" s="6">
        <f>TITRES_STAT!D1526</f>
        <v>29.1</v>
      </c>
      <c r="C1523" s="2">
        <f t="shared" si="181"/>
        <v>0</v>
      </c>
      <c r="D1523" s="2">
        <f t="shared" si="182"/>
        <v>29.28</v>
      </c>
      <c r="E1523" s="2">
        <f t="shared" si="184"/>
        <v>29.664000000000005</v>
      </c>
      <c r="F1523" s="2">
        <f t="shared" si="185"/>
        <v>30.418500000000005</v>
      </c>
      <c r="G1523" s="2">
        <f t="shared" si="187"/>
        <v>33.890199999999979</v>
      </c>
      <c r="H1523" s="2">
        <f t="shared" si="183"/>
        <v>38.025000000000013</v>
      </c>
      <c r="I1523" s="2">
        <f t="array" ref="I1523">SUMPRODUCT(B1507:B1526, (ROW(B1507:B1526)-ROW(B1507)+1)) / (20*21/2)</f>
        <v>29.524714285714285</v>
      </c>
      <c r="J1523" s="2">
        <f t="shared" si="186"/>
        <v>30.57954204496885</v>
      </c>
      <c r="K1523" s="2">
        <f t="shared" ref="K1523:K1586" si="188">$K$4*B1523+(1-$K$4)*K1522</f>
        <v>33.042626316626261</v>
      </c>
    </row>
    <row r="1524" spans="1:11" ht="13.5" x14ac:dyDescent="0.25">
      <c r="A1524" s="3">
        <f>TITRES_STAT!B1527</f>
        <v>44231</v>
      </c>
      <c r="B1524" s="6">
        <f>TITRES_STAT!D1527</f>
        <v>29.1</v>
      </c>
      <c r="C1524" s="2">
        <f t="shared" si="181"/>
        <v>0</v>
      </c>
      <c r="D1524" s="2">
        <f t="shared" si="182"/>
        <v>29.1</v>
      </c>
      <c r="E1524" s="2">
        <f t="shared" si="184"/>
        <v>29.562000000000001</v>
      </c>
      <c r="F1524" s="2">
        <f t="shared" si="185"/>
        <v>30.223500000000008</v>
      </c>
      <c r="G1524" s="2">
        <f t="shared" si="187"/>
        <v>33.70059999999998</v>
      </c>
      <c r="H1524" s="2">
        <f t="shared" si="183"/>
        <v>37.970500000000015</v>
      </c>
      <c r="I1524" s="2">
        <f t="array" ref="I1524">SUMPRODUCT(B1508:B1527, (ROW(B1508:B1527)-ROW(B1508)+1)) / (20*21/2)</f>
        <v>29.45485714285714</v>
      </c>
      <c r="J1524" s="2">
        <f t="shared" si="186"/>
        <v>30.438633278781342</v>
      </c>
      <c r="K1524" s="2">
        <f t="shared" si="188"/>
        <v>32.888013519895821</v>
      </c>
    </row>
    <row r="1525" spans="1:11" ht="13.5" x14ac:dyDescent="0.25">
      <c r="A1525" s="3">
        <f>TITRES_STAT!B1528</f>
        <v>44232</v>
      </c>
      <c r="B1525" s="6">
        <f>TITRES_STAT!D1528</f>
        <v>29.1</v>
      </c>
      <c r="C1525" s="2">
        <f t="shared" si="181"/>
        <v>0</v>
      </c>
      <c r="D1525" s="2">
        <f t="shared" si="182"/>
        <v>29.1</v>
      </c>
      <c r="E1525" s="2">
        <f t="shared" si="184"/>
        <v>29.46</v>
      </c>
      <c r="F1525" s="2">
        <f t="shared" si="185"/>
        <v>30.028500000000008</v>
      </c>
      <c r="G1525" s="2">
        <f t="shared" si="187"/>
        <v>33.510999999999981</v>
      </c>
      <c r="H1525" s="2">
        <f t="shared" si="183"/>
        <v>37.916000000000018</v>
      </c>
      <c r="I1525" s="2">
        <f t="array" ref="I1525">SUMPRODUCT(B1509:B1528, (ROW(B1509:B1528)-ROW(B1509)+1)) / (20*21/2)</f>
        <v>29.398857142857143</v>
      </c>
      <c r="J1525" s="2">
        <f t="shared" si="186"/>
        <v>30.311144395087883</v>
      </c>
      <c r="K1525" s="2">
        <f t="shared" si="188"/>
        <v>32.73946397009599</v>
      </c>
    </row>
    <row r="1526" spans="1:11" ht="13.5" x14ac:dyDescent="0.25">
      <c r="A1526" s="3">
        <f>TITRES_STAT!B1529</f>
        <v>44235</v>
      </c>
      <c r="B1526" s="6">
        <f>TITRES_STAT!D1529</f>
        <v>29.1</v>
      </c>
      <c r="C1526" s="2">
        <f t="shared" si="181"/>
        <v>0</v>
      </c>
      <c r="D1526" s="2">
        <f t="shared" si="182"/>
        <v>29.1</v>
      </c>
      <c r="E1526" s="2">
        <f t="shared" si="184"/>
        <v>29.369999999999997</v>
      </c>
      <c r="F1526" s="2">
        <f t="shared" si="185"/>
        <v>29.833500000000008</v>
      </c>
      <c r="G1526" s="2">
        <f t="shared" si="187"/>
        <v>33.321399999999976</v>
      </c>
      <c r="H1526" s="2">
        <f t="shared" si="183"/>
        <v>37.861500000000021</v>
      </c>
      <c r="I1526" s="2">
        <f t="array" ref="I1526">SUMPRODUCT(B1510:B1529, (ROW(B1510:B1529)-ROW(B1510)+1)) / (20*21/2)</f>
        <v>29.347714285714282</v>
      </c>
      <c r="J1526" s="2">
        <f t="shared" si="186"/>
        <v>30.195797309841417</v>
      </c>
      <c r="K1526" s="2">
        <f t="shared" si="188"/>
        <v>32.596739892837327</v>
      </c>
    </row>
    <row r="1527" spans="1:11" ht="13.5" x14ac:dyDescent="0.25">
      <c r="A1527" s="3">
        <f>TITRES_STAT!B1530</f>
        <v>44236</v>
      </c>
      <c r="B1527" s="6">
        <f>TITRES_STAT!D1530</f>
        <v>29.1</v>
      </c>
      <c r="C1527" s="2">
        <f t="shared" si="181"/>
        <v>0</v>
      </c>
      <c r="D1527" s="2">
        <f t="shared" si="182"/>
        <v>29.1</v>
      </c>
      <c r="E1527" s="2">
        <f t="shared" si="184"/>
        <v>29.28</v>
      </c>
      <c r="F1527" s="2">
        <f t="shared" si="185"/>
        <v>29.688000000000009</v>
      </c>
      <c r="G1527" s="2">
        <f t="shared" si="187"/>
        <v>33.13179999999997</v>
      </c>
      <c r="H1527" s="2">
        <f t="shared" si="183"/>
        <v>37.807000000000016</v>
      </c>
      <c r="I1527" s="2">
        <f t="array" ref="I1527">SUMPRODUCT(B1511:B1530, (ROW(B1511:B1530)-ROW(B1511)+1)) / (20*21/2)</f>
        <v>29.21857142857143</v>
      </c>
      <c r="J1527" s="2">
        <f t="shared" si="186"/>
        <v>30.091435661285093</v>
      </c>
      <c r="K1527" s="2">
        <f t="shared" si="188"/>
        <v>32.459612838216259</v>
      </c>
    </row>
    <row r="1528" spans="1:11" ht="13.5" x14ac:dyDescent="0.25">
      <c r="A1528" s="3">
        <f>TITRES_STAT!B1531</f>
        <v>44237</v>
      </c>
      <c r="B1528" s="6">
        <f>TITRES_STAT!D1531</f>
        <v>29.1</v>
      </c>
      <c r="C1528" s="2">
        <f t="shared" si="181"/>
        <v>0</v>
      </c>
      <c r="D1528" s="2">
        <f t="shared" si="182"/>
        <v>29.1</v>
      </c>
      <c r="E1528" s="2">
        <f t="shared" si="184"/>
        <v>29.190000000000005</v>
      </c>
      <c r="F1528" s="2">
        <f t="shared" si="185"/>
        <v>29.637000000000011</v>
      </c>
      <c r="G1528" s="2">
        <f t="shared" si="187"/>
        <v>32.942199999999971</v>
      </c>
      <c r="H1528" s="2">
        <f t="shared" si="183"/>
        <v>37.752500000000019</v>
      </c>
      <c r="I1528" s="2">
        <f t="array" ref="I1528">SUMPRODUCT(B1512:B1531, (ROW(B1512:B1531)-ROW(B1512)+1)) / (20*21/2)</f>
        <v>29.098428571428578</v>
      </c>
      <c r="J1528" s="2">
        <f t="shared" si="186"/>
        <v>29.997013217353182</v>
      </c>
      <c r="K1528" s="2">
        <f t="shared" si="188"/>
        <v>32.32786331514896</v>
      </c>
    </row>
    <row r="1529" spans="1:11" ht="13.5" x14ac:dyDescent="0.25">
      <c r="A1529" s="3">
        <f>TITRES_STAT!B1532</f>
        <v>44238</v>
      </c>
      <c r="B1529" s="6">
        <f>TITRES_STAT!D1532</f>
        <v>29.1</v>
      </c>
      <c r="C1529" s="2">
        <f t="shared" si="181"/>
        <v>0</v>
      </c>
      <c r="D1529" s="2">
        <f t="shared" si="182"/>
        <v>29.1</v>
      </c>
      <c r="E1529" s="2">
        <f t="shared" si="184"/>
        <v>29.1</v>
      </c>
      <c r="F1529" s="2">
        <f t="shared" si="185"/>
        <v>29.586000000000013</v>
      </c>
      <c r="G1529" s="2">
        <f t="shared" si="187"/>
        <v>32.752599999999973</v>
      </c>
      <c r="H1529" s="2">
        <f t="shared" si="183"/>
        <v>37.698000000000022</v>
      </c>
      <c r="I1529" s="2">
        <f t="array" ref="I1529">SUMPRODUCT(B1513:B1532, (ROW(B1513:B1532)-ROW(B1513)+1)) / (20*21/2)</f>
        <v>28.987285714285719</v>
      </c>
      <c r="J1529" s="2">
        <f t="shared" si="186"/>
        <v>29.91158338712907</v>
      </c>
      <c r="K1529" s="2">
        <f t="shared" si="188"/>
        <v>32.201280440045082</v>
      </c>
    </row>
    <row r="1530" spans="1:11" ht="13.5" x14ac:dyDescent="0.25">
      <c r="A1530" s="3">
        <f>TITRES_STAT!B1533</f>
        <v>44239</v>
      </c>
      <c r="B1530" s="6">
        <f>TITRES_STAT!D1533</f>
        <v>28.23</v>
      </c>
      <c r="C1530" s="2">
        <f t="shared" si="181"/>
        <v>-0.87000000000000099</v>
      </c>
      <c r="D1530" s="2">
        <f t="shared" si="182"/>
        <v>28.925999999999998</v>
      </c>
      <c r="E1530" s="2">
        <f t="shared" si="184"/>
        <v>29.012999999999998</v>
      </c>
      <c r="F1530" s="2">
        <f t="shared" si="185"/>
        <v>29.491500000000013</v>
      </c>
      <c r="G1530" s="2">
        <f t="shared" si="187"/>
        <v>32.545599999999972</v>
      </c>
      <c r="H1530" s="2">
        <f t="shared" si="183"/>
        <v>37.639150000000015</v>
      </c>
      <c r="I1530" s="2">
        <f t="array" ref="I1530">SUMPRODUCT(B1514:B1533, (ROW(B1514:B1533)-ROW(B1514)+1)) / (20*21/2)</f>
        <v>28.958476190476194</v>
      </c>
      <c r="J1530" s="2">
        <f t="shared" si="186"/>
        <v>29.751432588354874</v>
      </c>
      <c r="K1530" s="2">
        <f t="shared" si="188"/>
        <v>32.045543952200177</v>
      </c>
    </row>
    <row r="1531" spans="1:11" ht="13.5" x14ac:dyDescent="0.25">
      <c r="A1531" s="3">
        <f>TITRES_STAT!B1534</f>
        <v>44242</v>
      </c>
      <c r="B1531" s="6">
        <f>TITRES_STAT!D1534</f>
        <v>28.23</v>
      </c>
      <c r="C1531" s="2">
        <f t="shared" si="181"/>
        <v>0</v>
      </c>
      <c r="D1531" s="2">
        <f t="shared" si="182"/>
        <v>28.752000000000002</v>
      </c>
      <c r="E1531" s="2">
        <f t="shared" si="184"/>
        <v>28.925999999999998</v>
      </c>
      <c r="F1531" s="2">
        <f t="shared" si="185"/>
        <v>29.397000000000013</v>
      </c>
      <c r="G1531" s="2">
        <f t="shared" si="187"/>
        <v>32.338599999999971</v>
      </c>
      <c r="H1531" s="2">
        <f t="shared" si="183"/>
        <v>37.580300000000008</v>
      </c>
      <c r="I1531" s="2">
        <f t="array" ref="I1531">SUMPRODUCT(B1515:B1534, (ROW(B1515:B1534)-ROW(B1515)+1)) / (20*21/2)</f>
        <v>28.935000000000002</v>
      </c>
      <c r="J1531" s="2">
        <f t="shared" si="186"/>
        <v>29.606534246606792</v>
      </c>
      <c r="K1531" s="2">
        <f t="shared" si="188"/>
        <v>31.895914777604091</v>
      </c>
    </row>
    <row r="1532" spans="1:11" ht="13.5" x14ac:dyDescent="0.25">
      <c r="A1532" s="3">
        <f>TITRES_STAT!B1535</f>
        <v>44243</v>
      </c>
      <c r="B1532" s="6">
        <f>TITRES_STAT!D1535</f>
        <v>28.23</v>
      </c>
      <c r="C1532" s="2">
        <f t="shared" si="181"/>
        <v>0</v>
      </c>
      <c r="D1532" s="2">
        <f t="shared" si="182"/>
        <v>28.578000000000003</v>
      </c>
      <c r="E1532" s="2">
        <f t="shared" si="184"/>
        <v>28.838999999999999</v>
      </c>
      <c r="F1532" s="2">
        <f t="shared" si="185"/>
        <v>29.302500000000009</v>
      </c>
      <c r="G1532" s="2">
        <f t="shared" si="187"/>
        <v>32.131599999999978</v>
      </c>
      <c r="H1532" s="2">
        <f t="shared" si="183"/>
        <v>37.521450000000009</v>
      </c>
      <c r="I1532" s="2">
        <f t="array" ref="I1532">SUMPRODUCT(B1516:B1535, (ROW(B1516:B1535)-ROW(B1516)+1)) / (20*21/2)</f>
        <v>28.916857142857143</v>
      </c>
      <c r="J1532" s="2">
        <f t="shared" si="186"/>
        <v>29.475435746929953</v>
      </c>
      <c r="K1532" s="2">
        <f t="shared" si="188"/>
        <v>31.75215341377648</v>
      </c>
    </row>
    <row r="1533" spans="1:11" ht="13.5" x14ac:dyDescent="0.25">
      <c r="A1533" s="3">
        <f>TITRES_STAT!B1536</f>
        <v>44244</v>
      </c>
      <c r="B1533" s="6">
        <f>TITRES_STAT!D1536</f>
        <v>29</v>
      </c>
      <c r="C1533" s="2">
        <f t="shared" si="181"/>
        <v>0.76999999999999957</v>
      </c>
      <c r="D1533" s="2">
        <f t="shared" si="182"/>
        <v>28.558000000000003</v>
      </c>
      <c r="E1533" s="2">
        <f t="shared" si="184"/>
        <v>28.828999999999997</v>
      </c>
      <c r="F1533" s="2">
        <f t="shared" si="185"/>
        <v>29.246500000000008</v>
      </c>
      <c r="G1533" s="2">
        <f t="shared" si="187"/>
        <v>31.939999999999976</v>
      </c>
      <c r="H1533" s="2">
        <f t="shared" si="183"/>
        <v>37.466450000000009</v>
      </c>
      <c r="I1533" s="2">
        <f t="array" ref="I1533">SUMPRODUCT(B1517:B1536, (ROW(B1517:B1536)-ROW(B1517)+1)) / (20*21/2)</f>
        <v>28.904047619047621</v>
      </c>
      <c r="J1533" s="2">
        <f t="shared" si="186"/>
        <v>29.430156151984246</v>
      </c>
      <c r="K1533" s="2">
        <f t="shared" si="188"/>
        <v>31.644225828922501</v>
      </c>
    </row>
    <row r="1534" spans="1:11" ht="13.5" x14ac:dyDescent="0.25">
      <c r="A1534" s="3">
        <f>TITRES_STAT!B1537</f>
        <v>44245</v>
      </c>
      <c r="B1534" s="6">
        <f>TITRES_STAT!D1537</f>
        <v>29</v>
      </c>
      <c r="C1534" s="2">
        <f t="shared" si="181"/>
        <v>0</v>
      </c>
      <c r="D1534" s="2">
        <f t="shared" si="182"/>
        <v>28.538</v>
      </c>
      <c r="E1534" s="2">
        <f t="shared" si="184"/>
        <v>28.818999999999996</v>
      </c>
      <c r="F1534" s="2">
        <f t="shared" si="185"/>
        <v>29.190500000000007</v>
      </c>
      <c r="G1534" s="2">
        <f t="shared" si="187"/>
        <v>31.748399999999979</v>
      </c>
      <c r="H1534" s="2">
        <f t="shared" si="183"/>
        <v>37.411450000000009</v>
      </c>
      <c r="I1534" s="2">
        <f t="array" ref="I1534">SUMPRODUCT(B1518:B1537, (ROW(B1518:B1537)-ROW(B1518)+1)) / (20*21/2)</f>
        <v>28.978857142857141</v>
      </c>
      <c r="J1534" s="2">
        <f t="shared" si="186"/>
        <v>29.389188899414318</v>
      </c>
      <c r="K1534" s="2">
        <f t="shared" si="188"/>
        <v>31.540530698376521</v>
      </c>
    </row>
    <row r="1535" spans="1:11" ht="13.5" x14ac:dyDescent="0.25">
      <c r="A1535" s="3">
        <f>TITRES_STAT!B1538</f>
        <v>44246</v>
      </c>
      <c r="B1535" s="6">
        <f>TITRES_STAT!D1538</f>
        <v>29</v>
      </c>
      <c r="C1535" s="2">
        <f t="shared" si="181"/>
        <v>0</v>
      </c>
      <c r="D1535" s="2">
        <f t="shared" si="182"/>
        <v>28.692</v>
      </c>
      <c r="E1535" s="2">
        <f t="shared" si="184"/>
        <v>28.808999999999997</v>
      </c>
      <c r="F1535" s="2">
        <f t="shared" si="185"/>
        <v>29.13450000000001</v>
      </c>
      <c r="G1535" s="2">
        <f t="shared" si="187"/>
        <v>31.579799999999981</v>
      </c>
      <c r="H1535" s="2">
        <f t="shared" si="183"/>
        <v>37.356450000000002</v>
      </c>
      <c r="I1535" s="2">
        <f t="array" ref="I1535">SUMPRODUCT(B1519:B1538, (ROW(B1519:B1538)-ROW(B1519)+1)) / (20*21/2)</f>
        <v>29.22666666666667</v>
      </c>
      <c r="J1535" s="2">
        <f t="shared" si="186"/>
        <v>29.352123289946288</v>
      </c>
      <c r="K1535" s="2">
        <f t="shared" si="188"/>
        <v>31.440902043538227</v>
      </c>
    </row>
    <row r="1536" spans="1:11" ht="13.5" x14ac:dyDescent="0.25">
      <c r="A1536" s="3">
        <f>TITRES_STAT!B1539</f>
        <v>44249</v>
      </c>
      <c r="B1536" s="6">
        <f>TITRES_STAT!D1539</f>
        <v>29</v>
      </c>
      <c r="C1536" s="2">
        <f t="shared" si="181"/>
        <v>0</v>
      </c>
      <c r="D1536" s="2">
        <f t="shared" si="182"/>
        <v>28.846000000000004</v>
      </c>
      <c r="E1536" s="2">
        <f t="shared" si="184"/>
        <v>28.798999999999999</v>
      </c>
      <c r="F1536" s="2">
        <f t="shared" si="185"/>
        <v>29.084500000000002</v>
      </c>
      <c r="G1536" s="2">
        <f t="shared" si="187"/>
        <v>31.433599999999984</v>
      </c>
      <c r="H1536" s="2">
        <f t="shared" si="183"/>
        <v>37.301450000000003</v>
      </c>
      <c r="I1536" s="2">
        <f t="array" ref="I1536">SUMPRODUCT(B1520:B1539, (ROW(B1520:B1539)-ROW(B1520)+1)) / (20*21/2)</f>
        <v>29.556952380952382</v>
      </c>
      <c r="J1536" s="2">
        <f t="shared" si="186"/>
        <v>29.318587738522833</v>
      </c>
      <c r="K1536" s="2">
        <f t="shared" si="188"/>
        <v>31.345180394772022</v>
      </c>
    </row>
    <row r="1537" spans="1:11" ht="13.5" x14ac:dyDescent="0.25">
      <c r="A1537" s="3">
        <f>TITRES_STAT!B1540</f>
        <v>44250</v>
      </c>
      <c r="B1537" s="6">
        <f>TITRES_STAT!D1540</f>
        <v>29.87</v>
      </c>
      <c r="C1537" s="2">
        <f t="shared" si="181"/>
        <v>0.87000000000000099</v>
      </c>
      <c r="D1537" s="2">
        <f t="shared" si="182"/>
        <v>29.173999999999999</v>
      </c>
      <c r="E1537" s="2">
        <f t="shared" si="184"/>
        <v>28.875999999999998</v>
      </c>
      <c r="F1537" s="2">
        <f t="shared" si="185"/>
        <v>29.078000000000003</v>
      </c>
      <c r="G1537" s="2">
        <f t="shared" si="187"/>
        <v>31.32699999999998</v>
      </c>
      <c r="H1537" s="2">
        <f t="shared" si="183"/>
        <v>37.250800000000005</v>
      </c>
      <c r="I1537" s="2">
        <f t="array" ref="I1537">SUMPRODUCT(B1521:B1540, (ROW(B1521:B1540)-ROW(B1521)+1)) / (20*21/2)</f>
        <v>30.061380952380954</v>
      </c>
      <c r="J1537" s="2">
        <f t="shared" si="186"/>
        <v>29.371103191996852</v>
      </c>
      <c r="K1537" s="2">
        <f t="shared" si="188"/>
        <v>31.287330183212337</v>
      </c>
    </row>
    <row r="1538" spans="1:11" ht="13.5" x14ac:dyDescent="0.25">
      <c r="A1538" s="3">
        <f>TITRES_STAT!B1541</f>
        <v>44251</v>
      </c>
      <c r="B1538" s="6">
        <f>TITRES_STAT!D1541</f>
        <v>31.68</v>
      </c>
      <c r="C1538" s="2">
        <f t="shared" si="181"/>
        <v>1.8099999999999987</v>
      </c>
      <c r="D1538" s="2">
        <f t="shared" si="182"/>
        <v>29.71</v>
      </c>
      <c r="E1538" s="2">
        <f t="shared" si="184"/>
        <v>29.134000000000004</v>
      </c>
      <c r="F1538" s="2">
        <f t="shared" si="185"/>
        <v>29.161999999999999</v>
      </c>
      <c r="G1538" s="2">
        <f t="shared" si="187"/>
        <v>31.256599999999981</v>
      </c>
      <c r="H1538" s="2">
        <f t="shared" si="183"/>
        <v>37.20920000000001</v>
      </c>
      <c r="I1538" s="2">
        <f t="array" ref="I1538">SUMPRODUCT(B1522:B1541, (ROW(B1522:B1541)-ROW(B1522)+1)) / (20*21/2)</f>
        <v>30.637761904761902</v>
      </c>
      <c r="J1538" s="2">
        <f t="shared" si="186"/>
        <v>29.590998126092391</v>
      </c>
      <c r="K1538" s="2">
        <f t="shared" si="188"/>
        <v>31.302728999556951</v>
      </c>
    </row>
    <row r="1539" spans="1:11" ht="13.5" x14ac:dyDescent="0.25">
      <c r="A1539" s="3">
        <f>TITRES_STAT!B1542</f>
        <v>44252</v>
      </c>
      <c r="B1539" s="6">
        <f>TITRES_STAT!D1542</f>
        <v>32.630000000000003</v>
      </c>
      <c r="C1539" s="2">
        <f t="shared" si="181"/>
        <v>0.95000000000000284</v>
      </c>
      <c r="D1539" s="2">
        <f t="shared" si="182"/>
        <v>30.436</v>
      </c>
      <c r="E1539" s="2">
        <f t="shared" si="184"/>
        <v>29.487000000000002</v>
      </c>
      <c r="F1539" s="2">
        <f t="shared" si="185"/>
        <v>29.293500000000002</v>
      </c>
      <c r="G1539" s="2">
        <f t="shared" si="187"/>
        <v>31.205199999999987</v>
      </c>
      <c r="H1539" s="2">
        <f t="shared" si="183"/>
        <v>37.172350000000009</v>
      </c>
      <c r="I1539" s="2">
        <f t="array" ref="I1539">SUMPRODUCT(B1523:B1542, (ROW(B1523:B1542)-ROW(B1523)+1)) / (20*21/2)</f>
        <v>31.183095238095238</v>
      </c>
      <c r="J1539" s="2">
        <f t="shared" si="186"/>
        <v>29.880426875988352</v>
      </c>
      <c r="K1539" s="2">
        <f t="shared" si="188"/>
        <v>31.354778842711582</v>
      </c>
    </row>
    <row r="1540" spans="1:11" ht="13.5" x14ac:dyDescent="0.25">
      <c r="A1540" s="3">
        <f>TITRES_STAT!B1543</f>
        <v>44253</v>
      </c>
      <c r="B1540" s="6">
        <f>TITRES_STAT!D1543</f>
        <v>34.590000000000003</v>
      </c>
      <c r="C1540" s="2">
        <f t="shared" ref="C1540:C1603" si="189">B1540-B1539</f>
        <v>1.9600000000000009</v>
      </c>
      <c r="D1540" s="2">
        <f t="shared" si="182"/>
        <v>31.554000000000002</v>
      </c>
      <c r="E1540" s="2">
        <f t="shared" si="184"/>
        <v>30.123000000000001</v>
      </c>
      <c r="F1540" s="2">
        <f t="shared" si="185"/>
        <v>29.568000000000001</v>
      </c>
      <c r="G1540" s="2">
        <f t="shared" si="187"/>
        <v>31.192999999999987</v>
      </c>
      <c r="H1540" s="2">
        <f t="shared" si="183"/>
        <v>37.145300000000013</v>
      </c>
      <c r="I1540" s="2">
        <f t="array" ref="I1540">SUMPRODUCT(B1524:B1543, (ROW(B1524:B1543)-ROW(B1524)+1)) / (20*21/2)</f>
        <v>31.732619047619046</v>
      </c>
      <c r="J1540" s="2">
        <f t="shared" si="186"/>
        <v>30.328957649703746</v>
      </c>
      <c r="K1540" s="2">
        <f t="shared" si="188"/>
        <v>31.481650260644461</v>
      </c>
    </row>
    <row r="1541" spans="1:11" ht="13.5" x14ac:dyDescent="0.25">
      <c r="A1541" s="3">
        <f>TITRES_STAT!B1544</f>
        <v>44256</v>
      </c>
      <c r="B1541" s="6">
        <f>TITRES_STAT!D1544</f>
        <v>35.619999999999997</v>
      </c>
      <c r="C1541" s="2">
        <f t="shared" si="189"/>
        <v>1.029999999999994</v>
      </c>
      <c r="D1541" s="2">
        <f t="shared" si="182"/>
        <v>32.878</v>
      </c>
      <c r="E1541" s="2">
        <f t="shared" si="184"/>
        <v>30.862000000000002</v>
      </c>
      <c r="F1541" s="2">
        <f t="shared" si="185"/>
        <v>29.894000000000005</v>
      </c>
      <c r="G1541" s="2">
        <f t="shared" si="187"/>
        <v>31.201399999999989</v>
      </c>
      <c r="H1541" s="2">
        <f t="shared" si="183"/>
        <v>37.123400000000011</v>
      </c>
      <c r="I1541" s="2">
        <f t="array" ref="I1541">SUMPRODUCT(B1525:B1544, (ROW(B1525:B1544)-ROW(B1525)+1)) / (20*21/2)</f>
        <v>32.249333333333333</v>
      </c>
      <c r="J1541" s="2">
        <f t="shared" si="186"/>
        <v>30.832866444970058</v>
      </c>
      <c r="K1541" s="2">
        <f t="shared" si="188"/>
        <v>31.643938485717229</v>
      </c>
    </row>
    <row r="1542" spans="1:11" ht="13.5" x14ac:dyDescent="0.25">
      <c r="A1542" s="3">
        <f>TITRES_STAT!B1545</f>
        <v>44257</v>
      </c>
      <c r="B1542" s="6">
        <f>TITRES_STAT!D1545</f>
        <v>35.619999999999997</v>
      </c>
      <c r="C1542" s="2">
        <f t="shared" si="189"/>
        <v>0</v>
      </c>
      <c r="D1542" s="2">
        <f t="shared" ref="D1542:D1605" si="190">AVERAGE(B1538:B1542)</f>
        <v>34.028000000000006</v>
      </c>
      <c r="E1542" s="2">
        <f t="shared" si="184"/>
        <v>31.600999999999999</v>
      </c>
      <c r="F1542" s="2">
        <f t="shared" si="185"/>
        <v>30.22</v>
      </c>
      <c r="G1542" s="2">
        <f t="shared" si="187"/>
        <v>31.209799999999991</v>
      </c>
      <c r="H1542" s="2">
        <f t="shared" si="183"/>
        <v>37.101500000000016</v>
      </c>
      <c r="I1542" s="2">
        <f t="array" ref="I1542">SUMPRODUCT(B1526:B1545, (ROW(B1526:B1545)-ROW(B1526)+1)) / (20*21/2)</f>
        <v>32.686571428571433</v>
      </c>
      <c r="J1542" s="2">
        <f t="shared" si="186"/>
        <v>31.288783926401479</v>
      </c>
      <c r="K1542" s="2">
        <f t="shared" si="188"/>
        <v>31.799862466669495</v>
      </c>
    </row>
    <row r="1543" spans="1:11" ht="13.5" x14ac:dyDescent="0.25">
      <c r="A1543" s="3">
        <f>TITRES_STAT!B1546</f>
        <v>44258</v>
      </c>
      <c r="B1543" s="6">
        <f>TITRES_STAT!D1546</f>
        <v>35.99</v>
      </c>
      <c r="C1543" s="2">
        <f t="shared" si="189"/>
        <v>0.37000000000000455</v>
      </c>
      <c r="D1543" s="2">
        <f t="shared" si="190"/>
        <v>34.89</v>
      </c>
      <c r="E1543" s="2">
        <f t="shared" si="184"/>
        <v>32.299999999999997</v>
      </c>
      <c r="F1543" s="2">
        <f t="shared" si="185"/>
        <v>30.564499999999999</v>
      </c>
      <c r="G1543" s="2">
        <f t="shared" si="187"/>
        <v>31.225599999999996</v>
      </c>
      <c r="H1543" s="2">
        <f t="shared" si="183"/>
        <v>37.081450000000011</v>
      </c>
      <c r="I1543" s="2">
        <f t="array" ref="I1543">SUMPRODUCT(B1527:B1546, (ROW(B1527:B1546)-ROW(B1527)+1)) / (20*21/2)</f>
        <v>33.093333333333334</v>
      </c>
      <c r="J1543" s="2">
        <f t="shared" si="186"/>
        <v>31.736518790553717</v>
      </c>
      <c r="K1543" s="2">
        <f t="shared" si="188"/>
        <v>31.964181585623631</v>
      </c>
    </row>
    <row r="1544" spans="1:11" ht="13.5" x14ac:dyDescent="0.25">
      <c r="A1544" s="3">
        <f>TITRES_STAT!B1547</f>
        <v>44259</v>
      </c>
      <c r="B1544" s="6">
        <f>TITRES_STAT!D1547</f>
        <v>35.99</v>
      </c>
      <c r="C1544" s="2">
        <f t="shared" si="189"/>
        <v>0</v>
      </c>
      <c r="D1544" s="2">
        <f t="shared" si="190"/>
        <v>35.562000000000005</v>
      </c>
      <c r="E1544" s="2">
        <f t="shared" si="184"/>
        <v>32.999000000000002</v>
      </c>
      <c r="F1544" s="2">
        <f t="shared" si="185"/>
        <v>30.908999999999999</v>
      </c>
      <c r="G1544" s="2">
        <f t="shared" si="187"/>
        <v>31.241399999999995</v>
      </c>
      <c r="H1544" s="2">
        <f t="shared" si="183"/>
        <v>37.061400000000013</v>
      </c>
      <c r="I1544" s="2">
        <f t="array" ref="I1544">SUMPRODUCT(B1528:B1547, (ROW(B1528:B1547)-ROW(B1528)+1)) / (20*21/2)</f>
        <v>33.469619047619048</v>
      </c>
      <c r="J1544" s="2">
        <f t="shared" si="186"/>
        <v>32.141612239072408</v>
      </c>
      <c r="K1544" s="2">
        <f t="shared" si="188"/>
        <v>32.122056817559958</v>
      </c>
    </row>
    <row r="1545" spans="1:11" ht="13.5" x14ac:dyDescent="0.25">
      <c r="A1545" s="3">
        <f>TITRES_STAT!B1548</f>
        <v>44260</v>
      </c>
      <c r="B1545" s="6">
        <f>TITRES_STAT!D1548</f>
        <v>35.5</v>
      </c>
      <c r="C1545" s="2">
        <f t="shared" si="189"/>
        <v>-0.49000000000000199</v>
      </c>
      <c r="D1545" s="2">
        <f t="shared" si="190"/>
        <v>35.744</v>
      </c>
      <c r="E1545" s="2">
        <f t="shared" si="184"/>
        <v>33.649000000000001</v>
      </c>
      <c r="F1545" s="2">
        <f t="shared" si="185"/>
        <v>31.229000000000003</v>
      </c>
      <c r="G1545" s="2">
        <f t="shared" si="187"/>
        <v>31.247399999999999</v>
      </c>
      <c r="H1545" s="2">
        <f t="shared" si="183"/>
        <v>37.038900000000019</v>
      </c>
      <c r="I1545" s="2">
        <f t="array" ref="I1545">SUMPRODUCT(B1529:B1548, (ROW(B1529:B1548)-ROW(B1529)+1)) / (20*21/2)</f>
        <v>33.815428571428569</v>
      </c>
      <c r="J1545" s="2">
        <f t="shared" si="186"/>
        <v>32.461458692494084</v>
      </c>
      <c r="K1545" s="2">
        <f t="shared" si="188"/>
        <v>32.254525177655644</v>
      </c>
    </row>
    <row r="1546" spans="1:11" ht="13.5" x14ac:dyDescent="0.25">
      <c r="A1546" s="3">
        <f>TITRES_STAT!B1549</f>
        <v>44263</v>
      </c>
      <c r="B1546" s="6">
        <f>TITRES_STAT!D1549</f>
        <v>35.5</v>
      </c>
      <c r="C1546" s="2">
        <f t="shared" si="189"/>
        <v>0</v>
      </c>
      <c r="D1546" s="2">
        <f t="shared" si="190"/>
        <v>35.72</v>
      </c>
      <c r="E1546" s="2">
        <f t="shared" si="184"/>
        <v>34.298999999999999</v>
      </c>
      <c r="F1546" s="2">
        <f t="shared" si="185"/>
        <v>31.548999999999999</v>
      </c>
      <c r="G1546" s="2">
        <f t="shared" si="187"/>
        <v>31.253400000000003</v>
      </c>
      <c r="H1546" s="2">
        <f t="shared" ref="H1546:H1609" si="191">AVERAGE(B1347:B1546)</f>
        <v>37.016400000000019</v>
      </c>
      <c r="I1546" s="2">
        <f t="array" ref="I1546">SUMPRODUCT(B1530:B1549, (ROW(B1530:B1549)-ROW(B1530)+1)) / (20*21/2)</f>
        <v>34.035523809523809</v>
      </c>
      <c r="J1546" s="2">
        <f t="shared" si="186"/>
        <v>32.750843578923217</v>
      </c>
      <c r="K1546" s="2">
        <f t="shared" si="188"/>
        <v>32.381798700100525</v>
      </c>
    </row>
    <row r="1547" spans="1:11" ht="13.5" x14ac:dyDescent="0.25">
      <c r="A1547" s="3">
        <f>TITRES_STAT!B1550</f>
        <v>44264</v>
      </c>
      <c r="B1547" s="6">
        <f>TITRES_STAT!D1550</f>
        <v>35.5</v>
      </c>
      <c r="C1547" s="2">
        <f t="shared" si="189"/>
        <v>0</v>
      </c>
      <c r="D1547" s="2">
        <f t="shared" si="190"/>
        <v>35.696000000000005</v>
      </c>
      <c r="E1547" s="2">
        <f t="shared" si="184"/>
        <v>34.862000000000002</v>
      </c>
      <c r="F1547" s="2">
        <f t="shared" si="185"/>
        <v>31.869</v>
      </c>
      <c r="G1547" s="2">
        <f t="shared" si="187"/>
        <v>31.259399999999999</v>
      </c>
      <c r="H1547" s="2">
        <f t="shared" si="191"/>
        <v>36.993900000000018</v>
      </c>
      <c r="I1547" s="2">
        <f t="array" ref="I1547">SUMPRODUCT(B1531:B1550, (ROW(B1531:B1550)-ROW(B1531)+1)) / (20*21/2)</f>
        <v>34.229904761904763</v>
      </c>
      <c r="J1547" s="2">
        <f t="shared" si="186"/>
        <v>33.012667999978149</v>
      </c>
      <c r="K1547" s="2">
        <f t="shared" si="188"/>
        <v>32.504081104018155</v>
      </c>
    </row>
    <row r="1548" spans="1:11" ht="13.5" x14ac:dyDescent="0.25">
      <c r="A1548" s="3">
        <f>TITRES_STAT!B1551</f>
        <v>44265</v>
      </c>
      <c r="B1548" s="6">
        <f>TITRES_STAT!D1551</f>
        <v>35.5</v>
      </c>
      <c r="C1548" s="2">
        <f t="shared" si="189"/>
        <v>0</v>
      </c>
      <c r="D1548" s="2">
        <f t="shared" si="190"/>
        <v>35.597999999999999</v>
      </c>
      <c r="E1548" s="2">
        <f t="shared" ref="E1548:E1611" si="192">AVERAGE(B1539:B1548)</f>
        <v>35.244000000000007</v>
      </c>
      <c r="F1548" s="2">
        <f t="shared" si="185"/>
        <v>32.189000000000007</v>
      </c>
      <c r="G1548" s="2">
        <f t="shared" si="187"/>
        <v>31.2654</v>
      </c>
      <c r="H1548" s="2">
        <f t="shared" si="191"/>
        <v>36.971400000000024</v>
      </c>
      <c r="I1548" s="2">
        <f t="array" ref="I1548">SUMPRODUCT(B1532:B1551, (ROW(B1532:B1551)-ROW(B1532)+1)) / (20*21/2)</f>
        <v>34.39442857142857</v>
      </c>
      <c r="J1548" s="2">
        <f t="shared" si="186"/>
        <v>33.249556761884989</v>
      </c>
      <c r="K1548" s="2">
        <f t="shared" si="188"/>
        <v>32.621568119546858</v>
      </c>
    </row>
    <row r="1549" spans="1:11" ht="13.5" x14ac:dyDescent="0.25">
      <c r="A1549" s="3">
        <f>TITRES_STAT!B1552</f>
        <v>44266</v>
      </c>
      <c r="B1549" s="6">
        <f>TITRES_STAT!D1552</f>
        <v>34.5</v>
      </c>
      <c r="C1549" s="2">
        <f t="shared" si="189"/>
        <v>-1</v>
      </c>
      <c r="D1549" s="2">
        <f t="shared" si="190"/>
        <v>35.299999999999997</v>
      </c>
      <c r="E1549" s="2">
        <f t="shared" si="192"/>
        <v>35.431000000000004</v>
      </c>
      <c r="F1549" s="2">
        <f t="shared" si="185"/>
        <v>32.459000000000003</v>
      </c>
      <c r="G1549" s="2">
        <f t="shared" si="187"/>
        <v>31.283000000000001</v>
      </c>
      <c r="H1549" s="2">
        <f t="shared" si="191"/>
        <v>36.943900000000021</v>
      </c>
      <c r="I1549" s="2">
        <f t="array" ref="I1549">SUMPRODUCT(B1533:B1552, (ROW(B1533:B1552)-ROW(B1533)+1)) / (20*21/2)</f>
        <v>34.529095238095238</v>
      </c>
      <c r="J1549" s="2">
        <f t="shared" si="186"/>
        <v>33.368646594086421</v>
      </c>
      <c r="K1549" s="2">
        <f t="shared" si="188"/>
        <v>32.695232114858747</v>
      </c>
    </row>
    <row r="1550" spans="1:11" ht="13.5" x14ac:dyDescent="0.25">
      <c r="A1550" s="3">
        <f>TITRES_STAT!B1553</f>
        <v>44267</v>
      </c>
      <c r="B1550" s="6">
        <f>TITRES_STAT!D1553</f>
        <v>34.5</v>
      </c>
      <c r="C1550" s="2">
        <f t="shared" si="189"/>
        <v>0</v>
      </c>
      <c r="D1550" s="2">
        <f t="shared" si="190"/>
        <v>35.1</v>
      </c>
      <c r="E1550" s="2">
        <f t="shared" si="192"/>
        <v>35.422000000000004</v>
      </c>
      <c r="F1550" s="2">
        <f t="shared" si="185"/>
        <v>32.772500000000001</v>
      </c>
      <c r="G1550" s="2">
        <f t="shared" si="187"/>
        <v>31.313000000000002</v>
      </c>
      <c r="H1550" s="2">
        <f t="shared" si="191"/>
        <v>36.916400000000024</v>
      </c>
      <c r="I1550" s="2">
        <f t="array" ref="I1550">SUMPRODUCT(B1534:B1553, (ROW(B1534:B1553)-ROW(B1534)+1)) / (20*21/2)</f>
        <v>34.633904761904759</v>
      </c>
      <c r="J1550" s="2">
        <f t="shared" si="186"/>
        <v>33.476394537506764</v>
      </c>
      <c r="K1550" s="2">
        <f t="shared" si="188"/>
        <v>32.766007326040757</v>
      </c>
    </row>
    <row r="1551" spans="1:11" ht="13.5" x14ac:dyDescent="0.25">
      <c r="A1551" s="3">
        <f>TITRES_STAT!B1554</f>
        <v>44270</v>
      </c>
      <c r="B1551" s="6">
        <f>TITRES_STAT!D1554</f>
        <v>34.5</v>
      </c>
      <c r="C1551" s="2">
        <f t="shared" si="189"/>
        <v>0</v>
      </c>
      <c r="D1551" s="2">
        <f t="shared" si="190"/>
        <v>34.9</v>
      </c>
      <c r="E1551" s="2">
        <f t="shared" si="192"/>
        <v>35.31</v>
      </c>
      <c r="F1551" s="2">
        <f t="shared" si="185"/>
        <v>33.085999999999999</v>
      </c>
      <c r="G1551" s="2">
        <f t="shared" si="187"/>
        <v>31.343000000000004</v>
      </c>
      <c r="H1551" s="2">
        <f t="shared" si="191"/>
        <v>36.888900000000021</v>
      </c>
      <c r="I1551" s="2">
        <f t="array" ref="I1551">SUMPRODUCT(B1535:B1554, (ROW(B1535:B1554)-ROW(B1535)+1)) / (20*21/2)</f>
        <v>34.712523809523809</v>
      </c>
      <c r="J1551" s="2">
        <f t="shared" si="186"/>
        <v>33.573880772029931</v>
      </c>
      <c r="K1551" s="2">
        <f t="shared" si="188"/>
        <v>32.834007038745042</v>
      </c>
    </row>
    <row r="1552" spans="1:11" ht="13.5" x14ac:dyDescent="0.25">
      <c r="A1552" s="3">
        <f>TITRES_STAT!B1555</f>
        <v>44271</v>
      </c>
      <c r="B1552" s="6">
        <f>TITRES_STAT!D1555</f>
        <v>34.5</v>
      </c>
      <c r="C1552" s="2">
        <f t="shared" si="189"/>
        <v>0</v>
      </c>
      <c r="D1552" s="2">
        <f t="shared" si="190"/>
        <v>34.700000000000003</v>
      </c>
      <c r="E1552" s="2">
        <f t="shared" si="192"/>
        <v>35.198</v>
      </c>
      <c r="F1552" s="2">
        <f t="shared" si="185"/>
        <v>33.399500000000003</v>
      </c>
      <c r="G1552" s="2">
        <f t="shared" si="187"/>
        <v>31.373000000000001</v>
      </c>
      <c r="H1552" s="2">
        <f t="shared" si="191"/>
        <v>36.861400000000025</v>
      </c>
      <c r="I1552" s="2">
        <f t="array" ref="I1552">SUMPRODUCT(B1536:B1555, (ROW(B1536:B1555)-ROW(B1536)+1)) / (20*21/2)</f>
        <v>34.76495238095238</v>
      </c>
      <c r="J1552" s="2">
        <f t="shared" si="186"/>
        <v>33.662082603265176</v>
      </c>
      <c r="K1552" s="2">
        <f t="shared" si="188"/>
        <v>32.899340096049158</v>
      </c>
    </row>
    <row r="1553" spans="1:11" ht="13.5" x14ac:dyDescent="0.25">
      <c r="A1553" s="3">
        <f>TITRES_STAT!B1556</f>
        <v>44272</v>
      </c>
      <c r="B1553" s="6">
        <f>TITRES_STAT!D1556</f>
        <v>34.5</v>
      </c>
      <c r="C1553" s="2">
        <f t="shared" si="189"/>
        <v>0</v>
      </c>
      <c r="D1553" s="2">
        <f t="shared" si="190"/>
        <v>34.5</v>
      </c>
      <c r="E1553" s="2">
        <f t="shared" si="192"/>
        <v>35.048999999999999</v>
      </c>
      <c r="F1553" s="2">
        <f t="shared" si="185"/>
        <v>33.674500000000002</v>
      </c>
      <c r="G1553" s="2">
        <f t="shared" si="187"/>
        <v>31.403000000000002</v>
      </c>
      <c r="H1553" s="2">
        <f t="shared" si="191"/>
        <v>36.833900000000028</v>
      </c>
      <c r="I1553" s="2">
        <f t="array" ref="I1553">SUMPRODUCT(B1537:B1556, (ROW(B1537:B1556)-ROW(B1537)+1)) / (20*21/2)</f>
        <v>34.791190476190472</v>
      </c>
      <c r="J1553" s="2">
        <f t="shared" si="186"/>
        <v>33.741884260097066</v>
      </c>
      <c r="K1553" s="2">
        <f t="shared" si="188"/>
        <v>32.962111072674681</v>
      </c>
    </row>
    <row r="1554" spans="1:11" ht="13.5" x14ac:dyDescent="0.25">
      <c r="A1554" s="3">
        <f>TITRES_STAT!B1557</f>
        <v>44273</v>
      </c>
      <c r="B1554" s="6">
        <f>TITRES_STAT!D1557</f>
        <v>34.5</v>
      </c>
      <c r="C1554" s="2">
        <f t="shared" si="189"/>
        <v>0</v>
      </c>
      <c r="D1554" s="2">
        <f t="shared" si="190"/>
        <v>34.5</v>
      </c>
      <c r="E1554" s="2">
        <f t="shared" si="192"/>
        <v>34.9</v>
      </c>
      <c r="F1554" s="2">
        <f t="shared" si="185"/>
        <v>33.9495</v>
      </c>
      <c r="G1554" s="2">
        <f t="shared" si="187"/>
        <v>31.433000000000003</v>
      </c>
      <c r="H1554" s="2">
        <f t="shared" si="191"/>
        <v>36.806400000000025</v>
      </c>
      <c r="I1554" s="2">
        <f t="array" ref="I1554">SUMPRODUCT(B1538:B1557, (ROW(B1538:B1557)-ROW(B1538)+1)) / (20*21/2)</f>
        <v>34.791238095238093</v>
      </c>
      <c r="J1554" s="2">
        <f t="shared" si="186"/>
        <v>33.814085759135445</v>
      </c>
      <c r="K1554" s="2">
        <f t="shared" si="188"/>
        <v>33.022420442373715</v>
      </c>
    </row>
    <row r="1555" spans="1:11" ht="13.5" x14ac:dyDescent="0.25">
      <c r="A1555" s="3">
        <f>TITRES_STAT!B1558</f>
        <v>44274</v>
      </c>
      <c r="B1555" s="6">
        <f>TITRES_STAT!D1558</f>
        <v>34.5</v>
      </c>
      <c r="C1555" s="2">
        <f t="shared" si="189"/>
        <v>0</v>
      </c>
      <c r="D1555" s="2">
        <f t="shared" si="190"/>
        <v>34.5</v>
      </c>
      <c r="E1555" s="2">
        <f t="shared" si="192"/>
        <v>34.799999999999997</v>
      </c>
      <c r="F1555" s="2">
        <f t="shared" si="185"/>
        <v>34.224499999999999</v>
      </c>
      <c r="G1555" s="2">
        <f t="shared" si="187"/>
        <v>31.463000000000001</v>
      </c>
      <c r="H1555" s="2">
        <f t="shared" si="191"/>
        <v>36.784900000000022</v>
      </c>
      <c r="I1555" s="2">
        <f t="array" ref="I1555">SUMPRODUCT(B1539:B1558, (ROW(B1539:B1558)-ROW(B1539)+1)) / (20*21/2)</f>
        <v>34.769238095238094</v>
      </c>
      <c r="J1555" s="2">
        <f t="shared" si="186"/>
        <v>33.879410924932067</v>
      </c>
      <c r="K1555" s="2">
        <f t="shared" si="188"/>
        <v>33.080364738751214</v>
      </c>
    </row>
    <row r="1556" spans="1:11" ht="13.5" x14ac:dyDescent="0.25">
      <c r="A1556" s="3">
        <f>TITRES_STAT!B1559</f>
        <v>44277</v>
      </c>
      <c r="B1556" s="6">
        <f>TITRES_STAT!D1559</f>
        <v>34.5</v>
      </c>
      <c r="C1556" s="2">
        <f t="shared" si="189"/>
        <v>0</v>
      </c>
      <c r="D1556" s="2">
        <f t="shared" si="190"/>
        <v>34.5</v>
      </c>
      <c r="E1556" s="2">
        <f t="shared" si="192"/>
        <v>34.700000000000003</v>
      </c>
      <c r="F1556" s="2">
        <f t="shared" ref="F1556:F1619" si="193">AVERAGE(B1537:B1556)</f>
        <v>34.499499999999998</v>
      </c>
      <c r="G1556" s="2">
        <f t="shared" si="187"/>
        <v>31.493000000000002</v>
      </c>
      <c r="H1556" s="2">
        <f t="shared" si="191"/>
        <v>36.763400000000026</v>
      </c>
      <c r="I1556" s="2">
        <f t="array" ref="I1556">SUMPRODUCT(B1540:B1559, (ROW(B1540:B1559)-ROW(B1540)+1)) / (20*21/2)</f>
        <v>34.733809523809526</v>
      </c>
      <c r="J1556" s="2">
        <f t="shared" si="186"/>
        <v>33.938514646367111</v>
      </c>
      <c r="K1556" s="2">
        <f t="shared" si="188"/>
        <v>33.136036709780576</v>
      </c>
    </row>
    <row r="1557" spans="1:11" ht="13.5" x14ac:dyDescent="0.25">
      <c r="A1557" s="3">
        <f>TITRES_STAT!B1560</f>
        <v>44278</v>
      </c>
      <c r="B1557" s="6">
        <f>TITRES_STAT!D1560</f>
        <v>34.5</v>
      </c>
      <c r="C1557" s="2">
        <f t="shared" si="189"/>
        <v>0</v>
      </c>
      <c r="D1557" s="2">
        <f t="shared" si="190"/>
        <v>34.5</v>
      </c>
      <c r="E1557" s="2">
        <f t="shared" si="192"/>
        <v>34.6</v>
      </c>
      <c r="F1557" s="2">
        <f t="shared" si="193"/>
        <v>34.731000000000002</v>
      </c>
      <c r="G1557" s="2">
        <f t="shared" si="187"/>
        <v>31.542800000000007</v>
      </c>
      <c r="H1557" s="2">
        <f t="shared" si="191"/>
        <v>36.741900000000022</v>
      </c>
      <c r="I1557" s="2">
        <f t="array" ref="I1557">SUMPRODUCT(B1541:B1560, (ROW(B1541:B1560)-ROW(B1541)+1)) / (20*21/2)</f>
        <v>34.689476190476192</v>
      </c>
      <c r="J1557" s="2">
        <f t="shared" ref="J1557:J1620" si="194">$J$4*B1557+J1556*(1-$J$4)</f>
        <v>33.991989441951198</v>
      </c>
      <c r="K1557" s="2">
        <f t="shared" si="188"/>
        <v>33.189525466259774</v>
      </c>
    </row>
    <row r="1558" spans="1:11" ht="13.5" x14ac:dyDescent="0.25">
      <c r="A1558" s="3">
        <f>TITRES_STAT!B1561</f>
        <v>44279</v>
      </c>
      <c r="B1558" s="6">
        <f>TITRES_STAT!D1561</f>
        <v>34.5</v>
      </c>
      <c r="C1558" s="2">
        <f t="shared" si="189"/>
        <v>0</v>
      </c>
      <c r="D1558" s="2">
        <f t="shared" si="190"/>
        <v>34.5</v>
      </c>
      <c r="E1558" s="2">
        <f t="shared" si="192"/>
        <v>34.5</v>
      </c>
      <c r="F1558" s="2">
        <f t="shared" si="193"/>
        <v>34.872</v>
      </c>
      <c r="G1558" s="2">
        <f t="shared" si="187"/>
        <v>31.630400000000005</v>
      </c>
      <c r="H1558" s="2">
        <f t="shared" si="191"/>
        <v>36.720400000000019</v>
      </c>
      <c r="I1558" s="2">
        <f t="array" ref="I1558">SUMPRODUCT(B1542:B1561, (ROW(B1542:B1561)-ROW(B1542)+1)) / (20*21/2)</f>
        <v>34.645571428571429</v>
      </c>
      <c r="J1558" s="2">
        <f t="shared" si="194"/>
        <v>34.040371399860611</v>
      </c>
      <c r="K1558" s="2">
        <f t="shared" si="188"/>
        <v>33.240916624445667</v>
      </c>
    </row>
    <row r="1559" spans="1:11" ht="13.5" x14ac:dyDescent="0.25">
      <c r="A1559" s="3">
        <f>TITRES_STAT!B1562</f>
        <v>44280</v>
      </c>
      <c r="B1559" s="6">
        <f>TITRES_STAT!D1562</f>
        <v>34.5</v>
      </c>
      <c r="C1559" s="2">
        <f t="shared" si="189"/>
        <v>0</v>
      </c>
      <c r="D1559" s="2">
        <f t="shared" si="190"/>
        <v>34.5</v>
      </c>
      <c r="E1559" s="2">
        <f t="shared" si="192"/>
        <v>34.5</v>
      </c>
      <c r="F1559" s="2">
        <f t="shared" si="193"/>
        <v>34.965500000000006</v>
      </c>
      <c r="G1559" s="2">
        <f t="shared" si="187"/>
        <v>31.718000000000007</v>
      </c>
      <c r="H1559" s="2">
        <f t="shared" si="191"/>
        <v>36.698900000000023</v>
      </c>
      <c r="I1559" s="2">
        <f t="array" ref="I1559">SUMPRODUCT(B1543:B1562, (ROW(B1543:B1562)-ROW(B1543)+1)) / (20*21/2)</f>
        <v>34.606999999999999</v>
      </c>
      <c r="J1559" s="2">
        <f t="shared" si="194"/>
        <v>34.084145552254839</v>
      </c>
      <c r="K1559" s="2">
        <f t="shared" si="188"/>
        <v>33.290292443094856</v>
      </c>
    </row>
    <row r="1560" spans="1:11" ht="13.5" x14ac:dyDescent="0.25">
      <c r="A1560" s="3">
        <f>TITRES_STAT!B1563</f>
        <v>44281</v>
      </c>
      <c r="B1560" s="6">
        <f>TITRES_STAT!D1563</f>
        <v>34.5</v>
      </c>
      <c r="C1560" s="2">
        <f t="shared" si="189"/>
        <v>0</v>
      </c>
      <c r="D1560" s="2">
        <f t="shared" si="190"/>
        <v>34.5</v>
      </c>
      <c r="E1560" s="2">
        <f t="shared" si="192"/>
        <v>34.5</v>
      </c>
      <c r="F1560" s="2">
        <f t="shared" si="193"/>
        <v>34.960999999999999</v>
      </c>
      <c r="G1560" s="2">
        <f t="shared" si="187"/>
        <v>31.805600000000005</v>
      </c>
      <c r="H1560" s="2">
        <f t="shared" si="191"/>
        <v>36.67740000000002</v>
      </c>
      <c r="I1560" s="2">
        <f t="array" ref="I1560">SUMPRODUCT(B1544:B1563, (ROW(B1544:B1563)-ROW(B1544)+1)) / (20*21/2)</f>
        <v>34.573761904761902</v>
      </c>
      <c r="J1560" s="2">
        <f t="shared" si="194"/>
        <v>34.123750737754378</v>
      </c>
      <c r="K1560" s="2">
        <f t="shared" si="188"/>
        <v>33.337731955130351</v>
      </c>
    </row>
    <row r="1561" spans="1:11" ht="13.5" x14ac:dyDescent="0.25">
      <c r="A1561" s="3">
        <f>TITRES_STAT!B1564</f>
        <v>44284</v>
      </c>
      <c r="B1561" s="6">
        <f>TITRES_STAT!D1564</f>
        <v>34.5</v>
      </c>
      <c r="C1561" s="2">
        <f t="shared" si="189"/>
        <v>0</v>
      </c>
      <c r="D1561" s="2">
        <f t="shared" si="190"/>
        <v>34.5</v>
      </c>
      <c r="E1561" s="2">
        <f t="shared" si="192"/>
        <v>34.5</v>
      </c>
      <c r="F1561" s="2">
        <f t="shared" si="193"/>
        <v>34.905000000000001</v>
      </c>
      <c r="G1561" s="2">
        <f t="shared" si="187"/>
        <v>31.893200000000007</v>
      </c>
      <c r="H1561" s="2">
        <f t="shared" si="191"/>
        <v>36.655900000000017</v>
      </c>
      <c r="I1561" s="2">
        <f t="array" ref="I1561">SUMPRODUCT(B1545:B1564, (ROW(B1545:B1564)-ROW(B1545)+1)) / (20*21/2)</f>
        <v>34.547619047619051</v>
      </c>
      <c r="J1561" s="2">
        <f t="shared" si="194"/>
        <v>34.15958400082539</v>
      </c>
      <c r="K1561" s="2">
        <f t="shared" si="188"/>
        <v>33.383311094144844</v>
      </c>
    </row>
    <row r="1562" spans="1:11" ht="13.5" x14ac:dyDescent="0.25">
      <c r="A1562" s="3">
        <f>TITRES_STAT!B1565</f>
        <v>44285</v>
      </c>
      <c r="B1562" s="6">
        <f>TITRES_STAT!D1565</f>
        <v>34.5</v>
      </c>
      <c r="C1562" s="2">
        <f t="shared" si="189"/>
        <v>0</v>
      </c>
      <c r="D1562" s="2">
        <f t="shared" si="190"/>
        <v>34.5</v>
      </c>
      <c r="E1562" s="2">
        <f t="shared" si="192"/>
        <v>34.5</v>
      </c>
      <c r="F1562" s="2">
        <f t="shared" si="193"/>
        <v>34.849000000000004</v>
      </c>
      <c r="G1562" s="2">
        <f t="shared" si="187"/>
        <v>31.980800000000002</v>
      </c>
      <c r="H1562" s="2">
        <f t="shared" si="191"/>
        <v>36.634400000000021</v>
      </c>
      <c r="I1562" s="2">
        <f t="array" ref="I1562">SUMPRODUCT(B1546:B1565, (ROW(B1546:B1565)-ROW(B1546)+1)) / (20*21/2)</f>
        <v>34.528571428571432</v>
      </c>
      <c r="J1562" s="2">
        <f t="shared" si="194"/>
        <v>34.192004572175357</v>
      </c>
      <c r="K1562" s="2">
        <f t="shared" si="188"/>
        <v>33.427102815943087</v>
      </c>
    </row>
    <row r="1563" spans="1:11" ht="13.5" x14ac:dyDescent="0.25">
      <c r="A1563" s="3">
        <f>TITRES_STAT!B1566</f>
        <v>44286</v>
      </c>
      <c r="B1563" s="6">
        <f>TITRES_STAT!D1566</f>
        <v>34.5</v>
      </c>
      <c r="C1563" s="2">
        <f t="shared" si="189"/>
        <v>0</v>
      </c>
      <c r="D1563" s="2">
        <f t="shared" si="190"/>
        <v>34.5</v>
      </c>
      <c r="E1563" s="2">
        <f t="shared" si="192"/>
        <v>34.5</v>
      </c>
      <c r="F1563" s="2">
        <f t="shared" si="193"/>
        <v>34.774500000000003</v>
      </c>
      <c r="G1563" s="2">
        <f t="shared" si="187"/>
        <v>32.068400000000004</v>
      </c>
      <c r="H1563" s="2">
        <f t="shared" si="191"/>
        <v>36.612900000000018</v>
      </c>
      <c r="I1563" s="2">
        <f t="array" ref="I1563">SUMPRODUCT(B1547:B1566, (ROW(B1547:B1566)-ROW(B1547)+1)) / (20*21/2)</f>
        <v>34.514285714285712</v>
      </c>
      <c r="J1563" s="2">
        <f t="shared" si="194"/>
        <v>34.221337470063418</v>
      </c>
      <c r="K1563" s="2">
        <f t="shared" si="188"/>
        <v>33.46917721531787</v>
      </c>
    </row>
    <row r="1564" spans="1:11" ht="13.5" x14ac:dyDescent="0.25">
      <c r="A1564" s="3">
        <f>TITRES_STAT!B1567</f>
        <v>44287</v>
      </c>
      <c r="B1564" s="6">
        <f>TITRES_STAT!D1567</f>
        <v>34.5</v>
      </c>
      <c r="C1564" s="2">
        <f t="shared" si="189"/>
        <v>0</v>
      </c>
      <c r="D1564" s="2">
        <f t="shared" si="190"/>
        <v>34.5</v>
      </c>
      <c r="E1564" s="2">
        <f t="shared" si="192"/>
        <v>34.5</v>
      </c>
      <c r="F1564" s="2">
        <f t="shared" si="193"/>
        <v>34.700000000000003</v>
      </c>
      <c r="G1564" s="2">
        <f t="shared" si="187"/>
        <v>32.156000000000006</v>
      </c>
      <c r="H1564" s="2">
        <f t="shared" si="191"/>
        <v>36.591400000000014</v>
      </c>
      <c r="I1564" s="2">
        <f t="array" ref="I1564">SUMPRODUCT(B1548:B1567, (ROW(B1548:B1567)-ROW(B1548)+1)) / (20*21/2)</f>
        <v>34.504761904761907</v>
      </c>
      <c r="J1564" s="2">
        <f t="shared" si="194"/>
        <v>34.247876758628806</v>
      </c>
      <c r="K1564" s="2">
        <f t="shared" si="188"/>
        <v>33.509601638246579</v>
      </c>
    </row>
    <row r="1565" spans="1:11" ht="13.5" x14ac:dyDescent="0.25">
      <c r="A1565" s="3">
        <f>TITRES_STAT!B1568</f>
        <v>44288</v>
      </c>
      <c r="B1565" s="6">
        <f>TITRES_STAT!D1568</f>
        <v>34.5</v>
      </c>
      <c r="C1565" s="2">
        <f t="shared" si="189"/>
        <v>0</v>
      </c>
      <c r="D1565" s="2">
        <f t="shared" si="190"/>
        <v>34.5</v>
      </c>
      <c r="E1565" s="2">
        <f t="shared" si="192"/>
        <v>34.5</v>
      </c>
      <c r="F1565" s="2">
        <f t="shared" si="193"/>
        <v>34.65</v>
      </c>
      <c r="G1565" s="2">
        <f t="shared" si="187"/>
        <v>32.243600000000008</v>
      </c>
      <c r="H1565" s="2">
        <f t="shared" si="191"/>
        <v>36.563900000000018</v>
      </c>
      <c r="I1565" s="2">
        <f t="array" ref="I1565">SUMPRODUCT(B1549:B1568, (ROW(B1549:B1568)-ROW(B1549)+1)) / (20*21/2)</f>
        <v>34.5</v>
      </c>
      <c r="J1565" s="2">
        <f t="shared" si="194"/>
        <v>34.271888495902253</v>
      </c>
      <c r="K1565" s="2">
        <f t="shared" si="188"/>
        <v>33.548440789687888</v>
      </c>
    </row>
    <row r="1566" spans="1:11" ht="13.5" x14ac:dyDescent="0.25">
      <c r="A1566" s="3">
        <f>TITRES_STAT!B1569</f>
        <v>44291</v>
      </c>
      <c r="B1566" s="6">
        <f>TITRES_STAT!D1569</f>
        <v>34.5</v>
      </c>
      <c r="C1566" s="2">
        <f t="shared" si="189"/>
        <v>0</v>
      </c>
      <c r="D1566" s="2">
        <f t="shared" si="190"/>
        <v>34.5</v>
      </c>
      <c r="E1566" s="2">
        <f t="shared" si="192"/>
        <v>34.5</v>
      </c>
      <c r="F1566" s="2">
        <f t="shared" si="193"/>
        <v>34.6</v>
      </c>
      <c r="G1566" s="2">
        <f t="shared" si="187"/>
        <v>32.333600000000004</v>
      </c>
      <c r="H1566" s="2">
        <f t="shared" si="191"/>
        <v>36.536400000000015</v>
      </c>
      <c r="I1566" s="2">
        <f t="array" ref="I1566">SUMPRODUCT(B1550:B1569, (ROW(B1550:B1569)-ROW(B1550)+1)) / (20*21/2)</f>
        <v>34.5</v>
      </c>
      <c r="J1566" s="2">
        <f t="shared" si="194"/>
        <v>34.293613401054422</v>
      </c>
      <c r="K1566" s="2">
        <f t="shared" si="188"/>
        <v>33.585756837151109</v>
      </c>
    </row>
    <row r="1567" spans="1:11" ht="13.5" x14ac:dyDescent="0.25">
      <c r="A1567" s="3">
        <f>TITRES_STAT!B1570</f>
        <v>44292</v>
      </c>
      <c r="B1567" s="6">
        <f>TITRES_STAT!D1570</f>
        <v>34.5</v>
      </c>
      <c r="C1567" s="2">
        <f t="shared" si="189"/>
        <v>0</v>
      </c>
      <c r="D1567" s="2">
        <f t="shared" si="190"/>
        <v>34.5</v>
      </c>
      <c r="E1567" s="2">
        <f t="shared" si="192"/>
        <v>34.5</v>
      </c>
      <c r="F1567" s="2">
        <f t="shared" si="193"/>
        <v>34.549999999999997</v>
      </c>
      <c r="G1567" s="2">
        <f t="shared" si="187"/>
        <v>32.4236</v>
      </c>
      <c r="H1567" s="2">
        <f t="shared" si="191"/>
        <v>36.508900000000018</v>
      </c>
      <c r="I1567" s="2">
        <f t="array" ref="I1567">SUMPRODUCT(B1551:B1570, (ROW(B1551:B1570)-ROW(B1551)+1)) / (20*21/2)</f>
        <v>34.5</v>
      </c>
      <c r="J1567" s="2">
        <f t="shared" si="194"/>
        <v>34.313269267620669</v>
      </c>
      <c r="K1567" s="2">
        <f t="shared" si="188"/>
        <v>33.62160951020401</v>
      </c>
    </row>
    <row r="1568" spans="1:11" ht="13.5" x14ac:dyDescent="0.25">
      <c r="A1568" s="3">
        <f>TITRES_STAT!B1571</f>
        <v>44293</v>
      </c>
      <c r="B1568" s="6">
        <f>TITRES_STAT!D1571</f>
        <v>34.5</v>
      </c>
      <c r="C1568" s="2">
        <f t="shared" si="189"/>
        <v>0</v>
      </c>
      <c r="D1568" s="2">
        <f t="shared" si="190"/>
        <v>34.5</v>
      </c>
      <c r="E1568" s="2">
        <f t="shared" si="192"/>
        <v>34.5</v>
      </c>
      <c r="F1568" s="2">
        <f t="shared" si="193"/>
        <v>34.5</v>
      </c>
      <c r="G1568" s="2">
        <f t="shared" si="187"/>
        <v>32.513600000000004</v>
      </c>
      <c r="H1568" s="2">
        <f t="shared" si="191"/>
        <v>36.481400000000015</v>
      </c>
      <c r="I1568" s="2">
        <f t="array" ref="I1568">SUMPRODUCT(B1552:B1571, (ROW(B1552:B1571)-ROW(B1552)+1)) / (20*21/2)</f>
        <v>34.5</v>
      </c>
      <c r="J1568" s="2">
        <f t="shared" si="194"/>
        <v>34.331053146894895</v>
      </c>
      <c r="K1568" s="2">
        <f t="shared" si="188"/>
        <v>33.65605619607836</v>
      </c>
    </row>
    <row r="1569" spans="1:11" ht="13.5" x14ac:dyDescent="0.25">
      <c r="A1569" s="3">
        <f>TITRES_STAT!B1572</f>
        <v>44294</v>
      </c>
      <c r="B1569" s="6">
        <f>TITRES_STAT!D1572</f>
        <v>34.5</v>
      </c>
      <c r="C1569" s="2">
        <f t="shared" si="189"/>
        <v>0</v>
      </c>
      <c r="D1569" s="2">
        <f t="shared" si="190"/>
        <v>34.5</v>
      </c>
      <c r="E1569" s="2">
        <f t="shared" si="192"/>
        <v>34.5</v>
      </c>
      <c r="F1569" s="2">
        <f t="shared" si="193"/>
        <v>34.5</v>
      </c>
      <c r="G1569" s="2">
        <f t="shared" si="187"/>
        <v>32.6036</v>
      </c>
      <c r="H1569" s="2">
        <f t="shared" si="191"/>
        <v>36.453900000000012</v>
      </c>
      <c r="I1569" s="2">
        <f t="array" ref="I1569">SUMPRODUCT(B1553:B1572, (ROW(B1553:B1572)-ROW(B1553)+1)) / (20*21/2)</f>
        <v>34.5</v>
      </c>
      <c r="J1569" s="2">
        <f t="shared" si="194"/>
        <v>34.347143323381097</v>
      </c>
      <c r="K1569" s="2">
        <f t="shared" si="188"/>
        <v>33.68915203152627</v>
      </c>
    </row>
    <row r="1570" spans="1:11" ht="13.5" x14ac:dyDescent="0.25">
      <c r="A1570" s="3">
        <f>TITRES_STAT!B1573</f>
        <v>44298</v>
      </c>
      <c r="B1570" s="6">
        <f>TITRES_STAT!D1573</f>
        <v>34.5</v>
      </c>
      <c r="C1570" s="2">
        <f t="shared" si="189"/>
        <v>0</v>
      </c>
      <c r="D1570" s="2">
        <f t="shared" si="190"/>
        <v>34.5</v>
      </c>
      <c r="E1570" s="2">
        <f t="shared" si="192"/>
        <v>34.5</v>
      </c>
      <c r="F1570" s="2">
        <f t="shared" si="193"/>
        <v>34.5</v>
      </c>
      <c r="G1570" s="2">
        <f t="shared" si="187"/>
        <v>32.711599999999997</v>
      </c>
      <c r="H1570" s="2">
        <f t="shared" si="191"/>
        <v>36.426400000000015</v>
      </c>
      <c r="I1570" s="2">
        <f t="array" ref="I1570">SUMPRODUCT(B1554:B1573, (ROW(B1554:B1573)-ROW(B1554)+1)) / (20*21/2)</f>
        <v>34.5</v>
      </c>
      <c r="J1570" s="2">
        <f t="shared" si="194"/>
        <v>34.361701102106707</v>
      </c>
      <c r="K1570" s="2">
        <f t="shared" si="188"/>
        <v>33.720949991074257</v>
      </c>
    </row>
    <row r="1571" spans="1:11" ht="13.5" x14ac:dyDescent="0.25">
      <c r="A1571" s="3">
        <f>TITRES_STAT!B1574</f>
        <v>44299</v>
      </c>
      <c r="B1571" s="6">
        <f>TITRES_STAT!D1574</f>
        <v>34.5</v>
      </c>
      <c r="C1571" s="2">
        <f t="shared" si="189"/>
        <v>0</v>
      </c>
      <c r="D1571" s="2">
        <f t="shared" si="190"/>
        <v>34.5</v>
      </c>
      <c r="E1571" s="2">
        <f t="shared" si="192"/>
        <v>34.5</v>
      </c>
      <c r="F1571" s="2">
        <f t="shared" si="193"/>
        <v>34.5</v>
      </c>
      <c r="G1571" s="2">
        <f t="shared" si="187"/>
        <v>32.819600000000001</v>
      </c>
      <c r="H1571" s="2">
        <f t="shared" si="191"/>
        <v>36.398900000000012</v>
      </c>
      <c r="I1571" s="2">
        <f t="array" ref="I1571">SUMPRODUCT(B1555:B1574, (ROW(B1555:B1574)-ROW(B1555)+1)) / (20*21/2)</f>
        <v>34.5</v>
      </c>
      <c r="J1571" s="2">
        <f t="shared" si="194"/>
        <v>34.374872425715594</v>
      </c>
      <c r="K1571" s="2">
        <f t="shared" si="188"/>
        <v>33.751500971816441</v>
      </c>
    </row>
    <row r="1572" spans="1:11" ht="13.5" x14ac:dyDescent="0.25">
      <c r="A1572" s="3">
        <f>TITRES_STAT!B1575</f>
        <v>44300</v>
      </c>
      <c r="B1572" s="6">
        <f>TITRES_STAT!D1575</f>
        <v>34.5</v>
      </c>
      <c r="C1572" s="2">
        <f t="shared" si="189"/>
        <v>0</v>
      </c>
      <c r="D1572" s="2">
        <f t="shared" si="190"/>
        <v>34.5</v>
      </c>
      <c r="E1572" s="2">
        <f t="shared" si="192"/>
        <v>34.5</v>
      </c>
      <c r="F1572" s="2">
        <f t="shared" si="193"/>
        <v>34.5</v>
      </c>
      <c r="G1572" s="2">
        <f t="shared" si="187"/>
        <v>32.927600000000005</v>
      </c>
      <c r="H1572" s="2">
        <f t="shared" si="191"/>
        <v>36.377400000000009</v>
      </c>
      <c r="I1572" s="2">
        <f t="array" ref="I1572">SUMPRODUCT(B1556:B1575, (ROW(B1556:B1575)-ROW(B1556)+1)) / (20*21/2)</f>
        <v>34.5</v>
      </c>
      <c r="J1572" s="2">
        <f t="shared" si="194"/>
        <v>34.386789337552209</v>
      </c>
      <c r="K1572" s="2">
        <f t="shared" si="188"/>
        <v>33.78085387488246</v>
      </c>
    </row>
    <row r="1573" spans="1:11" ht="13.5" x14ac:dyDescent="0.25">
      <c r="A1573" s="3">
        <f>TITRES_STAT!B1576</f>
        <v>44301</v>
      </c>
      <c r="B1573" s="6">
        <f>TITRES_STAT!D1576</f>
        <v>34.5</v>
      </c>
      <c r="C1573" s="2">
        <f t="shared" si="189"/>
        <v>0</v>
      </c>
      <c r="D1573" s="2">
        <f t="shared" si="190"/>
        <v>34.5</v>
      </c>
      <c r="E1573" s="2">
        <f t="shared" si="192"/>
        <v>34.5</v>
      </c>
      <c r="F1573" s="2">
        <f t="shared" si="193"/>
        <v>34.5</v>
      </c>
      <c r="G1573" s="2">
        <f t="shared" si="187"/>
        <v>33.035600000000002</v>
      </c>
      <c r="H1573" s="2">
        <f t="shared" si="191"/>
        <v>36.355900000000013</v>
      </c>
      <c r="I1573" s="2">
        <f t="array" ref="I1573">SUMPRODUCT(B1557:B1576, (ROW(B1557:B1576)-ROW(B1557)+1)) / (20*21/2)</f>
        <v>34.5</v>
      </c>
      <c r="J1573" s="2">
        <f t="shared" si="194"/>
        <v>34.397571305404384</v>
      </c>
      <c r="K1573" s="2">
        <f t="shared" si="188"/>
        <v>33.809055683710596</v>
      </c>
    </row>
    <row r="1574" spans="1:11" ht="13.5" x14ac:dyDescent="0.25">
      <c r="A1574" s="3">
        <f>TITRES_STAT!B1577</f>
        <v>44302</v>
      </c>
      <c r="B1574" s="6">
        <f>TITRES_STAT!D1577</f>
        <v>34.5</v>
      </c>
      <c r="C1574" s="2">
        <f t="shared" si="189"/>
        <v>0</v>
      </c>
      <c r="D1574" s="2">
        <f t="shared" si="190"/>
        <v>34.5</v>
      </c>
      <c r="E1574" s="2">
        <f t="shared" si="192"/>
        <v>34.5</v>
      </c>
      <c r="F1574" s="2">
        <f t="shared" si="193"/>
        <v>34.5</v>
      </c>
      <c r="G1574" s="2">
        <f t="shared" si="187"/>
        <v>33.143599999999999</v>
      </c>
      <c r="H1574" s="2">
        <f t="shared" si="191"/>
        <v>36.334400000000009</v>
      </c>
      <c r="I1574" s="2">
        <f t="array" ref="I1574">SUMPRODUCT(B1558:B1577, (ROW(B1558:B1577)-ROW(B1558)+1)) / (20*21/2)</f>
        <v>34.5</v>
      </c>
      <c r="J1574" s="2">
        <f t="shared" si="194"/>
        <v>34.407326419175398</v>
      </c>
      <c r="K1574" s="2">
        <f t="shared" si="188"/>
        <v>33.836151539251354</v>
      </c>
    </row>
    <row r="1575" spans="1:11" ht="13.5" x14ac:dyDescent="0.25">
      <c r="A1575" s="3">
        <f>TITRES_STAT!B1578</f>
        <v>44305</v>
      </c>
      <c r="B1575" s="6">
        <f>TITRES_STAT!D1578</f>
        <v>34.5</v>
      </c>
      <c r="C1575" s="2">
        <f t="shared" si="189"/>
        <v>0</v>
      </c>
      <c r="D1575" s="2">
        <f t="shared" si="190"/>
        <v>34.5</v>
      </c>
      <c r="E1575" s="2">
        <f t="shared" si="192"/>
        <v>34.5</v>
      </c>
      <c r="F1575" s="2">
        <f t="shared" si="193"/>
        <v>34.5</v>
      </c>
      <c r="G1575" s="2">
        <f t="shared" si="187"/>
        <v>33.251599999999996</v>
      </c>
      <c r="H1575" s="2">
        <f t="shared" si="191"/>
        <v>36.312900000000006</v>
      </c>
      <c r="I1575" s="2">
        <f t="array" ref="I1575">SUMPRODUCT(B1559:B1578, (ROW(B1559:B1578)-ROW(B1559)+1)) / (20*21/2)</f>
        <v>34.5</v>
      </c>
      <c r="J1575" s="2">
        <f t="shared" si="194"/>
        <v>34.41615247449203</v>
      </c>
      <c r="K1575" s="2">
        <f t="shared" si="188"/>
        <v>33.862184812221891</v>
      </c>
    </row>
    <row r="1576" spans="1:11" ht="13.5" x14ac:dyDescent="0.25">
      <c r="A1576" s="3">
        <f>TITRES_STAT!B1579</f>
        <v>44306</v>
      </c>
      <c r="B1576" s="6">
        <f>TITRES_STAT!D1579</f>
        <v>34.5</v>
      </c>
      <c r="C1576" s="2">
        <f t="shared" si="189"/>
        <v>0</v>
      </c>
      <c r="D1576" s="2">
        <f t="shared" si="190"/>
        <v>34.5</v>
      </c>
      <c r="E1576" s="2">
        <f t="shared" si="192"/>
        <v>34.5</v>
      </c>
      <c r="F1576" s="2">
        <f t="shared" si="193"/>
        <v>34.5</v>
      </c>
      <c r="G1576" s="2">
        <f t="shared" si="187"/>
        <v>33.3596</v>
      </c>
      <c r="H1576" s="2">
        <f t="shared" si="191"/>
        <v>36.29140000000001</v>
      </c>
      <c r="I1576" s="2">
        <f t="array" ref="I1576">SUMPRODUCT(B1560:B1579, (ROW(B1560:B1579)-ROW(B1560)+1)) / (20*21/2)</f>
        <v>34.5</v>
      </c>
      <c r="J1576" s="2">
        <f t="shared" si="194"/>
        <v>34.424137953111838</v>
      </c>
      <c r="K1576" s="2">
        <f t="shared" si="188"/>
        <v>33.887197172526918</v>
      </c>
    </row>
    <row r="1577" spans="1:11" ht="13.5" x14ac:dyDescent="0.25">
      <c r="A1577" s="3">
        <f>TITRES_STAT!B1580</f>
        <v>44307</v>
      </c>
      <c r="B1577" s="6">
        <f>TITRES_STAT!D1580</f>
        <v>34.5</v>
      </c>
      <c r="C1577" s="2">
        <f t="shared" si="189"/>
        <v>0</v>
      </c>
      <c r="D1577" s="2">
        <f t="shared" si="190"/>
        <v>34.5</v>
      </c>
      <c r="E1577" s="2">
        <f t="shared" si="192"/>
        <v>34.5</v>
      </c>
      <c r="F1577" s="2">
        <f t="shared" si="193"/>
        <v>34.5</v>
      </c>
      <c r="G1577" s="2">
        <f t="shared" si="187"/>
        <v>33.467600000000004</v>
      </c>
      <c r="H1577" s="2">
        <f t="shared" si="191"/>
        <v>36.269900000000007</v>
      </c>
      <c r="I1577" s="2">
        <f t="array" ref="I1577">SUMPRODUCT(B1561:B1580, (ROW(B1561:B1580)-ROW(B1561)+1)) / (20*21/2)</f>
        <v>34.5</v>
      </c>
      <c r="J1577" s="2">
        <f t="shared" si="194"/>
        <v>34.431362909958331</v>
      </c>
      <c r="K1577" s="2">
        <f t="shared" si="188"/>
        <v>33.911228655957231</v>
      </c>
    </row>
    <row r="1578" spans="1:11" ht="13.5" x14ac:dyDescent="0.25">
      <c r="A1578" s="3">
        <f>TITRES_STAT!B1581</f>
        <v>44308</v>
      </c>
      <c r="B1578" s="6">
        <f>TITRES_STAT!D1581</f>
        <v>34.5</v>
      </c>
      <c r="C1578" s="2">
        <f t="shared" si="189"/>
        <v>0</v>
      </c>
      <c r="D1578" s="2">
        <f t="shared" si="190"/>
        <v>34.5</v>
      </c>
      <c r="E1578" s="2">
        <f t="shared" si="192"/>
        <v>34.5</v>
      </c>
      <c r="F1578" s="2">
        <f t="shared" si="193"/>
        <v>34.5</v>
      </c>
      <c r="G1578" s="2">
        <f t="shared" si="187"/>
        <v>33.575600000000001</v>
      </c>
      <c r="H1578" s="2">
        <f t="shared" si="191"/>
        <v>36.248400000000004</v>
      </c>
      <c r="I1578" s="2">
        <f t="array" ref="I1578">SUMPRODUCT(B1562:B1581, (ROW(B1562:B1581)-ROW(B1562)+1)) / (20*21/2)</f>
        <v>34.5</v>
      </c>
      <c r="J1578" s="2">
        <f t="shared" si="194"/>
        <v>34.437899775676584</v>
      </c>
      <c r="K1578" s="2">
        <f t="shared" si="188"/>
        <v>33.934317728272632</v>
      </c>
    </row>
    <row r="1579" spans="1:11" ht="13.5" x14ac:dyDescent="0.25">
      <c r="A1579" s="3">
        <f>TITRES_STAT!B1582</f>
        <v>44309</v>
      </c>
      <c r="B1579" s="6">
        <f>TITRES_STAT!D1582</f>
        <v>34.5</v>
      </c>
      <c r="C1579" s="2">
        <f t="shared" si="189"/>
        <v>0</v>
      </c>
      <c r="D1579" s="2">
        <f t="shared" si="190"/>
        <v>34.5</v>
      </c>
      <c r="E1579" s="2">
        <f t="shared" si="192"/>
        <v>34.5</v>
      </c>
      <c r="F1579" s="2">
        <f t="shared" si="193"/>
        <v>34.5</v>
      </c>
      <c r="G1579" s="2">
        <f t="shared" si="187"/>
        <v>33.683599999999998</v>
      </c>
      <c r="H1579" s="2">
        <f t="shared" si="191"/>
        <v>36.226900000000008</v>
      </c>
      <c r="I1579" s="2">
        <f t="array" ref="I1579">SUMPRODUCT(B1563:B1582, (ROW(B1563:B1582)-ROW(B1563)+1)) / (20*21/2)</f>
        <v>34.5</v>
      </c>
      <c r="J1579" s="2">
        <f t="shared" si="194"/>
        <v>34.443814082755004</v>
      </c>
      <c r="K1579" s="2">
        <f t="shared" si="188"/>
        <v>33.956501346771745</v>
      </c>
    </row>
    <row r="1580" spans="1:11" ht="13.5" x14ac:dyDescent="0.25">
      <c r="A1580" s="3">
        <f>TITRES_STAT!B1583</f>
        <v>44312</v>
      </c>
      <c r="B1580" s="6">
        <f>TITRES_STAT!D1583</f>
        <v>34.5</v>
      </c>
      <c r="C1580" s="2">
        <f t="shared" si="189"/>
        <v>0</v>
      </c>
      <c r="D1580" s="2">
        <f t="shared" si="190"/>
        <v>34.5</v>
      </c>
      <c r="E1580" s="2">
        <f t="shared" si="192"/>
        <v>34.5</v>
      </c>
      <c r="F1580" s="2">
        <f t="shared" si="193"/>
        <v>34.5</v>
      </c>
      <c r="G1580" s="2">
        <f t="shared" si="187"/>
        <v>33.808999999999997</v>
      </c>
      <c r="H1580" s="2">
        <f t="shared" si="191"/>
        <v>36.205399999999997</v>
      </c>
      <c r="I1580" s="2">
        <f t="array" ref="I1580">SUMPRODUCT(B1564:B1583, (ROW(B1564:B1583)-ROW(B1564)+1)) / (20*21/2)</f>
        <v>34.5</v>
      </c>
      <c r="J1580" s="2">
        <f t="shared" si="194"/>
        <v>34.449165122492623</v>
      </c>
      <c r="K1580" s="2">
        <f t="shared" si="188"/>
        <v>33.977815019447362</v>
      </c>
    </row>
    <row r="1581" spans="1:11" ht="13.5" x14ac:dyDescent="0.25">
      <c r="A1581" s="3">
        <f>TITRES_STAT!B1584</f>
        <v>44313</v>
      </c>
      <c r="B1581" s="6">
        <f>TITRES_STAT!D1584</f>
        <v>34.5</v>
      </c>
      <c r="C1581" s="2">
        <f t="shared" si="189"/>
        <v>0</v>
      </c>
      <c r="D1581" s="2">
        <f t="shared" si="190"/>
        <v>34.5</v>
      </c>
      <c r="E1581" s="2">
        <f t="shared" si="192"/>
        <v>34.5</v>
      </c>
      <c r="F1581" s="2">
        <f t="shared" si="193"/>
        <v>34.5</v>
      </c>
      <c r="G1581" s="2">
        <f t="shared" si="187"/>
        <v>33.934400000000004</v>
      </c>
      <c r="H1581" s="2">
        <f t="shared" si="191"/>
        <v>36.183900000000001</v>
      </c>
      <c r="I1581" s="2">
        <f t="array" ref="I1581">SUMPRODUCT(B1565:B1584, (ROW(B1565:B1584)-ROW(B1565)+1)) / (20*21/2)</f>
        <v>34.5</v>
      </c>
      <c r="J1581" s="2">
        <f t="shared" si="194"/>
        <v>34.454006539398087</v>
      </c>
      <c r="K1581" s="2">
        <f t="shared" si="188"/>
        <v>33.998292861821973</v>
      </c>
    </row>
    <row r="1582" spans="1:11" ht="13.5" x14ac:dyDescent="0.25">
      <c r="A1582" s="3">
        <f>TITRES_STAT!B1585</f>
        <v>44314</v>
      </c>
      <c r="B1582" s="6">
        <f>TITRES_STAT!D1585</f>
        <v>34.5</v>
      </c>
      <c r="C1582" s="2">
        <f t="shared" si="189"/>
        <v>0</v>
      </c>
      <c r="D1582" s="2">
        <f t="shared" si="190"/>
        <v>34.5</v>
      </c>
      <c r="E1582" s="2">
        <f t="shared" si="192"/>
        <v>34.5</v>
      </c>
      <c r="F1582" s="2">
        <f t="shared" si="193"/>
        <v>34.5</v>
      </c>
      <c r="G1582" s="2">
        <f t="shared" si="187"/>
        <v>34.059800000000003</v>
      </c>
      <c r="H1582" s="2">
        <f t="shared" si="191"/>
        <v>36.162399999999998</v>
      </c>
      <c r="I1582" s="2">
        <f t="array" ref="I1582">SUMPRODUCT(B1566:B1585, (ROW(B1566:B1585)-ROW(B1566)+1)) / (20*21/2)</f>
        <v>34.5</v>
      </c>
      <c r="J1582" s="2">
        <f t="shared" si="194"/>
        <v>34.458386868979225</v>
      </c>
      <c r="K1582" s="2">
        <f t="shared" si="188"/>
        <v>34.017967651554443</v>
      </c>
    </row>
    <row r="1583" spans="1:11" ht="13.5" x14ac:dyDescent="0.25">
      <c r="A1583" s="3">
        <f>TITRES_STAT!B1586</f>
        <v>44315</v>
      </c>
      <c r="B1583" s="6">
        <f>TITRES_STAT!D1586</f>
        <v>34.5</v>
      </c>
      <c r="C1583" s="2">
        <f t="shared" si="189"/>
        <v>0</v>
      </c>
      <c r="D1583" s="2">
        <f t="shared" si="190"/>
        <v>34.5</v>
      </c>
      <c r="E1583" s="2">
        <f t="shared" si="192"/>
        <v>34.5</v>
      </c>
      <c r="F1583" s="2">
        <f t="shared" si="193"/>
        <v>34.5</v>
      </c>
      <c r="G1583" s="2">
        <f t="shared" si="187"/>
        <v>34.169800000000002</v>
      </c>
      <c r="H1583" s="2">
        <f t="shared" si="191"/>
        <v>36.140899999999995</v>
      </c>
      <c r="I1583" s="2">
        <f t="array" ref="I1583">SUMPRODUCT(B1567:B1586, (ROW(B1567:B1586)-ROW(B1567)+1)) / (20*21/2)</f>
        <v>34.5</v>
      </c>
      <c r="J1583" s="2">
        <f t="shared" si="194"/>
        <v>34.462350024314539</v>
      </c>
      <c r="K1583" s="2">
        <f t="shared" si="188"/>
        <v>34.036870880905248</v>
      </c>
    </row>
    <row r="1584" spans="1:11" ht="13.5" x14ac:dyDescent="0.25">
      <c r="A1584" s="3">
        <f>TITRES_STAT!B1587</f>
        <v>44316</v>
      </c>
      <c r="B1584" s="6">
        <f>TITRES_STAT!D1587</f>
        <v>34.5</v>
      </c>
      <c r="C1584" s="2">
        <f t="shared" si="189"/>
        <v>0</v>
      </c>
      <c r="D1584" s="2">
        <f t="shared" si="190"/>
        <v>34.5</v>
      </c>
      <c r="E1584" s="2">
        <f t="shared" si="192"/>
        <v>34.5</v>
      </c>
      <c r="F1584" s="2">
        <f t="shared" si="193"/>
        <v>34.5</v>
      </c>
      <c r="G1584" s="2">
        <f t="shared" si="187"/>
        <v>34.279800000000002</v>
      </c>
      <c r="H1584" s="2">
        <f t="shared" si="191"/>
        <v>36.119399999999999</v>
      </c>
      <c r="I1584" s="2">
        <f t="array" ref="I1584">SUMPRODUCT(B1568:B1587, (ROW(B1568:B1587)-ROW(B1568)+1)) / (20*21/2)</f>
        <v>34.5</v>
      </c>
      <c r="J1584" s="2">
        <f t="shared" si="194"/>
        <v>34.465935736284585</v>
      </c>
      <c r="K1584" s="2">
        <f t="shared" si="188"/>
        <v>34.055032807144258</v>
      </c>
    </row>
    <row r="1585" spans="1:11" ht="13.5" x14ac:dyDescent="0.25">
      <c r="A1585" s="3">
        <f>TITRES_STAT!B1588</f>
        <v>44319</v>
      </c>
      <c r="B1585" s="6">
        <f>TITRES_STAT!D1588</f>
        <v>34.5</v>
      </c>
      <c r="C1585" s="2">
        <f t="shared" si="189"/>
        <v>0</v>
      </c>
      <c r="D1585" s="2">
        <f t="shared" si="190"/>
        <v>34.5</v>
      </c>
      <c r="E1585" s="2">
        <f t="shared" si="192"/>
        <v>34.5</v>
      </c>
      <c r="F1585" s="2">
        <f t="shared" si="193"/>
        <v>34.5</v>
      </c>
      <c r="G1585" s="2">
        <f t="shared" si="187"/>
        <v>34.389800000000001</v>
      </c>
      <c r="H1585" s="2">
        <f t="shared" si="191"/>
        <v>36.097899999999996</v>
      </c>
      <c r="I1585" s="2">
        <f t="array" ref="I1585">SUMPRODUCT(B1569:B1588, (ROW(B1569:B1588)-ROW(B1569)+1)) / (20*21/2)</f>
        <v>34.5</v>
      </c>
      <c r="J1585" s="2">
        <f t="shared" si="194"/>
        <v>34.469179951876534</v>
      </c>
      <c r="K1585" s="2">
        <f t="shared" si="188"/>
        <v>34.072482500981735</v>
      </c>
    </row>
    <row r="1586" spans="1:11" ht="13.5" x14ac:dyDescent="0.25">
      <c r="A1586" s="3">
        <f>TITRES_STAT!B1589</f>
        <v>44320</v>
      </c>
      <c r="B1586" s="6">
        <f>TITRES_STAT!D1589</f>
        <v>34.5</v>
      </c>
      <c r="C1586" s="2">
        <f t="shared" si="189"/>
        <v>0</v>
      </c>
      <c r="D1586" s="2">
        <f t="shared" si="190"/>
        <v>34.5</v>
      </c>
      <c r="E1586" s="2">
        <f t="shared" si="192"/>
        <v>34.5</v>
      </c>
      <c r="F1586" s="2">
        <f t="shared" si="193"/>
        <v>34.5</v>
      </c>
      <c r="G1586" s="2">
        <f t="shared" ref="G1586:G1649" si="195">AVERAGE(B1537:B1586)</f>
        <v>34.4998</v>
      </c>
      <c r="H1586" s="2">
        <f t="shared" si="191"/>
        <v>36.071399999999997</v>
      </c>
      <c r="I1586" s="2">
        <f t="array" ref="I1586">SUMPRODUCT(B1570:B1589, (ROW(B1570:B1589)-ROW(B1570)+1)) / (20*21/2)</f>
        <v>34.5</v>
      </c>
      <c r="J1586" s="2">
        <f t="shared" si="194"/>
        <v>34.472115194554959</v>
      </c>
      <c r="K1586" s="2">
        <f t="shared" si="188"/>
        <v>34.089247893100101</v>
      </c>
    </row>
    <row r="1587" spans="1:11" ht="13.5" x14ac:dyDescent="0.25">
      <c r="A1587" s="3">
        <f>TITRES_STAT!B1590</f>
        <v>44321</v>
      </c>
      <c r="B1587" s="6">
        <f>TITRES_STAT!D1590</f>
        <v>34.5</v>
      </c>
      <c r="C1587" s="2">
        <f t="shared" si="189"/>
        <v>0</v>
      </c>
      <c r="D1587" s="2">
        <f t="shared" si="190"/>
        <v>34.5</v>
      </c>
      <c r="E1587" s="2">
        <f t="shared" si="192"/>
        <v>34.5</v>
      </c>
      <c r="F1587" s="2">
        <f t="shared" si="193"/>
        <v>34.5</v>
      </c>
      <c r="G1587" s="2">
        <f t="shared" si="195"/>
        <v>34.592399999999998</v>
      </c>
      <c r="H1587" s="2">
        <f t="shared" si="191"/>
        <v>36.044899999999991</v>
      </c>
      <c r="I1587" s="2">
        <f t="array" ref="I1587">SUMPRODUCT(B1571:B1590, (ROW(B1571:B1590)-ROW(B1571)+1)) / (20*21/2)</f>
        <v>34.5</v>
      </c>
      <c r="J1587" s="2">
        <f t="shared" si="194"/>
        <v>34.474770890311632</v>
      </c>
      <c r="K1587" s="2">
        <f t="shared" ref="K1587:K1650" si="196">$K$4*B1587+(1-$K$4)*K1586</f>
        <v>34.105355818860879</v>
      </c>
    </row>
    <row r="1588" spans="1:11" ht="13.5" x14ac:dyDescent="0.25">
      <c r="A1588" s="3">
        <f>TITRES_STAT!B1591</f>
        <v>44322</v>
      </c>
      <c r="B1588" s="6">
        <f>TITRES_STAT!D1591</f>
        <v>34.5</v>
      </c>
      <c r="C1588" s="2">
        <f t="shared" si="189"/>
        <v>0</v>
      </c>
      <c r="D1588" s="2">
        <f t="shared" si="190"/>
        <v>34.5</v>
      </c>
      <c r="E1588" s="2">
        <f t="shared" si="192"/>
        <v>34.5</v>
      </c>
      <c r="F1588" s="2">
        <f t="shared" si="193"/>
        <v>34.5</v>
      </c>
      <c r="G1588" s="2">
        <f t="shared" si="195"/>
        <v>34.648800000000001</v>
      </c>
      <c r="H1588" s="2">
        <f t="shared" si="191"/>
        <v>36.018399999999993</v>
      </c>
      <c r="I1588" s="2">
        <f t="array" ref="I1588">SUMPRODUCT(B1572:B1591, (ROW(B1572:B1591)-ROW(B1572)+1)) / (20*21/2)</f>
        <v>34.5</v>
      </c>
      <c r="J1588" s="2">
        <f t="shared" si="194"/>
        <v>34.477173662662906</v>
      </c>
      <c r="K1588" s="2">
        <f t="shared" si="196"/>
        <v>34.12083206125849</v>
      </c>
    </row>
    <row r="1589" spans="1:11" ht="13.5" x14ac:dyDescent="0.25">
      <c r="A1589" s="3">
        <f>TITRES_STAT!B1592</f>
        <v>44323</v>
      </c>
      <c r="B1589" s="6">
        <f>TITRES_STAT!D1592</f>
        <v>34.5</v>
      </c>
      <c r="C1589" s="2">
        <f t="shared" si="189"/>
        <v>0</v>
      </c>
      <c r="D1589" s="2">
        <f t="shared" si="190"/>
        <v>34.5</v>
      </c>
      <c r="E1589" s="2">
        <f t="shared" si="192"/>
        <v>34.5</v>
      </c>
      <c r="F1589" s="2">
        <f t="shared" si="193"/>
        <v>34.5</v>
      </c>
      <c r="G1589" s="2">
        <f t="shared" si="195"/>
        <v>34.686199999999999</v>
      </c>
      <c r="H1589" s="2">
        <f t="shared" si="191"/>
        <v>35.991899999999994</v>
      </c>
      <c r="I1589" s="2">
        <f t="array" ref="I1589">SUMPRODUCT(B1573:B1592, (ROW(B1573:B1592)-ROW(B1573)+1)) / (20*21/2)</f>
        <v>34.5</v>
      </c>
      <c r="J1589" s="2">
        <f t="shared" si="194"/>
        <v>34.479347599552156</v>
      </c>
      <c r="K1589" s="2">
        <f t="shared" si="196"/>
        <v>34.135701392189532</v>
      </c>
    </row>
    <row r="1590" spans="1:11" ht="13.5" x14ac:dyDescent="0.25">
      <c r="A1590" s="3">
        <f>TITRES_STAT!B1593</f>
        <v>44326</v>
      </c>
      <c r="B1590" s="6">
        <f>TITRES_STAT!D1593</f>
        <v>34.5</v>
      </c>
      <c r="C1590" s="2">
        <f t="shared" si="189"/>
        <v>0</v>
      </c>
      <c r="D1590" s="2">
        <f t="shared" si="190"/>
        <v>34.5</v>
      </c>
      <c r="E1590" s="2">
        <f t="shared" si="192"/>
        <v>34.5</v>
      </c>
      <c r="F1590" s="2">
        <f t="shared" si="193"/>
        <v>34.5</v>
      </c>
      <c r="G1590" s="2">
        <f t="shared" si="195"/>
        <v>34.684400000000004</v>
      </c>
      <c r="H1590" s="2">
        <f t="shared" si="191"/>
        <v>35.965399999999988</v>
      </c>
      <c r="I1590" s="2">
        <f t="array" ref="I1590">SUMPRODUCT(B1574:B1593, (ROW(B1574:B1593)-ROW(B1574)+1)) / (20*21/2)</f>
        <v>34.5</v>
      </c>
      <c r="J1590" s="2">
        <f t="shared" si="194"/>
        <v>34.481314494832901</v>
      </c>
      <c r="K1590" s="2">
        <f t="shared" si="196"/>
        <v>34.149987612103665</v>
      </c>
    </row>
    <row r="1591" spans="1:11" ht="13.5" x14ac:dyDescent="0.25">
      <c r="A1591" s="3">
        <f>TITRES_STAT!B1594</f>
        <v>44327</v>
      </c>
      <c r="B1591" s="6">
        <f>TITRES_STAT!D1594</f>
        <v>34.5</v>
      </c>
      <c r="C1591" s="2">
        <f t="shared" si="189"/>
        <v>0</v>
      </c>
      <c r="D1591" s="2">
        <f t="shared" si="190"/>
        <v>34.5</v>
      </c>
      <c r="E1591" s="2">
        <f t="shared" si="192"/>
        <v>34.5</v>
      </c>
      <c r="F1591" s="2">
        <f t="shared" si="193"/>
        <v>34.5</v>
      </c>
      <c r="G1591" s="2">
        <f t="shared" si="195"/>
        <v>34.661999999999999</v>
      </c>
      <c r="H1591" s="2">
        <f t="shared" si="191"/>
        <v>35.93889999999999</v>
      </c>
      <c r="I1591" s="2">
        <f t="array" ref="I1591">SUMPRODUCT(B1575:B1594, (ROW(B1575:B1594)-ROW(B1575)+1)) / (20*21/2)</f>
        <v>34.5</v>
      </c>
      <c r="J1591" s="2">
        <f t="shared" si="194"/>
        <v>34.48309406675358</v>
      </c>
      <c r="K1591" s="2">
        <f t="shared" si="196"/>
        <v>34.163713588099597</v>
      </c>
    </row>
    <row r="1592" spans="1:11" ht="13.5" x14ac:dyDescent="0.25">
      <c r="A1592" s="3">
        <f>TITRES_STAT!B1595</f>
        <v>44333</v>
      </c>
      <c r="B1592" s="6">
        <f>TITRES_STAT!D1595</f>
        <v>34.5</v>
      </c>
      <c r="C1592" s="2">
        <f t="shared" si="189"/>
        <v>0</v>
      </c>
      <c r="D1592" s="2">
        <f t="shared" si="190"/>
        <v>34.5</v>
      </c>
      <c r="E1592" s="2">
        <f t="shared" si="192"/>
        <v>34.5</v>
      </c>
      <c r="F1592" s="2">
        <f t="shared" si="193"/>
        <v>34.5</v>
      </c>
      <c r="G1592" s="2">
        <f t="shared" si="195"/>
        <v>34.639600000000002</v>
      </c>
      <c r="H1592" s="2">
        <f t="shared" si="191"/>
        <v>35.912399999999991</v>
      </c>
      <c r="I1592" s="2">
        <f t="array" ref="I1592">SUMPRODUCT(B1576:B1595, (ROW(B1576:B1595)-ROW(B1576)+1)) / (20*21/2)</f>
        <v>34.5</v>
      </c>
      <c r="J1592" s="2">
        <f t="shared" si="194"/>
        <v>34.484704155634191</v>
      </c>
      <c r="K1592" s="2">
        <f t="shared" si="196"/>
        <v>34.176901290527063</v>
      </c>
    </row>
    <row r="1593" spans="1:11" ht="13.5" x14ac:dyDescent="0.25">
      <c r="A1593" s="3">
        <f>TITRES_STAT!B1596</f>
        <v>44334</v>
      </c>
      <c r="B1593" s="6">
        <f>TITRES_STAT!D1596</f>
        <v>34.5</v>
      </c>
      <c r="C1593" s="2">
        <f t="shared" si="189"/>
        <v>0</v>
      </c>
      <c r="D1593" s="2">
        <f t="shared" si="190"/>
        <v>34.5</v>
      </c>
      <c r="E1593" s="2">
        <f t="shared" si="192"/>
        <v>34.5</v>
      </c>
      <c r="F1593" s="2">
        <f t="shared" si="193"/>
        <v>34.5</v>
      </c>
      <c r="G1593" s="2">
        <f t="shared" si="195"/>
        <v>34.6098</v>
      </c>
      <c r="H1593" s="2">
        <f t="shared" si="191"/>
        <v>35.885899999999985</v>
      </c>
      <c r="I1593" s="2">
        <f t="array" ref="I1593">SUMPRODUCT(B1577:B1596, (ROW(B1577:B1596)-ROW(B1577)+1)) / (20*21/2)</f>
        <v>34.5</v>
      </c>
      <c r="J1593" s="2">
        <f t="shared" si="194"/>
        <v>34.486160902716648</v>
      </c>
      <c r="K1593" s="2">
        <f t="shared" si="196"/>
        <v>34.189571828153454</v>
      </c>
    </row>
    <row r="1594" spans="1:11" ht="13.5" x14ac:dyDescent="0.25">
      <c r="A1594" s="3">
        <f>TITRES_STAT!B1597</f>
        <v>44335</v>
      </c>
      <c r="B1594" s="6">
        <f>TITRES_STAT!D1597</f>
        <v>34.5</v>
      </c>
      <c r="C1594" s="2">
        <f t="shared" si="189"/>
        <v>0</v>
      </c>
      <c r="D1594" s="2">
        <f t="shared" si="190"/>
        <v>34.5</v>
      </c>
      <c r="E1594" s="2">
        <f t="shared" si="192"/>
        <v>34.5</v>
      </c>
      <c r="F1594" s="2">
        <f t="shared" si="193"/>
        <v>34.5</v>
      </c>
      <c r="G1594" s="2">
        <f t="shared" si="195"/>
        <v>34.58</v>
      </c>
      <c r="H1594" s="2">
        <f t="shared" si="191"/>
        <v>35.859399999999987</v>
      </c>
      <c r="I1594" s="2">
        <f t="array" ref="I1594">SUMPRODUCT(B1578:B1597, (ROW(B1578:B1597)-ROW(B1578)+1)) / (20*21/2)</f>
        <v>34.5</v>
      </c>
      <c r="J1594" s="2">
        <f t="shared" si="194"/>
        <v>34.487478911981732</v>
      </c>
      <c r="K1594" s="2">
        <f t="shared" si="196"/>
        <v>34.201745481951356</v>
      </c>
    </row>
    <row r="1595" spans="1:11" ht="13.5" x14ac:dyDescent="0.25">
      <c r="A1595" s="3">
        <f>TITRES_STAT!B1598</f>
        <v>44336</v>
      </c>
      <c r="B1595" s="6">
        <f>TITRES_STAT!D1598</f>
        <v>34.5</v>
      </c>
      <c r="C1595" s="2">
        <f t="shared" si="189"/>
        <v>0</v>
      </c>
      <c r="D1595" s="2">
        <f t="shared" si="190"/>
        <v>34.5</v>
      </c>
      <c r="E1595" s="2">
        <f t="shared" si="192"/>
        <v>34.5</v>
      </c>
      <c r="F1595" s="2">
        <f t="shared" si="193"/>
        <v>34.5</v>
      </c>
      <c r="G1595" s="2">
        <f t="shared" si="195"/>
        <v>34.56</v>
      </c>
      <c r="H1595" s="2">
        <f t="shared" si="191"/>
        <v>35.832899999999981</v>
      </c>
      <c r="I1595" s="2">
        <f t="array" ref="I1595">SUMPRODUCT(B1579:B1598, (ROW(B1579:B1598)-ROW(B1579)+1)) / (20*21/2)</f>
        <v>34.5</v>
      </c>
      <c r="J1595" s="2">
        <f t="shared" si="194"/>
        <v>34.488671396554899</v>
      </c>
      <c r="K1595" s="2">
        <f t="shared" si="196"/>
        <v>34.213441737561105</v>
      </c>
    </row>
    <row r="1596" spans="1:11" ht="13.5" x14ac:dyDescent="0.25">
      <c r="A1596" s="3">
        <f>TITRES_STAT!B1599</f>
        <v>44337</v>
      </c>
      <c r="B1596" s="6">
        <f>TITRES_STAT!D1599</f>
        <v>34.5</v>
      </c>
      <c r="C1596" s="2">
        <f t="shared" si="189"/>
        <v>0</v>
      </c>
      <c r="D1596" s="2">
        <f t="shared" si="190"/>
        <v>34.5</v>
      </c>
      <c r="E1596" s="2">
        <f t="shared" si="192"/>
        <v>34.5</v>
      </c>
      <c r="F1596" s="2">
        <f t="shared" si="193"/>
        <v>34.5</v>
      </c>
      <c r="G1596" s="2">
        <f t="shared" si="195"/>
        <v>34.54</v>
      </c>
      <c r="H1596" s="2">
        <f t="shared" si="191"/>
        <v>35.806399999999982</v>
      </c>
      <c r="I1596" s="2">
        <f t="array" ref="I1596">SUMPRODUCT(B1580:B1599, (ROW(B1580:B1599)-ROW(B1580)+1)) / (20*21/2)</f>
        <v>34.5</v>
      </c>
      <c r="J1596" s="2">
        <f t="shared" si="194"/>
        <v>34.48975031116872</v>
      </c>
      <c r="K1596" s="2">
        <f t="shared" si="196"/>
        <v>34.224679316480277</v>
      </c>
    </row>
    <row r="1597" spans="1:11" ht="13.5" x14ac:dyDescent="0.25">
      <c r="A1597" s="3">
        <f>TITRES_STAT!B1600</f>
        <v>44340</v>
      </c>
      <c r="B1597" s="6">
        <f>TITRES_STAT!D1600</f>
        <v>34.5</v>
      </c>
      <c r="C1597" s="2">
        <f t="shared" si="189"/>
        <v>0</v>
      </c>
      <c r="D1597" s="2">
        <f t="shared" si="190"/>
        <v>34.5</v>
      </c>
      <c r="E1597" s="2">
        <f t="shared" si="192"/>
        <v>34.5</v>
      </c>
      <c r="F1597" s="2">
        <f t="shared" si="193"/>
        <v>34.5</v>
      </c>
      <c r="G1597" s="2">
        <f t="shared" si="195"/>
        <v>34.520000000000003</v>
      </c>
      <c r="H1597" s="2">
        <f t="shared" si="191"/>
        <v>35.779899999999977</v>
      </c>
      <c r="I1597" s="2">
        <f t="array" ref="I1597">SUMPRODUCT(B1581:B1600, (ROW(B1581:B1600)-ROW(B1581)+1)) / (20*21/2)</f>
        <v>34.5</v>
      </c>
      <c r="J1597" s="2">
        <f t="shared" si="194"/>
        <v>34.490726472009797</v>
      </c>
      <c r="K1597" s="2">
        <f t="shared" si="196"/>
        <v>34.235476206030071</v>
      </c>
    </row>
    <row r="1598" spans="1:11" ht="13.5" x14ac:dyDescent="0.25">
      <c r="A1598" s="3">
        <f>TITRES_STAT!B1601</f>
        <v>44341</v>
      </c>
      <c r="B1598" s="6">
        <f>TITRES_STAT!D1601</f>
        <v>34.5</v>
      </c>
      <c r="C1598" s="2">
        <f t="shared" si="189"/>
        <v>0</v>
      </c>
      <c r="D1598" s="2">
        <f t="shared" si="190"/>
        <v>34.5</v>
      </c>
      <c r="E1598" s="2">
        <f t="shared" si="192"/>
        <v>34.5</v>
      </c>
      <c r="F1598" s="2">
        <f t="shared" si="193"/>
        <v>34.5</v>
      </c>
      <c r="G1598" s="2">
        <f t="shared" si="195"/>
        <v>34.5</v>
      </c>
      <c r="H1598" s="2">
        <f t="shared" si="191"/>
        <v>35.753399999999985</v>
      </c>
      <c r="I1598" s="2">
        <f t="array" ref="I1598">SUMPRODUCT(B1582:B1601, (ROW(B1582:B1601)-ROW(B1582)+1)) / (20*21/2)</f>
        <v>34.595238095238095</v>
      </c>
      <c r="J1598" s="2">
        <f t="shared" si="194"/>
        <v>34.491609665151721</v>
      </c>
      <c r="K1598" s="2">
        <f t="shared" si="196"/>
        <v>34.245849688146542</v>
      </c>
    </row>
    <row r="1599" spans="1:11" ht="13.5" x14ac:dyDescent="0.25">
      <c r="A1599" s="3">
        <f>TITRES_STAT!B1602</f>
        <v>44342</v>
      </c>
      <c r="B1599" s="6">
        <f>TITRES_STAT!D1602</f>
        <v>34.5</v>
      </c>
      <c r="C1599" s="2">
        <f t="shared" si="189"/>
        <v>0</v>
      </c>
      <c r="D1599" s="2">
        <f t="shared" si="190"/>
        <v>34.5</v>
      </c>
      <c r="E1599" s="2">
        <f t="shared" si="192"/>
        <v>34.5</v>
      </c>
      <c r="F1599" s="2">
        <f t="shared" si="193"/>
        <v>34.5</v>
      </c>
      <c r="G1599" s="2">
        <f t="shared" si="195"/>
        <v>34.5</v>
      </c>
      <c r="H1599" s="2">
        <f t="shared" si="191"/>
        <v>35.726899999999979</v>
      </c>
      <c r="I1599" s="2">
        <f t="array" ref="I1599">SUMPRODUCT(B1583:B1602, (ROW(B1583:B1602)-ROW(B1583)+1)) / (20*21/2)</f>
        <v>34.685714285714283</v>
      </c>
      <c r="J1599" s="2">
        <f t="shared" si="194"/>
        <v>34.492408744661084</v>
      </c>
      <c r="K1599" s="2">
        <f t="shared" si="196"/>
        <v>34.255816367042755</v>
      </c>
    </row>
    <row r="1600" spans="1:11" ht="13.5" x14ac:dyDescent="0.25">
      <c r="A1600" s="3">
        <f>TITRES_STAT!B1603</f>
        <v>44343</v>
      </c>
      <c r="B1600" s="6">
        <f>TITRES_STAT!D1603</f>
        <v>34.5</v>
      </c>
      <c r="C1600" s="2">
        <f t="shared" si="189"/>
        <v>0</v>
      </c>
      <c r="D1600" s="2">
        <f t="shared" si="190"/>
        <v>34.5</v>
      </c>
      <c r="E1600" s="2">
        <f t="shared" si="192"/>
        <v>34.5</v>
      </c>
      <c r="F1600" s="2">
        <f t="shared" si="193"/>
        <v>34.5</v>
      </c>
      <c r="G1600" s="2">
        <f t="shared" si="195"/>
        <v>34.5</v>
      </c>
      <c r="H1600" s="2">
        <f t="shared" si="191"/>
        <v>35.700399999999981</v>
      </c>
      <c r="I1600" s="2">
        <f t="array" ref="I1600">SUMPRODUCT(B1584:B1603, (ROW(B1584:B1603)-ROW(B1584)+1)) / (20*21/2)</f>
        <v>34.771428571428572</v>
      </c>
      <c r="J1600" s="2">
        <f t="shared" si="194"/>
        <v>34.493131721360029</v>
      </c>
      <c r="K1600" s="2">
        <f t="shared" si="196"/>
        <v>34.265392195786177</v>
      </c>
    </row>
    <row r="1601" spans="1:11" ht="13.5" x14ac:dyDescent="0.25">
      <c r="A1601" s="3">
        <f>TITRES_STAT!B1604</f>
        <v>44344</v>
      </c>
      <c r="B1601" s="6">
        <f>TITRES_STAT!D1604</f>
        <v>35.5</v>
      </c>
      <c r="C1601" s="2">
        <f t="shared" si="189"/>
        <v>1</v>
      </c>
      <c r="D1601" s="2">
        <f t="shared" si="190"/>
        <v>34.700000000000003</v>
      </c>
      <c r="E1601" s="2">
        <f t="shared" si="192"/>
        <v>34.6</v>
      </c>
      <c r="F1601" s="2">
        <f t="shared" si="193"/>
        <v>34.549999999999997</v>
      </c>
      <c r="G1601" s="2">
        <f t="shared" si="195"/>
        <v>34.520000000000003</v>
      </c>
      <c r="H1601" s="2">
        <f t="shared" si="191"/>
        <v>35.678899999999977</v>
      </c>
      <c r="I1601" s="2">
        <f t="array" ref="I1601">SUMPRODUCT(B1585:B1604, (ROW(B1585:B1604)-ROW(B1585)+1)) / (20*21/2)</f>
        <v>34.852380952380955</v>
      </c>
      <c r="J1601" s="2">
        <f t="shared" si="194"/>
        <v>34.589023938373359</v>
      </c>
      <c r="K1601" s="2">
        <f t="shared" si="196"/>
        <v>34.31380818810829</v>
      </c>
    </row>
    <row r="1602" spans="1:11" ht="13.5" x14ac:dyDescent="0.25">
      <c r="A1602" s="3">
        <f>TITRES_STAT!B1605</f>
        <v>44347</v>
      </c>
      <c r="B1602" s="6">
        <f>TITRES_STAT!D1605</f>
        <v>35.5</v>
      </c>
      <c r="C1602" s="2">
        <f t="shared" si="189"/>
        <v>0</v>
      </c>
      <c r="D1602" s="2">
        <f t="shared" si="190"/>
        <v>34.9</v>
      </c>
      <c r="E1602" s="2">
        <f t="shared" si="192"/>
        <v>34.700000000000003</v>
      </c>
      <c r="F1602" s="2">
        <f t="shared" si="193"/>
        <v>34.6</v>
      </c>
      <c r="G1602" s="2">
        <f t="shared" si="195"/>
        <v>34.54</v>
      </c>
      <c r="H1602" s="2">
        <f t="shared" si="191"/>
        <v>35.657399999999981</v>
      </c>
      <c r="I1602" s="2">
        <f t="array" ref="I1602">SUMPRODUCT(B1586:B1605, (ROW(B1586:B1605)-ROW(B1586)+1)) / (20*21/2)</f>
        <v>34.928571428571431</v>
      </c>
      <c r="J1602" s="2">
        <f t="shared" si="194"/>
        <v>34.675783563290182</v>
      </c>
      <c r="K1602" s="2">
        <f t="shared" si="196"/>
        <v>34.360325514064826</v>
      </c>
    </row>
    <row r="1603" spans="1:11" ht="13.5" x14ac:dyDescent="0.25">
      <c r="A1603" s="3">
        <f>TITRES_STAT!B1606</f>
        <v>44348</v>
      </c>
      <c r="B1603" s="6">
        <f>TITRES_STAT!D1606</f>
        <v>35.5</v>
      </c>
      <c r="C1603" s="2">
        <f t="shared" si="189"/>
        <v>0</v>
      </c>
      <c r="D1603" s="2">
        <f t="shared" si="190"/>
        <v>35.1</v>
      </c>
      <c r="E1603" s="2">
        <f t="shared" si="192"/>
        <v>34.799999999999997</v>
      </c>
      <c r="F1603" s="2">
        <f t="shared" si="193"/>
        <v>34.65</v>
      </c>
      <c r="G1603" s="2">
        <f t="shared" si="195"/>
        <v>34.56</v>
      </c>
      <c r="H1603" s="2">
        <f t="shared" si="191"/>
        <v>35.635899999999978</v>
      </c>
      <c r="I1603" s="2">
        <f t="array" ref="I1603">SUMPRODUCT(B1587:B1606, (ROW(B1587:B1606)-ROW(B1587)+1)) / (20*21/2)</f>
        <v>35</v>
      </c>
      <c r="J1603" s="2">
        <f t="shared" si="194"/>
        <v>34.754280366786354</v>
      </c>
      <c r="K1603" s="2">
        <f t="shared" si="196"/>
        <v>34.405018631160324</v>
      </c>
    </row>
    <row r="1604" spans="1:11" ht="13.5" x14ac:dyDescent="0.25">
      <c r="A1604" s="3">
        <f>TITRES_STAT!B1607</f>
        <v>44349</v>
      </c>
      <c r="B1604" s="6">
        <f>TITRES_STAT!D1607</f>
        <v>35.5</v>
      </c>
      <c r="C1604" s="2">
        <f t="shared" ref="C1604:C1667" si="197">B1604-B1603</f>
        <v>0</v>
      </c>
      <c r="D1604" s="2">
        <f t="shared" si="190"/>
        <v>35.299999999999997</v>
      </c>
      <c r="E1604" s="2">
        <f t="shared" si="192"/>
        <v>34.9</v>
      </c>
      <c r="F1604" s="2">
        <f t="shared" si="193"/>
        <v>34.700000000000003</v>
      </c>
      <c r="G1604" s="2">
        <f t="shared" si="195"/>
        <v>34.58</v>
      </c>
      <c r="H1604" s="2">
        <f t="shared" si="191"/>
        <v>35.614399999999975</v>
      </c>
      <c r="I1604" s="2">
        <f t="array" ref="I1604">SUMPRODUCT(B1588:B1607, (ROW(B1588:B1607)-ROW(B1588)+1)) / (20*21/2)</f>
        <v>35.06666666666667</v>
      </c>
      <c r="J1604" s="2">
        <f t="shared" si="194"/>
        <v>34.825301284235273</v>
      </c>
      <c r="K1604" s="2">
        <f t="shared" si="196"/>
        <v>34.447959076997172</v>
      </c>
    </row>
    <row r="1605" spans="1:11" ht="13.5" x14ac:dyDescent="0.25">
      <c r="A1605" s="3">
        <f>TITRES_STAT!B1608</f>
        <v>44350</v>
      </c>
      <c r="B1605" s="6">
        <f>TITRES_STAT!D1608</f>
        <v>35.5</v>
      </c>
      <c r="C1605" s="2">
        <f t="shared" si="197"/>
        <v>0</v>
      </c>
      <c r="D1605" s="2">
        <f t="shared" si="190"/>
        <v>35.5</v>
      </c>
      <c r="E1605" s="2">
        <f t="shared" si="192"/>
        <v>35</v>
      </c>
      <c r="F1605" s="2">
        <f t="shared" si="193"/>
        <v>34.75</v>
      </c>
      <c r="G1605" s="2">
        <f t="shared" si="195"/>
        <v>34.6</v>
      </c>
      <c r="H1605" s="2">
        <f t="shared" si="191"/>
        <v>35.592899999999979</v>
      </c>
      <c r="I1605" s="2">
        <f t="array" ref="I1605">SUMPRODUCT(B1589:B1608, (ROW(B1589:B1608)-ROW(B1589)+1)) / (20*21/2)</f>
        <v>35.128571428571426</v>
      </c>
      <c r="J1605" s="2">
        <f t="shared" si="194"/>
        <v>34.889558304784295</v>
      </c>
      <c r="K1605" s="2">
        <f t="shared" si="196"/>
        <v>34.489215583781593</v>
      </c>
    </row>
    <row r="1606" spans="1:11" ht="13.5" x14ac:dyDescent="0.25">
      <c r="A1606" s="3">
        <f>TITRES_STAT!B1609</f>
        <v>44351</v>
      </c>
      <c r="B1606" s="6">
        <f>TITRES_STAT!D1609</f>
        <v>35.5</v>
      </c>
      <c r="C1606" s="2">
        <f t="shared" si="197"/>
        <v>0</v>
      </c>
      <c r="D1606" s="2">
        <f t="shared" ref="D1606:D1669" si="198">AVERAGE(B1602:B1606)</f>
        <v>35.5</v>
      </c>
      <c r="E1606" s="2">
        <f t="shared" si="192"/>
        <v>35.1</v>
      </c>
      <c r="F1606" s="2">
        <f t="shared" si="193"/>
        <v>34.799999999999997</v>
      </c>
      <c r="G1606" s="2">
        <f t="shared" si="195"/>
        <v>34.619999999999997</v>
      </c>
      <c r="H1606" s="2">
        <f t="shared" si="191"/>
        <v>35.571399999999976</v>
      </c>
      <c r="I1606" s="2">
        <f t="array" ref="I1606">SUMPRODUCT(B1590:B1609, (ROW(B1590:B1609)-ROW(B1590)+1)) / (20*21/2)</f>
        <v>35.185714285714283</v>
      </c>
      <c r="J1606" s="2">
        <f t="shared" si="194"/>
        <v>34.947695609090552</v>
      </c>
      <c r="K1606" s="2">
        <f t="shared" si="196"/>
        <v>34.528854188339174</v>
      </c>
    </row>
    <row r="1607" spans="1:11" ht="13.5" x14ac:dyDescent="0.25">
      <c r="A1607" s="3">
        <f>TITRES_STAT!B1610</f>
        <v>44354</v>
      </c>
      <c r="B1607" s="6">
        <f>TITRES_STAT!D1610</f>
        <v>35.5</v>
      </c>
      <c r="C1607" s="2">
        <f t="shared" si="197"/>
        <v>0</v>
      </c>
      <c r="D1607" s="2">
        <f t="shared" si="198"/>
        <v>35.5</v>
      </c>
      <c r="E1607" s="2">
        <f t="shared" si="192"/>
        <v>35.200000000000003</v>
      </c>
      <c r="F1607" s="2">
        <f t="shared" si="193"/>
        <v>34.85</v>
      </c>
      <c r="G1607" s="2">
        <f t="shared" si="195"/>
        <v>34.64</v>
      </c>
      <c r="H1607" s="2">
        <f t="shared" si="191"/>
        <v>35.549899999999973</v>
      </c>
      <c r="I1607" s="2">
        <f t="array" ref="I1607">SUMPRODUCT(B1591:B1610, (ROW(B1591:B1610)-ROW(B1591)+1)) / (20*21/2)</f>
        <v>35.238095238095241</v>
      </c>
      <c r="J1607" s="2">
        <f t="shared" si="194"/>
        <v>35.000296027272405</v>
      </c>
      <c r="K1607" s="2">
        <f t="shared" si="196"/>
        <v>34.566938337816069</v>
      </c>
    </row>
    <row r="1608" spans="1:11" ht="13.5" x14ac:dyDescent="0.25">
      <c r="A1608" s="3">
        <f>TITRES_STAT!B1611</f>
        <v>44355</v>
      </c>
      <c r="B1608" s="6">
        <f>TITRES_STAT!D1611</f>
        <v>35.5</v>
      </c>
      <c r="C1608" s="2">
        <f t="shared" si="197"/>
        <v>0</v>
      </c>
      <c r="D1608" s="2">
        <f t="shared" si="198"/>
        <v>35.5</v>
      </c>
      <c r="E1608" s="2">
        <f t="shared" si="192"/>
        <v>35.299999999999997</v>
      </c>
      <c r="F1608" s="2">
        <f t="shared" si="193"/>
        <v>34.9</v>
      </c>
      <c r="G1608" s="2">
        <f t="shared" si="195"/>
        <v>34.659999999999997</v>
      </c>
      <c r="H1608" s="2">
        <f t="shared" si="191"/>
        <v>35.528399999999976</v>
      </c>
      <c r="I1608" s="2">
        <f t="array" ref="I1608">SUMPRODUCT(B1592:B1611, (ROW(B1592:B1611)-ROW(B1592)+1)) / (20*21/2)</f>
        <v>35.285714285714285</v>
      </c>
      <c r="J1608" s="2">
        <f t="shared" si="194"/>
        <v>35.047886881817888</v>
      </c>
      <c r="K1608" s="2">
        <f t="shared" si="196"/>
        <v>34.603528991235045</v>
      </c>
    </row>
    <row r="1609" spans="1:11" ht="13.5" x14ac:dyDescent="0.25">
      <c r="A1609" s="3">
        <f>TITRES_STAT!B1612</f>
        <v>44356</v>
      </c>
      <c r="B1609" s="6">
        <f>TITRES_STAT!D1612</f>
        <v>35.5</v>
      </c>
      <c r="C1609" s="2">
        <f t="shared" si="197"/>
        <v>0</v>
      </c>
      <c r="D1609" s="2">
        <f t="shared" si="198"/>
        <v>35.5</v>
      </c>
      <c r="E1609" s="2">
        <f t="shared" si="192"/>
        <v>35.4</v>
      </c>
      <c r="F1609" s="2">
        <f t="shared" si="193"/>
        <v>34.950000000000003</v>
      </c>
      <c r="G1609" s="2">
        <f t="shared" si="195"/>
        <v>34.68</v>
      </c>
      <c r="H1609" s="2">
        <f t="shared" si="191"/>
        <v>35.506899999999973</v>
      </c>
      <c r="I1609" s="2">
        <f t="array" ref="I1609">SUMPRODUCT(B1593:B1612, (ROW(B1593:B1612)-ROW(B1593)+1)) / (20*21/2)</f>
        <v>35.328571428571429</v>
      </c>
      <c r="J1609" s="2">
        <f t="shared" si="194"/>
        <v>35.090945274025707</v>
      </c>
      <c r="K1609" s="2">
        <f t="shared" si="196"/>
        <v>34.638684717068962</v>
      </c>
    </row>
    <row r="1610" spans="1:11" ht="13.5" x14ac:dyDescent="0.25">
      <c r="A1610" s="3">
        <f>TITRES_STAT!B1613</f>
        <v>44357</v>
      </c>
      <c r="B1610" s="6">
        <f>TITRES_STAT!D1613</f>
        <v>35.5</v>
      </c>
      <c r="C1610" s="2">
        <f t="shared" si="197"/>
        <v>0</v>
      </c>
      <c r="D1610" s="2">
        <f t="shared" si="198"/>
        <v>35.5</v>
      </c>
      <c r="E1610" s="2">
        <f t="shared" si="192"/>
        <v>35.5</v>
      </c>
      <c r="F1610" s="2">
        <f t="shared" si="193"/>
        <v>35</v>
      </c>
      <c r="G1610" s="2">
        <f t="shared" si="195"/>
        <v>34.700000000000003</v>
      </c>
      <c r="H1610" s="2">
        <f t="shared" ref="H1610:H1673" si="199">AVERAGE(B1411:B1610)</f>
        <v>35.48539999999997</v>
      </c>
      <c r="I1610" s="2">
        <f t="array" ref="I1610">SUMPRODUCT(B1594:B1613, (ROW(B1594:B1613)-ROW(B1594)+1)) / (20*21/2)</f>
        <v>35.272380952380949</v>
      </c>
      <c r="J1610" s="2">
        <f t="shared" si="194"/>
        <v>35.129902866975641</v>
      </c>
      <c r="K1610" s="2">
        <f t="shared" si="196"/>
        <v>34.672461786987824</v>
      </c>
    </row>
    <row r="1611" spans="1:11" ht="13.5" x14ac:dyDescent="0.25">
      <c r="A1611" s="3">
        <f>TITRES_STAT!B1614</f>
        <v>44358</v>
      </c>
      <c r="B1611" s="6">
        <f>TITRES_STAT!D1614</f>
        <v>35.5</v>
      </c>
      <c r="C1611" s="2">
        <f t="shared" si="197"/>
        <v>0</v>
      </c>
      <c r="D1611" s="2">
        <f t="shared" si="198"/>
        <v>35.5</v>
      </c>
      <c r="E1611" s="2">
        <f t="shared" si="192"/>
        <v>35.5</v>
      </c>
      <c r="F1611" s="2">
        <f t="shared" si="193"/>
        <v>35.049999999999997</v>
      </c>
      <c r="G1611" s="2">
        <f t="shared" si="195"/>
        <v>34.72</v>
      </c>
      <c r="H1611" s="2">
        <f t="shared" si="199"/>
        <v>35.463899999999967</v>
      </c>
      <c r="I1611" s="2">
        <f t="array" ref="I1611">SUMPRODUCT(B1595:B1614, (ROW(B1595:B1614)-ROW(B1595)+1)) / (20*21/2)</f>
        <v>35.216142857142856</v>
      </c>
      <c r="J1611" s="2">
        <f t="shared" si="194"/>
        <v>35.165150212977963</v>
      </c>
      <c r="K1611" s="2">
        <f t="shared" si="196"/>
        <v>34.704914265929474</v>
      </c>
    </row>
    <row r="1612" spans="1:11" ht="13.5" x14ac:dyDescent="0.25">
      <c r="A1612" s="3">
        <f>TITRES_STAT!B1615</f>
        <v>44361</v>
      </c>
      <c r="B1612" s="6">
        <f>TITRES_STAT!D1615</f>
        <v>35.5</v>
      </c>
      <c r="C1612" s="2">
        <f t="shared" si="197"/>
        <v>0</v>
      </c>
      <c r="D1612" s="2">
        <f t="shared" si="198"/>
        <v>35.5</v>
      </c>
      <c r="E1612" s="2">
        <f t="shared" ref="E1612:E1675" si="200">AVERAGE(B1603:B1612)</f>
        <v>35.5</v>
      </c>
      <c r="F1612" s="2">
        <f t="shared" si="193"/>
        <v>35.1</v>
      </c>
      <c r="G1612" s="2">
        <f t="shared" si="195"/>
        <v>34.74</v>
      </c>
      <c r="H1612" s="2">
        <f t="shared" si="199"/>
        <v>35.442399999999964</v>
      </c>
      <c r="I1612" s="2">
        <f t="array" ref="I1612">SUMPRODUCT(B1596:B1615, (ROW(B1596:B1615)-ROW(B1596)+1)) / (20*21/2)</f>
        <v>35.159857142857142</v>
      </c>
      <c r="J1612" s="2">
        <f t="shared" si="194"/>
        <v>35.197040668884824</v>
      </c>
      <c r="K1612" s="2">
        <f t="shared" si="196"/>
        <v>34.736094098638119</v>
      </c>
    </row>
    <row r="1613" spans="1:11" ht="13.5" x14ac:dyDescent="0.25">
      <c r="A1613" s="3">
        <f>TITRES_STAT!B1616</f>
        <v>44362</v>
      </c>
      <c r="B1613" s="6">
        <f>TITRES_STAT!D1616</f>
        <v>34.51</v>
      </c>
      <c r="C1613" s="2">
        <f t="shared" si="197"/>
        <v>-0.99000000000000199</v>
      </c>
      <c r="D1613" s="2">
        <f t="shared" si="198"/>
        <v>35.302</v>
      </c>
      <c r="E1613" s="2">
        <f t="shared" si="200"/>
        <v>35.400999999999996</v>
      </c>
      <c r="F1613" s="2">
        <f t="shared" si="193"/>
        <v>35.100499999999997</v>
      </c>
      <c r="G1613" s="2">
        <f t="shared" si="195"/>
        <v>34.740200000000002</v>
      </c>
      <c r="H1613" s="2">
        <f t="shared" si="199"/>
        <v>35.415949999999967</v>
      </c>
      <c r="I1613" s="2">
        <f t="array" ref="I1613">SUMPRODUCT(B1597:B1616, (ROW(B1597:B1616)-ROW(B1597)+1)) / (20*21/2)</f>
        <v>35.197809523809525</v>
      </c>
      <c r="J1613" s="2">
        <f t="shared" si="194"/>
        <v>35.131608224229126</v>
      </c>
      <c r="K1613" s="2">
        <f t="shared" si="196"/>
        <v>34.727227663397407</v>
      </c>
    </row>
    <row r="1614" spans="1:11" ht="13.5" x14ac:dyDescent="0.25">
      <c r="A1614" s="3">
        <f>TITRES_STAT!B1617</f>
        <v>44363</v>
      </c>
      <c r="B1614" s="6">
        <f>TITRES_STAT!D1617</f>
        <v>34.51</v>
      </c>
      <c r="C1614" s="2">
        <f t="shared" si="197"/>
        <v>0</v>
      </c>
      <c r="D1614" s="2">
        <f t="shared" si="198"/>
        <v>35.103999999999999</v>
      </c>
      <c r="E1614" s="2">
        <f t="shared" si="200"/>
        <v>35.302</v>
      </c>
      <c r="F1614" s="2">
        <f t="shared" si="193"/>
        <v>35.100999999999999</v>
      </c>
      <c r="G1614" s="2">
        <f t="shared" si="195"/>
        <v>34.740400000000001</v>
      </c>
      <c r="H1614" s="2">
        <f t="shared" si="199"/>
        <v>35.389499999999963</v>
      </c>
      <c r="I1614" s="2">
        <f t="array" ref="I1614">SUMPRODUCT(B1598:B1617, (ROW(B1598:B1617)-ROW(B1598)+1)) / (20*21/2)</f>
        <v>35.231000000000002</v>
      </c>
      <c r="J1614" s="2">
        <f t="shared" si="194"/>
        <v>35.072407440969208</v>
      </c>
      <c r="K1614" s="2">
        <f t="shared" si="196"/>
        <v>34.718708931499471</v>
      </c>
    </row>
    <row r="1615" spans="1:11" ht="13.5" x14ac:dyDescent="0.25">
      <c r="A1615" s="3">
        <f>TITRES_STAT!B1618</f>
        <v>44364</v>
      </c>
      <c r="B1615" s="6">
        <f>TITRES_STAT!D1618</f>
        <v>34.51</v>
      </c>
      <c r="C1615" s="2">
        <f t="shared" si="197"/>
        <v>0</v>
      </c>
      <c r="D1615" s="2">
        <f t="shared" si="198"/>
        <v>34.905999999999992</v>
      </c>
      <c r="E1615" s="2">
        <f t="shared" si="200"/>
        <v>35.202999999999996</v>
      </c>
      <c r="F1615" s="2">
        <f t="shared" si="193"/>
        <v>35.101500000000001</v>
      </c>
      <c r="G1615" s="2">
        <f t="shared" si="195"/>
        <v>34.740600000000001</v>
      </c>
      <c r="H1615" s="2">
        <f t="shared" si="199"/>
        <v>35.363049999999959</v>
      </c>
      <c r="I1615" s="2">
        <f t="array" ref="I1615">SUMPRODUCT(B1599:B1618, (ROW(B1599:B1618)-ROW(B1599)+1)) / (20*21/2)</f>
        <v>35.259428571428572</v>
      </c>
      <c r="J1615" s="2">
        <f t="shared" si="194"/>
        <v>35.018844827543568</v>
      </c>
      <c r="K1615" s="2">
        <f t="shared" si="196"/>
        <v>34.710524267519098</v>
      </c>
    </row>
    <row r="1616" spans="1:11" ht="13.5" x14ac:dyDescent="0.25">
      <c r="A1616" s="3">
        <f>TITRES_STAT!B1619</f>
        <v>44365</v>
      </c>
      <c r="B1616" s="6">
        <f>TITRES_STAT!D1619</f>
        <v>35.5</v>
      </c>
      <c r="C1616" s="2">
        <f t="shared" si="197"/>
        <v>0.99000000000000199</v>
      </c>
      <c r="D1616" s="2">
        <f t="shared" si="198"/>
        <v>34.905999999999992</v>
      </c>
      <c r="E1616" s="2">
        <f t="shared" si="200"/>
        <v>35.202999999999996</v>
      </c>
      <c r="F1616" s="2">
        <f t="shared" si="193"/>
        <v>35.151499999999999</v>
      </c>
      <c r="G1616" s="2">
        <f t="shared" si="195"/>
        <v>34.760599999999997</v>
      </c>
      <c r="H1616" s="2">
        <f t="shared" si="199"/>
        <v>35.341549999999962</v>
      </c>
      <c r="I1616" s="2">
        <f t="array" ref="I1616">SUMPRODUCT(B1600:B1619, (ROW(B1600:B1619)-ROW(B1600)+1)) / (20*21/2)</f>
        <v>35.283095238095235</v>
      </c>
      <c r="J1616" s="2">
        <f t="shared" si="194"/>
        <v>35.064669129682279</v>
      </c>
      <c r="K1616" s="2">
        <f t="shared" si="196"/>
        <v>34.741484100165408</v>
      </c>
    </row>
    <row r="1617" spans="1:11" ht="13.5" x14ac:dyDescent="0.25">
      <c r="A1617" s="3">
        <f>TITRES_STAT!B1620</f>
        <v>44368</v>
      </c>
      <c r="B1617" s="6">
        <f>TITRES_STAT!D1620</f>
        <v>35.5</v>
      </c>
      <c r="C1617" s="2">
        <f t="shared" si="197"/>
        <v>0</v>
      </c>
      <c r="D1617" s="2">
        <f t="shared" si="198"/>
        <v>34.905999999999999</v>
      </c>
      <c r="E1617" s="2">
        <f t="shared" si="200"/>
        <v>35.202999999999996</v>
      </c>
      <c r="F1617" s="2">
        <f t="shared" si="193"/>
        <v>35.201499999999996</v>
      </c>
      <c r="G1617" s="2">
        <f t="shared" si="195"/>
        <v>34.7806</v>
      </c>
      <c r="H1617" s="2">
        <f t="shared" si="199"/>
        <v>35.320049999999959</v>
      </c>
      <c r="I1617" s="2">
        <f t="array" ref="I1617">SUMPRODUCT(B1601:B1620, (ROW(B1601:B1620)-ROW(B1601)+1)) / (20*21/2)</f>
        <v>35.302</v>
      </c>
      <c r="J1617" s="2">
        <f t="shared" si="194"/>
        <v>35.106129212569684</v>
      </c>
      <c r="K1617" s="2">
        <f t="shared" si="196"/>
        <v>34.771229821727552</v>
      </c>
    </row>
    <row r="1618" spans="1:11" ht="13.5" x14ac:dyDescent="0.25">
      <c r="A1618" s="3">
        <f>TITRES_STAT!B1621</f>
        <v>44369</v>
      </c>
      <c r="B1618" s="6">
        <f>TITRES_STAT!D1621</f>
        <v>35.5</v>
      </c>
      <c r="C1618" s="2">
        <f t="shared" si="197"/>
        <v>0</v>
      </c>
      <c r="D1618" s="2">
        <f t="shared" si="198"/>
        <v>35.103999999999999</v>
      </c>
      <c r="E1618" s="2">
        <f t="shared" si="200"/>
        <v>35.202999999999996</v>
      </c>
      <c r="F1618" s="2">
        <f t="shared" si="193"/>
        <v>35.2515</v>
      </c>
      <c r="G1618" s="2">
        <f t="shared" si="195"/>
        <v>34.800600000000003</v>
      </c>
      <c r="H1618" s="2">
        <f t="shared" si="199"/>
        <v>35.298549999999963</v>
      </c>
      <c r="I1618" s="2">
        <f t="array" ref="I1618">SUMPRODUCT(B1602:B1621, (ROW(B1602:B1621)-ROW(B1602)+1)) / (20*21/2)</f>
        <v>35.221857142857139</v>
      </c>
      <c r="J1618" s="2">
        <f t="shared" si="194"/>
        <v>35.143640716134477</v>
      </c>
      <c r="K1618" s="2">
        <f t="shared" si="196"/>
        <v>34.799809044404903</v>
      </c>
    </row>
    <row r="1619" spans="1:11" ht="13.5" x14ac:dyDescent="0.25">
      <c r="A1619" s="3">
        <f>TITRES_STAT!B1622</f>
        <v>44370</v>
      </c>
      <c r="B1619" s="6">
        <f>TITRES_STAT!D1622</f>
        <v>35.5</v>
      </c>
      <c r="C1619" s="2">
        <f t="shared" si="197"/>
        <v>0</v>
      </c>
      <c r="D1619" s="2">
        <f t="shared" si="198"/>
        <v>35.302</v>
      </c>
      <c r="E1619" s="2">
        <f t="shared" si="200"/>
        <v>35.202999999999996</v>
      </c>
      <c r="F1619" s="2">
        <f t="shared" si="193"/>
        <v>35.301499999999997</v>
      </c>
      <c r="G1619" s="2">
        <f t="shared" si="195"/>
        <v>34.820599999999999</v>
      </c>
      <c r="H1619" s="2">
        <f t="shared" si="199"/>
        <v>35.277049999999967</v>
      </c>
      <c r="I1619" s="2">
        <f t="array" ref="I1619">SUMPRODUCT(B1603:B1622, (ROW(B1603:B1622)-ROW(B1603)+1)) / (20*21/2)</f>
        <v>35.146428571428572</v>
      </c>
      <c r="J1619" s="2">
        <f t="shared" si="194"/>
        <v>35.177579695550243</v>
      </c>
      <c r="K1619" s="2">
        <f t="shared" si="196"/>
        <v>34.827267513251769</v>
      </c>
    </row>
    <row r="1620" spans="1:11" ht="13.5" x14ac:dyDescent="0.25">
      <c r="A1620" s="3">
        <f>TITRES_STAT!B1623</f>
        <v>44371</v>
      </c>
      <c r="B1620" s="6">
        <f>TITRES_STAT!D1623</f>
        <v>35.5</v>
      </c>
      <c r="C1620" s="2">
        <f t="shared" si="197"/>
        <v>0</v>
      </c>
      <c r="D1620" s="2">
        <f t="shared" si="198"/>
        <v>35.5</v>
      </c>
      <c r="E1620" s="2">
        <f t="shared" si="200"/>
        <v>35.202999999999996</v>
      </c>
      <c r="F1620" s="2">
        <f t="shared" ref="F1620:F1683" si="201">AVERAGE(B1601:B1620)</f>
        <v>35.351500000000001</v>
      </c>
      <c r="G1620" s="2">
        <f t="shared" si="195"/>
        <v>34.840600000000002</v>
      </c>
      <c r="H1620" s="2">
        <f t="shared" si="199"/>
        <v>35.255549999999964</v>
      </c>
      <c r="I1620" s="2">
        <f t="array" ref="I1620">SUMPRODUCT(B1604:B1623, (ROW(B1604:B1623)-ROW(B1604)+1)) / (20*21/2)</f>
        <v>35.075714285714284</v>
      </c>
      <c r="J1620" s="2">
        <f t="shared" si="194"/>
        <v>35.208286391212127</v>
      </c>
      <c r="K1620" s="2">
        <f t="shared" si="196"/>
        <v>34.853649179398758</v>
      </c>
    </row>
    <row r="1621" spans="1:11" ht="13.5" x14ac:dyDescent="0.25">
      <c r="A1621" s="3">
        <f>TITRES_STAT!B1624</f>
        <v>44372</v>
      </c>
      <c r="B1621" s="6">
        <f>TITRES_STAT!D1624</f>
        <v>34.51</v>
      </c>
      <c r="C1621" s="2">
        <f t="shared" si="197"/>
        <v>-0.99000000000000199</v>
      </c>
      <c r="D1621" s="2">
        <f t="shared" si="198"/>
        <v>35.302</v>
      </c>
      <c r="E1621" s="2">
        <f t="shared" si="200"/>
        <v>35.103999999999999</v>
      </c>
      <c r="F1621" s="2">
        <f t="shared" si="201"/>
        <v>35.302</v>
      </c>
      <c r="G1621" s="2">
        <f t="shared" si="195"/>
        <v>34.840800000000002</v>
      </c>
      <c r="H1621" s="2">
        <f t="shared" si="199"/>
        <v>35.229099999999974</v>
      </c>
      <c r="I1621" s="2">
        <f t="array" ref="I1621">SUMPRODUCT(B1605:B1624, (ROW(B1605:B1624)-ROW(B1605)+1)) / (20*21/2)</f>
        <v>35.009714285714281</v>
      </c>
      <c r="J1621" s="2">
        <f t="shared" ref="J1621:J1684" si="202">$J$4*B1621+J1620*(1-$J$4)</f>
        <v>35.141782925382401</v>
      </c>
      <c r="K1621" s="2">
        <f t="shared" si="196"/>
        <v>34.840172740990965</v>
      </c>
    </row>
    <row r="1622" spans="1:11" ht="13.5" x14ac:dyDescent="0.25">
      <c r="A1622" s="3">
        <f>TITRES_STAT!B1625</f>
        <v>44375</v>
      </c>
      <c r="B1622" s="6">
        <f>TITRES_STAT!D1625</f>
        <v>34.51</v>
      </c>
      <c r="C1622" s="2">
        <f t="shared" si="197"/>
        <v>0</v>
      </c>
      <c r="D1622" s="2">
        <f t="shared" si="198"/>
        <v>35.103999999999999</v>
      </c>
      <c r="E1622" s="2">
        <f t="shared" si="200"/>
        <v>35.004999999999995</v>
      </c>
      <c r="F1622" s="2">
        <f t="shared" si="201"/>
        <v>35.252499999999998</v>
      </c>
      <c r="G1622" s="2">
        <f t="shared" si="195"/>
        <v>34.841000000000001</v>
      </c>
      <c r="H1622" s="2">
        <f t="shared" si="199"/>
        <v>35.20264999999997</v>
      </c>
      <c r="I1622" s="2">
        <f t="array" ref="I1622">SUMPRODUCT(B1606:B1625, (ROW(B1606:B1625)-ROW(B1606)+1)) / (20*21/2)</f>
        <v>34.948428571428565</v>
      </c>
      <c r="J1622" s="2">
        <f t="shared" si="202"/>
        <v>35.081613122965031</v>
      </c>
      <c r="K1622" s="2">
        <f t="shared" si="196"/>
        <v>34.827224790363871</v>
      </c>
    </row>
    <row r="1623" spans="1:11" ht="13.5" x14ac:dyDescent="0.25">
      <c r="A1623" s="3">
        <f>TITRES_STAT!B1626</f>
        <v>44376</v>
      </c>
      <c r="B1623" s="6">
        <f>TITRES_STAT!D1626</f>
        <v>34.51</v>
      </c>
      <c r="C1623" s="2">
        <f t="shared" si="197"/>
        <v>0</v>
      </c>
      <c r="D1623" s="2">
        <f t="shared" si="198"/>
        <v>34.905999999999992</v>
      </c>
      <c r="E1623" s="2">
        <f t="shared" si="200"/>
        <v>35.004999999999995</v>
      </c>
      <c r="F1623" s="2">
        <f t="shared" si="201"/>
        <v>35.202999999999996</v>
      </c>
      <c r="G1623" s="2">
        <f t="shared" si="195"/>
        <v>34.841200000000001</v>
      </c>
      <c r="H1623" s="2">
        <f t="shared" si="199"/>
        <v>35.176199999999973</v>
      </c>
      <c r="I1623" s="2">
        <f t="array" ref="I1623">SUMPRODUCT(B1607:B1626, (ROW(B1607:B1626)-ROW(B1607)+1)) / (20*21/2)</f>
        <v>34.891857142857141</v>
      </c>
      <c r="J1623" s="2">
        <f t="shared" si="202"/>
        <v>35.027173777920744</v>
      </c>
      <c r="K1623" s="2">
        <f t="shared" si="196"/>
        <v>34.814784602506464</v>
      </c>
    </row>
    <row r="1624" spans="1:11" ht="13.5" x14ac:dyDescent="0.25">
      <c r="A1624" s="3">
        <f>TITRES_STAT!B1627</f>
        <v>44377</v>
      </c>
      <c r="B1624" s="6">
        <f>TITRES_STAT!D1627</f>
        <v>34.51</v>
      </c>
      <c r="C1624" s="2">
        <f t="shared" si="197"/>
        <v>0</v>
      </c>
      <c r="D1624" s="2">
        <f t="shared" si="198"/>
        <v>34.707999999999991</v>
      </c>
      <c r="E1624" s="2">
        <f t="shared" si="200"/>
        <v>35.004999999999995</v>
      </c>
      <c r="F1624" s="2">
        <f t="shared" si="201"/>
        <v>35.153499999999994</v>
      </c>
      <c r="G1624" s="2">
        <f t="shared" si="195"/>
        <v>34.8414</v>
      </c>
      <c r="H1624" s="2">
        <f t="shared" si="199"/>
        <v>35.149749999999969</v>
      </c>
      <c r="I1624" s="2">
        <f t="array" ref="I1624">SUMPRODUCT(B1608:B1627, (ROW(B1608:B1627)-ROW(B1608)+1)) / (20*21/2)</f>
        <v>34.839999999999996</v>
      </c>
      <c r="J1624" s="2">
        <f t="shared" si="202"/>
        <v>34.97791913240448</v>
      </c>
      <c r="K1624" s="2">
        <f t="shared" si="196"/>
        <v>34.80283226515327</v>
      </c>
    </row>
    <row r="1625" spans="1:11" ht="13.5" x14ac:dyDescent="0.25">
      <c r="A1625" s="3">
        <f>TITRES_STAT!B1628</f>
        <v>44378</v>
      </c>
      <c r="B1625" s="6">
        <f>TITRES_STAT!D1628</f>
        <v>34.51</v>
      </c>
      <c r="C1625" s="2">
        <f t="shared" si="197"/>
        <v>0</v>
      </c>
      <c r="D1625" s="2">
        <f t="shared" si="198"/>
        <v>34.51</v>
      </c>
      <c r="E1625" s="2">
        <f t="shared" si="200"/>
        <v>35.004999999999995</v>
      </c>
      <c r="F1625" s="2">
        <f t="shared" si="201"/>
        <v>35.103999999999999</v>
      </c>
      <c r="G1625" s="2">
        <f t="shared" si="195"/>
        <v>34.8416</v>
      </c>
      <c r="H1625" s="2">
        <f t="shared" si="199"/>
        <v>35.123299999999979</v>
      </c>
      <c r="I1625" s="2">
        <f t="array" ref="I1625">SUMPRODUCT(B1609:B1628, (ROW(B1609:B1628)-ROW(B1609)+1)) / (20*21/2)</f>
        <v>34.792857142857137</v>
      </c>
      <c r="J1625" s="2">
        <f t="shared" si="202"/>
        <v>34.933355405508813</v>
      </c>
      <c r="K1625" s="2">
        <f t="shared" si="196"/>
        <v>34.791348646911963</v>
      </c>
    </row>
    <row r="1626" spans="1:11" ht="13.5" x14ac:dyDescent="0.25">
      <c r="A1626" s="3">
        <f>TITRES_STAT!B1629</f>
        <v>44379</v>
      </c>
      <c r="B1626" s="6">
        <f>TITRES_STAT!D1629</f>
        <v>34.51</v>
      </c>
      <c r="C1626" s="2">
        <f t="shared" si="197"/>
        <v>0</v>
      </c>
      <c r="D1626" s="2">
        <f t="shared" si="198"/>
        <v>34.51</v>
      </c>
      <c r="E1626" s="2">
        <f t="shared" si="200"/>
        <v>34.905999999999992</v>
      </c>
      <c r="F1626" s="2">
        <f t="shared" si="201"/>
        <v>35.054499999999997</v>
      </c>
      <c r="G1626" s="2">
        <f t="shared" si="195"/>
        <v>34.841799999999999</v>
      </c>
      <c r="H1626" s="2">
        <f t="shared" si="199"/>
        <v>35.096849999999975</v>
      </c>
      <c r="I1626" s="2">
        <f t="array" ref="I1626">SUMPRODUCT(B1610:B1629, (ROW(B1610:B1629)-ROW(B1610)+1)) / (20*21/2)</f>
        <v>34.750428571428564</v>
      </c>
      <c r="J1626" s="2">
        <f t="shared" si="202"/>
        <v>34.893035843079403</v>
      </c>
      <c r="K1626" s="2">
        <f t="shared" si="196"/>
        <v>34.780315366640906</v>
      </c>
    </row>
    <row r="1627" spans="1:11" ht="13.5" x14ac:dyDescent="0.25">
      <c r="A1627" s="3">
        <f>TITRES_STAT!B1630</f>
        <v>44382</v>
      </c>
      <c r="B1627" s="6">
        <f>TITRES_STAT!D1630</f>
        <v>34.51</v>
      </c>
      <c r="C1627" s="2">
        <f t="shared" si="197"/>
        <v>0</v>
      </c>
      <c r="D1627" s="2">
        <f t="shared" si="198"/>
        <v>34.51</v>
      </c>
      <c r="E1627" s="2">
        <f t="shared" si="200"/>
        <v>34.806999999999995</v>
      </c>
      <c r="F1627" s="2">
        <f t="shared" si="201"/>
        <v>35.004999999999995</v>
      </c>
      <c r="G1627" s="2">
        <f t="shared" si="195"/>
        <v>34.841999999999999</v>
      </c>
      <c r="H1627" s="2">
        <f t="shared" si="199"/>
        <v>35.070399999999978</v>
      </c>
      <c r="I1627" s="2">
        <f t="array" ref="I1627">SUMPRODUCT(B1611:B1630, (ROW(B1611:B1630)-ROW(B1611)+1)) / (20*21/2)</f>
        <v>34.712714285714284</v>
      </c>
      <c r="J1627" s="2">
        <f t="shared" si="202"/>
        <v>34.856556238976601</v>
      </c>
      <c r="K1627" s="2">
        <f t="shared" si="196"/>
        <v>34.769714764027533</v>
      </c>
    </row>
    <row r="1628" spans="1:11" ht="13.5" x14ac:dyDescent="0.25">
      <c r="A1628" s="3">
        <f>TITRES_STAT!B1631</f>
        <v>44383</v>
      </c>
      <c r="B1628" s="6">
        <f>TITRES_STAT!D1631</f>
        <v>34.51</v>
      </c>
      <c r="C1628" s="2">
        <f t="shared" si="197"/>
        <v>0</v>
      </c>
      <c r="D1628" s="2">
        <f t="shared" si="198"/>
        <v>34.51</v>
      </c>
      <c r="E1628" s="2">
        <f t="shared" si="200"/>
        <v>34.707999999999991</v>
      </c>
      <c r="F1628" s="2">
        <f t="shared" si="201"/>
        <v>34.955499999999994</v>
      </c>
      <c r="G1628" s="2">
        <f t="shared" si="195"/>
        <v>34.842199999999998</v>
      </c>
      <c r="H1628" s="2">
        <f t="shared" si="199"/>
        <v>35.043949999999981</v>
      </c>
      <c r="I1628" s="2">
        <f t="array" ref="I1628">SUMPRODUCT(B1612:B1631, (ROW(B1612:B1631)-ROW(B1612)+1)) / (20*21/2)</f>
        <v>34.679714285714283</v>
      </c>
      <c r="J1628" s="2">
        <f t="shared" si="202"/>
        <v>34.823550882883595</v>
      </c>
      <c r="K1628" s="2">
        <f t="shared" si="196"/>
        <v>34.759529871320574</v>
      </c>
    </row>
    <row r="1629" spans="1:11" ht="13.5" x14ac:dyDescent="0.25">
      <c r="A1629" s="3">
        <f>TITRES_STAT!B1632</f>
        <v>44384</v>
      </c>
      <c r="B1629" s="6">
        <f>TITRES_STAT!D1632</f>
        <v>34.51</v>
      </c>
      <c r="C1629" s="2">
        <f t="shared" si="197"/>
        <v>0</v>
      </c>
      <c r="D1629" s="2">
        <f t="shared" si="198"/>
        <v>34.51</v>
      </c>
      <c r="E1629" s="2">
        <f t="shared" si="200"/>
        <v>34.608999999999995</v>
      </c>
      <c r="F1629" s="2">
        <f t="shared" si="201"/>
        <v>34.905999999999992</v>
      </c>
      <c r="G1629" s="2">
        <f t="shared" si="195"/>
        <v>34.842399999999998</v>
      </c>
      <c r="H1629" s="2">
        <f t="shared" si="199"/>
        <v>35.017499999999984</v>
      </c>
      <c r="I1629" s="2">
        <f t="array" ref="I1629">SUMPRODUCT(B1613:B1632, (ROW(B1613:B1632)-ROW(B1613)+1)) / (20*21/2)</f>
        <v>34.651428571428568</v>
      </c>
      <c r="J1629" s="2">
        <f t="shared" si="202"/>
        <v>34.793688894037537</v>
      </c>
      <c r="K1629" s="2">
        <f t="shared" si="196"/>
        <v>34.749744386170747</v>
      </c>
    </row>
    <row r="1630" spans="1:11" ht="13.5" x14ac:dyDescent="0.25">
      <c r="A1630" s="3">
        <f>TITRES_STAT!B1633</f>
        <v>44385</v>
      </c>
      <c r="B1630" s="6">
        <f>TITRES_STAT!D1633</f>
        <v>34.51</v>
      </c>
      <c r="C1630" s="2">
        <f t="shared" si="197"/>
        <v>0</v>
      </c>
      <c r="D1630" s="2">
        <f t="shared" si="198"/>
        <v>34.51</v>
      </c>
      <c r="E1630" s="2">
        <f t="shared" si="200"/>
        <v>34.51</v>
      </c>
      <c r="F1630" s="2">
        <f t="shared" si="201"/>
        <v>34.856499999999997</v>
      </c>
      <c r="G1630" s="2">
        <f t="shared" si="195"/>
        <v>34.842599999999997</v>
      </c>
      <c r="H1630" s="2">
        <f t="shared" si="199"/>
        <v>34.991049999999987</v>
      </c>
      <c r="I1630" s="2">
        <f t="array" ref="I1630">SUMPRODUCT(B1614:B1633, (ROW(B1614:B1633)-ROW(B1614)+1)) / (20*21/2)</f>
        <v>34.627857142857138</v>
      </c>
      <c r="J1630" s="2">
        <f t="shared" si="202"/>
        <v>34.766670904129199</v>
      </c>
      <c r="K1630" s="2">
        <f t="shared" si="196"/>
        <v>34.7403426455366</v>
      </c>
    </row>
    <row r="1631" spans="1:11" ht="13.5" x14ac:dyDescent="0.25">
      <c r="A1631" s="3">
        <f>TITRES_STAT!B1634</f>
        <v>44386</v>
      </c>
      <c r="B1631" s="6">
        <f>TITRES_STAT!D1634</f>
        <v>34.51</v>
      </c>
      <c r="C1631" s="2">
        <f t="shared" si="197"/>
        <v>0</v>
      </c>
      <c r="D1631" s="2">
        <f t="shared" si="198"/>
        <v>34.51</v>
      </c>
      <c r="E1631" s="2">
        <f t="shared" si="200"/>
        <v>34.51</v>
      </c>
      <c r="F1631" s="2">
        <f t="shared" si="201"/>
        <v>34.806999999999995</v>
      </c>
      <c r="G1631" s="2">
        <f t="shared" si="195"/>
        <v>34.842799999999997</v>
      </c>
      <c r="H1631" s="2">
        <f t="shared" si="199"/>
        <v>34.964599999999983</v>
      </c>
      <c r="I1631" s="2">
        <f t="array" ref="I1631">SUMPRODUCT(B1615:B1634, (ROW(B1615:B1634)-ROW(B1615)+1)) / (20*21/2)</f>
        <v>34.604285714285709</v>
      </c>
      <c r="J1631" s="2">
        <f t="shared" si="202"/>
        <v>34.742226056116898</v>
      </c>
      <c r="K1631" s="2">
        <f t="shared" si="196"/>
        <v>34.731309600613592</v>
      </c>
    </row>
    <row r="1632" spans="1:11" ht="13.5" x14ac:dyDescent="0.25">
      <c r="A1632" s="3">
        <f>TITRES_STAT!B1635</f>
        <v>44389</v>
      </c>
      <c r="B1632" s="6">
        <f>TITRES_STAT!D1635</f>
        <v>34.51</v>
      </c>
      <c r="C1632" s="2">
        <f t="shared" si="197"/>
        <v>0</v>
      </c>
      <c r="D1632" s="2">
        <f t="shared" si="198"/>
        <v>34.51</v>
      </c>
      <c r="E1632" s="2">
        <f t="shared" si="200"/>
        <v>34.51</v>
      </c>
      <c r="F1632" s="2">
        <f t="shared" si="201"/>
        <v>34.757499999999993</v>
      </c>
      <c r="G1632" s="2">
        <f t="shared" si="195"/>
        <v>34.842999999999996</v>
      </c>
      <c r="H1632" s="2">
        <f t="shared" si="199"/>
        <v>34.938149999999986</v>
      </c>
      <c r="I1632" s="2">
        <f t="array" ref="I1632">SUMPRODUCT(B1616:B1635, (ROW(B1616:B1635)-ROW(B1616)+1)) / (20*21/2)</f>
        <v>34.580714285714279</v>
      </c>
      <c r="J1632" s="2">
        <f t="shared" si="202"/>
        <v>34.720109288867668</v>
      </c>
      <c r="K1632" s="2">
        <f t="shared" si="196"/>
        <v>34.722630792746394</v>
      </c>
    </row>
    <row r="1633" spans="1:11" ht="13.5" x14ac:dyDescent="0.25">
      <c r="A1633" s="3">
        <f>TITRES_STAT!B1636</f>
        <v>44390</v>
      </c>
      <c r="B1633" s="6">
        <f>TITRES_STAT!D1636</f>
        <v>34.51</v>
      </c>
      <c r="C1633" s="2">
        <f t="shared" si="197"/>
        <v>0</v>
      </c>
      <c r="D1633" s="2">
        <f t="shared" si="198"/>
        <v>34.51</v>
      </c>
      <c r="E1633" s="2">
        <f t="shared" si="200"/>
        <v>34.51</v>
      </c>
      <c r="F1633" s="2">
        <f t="shared" si="201"/>
        <v>34.757499999999993</v>
      </c>
      <c r="G1633" s="2">
        <f t="shared" si="195"/>
        <v>34.843199999999996</v>
      </c>
      <c r="H1633" s="2">
        <f t="shared" si="199"/>
        <v>34.911699999999989</v>
      </c>
      <c r="I1633" s="2">
        <f t="array" ref="I1633">SUMPRODUCT(B1617:B1636, (ROW(B1617:B1636)-ROW(B1617)+1)) / (20*21/2)</f>
        <v>34.55714285714285</v>
      </c>
      <c r="J1633" s="2">
        <f t="shared" si="202"/>
        <v>34.700098880404084</v>
      </c>
      <c r="K1633" s="2">
        <f t="shared" si="196"/>
        <v>34.714292330285751</v>
      </c>
    </row>
    <row r="1634" spans="1:11" ht="13.5" x14ac:dyDescent="0.25">
      <c r="A1634" s="3">
        <f>TITRES_STAT!B1637</f>
        <v>44391</v>
      </c>
      <c r="B1634" s="6">
        <f>TITRES_STAT!D1637</f>
        <v>34.51</v>
      </c>
      <c r="C1634" s="2">
        <f t="shared" si="197"/>
        <v>0</v>
      </c>
      <c r="D1634" s="2">
        <f t="shared" si="198"/>
        <v>34.51</v>
      </c>
      <c r="E1634" s="2">
        <f t="shared" si="200"/>
        <v>34.51</v>
      </c>
      <c r="F1634" s="2">
        <f t="shared" si="201"/>
        <v>34.757499999999993</v>
      </c>
      <c r="G1634" s="2">
        <f t="shared" si="195"/>
        <v>34.843399999999995</v>
      </c>
      <c r="H1634" s="2">
        <f t="shared" si="199"/>
        <v>34.885249999999992</v>
      </c>
      <c r="I1634" s="2">
        <f t="array" ref="I1634">SUMPRODUCT(B1618:B1637, (ROW(B1618:B1637)-ROW(B1618)+1)) / (20*21/2)</f>
        <v>34.538285714285706</v>
      </c>
      <c r="J1634" s="2">
        <f t="shared" si="202"/>
        <v>34.681994225127504</v>
      </c>
      <c r="K1634" s="2">
        <f t="shared" si="196"/>
        <v>34.706280866352976</v>
      </c>
    </row>
    <row r="1635" spans="1:11" ht="13.5" x14ac:dyDescent="0.25">
      <c r="A1635" s="3">
        <f>TITRES_STAT!B1638</f>
        <v>44392</v>
      </c>
      <c r="B1635" s="6">
        <f>TITRES_STAT!D1638</f>
        <v>34.51</v>
      </c>
      <c r="C1635" s="2">
        <f t="shared" si="197"/>
        <v>0</v>
      </c>
      <c r="D1635" s="2">
        <f t="shared" si="198"/>
        <v>34.51</v>
      </c>
      <c r="E1635" s="2">
        <f t="shared" si="200"/>
        <v>34.51</v>
      </c>
      <c r="F1635" s="2">
        <f t="shared" si="201"/>
        <v>34.757499999999993</v>
      </c>
      <c r="G1635" s="2">
        <f t="shared" si="195"/>
        <v>34.843599999999995</v>
      </c>
      <c r="H1635" s="2">
        <f t="shared" si="199"/>
        <v>34.858799999999995</v>
      </c>
      <c r="I1635" s="2">
        <f t="array" ref="I1635">SUMPRODUCT(B1619:B1638, (ROW(B1619:B1638)-ROW(B1619)+1)) / (20*21/2)</f>
        <v>34.524142857142849</v>
      </c>
      <c r="J1635" s="2">
        <f t="shared" si="202"/>
        <v>34.665613822734407</v>
      </c>
      <c r="K1635" s="2">
        <f t="shared" si="196"/>
        <v>34.698583577476391</v>
      </c>
    </row>
    <row r="1636" spans="1:11" ht="13.5" x14ac:dyDescent="0.25">
      <c r="A1636" s="3">
        <f>TITRES_STAT!B1639</f>
        <v>44393</v>
      </c>
      <c r="B1636" s="6">
        <f>TITRES_STAT!D1639</f>
        <v>34.51</v>
      </c>
      <c r="C1636" s="2">
        <f t="shared" si="197"/>
        <v>0</v>
      </c>
      <c r="D1636" s="2">
        <f t="shared" si="198"/>
        <v>34.51</v>
      </c>
      <c r="E1636" s="2">
        <f t="shared" si="200"/>
        <v>34.51</v>
      </c>
      <c r="F1636" s="2">
        <f t="shared" si="201"/>
        <v>34.707999999999991</v>
      </c>
      <c r="G1636" s="2">
        <f t="shared" si="195"/>
        <v>34.843799999999995</v>
      </c>
      <c r="H1636" s="2">
        <f t="shared" si="199"/>
        <v>34.832349999999998</v>
      </c>
      <c r="I1636" s="2">
        <f t="array" ref="I1636">SUMPRODUCT(B1620:B1639, (ROW(B1620:B1639)-ROW(B1620)+1)) / (20*21/2)</f>
        <v>34.514714285714284</v>
      </c>
      <c r="J1636" s="2">
        <f t="shared" si="202"/>
        <v>34.650793458664467</v>
      </c>
      <c r="K1636" s="2">
        <f t="shared" si="196"/>
        <v>34.691188143065553</v>
      </c>
    </row>
    <row r="1637" spans="1:11" ht="13.5" x14ac:dyDescent="0.25">
      <c r="A1637" s="3">
        <f>TITRES_STAT!B1640</f>
        <v>44396</v>
      </c>
      <c r="B1637" s="6">
        <f>TITRES_STAT!D1640</f>
        <v>34.51</v>
      </c>
      <c r="C1637" s="2">
        <f t="shared" si="197"/>
        <v>0</v>
      </c>
      <c r="D1637" s="2">
        <f t="shared" si="198"/>
        <v>34.51</v>
      </c>
      <c r="E1637" s="2">
        <f t="shared" si="200"/>
        <v>34.51</v>
      </c>
      <c r="F1637" s="2">
        <f t="shared" si="201"/>
        <v>34.658499999999989</v>
      </c>
      <c r="G1637" s="2">
        <f t="shared" si="195"/>
        <v>34.843999999999994</v>
      </c>
      <c r="H1637" s="2">
        <f t="shared" si="199"/>
        <v>34.805900000000001</v>
      </c>
      <c r="I1637" s="2">
        <f t="array" ref="I1637">SUMPRODUCT(B1621:B1640, (ROW(B1621:B1640)-ROW(B1621)+1)) / (20*21/2)</f>
        <v>34.51</v>
      </c>
      <c r="J1637" s="2">
        <f t="shared" si="202"/>
        <v>34.637384557839283</v>
      </c>
      <c r="K1637" s="2">
        <f t="shared" si="196"/>
        <v>34.68408272569043</v>
      </c>
    </row>
    <row r="1638" spans="1:11" ht="13.5" x14ac:dyDescent="0.25">
      <c r="A1638" s="3">
        <f>TITRES_STAT!B1641</f>
        <v>44399</v>
      </c>
      <c r="B1638" s="6">
        <f>TITRES_STAT!D1641</f>
        <v>34.51</v>
      </c>
      <c r="C1638" s="2">
        <f t="shared" si="197"/>
        <v>0</v>
      </c>
      <c r="D1638" s="2">
        <f t="shared" si="198"/>
        <v>34.51</v>
      </c>
      <c r="E1638" s="2">
        <f t="shared" si="200"/>
        <v>34.51</v>
      </c>
      <c r="F1638" s="2">
        <f t="shared" si="201"/>
        <v>34.608999999999995</v>
      </c>
      <c r="G1638" s="2">
        <f t="shared" si="195"/>
        <v>34.844199999999994</v>
      </c>
      <c r="H1638" s="2">
        <f t="shared" si="199"/>
        <v>34.779450000000004</v>
      </c>
      <c r="I1638" s="2">
        <f t="array" ref="I1638">SUMPRODUCT(B1622:B1641, (ROW(B1622:B1641)-ROW(B1622)+1)) / (20*21/2)</f>
        <v>34.509047619047614</v>
      </c>
      <c r="J1638" s="2">
        <f t="shared" si="202"/>
        <v>34.625252695187925</v>
      </c>
      <c r="K1638" s="2">
        <f t="shared" si="196"/>
        <v>34.67725595213394</v>
      </c>
    </row>
    <row r="1639" spans="1:11" ht="13.5" x14ac:dyDescent="0.25">
      <c r="A1639" s="3">
        <f>TITRES_STAT!B1642</f>
        <v>44400</v>
      </c>
      <c r="B1639" s="6">
        <f>TITRES_STAT!D1642</f>
        <v>34.51</v>
      </c>
      <c r="C1639" s="2">
        <f t="shared" si="197"/>
        <v>0</v>
      </c>
      <c r="D1639" s="2">
        <f t="shared" si="198"/>
        <v>34.51</v>
      </c>
      <c r="E1639" s="2">
        <f t="shared" si="200"/>
        <v>34.51</v>
      </c>
      <c r="F1639" s="2">
        <f t="shared" si="201"/>
        <v>34.559499999999993</v>
      </c>
      <c r="G1639" s="2">
        <f t="shared" si="195"/>
        <v>34.844399999999993</v>
      </c>
      <c r="H1639" s="2">
        <f t="shared" si="199"/>
        <v>34.753</v>
      </c>
      <c r="I1639" s="2">
        <f t="array" ref="I1639">SUMPRODUCT(B1623:B1642, (ROW(B1623:B1642)-ROW(B1623)+1)) / (20*21/2)</f>
        <v>34.508142857142857</v>
      </c>
      <c r="J1639" s="2">
        <f t="shared" si="202"/>
        <v>34.614276248027167</v>
      </c>
      <c r="K1639" s="2">
        <f t="shared" si="196"/>
        <v>34.670696895187511</v>
      </c>
    </row>
    <row r="1640" spans="1:11" ht="13.5" x14ac:dyDescent="0.25">
      <c r="A1640" s="3">
        <f>TITRES_STAT!B1643</f>
        <v>44403</v>
      </c>
      <c r="B1640" s="6">
        <f>TITRES_STAT!D1643</f>
        <v>34.51</v>
      </c>
      <c r="C1640" s="2">
        <f t="shared" si="197"/>
        <v>0</v>
      </c>
      <c r="D1640" s="2">
        <f t="shared" si="198"/>
        <v>34.51</v>
      </c>
      <c r="E1640" s="2">
        <f t="shared" si="200"/>
        <v>34.51</v>
      </c>
      <c r="F1640" s="2">
        <f t="shared" si="201"/>
        <v>34.51</v>
      </c>
      <c r="G1640" s="2">
        <f t="shared" si="195"/>
        <v>34.844599999999993</v>
      </c>
      <c r="H1640" s="2">
        <f t="shared" si="199"/>
        <v>34.726550000000003</v>
      </c>
      <c r="I1640" s="2">
        <f t="array" ref="I1640">SUMPRODUCT(B1624:B1643, (ROW(B1624:B1643)-ROW(B1624)+1)) / (20*21/2)</f>
        <v>34.507285714285715</v>
      </c>
      <c r="J1640" s="2">
        <f t="shared" si="202"/>
        <v>34.604345176786488</v>
      </c>
      <c r="K1640" s="2">
        <f t="shared" si="196"/>
        <v>34.664395056160551</v>
      </c>
    </row>
    <row r="1641" spans="1:11" ht="13.5" x14ac:dyDescent="0.25">
      <c r="A1641" s="3">
        <f>TITRES_STAT!B1644</f>
        <v>44404</v>
      </c>
      <c r="B1641" s="6">
        <f>TITRES_STAT!D1644</f>
        <v>34.5</v>
      </c>
      <c r="C1641" s="2">
        <f t="shared" si="197"/>
        <v>-9.9999999999980105E-3</v>
      </c>
      <c r="D1641" s="2">
        <f t="shared" si="198"/>
        <v>34.507999999999996</v>
      </c>
      <c r="E1641" s="2">
        <f t="shared" si="200"/>
        <v>34.509</v>
      </c>
      <c r="F1641" s="2">
        <f t="shared" si="201"/>
        <v>34.509499999999996</v>
      </c>
      <c r="G1641" s="2">
        <f t="shared" si="195"/>
        <v>34.844599999999993</v>
      </c>
      <c r="H1641" s="2">
        <f t="shared" si="199"/>
        <v>34.70600000000001</v>
      </c>
      <c r="I1641" s="2">
        <f t="array" ref="I1641">SUMPRODUCT(B1625:B1644, (ROW(B1625:B1644)-ROW(B1625)+1)) / (20*21/2)</f>
        <v>34.506476190476192</v>
      </c>
      <c r="J1641" s="2">
        <f t="shared" si="202"/>
        <v>34.594407540902061</v>
      </c>
      <c r="K1641" s="2">
        <f t="shared" si="196"/>
        <v>34.65794819121308</v>
      </c>
    </row>
    <row r="1642" spans="1:11" ht="13.5" x14ac:dyDescent="0.25">
      <c r="A1642" s="3">
        <f>TITRES_STAT!B1645</f>
        <v>44405</v>
      </c>
      <c r="B1642" s="6">
        <f>TITRES_STAT!D1645</f>
        <v>34.5</v>
      </c>
      <c r="C1642" s="2">
        <f t="shared" si="197"/>
        <v>0</v>
      </c>
      <c r="D1642" s="2">
        <f t="shared" si="198"/>
        <v>34.506</v>
      </c>
      <c r="E1642" s="2">
        <f t="shared" si="200"/>
        <v>34.507999999999996</v>
      </c>
      <c r="F1642" s="2">
        <f t="shared" si="201"/>
        <v>34.509</v>
      </c>
      <c r="G1642" s="2">
        <f t="shared" si="195"/>
        <v>34.844599999999993</v>
      </c>
      <c r="H1642" s="2">
        <f t="shared" si="199"/>
        <v>34.68545000000001</v>
      </c>
      <c r="I1642" s="2">
        <f t="array" ref="I1642">SUMPRODUCT(B1626:B1645, (ROW(B1626:B1645)-ROW(B1626)+1)) / (20*21/2)</f>
        <v>34.505714285714284</v>
      </c>
      <c r="J1642" s="2">
        <f t="shared" si="202"/>
        <v>34.585416346530437</v>
      </c>
      <c r="K1642" s="2">
        <f t="shared" si="196"/>
        <v>34.651754144498838</v>
      </c>
    </row>
    <row r="1643" spans="1:11" ht="13.5" x14ac:dyDescent="0.25">
      <c r="A1643" s="3">
        <f>TITRES_STAT!B1646</f>
        <v>44406</v>
      </c>
      <c r="B1643" s="6">
        <f>TITRES_STAT!D1646</f>
        <v>34.5</v>
      </c>
      <c r="C1643" s="2">
        <f t="shared" si="197"/>
        <v>0</v>
      </c>
      <c r="D1643" s="2">
        <f t="shared" si="198"/>
        <v>34.503999999999998</v>
      </c>
      <c r="E1643" s="2">
        <f t="shared" si="200"/>
        <v>34.506999999999991</v>
      </c>
      <c r="F1643" s="2">
        <f t="shared" si="201"/>
        <v>34.508499999999998</v>
      </c>
      <c r="G1643" s="2">
        <f t="shared" si="195"/>
        <v>34.844599999999993</v>
      </c>
      <c r="H1643" s="2">
        <f t="shared" si="199"/>
        <v>34.664900000000017</v>
      </c>
      <c r="I1643" s="2">
        <f t="array" ref="I1643">SUMPRODUCT(B1627:B1646, (ROW(B1627:B1646)-ROW(B1627)+1)) / (20*21/2)</f>
        <v>34.504999999999995</v>
      </c>
      <c r="J1643" s="2">
        <f t="shared" si="202"/>
        <v>34.577281456384682</v>
      </c>
      <c r="K1643" s="2">
        <f t="shared" si="196"/>
        <v>34.645803001577313</v>
      </c>
    </row>
    <row r="1644" spans="1:11" ht="13.5" x14ac:dyDescent="0.25">
      <c r="A1644" s="3">
        <f>TITRES_STAT!B1647</f>
        <v>44407</v>
      </c>
      <c r="B1644" s="6">
        <f>TITRES_STAT!D1647</f>
        <v>34.5</v>
      </c>
      <c r="C1644" s="2">
        <f t="shared" si="197"/>
        <v>0</v>
      </c>
      <c r="D1644" s="2">
        <f t="shared" si="198"/>
        <v>34.501999999999995</v>
      </c>
      <c r="E1644" s="2">
        <f t="shared" si="200"/>
        <v>34.505999999999993</v>
      </c>
      <c r="F1644" s="2">
        <f t="shared" si="201"/>
        <v>34.507999999999996</v>
      </c>
      <c r="G1644" s="2">
        <f t="shared" si="195"/>
        <v>34.844599999999993</v>
      </c>
      <c r="H1644" s="2">
        <f t="shared" si="199"/>
        <v>34.64435000000001</v>
      </c>
      <c r="I1644" s="2">
        <f t="array" ref="I1644">SUMPRODUCT(B1628:B1647, (ROW(B1628:B1647)-ROW(B1628)+1)) / (20*21/2)</f>
        <v>34.504333333333335</v>
      </c>
      <c r="J1644" s="2">
        <f t="shared" si="202"/>
        <v>34.569921317681377</v>
      </c>
      <c r="K1644" s="2">
        <f t="shared" si="196"/>
        <v>34.640085236809576</v>
      </c>
    </row>
    <row r="1645" spans="1:11" ht="13.5" x14ac:dyDescent="0.25">
      <c r="A1645" s="3">
        <f>TITRES_STAT!B1648</f>
        <v>44410</v>
      </c>
      <c r="B1645" s="6">
        <f>TITRES_STAT!D1648</f>
        <v>34.5</v>
      </c>
      <c r="C1645" s="2">
        <f t="shared" si="197"/>
        <v>0</v>
      </c>
      <c r="D1645" s="2">
        <f t="shared" si="198"/>
        <v>34.5</v>
      </c>
      <c r="E1645" s="2">
        <f t="shared" si="200"/>
        <v>34.504999999999995</v>
      </c>
      <c r="F1645" s="2">
        <f t="shared" si="201"/>
        <v>34.5075</v>
      </c>
      <c r="G1645" s="2">
        <f t="shared" si="195"/>
        <v>34.844599999999993</v>
      </c>
      <c r="H1645" s="2">
        <f t="shared" si="199"/>
        <v>34.623800000000017</v>
      </c>
      <c r="I1645" s="2">
        <f t="array" ref="I1645">SUMPRODUCT(B1629:B1648, (ROW(B1629:B1648)-ROW(B1629)+1)) / (20*21/2)</f>
        <v>34.503714285714281</v>
      </c>
      <c r="J1645" s="2">
        <f t="shared" si="202"/>
        <v>34.563262144568867</v>
      </c>
      <c r="K1645" s="2">
        <f t="shared" si="196"/>
        <v>34.634591698111159</v>
      </c>
    </row>
    <row r="1646" spans="1:11" ht="13.5" x14ac:dyDescent="0.25">
      <c r="A1646" s="3">
        <f>TITRES_STAT!B1649</f>
        <v>44411</v>
      </c>
      <c r="B1646" s="6">
        <f>TITRES_STAT!D1649</f>
        <v>34.5</v>
      </c>
      <c r="C1646" s="2">
        <f t="shared" si="197"/>
        <v>0</v>
      </c>
      <c r="D1646" s="2">
        <f t="shared" si="198"/>
        <v>34.5</v>
      </c>
      <c r="E1646" s="2">
        <f t="shared" si="200"/>
        <v>34.503999999999998</v>
      </c>
      <c r="F1646" s="2">
        <f t="shared" si="201"/>
        <v>34.506999999999991</v>
      </c>
      <c r="G1646" s="2">
        <f t="shared" si="195"/>
        <v>34.844599999999993</v>
      </c>
      <c r="H1646" s="2">
        <f t="shared" si="199"/>
        <v>34.603250000000017</v>
      </c>
      <c r="I1646" s="2">
        <f t="array" ref="I1646">SUMPRODUCT(B1630:B1649, (ROW(B1630:B1649)-ROW(B1630)+1)) / (20*21/2)</f>
        <v>34.503142857142855</v>
      </c>
      <c r="J1646" s="2">
        <f t="shared" si="202"/>
        <v>34.557237178419449</v>
      </c>
      <c r="K1646" s="2">
        <f t="shared" si="196"/>
        <v>34.629313592302879</v>
      </c>
    </row>
    <row r="1647" spans="1:11" ht="13.5" x14ac:dyDescent="0.25">
      <c r="A1647" s="3">
        <f>TITRES_STAT!B1650</f>
        <v>44412</v>
      </c>
      <c r="B1647" s="6">
        <f>TITRES_STAT!D1650</f>
        <v>34.5</v>
      </c>
      <c r="C1647" s="2">
        <f t="shared" si="197"/>
        <v>0</v>
      </c>
      <c r="D1647" s="2">
        <f t="shared" si="198"/>
        <v>34.5</v>
      </c>
      <c r="E1647" s="2">
        <f t="shared" si="200"/>
        <v>34.503</v>
      </c>
      <c r="F1647" s="2">
        <f t="shared" si="201"/>
        <v>34.506499999999996</v>
      </c>
      <c r="G1647" s="2">
        <f t="shared" si="195"/>
        <v>34.844599999999993</v>
      </c>
      <c r="H1647" s="2">
        <f t="shared" si="199"/>
        <v>34.582700000000017</v>
      </c>
      <c r="I1647" s="2">
        <f t="array" ref="I1647">SUMPRODUCT(B1631:B1650, (ROW(B1631:B1650)-ROW(B1631)+1)) / (20*21/2)</f>
        <v>34.502619047619042</v>
      </c>
      <c r="J1647" s="2">
        <f t="shared" si="202"/>
        <v>34.551786018569977</v>
      </c>
      <c r="K1647" s="2">
        <f t="shared" si="196"/>
        <v>34.624242471036098</v>
      </c>
    </row>
    <row r="1648" spans="1:11" ht="13.5" x14ac:dyDescent="0.25">
      <c r="A1648" s="3">
        <f>TITRES_STAT!B1651</f>
        <v>44413</v>
      </c>
      <c r="B1648" s="6">
        <f>TITRES_STAT!D1651</f>
        <v>34.5</v>
      </c>
      <c r="C1648" s="2">
        <f t="shared" si="197"/>
        <v>0</v>
      </c>
      <c r="D1648" s="2">
        <f t="shared" si="198"/>
        <v>34.5</v>
      </c>
      <c r="E1648" s="2">
        <f t="shared" si="200"/>
        <v>34.501999999999995</v>
      </c>
      <c r="F1648" s="2">
        <f t="shared" si="201"/>
        <v>34.505999999999993</v>
      </c>
      <c r="G1648" s="2">
        <f t="shared" si="195"/>
        <v>34.844599999999993</v>
      </c>
      <c r="H1648" s="2">
        <f t="shared" si="199"/>
        <v>34.562150000000017</v>
      </c>
      <c r="I1648" s="2">
        <f t="array" ref="I1648">SUMPRODUCT(B1632:B1651, (ROW(B1632:B1651)-ROW(B1632)+1)) / (20*21/2)</f>
        <v>34.502142857142857</v>
      </c>
      <c r="J1648" s="2">
        <f t="shared" si="202"/>
        <v>34.546854016801412</v>
      </c>
      <c r="K1648" s="2">
        <f t="shared" si="196"/>
        <v>34.619370217269974</v>
      </c>
    </row>
    <row r="1649" spans="1:11" ht="13.5" x14ac:dyDescent="0.25">
      <c r="A1649" s="3">
        <f>TITRES_STAT!B1652</f>
        <v>44414</v>
      </c>
      <c r="B1649" s="6">
        <f>TITRES_STAT!D1652</f>
        <v>34.5</v>
      </c>
      <c r="C1649" s="2">
        <f t="shared" si="197"/>
        <v>0</v>
      </c>
      <c r="D1649" s="2">
        <f t="shared" si="198"/>
        <v>34.5</v>
      </c>
      <c r="E1649" s="2">
        <f t="shared" si="200"/>
        <v>34.500999999999998</v>
      </c>
      <c r="F1649" s="2">
        <f t="shared" si="201"/>
        <v>34.505499999999998</v>
      </c>
      <c r="G1649" s="2">
        <f t="shared" si="195"/>
        <v>34.844599999999993</v>
      </c>
      <c r="H1649" s="2">
        <f t="shared" si="199"/>
        <v>34.541600000000017</v>
      </c>
      <c r="I1649" s="2">
        <f t="array" ref="I1649">SUMPRODUCT(B1633:B1652, (ROW(B1633:B1652)-ROW(B1633)+1)) / (20*21/2)</f>
        <v>34.501714285714286</v>
      </c>
      <c r="J1649" s="2">
        <f t="shared" si="202"/>
        <v>34.542391729486994</v>
      </c>
      <c r="K1649" s="2">
        <f t="shared" si="196"/>
        <v>34.614689032278996</v>
      </c>
    </row>
    <row r="1650" spans="1:11" ht="13.5" x14ac:dyDescent="0.25">
      <c r="A1650" s="3">
        <f>TITRES_STAT!B1653</f>
        <v>44417</v>
      </c>
      <c r="B1650" s="6">
        <f>TITRES_STAT!D1653</f>
        <v>34.5</v>
      </c>
      <c r="C1650" s="2">
        <f t="shared" si="197"/>
        <v>0</v>
      </c>
      <c r="D1650" s="2">
        <f t="shared" si="198"/>
        <v>34.5</v>
      </c>
      <c r="E1650" s="2">
        <f t="shared" si="200"/>
        <v>34.5</v>
      </c>
      <c r="F1650" s="2">
        <f t="shared" si="201"/>
        <v>34.504999999999995</v>
      </c>
      <c r="G1650" s="2">
        <f t="shared" ref="G1650:G1713" si="203">AVERAGE(B1601:B1650)</f>
        <v>34.844599999999993</v>
      </c>
      <c r="H1650" s="2">
        <f t="shared" si="199"/>
        <v>34.521050000000017</v>
      </c>
      <c r="I1650" s="2">
        <f t="array" ref="I1650">SUMPRODUCT(B1634:B1653, (ROW(B1634:B1653)-ROW(B1634)+1)) / (20*21/2)</f>
        <v>34.501333333333335</v>
      </c>
      <c r="J1650" s="2">
        <f t="shared" si="202"/>
        <v>34.538354421916807</v>
      </c>
      <c r="K1650" s="2">
        <f t="shared" si="196"/>
        <v>34.610191423170015</v>
      </c>
    </row>
    <row r="1651" spans="1:11" ht="13.5" x14ac:dyDescent="0.25">
      <c r="A1651" s="3">
        <f>TITRES_STAT!B1654</f>
        <v>44419</v>
      </c>
      <c r="B1651" s="6">
        <f>TITRES_STAT!D1654</f>
        <v>34.5</v>
      </c>
      <c r="C1651" s="2">
        <f t="shared" si="197"/>
        <v>0</v>
      </c>
      <c r="D1651" s="2">
        <f t="shared" si="198"/>
        <v>34.5</v>
      </c>
      <c r="E1651" s="2">
        <f t="shared" si="200"/>
        <v>34.5</v>
      </c>
      <c r="F1651" s="2">
        <f t="shared" si="201"/>
        <v>34.504499999999993</v>
      </c>
      <c r="G1651" s="2">
        <f t="shared" si="203"/>
        <v>34.824599999999997</v>
      </c>
      <c r="H1651" s="2">
        <f t="shared" si="199"/>
        <v>34.500500000000017</v>
      </c>
      <c r="I1651" s="2">
        <f t="array" ref="I1651">SUMPRODUCT(B1635:B1654, (ROW(B1635:B1654)-ROW(B1635)+1)) / (20*21/2)</f>
        <v>34.500999999999998</v>
      </c>
      <c r="J1651" s="2">
        <f t="shared" si="202"/>
        <v>34.534701619829491</v>
      </c>
      <c r="K1651" s="2">
        <f t="shared" ref="K1651:K1714" si="204">$K$4*B1651+(1-$K$4)*K1650</f>
        <v>34.605870190888837</v>
      </c>
    </row>
    <row r="1652" spans="1:11" ht="13.5" x14ac:dyDescent="0.25">
      <c r="A1652" s="3">
        <f>TITRES_STAT!B1655</f>
        <v>44420</v>
      </c>
      <c r="B1652" s="6">
        <f>TITRES_STAT!D1655</f>
        <v>34.5</v>
      </c>
      <c r="C1652" s="2">
        <f t="shared" si="197"/>
        <v>0</v>
      </c>
      <c r="D1652" s="2">
        <f t="shared" si="198"/>
        <v>34.5</v>
      </c>
      <c r="E1652" s="2">
        <f t="shared" si="200"/>
        <v>34.5</v>
      </c>
      <c r="F1652" s="2">
        <f t="shared" si="201"/>
        <v>34.503999999999998</v>
      </c>
      <c r="G1652" s="2">
        <f t="shared" si="203"/>
        <v>34.804599999999994</v>
      </c>
      <c r="H1652" s="2">
        <f t="shared" si="199"/>
        <v>34.479950000000017</v>
      </c>
      <c r="I1652" s="2">
        <f t="array" ref="I1652">SUMPRODUCT(B1636:B1655, (ROW(B1636:B1655)-ROW(B1636)+1)) / (20*21/2)</f>
        <v>34.500714285714281</v>
      </c>
      <c r="J1652" s="2">
        <f t="shared" si="202"/>
        <v>34.531396703655254</v>
      </c>
      <c r="K1652" s="2">
        <f t="shared" si="204"/>
        <v>34.601718418697118</v>
      </c>
    </row>
    <row r="1653" spans="1:11" ht="13.5" x14ac:dyDescent="0.25">
      <c r="A1653" s="3">
        <f>TITRES_STAT!B1656</f>
        <v>44424</v>
      </c>
      <c r="B1653" s="6">
        <f>TITRES_STAT!D1656</f>
        <v>34.5</v>
      </c>
      <c r="C1653" s="2">
        <f t="shared" si="197"/>
        <v>0</v>
      </c>
      <c r="D1653" s="2">
        <f t="shared" si="198"/>
        <v>34.5</v>
      </c>
      <c r="E1653" s="2">
        <f t="shared" si="200"/>
        <v>34.5</v>
      </c>
      <c r="F1653" s="2">
        <f t="shared" si="201"/>
        <v>34.503499999999995</v>
      </c>
      <c r="G1653" s="2">
        <f t="shared" si="203"/>
        <v>34.784599999999998</v>
      </c>
      <c r="H1653" s="2">
        <f t="shared" si="199"/>
        <v>34.459400000000016</v>
      </c>
      <c r="I1653" s="2">
        <f t="array" ref="I1653">SUMPRODUCT(B1637:B1656, (ROW(B1637:B1656)-ROW(B1637)+1)) / (20*21/2)</f>
        <v>34.500476190476192</v>
      </c>
      <c r="J1653" s="2">
        <f t="shared" si="202"/>
        <v>34.528406541402376</v>
      </c>
      <c r="K1653" s="2">
        <f t="shared" si="204"/>
        <v>34.597729461101153</v>
      </c>
    </row>
    <row r="1654" spans="1:11" ht="13.5" x14ac:dyDescent="0.25">
      <c r="A1654" s="3">
        <f>TITRES_STAT!B1657</f>
        <v>44425</v>
      </c>
      <c r="B1654" s="6">
        <f>TITRES_STAT!D1657</f>
        <v>34.5</v>
      </c>
      <c r="C1654" s="2">
        <f t="shared" si="197"/>
        <v>0</v>
      </c>
      <c r="D1654" s="2">
        <f t="shared" si="198"/>
        <v>34.5</v>
      </c>
      <c r="E1654" s="2">
        <f t="shared" si="200"/>
        <v>34.5</v>
      </c>
      <c r="F1654" s="2">
        <f t="shared" si="201"/>
        <v>34.503</v>
      </c>
      <c r="G1654" s="2">
        <f t="shared" si="203"/>
        <v>34.764599999999994</v>
      </c>
      <c r="H1654" s="2">
        <f t="shared" si="199"/>
        <v>34.438850000000016</v>
      </c>
      <c r="I1654" s="2">
        <f t="array" ref="I1654">SUMPRODUCT(B1638:B1657, (ROW(B1638:B1657)-ROW(B1638)+1)) / (20*21/2)</f>
        <v>34.50028571428571</v>
      </c>
      <c r="J1654" s="2">
        <f t="shared" si="202"/>
        <v>34.525701156506912</v>
      </c>
      <c r="K1654" s="2">
        <f t="shared" si="204"/>
        <v>34.593896933214836</v>
      </c>
    </row>
    <row r="1655" spans="1:11" ht="13.5" x14ac:dyDescent="0.25">
      <c r="A1655" s="3">
        <f>TITRES_STAT!B1658</f>
        <v>44426</v>
      </c>
      <c r="B1655" s="6">
        <f>TITRES_STAT!D1658</f>
        <v>34.5</v>
      </c>
      <c r="C1655" s="2">
        <f t="shared" si="197"/>
        <v>0</v>
      </c>
      <c r="D1655" s="2">
        <f t="shared" si="198"/>
        <v>34.5</v>
      </c>
      <c r="E1655" s="2">
        <f t="shared" si="200"/>
        <v>34.5</v>
      </c>
      <c r="F1655" s="2">
        <f t="shared" si="201"/>
        <v>34.502499999999998</v>
      </c>
      <c r="G1655" s="2">
        <f t="shared" si="203"/>
        <v>34.744599999999998</v>
      </c>
      <c r="H1655" s="2">
        <f t="shared" si="199"/>
        <v>34.418300000000016</v>
      </c>
      <c r="I1655" s="2">
        <f t="array" ref="I1655">SUMPRODUCT(B1639:B1658, (ROW(B1639:B1658)-ROW(B1639)+1)) / (20*21/2)</f>
        <v>34.500142857142855</v>
      </c>
      <c r="J1655" s="2">
        <f t="shared" si="202"/>
        <v>34.52325342731578</v>
      </c>
      <c r="K1655" s="2">
        <f t="shared" si="204"/>
        <v>34.590214700539747</v>
      </c>
    </row>
    <row r="1656" spans="1:11" ht="13.5" x14ac:dyDescent="0.25">
      <c r="A1656" s="3">
        <f>TITRES_STAT!B1659</f>
        <v>44427</v>
      </c>
      <c r="B1656" s="6">
        <f>TITRES_STAT!D1659</f>
        <v>34.5</v>
      </c>
      <c r="C1656" s="2">
        <f t="shared" si="197"/>
        <v>0</v>
      </c>
      <c r="D1656" s="2">
        <f t="shared" si="198"/>
        <v>34.5</v>
      </c>
      <c r="E1656" s="2">
        <f t="shared" si="200"/>
        <v>34.5</v>
      </c>
      <c r="F1656" s="2">
        <f t="shared" si="201"/>
        <v>34.501999999999995</v>
      </c>
      <c r="G1656" s="2">
        <f t="shared" si="203"/>
        <v>34.724599999999995</v>
      </c>
      <c r="H1656" s="2">
        <f t="shared" si="199"/>
        <v>34.397750000000016</v>
      </c>
      <c r="I1656" s="2">
        <f t="array" ref="I1656">SUMPRODUCT(B1640:B1659, (ROW(B1640:B1659)-ROW(B1640)+1)) / (20*21/2)</f>
        <v>34.500047619047621</v>
      </c>
      <c r="J1656" s="2">
        <f t="shared" si="202"/>
        <v>34.521038815190465</v>
      </c>
      <c r="K1656" s="2">
        <f t="shared" si="204"/>
        <v>34.586676869146032</v>
      </c>
    </row>
    <row r="1657" spans="1:11" ht="13.5" x14ac:dyDescent="0.25">
      <c r="A1657" s="3">
        <f>TITRES_STAT!B1660</f>
        <v>44428</v>
      </c>
      <c r="B1657" s="6">
        <f>TITRES_STAT!D1660</f>
        <v>34.5</v>
      </c>
      <c r="C1657" s="2">
        <f t="shared" si="197"/>
        <v>0</v>
      </c>
      <c r="D1657" s="2">
        <f t="shared" si="198"/>
        <v>34.5</v>
      </c>
      <c r="E1657" s="2">
        <f t="shared" si="200"/>
        <v>34.5</v>
      </c>
      <c r="F1657" s="2">
        <f t="shared" si="201"/>
        <v>34.5015</v>
      </c>
      <c r="G1657" s="2">
        <f t="shared" si="203"/>
        <v>34.704599999999999</v>
      </c>
      <c r="H1657" s="2">
        <f t="shared" si="199"/>
        <v>34.377200000000023</v>
      </c>
      <c r="I1657" s="2">
        <f t="array" ref="I1657">SUMPRODUCT(B1641:B1660, (ROW(B1641:B1660)-ROW(B1641)+1)) / (20*21/2)</f>
        <v>34.5</v>
      </c>
      <c r="J1657" s="2">
        <f t="shared" si="202"/>
        <v>34.519035118505663</v>
      </c>
      <c r="K1657" s="2">
        <f t="shared" si="204"/>
        <v>34.583277776238347</v>
      </c>
    </row>
    <row r="1658" spans="1:11" ht="13.5" x14ac:dyDescent="0.25">
      <c r="A1658" s="3">
        <f>TITRES_STAT!B1661</f>
        <v>44431</v>
      </c>
      <c r="B1658" s="6">
        <f>TITRES_STAT!D1661</f>
        <v>34.5</v>
      </c>
      <c r="C1658" s="2">
        <f t="shared" si="197"/>
        <v>0</v>
      </c>
      <c r="D1658" s="2">
        <f t="shared" si="198"/>
        <v>34.5</v>
      </c>
      <c r="E1658" s="2">
        <f t="shared" si="200"/>
        <v>34.5</v>
      </c>
      <c r="F1658" s="2">
        <f t="shared" si="201"/>
        <v>34.500999999999998</v>
      </c>
      <c r="G1658" s="2">
        <f t="shared" si="203"/>
        <v>34.684599999999996</v>
      </c>
      <c r="H1658" s="2">
        <f t="shared" si="199"/>
        <v>34.362400000000015</v>
      </c>
      <c r="I1658" s="2">
        <f t="array" ref="I1658">SUMPRODUCT(B1642:B1661, (ROW(B1642:B1661)-ROW(B1642)+1)) / (20*21/2)</f>
        <v>34.5</v>
      </c>
      <c r="J1658" s="2">
        <f t="shared" si="202"/>
        <v>34.51722225007655</v>
      </c>
      <c r="K1658" s="2">
        <f t="shared" si="204"/>
        <v>34.580011981091744</v>
      </c>
    </row>
    <row r="1659" spans="1:11" ht="13.5" x14ac:dyDescent="0.25">
      <c r="A1659" s="3">
        <f>TITRES_STAT!B1662</f>
        <v>44432</v>
      </c>
      <c r="B1659" s="6">
        <f>TITRES_STAT!D1662</f>
        <v>34.5</v>
      </c>
      <c r="C1659" s="2">
        <f t="shared" si="197"/>
        <v>0</v>
      </c>
      <c r="D1659" s="2">
        <f t="shared" si="198"/>
        <v>34.5</v>
      </c>
      <c r="E1659" s="2">
        <f t="shared" si="200"/>
        <v>34.5</v>
      </c>
      <c r="F1659" s="2">
        <f t="shared" si="201"/>
        <v>34.500500000000002</v>
      </c>
      <c r="G1659" s="2">
        <f t="shared" si="203"/>
        <v>34.664599999999993</v>
      </c>
      <c r="H1659" s="2">
        <f t="shared" si="199"/>
        <v>34.347600000000014</v>
      </c>
      <c r="I1659" s="2">
        <f t="array" ref="I1659">SUMPRODUCT(B1643:B1662, (ROW(B1643:B1662)-ROW(B1643)+1)) / (20*21/2)</f>
        <v>34.5</v>
      </c>
      <c r="J1659" s="2">
        <f t="shared" si="202"/>
        <v>34.515582035783545</v>
      </c>
      <c r="K1659" s="2">
        <f t="shared" si="204"/>
        <v>34.576874256343046</v>
      </c>
    </row>
    <row r="1660" spans="1:11" ht="13.5" x14ac:dyDescent="0.25">
      <c r="A1660" s="3">
        <f>TITRES_STAT!B1663</f>
        <v>44433</v>
      </c>
      <c r="B1660" s="6">
        <f>TITRES_STAT!D1663</f>
        <v>34.5</v>
      </c>
      <c r="C1660" s="2">
        <f t="shared" si="197"/>
        <v>0</v>
      </c>
      <c r="D1660" s="2">
        <f t="shared" si="198"/>
        <v>34.5</v>
      </c>
      <c r="E1660" s="2">
        <f t="shared" si="200"/>
        <v>34.5</v>
      </c>
      <c r="F1660" s="2">
        <f t="shared" si="201"/>
        <v>34.5</v>
      </c>
      <c r="G1660" s="2">
        <f t="shared" si="203"/>
        <v>34.644599999999997</v>
      </c>
      <c r="H1660" s="2">
        <f t="shared" si="199"/>
        <v>34.332800000000013</v>
      </c>
      <c r="I1660" s="2">
        <f t="array" ref="I1660">SUMPRODUCT(B1644:B1663, (ROW(B1644:B1663)-ROW(B1644)+1)) / (20*21/2)</f>
        <v>34.5</v>
      </c>
      <c r="J1660" s="2">
        <f t="shared" si="202"/>
        <v>34.514098032375593</v>
      </c>
      <c r="K1660" s="2">
        <f t="shared" si="204"/>
        <v>34.573859579623708</v>
      </c>
    </row>
    <row r="1661" spans="1:11" ht="13.5" x14ac:dyDescent="0.25">
      <c r="A1661" s="3">
        <f>TITRES_STAT!B1664</f>
        <v>44434</v>
      </c>
      <c r="B1661" s="6">
        <f>TITRES_STAT!D1664</f>
        <v>34.5</v>
      </c>
      <c r="C1661" s="2">
        <f t="shared" si="197"/>
        <v>0</v>
      </c>
      <c r="D1661" s="2">
        <f t="shared" si="198"/>
        <v>34.5</v>
      </c>
      <c r="E1661" s="2">
        <f t="shared" si="200"/>
        <v>34.5</v>
      </c>
      <c r="F1661" s="2">
        <f t="shared" si="201"/>
        <v>34.5</v>
      </c>
      <c r="G1661" s="2">
        <f t="shared" si="203"/>
        <v>34.624599999999994</v>
      </c>
      <c r="H1661" s="2">
        <f t="shared" si="199"/>
        <v>34.312400000000018</v>
      </c>
      <c r="I1661" s="2">
        <f t="array" ref="I1661">SUMPRODUCT(B1645:B1664, (ROW(B1645:B1664)-ROW(B1645)+1)) / (20*21/2)</f>
        <v>34.5</v>
      </c>
      <c r="J1661" s="2">
        <f t="shared" si="202"/>
        <v>34.512755362625541</v>
      </c>
      <c r="K1661" s="2">
        <f t="shared" si="204"/>
        <v>34.570963125520819</v>
      </c>
    </row>
    <row r="1662" spans="1:11" ht="13.5" x14ac:dyDescent="0.25">
      <c r="A1662" s="3">
        <f>TITRES_STAT!B1665</f>
        <v>44435</v>
      </c>
      <c r="B1662" s="6">
        <f>TITRES_STAT!D1665</f>
        <v>34.5</v>
      </c>
      <c r="C1662" s="2">
        <f t="shared" si="197"/>
        <v>0</v>
      </c>
      <c r="D1662" s="2">
        <f t="shared" si="198"/>
        <v>34.5</v>
      </c>
      <c r="E1662" s="2">
        <f t="shared" si="200"/>
        <v>34.5</v>
      </c>
      <c r="F1662" s="2">
        <f t="shared" si="201"/>
        <v>34.5</v>
      </c>
      <c r="G1662" s="2">
        <f t="shared" si="203"/>
        <v>34.604599999999998</v>
      </c>
      <c r="H1662" s="2">
        <f t="shared" si="199"/>
        <v>34.292000000000016</v>
      </c>
      <c r="I1662" s="2">
        <f t="array" ref="I1662">SUMPRODUCT(B1646:B1665, (ROW(B1646:B1665)-ROW(B1646)+1)) / (20*21/2)</f>
        <v>34.5</v>
      </c>
      <c r="J1662" s="2">
        <f t="shared" si="202"/>
        <v>34.511540566185012</v>
      </c>
      <c r="K1662" s="2">
        <f t="shared" si="204"/>
        <v>34.568180257853335</v>
      </c>
    </row>
    <row r="1663" spans="1:11" ht="13.5" x14ac:dyDescent="0.25">
      <c r="A1663" s="3">
        <f>TITRES_STAT!B1666</f>
        <v>44438</v>
      </c>
      <c r="B1663" s="6">
        <f>TITRES_STAT!D1666</f>
        <v>34.5</v>
      </c>
      <c r="C1663" s="2">
        <f t="shared" si="197"/>
        <v>0</v>
      </c>
      <c r="D1663" s="2">
        <f t="shared" si="198"/>
        <v>34.5</v>
      </c>
      <c r="E1663" s="2">
        <f t="shared" si="200"/>
        <v>34.5</v>
      </c>
      <c r="F1663" s="2">
        <f t="shared" si="201"/>
        <v>34.5</v>
      </c>
      <c r="G1663" s="2">
        <f t="shared" si="203"/>
        <v>34.604399999999998</v>
      </c>
      <c r="H1663" s="2">
        <f t="shared" si="199"/>
        <v>34.271600000000014</v>
      </c>
      <c r="I1663" s="2">
        <f t="array" ref="I1663">SUMPRODUCT(B1647:B1666, (ROW(B1647:B1666)-ROW(B1647)+1)) / (20*21/2)</f>
        <v>34.5</v>
      </c>
      <c r="J1663" s="2">
        <f t="shared" si="202"/>
        <v>34.510441464643584</v>
      </c>
      <c r="K1663" s="2">
        <f t="shared" si="204"/>
        <v>34.565506522251241</v>
      </c>
    </row>
    <row r="1664" spans="1:11" ht="13.5" x14ac:dyDescent="0.25">
      <c r="A1664" s="3">
        <f>TITRES_STAT!B1667</f>
        <v>44439</v>
      </c>
      <c r="B1664" s="6">
        <f>TITRES_STAT!D1667</f>
        <v>34.5</v>
      </c>
      <c r="C1664" s="2">
        <f t="shared" si="197"/>
        <v>0</v>
      </c>
      <c r="D1664" s="2">
        <f t="shared" si="198"/>
        <v>34.5</v>
      </c>
      <c r="E1664" s="2">
        <f t="shared" si="200"/>
        <v>34.5</v>
      </c>
      <c r="F1664" s="2">
        <f t="shared" si="201"/>
        <v>34.5</v>
      </c>
      <c r="G1664" s="2">
        <f t="shared" si="203"/>
        <v>34.604199999999999</v>
      </c>
      <c r="H1664" s="2">
        <f t="shared" si="199"/>
        <v>34.251200000000019</v>
      </c>
      <c r="I1664" s="2">
        <f t="array" ref="I1664">SUMPRODUCT(B1648:B1667, (ROW(B1648:B1667)-ROW(B1648)+1)) / (20*21/2)</f>
        <v>34.5</v>
      </c>
      <c r="J1664" s="2">
        <f t="shared" si="202"/>
        <v>34.509447039439436</v>
      </c>
      <c r="K1664" s="2">
        <f t="shared" si="204"/>
        <v>34.562937639025698</v>
      </c>
    </row>
    <row r="1665" spans="1:11" ht="13.5" x14ac:dyDescent="0.25">
      <c r="A1665" s="3">
        <f>TITRES_STAT!B1668</f>
        <v>44440</v>
      </c>
      <c r="B1665" s="6">
        <f>TITRES_STAT!D1668</f>
        <v>34.5</v>
      </c>
      <c r="C1665" s="2">
        <f t="shared" si="197"/>
        <v>0</v>
      </c>
      <c r="D1665" s="2">
        <f t="shared" si="198"/>
        <v>34.5</v>
      </c>
      <c r="E1665" s="2">
        <f t="shared" si="200"/>
        <v>34.5</v>
      </c>
      <c r="F1665" s="2">
        <f t="shared" si="201"/>
        <v>34.5</v>
      </c>
      <c r="G1665" s="2">
        <f t="shared" si="203"/>
        <v>34.603999999999999</v>
      </c>
      <c r="H1665" s="2">
        <f t="shared" si="199"/>
        <v>34.230800000000016</v>
      </c>
      <c r="I1665" s="2">
        <f t="array" ref="I1665">SUMPRODUCT(B1649:B1668, (ROW(B1649:B1668)-ROW(B1649)+1)) / (20*21/2)</f>
        <v>34.5</v>
      </c>
      <c r="J1665" s="2">
        <f t="shared" si="202"/>
        <v>34.508547321397586</v>
      </c>
      <c r="K1665" s="2">
        <f t="shared" si="204"/>
        <v>34.560469496318809</v>
      </c>
    </row>
    <row r="1666" spans="1:11" ht="13.5" x14ac:dyDescent="0.25">
      <c r="A1666" s="3">
        <f>TITRES_STAT!B1669</f>
        <v>44441</v>
      </c>
      <c r="B1666" s="6">
        <f>TITRES_STAT!D1669</f>
        <v>34.5</v>
      </c>
      <c r="C1666" s="2">
        <f t="shared" si="197"/>
        <v>0</v>
      </c>
      <c r="D1666" s="2">
        <f t="shared" si="198"/>
        <v>34.5</v>
      </c>
      <c r="E1666" s="2">
        <f t="shared" si="200"/>
        <v>34.5</v>
      </c>
      <c r="F1666" s="2">
        <f t="shared" si="201"/>
        <v>34.5</v>
      </c>
      <c r="G1666" s="2">
        <f t="shared" si="203"/>
        <v>34.583999999999996</v>
      </c>
      <c r="H1666" s="2">
        <f t="shared" si="199"/>
        <v>34.210400000000021</v>
      </c>
      <c r="I1666" s="2">
        <f t="array" ref="I1666">SUMPRODUCT(B1650:B1669, (ROW(B1650:B1669)-ROW(B1650)+1)) / (20*21/2)</f>
        <v>34.5</v>
      </c>
      <c r="J1666" s="2">
        <f t="shared" si="202"/>
        <v>34.507733290788295</v>
      </c>
      <c r="K1666" s="2">
        <f t="shared" si="204"/>
        <v>34.558098143521995</v>
      </c>
    </row>
    <row r="1667" spans="1:11" ht="13.5" x14ac:dyDescent="0.25">
      <c r="A1667" s="3">
        <f>TITRES_STAT!B1670</f>
        <v>44442</v>
      </c>
      <c r="B1667" s="6">
        <f>TITRES_STAT!D1670</f>
        <v>34.5</v>
      </c>
      <c r="C1667" s="2">
        <f t="shared" si="197"/>
        <v>0</v>
      </c>
      <c r="D1667" s="2">
        <f t="shared" si="198"/>
        <v>34.5</v>
      </c>
      <c r="E1667" s="2">
        <f t="shared" si="200"/>
        <v>34.5</v>
      </c>
      <c r="F1667" s="2">
        <f t="shared" si="201"/>
        <v>34.5</v>
      </c>
      <c r="G1667" s="2">
        <f t="shared" si="203"/>
        <v>34.563999999999993</v>
      </c>
      <c r="H1667" s="2">
        <f t="shared" si="199"/>
        <v>34.190000000000019</v>
      </c>
      <c r="I1667" s="2">
        <f t="array" ref="I1667">SUMPRODUCT(B1651:B1670, (ROW(B1651:B1670)-ROW(B1651)+1)) / (20*21/2)</f>
        <v>34.5</v>
      </c>
      <c r="J1667" s="2">
        <f t="shared" si="202"/>
        <v>34.506996786903699</v>
      </c>
      <c r="K1667" s="2">
        <f t="shared" si="204"/>
        <v>34.555819784952504</v>
      </c>
    </row>
    <row r="1668" spans="1:11" ht="13.5" x14ac:dyDescent="0.25">
      <c r="A1668" s="3">
        <f>TITRES_STAT!B1671</f>
        <v>44445</v>
      </c>
      <c r="B1668" s="6">
        <f>TITRES_STAT!D1671</f>
        <v>34.5</v>
      </c>
      <c r="C1668" s="2">
        <f t="shared" ref="C1668:C1731" si="205">B1668-B1667</f>
        <v>0</v>
      </c>
      <c r="D1668" s="2">
        <f t="shared" si="198"/>
        <v>34.5</v>
      </c>
      <c r="E1668" s="2">
        <f t="shared" si="200"/>
        <v>34.5</v>
      </c>
      <c r="F1668" s="2">
        <f t="shared" si="201"/>
        <v>34.5</v>
      </c>
      <c r="G1668" s="2">
        <f t="shared" si="203"/>
        <v>34.543999999999997</v>
      </c>
      <c r="H1668" s="2">
        <f t="shared" si="199"/>
        <v>34.169600000000017</v>
      </c>
      <c r="I1668" s="2">
        <f t="array" ref="I1668">SUMPRODUCT(B1652:B1671, (ROW(B1652:B1671)-ROW(B1652)+1)) / (20*21/2)</f>
        <v>34.5</v>
      </c>
      <c r="J1668" s="2">
        <f t="shared" si="202"/>
        <v>34.506330426246201</v>
      </c>
      <c r="K1668" s="2">
        <f t="shared" si="204"/>
        <v>34.553630773777897</v>
      </c>
    </row>
    <row r="1669" spans="1:11" ht="13.5" x14ac:dyDescent="0.25">
      <c r="A1669" s="3">
        <f>TITRES_STAT!B1672</f>
        <v>44446</v>
      </c>
      <c r="B1669" s="6">
        <f>TITRES_STAT!D1672</f>
        <v>34.5</v>
      </c>
      <c r="C1669" s="2">
        <f t="shared" si="205"/>
        <v>0</v>
      </c>
      <c r="D1669" s="2">
        <f t="shared" si="198"/>
        <v>34.5</v>
      </c>
      <c r="E1669" s="2">
        <f t="shared" si="200"/>
        <v>34.5</v>
      </c>
      <c r="F1669" s="2">
        <f t="shared" si="201"/>
        <v>34.5</v>
      </c>
      <c r="G1669" s="2">
        <f t="shared" si="203"/>
        <v>34.523999999999994</v>
      </c>
      <c r="H1669" s="2">
        <f t="shared" si="199"/>
        <v>34.149200000000015</v>
      </c>
      <c r="I1669" s="2">
        <f t="array" ref="I1669">SUMPRODUCT(B1653:B1672, (ROW(B1653:B1672)-ROW(B1653)+1)) / (20*21/2)</f>
        <v>34.5</v>
      </c>
      <c r="J1669" s="2">
        <f t="shared" si="202"/>
        <v>34.505727528508466</v>
      </c>
      <c r="K1669" s="2">
        <f t="shared" si="204"/>
        <v>34.551527606178766</v>
      </c>
    </row>
    <row r="1670" spans="1:11" ht="13.5" x14ac:dyDescent="0.25">
      <c r="A1670" s="3">
        <f>TITRES_STAT!B1673</f>
        <v>44447</v>
      </c>
      <c r="B1670" s="6">
        <f>TITRES_STAT!D1673</f>
        <v>34.5</v>
      </c>
      <c r="C1670" s="2">
        <f t="shared" si="205"/>
        <v>0</v>
      </c>
      <c r="D1670" s="2">
        <f t="shared" ref="D1670:D1733" si="206">AVERAGE(B1666:B1670)</f>
        <v>34.5</v>
      </c>
      <c r="E1670" s="2">
        <f t="shared" si="200"/>
        <v>34.5</v>
      </c>
      <c r="F1670" s="2">
        <f t="shared" si="201"/>
        <v>34.5</v>
      </c>
      <c r="G1670" s="2">
        <f t="shared" si="203"/>
        <v>34.503999999999998</v>
      </c>
      <c r="H1670" s="2">
        <f t="shared" si="199"/>
        <v>34.128800000000012</v>
      </c>
      <c r="I1670" s="2">
        <f t="array" ref="I1670">SUMPRODUCT(B1654:B1673, (ROW(B1654:B1673)-ROW(B1654)+1)) / (20*21/2)</f>
        <v>34.5</v>
      </c>
      <c r="J1670" s="2">
        <f t="shared" si="202"/>
        <v>34.505182049602901</v>
      </c>
      <c r="K1670" s="2">
        <f t="shared" si="204"/>
        <v>34.54950691574038</v>
      </c>
    </row>
    <row r="1671" spans="1:11" ht="13.5" x14ac:dyDescent="0.25">
      <c r="A1671" s="3">
        <f>TITRES_STAT!B1674</f>
        <v>44448</v>
      </c>
      <c r="B1671" s="6">
        <f>TITRES_STAT!D1674</f>
        <v>34.5</v>
      </c>
      <c r="C1671" s="2">
        <f t="shared" si="205"/>
        <v>0</v>
      </c>
      <c r="D1671" s="2">
        <f t="shared" si="206"/>
        <v>34.5</v>
      </c>
      <c r="E1671" s="2">
        <f t="shared" si="200"/>
        <v>34.5</v>
      </c>
      <c r="F1671" s="2">
        <f t="shared" si="201"/>
        <v>34.5</v>
      </c>
      <c r="G1671" s="2">
        <f t="shared" si="203"/>
        <v>34.503799999999998</v>
      </c>
      <c r="H1671" s="2">
        <f t="shared" si="199"/>
        <v>34.10840000000001</v>
      </c>
      <c r="I1671" s="2">
        <f t="array" ref="I1671">SUMPRODUCT(B1655:B1674, (ROW(B1655:B1674)-ROW(B1655)+1)) / (20*21/2)</f>
        <v>34.5</v>
      </c>
      <c r="J1671" s="2">
        <f t="shared" si="202"/>
        <v>34.504688521069291</v>
      </c>
      <c r="K1671" s="2">
        <f t="shared" si="204"/>
        <v>34.547565468064285</v>
      </c>
    </row>
    <row r="1672" spans="1:11" ht="13.5" x14ac:dyDescent="0.25">
      <c r="A1672" s="3">
        <f>TITRES_STAT!B1675</f>
        <v>44449</v>
      </c>
      <c r="B1672" s="6">
        <f>TITRES_STAT!D1675</f>
        <v>34.5</v>
      </c>
      <c r="C1672" s="2">
        <f t="shared" si="205"/>
        <v>0</v>
      </c>
      <c r="D1672" s="2">
        <f t="shared" si="206"/>
        <v>34.5</v>
      </c>
      <c r="E1672" s="2">
        <f t="shared" si="200"/>
        <v>34.5</v>
      </c>
      <c r="F1672" s="2">
        <f t="shared" si="201"/>
        <v>34.5</v>
      </c>
      <c r="G1672" s="2">
        <f t="shared" si="203"/>
        <v>34.503599999999999</v>
      </c>
      <c r="H1672" s="2">
        <f t="shared" si="199"/>
        <v>34.088000000000008</v>
      </c>
      <c r="I1672" s="2">
        <f t="array" ref="I1672">SUMPRODUCT(B1656:B1675, (ROW(B1656:B1675)-ROW(B1656)+1)) / (20*21/2)</f>
        <v>34.5</v>
      </c>
      <c r="J1672" s="2">
        <f t="shared" si="202"/>
        <v>34.504241995253167</v>
      </c>
      <c r="K1672" s="2">
        <f t="shared" si="204"/>
        <v>34.545700155591177</v>
      </c>
    </row>
    <row r="1673" spans="1:11" ht="13.5" x14ac:dyDescent="0.25">
      <c r="A1673" s="3">
        <f>TITRES_STAT!B1676</f>
        <v>44452</v>
      </c>
      <c r="B1673" s="6">
        <f>TITRES_STAT!D1676</f>
        <v>34.5</v>
      </c>
      <c r="C1673" s="2">
        <f t="shared" si="205"/>
        <v>0</v>
      </c>
      <c r="D1673" s="2">
        <f t="shared" si="206"/>
        <v>34.5</v>
      </c>
      <c r="E1673" s="2">
        <f t="shared" si="200"/>
        <v>34.5</v>
      </c>
      <c r="F1673" s="2">
        <f t="shared" si="201"/>
        <v>34.5</v>
      </c>
      <c r="G1673" s="2">
        <f t="shared" si="203"/>
        <v>34.503399999999999</v>
      </c>
      <c r="H1673" s="2">
        <f t="shared" si="199"/>
        <v>34.067600000000013</v>
      </c>
      <c r="I1673" s="2">
        <f t="array" ref="I1673">SUMPRODUCT(B1657:B1676, (ROW(B1657:B1676)-ROW(B1657)+1)) / (20*21/2)</f>
        <v>34.5</v>
      </c>
      <c r="J1673" s="2">
        <f t="shared" si="202"/>
        <v>34.503837995705247</v>
      </c>
      <c r="K1673" s="2">
        <f t="shared" si="204"/>
        <v>34.543907992626821</v>
      </c>
    </row>
    <row r="1674" spans="1:11" ht="13.5" x14ac:dyDescent="0.25">
      <c r="A1674" s="3">
        <f>TITRES_STAT!B1677</f>
        <v>44453</v>
      </c>
      <c r="B1674" s="6">
        <f>TITRES_STAT!D1677</f>
        <v>34.5</v>
      </c>
      <c r="C1674" s="2">
        <f t="shared" si="205"/>
        <v>0</v>
      </c>
      <c r="D1674" s="2">
        <f t="shared" si="206"/>
        <v>34.5</v>
      </c>
      <c r="E1674" s="2">
        <f t="shared" si="200"/>
        <v>34.5</v>
      </c>
      <c r="F1674" s="2">
        <f t="shared" si="201"/>
        <v>34.5</v>
      </c>
      <c r="G1674" s="2">
        <f t="shared" si="203"/>
        <v>34.5032</v>
      </c>
      <c r="H1674" s="2">
        <f t="shared" ref="H1674:H1737" si="207">AVERAGE(B1475:B1674)</f>
        <v>34.047200000000018</v>
      </c>
      <c r="I1674" s="2">
        <f t="array" ref="I1674">SUMPRODUCT(B1658:B1677, (ROW(B1658:B1677)-ROW(B1658)+1)) / (20*21/2)</f>
        <v>34.5</v>
      </c>
      <c r="J1674" s="2">
        <f t="shared" si="202"/>
        <v>34.50347247230475</v>
      </c>
      <c r="K1674" s="2">
        <f t="shared" si="204"/>
        <v>34.542186110563023</v>
      </c>
    </row>
    <row r="1675" spans="1:11" ht="13.5" x14ac:dyDescent="0.25">
      <c r="A1675" s="3">
        <f>TITRES_STAT!B1678</f>
        <v>44454</v>
      </c>
      <c r="B1675" s="6">
        <f>TITRES_STAT!D1678</f>
        <v>34.5</v>
      </c>
      <c r="C1675" s="2">
        <f t="shared" si="205"/>
        <v>0</v>
      </c>
      <c r="D1675" s="2">
        <f t="shared" si="206"/>
        <v>34.5</v>
      </c>
      <c r="E1675" s="2">
        <f t="shared" si="200"/>
        <v>34.5</v>
      </c>
      <c r="F1675" s="2">
        <f t="shared" si="201"/>
        <v>34.5</v>
      </c>
      <c r="G1675" s="2">
        <f t="shared" si="203"/>
        <v>34.503</v>
      </c>
      <c r="H1675" s="2">
        <f t="shared" si="207"/>
        <v>34.026800000000016</v>
      </c>
      <c r="I1675" s="2">
        <f t="array" ref="I1675">SUMPRODUCT(B1659:B1678, (ROW(B1659:B1678)-ROW(B1659)+1)) / (20*21/2)</f>
        <v>34.5</v>
      </c>
      <c r="J1675" s="2">
        <f t="shared" si="202"/>
        <v>34.503141760656682</v>
      </c>
      <c r="K1675" s="2">
        <f t="shared" si="204"/>
        <v>34.540531753286039</v>
      </c>
    </row>
    <row r="1676" spans="1:11" ht="13.5" x14ac:dyDescent="0.25">
      <c r="A1676" s="3">
        <f>TITRES_STAT!B1679</f>
        <v>44455</v>
      </c>
      <c r="B1676" s="6">
        <f>TITRES_STAT!D1679</f>
        <v>34.5</v>
      </c>
      <c r="C1676" s="2">
        <f t="shared" si="205"/>
        <v>0</v>
      </c>
      <c r="D1676" s="2">
        <f t="shared" si="206"/>
        <v>34.5</v>
      </c>
      <c r="E1676" s="2">
        <f t="shared" ref="E1676:E1739" si="208">AVERAGE(B1667:B1676)</f>
        <v>34.5</v>
      </c>
      <c r="F1676" s="2">
        <f t="shared" si="201"/>
        <v>34.5</v>
      </c>
      <c r="G1676" s="2">
        <f t="shared" si="203"/>
        <v>34.502800000000001</v>
      </c>
      <c r="H1676" s="2">
        <f t="shared" si="207"/>
        <v>34.006400000000014</v>
      </c>
      <c r="I1676" s="2">
        <f t="array" ref="I1676">SUMPRODUCT(B1660:B1679, (ROW(B1660:B1679)-ROW(B1660)+1)) / (20*21/2)</f>
        <v>34.5</v>
      </c>
      <c r="J1676" s="2">
        <f t="shared" si="202"/>
        <v>34.502842545356046</v>
      </c>
      <c r="K1676" s="2">
        <f t="shared" si="204"/>
        <v>34.53894227276502</v>
      </c>
    </row>
    <row r="1677" spans="1:11" ht="13.5" x14ac:dyDescent="0.25">
      <c r="A1677" s="3">
        <f>TITRES_STAT!B1680</f>
        <v>44456</v>
      </c>
      <c r="B1677" s="6">
        <f>TITRES_STAT!D1680</f>
        <v>34.5</v>
      </c>
      <c r="C1677" s="2">
        <f t="shared" si="205"/>
        <v>0</v>
      </c>
      <c r="D1677" s="2">
        <f t="shared" si="206"/>
        <v>34.5</v>
      </c>
      <c r="E1677" s="2">
        <f t="shared" si="208"/>
        <v>34.5</v>
      </c>
      <c r="F1677" s="2">
        <f t="shared" si="201"/>
        <v>34.5</v>
      </c>
      <c r="G1677" s="2">
        <f t="shared" si="203"/>
        <v>34.502600000000001</v>
      </c>
      <c r="H1677" s="2">
        <f t="shared" si="207"/>
        <v>33.986000000000011</v>
      </c>
      <c r="I1677" s="2">
        <f t="array" ref="I1677">SUMPRODUCT(B1661:B1680, (ROW(B1661:B1680)-ROW(B1661)+1)) / (20*21/2)</f>
        <v>34.5</v>
      </c>
      <c r="J1677" s="2">
        <f t="shared" si="202"/>
        <v>34.50257182675071</v>
      </c>
      <c r="K1677" s="2">
        <f t="shared" si="204"/>
        <v>34.53741512481345</v>
      </c>
    </row>
    <row r="1678" spans="1:11" ht="13.5" x14ac:dyDescent="0.25">
      <c r="A1678" s="3">
        <f>TITRES_STAT!B1681</f>
        <v>44459</v>
      </c>
      <c r="B1678" s="6">
        <f>TITRES_STAT!D1681</f>
        <v>34.5</v>
      </c>
      <c r="C1678" s="2">
        <f t="shared" si="205"/>
        <v>0</v>
      </c>
      <c r="D1678" s="2">
        <f t="shared" si="206"/>
        <v>34.5</v>
      </c>
      <c r="E1678" s="2">
        <f t="shared" si="208"/>
        <v>34.5</v>
      </c>
      <c r="F1678" s="2">
        <f t="shared" si="201"/>
        <v>34.5</v>
      </c>
      <c r="G1678" s="2">
        <f t="shared" si="203"/>
        <v>34.502399999999994</v>
      </c>
      <c r="H1678" s="2">
        <f t="shared" si="207"/>
        <v>33.965600000000016</v>
      </c>
      <c r="I1678" s="2">
        <f t="array" ref="I1678">SUMPRODUCT(B1662:B1681, (ROW(B1662:B1681)-ROW(B1662)+1)) / (20*21/2)</f>
        <v>34.5</v>
      </c>
      <c r="J1678" s="2">
        <f t="shared" si="202"/>
        <v>34.502326890869689</v>
      </c>
      <c r="K1678" s="2">
        <f t="shared" si="204"/>
        <v>34.535947865016844</v>
      </c>
    </row>
    <row r="1679" spans="1:11" ht="13.5" x14ac:dyDescent="0.25">
      <c r="A1679" s="3">
        <f>TITRES_STAT!B1682</f>
        <v>44460</v>
      </c>
      <c r="B1679" s="6">
        <f>TITRES_STAT!D1682</f>
        <v>34.5</v>
      </c>
      <c r="C1679" s="2">
        <f t="shared" si="205"/>
        <v>0</v>
      </c>
      <c r="D1679" s="2">
        <f t="shared" si="206"/>
        <v>34.5</v>
      </c>
      <c r="E1679" s="2">
        <f t="shared" si="208"/>
        <v>34.5</v>
      </c>
      <c r="F1679" s="2">
        <f t="shared" si="201"/>
        <v>34.5</v>
      </c>
      <c r="G1679" s="2">
        <f t="shared" si="203"/>
        <v>34.502199999999995</v>
      </c>
      <c r="H1679" s="2">
        <f t="shared" si="207"/>
        <v>33.945200000000014</v>
      </c>
      <c r="I1679" s="2">
        <f t="array" ref="I1679">SUMPRODUCT(B1663:B1682, (ROW(B1663:B1682)-ROW(B1663)+1)) / (20*21/2)</f>
        <v>34.5</v>
      </c>
      <c r="J1679" s="2">
        <f t="shared" si="202"/>
        <v>34.502105282215432</v>
      </c>
      <c r="K1679" s="2">
        <f t="shared" si="204"/>
        <v>34.534538144820104</v>
      </c>
    </row>
    <row r="1680" spans="1:11" ht="13.5" x14ac:dyDescent="0.25">
      <c r="A1680" s="3">
        <f>TITRES_STAT!B1683</f>
        <v>44461</v>
      </c>
      <c r="B1680" s="6">
        <f>TITRES_STAT!D1683</f>
        <v>34.5</v>
      </c>
      <c r="C1680" s="2">
        <f t="shared" si="205"/>
        <v>0</v>
      </c>
      <c r="D1680" s="2">
        <f t="shared" si="206"/>
        <v>34.5</v>
      </c>
      <c r="E1680" s="2">
        <f t="shared" si="208"/>
        <v>34.5</v>
      </c>
      <c r="F1680" s="2">
        <f t="shared" si="201"/>
        <v>34.5</v>
      </c>
      <c r="G1680" s="2">
        <f t="shared" si="203"/>
        <v>34.501999999999995</v>
      </c>
      <c r="H1680" s="2">
        <f t="shared" si="207"/>
        <v>33.924800000000012</v>
      </c>
      <c r="I1680" s="2">
        <f t="array" ref="I1680">SUMPRODUCT(B1664:B1683, (ROW(B1664:B1683)-ROW(B1664)+1)) / (20*21/2)</f>
        <v>34.5</v>
      </c>
      <c r="J1680" s="2">
        <f t="shared" si="202"/>
        <v>34.501904779147296</v>
      </c>
      <c r="K1680" s="2">
        <f t="shared" si="204"/>
        <v>34.533183707768337</v>
      </c>
    </row>
    <row r="1681" spans="1:11" ht="13.5" x14ac:dyDescent="0.25">
      <c r="A1681" s="3">
        <f>TITRES_STAT!B1684</f>
        <v>44462</v>
      </c>
      <c r="B1681" s="6">
        <f>TITRES_STAT!D1684</f>
        <v>34.5</v>
      </c>
      <c r="C1681" s="2">
        <f t="shared" si="205"/>
        <v>0</v>
      </c>
      <c r="D1681" s="2">
        <f t="shared" si="206"/>
        <v>34.5</v>
      </c>
      <c r="E1681" s="2">
        <f t="shared" si="208"/>
        <v>34.5</v>
      </c>
      <c r="F1681" s="2">
        <f t="shared" si="201"/>
        <v>34.5</v>
      </c>
      <c r="G1681" s="2">
        <f t="shared" si="203"/>
        <v>34.501799999999996</v>
      </c>
      <c r="H1681" s="2">
        <f t="shared" si="207"/>
        <v>33.904400000000017</v>
      </c>
      <c r="I1681" s="2">
        <f t="array" ref="I1681">SUMPRODUCT(B1665:B1684, (ROW(B1665:B1684)-ROW(B1665)+1)) / (20*21/2)</f>
        <v>34.5</v>
      </c>
      <c r="J1681" s="2">
        <f t="shared" si="202"/>
        <v>34.501723371609458</v>
      </c>
      <c r="K1681" s="2">
        <f t="shared" si="204"/>
        <v>34.531882385895067</v>
      </c>
    </row>
    <row r="1682" spans="1:11" ht="13.5" x14ac:dyDescent="0.25">
      <c r="A1682" s="3">
        <f>TITRES_STAT!B1685</f>
        <v>44463</v>
      </c>
      <c r="B1682" s="6">
        <f>TITRES_STAT!D1685</f>
        <v>34.5</v>
      </c>
      <c r="C1682" s="2">
        <f t="shared" si="205"/>
        <v>0</v>
      </c>
      <c r="D1682" s="2">
        <f t="shared" si="206"/>
        <v>34.5</v>
      </c>
      <c r="E1682" s="2">
        <f t="shared" si="208"/>
        <v>34.5</v>
      </c>
      <c r="F1682" s="2">
        <f t="shared" si="201"/>
        <v>34.5</v>
      </c>
      <c r="G1682" s="2">
        <f t="shared" si="203"/>
        <v>34.501599999999996</v>
      </c>
      <c r="H1682" s="2">
        <f t="shared" si="207"/>
        <v>33.884000000000022</v>
      </c>
      <c r="I1682" s="2">
        <f t="array" ref="I1682">SUMPRODUCT(B1666:B1685, (ROW(B1666:B1685)-ROW(B1666)+1)) / (20*21/2)</f>
        <v>34.5</v>
      </c>
      <c r="J1682" s="2">
        <f t="shared" si="202"/>
        <v>34.501559240979986</v>
      </c>
      <c r="K1682" s="2">
        <f t="shared" si="204"/>
        <v>34.53063209625212</v>
      </c>
    </row>
    <row r="1683" spans="1:11" ht="13.5" x14ac:dyDescent="0.25">
      <c r="A1683" s="3">
        <f>TITRES_STAT!B1686</f>
        <v>44466</v>
      </c>
      <c r="B1683" s="6">
        <f>TITRES_STAT!D1686</f>
        <v>34.5</v>
      </c>
      <c r="C1683" s="2">
        <f t="shared" si="205"/>
        <v>0</v>
      </c>
      <c r="D1683" s="2">
        <f t="shared" si="206"/>
        <v>34.5</v>
      </c>
      <c r="E1683" s="2">
        <f t="shared" si="208"/>
        <v>34.5</v>
      </c>
      <c r="F1683" s="2">
        <f t="shared" si="201"/>
        <v>34.5</v>
      </c>
      <c r="G1683" s="2">
        <f t="shared" si="203"/>
        <v>34.501399999999997</v>
      </c>
      <c r="H1683" s="2">
        <f t="shared" si="207"/>
        <v>33.863600000000019</v>
      </c>
      <c r="I1683" s="2">
        <f t="array" ref="I1683">SUMPRODUCT(B1667:B1686, (ROW(B1667:B1686)-ROW(B1667)+1)) / (20*21/2)</f>
        <v>34.5</v>
      </c>
      <c r="J1683" s="2">
        <f t="shared" si="202"/>
        <v>34.501410741839038</v>
      </c>
      <c r="K1683" s="2">
        <f t="shared" si="204"/>
        <v>34.529430837575568</v>
      </c>
    </row>
    <row r="1684" spans="1:11" ht="13.5" x14ac:dyDescent="0.25">
      <c r="A1684" s="3">
        <f>TITRES_STAT!B1687</f>
        <v>44467</v>
      </c>
      <c r="B1684" s="6">
        <f>TITRES_STAT!D1687</f>
        <v>34.5</v>
      </c>
      <c r="C1684" s="2">
        <f t="shared" si="205"/>
        <v>0</v>
      </c>
      <c r="D1684" s="2">
        <f t="shared" si="206"/>
        <v>34.5</v>
      </c>
      <c r="E1684" s="2">
        <f t="shared" si="208"/>
        <v>34.5</v>
      </c>
      <c r="F1684" s="2">
        <f t="shared" ref="F1684:F1747" si="209">AVERAGE(B1665:B1684)</f>
        <v>34.5</v>
      </c>
      <c r="G1684" s="2">
        <f t="shared" si="203"/>
        <v>34.501199999999997</v>
      </c>
      <c r="H1684" s="2">
        <f t="shared" si="207"/>
        <v>33.843200000000017</v>
      </c>
      <c r="I1684" s="2">
        <f t="array" ref="I1684">SUMPRODUCT(B1668:B1687, (ROW(B1668:B1687)-ROW(B1668)+1)) / (20*21/2)</f>
        <v>34.5</v>
      </c>
      <c r="J1684" s="2">
        <f t="shared" si="202"/>
        <v>34.501276385473417</v>
      </c>
      <c r="K1684" s="2">
        <f t="shared" si="204"/>
        <v>34.52827668708241</v>
      </c>
    </row>
    <row r="1685" spans="1:11" ht="13.5" x14ac:dyDescent="0.25">
      <c r="A1685" s="3">
        <f>TITRES_STAT!B1688</f>
        <v>44468</v>
      </c>
      <c r="B1685" s="6">
        <f>TITRES_STAT!D1688</f>
        <v>34.5</v>
      </c>
      <c r="C1685" s="2">
        <f t="shared" si="205"/>
        <v>0</v>
      </c>
      <c r="D1685" s="2">
        <f t="shared" si="206"/>
        <v>34.5</v>
      </c>
      <c r="E1685" s="2">
        <f t="shared" si="208"/>
        <v>34.5</v>
      </c>
      <c r="F1685" s="2">
        <f t="shared" si="209"/>
        <v>34.5</v>
      </c>
      <c r="G1685" s="2">
        <f t="shared" si="203"/>
        <v>34.500999999999998</v>
      </c>
      <c r="H1685" s="2">
        <f t="shared" si="207"/>
        <v>33.828550000000021</v>
      </c>
      <c r="I1685" s="2">
        <f t="array" ref="I1685">SUMPRODUCT(B1669:B1688, (ROW(B1669:B1688)-ROW(B1669)+1)) / (20*21/2)</f>
        <v>34.5</v>
      </c>
      <c r="J1685" s="2">
        <f t="shared" ref="J1685:J1748" si="210">$J$4*B1685+J1684*(1-$J$4)</f>
        <v>34.501154824952138</v>
      </c>
      <c r="K1685" s="2">
        <f t="shared" si="204"/>
        <v>34.527167797392906</v>
      </c>
    </row>
    <row r="1686" spans="1:11" ht="13.5" x14ac:dyDescent="0.25">
      <c r="A1686" s="3">
        <f>TITRES_STAT!B1689</f>
        <v>44469</v>
      </c>
      <c r="B1686" s="6">
        <f>TITRES_STAT!D1689</f>
        <v>34.5</v>
      </c>
      <c r="C1686" s="2">
        <f t="shared" si="205"/>
        <v>0</v>
      </c>
      <c r="D1686" s="2">
        <f t="shared" si="206"/>
        <v>34.5</v>
      </c>
      <c r="E1686" s="2">
        <f t="shared" si="208"/>
        <v>34.5</v>
      </c>
      <c r="F1686" s="2">
        <f t="shared" si="209"/>
        <v>34.5</v>
      </c>
      <c r="G1686" s="2">
        <f t="shared" si="203"/>
        <v>34.500799999999998</v>
      </c>
      <c r="H1686" s="2">
        <f t="shared" si="207"/>
        <v>33.819500000000019</v>
      </c>
      <c r="I1686" s="2">
        <f t="array" ref="I1686">SUMPRODUCT(B1670:B1689, (ROW(B1670:B1689)-ROW(B1670)+1)) / (20*21/2)</f>
        <v>34.5</v>
      </c>
      <c r="J1686" s="2">
        <f t="shared" si="210"/>
        <v>34.501044841623361</v>
      </c>
      <c r="K1686" s="2">
        <f t="shared" si="204"/>
        <v>34.526102393573574</v>
      </c>
    </row>
    <row r="1687" spans="1:11" ht="13.5" x14ac:dyDescent="0.25">
      <c r="A1687" s="3">
        <f>TITRES_STAT!B1690</f>
        <v>44470</v>
      </c>
      <c r="B1687" s="6">
        <f>TITRES_STAT!D1690</f>
        <v>34.5</v>
      </c>
      <c r="C1687" s="2">
        <f t="shared" si="205"/>
        <v>0</v>
      </c>
      <c r="D1687" s="2">
        <f t="shared" si="206"/>
        <v>34.5</v>
      </c>
      <c r="E1687" s="2">
        <f t="shared" si="208"/>
        <v>34.5</v>
      </c>
      <c r="F1687" s="2">
        <f t="shared" si="209"/>
        <v>34.5</v>
      </c>
      <c r="G1687" s="2">
        <f t="shared" si="203"/>
        <v>34.500599999999999</v>
      </c>
      <c r="H1687" s="2">
        <f t="shared" si="207"/>
        <v>33.816000000000024</v>
      </c>
      <c r="I1687" s="2">
        <f t="array" ref="I1687">SUMPRODUCT(B1671:B1690, (ROW(B1671:B1690)-ROW(B1671)+1)) / (20*21/2)</f>
        <v>34.5</v>
      </c>
      <c r="J1687" s="2">
        <f t="shared" si="210"/>
        <v>34.500945332897331</v>
      </c>
      <c r="K1687" s="2">
        <f t="shared" si="204"/>
        <v>34.525078770296176</v>
      </c>
    </row>
    <row r="1688" spans="1:11" ht="13.5" x14ac:dyDescent="0.25">
      <c r="A1688" s="3">
        <f>TITRES_STAT!B1691</f>
        <v>44473</v>
      </c>
      <c r="B1688" s="6">
        <f>TITRES_STAT!D1691</f>
        <v>34.5</v>
      </c>
      <c r="C1688" s="2">
        <f t="shared" si="205"/>
        <v>0</v>
      </c>
      <c r="D1688" s="2">
        <f t="shared" si="206"/>
        <v>34.5</v>
      </c>
      <c r="E1688" s="2">
        <f t="shared" si="208"/>
        <v>34.5</v>
      </c>
      <c r="F1688" s="2">
        <f t="shared" si="209"/>
        <v>34.5</v>
      </c>
      <c r="G1688" s="2">
        <f t="shared" si="203"/>
        <v>34.500399999999999</v>
      </c>
      <c r="H1688" s="2">
        <f t="shared" si="207"/>
        <v>33.812500000000021</v>
      </c>
      <c r="I1688" s="2">
        <f t="array" ref="I1688">SUMPRODUCT(B1672:B1691, (ROW(B1672:B1691)-ROW(B1672)+1)) / (20*21/2)</f>
        <v>34.5</v>
      </c>
      <c r="J1688" s="2">
        <f t="shared" si="210"/>
        <v>34.500855301192821</v>
      </c>
      <c r="K1688" s="2">
        <f t="shared" si="204"/>
        <v>34.524095289108089</v>
      </c>
    </row>
    <row r="1689" spans="1:11" ht="13.5" x14ac:dyDescent="0.25">
      <c r="A1689" s="3">
        <f>TITRES_STAT!B1692</f>
        <v>44474</v>
      </c>
      <c r="B1689" s="6">
        <f>TITRES_STAT!D1692</f>
        <v>34.5</v>
      </c>
      <c r="C1689" s="2">
        <f t="shared" si="205"/>
        <v>0</v>
      </c>
      <c r="D1689" s="2">
        <f t="shared" si="206"/>
        <v>34.5</v>
      </c>
      <c r="E1689" s="2">
        <f t="shared" si="208"/>
        <v>34.5</v>
      </c>
      <c r="F1689" s="2">
        <f t="shared" si="209"/>
        <v>34.5</v>
      </c>
      <c r="G1689" s="2">
        <f t="shared" si="203"/>
        <v>34.5002</v>
      </c>
      <c r="H1689" s="2">
        <f t="shared" si="207"/>
        <v>33.809000000000019</v>
      </c>
      <c r="I1689" s="2">
        <f t="array" ref="I1689">SUMPRODUCT(B1673:B1692, (ROW(B1673:B1692)-ROW(B1673)+1)) / (20*21/2)</f>
        <v>34.5</v>
      </c>
      <c r="J1689" s="2">
        <f t="shared" si="210"/>
        <v>34.500773843936365</v>
      </c>
      <c r="K1689" s="2">
        <f t="shared" si="204"/>
        <v>34.523150375809735</v>
      </c>
    </row>
    <row r="1690" spans="1:11" ht="13.5" x14ac:dyDescent="0.25">
      <c r="A1690" s="3">
        <f>TITRES_STAT!B1693</f>
        <v>44475</v>
      </c>
      <c r="B1690" s="6">
        <f>TITRES_STAT!D1693</f>
        <v>34.5</v>
      </c>
      <c r="C1690" s="2">
        <f t="shared" si="205"/>
        <v>0</v>
      </c>
      <c r="D1690" s="2">
        <f t="shared" si="206"/>
        <v>34.5</v>
      </c>
      <c r="E1690" s="2">
        <f t="shared" si="208"/>
        <v>34.5</v>
      </c>
      <c r="F1690" s="2">
        <f t="shared" si="209"/>
        <v>34.5</v>
      </c>
      <c r="G1690" s="2">
        <f t="shared" si="203"/>
        <v>34.5</v>
      </c>
      <c r="H1690" s="2">
        <f t="shared" si="207"/>
        <v>33.805500000000023</v>
      </c>
      <c r="I1690" s="2">
        <f t="array" ref="I1690">SUMPRODUCT(B1674:B1693, (ROW(B1674:B1693)-ROW(B1674)+1)) / (20*21/2)</f>
        <v>34.5</v>
      </c>
      <c r="J1690" s="2">
        <f t="shared" si="210"/>
        <v>34.500700144513857</v>
      </c>
      <c r="K1690" s="2">
        <f t="shared" si="204"/>
        <v>34.522242517934842</v>
      </c>
    </row>
    <row r="1691" spans="1:11" ht="13.5" x14ac:dyDescent="0.25">
      <c r="A1691" s="3">
        <f>TITRES_STAT!B1694</f>
        <v>44476</v>
      </c>
      <c r="B1691" s="6">
        <f>TITRES_STAT!D1694</f>
        <v>34.5</v>
      </c>
      <c r="C1691" s="2">
        <f t="shared" si="205"/>
        <v>0</v>
      </c>
      <c r="D1691" s="2">
        <f t="shared" si="206"/>
        <v>34.5</v>
      </c>
      <c r="E1691" s="2">
        <f t="shared" si="208"/>
        <v>34.5</v>
      </c>
      <c r="F1691" s="2">
        <f t="shared" si="209"/>
        <v>34.5</v>
      </c>
      <c r="G1691" s="2">
        <f t="shared" si="203"/>
        <v>34.5</v>
      </c>
      <c r="H1691" s="2">
        <f t="shared" si="207"/>
        <v>33.802000000000021</v>
      </c>
      <c r="I1691" s="2">
        <f t="array" ref="I1691">SUMPRODUCT(B1675:B1694, (ROW(B1675:B1694)-ROW(B1675)+1)) / (20*21/2)</f>
        <v>34.5</v>
      </c>
      <c r="J1691" s="2">
        <f t="shared" si="210"/>
        <v>34.500633464083968</v>
      </c>
      <c r="K1691" s="2">
        <f t="shared" si="204"/>
        <v>34.521370262329555</v>
      </c>
    </row>
    <row r="1692" spans="1:11" ht="13.5" x14ac:dyDescent="0.25">
      <c r="A1692" s="3">
        <f>TITRES_STAT!B1695</f>
        <v>44477</v>
      </c>
      <c r="B1692" s="6">
        <f>TITRES_STAT!D1695</f>
        <v>34.5</v>
      </c>
      <c r="C1692" s="2">
        <f t="shared" si="205"/>
        <v>0</v>
      </c>
      <c r="D1692" s="2">
        <f t="shared" si="206"/>
        <v>34.5</v>
      </c>
      <c r="E1692" s="2">
        <f t="shared" si="208"/>
        <v>34.5</v>
      </c>
      <c r="F1692" s="2">
        <f t="shared" si="209"/>
        <v>34.5</v>
      </c>
      <c r="G1692" s="2">
        <f t="shared" si="203"/>
        <v>34.5</v>
      </c>
      <c r="H1692" s="2">
        <f t="shared" si="207"/>
        <v>33.798500000000018</v>
      </c>
      <c r="I1692" s="2">
        <f t="array" ref="I1692">SUMPRODUCT(B1676:B1695, (ROW(B1676:B1695)-ROW(B1676)+1)) / (20*21/2)</f>
        <v>34.5</v>
      </c>
      <c r="J1692" s="2">
        <f t="shared" si="210"/>
        <v>34.500573134171212</v>
      </c>
      <c r="K1692" s="2">
        <f t="shared" si="204"/>
        <v>34.520532212826431</v>
      </c>
    </row>
    <row r="1693" spans="1:11" ht="13.5" x14ac:dyDescent="0.25">
      <c r="A1693" s="3">
        <f>TITRES_STAT!B1696</f>
        <v>44480</v>
      </c>
      <c r="B1693" s="6">
        <f>TITRES_STAT!D1696</f>
        <v>34.5</v>
      </c>
      <c r="C1693" s="2">
        <f t="shared" si="205"/>
        <v>0</v>
      </c>
      <c r="D1693" s="2">
        <f t="shared" si="206"/>
        <v>34.5</v>
      </c>
      <c r="E1693" s="2">
        <f t="shared" si="208"/>
        <v>34.5</v>
      </c>
      <c r="F1693" s="2">
        <f t="shared" si="209"/>
        <v>34.5</v>
      </c>
      <c r="G1693" s="2">
        <f t="shared" si="203"/>
        <v>34.5</v>
      </c>
      <c r="H1693" s="2">
        <f t="shared" si="207"/>
        <v>33.795000000000023</v>
      </c>
      <c r="I1693" s="2">
        <f t="array" ref="I1693">SUMPRODUCT(B1677:B1696, (ROW(B1677:B1696)-ROW(B1677)+1)) / (20*21/2)</f>
        <v>34.5</v>
      </c>
      <c r="J1693" s="2">
        <f t="shared" si="210"/>
        <v>34.500518549964433</v>
      </c>
      <c r="K1693" s="2">
        <f t="shared" si="204"/>
        <v>34.519727028009711</v>
      </c>
    </row>
    <row r="1694" spans="1:11" ht="13.5" x14ac:dyDescent="0.25">
      <c r="A1694" s="3">
        <f>TITRES_STAT!B1697</f>
        <v>44481</v>
      </c>
      <c r="B1694" s="6">
        <f>TITRES_STAT!D1697</f>
        <v>34.5</v>
      </c>
      <c r="C1694" s="2">
        <f t="shared" si="205"/>
        <v>0</v>
      </c>
      <c r="D1694" s="2">
        <f t="shared" si="206"/>
        <v>34.5</v>
      </c>
      <c r="E1694" s="2">
        <f t="shared" si="208"/>
        <v>34.5</v>
      </c>
      <c r="F1694" s="2">
        <f t="shared" si="209"/>
        <v>34.5</v>
      </c>
      <c r="G1694" s="2">
        <f t="shared" si="203"/>
        <v>34.5</v>
      </c>
      <c r="H1694" s="2">
        <f t="shared" si="207"/>
        <v>33.791500000000021</v>
      </c>
      <c r="I1694" s="2">
        <f t="array" ref="I1694">SUMPRODUCT(B1678:B1697, (ROW(B1678:B1697)-ROW(B1678)+1)) / (20*21/2)</f>
        <v>34.5</v>
      </c>
      <c r="J1694" s="2">
        <f t="shared" si="210"/>
        <v>34.500469164253538</v>
      </c>
      <c r="K1694" s="2">
        <f t="shared" si="204"/>
        <v>34.518953419068154</v>
      </c>
    </row>
    <row r="1695" spans="1:11" ht="13.5" x14ac:dyDescent="0.25">
      <c r="A1695" s="3">
        <f>TITRES_STAT!B1698</f>
        <v>44482</v>
      </c>
      <c r="B1695" s="6">
        <f>TITRES_STAT!D1698</f>
        <v>34.5</v>
      </c>
      <c r="C1695" s="2">
        <f t="shared" si="205"/>
        <v>0</v>
      </c>
      <c r="D1695" s="2">
        <f t="shared" si="206"/>
        <v>34.5</v>
      </c>
      <c r="E1695" s="2">
        <f t="shared" si="208"/>
        <v>34.5</v>
      </c>
      <c r="F1695" s="2">
        <f t="shared" si="209"/>
        <v>34.5</v>
      </c>
      <c r="G1695" s="2">
        <f t="shared" si="203"/>
        <v>34.5</v>
      </c>
      <c r="H1695" s="2">
        <f t="shared" si="207"/>
        <v>33.788000000000025</v>
      </c>
      <c r="I1695" s="2">
        <f t="array" ref="I1695">SUMPRODUCT(B1679:B1698, (ROW(B1679:B1698)-ROW(B1679)+1)) / (20*21/2)</f>
        <v>34.5</v>
      </c>
      <c r="J1695" s="2">
        <f t="shared" si="210"/>
        <v>34.500424481943675</v>
      </c>
      <c r="K1695" s="2">
        <f t="shared" si="204"/>
        <v>34.518210147732148</v>
      </c>
    </row>
    <row r="1696" spans="1:11" ht="13.5" x14ac:dyDescent="0.25">
      <c r="A1696" s="3">
        <f>TITRES_STAT!B1699</f>
        <v>44483</v>
      </c>
      <c r="B1696" s="6">
        <f>TITRES_STAT!D1699</f>
        <v>34.5</v>
      </c>
      <c r="C1696" s="2">
        <f t="shared" si="205"/>
        <v>0</v>
      </c>
      <c r="D1696" s="2">
        <f t="shared" si="206"/>
        <v>34.5</v>
      </c>
      <c r="E1696" s="2">
        <f t="shared" si="208"/>
        <v>34.5</v>
      </c>
      <c r="F1696" s="2">
        <f t="shared" si="209"/>
        <v>34.5</v>
      </c>
      <c r="G1696" s="2">
        <f t="shared" si="203"/>
        <v>34.5</v>
      </c>
      <c r="H1696" s="2">
        <f t="shared" si="207"/>
        <v>33.784500000000023</v>
      </c>
      <c r="I1696" s="2">
        <f t="array" ref="I1696">SUMPRODUCT(B1680:B1699, (ROW(B1680:B1699)-ROW(B1680)+1)) / (20*21/2)</f>
        <v>34.5</v>
      </c>
      <c r="J1696" s="2">
        <f t="shared" si="210"/>
        <v>34.500384055091899</v>
      </c>
      <c r="K1696" s="2">
        <f t="shared" si="204"/>
        <v>34.517496024291674</v>
      </c>
    </row>
    <row r="1697" spans="1:11" ht="13.5" x14ac:dyDescent="0.25">
      <c r="A1697" s="3">
        <f>TITRES_STAT!B1700</f>
        <v>44488</v>
      </c>
      <c r="B1697" s="6">
        <f>TITRES_STAT!D1700</f>
        <v>34.5</v>
      </c>
      <c r="C1697" s="2">
        <f t="shared" si="205"/>
        <v>0</v>
      </c>
      <c r="D1697" s="2">
        <f t="shared" si="206"/>
        <v>34.5</v>
      </c>
      <c r="E1697" s="2">
        <f t="shared" si="208"/>
        <v>34.5</v>
      </c>
      <c r="F1697" s="2">
        <f t="shared" si="209"/>
        <v>34.5</v>
      </c>
      <c r="G1697" s="2">
        <f t="shared" si="203"/>
        <v>34.5</v>
      </c>
      <c r="H1697" s="2">
        <f t="shared" si="207"/>
        <v>33.781000000000027</v>
      </c>
      <c r="I1697" s="2">
        <f t="array" ref="I1697">SUMPRODUCT(B1681:B1700, (ROW(B1681:B1700)-ROW(B1681)+1)) / (20*21/2)</f>
        <v>34.5</v>
      </c>
      <c r="J1697" s="2">
        <f t="shared" si="210"/>
        <v>34.500347478416479</v>
      </c>
      <c r="K1697" s="2">
        <f t="shared" si="204"/>
        <v>34.516809905692</v>
      </c>
    </row>
    <row r="1698" spans="1:11" ht="13.5" x14ac:dyDescent="0.25">
      <c r="A1698" s="3">
        <f>TITRES_STAT!B1701</f>
        <v>44489</v>
      </c>
      <c r="B1698" s="6">
        <f>TITRES_STAT!D1701</f>
        <v>34.5</v>
      </c>
      <c r="C1698" s="2">
        <f t="shared" si="205"/>
        <v>0</v>
      </c>
      <c r="D1698" s="2">
        <f t="shared" si="206"/>
        <v>34.5</v>
      </c>
      <c r="E1698" s="2">
        <f t="shared" si="208"/>
        <v>34.5</v>
      </c>
      <c r="F1698" s="2">
        <f t="shared" si="209"/>
        <v>34.5</v>
      </c>
      <c r="G1698" s="2">
        <f t="shared" si="203"/>
        <v>34.5</v>
      </c>
      <c r="H1698" s="2">
        <f t="shared" si="207"/>
        <v>33.777500000000025</v>
      </c>
      <c r="I1698" s="2">
        <f t="array" ref="I1698">SUMPRODUCT(B1682:B1701, (ROW(B1682:B1701)-ROW(B1682)+1)) / (20*21/2)</f>
        <v>34.5</v>
      </c>
      <c r="J1698" s="2">
        <f t="shared" si="210"/>
        <v>34.500314385233956</v>
      </c>
      <c r="K1698" s="2">
        <f t="shared" si="204"/>
        <v>34.516150693704077</v>
      </c>
    </row>
    <row r="1699" spans="1:11" ht="13.5" x14ac:dyDescent="0.25">
      <c r="A1699" s="3">
        <f>TITRES_STAT!B1702</f>
        <v>44490</v>
      </c>
      <c r="B1699" s="6">
        <f>TITRES_STAT!D1702</f>
        <v>34.5</v>
      </c>
      <c r="C1699" s="2">
        <f t="shared" si="205"/>
        <v>0</v>
      </c>
      <c r="D1699" s="2">
        <f t="shared" si="206"/>
        <v>34.5</v>
      </c>
      <c r="E1699" s="2">
        <f t="shared" si="208"/>
        <v>34.5</v>
      </c>
      <c r="F1699" s="2">
        <f t="shared" si="209"/>
        <v>34.5</v>
      </c>
      <c r="G1699" s="2">
        <f t="shared" si="203"/>
        <v>34.5</v>
      </c>
      <c r="H1699" s="2">
        <f t="shared" si="207"/>
        <v>33.781900000000022</v>
      </c>
      <c r="I1699" s="2">
        <f t="array" ref="I1699">SUMPRODUCT(B1683:B1702, (ROW(B1683:B1702)-ROW(B1683)+1)) / (20*21/2)</f>
        <v>34.5</v>
      </c>
      <c r="J1699" s="2">
        <f t="shared" si="210"/>
        <v>34.500284443783102</v>
      </c>
      <c r="K1699" s="2">
        <f t="shared" si="204"/>
        <v>34.515517333166663</v>
      </c>
    </row>
    <row r="1700" spans="1:11" ht="13.5" x14ac:dyDescent="0.25">
      <c r="A1700" s="3">
        <f>TITRES_STAT!B1703</f>
        <v>44491</v>
      </c>
      <c r="B1700" s="6">
        <f>TITRES_STAT!D1703</f>
        <v>34.5</v>
      </c>
      <c r="C1700" s="2">
        <f t="shared" si="205"/>
        <v>0</v>
      </c>
      <c r="D1700" s="2">
        <f t="shared" si="206"/>
        <v>34.5</v>
      </c>
      <c r="E1700" s="2">
        <f t="shared" si="208"/>
        <v>34.5</v>
      </c>
      <c r="F1700" s="2">
        <f t="shared" si="209"/>
        <v>34.5</v>
      </c>
      <c r="G1700" s="2">
        <f t="shared" si="203"/>
        <v>34.5</v>
      </c>
      <c r="H1700" s="2">
        <f t="shared" si="207"/>
        <v>33.789400000000022</v>
      </c>
      <c r="I1700" s="2">
        <f t="array" ref="I1700">SUMPRODUCT(B1684:B1703, (ROW(B1684:B1703)-ROW(B1684)+1)) / (20*21/2)</f>
        <v>34.5</v>
      </c>
      <c r="J1700" s="2">
        <f t="shared" si="210"/>
        <v>34.500257353898995</v>
      </c>
      <c r="K1700" s="2">
        <f t="shared" si="204"/>
        <v>34.514908810297385</v>
      </c>
    </row>
    <row r="1701" spans="1:11" ht="13.5" x14ac:dyDescent="0.25">
      <c r="A1701" s="3">
        <f>TITRES_STAT!B1704</f>
        <v>44494</v>
      </c>
      <c r="B1701" s="6">
        <f>TITRES_STAT!D1704</f>
        <v>34.5</v>
      </c>
      <c r="C1701" s="2">
        <f t="shared" si="205"/>
        <v>0</v>
      </c>
      <c r="D1701" s="2">
        <f t="shared" si="206"/>
        <v>34.5</v>
      </c>
      <c r="E1701" s="2">
        <f t="shared" si="208"/>
        <v>34.5</v>
      </c>
      <c r="F1701" s="2">
        <f t="shared" si="209"/>
        <v>34.5</v>
      </c>
      <c r="G1701" s="2">
        <f t="shared" si="203"/>
        <v>34.5</v>
      </c>
      <c r="H1701" s="2">
        <f t="shared" si="207"/>
        <v>33.796900000000022</v>
      </c>
      <c r="I1701" s="2">
        <f t="array" ref="I1701">SUMPRODUCT(B1685:B1704, (ROW(B1685:B1704)-ROW(B1685)+1)) / (20*21/2)</f>
        <v>34.5</v>
      </c>
      <c r="J1701" s="2">
        <f t="shared" si="210"/>
        <v>34.500232844003854</v>
      </c>
      <c r="K1701" s="2">
        <f t="shared" si="204"/>
        <v>34.514324151070035</v>
      </c>
    </row>
    <row r="1702" spans="1:11" ht="13.5" x14ac:dyDescent="0.25">
      <c r="A1702" s="3">
        <f>TITRES_STAT!B1705</f>
        <v>44495</v>
      </c>
      <c r="B1702" s="6">
        <f>TITRES_STAT!D1705</f>
        <v>34.5</v>
      </c>
      <c r="C1702" s="2">
        <f t="shared" si="205"/>
        <v>0</v>
      </c>
      <c r="D1702" s="2">
        <f t="shared" si="206"/>
        <v>34.5</v>
      </c>
      <c r="E1702" s="2">
        <f t="shared" si="208"/>
        <v>34.5</v>
      </c>
      <c r="F1702" s="2">
        <f t="shared" si="209"/>
        <v>34.5</v>
      </c>
      <c r="G1702" s="2">
        <f t="shared" si="203"/>
        <v>34.5</v>
      </c>
      <c r="H1702" s="2">
        <f t="shared" si="207"/>
        <v>33.804400000000022</v>
      </c>
      <c r="I1702" s="2">
        <f t="array" ref="I1702">SUMPRODUCT(B1686:B1705, (ROW(B1686:B1705)-ROW(B1686)+1)) / (20*21/2)</f>
        <v>34.5</v>
      </c>
      <c r="J1702" s="2">
        <f t="shared" si="210"/>
        <v>34.50021066838444</v>
      </c>
      <c r="K1702" s="2">
        <f t="shared" si="204"/>
        <v>34.513762419655521</v>
      </c>
    </row>
    <row r="1703" spans="1:11" ht="13.5" x14ac:dyDescent="0.25">
      <c r="A1703" s="3">
        <f>TITRES_STAT!B1706</f>
        <v>44496</v>
      </c>
      <c r="B1703" s="6">
        <f>TITRES_STAT!D1706</f>
        <v>34.5</v>
      </c>
      <c r="C1703" s="2">
        <f t="shared" si="205"/>
        <v>0</v>
      </c>
      <c r="D1703" s="2">
        <f t="shared" si="206"/>
        <v>34.5</v>
      </c>
      <c r="E1703" s="2">
        <f t="shared" si="208"/>
        <v>34.5</v>
      </c>
      <c r="F1703" s="2">
        <f t="shared" si="209"/>
        <v>34.5</v>
      </c>
      <c r="G1703" s="2">
        <f t="shared" si="203"/>
        <v>34.5</v>
      </c>
      <c r="H1703" s="2">
        <f t="shared" si="207"/>
        <v>33.811900000000023</v>
      </c>
      <c r="I1703" s="2">
        <f t="array" ref="I1703">SUMPRODUCT(B1687:B1706, (ROW(B1687:B1706)-ROW(B1687)+1)) / (20*21/2)</f>
        <v>34.5</v>
      </c>
      <c r="J1703" s="2">
        <f t="shared" si="210"/>
        <v>34.500190604728779</v>
      </c>
      <c r="K1703" s="2">
        <f t="shared" si="204"/>
        <v>34.513222716923934</v>
      </c>
    </row>
    <row r="1704" spans="1:11" ht="13.5" x14ac:dyDescent="0.25">
      <c r="A1704" s="3">
        <f>TITRES_STAT!B1707</f>
        <v>44497</v>
      </c>
      <c r="B1704" s="6">
        <f>TITRES_STAT!D1707</f>
        <v>34.5</v>
      </c>
      <c r="C1704" s="2">
        <f t="shared" si="205"/>
        <v>0</v>
      </c>
      <c r="D1704" s="2">
        <f t="shared" si="206"/>
        <v>34.5</v>
      </c>
      <c r="E1704" s="2">
        <f t="shared" si="208"/>
        <v>34.5</v>
      </c>
      <c r="F1704" s="2">
        <f t="shared" si="209"/>
        <v>34.5</v>
      </c>
      <c r="G1704" s="2">
        <f t="shared" si="203"/>
        <v>34.5</v>
      </c>
      <c r="H1704" s="2">
        <f t="shared" si="207"/>
        <v>33.819400000000023</v>
      </c>
      <c r="I1704" s="2">
        <f t="array" ref="I1704">SUMPRODUCT(B1688:B1707, (ROW(B1688:B1707)-ROW(B1688)+1)) / (20*21/2)</f>
        <v>34.5</v>
      </c>
      <c r="J1704" s="2">
        <f t="shared" si="210"/>
        <v>34.50017245189747</v>
      </c>
      <c r="K1704" s="2">
        <f t="shared" si="204"/>
        <v>34.512704179005347</v>
      </c>
    </row>
    <row r="1705" spans="1:11" ht="13.5" x14ac:dyDescent="0.25">
      <c r="A1705" s="3">
        <f>TITRES_STAT!B1708</f>
        <v>44498</v>
      </c>
      <c r="B1705" s="6">
        <f>TITRES_STAT!D1708</f>
        <v>34.5</v>
      </c>
      <c r="C1705" s="2">
        <f t="shared" si="205"/>
        <v>0</v>
      </c>
      <c r="D1705" s="2">
        <f t="shared" si="206"/>
        <v>34.5</v>
      </c>
      <c r="E1705" s="2">
        <f t="shared" si="208"/>
        <v>34.5</v>
      </c>
      <c r="F1705" s="2">
        <f t="shared" si="209"/>
        <v>34.5</v>
      </c>
      <c r="G1705" s="2">
        <f t="shared" si="203"/>
        <v>34.5</v>
      </c>
      <c r="H1705" s="2">
        <f t="shared" si="207"/>
        <v>33.826900000000023</v>
      </c>
      <c r="I1705" s="2">
        <f t="array" ref="I1705">SUMPRODUCT(B1689:B1708, (ROW(B1689:B1708)-ROW(B1689)+1)) / (20*21/2)</f>
        <v>34.5</v>
      </c>
      <c r="J1705" s="2">
        <f t="shared" si="210"/>
        <v>34.500156027907238</v>
      </c>
      <c r="K1705" s="2">
        <f t="shared" si="204"/>
        <v>34.512205975907101</v>
      </c>
    </row>
    <row r="1706" spans="1:11" ht="13.5" x14ac:dyDescent="0.25">
      <c r="A1706" s="3">
        <f>TITRES_STAT!B1709</f>
        <v>44501</v>
      </c>
      <c r="B1706" s="6">
        <f>TITRES_STAT!D1709</f>
        <v>34.5</v>
      </c>
      <c r="C1706" s="2">
        <f t="shared" si="205"/>
        <v>0</v>
      </c>
      <c r="D1706" s="2">
        <f t="shared" si="206"/>
        <v>34.5</v>
      </c>
      <c r="E1706" s="2">
        <f t="shared" si="208"/>
        <v>34.5</v>
      </c>
      <c r="F1706" s="2">
        <f t="shared" si="209"/>
        <v>34.5</v>
      </c>
      <c r="G1706" s="2">
        <f t="shared" si="203"/>
        <v>34.5</v>
      </c>
      <c r="H1706" s="2">
        <f t="shared" si="207"/>
        <v>33.834400000000024</v>
      </c>
      <c r="I1706" s="2">
        <f t="array" ref="I1706">SUMPRODUCT(B1690:B1709, (ROW(B1690:B1709)-ROW(B1690)+1)) / (20*21/2)</f>
        <v>34.5</v>
      </c>
      <c r="J1706" s="2">
        <f t="shared" si="210"/>
        <v>34.500141168106552</v>
      </c>
      <c r="K1706" s="2">
        <f t="shared" si="204"/>
        <v>34.51172731018525</v>
      </c>
    </row>
    <row r="1707" spans="1:11" ht="13.5" x14ac:dyDescent="0.25">
      <c r="A1707" s="3">
        <f>TITRES_STAT!B1710</f>
        <v>44502</v>
      </c>
      <c r="B1707" s="6">
        <f>TITRES_STAT!D1710</f>
        <v>34.5</v>
      </c>
      <c r="C1707" s="2">
        <f t="shared" si="205"/>
        <v>0</v>
      </c>
      <c r="D1707" s="2">
        <f t="shared" si="206"/>
        <v>34.5</v>
      </c>
      <c r="E1707" s="2">
        <f t="shared" si="208"/>
        <v>34.5</v>
      </c>
      <c r="F1707" s="2">
        <f t="shared" si="209"/>
        <v>34.5</v>
      </c>
      <c r="G1707" s="2">
        <f t="shared" si="203"/>
        <v>34.5</v>
      </c>
      <c r="H1707" s="2">
        <f t="shared" si="207"/>
        <v>33.846850000000025</v>
      </c>
      <c r="I1707" s="2">
        <f t="array" ref="I1707">SUMPRODUCT(B1691:B1710, (ROW(B1691:B1710)-ROW(B1691)+1)) / (20*21/2)</f>
        <v>34.5</v>
      </c>
      <c r="J1707" s="2">
        <f t="shared" si="210"/>
        <v>34.500127723524976</v>
      </c>
      <c r="K1707" s="2">
        <f t="shared" si="204"/>
        <v>34.511267415668179</v>
      </c>
    </row>
    <row r="1708" spans="1:11" ht="13.5" x14ac:dyDescent="0.25">
      <c r="A1708" s="3">
        <f>TITRES_STAT!B1711</f>
        <v>44503</v>
      </c>
      <c r="B1708" s="6">
        <f>TITRES_STAT!D1711</f>
        <v>34.5</v>
      </c>
      <c r="C1708" s="2">
        <f t="shared" si="205"/>
        <v>0</v>
      </c>
      <c r="D1708" s="2">
        <f t="shared" si="206"/>
        <v>34.5</v>
      </c>
      <c r="E1708" s="2">
        <f t="shared" si="208"/>
        <v>34.5</v>
      </c>
      <c r="F1708" s="2">
        <f t="shared" si="209"/>
        <v>34.5</v>
      </c>
      <c r="G1708" s="2">
        <f t="shared" si="203"/>
        <v>34.5</v>
      </c>
      <c r="H1708" s="2">
        <f t="shared" si="207"/>
        <v>33.868750000000027</v>
      </c>
      <c r="I1708" s="2">
        <f t="array" ref="I1708">SUMPRODUCT(B1692:B1711, (ROW(B1692:B1711)-ROW(B1692)+1)) / (20*21/2)</f>
        <v>34.5</v>
      </c>
      <c r="J1708" s="2">
        <f t="shared" si="210"/>
        <v>34.500115559379744</v>
      </c>
      <c r="K1708" s="2">
        <f t="shared" si="204"/>
        <v>34.510825556230209</v>
      </c>
    </row>
    <row r="1709" spans="1:11" ht="13.5" x14ac:dyDescent="0.25">
      <c r="A1709" s="3">
        <f>TITRES_STAT!B1712</f>
        <v>44504</v>
      </c>
      <c r="B1709" s="6">
        <f>TITRES_STAT!D1712</f>
        <v>34.5</v>
      </c>
      <c r="C1709" s="2">
        <f t="shared" si="205"/>
        <v>0</v>
      </c>
      <c r="D1709" s="2">
        <f t="shared" si="206"/>
        <v>34.5</v>
      </c>
      <c r="E1709" s="2">
        <f t="shared" si="208"/>
        <v>34.5</v>
      </c>
      <c r="F1709" s="2">
        <f t="shared" si="209"/>
        <v>34.5</v>
      </c>
      <c r="G1709" s="2">
        <f t="shared" si="203"/>
        <v>34.5</v>
      </c>
      <c r="H1709" s="2">
        <f t="shared" si="207"/>
        <v>33.890650000000029</v>
      </c>
      <c r="I1709" s="2">
        <f t="array" ref="I1709">SUMPRODUCT(B1693:B1712, (ROW(B1693:B1712)-ROW(B1693)+1)) / (20*21/2)</f>
        <v>34.5</v>
      </c>
      <c r="J1709" s="2">
        <f t="shared" si="210"/>
        <v>34.500104553724533</v>
      </c>
      <c r="K1709" s="2">
        <f t="shared" si="204"/>
        <v>34.510401024613337</v>
      </c>
    </row>
    <row r="1710" spans="1:11" ht="13.5" x14ac:dyDescent="0.25">
      <c r="A1710" s="3">
        <f>TITRES_STAT!B1713</f>
        <v>44505</v>
      </c>
      <c r="B1710" s="6">
        <f>TITRES_STAT!D1713</f>
        <v>34.5</v>
      </c>
      <c r="C1710" s="2">
        <f t="shared" si="205"/>
        <v>0</v>
      </c>
      <c r="D1710" s="2">
        <f t="shared" si="206"/>
        <v>34.5</v>
      </c>
      <c r="E1710" s="2">
        <f t="shared" si="208"/>
        <v>34.5</v>
      </c>
      <c r="F1710" s="2">
        <f t="shared" si="209"/>
        <v>34.5</v>
      </c>
      <c r="G1710" s="2">
        <f t="shared" si="203"/>
        <v>34.5</v>
      </c>
      <c r="H1710" s="2">
        <f t="shared" si="207"/>
        <v>33.912550000000024</v>
      </c>
      <c r="I1710" s="2">
        <f t="array" ref="I1710">SUMPRODUCT(B1694:B1713, (ROW(B1694:B1713)-ROW(B1694)+1)) / (20*21/2)</f>
        <v>34.5</v>
      </c>
      <c r="J1710" s="2">
        <f t="shared" si="210"/>
        <v>34.500094596226958</v>
      </c>
      <c r="K1710" s="2">
        <f t="shared" si="204"/>
        <v>34.509993141295169</v>
      </c>
    </row>
    <row r="1711" spans="1:11" ht="13.5" x14ac:dyDescent="0.25">
      <c r="A1711" s="3">
        <f>TITRES_STAT!B1714</f>
        <v>44508</v>
      </c>
      <c r="B1711" s="6">
        <f>TITRES_STAT!D1714</f>
        <v>34.5</v>
      </c>
      <c r="C1711" s="2">
        <f t="shared" si="205"/>
        <v>0</v>
      </c>
      <c r="D1711" s="2">
        <f t="shared" si="206"/>
        <v>34.5</v>
      </c>
      <c r="E1711" s="2">
        <f t="shared" si="208"/>
        <v>34.5</v>
      </c>
      <c r="F1711" s="2">
        <f t="shared" si="209"/>
        <v>34.5</v>
      </c>
      <c r="G1711" s="2">
        <f t="shared" si="203"/>
        <v>34.5</v>
      </c>
      <c r="H1711" s="2">
        <f t="shared" si="207"/>
        <v>33.934450000000027</v>
      </c>
      <c r="I1711" s="2">
        <f t="array" ref="I1711">SUMPRODUCT(B1695:B1714, (ROW(B1695:B1714)-ROW(B1695)+1)) / (20*21/2)</f>
        <v>34.5</v>
      </c>
      <c r="J1711" s="2">
        <f t="shared" si="210"/>
        <v>34.500085587062486</v>
      </c>
      <c r="K1711" s="2">
        <f t="shared" si="204"/>
        <v>34.509601253401243</v>
      </c>
    </row>
    <row r="1712" spans="1:11" ht="13.5" x14ac:dyDescent="0.25">
      <c r="A1712" s="3">
        <f>TITRES_STAT!B1715</f>
        <v>44509</v>
      </c>
      <c r="B1712" s="6">
        <f>TITRES_STAT!D1715</f>
        <v>34.5</v>
      </c>
      <c r="C1712" s="2">
        <f t="shared" si="205"/>
        <v>0</v>
      </c>
      <c r="D1712" s="2">
        <f t="shared" si="206"/>
        <v>34.5</v>
      </c>
      <c r="E1712" s="2">
        <f t="shared" si="208"/>
        <v>34.5</v>
      </c>
      <c r="F1712" s="2">
        <f t="shared" si="209"/>
        <v>34.5</v>
      </c>
      <c r="G1712" s="2">
        <f t="shared" si="203"/>
        <v>34.5</v>
      </c>
      <c r="H1712" s="2">
        <f t="shared" si="207"/>
        <v>33.956350000000022</v>
      </c>
      <c r="I1712" s="2">
        <f t="array" ref="I1712">SUMPRODUCT(B1696:B1715, (ROW(B1696:B1715)-ROW(B1696)+1)) / (20*21/2)</f>
        <v>34.5</v>
      </c>
      <c r="J1712" s="2">
        <f t="shared" si="210"/>
        <v>34.500077435913681</v>
      </c>
      <c r="K1712" s="2">
        <f t="shared" si="204"/>
        <v>34.50922473366002</v>
      </c>
    </row>
    <row r="1713" spans="1:11" ht="13.5" x14ac:dyDescent="0.25">
      <c r="A1713" s="3">
        <f>TITRES_STAT!B1716</f>
        <v>44510</v>
      </c>
      <c r="B1713" s="6">
        <f>TITRES_STAT!D1716</f>
        <v>34.5</v>
      </c>
      <c r="C1713" s="2">
        <f t="shared" si="205"/>
        <v>0</v>
      </c>
      <c r="D1713" s="2">
        <f t="shared" si="206"/>
        <v>34.5</v>
      </c>
      <c r="E1713" s="2">
        <f t="shared" si="208"/>
        <v>34.5</v>
      </c>
      <c r="F1713" s="2">
        <f t="shared" si="209"/>
        <v>34.5</v>
      </c>
      <c r="G1713" s="2">
        <f t="shared" si="203"/>
        <v>34.5</v>
      </c>
      <c r="H1713" s="2">
        <f t="shared" si="207"/>
        <v>33.978250000000024</v>
      </c>
      <c r="I1713" s="2">
        <f t="array" ref="I1713">SUMPRODUCT(B1697:B1716, (ROW(B1697:B1716)-ROW(B1697)+1)) / (20*21/2)</f>
        <v>34.5</v>
      </c>
      <c r="J1713" s="2">
        <f t="shared" si="210"/>
        <v>34.500070061064761</v>
      </c>
      <c r="K1713" s="2">
        <f t="shared" si="204"/>
        <v>34.508862979398842</v>
      </c>
    </row>
    <row r="1714" spans="1:11" ht="13.5" x14ac:dyDescent="0.25">
      <c r="A1714" s="3">
        <f>TITRES_STAT!B1717</f>
        <v>44511</v>
      </c>
      <c r="B1714" s="6">
        <f>TITRES_STAT!D1717</f>
        <v>34.5</v>
      </c>
      <c r="C1714" s="2">
        <f t="shared" si="205"/>
        <v>0</v>
      </c>
      <c r="D1714" s="2">
        <f t="shared" si="206"/>
        <v>34.5</v>
      </c>
      <c r="E1714" s="2">
        <f t="shared" si="208"/>
        <v>34.5</v>
      </c>
      <c r="F1714" s="2">
        <f t="shared" si="209"/>
        <v>34.5</v>
      </c>
      <c r="G1714" s="2">
        <f t="shared" ref="G1714:G1777" si="211">AVERAGE(B1665:B1714)</f>
        <v>34.5</v>
      </c>
      <c r="H1714" s="2">
        <f t="shared" si="207"/>
        <v>34.000150000000026</v>
      </c>
      <c r="I1714" s="2">
        <f t="array" ref="I1714">SUMPRODUCT(B1698:B1717, (ROW(B1698:B1717)-ROW(B1698)+1)) / (20*21/2)</f>
        <v>34.5</v>
      </c>
      <c r="J1714" s="2">
        <f t="shared" si="210"/>
        <v>34.500063388582404</v>
      </c>
      <c r="K1714" s="2">
        <f t="shared" si="204"/>
        <v>34.508515411579282</v>
      </c>
    </row>
    <row r="1715" spans="1:11" ht="13.5" x14ac:dyDescent="0.25">
      <c r="A1715" s="3">
        <f>TITRES_STAT!B1718</f>
        <v>44512</v>
      </c>
      <c r="B1715" s="6">
        <f>TITRES_STAT!D1718</f>
        <v>34.5</v>
      </c>
      <c r="C1715" s="2">
        <f t="shared" si="205"/>
        <v>0</v>
      </c>
      <c r="D1715" s="2">
        <f t="shared" si="206"/>
        <v>34.5</v>
      </c>
      <c r="E1715" s="2">
        <f t="shared" si="208"/>
        <v>34.5</v>
      </c>
      <c r="F1715" s="2">
        <f t="shared" si="209"/>
        <v>34.5</v>
      </c>
      <c r="G1715" s="2">
        <f t="shared" si="211"/>
        <v>34.5</v>
      </c>
      <c r="H1715" s="2">
        <f t="shared" si="207"/>
        <v>34.022050000000029</v>
      </c>
      <c r="I1715" s="2">
        <f t="array" ref="I1715">SUMPRODUCT(B1699:B1718, (ROW(B1699:B1718)-ROW(B1699)+1)) / (20*21/2)</f>
        <v>34.5</v>
      </c>
      <c r="J1715" s="2">
        <f t="shared" si="210"/>
        <v>34.500057351574554</v>
      </c>
      <c r="K1715" s="2">
        <f t="shared" ref="K1715:K1778" si="212">$K$4*B1715+(1-$K$4)*K1714</f>
        <v>34.508181473870287</v>
      </c>
    </row>
    <row r="1716" spans="1:11" ht="13.5" x14ac:dyDescent="0.25">
      <c r="A1716" s="3">
        <f>TITRES_STAT!B1719</f>
        <v>44515</v>
      </c>
      <c r="B1716" s="6">
        <f>TITRES_STAT!D1719</f>
        <v>34.5</v>
      </c>
      <c r="C1716" s="2">
        <f t="shared" si="205"/>
        <v>0</v>
      </c>
      <c r="D1716" s="2">
        <f t="shared" si="206"/>
        <v>34.5</v>
      </c>
      <c r="E1716" s="2">
        <f t="shared" si="208"/>
        <v>34.5</v>
      </c>
      <c r="F1716" s="2">
        <f t="shared" si="209"/>
        <v>34.5</v>
      </c>
      <c r="G1716" s="2">
        <f t="shared" si="211"/>
        <v>34.5</v>
      </c>
      <c r="H1716" s="2">
        <f t="shared" si="207"/>
        <v>34.044550000000029</v>
      </c>
      <c r="I1716" s="2">
        <f t="array" ref="I1716">SUMPRODUCT(B1700:B1719, (ROW(B1700:B1719)-ROW(B1700)+1)) / (20*21/2)</f>
        <v>34.5</v>
      </c>
      <c r="J1716" s="2">
        <f t="shared" si="210"/>
        <v>34.500051889519838</v>
      </c>
      <c r="K1716" s="2">
        <f t="shared" si="212"/>
        <v>34.50786063175773</v>
      </c>
    </row>
    <row r="1717" spans="1:11" ht="13.5" x14ac:dyDescent="0.25">
      <c r="A1717" s="3">
        <f>TITRES_STAT!B1720</f>
        <v>44516</v>
      </c>
      <c r="B1717" s="6">
        <f>TITRES_STAT!D1720</f>
        <v>34.5</v>
      </c>
      <c r="C1717" s="2">
        <f t="shared" si="205"/>
        <v>0</v>
      </c>
      <c r="D1717" s="2">
        <f t="shared" si="206"/>
        <v>34.5</v>
      </c>
      <c r="E1717" s="2">
        <f t="shared" si="208"/>
        <v>34.5</v>
      </c>
      <c r="F1717" s="2">
        <f t="shared" si="209"/>
        <v>34.5</v>
      </c>
      <c r="G1717" s="2">
        <f t="shared" si="211"/>
        <v>34.5</v>
      </c>
      <c r="H1717" s="2">
        <f t="shared" si="207"/>
        <v>34.067050000000023</v>
      </c>
      <c r="I1717" s="2">
        <f t="array" ref="I1717">SUMPRODUCT(B1701:B1720, (ROW(B1701:B1720)-ROW(B1701)+1)) / (20*21/2)</f>
        <v>34.5</v>
      </c>
      <c r="J1717" s="2">
        <f t="shared" si="210"/>
        <v>34.500046947660806</v>
      </c>
      <c r="K1717" s="2">
        <f t="shared" si="212"/>
        <v>34.507552371688796</v>
      </c>
    </row>
    <row r="1718" spans="1:11" ht="13.5" x14ac:dyDescent="0.25">
      <c r="A1718" s="3">
        <f>TITRES_STAT!B1721</f>
        <v>44517</v>
      </c>
      <c r="B1718" s="6">
        <f>TITRES_STAT!D1721</f>
        <v>34.5</v>
      </c>
      <c r="C1718" s="2">
        <f t="shared" si="205"/>
        <v>0</v>
      </c>
      <c r="D1718" s="2">
        <f t="shared" si="206"/>
        <v>34.5</v>
      </c>
      <c r="E1718" s="2">
        <f t="shared" si="208"/>
        <v>34.5</v>
      </c>
      <c r="F1718" s="2">
        <f t="shared" si="209"/>
        <v>34.5</v>
      </c>
      <c r="G1718" s="2">
        <f t="shared" si="211"/>
        <v>34.5</v>
      </c>
      <c r="H1718" s="2">
        <f t="shared" si="207"/>
        <v>34.089550000000024</v>
      </c>
      <c r="I1718" s="2">
        <f t="array" ref="I1718">SUMPRODUCT(B1702:B1721, (ROW(B1702:B1721)-ROW(B1702)+1)) / (20*21/2)</f>
        <v>34.5</v>
      </c>
      <c r="J1718" s="2">
        <f t="shared" si="210"/>
        <v>34.500042476455015</v>
      </c>
      <c r="K1718" s="2">
        <f t="shared" si="212"/>
        <v>34.507256200250019</v>
      </c>
    </row>
    <row r="1719" spans="1:11" ht="13.5" x14ac:dyDescent="0.25">
      <c r="A1719" s="3">
        <f>TITRES_STAT!B1722</f>
        <v>44518</v>
      </c>
      <c r="B1719" s="6">
        <f>TITRES_STAT!D1722</f>
        <v>34.5</v>
      </c>
      <c r="C1719" s="2">
        <f t="shared" si="205"/>
        <v>0</v>
      </c>
      <c r="D1719" s="2">
        <f t="shared" si="206"/>
        <v>34.5</v>
      </c>
      <c r="E1719" s="2">
        <f t="shared" si="208"/>
        <v>34.5</v>
      </c>
      <c r="F1719" s="2">
        <f t="shared" si="209"/>
        <v>34.5</v>
      </c>
      <c r="G1719" s="2">
        <f t="shared" si="211"/>
        <v>34.5</v>
      </c>
      <c r="H1719" s="2">
        <f t="shared" si="207"/>
        <v>34.112050000000025</v>
      </c>
      <c r="I1719" s="2">
        <f t="array" ref="I1719">SUMPRODUCT(B1703:B1722, (ROW(B1703:B1722)-ROW(B1703)+1)) / (20*21/2)</f>
        <v>34.5</v>
      </c>
      <c r="J1719" s="2">
        <f t="shared" si="210"/>
        <v>34.500038431078345</v>
      </c>
      <c r="K1719" s="2">
        <f t="shared" si="212"/>
        <v>34.506971643377469</v>
      </c>
    </row>
    <row r="1720" spans="1:11" ht="13.5" x14ac:dyDescent="0.25">
      <c r="A1720" s="3">
        <f>TITRES_STAT!B1723</f>
        <v>44519</v>
      </c>
      <c r="B1720" s="6">
        <f>TITRES_STAT!D1723</f>
        <v>34.5</v>
      </c>
      <c r="C1720" s="2">
        <f t="shared" si="205"/>
        <v>0</v>
      </c>
      <c r="D1720" s="2">
        <f t="shared" si="206"/>
        <v>34.5</v>
      </c>
      <c r="E1720" s="2">
        <f t="shared" si="208"/>
        <v>34.5</v>
      </c>
      <c r="F1720" s="2">
        <f t="shared" si="209"/>
        <v>34.5</v>
      </c>
      <c r="G1720" s="2">
        <f t="shared" si="211"/>
        <v>34.5</v>
      </c>
      <c r="H1720" s="2">
        <f t="shared" si="207"/>
        <v>34.139050000000026</v>
      </c>
      <c r="I1720" s="2">
        <f t="array" ref="I1720">SUMPRODUCT(B1704:B1723, (ROW(B1704:B1723)-ROW(B1704)+1)) / (20*21/2)</f>
        <v>34.5</v>
      </c>
      <c r="J1720" s="2">
        <f t="shared" si="210"/>
        <v>34.500034770975645</v>
      </c>
      <c r="K1720" s="2">
        <f t="shared" si="212"/>
        <v>34.50669824559796</v>
      </c>
    </row>
    <row r="1721" spans="1:11" ht="13.5" x14ac:dyDescent="0.25">
      <c r="A1721" s="3">
        <f>TITRES_STAT!B1724</f>
        <v>44522</v>
      </c>
      <c r="B1721" s="6">
        <f>TITRES_STAT!D1724</f>
        <v>34.5</v>
      </c>
      <c r="C1721" s="2">
        <f t="shared" si="205"/>
        <v>0</v>
      </c>
      <c r="D1721" s="2">
        <f t="shared" si="206"/>
        <v>34.5</v>
      </c>
      <c r="E1721" s="2">
        <f t="shared" si="208"/>
        <v>34.5</v>
      </c>
      <c r="F1721" s="2">
        <f t="shared" si="209"/>
        <v>34.5</v>
      </c>
      <c r="G1721" s="2">
        <f t="shared" si="211"/>
        <v>34.5</v>
      </c>
      <c r="H1721" s="2">
        <f t="shared" si="207"/>
        <v>34.16605000000002</v>
      </c>
      <c r="I1721" s="2">
        <f t="array" ref="I1721">SUMPRODUCT(B1705:B1724, (ROW(B1705:B1724)-ROW(B1705)+1)) / (20*21/2)</f>
        <v>34.5</v>
      </c>
      <c r="J1721" s="2">
        <f t="shared" si="210"/>
        <v>34.500031459454156</v>
      </c>
      <c r="K1721" s="2">
        <f t="shared" si="212"/>
        <v>34.506435569300002</v>
      </c>
    </row>
    <row r="1722" spans="1:11" ht="13.5" x14ac:dyDescent="0.25">
      <c r="A1722" s="3">
        <f>TITRES_STAT!B1725</f>
        <v>44523</v>
      </c>
      <c r="B1722" s="6">
        <f>TITRES_STAT!D1725</f>
        <v>34.5</v>
      </c>
      <c r="C1722" s="2">
        <f t="shared" si="205"/>
        <v>0</v>
      </c>
      <c r="D1722" s="2">
        <f t="shared" si="206"/>
        <v>34.5</v>
      </c>
      <c r="E1722" s="2">
        <f t="shared" si="208"/>
        <v>34.5</v>
      </c>
      <c r="F1722" s="2">
        <f t="shared" si="209"/>
        <v>34.5</v>
      </c>
      <c r="G1722" s="2">
        <f t="shared" si="211"/>
        <v>34.5</v>
      </c>
      <c r="H1722" s="2">
        <f t="shared" si="207"/>
        <v>34.193050000000028</v>
      </c>
      <c r="I1722" s="2">
        <f t="array" ref="I1722">SUMPRODUCT(B1706:B1725, (ROW(B1706:B1725)-ROW(B1706)+1)) / (20*21/2)</f>
        <v>34.5</v>
      </c>
      <c r="J1722" s="2">
        <f t="shared" si="210"/>
        <v>34.500028463315665</v>
      </c>
      <c r="K1722" s="2">
        <f t="shared" si="212"/>
        <v>34.506183194033333</v>
      </c>
    </row>
    <row r="1723" spans="1:11" ht="13.5" x14ac:dyDescent="0.25">
      <c r="A1723" s="3">
        <f>TITRES_STAT!B1726</f>
        <v>44524</v>
      </c>
      <c r="B1723" s="6">
        <f>TITRES_STAT!D1726</f>
        <v>34.5</v>
      </c>
      <c r="C1723" s="2">
        <f t="shared" si="205"/>
        <v>0</v>
      </c>
      <c r="D1723" s="2">
        <f t="shared" si="206"/>
        <v>34.5</v>
      </c>
      <c r="E1723" s="2">
        <f t="shared" si="208"/>
        <v>34.5</v>
      </c>
      <c r="F1723" s="2">
        <f t="shared" si="209"/>
        <v>34.5</v>
      </c>
      <c r="G1723" s="2">
        <f t="shared" si="211"/>
        <v>34.5</v>
      </c>
      <c r="H1723" s="2">
        <f t="shared" si="207"/>
        <v>34.220050000000022</v>
      </c>
      <c r="I1723" s="2">
        <f t="array" ref="I1723">SUMPRODUCT(B1707:B1726, (ROW(B1707:B1726)-ROW(B1707)+1)) / (20*21/2)</f>
        <v>34.5</v>
      </c>
      <c r="J1723" s="2">
        <f t="shared" si="210"/>
        <v>34.500025752523698</v>
      </c>
      <c r="K1723" s="2">
        <f t="shared" si="212"/>
        <v>34.505940715835948</v>
      </c>
    </row>
    <row r="1724" spans="1:11" ht="13.5" x14ac:dyDescent="0.25">
      <c r="A1724" s="3">
        <f>TITRES_STAT!B1727</f>
        <v>44525</v>
      </c>
      <c r="B1724" s="6">
        <f>TITRES_STAT!D1727</f>
        <v>34.5</v>
      </c>
      <c r="C1724" s="2">
        <f t="shared" si="205"/>
        <v>0</v>
      </c>
      <c r="D1724" s="2">
        <f t="shared" si="206"/>
        <v>34.5</v>
      </c>
      <c r="E1724" s="2">
        <f t="shared" si="208"/>
        <v>34.5</v>
      </c>
      <c r="F1724" s="2">
        <f t="shared" si="209"/>
        <v>34.5</v>
      </c>
      <c r="G1724" s="2">
        <f t="shared" si="211"/>
        <v>34.5</v>
      </c>
      <c r="H1724" s="2">
        <f t="shared" si="207"/>
        <v>34.24705000000003</v>
      </c>
      <c r="I1724" s="2">
        <f t="array" ref="I1724">SUMPRODUCT(B1708:B1727, (ROW(B1708:B1727)-ROW(B1708)+1)) / (20*21/2)</f>
        <v>34.5</v>
      </c>
      <c r="J1724" s="2">
        <f t="shared" si="210"/>
        <v>34.500023299902395</v>
      </c>
      <c r="K1724" s="2">
        <f t="shared" si="212"/>
        <v>34.505707746587476</v>
      </c>
    </row>
    <row r="1725" spans="1:11" ht="13.5" x14ac:dyDescent="0.25">
      <c r="A1725" s="3">
        <f>TITRES_STAT!B1728</f>
        <v>44526</v>
      </c>
      <c r="B1725" s="6">
        <f>TITRES_STAT!D1728</f>
        <v>34.5</v>
      </c>
      <c r="C1725" s="2">
        <f t="shared" si="205"/>
        <v>0</v>
      </c>
      <c r="D1725" s="2">
        <f t="shared" si="206"/>
        <v>34.5</v>
      </c>
      <c r="E1725" s="2">
        <f t="shared" si="208"/>
        <v>34.5</v>
      </c>
      <c r="F1725" s="2">
        <f t="shared" si="209"/>
        <v>34.5</v>
      </c>
      <c r="G1725" s="2">
        <f t="shared" si="211"/>
        <v>34.5</v>
      </c>
      <c r="H1725" s="2">
        <f t="shared" si="207"/>
        <v>34.274050000000024</v>
      </c>
      <c r="I1725" s="2">
        <f t="array" ref="I1725">SUMPRODUCT(B1709:B1728, (ROW(B1709:B1728)-ROW(B1709)+1)) / (20*21/2)</f>
        <v>34.5</v>
      </c>
      <c r="J1725" s="2">
        <f t="shared" si="210"/>
        <v>34.500021080864073</v>
      </c>
      <c r="K1725" s="2">
        <f t="shared" si="212"/>
        <v>34.50548391338797</v>
      </c>
    </row>
    <row r="1726" spans="1:11" ht="13.5" x14ac:dyDescent="0.25">
      <c r="A1726" s="3">
        <f>TITRES_STAT!B1729</f>
        <v>44529</v>
      </c>
      <c r="B1726" s="6">
        <f>TITRES_STAT!D1729</f>
        <v>34.5</v>
      </c>
      <c r="C1726" s="2">
        <f t="shared" si="205"/>
        <v>0</v>
      </c>
      <c r="D1726" s="2">
        <f t="shared" si="206"/>
        <v>34.5</v>
      </c>
      <c r="E1726" s="2">
        <f t="shared" si="208"/>
        <v>34.5</v>
      </c>
      <c r="F1726" s="2">
        <f t="shared" si="209"/>
        <v>34.5</v>
      </c>
      <c r="G1726" s="2">
        <f t="shared" si="211"/>
        <v>34.5</v>
      </c>
      <c r="H1726" s="2">
        <f t="shared" si="207"/>
        <v>34.301050000000025</v>
      </c>
      <c r="I1726" s="2">
        <f t="array" ref="I1726">SUMPRODUCT(B1710:B1729, (ROW(B1710:B1729)-ROW(B1710)+1)) / (20*21/2)</f>
        <v>34.5</v>
      </c>
      <c r="J1726" s="2">
        <f t="shared" si="210"/>
        <v>34.500019073162733</v>
      </c>
      <c r="K1726" s="2">
        <f t="shared" si="212"/>
        <v>34.505268857960992</v>
      </c>
    </row>
    <row r="1727" spans="1:11" ht="13.5" x14ac:dyDescent="0.25">
      <c r="A1727" s="3">
        <f>TITRES_STAT!B1730</f>
        <v>44530</v>
      </c>
      <c r="B1727" s="6">
        <f>TITRES_STAT!D1730</f>
        <v>34.5</v>
      </c>
      <c r="C1727" s="2">
        <f t="shared" si="205"/>
        <v>0</v>
      </c>
      <c r="D1727" s="2">
        <f t="shared" si="206"/>
        <v>34.5</v>
      </c>
      <c r="E1727" s="2">
        <f t="shared" si="208"/>
        <v>34.5</v>
      </c>
      <c r="F1727" s="2">
        <f t="shared" si="209"/>
        <v>34.5</v>
      </c>
      <c r="G1727" s="2">
        <f t="shared" si="211"/>
        <v>34.5</v>
      </c>
      <c r="H1727" s="2">
        <f t="shared" si="207"/>
        <v>34.328050000000026</v>
      </c>
      <c r="I1727" s="2">
        <f t="array" ref="I1727">SUMPRODUCT(B1711:B1730, (ROW(B1711:B1730)-ROW(B1711)+1)) / (20*21/2)</f>
        <v>34.5</v>
      </c>
      <c r="J1727" s="2">
        <f t="shared" si="210"/>
        <v>34.500017256671043</v>
      </c>
      <c r="K1727" s="2">
        <f t="shared" si="212"/>
        <v>34.505062236080171</v>
      </c>
    </row>
    <row r="1728" spans="1:11" ht="13.5" x14ac:dyDescent="0.25">
      <c r="A1728" s="3">
        <f>TITRES_STAT!B1731</f>
        <v>44531</v>
      </c>
      <c r="B1728" s="6">
        <f>TITRES_STAT!D1731</f>
        <v>34.5</v>
      </c>
      <c r="C1728" s="2">
        <f t="shared" si="205"/>
        <v>0</v>
      </c>
      <c r="D1728" s="2">
        <f t="shared" si="206"/>
        <v>34.5</v>
      </c>
      <c r="E1728" s="2">
        <f t="shared" si="208"/>
        <v>34.5</v>
      </c>
      <c r="F1728" s="2">
        <f t="shared" si="209"/>
        <v>34.5</v>
      </c>
      <c r="G1728" s="2">
        <f t="shared" si="211"/>
        <v>34.5</v>
      </c>
      <c r="H1728" s="2">
        <f t="shared" si="207"/>
        <v>34.355050000000027</v>
      </c>
      <c r="I1728" s="2">
        <f t="array" ref="I1728">SUMPRODUCT(B1712:B1731, (ROW(B1712:B1731)-ROW(B1712)+1)) / (20*21/2)</f>
        <v>34.5</v>
      </c>
      <c r="J1728" s="2">
        <f t="shared" si="210"/>
        <v>34.500015613178562</v>
      </c>
      <c r="K1728" s="2">
        <f t="shared" si="212"/>
        <v>34.504863717018203</v>
      </c>
    </row>
    <row r="1729" spans="1:11" ht="13.5" x14ac:dyDescent="0.25">
      <c r="A1729" s="3">
        <f>TITRES_STAT!B1732</f>
        <v>44532</v>
      </c>
      <c r="B1729" s="6">
        <f>TITRES_STAT!D1732</f>
        <v>34.5</v>
      </c>
      <c r="C1729" s="2">
        <f t="shared" si="205"/>
        <v>0</v>
      </c>
      <c r="D1729" s="2">
        <f t="shared" si="206"/>
        <v>34.5</v>
      </c>
      <c r="E1729" s="2">
        <f t="shared" si="208"/>
        <v>34.5</v>
      </c>
      <c r="F1729" s="2">
        <f t="shared" si="209"/>
        <v>34.5</v>
      </c>
      <c r="G1729" s="2">
        <f t="shared" si="211"/>
        <v>34.5</v>
      </c>
      <c r="H1729" s="2">
        <f t="shared" si="207"/>
        <v>34.382050000000028</v>
      </c>
      <c r="I1729" s="2">
        <f t="array" ref="I1729">SUMPRODUCT(B1713:B1732, (ROW(B1713:B1732)-ROW(B1713)+1)) / (20*21/2)</f>
        <v>34.5</v>
      </c>
      <c r="J1729" s="2">
        <f t="shared" si="210"/>
        <v>34.500014126209173</v>
      </c>
      <c r="K1729" s="2">
        <f t="shared" si="212"/>
        <v>34.504672983017493</v>
      </c>
    </row>
    <row r="1730" spans="1:11" ht="13.5" x14ac:dyDescent="0.25">
      <c r="A1730" s="3">
        <f>TITRES_STAT!B1733</f>
        <v>44533</v>
      </c>
      <c r="B1730" s="6">
        <f>TITRES_STAT!D1733</f>
        <v>34.5</v>
      </c>
      <c r="C1730" s="2">
        <f t="shared" si="205"/>
        <v>0</v>
      </c>
      <c r="D1730" s="2">
        <f t="shared" si="206"/>
        <v>34.5</v>
      </c>
      <c r="E1730" s="2">
        <f t="shared" si="208"/>
        <v>34.5</v>
      </c>
      <c r="F1730" s="2">
        <f t="shared" si="209"/>
        <v>34.5</v>
      </c>
      <c r="G1730" s="2">
        <f t="shared" si="211"/>
        <v>34.5</v>
      </c>
      <c r="H1730" s="2">
        <f t="shared" si="207"/>
        <v>34.413400000000024</v>
      </c>
      <c r="I1730" s="2">
        <f t="array" ref="I1730">SUMPRODUCT(B1714:B1733, (ROW(B1714:B1733)-ROW(B1714)+1)) / (20*21/2)</f>
        <v>34.5</v>
      </c>
      <c r="J1730" s="2">
        <f t="shared" si="210"/>
        <v>34.500012780855918</v>
      </c>
      <c r="K1730" s="2">
        <f t="shared" si="212"/>
        <v>34.504489728781515</v>
      </c>
    </row>
    <row r="1731" spans="1:11" ht="13.5" x14ac:dyDescent="0.25">
      <c r="A1731" s="3">
        <f>TITRES_STAT!B1734</f>
        <v>44536</v>
      </c>
      <c r="B1731" s="6">
        <f>TITRES_STAT!D1734</f>
        <v>34.5</v>
      </c>
      <c r="C1731" s="2">
        <f t="shared" si="205"/>
        <v>0</v>
      </c>
      <c r="D1731" s="2">
        <f t="shared" si="206"/>
        <v>34.5</v>
      </c>
      <c r="E1731" s="2">
        <f t="shared" si="208"/>
        <v>34.5</v>
      </c>
      <c r="F1731" s="2">
        <f t="shared" si="209"/>
        <v>34.5</v>
      </c>
      <c r="G1731" s="2">
        <f t="shared" si="211"/>
        <v>34.5</v>
      </c>
      <c r="H1731" s="2">
        <f t="shared" si="207"/>
        <v>34.444750000000028</v>
      </c>
      <c r="I1731" s="2">
        <f t="array" ref="I1731">SUMPRODUCT(B1715:B1734, (ROW(B1715:B1734)-ROW(B1715)+1)) / (20*21/2)</f>
        <v>34.5</v>
      </c>
      <c r="J1731" s="2">
        <f t="shared" si="210"/>
        <v>34.500011563631546</v>
      </c>
      <c r="K1731" s="2">
        <f t="shared" si="212"/>
        <v>34.504313660986163</v>
      </c>
    </row>
    <row r="1732" spans="1:11" ht="13.5" x14ac:dyDescent="0.25">
      <c r="A1732" s="3">
        <f>TITRES_STAT!B1735</f>
        <v>44537</v>
      </c>
      <c r="B1732" s="6">
        <f>TITRES_STAT!D1735</f>
        <v>34.5</v>
      </c>
      <c r="C1732" s="2">
        <f t="shared" ref="C1732:C1795" si="213">B1732-B1731</f>
        <v>0</v>
      </c>
      <c r="D1732" s="2">
        <f t="shared" si="206"/>
        <v>34.5</v>
      </c>
      <c r="E1732" s="2">
        <f t="shared" si="208"/>
        <v>34.5</v>
      </c>
      <c r="F1732" s="2">
        <f t="shared" si="209"/>
        <v>34.5</v>
      </c>
      <c r="G1732" s="2">
        <f t="shared" si="211"/>
        <v>34.5</v>
      </c>
      <c r="H1732" s="2">
        <f t="shared" si="207"/>
        <v>34.476100000000024</v>
      </c>
      <c r="I1732" s="2">
        <f t="array" ref="I1732">SUMPRODUCT(B1716:B1735, (ROW(B1716:B1735)-ROW(B1716)+1)) / (20*21/2)</f>
        <v>34.5</v>
      </c>
      <c r="J1732" s="2">
        <f t="shared" si="210"/>
        <v>34.500010462333307</v>
      </c>
      <c r="K1732" s="2">
        <f t="shared" si="212"/>
        <v>34.504144497810238</v>
      </c>
    </row>
    <row r="1733" spans="1:11" ht="13.5" x14ac:dyDescent="0.25">
      <c r="A1733" s="3">
        <f>TITRES_STAT!B1736</f>
        <v>44538</v>
      </c>
      <c r="B1733" s="6">
        <f>TITRES_STAT!D1736</f>
        <v>34.5</v>
      </c>
      <c r="C1733" s="2">
        <f t="shared" si="213"/>
        <v>0</v>
      </c>
      <c r="D1733" s="2">
        <f t="shared" si="206"/>
        <v>34.5</v>
      </c>
      <c r="E1733" s="2">
        <f t="shared" si="208"/>
        <v>34.5</v>
      </c>
      <c r="F1733" s="2">
        <f t="shared" si="209"/>
        <v>34.5</v>
      </c>
      <c r="G1733" s="2">
        <f t="shared" si="211"/>
        <v>34.5</v>
      </c>
      <c r="H1733" s="2">
        <f t="shared" si="207"/>
        <v>34.503600000000027</v>
      </c>
      <c r="I1733" s="2">
        <f t="array" ref="I1733">SUMPRODUCT(B1717:B1736, (ROW(B1717:B1736)-ROW(B1717)+1)) / (20*21/2)</f>
        <v>34.5</v>
      </c>
      <c r="J1733" s="2">
        <f t="shared" si="210"/>
        <v>34.500009465920613</v>
      </c>
      <c r="K1733" s="2">
        <f t="shared" si="212"/>
        <v>34.503981968484347</v>
      </c>
    </row>
    <row r="1734" spans="1:11" ht="13.5" x14ac:dyDescent="0.25">
      <c r="A1734" s="3">
        <f>TITRES_STAT!B1737</f>
        <v>44539</v>
      </c>
      <c r="B1734" s="6">
        <f>TITRES_STAT!D1737</f>
        <v>34.5</v>
      </c>
      <c r="C1734" s="2">
        <f t="shared" si="213"/>
        <v>0</v>
      </c>
      <c r="D1734" s="2">
        <f t="shared" ref="D1734:D1797" si="214">AVERAGE(B1730:B1734)</f>
        <v>34.5</v>
      </c>
      <c r="E1734" s="2">
        <f t="shared" si="208"/>
        <v>34.5</v>
      </c>
      <c r="F1734" s="2">
        <f t="shared" si="209"/>
        <v>34.5</v>
      </c>
      <c r="G1734" s="2">
        <f t="shared" si="211"/>
        <v>34.5</v>
      </c>
      <c r="H1734" s="2">
        <f t="shared" si="207"/>
        <v>34.531100000000023</v>
      </c>
      <c r="I1734" s="2">
        <f t="array" ref="I1734">SUMPRODUCT(B1718:B1737, (ROW(B1718:B1737)-ROW(B1718)+1)) / (20*21/2)</f>
        <v>34.5</v>
      </c>
      <c r="J1734" s="2">
        <f t="shared" si="210"/>
        <v>34.500008564404368</v>
      </c>
      <c r="K1734" s="2">
        <f t="shared" si="212"/>
        <v>34.503825812857507</v>
      </c>
    </row>
    <row r="1735" spans="1:11" ht="13.5" x14ac:dyDescent="0.25">
      <c r="A1735" s="3">
        <f>TITRES_STAT!B1738</f>
        <v>44540</v>
      </c>
      <c r="B1735" s="6">
        <f>TITRES_STAT!D1738</f>
        <v>34.5</v>
      </c>
      <c r="C1735" s="2">
        <f t="shared" si="213"/>
        <v>0</v>
      </c>
      <c r="D1735" s="2">
        <f t="shared" si="214"/>
        <v>34.5</v>
      </c>
      <c r="E1735" s="2">
        <f t="shared" si="208"/>
        <v>34.5</v>
      </c>
      <c r="F1735" s="2">
        <f t="shared" si="209"/>
        <v>34.5</v>
      </c>
      <c r="G1735" s="2">
        <f t="shared" si="211"/>
        <v>34.5</v>
      </c>
      <c r="H1735" s="2">
        <f t="shared" si="207"/>
        <v>34.558600000000027</v>
      </c>
      <c r="I1735" s="2">
        <f t="array" ref="I1735">SUMPRODUCT(B1719:B1738, (ROW(B1719:B1738)-ROW(B1719)+1)) / (20*21/2)</f>
        <v>34.5</v>
      </c>
      <c r="J1735" s="2">
        <f t="shared" si="210"/>
        <v>34.50000774874681</v>
      </c>
      <c r="K1735" s="2">
        <f t="shared" si="212"/>
        <v>34.503675780980743</v>
      </c>
    </row>
    <row r="1736" spans="1:11" ht="13.5" x14ac:dyDescent="0.25">
      <c r="A1736" s="3">
        <f>TITRES_STAT!B1739</f>
        <v>44543</v>
      </c>
      <c r="B1736" s="6">
        <f>TITRES_STAT!D1739</f>
        <v>34.5</v>
      </c>
      <c r="C1736" s="2">
        <f t="shared" si="213"/>
        <v>0</v>
      </c>
      <c r="D1736" s="2">
        <f t="shared" si="214"/>
        <v>34.5</v>
      </c>
      <c r="E1736" s="2">
        <f t="shared" si="208"/>
        <v>34.5</v>
      </c>
      <c r="F1736" s="2">
        <f t="shared" si="209"/>
        <v>34.5</v>
      </c>
      <c r="G1736" s="2">
        <f t="shared" si="211"/>
        <v>34.5</v>
      </c>
      <c r="H1736" s="2">
        <f t="shared" si="207"/>
        <v>34.586100000000023</v>
      </c>
      <c r="I1736" s="2">
        <f t="array" ref="I1736">SUMPRODUCT(B1720:B1739, (ROW(B1720:B1739)-ROW(B1720)+1)) / (20*21/2)</f>
        <v>34.5</v>
      </c>
      <c r="J1736" s="2">
        <f t="shared" si="210"/>
        <v>34.500007010770922</v>
      </c>
      <c r="K1736" s="2">
        <f t="shared" si="212"/>
        <v>34.503531632706988</v>
      </c>
    </row>
    <row r="1737" spans="1:11" ht="13.5" x14ac:dyDescent="0.25">
      <c r="A1737" s="3">
        <f>TITRES_STAT!B1740</f>
        <v>44544</v>
      </c>
      <c r="B1737" s="6">
        <f>TITRES_STAT!D1740</f>
        <v>34.5</v>
      </c>
      <c r="C1737" s="2">
        <f t="shared" si="213"/>
        <v>0</v>
      </c>
      <c r="D1737" s="2">
        <f t="shared" si="214"/>
        <v>34.5</v>
      </c>
      <c r="E1737" s="2">
        <f t="shared" si="208"/>
        <v>34.5</v>
      </c>
      <c r="F1737" s="2">
        <f t="shared" si="209"/>
        <v>34.5</v>
      </c>
      <c r="G1737" s="2">
        <f t="shared" si="211"/>
        <v>34.5</v>
      </c>
      <c r="H1737" s="2">
        <f t="shared" si="207"/>
        <v>34.609250000000024</v>
      </c>
      <c r="I1737" s="2">
        <f t="array" ref="I1737">SUMPRODUCT(B1721:B1740, (ROW(B1721:B1740)-ROW(B1721)+1)) / (20*21/2)</f>
        <v>34.5</v>
      </c>
      <c r="J1737" s="2">
        <f t="shared" si="210"/>
        <v>34.500006343078454</v>
      </c>
      <c r="K1737" s="2">
        <f t="shared" si="212"/>
        <v>34.503393137306716</v>
      </c>
    </row>
    <row r="1738" spans="1:11" ht="13.5" x14ac:dyDescent="0.25">
      <c r="A1738" s="3">
        <f>TITRES_STAT!B1741</f>
        <v>44545</v>
      </c>
      <c r="B1738" s="6">
        <f>TITRES_STAT!D1741</f>
        <v>34.5</v>
      </c>
      <c r="C1738" s="2">
        <f t="shared" si="213"/>
        <v>0</v>
      </c>
      <c r="D1738" s="2">
        <f t="shared" si="214"/>
        <v>34.5</v>
      </c>
      <c r="E1738" s="2">
        <f t="shared" si="208"/>
        <v>34.5</v>
      </c>
      <c r="F1738" s="2">
        <f t="shared" si="209"/>
        <v>34.5</v>
      </c>
      <c r="G1738" s="2">
        <f t="shared" si="211"/>
        <v>34.5</v>
      </c>
      <c r="H1738" s="2">
        <f t="shared" ref="H1738:H1801" si="215">AVERAGE(B1539:B1738)</f>
        <v>34.62335000000003</v>
      </c>
      <c r="I1738" s="2">
        <f t="array" ref="I1738">SUMPRODUCT(B1722:B1741, (ROW(B1722:B1741)-ROW(B1722)+1)) / (20*21/2)</f>
        <v>34.5</v>
      </c>
      <c r="J1738" s="2">
        <f t="shared" si="210"/>
        <v>34.500005738975744</v>
      </c>
      <c r="K1738" s="2">
        <f t="shared" si="212"/>
        <v>34.503260073098609</v>
      </c>
    </row>
    <row r="1739" spans="1:11" ht="13.5" x14ac:dyDescent="0.25">
      <c r="A1739" s="3">
        <f>TITRES_STAT!B1742</f>
        <v>44546</v>
      </c>
      <c r="B1739" s="6">
        <f>TITRES_STAT!D1742</f>
        <v>34.5</v>
      </c>
      <c r="C1739" s="2">
        <f t="shared" si="213"/>
        <v>0</v>
      </c>
      <c r="D1739" s="2">
        <f t="shared" si="214"/>
        <v>34.5</v>
      </c>
      <c r="E1739" s="2">
        <f t="shared" si="208"/>
        <v>34.5</v>
      </c>
      <c r="F1739" s="2">
        <f t="shared" si="209"/>
        <v>34.5</v>
      </c>
      <c r="G1739" s="2">
        <f t="shared" si="211"/>
        <v>34.5</v>
      </c>
      <c r="H1739" s="2">
        <f t="shared" si="215"/>
        <v>34.632700000000021</v>
      </c>
      <c r="I1739" s="2">
        <f t="array" ref="I1739">SUMPRODUCT(B1723:B1742, (ROW(B1723:B1742)-ROW(B1723)+1)) / (20*21/2)</f>
        <v>34.302857142857142</v>
      </c>
      <c r="J1739" s="2">
        <f t="shared" si="210"/>
        <v>34.500005192406626</v>
      </c>
      <c r="K1739" s="2">
        <f t="shared" si="212"/>
        <v>34.503132227094738</v>
      </c>
    </row>
    <row r="1740" spans="1:11" ht="13.5" x14ac:dyDescent="0.25">
      <c r="A1740" s="3">
        <f>TITRES_STAT!B1743</f>
        <v>44550</v>
      </c>
      <c r="B1740" s="6">
        <f>TITRES_STAT!D1743</f>
        <v>34.5</v>
      </c>
      <c r="C1740" s="2">
        <f t="shared" si="213"/>
        <v>0</v>
      </c>
      <c r="D1740" s="2">
        <f t="shared" si="214"/>
        <v>34.5</v>
      </c>
      <c r="E1740" s="2">
        <f t="shared" ref="E1740:E1803" si="216">AVERAGE(B1731:B1740)</f>
        <v>34.5</v>
      </c>
      <c r="F1740" s="2">
        <f t="shared" si="209"/>
        <v>34.5</v>
      </c>
      <c r="G1740" s="2">
        <f t="shared" si="211"/>
        <v>34.5</v>
      </c>
      <c r="H1740" s="2">
        <f t="shared" si="215"/>
        <v>34.632250000000028</v>
      </c>
      <c r="I1740" s="2">
        <f t="array" ref="I1740">SUMPRODUCT(B1724:B1743, (ROW(B1724:B1743)-ROW(B1724)+1)) / (20*21/2)</f>
        <v>34.115571428571428</v>
      </c>
      <c r="J1740" s="2">
        <f t="shared" si="210"/>
        <v>34.500004697891711</v>
      </c>
      <c r="K1740" s="2">
        <f t="shared" si="212"/>
        <v>34.503009394659649</v>
      </c>
    </row>
    <row r="1741" spans="1:11" ht="13.5" x14ac:dyDescent="0.25">
      <c r="A1741" s="3">
        <f>TITRES_STAT!B1744</f>
        <v>44551</v>
      </c>
      <c r="B1741" s="6">
        <f>TITRES_STAT!D1744</f>
        <v>34.5</v>
      </c>
      <c r="C1741" s="2">
        <f t="shared" si="213"/>
        <v>0</v>
      </c>
      <c r="D1741" s="2">
        <f t="shared" si="214"/>
        <v>34.5</v>
      </c>
      <c r="E1741" s="2">
        <f t="shared" si="216"/>
        <v>34.5</v>
      </c>
      <c r="F1741" s="2">
        <f t="shared" si="209"/>
        <v>34.5</v>
      </c>
      <c r="G1741" s="2">
        <f t="shared" si="211"/>
        <v>34.5</v>
      </c>
      <c r="H1741" s="2">
        <f t="shared" si="215"/>
        <v>34.626650000000026</v>
      </c>
      <c r="I1741" s="2">
        <f t="array" ref="I1741">SUMPRODUCT(B1725:B1744, (ROW(B1725:B1744)-ROW(B1725)+1)) / (20*21/2)</f>
        <v>33.938142857142857</v>
      </c>
      <c r="J1741" s="2">
        <f t="shared" si="210"/>
        <v>34.500004250473452</v>
      </c>
      <c r="K1741" s="2">
        <f t="shared" si="212"/>
        <v>34.502891379182799</v>
      </c>
    </row>
    <row r="1742" spans="1:11" ht="13.5" x14ac:dyDescent="0.25">
      <c r="A1742" s="3">
        <f>TITRES_STAT!B1745</f>
        <v>44552</v>
      </c>
      <c r="B1742" s="6">
        <f>TITRES_STAT!D1745</f>
        <v>32.43</v>
      </c>
      <c r="C1742" s="2">
        <f t="shared" si="213"/>
        <v>-2.0700000000000003</v>
      </c>
      <c r="D1742" s="2">
        <f t="shared" si="214"/>
        <v>34.085999999999999</v>
      </c>
      <c r="E1742" s="2">
        <f t="shared" si="216"/>
        <v>34.292999999999999</v>
      </c>
      <c r="F1742" s="2">
        <f t="shared" si="209"/>
        <v>34.396499999999996</v>
      </c>
      <c r="G1742" s="2">
        <f t="shared" si="211"/>
        <v>34.458600000000004</v>
      </c>
      <c r="H1742" s="2">
        <f t="shared" si="215"/>
        <v>34.610700000000023</v>
      </c>
      <c r="I1742" s="2">
        <f t="array" ref="I1742">SUMPRODUCT(B1726:B1745, (ROW(B1726:B1745)-ROW(B1726)+1)) / (20*21/2)</f>
        <v>33.770571428571429</v>
      </c>
      <c r="J1742" s="2">
        <f t="shared" si="210"/>
        <v>34.302860988523598</v>
      </c>
      <c r="K1742" s="2">
        <f t="shared" si="212"/>
        <v>34.421601521175631</v>
      </c>
    </row>
    <row r="1743" spans="1:11" ht="13.5" x14ac:dyDescent="0.25">
      <c r="A1743" s="3">
        <f>TITRES_STAT!B1746</f>
        <v>44553</v>
      </c>
      <c r="B1743" s="6">
        <f>TITRES_STAT!D1746</f>
        <v>32.43</v>
      </c>
      <c r="C1743" s="2">
        <f t="shared" si="213"/>
        <v>0</v>
      </c>
      <c r="D1743" s="2">
        <f t="shared" si="214"/>
        <v>33.672000000000004</v>
      </c>
      <c r="E1743" s="2">
        <f t="shared" si="216"/>
        <v>34.085999999999999</v>
      </c>
      <c r="F1743" s="2">
        <f t="shared" si="209"/>
        <v>34.292999999999992</v>
      </c>
      <c r="G1743" s="2">
        <f t="shared" si="211"/>
        <v>34.417200000000001</v>
      </c>
      <c r="H1743" s="2">
        <f t="shared" si="215"/>
        <v>34.592900000000029</v>
      </c>
      <c r="I1743" s="2">
        <f t="array" ref="I1743">SUMPRODUCT(B1727:B1746, (ROW(B1727:B1746)-ROW(B1727)+1)) / (20*21/2)</f>
        <v>33.762380952380951</v>
      </c>
      <c r="J1743" s="2">
        <f t="shared" si="210"/>
        <v>34.124493275330877</v>
      </c>
      <c r="K1743" s="2">
        <f t="shared" si="212"/>
        <v>34.343499500737373</v>
      </c>
    </row>
    <row r="1744" spans="1:11" ht="13.5" x14ac:dyDescent="0.25">
      <c r="A1744" s="3">
        <f>TITRES_STAT!B1747</f>
        <v>44554</v>
      </c>
      <c r="B1744" s="6">
        <f>TITRES_STAT!D1747</f>
        <v>32.43</v>
      </c>
      <c r="C1744" s="2">
        <f t="shared" si="213"/>
        <v>0</v>
      </c>
      <c r="D1744" s="2">
        <f t="shared" si="214"/>
        <v>33.258000000000003</v>
      </c>
      <c r="E1744" s="2">
        <f t="shared" si="216"/>
        <v>33.879000000000005</v>
      </c>
      <c r="F1744" s="2">
        <f t="shared" si="209"/>
        <v>34.189499999999995</v>
      </c>
      <c r="G1744" s="2">
        <f t="shared" si="211"/>
        <v>34.375800000000005</v>
      </c>
      <c r="H1744" s="2">
        <f t="shared" si="215"/>
        <v>34.575100000000027</v>
      </c>
      <c r="I1744" s="2">
        <f t="array" ref="I1744">SUMPRODUCT(B1728:B1747, (ROW(B1728:B1747)-ROW(B1728)+1)) / (20*21/2)</f>
        <v>33.80419047619047</v>
      </c>
      <c r="J1744" s="2">
        <f t="shared" si="210"/>
        <v>33.963112963394607</v>
      </c>
      <c r="K1744" s="2">
        <f t="shared" si="212"/>
        <v>34.268460304630025</v>
      </c>
    </row>
    <row r="1745" spans="1:11" ht="13.5" x14ac:dyDescent="0.25">
      <c r="A1745" s="3">
        <f>TITRES_STAT!B1748</f>
        <v>44557</v>
      </c>
      <c r="B1745" s="6">
        <f>TITRES_STAT!D1748</f>
        <v>32.43</v>
      </c>
      <c r="C1745" s="2">
        <f t="shared" si="213"/>
        <v>0</v>
      </c>
      <c r="D1745" s="2">
        <f t="shared" si="214"/>
        <v>32.844000000000008</v>
      </c>
      <c r="E1745" s="2">
        <f t="shared" si="216"/>
        <v>33.672000000000004</v>
      </c>
      <c r="F1745" s="2">
        <f t="shared" si="209"/>
        <v>34.085999999999991</v>
      </c>
      <c r="G1745" s="2">
        <f t="shared" si="211"/>
        <v>34.334400000000002</v>
      </c>
      <c r="H1745" s="2">
        <f t="shared" si="215"/>
        <v>34.55975000000003</v>
      </c>
      <c r="I1745" s="2">
        <f t="array" ref="I1745">SUMPRODUCT(B1729:B1748, (ROW(B1729:B1748)-ROW(B1729)+1)) / (20*21/2)</f>
        <v>33.893619047619048</v>
      </c>
      <c r="J1745" s="2">
        <f t="shared" si="210"/>
        <v>33.817102204976074</v>
      </c>
      <c r="K1745" s="2">
        <f t="shared" si="212"/>
        <v>34.19636382209552</v>
      </c>
    </row>
    <row r="1746" spans="1:11" ht="13.5" x14ac:dyDescent="0.25">
      <c r="A1746" s="3">
        <f>TITRES_STAT!B1749</f>
        <v>44558</v>
      </c>
      <c r="B1746" s="6">
        <f>TITRES_STAT!D1749</f>
        <v>34</v>
      </c>
      <c r="C1746" s="2">
        <f t="shared" si="213"/>
        <v>1.5700000000000003</v>
      </c>
      <c r="D1746" s="2">
        <f t="shared" si="214"/>
        <v>32.744</v>
      </c>
      <c r="E1746" s="2">
        <f t="shared" si="216"/>
        <v>33.622</v>
      </c>
      <c r="F1746" s="2">
        <f t="shared" si="209"/>
        <v>34.060999999999993</v>
      </c>
      <c r="G1746" s="2">
        <f t="shared" si="211"/>
        <v>34.324400000000004</v>
      </c>
      <c r="H1746" s="2">
        <f t="shared" si="215"/>
        <v>34.552250000000029</v>
      </c>
      <c r="I1746" s="2">
        <f t="array" ref="I1746">SUMPRODUCT(B1730:B1749, (ROW(B1730:B1749)-ROW(B1730)+1)) / (20*21/2)</f>
        <v>33.980666666666664</v>
      </c>
      <c r="J1746" s="2">
        <f t="shared" si="210"/>
        <v>33.834521042597402</v>
      </c>
      <c r="K1746" s="2">
        <f t="shared" si="212"/>
        <v>34.188663280052559</v>
      </c>
    </row>
    <row r="1747" spans="1:11" ht="13.5" x14ac:dyDescent="0.25">
      <c r="A1747" s="3">
        <f>TITRES_STAT!B1750</f>
        <v>44559</v>
      </c>
      <c r="B1747" s="6">
        <f>TITRES_STAT!D1750</f>
        <v>34.5</v>
      </c>
      <c r="C1747" s="2">
        <f t="shared" si="213"/>
        <v>0.5</v>
      </c>
      <c r="D1747" s="2">
        <f t="shared" si="214"/>
        <v>33.158000000000001</v>
      </c>
      <c r="E1747" s="2">
        <f t="shared" si="216"/>
        <v>33.622</v>
      </c>
      <c r="F1747" s="2">
        <f t="shared" si="209"/>
        <v>34.060999999999993</v>
      </c>
      <c r="G1747" s="2">
        <f t="shared" si="211"/>
        <v>34.324400000000004</v>
      </c>
      <c r="H1747" s="2">
        <f t="shared" si="215"/>
        <v>34.547250000000034</v>
      </c>
      <c r="I1747" s="2">
        <f t="array" ref="I1747">SUMPRODUCT(B1731:B1750, (ROW(B1731:B1750)-ROW(B1731)+1)) / (20*21/2)</f>
        <v>34.065333333333328</v>
      </c>
      <c r="J1747" s="2">
        <f t="shared" si="210"/>
        <v>33.897899990921459</v>
      </c>
      <c r="K1747" s="2">
        <f t="shared" si="212"/>
        <v>34.200872563187751</v>
      </c>
    </row>
    <row r="1748" spans="1:11" ht="13.5" x14ac:dyDescent="0.25">
      <c r="A1748" s="3">
        <f>TITRES_STAT!B1751</f>
        <v>44560</v>
      </c>
      <c r="B1748" s="6">
        <f>TITRES_STAT!D1751</f>
        <v>35</v>
      </c>
      <c r="C1748" s="2">
        <f t="shared" si="213"/>
        <v>0.5</v>
      </c>
      <c r="D1748" s="2">
        <f t="shared" si="214"/>
        <v>33.672000000000004</v>
      </c>
      <c r="E1748" s="2">
        <f t="shared" si="216"/>
        <v>33.672000000000004</v>
      </c>
      <c r="F1748" s="2">
        <f t="shared" ref="F1748:F1811" si="217">AVERAGE(B1729:B1748)</f>
        <v>34.085999999999999</v>
      </c>
      <c r="G1748" s="2">
        <f t="shared" si="211"/>
        <v>34.334400000000002</v>
      </c>
      <c r="H1748" s="2">
        <f t="shared" si="215"/>
        <v>34.544750000000029</v>
      </c>
      <c r="I1748" s="2">
        <f t="array" ref="I1748">SUMPRODUCT(B1732:B1751, (ROW(B1732:B1751)-ROW(B1732)+1)) / (20*21/2)</f>
        <v>34.147619047619045</v>
      </c>
      <c r="J1748" s="2">
        <f t="shared" si="210"/>
        <v>34.002861896547991</v>
      </c>
      <c r="K1748" s="2">
        <f t="shared" si="212"/>
        <v>34.232210894043135</v>
      </c>
    </row>
    <row r="1749" spans="1:11" ht="13.5" x14ac:dyDescent="0.25">
      <c r="A1749" s="3">
        <f>TITRES_STAT!B1752</f>
        <v>44561</v>
      </c>
      <c r="B1749" s="6">
        <f>TITRES_STAT!D1752</f>
        <v>35</v>
      </c>
      <c r="C1749" s="2">
        <f t="shared" si="213"/>
        <v>0</v>
      </c>
      <c r="D1749" s="2">
        <f t="shared" si="214"/>
        <v>34.186</v>
      </c>
      <c r="E1749" s="2">
        <f t="shared" si="216"/>
        <v>33.722000000000001</v>
      </c>
      <c r="F1749" s="2">
        <f t="shared" si="217"/>
        <v>34.111000000000004</v>
      </c>
      <c r="G1749" s="2">
        <f t="shared" si="211"/>
        <v>34.344400000000007</v>
      </c>
      <c r="H1749" s="2">
        <f t="shared" si="215"/>
        <v>34.547250000000034</v>
      </c>
      <c r="I1749" s="2">
        <f t="array" ref="I1749">SUMPRODUCT(B1733:B1752, (ROW(B1733:B1752)-ROW(B1733)+1)) / (20*21/2)</f>
        <v>34.227523809523809</v>
      </c>
      <c r="J1749" s="2">
        <f t="shared" ref="J1749:J1812" si="218">$J$4*B1749+J1748*(1-$J$4)</f>
        <v>34.097827430210089</v>
      </c>
      <c r="K1749" s="2">
        <f t="shared" si="212"/>
        <v>34.262320270747331</v>
      </c>
    </row>
    <row r="1750" spans="1:11" ht="13.5" x14ac:dyDescent="0.25">
      <c r="A1750" s="3">
        <f>TITRES_STAT!B1753</f>
        <v>44564</v>
      </c>
      <c r="B1750" s="6">
        <f>TITRES_STAT!D1753</f>
        <v>35</v>
      </c>
      <c r="C1750" s="2">
        <f t="shared" si="213"/>
        <v>0</v>
      </c>
      <c r="D1750" s="2">
        <f t="shared" si="214"/>
        <v>34.700000000000003</v>
      </c>
      <c r="E1750" s="2">
        <f t="shared" si="216"/>
        <v>33.772000000000006</v>
      </c>
      <c r="F1750" s="2">
        <f t="shared" si="217"/>
        <v>34.136000000000003</v>
      </c>
      <c r="G1750" s="2">
        <f t="shared" si="211"/>
        <v>34.354400000000005</v>
      </c>
      <c r="H1750" s="2">
        <f t="shared" si="215"/>
        <v>34.549750000000031</v>
      </c>
      <c r="I1750" s="2">
        <f t="array" ref="I1750">SUMPRODUCT(B1734:B1753, (ROW(B1734:B1753)-ROW(B1734)+1)) / (20*21/2)</f>
        <v>34.305047619047613</v>
      </c>
      <c r="J1750" s="2">
        <f t="shared" si="218"/>
        <v>34.183748627332939</v>
      </c>
      <c r="K1750" s="2">
        <f t="shared" si="212"/>
        <v>34.291248887580771</v>
      </c>
    </row>
    <row r="1751" spans="1:11" ht="13.5" x14ac:dyDescent="0.25">
      <c r="A1751" s="3">
        <f>TITRES_STAT!B1754</f>
        <v>44565</v>
      </c>
      <c r="B1751" s="6">
        <f>TITRES_STAT!D1754</f>
        <v>35</v>
      </c>
      <c r="C1751" s="2">
        <f t="shared" si="213"/>
        <v>0</v>
      </c>
      <c r="D1751" s="2">
        <f t="shared" si="214"/>
        <v>34.9</v>
      </c>
      <c r="E1751" s="2">
        <f t="shared" si="216"/>
        <v>33.822000000000003</v>
      </c>
      <c r="F1751" s="2">
        <f t="shared" si="217"/>
        <v>34.161000000000001</v>
      </c>
      <c r="G1751" s="2">
        <f t="shared" si="211"/>
        <v>34.364400000000003</v>
      </c>
      <c r="H1751" s="2">
        <f t="shared" si="215"/>
        <v>34.552250000000029</v>
      </c>
      <c r="I1751" s="2">
        <f t="array" ref="I1751">SUMPRODUCT(B1735:B1754, (ROW(B1735:B1754)-ROW(B1735)+1)) / (20*21/2)</f>
        <v>34.380190476190478</v>
      </c>
      <c r="J1751" s="2">
        <f t="shared" si="218"/>
        <v>34.261486853301228</v>
      </c>
      <c r="K1751" s="2">
        <f t="shared" si="212"/>
        <v>34.319043048852116</v>
      </c>
    </row>
    <row r="1752" spans="1:11" ht="13.5" x14ac:dyDescent="0.25">
      <c r="A1752" s="3">
        <f>TITRES_STAT!B1755</f>
        <v>44566</v>
      </c>
      <c r="B1752" s="6">
        <f>TITRES_STAT!D1755</f>
        <v>35</v>
      </c>
      <c r="C1752" s="2">
        <f t="shared" si="213"/>
        <v>0</v>
      </c>
      <c r="D1752" s="2">
        <f t="shared" si="214"/>
        <v>35</v>
      </c>
      <c r="E1752" s="2">
        <f t="shared" si="216"/>
        <v>34.078999999999994</v>
      </c>
      <c r="F1752" s="2">
        <f t="shared" si="217"/>
        <v>34.186</v>
      </c>
      <c r="G1752" s="2">
        <f t="shared" si="211"/>
        <v>34.374400000000009</v>
      </c>
      <c r="H1752" s="2">
        <f t="shared" si="215"/>
        <v>34.554750000000034</v>
      </c>
      <c r="I1752" s="2">
        <f t="array" ref="I1752">SUMPRODUCT(B1736:B1755, (ROW(B1736:B1755)-ROW(B1736)+1)) / (20*21/2)</f>
        <v>34.452952380952382</v>
      </c>
      <c r="J1752" s="2">
        <f t="shared" si="218"/>
        <v>34.331821438701112</v>
      </c>
      <c r="K1752" s="2">
        <f t="shared" si="212"/>
        <v>34.345747243014785</v>
      </c>
    </row>
    <row r="1753" spans="1:11" ht="13.5" x14ac:dyDescent="0.25">
      <c r="A1753" s="3">
        <f>TITRES_STAT!B1756</f>
        <v>44567</v>
      </c>
      <c r="B1753" s="6">
        <f>TITRES_STAT!D1756</f>
        <v>35</v>
      </c>
      <c r="C1753" s="2">
        <f t="shared" si="213"/>
        <v>0</v>
      </c>
      <c r="D1753" s="2">
        <f t="shared" si="214"/>
        <v>35</v>
      </c>
      <c r="E1753" s="2">
        <f t="shared" si="216"/>
        <v>34.335999999999999</v>
      </c>
      <c r="F1753" s="2">
        <f t="shared" si="217"/>
        <v>34.210999999999999</v>
      </c>
      <c r="G1753" s="2">
        <f t="shared" si="211"/>
        <v>34.384400000000007</v>
      </c>
      <c r="H1753" s="2">
        <f t="shared" si="215"/>
        <v>34.557250000000032</v>
      </c>
      <c r="I1753" s="2">
        <f t="array" ref="I1753">SUMPRODUCT(B1737:B1756, (ROW(B1737:B1756)-ROW(B1737)+1)) / (20*21/2)</f>
        <v>34.523333333333333</v>
      </c>
      <c r="J1753" s="2">
        <f t="shared" si="218"/>
        <v>34.395457492158151</v>
      </c>
      <c r="K1753" s="2">
        <f t="shared" si="212"/>
        <v>34.37140421387695</v>
      </c>
    </row>
    <row r="1754" spans="1:11" ht="13.5" x14ac:dyDescent="0.25">
      <c r="A1754" s="3">
        <f>TITRES_STAT!B1757</f>
        <v>44568</v>
      </c>
      <c r="B1754" s="6">
        <f>TITRES_STAT!D1757</f>
        <v>35</v>
      </c>
      <c r="C1754" s="2">
        <f t="shared" si="213"/>
        <v>0</v>
      </c>
      <c r="D1754" s="2">
        <f t="shared" si="214"/>
        <v>35</v>
      </c>
      <c r="E1754" s="2">
        <f t="shared" si="216"/>
        <v>34.593000000000004</v>
      </c>
      <c r="F1754" s="2">
        <f t="shared" si="217"/>
        <v>34.236000000000004</v>
      </c>
      <c r="G1754" s="2">
        <f t="shared" si="211"/>
        <v>34.394400000000005</v>
      </c>
      <c r="H1754" s="2">
        <f t="shared" si="215"/>
        <v>34.55975000000003</v>
      </c>
      <c r="I1754" s="2">
        <f t="array" ref="I1754">SUMPRODUCT(B1738:B1757, (ROW(B1738:B1757)-ROW(B1738)+1)) / (20*21/2)</f>
        <v>34.591333333333331</v>
      </c>
      <c r="J1754" s="2">
        <f t="shared" si="218"/>
        <v>34.453032969095467</v>
      </c>
      <c r="K1754" s="2">
        <f t="shared" si="212"/>
        <v>34.396055029019031</v>
      </c>
    </row>
    <row r="1755" spans="1:11" ht="13.5" x14ac:dyDescent="0.25">
      <c r="A1755" s="3">
        <f>TITRES_STAT!B1758</f>
        <v>44571</v>
      </c>
      <c r="B1755" s="6">
        <f>TITRES_STAT!D1758</f>
        <v>35</v>
      </c>
      <c r="C1755" s="2">
        <f t="shared" si="213"/>
        <v>0</v>
      </c>
      <c r="D1755" s="2">
        <f t="shared" si="214"/>
        <v>35</v>
      </c>
      <c r="E1755" s="2">
        <f t="shared" si="216"/>
        <v>34.85</v>
      </c>
      <c r="F1755" s="2">
        <f t="shared" si="217"/>
        <v>34.261000000000003</v>
      </c>
      <c r="G1755" s="2">
        <f t="shared" si="211"/>
        <v>34.404400000000003</v>
      </c>
      <c r="H1755" s="2">
        <f t="shared" si="215"/>
        <v>34.562250000000034</v>
      </c>
      <c r="I1755" s="2">
        <f t="array" ref="I1755">SUMPRODUCT(B1739:B1758, (ROW(B1739:B1758)-ROW(B1739)+1)) / (20*21/2)</f>
        <v>34.656952380952383</v>
      </c>
      <c r="J1755" s="2">
        <f t="shared" si="218"/>
        <v>34.50512506727685</v>
      </c>
      <c r="K1755" s="2">
        <f t="shared" si="212"/>
        <v>34.419739145528091</v>
      </c>
    </row>
    <row r="1756" spans="1:11" ht="13.5" x14ac:dyDescent="0.25">
      <c r="A1756" s="3">
        <f>TITRES_STAT!B1759</f>
        <v>44572</v>
      </c>
      <c r="B1756" s="6">
        <f>TITRES_STAT!D1759</f>
        <v>35</v>
      </c>
      <c r="C1756" s="2">
        <f t="shared" si="213"/>
        <v>0</v>
      </c>
      <c r="D1756" s="2">
        <f t="shared" si="214"/>
        <v>35</v>
      </c>
      <c r="E1756" s="2">
        <f t="shared" si="216"/>
        <v>34.950000000000003</v>
      </c>
      <c r="F1756" s="2">
        <f t="shared" si="217"/>
        <v>34.286000000000001</v>
      </c>
      <c r="G1756" s="2">
        <f t="shared" si="211"/>
        <v>34.414400000000008</v>
      </c>
      <c r="H1756" s="2">
        <f t="shared" si="215"/>
        <v>34.564750000000025</v>
      </c>
      <c r="I1756" s="2">
        <f t="array" ref="I1756">SUMPRODUCT(B1740:B1759, (ROW(B1740:B1759)-ROW(B1740)+1)) / (20*21/2)</f>
        <v>34.720190476190474</v>
      </c>
      <c r="J1756" s="2">
        <f t="shared" si="218"/>
        <v>34.552256013250485</v>
      </c>
      <c r="K1756" s="2">
        <f t="shared" si="212"/>
        <v>34.44249447315444</v>
      </c>
    </row>
    <row r="1757" spans="1:11" ht="13.5" x14ac:dyDescent="0.25">
      <c r="A1757" s="3">
        <f>TITRES_STAT!B1760</f>
        <v>44573</v>
      </c>
      <c r="B1757" s="6">
        <f>TITRES_STAT!D1760</f>
        <v>35</v>
      </c>
      <c r="C1757" s="2">
        <f t="shared" si="213"/>
        <v>0</v>
      </c>
      <c r="D1757" s="2">
        <f t="shared" si="214"/>
        <v>35</v>
      </c>
      <c r="E1757" s="2">
        <f t="shared" si="216"/>
        <v>35</v>
      </c>
      <c r="F1757" s="2">
        <f t="shared" si="217"/>
        <v>34.311</v>
      </c>
      <c r="G1757" s="2">
        <f t="shared" si="211"/>
        <v>34.424400000000006</v>
      </c>
      <c r="H1757" s="2">
        <f t="shared" si="215"/>
        <v>34.56725000000003</v>
      </c>
      <c r="I1757" s="2">
        <f t="array" ref="I1757">SUMPRODUCT(B1741:B1760, (ROW(B1741:B1760)-ROW(B1741)+1)) / (20*21/2)</f>
        <v>34.781047619047619</v>
      </c>
      <c r="J1757" s="2">
        <f t="shared" si="218"/>
        <v>34.594898297702819</v>
      </c>
      <c r="K1757" s="2">
        <f t="shared" si="212"/>
        <v>34.464357434991527</v>
      </c>
    </row>
    <row r="1758" spans="1:11" ht="13.5" x14ac:dyDescent="0.25">
      <c r="A1758" s="3">
        <f>TITRES_STAT!B1761</f>
        <v>44574</v>
      </c>
      <c r="B1758" s="6">
        <f>TITRES_STAT!D1761</f>
        <v>35</v>
      </c>
      <c r="C1758" s="2">
        <f t="shared" si="213"/>
        <v>0</v>
      </c>
      <c r="D1758" s="2">
        <f t="shared" si="214"/>
        <v>35</v>
      </c>
      <c r="E1758" s="2">
        <f t="shared" si="216"/>
        <v>35</v>
      </c>
      <c r="F1758" s="2">
        <f t="shared" si="217"/>
        <v>34.335999999999999</v>
      </c>
      <c r="G1758" s="2">
        <f t="shared" si="211"/>
        <v>34.434400000000004</v>
      </c>
      <c r="H1758" s="2">
        <f t="shared" si="215"/>
        <v>34.569750000000028</v>
      </c>
      <c r="I1758" s="2">
        <f t="array" ref="I1758">SUMPRODUCT(B1742:B1761, (ROW(B1742:B1761)-ROW(B1742)+1)) / (20*21/2)</f>
        <v>34.839523809523811</v>
      </c>
      <c r="J1758" s="2">
        <f t="shared" si="218"/>
        <v>34.633479412207315</v>
      </c>
      <c r="K1758" s="2">
        <f t="shared" si="212"/>
        <v>34.485363025776174</v>
      </c>
    </row>
    <row r="1759" spans="1:11" ht="13.5" x14ac:dyDescent="0.25">
      <c r="A1759" s="3">
        <f>TITRES_STAT!B1762</f>
        <v>44575</v>
      </c>
      <c r="B1759" s="6">
        <f>TITRES_STAT!D1762</f>
        <v>35</v>
      </c>
      <c r="C1759" s="2">
        <f t="shared" si="213"/>
        <v>0</v>
      </c>
      <c r="D1759" s="2">
        <f t="shared" si="214"/>
        <v>35</v>
      </c>
      <c r="E1759" s="2">
        <f t="shared" si="216"/>
        <v>35</v>
      </c>
      <c r="F1759" s="2">
        <f t="shared" si="217"/>
        <v>34.361000000000004</v>
      </c>
      <c r="G1759" s="2">
        <f t="shared" si="211"/>
        <v>34.444400000000002</v>
      </c>
      <c r="H1759" s="2">
        <f t="shared" si="215"/>
        <v>34.572250000000025</v>
      </c>
      <c r="I1759" s="2">
        <f t="array" ref="I1759">SUMPRODUCT(B1743:B1762, (ROW(B1743:B1762)-ROW(B1743)+1)) / (20*21/2)</f>
        <v>34.89561904761905</v>
      </c>
      <c r="J1759" s="2">
        <f t="shared" si="218"/>
        <v>34.668386134854238</v>
      </c>
      <c r="K1759" s="2">
        <f t="shared" si="212"/>
        <v>34.5055448679026</v>
      </c>
    </row>
    <row r="1760" spans="1:11" ht="13.5" x14ac:dyDescent="0.25">
      <c r="A1760" s="3">
        <f>TITRES_STAT!B1763</f>
        <v>44578</v>
      </c>
      <c r="B1760" s="6">
        <f>TITRES_STAT!D1763</f>
        <v>35</v>
      </c>
      <c r="C1760" s="2">
        <f t="shared" si="213"/>
        <v>0</v>
      </c>
      <c r="D1760" s="2">
        <f t="shared" si="214"/>
        <v>35</v>
      </c>
      <c r="E1760" s="2">
        <f t="shared" si="216"/>
        <v>35</v>
      </c>
      <c r="F1760" s="2">
        <f t="shared" si="217"/>
        <v>34.386000000000003</v>
      </c>
      <c r="G1760" s="2">
        <f t="shared" si="211"/>
        <v>34.454400000000007</v>
      </c>
      <c r="H1760" s="2">
        <f t="shared" si="215"/>
        <v>34.574750000000023</v>
      </c>
      <c r="I1760" s="2">
        <f t="array" ref="I1760">SUMPRODUCT(B1744:B1763, (ROW(B1744:B1763)-ROW(B1744)+1)) / (20*21/2)</f>
        <v>34.939476190476192</v>
      </c>
      <c r="J1760" s="2">
        <f t="shared" si="218"/>
        <v>34.699968407725265</v>
      </c>
      <c r="K1760" s="2">
        <f t="shared" si="212"/>
        <v>34.524935265239755</v>
      </c>
    </row>
    <row r="1761" spans="1:11" ht="13.5" x14ac:dyDescent="0.25">
      <c r="A1761" s="3">
        <f>TITRES_STAT!B1764</f>
        <v>44579</v>
      </c>
      <c r="B1761" s="6">
        <f>TITRES_STAT!D1764</f>
        <v>35</v>
      </c>
      <c r="C1761" s="2">
        <f t="shared" si="213"/>
        <v>0</v>
      </c>
      <c r="D1761" s="2">
        <f t="shared" si="214"/>
        <v>35</v>
      </c>
      <c r="E1761" s="2">
        <f t="shared" si="216"/>
        <v>35</v>
      </c>
      <c r="F1761" s="2">
        <f t="shared" si="217"/>
        <v>34.411000000000001</v>
      </c>
      <c r="G1761" s="2">
        <f t="shared" si="211"/>
        <v>34.464400000000005</v>
      </c>
      <c r="H1761" s="2">
        <f t="shared" si="215"/>
        <v>34.577250000000028</v>
      </c>
      <c r="I1761" s="2">
        <f t="array" ref="I1761">SUMPRODUCT(B1745:B1764, (ROW(B1745:B1764)-ROW(B1745)+1)) / (20*21/2)</f>
        <v>34.874904761904766</v>
      </c>
      <c r="J1761" s="2">
        <f t="shared" si="218"/>
        <v>34.728542845084768</v>
      </c>
      <c r="K1761" s="2">
        <f t="shared" si="212"/>
        <v>34.5435652548382</v>
      </c>
    </row>
    <row r="1762" spans="1:11" ht="13.5" x14ac:dyDescent="0.25">
      <c r="A1762" s="3">
        <f>TITRES_STAT!B1765</f>
        <v>44580</v>
      </c>
      <c r="B1762" s="6">
        <f>TITRES_STAT!D1765</f>
        <v>35</v>
      </c>
      <c r="C1762" s="2">
        <f t="shared" si="213"/>
        <v>0</v>
      </c>
      <c r="D1762" s="2">
        <f t="shared" si="214"/>
        <v>35</v>
      </c>
      <c r="E1762" s="2">
        <f t="shared" si="216"/>
        <v>35</v>
      </c>
      <c r="F1762" s="2">
        <f t="shared" si="217"/>
        <v>34.539499999999997</v>
      </c>
      <c r="G1762" s="2">
        <f t="shared" si="211"/>
        <v>34.474400000000003</v>
      </c>
      <c r="H1762" s="2">
        <f t="shared" si="215"/>
        <v>34.579750000000026</v>
      </c>
      <c r="I1762" s="2">
        <f t="array" ref="I1762">SUMPRODUCT(B1746:B1765, (ROW(B1746:B1765)-ROW(B1746)+1)) / (20*21/2)</f>
        <v>34.802904761904763</v>
      </c>
      <c r="J1762" s="2">
        <f t="shared" si="218"/>
        <v>34.754395907457649</v>
      </c>
      <c r="K1762" s="2">
        <f t="shared" si="212"/>
        <v>34.561464656609253</v>
      </c>
    </row>
    <row r="1763" spans="1:11" ht="13.5" x14ac:dyDescent="0.25">
      <c r="A1763" s="3">
        <f>TITRES_STAT!B1766</f>
        <v>44581</v>
      </c>
      <c r="B1763" s="6">
        <f>TITRES_STAT!D1766</f>
        <v>35</v>
      </c>
      <c r="C1763" s="2">
        <f t="shared" si="213"/>
        <v>0</v>
      </c>
      <c r="D1763" s="2">
        <f t="shared" si="214"/>
        <v>35</v>
      </c>
      <c r="E1763" s="2">
        <f t="shared" si="216"/>
        <v>35</v>
      </c>
      <c r="F1763" s="2">
        <f t="shared" si="217"/>
        <v>34.667999999999999</v>
      </c>
      <c r="G1763" s="2">
        <f t="shared" si="211"/>
        <v>34.484400000000001</v>
      </c>
      <c r="H1763" s="2">
        <f t="shared" si="215"/>
        <v>34.582250000000023</v>
      </c>
      <c r="I1763" s="2">
        <f t="array" ref="I1763">SUMPRODUCT(B1747:B1766, (ROW(B1747:B1766)-ROW(B1747)+1)) / (20*21/2)</f>
        <v>34.723476190476191</v>
      </c>
      <c r="J1763" s="2">
        <f t="shared" si="218"/>
        <v>34.777786773414064</v>
      </c>
      <c r="K1763" s="2">
        <f t="shared" si="212"/>
        <v>34.578662121055949</v>
      </c>
    </row>
    <row r="1764" spans="1:11" ht="13.5" x14ac:dyDescent="0.25">
      <c r="A1764" s="3">
        <f>TITRES_STAT!B1767</f>
        <v>44582</v>
      </c>
      <c r="B1764" s="6">
        <f>TITRES_STAT!D1767</f>
        <v>33.99</v>
      </c>
      <c r="C1764" s="2">
        <f t="shared" si="213"/>
        <v>-1.009999999999998</v>
      </c>
      <c r="D1764" s="2">
        <f t="shared" si="214"/>
        <v>34.798000000000002</v>
      </c>
      <c r="E1764" s="2">
        <f t="shared" si="216"/>
        <v>34.899000000000001</v>
      </c>
      <c r="F1764" s="2">
        <f t="shared" si="217"/>
        <v>34.746000000000002</v>
      </c>
      <c r="G1764" s="2">
        <f t="shared" si="211"/>
        <v>34.474200000000003</v>
      </c>
      <c r="H1764" s="2">
        <f t="shared" si="215"/>
        <v>34.579700000000024</v>
      </c>
      <c r="I1764" s="2">
        <f t="array" ref="I1764">SUMPRODUCT(B1748:B1767, (ROW(B1748:B1767)-ROW(B1748)+1)) / (20*21/2)</f>
        <v>34.64409523809524</v>
      </c>
      <c r="J1764" s="2">
        <f t="shared" si="218"/>
        <v>34.702759461660342</v>
      </c>
      <c r="K1764" s="2">
        <f t="shared" si="212"/>
        <v>34.555577331994932</v>
      </c>
    </row>
    <row r="1765" spans="1:11" ht="13.5" x14ac:dyDescent="0.25">
      <c r="A1765" s="3">
        <f>TITRES_STAT!B1768</f>
        <v>44585</v>
      </c>
      <c r="B1765" s="6">
        <f>TITRES_STAT!D1768</f>
        <v>33.99</v>
      </c>
      <c r="C1765" s="2">
        <f t="shared" si="213"/>
        <v>0</v>
      </c>
      <c r="D1765" s="2">
        <f t="shared" si="214"/>
        <v>34.596000000000004</v>
      </c>
      <c r="E1765" s="2">
        <f t="shared" si="216"/>
        <v>34.798000000000002</v>
      </c>
      <c r="F1765" s="2">
        <f t="shared" si="217"/>
        <v>34.823999999999998</v>
      </c>
      <c r="G1765" s="2">
        <f t="shared" si="211"/>
        <v>34.463999999999999</v>
      </c>
      <c r="H1765" s="2">
        <f t="shared" si="215"/>
        <v>34.577150000000017</v>
      </c>
      <c r="I1765" s="2">
        <f t="array" ref="I1765">SUMPRODUCT(B1749:B1768, (ROW(B1749:B1768)-ROW(B1749)+1)) / (20*21/2)</f>
        <v>34.566190476190478</v>
      </c>
      <c r="J1765" s="2">
        <f t="shared" si="218"/>
        <v>34.634877608168885</v>
      </c>
      <c r="K1765" s="2">
        <f t="shared" si="212"/>
        <v>34.533397828779449</v>
      </c>
    </row>
    <row r="1766" spans="1:11" ht="13.5" x14ac:dyDescent="0.25">
      <c r="A1766" s="3">
        <f>TITRES_STAT!B1769</f>
        <v>44586</v>
      </c>
      <c r="B1766" s="6">
        <f>TITRES_STAT!D1769</f>
        <v>33.99</v>
      </c>
      <c r="C1766" s="2">
        <f t="shared" si="213"/>
        <v>0</v>
      </c>
      <c r="D1766" s="2">
        <f t="shared" si="214"/>
        <v>34.394000000000005</v>
      </c>
      <c r="E1766" s="2">
        <f t="shared" si="216"/>
        <v>34.697000000000003</v>
      </c>
      <c r="F1766" s="2">
        <f t="shared" si="217"/>
        <v>34.823500000000003</v>
      </c>
      <c r="G1766" s="2">
        <f t="shared" si="211"/>
        <v>34.453799999999994</v>
      </c>
      <c r="H1766" s="2">
        <f t="shared" si="215"/>
        <v>34.574600000000018</v>
      </c>
      <c r="I1766" s="2">
        <f t="array" ref="I1766">SUMPRODUCT(B1750:B1769, (ROW(B1750:B1769)-ROW(B1750)+1)) / (20*21/2)</f>
        <v>34.493142857142857</v>
      </c>
      <c r="J1766" s="2">
        <f t="shared" si="218"/>
        <v>34.573460693105183</v>
      </c>
      <c r="K1766" s="2">
        <f t="shared" si="212"/>
        <v>34.512088110003788</v>
      </c>
    </row>
    <row r="1767" spans="1:11" ht="13.5" x14ac:dyDescent="0.25">
      <c r="A1767" s="3">
        <f>TITRES_STAT!B1770</f>
        <v>44587</v>
      </c>
      <c r="B1767" s="6">
        <f>TITRES_STAT!D1770</f>
        <v>33.99</v>
      </c>
      <c r="C1767" s="2">
        <f t="shared" si="213"/>
        <v>0</v>
      </c>
      <c r="D1767" s="2">
        <f t="shared" si="214"/>
        <v>34.192000000000007</v>
      </c>
      <c r="E1767" s="2">
        <f t="shared" si="216"/>
        <v>34.596000000000004</v>
      </c>
      <c r="F1767" s="2">
        <f t="shared" si="217"/>
        <v>34.798000000000002</v>
      </c>
      <c r="G1767" s="2">
        <f t="shared" si="211"/>
        <v>34.443599999999996</v>
      </c>
      <c r="H1767" s="2">
        <f t="shared" si="215"/>
        <v>34.572050000000019</v>
      </c>
      <c r="I1767" s="2">
        <f t="array" ref="I1767">SUMPRODUCT(B1751:B1770, (ROW(B1751:B1770)-ROW(B1751)+1)) / (20*21/2)</f>
        <v>34.424952380952377</v>
      </c>
      <c r="J1767" s="2">
        <f t="shared" si="218"/>
        <v>34.517893008047551</v>
      </c>
      <c r="K1767" s="2">
        <f t="shared" si="212"/>
        <v>34.491614066474234</v>
      </c>
    </row>
    <row r="1768" spans="1:11" ht="13.5" x14ac:dyDescent="0.25">
      <c r="A1768" s="3">
        <f>TITRES_STAT!B1771</f>
        <v>44588</v>
      </c>
      <c r="B1768" s="6">
        <f>TITRES_STAT!D1771</f>
        <v>33.979999999999997</v>
      </c>
      <c r="C1768" s="2">
        <f t="shared" si="213"/>
        <v>-1.0000000000005116E-2</v>
      </c>
      <c r="D1768" s="2">
        <f t="shared" si="214"/>
        <v>33.988</v>
      </c>
      <c r="E1768" s="2">
        <f t="shared" si="216"/>
        <v>34.494000000000007</v>
      </c>
      <c r="F1768" s="2">
        <f t="shared" si="217"/>
        <v>34.747</v>
      </c>
      <c r="G1768" s="2">
        <f t="shared" si="211"/>
        <v>34.433199999999999</v>
      </c>
      <c r="H1768" s="2">
        <f t="shared" si="215"/>
        <v>34.569450000000018</v>
      </c>
      <c r="I1768" s="2">
        <f t="array" ref="I1768">SUMPRODUCT(B1752:B1771, (ROW(B1752:B1771)-ROW(B1752)+1)) / (20*21/2)</f>
        <v>34.361619047619051</v>
      </c>
      <c r="J1768" s="2">
        <f t="shared" si="218"/>
        <v>34.466665102519208</v>
      </c>
      <c r="K1768" s="2">
        <f t="shared" si="212"/>
        <v>34.471550769749761</v>
      </c>
    </row>
    <row r="1769" spans="1:11" ht="13.5" x14ac:dyDescent="0.25">
      <c r="A1769" s="3">
        <f>TITRES_STAT!B1772</f>
        <v>44589</v>
      </c>
      <c r="B1769" s="6">
        <f>TITRES_STAT!D1772</f>
        <v>33.979999999999997</v>
      </c>
      <c r="C1769" s="2">
        <f t="shared" si="213"/>
        <v>0</v>
      </c>
      <c r="D1769" s="2">
        <f t="shared" si="214"/>
        <v>33.985999999999997</v>
      </c>
      <c r="E1769" s="2">
        <f t="shared" si="216"/>
        <v>34.39200000000001</v>
      </c>
      <c r="F1769" s="2">
        <f t="shared" si="217"/>
        <v>34.696000000000005</v>
      </c>
      <c r="G1769" s="2">
        <f t="shared" si="211"/>
        <v>34.422799999999995</v>
      </c>
      <c r="H1769" s="2">
        <f t="shared" si="215"/>
        <v>34.566850000000017</v>
      </c>
      <c r="I1769" s="2">
        <f t="array" ref="I1769">SUMPRODUCT(B1753:B1772, (ROW(B1753:B1772)-ROW(B1753)+1)) / (20*21/2)</f>
        <v>34.303142857142859</v>
      </c>
      <c r="J1769" s="2">
        <f t="shared" si="218"/>
        <v>34.420316045136424</v>
      </c>
      <c r="K1769" s="2">
        <f t="shared" si="212"/>
        <v>34.452274268975266</v>
      </c>
    </row>
    <row r="1770" spans="1:11" ht="13.5" x14ac:dyDescent="0.25">
      <c r="A1770" s="3">
        <f>TITRES_STAT!B1773</f>
        <v>44592</v>
      </c>
      <c r="B1770" s="6">
        <f>TITRES_STAT!D1773</f>
        <v>33.979999999999997</v>
      </c>
      <c r="C1770" s="2">
        <f t="shared" si="213"/>
        <v>0</v>
      </c>
      <c r="D1770" s="2">
        <f t="shared" si="214"/>
        <v>33.983999999999995</v>
      </c>
      <c r="E1770" s="2">
        <f t="shared" si="216"/>
        <v>34.290000000000006</v>
      </c>
      <c r="F1770" s="2">
        <f t="shared" si="217"/>
        <v>34.645000000000003</v>
      </c>
      <c r="G1770" s="2">
        <f t="shared" si="211"/>
        <v>34.412399999999998</v>
      </c>
      <c r="H1770" s="2">
        <f t="shared" si="215"/>
        <v>34.564250000000008</v>
      </c>
      <c r="I1770" s="2">
        <f t="array" ref="I1770">SUMPRODUCT(B1754:B1773, (ROW(B1754:B1773)-ROW(B1754)+1)) / (20*21/2)</f>
        <v>34.249523809523808</v>
      </c>
      <c r="J1770" s="2">
        <f t="shared" si="218"/>
        <v>34.378381183694856</v>
      </c>
      <c r="K1770" s="2">
        <f t="shared" si="212"/>
        <v>34.433753709407611</v>
      </c>
    </row>
    <row r="1771" spans="1:11" ht="13.5" x14ac:dyDescent="0.25">
      <c r="A1771" s="3">
        <f>TITRES_STAT!B1774</f>
        <v>44593</v>
      </c>
      <c r="B1771" s="6">
        <f>TITRES_STAT!D1774</f>
        <v>33.979999999999997</v>
      </c>
      <c r="C1771" s="2">
        <f t="shared" si="213"/>
        <v>0</v>
      </c>
      <c r="D1771" s="2">
        <f t="shared" si="214"/>
        <v>33.981999999999992</v>
      </c>
      <c r="E1771" s="2">
        <f t="shared" si="216"/>
        <v>34.188000000000002</v>
      </c>
      <c r="F1771" s="2">
        <f t="shared" si="217"/>
        <v>34.594000000000008</v>
      </c>
      <c r="G1771" s="2">
        <f t="shared" si="211"/>
        <v>34.402000000000001</v>
      </c>
      <c r="H1771" s="2">
        <f t="shared" si="215"/>
        <v>34.561650000000007</v>
      </c>
      <c r="I1771" s="2">
        <f t="array" ref="I1771">SUMPRODUCT(B1755:B1774, (ROW(B1755:B1774)-ROW(B1755)+1)) / (20*21/2)</f>
        <v>34.200761904761904</v>
      </c>
      <c r="J1771" s="2">
        <f t="shared" si="218"/>
        <v>34.340440118581057</v>
      </c>
      <c r="K1771" s="2">
        <f t="shared" si="212"/>
        <v>34.415959446293591</v>
      </c>
    </row>
    <row r="1772" spans="1:11" ht="13.5" x14ac:dyDescent="0.25">
      <c r="A1772" s="3">
        <f>TITRES_STAT!B1775</f>
        <v>44594</v>
      </c>
      <c r="B1772" s="6">
        <f>TITRES_STAT!D1775</f>
        <v>33.979999999999997</v>
      </c>
      <c r="C1772" s="2">
        <f t="shared" si="213"/>
        <v>0</v>
      </c>
      <c r="D1772" s="2">
        <f t="shared" si="214"/>
        <v>33.979999999999997</v>
      </c>
      <c r="E1772" s="2">
        <f t="shared" si="216"/>
        <v>34.086000000000006</v>
      </c>
      <c r="F1772" s="2">
        <f t="shared" si="217"/>
        <v>34.543000000000006</v>
      </c>
      <c r="G1772" s="2">
        <f t="shared" si="211"/>
        <v>34.391599999999997</v>
      </c>
      <c r="H1772" s="2">
        <f t="shared" si="215"/>
        <v>34.559049999999999</v>
      </c>
      <c r="I1772" s="2">
        <f t="array" ref="I1772">SUMPRODUCT(B1756:B1775, (ROW(B1756:B1775)-ROW(B1756)+1)) / (20*21/2)</f>
        <v>34.157809523809526</v>
      </c>
      <c r="J1772" s="2">
        <f t="shared" si="218"/>
        <v>34.306112488240004</v>
      </c>
      <c r="K1772" s="2">
        <f t="shared" si="212"/>
        <v>34.398862997419336</v>
      </c>
    </row>
    <row r="1773" spans="1:11" ht="13.5" x14ac:dyDescent="0.25">
      <c r="A1773" s="3">
        <f>TITRES_STAT!B1776</f>
        <v>44595</v>
      </c>
      <c r="B1773" s="6">
        <f>TITRES_STAT!D1776</f>
        <v>33.979999999999997</v>
      </c>
      <c r="C1773" s="2">
        <f t="shared" si="213"/>
        <v>0</v>
      </c>
      <c r="D1773" s="2">
        <f t="shared" si="214"/>
        <v>33.979999999999997</v>
      </c>
      <c r="E1773" s="2">
        <f t="shared" si="216"/>
        <v>33.984000000000002</v>
      </c>
      <c r="F1773" s="2">
        <f t="shared" si="217"/>
        <v>34.492000000000004</v>
      </c>
      <c r="G1773" s="2">
        <f t="shared" si="211"/>
        <v>34.3812</v>
      </c>
      <c r="H1773" s="2">
        <f t="shared" si="215"/>
        <v>34.556449999999998</v>
      </c>
      <c r="I1773" s="2">
        <f t="array" ref="I1773">SUMPRODUCT(B1757:B1776, (ROW(B1757:B1776)-ROW(B1757)+1)) / (20*21/2)</f>
        <v>34.119666666666674</v>
      </c>
      <c r="J1773" s="2">
        <f t="shared" si="218"/>
        <v>34.27505415602667</v>
      </c>
      <c r="K1773" s="2">
        <f t="shared" si="212"/>
        <v>34.382436997520543</v>
      </c>
    </row>
    <row r="1774" spans="1:11" ht="13.5" x14ac:dyDescent="0.25">
      <c r="A1774" s="3">
        <f>TITRES_STAT!B1777</f>
        <v>44596</v>
      </c>
      <c r="B1774" s="6">
        <f>TITRES_STAT!D1777</f>
        <v>33.979999999999997</v>
      </c>
      <c r="C1774" s="2">
        <f t="shared" si="213"/>
        <v>0</v>
      </c>
      <c r="D1774" s="2">
        <f t="shared" si="214"/>
        <v>33.979999999999997</v>
      </c>
      <c r="E1774" s="2">
        <f t="shared" si="216"/>
        <v>33.982999999999997</v>
      </c>
      <c r="F1774" s="2">
        <f t="shared" si="217"/>
        <v>34.44100000000001</v>
      </c>
      <c r="G1774" s="2">
        <f t="shared" si="211"/>
        <v>34.370800000000003</v>
      </c>
      <c r="H1774" s="2">
        <f t="shared" si="215"/>
        <v>34.55384999999999</v>
      </c>
      <c r="I1774" s="2">
        <f t="array" ref="I1774">SUMPRODUCT(B1758:B1777, (ROW(B1758:B1777)-ROW(B1758)+1)) / (20*21/2)</f>
        <v>34.086333333333336</v>
      </c>
      <c r="J1774" s="2">
        <f t="shared" si="218"/>
        <v>34.246953760214602</v>
      </c>
      <c r="K1774" s="2">
        <f t="shared" si="212"/>
        <v>34.366655154480526</v>
      </c>
    </row>
    <row r="1775" spans="1:11" ht="13.5" x14ac:dyDescent="0.25">
      <c r="A1775" s="3">
        <f>TITRES_STAT!B1778</f>
        <v>44599</v>
      </c>
      <c r="B1775" s="6">
        <f>TITRES_STAT!D1778</f>
        <v>33.99</v>
      </c>
      <c r="C1775" s="2">
        <f t="shared" si="213"/>
        <v>1.0000000000005116E-2</v>
      </c>
      <c r="D1775" s="2">
        <f t="shared" si="214"/>
        <v>33.981999999999999</v>
      </c>
      <c r="E1775" s="2">
        <f t="shared" si="216"/>
        <v>33.982999999999997</v>
      </c>
      <c r="F1775" s="2">
        <f t="shared" si="217"/>
        <v>34.39050000000001</v>
      </c>
      <c r="G1775" s="2">
        <f t="shared" si="211"/>
        <v>34.360599999999998</v>
      </c>
      <c r="H1775" s="2">
        <f t="shared" si="215"/>
        <v>34.551299999999991</v>
      </c>
      <c r="I1775" s="2">
        <f t="array" ref="I1775">SUMPRODUCT(B1759:B1778, (ROW(B1759:B1778)-ROW(B1759)+1)) / (20*21/2)</f>
        <v>34.058761904761901</v>
      </c>
      <c r="J1775" s="2">
        <f t="shared" si="218"/>
        <v>34.222481973527501</v>
      </c>
      <c r="K1775" s="2">
        <f t="shared" si="212"/>
        <v>34.351884364108741</v>
      </c>
    </row>
    <row r="1776" spans="1:11" ht="13.5" x14ac:dyDescent="0.25">
      <c r="A1776" s="3">
        <f>TITRES_STAT!B1779</f>
        <v>44600</v>
      </c>
      <c r="B1776" s="6">
        <f>TITRES_STAT!D1779</f>
        <v>33.99</v>
      </c>
      <c r="C1776" s="2">
        <f t="shared" si="213"/>
        <v>0</v>
      </c>
      <c r="D1776" s="2">
        <f t="shared" si="214"/>
        <v>33.984000000000002</v>
      </c>
      <c r="E1776" s="2">
        <f t="shared" si="216"/>
        <v>33.982999999999997</v>
      </c>
      <c r="F1776" s="2">
        <f t="shared" si="217"/>
        <v>34.340000000000011</v>
      </c>
      <c r="G1776" s="2">
        <f t="shared" si="211"/>
        <v>34.3504</v>
      </c>
      <c r="H1776" s="2">
        <f t="shared" si="215"/>
        <v>34.548749999999991</v>
      </c>
      <c r="I1776" s="2">
        <f t="array" ref="I1776">SUMPRODUCT(B1760:B1779, (ROW(B1760:B1779)-ROW(B1760)+1)) / (20*21/2)</f>
        <v>34.035952380952381</v>
      </c>
      <c r="J1776" s="2">
        <f t="shared" si="218"/>
        <v>34.200340833191547</v>
      </c>
      <c r="K1776" s="2">
        <f t="shared" si="212"/>
        <v>34.337692820418205</v>
      </c>
    </row>
    <row r="1777" spans="1:11" ht="13.5" x14ac:dyDescent="0.25">
      <c r="A1777" s="3">
        <f>TITRES_STAT!B1780</f>
        <v>44601</v>
      </c>
      <c r="B1777" s="6">
        <f>TITRES_STAT!D1780</f>
        <v>33.99</v>
      </c>
      <c r="C1777" s="2">
        <f t="shared" si="213"/>
        <v>0</v>
      </c>
      <c r="D1777" s="2">
        <f t="shared" si="214"/>
        <v>33.986000000000004</v>
      </c>
      <c r="E1777" s="2">
        <f t="shared" si="216"/>
        <v>33.982999999999997</v>
      </c>
      <c r="F1777" s="2">
        <f t="shared" si="217"/>
        <v>34.289500000000011</v>
      </c>
      <c r="G1777" s="2">
        <f t="shared" si="211"/>
        <v>34.340200000000003</v>
      </c>
      <c r="H1777" s="2">
        <f t="shared" si="215"/>
        <v>34.546199999999992</v>
      </c>
      <c r="I1777" s="2">
        <f t="array" ref="I1777">SUMPRODUCT(B1761:B1780, (ROW(B1761:B1780)-ROW(B1761)+1)) / (20*21/2)</f>
        <v>34.017904761904759</v>
      </c>
      <c r="J1777" s="2">
        <f t="shared" si="218"/>
        <v>34.180308372887595</v>
      </c>
      <c r="K1777" s="2">
        <f t="shared" si="212"/>
        <v>34.324057807852789</v>
      </c>
    </row>
    <row r="1778" spans="1:11" ht="13.5" x14ac:dyDescent="0.25">
      <c r="A1778" s="3">
        <f>TITRES_STAT!B1781</f>
        <v>44602</v>
      </c>
      <c r="B1778" s="6">
        <f>TITRES_STAT!D1781</f>
        <v>34</v>
      </c>
      <c r="C1778" s="2">
        <f t="shared" si="213"/>
        <v>9.9999999999980105E-3</v>
      </c>
      <c r="D1778" s="2">
        <f t="shared" si="214"/>
        <v>33.99</v>
      </c>
      <c r="E1778" s="2">
        <f t="shared" si="216"/>
        <v>33.984999999999999</v>
      </c>
      <c r="F1778" s="2">
        <f t="shared" si="217"/>
        <v>34.239500000000007</v>
      </c>
      <c r="G1778" s="2">
        <f t="shared" ref="G1778:G1841" si="219">AVERAGE(B1729:B1778)</f>
        <v>34.330199999999998</v>
      </c>
      <c r="H1778" s="2">
        <f t="shared" si="215"/>
        <v>34.543699999999987</v>
      </c>
      <c r="I1778" s="2">
        <f t="array" ref="I1778">SUMPRODUCT(B1762:B1781, (ROW(B1762:B1781)-ROW(B1762)+1)) / (20*21/2)</f>
        <v>34.004619047619052</v>
      </c>
      <c r="J1778" s="2">
        <f t="shared" si="218"/>
        <v>34.163136146898303</v>
      </c>
      <c r="K1778" s="2">
        <f t="shared" si="212"/>
        <v>34.311349658525231</v>
      </c>
    </row>
    <row r="1779" spans="1:11" ht="13.5" x14ac:dyDescent="0.25">
      <c r="A1779" s="3">
        <f>TITRES_STAT!B1782</f>
        <v>44603</v>
      </c>
      <c r="B1779" s="6">
        <f>TITRES_STAT!D1782</f>
        <v>34</v>
      </c>
      <c r="C1779" s="2">
        <f t="shared" si="213"/>
        <v>0</v>
      </c>
      <c r="D1779" s="2">
        <f t="shared" si="214"/>
        <v>33.994</v>
      </c>
      <c r="E1779" s="2">
        <f t="shared" si="216"/>
        <v>33.987000000000002</v>
      </c>
      <c r="F1779" s="2">
        <f t="shared" si="217"/>
        <v>34.18950000000001</v>
      </c>
      <c r="G1779" s="2">
        <f t="shared" si="219"/>
        <v>34.320200000000007</v>
      </c>
      <c r="H1779" s="2">
        <f t="shared" si="215"/>
        <v>34.541199999999982</v>
      </c>
      <c r="I1779" s="2">
        <f t="array" ref="I1779">SUMPRODUCT(B1763:B1782, (ROW(B1763:B1782)-ROW(B1763)+1)) / (20*21/2)</f>
        <v>33.996095238095236</v>
      </c>
      <c r="J1779" s="2">
        <f t="shared" si="218"/>
        <v>34.147599371003224</v>
      </c>
      <c r="K1779" s="2">
        <f t="shared" ref="K1779:K1842" si="220">$K$4*B1779+(1-$K$4)*K1778</f>
        <v>34.299139867994832</v>
      </c>
    </row>
    <row r="1780" spans="1:11" ht="13.5" x14ac:dyDescent="0.25">
      <c r="A1780" s="3">
        <f>TITRES_STAT!B1783</f>
        <v>44606</v>
      </c>
      <c r="B1780" s="6">
        <f>TITRES_STAT!D1783</f>
        <v>34</v>
      </c>
      <c r="C1780" s="2">
        <f t="shared" si="213"/>
        <v>0</v>
      </c>
      <c r="D1780" s="2">
        <f t="shared" si="214"/>
        <v>33.996000000000002</v>
      </c>
      <c r="E1780" s="2">
        <f t="shared" si="216"/>
        <v>33.988999999999997</v>
      </c>
      <c r="F1780" s="2">
        <f t="shared" si="217"/>
        <v>34.139500000000012</v>
      </c>
      <c r="G1780" s="2">
        <f t="shared" si="219"/>
        <v>34.310200000000002</v>
      </c>
      <c r="H1780" s="2">
        <f t="shared" si="215"/>
        <v>34.538699999999977</v>
      </c>
      <c r="I1780" s="2">
        <f t="array" ref="I1780">SUMPRODUCT(B1764:B1783, (ROW(B1764:B1783)-ROW(B1764)+1)) / (20*21/2)</f>
        <v>33.992333333333328</v>
      </c>
      <c r="J1780" s="2">
        <f t="shared" si="218"/>
        <v>34.133542288050535</v>
      </c>
      <c r="K1780" s="2">
        <f t="shared" si="220"/>
        <v>34.287408892779354</v>
      </c>
    </row>
    <row r="1781" spans="1:11" ht="13.5" x14ac:dyDescent="0.25">
      <c r="A1781" s="3">
        <f>TITRES_STAT!B1784</f>
        <v>44607</v>
      </c>
      <c r="B1781" s="6">
        <f>TITRES_STAT!D1784</f>
        <v>34</v>
      </c>
      <c r="C1781" s="2">
        <f t="shared" si="213"/>
        <v>0</v>
      </c>
      <c r="D1781" s="2">
        <f t="shared" si="214"/>
        <v>33.998000000000005</v>
      </c>
      <c r="E1781" s="2">
        <f t="shared" si="216"/>
        <v>33.991</v>
      </c>
      <c r="F1781" s="2">
        <f t="shared" si="217"/>
        <v>34.089500000000001</v>
      </c>
      <c r="G1781" s="2">
        <f t="shared" si="219"/>
        <v>34.300200000000004</v>
      </c>
      <c r="H1781" s="2">
        <f t="shared" si="215"/>
        <v>34.53619999999998</v>
      </c>
      <c r="I1781" s="2">
        <f t="array" ref="I1781">SUMPRODUCT(B1765:B1784, (ROW(B1765:B1784)-ROW(B1765)+1)) / (20*21/2)</f>
        <v>33.993333333333332</v>
      </c>
      <c r="J1781" s="2">
        <f t="shared" si="218"/>
        <v>34.120823974902869</v>
      </c>
      <c r="K1781" s="2">
        <f t="shared" si="220"/>
        <v>34.27613795580762</v>
      </c>
    </row>
    <row r="1782" spans="1:11" ht="13.5" x14ac:dyDescent="0.25">
      <c r="A1782" s="3">
        <f>TITRES_STAT!B1785</f>
        <v>44608</v>
      </c>
      <c r="B1782" s="6">
        <f>TITRES_STAT!D1785</f>
        <v>34</v>
      </c>
      <c r="C1782" s="2">
        <f t="shared" si="213"/>
        <v>0</v>
      </c>
      <c r="D1782" s="2">
        <f t="shared" si="214"/>
        <v>34</v>
      </c>
      <c r="E1782" s="2">
        <f t="shared" si="216"/>
        <v>33.993000000000002</v>
      </c>
      <c r="F1782" s="2">
        <f t="shared" si="217"/>
        <v>34.039500000000011</v>
      </c>
      <c r="G1782" s="2">
        <f t="shared" si="219"/>
        <v>34.290200000000006</v>
      </c>
      <c r="H1782" s="2">
        <f t="shared" si="215"/>
        <v>34.533699999999982</v>
      </c>
      <c r="I1782" s="2">
        <f t="array" ref="I1782">SUMPRODUCT(B1766:B1785, (ROW(B1766:B1785)-ROW(B1766)+1)) / (20*21/2)</f>
        <v>33.994285714285716</v>
      </c>
      <c r="J1782" s="2">
        <f t="shared" si="218"/>
        <v>34.109316929674023</v>
      </c>
      <c r="K1782" s="2">
        <f t="shared" si="220"/>
        <v>34.265309016364185</v>
      </c>
    </row>
    <row r="1783" spans="1:11" ht="13.5" x14ac:dyDescent="0.25">
      <c r="A1783" s="3">
        <f>TITRES_STAT!B1786</f>
        <v>44609</v>
      </c>
      <c r="B1783" s="6">
        <f>TITRES_STAT!D1786</f>
        <v>34</v>
      </c>
      <c r="C1783" s="2">
        <f t="shared" si="213"/>
        <v>0</v>
      </c>
      <c r="D1783" s="2">
        <f t="shared" si="214"/>
        <v>34</v>
      </c>
      <c r="E1783" s="2">
        <f t="shared" si="216"/>
        <v>33.995000000000005</v>
      </c>
      <c r="F1783" s="2">
        <f t="shared" si="217"/>
        <v>33.989500000000007</v>
      </c>
      <c r="G1783" s="2">
        <f t="shared" si="219"/>
        <v>34.280200000000008</v>
      </c>
      <c r="H1783" s="2">
        <f t="shared" si="215"/>
        <v>34.531199999999984</v>
      </c>
      <c r="I1783" s="2">
        <f t="array" ref="I1783">SUMPRODUCT(B1767:B1786, (ROW(B1767:B1786)-ROW(B1767)+1)) / (20*21/2)</f>
        <v>33.995190476190473</v>
      </c>
      <c r="J1783" s="2">
        <f t="shared" si="218"/>
        <v>34.098905793514596</v>
      </c>
      <c r="K1783" s="2">
        <f t="shared" si="220"/>
        <v>34.254904741212648</v>
      </c>
    </row>
    <row r="1784" spans="1:11" ht="13.5" x14ac:dyDescent="0.25">
      <c r="A1784" s="3">
        <f>TITRES_STAT!B1787</f>
        <v>44610</v>
      </c>
      <c r="B1784" s="6">
        <f>TITRES_STAT!D1787</f>
        <v>34</v>
      </c>
      <c r="C1784" s="2">
        <f t="shared" si="213"/>
        <v>0</v>
      </c>
      <c r="D1784" s="2">
        <f t="shared" si="214"/>
        <v>34</v>
      </c>
      <c r="E1784" s="2">
        <f t="shared" si="216"/>
        <v>33.997</v>
      </c>
      <c r="F1784" s="2">
        <f t="shared" si="217"/>
        <v>33.989999999999995</v>
      </c>
      <c r="G1784" s="2">
        <f t="shared" si="219"/>
        <v>34.270200000000003</v>
      </c>
      <c r="H1784" s="2">
        <f t="shared" si="215"/>
        <v>34.528699999999979</v>
      </c>
      <c r="I1784" s="2">
        <f t="array" ref="I1784">SUMPRODUCT(B1768:B1787, (ROW(B1768:B1787)-ROW(B1768)+1)) / (20*21/2)</f>
        <v>33.996047619047623</v>
      </c>
      <c r="J1784" s="2">
        <f t="shared" si="218"/>
        <v>34.089486194132256</v>
      </c>
      <c r="K1784" s="2">
        <f t="shared" si="220"/>
        <v>34.244908476851371</v>
      </c>
    </row>
    <row r="1785" spans="1:11" ht="13.5" x14ac:dyDescent="0.25">
      <c r="A1785" s="3">
        <f>TITRES_STAT!B1788</f>
        <v>44613</v>
      </c>
      <c r="B1785" s="6">
        <f>TITRES_STAT!D1788</f>
        <v>34</v>
      </c>
      <c r="C1785" s="2">
        <f t="shared" si="213"/>
        <v>0</v>
      </c>
      <c r="D1785" s="2">
        <f t="shared" si="214"/>
        <v>34</v>
      </c>
      <c r="E1785" s="2">
        <f t="shared" si="216"/>
        <v>33.998000000000005</v>
      </c>
      <c r="F1785" s="2">
        <f t="shared" si="217"/>
        <v>33.990499999999997</v>
      </c>
      <c r="G1785" s="2">
        <f t="shared" si="219"/>
        <v>34.260200000000005</v>
      </c>
      <c r="H1785" s="2">
        <f t="shared" si="215"/>
        <v>34.526199999999982</v>
      </c>
      <c r="I1785" s="2">
        <f t="array" ref="I1785">SUMPRODUCT(B1769:B1788, (ROW(B1769:B1788)-ROW(B1769)+1)) / (20*21/2)</f>
        <v>33.996857142857145</v>
      </c>
      <c r="J1785" s="2">
        <f t="shared" si="218"/>
        <v>34.080963699452994</v>
      </c>
      <c r="K1785" s="2">
        <f t="shared" si="220"/>
        <v>34.235304222857202</v>
      </c>
    </row>
    <row r="1786" spans="1:11" ht="13.5" x14ac:dyDescent="0.25">
      <c r="A1786" s="3">
        <f>TITRES_STAT!B1789</f>
        <v>44614</v>
      </c>
      <c r="B1786" s="6">
        <f>TITRES_STAT!D1789</f>
        <v>34</v>
      </c>
      <c r="C1786" s="2">
        <f t="shared" si="213"/>
        <v>0</v>
      </c>
      <c r="D1786" s="2">
        <f t="shared" si="214"/>
        <v>34</v>
      </c>
      <c r="E1786" s="2">
        <f t="shared" si="216"/>
        <v>33.999000000000002</v>
      </c>
      <c r="F1786" s="2">
        <f t="shared" si="217"/>
        <v>33.991</v>
      </c>
      <c r="G1786" s="2">
        <f t="shared" si="219"/>
        <v>34.250200000000007</v>
      </c>
      <c r="H1786" s="2">
        <f t="shared" si="215"/>
        <v>34.523699999999984</v>
      </c>
      <c r="I1786" s="2">
        <f t="array" ref="I1786">SUMPRODUCT(B1770:B1789, (ROW(B1770:B1789)-ROW(B1770)+1)) / (20*21/2)</f>
        <v>33.997571428571426</v>
      </c>
      <c r="J1786" s="2">
        <f t="shared" si="218"/>
        <v>34.073252870933665</v>
      </c>
      <c r="K1786" s="2">
        <f t="shared" si="220"/>
        <v>34.226076606274567</v>
      </c>
    </row>
    <row r="1787" spans="1:11" ht="13.5" x14ac:dyDescent="0.25">
      <c r="A1787" s="3">
        <f>TITRES_STAT!B1790</f>
        <v>44615</v>
      </c>
      <c r="B1787" s="6">
        <f>TITRES_STAT!D1790</f>
        <v>34</v>
      </c>
      <c r="C1787" s="2">
        <f t="shared" si="213"/>
        <v>0</v>
      </c>
      <c r="D1787" s="2">
        <f t="shared" si="214"/>
        <v>34</v>
      </c>
      <c r="E1787" s="2">
        <f t="shared" si="216"/>
        <v>34</v>
      </c>
      <c r="F1787" s="2">
        <f t="shared" si="217"/>
        <v>33.991499999999995</v>
      </c>
      <c r="G1787" s="2">
        <f t="shared" si="219"/>
        <v>34.240200000000002</v>
      </c>
      <c r="H1787" s="2">
        <f t="shared" si="215"/>
        <v>34.521199999999979</v>
      </c>
      <c r="I1787" s="2">
        <f t="array" ref="I1787">SUMPRODUCT(B1771:B1790, (ROW(B1771:B1790)-ROW(B1771)+1)) / (20*21/2)</f>
        <v>33.998190476190473</v>
      </c>
      <c r="J1787" s="2">
        <f t="shared" si="218"/>
        <v>34.066276407035218</v>
      </c>
      <c r="K1787" s="2">
        <f t="shared" si="220"/>
        <v>34.217210857008901</v>
      </c>
    </row>
    <row r="1788" spans="1:11" ht="13.5" x14ac:dyDescent="0.25">
      <c r="A1788" s="3">
        <f>TITRES_STAT!B1791</f>
        <v>44616</v>
      </c>
      <c r="B1788" s="6">
        <f>TITRES_STAT!D1791</f>
        <v>34</v>
      </c>
      <c r="C1788" s="2">
        <f t="shared" si="213"/>
        <v>0</v>
      </c>
      <c r="D1788" s="2">
        <f t="shared" si="214"/>
        <v>34</v>
      </c>
      <c r="E1788" s="2">
        <f t="shared" si="216"/>
        <v>34</v>
      </c>
      <c r="F1788" s="2">
        <f t="shared" si="217"/>
        <v>33.992499999999993</v>
      </c>
      <c r="G1788" s="2">
        <f t="shared" si="219"/>
        <v>34.230200000000004</v>
      </c>
      <c r="H1788" s="2">
        <f t="shared" si="215"/>
        <v>34.518699999999981</v>
      </c>
      <c r="I1788" s="2">
        <f t="array" ref="I1788">SUMPRODUCT(B1772:B1791, (ROW(B1772:B1791)-ROW(B1772)+1)) / (20*21/2)</f>
        <v>33.998714285714286</v>
      </c>
      <c r="J1788" s="2">
        <f t="shared" si="218"/>
        <v>34.059964368269959</v>
      </c>
      <c r="K1788" s="2">
        <f t="shared" si="220"/>
        <v>34.208692784185025</v>
      </c>
    </row>
    <row r="1789" spans="1:11" ht="13.5" x14ac:dyDescent="0.25">
      <c r="A1789" s="3">
        <f>TITRES_STAT!B1792</f>
        <v>44617</v>
      </c>
      <c r="B1789" s="6">
        <f>TITRES_STAT!D1792</f>
        <v>34</v>
      </c>
      <c r="C1789" s="2">
        <f t="shared" si="213"/>
        <v>0</v>
      </c>
      <c r="D1789" s="2">
        <f t="shared" si="214"/>
        <v>34</v>
      </c>
      <c r="E1789" s="2">
        <f t="shared" si="216"/>
        <v>34</v>
      </c>
      <c r="F1789" s="2">
        <f t="shared" si="217"/>
        <v>33.993499999999997</v>
      </c>
      <c r="G1789" s="2">
        <f t="shared" si="219"/>
        <v>34.220200000000006</v>
      </c>
      <c r="H1789" s="2">
        <f t="shared" si="215"/>
        <v>34.516199999999984</v>
      </c>
      <c r="I1789" s="2">
        <f t="array" ref="I1789">SUMPRODUCT(B1773:B1792, (ROW(B1773:B1792)-ROW(B1773)+1)) / (20*21/2)</f>
        <v>33.999142857142857</v>
      </c>
      <c r="J1789" s="2">
        <f t="shared" si="218"/>
        <v>34.054253476053773</v>
      </c>
      <c r="K1789" s="2">
        <f t="shared" si="220"/>
        <v>34.200508753432672</v>
      </c>
    </row>
    <row r="1790" spans="1:11" ht="13.5" x14ac:dyDescent="0.25">
      <c r="A1790" s="3">
        <f>TITRES_STAT!B1793</f>
        <v>44620</v>
      </c>
      <c r="B1790" s="6">
        <f>TITRES_STAT!D1793</f>
        <v>34</v>
      </c>
      <c r="C1790" s="2">
        <f t="shared" si="213"/>
        <v>0</v>
      </c>
      <c r="D1790" s="2">
        <f t="shared" si="214"/>
        <v>34</v>
      </c>
      <c r="E1790" s="2">
        <f t="shared" si="216"/>
        <v>34</v>
      </c>
      <c r="F1790" s="2">
        <f t="shared" si="217"/>
        <v>33.994500000000002</v>
      </c>
      <c r="G1790" s="2">
        <f t="shared" si="219"/>
        <v>34.210200000000007</v>
      </c>
      <c r="H1790" s="2">
        <f t="shared" si="215"/>
        <v>34.513699999999979</v>
      </c>
      <c r="I1790" s="2">
        <f t="array" ref="I1790">SUMPRODUCT(B1774:B1793, (ROW(B1774:B1793)-ROW(B1774)+1)) / (20*21/2)</f>
        <v>33.999476190476187</v>
      </c>
      <c r="J1790" s="2">
        <f t="shared" si="218"/>
        <v>34.049086478334367</v>
      </c>
      <c r="K1790" s="2">
        <f t="shared" si="220"/>
        <v>34.19264566506277</v>
      </c>
    </row>
    <row r="1791" spans="1:11" ht="13.5" x14ac:dyDescent="0.25">
      <c r="A1791" s="3">
        <f>TITRES_STAT!B1794</f>
        <v>44621</v>
      </c>
      <c r="B1791" s="6">
        <f>TITRES_STAT!D1794</f>
        <v>34</v>
      </c>
      <c r="C1791" s="2">
        <f t="shared" si="213"/>
        <v>0</v>
      </c>
      <c r="D1791" s="2">
        <f t="shared" si="214"/>
        <v>34</v>
      </c>
      <c r="E1791" s="2">
        <f t="shared" si="216"/>
        <v>34</v>
      </c>
      <c r="F1791" s="2">
        <f t="shared" si="217"/>
        <v>33.995500000000007</v>
      </c>
      <c r="G1791" s="2">
        <f t="shared" si="219"/>
        <v>34.200200000000002</v>
      </c>
      <c r="H1791" s="2">
        <f t="shared" si="215"/>
        <v>34.511199999999981</v>
      </c>
      <c r="I1791" s="2">
        <f t="array" ref="I1791">SUMPRODUCT(B1775:B1794, (ROW(B1775:B1794)-ROW(B1775)+1)) / (20*21/2)</f>
        <v>33.99971428571429</v>
      </c>
      <c r="J1791" s="2">
        <f t="shared" si="218"/>
        <v>34.044411575635856</v>
      </c>
      <c r="K1791" s="2">
        <f t="shared" si="220"/>
        <v>34.185090933099531</v>
      </c>
    </row>
    <row r="1792" spans="1:11" ht="13.5" x14ac:dyDescent="0.25">
      <c r="A1792" s="3">
        <f>TITRES_STAT!B1795</f>
        <v>44622</v>
      </c>
      <c r="B1792" s="6">
        <f>TITRES_STAT!D1795</f>
        <v>34</v>
      </c>
      <c r="C1792" s="2">
        <f t="shared" si="213"/>
        <v>0</v>
      </c>
      <c r="D1792" s="2">
        <f t="shared" si="214"/>
        <v>34</v>
      </c>
      <c r="E1792" s="2">
        <f t="shared" si="216"/>
        <v>34</v>
      </c>
      <c r="F1792" s="2">
        <f t="shared" si="217"/>
        <v>33.996500000000005</v>
      </c>
      <c r="G1792" s="2">
        <f t="shared" si="219"/>
        <v>34.2316</v>
      </c>
      <c r="H1792" s="2">
        <f t="shared" si="215"/>
        <v>34.508699999999983</v>
      </c>
      <c r="I1792" s="2">
        <f t="array" ref="I1792">SUMPRODUCT(B1776:B1795, (ROW(B1776:B1795)-ROW(B1776)+1)) / (20*21/2)</f>
        <v>33.999857142857145</v>
      </c>
      <c r="J1792" s="2">
        <f t="shared" si="218"/>
        <v>34.040181901765777</v>
      </c>
      <c r="K1792" s="2">
        <f t="shared" si="220"/>
        <v>34.177832465134848</v>
      </c>
    </row>
    <row r="1793" spans="1:11" ht="13.5" x14ac:dyDescent="0.25">
      <c r="A1793" s="3">
        <f>TITRES_STAT!B1796</f>
        <v>44623</v>
      </c>
      <c r="B1793" s="6">
        <f>TITRES_STAT!D1796</f>
        <v>34</v>
      </c>
      <c r="C1793" s="2">
        <f t="shared" si="213"/>
        <v>0</v>
      </c>
      <c r="D1793" s="2">
        <f t="shared" si="214"/>
        <v>34</v>
      </c>
      <c r="E1793" s="2">
        <f t="shared" si="216"/>
        <v>34</v>
      </c>
      <c r="F1793" s="2">
        <f t="shared" si="217"/>
        <v>33.997500000000002</v>
      </c>
      <c r="G1793" s="2">
        <f t="shared" si="219"/>
        <v>34.263000000000005</v>
      </c>
      <c r="H1793" s="2">
        <f t="shared" si="215"/>
        <v>34.506199999999978</v>
      </c>
      <c r="I1793" s="2">
        <f t="array" ref="I1793">SUMPRODUCT(B1777:B1796, (ROW(B1777:B1796)-ROW(B1777)+1)) / (20*21/2)</f>
        <v>33.999952380952379</v>
      </c>
      <c r="J1793" s="2">
        <f t="shared" si="218"/>
        <v>34.036355053978561</v>
      </c>
      <c r="K1793" s="2">
        <f t="shared" si="220"/>
        <v>34.170858642972703</v>
      </c>
    </row>
    <row r="1794" spans="1:11" ht="13.5" x14ac:dyDescent="0.25">
      <c r="A1794" s="3">
        <f>TITRES_STAT!B1797</f>
        <v>44624</v>
      </c>
      <c r="B1794" s="6">
        <f>TITRES_STAT!D1797</f>
        <v>34</v>
      </c>
      <c r="C1794" s="2">
        <f t="shared" si="213"/>
        <v>0</v>
      </c>
      <c r="D1794" s="2">
        <f t="shared" si="214"/>
        <v>34</v>
      </c>
      <c r="E1794" s="2">
        <f t="shared" si="216"/>
        <v>34</v>
      </c>
      <c r="F1794" s="2">
        <f t="shared" si="217"/>
        <v>33.9985</v>
      </c>
      <c r="G1794" s="2">
        <f t="shared" si="219"/>
        <v>34.294400000000003</v>
      </c>
      <c r="H1794" s="2">
        <f t="shared" si="215"/>
        <v>34.503699999999981</v>
      </c>
      <c r="I1794" s="2">
        <f t="array" ref="I1794">SUMPRODUCT(B1778:B1797, (ROW(B1778:B1797)-ROW(B1778)+1)) / (20*21/2)</f>
        <v>34</v>
      </c>
      <c r="J1794" s="2">
        <f t="shared" si="218"/>
        <v>34.032892667885363</v>
      </c>
      <c r="K1794" s="2">
        <f t="shared" si="220"/>
        <v>34.164158304032604</v>
      </c>
    </row>
    <row r="1795" spans="1:11" ht="13.5" x14ac:dyDescent="0.25">
      <c r="A1795" s="3">
        <f>TITRES_STAT!B1798</f>
        <v>44627</v>
      </c>
      <c r="B1795" s="6">
        <f>TITRES_STAT!D1798</f>
        <v>34</v>
      </c>
      <c r="C1795" s="2">
        <f t="shared" si="213"/>
        <v>0</v>
      </c>
      <c r="D1795" s="2">
        <f t="shared" si="214"/>
        <v>34</v>
      </c>
      <c r="E1795" s="2">
        <f t="shared" si="216"/>
        <v>34</v>
      </c>
      <c r="F1795" s="2">
        <f t="shared" si="217"/>
        <v>33.999000000000002</v>
      </c>
      <c r="G1795" s="2">
        <f t="shared" si="219"/>
        <v>34.325800000000001</v>
      </c>
      <c r="H1795" s="2">
        <f t="shared" si="215"/>
        <v>34.501199999999983</v>
      </c>
      <c r="I1795" s="2">
        <f t="array" ref="I1795">SUMPRODUCT(B1779:B1798, (ROW(B1779:B1798)-ROW(B1779)+1)) / (20*21/2)</f>
        <v>34</v>
      </c>
      <c r="J1795" s="2">
        <f t="shared" si="218"/>
        <v>34.029760032848664</v>
      </c>
      <c r="K1795" s="2">
        <f t="shared" si="220"/>
        <v>34.157720723482306</v>
      </c>
    </row>
    <row r="1796" spans="1:11" ht="13.5" x14ac:dyDescent="0.25">
      <c r="A1796" s="3">
        <f>TITRES_STAT!B1799</f>
        <v>44628</v>
      </c>
      <c r="B1796" s="6">
        <f>TITRES_STAT!D1799</f>
        <v>34</v>
      </c>
      <c r="C1796" s="2">
        <f t="shared" ref="C1796:C1859" si="221">B1796-B1795</f>
        <v>0</v>
      </c>
      <c r="D1796" s="2">
        <f t="shared" si="214"/>
        <v>34</v>
      </c>
      <c r="E1796" s="2">
        <f t="shared" si="216"/>
        <v>34</v>
      </c>
      <c r="F1796" s="2">
        <f t="shared" si="217"/>
        <v>33.999499999999998</v>
      </c>
      <c r="G1796" s="2">
        <f t="shared" si="219"/>
        <v>34.325800000000001</v>
      </c>
      <c r="H1796" s="2">
        <f t="shared" si="215"/>
        <v>34.498699999999978</v>
      </c>
      <c r="I1796" s="2">
        <f t="array" ref="I1796">SUMPRODUCT(B1780:B1799, (ROW(B1780:B1799)-ROW(B1780)+1)) / (20*21/2)</f>
        <v>34</v>
      </c>
      <c r="J1796" s="2">
        <f t="shared" si="218"/>
        <v>34.026925744005936</v>
      </c>
      <c r="K1796" s="2">
        <f t="shared" si="220"/>
        <v>34.151535597071238</v>
      </c>
    </row>
    <row r="1797" spans="1:11" ht="13.5" x14ac:dyDescent="0.25">
      <c r="A1797" s="3">
        <f>TITRES_STAT!B1800</f>
        <v>44629</v>
      </c>
      <c r="B1797" s="6">
        <f>TITRES_STAT!D1800</f>
        <v>34</v>
      </c>
      <c r="C1797" s="2">
        <f t="shared" si="221"/>
        <v>0</v>
      </c>
      <c r="D1797" s="2">
        <f t="shared" si="214"/>
        <v>34</v>
      </c>
      <c r="E1797" s="2">
        <f t="shared" si="216"/>
        <v>34</v>
      </c>
      <c r="F1797" s="2">
        <f t="shared" si="217"/>
        <v>34</v>
      </c>
      <c r="G1797" s="2">
        <f t="shared" si="219"/>
        <v>34.315800000000003</v>
      </c>
      <c r="H1797" s="2">
        <f t="shared" si="215"/>
        <v>34.49619999999998</v>
      </c>
      <c r="I1797" s="2">
        <f t="array" ref="I1797">SUMPRODUCT(B1781:B1800, (ROW(B1781:B1800)-ROW(B1781)+1)) / (20*21/2)</f>
        <v>34</v>
      </c>
      <c r="J1797" s="2">
        <f t="shared" si="218"/>
        <v>34.024361387433942</v>
      </c>
      <c r="K1797" s="2">
        <f t="shared" si="220"/>
        <v>34.145593024637073</v>
      </c>
    </row>
    <row r="1798" spans="1:11" ht="13.5" x14ac:dyDescent="0.25">
      <c r="A1798" s="3">
        <f>TITRES_STAT!B1801</f>
        <v>44630</v>
      </c>
      <c r="B1798" s="6">
        <f>TITRES_STAT!D1801</f>
        <v>34</v>
      </c>
      <c r="C1798" s="2">
        <f t="shared" si="221"/>
        <v>0</v>
      </c>
      <c r="D1798" s="2">
        <f t="shared" ref="D1798:D1861" si="222">AVERAGE(B1794:B1798)</f>
        <v>34</v>
      </c>
      <c r="E1798" s="2">
        <f t="shared" si="216"/>
        <v>34</v>
      </c>
      <c r="F1798" s="2">
        <f t="shared" si="217"/>
        <v>34</v>
      </c>
      <c r="G1798" s="2">
        <f t="shared" si="219"/>
        <v>34.295800000000007</v>
      </c>
      <c r="H1798" s="2">
        <f t="shared" si="215"/>
        <v>34.493699999999983</v>
      </c>
      <c r="I1798" s="2">
        <f t="array" ref="I1798">SUMPRODUCT(B1782:B1801, (ROW(B1782:B1801)-ROW(B1782)+1)) / (20*21/2)</f>
        <v>34</v>
      </c>
      <c r="J1798" s="2">
        <f t="shared" si="218"/>
        <v>34.022041255297374</v>
      </c>
      <c r="K1798" s="2">
        <f t="shared" si="220"/>
        <v>34.139883494259152</v>
      </c>
    </row>
    <row r="1799" spans="1:11" ht="13.5" x14ac:dyDescent="0.25">
      <c r="A1799" s="3">
        <f>TITRES_STAT!B1802</f>
        <v>44631</v>
      </c>
      <c r="B1799" s="6">
        <f>TITRES_STAT!D1802</f>
        <v>34</v>
      </c>
      <c r="C1799" s="2">
        <f t="shared" si="221"/>
        <v>0</v>
      </c>
      <c r="D1799" s="2">
        <f t="shared" si="222"/>
        <v>34</v>
      </c>
      <c r="E1799" s="2">
        <f t="shared" si="216"/>
        <v>34</v>
      </c>
      <c r="F1799" s="2">
        <f t="shared" si="217"/>
        <v>34</v>
      </c>
      <c r="G1799" s="2">
        <f t="shared" si="219"/>
        <v>34.275800000000004</v>
      </c>
      <c r="H1799" s="2">
        <f t="shared" si="215"/>
        <v>34.491199999999978</v>
      </c>
      <c r="I1799" s="2">
        <f t="array" ref="I1799">SUMPRODUCT(B1783:B1802, (ROW(B1783:B1802)-ROW(B1783)+1)) / (20*21/2)</f>
        <v>34</v>
      </c>
      <c r="J1799" s="2">
        <f t="shared" si="218"/>
        <v>34.0199420881262</v>
      </c>
      <c r="K1799" s="2">
        <f t="shared" si="220"/>
        <v>34.134397867033307</v>
      </c>
    </row>
    <row r="1800" spans="1:11" ht="13.5" x14ac:dyDescent="0.25">
      <c r="A1800" s="3">
        <f>TITRES_STAT!B1803</f>
        <v>44634</v>
      </c>
      <c r="B1800" s="6">
        <f>TITRES_STAT!D1803</f>
        <v>34</v>
      </c>
      <c r="C1800" s="2">
        <f t="shared" si="221"/>
        <v>0</v>
      </c>
      <c r="D1800" s="2">
        <f t="shared" si="222"/>
        <v>34</v>
      </c>
      <c r="E1800" s="2">
        <f t="shared" si="216"/>
        <v>34</v>
      </c>
      <c r="F1800" s="2">
        <f t="shared" si="217"/>
        <v>34</v>
      </c>
      <c r="G1800" s="2">
        <f t="shared" si="219"/>
        <v>34.255800000000001</v>
      </c>
      <c r="H1800" s="2">
        <f t="shared" si="215"/>
        <v>34.48869999999998</v>
      </c>
      <c r="I1800" s="2">
        <f t="array" ref="I1800">SUMPRODUCT(B1784:B1803, (ROW(B1784:B1803)-ROW(B1784)+1)) / (20*21/2)</f>
        <v>34</v>
      </c>
      <c r="J1800" s="2">
        <f t="shared" si="218"/>
        <v>34.018042841637993</v>
      </c>
      <c r="K1800" s="2">
        <f t="shared" si="220"/>
        <v>34.129127362443768</v>
      </c>
    </row>
    <row r="1801" spans="1:11" ht="13.5" x14ac:dyDescent="0.25">
      <c r="A1801" s="3">
        <f>TITRES_STAT!B1804</f>
        <v>44635</v>
      </c>
      <c r="B1801" s="6">
        <f>TITRES_STAT!D1804</f>
        <v>34</v>
      </c>
      <c r="C1801" s="2">
        <f t="shared" si="221"/>
        <v>0</v>
      </c>
      <c r="D1801" s="2">
        <f t="shared" si="222"/>
        <v>34</v>
      </c>
      <c r="E1801" s="2">
        <f t="shared" si="216"/>
        <v>34</v>
      </c>
      <c r="F1801" s="2">
        <f t="shared" si="217"/>
        <v>34</v>
      </c>
      <c r="G1801" s="2">
        <f t="shared" si="219"/>
        <v>34.235800000000005</v>
      </c>
      <c r="H1801" s="2">
        <f t="shared" si="215"/>
        <v>34.48119999999998</v>
      </c>
      <c r="I1801" s="2">
        <f t="array" ref="I1801">SUMPRODUCT(B1785:B1804, (ROW(B1785:B1804)-ROW(B1785)+1)) / (20*21/2)</f>
        <v>34</v>
      </c>
      <c r="J1801" s="2">
        <f t="shared" si="218"/>
        <v>34.016324475767711</v>
      </c>
      <c r="K1801" s="2">
        <f t="shared" si="220"/>
        <v>34.124063544308719</v>
      </c>
    </row>
    <row r="1802" spans="1:11" ht="13.5" x14ac:dyDescent="0.25">
      <c r="A1802" s="3">
        <f>TITRES_STAT!B1805</f>
        <v>44636</v>
      </c>
      <c r="B1802" s="6">
        <f>TITRES_STAT!D1805</f>
        <v>34</v>
      </c>
      <c r="C1802" s="2">
        <f t="shared" si="221"/>
        <v>0</v>
      </c>
      <c r="D1802" s="2">
        <f t="shared" si="222"/>
        <v>34</v>
      </c>
      <c r="E1802" s="2">
        <f t="shared" si="216"/>
        <v>34</v>
      </c>
      <c r="F1802" s="2">
        <f t="shared" si="217"/>
        <v>34</v>
      </c>
      <c r="G1802" s="2">
        <f t="shared" si="219"/>
        <v>34.215800000000002</v>
      </c>
      <c r="H1802" s="2">
        <f t="shared" ref="H1802:H1865" si="223">AVERAGE(B1603:B1802)</f>
        <v>34.47369999999998</v>
      </c>
      <c r="I1802" s="2">
        <f t="array" ref="I1802">SUMPRODUCT(B1786:B1805, (ROW(B1786:B1805)-ROW(B1786)+1)) / (20*21/2)</f>
        <v>34</v>
      </c>
      <c r="J1802" s="2">
        <f t="shared" si="218"/>
        <v>34.014769763789836</v>
      </c>
      <c r="K1802" s="2">
        <f t="shared" si="220"/>
        <v>34.11919830727701</v>
      </c>
    </row>
    <row r="1803" spans="1:11" ht="13.5" x14ac:dyDescent="0.25">
      <c r="A1803" s="3">
        <f>TITRES_STAT!B1806</f>
        <v>44637</v>
      </c>
      <c r="B1803" s="6">
        <f>TITRES_STAT!D1806</f>
        <v>34</v>
      </c>
      <c r="C1803" s="2">
        <f t="shared" si="221"/>
        <v>0</v>
      </c>
      <c r="D1803" s="2">
        <f t="shared" si="222"/>
        <v>34</v>
      </c>
      <c r="E1803" s="2">
        <f t="shared" si="216"/>
        <v>34</v>
      </c>
      <c r="F1803" s="2">
        <f t="shared" si="217"/>
        <v>34</v>
      </c>
      <c r="G1803" s="2">
        <f t="shared" si="219"/>
        <v>34.195800000000006</v>
      </c>
      <c r="H1803" s="2">
        <f t="shared" si="223"/>
        <v>34.466199999999979</v>
      </c>
      <c r="I1803" s="2">
        <f t="array" ref="I1803">SUMPRODUCT(B1787:B1806, (ROW(B1787:B1806)-ROW(B1787)+1)) / (20*21/2)</f>
        <v>34</v>
      </c>
      <c r="J1803" s="2">
        <f t="shared" si="218"/>
        <v>34.013363119619378</v>
      </c>
      <c r="K1803" s="2">
        <f t="shared" si="220"/>
        <v>34.114523863854387</v>
      </c>
    </row>
    <row r="1804" spans="1:11" ht="13.5" x14ac:dyDescent="0.25">
      <c r="A1804" s="3">
        <f>TITRES_STAT!B1807</f>
        <v>44638</v>
      </c>
      <c r="B1804" s="6">
        <f>TITRES_STAT!D1807</f>
        <v>34</v>
      </c>
      <c r="C1804" s="2">
        <f t="shared" si="221"/>
        <v>0</v>
      </c>
      <c r="D1804" s="2">
        <f t="shared" si="222"/>
        <v>34</v>
      </c>
      <c r="E1804" s="2">
        <f t="shared" ref="E1804:E1867" si="224">AVERAGE(B1795:B1804)</f>
        <v>34</v>
      </c>
      <c r="F1804" s="2">
        <f t="shared" si="217"/>
        <v>34</v>
      </c>
      <c r="G1804" s="2">
        <f t="shared" si="219"/>
        <v>34.175800000000002</v>
      </c>
      <c r="H1804" s="2">
        <f t="shared" si="223"/>
        <v>34.458699999999979</v>
      </c>
      <c r="I1804" s="2">
        <f t="array" ref="I1804">SUMPRODUCT(B1788:B1807, (ROW(B1788:B1807)-ROW(B1788)+1)) / (20*21/2)</f>
        <v>34</v>
      </c>
      <c r="J1804" s="2">
        <f t="shared" si="218"/>
        <v>34.012090441560389</v>
      </c>
      <c r="K1804" s="2">
        <f t="shared" si="220"/>
        <v>34.110032731938531</v>
      </c>
    </row>
    <row r="1805" spans="1:11" ht="13.5" x14ac:dyDescent="0.25">
      <c r="A1805" s="3">
        <f>TITRES_STAT!B1808</f>
        <v>44641</v>
      </c>
      <c r="B1805" s="6">
        <f>TITRES_STAT!D1808</f>
        <v>34</v>
      </c>
      <c r="C1805" s="2">
        <f t="shared" si="221"/>
        <v>0</v>
      </c>
      <c r="D1805" s="2">
        <f t="shared" si="222"/>
        <v>34</v>
      </c>
      <c r="E1805" s="2">
        <f t="shared" si="224"/>
        <v>34</v>
      </c>
      <c r="F1805" s="2">
        <f t="shared" si="217"/>
        <v>34</v>
      </c>
      <c r="G1805" s="2">
        <f t="shared" si="219"/>
        <v>34.155800000000006</v>
      </c>
      <c r="H1805" s="2">
        <f t="shared" si="223"/>
        <v>34.451199999999979</v>
      </c>
      <c r="I1805" s="2">
        <f t="array" ref="I1805">SUMPRODUCT(B1789:B1808, (ROW(B1789:B1808)-ROW(B1789)+1)) / (20*21/2)</f>
        <v>34</v>
      </c>
      <c r="J1805" s="2">
        <f t="shared" si="218"/>
        <v>34.010938970935591</v>
      </c>
      <c r="K1805" s="2">
        <f t="shared" si="220"/>
        <v>34.105717722842904</v>
      </c>
    </row>
    <row r="1806" spans="1:11" ht="13.5" x14ac:dyDescent="0.25">
      <c r="A1806" s="3">
        <f>TITRES_STAT!B1809</f>
        <v>44642</v>
      </c>
      <c r="B1806" s="6">
        <f>TITRES_STAT!D1809</f>
        <v>34</v>
      </c>
      <c r="C1806" s="2">
        <f t="shared" si="221"/>
        <v>0</v>
      </c>
      <c r="D1806" s="2">
        <f t="shared" si="222"/>
        <v>34</v>
      </c>
      <c r="E1806" s="2">
        <f t="shared" si="224"/>
        <v>34</v>
      </c>
      <c r="F1806" s="2">
        <f t="shared" si="217"/>
        <v>34</v>
      </c>
      <c r="G1806" s="2">
        <f t="shared" si="219"/>
        <v>34.135800000000003</v>
      </c>
      <c r="H1806" s="2">
        <f t="shared" si="223"/>
        <v>34.443699999999978</v>
      </c>
      <c r="I1806" s="2">
        <f t="array" ref="I1806">SUMPRODUCT(B1790:B1809, (ROW(B1790:B1809)-ROW(B1790)+1)) / (20*21/2)</f>
        <v>34</v>
      </c>
      <c r="J1806" s="2">
        <f t="shared" si="218"/>
        <v>34.009897164179819</v>
      </c>
      <c r="K1806" s="2">
        <f t="shared" si="220"/>
        <v>34.101571929790246</v>
      </c>
    </row>
    <row r="1807" spans="1:11" ht="13.5" x14ac:dyDescent="0.25">
      <c r="A1807" s="3">
        <f>TITRES_STAT!B1810</f>
        <v>44643</v>
      </c>
      <c r="B1807" s="6">
        <f>TITRES_STAT!D1810</f>
        <v>34</v>
      </c>
      <c r="C1807" s="2">
        <f t="shared" si="221"/>
        <v>0</v>
      </c>
      <c r="D1807" s="2">
        <f t="shared" si="222"/>
        <v>34</v>
      </c>
      <c r="E1807" s="2">
        <f t="shared" si="224"/>
        <v>34</v>
      </c>
      <c r="F1807" s="2">
        <f t="shared" si="217"/>
        <v>34</v>
      </c>
      <c r="G1807" s="2">
        <f t="shared" si="219"/>
        <v>34.115800000000007</v>
      </c>
      <c r="H1807" s="2">
        <f t="shared" si="223"/>
        <v>34.436199999999978</v>
      </c>
      <c r="I1807" s="2">
        <f t="array" ref="I1807">SUMPRODUCT(B1791:B1810, (ROW(B1791:B1810)-ROW(B1791)+1)) / (20*21/2)</f>
        <v>34</v>
      </c>
      <c r="J1807" s="2">
        <f t="shared" si="218"/>
        <v>34.008954577115077</v>
      </c>
      <c r="K1807" s="2">
        <f t="shared" si="220"/>
        <v>34.097588716857302</v>
      </c>
    </row>
    <row r="1808" spans="1:11" ht="13.5" x14ac:dyDescent="0.25">
      <c r="A1808" s="3">
        <f>TITRES_STAT!B1811</f>
        <v>44644</v>
      </c>
      <c r="B1808" s="6">
        <f>TITRES_STAT!D1811</f>
        <v>34</v>
      </c>
      <c r="C1808" s="2">
        <f t="shared" si="221"/>
        <v>0</v>
      </c>
      <c r="D1808" s="2">
        <f t="shared" si="222"/>
        <v>34</v>
      </c>
      <c r="E1808" s="2">
        <f t="shared" si="224"/>
        <v>34</v>
      </c>
      <c r="F1808" s="2">
        <f t="shared" si="217"/>
        <v>34</v>
      </c>
      <c r="G1808" s="2">
        <f t="shared" si="219"/>
        <v>34.095800000000004</v>
      </c>
      <c r="H1808" s="2">
        <f t="shared" si="223"/>
        <v>34.428699999999978</v>
      </c>
      <c r="I1808" s="2">
        <f t="array" ref="I1808">SUMPRODUCT(B1792:B1811, (ROW(B1792:B1811)-ROW(B1792)+1)) / (20*21/2)</f>
        <v>34</v>
      </c>
      <c r="J1808" s="2">
        <f t="shared" si="218"/>
        <v>34.008101760246973</v>
      </c>
      <c r="K1808" s="2">
        <f t="shared" si="220"/>
        <v>34.093761708353099</v>
      </c>
    </row>
    <row r="1809" spans="1:11" ht="13.5" x14ac:dyDescent="0.25">
      <c r="A1809" s="3">
        <f>TITRES_STAT!B1812</f>
        <v>44645</v>
      </c>
      <c r="B1809" s="6">
        <f>TITRES_STAT!D1812</f>
        <v>34</v>
      </c>
      <c r="C1809" s="2">
        <f t="shared" si="221"/>
        <v>0</v>
      </c>
      <c r="D1809" s="2">
        <f t="shared" si="222"/>
        <v>34</v>
      </c>
      <c r="E1809" s="2">
        <f t="shared" si="224"/>
        <v>34</v>
      </c>
      <c r="F1809" s="2">
        <f t="shared" si="217"/>
        <v>34</v>
      </c>
      <c r="G1809" s="2">
        <f t="shared" si="219"/>
        <v>34.075800000000001</v>
      </c>
      <c r="H1809" s="2">
        <f t="shared" si="223"/>
        <v>34.421199999999978</v>
      </c>
      <c r="I1809" s="2">
        <f t="array" ref="I1809">SUMPRODUCT(B1793:B1812, (ROW(B1793:B1812)-ROW(B1793)+1)) / (20*21/2)</f>
        <v>34</v>
      </c>
      <c r="J1809" s="2">
        <f t="shared" si="218"/>
        <v>34.007330164032979</v>
      </c>
      <c r="K1809" s="2">
        <f t="shared" si="220"/>
        <v>34.090084778613765</v>
      </c>
    </row>
    <row r="1810" spans="1:11" ht="13.5" x14ac:dyDescent="0.25">
      <c r="A1810" s="3">
        <f>TITRES_STAT!B1813</f>
        <v>44648</v>
      </c>
      <c r="B1810" s="6">
        <f>TITRES_STAT!D1813</f>
        <v>34</v>
      </c>
      <c r="C1810" s="2">
        <f t="shared" si="221"/>
        <v>0</v>
      </c>
      <c r="D1810" s="2">
        <f t="shared" si="222"/>
        <v>34</v>
      </c>
      <c r="E1810" s="2">
        <f t="shared" si="224"/>
        <v>34</v>
      </c>
      <c r="F1810" s="2">
        <f t="shared" si="217"/>
        <v>34</v>
      </c>
      <c r="G1810" s="2">
        <f t="shared" si="219"/>
        <v>34.055800000000005</v>
      </c>
      <c r="H1810" s="2">
        <f t="shared" si="223"/>
        <v>34.413699999999977</v>
      </c>
      <c r="I1810" s="2">
        <f t="array" ref="I1810">SUMPRODUCT(B1794:B1813, (ROW(B1794:B1813)-ROW(B1794)+1)) / (20*21/2)</f>
        <v>34</v>
      </c>
      <c r="J1810" s="2">
        <f t="shared" si="218"/>
        <v>34.006632053172694</v>
      </c>
      <c r="K1810" s="2">
        <f t="shared" si="220"/>
        <v>34.086552042197539</v>
      </c>
    </row>
    <row r="1811" spans="1:11" ht="13.5" x14ac:dyDescent="0.25">
      <c r="A1811" s="3">
        <f>TITRES_STAT!B1814</f>
        <v>44649</v>
      </c>
      <c r="B1811" s="6">
        <f>TITRES_STAT!D1814</f>
        <v>34</v>
      </c>
      <c r="C1811" s="2">
        <f t="shared" si="221"/>
        <v>0</v>
      </c>
      <c r="D1811" s="2">
        <f t="shared" si="222"/>
        <v>34</v>
      </c>
      <c r="E1811" s="2">
        <f t="shared" si="224"/>
        <v>34</v>
      </c>
      <c r="F1811" s="2">
        <f t="shared" si="217"/>
        <v>34</v>
      </c>
      <c r="G1811" s="2">
        <f t="shared" si="219"/>
        <v>34.035800000000002</v>
      </c>
      <c r="H1811" s="2">
        <f t="shared" si="223"/>
        <v>34.406199999999984</v>
      </c>
      <c r="I1811" s="2">
        <f t="array" ref="I1811">SUMPRODUCT(B1795:B1814, (ROW(B1795:B1814)-ROW(B1795)+1)) / (20*21/2)</f>
        <v>34</v>
      </c>
      <c r="J1811" s="2">
        <f t="shared" si="218"/>
        <v>34.006000429061011</v>
      </c>
      <c r="K1811" s="2">
        <f t="shared" si="220"/>
        <v>34.083157844464303</v>
      </c>
    </row>
    <row r="1812" spans="1:11" ht="13.5" x14ac:dyDescent="0.25">
      <c r="A1812" s="3">
        <f>TITRES_STAT!B1815</f>
        <v>44650</v>
      </c>
      <c r="B1812" s="6">
        <f>TITRES_STAT!D1815</f>
        <v>34</v>
      </c>
      <c r="C1812" s="2">
        <f t="shared" si="221"/>
        <v>0</v>
      </c>
      <c r="D1812" s="2">
        <f t="shared" si="222"/>
        <v>34</v>
      </c>
      <c r="E1812" s="2">
        <f t="shared" si="224"/>
        <v>34</v>
      </c>
      <c r="F1812" s="2">
        <f t="shared" ref="F1812:F1875" si="225">AVERAGE(B1793:B1812)</f>
        <v>34</v>
      </c>
      <c r="G1812" s="2">
        <f t="shared" si="219"/>
        <v>34.015800000000006</v>
      </c>
      <c r="H1812" s="2">
        <f t="shared" si="223"/>
        <v>34.398699999999984</v>
      </c>
      <c r="I1812" s="2">
        <f t="array" ref="I1812">SUMPRODUCT(B1796:B1815, (ROW(B1796:B1815)-ROW(B1796)+1)) / (20*21/2)</f>
        <v>34</v>
      </c>
      <c r="J1812" s="2">
        <f t="shared" si="218"/>
        <v>34.005428959626627</v>
      </c>
      <c r="K1812" s="2">
        <f t="shared" si="220"/>
        <v>34.079896752524533</v>
      </c>
    </row>
    <row r="1813" spans="1:11" ht="13.5" x14ac:dyDescent="0.25">
      <c r="A1813" s="3">
        <f>TITRES_STAT!B1816</f>
        <v>44651</v>
      </c>
      <c r="B1813" s="6">
        <f>TITRES_STAT!D1816</f>
        <v>34</v>
      </c>
      <c r="C1813" s="2">
        <f t="shared" si="221"/>
        <v>0</v>
      </c>
      <c r="D1813" s="2">
        <f t="shared" si="222"/>
        <v>34</v>
      </c>
      <c r="E1813" s="2">
        <f t="shared" si="224"/>
        <v>34</v>
      </c>
      <c r="F1813" s="2">
        <f t="shared" si="225"/>
        <v>34</v>
      </c>
      <c r="G1813" s="2">
        <f t="shared" si="219"/>
        <v>33.995800000000003</v>
      </c>
      <c r="H1813" s="2">
        <f t="shared" si="223"/>
        <v>34.396149999999977</v>
      </c>
      <c r="I1813" s="2">
        <f t="array" ref="I1813">SUMPRODUCT(B1797:B1816, (ROW(B1797:B1816)-ROW(B1797)+1)) / (20*21/2)</f>
        <v>34</v>
      </c>
      <c r="J1813" s="2">
        <f t="shared" ref="J1813:J1876" si="226">$J$4*B1813+J1812*(1-$J$4)</f>
        <v>34.004911915852666</v>
      </c>
      <c r="K1813" s="2">
        <f t="shared" si="220"/>
        <v>34.076763546543184</v>
      </c>
    </row>
    <row r="1814" spans="1:11" ht="13.5" x14ac:dyDescent="0.25">
      <c r="A1814" s="3">
        <f>TITRES_STAT!B1817</f>
        <v>44652</v>
      </c>
      <c r="B1814" s="6">
        <f>TITRES_STAT!D1817</f>
        <v>34</v>
      </c>
      <c r="C1814" s="2">
        <f t="shared" si="221"/>
        <v>0</v>
      </c>
      <c r="D1814" s="2">
        <f t="shared" si="222"/>
        <v>34</v>
      </c>
      <c r="E1814" s="2">
        <f t="shared" si="224"/>
        <v>34</v>
      </c>
      <c r="F1814" s="2">
        <f t="shared" si="225"/>
        <v>34</v>
      </c>
      <c r="G1814" s="2">
        <f t="shared" si="219"/>
        <v>33.996000000000002</v>
      </c>
      <c r="H1814" s="2">
        <f t="shared" si="223"/>
        <v>34.393599999999985</v>
      </c>
      <c r="I1814" s="2">
        <f t="array" ref="I1814">SUMPRODUCT(B1798:B1817, (ROW(B1798:B1817)-ROW(B1798)+1)) / (20*21/2)</f>
        <v>34</v>
      </c>
      <c r="J1814" s="2">
        <f t="shared" si="226"/>
        <v>34.004444114342888</v>
      </c>
      <c r="K1814" s="2">
        <f t="shared" si="220"/>
        <v>34.073753211384634</v>
      </c>
    </row>
    <row r="1815" spans="1:11" ht="13.5" x14ac:dyDescent="0.25">
      <c r="A1815" s="3">
        <f>TITRES_STAT!B1818</f>
        <v>44655</v>
      </c>
      <c r="B1815" s="6">
        <f>TITRES_STAT!D1818</f>
        <v>34</v>
      </c>
      <c r="C1815" s="2">
        <f t="shared" si="221"/>
        <v>0</v>
      </c>
      <c r="D1815" s="2">
        <f t="shared" si="222"/>
        <v>34</v>
      </c>
      <c r="E1815" s="2">
        <f t="shared" si="224"/>
        <v>34</v>
      </c>
      <c r="F1815" s="2">
        <f t="shared" si="225"/>
        <v>34</v>
      </c>
      <c r="G1815" s="2">
        <f t="shared" si="219"/>
        <v>33.996200000000002</v>
      </c>
      <c r="H1815" s="2">
        <f t="shared" si="223"/>
        <v>34.391049999999979</v>
      </c>
      <c r="I1815" s="2">
        <f t="array" ref="I1815">SUMPRODUCT(B1799:B1818, (ROW(B1799:B1818)-ROW(B1799)+1)) / (20*21/2)</f>
        <v>34</v>
      </c>
      <c r="J1815" s="2">
        <f t="shared" si="226"/>
        <v>34.004020865357852</v>
      </c>
      <c r="K1815" s="2">
        <f t="shared" si="220"/>
        <v>34.07086092858524</v>
      </c>
    </row>
    <row r="1816" spans="1:11" ht="13.5" x14ac:dyDescent="0.25">
      <c r="A1816" s="3">
        <f>TITRES_STAT!B1819</f>
        <v>44656</v>
      </c>
      <c r="B1816" s="6">
        <f>TITRES_STAT!D1819</f>
        <v>34</v>
      </c>
      <c r="C1816" s="2">
        <f t="shared" si="221"/>
        <v>0</v>
      </c>
      <c r="D1816" s="2">
        <f t="shared" si="222"/>
        <v>34</v>
      </c>
      <c r="E1816" s="2">
        <f t="shared" si="224"/>
        <v>34</v>
      </c>
      <c r="F1816" s="2">
        <f t="shared" si="225"/>
        <v>34</v>
      </c>
      <c r="G1816" s="2">
        <f t="shared" si="219"/>
        <v>33.996400000000001</v>
      </c>
      <c r="H1816" s="2">
        <f t="shared" si="223"/>
        <v>34.383549999999985</v>
      </c>
      <c r="I1816" s="2">
        <f t="array" ref="I1816">SUMPRODUCT(B1800:B1819, (ROW(B1800:B1819)-ROW(B1800)+1)) / (20*21/2)</f>
        <v>34</v>
      </c>
      <c r="J1816" s="2">
        <f t="shared" si="226"/>
        <v>34.003637925799964</v>
      </c>
      <c r="K1816" s="2">
        <f t="shared" si="220"/>
        <v>34.068082068640727</v>
      </c>
    </row>
    <row r="1817" spans="1:11" ht="13.5" x14ac:dyDescent="0.25">
      <c r="A1817" s="3">
        <f>TITRES_STAT!B1820</f>
        <v>44657</v>
      </c>
      <c r="B1817" s="6">
        <f>TITRES_STAT!D1820</f>
        <v>34</v>
      </c>
      <c r="C1817" s="2">
        <f t="shared" si="221"/>
        <v>0</v>
      </c>
      <c r="D1817" s="2">
        <f t="shared" si="222"/>
        <v>34</v>
      </c>
      <c r="E1817" s="2">
        <f t="shared" si="224"/>
        <v>34</v>
      </c>
      <c r="F1817" s="2">
        <f t="shared" si="225"/>
        <v>34</v>
      </c>
      <c r="G1817" s="2">
        <f t="shared" si="219"/>
        <v>33.996600000000001</v>
      </c>
      <c r="H1817" s="2">
        <f t="shared" si="223"/>
        <v>34.376049999999985</v>
      </c>
      <c r="I1817" s="2">
        <f t="array" ref="I1817">SUMPRODUCT(B1801:B1820, (ROW(B1801:B1820)-ROW(B1801)+1)) / (20*21/2)</f>
        <v>34</v>
      </c>
      <c r="J1817" s="2">
        <f t="shared" si="226"/>
        <v>34.003291456676159</v>
      </c>
      <c r="K1817" s="2">
        <f t="shared" si="220"/>
        <v>34.065412183595996</v>
      </c>
    </row>
    <row r="1818" spans="1:11" ht="13.5" x14ac:dyDescent="0.25">
      <c r="A1818" s="3">
        <f>TITRES_STAT!B1821</f>
        <v>44658</v>
      </c>
      <c r="B1818" s="6">
        <f>TITRES_STAT!D1821</f>
        <v>34</v>
      </c>
      <c r="C1818" s="2">
        <f t="shared" si="221"/>
        <v>0</v>
      </c>
      <c r="D1818" s="2">
        <f t="shared" si="222"/>
        <v>34</v>
      </c>
      <c r="E1818" s="2">
        <f t="shared" si="224"/>
        <v>34</v>
      </c>
      <c r="F1818" s="2">
        <f t="shared" si="225"/>
        <v>34</v>
      </c>
      <c r="G1818" s="2">
        <f t="shared" si="219"/>
        <v>33.997</v>
      </c>
      <c r="H1818" s="2">
        <f t="shared" si="223"/>
        <v>34.368549999999985</v>
      </c>
      <c r="I1818" s="2">
        <f t="array" ref="I1818">SUMPRODUCT(B1802:B1821, (ROW(B1802:B1821)-ROW(B1802)+1)) / (20*21/2)</f>
        <v>34</v>
      </c>
      <c r="J1818" s="2">
        <f t="shared" si="226"/>
        <v>34.002977984611761</v>
      </c>
      <c r="K1818" s="2">
        <f t="shared" si="220"/>
        <v>34.062846999925569</v>
      </c>
    </row>
    <row r="1819" spans="1:11" ht="13.5" x14ac:dyDescent="0.25">
      <c r="A1819" s="3">
        <f>TITRES_STAT!B1822</f>
        <v>44659</v>
      </c>
      <c r="B1819" s="6">
        <f>TITRES_STAT!D1822</f>
        <v>34</v>
      </c>
      <c r="C1819" s="2">
        <f t="shared" si="221"/>
        <v>0</v>
      </c>
      <c r="D1819" s="2">
        <f t="shared" si="222"/>
        <v>34</v>
      </c>
      <c r="E1819" s="2">
        <f t="shared" si="224"/>
        <v>34</v>
      </c>
      <c r="F1819" s="2">
        <f t="shared" si="225"/>
        <v>34</v>
      </c>
      <c r="G1819" s="2">
        <f t="shared" si="219"/>
        <v>33.997399999999999</v>
      </c>
      <c r="H1819" s="2">
        <f t="shared" si="223"/>
        <v>34.361049999999985</v>
      </c>
      <c r="I1819" s="2">
        <f t="array" ref="I1819">SUMPRODUCT(B1803:B1822, (ROW(B1803:B1822)-ROW(B1803)+1)) / (20*21/2)</f>
        <v>34</v>
      </c>
      <c r="J1819" s="2">
        <f t="shared" si="226"/>
        <v>34.00269436702969</v>
      </c>
      <c r="K1819" s="2">
        <f t="shared" si="220"/>
        <v>34.060382411693197</v>
      </c>
    </row>
    <row r="1820" spans="1:11" ht="13.5" x14ac:dyDescent="0.25">
      <c r="A1820" s="3">
        <f>TITRES_STAT!B1823</f>
        <v>44662</v>
      </c>
      <c r="B1820" s="6">
        <f>TITRES_STAT!D1823</f>
        <v>34</v>
      </c>
      <c r="C1820" s="2">
        <f t="shared" si="221"/>
        <v>0</v>
      </c>
      <c r="D1820" s="2">
        <f t="shared" si="222"/>
        <v>34</v>
      </c>
      <c r="E1820" s="2">
        <f t="shared" si="224"/>
        <v>34</v>
      </c>
      <c r="F1820" s="2">
        <f t="shared" si="225"/>
        <v>34</v>
      </c>
      <c r="G1820" s="2">
        <f t="shared" si="219"/>
        <v>33.997799999999998</v>
      </c>
      <c r="H1820" s="2">
        <f t="shared" si="223"/>
        <v>34.353549999999984</v>
      </c>
      <c r="I1820" s="2">
        <f t="array" ref="I1820">SUMPRODUCT(B1804:B1823, (ROW(B1804:B1823)-ROW(B1804)+1)) / (20*21/2)</f>
        <v>34</v>
      </c>
      <c r="J1820" s="2">
        <f t="shared" si="226"/>
        <v>34.002437760645911</v>
      </c>
      <c r="K1820" s="2">
        <f t="shared" si="220"/>
        <v>34.058014473979739</v>
      </c>
    </row>
    <row r="1821" spans="1:11" ht="13.5" x14ac:dyDescent="0.25">
      <c r="A1821" s="3">
        <f>TITRES_STAT!B1824</f>
        <v>44663</v>
      </c>
      <c r="B1821" s="6">
        <f>TITRES_STAT!D1824</f>
        <v>34</v>
      </c>
      <c r="C1821" s="2">
        <f t="shared" si="221"/>
        <v>0</v>
      </c>
      <c r="D1821" s="2">
        <f t="shared" si="222"/>
        <v>34</v>
      </c>
      <c r="E1821" s="2">
        <f t="shared" si="224"/>
        <v>34</v>
      </c>
      <c r="F1821" s="2">
        <f t="shared" si="225"/>
        <v>34</v>
      </c>
      <c r="G1821" s="2">
        <f t="shared" si="219"/>
        <v>33.998200000000004</v>
      </c>
      <c r="H1821" s="2">
        <f t="shared" si="223"/>
        <v>34.350999999999985</v>
      </c>
      <c r="I1821" s="2">
        <f t="array" ref="I1821">SUMPRODUCT(B1805:B1824, (ROW(B1805:B1824)-ROW(B1805)+1)) / (20*21/2)</f>
        <v>34</v>
      </c>
      <c r="J1821" s="2">
        <f t="shared" si="226"/>
        <v>34.002205592965346</v>
      </c>
      <c r="K1821" s="2">
        <f t="shared" si="220"/>
        <v>34.055739396568775</v>
      </c>
    </row>
    <row r="1822" spans="1:11" ht="13.5" x14ac:dyDescent="0.25">
      <c r="A1822" s="3">
        <f>TITRES_STAT!B1825</f>
        <v>44664</v>
      </c>
      <c r="B1822" s="6">
        <f>TITRES_STAT!D1825</f>
        <v>34</v>
      </c>
      <c r="C1822" s="2">
        <f t="shared" si="221"/>
        <v>0</v>
      </c>
      <c r="D1822" s="2">
        <f t="shared" si="222"/>
        <v>34</v>
      </c>
      <c r="E1822" s="2">
        <f t="shared" si="224"/>
        <v>34</v>
      </c>
      <c r="F1822" s="2">
        <f t="shared" si="225"/>
        <v>34</v>
      </c>
      <c r="G1822" s="2">
        <f t="shared" si="219"/>
        <v>33.998600000000003</v>
      </c>
      <c r="H1822" s="2">
        <f t="shared" si="223"/>
        <v>34.348449999999985</v>
      </c>
      <c r="I1822" s="2">
        <f t="array" ref="I1822">SUMPRODUCT(B1806:B1825, (ROW(B1806:B1825)-ROW(B1806)+1)) / (20*21/2)</f>
        <v>34</v>
      </c>
      <c r="J1822" s="2">
        <f t="shared" si="226"/>
        <v>34.001995536492458</v>
      </c>
      <c r="K1822" s="2">
        <f t="shared" si="220"/>
        <v>34.053553537879807</v>
      </c>
    </row>
    <row r="1823" spans="1:11" ht="13.5" x14ac:dyDescent="0.25">
      <c r="A1823" s="3">
        <f>TITRES_STAT!B1826</f>
        <v>44665</v>
      </c>
      <c r="B1823" s="6">
        <f>TITRES_STAT!D1826</f>
        <v>34</v>
      </c>
      <c r="C1823" s="2">
        <f t="shared" si="221"/>
        <v>0</v>
      </c>
      <c r="D1823" s="2">
        <f t="shared" si="222"/>
        <v>34</v>
      </c>
      <c r="E1823" s="2">
        <f t="shared" si="224"/>
        <v>34</v>
      </c>
      <c r="F1823" s="2">
        <f t="shared" si="225"/>
        <v>34</v>
      </c>
      <c r="G1823" s="2">
        <f t="shared" si="219"/>
        <v>33.999000000000002</v>
      </c>
      <c r="H1823" s="2">
        <f t="shared" si="223"/>
        <v>34.345899999999986</v>
      </c>
      <c r="I1823" s="2">
        <f t="array" ref="I1823">SUMPRODUCT(B1807:B1826, (ROW(B1807:B1826)-ROW(B1807)+1)) / (20*21/2)</f>
        <v>34</v>
      </c>
      <c r="J1823" s="2">
        <f t="shared" si="226"/>
        <v>34.001805485397938</v>
      </c>
      <c r="K1823" s="2">
        <f t="shared" si="220"/>
        <v>34.051453399139426</v>
      </c>
    </row>
    <row r="1824" spans="1:11" ht="13.5" x14ac:dyDescent="0.25">
      <c r="A1824" s="3">
        <f>TITRES_STAT!B1827</f>
        <v>44666</v>
      </c>
      <c r="B1824" s="6">
        <f>TITRES_STAT!D1827</f>
        <v>34</v>
      </c>
      <c r="C1824" s="2">
        <f t="shared" si="221"/>
        <v>0</v>
      </c>
      <c r="D1824" s="2">
        <f t="shared" si="222"/>
        <v>34</v>
      </c>
      <c r="E1824" s="2">
        <f t="shared" si="224"/>
        <v>34</v>
      </c>
      <c r="F1824" s="2">
        <f t="shared" si="225"/>
        <v>34</v>
      </c>
      <c r="G1824" s="2">
        <f t="shared" si="219"/>
        <v>33.999400000000001</v>
      </c>
      <c r="H1824" s="2">
        <f t="shared" si="223"/>
        <v>34.34334999999998</v>
      </c>
      <c r="I1824" s="2">
        <f t="array" ref="I1824">SUMPRODUCT(B1808:B1827, (ROW(B1808:B1827)-ROW(B1808)+1)) / (20*21/2)</f>
        <v>34</v>
      </c>
      <c r="J1824" s="2">
        <f t="shared" si="226"/>
        <v>34.001633534407659</v>
      </c>
      <c r="K1824" s="2">
        <f t="shared" si="220"/>
        <v>34.049435618781018</v>
      </c>
    </row>
    <row r="1825" spans="1:11" ht="13.5" x14ac:dyDescent="0.25">
      <c r="A1825" s="3">
        <f>TITRES_STAT!B1828</f>
        <v>44669</v>
      </c>
      <c r="B1825" s="6">
        <f>TITRES_STAT!D1828</f>
        <v>34</v>
      </c>
      <c r="C1825" s="2">
        <f t="shared" si="221"/>
        <v>0</v>
      </c>
      <c r="D1825" s="2">
        <f t="shared" si="222"/>
        <v>34</v>
      </c>
      <c r="E1825" s="2">
        <f t="shared" si="224"/>
        <v>34</v>
      </c>
      <c r="F1825" s="2">
        <f t="shared" si="225"/>
        <v>34</v>
      </c>
      <c r="G1825" s="2">
        <f t="shared" si="219"/>
        <v>33.999600000000001</v>
      </c>
      <c r="H1825" s="2">
        <f t="shared" si="223"/>
        <v>34.340799999999973</v>
      </c>
      <c r="I1825" s="2">
        <f t="array" ref="I1825">SUMPRODUCT(B1809:B1828, (ROW(B1809:B1828)-ROW(B1809)+1)) / (20*21/2)</f>
        <v>34</v>
      </c>
      <c r="J1825" s="2">
        <f t="shared" si="226"/>
        <v>34.001477959702171</v>
      </c>
      <c r="K1825" s="2">
        <f t="shared" si="220"/>
        <v>34.04749696706412</v>
      </c>
    </row>
    <row r="1826" spans="1:11" ht="13.5" x14ac:dyDescent="0.25">
      <c r="A1826" s="3">
        <f>TITRES_STAT!B1829</f>
        <v>44670</v>
      </c>
      <c r="B1826" s="6">
        <f>TITRES_STAT!D1829</f>
        <v>34</v>
      </c>
      <c r="C1826" s="2">
        <f t="shared" si="221"/>
        <v>0</v>
      </c>
      <c r="D1826" s="2">
        <f t="shared" si="222"/>
        <v>34</v>
      </c>
      <c r="E1826" s="2">
        <f t="shared" si="224"/>
        <v>34</v>
      </c>
      <c r="F1826" s="2">
        <f t="shared" si="225"/>
        <v>34</v>
      </c>
      <c r="G1826" s="2">
        <f t="shared" si="219"/>
        <v>33.9998</v>
      </c>
      <c r="H1826" s="2">
        <f t="shared" si="223"/>
        <v>34.338249999999974</v>
      </c>
      <c r="I1826" s="2">
        <f t="array" ref="I1826">SUMPRODUCT(B1810:B1829, (ROW(B1810:B1829)-ROW(B1810)+1)) / (20*21/2)</f>
        <v>34</v>
      </c>
      <c r="J1826" s="2">
        <f t="shared" si="226"/>
        <v>34.001337201635302</v>
      </c>
      <c r="K1826" s="2">
        <f t="shared" si="220"/>
        <v>34.045634340904748</v>
      </c>
    </row>
    <row r="1827" spans="1:11" ht="13.5" x14ac:dyDescent="0.25">
      <c r="A1827" s="3">
        <f>TITRES_STAT!B1830</f>
        <v>44671</v>
      </c>
      <c r="B1827" s="6">
        <f>TITRES_STAT!D1830</f>
        <v>34</v>
      </c>
      <c r="C1827" s="2">
        <f t="shared" si="221"/>
        <v>0</v>
      </c>
      <c r="D1827" s="2">
        <f t="shared" si="222"/>
        <v>34</v>
      </c>
      <c r="E1827" s="2">
        <f t="shared" si="224"/>
        <v>34</v>
      </c>
      <c r="F1827" s="2">
        <f t="shared" si="225"/>
        <v>34</v>
      </c>
      <c r="G1827" s="2">
        <f t="shared" si="219"/>
        <v>34</v>
      </c>
      <c r="H1827" s="2">
        <f t="shared" si="223"/>
        <v>34.335699999999974</v>
      </c>
      <c r="I1827" s="2">
        <f t="array" ref="I1827">SUMPRODUCT(B1811:B1830, (ROW(B1811:B1830)-ROW(B1811)+1)) / (20*21/2)</f>
        <v>34</v>
      </c>
      <c r="J1827" s="2">
        <f t="shared" si="226"/>
        <v>34.001209849098608</v>
      </c>
      <c r="K1827" s="2">
        <f t="shared" si="220"/>
        <v>34.043844758908484</v>
      </c>
    </row>
    <row r="1828" spans="1:11" ht="13.5" x14ac:dyDescent="0.25">
      <c r="A1828" s="3">
        <f>TITRES_STAT!B1831</f>
        <v>44672</v>
      </c>
      <c r="B1828" s="6">
        <f>TITRES_STAT!D1831</f>
        <v>34</v>
      </c>
      <c r="C1828" s="2">
        <f t="shared" si="221"/>
        <v>0</v>
      </c>
      <c r="D1828" s="2">
        <f t="shared" si="222"/>
        <v>34</v>
      </c>
      <c r="E1828" s="2">
        <f t="shared" si="224"/>
        <v>34</v>
      </c>
      <c r="F1828" s="2">
        <f t="shared" si="225"/>
        <v>34</v>
      </c>
      <c r="G1828" s="2">
        <f t="shared" si="219"/>
        <v>34</v>
      </c>
      <c r="H1828" s="2">
        <f t="shared" si="223"/>
        <v>34.333149999999975</v>
      </c>
      <c r="I1828" s="2">
        <f t="array" ref="I1828">SUMPRODUCT(B1812:B1831, (ROW(B1812:B1831)-ROW(B1812)+1)) / (20*21/2)</f>
        <v>34</v>
      </c>
      <c r="J1828" s="2">
        <f t="shared" si="226"/>
        <v>34.001094625374932</v>
      </c>
      <c r="K1828" s="2">
        <f t="shared" si="220"/>
        <v>34.042125356598348</v>
      </c>
    </row>
    <row r="1829" spans="1:11" ht="13.5" x14ac:dyDescent="0.25">
      <c r="A1829" s="3">
        <f>TITRES_STAT!B1832</f>
        <v>44673</v>
      </c>
      <c r="B1829" s="6">
        <f>TITRES_STAT!D1832</f>
        <v>34</v>
      </c>
      <c r="C1829" s="2">
        <f t="shared" si="221"/>
        <v>0</v>
      </c>
      <c r="D1829" s="2">
        <f t="shared" si="222"/>
        <v>34</v>
      </c>
      <c r="E1829" s="2">
        <f t="shared" si="224"/>
        <v>34</v>
      </c>
      <c r="F1829" s="2">
        <f t="shared" si="225"/>
        <v>34</v>
      </c>
      <c r="G1829" s="2">
        <f t="shared" si="219"/>
        <v>34</v>
      </c>
      <c r="H1829" s="2">
        <f t="shared" si="223"/>
        <v>34.330599999999976</v>
      </c>
      <c r="I1829" s="2">
        <f t="array" ref="I1829">SUMPRODUCT(B1813:B1832, (ROW(B1813:B1832)-ROW(B1813)+1)) / (20*21/2)</f>
        <v>34</v>
      </c>
      <c r="J1829" s="2">
        <f t="shared" si="226"/>
        <v>34.000990375339228</v>
      </c>
      <c r="K1829" s="2">
        <f t="shared" si="220"/>
        <v>34.040473381829791</v>
      </c>
    </row>
    <row r="1830" spans="1:11" ht="13.5" x14ac:dyDescent="0.25">
      <c r="A1830" s="3">
        <f>TITRES_STAT!B1833</f>
        <v>44676</v>
      </c>
      <c r="B1830" s="6">
        <f>TITRES_STAT!D1833</f>
        <v>34</v>
      </c>
      <c r="C1830" s="2">
        <f t="shared" si="221"/>
        <v>0</v>
      </c>
      <c r="D1830" s="2">
        <f t="shared" si="222"/>
        <v>34</v>
      </c>
      <c r="E1830" s="2">
        <f t="shared" si="224"/>
        <v>34</v>
      </c>
      <c r="F1830" s="2">
        <f t="shared" si="225"/>
        <v>34</v>
      </c>
      <c r="G1830" s="2">
        <f t="shared" si="219"/>
        <v>34</v>
      </c>
      <c r="H1830" s="2">
        <f t="shared" si="223"/>
        <v>34.328049999999976</v>
      </c>
      <c r="I1830" s="2">
        <f t="array" ref="I1830">SUMPRODUCT(B1814:B1833, (ROW(B1814:B1833)-ROW(B1814)+1)) / (20*21/2)</f>
        <v>34</v>
      </c>
      <c r="J1830" s="2">
        <f t="shared" si="226"/>
        <v>34.00089605387835</v>
      </c>
      <c r="K1830" s="2">
        <f t="shared" si="220"/>
        <v>34.03888619038549</v>
      </c>
    </row>
    <row r="1831" spans="1:11" ht="13.5" x14ac:dyDescent="0.25">
      <c r="A1831" s="3">
        <f>TITRES_STAT!B1834</f>
        <v>44677</v>
      </c>
      <c r="B1831" s="6">
        <f>TITRES_STAT!D1834</f>
        <v>34</v>
      </c>
      <c r="C1831" s="2">
        <f t="shared" si="221"/>
        <v>0</v>
      </c>
      <c r="D1831" s="2">
        <f t="shared" si="222"/>
        <v>34</v>
      </c>
      <c r="E1831" s="2">
        <f t="shared" si="224"/>
        <v>34</v>
      </c>
      <c r="F1831" s="2">
        <f t="shared" si="225"/>
        <v>34</v>
      </c>
      <c r="G1831" s="2">
        <f t="shared" si="219"/>
        <v>34</v>
      </c>
      <c r="H1831" s="2">
        <f t="shared" si="223"/>
        <v>34.325499999999977</v>
      </c>
      <c r="I1831" s="2">
        <f t="array" ref="I1831">SUMPRODUCT(B1815:B1834, (ROW(B1815:B1834)-ROW(B1815)+1)) / (20*21/2)</f>
        <v>34</v>
      </c>
      <c r="J1831" s="2">
        <f t="shared" si="226"/>
        <v>34.000810715413749</v>
      </c>
      <c r="K1831" s="2">
        <f t="shared" si="220"/>
        <v>34.037361241742929</v>
      </c>
    </row>
    <row r="1832" spans="1:11" ht="13.5" x14ac:dyDescent="0.25">
      <c r="A1832" s="3">
        <f>TITRES_STAT!B1835</f>
        <v>44678</v>
      </c>
      <c r="B1832" s="6">
        <f>TITRES_STAT!D1835</f>
        <v>34</v>
      </c>
      <c r="C1832" s="2">
        <f t="shared" si="221"/>
        <v>0</v>
      </c>
      <c r="D1832" s="2">
        <f t="shared" si="222"/>
        <v>34</v>
      </c>
      <c r="E1832" s="2">
        <f t="shared" si="224"/>
        <v>34</v>
      </c>
      <c r="F1832" s="2">
        <f t="shared" si="225"/>
        <v>34</v>
      </c>
      <c r="G1832" s="2">
        <f t="shared" si="219"/>
        <v>34</v>
      </c>
      <c r="H1832" s="2">
        <f t="shared" si="223"/>
        <v>34.32294999999997</v>
      </c>
      <c r="I1832" s="2">
        <f t="array" ref="I1832">SUMPRODUCT(B1816:B1835, (ROW(B1816:B1835)-ROW(B1816)+1)) / (20*21/2)</f>
        <v>34</v>
      </c>
      <c r="J1832" s="2">
        <f t="shared" si="226"/>
        <v>34.000733504421966</v>
      </c>
      <c r="K1832" s="2">
        <f t="shared" si="220"/>
        <v>34.035896095007914</v>
      </c>
    </row>
    <row r="1833" spans="1:11" ht="13.5" x14ac:dyDescent="0.25">
      <c r="A1833" s="3">
        <f>TITRES_STAT!B1836</f>
        <v>44679</v>
      </c>
      <c r="B1833" s="6">
        <f>TITRES_STAT!D1836</f>
        <v>34</v>
      </c>
      <c r="C1833" s="2">
        <f t="shared" si="221"/>
        <v>0</v>
      </c>
      <c r="D1833" s="2">
        <f t="shared" si="222"/>
        <v>34</v>
      </c>
      <c r="E1833" s="2">
        <f t="shared" si="224"/>
        <v>34</v>
      </c>
      <c r="F1833" s="2">
        <f t="shared" si="225"/>
        <v>34</v>
      </c>
      <c r="G1833" s="2">
        <f t="shared" si="219"/>
        <v>34</v>
      </c>
      <c r="H1833" s="2">
        <f t="shared" si="223"/>
        <v>34.320399999999971</v>
      </c>
      <c r="I1833" s="2">
        <f t="array" ref="I1833">SUMPRODUCT(B1817:B1836, (ROW(B1817:B1836)-ROW(B1817)+1)) / (20*21/2)</f>
        <v>34</v>
      </c>
      <c r="J1833" s="2">
        <f t="shared" si="226"/>
        <v>34.000663646857973</v>
      </c>
      <c r="K1833" s="2">
        <f t="shared" si="220"/>
        <v>34.034488405007608</v>
      </c>
    </row>
    <row r="1834" spans="1:11" ht="13.5" x14ac:dyDescent="0.25">
      <c r="A1834" s="3">
        <f>TITRES_STAT!B1837</f>
        <v>44680</v>
      </c>
      <c r="B1834" s="6">
        <f>TITRES_STAT!D1837</f>
        <v>34</v>
      </c>
      <c r="C1834" s="2">
        <f t="shared" si="221"/>
        <v>0</v>
      </c>
      <c r="D1834" s="2">
        <f t="shared" si="222"/>
        <v>34</v>
      </c>
      <c r="E1834" s="2">
        <f t="shared" si="224"/>
        <v>34</v>
      </c>
      <c r="F1834" s="2">
        <f t="shared" si="225"/>
        <v>34</v>
      </c>
      <c r="G1834" s="2">
        <f t="shared" si="219"/>
        <v>34</v>
      </c>
      <c r="H1834" s="2">
        <f t="shared" si="223"/>
        <v>34.317849999999972</v>
      </c>
      <c r="I1834" s="2">
        <f t="array" ref="I1834">SUMPRODUCT(B1818:B1837, (ROW(B1818:B1837)-ROW(B1818)+1)) / (20*21/2)</f>
        <v>34</v>
      </c>
      <c r="J1834" s="2">
        <f t="shared" si="226"/>
        <v>34.00060044239531</v>
      </c>
      <c r="K1834" s="2">
        <f t="shared" si="220"/>
        <v>34.033135918536722</v>
      </c>
    </row>
    <row r="1835" spans="1:11" ht="13.5" x14ac:dyDescent="0.25">
      <c r="A1835" s="3">
        <f>TITRES_STAT!B1838</f>
        <v>44685</v>
      </c>
      <c r="B1835" s="6">
        <f>TITRES_STAT!D1838</f>
        <v>34</v>
      </c>
      <c r="C1835" s="2">
        <f t="shared" si="221"/>
        <v>0</v>
      </c>
      <c r="D1835" s="2">
        <f t="shared" si="222"/>
        <v>34</v>
      </c>
      <c r="E1835" s="2">
        <f t="shared" si="224"/>
        <v>34</v>
      </c>
      <c r="F1835" s="2">
        <f t="shared" si="225"/>
        <v>34</v>
      </c>
      <c r="G1835" s="2">
        <f t="shared" si="219"/>
        <v>34</v>
      </c>
      <c r="H1835" s="2">
        <f t="shared" si="223"/>
        <v>34.315299999999972</v>
      </c>
      <c r="I1835" s="2">
        <f t="array" ref="I1835">SUMPRODUCT(B1819:B1838, (ROW(B1819:B1838)-ROW(B1819)+1)) / (20*21/2)</f>
        <v>34</v>
      </c>
      <c r="J1835" s="2">
        <f t="shared" si="226"/>
        <v>34.000543257405283</v>
      </c>
      <c r="K1835" s="2">
        <f t="shared" si="220"/>
        <v>34.031836470750974</v>
      </c>
    </row>
    <row r="1836" spans="1:11" ht="13.5" x14ac:dyDescent="0.25">
      <c r="A1836" s="3">
        <f>TITRES_STAT!B1839</f>
        <v>44686</v>
      </c>
      <c r="B1836" s="6">
        <f>TITRES_STAT!D1839</f>
        <v>34</v>
      </c>
      <c r="C1836" s="2">
        <f t="shared" si="221"/>
        <v>0</v>
      </c>
      <c r="D1836" s="2">
        <f t="shared" si="222"/>
        <v>34</v>
      </c>
      <c r="E1836" s="2">
        <f t="shared" si="224"/>
        <v>34</v>
      </c>
      <c r="F1836" s="2">
        <f t="shared" si="225"/>
        <v>34</v>
      </c>
      <c r="G1836" s="2">
        <f t="shared" si="219"/>
        <v>34</v>
      </c>
      <c r="H1836" s="2">
        <f t="shared" si="223"/>
        <v>34.312749999999973</v>
      </c>
      <c r="I1836" s="2">
        <f t="array" ref="I1836">SUMPRODUCT(B1820:B1839, (ROW(B1820:B1839)-ROW(B1820)+1)) / (20*21/2)</f>
        <v>33.904761904761905</v>
      </c>
      <c r="J1836" s="2">
        <f t="shared" si="226"/>
        <v>34.000491518604782</v>
      </c>
      <c r="K1836" s="2">
        <f t="shared" si="220"/>
        <v>34.03058798170192</v>
      </c>
    </row>
    <row r="1837" spans="1:11" ht="13.5" x14ac:dyDescent="0.25">
      <c r="A1837" s="3">
        <f>TITRES_STAT!B1840</f>
        <v>44687</v>
      </c>
      <c r="B1837" s="6">
        <f>TITRES_STAT!D1840</f>
        <v>34</v>
      </c>
      <c r="C1837" s="2">
        <f t="shared" si="221"/>
        <v>0</v>
      </c>
      <c r="D1837" s="2">
        <f t="shared" si="222"/>
        <v>34</v>
      </c>
      <c r="E1837" s="2">
        <f t="shared" si="224"/>
        <v>34</v>
      </c>
      <c r="F1837" s="2">
        <f t="shared" si="225"/>
        <v>34</v>
      </c>
      <c r="G1837" s="2">
        <f t="shared" si="219"/>
        <v>34</v>
      </c>
      <c r="H1837" s="2">
        <f t="shared" si="223"/>
        <v>34.310199999999973</v>
      </c>
      <c r="I1837" s="2">
        <f t="array" ref="I1837">SUMPRODUCT(B1821:B1840, (ROW(B1821:B1840)-ROW(B1821)+1)) / (20*21/2)</f>
        <v>33.909523809523812</v>
      </c>
      <c r="J1837" s="2">
        <f t="shared" si="226"/>
        <v>34.000444707309093</v>
      </c>
      <c r="K1837" s="2">
        <f t="shared" si="220"/>
        <v>34.029388453007734</v>
      </c>
    </row>
    <row r="1838" spans="1:11" ht="13.5" x14ac:dyDescent="0.25">
      <c r="A1838" s="3">
        <f>TITRES_STAT!B1841</f>
        <v>44690</v>
      </c>
      <c r="B1838" s="6">
        <f>TITRES_STAT!D1841</f>
        <v>34</v>
      </c>
      <c r="C1838" s="2">
        <f t="shared" si="221"/>
        <v>0</v>
      </c>
      <c r="D1838" s="2">
        <f t="shared" si="222"/>
        <v>34</v>
      </c>
      <c r="E1838" s="2">
        <f t="shared" si="224"/>
        <v>34</v>
      </c>
      <c r="F1838" s="2">
        <f t="shared" si="225"/>
        <v>34</v>
      </c>
      <c r="G1838" s="2">
        <f t="shared" si="219"/>
        <v>34</v>
      </c>
      <c r="H1838" s="2">
        <f t="shared" si="223"/>
        <v>34.307649999999974</v>
      </c>
      <c r="I1838" s="2">
        <f t="array" ref="I1838">SUMPRODUCT(B1822:B1841, (ROW(B1822:B1841)-ROW(B1822)+1)) / (20*21/2)</f>
        <v>33.914285714285711</v>
      </c>
      <c r="J1838" s="2">
        <f t="shared" si="226"/>
        <v>34.000402354232037</v>
      </c>
      <c r="K1838" s="2">
        <f t="shared" si="220"/>
        <v>34.028235964654492</v>
      </c>
    </row>
    <row r="1839" spans="1:11" ht="13.5" x14ac:dyDescent="0.25">
      <c r="A1839" s="3">
        <f>TITRES_STAT!B1842</f>
        <v>44691</v>
      </c>
      <c r="B1839" s="6">
        <f>TITRES_STAT!D1842</f>
        <v>33</v>
      </c>
      <c r="C1839" s="2">
        <f t="shared" si="221"/>
        <v>-1</v>
      </c>
      <c r="D1839" s="2">
        <f t="shared" si="222"/>
        <v>33.799999999999997</v>
      </c>
      <c r="E1839" s="2">
        <f t="shared" si="224"/>
        <v>33.9</v>
      </c>
      <c r="F1839" s="2">
        <f t="shared" si="225"/>
        <v>33.950000000000003</v>
      </c>
      <c r="G1839" s="2">
        <f t="shared" si="219"/>
        <v>33.979999999999997</v>
      </c>
      <c r="H1839" s="2">
        <f t="shared" si="223"/>
        <v>34.300099999999972</v>
      </c>
      <c r="I1839" s="2">
        <f t="array" ref="I1839">SUMPRODUCT(B1823:B1842, (ROW(B1823:B1842)-ROW(B1823)+1)) / (20*21/2)</f>
        <v>33.919047619047618</v>
      </c>
      <c r="J1839" s="2">
        <f t="shared" si="226"/>
        <v>33.905125939543275</v>
      </c>
      <c r="K1839" s="2">
        <f t="shared" si="220"/>
        <v>33.987912985648435</v>
      </c>
    </row>
    <row r="1840" spans="1:11" ht="13.5" x14ac:dyDescent="0.25">
      <c r="A1840" s="3">
        <f>TITRES_STAT!B1843</f>
        <v>44692</v>
      </c>
      <c r="B1840" s="6">
        <f>TITRES_STAT!D1843</f>
        <v>34</v>
      </c>
      <c r="C1840" s="2">
        <f t="shared" si="221"/>
        <v>1</v>
      </c>
      <c r="D1840" s="2">
        <f t="shared" si="222"/>
        <v>33.799999999999997</v>
      </c>
      <c r="E1840" s="2">
        <f t="shared" si="224"/>
        <v>33.9</v>
      </c>
      <c r="F1840" s="2">
        <f t="shared" si="225"/>
        <v>33.950000000000003</v>
      </c>
      <c r="G1840" s="2">
        <f t="shared" si="219"/>
        <v>33.979999999999997</v>
      </c>
      <c r="H1840" s="2">
        <f t="shared" si="223"/>
        <v>34.297549999999973</v>
      </c>
      <c r="I1840" s="2">
        <f t="array" ref="I1840">SUMPRODUCT(B1824:B1843, (ROW(B1824:B1843)-ROW(B1824)+1)) / (20*21/2)</f>
        <v>33.923809523809524</v>
      </c>
      <c r="J1840" s="2">
        <f t="shared" si="226"/>
        <v>33.914161564348682</v>
      </c>
      <c r="K1840" s="2">
        <f t="shared" si="220"/>
        <v>33.988386986211246</v>
      </c>
    </row>
    <row r="1841" spans="1:11" ht="13.5" x14ac:dyDescent="0.25">
      <c r="A1841" s="3">
        <f>TITRES_STAT!B1844</f>
        <v>44693</v>
      </c>
      <c r="B1841" s="6">
        <f>TITRES_STAT!D1844</f>
        <v>34</v>
      </c>
      <c r="C1841" s="2">
        <f t="shared" si="221"/>
        <v>0</v>
      </c>
      <c r="D1841" s="2">
        <f t="shared" si="222"/>
        <v>33.799999999999997</v>
      </c>
      <c r="E1841" s="2">
        <f t="shared" si="224"/>
        <v>33.9</v>
      </c>
      <c r="F1841" s="2">
        <f t="shared" si="225"/>
        <v>33.950000000000003</v>
      </c>
      <c r="G1841" s="2">
        <f t="shared" si="219"/>
        <v>33.979999999999997</v>
      </c>
      <c r="H1841" s="2">
        <f t="shared" si="223"/>
        <v>34.295049999999975</v>
      </c>
      <c r="I1841" s="2">
        <f t="array" ref="I1841">SUMPRODUCT(B1825:B1844, (ROW(B1825:B1844)-ROW(B1825)+1)) / (20*21/2)</f>
        <v>33.833333333333336</v>
      </c>
      <c r="J1841" s="2">
        <f t="shared" si="226"/>
        <v>33.922336653458331</v>
      </c>
      <c r="K1841" s="2">
        <f t="shared" si="220"/>
        <v>33.988842398516688</v>
      </c>
    </row>
    <row r="1842" spans="1:11" ht="13.5" x14ac:dyDescent="0.25">
      <c r="A1842" s="3">
        <f>TITRES_STAT!B1845</f>
        <v>44694</v>
      </c>
      <c r="B1842" s="6">
        <f>TITRES_STAT!D1845</f>
        <v>34</v>
      </c>
      <c r="C1842" s="2">
        <f t="shared" si="221"/>
        <v>0</v>
      </c>
      <c r="D1842" s="2">
        <f t="shared" si="222"/>
        <v>33.799999999999997</v>
      </c>
      <c r="E1842" s="2">
        <f t="shared" si="224"/>
        <v>33.9</v>
      </c>
      <c r="F1842" s="2">
        <f t="shared" si="225"/>
        <v>33.950000000000003</v>
      </c>
      <c r="G1842" s="2">
        <f t="shared" ref="G1842:G1905" si="227">AVERAGE(B1793:B1842)</f>
        <v>33.979999999999997</v>
      </c>
      <c r="H1842" s="2">
        <f t="shared" si="223"/>
        <v>34.292549999999977</v>
      </c>
      <c r="I1842" s="2">
        <f t="array" ref="I1842">SUMPRODUCT(B1826:B1845, (ROW(B1826:B1845)-ROW(B1826)+1)) / (20*21/2)</f>
        <v>33.747619047619047</v>
      </c>
      <c r="J1842" s="2">
        <f t="shared" si="226"/>
        <v>33.929733162652774</v>
      </c>
      <c r="K1842" s="2">
        <f t="shared" si="220"/>
        <v>33.989279951516039</v>
      </c>
    </row>
    <row r="1843" spans="1:11" ht="13.5" x14ac:dyDescent="0.25">
      <c r="A1843" s="3">
        <f>TITRES_STAT!B1846</f>
        <v>44697</v>
      </c>
      <c r="B1843" s="6">
        <f>TITRES_STAT!D1846</f>
        <v>34</v>
      </c>
      <c r="C1843" s="2">
        <f t="shared" si="221"/>
        <v>0</v>
      </c>
      <c r="D1843" s="2">
        <f t="shared" si="222"/>
        <v>33.799999999999997</v>
      </c>
      <c r="E1843" s="2">
        <f t="shared" si="224"/>
        <v>33.9</v>
      </c>
      <c r="F1843" s="2">
        <f t="shared" si="225"/>
        <v>33.950000000000003</v>
      </c>
      <c r="G1843" s="2">
        <f t="shared" si="227"/>
        <v>33.979999999999997</v>
      </c>
      <c r="H1843" s="2">
        <f t="shared" si="223"/>
        <v>34.290049999999972</v>
      </c>
      <c r="I1843" s="2">
        <f t="array" ref="I1843">SUMPRODUCT(B1827:B1846, (ROW(B1827:B1846)-ROW(B1827)+1)) / (20*21/2)</f>
        <v>33.666666666666664</v>
      </c>
      <c r="J1843" s="2">
        <f t="shared" si="226"/>
        <v>33.936425242400126</v>
      </c>
      <c r="K1843" s="2">
        <f t="shared" ref="K1843:K1906" si="228">$K$4*B1843+(1-$K$4)*K1842</f>
        <v>33.989700345574235</v>
      </c>
    </row>
    <row r="1844" spans="1:11" ht="13.5" x14ac:dyDescent="0.25">
      <c r="A1844" s="3">
        <f>TITRES_STAT!B1847</f>
        <v>44698</v>
      </c>
      <c r="B1844" s="6">
        <f>TITRES_STAT!D1847</f>
        <v>33</v>
      </c>
      <c r="C1844" s="2">
        <f t="shared" si="221"/>
        <v>-1</v>
      </c>
      <c r="D1844" s="2">
        <f t="shared" si="222"/>
        <v>33.799999999999997</v>
      </c>
      <c r="E1844" s="2">
        <f t="shared" si="224"/>
        <v>33.799999999999997</v>
      </c>
      <c r="F1844" s="2">
        <f t="shared" si="225"/>
        <v>33.9</v>
      </c>
      <c r="G1844" s="2">
        <f t="shared" si="227"/>
        <v>33.96</v>
      </c>
      <c r="H1844" s="2">
        <f t="shared" si="223"/>
        <v>34.282549999999972</v>
      </c>
      <c r="I1844" s="2">
        <f t="array" ref="I1844">SUMPRODUCT(B1828:B1847, (ROW(B1828:B1847)-ROW(B1828)+1)) / (20*21/2)</f>
        <v>33.590476190476188</v>
      </c>
      <c r="J1844" s="2">
        <f t="shared" si="226"/>
        <v>33.84724188598107</v>
      </c>
      <c r="K1844" s="2">
        <f t="shared" si="228"/>
        <v>33.950888567316426</v>
      </c>
    </row>
    <row r="1845" spans="1:11" ht="13.5" x14ac:dyDescent="0.25">
      <c r="A1845" s="3">
        <f>TITRES_STAT!B1848</f>
        <v>44699</v>
      </c>
      <c r="B1845" s="6">
        <f>TITRES_STAT!D1848</f>
        <v>33</v>
      </c>
      <c r="C1845" s="2">
        <f t="shared" si="221"/>
        <v>0</v>
      </c>
      <c r="D1845" s="2">
        <f t="shared" si="222"/>
        <v>33.6</v>
      </c>
      <c r="E1845" s="2">
        <f t="shared" si="224"/>
        <v>33.700000000000003</v>
      </c>
      <c r="F1845" s="2">
        <f t="shared" si="225"/>
        <v>33.85</v>
      </c>
      <c r="G1845" s="2">
        <f t="shared" si="227"/>
        <v>33.94</v>
      </c>
      <c r="H1845" s="2">
        <f t="shared" si="223"/>
        <v>34.275049999999972</v>
      </c>
      <c r="I1845" s="2">
        <f t="array" ref="I1845">SUMPRODUCT(B1829:B1848, (ROW(B1829:B1848)-ROW(B1829)+1)) / (20*21/2)</f>
        <v>33.519047619047619</v>
      </c>
      <c r="J1845" s="2">
        <f t="shared" si="226"/>
        <v>33.7665521825543</v>
      </c>
      <c r="K1845" s="2">
        <f t="shared" si="228"/>
        <v>33.913598819578532</v>
      </c>
    </row>
    <row r="1846" spans="1:11" ht="13.5" x14ac:dyDescent="0.25">
      <c r="A1846" s="3">
        <f>TITRES_STAT!B1849</f>
        <v>44700</v>
      </c>
      <c r="B1846" s="6">
        <f>TITRES_STAT!D1849</f>
        <v>33</v>
      </c>
      <c r="C1846" s="2">
        <f t="shared" si="221"/>
        <v>0</v>
      </c>
      <c r="D1846" s="2">
        <f t="shared" si="222"/>
        <v>33.4</v>
      </c>
      <c r="E1846" s="2">
        <f t="shared" si="224"/>
        <v>33.6</v>
      </c>
      <c r="F1846" s="2">
        <f t="shared" si="225"/>
        <v>33.799999999999997</v>
      </c>
      <c r="G1846" s="2">
        <f t="shared" si="227"/>
        <v>33.92</v>
      </c>
      <c r="H1846" s="2">
        <f t="shared" si="223"/>
        <v>34.267549999999972</v>
      </c>
      <c r="I1846" s="2">
        <f t="array" ref="I1846">SUMPRODUCT(B1830:B1849, (ROW(B1830:B1849)-ROW(B1830)+1)) / (20*21/2)</f>
        <v>33.452380952380949</v>
      </c>
      <c r="J1846" s="2">
        <f t="shared" si="226"/>
        <v>33.693547212787223</v>
      </c>
      <c r="K1846" s="2">
        <f t="shared" si="228"/>
        <v>33.877771414889182</v>
      </c>
    </row>
    <row r="1847" spans="1:11" ht="13.5" x14ac:dyDescent="0.25">
      <c r="A1847" s="3">
        <f>TITRES_STAT!B1850</f>
        <v>44701</v>
      </c>
      <c r="B1847" s="6">
        <f>TITRES_STAT!D1850</f>
        <v>33</v>
      </c>
      <c r="C1847" s="2">
        <f t="shared" si="221"/>
        <v>0</v>
      </c>
      <c r="D1847" s="2">
        <f t="shared" si="222"/>
        <v>33.200000000000003</v>
      </c>
      <c r="E1847" s="2">
        <f t="shared" si="224"/>
        <v>33.5</v>
      </c>
      <c r="F1847" s="2">
        <f t="shared" si="225"/>
        <v>33.75</v>
      </c>
      <c r="G1847" s="2">
        <f t="shared" si="227"/>
        <v>33.9</v>
      </c>
      <c r="H1847" s="2">
        <f t="shared" si="223"/>
        <v>34.260049999999971</v>
      </c>
      <c r="I1847" s="2">
        <f t="array" ref="I1847">SUMPRODUCT(B1831:B1850, (ROW(B1831:B1850)-ROW(B1831)+1)) / (20*21/2)</f>
        <v>33.390476190476193</v>
      </c>
      <c r="J1847" s="2">
        <f t="shared" si="226"/>
        <v>33.627495097283678</v>
      </c>
      <c r="K1847" s="2">
        <f t="shared" si="228"/>
        <v>33.843349006462155</v>
      </c>
    </row>
    <row r="1848" spans="1:11" ht="13.5" x14ac:dyDescent="0.25">
      <c r="A1848" s="3">
        <f>TITRES_STAT!B1851</f>
        <v>44704</v>
      </c>
      <c r="B1848" s="6">
        <f>TITRES_STAT!D1851</f>
        <v>33</v>
      </c>
      <c r="C1848" s="2">
        <f t="shared" si="221"/>
        <v>0</v>
      </c>
      <c r="D1848" s="2">
        <f t="shared" si="222"/>
        <v>33</v>
      </c>
      <c r="E1848" s="2">
        <f t="shared" si="224"/>
        <v>33.4</v>
      </c>
      <c r="F1848" s="2">
        <f t="shared" si="225"/>
        <v>33.700000000000003</v>
      </c>
      <c r="G1848" s="2">
        <f t="shared" si="227"/>
        <v>33.880000000000003</v>
      </c>
      <c r="H1848" s="2">
        <f t="shared" si="223"/>
        <v>34.252549999999971</v>
      </c>
      <c r="I1848" s="2">
        <f t="array" ref="I1848">SUMPRODUCT(B1832:B1851, (ROW(B1832:B1851)-ROW(B1832)+1)) / (20*21/2)</f>
        <v>33.333333333333336</v>
      </c>
      <c r="J1848" s="2">
        <f t="shared" si="226"/>
        <v>33.567733659447136</v>
      </c>
      <c r="K1848" s="2">
        <f t="shared" si="228"/>
        <v>33.810276496404818</v>
      </c>
    </row>
    <row r="1849" spans="1:11" ht="13.5" x14ac:dyDescent="0.25">
      <c r="A1849" s="3">
        <f>TITRES_STAT!B1852</f>
        <v>44705</v>
      </c>
      <c r="B1849" s="6">
        <f>TITRES_STAT!D1852</f>
        <v>33</v>
      </c>
      <c r="C1849" s="2">
        <f t="shared" si="221"/>
        <v>0</v>
      </c>
      <c r="D1849" s="2">
        <f t="shared" si="222"/>
        <v>33</v>
      </c>
      <c r="E1849" s="2">
        <f t="shared" si="224"/>
        <v>33.4</v>
      </c>
      <c r="F1849" s="2">
        <f t="shared" si="225"/>
        <v>33.65</v>
      </c>
      <c r="G1849" s="2">
        <f t="shared" si="227"/>
        <v>33.86</v>
      </c>
      <c r="H1849" s="2">
        <f t="shared" si="223"/>
        <v>34.245049999999971</v>
      </c>
      <c r="I1849" s="2">
        <f t="array" ref="I1849">SUMPRODUCT(B1833:B1852, (ROW(B1833:B1852)-ROW(B1833)+1)) / (20*21/2)</f>
        <v>33.280952380952378</v>
      </c>
      <c r="J1849" s="2">
        <f t="shared" si="226"/>
        <v>33.513663787118837</v>
      </c>
      <c r="K1849" s="2">
        <f t="shared" si="228"/>
        <v>33.778500947526204</v>
      </c>
    </row>
    <row r="1850" spans="1:11" ht="13.5" x14ac:dyDescent="0.25">
      <c r="A1850" s="3">
        <f>TITRES_STAT!B1853</f>
        <v>44706</v>
      </c>
      <c r="B1850" s="6">
        <f>TITRES_STAT!D1853</f>
        <v>33</v>
      </c>
      <c r="C1850" s="2">
        <f t="shared" si="221"/>
        <v>0</v>
      </c>
      <c r="D1850" s="2">
        <f t="shared" si="222"/>
        <v>33</v>
      </c>
      <c r="E1850" s="2">
        <f t="shared" si="224"/>
        <v>33.299999999999997</v>
      </c>
      <c r="F1850" s="2">
        <f t="shared" si="225"/>
        <v>33.6</v>
      </c>
      <c r="G1850" s="2">
        <f t="shared" si="227"/>
        <v>33.840000000000003</v>
      </c>
      <c r="H1850" s="2">
        <f t="shared" si="223"/>
        <v>34.237549999999978</v>
      </c>
      <c r="I1850" s="2">
        <f t="array" ref="I1850">SUMPRODUCT(B1834:B1853, (ROW(B1834:B1853)-ROW(B1834)+1)) / (20*21/2)</f>
        <v>33.233333333333334</v>
      </c>
      <c r="J1850" s="2">
        <f t="shared" si="226"/>
        <v>33.464743426440855</v>
      </c>
      <c r="K1850" s="2">
        <f t="shared" si="228"/>
        <v>33.747971498603611</v>
      </c>
    </row>
    <row r="1851" spans="1:11" ht="13.5" x14ac:dyDescent="0.25">
      <c r="A1851" s="3">
        <f>TITRES_STAT!B1854</f>
        <v>44707</v>
      </c>
      <c r="B1851" s="6">
        <f>TITRES_STAT!D1854</f>
        <v>33</v>
      </c>
      <c r="C1851" s="2">
        <f t="shared" si="221"/>
        <v>0</v>
      </c>
      <c r="D1851" s="2">
        <f t="shared" si="222"/>
        <v>33</v>
      </c>
      <c r="E1851" s="2">
        <f t="shared" si="224"/>
        <v>33.200000000000003</v>
      </c>
      <c r="F1851" s="2">
        <f t="shared" si="225"/>
        <v>33.549999999999997</v>
      </c>
      <c r="G1851" s="2">
        <f t="shared" si="227"/>
        <v>33.82</v>
      </c>
      <c r="H1851" s="2">
        <f t="shared" si="223"/>
        <v>34.230049999999977</v>
      </c>
      <c r="I1851" s="2">
        <f t="array" ref="I1851">SUMPRODUCT(B1835:B1854, (ROW(B1835:B1854)-ROW(B1835)+1)) / (20*21/2)</f>
        <v>33.19047619047619</v>
      </c>
      <c r="J1851" s="2">
        <f t="shared" si="226"/>
        <v>33.420482147732201</v>
      </c>
      <c r="K1851" s="2">
        <f t="shared" si="228"/>
        <v>33.718639282972099</v>
      </c>
    </row>
    <row r="1852" spans="1:11" ht="13.5" x14ac:dyDescent="0.25">
      <c r="A1852" s="3">
        <f>TITRES_STAT!B1855</f>
        <v>44708</v>
      </c>
      <c r="B1852" s="6">
        <f>TITRES_STAT!D1855</f>
        <v>33</v>
      </c>
      <c r="C1852" s="2">
        <f t="shared" si="221"/>
        <v>0</v>
      </c>
      <c r="D1852" s="2">
        <f t="shared" si="222"/>
        <v>33</v>
      </c>
      <c r="E1852" s="2">
        <f t="shared" si="224"/>
        <v>33.1</v>
      </c>
      <c r="F1852" s="2">
        <f t="shared" si="225"/>
        <v>33.5</v>
      </c>
      <c r="G1852" s="2">
        <f t="shared" si="227"/>
        <v>33.799999999999997</v>
      </c>
      <c r="H1852" s="2">
        <f t="shared" si="223"/>
        <v>34.222549999999984</v>
      </c>
      <c r="I1852" s="2">
        <f t="array" ref="I1852">SUMPRODUCT(B1836:B1855, (ROW(B1836:B1855)-ROW(B1836)+1)) / (20*21/2)</f>
        <v>33.152380952380952</v>
      </c>
      <c r="J1852" s="2">
        <f t="shared" si="226"/>
        <v>33.380436228900564</v>
      </c>
      <c r="K1852" s="2">
        <f t="shared" si="228"/>
        <v>33.690457350306531</v>
      </c>
    </row>
    <row r="1853" spans="1:11" ht="13.5" x14ac:dyDescent="0.25">
      <c r="A1853" s="3">
        <f>TITRES_STAT!B1856</f>
        <v>44711</v>
      </c>
      <c r="B1853" s="6">
        <f>TITRES_STAT!D1856</f>
        <v>33</v>
      </c>
      <c r="C1853" s="2">
        <f t="shared" si="221"/>
        <v>0</v>
      </c>
      <c r="D1853" s="2">
        <f t="shared" si="222"/>
        <v>33</v>
      </c>
      <c r="E1853" s="2">
        <f t="shared" si="224"/>
        <v>33</v>
      </c>
      <c r="F1853" s="2">
        <f t="shared" si="225"/>
        <v>33.450000000000003</v>
      </c>
      <c r="G1853" s="2">
        <f t="shared" si="227"/>
        <v>33.78</v>
      </c>
      <c r="H1853" s="2">
        <f t="shared" si="223"/>
        <v>34.215049999999984</v>
      </c>
      <c r="I1853" s="2">
        <f t="array" ref="I1853">SUMPRODUCT(B1837:B1856, (ROW(B1837:B1856)-ROW(B1837)+1)) / (20*21/2)</f>
        <v>33.11904761904762</v>
      </c>
      <c r="J1853" s="2">
        <f t="shared" si="226"/>
        <v>33.34420420710051</v>
      </c>
      <c r="K1853" s="2">
        <f t="shared" si="228"/>
        <v>33.663380591470982</v>
      </c>
    </row>
    <row r="1854" spans="1:11" ht="13.5" x14ac:dyDescent="0.25">
      <c r="A1854" s="3">
        <f>TITRES_STAT!B1857</f>
        <v>44712</v>
      </c>
      <c r="B1854" s="6">
        <f>TITRES_STAT!D1857</f>
        <v>33</v>
      </c>
      <c r="C1854" s="2">
        <f t="shared" si="221"/>
        <v>0</v>
      </c>
      <c r="D1854" s="2">
        <f t="shared" si="222"/>
        <v>33</v>
      </c>
      <c r="E1854" s="2">
        <f t="shared" si="224"/>
        <v>33</v>
      </c>
      <c r="F1854" s="2">
        <f t="shared" si="225"/>
        <v>33.4</v>
      </c>
      <c r="G1854" s="2">
        <f t="shared" si="227"/>
        <v>33.76</v>
      </c>
      <c r="H1854" s="2">
        <f t="shared" si="223"/>
        <v>34.207549999999991</v>
      </c>
      <c r="I1854" s="2">
        <f t="array" ref="I1854">SUMPRODUCT(B1838:B1857, (ROW(B1838:B1857)-ROW(B1838)+1)) / (20*21/2)</f>
        <v>33.090476190476188</v>
      </c>
      <c r="J1854" s="2">
        <f t="shared" si="226"/>
        <v>33.311422854043322</v>
      </c>
      <c r="K1854" s="2">
        <f t="shared" si="228"/>
        <v>33.637365666315262</v>
      </c>
    </row>
    <row r="1855" spans="1:11" ht="13.5" x14ac:dyDescent="0.25">
      <c r="A1855" s="3">
        <f>TITRES_STAT!B1858</f>
        <v>44713</v>
      </c>
      <c r="B1855" s="6">
        <f>TITRES_STAT!D1858</f>
        <v>33</v>
      </c>
      <c r="C1855" s="2">
        <f t="shared" si="221"/>
        <v>0</v>
      </c>
      <c r="D1855" s="2">
        <f t="shared" si="222"/>
        <v>33</v>
      </c>
      <c r="E1855" s="2">
        <f t="shared" si="224"/>
        <v>33</v>
      </c>
      <c r="F1855" s="2">
        <f t="shared" si="225"/>
        <v>33.35</v>
      </c>
      <c r="G1855" s="2">
        <f t="shared" si="227"/>
        <v>33.74</v>
      </c>
      <c r="H1855" s="2">
        <f t="shared" si="223"/>
        <v>34.20004999999999</v>
      </c>
      <c r="I1855" s="2">
        <f t="array" ref="I1855">SUMPRODUCT(B1839:B1858, (ROW(B1839:B1858)-ROW(B1839)+1)) / (20*21/2)</f>
        <v>33.06666666666667</v>
      </c>
      <c r="J1855" s="2">
        <f t="shared" si="226"/>
        <v>33.281763534610626</v>
      </c>
      <c r="K1855" s="2">
        <f t="shared" si="228"/>
        <v>33.612370934302902</v>
      </c>
    </row>
    <row r="1856" spans="1:11" ht="13.5" x14ac:dyDescent="0.25">
      <c r="A1856" s="3">
        <f>TITRES_STAT!B1859</f>
        <v>44714</v>
      </c>
      <c r="B1856" s="6">
        <f>TITRES_STAT!D1859</f>
        <v>33</v>
      </c>
      <c r="C1856" s="2">
        <f t="shared" si="221"/>
        <v>0</v>
      </c>
      <c r="D1856" s="2">
        <f t="shared" si="222"/>
        <v>33</v>
      </c>
      <c r="E1856" s="2">
        <f t="shared" si="224"/>
        <v>33</v>
      </c>
      <c r="F1856" s="2">
        <f t="shared" si="225"/>
        <v>33.299999999999997</v>
      </c>
      <c r="G1856" s="2">
        <f t="shared" si="227"/>
        <v>33.72</v>
      </c>
      <c r="H1856" s="2">
        <f t="shared" si="223"/>
        <v>34.19254999999999</v>
      </c>
      <c r="I1856" s="2">
        <f t="array" ref="I1856">SUMPRODUCT(B1840:B1859, (ROW(B1840:B1859)-ROW(B1840)+1)) / (20*21/2)</f>
        <v>33.047619047619051</v>
      </c>
      <c r="J1856" s="2">
        <f t="shared" si="226"/>
        <v>33.254928912266756</v>
      </c>
      <c r="K1856" s="2">
        <f t="shared" si="228"/>
        <v>33.588356387859655</v>
      </c>
    </row>
    <row r="1857" spans="1:11" ht="13.5" x14ac:dyDescent="0.25">
      <c r="A1857" s="3">
        <f>TITRES_STAT!B1860</f>
        <v>44715</v>
      </c>
      <c r="B1857" s="6">
        <f>TITRES_STAT!D1860</f>
        <v>33</v>
      </c>
      <c r="C1857" s="2">
        <f t="shared" si="221"/>
        <v>0</v>
      </c>
      <c r="D1857" s="2">
        <f t="shared" si="222"/>
        <v>33</v>
      </c>
      <c r="E1857" s="2">
        <f t="shared" si="224"/>
        <v>33</v>
      </c>
      <c r="F1857" s="2">
        <f t="shared" si="225"/>
        <v>33.25</v>
      </c>
      <c r="G1857" s="2">
        <f t="shared" si="227"/>
        <v>33.700000000000003</v>
      </c>
      <c r="H1857" s="2">
        <f t="shared" si="223"/>
        <v>34.18504999999999</v>
      </c>
      <c r="I1857" s="2">
        <f t="array" ref="I1857">SUMPRODUCT(B1841:B1860, (ROW(B1841:B1860)-ROW(B1841)+1)) / (20*21/2)</f>
        <v>33.028571428571432</v>
      </c>
      <c r="J1857" s="2">
        <f t="shared" si="226"/>
        <v>33.230649968241352</v>
      </c>
      <c r="K1857" s="2">
        <f t="shared" si="228"/>
        <v>33.565283588335753</v>
      </c>
    </row>
    <row r="1858" spans="1:11" ht="13.5" x14ac:dyDescent="0.25">
      <c r="A1858" s="3">
        <f>TITRES_STAT!B1861</f>
        <v>44718</v>
      </c>
      <c r="B1858" s="6">
        <f>TITRES_STAT!D1861</f>
        <v>33</v>
      </c>
      <c r="C1858" s="2">
        <f t="shared" si="221"/>
        <v>0</v>
      </c>
      <c r="D1858" s="2">
        <f t="shared" si="222"/>
        <v>33</v>
      </c>
      <c r="E1858" s="2">
        <f t="shared" si="224"/>
        <v>33</v>
      </c>
      <c r="F1858" s="2">
        <f t="shared" si="225"/>
        <v>33.200000000000003</v>
      </c>
      <c r="G1858" s="2">
        <f t="shared" si="227"/>
        <v>33.68</v>
      </c>
      <c r="H1858" s="2">
        <f t="shared" si="223"/>
        <v>34.177549999999989</v>
      </c>
      <c r="I1858" s="2">
        <f t="array" ref="I1858">SUMPRODUCT(B1842:B1861, (ROW(B1842:B1861)-ROW(B1842)+1)) / (20*21/2)</f>
        <v>33.014285714285712</v>
      </c>
      <c r="J1858" s="2">
        <f t="shared" si="226"/>
        <v>33.208683304599319</v>
      </c>
      <c r="K1858" s="2">
        <f t="shared" si="228"/>
        <v>33.543115604479453</v>
      </c>
    </row>
    <row r="1859" spans="1:11" ht="13.5" x14ac:dyDescent="0.25">
      <c r="A1859" s="3">
        <f>TITRES_STAT!B1862</f>
        <v>44719</v>
      </c>
      <c r="B1859" s="6">
        <f>TITRES_STAT!D1862</f>
        <v>33</v>
      </c>
      <c r="C1859" s="2">
        <f t="shared" si="221"/>
        <v>0</v>
      </c>
      <c r="D1859" s="2">
        <f t="shared" si="222"/>
        <v>33</v>
      </c>
      <c r="E1859" s="2">
        <f t="shared" si="224"/>
        <v>33</v>
      </c>
      <c r="F1859" s="2">
        <f t="shared" si="225"/>
        <v>33.200000000000003</v>
      </c>
      <c r="G1859" s="2">
        <f t="shared" si="227"/>
        <v>33.659999999999997</v>
      </c>
      <c r="H1859" s="2">
        <f t="shared" si="223"/>
        <v>34.170049999999989</v>
      </c>
      <c r="I1859" s="2">
        <f t="array" ref="I1859">SUMPRODUCT(B1843:B1862, (ROW(B1843:B1862)-ROW(B1843)+1)) / (20*21/2)</f>
        <v>33.004761904761907</v>
      </c>
      <c r="J1859" s="2">
        <f t="shared" si="226"/>
        <v>33.188808704161289</v>
      </c>
      <c r="K1859" s="2">
        <f t="shared" si="228"/>
        <v>33.521816953323402</v>
      </c>
    </row>
    <row r="1860" spans="1:11" ht="13.5" x14ac:dyDescent="0.25">
      <c r="A1860" s="3">
        <f>TITRES_STAT!B1863</f>
        <v>44720</v>
      </c>
      <c r="B1860" s="6">
        <f>TITRES_STAT!D1863</f>
        <v>33</v>
      </c>
      <c r="C1860" s="2">
        <f t="shared" ref="C1860:C1923" si="229">B1860-B1859</f>
        <v>0</v>
      </c>
      <c r="D1860" s="2">
        <f t="shared" si="222"/>
        <v>33</v>
      </c>
      <c r="E1860" s="2">
        <f t="shared" si="224"/>
        <v>33</v>
      </c>
      <c r="F1860" s="2">
        <f t="shared" si="225"/>
        <v>33.15</v>
      </c>
      <c r="G1860" s="2">
        <f t="shared" si="227"/>
        <v>33.64</v>
      </c>
      <c r="H1860" s="2">
        <f t="shared" si="223"/>
        <v>34.162549999999989</v>
      </c>
      <c r="I1860" s="2">
        <f t="array" ref="I1860">SUMPRODUCT(B1844:B1863, (ROW(B1844:B1863)-ROW(B1844)+1)) / (20*21/2)</f>
        <v>33</v>
      </c>
      <c r="J1860" s="2">
        <f t="shared" si="226"/>
        <v>33.170826922812594</v>
      </c>
      <c r="K1860" s="2">
        <f t="shared" si="228"/>
        <v>33.501353543389158</v>
      </c>
    </row>
    <row r="1861" spans="1:11" ht="13.5" x14ac:dyDescent="0.25">
      <c r="A1861" s="3">
        <f>TITRES_STAT!B1864</f>
        <v>44721</v>
      </c>
      <c r="B1861" s="6">
        <f>TITRES_STAT!D1864</f>
        <v>33</v>
      </c>
      <c r="C1861" s="2">
        <f t="shared" si="229"/>
        <v>0</v>
      </c>
      <c r="D1861" s="2">
        <f t="shared" si="222"/>
        <v>33</v>
      </c>
      <c r="E1861" s="2">
        <f t="shared" si="224"/>
        <v>33</v>
      </c>
      <c r="F1861" s="2">
        <f t="shared" si="225"/>
        <v>33.1</v>
      </c>
      <c r="G1861" s="2">
        <f t="shared" si="227"/>
        <v>33.619999999999997</v>
      </c>
      <c r="H1861" s="2">
        <f t="shared" si="223"/>
        <v>34.155049999999989</v>
      </c>
      <c r="I1861" s="2">
        <f t="array" ref="I1861">SUMPRODUCT(B1845:B1864, (ROW(B1845:B1864)-ROW(B1845)+1)) / (20*21/2)</f>
        <v>33</v>
      </c>
      <c r="J1861" s="2">
        <f t="shared" si="226"/>
        <v>33.154557692068536</v>
      </c>
      <c r="K1861" s="2">
        <f t="shared" si="228"/>
        <v>33.481692620118999</v>
      </c>
    </row>
    <row r="1862" spans="1:11" ht="13.5" x14ac:dyDescent="0.25">
      <c r="A1862" s="3">
        <f>TITRES_STAT!B1865</f>
        <v>44722</v>
      </c>
      <c r="B1862" s="6">
        <f>TITRES_STAT!D1865</f>
        <v>33</v>
      </c>
      <c r="C1862" s="2">
        <f t="shared" si="229"/>
        <v>0</v>
      </c>
      <c r="D1862" s="2">
        <f t="shared" ref="D1862:D1925" si="230">AVERAGE(B1858:B1862)</f>
        <v>33</v>
      </c>
      <c r="E1862" s="2">
        <f t="shared" si="224"/>
        <v>33</v>
      </c>
      <c r="F1862" s="2">
        <f t="shared" si="225"/>
        <v>33.049999999999997</v>
      </c>
      <c r="G1862" s="2">
        <f t="shared" si="227"/>
        <v>33.6</v>
      </c>
      <c r="H1862" s="2">
        <f t="shared" si="223"/>
        <v>34.147549999999995</v>
      </c>
      <c r="I1862" s="2">
        <f t="array" ref="I1862">SUMPRODUCT(B1846:B1865, (ROW(B1846:B1865)-ROW(B1846)+1)) / (20*21/2)</f>
        <v>33</v>
      </c>
      <c r="J1862" s="2">
        <f t="shared" si="226"/>
        <v>33.139837911871531</v>
      </c>
      <c r="K1862" s="2">
        <f t="shared" si="228"/>
        <v>33.462802713447665</v>
      </c>
    </row>
    <row r="1863" spans="1:11" ht="13.5" x14ac:dyDescent="0.25">
      <c r="A1863" s="3">
        <f>TITRES_STAT!B1866</f>
        <v>44725</v>
      </c>
      <c r="B1863" s="6">
        <f>TITRES_STAT!D1866</f>
        <v>33</v>
      </c>
      <c r="C1863" s="2">
        <f t="shared" si="229"/>
        <v>0</v>
      </c>
      <c r="D1863" s="2">
        <f t="shared" si="230"/>
        <v>33</v>
      </c>
      <c r="E1863" s="2">
        <f t="shared" si="224"/>
        <v>33</v>
      </c>
      <c r="F1863" s="2">
        <f t="shared" si="225"/>
        <v>33</v>
      </c>
      <c r="G1863" s="2">
        <f t="shared" si="227"/>
        <v>33.58</v>
      </c>
      <c r="H1863" s="2">
        <f t="shared" si="223"/>
        <v>34.140049999999995</v>
      </c>
      <c r="I1863" s="2">
        <f t="array" ref="I1863">SUMPRODUCT(B1847:B1866, (ROW(B1847:B1866)-ROW(B1847)+1)) / (20*21/2)</f>
        <v>33</v>
      </c>
      <c r="J1863" s="2">
        <f t="shared" si="226"/>
        <v>33.126520015502813</v>
      </c>
      <c r="K1863" s="2">
        <f t="shared" si="228"/>
        <v>33.444653587430111</v>
      </c>
    </row>
    <row r="1864" spans="1:11" ht="13.5" x14ac:dyDescent="0.25">
      <c r="A1864" s="3">
        <f>TITRES_STAT!B1867</f>
        <v>44726</v>
      </c>
      <c r="B1864" s="6">
        <f>TITRES_STAT!D1867</f>
        <v>33</v>
      </c>
      <c r="C1864" s="2">
        <f t="shared" si="229"/>
        <v>0</v>
      </c>
      <c r="D1864" s="2">
        <f t="shared" si="230"/>
        <v>33</v>
      </c>
      <c r="E1864" s="2">
        <f t="shared" si="224"/>
        <v>33</v>
      </c>
      <c r="F1864" s="2">
        <f t="shared" si="225"/>
        <v>33</v>
      </c>
      <c r="G1864" s="2">
        <f t="shared" si="227"/>
        <v>33.56</v>
      </c>
      <c r="H1864" s="2">
        <f t="shared" si="223"/>
        <v>34.132549999999995</v>
      </c>
      <c r="I1864" s="2">
        <f t="array" ref="I1864">SUMPRODUCT(B1848:B1867, (ROW(B1848:B1867)-ROW(B1848)+1)) / (20*21/2)</f>
        <v>33</v>
      </c>
      <c r="J1864" s="2">
        <f t="shared" si="226"/>
        <v>33.114470490216831</v>
      </c>
      <c r="K1864" s="2">
        <f t="shared" si="228"/>
        <v>33.427216191844622</v>
      </c>
    </row>
    <row r="1865" spans="1:11" ht="13.5" x14ac:dyDescent="0.25">
      <c r="A1865" s="3">
        <f>TITRES_STAT!B1868</f>
        <v>44727</v>
      </c>
      <c r="B1865" s="6">
        <f>TITRES_STAT!D1868</f>
        <v>33</v>
      </c>
      <c r="C1865" s="2">
        <f t="shared" si="229"/>
        <v>0</v>
      </c>
      <c r="D1865" s="2">
        <f t="shared" si="230"/>
        <v>33</v>
      </c>
      <c r="E1865" s="2">
        <f t="shared" si="224"/>
        <v>33</v>
      </c>
      <c r="F1865" s="2">
        <f t="shared" si="225"/>
        <v>33</v>
      </c>
      <c r="G1865" s="2">
        <f t="shared" si="227"/>
        <v>33.54</v>
      </c>
      <c r="H1865" s="2">
        <f t="shared" si="223"/>
        <v>34.125049999999995</v>
      </c>
      <c r="I1865" s="2">
        <f t="array" ref="I1865">SUMPRODUCT(B1849:B1868, (ROW(B1849:B1868)-ROW(B1849)+1)) / (20*21/2)</f>
        <v>33</v>
      </c>
      <c r="J1865" s="2">
        <f t="shared" si="226"/>
        <v>33.103568538767611</v>
      </c>
      <c r="K1865" s="2">
        <f t="shared" si="228"/>
        <v>33.410462615693852</v>
      </c>
    </row>
    <row r="1866" spans="1:11" ht="13.5" x14ac:dyDescent="0.25">
      <c r="A1866" s="3">
        <f>TITRES_STAT!B1869</f>
        <v>44728</v>
      </c>
      <c r="B1866" s="6">
        <f>TITRES_STAT!D1869</f>
        <v>33</v>
      </c>
      <c r="C1866" s="2">
        <f t="shared" si="229"/>
        <v>0</v>
      </c>
      <c r="D1866" s="2">
        <f t="shared" si="230"/>
        <v>33</v>
      </c>
      <c r="E1866" s="2">
        <f t="shared" si="224"/>
        <v>33</v>
      </c>
      <c r="F1866" s="2">
        <f t="shared" si="225"/>
        <v>33</v>
      </c>
      <c r="G1866" s="2">
        <f t="shared" si="227"/>
        <v>33.520000000000003</v>
      </c>
      <c r="H1866" s="2">
        <f t="shared" ref="H1866:H1929" si="231">AVERAGE(B1667:B1866)</f>
        <v>34.117549999999994</v>
      </c>
      <c r="I1866" s="2">
        <f t="array" ref="I1866">SUMPRODUCT(B1850:B1869, (ROW(B1850:B1869)-ROW(B1850)+1)) / (20*21/2)</f>
        <v>33</v>
      </c>
      <c r="J1866" s="2">
        <f t="shared" si="226"/>
        <v>33.093704868408793</v>
      </c>
      <c r="K1866" s="2">
        <f t="shared" si="228"/>
        <v>33.394366042529391</v>
      </c>
    </row>
    <row r="1867" spans="1:11" ht="13.5" x14ac:dyDescent="0.25">
      <c r="A1867" s="3">
        <f>TITRES_STAT!B1870</f>
        <v>44729</v>
      </c>
      <c r="B1867" s="6">
        <f>TITRES_STAT!D1870</f>
        <v>33</v>
      </c>
      <c r="C1867" s="2">
        <f t="shared" si="229"/>
        <v>0</v>
      </c>
      <c r="D1867" s="2">
        <f t="shared" si="230"/>
        <v>33</v>
      </c>
      <c r="E1867" s="2">
        <f t="shared" si="224"/>
        <v>33</v>
      </c>
      <c r="F1867" s="2">
        <f t="shared" si="225"/>
        <v>33</v>
      </c>
      <c r="G1867" s="2">
        <f t="shared" si="227"/>
        <v>33.5</v>
      </c>
      <c r="H1867" s="2">
        <f t="shared" si="231"/>
        <v>34.110049999999994</v>
      </c>
      <c r="I1867" s="2">
        <f t="array" ref="I1867">SUMPRODUCT(B1851:B1870, (ROW(B1851:B1870)-ROW(B1851)+1)) / (20*21/2)</f>
        <v>33</v>
      </c>
      <c r="J1867" s="2">
        <f t="shared" si="226"/>
        <v>33.084780595227002</v>
      </c>
      <c r="K1867" s="2">
        <f t="shared" si="228"/>
        <v>33.378900707528246</v>
      </c>
    </row>
    <row r="1868" spans="1:11" ht="13.5" x14ac:dyDescent="0.25">
      <c r="A1868" s="3">
        <f>TITRES_STAT!B1871</f>
        <v>44732</v>
      </c>
      <c r="B1868" s="6">
        <f>TITRES_STAT!D1871</f>
        <v>33</v>
      </c>
      <c r="C1868" s="2">
        <f t="shared" si="229"/>
        <v>0</v>
      </c>
      <c r="D1868" s="2">
        <f t="shared" si="230"/>
        <v>33</v>
      </c>
      <c r="E1868" s="2">
        <f t="shared" ref="E1868:E1931" si="232">AVERAGE(B1859:B1868)</f>
        <v>33</v>
      </c>
      <c r="F1868" s="2">
        <f t="shared" si="225"/>
        <v>33</v>
      </c>
      <c r="G1868" s="2">
        <f t="shared" si="227"/>
        <v>33.479999999999997</v>
      </c>
      <c r="H1868" s="2">
        <f t="shared" si="231"/>
        <v>34.102549999999994</v>
      </c>
      <c r="I1868" s="2">
        <f t="array" ref="I1868">SUMPRODUCT(B1852:B1871, (ROW(B1852:B1871)-ROW(B1852)+1)) / (20*21/2)</f>
        <v>33</v>
      </c>
      <c r="J1868" s="2">
        <f t="shared" si="226"/>
        <v>33.07670625282443</v>
      </c>
      <c r="K1868" s="2">
        <f t="shared" si="228"/>
        <v>33.364041856252634</v>
      </c>
    </row>
    <row r="1869" spans="1:11" ht="13.5" x14ac:dyDescent="0.25">
      <c r="A1869" s="3">
        <f>TITRES_STAT!B1872</f>
        <v>44733</v>
      </c>
      <c r="B1869" s="6">
        <f>TITRES_STAT!D1872</f>
        <v>33</v>
      </c>
      <c r="C1869" s="2">
        <f t="shared" si="229"/>
        <v>0</v>
      </c>
      <c r="D1869" s="2">
        <f t="shared" si="230"/>
        <v>33</v>
      </c>
      <c r="E1869" s="2">
        <f t="shared" si="232"/>
        <v>33</v>
      </c>
      <c r="F1869" s="2">
        <f t="shared" si="225"/>
        <v>33</v>
      </c>
      <c r="G1869" s="2">
        <f t="shared" si="227"/>
        <v>33.46</v>
      </c>
      <c r="H1869" s="2">
        <f t="shared" si="231"/>
        <v>34.095049999999993</v>
      </c>
      <c r="I1869" s="2">
        <f t="array" ref="I1869">SUMPRODUCT(B1853:B1872, (ROW(B1853:B1872)-ROW(B1853)+1)) / (20*21/2)</f>
        <v>33</v>
      </c>
      <c r="J1869" s="2">
        <f t="shared" si="226"/>
        <v>33.069400895412578</v>
      </c>
      <c r="K1869" s="2">
        <f t="shared" si="228"/>
        <v>33.349765705027046</v>
      </c>
    </row>
    <row r="1870" spans="1:11" ht="13.5" x14ac:dyDescent="0.25">
      <c r="A1870" s="3">
        <f>TITRES_STAT!B1873</f>
        <v>44734</v>
      </c>
      <c r="B1870" s="6">
        <f>TITRES_STAT!D1873</f>
        <v>33</v>
      </c>
      <c r="C1870" s="2">
        <f t="shared" si="229"/>
        <v>0</v>
      </c>
      <c r="D1870" s="2">
        <f t="shared" si="230"/>
        <v>33</v>
      </c>
      <c r="E1870" s="2">
        <f t="shared" si="232"/>
        <v>33</v>
      </c>
      <c r="F1870" s="2">
        <f t="shared" si="225"/>
        <v>33</v>
      </c>
      <c r="G1870" s="2">
        <f t="shared" si="227"/>
        <v>33.44</v>
      </c>
      <c r="H1870" s="2">
        <f t="shared" si="231"/>
        <v>34.087549999999993</v>
      </c>
      <c r="I1870" s="2">
        <f t="array" ref="I1870">SUMPRODUCT(B1854:B1873, (ROW(B1854:B1873)-ROW(B1854)+1)) / (20*21/2)</f>
        <v>33.085714285714289</v>
      </c>
      <c r="J1870" s="2">
        <f t="shared" si="226"/>
        <v>33.06279128632567</v>
      </c>
      <c r="K1870" s="2">
        <f t="shared" si="228"/>
        <v>33.336049402869129</v>
      </c>
    </row>
    <row r="1871" spans="1:11" ht="13.5" x14ac:dyDescent="0.25">
      <c r="A1871" s="3">
        <f>TITRES_STAT!B1874</f>
        <v>44735</v>
      </c>
      <c r="B1871" s="6">
        <f>TITRES_STAT!D1874</f>
        <v>33</v>
      </c>
      <c r="C1871" s="2">
        <f t="shared" si="229"/>
        <v>0</v>
      </c>
      <c r="D1871" s="2">
        <f t="shared" si="230"/>
        <v>33</v>
      </c>
      <c r="E1871" s="2">
        <f t="shared" si="232"/>
        <v>33</v>
      </c>
      <c r="F1871" s="2">
        <f t="shared" si="225"/>
        <v>33</v>
      </c>
      <c r="G1871" s="2">
        <f t="shared" si="227"/>
        <v>33.42</v>
      </c>
      <c r="H1871" s="2">
        <f t="shared" si="231"/>
        <v>34.080049999999993</v>
      </c>
      <c r="I1871" s="2">
        <f t="array" ref="I1871">SUMPRODUCT(B1855:B1874, (ROW(B1855:B1874)-ROW(B1855)+1)) / (20*21/2)</f>
        <v>33.167142857142856</v>
      </c>
      <c r="J1871" s="2">
        <f t="shared" si="226"/>
        <v>33.056811163818466</v>
      </c>
      <c r="K1871" s="2">
        <f t="shared" si="228"/>
        <v>33.32287099491348</v>
      </c>
    </row>
    <row r="1872" spans="1:11" ht="13.5" x14ac:dyDescent="0.25">
      <c r="A1872" s="3">
        <f>TITRES_STAT!B1875</f>
        <v>44736</v>
      </c>
      <c r="B1872" s="6">
        <f>TITRES_STAT!D1875</f>
        <v>33</v>
      </c>
      <c r="C1872" s="2">
        <f t="shared" si="229"/>
        <v>0</v>
      </c>
      <c r="D1872" s="2">
        <f t="shared" si="230"/>
        <v>33</v>
      </c>
      <c r="E1872" s="2">
        <f t="shared" si="232"/>
        <v>33</v>
      </c>
      <c r="F1872" s="2">
        <f t="shared" si="225"/>
        <v>33</v>
      </c>
      <c r="G1872" s="2">
        <f t="shared" si="227"/>
        <v>33.4</v>
      </c>
      <c r="H1872" s="2">
        <f t="shared" si="231"/>
        <v>34.072549999999993</v>
      </c>
      <c r="I1872" s="2">
        <f t="array" ref="I1872">SUMPRODUCT(B1856:B1875, (ROW(B1856:B1875)-ROW(B1856)+1)) / (20*21/2)</f>
        <v>33.29190476190476</v>
      </c>
      <c r="J1872" s="2">
        <f t="shared" si="226"/>
        <v>33.05140057678814</v>
      </c>
      <c r="K1872" s="2">
        <f t="shared" si="228"/>
        <v>33.310209387269815</v>
      </c>
    </row>
    <row r="1873" spans="1:11" ht="13.5" x14ac:dyDescent="0.25">
      <c r="A1873" s="3">
        <f>TITRES_STAT!B1876</f>
        <v>44739</v>
      </c>
      <c r="B1873" s="6">
        <f>TITRES_STAT!D1876</f>
        <v>33.9</v>
      </c>
      <c r="C1873" s="2">
        <f t="shared" si="229"/>
        <v>0.89999999999999858</v>
      </c>
      <c r="D1873" s="2">
        <f t="shared" si="230"/>
        <v>33.18</v>
      </c>
      <c r="E1873" s="2">
        <f t="shared" si="232"/>
        <v>33.089999999999996</v>
      </c>
      <c r="F1873" s="2">
        <f t="shared" si="225"/>
        <v>33.045000000000002</v>
      </c>
      <c r="G1873" s="2">
        <f t="shared" si="227"/>
        <v>33.398000000000003</v>
      </c>
      <c r="H1873" s="2">
        <f t="shared" si="231"/>
        <v>34.069549999999992</v>
      </c>
      <c r="I1873" s="2">
        <f t="array" ref="I1873">SUMPRODUCT(B1857:B1876, (ROW(B1857:B1876)-ROW(B1857)+1)) / (20*21/2)</f>
        <v>33.410000000000004</v>
      </c>
      <c r="J1873" s="2">
        <f t="shared" si="226"/>
        <v>33.132219569474984</v>
      </c>
      <c r="K1873" s="2">
        <f t="shared" si="228"/>
        <v>33.333338430906295</v>
      </c>
    </row>
    <row r="1874" spans="1:11" ht="13.5" x14ac:dyDescent="0.25">
      <c r="A1874" s="3">
        <f>TITRES_STAT!B1877</f>
        <v>44740</v>
      </c>
      <c r="B1874" s="6">
        <f>TITRES_STAT!D1877</f>
        <v>33.9</v>
      </c>
      <c r="C1874" s="2">
        <f t="shared" si="229"/>
        <v>0</v>
      </c>
      <c r="D1874" s="2">
        <f t="shared" si="230"/>
        <v>33.36</v>
      </c>
      <c r="E1874" s="2">
        <f t="shared" si="232"/>
        <v>33.179999999999993</v>
      </c>
      <c r="F1874" s="2">
        <f t="shared" si="225"/>
        <v>33.089999999999996</v>
      </c>
      <c r="G1874" s="2">
        <f t="shared" si="227"/>
        <v>33.396000000000001</v>
      </c>
      <c r="H1874" s="2">
        <f t="shared" si="231"/>
        <v>34.066549999999985</v>
      </c>
      <c r="I1874" s="2">
        <f t="array" ref="I1874">SUMPRODUCT(B1858:B1877, (ROW(B1858:B1877)-ROW(B1858)+1)) / (20*21/2)</f>
        <v>33.521428571428572</v>
      </c>
      <c r="J1874" s="2">
        <f t="shared" si="226"/>
        <v>33.205341515239269</v>
      </c>
      <c r="K1874" s="2">
        <f t="shared" si="228"/>
        <v>33.355560453223696</v>
      </c>
    </row>
    <row r="1875" spans="1:11" ht="13.5" x14ac:dyDescent="0.25">
      <c r="A1875" s="3">
        <f>TITRES_STAT!B1878</f>
        <v>44741</v>
      </c>
      <c r="B1875" s="6">
        <f>TITRES_STAT!D1878</f>
        <v>34.4</v>
      </c>
      <c r="C1875" s="2">
        <f t="shared" si="229"/>
        <v>0.5</v>
      </c>
      <c r="D1875" s="2">
        <f t="shared" si="230"/>
        <v>33.64</v>
      </c>
      <c r="E1875" s="2">
        <f t="shared" si="232"/>
        <v>33.319999999999993</v>
      </c>
      <c r="F1875" s="2">
        <f t="shared" si="225"/>
        <v>33.159999999999997</v>
      </c>
      <c r="G1875" s="2">
        <f t="shared" si="227"/>
        <v>33.404000000000003</v>
      </c>
      <c r="H1875" s="2">
        <f t="shared" si="231"/>
        <v>34.06604999999999</v>
      </c>
      <c r="I1875" s="2">
        <f t="array" ref="I1875">SUMPRODUCT(B1859:B1878, (ROW(B1859:B1878)-ROW(B1859)+1)) / (20*21/2)</f>
        <v>33.626190476190473</v>
      </c>
      <c r="J1875" s="2">
        <f t="shared" si="226"/>
        <v>33.319118513787913</v>
      </c>
      <c r="K1875" s="2">
        <f t="shared" si="228"/>
        <v>33.396518866822767</v>
      </c>
    </row>
    <row r="1876" spans="1:11" ht="13.5" x14ac:dyDescent="0.25">
      <c r="A1876" s="3">
        <f>TITRES_STAT!B1879</f>
        <v>44742</v>
      </c>
      <c r="B1876" s="6">
        <f>TITRES_STAT!D1879</f>
        <v>34.4</v>
      </c>
      <c r="C1876" s="2">
        <f t="shared" si="229"/>
        <v>0</v>
      </c>
      <c r="D1876" s="2">
        <f t="shared" si="230"/>
        <v>33.92</v>
      </c>
      <c r="E1876" s="2">
        <f t="shared" si="232"/>
        <v>33.459999999999994</v>
      </c>
      <c r="F1876" s="2">
        <f t="shared" ref="F1876:F1939" si="233">AVERAGE(B1857:B1876)</f>
        <v>33.229999999999997</v>
      </c>
      <c r="G1876" s="2">
        <f t="shared" si="227"/>
        <v>33.412000000000006</v>
      </c>
      <c r="H1876" s="2">
        <f t="shared" si="231"/>
        <v>34.065549999999988</v>
      </c>
      <c r="I1876" s="2">
        <f t="array" ref="I1876">SUMPRODUCT(B1860:B1879, (ROW(B1860:B1879)-ROW(B1860)+1)) / (20*21/2)</f>
        <v>33.724285714285713</v>
      </c>
      <c r="J1876" s="2">
        <f t="shared" si="226"/>
        <v>33.422059607712875</v>
      </c>
      <c r="K1876" s="2">
        <f t="shared" si="228"/>
        <v>33.435871068123838</v>
      </c>
    </row>
    <row r="1877" spans="1:11" ht="13.5" x14ac:dyDescent="0.25">
      <c r="A1877" s="3">
        <f>TITRES_STAT!B1880</f>
        <v>44743</v>
      </c>
      <c r="B1877" s="6">
        <f>TITRES_STAT!D1880</f>
        <v>34.4</v>
      </c>
      <c r="C1877" s="2">
        <f t="shared" si="229"/>
        <v>0</v>
      </c>
      <c r="D1877" s="2">
        <f t="shared" si="230"/>
        <v>34.200000000000003</v>
      </c>
      <c r="E1877" s="2">
        <f t="shared" si="232"/>
        <v>33.599999999999994</v>
      </c>
      <c r="F1877" s="2">
        <f t="shared" si="233"/>
        <v>33.299999999999997</v>
      </c>
      <c r="G1877" s="2">
        <f t="shared" si="227"/>
        <v>33.420000000000009</v>
      </c>
      <c r="H1877" s="2">
        <f t="shared" si="231"/>
        <v>34.065049999999985</v>
      </c>
      <c r="I1877" s="2">
        <f t="array" ref="I1877">SUMPRODUCT(B1861:B1880, (ROW(B1861:B1880)-ROW(B1861)+1)) / (20*21/2)</f>
        <v>33.815714285714286</v>
      </c>
      <c r="J1877" s="2">
        <f t="shared" ref="J1877:J1940" si="234">$J$4*B1877+J1876*(1-$J$4)</f>
        <v>33.515196787930698</v>
      </c>
      <c r="K1877" s="2">
        <f t="shared" si="228"/>
        <v>33.473680045844475</v>
      </c>
    </row>
    <row r="1878" spans="1:11" ht="13.5" x14ac:dyDescent="0.25">
      <c r="A1878" s="3">
        <f>TITRES_STAT!B1881</f>
        <v>44746</v>
      </c>
      <c r="B1878" s="6">
        <f>TITRES_STAT!D1881</f>
        <v>34.4</v>
      </c>
      <c r="C1878" s="2">
        <f t="shared" si="229"/>
        <v>0</v>
      </c>
      <c r="D1878" s="2">
        <f t="shared" si="230"/>
        <v>34.299999999999997</v>
      </c>
      <c r="E1878" s="2">
        <f t="shared" si="232"/>
        <v>33.739999999999995</v>
      </c>
      <c r="F1878" s="2">
        <f t="shared" si="233"/>
        <v>33.36999999999999</v>
      </c>
      <c r="G1878" s="2">
        <f t="shared" si="227"/>
        <v>33.428000000000011</v>
      </c>
      <c r="H1878" s="2">
        <f t="shared" si="231"/>
        <v>34.064549999999983</v>
      </c>
      <c r="I1878" s="2">
        <f t="array" ref="I1878">SUMPRODUCT(B1862:B1881, (ROW(B1862:B1881)-ROW(B1862)+1)) / (20*21/2)</f>
        <v>33.900476190476191</v>
      </c>
      <c r="J1878" s="2">
        <f t="shared" si="234"/>
        <v>33.599463760508726</v>
      </c>
      <c r="K1878" s="2">
        <f t="shared" si="228"/>
        <v>33.510006318556457</v>
      </c>
    </row>
    <row r="1879" spans="1:11" ht="13.5" x14ac:dyDescent="0.25">
      <c r="A1879" s="3">
        <f>TITRES_STAT!B1882</f>
        <v>44747</v>
      </c>
      <c r="B1879" s="6">
        <f>TITRES_STAT!D1882</f>
        <v>34.4</v>
      </c>
      <c r="C1879" s="2">
        <f t="shared" si="229"/>
        <v>0</v>
      </c>
      <c r="D1879" s="2">
        <f t="shared" si="230"/>
        <v>34.4</v>
      </c>
      <c r="E1879" s="2">
        <f t="shared" si="232"/>
        <v>33.879999999999995</v>
      </c>
      <c r="F1879" s="2">
        <f t="shared" si="233"/>
        <v>33.439999999999991</v>
      </c>
      <c r="G1879" s="2">
        <f t="shared" si="227"/>
        <v>33.436000000000014</v>
      </c>
      <c r="H1879" s="2">
        <f t="shared" si="231"/>
        <v>34.06404999999998</v>
      </c>
      <c r="I1879" s="2">
        <f t="array" ref="I1879">SUMPRODUCT(B1863:B1882, (ROW(B1863:B1882)-ROW(B1863)+1)) / (20*21/2)</f>
        <v>33.978571428571428</v>
      </c>
      <c r="J1879" s="2">
        <f t="shared" si="234"/>
        <v>33.675705307126947</v>
      </c>
      <c r="K1879" s="2">
        <f t="shared" si="228"/>
        <v>33.544908031554243</v>
      </c>
    </row>
    <row r="1880" spans="1:11" ht="13.5" x14ac:dyDescent="0.25">
      <c r="A1880" s="3">
        <f>TITRES_STAT!B1883</f>
        <v>44748</v>
      </c>
      <c r="B1880" s="6">
        <f>TITRES_STAT!D1883</f>
        <v>34.4</v>
      </c>
      <c r="C1880" s="2">
        <f t="shared" si="229"/>
        <v>0</v>
      </c>
      <c r="D1880" s="2">
        <f t="shared" si="230"/>
        <v>34.4</v>
      </c>
      <c r="E1880" s="2">
        <f t="shared" si="232"/>
        <v>34.019999999999996</v>
      </c>
      <c r="F1880" s="2">
        <f t="shared" si="233"/>
        <v>33.509999999999991</v>
      </c>
      <c r="G1880" s="2">
        <f t="shared" si="227"/>
        <v>33.444000000000017</v>
      </c>
      <c r="H1880" s="2">
        <f t="shared" si="231"/>
        <v>34.063549999999978</v>
      </c>
      <c r="I1880" s="2">
        <f t="array" ref="I1880">SUMPRODUCT(B1864:B1883, (ROW(B1864:B1883)-ROW(B1864)+1)) / (20*21/2)</f>
        <v>34.049999999999997</v>
      </c>
      <c r="J1880" s="2">
        <f t="shared" si="234"/>
        <v>33.744685754067241</v>
      </c>
      <c r="K1880" s="2">
        <f t="shared" si="228"/>
        <v>33.57844104992467</v>
      </c>
    </row>
    <row r="1881" spans="1:11" ht="13.5" x14ac:dyDescent="0.25">
      <c r="A1881" s="3">
        <f>TITRES_STAT!B1884</f>
        <v>44749</v>
      </c>
      <c r="B1881" s="6">
        <f>TITRES_STAT!D1884</f>
        <v>34.4</v>
      </c>
      <c r="C1881" s="2">
        <f t="shared" si="229"/>
        <v>0</v>
      </c>
      <c r="D1881" s="2">
        <f t="shared" si="230"/>
        <v>34.4</v>
      </c>
      <c r="E1881" s="2">
        <f t="shared" si="232"/>
        <v>34.159999999999997</v>
      </c>
      <c r="F1881" s="2">
        <f t="shared" si="233"/>
        <v>33.579999999999991</v>
      </c>
      <c r="G1881" s="2">
        <f t="shared" si="227"/>
        <v>33.452000000000019</v>
      </c>
      <c r="H1881" s="2">
        <f t="shared" si="231"/>
        <v>34.063049999999976</v>
      </c>
      <c r="I1881" s="2">
        <f t="array" ref="I1881">SUMPRODUCT(B1865:B1884, (ROW(B1865:B1884)-ROW(B1865)+1)) / (20*21/2)</f>
        <v>34.114761904761906</v>
      </c>
      <c r="J1881" s="2">
        <f t="shared" si="234"/>
        <v>33.807096634632266</v>
      </c>
      <c r="K1881" s="2">
        <f t="shared" si="228"/>
        <v>33.610659047966841</v>
      </c>
    </row>
    <row r="1882" spans="1:11" ht="13.5" x14ac:dyDescent="0.25">
      <c r="A1882" s="3">
        <f>TITRES_STAT!B1885</f>
        <v>44750</v>
      </c>
      <c r="B1882" s="6">
        <f>TITRES_STAT!D1885</f>
        <v>34.4</v>
      </c>
      <c r="C1882" s="2">
        <f t="shared" si="229"/>
        <v>0</v>
      </c>
      <c r="D1882" s="2">
        <f t="shared" si="230"/>
        <v>34.4</v>
      </c>
      <c r="E1882" s="2">
        <f t="shared" si="232"/>
        <v>34.299999999999997</v>
      </c>
      <c r="F1882" s="2">
        <f t="shared" si="233"/>
        <v>33.649999999999991</v>
      </c>
      <c r="G1882" s="2">
        <f t="shared" si="227"/>
        <v>33.460000000000015</v>
      </c>
      <c r="H1882" s="2">
        <f t="shared" si="231"/>
        <v>34.062549999999973</v>
      </c>
      <c r="I1882" s="2">
        <f t="array" ref="I1882">SUMPRODUCT(B1866:B1885, (ROW(B1866:B1885)-ROW(B1866)+1)) / (20*21/2)</f>
        <v>34.172857142857147</v>
      </c>
      <c r="J1882" s="2">
        <f t="shared" si="234"/>
        <v>33.863563621810144</v>
      </c>
      <c r="K1882" s="2">
        <f t="shared" si="228"/>
        <v>33.641613595105397</v>
      </c>
    </row>
    <row r="1883" spans="1:11" ht="13.5" x14ac:dyDescent="0.25">
      <c r="A1883" s="3">
        <f>TITRES_STAT!B1886</f>
        <v>44753</v>
      </c>
      <c r="B1883" s="6">
        <f>TITRES_STAT!D1886</f>
        <v>34.4</v>
      </c>
      <c r="C1883" s="2">
        <f t="shared" si="229"/>
        <v>0</v>
      </c>
      <c r="D1883" s="2">
        <f t="shared" si="230"/>
        <v>34.4</v>
      </c>
      <c r="E1883" s="2">
        <f t="shared" si="232"/>
        <v>34.349999999999994</v>
      </c>
      <c r="F1883" s="2">
        <f t="shared" si="233"/>
        <v>33.719999999999985</v>
      </c>
      <c r="G1883" s="2">
        <f t="shared" si="227"/>
        <v>33.468000000000018</v>
      </c>
      <c r="H1883" s="2">
        <f t="shared" si="231"/>
        <v>34.062049999999971</v>
      </c>
      <c r="I1883" s="2">
        <f t="array" ref="I1883">SUMPRODUCT(B1867:B1886, (ROW(B1867:B1886)-ROW(B1867)+1)) / (20*21/2)</f>
        <v>34.224285714285713</v>
      </c>
      <c r="J1883" s="2">
        <f t="shared" si="234"/>
        <v>33.914652800685367</v>
      </c>
      <c r="K1883" s="2">
        <f t="shared" si="228"/>
        <v>33.671354238434603</v>
      </c>
    </row>
    <row r="1884" spans="1:11" ht="13.5" x14ac:dyDescent="0.25">
      <c r="A1884" s="3">
        <f>TITRES_STAT!B1887</f>
        <v>44754</v>
      </c>
      <c r="B1884" s="6">
        <f>TITRES_STAT!D1887</f>
        <v>34.4</v>
      </c>
      <c r="C1884" s="2">
        <f t="shared" si="229"/>
        <v>0</v>
      </c>
      <c r="D1884" s="2">
        <f t="shared" si="230"/>
        <v>34.4</v>
      </c>
      <c r="E1884" s="2">
        <f t="shared" si="232"/>
        <v>34.399999999999991</v>
      </c>
      <c r="F1884" s="2">
        <f t="shared" si="233"/>
        <v>33.789999999999985</v>
      </c>
      <c r="G1884" s="2">
        <f t="shared" si="227"/>
        <v>33.47600000000002</v>
      </c>
      <c r="H1884" s="2">
        <f t="shared" si="231"/>
        <v>34.061549999999968</v>
      </c>
      <c r="I1884" s="2">
        <f t="array" ref="I1884">SUMPRODUCT(B1868:B1887, (ROW(B1868:B1887)-ROW(B1868)+1)) / (20*21/2)</f>
        <v>34.269047619047619</v>
      </c>
      <c r="J1884" s="2">
        <f t="shared" si="234"/>
        <v>33.960876343477238</v>
      </c>
      <c r="K1884" s="2">
        <f t="shared" si="228"/>
        <v>33.699928582025407</v>
      </c>
    </row>
    <row r="1885" spans="1:11" ht="13.5" x14ac:dyDescent="0.25">
      <c r="A1885" s="3">
        <f>TITRES_STAT!B1888</f>
        <v>44755</v>
      </c>
      <c r="B1885" s="6">
        <f>TITRES_STAT!D1888</f>
        <v>34.4</v>
      </c>
      <c r="C1885" s="2">
        <f t="shared" si="229"/>
        <v>0</v>
      </c>
      <c r="D1885" s="2">
        <f t="shared" si="230"/>
        <v>34.4</v>
      </c>
      <c r="E1885" s="2">
        <f t="shared" si="232"/>
        <v>34.399999999999991</v>
      </c>
      <c r="F1885" s="2">
        <f t="shared" si="233"/>
        <v>33.859999999999985</v>
      </c>
      <c r="G1885" s="2">
        <f t="shared" si="227"/>
        <v>33.484000000000023</v>
      </c>
      <c r="H1885" s="2">
        <f t="shared" si="231"/>
        <v>34.061049999999966</v>
      </c>
      <c r="I1885" s="2">
        <f t="array" ref="I1885">SUMPRODUCT(B1869:B1888, (ROW(B1869:B1888)-ROW(B1869)+1)) / (20*21/2)</f>
        <v>34.307142857142857</v>
      </c>
      <c r="J1885" s="2">
        <f t="shared" si="234"/>
        <v>34.002697644098454</v>
      </c>
      <c r="K1885" s="2">
        <f t="shared" si="228"/>
        <v>33.727382363122452</v>
      </c>
    </row>
    <row r="1886" spans="1:11" ht="13.5" x14ac:dyDescent="0.25">
      <c r="A1886" s="3">
        <f>TITRES_STAT!B1889</f>
        <v>44756</v>
      </c>
      <c r="B1886" s="6">
        <f>TITRES_STAT!D1889</f>
        <v>34.4</v>
      </c>
      <c r="C1886" s="2">
        <f t="shared" si="229"/>
        <v>0</v>
      </c>
      <c r="D1886" s="2">
        <f t="shared" si="230"/>
        <v>34.4</v>
      </c>
      <c r="E1886" s="2">
        <f t="shared" si="232"/>
        <v>34.399999999999991</v>
      </c>
      <c r="F1886" s="2">
        <f t="shared" si="233"/>
        <v>33.929999999999993</v>
      </c>
      <c r="G1886" s="2">
        <f t="shared" si="227"/>
        <v>33.492000000000026</v>
      </c>
      <c r="H1886" s="2">
        <f t="shared" si="231"/>
        <v>34.060549999999964</v>
      </c>
      <c r="I1886" s="2">
        <f t="array" ref="I1886">SUMPRODUCT(B1870:B1889, (ROW(B1870:B1889)-ROW(B1870)+1)) / (20*21/2)</f>
        <v>34.338571428571427</v>
      </c>
      <c r="J1886" s="2">
        <f t="shared" si="234"/>
        <v>34.040535963708123</v>
      </c>
      <c r="K1886" s="2">
        <f t="shared" si="228"/>
        <v>33.753759525352947</v>
      </c>
    </row>
    <row r="1887" spans="1:11" ht="13.5" x14ac:dyDescent="0.25">
      <c r="A1887" s="3">
        <f>TITRES_STAT!B1890</f>
        <v>44757</v>
      </c>
      <c r="B1887" s="6">
        <f>TITRES_STAT!D1890</f>
        <v>34.4</v>
      </c>
      <c r="C1887" s="2">
        <f t="shared" si="229"/>
        <v>0</v>
      </c>
      <c r="D1887" s="2">
        <f t="shared" si="230"/>
        <v>34.4</v>
      </c>
      <c r="E1887" s="2">
        <f t="shared" si="232"/>
        <v>34.399999999999991</v>
      </c>
      <c r="F1887" s="2">
        <f t="shared" si="233"/>
        <v>33.999999999999986</v>
      </c>
      <c r="G1887" s="2">
        <f t="shared" si="227"/>
        <v>33.500000000000028</v>
      </c>
      <c r="H1887" s="2">
        <f t="shared" si="231"/>
        <v>34.060049999999961</v>
      </c>
      <c r="I1887" s="2">
        <f t="array" ref="I1887">SUMPRODUCT(B1871:B1890, (ROW(B1871:B1890)-ROW(B1871)+1)) / (20*21/2)</f>
        <v>34.36333333333333</v>
      </c>
      <c r="J1887" s="2">
        <f t="shared" si="234"/>
        <v>34.074770633831157</v>
      </c>
      <c r="K1887" s="2">
        <f t="shared" si="228"/>
        <v>33.779102289064603</v>
      </c>
    </row>
    <row r="1888" spans="1:11" ht="13.5" x14ac:dyDescent="0.25">
      <c r="A1888" s="3">
        <f>TITRES_STAT!B1891</f>
        <v>44760</v>
      </c>
      <c r="B1888" s="6">
        <f>TITRES_STAT!D1891</f>
        <v>34.4</v>
      </c>
      <c r="C1888" s="2">
        <f t="shared" si="229"/>
        <v>0</v>
      </c>
      <c r="D1888" s="2">
        <f t="shared" si="230"/>
        <v>34.4</v>
      </c>
      <c r="E1888" s="2">
        <f t="shared" si="232"/>
        <v>34.399999999999991</v>
      </c>
      <c r="F1888" s="2">
        <f t="shared" si="233"/>
        <v>34.069999999999986</v>
      </c>
      <c r="G1888" s="2">
        <f t="shared" si="227"/>
        <v>33.508000000000031</v>
      </c>
      <c r="H1888" s="2">
        <f t="shared" si="231"/>
        <v>34.059549999999966</v>
      </c>
      <c r="I1888" s="2">
        <f t="array" ref="I1888">SUMPRODUCT(B1872:B1891, (ROW(B1872:B1891)-ROW(B1872)+1)) / (20*21/2)</f>
        <v>34.381428571428572</v>
      </c>
      <c r="J1888" s="2">
        <f t="shared" si="234"/>
        <v>34.105744859180575</v>
      </c>
      <c r="K1888" s="2">
        <f t="shared" si="228"/>
        <v>33.803451218905209</v>
      </c>
    </row>
    <row r="1889" spans="1:11" ht="13.5" x14ac:dyDescent="0.25">
      <c r="A1889" s="3">
        <f>TITRES_STAT!B1892</f>
        <v>44761</v>
      </c>
      <c r="B1889" s="6">
        <f>TITRES_STAT!D1892</f>
        <v>34.4</v>
      </c>
      <c r="C1889" s="2">
        <f t="shared" si="229"/>
        <v>0</v>
      </c>
      <c r="D1889" s="2">
        <f t="shared" si="230"/>
        <v>34.4</v>
      </c>
      <c r="E1889" s="2">
        <f t="shared" si="232"/>
        <v>34.399999999999991</v>
      </c>
      <c r="F1889" s="2">
        <f t="shared" si="233"/>
        <v>34.139999999999986</v>
      </c>
      <c r="G1889" s="2">
        <f t="shared" si="227"/>
        <v>33.53600000000003</v>
      </c>
      <c r="H1889" s="2">
        <f t="shared" si="231"/>
        <v>34.059049999999964</v>
      </c>
      <c r="I1889" s="2">
        <f t="array" ref="I1889">SUMPRODUCT(B1873:B1892, (ROW(B1873:B1892)-ROW(B1873)+1)) / (20*21/2)</f>
        <v>34.392857142857146</v>
      </c>
      <c r="J1889" s="2">
        <f t="shared" si="234"/>
        <v>34.133769158306237</v>
      </c>
      <c r="K1889" s="2">
        <f t="shared" si="228"/>
        <v>33.826845288752068</v>
      </c>
    </row>
    <row r="1890" spans="1:11" ht="13.5" x14ac:dyDescent="0.25">
      <c r="A1890" s="3">
        <f>TITRES_STAT!B1893</f>
        <v>44762</v>
      </c>
      <c r="B1890" s="6">
        <f>TITRES_STAT!D1893</f>
        <v>34.4</v>
      </c>
      <c r="C1890" s="2">
        <f t="shared" si="229"/>
        <v>0</v>
      </c>
      <c r="D1890" s="2">
        <f t="shared" si="230"/>
        <v>34.4</v>
      </c>
      <c r="E1890" s="2">
        <f t="shared" si="232"/>
        <v>34.399999999999991</v>
      </c>
      <c r="F1890" s="2">
        <f t="shared" si="233"/>
        <v>34.209999999999994</v>
      </c>
      <c r="G1890" s="2">
        <f t="shared" si="227"/>
        <v>33.544000000000032</v>
      </c>
      <c r="H1890" s="2">
        <f t="shared" si="231"/>
        <v>34.058549999999961</v>
      </c>
      <c r="I1890" s="2">
        <f t="array" ref="I1890">SUMPRODUCT(B1874:B1893, (ROW(B1874:B1893)-ROW(B1874)+1)) / (20*21/2)</f>
        <v>34.397619047619045</v>
      </c>
      <c r="J1890" s="2">
        <f t="shared" si="234"/>
        <v>34.159124476562788</v>
      </c>
      <c r="K1890" s="2">
        <f t="shared" si="228"/>
        <v>33.849321944095131</v>
      </c>
    </row>
    <row r="1891" spans="1:11" ht="13.5" x14ac:dyDescent="0.25">
      <c r="A1891" s="3">
        <f>TITRES_STAT!B1894</f>
        <v>44763</v>
      </c>
      <c r="B1891" s="6">
        <f>TITRES_STAT!D1894</f>
        <v>34.4</v>
      </c>
      <c r="C1891" s="2">
        <f t="shared" si="229"/>
        <v>0</v>
      </c>
      <c r="D1891" s="2">
        <f t="shared" si="230"/>
        <v>34.4</v>
      </c>
      <c r="E1891" s="2">
        <f t="shared" si="232"/>
        <v>34.399999999999991</v>
      </c>
      <c r="F1891" s="2">
        <f t="shared" si="233"/>
        <v>34.279999999999987</v>
      </c>
      <c r="G1891" s="2">
        <f t="shared" si="227"/>
        <v>33.552000000000035</v>
      </c>
      <c r="H1891" s="2">
        <f t="shared" si="231"/>
        <v>34.058049999999959</v>
      </c>
      <c r="I1891" s="2">
        <f t="array" ref="I1891">SUMPRODUCT(B1875:B1894, (ROW(B1875:B1894)-ROW(B1875)+1)) / (20*21/2)</f>
        <v>34.4</v>
      </c>
      <c r="J1891" s="2">
        <f t="shared" si="234"/>
        <v>34.182065002604425</v>
      </c>
      <c r="K1891" s="2">
        <f t="shared" si="228"/>
        <v>33.870917161973757</v>
      </c>
    </row>
    <row r="1892" spans="1:11" ht="13.5" x14ac:dyDescent="0.25">
      <c r="A1892" s="3">
        <f>TITRES_STAT!B1895</f>
        <v>44764</v>
      </c>
      <c r="B1892" s="6">
        <f>TITRES_STAT!D1895</f>
        <v>34.4</v>
      </c>
      <c r="C1892" s="2">
        <f t="shared" si="229"/>
        <v>0</v>
      </c>
      <c r="D1892" s="2">
        <f t="shared" si="230"/>
        <v>34.4</v>
      </c>
      <c r="E1892" s="2">
        <f t="shared" si="232"/>
        <v>34.399999999999991</v>
      </c>
      <c r="F1892" s="2">
        <f t="shared" si="233"/>
        <v>34.349999999999987</v>
      </c>
      <c r="G1892" s="2">
        <f t="shared" si="227"/>
        <v>33.560000000000038</v>
      </c>
      <c r="H1892" s="2">
        <f t="shared" si="231"/>
        <v>34.057549999999956</v>
      </c>
      <c r="I1892" s="2">
        <f t="array" ref="I1892">SUMPRODUCT(B1876:B1895, (ROW(B1876:B1895)-ROW(B1876)+1)) / (20*21/2)</f>
        <v>34.4</v>
      </c>
      <c r="J1892" s="2">
        <f t="shared" si="234"/>
        <v>34.202820716642101</v>
      </c>
      <c r="K1892" s="2">
        <f t="shared" si="228"/>
        <v>33.891665508563023</v>
      </c>
    </row>
    <row r="1893" spans="1:11" ht="13.5" x14ac:dyDescent="0.25">
      <c r="A1893" s="3">
        <f>TITRES_STAT!B1896</f>
        <v>44768</v>
      </c>
      <c r="B1893" s="6">
        <f>TITRES_STAT!D1896</f>
        <v>34.4</v>
      </c>
      <c r="C1893" s="2">
        <f t="shared" si="229"/>
        <v>0</v>
      </c>
      <c r="D1893" s="2">
        <f t="shared" si="230"/>
        <v>34.4</v>
      </c>
      <c r="E1893" s="2">
        <f t="shared" si="232"/>
        <v>34.399999999999991</v>
      </c>
      <c r="F1893" s="2">
        <f t="shared" si="233"/>
        <v>34.374999999999986</v>
      </c>
      <c r="G1893" s="2">
        <f t="shared" si="227"/>
        <v>33.568000000000033</v>
      </c>
      <c r="H1893" s="2">
        <f t="shared" si="231"/>
        <v>34.057049999999954</v>
      </c>
      <c r="I1893" s="2">
        <f t="array" ref="I1893">SUMPRODUCT(B1877:B1896, (ROW(B1877:B1896)-ROW(B1877)+1)) / (20*21/2)</f>
        <v>34.4</v>
      </c>
      <c r="J1893" s="2">
        <f t="shared" si="234"/>
        <v>34.22159969600952</v>
      </c>
      <c r="K1893" s="2">
        <f t="shared" si="228"/>
        <v>33.91160019450173</v>
      </c>
    </row>
    <row r="1894" spans="1:11" ht="13.5" x14ac:dyDescent="0.25">
      <c r="A1894" s="3">
        <f>TITRES_STAT!B1897</f>
        <v>44769</v>
      </c>
      <c r="B1894" s="6">
        <f>TITRES_STAT!D1897</f>
        <v>34.4</v>
      </c>
      <c r="C1894" s="2">
        <f t="shared" si="229"/>
        <v>0</v>
      </c>
      <c r="D1894" s="2">
        <f t="shared" si="230"/>
        <v>34.4</v>
      </c>
      <c r="E1894" s="2">
        <f t="shared" si="232"/>
        <v>34.399999999999991</v>
      </c>
      <c r="F1894" s="2">
        <f t="shared" si="233"/>
        <v>34.399999999999991</v>
      </c>
      <c r="G1894" s="2">
        <f t="shared" si="227"/>
        <v>33.596000000000032</v>
      </c>
      <c r="H1894" s="2">
        <f t="shared" si="231"/>
        <v>34.056549999999952</v>
      </c>
      <c r="I1894" s="2">
        <f t="array" ref="I1894">SUMPRODUCT(B1878:B1897, (ROW(B1878:B1897)-ROW(B1878)+1)) / (20*21/2)</f>
        <v>34.4</v>
      </c>
      <c r="J1894" s="2">
        <f t="shared" si="234"/>
        <v>34.238590201151474</v>
      </c>
      <c r="K1894" s="2">
        <f t="shared" si="228"/>
        <v>33.930753128050682</v>
      </c>
    </row>
    <row r="1895" spans="1:11" ht="13.5" x14ac:dyDescent="0.25">
      <c r="A1895" s="3">
        <f>TITRES_STAT!B1898</f>
        <v>44770</v>
      </c>
      <c r="B1895" s="6">
        <f>TITRES_STAT!D1898</f>
        <v>34.4</v>
      </c>
      <c r="C1895" s="2">
        <f t="shared" si="229"/>
        <v>0</v>
      </c>
      <c r="D1895" s="2">
        <f t="shared" si="230"/>
        <v>34.4</v>
      </c>
      <c r="E1895" s="2">
        <f t="shared" si="232"/>
        <v>34.399999999999991</v>
      </c>
      <c r="F1895" s="2">
        <f t="shared" si="233"/>
        <v>34.399999999999991</v>
      </c>
      <c r="G1895" s="2">
        <f t="shared" si="227"/>
        <v>33.624000000000031</v>
      </c>
      <c r="H1895" s="2">
        <f t="shared" si="231"/>
        <v>34.056049999999949</v>
      </c>
      <c r="I1895" s="2">
        <f t="array" ref="I1895">SUMPRODUCT(B1879:B1898, (ROW(B1879:B1898)-ROW(B1879)+1)) / (20*21/2)</f>
        <v>34.4</v>
      </c>
      <c r="J1895" s="2">
        <f t="shared" si="234"/>
        <v>34.253962562946576</v>
      </c>
      <c r="K1895" s="2">
        <f t="shared" si="228"/>
        <v>33.949154966166347</v>
      </c>
    </row>
    <row r="1896" spans="1:11" ht="13.5" x14ac:dyDescent="0.25">
      <c r="A1896" s="3">
        <f>TITRES_STAT!B1899</f>
        <v>44771</v>
      </c>
      <c r="B1896" s="6">
        <f>TITRES_STAT!D1899</f>
        <v>34.4</v>
      </c>
      <c r="C1896" s="2">
        <f t="shared" si="229"/>
        <v>0</v>
      </c>
      <c r="D1896" s="2">
        <f t="shared" si="230"/>
        <v>34.4</v>
      </c>
      <c r="E1896" s="2">
        <f t="shared" si="232"/>
        <v>34.399999999999991</v>
      </c>
      <c r="F1896" s="2">
        <f t="shared" si="233"/>
        <v>34.399999999999991</v>
      </c>
      <c r="G1896" s="2">
        <f t="shared" si="227"/>
        <v>33.652000000000037</v>
      </c>
      <c r="H1896" s="2">
        <f t="shared" si="231"/>
        <v>34.055549999999947</v>
      </c>
      <c r="I1896" s="2">
        <f t="array" ref="I1896">SUMPRODUCT(B1880:B1899, (ROW(B1880:B1899)-ROW(B1880)+1)) / (20*21/2)</f>
        <v>34.4</v>
      </c>
      <c r="J1896" s="2">
        <f t="shared" si="234"/>
        <v>34.267870890284996</v>
      </c>
      <c r="K1896" s="2">
        <f t="shared" si="228"/>
        <v>33.966835163571595</v>
      </c>
    </row>
    <row r="1897" spans="1:11" ht="13.5" x14ac:dyDescent="0.25">
      <c r="A1897" s="3">
        <f>TITRES_STAT!B1900</f>
        <v>44774</v>
      </c>
      <c r="B1897" s="6">
        <f>TITRES_STAT!D1900</f>
        <v>34.4</v>
      </c>
      <c r="C1897" s="2">
        <f t="shared" si="229"/>
        <v>0</v>
      </c>
      <c r="D1897" s="2">
        <f t="shared" si="230"/>
        <v>34.4</v>
      </c>
      <c r="E1897" s="2">
        <f t="shared" si="232"/>
        <v>34.399999999999991</v>
      </c>
      <c r="F1897" s="2">
        <f t="shared" si="233"/>
        <v>34.399999999999991</v>
      </c>
      <c r="G1897" s="2">
        <f t="shared" si="227"/>
        <v>33.680000000000035</v>
      </c>
      <c r="H1897" s="2">
        <f t="shared" si="231"/>
        <v>34.055049999999945</v>
      </c>
      <c r="I1897" s="2">
        <f t="array" ref="I1897">SUMPRODUCT(B1881:B1900, (ROW(B1881:B1900)-ROW(B1881)+1)) / (20*21/2)</f>
        <v>34.4</v>
      </c>
      <c r="J1897" s="2">
        <f t="shared" si="234"/>
        <v>34.280454615019757</v>
      </c>
      <c r="K1897" s="2">
        <f t="shared" si="228"/>
        <v>33.983822019902121</v>
      </c>
    </row>
    <row r="1898" spans="1:11" ht="13.5" x14ac:dyDescent="0.25">
      <c r="A1898" s="3">
        <f>TITRES_STAT!B1901</f>
        <v>44775</v>
      </c>
      <c r="B1898" s="6">
        <f>TITRES_STAT!D1901</f>
        <v>34.4</v>
      </c>
      <c r="C1898" s="2">
        <f t="shared" si="229"/>
        <v>0</v>
      </c>
      <c r="D1898" s="2">
        <f t="shared" si="230"/>
        <v>34.4</v>
      </c>
      <c r="E1898" s="2">
        <f t="shared" si="232"/>
        <v>34.399999999999991</v>
      </c>
      <c r="F1898" s="2">
        <f t="shared" si="233"/>
        <v>34.399999999999991</v>
      </c>
      <c r="G1898" s="2">
        <f t="shared" si="227"/>
        <v>33.708000000000034</v>
      </c>
      <c r="H1898" s="2">
        <f t="shared" si="231"/>
        <v>34.054549999999942</v>
      </c>
      <c r="I1898" s="2">
        <f t="array" ref="I1898">SUMPRODUCT(B1882:B1901, (ROW(B1882:B1901)-ROW(B1882)+1)) / (20*21/2)</f>
        <v>34.4</v>
      </c>
      <c r="J1898" s="2">
        <f t="shared" si="234"/>
        <v>34.29183988977978</v>
      </c>
      <c r="K1898" s="2">
        <f t="shared" si="228"/>
        <v>34.000142725004004</v>
      </c>
    </row>
    <row r="1899" spans="1:11" ht="13.5" x14ac:dyDescent="0.25">
      <c r="A1899" s="3">
        <f>TITRES_STAT!B1902</f>
        <v>44776</v>
      </c>
      <c r="B1899" s="6">
        <f>TITRES_STAT!D1902</f>
        <v>34.4</v>
      </c>
      <c r="C1899" s="2">
        <f t="shared" si="229"/>
        <v>0</v>
      </c>
      <c r="D1899" s="2">
        <f t="shared" si="230"/>
        <v>34.4</v>
      </c>
      <c r="E1899" s="2">
        <f t="shared" si="232"/>
        <v>34.399999999999991</v>
      </c>
      <c r="F1899" s="2">
        <f t="shared" si="233"/>
        <v>34.399999999999991</v>
      </c>
      <c r="G1899" s="2">
        <f t="shared" si="227"/>
        <v>33.736000000000033</v>
      </c>
      <c r="H1899" s="2">
        <f t="shared" si="231"/>
        <v>34.05404999999994</v>
      </c>
      <c r="I1899" s="2">
        <f t="array" ref="I1899">SUMPRODUCT(B1883:B1902, (ROW(B1883:B1902)-ROW(B1883)+1)) / (20*21/2)</f>
        <v>34.4</v>
      </c>
      <c r="J1899" s="2">
        <f t="shared" si="234"/>
        <v>34.302140852657899</v>
      </c>
      <c r="K1899" s="2">
        <f t="shared" si="228"/>
        <v>34.015823402454828</v>
      </c>
    </row>
    <row r="1900" spans="1:11" ht="13.5" x14ac:dyDescent="0.25">
      <c r="A1900" s="3">
        <f>TITRES_STAT!B1903</f>
        <v>44777</v>
      </c>
      <c r="B1900" s="6">
        <f>TITRES_STAT!D1903</f>
        <v>34.4</v>
      </c>
      <c r="C1900" s="2">
        <f t="shared" si="229"/>
        <v>0</v>
      </c>
      <c r="D1900" s="2">
        <f t="shared" si="230"/>
        <v>34.4</v>
      </c>
      <c r="E1900" s="2">
        <f t="shared" si="232"/>
        <v>34.399999999999991</v>
      </c>
      <c r="F1900" s="2">
        <f t="shared" si="233"/>
        <v>34.399999999999991</v>
      </c>
      <c r="G1900" s="2">
        <f t="shared" si="227"/>
        <v>33.764000000000031</v>
      </c>
      <c r="H1900" s="2">
        <f t="shared" si="231"/>
        <v>34.053549999999944</v>
      </c>
      <c r="I1900" s="2">
        <f t="array" ref="I1900">SUMPRODUCT(B1884:B1903, (ROW(B1884:B1903)-ROW(B1884)+1)) / (20*21/2)</f>
        <v>34.4</v>
      </c>
      <c r="J1900" s="2">
        <f t="shared" si="234"/>
        <v>34.311460771452388</v>
      </c>
      <c r="K1900" s="2">
        <f t="shared" si="228"/>
        <v>34.030889151378169</v>
      </c>
    </row>
    <row r="1901" spans="1:11" ht="13.5" x14ac:dyDescent="0.25">
      <c r="A1901" s="3">
        <f>TITRES_STAT!B1904</f>
        <v>44778</v>
      </c>
      <c r="B1901" s="6">
        <f>TITRES_STAT!D1904</f>
        <v>34.4</v>
      </c>
      <c r="C1901" s="2">
        <f t="shared" si="229"/>
        <v>0</v>
      </c>
      <c r="D1901" s="2">
        <f t="shared" si="230"/>
        <v>34.4</v>
      </c>
      <c r="E1901" s="2">
        <f t="shared" si="232"/>
        <v>34.399999999999991</v>
      </c>
      <c r="F1901" s="2">
        <f t="shared" si="233"/>
        <v>34.399999999999991</v>
      </c>
      <c r="G1901" s="2">
        <f t="shared" si="227"/>
        <v>33.79200000000003</v>
      </c>
      <c r="H1901" s="2">
        <f t="shared" si="231"/>
        <v>34.053049999999942</v>
      </c>
      <c r="I1901" s="2">
        <f t="array" ref="I1901">SUMPRODUCT(B1885:B1904, (ROW(B1885:B1904)-ROW(B1885)+1)) / (20*21/2)</f>
        <v>34.4</v>
      </c>
      <c r="J1901" s="2">
        <f t="shared" si="234"/>
        <v>34.319893078933113</v>
      </c>
      <c r="K1901" s="2">
        <f t="shared" si="228"/>
        <v>34.045364086618243</v>
      </c>
    </row>
    <row r="1902" spans="1:11" ht="13.5" x14ac:dyDescent="0.25">
      <c r="A1902" s="3">
        <f>TITRES_STAT!B1905</f>
        <v>44781</v>
      </c>
      <c r="B1902" s="6">
        <f>TITRES_STAT!D1905</f>
        <v>34.4</v>
      </c>
      <c r="C1902" s="2">
        <f t="shared" si="229"/>
        <v>0</v>
      </c>
      <c r="D1902" s="2">
        <f t="shared" si="230"/>
        <v>34.4</v>
      </c>
      <c r="E1902" s="2">
        <f t="shared" si="232"/>
        <v>34.399999999999991</v>
      </c>
      <c r="F1902" s="2">
        <f t="shared" si="233"/>
        <v>34.399999999999991</v>
      </c>
      <c r="G1902" s="2">
        <f t="shared" si="227"/>
        <v>33.820000000000029</v>
      </c>
      <c r="H1902" s="2">
        <f t="shared" si="231"/>
        <v>34.05254999999994</v>
      </c>
      <c r="I1902" s="2">
        <f t="array" ref="I1902">SUMPRODUCT(B1886:B1905, (ROW(B1886:B1905)-ROW(B1886)+1)) / (20*21/2)</f>
        <v>34.4</v>
      </c>
      <c r="J1902" s="2">
        <f t="shared" si="234"/>
        <v>34.327522309510911</v>
      </c>
      <c r="K1902" s="2">
        <f t="shared" si="228"/>
        <v>34.059271377339101</v>
      </c>
    </row>
    <row r="1903" spans="1:11" ht="13.5" x14ac:dyDescent="0.25">
      <c r="A1903" s="3">
        <f>TITRES_STAT!B1906</f>
        <v>44782</v>
      </c>
      <c r="B1903" s="6">
        <f>TITRES_STAT!D1906</f>
        <v>34.4</v>
      </c>
      <c r="C1903" s="2">
        <f t="shared" si="229"/>
        <v>0</v>
      </c>
      <c r="D1903" s="2">
        <f t="shared" si="230"/>
        <v>34.4</v>
      </c>
      <c r="E1903" s="2">
        <f t="shared" si="232"/>
        <v>34.399999999999991</v>
      </c>
      <c r="F1903" s="2">
        <f t="shared" si="233"/>
        <v>34.399999999999991</v>
      </c>
      <c r="G1903" s="2">
        <f t="shared" si="227"/>
        <v>33.848000000000027</v>
      </c>
      <c r="H1903" s="2">
        <f t="shared" si="231"/>
        <v>34.052049999999937</v>
      </c>
      <c r="I1903" s="2">
        <f t="array" ref="I1903">SUMPRODUCT(B1887:B1906, (ROW(B1887:B1906)-ROW(B1887)+1)) / (20*21/2)</f>
        <v>34.4</v>
      </c>
      <c r="J1903" s="2">
        <f t="shared" si="234"/>
        <v>34.334424946700352</v>
      </c>
      <c r="K1903" s="2">
        <f t="shared" si="228"/>
        <v>34.072633284110118</v>
      </c>
    </row>
    <row r="1904" spans="1:11" ht="13.5" x14ac:dyDescent="0.25">
      <c r="A1904" s="3">
        <f>TITRES_STAT!B1907</f>
        <v>44783</v>
      </c>
      <c r="B1904" s="6">
        <f>TITRES_STAT!D1907</f>
        <v>34.4</v>
      </c>
      <c r="C1904" s="2">
        <f t="shared" si="229"/>
        <v>0</v>
      </c>
      <c r="D1904" s="2">
        <f t="shared" si="230"/>
        <v>34.4</v>
      </c>
      <c r="E1904" s="2">
        <f t="shared" si="232"/>
        <v>34.399999999999991</v>
      </c>
      <c r="F1904" s="2">
        <f t="shared" si="233"/>
        <v>34.399999999999991</v>
      </c>
      <c r="G1904" s="2">
        <f t="shared" si="227"/>
        <v>33.876000000000033</v>
      </c>
      <c r="H1904" s="2">
        <f t="shared" si="231"/>
        <v>34.051549999999935</v>
      </c>
      <c r="I1904" s="2">
        <f t="array" ref="I1904">SUMPRODUCT(B1888:B1907, (ROW(B1888:B1907)-ROW(B1888)+1)) / (20*21/2)</f>
        <v>34.4</v>
      </c>
      <c r="J1904" s="2">
        <f t="shared" si="234"/>
        <v>34.340670189871751</v>
      </c>
      <c r="K1904" s="2">
        <f t="shared" si="228"/>
        <v>34.085471194537178</v>
      </c>
    </row>
    <row r="1905" spans="1:11" ht="13.5" x14ac:dyDescent="0.25">
      <c r="A1905" s="3">
        <f>TITRES_STAT!B1908</f>
        <v>44784</v>
      </c>
      <c r="B1905" s="6">
        <f>TITRES_STAT!D1908</f>
        <v>34.4</v>
      </c>
      <c r="C1905" s="2">
        <f t="shared" si="229"/>
        <v>0</v>
      </c>
      <c r="D1905" s="2">
        <f t="shared" si="230"/>
        <v>34.4</v>
      </c>
      <c r="E1905" s="2">
        <f t="shared" si="232"/>
        <v>34.399999999999991</v>
      </c>
      <c r="F1905" s="2">
        <f t="shared" si="233"/>
        <v>34.399999999999991</v>
      </c>
      <c r="G1905" s="2">
        <f t="shared" si="227"/>
        <v>33.904000000000025</v>
      </c>
      <c r="H1905" s="2">
        <f t="shared" si="231"/>
        <v>34.05104999999994</v>
      </c>
      <c r="I1905" s="2">
        <f t="array" ref="I1905">SUMPRODUCT(B1889:B1908, (ROW(B1889:B1908)-ROW(B1889)+1)) / (20*21/2)</f>
        <v>34.4</v>
      </c>
      <c r="J1905" s="2">
        <f t="shared" si="234"/>
        <v>34.346320647979205</v>
      </c>
      <c r="K1905" s="2">
        <f t="shared" si="228"/>
        <v>34.097805657496508</v>
      </c>
    </row>
    <row r="1906" spans="1:11" ht="13.5" x14ac:dyDescent="0.25">
      <c r="A1906" s="3">
        <f>TITRES_STAT!B1909</f>
        <v>44785</v>
      </c>
      <c r="B1906" s="6">
        <f>TITRES_STAT!D1909</f>
        <v>34.4</v>
      </c>
      <c r="C1906" s="2">
        <f t="shared" si="229"/>
        <v>0</v>
      </c>
      <c r="D1906" s="2">
        <f t="shared" si="230"/>
        <v>34.4</v>
      </c>
      <c r="E1906" s="2">
        <f t="shared" si="232"/>
        <v>34.399999999999991</v>
      </c>
      <c r="F1906" s="2">
        <f t="shared" si="233"/>
        <v>34.399999999999991</v>
      </c>
      <c r="G1906" s="2">
        <f t="shared" ref="G1906:G1969" si="235">AVERAGE(B1857:B1906)</f>
        <v>33.932000000000031</v>
      </c>
      <c r="H1906" s="2">
        <f t="shared" si="231"/>
        <v>34.050549999999937</v>
      </c>
      <c r="I1906" s="2">
        <f t="array" ref="I1906">SUMPRODUCT(B1890:B1909, (ROW(B1890:B1909)-ROW(B1890)+1)) / (20*21/2)</f>
        <v>34.4</v>
      </c>
      <c r="J1906" s="2">
        <f t="shared" si="234"/>
        <v>34.351432967219282</v>
      </c>
      <c r="K1906" s="2">
        <f t="shared" si="228"/>
        <v>34.109656416026063</v>
      </c>
    </row>
    <row r="1907" spans="1:11" ht="13.5" x14ac:dyDescent="0.25">
      <c r="A1907" s="3">
        <f>TITRES_STAT!B1910</f>
        <v>44788</v>
      </c>
      <c r="B1907" s="6">
        <f>TITRES_STAT!D1910</f>
        <v>34.4</v>
      </c>
      <c r="C1907" s="2">
        <f t="shared" si="229"/>
        <v>0</v>
      </c>
      <c r="D1907" s="2">
        <f t="shared" si="230"/>
        <v>34.4</v>
      </c>
      <c r="E1907" s="2">
        <f t="shared" si="232"/>
        <v>34.399999999999991</v>
      </c>
      <c r="F1907" s="2">
        <f t="shared" si="233"/>
        <v>34.399999999999991</v>
      </c>
      <c r="G1907" s="2">
        <f t="shared" si="235"/>
        <v>33.960000000000029</v>
      </c>
      <c r="H1907" s="2">
        <f t="shared" si="231"/>
        <v>34.050049999999935</v>
      </c>
      <c r="I1907" s="2">
        <f t="array" ref="I1907">SUMPRODUCT(B1891:B1910, (ROW(B1891:B1910)-ROW(B1891)+1)) / (20*21/2)</f>
        <v>34.4</v>
      </c>
      <c r="J1907" s="2">
        <f t="shared" si="234"/>
        <v>34.356058398912687</v>
      </c>
      <c r="K1907" s="2">
        <f t="shared" ref="K1907:K1970" si="236">$K$4*B1907+(1-$K$4)*K1906</f>
        <v>34.121042438927006</v>
      </c>
    </row>
    <row r="1908" spans="1:11" ht="13.5" x14ac:dyDescent="0.25">
      <c r="A1908" s="3">
        <f>TITRES_STAT!B1911</f>
        <v>44789</v>
      </c>
      <c r="B1908" s="6">
        <f>TITRES_STAT!D1911</f>
        <v>34.4</v>
      </c>
      <c r="C1908" s="2">
        <f t="shared" si="229"/>
        <v>0</v>
      </c>
      <c r="D1908" s="2">
        <f t="shared" si="230"/>
        <v>34.4</v>
      </c>
      <c r="E1908" s="2">
        <f t="shared" si="232"/>
        <v>34.399999999999991</v>
      </c>
      <c r="F1908" s="2">
        <f t="shared" si="233"/>
        <v>34.399999999999991</v>
      </c>
      <c r="G1908" s="2">
        <f t="shared" si="235"/>
        <v>33.988000000000028</v>
      </c>
      <c r="H1908" s="2">
        <f t="shared" si="231"/>
        <v>34.049549999999932</v>
      </c>
      <c r="I1908" s="2">
        <f t="array" ref="I1908">SUMPRODUCT(B1892:B1911, (ROW(B1892:B1911)-ROW(B1892)+1)) / (20*21/2)</f>
        <v>34.4</v>
      </c>
      <c r="J1908" s="2">
        <f t="shared" si="234"/>
        <v>34.360243313301957</v>
      </c>
      <c r="K1908" s="2">
        <f t="shared" si="236"/>
        <v>34.131981951125951</v>
      </c>
    </row>
    <row r="1909" spans="1:11" ht="13.5" x14ac:dyDescent="0.25">
      <c r="A1909" s="3">
        <f>TITRES_STAT!B1912</f>
        <v>44790</v>
      </c>
      <c r="B1909" s="6">
        <f>TITRES_STAT!D1912</f>
        <v>34.4</v>
      </c>
      <c r="C1909" s="2">
        <f t="shared" si="229"/>
        <v>0</v>
      </c>
      <c r="D1909" s="2">
        <f t="shared" si="230"/>
        <v>34.4</v>
      </c>
      <c r="E1909" s="2">
        <f t="shared" si="232"/>
        <v>34.399999999999991</v>
      </c>
      <c r="F1909" s="2">
        <f t="shared" si="233"/>
        <v>34.399999999999991</v>
      </c>
      <c r="G1909" s="2">
        <f t="shared" si="235"/>
        <v>34.016000000000027</v>
      </c>
      <c r="H1909" s="2">
        <f t="shared" si="231"/>
        <v>34.049049999999937</v>
      </c>
      <c r="I1909" s="2">
        <f t="array" ref="I1909">SUMPRODUCT(B1893:B1912, (ROW(B1893:B1912)-ROW(B1893)+1)) / (20*21/2)</f>
        <v>34.4</v>
      </c>
      <c r="J1909" s="2">
        <f t="shared" si="234"/>
        <v>34.364029664416059</v>
      </c>
      <c r="K1909" s="2">
        <f t="shared" si="236"/>
        <v>34.142492462846505</v>
      </c>
    </row>
    <row r="1910" spans="1:11" ht="13.5" x14ac:dyDescent="0.25">
      <c r="A1910" s="3">
        <f>TITRES_STAT!B1913</f>
        <v>44791</v>
      </c>
      <c r="B1910" s="6">
        <f>TITRES_STAT!D1913</f>
        <v>34.4</v>
      </c>
      <c r="C1910" s="2">
        <f t="shared" si="229"/>
        <v>0</v>
      </c>
      <c r="D1910" s="2">
        <f t="shared" si="230"/>
        <v>34.4</v>
      </c>
      <c r="E1910" s="2">
        <f t="shared" si="232"/>
        <v>34.399999999999991</v>
      </c>
      <c r="F1910" s="2">
        <f t="shared" si="233"/>
        <v>34.399999999999991</v>
      </c>
      <c r="G1910" s="2">
        <f t="shared" si="235"/>
        <v>34.044000000000025</v>
      </c>
      <c r="H1910" s="2">
        <f t="shared" si="231"/>
        <v>34.048549999999935</v>
      </c>
      <c r="I1910" s="2">
        <f t="array" ref="I1910">SUMPRODUCT(B1894:B1913, (ROW(B1894:B1913)-ROW(B1894)+1)) / (20*21/2)</f>
        <v>34.4</v>
      </c>
      <c r="J1910" s="2">
        <f t="shared" si="234"/>
        <v>34.367455410662146</v>
      </c>
      <c r="K1910" s="2">
        <f t="shared" si="236"/>
        <v>34.15259079763684</v>
      </c>
    </row>
    <row r="1911" spans="1:11" ht="13.5" x14ac:dyDescent="0.25">
      <c r="A1911" s="3">
        <f>TITRES_STAT!B1914</f>
        <v>44792</v>
      </c>
      <c r="B1911" s="6">
        <f>TITRES_STAT!D1914</f>
        <v>34.4</v>
      </c>
      <c r="C1911" s="2">
        <f t="shared" si="229"/>
        <v>0</v>
      </c>
      <c r="D1911" s="2">
        <f t="shared" si="230"/>
        <v>34.4</v>
      </c>
      <c r="E1911" s="2">
        <f t="shared" si="232"/>
        <v>34.399999999999991</v>
      </c>
      <c r="F1911" s="2">
        <f t="shared" si="233"/>
        <v>34.399999999999991</v>
      </c>
      <c r="G1911" s="2">
        <f t="shared" si="235"/>
        <v>34.072000000000024</v>
      </c>
      <c r="H1911" s="2">
        <f t="shared" si="231"/>
        <v>34.048049999999932</v>
      </c>
      <c r="I1911" s="2">
        <f t="array" ref="I1911">SUMPRODUCT(B1895:B1914, (ROW(B1895:B1914)-ROW(B1895)+1)) / (20*21/2)</f>
        <v>34.4</v>
      </c>
      <c r="J1911" s="2">
        <f t="shared" si="234"/>
        <v>34.370554895360989</v>
      </c>
      <c r="K1911" s="2">
        <f t="shared" si="236"/>
        <v>34.162293119298141</v>
      </c>
    </row>
    <row r="1912" spans="1:11" ht="13.5" x14ac:dyDescent="0.25">
      <c r="A1912" s="3">
        <f>TITRES_STAT!B1915</f>
        <v>44795</v>
      </c>
      <c r="B1912" s="6">
        <f>TITRES_STAT!D1915</f>
        <v>34.4</v>
      </c>
      <c r="C1912" s="2">
        <f t="shared" si="229"/>
        <v>0</v>
      </c>
      <c r="D1912" s="2">
        <f t="shared" si="230"/>
        <v>34.4</v>
      </c>
      <c r="E1912" s="2">
        <f t="shared" si="232"/>
        <v>34.399999999999991</v>
      </c>
      <c r="F1912" s="2">
        <f t="shared" si="233"/>
        <v>34.399999999999991</v>
      </c>
      <c r="G1912" s="2">
        <f t="shared" si="235"/>
        <v>34.10000000000003</v>
      </c>
      <c r="H1912" s="2">
        <f t="shared" si="231"/>
        <v>34.04754999999993</v>
      </c>
      <c r="I1912" s="2">
        <f t="array" ref="I1912">SUMPRODUCT(B1896:B1915, (ROW(B1896:B1915)-ROW(B1896)+1)) / (20*21/2)</f>
        <v>34.4</v>
      </c>
      <c r="J1912" s="2">
        <f t="shared" si="234"/>
        <v>34.373359191040898</v>
      </c>
      <c r="K1912" s="2">
        <f t="shared" si="236"/>
        <v>34.171614957757043</v>
      </c>
    </row>
    <row r="1913" spans="1:11" ht="13.5" x14ac:dyDescent="0.25">
      <c r="A1913" s="3">
        <f>TITRES_STAT!B1916</f>
        <v>44796</v>
      </c>
      <c r="B1913" s="6">
        <f>TITRES_STAT!D1916</f>
        <v>34.4</v>
      </c>
      <c r="C1913" s="2">
        <f t="shared" si="229"/>
        <v>0</v>
      </c>
      <c r="D1913" s="2">
        <f t="shared" si="230"/>
        <v>34.4</v>
      </c>
      <c r="E1913" s="2">
        <f t="shared" si="232"/>
        <v>34.399999999999991</v>
      </c>
      <c r="F1913" s="2">
        <f t="shared" si="233"/>
        <v>34.399999999999991</v>
      </c>
      <c r="G1913" s="2">
        <f t="shared" si="235"/>
        <v>34.128000000000021</v>
      </c>
      <c r="H1913" s="2">
        <f t="shared" si="231"/>
        <v>34.047049999999921</v>
      </c>
      <c r="I1913" s="2">
        <f t="array" ref="I1913">SUMPRODUCT(B1897:B1916, (ROW(B1897:B1916)-ROW(B1897)+1)) / (20*21/2)</f>
        <v>34.4</v>
      </c>
      <c r="J1913" s="2">
        <f t="shared" si="234"/>
        <v>34.375896410941763</v>
      </c>
      <c r="K1913" s="2">
        <f t="shared" si="236"/>
        <v>34.180571233923438</v>
      </c>
    </row>
    <row r="1914" spans="1:11" ht="13.5" x14ac:dyDescent="0.25">
      <c r="A1914" s="3">
        <f>TITRES_STAT!B1917</f>
        <v>44797</v>
      </c>
      <c r="B1914" s="6">
        <f>TITRES_STAT!D1917</f>
        <v>34.4</v>
      </c>
      <c r="C1914" s="2">
        <f t="shared" si="229"/>
        <v>0</v>
      </c>
      <c r="D1914" s="2">
        <f t="shared" si="230"/>
        <v>34.4</v>
      </c>
      <c r="E1914" s="2">
        <f t="shared" si="232"/>
        <v>34.399999999999991</v>
      </c>
      <c r="F1914" s="2">
        <f t="shared" si="233"/>
        <v>34.399999999999991</v>
      </c>
      <c r="G1914" s="2">
        <f t="shared" si="235"/>
        <v>34.156000000000027</v>
      </c>
      <c r="H1914" s="2">
        <f t="shared" si="231"/>
        <v>34.046549999999918</v>
      </c>
      <c r="I1914" s="2">
        <f t="array" ref="I1914">SUMPRODUCT(B1898:B1917, (ROW(B1898:B1917)-ROW(B1898)+1)) / (20*21/2)</f>
        <v>34.4</v>
      </c>
      <c r="J1914" s="2">
        <f t="shared" si="234"/>
        <v>34.378191990852073</v>
      </c>
      <c r="K1914" s="2">
        <f t="shared" si="236"/>
        <v>34.189176283573502</v>
      </c>
    </row>
    <row r="1915" spans="1:11" ht="13.5" x14ac:dyDescent="0.25">
      <c r="A1915" s="3">
        <f>TITRES_STAT!B1918</f>
        <v>44798</v>
      </c>
      <c r="B1915" s="6">
        <f>TITRES_STAT!D1918</f>
        <v>34.4</v>
      </c>
      <c r="C1915" s="2">
        <f t="shared" si="229"/>
        <v>0</v>
      </c>
      <c r="D1915" s="2">
        <f t="shared" si="230"/>
        <v>34.4</v>
      </c>
      <c r="E1915" s="2">
        <f t="shared" si="232"/>
        <v>34.399999999999991</v>
      </c>
      <c r="F1915" s="2">
        <f t="shared" si="233"/>
        <v>34.399999999999991</v>
      </c>
      <c r="G1915" s="2">
        <f t="shared" si="235"/>
        <v>34.184000000000026</v>
      </c>
      <c r="H1915" s="2">
        <f t="shared" si="231"/>
        <v>34.046049999999916</v>
      </c>
      <c r="I1915" s="2">
        <f t="array" ref="I1915">SUMPRODUCT(B1899:B1918, (ROW(B1899:B1918)-ROW(B1899)+1)) / (20*21/2)</f>
        <v>34.4</v>
      </c>
      <c r="J1915" s="2">
        <f t="shared" si="234"/>
        <v>34.380268944104259</v>
      </c>
      <c r="K1915" s="2">
        <f t="shared" si="236"/>
        <v>34.197443880296113</v>
      </c>
    </row>
    <row r="1916" spans="1:11" ht="13.5" x14ac:dyDescent="0.25">
      <c r="A1916" s="3">
        <f>TITRES_STAT!B1919</f>
        <v>44799</v>
      </c>
      <c r="B1916" s="6">
        <f>TITRES_STAT!D1919</f>
        <v>34.4</v>
      </c>
      <c r="C1916" s="2">
        <f t="shared" si="229"/>
        <v>0</v>
      </c>
      <c r="D1916" s="2">
        <f t="shared" si="230"/>
        <v>34.4</v>
      </c>
      <c r="E1916" s="2">
        <f t="shared" si="232"/>
        <v>34.399999999999991</v>
      </c>
      <c r="F1916" s="2">
        <f t="shared" si="233"/>
        <v>34.399999999999991</v>
      </c>
      <c r="G1916" s="2">
        <f t="shared" si="235"/>
        <v>34.212000000000025</v>
      </c>
      <c r="H1916" s="2">
        <f t="shared" si="231"/>
        <v>34.04554999999992</v>
      </c>
      <c r="I1916" s="2">
        <f t="array" ref="I1916">SUMPRODUCT(B1900:B1919, (ROW(B1900:B1919)-ROW(B1900)+1)) / (20*21/2)</f>
        <v>34.4</v>
      </c>
      <c r="J1916" s="2">
        <f t="shared" si="234"/>
        <v>34.382148092284808</v>
      </c>
      <c r="K1916" s="2">
        <f t="shared" si="236"/>
        <v>34.205387257539407</v>
      </c>
    </row>
    <row r="1917" spans="1:11" ht="13.5" x14ac:dyDescent="0.25">
      <c r="A1917" s="3">
        <f>TITRES_STAT!B1920</f>
        <v>44802</v>
      </c>
      <c r="B1917" s="6">
        <f>TITRES_STAT!D1920</f>
        <v>34.4</v>
      </c>
      <c r="C1917" s="2">
        <f t="shared" si="229"/>
        <v>0</v>
      </c>
      <c r="D1917" s="2">
        <f t="shared" si="230"/>
        <v>34.4</v>
      </c>
      <c r="E1917" s="2">
        <f t="shared" si="232"/>
        <v>34.399999999999991</v>
      </c>
      <c r="F1917" s="2">
        <f t="shared" si="233"/>
        <v>34.399999999999991</v>
      </c>
      <c r="G1917" s="2">
        <f t="shared" si="235"/>
        <v>34.24000000000003</v>
      </c>
      <c r="H1917" s="2">
        <f t="shared" si="231"/>
        <v>34.045049999999918</v>
      </c>
      <c r="I1917" s="2">
        <f t="array" ref="I1917">SUMPRODUCT(B1901:B1920, (ROW(B1901:B1920)-ROW(B1901)+1)) / (20*21/2)</f>
        <v>34.4</v>
      </c>
      <c r="J1917" s="2">
        <f t="shared" si="234"/>
        <v>34.383848273971971</v>
      </c>
      <c r="K1917" s="2">
        <f t="shared" si="236"/>
        <v>34.213019129792769</v>
      </c>
    </row>
    <row r="1918" spans="1:11" ht="13.5" x14ac:dyDescent="0.25">
      <c r="A1918" s="3">
        <f>TITRES_STAT!B1921</f>
        <v>44803</v>
      </c>
      <c r="B1918" s="6">
        <f>TITRES_STAT!D1921</f>
        <v>34.4</v>
      </c>
      <c r="C1918" s="2">
        <f t="shared" si="229"/>
        <v>0</v>
      </c>
      <c r="D1918" s="2">
        <f t="shared" si="230"/>
        <v>34.4</v>
      </c>
      <c r="E1918" s="2">
        <f t="shared" si="232"/>
        <v>34.399999999999991</v>
      </c>
      <c r="F1918" s="2">
        <f t="shared" si="233"/>
        <v>34.399999999999991</v>
      </c>
      <c r="G1918" s="2">
        <f t="shared" si="235"/>
        <v>34.268000000000029</v>
      </c>
      <c r="H1918" s="2">
        <f t="shared" si="231"/>
        <v>34.044549999999916</v>
      </c>
      <c r="I1918" s="2">
        <f t="array" ref="I1918">SUMPRODUCT(B1902:B1921, (ROW(B1902:B1921)-ROW(B1902)+1)) / (20*21/2)</f>
        <v>34.4</v>
      </c>
      <c r="J1918" s="2">
        <f t="shared" si="234"/>
        <v>34.385386533593689</v>
      </c>
      <c r="K1918" s="2">
        <f t="shared" si="236"/>
        <v>34.220351712938154</v>
      </c>
    </row>
    <row r="1919" spans="1:11" ht="13.5" x14ac:dyDescent="0.25">
      <c r="A1919" s="3">
        <f>TITRES_STAT!B1922</f>
        <v>44804</v>
      </c>
      <c r="B1919" s="6">
        <f>TITRES_STAT!D1922</f>
        <v>34.4</v>
      </c>
      <c r="C1919" s="2">
        <f t="shared" si="229"/>
        <v>0</v>
      </c>
      <c r="D1919" s="2">
        <f t="shared" si="230"/>
        <v>34.4</v>
      </c>
      <c r="E1919" s="2">
        <f t="shared" si="232"/>
        <v>34.399999999999991</v>
      </c>
      <c r="F1919" s="2">
        <f t="shared" si="233"/>
        <v>34.399999999999991</v>
      </c>
      <c r="G1919" s="2">
        <f t="shared" si="235"/>
        <v>34.296000000000028</v>
      </c>
      <c r="H1919" s="2">
        <f t="shared" si="231"/>
        <v>34.044049999999913</v>
      </c>
      <c r="I1919" s="2">
        <f t="array" ref="I1919">SUMPRODUCT(B1903:B1922, (ROW(B1903:B1922)-ROW(B1903)+1)) / (20*21/2)</f>
        <v>34.4</v>
      </c>
      <c r="J1919" s="2">
        <f t="shared" si="234"/>
        <v>34.386778292299056</v>
      </c>
      <c r="K1919" s="2">
        <f t="shared" si="236"/>
        <v>34.227396743803325</v>
      </c>
    </row>
    <row r="1920" spans="1:11" ht="13.5" x14ac:dyDescent="0.25">
      <c r="A1920" s="3">
        <f>TITRES_STAT!B1923</f>
        <v>44805</v>
      </c>
      <c r="B1920" s="6">
        <f>TITRES_STAT!D1923</f>
        <v>34.4</v>
      </c>
      <c r="C1920" s="2">
        <f t="shared" si="229"/>
        <v>0</v>
      </c>
      <c r="D1920" s="2">
        <f t="shared" si="230"/>
        <v>34.4</v>
      </c>
      <c r="E1920" s="2">
        <f t="shared" si="232"/>
        <v>34.399999999999991</v>
      </c>
      <c r="F1920" s="2">
        <f t="shared" si="233"/>
        <v>34.399999999999991</v>
      </c>
      <c r="G1920" s="2">
        <f t="shared" si="235"/>
        <v>34.324000000000026</v>
      </c>
      <c r="H1920" s="2">
        <f t="shared" si="231"/>
        <v>34.043549999999911</v>
      </c>
      <c r="I1920" s="2">
        <f t="array" ref="I1920">SUMPRODUCT(B1904:B1923, (ROW(B1904:B1923)-ROW(B1904)+1)) / (20*21/2)</f>
        <v>34.4</v>
      </c>
      <c r="J1920" s="2">
        <f t="shared" si="234"/>
        <v>34.388037502556287</v>
      </c>
      <c r="K1920" s="2">
        <f t="shared" si="236"/>
        <v>34.234165498948293</v>
      </c>
    </row>
    <row r="1921" spans="1:11" ht="13.5" x14ac:dyDescent="0.25">
      <c r="A1921" s="3">
        <f>TITRES_STAT!B1924</f>
        <v>44806</v>
      </c>
      <c r="B1921" s="6">
        <f>TITRES_STAT!D1924</f>
        <v>34.4</v>
      </c>
      <c r="C1921" s="2">
        <f t="shared" si="229"/>
        <v>0</v>
      </c>
      <c r="D1921" s="2">
        <f t="shared" si="230"/>
        <v>34.4</v>
      </c>
      <c r="E1921" s="2">
        <f t="shared" si="232"/>
        <v>34.399999999999991</v>
      </c>
      <c r="F1921" s="2">
        <f t="shared" si="233"/>
        <v>34.399999999999991</v>
      </c>
      <c r="G1921" s="2">
        <f t="shared" si="235"/>
        <v>34.352000000000032</v>
      </c>
      <c r="H1921" s="2">
        <f t="shared" si="231"/>
        <v>34.043049999999909</v>
      </c>
      <c r="I1921" s="2">
        <f t="array" ref="I1921">SUMPRODUCT(B1905:B1924, (ROW(B1905:B1924)-ROW(B1905)+1)) / (20*21/2)</f>
        <v>34.4</v>
      </c>
      <c r="J1921" s="2">
        <f t="shared" si="234"/>
        <v>34.389176788027115</v>
      </c>
      <c r="K1921" s="2">
        <f t="shared" si="236"/>
        <v>34.240668812715029</v>
      </c>
    </row>
    <row r="1922" spans="1:11" ht="13.5" x14ac:dyDescent="0.25">
      <c r="A1922" s="3">
        <f>TITRES_STAT!B1925</f>
        <v>44809</v>
      </c>
      <c r="B1922" s="6">
        <f>TITRES_STAT!D1925</f>
        <v>34.4</v>
      </c>
      <c r="C1922" s="2">
        <f t="shared" si="229"/>
        <v>0</v>
      </c>
      <c r="D1922" s="2">
        <f t="shared" si="230"/>
        <v>34.4</v>
      </c>
      <c r="E1922" s="2">
        <f t="shared" si="232"/>
        <v>34.399999999999991</v>
      </c>
      <c r="F1922" s="2">
        <f t="shared" si="233"/>
        <v>34.399999999999991</v>
      </c>
      <c r="G1922" s="2">
        <f t="shared" si="235"/>
        <v>34.380000000000024</v>
      </c>
      <c r="H1922" s="2">
        <f t="shared" si="231"/>
        <v>34.042549999999913</v>
      </c>
      <c r="I1922" s="2">
        <f t="array" ref="I1922">SUMPRODUCT(B1906:B1925, (ROW(B1906:B1925)-ROW(B1906)+1)) / (20*21/2)</f>
        <v>34.4</v>
      </c>
      <c r="J1922" s="2">
        <f t="shared" si="234"/>
        <v>34.39020757011977</v>
      </c>
      <c r="K1922" s="2">
        <f t="shared" si="236"/>
        <v>34.246917094569348</v>
      </c>
    </row>
    <row r="1923" spans="1:11" ht="13.5" x14ac:dyDescent="0.25">
      <c r="A1923" s="3">
        <f>TITRES_STAT!B1926</f>
        <v>44810</v>
      </c>
      <c r="B1923" s="6">
        <f>TITRES_STAT!D1926</f>
        <v>34.4</v>
      </c>
      <c r="C1923" s="2">
        <f t="shared" si="229"/>
        <v>0</v>
      </c>
      <c r="D1923" s="2">
        <f t="shared" si="230"/>
        <v>34.4</v>
      </c>
      <c r="E1923" s="2">
        <f t="shared" si="232"/>
        <v>34.399999999999991</v>
      </c>
      <c r="F1923" s="2">
        <f t="shared" si="233"/>
        <v>34.399999999999991</v>
      </c>
      <c r="G1923" s="2">
        <f t="shared" si="235"/>
        <v>34.390000000000029</v>
      </c>
      <c r="H1923" s="2">
        <f t="shared" si="231"/>
        <v>34.042049999999911</v>
      </c>
      <c r="I1923" s="2">
        <f t="array" ref="I1923">SUMPRODUCT(B1907:B1926, (ROW(B1907:B1926)-ROW(B1907)+1)) / (20*21/2)</f>
        <v>34.4</v>
      </c>
      <c r="J1923" s="2">
        <f t="shared" si="234"/>
        <v>34.391140182489316</v>
      </c>
      <c r="K1923" s="2">
        <f t="shared" si="236"/>
        <v>34.25292034576271</v>
      </c>
    </row>
    <row r="1924" spans="1:11" ht="13.5" x14ac:dyDescent="0.25">
      <c r="A1924" s="3">
        <f>TITRES_STAT!B1927</f>
        <v>44811</v>
      </c>
      <c r="B1924" s="6">
        <f>TITRES_STAT!D1927</f>
        <v>34.4</v>
      </c>
      <c r="C1924" s="2">
        <f t="shared" ref="C1924:C1987" si="237">B1924-B1923</f>
        <v>0</v>
      </c>
      <c r="D1924" s="2">
        <f t="shared" si="230"/>
        <v>34.4</v>
      </c>
      <c r="E1924" s="2">
        <f t="shared" si="232"/>
        <v>34.399999999999991</v>
      </c>
      <c r="F1924" s="2">
        <f t="shared" si="233"/>
        <v>34.399999999999991</v>
      </c>
      <c r="G1924" s="2">
        <f t="shared" si="235"/>
        <v>34.400000000000027</v>
      </c>
      <c r="H1924" s="2">
        <f t="shared" si="231"/>
        <v>34.041549999999908</v>
      </c>
      <c r="I1924" s="2">
        <f t="array" ref="I1924">SUMPRODUCT(B1908:B1927, (ROW(B1908:B1927)-ROW(B1908)+1)) / (20*21/2)</f>
        <v>34.4</v>
      </c>
      <c r="J1924" s="2">
        <f t="shared" si="234"/>
        <v>34.391983974633192</v>
      </c>
      <c r="K1924" s="2">
        <f t="shared" si="236"/>
        <v>34.258688175340644</v>
      </c>
    </row>
    <row r="1925" spans="1:11" ht="13.5" x14ac:dyDescent="0.25">
      <c r="A1925" s="3">
        <f>TITRES_STAT!B1928</f>
        <v>44812</v>
      </c>
      <c r="B1925" s="6">
        <f>TITRES_STAT!D1928</f>
        <v>34.4</v>
      </c>
      <c r="C1925" s="2">
        <f t="shared" si="237"/>
        <v>0</v>
      </c>
      <c r="D1925" s="2">
        <f t="shared" si="230"/>
        <v>34.4</v>
      </c>
      <c r="E1925" s="2">
        <f t="shared" si="232"/>
        <v>34.399999999999991</v>
      </c>
      <c r="F1925" s="2">
        <f t="shared" si="233"/>
        <v>34.399999999999991</v>
      </c>
      <c r="G1925" s="2">
        <f t="shared" si="235"/>
        <v>34.400000000000027</v>
      </c>
      <c r="H1925" s="2">
        <f t="shared" si="231"/>
        <v>34.041049999999906</v>
      </c>
      <c r="I1925" s="2">
        <f t="array" ref="I1925">SUMPRODUCT(B1909:B1928, (ROW(B1909:B1928)-ROW(B1909)+1)) / (20*21/2)</f>
        <v>34.4</v>
      </c>
      <c r="J1925" s="2">
        <f t="shared" si="234"/>
        <v>34.392747405620504</v>
      </c>
      <c r="K1925" s="2">
        <f t="shared" si="236"/>
        <v>34.264229815523365</v>
      </c>
    </row>
    <row r="1926" spans="1:11" ht="13.5" x14ac:dyDescent="0.25">
      <c r="A1926" s="3">
        <f>TITRES_STAT!B1929</f>
        <v>44813</v>
      </c>
      <c r="B1926" s="6">
        <f>TITRES_STAT!D1929</f>
        <v>34.4</v>
      </c>
      <c r="C1926" s="2">
        <f t="shared" si="237"/>
        <v>0</v>
      </c>
      <c r="D1926" s="2">
        <f t="shared" ref="D1926:D1989" si="238">AVERAGE(B1922:B1926)</f>
        <v>34.4</v>
      </c>
      <c r="E1926" s="2">
        <f t="shared" si="232"/>
        <v>34.399999999999991</v>
      </c>
      <c r="F1926" s="2">
        <f t="shared" si="233"/>
        <v>34.399999999999991</v>
      </c>
      <c r="G1926" s="2">
        <f t="shared" si="235"/>
        <v>34.400000000000027</v>
      </c>
      <c r="H1926" s="2">
        <f t="shared" si="231"/>
        <v>34.040549999999904</v>
      </c>
      <c r="I1926" s="2">
        <f t="array" ref="I1926">SUMPRODUCT(B1910:B1929, (ROW(B1910:B1929)-ROW(B1910)+1)) / (20*21/2)</f>
        <v>34.4</v>
      </c>
      <c r="J1926" s="2">
        <f t="shared" si="234"/>
        <v>34.393438128894743</v>
      </c>
      <c r="K1926" s="2">
        <f t="shared" si="236"/>
        <v>34.269554136483237</v>
      </c>
    </row>
    <row r="1927" spans="1:11" ht="13.5" x14ac:dyDescent="0.25">
      <c r="A1927" s="3">
        <f>TITRES_STAT!B1930</f>
        <v>44816</v>
      </c>
      <c r="B1927" s="6">
        <f>TITRES_STAT!D1930</f>
        <v>34.4</v>
      </c>
      <c r="C1927" s="2">
        <f t="shared" si="237"/>
        <v>0</v>
      </c>
      <c r="D1927" s="2">
        <f t="shared" si="238"/>
        <v>34.4</v>
      </c>
      <c r="E1927" s="2">
        <f t="shared" si="232"/>
        <v>34.399999999999991</v>
      </c>
      <c r="F1927" s="2">
        <f t="shared" si="233"/>
        <v>34.399999999999991</v>
      </c>
      <c r="G1927" s="2">
        <f t="shared" si="235"/>
        <v>34.400000000000027</v>
      </c>
      <c r="H1927" s="2">
        <f t="shared" si="231"/>
        <v>34.040049999999901</v>
      </c>
      <c r="I1927" s="2">
        <f t="array" ref="I1927">SUMPRODUCT(B1911:B1930, (ROW(B1911:B1930)-ROW(B1911)+1)) / (20*21/2)</f>
        <v>34.4</v>
      </c>
      <c r="J1927" s="2">
        <f t="shared" si="234"/>
        <v>34.394063069000005</v>
      </c>
      <c r="K1927" s="2">
        <f t="shared" si="236"/>
        <v>34.27466966054272</v>
      </c>
    </row>
    <row r="1928" spans="1:11" ht="13.5" x14ac:dyDescent="0.25">
      <c r="A1928" s="3">
        <f>TITRES_STAT!B1931</f>
        <v>44817</v>
      </c>
      <c r="B1928" s="6">
        <f>TITRES_STAT!D1931</f>
        <v>34.4</v>
      </c>
      <c r="C1928" s="2">
        <f t="shared" si="237"/>
        <v>0</v>
      </c>
      <c r="D1928" s="2">
        <f t="shared" si="238"/>
        <v>34.4</v>
      </c>
      <c r="E1928" s="2">
        <f t="shared" si="232"/>
        <v>34.399999999999991</v>
      </c>
      <c r="F1928" s="2">
        <f t="shared" si="233"/>
        <v>34.399999999999991</v>
      </c>
      <c r="G1928" s="2">
        <f t="shared" si="235"/>
        <v>34.400000000000027</v>
      </c>
      <c r="H1928" s="2">
        <f t="shared" si="231"/>
        <v>34.039549999999899</v>
      </c>
      <c r="I1928" s="2">
        <f t="array" ref="I1928">SUMPRODUCT(B1912:B1931, (ROW(B1912:B1931)-ROW(B1912)+1)) / (20*21/2)</f>
        <v>34.4</v>
      </c>
      <c r="J1928" s="2">
        <f t="shared" si="234"/>
        <v>34.394628491000006</v>
      </c>
      <c r="K1928" s="2">
        <f t="shared" si="236"/>
        <v>34.279584575815555</v>
      </c>
    </row>
    <row r="1929" spans="1:11" ht="13.5" x14ac:dyDescent="0.25">
      <c r="A1929" s="3">
        <f>TITRES_STAT!B1932</f>
        <v>44818</v>
      </c>
      <c r="B1929" s="6">
        <f>TITRES_STAT!D1932</f>
        <v>34.4</v>
      </c>
      <c r="C1929" s="2">
        <f t="shared" si="237"/>
        <v>0</v>
      </c>
      <c r="D1929" s="2">
        <f t="shared" si="238"/>
        <v>34.4</v>
      </c>
      <c r="E1929" s="2">
        <f t="shared" si="232"/>
        <v>34.399999999999991</v>
      </c>
      <c r="F1929" s="2">
        <f t="shared" si="233"/>
        <v>34.399999999999991</v>
      </c>
      <c r="G1929" s="2">
        <f t="shared" si="235"/>
        <v>34.400000000000027</v>
      </c>
      <c r="H1929" s="2">
        <f t="shared" si="231"/>
        <v>34.039049999999897</v>
      </c>
      <c r="I1929" s="2">
        <f t="array" ref="I1929">SUMPRODUCT(B1913:B1932, (ROW(B1913:B1932)-ROW(B1913)+1)) / (20*21/2)</f>
        <v>34.4</v>
      </c>
      <c r="J1929" s="2">
        <f t="shared" si="234"/>
        <v>34.395140063285723</v>
      </c>
      <c r="K1929" s="2">
        <f t="shared" si="236"/>
        <v>34.284306749312989</v>
      </c>
    </row>
    <row r="1930" spans="1:11" ht="13.5" x14ac:dyDescent="0.25">
      <c r="A1930" s="3">
        <f>TITRES_STAT!B1933</f>
        <v>44819</v>
      </c>
      <c r="B1930" s="6">
        <f>TITRES_STAT!D1933</f>
        <v>34.4</v>
      </c>
      <c r="C1930" s="2">
        <f t="shared" si="237"/>
        <v>0</v>
      </c>
      <c r="D1930" s="2">
        <f t="shared" si="238"/>
        <v>34.4</v>
      </c>
      <c r="E1930" s="2">
        <f t="shared" si="232"/>
        <v>34.399999999999991</v>
      </c>
      <c r="F1930" s="2">
        <f t="shared" si="233"/>
        <v>34.399999999999991</v>
      </c>
      <c r="G1930" s="2">
        <f t="shared" si="235"/>
        <v>34.400000000000027</v>
      </c>
      <c r="H1930" s="2">
        <f t="shared" ref="H1930:H1993" si="239">AVERAGE(B1731:B1930)</f>
        <v>34.038549999999894</v>
      </c>
      <c r="I1930" s="2">
        <f t="array" ref="I1930">SUMPRODUCT(B1914:B1933, (ROW(B1914:B1933)-ROW(B1914)+1)) / (20*21/2)</f>
        <v>34.4</v>
      </c>
      <c r="J1930" s="2">
        <f t="shared" si="234"/>
        <v>34.395602914401373</v>
      </c>
      <c r="K1930" s="2">
        <f t="shared" si="236"/>
        <v>34.288843739536013</v>
      </c>
    </row>
    <row r="1931" spans="1:11" ht="13.5" x14ac:dyDescent="0.25">
      <c r="A1931" s="3">
        <f>TITRES_STAT!B1934</f>
        <v>44820</v>
      </c>
      <c r="B1931" s="6">
        <f>TITRES_STAT!D1934</f>
        <v>34.4</v>
      </c>
      <c r="C1931" s="2">
        <f t="shared" si="237"/>
        <v>0</v>
      </c>
      <c r="D1931" s="2">
        <f t="shared" si="238"/>
        <v>34.4</v>
      </c>
      <c r="E1931" s="2">
        <f t="shared" si="232"/>
        <v>34.399999999999991</v>
      </c>
      <c r="F1931" s="2">
        <f t="shared" si="233"/>
        <v>34.399999999999991</v>
      </c>
      <c r="G1931" s="2">
        <f t="shared" si="235"/>
        <v>34.400000000000027</v>
      </c>
      <c r="H1931" s="2">
        <f t="shared" si="239"/>
        <v>34.038049999999892</v>
      </c>
      <c r="I1931" s="2">
        <f t="array" ref="I1931">SUMPRODUCT(B1915:B1934, (ROW(B1915:B1934)-ROW(B1915)+1)) / (20*21/2)</f>
        <v>34.4</v>
      </c>
      <c r="J1931" s="2">
        <f t="shared" si="234"/>
        <v>34.396021684458383</v>
      </c>
      <c r="K1931" s="2">
        <f t="shared" si="236"/>
        <v>34.293202808573817</v>
      </c>
    </row>
    <row r="1932" spans="1:11" ht="13.5" x14ac:dyDescent="0.25">
      <c r="A1932" s="3">
        <f>TITRES_STAT!B1935</f>
        <v>44823</v>
      </c>
      <c r="B1932" s="6">
        <f>TITRES_STAT!D1935</f>
        <v>34.4</v>
      </c>
      <c r="C1932" s="2">
        <f t="shared" si="237"/>
        <v>0</v>
      </c>
      <c r="D1932" s="2">
        <f t="shared" si="238"/>
        <v>34.4</v>
      </c>
      <c r="E1932" s="2">
        <f t="shared" ref="E1932:E1995" si="240">AVERAGE(B1923:B1932)</f>
        <v>34.399999999999991</v>
      </c>
      <c r="F1932" s="2">
        <f t="shared" si="233"/>
        <v>34.399999999999991</v>
      </c>
      <c r="G1932" s="2">
        <f t="shared" si="235"/>
        <v>34.400000000000027</v>
      </c>
      <c r="H1932" s="2">
        <f t="shared" si="239"/>
        <v>34.037549999999889</v>
      </c>
      <c r="I1932" s="2">
        <f t="array" ref="I1932">SUMPRODUCT(B1916:B1935, (ROW(B1916:B1935)-ROW(B1916)+1)) / (20*21/2)</f>
        <v>34.4</v>
      </c>
      <c r="J1932" s="2">
        <f t="shared" si="234"/>
        <v>34.396400571652826</v>
      </c>
      <c r="K1932" s="2">
        <f t="shared" si="236"/>
        <v>34.29739093372779</v>
      </c>
    </row>
    <row r="1933" spans="1:11" ht="13.5" x14ac:dyDescent="0.25">
      <c r="A1933" s="3">
        <f>TITRES_STAT!B1936</f>
        <v>44824</v>
      </c>
      <c r="B1933" s="6">
        <f>TITRES_STAT!D1936</f>
        <v>34.4</v>
      </c>
      <c r="C1933" s="2">
        <f t="shared" si="237"/>
        <v>0</v>
      </c>
      <c r="D1933" s="2">
        <f t="shared" si="238"/>
        <v>34.4</v>
      </c>
      <c r="E1933" s="2">
        <f t="shared" si="240"/>
        <v>34.399999999999991</v>
      </c>
      <c r="F1933" s="2">
        <f t="shared" si="233"/>
        <v>34.399999999999991</v>
      </c>
      <c r="G1933" s="2">
        <f t="shared" si="235"/>
        <v>34.400000000000027</v>
      </c>
      <c r="H1933" s="2">
        <f t="shared" si="239"/>
        <v>34.037049999999887</v>
      </c>
      <c r="I1933" s="2">
        <f t="array" ref="I1933">SUMPRODUCT(B1917:B1936, (ROW(B1917:B1936)-ROW(B1917)+1)) / (20*21/2)</f>
        <v>34.4</v>
      </c>
      <c r="J1933" s="2">
        <f t="shared" si="234"/>
        <v>34.39674337435256</v>
      </c>
      <c r="K1933" s="2">
        <f t="shared" si="236"/>
        <v>34.301414818679646</v>
      </c>
    </row>
    <row r="1934" spans="1:11" ht="13.5" x14ac:dyDescent="0.25">
      <c r="A1934" s="3">
        <f>TITRES_STAT!B1937</f>
        <v>44825</v>
      </c>
      <c r="B1934" s="6">
        <f>TITRES_STAT!D1937</f>
        <v>34.4</v>
      </c>
      <c r="C1934" s="2">
        <f t="shared" si="237"/>
        <v>0</v>
      </c>
      <c r="D1934" s="2">
        <f t="shared" si="238"/>
        <v>34.4</v>
      </c>
      <c r="E1934" s="2">
        <f t="shared" si="240"/>
        <v>34.399999999999991</v>
      </c>
      <c r="F1934" s="2">
        <f t="shared" si="233"/>
        <v>34.399999999999991</v>
      </c>
      <c r="G1934" s="2">
        <f t="shared" si="235"/>
        <v>34.400000000000027</v>
      </c>
      <c r="H1934" s="2">
        <f t="shared" si="239"/>
        <v>34.036549999999892</v>
      </c>
      <c r="I1934" s="2">
        <f t="array" ref="I1934">SUMPRODUCT(B1918:B1937, (ROW(B1918:B1937)-ROW(B1918)+1)) / (20*21/2)</f>
        <v>34.4</v>
      </c>
      <c r="J1934" s="2">
        <f t="shared" si="234"/>
        <v>34.397053529176127</v>
      </c>
      <c r="K1934" s="2">
        <f t="shared" si="236"/>
        <v>34.305280904221625</v>
      </c>
    </row>
    <row r="1935" spans="1:11" ht="13.5" x14ac:dyDescent="0.25">
      <c r="A1935" s="3">
        <f>TITRES_STAT!B1938</f>
        <v>44826</v>
      </c>
      <c r="B1935" s="6">
        <f>TITRES_STAT!D1938</f>
        <v>34.4</v>
      </c>
      <c r="C1935" s="2">
        <f t="shared" si="237"/>
        <v>0</v>
      </c>
      <c r="D1935" s="2">
        <f t="shared" si="238"/>
        <v>34.4</v>
      </c>
      <c r="E1935" s="2">
        <f t="shared" si="240"/>
        <v>34.399999999999991</v>
      </c>
      <c r="F1935" s="2">
        <f t="shared" si="233"/>
        <v>34.399999999999991</v>
      </c>
      <c r="G1935" s="2">
        <f t="shared" si="235"/>
        <v>34.400000000000027</v>
      </c>
      <c r="H1935" s="2">
        <f t="shared" si="239"/>
        <v>34.036049999999889</v>
      </c>
      <c r="I1935" s="2">
        <f t="array" ref="I1935">SUMPRODUCT(B1919:B1938, (ROW(B1919:B1938)-ROW(B1919)+1)) / (20*21/2)</f>
        <v>34.4</v>
      </c>
      <c r="J1935" s="2">
        <f t="shared" si="234"/>
        <v>34.397334145445065</v>
      </c>
      <c r="K1935" s="2">
        <f t="shared" si="236"/>
        <v>34.308995378565882</v>
      </c>
    </row>
    <row r="1936" spans="1:11" ht="13.5" x14ac:dyDescent="0.25">
      <c r="A1936" s="3">
        <f>TITRES_STAT!B1939</f>
        <v>44827</v>
      </c>
      <c r="B1936" s="6">
        <f>TITRES_STAT!D1939</f>
        <v>34.4</v>
      </c>
      <c r="C1936" s="2">
        <f t="shared" si="237"/>
        <v>0</v>
      </c>
      <c r="D1936" s="2">
        <f t="shared" si="238"/>
        <v>34.4</v>
      </c>
      <c r="E1936" s="2">
        <f t="shared" si="240"/>
        <v>34.399999999999991</v>
      </c>
      <c r="F1936" s="2">
        <f t="shared" si="233"/>
        <v>34.399999999999991</v>
      </c>
      <c r="G1936" s="2">
        <f t="shared" si="235"/>
        <v>34.400000000000027</v>
      </c>
      <c r="H1936" s="2">
        <f t="shared" si="239"/>
        <v>34.035549999999887</v>
      </c>
      <c r="I1936" s="2">
        <f t="array" ref="I1936">SUMPRODUCT(B1920:B1939, (ROW(B1920:B1939)-ROW(B1920)+1)) / (20*21/2)</f>
        <v>34.4</v>
      </c>
      <c r="J1936" s="2">
        <f t="shared" si="234"/>
        <v>34.39758803635506</v>
      </c>
      <c r="K1936" s="2">
        <f t="shared" si="236"/>
        <v>34.312564187249578</v>
      </c>
    </row>
    <row r="1937" spans="1:11" ht="13.5" x14ac:dyDescent="0.25">
      <c r="A1937" s="3">
        <f>TITRES_STAT!B1940</f>
        <v>44830</v>
      </c>
      <c r="B1937" s="6">
        <f>TITRES_STAT!D1940</f>
        <v>34.4</v>
      </c>
      <c r="C1937" s="2">
        <f t="shared" si="237"/>
        <v>0</v>
      </c>
      <c r="D1937" s="2">
        <f t="shared" si="238"/>
        <v>34.4</v>
      </c>
      <c r="E1937" s="2">
        <f t="shared" si="240"/>
        <v>34.399999999999991</v>
      </c>
      <c r="F1937" s="2">
        <f t="shared" si="233"/>
        <v>34.399999999999991</v>
      </c>
      <c r="G1937" s="2">
        <f t="shared" si="235"/>
        <v>34.400000000000027</v>
      </c>
      <c r="H1937" s="2">
        <f t="shared" si="239"/>
        <v>34.035049999999885</v>
      </c>
      <c r="I1937" s="2">
        <f t="array" ref="I1937">SUMPRODUCT(B1921:B1940, (ROW(B1921:B1940)-ROW(B1921)+1)) / (20*21/2)</f>
        <v>34.4</v>
      </c>
      <c r="J1937" s="2">
        <f t="shared" si="234"/>
        <v>34.397817747178387</v>
      </c>
      <c r="K1937" s="2">
        <f t="shared" si="236"/>
        <v>34.315993042651556</v>
      </c>
    </row>
    <row r="1938" spans="1:11" ht="13.5" x14ac:dyDescent="0.25">
      <c r="A1938" s="3">
        <f>TITRES_STAT!B1941</f>
        <v>44831</v>
      </c>
      <c r="B1938" s="6">
        <f>TITRES_STAT!D1941</f>
        <v>34.4</v>
      </c>
      <c r="C1938" s="2">
        <f t="shared" si="237"/>
        <v>0</v>
      </c>
      <c r="D1938" s="2">
        <f t="shared" si="238"/>
        <v>34.4</v>
      </c>
      <c r="E1938" s="2">
        <f t="shared" si="240"/>
        <v>34.399999999999991</v>
      </c>
      <c r="F1938" s="2">
        <f t="shared" si="233"/>
        <v>34.399999999999991</v>
      </c>
      <c r="G1938" s="2">
        <f t="shared" si="235"/>
        <v>34.400000000000027</v>
      </c>
      <c r="H1938" s="2">
        <f t="shared" si="239"/>
        <v>34.034549999999882</v>
      </c>
      <c r="I1938" s="2">
        <f t="array" ref="I1938">SUMPRODUCT(B1922:B1941, (ROW(B1922:B1941)-ROW(B1922)+1)) / (20*21/2)</f>
        <v>34.4</v>
      </c>
      <c r="J1938" s="2">
        <f t="shared" si="234"/>
        <v>34.398025580780448</v>
      </c>
      <c r="K1938" s="2">
        <f t="shared" si="236"/>
        <v>34.319287433135813</v>
      </c>
    </row>
    <row r="1939" spans="1:11" ht="13.5" x14ac:dyDescent="0.25">
      <c r="A1939" s="3">
        <f>TITRES_STAT!B1942</f>
        <v>44832</v>
      </c>
      <c r="B1939" s="6">
        <f>TITRES_STAT!D1942</f>
        <v>34.4</v>
      </c>
      <c r="C1939" s="2">
        <f t="shared" si="237"/>
        <v>0</v>
      </c>
      <c r="D1939" s="2">
        <f t="shared" si="238"/>
        <v>34.4</v>
      </c>
      <c r="E1939" s="2">
        <f t="shared" si="240"/>
        <v>34.399999999999991</v>
      </c>
      <c r="F1939" s="2">
        <f t="shared" si="233"/>
        <v>34.399999999999991</v>
      </c>
      <c r="G1939" s="2">
        <f t="shared" si="235"/>
        <v>34.400000000000027</v>
      </c>
      <c r="H1939" s="2">
        <f t="shared" si="239"/>
        <v>34.03404999999988</v>
      </c>
      <c r="I1939" s="2">
        <f t="array" ref="I1939">SUMPRODUCT(B1923:B1942, (ROW(B1923:B1942)-ROW(B1923)+1)) / (20*21/2)</f>
        <v>34.4</v>
      </c>
      <c r="J1939" s="2">
        <f t="shared" si="234"/>
        <v>34.398213620706123</v>
      </c>
      <c r="K1939" s="2">
        <f t="shared" si="236"/>
        <v>34.32245263183637</v>
      </c>
    </row>
    <row r="1940" spans="1:11" ht="13.5" x14ac:dyDescent="0.25">
      <c r="A1940" s="3">
        <f>TITRES_STAT!B1943</f>
        <v>44833</v>
      </c>
      <c r="B1940" s="6">
        <f>TITRES_STAT!D1943</f>
        <v>34.4</v>
      </c>
      <c r="C1940" s="2">
        <f t="shared" si="237"/>
        <v>0</v>
      </c>
      <c r="D1940" s="2">
        <f t="shared" si="238"/>
        <v>34.4</v>
      </c>
      <c r="E1940" s="2">
        <f t="shared" si="240"/>
        <v>34.399999999999991</v>
      </c>
      <c r="F1940" s="2">
        <f t="shared" ref="F1940:F2003" si="241">AVERAGE(B1921:B1940)</f>
        <v>34.399999999999991</v>
      </c>
      <c r="G1940" s="2">
        <f t="shared" si="235"/>
        <v>34.400000000000027</v>
      </c>
      <c r="H1940" s="2">
        <f t="shared" si="239"/>
        <v>34.033549999999877</v>
      </c>
      <c r="I1940" s="2">
        <f t="array" ref="I1940">SUMPRODUCT(B1924:B1943, (ROW(B1924:B1943)-ROW(B1924)+1)) / (20*21/2)</f>
        <v>34.4</v>
      </c>
      <c r="J1940" s="2">
        <f t="shared" si="234"/>
        <v>34.398383752067446</v>
      </c>
      <c r="K1940" s="2">
        <f t="shared" si="236"/>
        <v>34.325493705097692</v>
      </c>
    </row>
    <row r="1941" spans="1:11" ht="13.5" x14ac:dyDescent="0.25">
      <c r="A1941" s="3">
        <f>TITRES_STAT!B1944</f>
        <v>44834</v>
      </c>
      <c r="B1941" s="6">
        <f>TITRES_STAT!D1944</f>
        <v>34.4</v>
      </c>
      <c r="C1941" s="2">
        <f t="shared" si="237"/>
        <v>0</v>
      </c>
      <c r="D1941" s="2">
        <f t="shared" si="238"/>
        <v>34.4</v>
      </c>
      <c r="E1941" s="2">
        <f t="shared" si="240"/>
        <v>34.399999999999991</v>
      </c>
      <c r="F1941" s="2">
        <f t="shared" si="241"/>
        <v>34.399999999999991</v>
      </c>
      <c r="G1941" s="2">
        <f t="shared" si="235"/>
        <v>34.400000000000027</v>
      </c>
      <c r="H1941" s="2">
        <f t="shared" si="239"/>
        <v>34.033049999999875</v>
      </c>
      <c r="I1941" s="2">
        <f t="array" ref="I1941">SUMPRODUCT(B1925:B1944, (ROW(B1925:B1944)-ROW(B1925)+1)) / (20*21/2)</f>
        <v>34.25333333333333</v>
      </c>
      <c r="J1941" s="2">
        <f t="shared" ref="J1941:J2004" si="242">$J$4*B1941+J1940*(1-$J$4)</f>
        <v>34.398537680441976</v>
      </c>
      <c r="K1941" s="2">
        <f t="shared" si="236"/>
        <v>34.328415520584059</v>
      </c>
    </row>
    <row r="1942" spans="1:11" ht="13.5" x14ac:dyDescent="0.25">
      <c r="A1942" s="3">
        <f>TITRES_STAT!B1945</f>
        <v>44837</v>
      </c>
      <c r="B1942" s="6">
        <f>TITRES_STAT!D1945</f>
        <v>34.4</v>
      </c>
      <c r="C1942" s="2">
        <f t="shared" si="237"/>
        <v>0</v>
      </c>
      <c r="D1942" s="2">
        <f t="shared" si="238"/>
        <v>34.4</v>
      </c>
      <c r="E1942" s="2">
        <f t="shared" si="240"/>
        <v>34.399999999999991</v>
      </c>
      <c r="F1942" s="2">
        <f t="shared" si="241"/>
        <v>34.399999999999991</v>
      </c>
      <c r="G1942" s="2">
        <f t="shared" si="235"/>
        <v>34.400000000000027</v>
      </c>
      <c r="H1942" s="2">
        <f t="shared" si="239"/>
        <v>34.042899999999875</v>
      </c>
      <c r="I1942" s="2">
        <f t="array" ref="I1942">SUMPRODUCT(B1926:B1945, (ROW(B1926:B1945)-ROW(B1926)+1)) / (20*21/2)</f>
        <v>33.973999999999997</v>
      </c>
      <c r="J1942" s="2">
        <f t="shared" si="242"/>
        <v>34.398676948971314</v>
      </c>
      <c r="K1942" s="2">
        <f t="shared" si="236"/>
        <v>34.331222755070961</v>
      </c>
    </row>
    <row r="1943" spans="1:11" ht="13.5" x14ac:dyDescent="0.25">
      <c r="A1943" s="3">
        <f>TITRES_STAT!B1946</f>
        <v>44838</v>
      </c>
      <c r="B1943" s="6">
        <f>TITRES_STAT!D1946</f>
        <v>34.4</v>
      </c>
      <c r="C1943" s="2">
        <f t="shared" si="237"/>
        <v>0</v>
      </c>
      <c r="D1943" s="2">
        <f t="shared" si="238"/>
        <v>34.4</v>
      </c>
      <c r="E1943" s="2">
        <f t="shared" si="240"/>
        <v>34.399999999999991</v>
      </c>
      <c r="F1943" s="2">
        <f t="shared" si="241"/>
        <v>34.399999999999991</v>
      </c>
      <c r="G1943" s="2">
        <f t="shared" si="235"/>
        <v>34.400000000000027</v>
      </c>
      <c r="H1943" s="2">
        <f t="shared" si="239"/>
        <v>34.052749999999868</v>
      </c>
      <c r="I1943" s="2">
        <f t="array" ref="I1943">SUMPRODUCT(B1927:B1946, (ROW(B1927:B1946)-ROW(B1927)+1)) / (20*21/2)</f>
        <v>33.709000000000003</v>
      </c>
      <c r="J1943" s="2">
        <f t="shared" si="242"/>
        <v>34.398802953831186</v>
      </c>
      <c r="K1943" s="2">
        <f t="shared" si="236"/>
        <v>34.333919901930926</v>
      </c>
    </row>
    <row r="1944" spans="1:11" ht="13.5" x14ac:dyDescent="0.25">
      <c r="A1944" s="3">
        <f>TITRES_STAT!B1947</f>
        <v>44839</v>
      </c>
      <c r="B1944" s="6">
        <f>TITRES_STAT!D1947</f>
        <v>32.86</v>
      </c>
      <c r="C1944" s="2">
        <f t="shared" si="237"/>
        <v>-1.5399999999999991</v>
      </c>
      <c r="D1944" s="2">
        <f t="shared" si="238"/>
        <v>34.091999999999999</v>
      </c>
      <c r="E1944" s="2">
        <f t="shared" si="240"/>
        <v>34.245999999999995</v>
      </c>
      <c r="F1944" s="2">
        <f t="shared" si="241"/>
        <v>34.322999999999993</v>
      </c>
      <c r="G1944" s="2">
        <f t="shared" si="235"/>
        <v>34.369200000000021</v>
      </c>
      <c r="H1944" s="2">
        <f t="shared" si="239"/>
        <v>34.054899999999868</v>
      </c>
      <c r="I1944" s="2">
        <f t="array" ref="I1944">SUMPRODUCT(B1928:B1947, (ROW(B1928:B1947)-ROW(B1928)+1)) / (20*21/2)</f>
        <v>33.324047619047619</v>
      </c>
      <c r="J1944" s="2">
        <f t="shared" si="242"/>
        <v>34.252250291561552</v>
      </c>
      <c r="K1944" s="2">
        <f t="shared" si="236"/>
        <v>34.276119121463047</v>
      </c>
    </row>
    <row r="1945" spans="1:11" ht="13.5" x14ac:dyDescent="0.25">
      <c r="A1945" s="3">
        <f>TITRES_STAT!B1948</f>
        <v>44840</v>
      </c>
      <c r="B1945" s="6">
        <f>TITRES_STAT!D1948</f>
        <v>31.39</v>
      </c>
      <c r="C1945" s="2">
        <f t="shared" si="237"/>
        <v>-1.4699999999999989</v>
      </c>
      <c r="D1945" s="2">
        <f t="shared" si="238"/>
        <v>33.489999999999995</v>
      </c>
      <c r="E1945" s="2">
        <f t="shared" si="240"/>
        <v>33.945</v>
      </c>
      <c r="F1945" s="2">
        <f t="shared" si="241"/>
        <v>34.172499999999992</v>
      </c>
      <c r="G1945" s="2">
        <f t="shared" si="235"/>
        <v>34.309000000000026</v>
      </c>
      <c r="H1945" s="2">
        <f t="shared" si="239"/>
        <v>34.049699999999874</v>
      </c>
      <c r="I1945" s="2">
        <f t="array" ref="I1945">SUMPRODUCT(B1929:B1948, (ROW(B1929:B1948)-ROW(B1929)+1)) / (20*21/2)</f>
        <v>32.832523809523806</v>
      </c>
      <c r="J1945" s="2">
        <f t="shared" si="242"/>
        <v>33.979655025698548</v>
      </c>
      <c r="K1945" s="2">
        <f t="shared" si="236"/>
        <v>34.162937979444891</v>
      </c>
    </row>
    <row r="1946" spans="1:11" ht="13.5" x14ac:dyDescent="0.25">
      <c r="A1946" s="3">
        <f>TITRES_STAT!B1949</f>
        <v>44841</v>
      </c>
      <c r="B1946" s="6">
        <f>TITRES_STAT!D1949</f>
        <v>31.39</v>
      </c>
      <c r="C1946" s="2">
        <f t="shared" si="237"/>
        <v>0</v>
      </c>
      <c r="D1946" s="2">
        <f t="shared" si="238"/>
        <v>32.887999999999998</v>
      </c>
      <c r="E1946" s="2">
        <f t="shared" si="240"/>
        <v>33.643999999999998</v>
      </c>
      <c r="F1946" s="2">
        <f t="shared" si="241"/>
        <v>34.021999999999991</v>
      </c>
      <c r="G1946" s="2">
        <f t="shared" si="235"/>
        <v>34.248800000000024</v>
      </c>
      <c r="H1946" s="2">
        <f t="shared" si="239"/>
        <v>34.036649999999874</v>
      </c>
      <c r="I1946" s="2">
        <f t="array" ref="I1946">SUMPRODUCT(B1930:B1949, (ROW(B1930:B1949)-ROW(B1930)+1)) / (20*21/2)</f>
        <v>32.368428571428574</v>
      </c>
      <c r="J1946" s="2">
        <f t="shared" si="242"/>
        <v>33.733021213727255</v>
      </c>
      <c r="K1946" s="2">
        <f t="shared" si="236"/>
        <v>34.054195313584309</v>
      </c>
    </row>
    <row r="1947" spans="1:11" ht="13.5" x14ac:dyDescent="0.25">
      <c r="A1947" s="3">
        <f>TITRES_STAT!B1950</f>
        <v>44844</v>
      </c>
      <c r="B1947" s="6">
        <f>TITRES_STAT!D1950</f>
        <v>29.98</v>
      </c>
      <c r="C1947" s="2">
        <f t="shared" si="237"/>
        <v>-1.4100000000000001</v>
      </c>
      <c r="D1947" s="2">
        <f t="shared" si="238"/>
        <v>32.003999999999998</v>
      </c>
      <c r="E1947" s="2">
        <f t="shared" si="240"/>
        <v>33.201999999999998</v>
      </c>
      <c r="F1947" s="2">
        <f t="shared" si="241"/>
        <v>33.800999999999995</v>
      </c>
      <c r="G1947" s="2">
        <f t="shared" si="235"/>
        <v>34.160400000000024</v>
      </c>
      <c r="H1947" s="2">
        <f t="shared" si="239"/>
        <v>34.01404999999987</v>
      </c>
      <c r="I1947" s="2">
        <f t="array" ref="I1947">SUMPRODUCT(B1931:B1950, (ROW(B1931:B1950)-ROW(B1931)+1)) / (20*21/2)</f>
        <v>31.931761904761899</v>
      </c>
      <c r="J1947" s="2">
        <f t="shared" si="242"/>
        <v>33.375590621943708</v>
      </c>
      <c r="K1947" s="2">
        <f t="shared" si="236"/>
        <v>33.894422948345706</v>
      </c>
    </row>
    <row r="1948" spans="1:11" ht="13.5" x14ac:dyDescent="0.25">
      <c r="A1948" s="3">
        <f>TITRES_STAT!B1951</f>
        <v>44845</v>
      </c>
      <c r="B1948" s="6">
        <f>TITRES_STAT!D1951</f>
        <v>28.64</v>
      </c>
      <c r="C1948" s="2">
        <f t="shared" si="237"/>
        <v>-1.3399999999999999</v>
      </c>
      <c r="D1948" s="2">
        <f t="shared" si="238"/>
        <v>30.851999999999997</v>
      </c>
      <c r="E1948" s="2">
        <f t="shared" si="240"/>
        <v>32.625999999999998</v>
      </c>
      <c r="F1948" s="2">
        <f t="shared" si="241"/>
        <v>33.512999999999991</v>
      </c>
      <c r="G1948" s="2">
        <f t="shared" si="235"/>
        <v>34.045200000000023</v>
      </c>
      <c r="H1948" s="2">
        <f t="shared" si="239"/>
        <v>33.982249999999873</v>
      </c>
      <c r="I1948" s="2">
        <f t="array" ref="I1948">SUMPRODUCT(B1932:B1951, (ROW(B1932:B1951)-ROW(B1932)+1)) / (20*21/2)</f>
        <v>31.522523809523811</v>
      </c>
      <c r="J1948" s="2">
        <f t="shared" si="242"/>
        <v>32.924581991282402</v>
      </c>
      <c r="K1948" s="2">
        <f t="shared" si="236"/>
        <v>33.688367146449799</v>
      </c>
    </row>
    <row r="1949" spans="1:11" ht="13.5" x14ac:dyDescent="0.25">
      <c r="A1949" s="3">
        <f>TITRES_STAT!B1952</f>
        <v>44846</v>
      </c>
      <c r="B1949" s="6">
        <f>TITRES_STAT!D1952</f>
        <v>28.64</v>
      </c>
      <c r="C1949" s="2">
        <f t="shared" si="237"/>
        <v>0</v>
      </c>
      <c r="D1949" s="2">
        <f t="shared" si="238"/>
        <v>30.008000000000003</v>
      </c>
      <c r="E1949" s="2">
        <f t="shared" si="240"/>
        <v>32.049999999999997</v>
      </c>
      <c r="F1949" s="2">
        <f t="shared" si="241"/>
        <v>33.224999999999987</v>
      </c>
      <c r="G1949" s="2">
        <f t="shared" si="235"/>
        <v>33.930000000000021</v>
      </c>
      <c r="H1949" s="2">
        <f t="shared" si="239"/>
        <v>33.950449999999876</v>
      </c>
      <c r="I1949" s="2">
        <f t="array" ref="I1949">SUMPRODUCT(B1933:B1952, (ROW(B1933:B1952)-ROW(B1933)+1)) / (20*21/2)</f>
        <v>31.262619047619047</v>
      </c>
      <c r="J1949" s="2">
        <f t="shared" si="242"/>
        <v>32.51652656354122</v>
      </c>
      <c r="K1949" s="2">
        <f t="shared" si="236"/>
        <v>33.490391964236082</v>
      </c>
    </row>
    <row r="1950" spans="1:11" ht="13.5" x14ac:dyDescent="0.25">
      <c r="A1950" s="3">
        <f>TITRES_STAT!B1953</f>
        <v>44847</v>
      </c>
      <c r="B1950" s="6">
        <f>TITRES_STAT!D1953</f>
        <v>28.64</v>
      </c>
      <c r="C1950" s="2">
        <f t="shared" si="237"/>
        <v>0</v>
      </c>
      <c r="D1950" s="2">
        <f t="shared" si="238"/>
        <v>29.458000000000006</v>
      </c>
      <c r="E1950" s="2">
        <f t="shared" si="240"/>
        <v>31.473999999999997</v>
      </c>
      <c r="F1950" s="2">
        <f t="shared" si="241"/>
        <v>32.936999999999998</v>
      </c>
      <c r="G1950" s="2">
        <f t="shared" si="235"/>
        <v>33.81480000000002</v>
      </c>
      <c r="H1950" s="2">
        <f t="shared" si="239"/>
        <v>33.918649999999872</v>
      </c>
      <c r="I1950" s="2">
        <f t="array" ref="I1950">SUMPRODUCT(B1934:B1953, (ROW(B1934:B1953)-ROW(B1934)+1)) / (20*21/2)</f>
        <v>31.151666666666664</v>
      </c>
      <c r="J1950" s="2">
        <f t="shared" si="242"/>
        <v>32.147333557489674</v>
      </c>
      <c r="K1950" s="2">
        <f t="shared" si="236"/>
        <v>33.300180514658202</v>
      </c>
    </row>
    <row r="1951" spans="1:11" ht="13.5" x14ac:dyDescent="0.25">
      <c r="A1951" s="3">
        <f>TITRES_STAT!B1954</f>
        <v>44848</v>
      </c>
      <c r="B1951" s="6">
        <f>TITRES_STAT!D1954</f>
        <v>28.64</v>
      </c>
      <c r="C1951" s="2">
        <f t="shared" si="237"/>
        <v>0</v>
      </c>
      <c r="D1951" s="2">
        <f t="shared" si="238"/>
        <v>28.908000000000005</v>
      </c>
      <c r="E1951" s="2">
        <f t="shared" si="240"/>
        <v>30.897999999999996</v>
      </c>
      <c r="F1951" s="2">
        <f t="shared" si="241"/>
        <v>32.648999999999987</v>
      </c>
      <c r="G1951" s="2">
        <f t="shared" si="235"/>
        <v>33.699600000000025</v>
      </c>
      <c r="H1951" s="2">
        <f t="shared" si="239"/>
        <v>33.886849999999875</v>
      </c>
      <c r="I1951" s="2">
        <f t="array" ref="I1951">SUMPRODUCT(B1935:B1954, (ROW(B1935:B1954)-ROW(B1935)+1)) / (20*21/2)</f>
        <v>31.058523809523809</v>
      </c>
      <c r="J1951" s="2">
        <f t="shared" si="242"/>
        <v>31.813301790109705</v>
      </c>
      <c r="K1951" s="2">
        <f t="shared" si="236"/>
        <v>33.117428337612786</v>
      </c>
    </row>
    <row r="1952" spans="1:11" ht="13.5" x14ac:dyDescent="0.25">
      <c r="A1952" s="3">
        <f>TITRES_STAT!B1955</f>
        <v>44851</v>
      </c>
      <c r="B1952" s="6">
        <f>TITRES_STAT!D1955</f>
        <v>29.92</v>
      </c>
      <c r="C1952" s="2">
        <f t="shared" si="237"/>
        <v>1.2800000000000011</v>
      </c>
      <c r="D1952" s="2">
        <f t="shared" si="238"/>
        <v>28.896000000000004</v>
      </c>
      <c r="E1952" s="2">
        <f t="shared" si="240"/>
        <v>30.449999999999996</v>
      </c>
      <c r="F1952" s="2">
        <f t="shared" si="241"/>
        <v>32.424999999999997</v>
      </c>
      <c r="G1952" s="2">
        <f t="shared" si="235"/>
        <v>33.610000000000021</v>
      </c>
      <c r="H1952" s="2">
        <f t="shared" si="239"/>
        <v>33.861449999999884</v>
      </c>
      <c r="I1952" s="2">
        <f t="array" ref="I1952">SUMPRODUCT(B1936:B1955, (ROW(B1936:B1955)-ROW(B1936)+1)) / (20*21/2)</f>
        <v>30.980190476190483</v>
      </c>
      <c r="J1952" s="2">
        <f t="shared" si="242"/>
        <v>31.63298733390878</v>
      </c>
      <c r="K1952" s="2">
        <f t="shared" si="236"/>
        <v>32.992038991039735</v>
      </c>
    </row>
    <row r="1953" spans="1:11" ht="13.5" x14ac:dyDescent="0.25">
      <c r="A1953" s="3">
        <f>TITRES_STAT!B1956</f>
        <v>44852</v>
      </c>
      <c r="B1953" s="6">
        <f>TITRES_STAT!D1956</f>
        <v>31.26</v>
      </c>
      <c r="C1953" s="2">
        <f t="shared" si="237"/>
        <v>1.3399999999999999</v>
      </c>
      <c r="D1953" s="2">
        <f t="shared" si="238"/>
        <v>29.419999999999998</v>
      </c>
      <c r="E1953" s="2">
        <f t="shared" si="240"/>
        <v>30.135999999999996</v>
      </c>
      <c r="F1953" s="2">
        <f t="shared" si="241"/>
        <v>32.267999999999994</v>
      </c>
      <c r="G1953" s="2">
        <f t="shared" si="235"/>
        <v>33.547200000000018</v>
      </c>
      <c r="H1953" s="2">
        <f t="shared" si="239"/>
        <v>33.842749999999882</v>
      </c>
      <c r="I1953" s="2">
        <f t="array" ref="I1953">SUMPRODUCT(B1937:B1956, (ROW(B1937:B1956)-ROW(B1937)+1)) / (20*21/2)</f>
        <v>30.916666666666671</v>
      </c>
      <c r="J1953" s="2">
        <f t="shared" si="242"/>
        <v>31.597464730679373</v>
      </c>
      <c r="K1953" s="2">
        <f t="shared" si="236"/>
        <v>32.924115893351903</v>
      </c>
    </row>
    <row r="1954" spans="1:11" ht="13.5" x14ac:dyDescent="0.25">
      <c r="A1954" s="3">
        <f>TITRES_STAT!B1957</f>
        <v>44853</v>
      </c>
      <c r="B1954" s="6">
        <f>TITRES_STAT!D1957</f>
        <v>31.29</v>
      </c>
      <c r="C1954" s="2">
        <f t="shared" si="237"/>
        <v>2.9999999999997584E-2</v>
      </c>
      <c r="D1954" s="2">
        <f t="shared" si="238"/>
        <v>29.95</v>
      </c>
      <c r="E1954" s="2">
        <f t="shared" si="240"/>
        <v>29.979000000000003</v>
      </c>
      <c r="F1954" s="2">
        <f t="shared" si="241"/>
        <v>32.112499999999997</v>
      </c>
      <c r="G1954" s="2">
        <f t="shared" si="235"/>
        <v>33.485000000000021</v>
      </c>
      <c r="H1954" s="2">
        <f t="shared" si="239"/>
        <v>33.824199999999884</v>
      </c>
      <c r="I1954" s="2">
        <f t="array" ref="I1954">SUMPRODUCT(B1938:B1957, (ROW(B1938:B1957)-ROW(B1938)+1)) / (20*21/2)</f>
        <v>30.867952380952389</v>
      </c>
      <c r="J1954" s="2">
        <f t="shared" si="242"/>
        <v>31.568182375376576</v>
      </c>
      <c r="K1954" s="2">
        <f t="shared" si="236"/>
        <v>32.860032917142028</v>
      </c>
    </row>
    <row r="1955" spans="1:11" ht="13.5" x14ac:dyDescent="0.25">
      <c r="A1955" s="3">
        <f>TITRES_STAT!B1958</f>
        <v>44854</v>
      </c>
      <c r="B1955" s="6">
        <f>TITRES_STAT!D1958</f>
        <v>31.29</v>
      </c>
      <c r="C1955" s="2">
        <f t="shared" si="237"/>
        <v>0</v>
      </c>
      <c r="D1955" s="2">
        <f t="shared" si="238"/>
        <v>30.48</v>
      </c>
      <c r="E1955" s="2">
        <f t="shared" si="240"/>
        <v>29.969000000000005</v>
      </c>
      <c r="F1955" s="2">
        <f t="shared" si="241"/>
        <v>31.956999999999994</v>
      </c>
      <c r="G1955" s="2">
        <f t="shared" si="235"/>
        <v>33.422800000000016</v>
      </c>
      <c r="H1955" s="2">
        <f t="shared" si="239"/>
        <v>33.805649999999886</v>
      </c>
      <c r="I1955" s="2">
        <f t="array" ref="I1955">SUMPRODUCT(B1939:B1958, (ROW(B1939:B1958)-ROW(B1939)+1)) / (20*21/2)</f>
        <v>30.901666666666674</v>
      </c>
      <c r="J1955" s="2">
        <f t="shared" si="242"/>
        <v>31.541688815816904</v>
      </c>
      <c r="K1955" s="2">
        <f t="shared" si="236"/>
        <v>32.798462998822735</v>
      </c>
    </row>
    <row r="1956" spans="1:11" ht="13.5" x14ac:dyDescent="0.25">
      <c r="A1956" s="3">
        <f>TITRES_STAT!B1959</f>
        <v>44855</v>
      </c>
      <c r="B1956" s="6">
        <f>TITRES_STAT!D1959</f>
        <v>31.29</v>
      </c>
      <c r="C1956" s="2">
        <f t="shared" si="237"/>
        <v>0</v>
      </c>
      <c r="D1956" s="2">
        <f t="shared" si="238"/>
        <v>31.009999999999998</v>
      </c>
      <c r="E1956" s="2">
        <f t="shared" si="240"/>
        <v>29.959000000000003</v>
      </c>
      <c r="F1956" s="2">
        <f t="shared" si="241"/>
        <v>31.801499999999994</v>
      </c>
      <c r="G1956" s="2">
        <f t="shared" si="235"/>
        <v>33.360600000000012</v>
      </c>
      <c r="H1956" s="2">
        <f t="shared" si="239"/>
        <v>33.787099999999889</v>
      </c>
      <c r="I1956" s="2">
        <f t="array" ref="I1956">SUMPRODUCT(B1940:B1959, (ROW(B1940:B1959)-ROW(B1940)+1)) / (20*21/2)</f>
        <v>30.988714285714288</v>
      </c>
      <c r="J1956" s="2">
        <f t="shared" si="242"/>
        <v>31.51771845240577</v>
      </c>
      <c r="K1956" s="2">
        <f t="shared" si="236"/>
        <v>32.7393075871042</v>
      </c>
    </row>
    <row r="1957" spans="1:11" ht="13.5" x14ac:dyDescent="0.25">
      <c r="A1957" s="3">
        <f>TITRES_STAT!B1960</f>
        <v>44858</v>
      </c>
      <c r="B1957" s="6">
        <f>TITRES_STAT!D1960</f>
        <v>31.29</v>
      </c>
      <c r="C1957" s="2">
        <f t="shared" si="237"/>
        <v>0</v>
      </c>
      <c r="D1957" s="2">
        <f t="shared" si="238"/>
        <v>31.283999999999999</v>
      </c>
      <c r="E1957" s="2">
        <f t="shared" si="240"/>
        <v>30.090000000000003</v>
      </c>
      <c r="F1957" s="2">
        <f t="shared" si="241"/>
        <v>31.645999999999994</v>
      </c>
      <c r="G1957" s="2">
        <f t="shared" si="235"/>
        <v>33.298400000000008</v>
      </c>
      <c r="H1957" s="2">
        <f t="shared" si="239"/>
        <v>33.768549999999891</v>
      </c>
      <c r="I1957" s="2">
        <f t="array" ref="I1957">SUMPRODUCT(B1941:B1960, (ROW(B1941:B1960)-ROW(B1941)+1)) / (20*21/2)</f>
        <v>31.085095238095239</v>
      </c>
      <c r="J1957" s="2">
        <f t="shared" si="242"/>
        <v>31.496030980748078</v>
      </c>
      <c r="K1957" s="2">
        <f t="shared" si="236"/>
        <v>32.682471995453056</v>
      </c>
    </row>
    <row r="1958" spans="1:11" ht="13.5" x14ac:dyDescent="0.25">
      <c r="A1958" s="3">
        <f>TITRES_STAT!B1961</f>
        <v>44859</v>
      </c>
      <c r="B1958" s="6">
        <f>TITRES_STAT!D1961</f>
        <v>32</v>
      </c>
      <c r="C1958" s="2">
        <f t="shared" si="237"/>
        <v>0.71000000000000085</v>
      </c>
      <c r="D1958" s="2">
        <f t="shared" si="238"/>
        <v>31.431999999999999</v>
      </c>
      <c r="E1958" s="2">
        <f t="shared" si="240"/>
        <v>30.425999999999998</v>
      </c>
      <c r="F1958" s="2">
        <f t="shared" si="241"/>
        <v>31.525999999999993</v>
      </c>
      <c r="G1958" s="2">
        <f t="shared" si="235"/>
        <v>33.250400000000006</v>
      </c>
      <c r="H1958" s="2">
        <f t="shared" si="239"/>
        <v>33.753549999999898</v>
      </c>
      <c r="I1958" s="2">
        <f t="array" ref="I1958">SUMPRODUCT(B1942:B1961, (ROW(B1942:B1961)-ROW(B1942)+1)) / (20*21/2)</f>
        <v>31.190809523809524</v>
      </c>
      <c r="J1958" s="2">
        <f t="shared" si="242"/>
        <v>31.544028030200643</v>
      </c>
      <c r="K1958" s="2">
        <f t="shared" si="236"/>
        <v>32.655708387788231</v>
      </c>
    </row>
    <row r="1959" spans="1:11" ht="13.5" x14ac:dyDescent="0.25">
      <c r="A1959" s="3">
        <f>TITRES_STAT!B1962</f>
        <v>44860</v>
      </c>
      <c r="B1959" s="6">
        <f>TITRES_STAT!D1962</f>
        <v>32.44</v>
      </c>
      <c r="C1959" s="2">
        <f t="shared" si="237"/>
        <v>0.43999999999999773</v>
      </c>
      <c r="D1959" s="2">
        <f t="shared" si="238"/>
        <v>31.661999999999999</v>
      </c>
      <c r="E1959" s="2">
        <f t="shared" si="240"/>
        <v>30.806000000000001</v>
      </c>
      <c r="F1959" s="2">
        <f t="shared" si="241"/>
        <v>31.427999999999997</v>
      </c>
      <c r="G1959" s="2">
        <f t="shared" si="235"/>
        <v>33.211200000000005</v>
      </c>
      <c r="H1959" s="2">
        <f t="shared" si="239"/>
        <v>33.740749999999892</v>
      </c>
      <c r="I1959" s="2">
        <f t="array" ref="I1959">SUMPRODUCT(B1943:B1962, (ROW(B1943:B1962)-ROW(B1943)+1)) / (20*21/2)</f>
        <v>31.304904761904762</v>
      </c>
      <c r="J1959" s="2">
        <f t="shared" si="242"/>
        <v>31.629358693991055</v>
      </c>
      <c r="K1959" s="2">
        <f t="shared" si="236"/>
        <v>32.647249235325944</v>
      </c>
    </row>
    <row r="1960" spans="1:11" ht="13.5" x14ac:dyDescent="0.25">
      <c r="A1960" s="3">
        <f>TITRES_STAT!B1963</f>
        <v>44861</v>
      </c>
      <c r="B1960" s="6">
        <f>TITRES_STAT!D1963</f>
        <v>32.44</v>
      </c>
      <c r="C1960" s="2">
        <f t="shared" si="237"/>
        <v>0</v>
      </c>
      <c r="D1960" s="2">
        <f t="shared" si="238"/>
        <v>31.891999999999996</v>
      </c>
      <c r="E1960" s="2">
        <f t="shared" si="240"/>
        <v>31.185999999999996</v>
      </c>
      <c r="F1960" s="2">
        <f t="shared" si="241"/>
        <v>31.330000000000005</v>
      </c>
      <c r="G1960" s="2">
        <f t="shared" si="235"/>
        <v>33.172000000000004</v>
      </c>
      <c r="H1960" s="2">
        <f t="shared" si="239"/>
        <v>33.727949999999893</v>
      </c>
      <c r="I1960" s="2">
        <f t="array" ref="I1960">SUMPRODUCT(B1944:B1963, (ROW(B1944:B1963)-ROW(B1944)+1)) / (20*21/2)</f>
        <v>31.444571428571432</v>
      </c>
      <c r="J1960" s="2">
        <f t="shared" si="242"/>
        <v>31.706562627896666</v>
      </c>
      <c r="K1960" s="2">
        <f t="shared" si="236"/>
        <v>32.639121814332768</v>
      </c>
    </row>
    <row r="1961" spans="1:11" ht="13.5" x14ac:dyDescent="0.25">
      <c r="A1961" s="3">
        <f>TITRES_STAT!B1964</f>
        <v>44862</v>
      </c>
      <c r="B1961" s="6">
        <f>TITRES_STAT!D1964</f>
        <v>32.44</v>
      </c>
      <c r="C1961" s="2">
        <f t="shared" si="237"/>
        <v>0</v>
      </c>
      <c r="D1961" s="2">
        <f t="shared" si="238"/>
        <v>32.122</v>
      </c>
      <c r="E1961" s="2">
        <f t="shared" si="240"/>
        <v>31.565999999999995</v>
      </c>
      <c r="F1961" s="2">
        <f t="shared" si="241"/>
        <v>31.232000000000006</v>
      </c>
      <c r="G1961" s="2">
        <f t="shared" si="235"/>
        <v>33.132800000000003</v>
      </c>
      <c r="H1961" s="2">
        <f t="shared" si="239"/>
        <v>33.715149999999895</v>
      </c>
      <c r="I1961" s="2">
        <f t="array" ref="I1961">SUMPRODUCT(B1945:B1964, (ROW(B1945:B1964)-ROW(B1945)+1)) / (20*21/2)</f>
        <v>31.592809523809521</v>
      </c>
      <c r="J1961" s="2">
        <f t="shared" si="242"/>
        <v>31.77641380619222</v>
      </c>
      <c r="K1961" s="2">
        <f t="shared" si="236"/>
        <v>32.63131311573148</v>
      </c>
    </row>
    <row r="1962" spans="1:11" ht="13.5" x14ac:dyDescent="0.25">
      <c r="A1962" s="3">
        <f>TITRES_STAT!B1965</f>
        <v>44865</v>
      </c>
      <c r="B1962" s="6">
        <f>TITRES_STAT!D1965</f>
        <v>32.43</v>
      </c>
      <c r="C1962" s="2">
        <f t="shared" si="237"/>
        <v>-9.9999999999980105E-3</v>
      </c>
      <c r="D1962" s="2">
        <f t="shared" si="238"/>
        <v>32.35</v>
      </c>
      <c r="E1962" s="2">
        <f t="shared" si="240"/>
        <v>31.817</v>
      </c>
      <c r="F1962" s="2">
        <f t="shared" si="241"/>
        <v>31.133499999999998</v>
      </c>
      <c r="G1962" s="2">
        <f t="shared" si="235"/>
        <v>33.093400000000003</v>
      </c>
      <c r="H1962" s="2">
        <f t="shared" si="239"/>
        <v>33.702299999999902</v>
      </c>
      <c r="I1962" s="2">
        <f t="array" ref="I1962">SUMPRODUCT(B1946:B1965, (ROW(B1946:B1965)-ROW(B1946)+1)) / (20*21/2)</f>
        <v>31.741333333333333</v>
      </c>
      <c r="J1962" s="2">
        <f t="shared" si="242"/>
        <v>31.838660110364387</v>
      </c>
      <c r="K1962" s="2">
        <f t="shared" si="236"/>
        <v>32.623418483742007</v>
      </c>
    </row>
    <row r="1963" spans="1:11" ht="13.5" x14ac:dyDescent="0.25">
      <c r="A1963" s="3">
        <f>TITRES_STAT!B1966</f>
        <v>44866</v>
      </c>
      <c r="B1963" s="6">
        <f>TITRES_STAT!D1966</f>
        <v>32.6</v>
      </c>
      <c r="C1963" s="2">
        <f t="shared" si="237"/>
        <v>0.17000000000000171</v>
      </c>
      <c r="D1963" s="2">
        <f t="shared" si="238"/>
        <v>32.47</v>
      </c>
      <c r="E1963" s="2">
        <f t="shared" si="240"/>
        <v>31.951000000000001</v>
      </c>
      <c r="F1963" s="2">
        <f t="shared" si="241"/>
        <v>31.043500000000005</v>
      </c>
      <c r="G1963" s="2">
        <f t="shared" si="235"/>
        <v>33.057400000000001</v>
      </c>
      <c r="H1963" s="2">
        <f t="shared" si="239"/>
        <v>33.690299999999901</v>
      </c>
      <c r="I1963" s="2">
        <f t="array" ref="I1963">SUMPRODUCT(B1947:B1966, (ROW(B1947:B1966)-ROW(B1947)+1)) / (20*21/2)</f>
        <v>31.904142857142858</v>
      </c>
      <c r="J1963" s="2">
        <f t="shared" si="242"/>
        <v>31.911168671282063</v>
      </c>
      <c r="K1963" s="2">
        <f t="shared" si="236"/>
        <v>32.622500111830561</v>
      </c>
    </row>
    <row r="1964" spans="1:11" ht="13.5" x14ac:dyDescent="0.25">
      <c r="A1964" s="3">
        <f>TITRES_STAT!B1967</f>
        <v>44867</v>
      </c>
      <c r="B1964" s="6">
        <f>TITRES_STAT!D1967</f>
        <v>32.6</v>
      </c>
      <c r="C1964" s="2">
        <f t="shared" si="237"/>
        <v>0</v>
      </c>
      <c r="D1964" s="2">
        <f t="shared" si="238"/>
        <v>32.501999999999995</v>
      </c>
      <c r="E1964" s="2">
        <f t="shared" si="240"/>
        <v>32.082000000000008</v>
      </c>
      <c r="F1964" s="2">
        <f t="shared" si="241"/>
        <v>31.0305</v>
      </c>
      <c r="G1964" s="2">
        <f t="shared" si="235"/>
        <v>33.0214</v>
      </c>
      <c r="H1964" s="2">
        <f t="shared" si="239"/>
        <v>33.683349999999912</v>
      </c>
      <c r="I1964" s="2">
        <f t="array" ref="I1964">SUMPRODUCT(B1948:B1967, (ROW(B1948:B1967)-ROW(B1948)+1)) / (20*21/2)</f>
        <v>32.060238095238091</v>
      </c>
      <c r="J1964" s="2">
        <f t="shared" si="242"/>
        <v>31.976771654969486</v>
      </c>
      <c r="K1964" s="2">
        <f t="shared" si="236"/>
        <v>32.621617754503873</v>
      </c>
    </row>
    <row r="1965" spans="1:11" ht="13.5" x14ac:dyDescent="0.25">
      <c r="A1965" s="3">
        <f>TITRES_STAT!B1968</f>
        <v>44868</v>
      </c>
      <c r="B1965" s="6">
        <f>TITRES_STAT!D1968</f>
        <v>32.590000000000003</v>
      </c>
      <c r="C1965" s="2">
        <f t="shared" si="237"/>
        <v>-9.9999999999980105E-3</v>
      </c>
      <c r="D1965" s="2">
        <f t="shared" si="238"/>
        <v>32.531999999999996</v>
      </c>
      <c r="E1965" s="2">
        <f t="shared" si="240"/>
        <v>32.212000000000003</v>
      </c>
      <c r="F1965" s="2">
        <f t="shared" si="241"/>
        <v>31.090500000000009</v>
      </c>
      <c r="G1965" s="2">
        <f t="shared" si="235"/>
        <v>32.985199999999999</v>
      </c>
      <c r="H1965" s="2">
        <f t="shared" si="239"/>
        <v>33.676349999999914</v>
      </c>
      <c r="I1965" s="2">
        <f t="array" ref="I1965">SUMPRODUCT(B1949:B1968, (ROW(B1949:B1968)-ROW(B1949)+1)) / (20*21/2)</f>
        <v>32.342904761904762</v>
      </c>
      <c r="J1965" s="2">
        <f t="shared" si="242"/>
        <v>32.035174354496206</v>
      </c>
      <c r="K1965" s="2">
        <f t="shared" si="236"/>
        <v>32.620377842562547</v>
      </c>
    </row>
    <row r="1966" spans="1:11" ht="13.5" x14ac:dyDescent="0.25">
      <c r="A1966" s="3">
        <f>TITRES_STAT!B1969</f>
        <v>44869</v>
      </c>
      <c r="B1966" s="6">
        <f>TITRES_STAT!D1969</f>
        <v>32.799999999999997</v>
      </c>
      <c r="C1966" s="2">
        <f t="shared" si="237"/>
        <v>0.20999999999999375</v>
      </c>
      <c r="D1966" s="2">
        <f t="shared" si="238"/>
        <v>32.603999999999999</v>
      </c>
      <c r="E1966" s="2">
        <f t="shared" si="240"/>
        <v>32.363000000000007</v>
      </c>
      <c r="F1966" s="2">
        <f t="shared" si="241"/>
        <v>31.161000000000001</v>
      </c>
      <c r="G1966" s="2">
        <f t="shared" si="235"/>
        <v>32.953199999999995</v>
      </c>
      <c r="H1966" s="2">
        <f t="shared" si="239"/>
        <v>33.670399999999916</v>
      </c>
      <c r="I1966" s="2">
        <f t="array" ref="I1966">SUMPRODUCT(B1950:B1969, (ROW(B1950:B1969)-ROW(B1950)+1)) / (20*21/2)</f>
        <v>32.598761904761901</v>
      </c>
      <c r="J1966" s="2">
        <f t="shared" si="242"/>
        <v>32.108014892163233</v>
      </c>
      <c r="K1966" s="2">
        <f t="shared" si="236"/>
        <v>32.627421848736567</v>
      </c>
    </row>
    <row r="1967" spans="1:11" ht="13.5" x14ac:dyDescent="0.25">
      <c r="A1967" s="3">
        <f>TITRES_STAT!B1970</f>
        <v>44872</v>
      </c>
      <c r="B1967" s="6">
        <f>TITRES_STAT!D1970</f>
        <v>32.799999999999997</v>
      </c>
      <c r="C1967" s="2">
        <f t="shared" si="237"/>
        <v>0</v>
      </c>
      <c r="D1967" s="2">
        <f t="shared" si="238"/>
        <v>32.677999999999997</v>
      </c>
      <c r="E1967" s="2">
        <f t="shared" si="240"/>
        <v>32.513999999999996</v>
      </c>
      <c r="F1967" s="2">
        <f t="shared" si="241"/>
        <v>31.302</v>
      </c>
      <c r="G1967" s="2">
        <f t="shared" si="235"/>
        <v>32.921199999999992</v>
      </c>
      <c r="H1967" s="2">
        <f t="shared" si="239"/>
        <v>33.664449999999917</v>
      </c>
      <c r="I1967" s="2">
        <f t="array" ref="I1967">SUMPRODUCT(B1951:B1970, (ROW(B1951:B1970)-ROW(B1951)+1)) / (20*21/2)</f>
        <v>32.827809523809528</v>
      </c>
      <c r="J1967" s="2">
        <f t="shared" si="242"/>
        <v>32.173918235766735</v>
      </c>
      <c r="K1967" s="2">
        <f t="shared" si="236"/>
        <v>32.634189619374354</v>
      </c>
    </row>
    <row r="1968" spans="1:11" ht="13.5" x14ac:dyDescent="0.25">
      <c r="A1968" s="3">
        <f>TITRES_STAT!B1971</f>
        <v>44873</v>
      </c>
      <c r="B1968" s="6">
        <f>TITRES_STAT!D1971</f>
        <v>34.270000000000003</v>
      </c>
      <c r="C1968" s="2">
        <f t="shared" si="237"/>
        <v>1.470000000000006</v>
      </c>
      <c r="D1968" s="2">
        <f t="shared" si="238"/>
        <v>33.012</v>
      </c>
      <c r="E1968" s="2">
        <f t="shared" si="240"/>
        <v>32.741</v>
      </c>
      <c r="F1968" s="2">
        <f t="shared" si="241"/>
        <v>31.583499999999997</v>
      </c>
      <c r="G1968" s="2">
        <f t="shared" si="235"/>
        <v>32.918599999999991</v>
      </c>
      <c r="H1968" s="2">
        <f t="shared" si="239"/>
        <v>33.665899999999922</v>
      </c>
      <c r="I1968" s="2">
        <f t="array" ref="I1968">SUMPRODUCT(B1952:B1971, (ROW(B1952:B1971)-ROW(B1952)+1)) / (20*21/2)</f>
        <v>33.030047619047622</v>
      </c>
      <c r="J1968" s="2">
        <f t="shared" si="242"/>
        <v>32.37354507045562</v>
      </c>
      <c r="K1968" s="2">
        <f t="shared" si="236"/>
        <v>32.698339046065556</v>
      </c>
    </row>
    <row r="1969" spans="1:11" ht="13.5" x14ac:dyDescent="0.25">
      <c r="A1969" s="3">
        <f>TITRES_STAT!B1972</f>
        <v>44874</v>
      </c>
      <c r="B1969" s="6">
        <f>TITRES_STAT!D1972</f>
        <v>34.270000000000003</v>
      </c>
      <c r="C1969" s="2">
        <f t="shared" si="237"/>
        <v>0</v>
      </c>
      <c r="D1969" s="2">
        <f t="shared" si="238"/>
        <v>33.346000000000004</v>
      </c>
      <c r="E1969" s="2">
        <f t="shared" si="240"/>
        <v>32.923999999999992</v>
      </c>
      <c r="F1969" s="2">
        <f t="shared" si="241"/>
        <v>31.864999999999998</v>
      </c>
      <c r="G1969" s="2">
        <f t="shared" si="235"/>
        <v>32.91599999999999</v>
      </c>
      <c r="H1969" s="2">
        <f t="shared" si="239"/>
        <v>33.667349999999921</v>
      </c>
      <c r="I1969" s="2">
        <f t="array" ref="I1969">SUMPRODUCT(B1953:B1972, (ROW(B1953:B1972)-ROW(B1953)+1)) / (20*21/2)</f>
        <v>33.20547619047619</v>
      </c>
      <c r="J1969" s="2">
        <f t="shared" si="242"/>
        <v>32.554159825650324</v>
      </c>
      <c r="K1969" s="2">
        <f t="shared" si="236"/>
        <v>32.759972808964946</v>
      </c>
    </row>
    <row r="1970" spans="1:11" ht="13.5" x14ac:dyDescent="0.25">
      <c r="A1970" s="3">
        <f>TITRES_STAT!B1973</f>
        <v>44875</v>
      </c>
      <c r="B1970" s="6">
        <f>TITRES_STAT!D1973</f>
        <v>34.270000000000003</v>
      </c>
      <c r="C1970" s="2">
        <f t="shared" si="237"/>
        <v>0</v>
      </c>
      <c r="D1970" s="2">
        <f t="shared" si="238"/>
        <v>33.682000000000002</v>
      </c>
      <c r="E1970" s="2">
        <f t="shared" si="240"/>
        <v>33.106999999999992</v>
      </c>
      <c r="F1970" s="2">
        <f t="shared" si="241"/>
        <v>32.146499999999996</v>
      </c>
      <c r="G1970" s="2">
        <f t="shared" ref="G1970:G2033" si="243">AVERAGE(B1921:B1970)</f>
        <v>32.913399999999989</v>
      </c>
      <c r="H1970" s="2">
        <f t="shared" si="239"/>
        <v>33.668799999999926</v>
      </c>
      <c r="I1970" s="2">
        <f t="array" ref="I1970">SUMPRODUCT(B1954:B1973, (ROW(B1954:B1973)-ROW(B1954)+1)) / (20*21/2)</f>
        <v>33.360190476190475</v>
      </c>
      <c r="J1970" s="2">
        <f t="shared" si="242"/>
        <v>32.717573175588385</v>
      </c>
      <c r="K1970" s="2">
        <f t="shared" si="236"/>
        <v>32.819189561554559</v>
      </c>
    </row>
    <row r="1971" spans="1:11" ht="13.5" x14ac:dyDescent="0.25">
      <c r="A1971" s="3">
        <f>TITRES_STAT!B1974</f>
        <v>44876</v>
      </c>
      <c r="B1971" s="6">
        <f>TITRES_STAT!D1974</f>
        <v>34.270000000000003</v>
      </c>
      <c r="C1971" s="2">
        <f t="shared" si="237"/>
        <v>0</v>
      </c>
      <c r="D1971" s="2">
        <f t="shared" si="238"/>
        <v>33.976000000000006</v>
      </c>
      <c r="E1971" s="2">
        <f t="shared" si="240"/>
        <v>33.29</v>
      </c>
      <c r="F1971" s="2">
        <f t="shared" si="241"/>
        <v>32.427999999999997</v>
      </c>
      <c r="G1971" s="2">
        <f t="shared" si="243"/>
        <v>32.910799999999988</v>
      </c>
      <c r="H1971" s="2">
        <f t="shared" si="239"/>
        <v>33.670249999999932</v>
      </c>
      <c r="I1971" s="2">
        <f t="array" ref="I1971">SUMPRODUCT(B1955:B1974, (ROW(B1955:B1974)-ROW(B1955)+1)) / (20*21/2)</f>
        <v>33.500571428571433</v>
      </c>
      <c r="J1971" s="2">
        <f t="shared" si="242"/>
        <v>32.865423349341867</v>
      </c>
      <c r="K1971" s="2">
        <f t="shared" ref="K1971:K2034" si="244">$K$4*B1971+(1-$K$4)*K1970</f>
        <v>32.876084088552425</v>
      </c>
    </row>
    <row r="1972" spans="1:11" ht="13.5" x14ac:dyDescent="0.25">
      <c r="A1972" s="3">
        <f>TITRES_STAT!B1975</f>
        <v>44879</v>
      </c>
      <c r="B1972" s="6">
        <f>TITRES_STAT!D1975</f>
        <v>34.270000000000003</v>
      </c>
      <c r="C1972" s="2">
        <f t="shared" si="237"/>
        <v>0</v>
      </c>
      <c r="D1972" s="2">
        <f t="shared" si="238"/>
        <v>34.270000000000003</v>
      </c>
      <c r="E1972" s="2">
        <f t="shared" si="240"/>
        <v>33.473999999999997</v>
      </c>
      <c r="F1972" s="2">
        <f t="shared" si="241"/>
        <v>32.645499999999998</v>
      </c>
      <c r="G1972" s="2">
        <f t="shared" si="243"/>
        <v>32.908199999999987</v>
      </c>
      <c r="H1972" s="2">
        <f t="shared" si="239"/>
        <v>33.671699999999944</v>
      </c>
      <c r="I1972" s="2">
        <f t="array" ref="I1972">SUMPRODUCT(B1956:B1975, (ROW(B1956:B1975)-ROW(B1956)+1)) / (20*21/2)</f>
        <v>33.626761904761906</v>
      </c>
      <c r="J1972" s="2">
        <f t="shared" si="242"/>
        <v>32.999192554166456</v>
      </c>
      <c r="K1972" s="2">
        <f t="shared" si="244"/>
        <v>32.930747457628804</v>
      </c>
    </row>
    <row r="1973" spans="1:11" ht="13.5" x14ac:dyDescent="0.25">
      <c r="A1973" s="3">
        <f>TITRES_STAT!B1976</f>
        <v>44880</v>
      </c>
      <c r="B1973" s="6">
        <f>TITRES_STAT!D1976</f>
        <v>34.270000000000003</v>
      </c>
      <c r="C1973" s="2">
        <f t="shared" si="237"/>
        <v>0</v>
      </c>
      <c r="D1973" s="2">
        <f t="shared" si="238"/>
        <v>34.270000000000003</v>
      </c>
      <c r="E1973" s="2">
        <f t="shared" si="240"/>
        <v>33.640999999999998</v>
      </c>
      <c r="F1973" s="2">
        <f t="shared" si="241"/>
        <v>32.795999999999999</v>
      </c>
      <c r="G1973" s="2">
        <f t="shared" si="243"/>
        <v>32.905599999999986</v>
      </c>
      <c r="H1973" s="2">
        <f t="shared" si="239"/>
        <v>33.673149999999943</v>
      </c>
      <c r="I1973" s="2">
        <f t="array" ref="I1973">SUMPRODUCT(B1957:B1976, (ROW(B1957:B1976)-ROW(B1957)+1)) / (20*21/2)</f>
        <v>33.738761904761908</v>
      </c>
      <c r="J1973" s="2">
        <f t="shared" si="242"/>
        <v>33.120221834722031</v>
      </c>
      <c r="K1973" s="2">
        <f t="shared" si="244"/>
        <v>32.983267165172776</v>
      </c>
    </row>
    <row r="1974" spans="1:11" ht="13.5" x14ac:dyDescent="0.25">
      <c r="A1974" s="3">
        <f>TITRES_STAT!B1977</f>
        <v>44881</v>
      </c>
      <c r="B1974" s="6">
        <f>TITRES_STAT!D1977</f>
        <v>34.270000000000003</v>
      </c>
      <c r="C1974" s="2">
        <f t="shared" si="237"/>
        <v>0</v>
      </c>
      <c r="D1974" s="2">
        <f t="shared" si="238"/>
        <v>34.270000000000003</v>
      </c>
      <c r="E1974" s="2">
        <f t="shared" si="240"/>
        <v>33.808</v>
      </c>
      <c r="F1974" s="2">
        <f t="shared" si="241"/>
        <v>32.945</v>
      </c>
      <c r="G1974" s="2">
        <f t="shared" si="243"/>
        <v>32.902999999999992</v>
      </c>
      <c r="H1974" s="2">
        <f t="shared" si="239"/>
        <v>33.674599999999948</v>
      </c>
      <c r="I1974" s="2">
        <f t="array" ref="I1974">SUMPRODUCT(B1958:B1977, (ROW(B1958:B1977)-ROW(B1958)+1)) / (20*21/2)</f>
        <v>33.836571428571432</v>
      </c>
      <c r="J1974" s="2">
        <f t="shared" si="242"/>
        <v>33.229724517129455</v>
      </c>
      <c r="K1974" s="2">
        <f t="shared" si="244"/>
        <v>33.033727276342475</v>
      </c>
    </row>
    <row r="1975" spans="1:11" ht="13.5" x14ac:dyDescent="0.25">
      <c r="A1975" s="3">
        <f>TITRES_STAT!B1978</f>
        <v>44882</v>
      </c>
      <c r="B1975" s="6">
        <f>TITRES_STAT!D1978</f>
        <v>34.270000000000003</v>
      </c>
      <c r="C1975" s="2">
        <f t="shared" si="237"/>
        <v>0</v>
      </c>
      <c r="D1975" s="2">
        <f t="shared" si="238"/>
        <v>34.270000000000003</v>
      </c>
      <c r="E1975" s="2">
        <f t="shared" si="240"/>
        <v>33.975999999999999</v>
      </c>
      <c r="F1975" s="2">
        <f t="shared" si="241"/>
        <v>33.093999999999994</v>
      </c>
      <c r="G1975" s="2">
        <f t="shared" si="243"/>
        <v>32.900399999999983</v>
      </c>
      <c r="H1975" s="2">
        <f t="shared" si="239"/>
        <v>33.675999999999952</v>
      </c>
      <c r="I1975" s="2">
        <f t="array" ref="I1975">SUMPRODUCT(B1959:B1978, (ROW(B1959:B1978)-ROW(B1959)+1)) / (20*21/2)</f>
        <v>33.920190476190484</v>
      </c>
      <c r="J1975" s="2">
        <f t="shared" si="242"/>
        <v>33.328798372640932</v>
      </c>
      <c r="K1975" s="2">
        <f t="shared" si="244"/>
        <v>33.082208559623162</v>
      </c>
    </row>
    <row r="1976" spans="1:11" ht="13.5" x14ac:dyDescent="0.25">
      <c r="A1976" s="3">
        <f>TITRES_STAT!B1979</f>
        <v>44883</v>
      </c>
      <c r="B1976" s="6">
        <f>TITRES_STAT!D1979</f>
        <v>34.270000000000003</v>
      </c>
      <c r="C1976" s="2">
        <f t="shared" si="237"/>
        <v>0</v>
      </c>
      <c r="D1976" s="2">
        <f t="shared" si="238"/>
        <v>34.270000000000003</v>
      </c>
      <c r="E1976" s="2">
        <f t="shared" si="240"/>
        <v>34.123000000000005</v>
      </c>
      <c r="F1976" s="2">
        <f t="shared" si="241"/>
        <v>33.242999999999995</v>
      </c>
      <c r="G1976" s="2">
        <f t="shared" si="243"/>
        <v>32.897799999999989</v>
      </c>
      <c r="H1976" s="2">
        <f t="shared" si="239"/>
        <v>33.677399999999956</v>
      </c>
      <c r="I1976" s="2">
        <f t="array" ref="I1976">SUMPRODUCT(B1960:B1979, (ROW(B1960:B1979)-ROW(B1960)+1)) / (20*21/2)</f>
        <v>33.993000000000002</v>
      </c>
      <c r="J1976" s="2">
        <f t="shared" si="242"/>
        <v>33.418436622865606</v>
      </c>
      <c r="K1976" s="2">
        <f t="shared" si="244"/>
        <v>33.12878861610853</v>
      </c>
    </row>
    <row r="1977" spans="1:11" ht="13.5" x14ac:dyDescent="0.25">
      <c r="A1977" s="3">
        <f>TITRES_STAT!B1980</f>
        <v>44886</v>
      </c>
      <c r="B1977" s="6">
        <f>TITRES_STAT!D1980</f>
        <v>34.270000000000003</v>
      </c>
      <c r="C1977" s="2">
        <f t="shared" si="237"/>
        <v>0</v>
      </c>
      <c r="D1977" s="2">
        <f t="shared" si="238"/>
        <v>34.270000000000003</v>
      </c>
      <c r="E1977" s="2">
        <f t="shared" si="240"/>
        <v>34.269999999999996</v>
      </c>
      <c r="F1977" s="2">
        <f t="shared" si="241"/>
        <v>33.391999999999989</v>
      </c>
      <c r="G1977" s="2">
        <f t="shared" si="243"/>
        <v>32.895199999999988</v>
      </c>
      <c r="H1977" s="2">
        <f t="shared" si="239"/>
        <v>33.67879999999996</v>
      </c>
      <c r="I1977" s="2">
        <f t="array" ref="I1977">SUMPRODUCT(B1961:B1980, (ROW(B1961:B1980)-ROW(B1961)+1)) / (20*21/2)</f>
        <v>34.057095238095243</v>
      </c>
      <c r="J1977" s="2">
        <f t="shared" si="242"/>
        <v>33.499537896878408</v>
      </c>
      <c r="K1977" s="2">
        <f t="shared" si="244"/>
        <v>33.173542003712122</v>
      </c>
    </row>
    <row r="1978" spans="1:11" ht="13.5" x14ac:dyDescent="0.25">
      <c r="A1978" s="3">
        <f>TITRES_STAT!B1981</f>
        <v>44887</v>
      </c>
      <c r="B1978" s="6">
        <f>TITRES_STAT!D1981</f>
        <v>34.270000000000003</v>
      </c>
      <c r="C1978" s="2">
        <f t="shared" si="237"/>
        <v>0</v>
      </c>
      <c r="D1978" s="2">
        <f t="shared" si="238"/>
        <v>34.270000000000003</v>
      </c>
      <c r="E1978" s="2">
        <f t="shared" si="240"/>
        <v>34.269999999999996</v>
      </c>
      <c r="F1978" s="2">
        <f t="shared" si="241"/>
        <v>33.505499999999991</v>
      </c>
      <c r="G1978" s="2">
        <f t="shared" si="243"/>
        <v>32.892599999999987</v>
      </c>
      <c r="H1978" s="2">
        <f t="shared" si="239"/>
        <v>33.680149999999969</v>
      </c>
      <c r="I1978" s="2">
        <f t="array" ref="I1978">SUMPRODUCT(B1962:B1981, (ROW(B1962:B1981)-ROW(B1962)+1)) / (20*21/2)</f>
        <v>34.112476190476194</v>
      </c>
      <c r="J1978" s="2">
        <f t="shared" si="242"/>
        <v>33.572915240032842</v>
      </c>
      <c r="K1978" s="2">
        <f t="shared" si="244"/>
        <v>33.216540356507728</v>
      </c>
    </row>
    <row r="1979" spans="1:11" ht="13.5" x14ac:dyDescent="0.25">
      <c r="A1979" s="3">
        <f>TITRES_STAT!B1982</f>
        <v>44888</v>
      </c>
      <c r="B1979" s="6">
        <f>TITRES_STAT!D1982</f>
        <v>34.270000000000003</v>
      </c>
      <c r="C1979" s="2">
        <f t="shared" si="237"/>
        <v>0</v>
      </c>
      <c r="D1979" s="2">
        <f t="shared" si="238"/>
        <v>34.270000000000003</v>
      </c>
      <c r="E1979" s="2">
        <f t="shared" si="240"/>
        <v>34.269999999999996</v>
      </c>
      <c r="F1979" s="2">
        <f t="shared" si="241"/>
        <v>33.596999999999994</v>
      </c>
      <c r="G1979" s="2">
        <f t="shared" si="243"/>
        <v>32.889999999999979</v>
      </c>
      <c r="H1979" s="2">
        <f t="shared" si="239"/>
        <v>33.681499999999971</v>
      </c>
      <c r="I1979" s="2">
        <f t="array" ref="I1979">SUMPRODUCT(B1963:B1982, (ROW(B1963:B1982)-ROW(B1963)+1)) / (20*21/2)</f>
        <v>34.159142857142861</v>
      </c>
      <c r="J1979" s="2">
        <f t="shared" si="242"/>
        <v>33.639304264791619</v>
      </c>
      <c r="K1979" s="2">
        <f t="shared" si="244"/>
        <v>33.257852499389777</v>
      </c>
    </row>
    <row r="1980" spans="1:11" ht="13.5" x14ac:dyDescent="0.25">
      <c r="A1980" s="3">
        <f>TITRES_STAT!B1983</f>
        <v>44889</v>
      </c>
      <c r="B1980" s="6">
        <f>TITRES_STAT!D1983</f>
        <v>34.270000000000003</v>
      </c>
      <c r="C1980" s="2">
        <f t="shared" si="237"/>
        <v>0</v>
      </c>
      <c r="D1980" s="2">
        <f t="shared" si="238"/>
        <v>34.270000000000003</v>
      </c>
      <c r="E1980" s="2">
        <f t="shared" si="240"/>
        <v>34.269999999999996</v>
      </c>
      <c r="F1980" s="2">
        <f t="shared" si="241"/>
        <v>33.688499999999991</v>
      </c>
      <c r="G1980" s="2">
        <f t="shared" si="243"/>
        <v>32.887399999999985</v>
      </c>
      <c r="H1980" s="2">
        <f t="shared" si="239"/>
        <v>33.682849999999974</v>
      </c>
      <c r="I1980" s="2">
        <f t="array" ref="I1980">SUMPRODUCT(B1964:B1983, (ROW(B1964:B1983)-ROW(B1964)+1)) / (20*21/2)</f>
        <v>34.197047619047616</v>
      </c>
      <c r="J1980" s="2">
        <f t="shared" si="242"/>
        <v>33.699370525287655</v>
      </c>
      <c r="K1980" s="2">
        <f t="shared" si="244"/>
        <v>33.297544558237242</v>
      </c>
    </row>
    <row r="1981" spans="1:11" ht="13.5" x14ac:dyDescent="0.25">
      <c r="A1981" s="3">
        <f>TITRES_STAT!B1984</f>
        <v>44890</v>
      </c>
      <c r="B1981" s="6">
        <f>TITRES_STAT!D1984</f>
        <v>34.270000000000003</v>
      </c>
      <c r="C1981" s="2">
        <f t="shared" si="237"/>
        <v>0</v>
      </c>
      <c r="D1981" s="2">
        <f t="shared" si="238"/>
        <v>34.270000000000003</v>
      </c>
      <c r="E1981" s="2">
        <f t="shared" si="240"/>
        <v>34.269999999999996</v>
      </c>
      <c r="F1981" s="2">
        <f t="shared" si="241"/>
        <v>33.779999999999987</v>
      </c>
      <c r="G1981" s="2">
        <f t="shared" si="243"/>
        <v>32.884799999999984</v>
      </c>
      <c r="H1981" s="2">
        <f t="shared" si="239"/>
        <v>33.684199999999976</v>
      </c>
      <c r="I1981" s="2">
        <f t="array" ref="I1981">SUMPRODUCT(B1965:B1984, (ROW(B1965:B1984)-ROW(B1965)+1)) / (20*21/2)</f>
        <v>34.227000000000004</v>
      </c>
      <c r="J1981" s="2">
        <f t="shared" si="242"/>
        <v>33.753716189545969</v>
      </c>
      <c r="K1981" s="2">
        <f t="shared" si="244"/>
        <v>33.335680065757352</v>
      </c>
    </row>
    <row r="1982" spans="1:11" ht="13.5" x14ac:dyDescent="0.25">
      <c r="A1982" s="3">
        <f>TITRES_STAT!B1985</f>
        <v>44893</v>
      </c>
      <c r="B1982" s="6">
        <f>TITRES_STAT!D1985</f>
        <v>34.270000000000003</v>
      </c>
      <c r="C1982" s="2">
        <f t="shared" si="237"/>
        <v>0</v>
      </c>
      <c r="D1982" s="2">
        <f t="shared" si="238"/>
        <v>34.270000000000003</v>
      </c>
      <c r="E1982" s="2">
        <f t="shared" si="240"/>
        <v>34.269999999999996</v>
      </c>
      <c r="F1982" s="2">
        <f t="shared" si="241"/>
        <v>33.871999999999993</v>
      </c>
      <c r="G1982" s="2">
        <f t="shared" si="243"/>
        <v>32.882199999999983</v>
      </c>
      <c r="H1982" s="2">
        <f t="shared" si="239"/>
        <v>33.685549999999985</v>
      </c>
      <c r="I1982" s="2">
        <f t="array" ref="I1982">SUMPRODUCT(B1966:B1985, (ROW(B1966:B1985)-ROW(B1966)+1)) / (20*21/2)</f>
        <v>34.248999999999995</v>
      </c>
      <c r="J1982" s="2">
        <f t="shared" si="242"/>
        <v>33.802886076255874</v>
      </c>
      <c r="K1982" s="2">
        <f t="shared" si="244"/>
        <v>33.372320063178634</v>
      </c>
    </row>
    <row r="1983" spans="1:11" ht="13.5" x14ac:dyDescent="0.25">
      <c r="A1983" s="3">
        <f>TITRES_STAT!B1986</f>
        <v>44894</v>
      </c>
      <c r="B1983" s="6">
        <f>TITRES_STAT!D1986</f>
        <v>34.270000000000003</v>
      </c>
      <c r="C1983" s="2">
        <f t="shared" si="237"/>
        <v>0</v>
      </c>
      <c r="D1983" s="2">
        <f t="shared" si="238"/>
        <v>34.270000000000003</v>
      </c>
      <c r="E1983" s="2">
        <f t="shared" si="240"/>
        <v>34.269999999999996</v>
      </c>
      <c r="F1983" s="2">
        <f t="shared" si="241"/>
        <v>33.955499999999986</v>
      </c>
      <c r="G1983" s="2">
        <f t="shared" si="243"/>
        <v>32.879599999999989</v>
      </c>
      <c r="H1983" s="2">
        <f t="shared" si="239"/>
        <v>33.686899999999987</v>
      </c>
      <c r="I1983" s="2">
        <f t="array" ref="I1983">SUMPRODUCT(B1967:B1986, (ROW(B1967:B1986)-ROW(B1967)+1)) / (20*21/2)</f>
        <v>34.262999999999998</v>
      </c>
      <c r="J1983" s="2">
        <f t="shared" si="242"/>
        <v>33.847373116612459</v>
      </c>
      <c r="K1983" s="2">
        <f t="shared" si="244"/>
        <v>33.407523197955946</v>
      </c>
    </row>
    <row r="1984" spans="1:11" ht="13.5" x14ac:dyDescent="0.25">
      <c r="A1984" s="3">
        <f>TITRES_STAT!B1987</f>
        <v>44895</v>
      </c>
      <c r="B1984" s="6">
        <f>TITRES_STAT!D1987</f>
        <v>34.270000000000003</v>
      </c>
      <c r="C1984" s="2">
        <f t="shared" si="237"/>
        <v>0</v>
      </c>
      <c r="D1984" s="2">
        <f t="shared" si="238"/>
        <v>34.270000000000003</v>
      </c>
      <c r="E1984" s="2">
        <f t="shared" si="240"/>
        <v>34.269999999999996</v>
      </c>
      <c r="F1984" s="2">
        <f t="shared" si="241"/>
        <v>34.038999999999994</v>
      </c>
      <c r="G1984" s="2">
        <f t="shared" si="243"/>
        <v>32.876999999999988</v>
      </c>
      <c r="H1984" s="2">
        <f t="shared" si="239"/>
        <v>33.688249999999989</v>
      </c>
      <c r="I1984" s="2">
        <f t="array" ref="I1984">SUMPRODUCT(B1968:B1987, (ROW(B1968:B1987)-ROW(B1968)+1)) / (20*21/2)</f>
        <v>34.270000000000003</v>
      </c>
      <c r="J1984" s="2">
        <f t="shared" si="242"/>
        <v>33.887623295982706</v>
      </c>
      <c r="K1984" s="2">
        <f t="shared" si="244"/>
        <v>33.441345817643949</v>
      </c>
    </row>
    <row r="1985" spans="1:11" ht="13.5" x14ac:dyDescent="0.25">
      <c r="A1985" s="3">
        <f>TITRES_STAT!B1988</f>
        <v>44896</v>
      </c>
      <c r="B1985" s="6">
        <f>TITRES_STAT!D1988</f>
        <v>34.270000000000003</v>
      </c>
      <c r="C1985" s="2">
        <f t="shared" si="237"/>
        <v>0</v>
      </c>
      <c r="D1985" s="2">
        <f t="shared" si="238"/>
        <v>34.270000000000003</v>
      </c>
      <c r="E1985" s="2">
        <f t="shared" si="240"/>
        <v>34.269999999999996</v>
      </c>
      <c r="F1985" s="2">
        <f t="shared" si="241"/>
        <v>34.12299999999999</v>
      </c>
      <c r="G1985" s="2">
        <f t="shared" si="243"/>
        <v>32.874399999999994</v>
      </c>
      <c r="H1985" s="2">
        <f t="shared" si="239"/>
        <v>33.689599999999999</v>
      </c>
      <c r="I1985" s="2">
        <f t="array" ref="I1985">SUMPRODUCT(B1969:B1988, (ROW(B1969:B1988)-ROW(B1969)+1)) / (20*21/2)</f>
        <v>34.270000000000003</v>
      </c>
      <c r="J1985" s="2">
        <f t="shared" si="242"/>
        <v>33.924040124936738</v>
      </c>
      <c r="K1985" s="2">
        <f t="shared" si="244"/>
        <v>33.473842060089282</v>
      </c>
    </row>
    <row r="1986" spans="1:11" ht="13.5" x14ac:dyDescent="0.25">
      <c r="A1986" s="3">
        <f>TITRES_STAT!B1989</f>
        <v>44897</v>
      </c>
      <c r="B1986" s="6">
        <f>TITRES_STAT!D1989</f>
        <v>34.270000000000003</v>
      </c>
      <c r="C1986" s="2">
        <f t="shared" si="237"/>
        <v>0</v>
      </c>
      <c r="D1986" s="2">
        <f t="shared" si="238"/>
        <v>34.270000000000003</v>
      </c>
      <c r="E1986" s="2">
        <f t="shared" si="240"/>
        <v>34.269999999999996</v>
      </c>
      <c r="F1986" s="2">
        <f t="shared" si="241"/>
        <v>34.196499999999993</v>
      </c>
      <c r="G1986" s="2">
        <f t="shared" si="243"/>
        <v>32.871799999999986</v>
      </c>
      <c r="H1986" s="2">
        <f t="shared" si="239"/>
        <v>33.690950000000001</v>
      </c>
      <c r="I1986" s="2">
        <f t="array" ref="I1986">SUMPRODUCT(B1970:B1989, (ROW(B1970:B1989)-ROW(B1970)+1)) / (20*21/2)</f>
        <v>34.270000000000003</v>
      </c>
      <c r="J1986" s="2">
        <f t="shared" si="242"/>
        <v>33.956988684466573</v>
      </c>
      <c r="K1986" s="2">
        <f t="shared" si="244"/>
        <v>33.505063940085783</v>
      </c>
    </row>
    <row r="1987" spans="1:11" ht="13.5" x14ac:dyDescent="0.25">
      <c r="A1987" s="3">
        <f>TITRES_STAT!B1990</f>
        <v>44900</v>
      </c>
      <c r="B1987" s="6">
        <f>TITRES_STAT!D1990</f>
        <v>34.270000000000003</v>
      </c>
      <c r="C1987" s="2">
        <f t="shared" si="237"/>
        <v>0</v>
      </c>
      <c r="D1987" s="2">
        <f t="shared" si="238"/>
        <v>34.270000000000003</v>
      </c>
      <c r="E1987" s="2">
        <f t="shared" si="240"/>
        <v>34.269999999999996</v>
      </c>
      <c r="F1987" s="2">
        <f t="shared" si="241"/>
        <v>34.269999999999996</v>
      </c>
      <c r="G1987" s="2">
        <f t="shared" si="243"/>
        <v>32.869199999999992</v>
      </c>
      <c r="H1987" s="2">
        <f t="shared" si="239"/>
        <v>33.692300000000003</v>
      </c>
      <c r="I1987" s="2">
        <f t="array" ref="I1987">SUMPRODUCT(B1971:B1990, (ROW(B1971:B1990)-ROW(B1971)+1)) / (20*21/2)</f>
        <v>34.270000000000003</v>
      </c>
      <c r="J1987" s="2">
        <f t="shared" si="242"/>
        <v>33.986799285945949</v>
      </c>
      <c r="K1987" s="2">
        <f t="shared" si="244"/>
        <v>33.535061432631437</v>
      </c>
    </row>
    <row r="1988" spans="1:11" ht="13.5" x14ac:dyDescent="0.25">
      <c r="A1988" s="3">
        <f>TITRES_STAT!B1991</f>
        <v>44901</v>
      </c>
      <c r="B1988" s="6">
        <f>TITRES_STAT!D1991</f>
        <v>34.270000000000003</v>
      </c>
      <c r="C1988" s="2">
        <f t="shared" ref="C1988:C2051" si="245">B1988-B1987</f>
        <v>0</v>
      </c>
      <c r="D1988" s="2">
        <f t="shared" si="238"/>
        <v>34.270000000000003</v>
      </c>
      <c r="E1988" s="2">
        <f t="shared" si="240"/>
        <v>34.269999999999996</v>
      </c>
      <c r="F1988" s="2">
        <f t="shared" si="241"/>
        <v>34.269999999999996</v>
      </c>
      <c r="G1988" s="2">
        <f t="shared" si="243"/>
        <v>32.866599999999991</v>
      </c>
      <c r="H1988" s="2">
        <f t="shared" si="239"/>
        <v>33.693650000000005</v>
      </c>
      <c r="I1988" s="2">
        <f t="array" ref="I1988">SUMPRODUCT(B1972:B1991, (ROW(B1972:B1991)-ROW(B1972)+1)) / (20*21/2)</f>
        <v>34.270000000000003</v>
      </c>
      <c r="J1988" s="2">
        <f t="shared" si="242"/>
        <v>34.013770782522528</v>
      </c>
      <c r="K1988" s="2">
        <f t="shared" si="244"/>
        <v>33.563882552920404</v>
      </c>
    </row>
    <row r="1989" spans="1:11" ht="13.5" x14ac:dyDescent="0.25">
      <c r="A1989" s="3">
        <f>TITRES_STAT!B1992</f>
        <v>44902</v>
      </c>
      <c r="B1989" s="6">
        <f>TITRES_STAT!D1992</f>
        <v>34.270000000000003</v>
      </c>
      <c r="C1989" s="2">
        <f t="shared" si="245"/>
        <v>0</v>
      </c>
      <c r="D1989" s="2">
        <f t="shared" si="238"/>
        <v>34.270000000000003</v>
      </c>
      <c r="E1989" s="2">
        <f t="shared" si="240"/>
        <v>34.269999999999996</v>
      </c>
      <c r="F1989" s="2">
        <f t="shared" si="241"/>
        <v>34.269999999999996</v>
      </c>
      <c r="G1989" s="2">
        <f t="shared" si="243"/>
        <v>32.86399999999999</v>
      </c>
      <c r="H1989" s="2">
        <f t="shared" si="239"/>
        <v>33.695000000000014</v>
      </c>
      <c r="I1989" s="2">
        <f t="array" ref="I1989">SUMPRODUCT(B1973:B1992, (ROW(B1973:B1992)-ROW(B1973)+1)) / (20*21/2)</f>
        <v>34.270000000000003</v>
      </c>
      <c r="J1989" s="2">
        <f t="shared" si="242"/>
        <v>34.038173565139431</v>
      </c>
      <c r="K1989" s="2">
        <f t="shared" si="244"/>
        <v>33.591573433198036</v>
      </c>
    </row>
    <row r="1990" spans="1:11" ht="13.5" x14ac:dyDescent="0.25">
      <c r="A1990" s="3">
        <f>TITRES_STAT!B1993</f>
        <v>44903</v>
      </c>
      <c r="B1990" s="6">
        <f>TITRES_STAT!D1993</f>
        <v>34.270000000000003</v>
      </c>
      <c r="C1990" s="2">
        <f t="shared" si="245"/>
        <v>0</v>
      </c>
      <c r="D1990" s="2">
        <f t="shared" ref="D1990:D2053" si="246">AVERAGE(B1986:B1990)</f>
        <v>34.270000000000003</v>
      </c>
      <c r="E1990" s="2">
        <f t="shared" si="240"/>
        <v>34.269999999999996</v>
      </c>
      <c r="F1990" s="2">
        <f t="shared" si="241"/>
        <v>34.269999999999996</v>
      </c>
      <c r="G1990" s="2">
        <f t="shared" si="243"/>
        <v>32.861399999999996</v>
      </c>
      <c r="H1990" s="2">
        <f t="shared" si="239"/>
        <v>33.696350000000017</v>
      </c>
      <c r="I1990" s="2">
        <f t="array" ref="I1990">SUMPRODUCT(B1974:B1993, (ROW(B1974:B1993)-ROW(B1974)+1)) / (20*21/2)</f>
        <v>34.270000000000003</v>
      </c>
      <c r="J1990" s="2">
        <f t="shared" si="242"/>
        <v>34.060252273221394</v>
      </c>
      <c r="K1990" s="2">
        <f t="shared" si="244"/>
        <v>33.618178396602033</v>
      </c>
    </row>
    <row r="1991" spans="1:11" ht="13.5" x14ac:dyDescent="0.25">
      <c r="A1991" s="3">
        <f>TITRES_STAT!B1994</f>
        <v>44904</v>
      </c>
      <c r="B1991" s="6">
        <f>TITRES_STAT!D1994</f>
        <v>34.270000000000003</v>
      </c>
      <c r="C1991" s="2">
        <f t="shared" si="245"/>
        <v>0</v>
      </c>
      <c r="D1991" s="2">
        <f t="shared" si="246"/>
        <v>34.270000000000003</v>
      </c>
      <c r="E1991" s="2">
        <f t="shared" si="240"/>
        <v>34.269999999999996</v>
      </c>
      <c r="F1991" s="2">
        <f t="shared" si="241"/>
        <v>34.269999999999996</v>
      </c>
      <c r="G1991" s="2">
        <f t="shared" si="243"/>
        <v>32.858799999999995</v>
      </c>
      <c r="H1991" s="2">
        <f t="shared" si="239"/>
        <v>33.697700000000026</v>
      </c>
      <c r="I1991" s="2">
        <f t="array" ref="I1991">SUMPRODUCT(B1975:B1994, (ROW(B1975:B1994)-ROW(B1975)+1)) / (20*21/2)</f>
        <v>34.270000000000003</v>
      </c>
      <c r="J1991" s="2">
        <f t="shared" si="242"/>
        <v>34.08022824720031</v>
      </c>
      <c r="K1991" s="2">
        <f t="shared" si="244"/>
        <v>33.643740028107835</v>
      </c>
    </row>
    <row r="1992" spans="1:11" ht="13.5" x14ac:dyDescent="0.25">
      <c r="A1992" s="3">
        <f>TITRES_STAT!B1995</f>
        <v>44907</v>
      </c>
      <c r="B1992" s="6">
        <f>TITRES_STAT!D1995</f>
        <v>34.270000000000003</v>
      </c>
      <c r="C1992" s="2">
        <f t="shared" si="245"/>
        <v>0</v>
      </c>
      <c r="D1992" s="2">
        <f t="shared" si="246"/>
        <v>34.270000000000003</v>
      </c>
      <c r="E1992" s="2">
        <f t="shared" si="240"/>
        <v>34.269999999999996</v>
      </c>
      <c r="F1992" s="2">
        <f t="shared" si="241"/>
        <v>34.269999999999996</v>
      </c>
      <c r="G1992" s="2">
        <f t="shared" si="243"/>
        <v>32.856199999999987</v>
      </c>
      <c r="H1992" s="2">
        <f t="shared" si="239"/>
        <v>33.699050000000028</v>
      </c>
      <c r="I1992" s="2">
        <f t="array" ref="I1992">SUMPRODUCT(B1976:B1995, (ROW(B1976:B1995)-ROW(B1976)+1)) / (20*21/2)</f>
        <v>34.270000000000003</v>
      </c>
      <c r="J1992" s="2">
        <f t="shared" si="242"/>
        <v>34.098301747466948</v>
      </c>
      <c r="K1992" s="2">
        <f t="shared" si="244"/>
        <v>33.668299242691845</v>
      </c>
    </row>
    <row r="1993" spans="1:11" ht="13.5" x14ac:dyDescent="0.25">
      <c r="A1993" s="3">
        <f>TITRES_STAT!B1996</f>
        <v>44908</v>
      </c>
      <c r="B1993" s="6">
        <f>TITRES_STAT!D1996</f>
        <v>34.270000000000003</v>
      </c>
      <c r="C1993" s="2">
        <f t="shared" si="245"/>
        <v>0</v>
      </c>
      <c r="D1993" s="2">
        <f t="shared" si="246"/>
        <v>34.270000000000003</v>
      </c>
      <c r="E1993" s="2">
        <f t="shared" si="240"/>
        <v>34.269999999999996</v>
      </c>
      <c r="F1993" s="2">
        <f t="shared" si="241"/>
        <v>34.269999999999996</v>
      </c>
      <c r="G1993" s="2">
        <f t="shared" si="243"/>
        <v>32.853599999999993</v>
      </c>
      <c r="H1993" s="2">
        <f t="shared" si="239"/>
        <v>33.70040000000003</v>
      </c>
      <c r="I1993" s="2">
        <f t="array" ref="I1993">SUMPRODUCT(B1977:B1996, (ROW(B1977:B1996)-ROW(B1977)+1)) / (20*21/2)</f>
        <v>34.270000000000003</v>
      </c>
      <c r="J1993" s="2">
        <f t="shared" si="242"/>
        <v>34.114653961993909</v>
      </c>
      <c r="K1993" s="2">
        <f t="shared" si="244"/>
        <v>33.691895350821575</v>
      </c>
    </row>
    <row r="1994" spans="1:11" ht="13.5" x14ac:dyDescent="0.25">
      <c r="A1994" s="3">
        <f>TITRES_STAT!B1997</f>
        <v>44909</v>
      </c>
      <c r="B1994" s="6">
        <f>TITRES_STAT!D1997</f>
        <v>34.270000000000003</v>
      </c>
      <c r="C1994" s="2">
        <f t="shared" si="245"/>
        <v>0</v>
      </c>
      <c r="D1994" s="2">
        <f t="shared" si="246"/>
        <v>34.270000000000003</v>
      </c>
      <c r="E1994" s="2">
        <f t="shared" si="240"/>
        <v>34.269999999999996</v>
      </c>
      <c r="F1994" s="2">
        <f t="shared" si="241"/>
        <v>34.269999999999996</v>
      </c>
      <c r="G1994" s="2">
        <f t="shared" si="243"/>
        <v>32.881799999999991</v>
      </c>
      <c r="H1994" s="2">
        <f t="shared" ref="H1994:H2057" si="247">AVERAGE(B1795:B1994)</f>
        <v>33.701750000000033</v>
      </c>
      <c r="I1994" s="2">
        <f t="array" ref="I1994">SUMPRODUCT(B1978:B1997, (ROW(B1978:B1997)-ROW(B1978)+1)) / (20*21/2)</f>
        <v>34.270000000000003</v>
      </c>
      <c r="J1994" s="2">
        <f t="shared" si="242"/>
        <v>34.129448822756395</v>
      </c>
      <c r="K1994" s="2">
        <f t="shared" si="244"/>
        <v>33.714566121377594</v>
      </c>
    </row>
    <row r="1995" spans="1:11" ht="13.5" x14ac:dyDescent="0.25">
      <c r="A1995" s="3">
        <f>TITRES_STAT!B1998</f>
        <v>44910</v>
      </c>
      <c r="B1995" s="6">
        <f>TITRES_STAT!D1998</f>
        <v>34.270000000000003</v>
      </c>
      <c r="C1995" s="2">
        <f t="shared" si="245"/>
        <v>0</v>
      </c>
      <c r="D1995" s="2">
        <f t="shared" si="246"/>
        <v>34.270000000000003</v>
      </c>
      <c r="E1995" s="2">
        <f t="shared" si="240"/>
        <v>34.269999999999996</v>
      </c>
      <c r="F1995" s="2">
        <f t="shared" si="241"/>
        <v>34.269999999999996</v>
      </c>
      <c r="G1995" s="2">
        <f t="shared" si="243"/>
        <v>32.939399999999992</v>
      </c>
      <c r="H1995" s="2">
        <f t="shared" si="247"/>
        <v>33.703100000000042</v>
      </c>
      <c r="I1995" s="2">
        <f t="array" ref="I1995">SUMPRODUCT(B1979:B1998, (ROW(B1979:B1998)-ROW(B1979)+1)) / (20*21/2)</f>
        <v>34.270000000000003</v>
      </c>
      <c r="J1995" s="2">
        <f t="shared" si="242"/>
        <v>34.142834649160548</v>
      </c>
      <c r="K1995" s="2">
        <f t="shared" si="244"/>
        <v>33.736347842107882</v>
      </c>
    </row>
    <row r="1996" spans="1:11" ht="13.5" x14ac:dyDescent="0.25">
      <c r="A1996" s="3">
        <f>TITRES_STAT!B1999</f>
        <v>44911</v>
      </c>
      <c r="B1996" s="6">
        <f>TITRES_STAT!D1999</f>
        <v>34.270000000000003</v>
      </c>
      <c r="C1996" s="2">
        <f t="shared" si="245"/>
        <v>0</v>
      </c>
      <c r="D1996" s="2">
        <f t="shared" si="246"/>
        <v>34.270000000000003</v>
      </c>
      <c r="E1996" s="2">
        <f t="shared" ref="E1996:E2059" si="248">AVERAGE(B1987:B1996)</f>
        <v>34.269999999999996</v>
      </c>
      <c r="F1996" s="2">
        <f t="shared" si="241"/>
        <v>34.269999999999996</v>
      </c>
      <c r="G1996" s="2">
        <f t="shared" si="243"/>
        <v>32.996999999999986</v>
      </c>
      <c r="H1996" s="2">
        <f t="shared" si="247"/>
        <v>33.704450000000044</v>
      </c>
      <c r="I1996" s="2">
        <f t="array" ref="I1996">SUMPRODUCT(B1980:B1999, (ROW(B1980:B1999)-ROW(B1980)+1)) / (20*21/2)</f>
        <v>34.270000000000003</v>
      </c>
      <c r="J1996" s="2">
        <f t="shared" si="242"/>
        <v>34.154945634954785</v>
      </c>
      <c r="K1996" s="2">
        <f t="shared" si="244"/>
        <v>33.757275377711494</v>
      </c>
    </row>
    <row r="1997" spans="1:11" ht="13.5" x14ac:dyDescent="0.25">
      <c r="A1997" s="3">
        <f>TITRES_STAT!B2000</f>
        <v>44914</v>
      </c>
      <c r="B1997" s="6">
        <f>TITRES_STAT!D2000</f>
        <v>34.270000000000003</v>
      </c>
      <c r="C1997" s="2">
        <f t="shared" si="245"/>
        <v>0</v>
      </c>
      <c r="D1997" s="2">
        <f t="shared" si="246"/>
        <v>34.270000000000003</v>
      </c>
      <c r="E1997" s="2">
        <f t="shared" si="248"/>
        <v>34.269999999999996</v>
      </c>
      <c r="F1997" s="2">
        <f t="shared" si="241"/>
        <v>34.269999999999996</v>
      </c>
      <c r="G1997" s="2">
        <f t="shared" si="243"/>
        <v>33.082799999999992</v>
      </c>
      <c r="H1997" s="2">
        <f t="shared" si="247"/>
        <v>33.705800000000046</v>
      </c>
      <c r="I1997" s="2">
        <f t="array" ref="I1997">SUMPRODUCT(B1981:B2000, (ROW(B1981:B2000)-ROW(B1981)+1)) / (20*21/2)</f>
        <v>34.270000000000003</v>
      </c>
      <c r="J1997" s="2">
        <f t="shared" si="242"/>
        <v>34.165903193530525</v>
      </c>
      <c r="K1997" s="2">
        <f t="shared" si="244"/>
        <v>33.777382225644381</v>
      </c>
    </row>
    <row r="1998" spans="1:11" ht="13.5" x14ac:dyDescent="0.25">
      <c r="A1998" s="3">
        <f>TITRES_STAT!B2001</f>
        <v>44915</v>
      </c>
      <c r="B1998" s="6">
        <f>TITRES_STAT!D2001</f>
        <v>34.270000000000003</v>
      </c>
      <c r="C1998" s="2">
        <f t="shared" si="245"/>
        <v>0</v>
      </c>
      <c r="D1998" s="2">
        <f t="shared" si="246"/>
        <v>34.270000000000003</v>
      </c>
      <c r="E1998" s="2">
        <f t="shared" si="248"/>
        <v>34.269999999999996</v>
      </c>
      <c r="F1998" s="2">
        <f t="shared" si="241"/>
        <v>34.269999999999996</v>
      </c>
      <c r="G1998" s="2">
        <f t="shared" si="243"/>
        <v>33.195399999999992</v>
      </c>
      <c r="H1998" s="2">
        <f t="shared" si="247"/>
        <v>33.707150000000048</v>
      </c>
      <c r="I1998" s="2">
        <f t="array" ref="I1998">SUMPRODUCT(B1982:B2001, (ROW(B1982:B2001)-ROW(B1982)+1)) / (20*21/2)</f>
        <v>34.270000000000003</v>
      </c>
      <c r="J1998" s="2">
        <f t="shared" si="242"/>
        <v>34.175817175099048</v>
      </c>
      <c r="K1998" s="2">
        <f t="shared" si="244"/>
        <v>33.796700569736757</v>
      </c>
    </row>
    <row r="1999" spans="1:11" ht="13.5" x14ac:dyDescent="0.25">
      <c r="A1999" s="3">
        <f>TITRES_STAT!B2002</f>
        <v>44916</v>
      </c>
      <c r="B1999" s="6">
        <f>TITRES_STAT!D2002</f>
        <v>34.270000000000003</v>
      </c>
      <c r="C1999" s="2">
        <f t="shared" si="245"/>
        <v>0</v>
      </c>
      <c r="D1999" s="2">
        <f t="shared" si="246"/>
        <v>34.270000000000003</v>
      </c>
      <c r="E1999" s="2">
        <f t="shared" si="248"/>
        <v>34.269999999999996</v>
      </c>
      <c r="F1999" s="2">
        <f t="shared" si="241"/>
        <v>34.269999999999996</v>
      </c>
      <c r="G1999" s="2">
        <f t="shared" si="243"/>
        <v>33.307999999999986</v>
      </c>
      <c r="H1999" s="2">
        <f t="shared" si="247"/>
        <v>33.708500000000058</v>
      </c>
      <c r="I1999" s="2">
        <f t="array" ref="I1999">SUMPRODUCT(B1983:B2002, (ROW(B1983:B2002)-ROW(B1983)+1)) / (20*21/2)</f>
        <v>34.270000000000003</v>
      </c>
      <c r="J1999" s="2">
        <f t="shared" si="242"/>
        <v>34.184786967946764</v>
      </c>
      <c r="K1999" s="2">
        <f t="shared" si="244"/>
        <v>33.815261331707866</v>
      </c>
    </row>
    <row r="2000" spans="1:11" ht="13.5" x14ac:dyDescent="0.25">
      <c r="A2000" s="3">
        <f>TITRES_STAT!B2003</f>
        <v>44917</v>
      </c>
      <c r="B2000" s="6">
        <f>TITRES_STAT!D2003</f>
        <v>34.270000000000003</v>
      </c>
      <c r="C2000" s="2">
        <f t="shared" si="245"/>
        <v>0</v>
      </c>
      <c r="D2000" s="2">
        <f t="shared" si="246"/>
        <v>34.270000000000003</v>
      </c>
      <c r="E2000" s="2">
        <f t="shared" si="248"/>
        <v>34.269999999999996</v>
      </c>
      <c r="F2000" s="2">
        <f t="shared" si="241"/>
        <v>34.269999999999996</v>
      </c>
      <c r="G2000" s="2">
        <f t="shared" si="243"/>
        <v>33.420599999999993</v>
      </c>
      <c r="H2000" s="2">
        <f t="shared" si="247"/>
        <v>33.70985000000006</v>
      </c>
      <c r="I2000" s="2">
        <f t="array" ref="I2000">SUMPRODUCT(B1984:B2003, (ROW(B1984:B2003)-ROW(B1984)+1)) / (20*21/2)</f>
        <v>34.270000000000003</v>
      </c>
      <c r="J2000" s="2">
        <f t="shared" si="242"/>
        <v>34.192902494808976</v>
      </c>
      <c r="K2000" s="2">
        <f t="shared" si="244"/>
        <v>33.833094220660499</v>
      </c>
    </row>
    <row r="2001" spans="1:11" ht="13.5" x14ac:dyDescent="0.25">
      <c r="A2001" s="3">
        <f>TITRES_STAT!B2004</f>
        <v>44918</v>
      </c>
      <c r="B2001" s="6">
        <f>TITRES_STAT!D2004</f>
        <v>34.270000000000003</v>
      </c>
      <c r="C2001" s="2">
        <f t="shared" si="245"/>
        <v>0</v>
      </c>
      <c r="D2001" s="2">
        <f t="shared" si="246"/>
        <v>34.270000000000003</v>
      </c>
      <c r="E2001" s="2">
        <f t="shared" si="248"/>
        <v>34.269999999999996</v>
      </c>
      <c r="F2001" s="2">
        <f t="shared" si="241"/>
        <v>34.269999999999996</v>
      </c>
      <c r="G2001" s="2">
        <f t="shared" si="243"/>
        <v>33.533199999999987</v>
      </c>
      <c r="H2001" s="2">
        <f t="shared" si="247"/>
        <v>33.711200000000069</v>
      </c>
      <c r="I2001" s="2">
        <f t="array" ref="I2001">SUMPRODUCT(B1985:B2004, (ROW(B1985:B2004)-ROW(B1985)+1)) / (20*21/2)</f>
        <v>34.270000000000003</v>
      </c>
      <c r="J2001" s="2">
        <f t="shared" si="242"/>
        <v>34.200245114350977</v>
      </c>
      <c r="K2001" s="2">
        <f t="shared" si="244"/>
        <v>33.850227780634597</v>
      </c>
    </row>
    <row r="2002" spans="1:11" ht="13.5" x14ac:dyDescent="0.25">
      <c r="A2002" s="3">
        <f>TITRES_STAT!B2005</f>
        <v>44921</v>
      </c>
      <c r="B2002" s="6">
        <f>TITRES_STAT!D2005</f>
        <v>34.270000000000003</v>
      </c>
      <c r="C2002" s="2">
        <f t="shared" si="245"/>
        <v>0</v>
      </c>
      <c r="D2002" s="2">
        <f t="shared" si="246"/>
        <v>34.270000000000003</v>
      </c>
      <c r="E2002" s="2">
        <f t="shared" si="248"/>
        <v>34.269999999999996</v>
      </c>
      <c r="F2002" s="2">
        <f t="shared" si="241"/>
        <v>34.269999999999996</v>
      </c>
      <c r="G2002" s="2">
        <f t="shared" si="243"/>
        <v>33.62019999999999</v>
      </c>
      <c r="H2002" s="2">
        <f t="shared" si="247"/>
        <v>33.712550000000071</v>
      </c>
      <c r="I2002" s="2">
        <f t="array" ref="I2002">SUMPRODUCT(B1986:B2005, (ROW(B1986:B2005)-ROW(B1986)+1)) / (20*21/2)</f>
        <v>34.270000000000003</v>
      </c>
      <c r="J2002" s="2">
        <f t="shared" si="242"/>
        <v>34.20688843679374</v>
      </c>
      <c r="K2002" s="2">
        <f t="shared" si="244"/>
        <v>33.866689436295985</v>
      </c>
    </row>
    <row r="2003" spans="1:11" ht="13.5" x14ac:dyDescent="0.25">
      <c r="A2003" s="3">
        <f>TITRES_STAT!B2006</f>
        <v>44922</v>
      </c>
      <c r="B2003" s="6">
        <f>TITRES_STAT!D2006</f>
        <v>34.270000000000003</v>
      </c>
      <c r="C2003" s="2">
        <f t="shared" si="245"/>
        <v>0</v>
      </c>
      <c r="D2003" s="2">
        <f t="shared" si="246"/>
        <v>34.270000000000003</v>
      </c>
      <c r="E2003" s="2">
        <f t="shared" si="248"/>
        <v>34.269999999999996</v>
      </c>
      <c r="F2003" s="2">
        <f t="shared" si="241"/>
        <v>34.269999999999996</v>
      </c>
      <c r="G2003" s="2">
        <f t="shared" si="243"/>
        <v>33.680399999999992</v>
      </c>
      <c r="H2003" s="2">
        <f t="shared" si="247"/>
        <v>33.713900000000073</v>
      </c>
      <c r="I2003" s="2">
        <f t="array" ref="I2003">SUMPRODUCT(B1987:B2006, (ROW(B1987:B2006)-ROW(B1987)+1)) / (20*21/2)</f>
        <v>34.339523809523811</v>
      </c>
      <c r="J2003" s="2">
        <f t="shared" si="242"/>
        <v>34.212899061861002</v>
      </c>
      <c r="K2003" s="2">
        <f t="shared" si="244"/>
        <v>33.882505536833399</v>
      </c>
    </row>
    <row r="2004" spans="1:11" ht="13.5" x14ac:dyDescent="0.25">
      <c r="A2004" s="3">
        <f>TITRES_STAT!B2007</f>
        <v>44923</v>
      </c>
      <c r="B2004" s="6">
        <f>TITRES_STAT!D2007</f>
        <v>34.270000000000003</v>
      </c>
      <c r="C2004" s="2">
        <f t="shared" si="245"/>
        <v>0</v>
      </c>
      <c r="D2004" s="2">
        <f t="shared" si="246"/>
        <v>34.270000000000003</v>
      </c>
      <c r="E2004" s="2">
        <f t="shared" si="248"/>
        <v>34.269999999999996</v>
      </c>
      <c r="F2004" s="2">
        <f t="shared" ref="F2004:F2067" si="249">AVERAGE(B1985:B2004)</f>
        <v>34.269999999999996</v>
      </c>
      <c r="G2004" s="2">
        <f t="shared" si="243"/>
        <v>33.739999999999988</v>
      </c>
      <c r="H2004" s="2">
        <f t="shared" si="247"/>
        <v>33.715250000000076</v>
      </c>
      <c r="I2004" s="2">
        <f t="array" ref="I2004">SUMPRODUCT(B1988:B2007, (ROW(B1988:B2007)-ROW(B1988)+1)) / (20*21/2)</f>
        <v>34.405571428571427</v>
      </c>
      <c r="J2004" s="2">
        <f t="shared" si="242"/>
        <v>34.218337246445671</v>
      </c>
      <c r="K2004" s="2">
        <f t="shared" si="244"/>
        <v>33.897701398134053</v>
      </c>
    </row>
    <row r="2005" spans="1:11" ht="13.5" x14ac:dyDescent="0.25">
      <c r="A2005" s="3">
        <f>TITRES_STAT!B2008</f>
        <v>44924</v>
      </c>
      <c r="B2005" s="6">
        <f>TITRES_STAT!D2008</f>
        <v>34.270000000000003</v>
      </c>
      <c r="C2005" s="2">
        <f t="shared" si="245"/>
        <v>0</v>
      </c>
      <c r="D2005" s="2">
        <f t="shared" si="246"/>
        <v>34.270000000000003</v>
      </c>
      <c r="E2005" s="2">
        <f t="shared" si="248"/>
        <v>34.269999999999996</v>
      </c>
      <c r="F2005" s="2">
        <f t="shared" si="249"/>
        <v>34.269999999999996</v>
      </c>
      <c r="G2005" s="2">
        <f t="shared" si="243"/>
        <v>33.799599999999984</v>
      </c>
      <c r="H2005" s="2">
        <f t="shared" si="247"/>
        <v>33.716600000000085</v>
      </c>
      <c r="I2005" s="2">
        <f t="array" ref="I2005">SUMPRODUCT(B1989:B2008, (ROW(B1989:B2008)-ROW(B1989)+1)) / (20*21/2)</f>
        <v>34.468142857142858</v>
      </c>
      <c r="J2005" s="2">
        <f t="shared" ref="J2005:J2068" si="250">$J$4*B2005+J2004*(1-$J$4)</f>
        <v>34.223257508688945</v>
      </c>
      <c r="K2005" s="2">
        <f t="shared" si="244"/>
        <v>33.912301343305266</v>
      </c>
    </row>
    <row r="2006" spans="1:11" ht="13.5" x14ac:dyDescent="0.25">
      <c r="A2006" s="3">
        <f>TITRES_STAT!B2009</f>
        <v>44925</v>
      </c>
      <c r="B2006" s="6">
        <f>TITRES_STAT!D2009</f>
        <v>35</v>
      </c>
      <c r="C2006" s="2">
        <f t="shared" si="245"/>
        <v>0.72999999999999687</v>
      </c>
      <c r="D2006" s="2">
        <f t="shared" si="246"/>
        <v>34.416000000000004</v>
      </c>
      <c r="E2006" s="2">
        <f t="shared" si="248"/>
        <v>34.343000000000004</v>
      </c>
      <c r="F2006" s="2">
        <f t="shared" si="249"/>
        <v>34.306499999999993</v>
      </c>
      <c r="G2006" s="2">
        <f t="shared" si="243"/>
        <v>33.873799999999989</v>
      </c>
      <c r="H2006" s="2">
        <f t="shared" si="247"/>
        <v>33.721600000000088</v>
      </c>
      <c r="I2006" s="2">
        <f t="array" ref="I2006">SUMPRODUCT(B1990:B2009, (ROW(B1990:B2009)-ROW(B1990)+1)) / (20*21/2)</f>
        <v>34.527238095238097</v>
      </c>
      <c r="J2006" s="2">
        <f t="shared" si="250"/>
        <v>34.297232984051902</v>
      </c>
      <c r="K2006" s="2">
        <f t="shared" si="244"/>
        <v>33.954956192587417</v>
      </c>
    </row>
    <row r="2007" spans="1:11" ht="13.5" x14ac:dyDescent="0.25">
      <c r="A2007" s="3">
        <f>TITRES_STAT!B2010</f>
        <v>44928</v>
      </c>
      <c r="B2007" s="6">
        <f>TITRES_STAT!D2010</f>
        <v>35</v>
      </c>
      <c r="C2007" s="2">
        <f t="shared" si="245"/>
        <v>0</v>
      </c>
      <c r="D2007" s="2">
        <f t="shared" si="246"/>
        <v>34.561999999999998</v>
      </c>
      <c r="E2007" s="2">
        <f t="shared" si="248"/>
        <v>34.416000000000004</v>
      </c>
      <c r="F2007" s="2">
        <f t="shared" si="249"/>
        <v>34.342999999999996</v>
      </c>
      <c r="G2007" s="2">
        <f t="shared" si="243"/>
        <v>33.947999999999986</v>
      </c>
      <c r="H2007" s="2">
        <f t="shared" si="247"/>
        <v>33.72660000000009</v>
      </c>
      <c r="I2007" s="2">
        <f t="array" ref="I2007">SUMPRODUCT(B1991:B2010, (ROW(B1991:B2010)-ROW(B1991)+1)) / (20*21/2)</f>
        <v>34.582857142857144</v>
      </c>
      <c r="J2007" s="2">
        <f t="shared" si="250"/>
        <v>34.364163176046958</v>
      </c>
      <c r="K2007" s="2">
        <f t="shared" si="244"/>
        <v>33.995938302682035</v>
      </c>
    </row>
    <row r="2008" spans="1:11" ht="13.5" x14ac:dyDescent="0.25">
      <c r="A2008" s="3">
        <f>TITRES_STAT!B2011</f>
        <v>44929</v>
      </c>
      <c r="B2008" s="6">
        <f>TITRES_STAT!D2011</f>
        <v>35</v>
      </c>
      <c r="C2008" s="2">
        <f t="shared" si="245"/>
        <v>0</v>
      </c>
      <c r="D2008" s="2">
        <f t="shared" si="246"/>
        <v>34.708000000000006</v>
      </c>
      <c r="E2008" s="2">
        <f t="shared" si="248"/>
        <v>34.489000000000004</v>
      </c>
      <c r="F2008" s="2">
        <f t="shared" si="249"/>
        <v>34.379499999999993</v>
      </c>
      <c r="G2008" s="2">
        <f t="shared" si="243"/>
        <v>34.007999999999988</v>
      </c>
      <c r="H2008" s="2">
        <f t="shared" si="247"/>
        <v>33.731600000000093</v>
      </c>
      <c r="I2008" s="2">
        <f t="array" ref="I2008">SUMPRODUCT(B1992:B2011, (ROW(B1992:B2011)-ROW(B1992)+1)) / (20*21/2)</f>
        <v>34.635000000000005</v>
      </c>
      <c r="J2008" s="2">
        <f t="shared" si="250"/>
        <v>34.424719064042485</v>
      </c>
      <c r="K2008" s="2">
        <f t="shared" si="244"/>
        <v>34.035313271204309</v>
      </c>
    </row>
    <row r="2009" spans="1:11" ht="13.5" x14ac:dyDescent="0.25">
      <c r="A2009" s="3">
        <f>TITRES_STAT!B2012</f>
        <v>44930</v>
      </c>
      <c r="B2009" s="6">
        <f>TITRES_STAT!D2012</f>
        <v>35</v>
      </c>
      <c r="C2009" s="2">
        <f t="shared" si="245"/>
        <v>0</v>
      </c>
      <c r="D2009" s="2">
        <f t="shared" si="246"/>
        <v>34.853999999999999</v>
      </c>
      <c r="E2009" s="2">
        <f t="shared" si="248"/>
        <v>34.561999999999998</v>
      </c>
      <c r="F2009" s="2">
        <f t="shared" si="249"/>
        <v>34.415999999999997</v>
      </c>
      <c r="G2009" s="2">
        <f t="shared" si="243"/>
        <v>34.05919999999999</v>
      </c>
      <c r="H2009" s="2">
        <f t="shared" si="247"/>
        <v>33.736600000000095</v>
      </c>
      <c r="I2009" s="2">
        <f t="array" ref="I2009">SUMPRODUCT(B1993:B2012, (ROW(B1993:B2012)-ROW(B1993)+1)) / (20*21/2)</f>
        <v>34.683666666666667</v>
      </c>
      <c r="J2009" s="2">
        <f t="shared" si="250"/>
        <v>34.479507724609867</v>
      </c>
      <c r="K2009" s="2">
        <f t="shared" si="244"/>
        <v>34.073144123313945</v>
      </c>
    </row>
    <row r="2010" spans="1:11" ht="13.5" x14ac:dyDescent="0.25">
      <c r="A2010" s="3">
        <f>TITRES_STAT!B2013</f>
        <v>44931</v>
      </c>
      <c r="B2010" s="6">
        <f>TITRES_STAT!D2013</f>
        <v>35</v>
      </c>
      <c r="C2010" s="2">
        <f t="shared" si="245"/>
        <v>0</v>
      </c>
      <c r="D2010" s="2">
        <f t="shared" si="246"/>
        <v>35</v>
      </c>
      <c r="E2010" s="2">
        <f t="shared" si="248"/>
        <v>34.635000000000005</v>
      </c>
      <c r="F2010" s="2">
        <f t="shared" si="249"/>
        <v>34.452500000000001</v>
      </c>
      <c r="G2010" s="2">
        <f t="shared" si="243"/>
        <v>34.110399999999984</v>
      </c>
      <c r="H2010" s="2">
        <f t="shared" si="247"/>
        <v>33.741600000000091</v>
      </c>
      <c r="I2010" s="2">
        <f t="array" ref="I2010">SUMPRODUCT(B1994:B2013, (ROW(B1994:B2013)-ROW(B1994)+1)) / (20*21/2)</f>
        <v>34.728857142857144</v>
      </c>
      <c r="J2010" s="2">
        <f t="shared" si="250"/>
        <v>34.529078417504167</v>
      </c>
      <c r="K2010" s="2">
        <f t="shared" si="244"/>
        <v>34.109491412595752</v>
      </c>
    </row>
    <row r="2011" spans="1:11" ht="13.5" x14ac:dyDescent="0.25">
      <c r="A2011" s="3">
        <f>TITRES_STAT!B2014</f>
        <v>44932</v>
      </c>
      <c r="B2011" s="6">
        <f>TITRES_STAT!D2014</f>
        <v>35</v>
      </c>
      <c r="C2011" s="2">
        <f t="shared" si="245"/>
        <v>0</v>
      </c>
      <c r="D2011" s="2">
        <f t="shared" si="246"/>
        <v>35</v>
      </c>
      <c r="E2011" s="2">
        <f t="shared" si="248"/>
        <v>34.708000000000006</v>
      </c>
      <c r="F2011" s="2">
        <f t="shared" si="249"/>
        <v>34.488999999999997</v>
      </c>
      <c r="G2011" s="2">
        <f t="shared" si="243"/>
        <v>34.161599999999993</v>
      </c>
      <c r="H2011" s="2">
        <f t="shared" si="247"/>
        <v>33.7466000000001</v>
      </c>
      <c r="I2011" s="2">
        <f t="array" ref="I2011">SUMPRODUCT(B1995:B2014, (ROW(B1995:B2014)-ROW(B1995)+1)) / (20*21/2)</f>
        <v>34.770571428571429</v>
      </c>
      <c r="J2011" s="2">
        <f t="shared" si="250"/>
        <v>34.573928092027579</v>
      </c>
      <c r="K2011" s="2">
        <f t="shared" si="244"/>
        <v>34.14441331798416</v>
      </c>
    </row>
    <row r="2012" spans="1:11" ht="13.5" x14ac:dyDescent="0.25">
      <c r="A2012" s="3">
        <f>TITRES_STAT!B2015</f>
        <v>44935</v>
      </c>
      <c r="B2012" s="6">
        <f>TITRES_STAT!D2015</f>
        <v>35</v>
      </c>
      <c r="C2012" s="2">
        <f t="shared" si="245"/>
        <v>0</v>
      </c>
      <c r="D2012" s="2">
        <f t="shared" si="246"/>
        <v>35</v>
      </c>
      <c r="E2012" s="2">
        <f t="shared" si="248"/>
        <v>34.780999999999999</v>
      </c>
      <c r="F2012" s="2">
        <f t="shared" si="249"/>
        <v>34.525500000000001</v>
      </c>
      <c r="G2012" s="2">
        <f t="shared" si="243"/>
        <v>34.212999999999987</v>
      </c>
      <c r="H2012" s="2">
        <f t="shared" si="247"/>
        <v>33.751600000000096</v>
      </c>
      <c r="I2012" s="2">
        <f t="array" ref="I2012">SUMPRODUCT(B1996:B2015, (ROW(B1996:B2015)-ROW(B1996)+1)) / (20*21/2)</f>
        <v>34.808809523809522</v>
      </c>
      <c r="J2012" s="2">
        <f t="shared" si="250"/>
        <v>34.614506368977331</v>
      </c>
      <c r="K2012" s="2">
        <f t="shared" si="244"/>
        <v>34.177965736886748</v>
      </c>
    </row>
    <row r="2013" spans="1:11" ht="13.5" x14ac:dyDescent="0.25">
      <c r="A2013" s="3">
        <f>TITRES_STAT!B2016</f>
        <v>44936</v>
      </c>
      <c r="B2013" s="6">
        <f>TITRES_STAT!D2016</f>
        <v>35</v>
      </c>
      <c r="C2013" s="2">
        <f t="shared" si="245"/>
        <v>0</v>
      </c>
      <c r="D2013" s="2">
        <f t="shared" si="246"/>
        <v>35</v>
      </c>
      <c r="E2013" s="2">
        <f t="shared" si="248"/>
        <v>34.853999999999999</v>
      </c>
      <c r="F2013" s="2">
        <f t="shared" si="249"/>
        <v>34.561999999999998</v>
      </c>
      <c r="G2013" s="2">
        <f t="shared" si="243"/>
        <v>34.260999999999989</v>
      </c>
      <c r="H2013" s="2">
        <f t="shared" si="247"/>
        <v>33.756600000000105</v>
      </c>
      <c r="I2013" s="2">
        <f t="array" ref="I2013">SUMPRODUCT(B1997:B2016, (ROW(B1997:B2016)-ROW(B1997)+1)) / (20*21/2)</f>
        <v>34.84357142857143</v>
      </c>
      <c r="J2013" s="2">
        <f t="shared" si="250"/>
        <v>34.651220048122347</v>
      </c>
      <c r="K2013" s="2">
        <f t="shared" si="244"/>
        <v>34.2102023746559</v>
      </c>
    </row>
    <row r="2014" spans="1:11" ht="13.5" x14ac:dyDescent="0.25">
      <c r="A2014" s="3">
        <f>TITRES_STAT!B2017</f>
        <v>44937</v>
      </c>
      <c r="B2014" s="6">
        <f>TITRES_STAT!D2017</f>
        <v>35</v>
      </c>
      <c r="C2014" s="2">
        <f t="shared" si="245"/>
        <v>0</v>
      </c>
      <c r="D2014" s="2">
        <f t="shared" si="246"/>
        <v>35</v>
      </c>
      <c r="E2014" s="2">
        <f t="shared" si="248"/>
        <v>34.927</v>
      </c>
      <c r="F2014" s="2">
        <f t="shared" si="249"/>
        <v>34.598500000000001</v>
      </c>
      <c r="G2014" s="2">
        <f t="shared" si="243"/>
        <v>34.30899999999999</v>
      </c>
      <c r="H2014" s="2">
        <f t="shared" si="247"/>
        <v>33.761600000000101</v>
      </c>
      <c r="I2014" s="2">
        <f t="array" ref="I2014">SUMPRODUCT(B1998:B2017, (ROW(B1998:B2017)-ROW(B1998)+1)) / (20*21/2)</f>
        <v>34.874857142857145</v>
      </c>
      <c r="J2014" s="2">
        <f t="shared" si="250"/>
        <v>34.684437186396408</v>
      </c>
      <c r="K2014" s="2">
        <f t="shared" si="244"/>
        <v>34.241174830551749</v>
      </c>
    </row>
    <row r="2015" spans="1:11" ht="13.5" x14ac:dyDescent="0.25">
      <c r="A2015" s="3">
        <f>TITRES_STAT!B2018</f>
        <v>44938</v>
      </c>
      <c r="B2015" s="6">
        <f>TITRES_STAT!D2018</f>
        <v>35</v>
      </c>
      <c r="C2015" s="2">
        <f t="shared" si="245"/>
        <v>0</v>
      </c>
      <c r="D2015" s="2">
        <f t="shared" si="246"/>
        <v>35</v>
      </c>
      <c r="E2015" s="2">
        <f t="shared" si="248"/>
        <v>35</v>
      </c>
      <c r="F2015" s="2">
        <f t="shared" si="249"/>
        <v>34.635000000000005</v>
      </c>
      <c r="G2015" s="2">
        <f t="shared" si="243"/>
        <v>34.357199999999992</v>
      </c>
      <c r="H2015" s="2">
        <f t="shared" si="247"/>
        <v>33.766600000000111</v>
      </c>
      <c r="I2015" s="2">
        <f t="array" ref="I2015">SUMPRODUCT(B1999:B2018, (ROW(B1999:B2018)-ROW(B1999)+1)) / (20*21/2)</f>
        <v>34.902666666666661</v>
      </c>
      <c r="J2015" s="2">
        <f t="shared" si="250"/>
        <v>34.714490787691986</v>
      </c>
      <c r="K2015" s="2">
        <f t="shared" si="244"/>
        <v>34.270932680334035</v>
      </c>
    </row>
    <row r="2016" spans="1:11" ht="13.5" x14ac:dyDescent="0.25">
      <c r="A2016" s="3">
        <f>TITRES_STAT!B2019</f>
        <v>44939</v>
      </c>
      <c r="B2016" s="6">
        <f>TITRES_STAT!D2019</f>
        <v>35</v>
      </c>
      <c r="C2016" s="2">
        <f t="shared" si="245"/>
        <v>0</v>
      </c>
      <c r="D2016" s="2">
        <f t="shared" si="246"/>
        <v>35</v>
      </c>
      <c r="E2016" s="2">
        <f t="shared" si="248"/>
        <v>35</v>
      </c>
      <c r="F2016" s="2">
        <f t="shared" si="249"/>
        <v>34.671500000000002</v>
      </c>
      <c r="G2016" s="2">
        <f t="shared" si="243"/>
        <v>34.401199999999989</v>
      </c>
      <c r="H2016" s="2">
        <f t="shared" si="247"/>
        <v>33.771600000000106</v>
      </c>
      <c r="I2016" s="2">
        <f t="array" ref="I2016">SUMPRODUCT(B2000:B2019, (ROW(B2000:B2019)-ROW(B2000)+1)) / (20*21/2)</f>
        <v>34.927</v>
      </c>
      <c r="J2016" s="2">
        <f t="shared" si="250"/>
        <v>34.741682141245128</v>
      </c>
      <c r="K2016" s="2">
        <f t="shared" si="244"/>
        <v>34.299523555615053</v>
      </c>
    </row>
    <row r="2017" spans="1:11" ht="13.5" x14ac:dyDescent="0.25">
      <c r="A2017" s="3">
        <f>TITRES_STAT!B2020</f>
        <v>44942</v>
      </c>
      <c r="B2017" s="6">
        <f>TITRES_STAT!D2020</f>
        <v>35</v>
      </c>
      <c r="C2017" s="2">
        <f t="shared" si="245"/>
        <v>0</v>
      </c>
      <c r="D2017" s="2">
        <f t="shared" si="246"/>
        <v>35</v>
      </c>
      <c r="E2017" s="2">
        <f t="shared" si="248"/>
        <v>35</v>
      </c>
      <c r="F2017" s="2">
        <f t="shared" si="249"/>
        <v>34.708000000000006</v>
      </c>
      <c r="G2017" s="2">
        <f t="shared" si="243"/>
        <v>34.445199999999993</v>
      </c>
      <c r="H2017" s="2">
        <f t="shared" si="247"/>
        <v>33.776600000000116</v>
      </c>
      <c r="I2017" s="2">
        <f t="array" ref="I2017">SUMPRODUCT(B2001:B2020, (ROW(B2001:B2020)-ROW(B2001)+1)) / (20*21/2)</f>
        <v>34.947857142857146</v>
      </c>
      <c r="J2017" s="2">
        <f t="shared" si="250"/>
        <v>34.766283842078927</v>
      </c>
      <c r="K2017" s="2">
        <f t="shared" si="244"/>
        <v>34.326993220100739</v>
      </c>
    </row>
    <row r="2018" spans="1:11" ht="13.5" x14ac:dyDescent="0.25">
      <c r="A2018" s="3">
        <f>TITRES_STAT!B2021</f>
        <v>44943</v>
      </c>
      <c r="B2018" s="6">
        <f>TITRES_STAT!D2021</f>
        <v>35</v>
      </c>
      <c r="C2018" s="2">
        <f t="shared" si="245"/>
        <v>0</v>
      </c>
      <c r="D2018" s="2">
        <f t="shared" si="246"/>
        <v>35</v>
      </c>
      <c r="E2018" s="2">
        <f t="shared" si="248"/>
        <v>35</v>
      </c>
      <c r="F2018" s="2">
        <f t="shared" si="249"/>
        <v>34.744500000000002</v>
      </c>
      <c r="G2018" s="2">
        <f t="shared" si="243"/>
        <v>34.459799999999994</v>
      </c>
      <c r="H2018" s="2">
        <f t="shared" si="247"/>
        <v>33.781600000000111</v>
      </c>
      <c r="I2018" s="2">
        <f t="array" ref="I2018">SUMPRODUCT(B2002:B2021, (ROW(B2002:B2021)-ROW(B2002)+1)) / (20*21/2)</f>
        <v>34.965238095238092</v>
      </c>
      <c r="J2018" s="2">
        <f t="shared" si="250"/>
        <v>34.788542523785694</v>
      </c>
      <c r="K2018" s="2">
        <f t="shared" si="244"/>
        <v>34.353385642841893</v>
      </c>
    </row>
    <row r="2019" spans="1:11" ht="13.5" x14ac:dyDescent="0.25">
      <c r="A2019" s="3">
        <f>TITRES_STAT!B2022</f>
        <v>44944</v>
      </c>
      <c r="B2019" s="6">
        <f>TITRES_STAT!D2022</f>
        <v>35</v>
      </c>
      <c r="C2019" s="2">
        <f t="shared" si="245"/>
        <v>0</v>
      </c>
      <c r="D2019" s="2">
        <f t="shared" si="246"/>
        <v>35</v>
      </c>
      <c r="E2019" s="2">
        <f t="shared" si="248"/>
        <v>35</v>
      </c>
      <c r="F2019" s="2">
        <f t="shared" si="249"/>
        <v>34.780999999999999</v>
      </c>
      <c r="G2019" s="2">
        <f t="shared" si="243"/>
        <v>34.474399999999989</v>
      </c>
      <c r="H2019" s="2">
        <f t="shared" si="247"/>
        <v>33.786600000000114</v>
      </c>
      <c r="I2019" s="2">
        <f t="array" ref="I2019">SUMPRODUCT(B2003:B2022, (ROW(B2003:B2022)-ROW(B2003)+1)) / (20*21/2)</f>
        <v>34.979142857142854</v>
      </c>
      <c r="J2019" s="2">
        <f t="shared" si="250"/>
        <v>34.808681331044198</v>
      </c>
      <c r="K2019" s="2">
        <f t="shared" si="244"/>
        <v>34.378743068612799</v>
      </c>
    </row>
    <row r="2020" spans="1:11" ht="13.5" x14ac:dyDescent="0.25">
      <c r="A2020" s="3">
        <f>TITRES_STAT!B2023</f>
        <v>44945</v>
      </c>
      <c r="B2020" s="6">
        <f>TITRES_STAT!D2023</f>
        <v>35</v>
      </c>
      <c r="C2020" s="2">
        <f t="shared" si="245"/>
        <v>0</v>
      </c>
      <c r="D2020" s="2">
        <f t="shared" si="246"/>
        <v>35</v>
      </c>
      <c r="E2020" s="2">
        <f t="shared" si="248"/>
        <v>35</v>
      </c>
      <c r="F2020" s="2">
        <f t="shared" si="249"/>
        <v>34.817500000000003</v>
      </c>
      <c r="G2020" s="2">
        <f t="shared" si="243"/>
        <v>34.48899999999999</v>
      </c>
      <c r="H2020" s="2">
        <f t="shared" si="247"/>
        <v>33.791600000000116</v>
      </c>
      <c r="I2020" s="2">
        <f t="array" ref="I2020">SUMPRODUCT(B2004:B2023, (ROW(B2004:B2023)-ROW(B2004)+1)) / (20*21/2)</f>
        <v>34.989571428571423</v>
      </c>
      <c r="J2020" s="2">
        <f t="shared" si="250"/>
        <v>34.826902156659038</v>
      </c>
      <c r="K2020" s="2">
        <f t="shared" si="244"/>
        <v>34.403106085529949</v>
      </c>
    </row>
    <row r="2021" spans="1:11" ht="13.5" x14ac:dyDescent="0.25">
      <c r="A2021" s="3">
        <f>TITRES_STAT!B2024</f>
        <v>44946</v>
      </c>
      <c r="B2021" s="6">
        <f>TITRES_STAT!D2024</f>
        <v>35</v>
      </c>
      <c r="C2021" s="2">
        <f t="shared" si="245"/>
        <v>0</v>
      </c>
      <c r="D2021" s="2">
        <f t="shared" si="246"/>
        <v>35</v>
      </c>
      <c r="E2021" s="2">
        <f t="shared" si="248"/>
        <v>35</v>
      </c>
      <c r="F2021" s="2">
        <f t="shared" si="249"/>
        <v>34.853999999999999</v>
      </c>
      <c r="G2021" s="2">
        <f t="shared" si="243"/>
        <v>34.503599999999992</v>
      </c>
      <c r="H2021" s="2">
        <f t="shared" si="247"/>
        <v>33.796600000000119</v>
      </c>
      <c r="I2021" s="2">
        <f t="array" ref="I2021">SUMPRODUCT(B2005:B2024, (ROW(B2005:B2024)-ROW(B2005)+1)) / (20*21/2)</f>
        <v>34.996523809523815</v>
      </c>
      <c r="J2021" s="2">
        <f t="shared" si="250"/>
        <v>34.843387665548654</v>
      </c>
      <c r="K2021" s="2">
        <f t="shared" si="244"/>
        <v>34.426513690018972</v>
      </c>
    </row>
    <row r="2022" spans="1:11" ht="13.5" x14ac:dyDescent="0.25">
      <c r="A2022" s="3">
        <f>TITRES_STAT!B2025</f>
        <v>44949</v>
      </c>
      <c r="B2022" s="6">
        <f>TITRES_STAT!D2025</f>
        <v>35</v>
      </c>
      <c r="C2022" s="2">
        <f t="shared" si="245"/>
        <v>0</v>
      </c>
      <c r="D2022" s="2">
        <f t="shared" si="246"/>
        <v>35</v>
      </c>
      <c r="E2022" s="2">
        <f t="shared" si="248"/>
        <v>35</v>
      </c>
      <c r="F2022" s="2">
        <f t="shared" si="249"/>
        <v>34.890499999999996</v>
      </c>
      <c r="G2022" s="2">
        <f t="shared" si="243"/>
        <v>34.518199999999993</v>
      </c>
      <c r="H2022" s="2">
        <f t="shared" si="247"/>
        <v>33.801600000000121</v>
      </c>
      <c r="I2022" s="2">
        <f t="array" ref="I2022">SUMPRODUCT(B2006:B2025, (ROW(B2006:B2025)-ROW(B2006)+1)) / (20*21/2)</f>
        <v>35</v>
      </c>
      <c r="J2022" s="2">
        <f t="shared" si="250"/>
        <v>34.85830312597259</v>
      </c>
      <c r="K2022" s="2">
        <f t="shared" si="244"/>
        <v>34.449003349233919</v>
      </c>
    </row>
    <row r="2023" spans="1:11" ht="13.5" x14ac:dyDescent="0.25">
      <c r="A2023" s="3">
        <f>TITRES_STAT!B2026</f>
        <v>44950</v>
      </c>
      <c r="B2023" s="6">
        <f>TITRES_STAT!D2026</f>
        <v>35</v>
      </c>
      <c r="C2023" s="2">
        <f t="shared" si="245"/>
        <v>0</v>
      </c>
      <c r="D2023" s="2">
        <f t="shared" si="246"/>
        <v>35</v>
      </c>
      <c r="E2023" s="2">
        <f t="shared" si="248"/>
        <v>35</v>
      </c>
      <c r="F2023" s="2">
        <f t="shared" si="249"/>
        <v>34.927</v>
      </c>
      <c r="G2023" s="2">
        <f t="shared" si="243"/>
        <v>34.532799999999995</v>
      </c>
      <c r="H2023" s="2">
        <f t="shared" si="247"/>
        <v>33.806600000000124</v>
      </c>
      <c r="I2023" s="2">
        <f t="array" ref="I2023">SUMPRODUCT(B2007:B2026, (ROW(B2007:B2026)-ROW(B2007)+1)) / (20*21/2)</f>
        <v>35</v>
      </c>
      <c r="J2023" s="2">
        <f t="shared" si="250"/>
        <v>34.871798066356156</v>
      </c>
      <c r="K2023" s="2">
        <f t="shared" si="244"/>
        <v>34.47061106102867</v>
      </c>
    </row>
    <row r="2024" spans="1:11" ht="13.5" x14ac:dyDescent="0.25">
      <c r="A2024" s="3">
        <f>TITRES_STAT!B2027</f>
        <v>44951</v>
      </c>
      <c r="B2024" s="6">
        <f>TITRES_STAT!D2027</f>
        <v>35</v>
      </c>
      <c r="C2024" s="2">
        <f t="shared" si="245"/>
        <v>0</v>
      </c>
      <c r="D2024" s="2">
        <f t="shared" si="246"/>
        <v>35</v>
      </c>
      <c r="E2024" s="2">
        <f t="shared" si="248"/>
        <v>35</v>
      </c>
      <c r="F2024" s="2">
        <f t="shared" si="249"/>
        <v>34.963499999999996</v>
      </c>
      <c r="G2024" s="2">
        <f t="shared" si="243"/>
        <v>34.547399999999996</v>
      </c>
      <c r="H2024" s="2">
        <f t="shared" si="247"/>
        <v>33.811600000000126</v>
      </c>
      <c r="I2024" s="2">
        <f t="array" ref="I2024">SUMPRODUCT(B2008:B2027, (ROW(B2008:B2027)-ROW(B2008)+1)) / (20*21/2)</f>
        <v>35</v>
      </c>
      <c r="J2024" s="2">
        <f t="shared" si="250"/>
        <v>34.884007774322235</v>
      </c>
      <c r="K2024" s="2">
        <f t="shared" si="244"/>
        <v>34.491371411576566</v>
      </c>
    </row>
    <row r="2025" spans="1:11" ht="13.5" x14ac:dyDescent="0.25">
      <c r="A2025" s="3">
        <f>TITRES_STAT!B2028</f>
        <v>44952</v>
      </c>
      <c r="B2025" s="6">
        <f>TITRES_STAT!D2028</f>
        <v>35</v>
      </c>
      <c r="C2025" s="2">
        <f t="shared" si="245"/>
        <v>0</v>
      </c>
      <c r="D2025" s="2">
        <f t="shared" si="246"/>
        <v>35</v>
      </c>
      <c r="E2025" s="2">
        <f t="shared" si="248"/>
        <v>35</v>
      </c>
      <c r="F2025" s="2">
        <f t="shared" si="249"/>
        <v>35</v>
      </c>
      <c r="G2025" s="2">
        <f t="shared" si="243"/>
        <v>34.561999999999991</v>
      </c>
      <c r="H2025" s="2">
        <f t="shared" si="247"/>
        <v>33.816600000000122</v>
      </c>
      <c r="I2025" s="2">
        <f t="array" ref="I2025">SUMPRODUCT(B2009:B2028, (ROW(B2009:B2028)-ROW(B2009)+1)) / (20*21/2)</f>
        <v>35</v>
      </c>
      <c r="J2025" s="2">
        <f t="shared" si="250"/>
        <v>34.895054652958216</v>
      </c>
      <c r="K2025" s="2">
        <f t="shared" si="244"/>
        <v>34.511317630730431</v>
      </c>
    </row>
    <row r="2026" spans="1:11" ht="13.5" x14ac:dyDescent="0.25">
      <c r="A2026" s="3">
        <f>TITRES_STAT!B2029</f>
        <v>44953</v>
      </c>
      <c r="B2026" s="6">
        <f>TITRES_STAT!D2029</f>
        <v>35</v>
      </c>
      <c r="C2026" s="2">
        <f t="shared" si="245"/>
        <v>0</v>
      </c>
      <c r="D2026" s="2">
        <f t="shared" si="246"/>
        <v>35</v>
      </c>
      <c r="E2026" s="2">
        <f t="shared" si="248"/>
        <v>35</v>
      </c>
      <c r="F2026" s="2">
        <f t="shared" si="249"/>
        <v>35</v>
      </c>
      <c r="G2026" s="2">
        <f t="shared" si="243"/>
        <v>34.576599999999992</v>
      </c>
      <c r="H2026" s="2">
        <f t="shared" si="247"/>
        <v>33.821600000000124</v>
      </c>
      <c r="I2026" s="2">
        <f t="array" ref="I2026">SUMPRODUCT(B2010:B2029, (ROW(B2010:B2029)-ROW(B2010)+1)) / (20*21/2)</f>
        <v>35</v>
      </c>
      <c r="J2026" s="2">
        <f t="shared" si="250"/>
        <v>34.905049447914578</v>
      </c>
      <c r="K2026" s="2">
        <f t="shared" si="244"/>
        <v>34.530481645211594</v>
      </c>
    </row>
    <row r="2027" spans="1:11" ht="13.5" x14ac:dyDescent="0.25">
      <c r="A2027" s="3">
        <f>TITRES_STAT!B2030</f>
        <v>44956</v>
      </c>
      <c r="B2027" s="6">
        <f>TITRES_STAT!D2030</f>
        <v>35</v>
      </c>
      <c r="C2027" s="2">
        <f t="shared" si="245"/>
        <v>0</v>
      </c>
      <c r="D2027" s="2">
        <f t="shared" si="246"/>
        <v>35</v>
      </c>
      <c r="E2027" s="2">
        <f t="shared" si="248"/>
        <v>35</v>
      </c>
      <c r="F2027" s="2">
        <f t="shared" si="249"/>
        <v>35</v>
      </c>
      <c r="G2027" s="2">
        <f t="shared" si="243"/>
        <v>34.591199999999994</v>
      </c>
      <c r="H2027" s="2">
        <f t="shared" si="247"/>
        <v>33.82660000000012</v>
      </c>
      <c r="I2027" s="2">
        <f t="array" ref="I2027">SUMPRODUCT(B2011:B2030, (ROW(B2011:B2030)-ROW(B2011)+1)) / (20*21/2)</f>
        <v>35</v>
      </c>
      <c r="J2027" s="2">
        <f t="shared" si="250"/>
        <v>34.914092357637003</v>
      </c>
      <c r="K2027" s="2">
        <f t="shared" si="244"/>
        <v>34.548894129713105</v>
      </c>
    </row>
    <row r="2028" spans="1:11" ht="13.5" x14ac:dyDescent="0.25">
      <c r="A2028" s="3">
        <f>TITRES_STAT!B2031</f>
        <v>44957</v>
      </c>
      <c r="B2028" s="6">
        <f>TITRES_STAT!D2031</f>
        <v>35</v>
      </c>
      <c r="C2028" s="2">
        <f t="shared" si="245"/>
        <v>0</v>
      </c>
      <c r="D2028" s="2">
        <f t="shared" si="246"/>
        <v>35</v>
      </c>
      <c r="E2028" s="2">
        <f t="shared" si="248"/>
        <v>35</v>
      </c>
      <c r="F2028" s="2">
        <f t="shared" si="249"/>
        <v>35</v>
      </c>
      <c r="G2028" s="2">
        <f t="shared" si="243"/>
        <v>34.605799999999995</v>
      </c>
      <c r="H2028" s="2">
        <f t="shared" si="247"/>
        <v>33.831600000000115</v>
      </c>
      <c r="I2028" s="2">
        <f t="array" ref="I2028">SUMPRODUCT(B2012:B2031, (ROW(B2012:B2031)-ROW(B2012)+1)) / (20*21/2)</f>
        <v>35</v>
      </c>
      <c r="J2028" s="2">
        <f t="shared" si="250"/>
        <v>34.922274037862053</v>
      </c>
      <c r="K2028" s="2">
        <f t="shared" si="244"/>
        <v>34.566584555998865</v>
      </c>
    </row>
    <row r="2029" spans="1:11" ht="13.5" x14ac:dyDescent="0.25">
      <c r="A2029" s="3">
        <f>TITRES_STAT!B2032</f>
        <v>44958</v>
      </c>
      <c r="B2029" s="6">
        <f>TITRES_STAT!D2032</f>
        <v>35</v>
      </c>
      <c r="C2029" s="2">
        <f t="shared" si="245"/>
        <v>0</v>
      </c>
      <c r="D2029" s="2">
        <f t="shared" si="246"/>
        <v>35</v>
      </c>
      <c r="E2029" s="2">
        <f t="shared" si="248"/>
        <v>35</v>
      </c>
      <c r="F2029" s="2">
        <f t="shared" si="249"/>
        <v>35</v>
      </c>
      <c r="G2029" s="2">
        <f t="shared" si="243"/>
        <v>34.620399999999997</v>
      </c>
      <c r="H2029" s="2">
        <f t="shared" si="247"/>
        <v>33.836600000000118</v>
      </c>
      <c r="I2029" s="2">
        <f t="array" ref="I2029">SUMPRODUCT(B2013:B2032, (ROW(B2013:B2032)-ROW(B2013)+1)) / (20*21/2)</f>
        <v>35</v>
      </c>
      <c r="J2029" s="2">
        <f t="shared" si="250"/>
        <v>34.929676510446619</v>
      </c>
      <c r="K2029" s="2">
        <f t="shared" si="244"/>
        <v>34.583581240077343</v>
      </c>
    </row>
    <row r="2030" spans="1:11" ht="13.5" x14ac:dyDescent="0.25">
      <c r="A2030" s="3">
        <f>TITRES_STAT!B2033</f>
        <v>44959</v>
      </c>
      <c r="B2030" s="6">
        <f>TITRES_STAT!D2033</f>
        <v>35</v>
      </c>
      <c r="C2030" s="2">
        <f t="shared" si="245"/>
        <v>0</v>
      </c>
      <c r="D2030" s="2">
        <f t="shared" si="246"/>
        <v>35</v>
      </c>
      <c r="E2030" s="2">
        <f t="shared" si="248"/>
        <v>35</v>
      </c>
      <c r="F2030" s="2">
        <f t="shared" si="249"/>
        <v>35</v>
      </c>
      <c r="G2030" s="2">
        <f t="shared" si="243"/>
        <v>34.634999999999998</v>
      </c>
      <c r="H2030" s="2">
        <f t="shared" si="247"/>
        <v>33.841600000000113</v>
      </c>
      <c r="I2030" s="2">
        <f t="array" ref="I2030">SUMPRODUCT(B2014:B2033, (ROW(B2014:B2033)-ROW(B2014)+1)) / (20*21/2)</f>
        <v>35</v>
      </c>
      <c r="J2030" s="2">
        <f t="shared" si="250"/>
        <v>34.936373985642177</v>
      </c>
      <c r="K2030" s="2">
        <f t="shared" si="244"/>
        <v>34.599911387525296</v>
      </c>
    </row>
    <row r="2031" spans="1:11" ht="13.5" x14ac:dyDescent="0.25">
      <c r="A2031" s="3">
        <f>TITRES_STAT!B2034</f>
        <v>44960</v>
      </c>
      <c r="B2031" s="6">
        <f>TITRES_STAT!D2034</f>
        <v>35</v>
      </c>
      <c r="C2031" s="2">
        <f t="shared" si="245"/>
        <v>0</v>
      </c>
      <c r="D2031" s="2">
        <f t="shared" si="246"/>
        <v>35</v>
      </c>
      <c r="E2031" s="2">
        <f t="shared" si="248"/>
        <v>35</v>
      </c>
      <c r="F2031" s="2">
        <f t="shared" si="249"/>
        <v>35</v>
      </c>
      <c r="G2031" s="2">
        <f t="shared" si="243"/>
        <v>34.649599999999992</v>
      </c>
      <c r="H2031" s="2">
        <f t="shared" si="247"/>
        <v>33.846600000000109</v>
      </c>
      <c r="I2031" s="2">
        <f t="array" ref="I2031">SUMPRODUCT(B2015:B2034, (ROW(B2015:B2034)-ROW(B2015)+1)) / (20*21/2)</f>
        <v>35</v>
      </c>
      <c r="J2031" s="2">
        <f t="shared" si="250"/>
        <v>34.942433606057207</v>
      </c>
      <c r="K2031" s="2">
        <f t="shared" si="244"/>
        <v>34.615601137034112</v>
      </c>
    </row>
    <row r="2032" spans="1:11" ht="13.5" x14ac:dyDescent="0.25">
      <c r="A2032" s="3">
        <f>TITRES_STAT!B2035</f>
        <v>44963</v>
      </c>
      <c r="B2032" s="6">
        <f>TITRES_STAT!D2035</f>
        <v>35</v>
      </c>
      <c r="C2032" s="2">
        <f t="shared" si="245"/>
        <v>0</v>
      </c>
      <c r="D2032" s="2">
        <f t="shared" si="246"/>
        <v>35</v>
      </c>
      <c r="E2032" s="2">
        <f t="shared" si="248"/>
        <v>35</v>
      </c>
      <c r="F2032" s="2">
        <f t="shared" si="249"/>
        <v>35</v>
      </c>
      <c r="G2032" s="2">
        <f t="shared" si="243"/>
        <v>34.664199999999994</v>
      </c>
      <c r="H2032" s="2">
        <f t="shared" si="247"/>
        <v>33.851600000000118</v>
      </c>
      <c r="I2032" s="2">
        <f t="array" ref="I2032">SUMPRODUCT(B2016:B2035, (ROW(B2016:B2035)-ROW(B2016)+1)) / (20*21/2)</f>
        <v>35</v>
      </c>
      <c r="J2032" s="2">
        <f t="shared" si="250"/>
        <v>34.947916119766049</v>
      </c>
      <c r="K2032" s="2">
        <f t="shared" si="244"/>
        <v>34.630675602248466</v>
      </c>
    </row>
    <row r="2033" spans="1:11" ht="13.5" x14ac:dyDescent="0.25">
      <c r="A2033" s="3">
        <f>TITRES_STAT!B2036</f>
        <v>44964</v>
      </c>
      <c r="B2033" s="6">
        <f>TITRES_STAT!D2036</f>
        <v>35</v>
      </c>
      <c r="C2033" s="2">
        <f t="shared" si="245"/>
        <v>0</v>
      </c>
      <c r="D2033" s="2">
        <f t="shared" si="246"/>
        <v>35</v>
      </c>
      <c r="E2033" s="2">
        <f t="shared" si="248"/>
        <v>35</v>
      </c>
      <c r="F2033" s="2">
        <f t="shared" si="249"/>
        <v>35</v>
      </c>
      <c r="G2033" s="2">
        <f t="shared" si="243"/>
        <v>34.678799999999995</v>
      </c>
      <c r="H2033" s="2">
        <f t="shared" si="247"/>
        <v>33.856600000000114</v>
      </c>
      <c r="I2033" s="2">
        <f t="array" ref="I2033">SUMPRODUCT(B2017:B2036, (ROW(B2017:B2036)-ROW(B2017)+1)) / (20*21/2)</f>
        <v>35</v>
      </c>
      <c r="J2033" s="2">
        <f t="shared" si="250"/>
        <v>34.952876489312139</v>
      </c>
      <c r="K2033" s="2">
        <f t="shared" si="244"/>
        <v>34.645158911964216</v>
      </c>
    </row>
    <row r="2034" spans="1:11" ht="13.5" x14ac:dyDescent="0.25">
      <c r="A2034" s="3">
        <f>TITRES_STAT!B2037</f>
        <v>44965</v>
      </c>
      <c r="B2034" s="6">
        <f>TITRES_STAT!D2037</f>
        <v>35</v>
      </c>
      <c r="C2034" s="2">
        <f t="shared" si="245"/>
        <v>0</v>
      </c>
      <c r="D2034" s="2">
        <f t="shared" si="246"/>
        <v>35</v>
      </c>
      <c r="E2034" s="2">
        <f t="shared" si="248"/>
        <v>35</v>
      </c>
      <c r="F2034" s="2">
        <f t="shared" si="249"/>
        <v>35</v>
      </c>
      <c r="G2034" s="2">
        <f t="shared" ref="G2034:G2097" si="251">AVERAGE(B1985:B2034)</f>
        <v>34.693399999999997</v>
      </c>
      <c r="H2034" s="2">
        <f t="shared" si="247"/>
        <v>33.861600000000116</v>
      </c>
      <c r="I2034" s="2">
        <f t="array" ref="I2034">SUMPRODUCT(B2018:B2037, (ROW(B2018:B2037)-ROW(B2018)+1)) / (20*21/2)</f>
        <v>35</v>
      </c>
      <c r="J2034" s="2">
        <f t="shared" si="250"/>
        <v>34.957364442710983</v>
      </c>
      <c r="K2034" s="2">
        <f t="shared" si="244"/>
        <v>34.659074248749938</v>
      </c>
    </row>
    <row r="2035" spans="1:11" ht="13.5" x14ac:dyDescent="0.25">
      <c r="A2035" s="3">
        <f>TITRES_STAT!B2038</f>
        <v>44966</v>
      </c>
      <c r="B2035" s="6">
        <f>TITRES_STAT!D2038</f>
        <v>35</v>
      </c>
      <c r="C2035" s="2">
        <f t="shared" si="245"/>
        <v>0</v>
      </c>
      <c r="D2035" s="2">
        <f t="shared" si="246"/>
        <v>35</v>
      </c>
      <c r="E2035" s="2">
        <f t="shared" si="248"/>
        <v>35</v>
      </c>
      <c r="F2035" s="2">
        <f t="shared" si="249"/>
        <v>35</v>
      </c>
      <c r="G2035" s="2">
        <f t="shared" si="251"/>
        <v>34.707999999999998</v>
      </c>
      <c r="H2035" s="2">
        <f t="shared" si="247"/>
        <v>33.866600000000112</v>
      </c>
      <c r="I2035" s="2">
        <f t="array" ref="I2035">SUMPRODUCT(B2019:B2038, (ROW(B2019:B2038)-ROW(B2019)+1)) / (20*21/2)</f>
        <v>35</v>
      </c>
      <c r="J2035" s="2">
        <f t="shared" si="250"/>
        <v>34.961424971976605</v>
      </c>
      <c r="K2035" s="2">
        <f t="shared" ref="K2035:K2098" si="252">$K$4*B2035+(1-$K$4)*K2034</f>
        <v>34.672443886053863</v>
      </c>
    </row>
    <row r="2036" spans="1:11" ht="13.5" x14ac:dyDescent="0.25">
      <c r="A2036" s="3">
        <f>TITRES_STAT!B2039</f>
        <v>44967</v>
      </c>
      <c r="B2036" s="6">
        <f>TITRES_STAT!D2039</f>
        <v>35</v>
      </c>
      <c r="C2036" s="2">
        <f t="shared" si="245"/>
        <v>0</v>
      </c>
      <c r="D2036" s="2">
        <f t="shared" si="246"/>
        <v>35</v>
      </c>
      <c r="E2036" s="2">
        <f t="shared" si="248"/>
        <v>35</v>
      </c>
      <c r="F2036" s="2">
        <f t="shared" si="249"/>
        <v>35</v>
      </c>
      <c r="G2036" s="2">
        <f t="shared" si="251"/>
        <v>34.7226</v>
      </c>
      <c r="H2036" s="2">
        <f t="shared" si="247"/>
        <v>33.871600000000115</v>
      </c>
      <c r="I2036" s="2">
        <f t="array" ref="I2036">SUMPRODUCT(B2020:B2039, (ROW(B2020:B2039)-ROW(B2020)+1)) / (20*21/2)</f>
        <v>35</v>
      </c>
      <c r="J2036" s="2">
        <f t="shared" si="250"/>
        <v>34.965098784169307</v>
      </c>
      <c r="K2036" s="2">
        <f t="shared" si="252"/>
        <v>34.685289223855676</v>
      </c>
    </row>
    <row r="2037" spans="1:11" ht="13.5" x14ac:dyDescent="0.25">
      <c r="A2037" s="3">
        <f>TITRES_STAT!B2040</f>
        <v>44970</v>
      </c>
      <c r="B2037" s="6">
        <f>TITRES_STAT!D2040</f>
        <v>35</v>
      </c>
      <c r="C2037" s="2">
        <f t="shared" si="245"/>
        <v>0</v>
      </c>
      <c r="D2037" s="2">
        <f t="shared" si="246"/>
        <v>35</v>
      </c>
      <c r="E2037" s="2">
        <f t="shared" si="248"/>
        <v>35</v>
      </c>
      <c r="F2037" s="2">
        <f t="shared" si="249"/>
        <v>35</v>
      </c>
      <c r="G2037" s="2">
        <f t="shared" si="251"/>
        <v>34.737200000000001</v>
      </c>
      <c r="H2037" s="2">
        <f t="shared" si="247"/>
        <v>33.876600000000117</v>
      </c>
      <c r="I2037" s="2">
        <f t="array" ref="I2037">SUMPRODUCT(B2021:B2040, (ROW(B2021:B2040)-ROW(B2021)+1)) / (20*21/2)</f>
        <v>35</v>
      </c>
      <c r="J2037" s="2">
        <f t="shared" si="250"/>
        <v>34.968422709486518</v>
      </c>
      <c r="K2037" s="2">
        <f t="shared" si="252"/>
        <v>34.697630822920161</v>
      </c>
    </row>
    <row r="2038" spans="1:11" ht="13.5" x14ac:dyDescent="0.25">
      <c r="A2038" s="3">
        <f>TITRES_STAT!B2041</f>
        <v>44971</v>
      </c>
      <c r="B2038" s="6">
        <f>TITRES_STAT!D2041</f>
        <v>35</v>
      </c>
      <c r="C2038" s="2">
        <f t="shared" si="245"/>
        <v>0</v>
      </c>
      <c r="D2038" s="2">
        <f t="shared" si="246"/>
        <v>35</v>
      </c>
      <c r="E2038" s="2">
        <f t="shared" si="248"/>
        <v>35</v>
      </c>
      <c r="F2038" s="2">
        <f t="shared" si="249"/>
        <v>35</v>
      </c>
      <c r="G2038" s="2">
        <f t="shared" si="251"/>
        <v>34.751799999999996</v>
      </c>
      <c r="H2038" s="2">
        <f t="shared" si="247"/>
        <v>33.88160000000012</v>
      </c>
      <c r="I2038" s="2">
        <f t="array" ref="I2038">SUMPRODUCT(B2022:B2041, (ROW(B2022:B2041)-ROW(B2022)+1)) / (20*21/2)</f>
        <v>35</v>
      </c>
      <c r="J2038" s="2">
        <f t="shared" si="250"/>
        <v>34.971430070487806</v>
      </c>
      <c r="K2038" s="2">
        <f t="shared" si="252"/>
        <v>34.709488437707606</v>
      </c>
    </row>
    <row r="2039" spans="1:11" ht="13.5" x14ac:dyDescent="0.25">
      <c r="A2039" s="3">
        <f>TITRES_STAT!B2042</f>
        <v>44972</v>
      </c>
      <c r="B2039" s="6">
        <f>TITRES_STAT!D2042</f>
        <v>35</v>
      </c>
      <c r="C2039" s="2">
        <f t="shared" si="245"/>
        <v>0</v>
      </c>
      <c r="D2039" s="2">
        <f t="shared" si="246"/>
        <v>35</v>
      </c>
      <c r="E2039" s="2">
        <f t="shared" si="248"/>
        <v>35</v>
      </c>
      <c r="F2039" s="2">
        <f t="shared" si="249"/>
        <v>35</v>
      </c>
      <c r="G2039" s="2">
        <f t="shared" si="251"/>
        <v>34.766399999999997</v>
      </c>
      <c r="H2039" s="2">
        <f t="shared" si="247"/>
        <v>33.891600000000125</v>
      </c>
      <c r="I2039" s="2">
        <f t="array" ref="I2039">SUMPRODUCT(B2023:B2042, (ROW(B2023:B2042)-ROW(B2023)+1)) / (20*21/2)</f>
        <v>35</v>
      </c>
      <c r="J2039" s="2">
        <f t="shared" si="250"/>
        <v>34.974151016155638</v>
      </c>
      <c r="K2039" s="2">
        <f t="shared" si="252"/>
        <v>34.720881047993586</v>
      </c>
    </row>
    <row r="2040" spans="1:11" ht="13.5" x14ac:dyDescent="0.25">
      <c r="A2040" s="3">
        <f>TITRES_STAT!B2043</f>
        <v>44973</v>
      </c>
      <c r="B2040" s="6">
        <f>TITRES_STAT!D2043</f>
        <v>35</v>
      </c>
      <c r="C2040" s="2">
        <f t="shared" si="245"/>
        <v>0</v>
      </c>
      <c r="D2040" s="2">
        <f t="shared" si="246"/>
        <v>35</v>
      </c>
      <c r="E2040" s="2">
        <f t="shared" si="248"/>
        <v>35</v>
      </c>
      <c r="F2040" s="2">
        <f t="shared" si="249"/>
        <v>35</v>
      </c>
      <c r="G2040" s="2">
        <f t="shared" si="251"/>
        <v>34.780999999999999</v>
      </c>
      <c r="H2040" s="2">
        <f t="shared" si="247"/>
        <v>33.89660000000012</v>
      </c>
      <c r="I2040" s="2">
        <f t="array" ref="I2040">SUMPRODUCT(B2024:B2043, (ROW(B2024:B2043)-ROW(B2024)+1)) / (20*21/2)</f>
        <v>35</v>
      </c>
      <c r="J2040" s="2">
        <f t="shared" si="250"/>
        <v>34.976612824140815</v>
      </c>
      <c r="K2040" s="2">
        <f t="shared" si="252"/>
        <v>34.731826889248744</v>
      </c>
    </row>
    <row r="2041" spans="1:11" ht="13.5" x14ac:dyDescent="0.25">
      <c r="A2041" s="3">
        <f>TITRES_STAT!B2044</f>
        <v>44974</v>
      </c>
      <c r="B2041" s="6">
        <f>TITRES_STAT!D2044</f>
        <v>35</v>
      </c>
      <c r="C2041" s="2">
        <f t="shared" si="245"/>
        <v>0</v>
      </c>
      <c r="D2041" s="2">
        <f t="shared" si="246"/>
        <v>35</v>
      </c>
      <c r="E2041" s="2">
        <f t="shared" si="248"/>
        <v>35</v>
      </c>
      <c r="F2041" s="2">
        <f t="shared" si="249"/>
        <v>35</v>
      </c>
      <c r="G2041" s="2">
        <f t="shared" si="251"/>
        <v>34.7956</v>
      </c>
      <c r="H2041" s="2">
        <f t="shared" si="247"/>
        <v>33.901600000000116</v>
      </c>
      <c r="I2041" s="2">
        <f t="array" ref="I2041">SUMPRODUCT(B2025:B2044, (ROW(B2025:B2044)-ROW(B2025)+1)) / (20*21/2)</f>
        <v>35</v>
      </c>
      <c r="J2041" s="2">
        <f t="shared" si="250"/>
        <v>34.97884017422264</v>
      </c>
      <c r="K2041" s="2">
        <f t="shared" si="252"/>
        <v>34.742343481827227</v>
      </c>
    </row>
    <row r="2042" spans="1:11" ht="13.5" x14ac:dyDescent="0.25">
      <c r="A2042" s="3">
        <f>TITRES_STAT!B2045</f>
        <v>44977</v>
      </c>
      <c r="B2042" s="6">
        <f>TITRES_STAT!D2045</f>
        <v>35</v>
      </c>
      <c r="C2042" s="2">
        <f t="shared" si="245"/>
        <v>0</v>
      </c>
      <c r="D2042" s="2">
        <f t="shared" si="246"/>
        <v>35</v>
      </c>
      <c r="E2042" s="2">
        <f t="shared" si="248"/>
        <v>35</v>
      </c>
      <c r="F2042" s="2">
        <f t="shared" si="249"/>
        <v>35</v>
      </c>
      <c r="G2042" s="2">
        <f t="shared" si="251"/>
        <v>34.810200000000002</v>
      </c>
      <c r="H2042" s="2">
        <f t="shared" si="247"/>
        <v>33.906600000000111</v>
      </c>
      <c r="I2042" s="2">
        <f t="array" ref="I2042">SUMPRODUCT(B2026:B2045, (ROW(B2026:B2045)-ROW(B2026)+1)) / (20*21/2)</f>
        <v>35</v>
      </c>
      <c r="J2042" s="2">
        <f t="shared" si="250"/>
        <v>34.980855395725243</v>
      </c>
      <c r="K2042" s="2">
        <f t="shared" si="252"/>
        <v>34.752447659010478</v>
      </c>
    </row>
    <row r="2043" spans="1:11" ht="13.5" x14ac:dyDescent="0.25">
      <c r="A2043" s="3">
        <f>TITRES_STAT!B2046</f>
        <v>44978</v>
      </c>
      <c r="B2043" s="6">
        <f>TITRES_STAT!D2046</f>
        <v>35</v>
      </c>
      <c r="C2043" s="2">
        <f t="shared" si="245"/>
        <v>0</v>
      </c>
      <c r="D2043" s="2">
        <f t="shared" si="246"/>
        <v>35</v>
      </c>
      <c r="E2043" s="2">
        <f t="shared" si="248"/>
        <v>35</v>
      </c>
      <c r="F2043" s="2">
        <f t="shared" si="249"/>
        <v>35</v>
      </c>
      <c r="G2043" s="2">
        <f t="shared" si="251"/>
        <v>34.824800000000003</v>
      </c>
      <c r="H2043" s="2">
        <f t="shared" si="247"/>
        <v>33.911600000000114</v>
      </c>
      <c r="I2043" s="2">
        <f t="array" ref="I2043">SUMPRODUCT(B2027:B2046, (ROW(B2027:B2046)-ROW(B2027)+1)) / (20*21/2)</f>
        <v>35</v>
      </c>
      <c r="J2043" s="2">
        <f t="shared" si="250"/>
        <v>34.982678691370459</v>
      </c>
      <c r="K2043" s="2">
        <f t="shared" si="252"/>
        <v>34.762155593951249</v>
      </c>
    </row>
    <row r="2044" spans="1:11" ht="13.5" x14ac:dyDescent="0.25">
      <c r="A2044" s="3">
        <f>TITRES_STAT!B2047</f>
        <v>44979</v>
      </c>
      <c r="B2044" s="6">
        <f>TITRES_STAT!D2047</f>
        <v>35</v>
      </c>
      <c r="C2044" s="2">
        <f t="shared" si="245"/>
        <v>0</v>
      </c>
      <c r="D2044" s="2">
        <f t="shared" si="246"/>
        <v>35</v>
      </c>
      <c r="E2044" s="2">
        <f t="shared" si="248"/>
        <v>35</v>
      </c>
      <c r="F2044" s="2">
        <f t="shared" si="249"/>
        <v>35</v>
      </c>
      <c r="G2044" s="2">
        <f t="shared" si="251"/>
        <v>34.839399999999998</v>
      </c>
      <c r="H2044" s="2">
        <f t="shared" si="247"/>
        <v>33.921600000000112</v>
      </c>
      <c r="I2044" s="2">
        <f t="array" ref="I2044">SUMPRODUCT(B2028:B2047, (ROW(B2028:B2047)-ROW(B2028)+1)) / (20*21/2)</f>
        <v>35</v>
      </c>
      <c r="J2044" s="2">
        <f t="shared" si="250"/>
        <v>34.98432833981137</v>
      </c>
      <c r="K2044" s="2">
        <f t="shared" si="252"/>
        <v>34.771482825561009</v>
      </c>
    </row>
    <row r="2045" spans="1:11" ht="13.5" x14ac:dyDescent="0.25">
      <c r="A2045" s="3">
        <f>TITRES_STAT!B2048</f>
        <v>44980</v>
      </c>
      <c r="B2045" s="6">
        <f>TITRES_STAT!D2048</f>
        <v>35</v>
      </c>
      <c r="C2045" s="2">
        <f t="shared" si="245"/>
        <v>0</v>
      </c>
      <c r="D2045" s="2">
        <f t="shared" si="246"/>
        <v>35</v>
      </c>
      <c r="E2045" s="2">
        <f t="shared" si="248"/>
        <v>35</v>
      </c>
      <c r="F2045" s="2">
        <f t="shared" si="249"/>
        <v>35</v>
      </c>
      <c r="G2045" s="2">
        <f t="shared" si="251"/>
        <v>34.853999999999999</v>
      </c>
      <c r="H2045" s="2">
        <f t="shared" si="247"/>
        <v>33.93160000000011</v>
      </c>
      <c r="I2045" s="2">
        <f t="array" ref="I2045">SUMPRODUCT(B2029:B2048, (ROW(B2029:B2048)-ROW(B2029)+1)) / (20*21/2)</f>
        <v>35</v>
      </c>
      <c r="J2045" s="2">
        <f t="shared" si="250"/>
        <v>34.985820878876957</v>
      </c>
      <c r="K2045" s="2">
        <f t="shared" si="252"/>
        <v>34.780444283382145</v>
      </c>
    </row>
    <row r="2046" spans="1:11" ht="13.5" x14ac:dyDescent="0.25">
      <c r="A2046" s="3">
        <f>TITRES_STAT!B2049</f>
        <v>44981</v>
      </c>
      <c r="B2046" s="6">
        <f>TITRES_STAT!D2049</f>
        <v>35</v>
      </c>
      <c r="C2046" s="2">
        <f t="shared" si="245"/>
        <v>0</v>
      </c>
      <c r="D2046" s="2">
        <f t="shared" si="246"/>
        <v>35</v>
      </c>
      <c r="E2046" s="2">
        <f t="shared" si="248"/>
        <v>35</v>
      </c>
      <c r="F2046" s="2">
        <f t="shared" si="249"/>
        <v>35</v>
      </c>
      <c r="G2046" s="2">
        <f t="shared" si="251"/>
        <v>34.868600000000001</v>
      </c>
      <c r="H2046" s="2">
        <f t="shared" si="247"/>
        <v>33.941600000000108</v>
      </c>
      <c r="I2046" s="2">
        <f t="array" ref="I2046">SUMPRODUCT(B2030:B2049, (ROW(B2030:B2049)-ROW(B2030)+1)) / (20*21/2)</f>
        <v>35</v>
      </c>
      <c r="J2046" s="2">
        <f t="shared" si="250"/>
        <v>34.987171271364865</v>
      </c>
      <c r="K2046" s="2">
        <f t="shared" si="252"/>
        <v>34.789054311484811</v>
      </c>
    </row>
    <row r="2047" spans="1:11" ht="13.5" x14ac:dyDescent="0.25">
      <c r="A2047" s="3">
        <f>TITRES_STAT!B2050</f>
        <v>44984</v>
      </c>
      <c r="B2047" s="6">
        <f>TITRES_STAT!D2050</f>
        <v>35</v>
      </c>
      <c r="C2047" s="2">
        <f t="shared" si="245"/>
        <v>0</v>
      </c>
      <c r="D2047" s="2">
        <f t="shared" si="246"/>
        <v>35</v>
      </c>
      <c r="E2047" s="2">
        <f t="shared" si="248"/>
        <v>35</v>
      </c>
      <c r="F2047" s="2">
        <f t="shared" si="249"/>
        <v>35</v>
      </c>
      <c r="G2047" s="2">
        <f t="shared" si="251"/>
        <v>34.883200000000002</v>
      </c>
      <c r="H2047" s="2">
        <f t="shared" si="247"/>
        <v>33.951600000000106</v>
      </c>
      <c r="I2047" s="2">
        <f t="array" ref="I2047">SUMPRODUCT(B2031:B2050, (ROW(B2031:B2050)-ROW(B2031)+1)) / (20*21/2)</f>
        <v>35</v>
      </c>
      <c r="J2047" s="2">
        <f t="shared" si="250"/>
        <v>34.988393055044405</v>
      </c>
      <c r="K2047" s="2">
        <f t="shared" si="252"/>
        <v>34.797326691426584</v>
      </c>
    </row>
    <row r="2048" spans="1:11" ht="13.5" x14ac:dyDescent="0.25">
      <c r="A2048" s="3">
        <f>TITRES_STAT!B2051</f>
        <v>44985</v>
      </c>
      <c r="B2048" s="6">
        <f>TITRES_STAT!D2051</f>
        <v>35</v>
      </c>
      <c r="C2048" s="2">
        <f t="shared" si="245"/>
        <v>0</v>
      </c>
      <c r="D2048" s="2">
        <f t="shared" si="246"/>
        <v>35</v>
      </c>
      <c r="E2048" s="2">
        <f t="shared" si="248"/>
        <v>35</v>
      </c>
      <c r="F2048" s="2">
        <f t="shared" si="249"/>
        <v>35</v>
      </c>
      <c r="G2048" s="2">
        <f t="shared" si="251"/>
        <v>34.897800000000004</v>
      </c>
      <c r="H2048" s="2">
        <f t="shared" si="247"/>
        <v>33.961600000000104</v>
      </c>
      <c r="I2048" s="2">
        <f t="array" ref="I2048">SUMPRODUCT(B2032:B2051, (ROW(B2032:B2051)-ROW(B2032)+1)) / (20*21/2)</f>
        <v>35</v>
      </c>
      <c r="J2048" s="2">
        <f t="shared" si="250"/>
        <v>34.989498478373513</v>
      </c>
      <c r="K2048" s="2">
        <f t="shared" si="252"/>
        <v>34.805274664311817</v>
      </c>
    </row>
    <row r="2049" spans="1:11" ht="13.5" x14ac:dyDescent="0.25">
      <c r="A2049" s="3">
        <f>TITRES_STAT!B2052</f>
        <v>44986</v>
      </c>
      <c r="B2049" s="6">
        <f>TITRES_STAT!D2052</f>
        <v>35</v>
      </c>
      <c r="C2049" s="2">
        <f t="shared" si="245"/>
        <v>0</v>
      </c>
      <c r="D2049" s="2">
        <f t="shared" si="246"/>
        <v>35</v>
      </c>
      <c r="E2049" s="2">
        <f t="shared" si="248"/>
        <v>35</v>
      </c>
      <c r="F2049" s="2">
        <f t="shared" si="249"/>
        <v>35</v>
      </c>
      <c r="G2049" s="2">
        <f t="shared" si="251"/>
        <v>34.912399999999998</v>
      </c>
      <c r="H2049" s="2">
        <f t="shared" si="247"/>
        <v>33.971600000000102</v>
      </c>
      <c r="I2049" s="2">
        <f t="array" ref="I2049">SUMPRODUCT(B2033:B2052, (ROW(B2033:B2052)-ROW(B2033)+1)) / (20*21/2)</f>
        <v>35</v>
      </c>
      <c r="J2049" s="2">
        <f t="shared" si="250"/>
        <v>34.990498623290321</v>
      </c>
      <c r="K2049" s="2">
        <f t="shared" si="252"/>
        <v>34.812910951985863</v>
      </c>
    </row>
    <row r="2050" spans="1:11" ht="13.5" x14ac:dyDescent="0.25">
      <c r="A2050" s="3">
        <f>TITRES_STAT!B2053</f>
        <v>44987</v>
      </c>
      <c r="B2050" s="6">
        <f>TITRES_STAT!D2053</f>
        <v>35</v>
      </c>
      <c r="C2050" s="2">
        <f t="shared" si="245"/>
        <v>0</v>
      </c>
      <c r="D2050" s="2">
        <f t="shared" si="246"/>
        <v>35</v>
      </c>
      <c r="E2050" s="2">
        <f t="shared" si="248"/>
        <v>35</v>
      </c>
      <c r="F2050" s="2">
        <f t="shared" si="249"/>
        <v>35</v>
      </c>
      <c r="G2050" s="2">
        <f t="shared" si="251"/>
        <v>34.927</v>
      </c>
      <c r="H2050" s="2">
        <f t="shared" si="247"/>
        <v>33.9816000000001</v>
      </c>
      <c r="I2050" s="2">
        <f t="array" ref="I2050">SUMPRODUCT(B2034:B2053, (ROW(B2034:B2053)-ROW(B2034)+1)) / (20*21/2)</f>
        <v>35</v>
      </c>
      <c r="J2050" s="2">
        <f t="shared" si="250"/>
        <v>34.991403516310292</v>
      </c>
      <c r="K2050" s="2">
        <f t="shared" si="252"/>
        <v>34.820247777398187</v>
      </c>
    </row>
    <row r="2051" spans="1:11" ht="13.5" x14ac:dyDescent="0.25">
      <c r="A2051" s="3">
        <f>TITRES_STAT!B2054</f>
        <v>44988</v>
      </c>
      <c r="B2051" s="6">
        <f>TITRES_STAT!D2054</f>
        <v>35</v>
      </c>
      <c r="C2051" s="2">
        <f t="shared" si="245"/>
        <v>0</v>
      </c>
      <c r="D2051" s="2">
        <f t="shared" si="246"/>
        <v>35</v>
      </c>
      <c r="E2051" s="2">
        <f t="shared" si="248"/>
        <v>35</v>
      </c>
      <c r="F2051" s="2">
        <f t="shared" si="249"/>
        <v>35</v>
      </c>
      <c r="G2051" s="2">
        <f t="shared" si="251"/>
        <v>34.941600000000001</v>
      </c>
      <c r="H2051" s="2">
        <f t="shared" si="247"/>
        <v>33.991600000000091</v>
      </c>
      <c r="I2051" s="2">
        <f t="array" ref="I2051">SUMPRODUCT(B2035:B2054, (ROW(B2035:B2054)-ROW(B2035)+1)) / (20*21/2)</f>
        <v>35</v>
      </c>
      <c r="J2051" s="2">
        <f t="shared" si="250"/>
        <v>34.992222229042646</v>
      </c>
      <c r="K2051" s="2">
        <f t="shared" si="252"/>
        <v>34.827296884166891</v>
      </c>
    </row>
    <row r="2052" spans="1:11" ht="13.5" x14ac:dyDescent="0.25">
      <c r="A2052" s="3">
        <f>TITRES_STAT!B2055</f>
        <v>44991</v>
      </c>
      <c r="B2052" s="6">
        <f>TITRES_STAT!D2055</f>
        <v>35</v>
      </c>
      <c r="C2052" s="2">
        <f t="shared" ref="C2052:C2115" si="253">B2052-B2051</f>
        <v>0</v>
      </c>
      <c r="D2052" s="2">
        <f t="shared" si="246"/>
        <v>35</v>
      </c>
      <c r="E2052" s="2">
        <f t="shared" si="248"/>
        <v>35</v>
      </c>
      <c r="F2052" s="2">
        <f t="shared" si="249"/>
        <v>35</v>
      </c>
      <c r="G2052" s="2">
        <f t="shared" si="251"/>
        <v>34.956199999999995</v>
      </c>
      <c r="H2052" s="2">
        <f t="shared" si="247"/>
        <v>34.001600000000089</v>
      </c>
      <c r="I2052" s="2">
        <f t="array" ref="I2052">SUMPRODUCT(B2036:B2055, (ROW(B2036:B2055)-ROW(B2036)+1)) / (20*21/2)</f>
        <v>35</v>
      </c>
      <c r="J2052" s="2">
        <f t="shared" si="250"/>
        <v>34.992962969133821</v>
      </c>
      <c r="K2052" s="2">
        <f t="shared" si="252"/>
        <v>34.834069555376033</v>
      </c>
    </row>
    <row r="2053" spans="1:11" ht="13.5" x14ac:dyDescent="0.25">
      <c r="A2053" s="3">
        <f>TITRES_STAT!B2056</f>
        <v>44992</v>
      </c>
      <c r="B2053" s="6">
        <f>TITRES_STAT!D2056</f>
        <v>35</v>
      </c>
      <c r="C2053" s="2">
        <f t="shared" si="253"/>
        <v>0</v>
      </c>
      <c r="D2053" s="2">
        <f t="shared" si="246"/>
        <v>35</v>
      </c>
      <c r="E2053" s="2">
        <f t="shared" si="248"/>
        <v>35</v>
      </c>
      <c r="F2053" s="2">
        <f t="shared" si="249"/>
        <v>35</v>
      </c>
      <c r="G2053" s="2">
        <f t="shared" si="251"/>
        <v>34.970799999999997</v>
      </c>
      <c r="H2053" s="2">
        <f t="shared" si="247"/>
        <v>34.011600000000087</v>
      </c>
      <c r="I2053" s="2">
        <f t="array" ref="I2053">SUMPRODUCT(B2037:B2056, (ROW(B2037:B2056)-ROW(B2037)+1)) / (20*21/2)</f>
        <v>35</v>
      </c>
      <c r="J2053" s="2">
        <f t="shared" si="250"/>
        <v>34.993633162549649</v>
      </c>
      <c r="K2053" s="2">
        <f t="shared" si="252"/>
        <v>34.840576631635798</v>
      </c>
    </row>
    <row r="2054" spans="1:11" ht="13.5" x14ac:dyDescent="0.25">
      <c r="A2054" s="3">
        <f>TITRES_STAT!B2057</f>
        <v>44993</v>
      </c>
      <c r="B2054" s="6">
        <f>TITRES_STAT!D2057</f>
        <v>35</v>
      </c>
      <c r="C2054" s="2">
        <f t="shared" si="253"/>
        <v>0</v>
      </c>
      <c r="D2054" s="2">
        <f t="shared" ref="D2054:D2117" si="254">AVERAGE(B2050:B2054)</f>
        <v>35</v>
      </c>
      <c r="E2054" s="2">
        <f t="shared" si="248"/>
        <v>35</v>
      </c>
      <c r="F2054" s="2">
        <f t="shared" si="249"/>
        <v>35</v>
      </c>
      <c r="G2054" s="2">
        <f t="shared" si="251"/>
        <v>34.985399999999998</v>
      </c>
      <c r="H2054" s="2">
        <f t="shared" si="247"/>
        <v>34.021600000000085</v>
      </c>
      <c r="I2054" s="2">
        <f t="array" ref="I2054">SUMPRODUCT(B2038:B2057, (ROW(B2038:B2057)-ROW(B2038)+1)) / (20*21/2)</f>
        <v>35</v>
      </c>
      <c r="J2054" s="2">
        <f t="shared" si="250"/>
        <v>34.994239528021112</v>
      </c>
      <c r="K2054" s="2">
        <f t="shared" si="252"/>
        <v>34.846828528434401</v>
      </c>
    </row>
    <row r="2055" spans="1:11" ht="13.5" x14ac:dyDescent="0.25">
      <c r="A2055" s="3">
        <f>TITRES_STAT!B2058</f>
        <v>44994</v>
      </c>
      <c r="B2055" s="6">
        <f>TITRES_STAT!D2058</f>
        <v>35</v>
      </c>
      <c r="C2055" s="2">
        <f t="shared" si="253"/>
        <v>0</v>
      </c>
      <c r="D2055" s="2">
        <f t="shared" si="254"/>
        <v>35</v>
      </c>
      <c r="E2055" s="2">
        <f t="shared" si="248"/>
        <v>35</v>
      </c>
      <c r="F2055" s="2">
        <f t="shared" si="249"/>
        <v>35</v>
      </c>
      <c r="G2055" s="2">
        <f t="shared" si="251"/>
        <v>35</v>
      </c>
      <c r="H2055" s="2">
        <f t="shared" si="247"/>
        <v>34.031600000000083</v>
      </c>
      <c r="I2055" s="2">
        <f t="array" ref="I2055">SUMPRODUCT(B2039:B2058, (ROW(B2039:B2058)-ROW(B2039)+1)) / (20*21/2)</f>
        <v>35</v>
      </c>
      <c r="J2055" s="2">
        <f t="shared" si="250"/>
        <v>34.994788144400054</v>
      </c>
      <c r="K2055" s="2">
        <f t="shared" si="252"/>
        <v>34.852835252809527</v>
      </c>
    </row>
    <row r="2056" spans="1:11" ht="13.5" x14ac:dyDescent="0.25">
      <c r="A2056" s="3">
        <f>TITRES_STAT!B2059</f>
        <v>44995</v>
      </c>
      <c r="B2056" s="6">
        <f>TITRES_STAT!D2059</f>
        <v>35</v>
      </c>
      <c r="C2056" s="2">
        <f t="shared" si="253"/>
        <v>0</v>
      </c>
      <c r="D2056" s="2">
        <f t="shared" si="254"/>
        <v>35</v>
      </c>
      <c r="E2056" s="2">
        <f t="shared" si="248"/>
        <v>35</v>
      </c>
      <c r="F2056" s="2">
        <f t="shared" si="249"/>
        <v>35</v>
      </c>
      <c r="G2056" s="2">
        <f t="shared" si="251"/>
        <v>35</v>
      </c>
      <c r="H2056" s="2">
        <f t="shared" si="247"/>
        <v>34.041600000000081</v>
      </c>
      <c r="I2056" s="2">
        <f t="array" ref="I2056">SUMPRODUCT(B2040:B2059, (ROW(B2040:B2059)-ROW(B2040)+1)) / (20*21/2)</f>
        <v>35</v>
      </c>
      <c r="J2056" s="2">
        <f t="shared" si="250"/>
        <v>34.995284511600047</v>
      </c>
      <c r="K2056" s="2">
        <f t="shared" si="252"/>
        <v>34.858606419366019</v>
      </c>
    </row>
    <row r="2057" spans="1:11" ht="13.5" x14ac:dyDescent="0.25">
      <c r="A2057" s="3">
        <f>TITRES_STAT!B2060</f>
        <v>44998</v>
      </c>
      <c r="B2057" s="6">
        <f>TITRES_STAT!D2060</f>
        <v>35</v>
      </c>
      <c r="C2057" s="2">
        <f t="shared" si="253"/>
        <v>0</v>
      </c>
      <c r="D2057" s="2">
        <f t="shared" si="254"/>
        <v>35</v>
      </c>
      <c r="E2057" s="2">
        <f t="shared" si="248"/>
        <v>35</v>
      </c>
      <c r="F2057" s="2">
        <f t="shared" si="249"/>
        <v>35</v>
      </c>
      <c r="G2057" s="2">
        <f t="shared" si="251"/>
        <v>35</v>
      </c>
      <c r="H2057" s="2">
        <f t="shared" si="247"/>
        <v>34.051600000000079</v>
      </c>
      <c r="I2057" s="2">
        <f t="array" ref="I2057">SUMPRODUCT(B2041:B2060, (ROW(B2041:B2060)-ROW(B2041)+1)) / (20*21/2)</f>
        <v>35</v>
      </c>
      <c r="J2057" s="2">
        <f t="shared" si="250"/>
        <v>34.995733605733378</v>
      </c>
      <c r="K2057" s="2">
        <f t="shared" si="252"/>
        <v>34.864151265665392</v>
      </c>
    </row>
    <row r="2058" spans="1:11" ht="13.5" x14ac:dyDescent="0.25">
      <c r="A2058" s="3">
        <f>TITRES_STAT!B2061</f>
        <v>44999</v>
      </c>
      <c r="B2058" s="6">
        <f>TITRES_STAT!D2061</f>
        <v>35</v>
      </c>
      <c r="C2058" s="2">
        <f t="shared" si="253"/>
        <v>0</v>
      </c>
      <c r="D2058" s="2">
        <f t="shared" si="254"/>
        <v>35</v>
      </c>
      <c r="E2058" s="2">
        <f t="shared" si="248"/>
        <v>35</v>
      </c>
      <c r="F2058" s="2">
        <f t="shared" si="249"/>
        <v>35</v>
      </c>
      <c r="G2058" s="2">
        <f t="shared" si="251"/>
        <v>35</v>
      </c>
      <c r="H2058" s="2">
        <f t="shared" ref="H2058:H2121" si="255">AVERAGE(B1859:B2058)</f>
        <v>34.061600000000077</v>
      </c>
      <c r="I2058" s="2">
        <f t="array" ref="I2058">SUMPRODUCT(B2042:B2061, (ROW(B2042:B2061)-ROW(B2042)+1)) / (20*21/2)</f>
        <v>35</v>
      </c>
      <c r="J2058" s="2">
        <f t="shared" si="250"/>
        <v>34.996139928996868</v>
      </c>
      <c r="K2058" s="2">
        <f t="shared" si="252"/>
        <v>34.869478667011848</v>
      </c>
    </row>
    <row r="2059" spans="1:11" ht="13.5" x14ac:dyDescent="0.25">
      <c r="A2059" s="3">
        <f>TITRES_STAT!B2062</f>
        <v>45000</v>
      </c>
      <c r="B2059" s="6">
        <f>TITRES_STAT!D2062</f>
        <v>35</v>
      </c>
      <c r="C2059" s="2">
        <f t="shared" si="253"/>
        <v>0</v>
      </c>
      <c r="D2059" s="2">
        <f t="shared" si="254"/>
        <v>35</v>
      </c>
      <c r="E2059" s="2">
        <f t="shared" si="248"/>
        <v>35</v>
      </c>
      <c r="F2059" s="2">
        <f t="shared" si="249"/>
        <v>35</v>
      </c>
      <c r="G2059" s="2">
        <f t="shared" si="251"/>
        <v>35</v>
      </c>
      <c r="H2059" s="2">
        <f t="shared" si="255"/>
        <v>34.071600000000075</v>
      </c>
      <c r="I2059" s="2">
        <f t="array" ref="I2059">SUMPRODUCT(B2043:B2062, (ROW(B2043:B2062)-ROW(B2043)+1)) / (20*21/2)</f>
        <v>35</v>
      </c>
      <c r="J2059" s="2">
        <f t="shared" si="250"/>
        <v>34.996507554806691</v>
      </c>
      <c r="K2059" s="2">
        <f t="shared" si="252"/>
        <v>34.874597150658445</v>
      </c>
    </row>
    <row r="2060" spans="1:11" ht="13.5" x14ac:dyDescent="0.25">
      <c r="A2060" s="3">
        <f>TITRES_STAT!B2063</f>
        <v>45001</v>
      </c>
      <c r="B2060" s="6">
        <f>TITRES_STAT!D2063</f>
        <v>35</v>
      </c>
      <c r="C2060" s="2">
        <f t="shared" si="253"/>
        <v>0</v>
      </c>
      <c r="D2060" s="2">
        <f t="shared" si="254"/>
        <v>35</v>
      </c>
      <c r="E2060" s="2">
        <f t="shared" ref="E2060:E2123" si="256">AVERAGE(B2051:B2060)</f>
        <v>35</v>
      </c>
      <c r="F2060" s="2">
        <f t="shared" si="249"/>
        <v>35</v>
      </c>
      <c r="G2060" s="2">
        <f t="shared" si="251"/>
        <v>35</v>
      </c>
      <c r="H2060" s="2">
        <f t="shared" si="255"/>
        <v>34.081600000000073</v>
      </c>
      <c r="I2060" s="2">
        <f t="array" ref="I2060">SUMPRODUCT(B2044:B2063, (ROW(B2044:B2063)-ROW(B2044)+1)) / (20*21/2)</f>
        <v>35</v>
      </c>
      <c r="J2060" s="2">
        <f t="shared" si="250"/>
        <v>34.996840168634627</v>
      </c>
      <c r="K2060" s="2">
        <f t="shared" si="252"/>
        <v>34.879514909456155</v>
      </c>
    </row>
    <row r="2061" spans="1:11" ht="13.5" x14ac:dyDescent="0.25">
      <c r="A2061" s="3">
        <f>TITRES_STAT!B2064</f>
        <v>45002</v>
      </c>
      <c r="B2061" s="6">
        <f>TITRES_STAT!D2064</f>
        <v>35</v>
      </c>
      <c r="C2061" s="2">
        <f t="shared" si="253"/>
        <v>0</v>
      </c>
      <c r="D2061" s="2">
        <f t="shared" si="254"/>
        <v>35</v>
      </c>
      <c r="E2061" s="2">
        <f t="shared" si="256"/>
        <v>35</v>
      </c>
      <c r="F2061" s="2">
        <f t="shared" si="249"/>
        <v>35</v>
      </c>
      <c r="G2061" s="2">
        <f t="shared" si="251"/>
        <v>35</v>
      </c>
      <c r="H2061" s="2">
        <f t="shared" si="255"/>
        <v>34.091600000000064</v>
      </c>
      <c r="I2061" s="2">
        <f t="array" ref="I2061">SUMPRODUCT(B2045:B2064, (ROW(B2045:B2064)-ROW(B2045)+1)) / (20*21/2)</f>
        <v>35</v>
      </c>
      <c r="J2061" s="2">
        <f t="shared" si="250"/>
        <v>34.997141104955141</v>
      </c>
      <c r="K2061" s="2">
        <f t="shared" si="252"/>
        <v>34.884239814967678</v>
      </c>
    </row>
    <row r="2062" spans="1:11" ht="13.5" x14ac:dyDescent="0.25">
      <c r="A2062" s="3">
        <f>TITRES_STAT!B2065</f>
        <v>45006</v>
      </c>
      <c r="B2062" s="6">
        <f>TITRES_STAT!D2065</f>
        <v>35</v>
      </c>
      <c r="C2062" s="2">
        <f t="shared" si="253"/>
        <v>0</v>
      </c>
      <c r="D2062" s="2">
        <f t="shared" si="254"/>
        <v>35</v>
      </c>
      <c r="E2062" s="2">
        <f t="shared" si="256"/>
        <v>35</v>
      </c>
      <c r="F2062" s="2">
        <f t="shared" si="249"/>
        <v>35</v>
      </c>
      <c r="G2062" s="2">
        <f t="shared" si="251"/>
        <v>35</v>
      </c>
      <c r="H2062" s="2">
        <f t="shared" si="255"/>
        <v>34.101600000000069</v>
      </c>
      <c r="I2062" s="2">
        <f t="array" ref="I2062">SUMPRODUCT(B2046:B2065, (ROW(B2046:B2065)-ROW(B2046)+1)) / (20*21/2)</f>
        <v>35</v>
      </c>
      <c r="J2062" s="2">
        <f t="shared" si="250"/>
        <v>34.997413380673699</v>
      </c>
      <c r="K2062" s="2">
        <f t="shared" si="252"/>
        <v>34.88877943006699</v>
      </c>
    </row>
    <row r="2063" spans="1:11" ht="13.5" x14ac:dyDescent="0.25">
      <c r="A2063" s="3">
        <f>TITRES_STAT!B2066</f>
        <v>45007</v>
      </c>
      <c r="B2063" s="6">
        <f>TITRES_STAT!D2066</f>
        <v>35</v>
      </c>
      <c r="C2063" s="2">
        <f t="shared" si="253"/>
        <v>0</v>
      </c>
      <c r="D2063" s="2">
        <f t="shared" si="254"/>
        <v>35</v>
      </c>
      <c r="E2063" s="2">
        <f t="shared" si="256"/>
        <v>35</v>
      </c>
      <c r="F2063" s="2">
        <f t="shared" si="249"/>
        <v>35</v>
      </c>
      <c r="G2063" s="2">
        <f t="shared" si="251"/>
        <v>35</v>
      </c>
      <c r="H2063" s="2">
        <f t="shared" si="255"/>
        <v>34.11160000000006</v>
      </c>
      <c r="I2063" s="2">
        <f t="array" ref="I2063">SUMPRODUCT(B2047:B2066, (ROW(B2047:B2066)-ROW(B2047)+1)) / (20*21/2)</f>
        <v>35</v>
      </c>
      <c r="J2063" s="2">
        <f t="shared" si="250"/>
        <v>34.997659725371442</v>
      </c>
      <c r="K2063" s="2">
        <f t="shared" si="252"/>
        <v>34.893141021044755</v>
      </c>
    </row>
    <row r="2064" spans="1:11" ht="13.5" x14ac:dyDescent="0.25">
      <c r="A2064" s="3">
        <f>TITRES_STAT!B2067</f>
        <v>45008</v>
      </c>
      <c r="B2064" s="6">
        <f>TITRES_STAT!D2067</f>
        <v>35</v>
      </c>
      <c r="C2064" s="2">
        <f t="shared" si="253"/>
        <v>0</v>
      </c>
      <c r="D2064" s="2">
        <f t="shared" si="254"/>
        <v>35</v>
      </c>
      <c r="E2064" s="2">
        <f t="shared" si="256"/>
        <v>35</v>
      </c>
      <c r="F2064" s="2">
        <f t="shared" si="249"/>
        <v>35</v>
      </c>
      <c r="G2064" s="2">
        <f t="shared" si="251"/>
        <v>35</v>
      </c>
      <c r="H2064" s="2">
        <f t="shared" si="255"/>
        <v>34.121600000000058</v>
      </c>
      <c r="I2064" s="2">
        <f t="array" ref="I2064">SUMPRODUCT(B2048:B2067, (ROW(B2048:B2067)-ROW(B2048)+1)) / (20*21/2)</f>
        <v>35</v>
      </c>
      <c r="J2064" s="2">
        <f t="shared" si="250"/>
        <v>34.9978826086694</v>
      </c>
      <c r="K2064" s="2">
        <f t="shared" si="252"/>
        <v>34.897331569239078</v>
      </c>
    </row>
    <row r="2065" spans="1:11" ht="13.5" x14ac:dyDescent="0.25">
      <c r="A2065" s="3">
        <f>TITRES_STAT!B2068</f>
        <v>45009</v>
      </c>
      <c r="B2065" s="6">
        <f>TITRES_STAT!D2068</f>
        <v>35</v>
      </c>
      <c r="C2065" s="2">
        <f t="shared" si="253"/>
        <v>0</v>
      </c>
      <c r="D2065" s="2">
        <f t="shared" si="254"/>
        <v>35</v>
      </c>
      <c r="E2065" s="2">
        <f t="shared" si="256"/>
        <v>35</v>
      </c>
      <c r="F2065" s="2">
        <f t="shared" si="249"/>
        <v>35</v>
      </c>
      <c r="G2065" s="2">
        <f t="shared" si="251"/>
        <v>35</v>
      </c>
      <c r="H2065" s="2">
        <f t="shared" si="255"/>
        <v>34.131600000000056</v>
      </c>
      <c r="I2065" s="2">
        <f t="array" ref="I2065">SUMPRODUCT(B2049:B2068, (ROW(B2049:B2068)-ROW(B2049)+1)) / (20*21/2)</f>
        <v>35</v>
      </c>
      <c r="J2065" s="2">
        <f t="shared" si="250"/>
        <v>34.998084264986602</v>
      </c>
      <c r="K2065" s="2">
        <f t="shared" si="252"/>
        <v>34.901357782210098</v>
      </c>
    </row>
    <row r="2066" spans="1:11" ht="13.5" x14ac:dyDescent="0.25">
      <c r="A2066" s="3">
        <f>TITRES_STAT!B2069</f>
        <v>45012</v>
      </c>
      <c r="B2066" s="6">
        <f>TITRES_STAT!D2069</f>
        <v>35</v>
      </c>
      <c r="C2066" s="2">
        <f t="shared" si="253"/>
        <v>0</v>
      </c>
      <c r="D2066" s="2">
        <f t="shared" si="254"/>
        <v>35</v>
      </c>
      <c r="E2066" s="2">
        <f t="shared" si="256"/>
        <v>35</v>
      </c>
      <c r="F2066" s="2">
        <f t="shared" si="249"/>
        <v>35</v>
      </c>
      <c r="G2066" s="2">
        <f t="shared" si="251"/>
        <v>35</v>
      </c>
      <c r="H2066" s="2">
        <f t="shared" si="255"/>
        <v>34.141600000000054</v>
      </c>
      <c r="I2066" s="2">
        <f t="array" ref="I2066">SUMPRODUCT(B2050:B2069, (ROW(B2050:B2069)-ROW(B2050)+1)) / (20*21/2)</f>
        <v>35</v>
      </c>
      <c r="J2066" s="2">
        <f t="shared" si="250"/>
        <v>34.998266715940261</v>
      </c>
      <c r="K2066" s="2">
        <f t="shared" si="252"/>
        <v>34.90522610447637</v>
      </c>
    </row>
    <row r="2067" spans="1:11" ht="13.5" x14ac:dyDescent="0.25">
      <c r="A2067" s="3">
        <f>TITRES_STAT!B2070</f>
        <v>45013</v>
      </c>
      <c r="B2067" s="6">
        <f>TITRES_STAT!D2070</f>
        <v>35</v>
      </c>
      <c r="C2067" s="2">
        <f t="shared" si="253"/>
        <v>0</v>
      </c>
      <c r="D2067" s="2">
        <f t="shared" si="254"/>
        <v>35</v>
      </c>
      <c r="E2067" s="2">
        <f t="shared" si="256"/>
        <v>35</v>
      </c>
      <c r="F2067" s="2">
        <f t="shared" si="249"/>
        <v>35</v>
      </c>
      <c r="G2067" s="2">
        <f t="shared" si="251"/>
        <v>35</v>
      </c>
      <c r="H2067" s="2">
        <f t="shared" si="255"/>
        <v>34.151600000000052</v>
      </c>
      <c r="I2067" s="2">
        <f t="array" ref="I2067">SUMPRODUCT(B2051:B2070, (ROW(B2051:B2070)-ROW(B2051)+1)) / (20*21/2)</f>
        <v>35</v>
      </c>
      <c r="J2067" s="2">
        <f t="shared" si="250"/>
        <v>34.998431790612621</v>
      </c>
      <c r="K2067" s="2">
        <f t="shared" si="252"/>
        <v>34.908942727830244</v>
      </c>
    </row>
    <row r="2068" spans="1:11" ht="13.5" x14ac:dyDescent="0.25">
      <c r="A2068" s="3">
        <f>TITRES_STAT!B2071</f>
        <v>45014</v>
      </c>
      <c r="B2068" s="6">
        <f>TITRES_STAT!D2071</f>
        <v>35</v>
      </c>
      <c r="C2068" s="2">
        <f t="shared" si="253"/>
        <v>0</v>
      </c>
      <c r="D2068" s="2">
        <f t="shared" si="254"/>
        <v>35</v>
      </c>
      <c r="E2068" s="2">
        <f t="shared" si="256"/>
        <v>35</v>
      </c>
      <c r="F2068" s="2">
        <f t="shared" ref="F2068:F2131" si="257">AVERAGE(B2049:B2068)</f>
        <v>35</v>
      </c>
      <c r="G2068" s="2">
        <f t="shared" si="251"/>
        <v>35</v>
      </c>
      <c r="H2068" s="2">
        <f t="shared" si="255"/>
        <v>34.16160000000005</v>
      </c>
      <c r="I2068" s="2">
        <f t="array" ref="I2068">SUMPRODUCT(B2052:B2071, (ROW(B2052:B2071)-ROW(B2052)+1)) / (20*21/2)</f>
        <v>35</v>
      </c>
      <c r="J2068" s="2">
        <f t="shared" si="250"/>
        <v>34.998581143887613</v>
      </c>
      <c r="K2068" s="2">
        <f t="shared" si="252"/>
        <v>34.912513601248669</v>
      </c>
    </row>
    <row r="2069" spans="1:11" ht="13.5" x14ac:dyDescent="0.25">
      <c r="A2069" s="3">
        <f>TITRES_STAT!B2072</f>
        <v>45015</v>
      </c>
      <c r="B2069" s="6">
        <f>TITRES_STAT!D2072</f>
        <v>35</v>
      </c>
      <c r="C2069" s="2">
        <f t="shared" si="253"/>
        <v>0</v>
      </c>
      <c r="D2069" s="2">
        <f t="shared" si="254"/>
        <v>35</v>
      </c>
      <c r="E2069" s="2">
        <f t="shared" si="256"/>
        <v>35</v>
      </c>
      <c r="F2069" s="2">
        <f t="shared" si="257"/>
        <v>35</v>
      </c>
      <c r="G2069" s="2">
        <f t="shared" si="251"/>
        <v>35</v>
      </c>
      <c r="H2069" s="2">
        <f t="shared" si="255"/>
        <v>34.171600000000041</v>
      </c>
      <c r="I2069" s="2">
        <f t="array" ref="I2069">SUMPRODUCT(B2053:B2072, (ROW(B2053:B2072)-ROW(B2053)+1)) / (20*21/2)</f>
        <v>35</v>
      </c>
      <c r="J2069" s="2">
        <f t="shared" ref="J2069:J2132" si="258">$J$4*B2069+J2068*(1-$J$4)</f>
        <v>34.998716273041175</v>
      </c>
      <c r="K2069" s="2">
        <f t="shared" si="252"/>
        <v>34.915944440415394</v>
      </c>
    </row>
    <row r="2070" spans="1:11" ht="13.5" x14ac:dyDescent="0.25">
      <c r="A2070" s="3">
        <f>TITRES_STAT!B2073</f>
        <v>45016</v>
      </c>
      <c r="B2070" s="6">
        <f>TITRES_STAT!D2073</f>
        <v>35</v>
      </c>
      <c r="C2070" s="2">
        <f t="shared" si="253"/>
        <v>0</v>
      </c>
      <c r="D2070" s="2">
        <f t="shared" si="254"/>
        <v>35</v>
      </c>
      <c r="E2070" s="2">
        <f t="shared" si="256"/>
        <v>35</v>
      </c>
      <c r="F2070" s="2">
        <f t="shared" si="257"/>
        <v>35</v>
      </c>
      <c r="G2070" s="2">
        <f t="shared" si="251"/>
        <v>35</v>
      </c>
      <c r="H2070" s="2">
        <f t="shared" si="255"/>
        <v>34.181600000000046</v>
      </c>
      <c r="I2070" s="2">
        <f t="array" ref="I2070">SUMPRODUCT(B2054:B2073, (ROW(B2054:B2073)-ROW(B2054)+1)) / (20*21/2)</f>
        <v>35</v>
      </c>
      <c r="J2070" s="2">
        <f t="shared" si="258"/>
        <v>34.998838532751542</v>
      </c>
      <c r="K2070" s="2">
        <f t="shared" si="252"/>
        <v>34.919240736869696</v>
      </c>
    </row>
    <row r="2071" spans="1:11" ht="13.5" x14ac:dyDescent="0.25">
      <c r="A2071" s="3">
        <f>TITRES_STAT!B2074</f>
        <v>45019</v>
      </c>
      <c r="B2071" s="6">
        <f>TITRES_STAT!D2074</f>
        <v>35</v>
      </c>
      <c r="C2071" s="2">
        <f t="shared" si="253"/>
        <v>0</v>
      </c>
      <c r="D2071" s="2">
        <f t="shared" si="254"/>
        <v>35</v>
      </c>
      <c r="E2071" s="2">
        <f t="shared" si="256"/>
        <v>35</v>
      </c>
      <c r="F2071" s="2">
        <f t="shared" si="257"/>
        <v>35</v>
      </c>
      <c r="G2071" s="2">
        <f t="shared" si="251"/>
        <v>35</v>
      </c>
      <c r="H2071" s="2">
        <f t="shared" si="255"/>
        <v>34.191600000000037</v>
      </c>
      <c r="I2071" s="2">
        <f t="array" ref="I2071">SUMPRODUCT(B2055:B2074, (ROW(B2055:B2074)-ROW(B2055)+1)) / (20*21/2)</f>
        <v>35</v>
      </c>
      <c r="J2071" s="2">
        <f t="shared" si="258"/>
        <v>34.998949148679969</v>
      </c>
      <c r="K2071" s="2">
        <f t="shared" si="252"/>
        <v>34.922407766796375</v>
      </c>
    </row>
    <row r="2072" spans="1:11" ht="13.5" x14ac:dyDescent="0.25">
      <c r="A2072" s="3">
        <f>TITRES_STAT!B2075</f>
        <v>45020</v>
      </c>
      <c r="B2072" s="6">
        <f>TITRES_STAT!D2075</f>
        <v>35</v>
      </c>
      <c r="C2072" s="2">
        <f t="shared" si="253"/>
        <v>0</v>
      </c>
      <c r="D2072" s="2">
        <f t="shared" si="254"/>
        <v>35</v>
      </c>
      <c r="E2072" s="2">
        <f t="shared" si="256"/>
        <v>35</v>
      </c>
      <c r="F2072" s="2">
        <f t="shared" si="257"/>
        <v>35</v>
      </c>
      <c r="G2072" s="2">
        <f t="shared" si="251"/>
        <v>35</v>
      </c>
      <c r="H2072" s="2">
        <f t="shared" si="255"/>
        <v>34.201600000000042</v>
      </c>
      <c r="I2072" s="2">
        <f t="array" ref="I2072">SUMPRODUCT(B2056:B2075, (ROW(B2056:B2075)-ROW(B2056)+1)) / (20*21/2)</f>
        <v>35</v>
      </c>
      <c r="J2072" s="2">
        <f t="shared" si="258"/>
        <v>34.999049229758072</v>
      </c>
      <c r="K2072" s="2">
        <f t="shared" si="252"/>
        <v>34.925450599471027</v>
      </c>
    </row>
    <row r="2073" spans="1:11" ht="13.5" x14ac:dyDescent="0.25">
      <c r="A2073" s="3">
        <f>TITRES_STAT!B2076</f>
        <v>45021</v>
      </c>
      <c r="B2073" s="6">
        <f>TITRES_STAT!D2076</f>
        <v>35</v>
      </c>
      <c r="C2073" s="2">
        <f t="shared" si="253"/>
        <v>0</v>
      </c>
      <c r="D2073" s="2">
        <f t="shared" si="254"/>
        <v>35</v>
      </c>
      <c r="E2073" s="2">
        <f t="shared" si="256"/>
        <v>35</v>
      </c>
      <c r="F2073" s="2">
        <f t="shared" si="257"/>
        <v>35</v>
      </c>
      <c r="G2073" s="2">
        <f t="shared" si="251"/>
        <v>35</v>
      </c>
      <c r="H2073" s="2">
        <f t="shared" si="255"/>
        <v>34.20710000000004</v>
      </c>
      <c r="I2073" s="2">
        <f t="array" ref="I2073">SUMPRODUCT(B2057:B2076, (ROW(B2057:B2076)-ROW(B2057)+1)) / (20*21/2)</f>
        <v>35</v>
      </c>
      <c r="J2073" s="2">
        <f t="shared" si="258"/>
        <v>34.999139779304926</v>
      </c>
      <c r="K2073" s="2">
        <f t="shared" si="252"/>
        <v>34.928374105374125</v>
      </c>
    </row>
    <row r="2074" spans="1:11" ht="13.5" x14ac:dyDescent="0.25">
      <c r="A2074" s="3">
        <f>TITRES_STAT!B2077</f>
        <v>45022</v>
      </c>
      <c r="B2074" s="6">
        <f>TITRES_STAT!D2077</f>
        <v>35</v>
      </c>
      <c r="C2074" s="2">
        <f t="shared" si="253"/>
        <v>0</v>
      </c>
      <c r="D2074" s="2">
        <f t="shared" si="254"/>
        <v>35</v>
      </c>
      <c r="E2074" s="2">
        <f t="shared" si="256"/>
        <v>35</v>
      </c>
      <c r="F2074" s="2">
        <f t="shared" si="257"/>
        <v>35</v>
      </c>
      <c r="G2074" s="2">
        <f t="shared" si="251"/>
        <v>35</v>
      </c>
      <c r="H2074" s="2">
        <f t="shared" si="255"/>
        <v>34.212600000000037</v>
      </c>
      <c r="I2074" s="2">
        <f t="array" ref="I2074">SUMPRODUCT(B2058:B2077, (ROW(B2058:B2077)-ROW(B2058)+1)) / (20*21/2)</f>
        <v>35</v>
      </c>
      <c r="J2074" s="2">
        <f t="shared" si="258"/>
        <v>34.999221705085411</v>
      </c>
      <c r="K2074" s="2">
        <f t="shared" si="252"/>
        <v>34.931182963986906</v>
      </c>
    </row>
    <row r="2075" spans="1:11" ht="13.5" x14ac:dyDescent="0.25">
      <c r="A2075" s="3">
        <f>TITRES_STAT!B2078</f>
        <v>45023</v>
      </c>
      <c r="B2075" s="6">
        <f>TITRES_STAT!D2078</f>
        <v>35</v>
      </c>
      <c r="C2075" s="2">
        <f t="shared" si="253"/>
        <v>0</v>
      </c>
      <c r="D2075" s="2">
        <f t="shared" si="254"/>
        <v>35</v>
      </c>
      <c r="E2075" s="2">
        <f t="shared" si="256"/>
        <v>35</v>
      </c>
      <c r="F2075" s="2">
        <f t="shared" si="257"/>
        <v>35</v>
      </c>
      <c r="G2075" s="2">
        <f t="shared" si="251"/>
        <v>35</v>
      </c>
      <c r="H2075" s="2">
        <f t="shared" si="255"/>
        <v>34.21560000000003</v>
      </c>
      <c r="I2075" s="2">
        <f t="array" ref="I2075">SUMPRODUCT(B2059:B2078, (ROW(B2059:B2078)-ROW(B2059)+1)) / (20*21/2)</f>
        <v>35</v>
      </c>
      <c r="J2075" s="2">
        <f t="shared" si="258"/>
        <v>34.999295828410609</v>
      </c>
      <c r="K2075" s="2">
        <f t="shared" si="252"/>
        <v>34.93388167128154</v>
      </c>
    </row>
    <row r="2076" spans="1:11" ht="13.5" x14ac:dyDescent="0.25">
      <c r="A2076" s="3">
        <f>TITRES_STAT!B2079</f>
        <v>45026</v>
      </c>
      <c r="B2076" s="6">
        <f>TITRES_STAT!D2079</f>
        <v>35</v>
      </c>
      <c r="C2076" s="2">
        <f t="shared" si="253"/>
        <v>0</v>
      </c>
      <c r="D2076" s="2">
        <f t="shared" si="254"/>
        <v>35</v>
      </c>
      <c r="E2076" s="2">
        <f t="shared" si="256"/>
        <v>35</v>
      </c>
      <c r="F2076" s="2">
        <f t="shared" si="257"/>
        <v>35</v>
      </c>
      <c r="G2076" s="2">
        <f t="shared" si="251"/>
        <v>35</v>
      </c>
      <c r="H2076" s="2">
        <f t="shared" si="255"/>
        <v>34.218600000000031</v>
      </c>
      <c r="I2076" s="2">
        <f t="array" ref="I2076">SUMPRODUCT(B2060:B2079, (ROW(B2060:B2079)-ROW(B2060)+1)) / (20*21/2)</f>
        <v>35</v>
      </c>
      <c r="J2076" s="2">
        <f t="shared" si="258"/>
        <v>34.999362892371508</v>
      </c>
      <c r="K2076" s="2">
        <f t="shared" si="252"/>
        <v>34.936474546917559</v>
      </c>
    </row>
    <row r="2077" spans="1:11" ht="13.5" x14ac:dyDescent="0.25">
      <c r="A2077" s="3">
        <f>TITRES_STAT!B2080</f>
        <v>45027</v>
      </c>
      <c r="B2077" s="6">
        <f>TITRES_STAT!D2080</f>
        <v>35</v>
      </c>
      <c r="C2077" s="2">
        <f t="shared" si="253"/>
        <v>0</v>
      </c>
      <c r="D2077" s="2">
        <f t="shared" si="254"/>
        <v>35</v>
      </c>
      <c r="E2077" s="2">
        <f t="shared" si="256"/>
        <v>35</v>
      </c>
      <c r="F2077" s="2">
        <f t="shared" si="257"/>
        <v>35</v>
      </c>
      <c r="G2077" s="2">
        <f t="shared" si="251"/>
        <v>35</v>
      </c>
      <c r="H2077" s="2">
        <f t="shared" si="255"/>
        <v>34.221600000000024</v>
      </c>
      <c r="I2077" s="2">
        <f t="array" ref="I2077">SUMPRODUCT(B2061:B2080, (ROW(B2061:B2080)-ROW(B2061)+1)) / (20*21/2)</f>
        <v>35</v>
      </c>
      <c r="J2077" s="2">
        <f t="shared" si="258"/>
        <v>34.99942356928851</v>
      </c>
      <c r="K2077" s="2">
        <f t="shared" si="252"/>
        <v>34.938965741156089</v>
      </c>
    </row>
    <row r="2078" spans="1:11" ht="13.5" x14ac:dyDescent="0.25">
      <c r="A2078" s="3">
        <f>TITRES_STAT!B2081</f>
        <v>45028</v>
      </c>
      <c r="B2078" s="6">
        <f>TITRES_STAT!D2081</f>
        <v>35</v>
      </c>
      <c r="C2078" s="2">
        <f t="shared" si="253"/>
        <v>0</v>
      </c>
      <c r="D2078" s="2">
        <f t="shared" si="254"/>
        <v>35</v>
      </c>
      <c r="E2078" s="2">
        <f t="shared" si="256"/>
        <v>35</v>
      </c>
      <c r="F2078" s="2">
        <f t="shared" si="257"/>
        <v>35</v>
      </c>
      <c r="G2078" s="2">
        <f t="shared" si="251"/>
        <v>35</v>
      </c>
      <c r="H2078" s="2">
        <f t="shared" si="255"/>
        <v>34.224600000000024</v>
      </c>
      <c r="I2078" s="2">
        <f t="array" ref="I2078">SUMPRODUCT(B2062:B2081, (ROW(B2062:B2081)-ROW(B2062)+1)) / (20*21/2)</f>
        <v>35</v>
      </c>
      <c r="J2078" s="2">
        <f t="shared" si="258"/>
        <v>34.99947846745151</v>
      </c>
      <c r="K2078" s="2">
        <f t="shared" si="252"/>
        <v>34.941359241502916</v>
      </c>
    </row>
    <row r="2079" spans="1:11" ht="13.5" x14ac:dyDescent="0.25">
      <c r="A2079" s="3">
        <f>TITRES_STAT!B2082</f>
        <v>45029</v>
      </c>
      <c r="B2079" s="6">
        <f>TITRES_STAT!D2082</f>
        <v>35</v>
      </c>
      <c r="C2079" s="2">
        <f t="shared" si="253"/>
        <v>0</v>
      </c>
      <c r="D2079" s="2">
        <f t="shared" si="254"/>
        <v>35</v>
      </c>
      <c r="E2079" s="2">
        <f t="shared" si="256"/>
        <v>35</v>
      </c>
      <c r="F2079" s="2">
        <f t="shared" si="257"/>
        <v>35</v>
      </c>
      <c r="G2079" s="2">
        <f t="shared" si="251"/>
        <v>35</v>
      </c>
      <c r="H2079" s="2">
        <f t="shared" si="255"/>
        <v>34.227600000000024</v>
      </c>
      <c r="I2079" s="2">
        <f t="array" ref="I2079">SUMPRODUCT(B2063:B2082, (ROW(B2063:B2082)-ROW(B2063)+1)) / (20*21/2)</f>
        <v>35</v>
      </c>
      <c r="J2079" s="2">
        <f t="shared" si="258"/>
        <v>34.999528137218036</v>
      </c>
      <c r="K2079" s="2">
        <f t="shared" si="252"/>
        <v>34.943658879091039</v>
      </c>
    </row>
    <row r="2080" spans="1:11" ht="13.5" x14ac:dyDescent="0.25">
      <c r="A2080" s="3">
        <f>TITRES_STAT!B2083</f>
        <v>45030</v>
      </c>
      <c r="B2080" s="6">
        <f>TITRES_STAT!D2083</f>
        <v>35</v>
      </c>
      <c r="C2080" s="2">
        <f t="shared" si="253"/>
        <v>0</v>
      </c>
      <c r="D2080" s="2">
        <f t="shared" si="254"/>
        <v>35</v>
      </c>
      <c r="E2080" s="2">
        <f t="shared" si="256"/>
        <v>35</v>
      </c>
      <c r="F2080" s="2">
        <f t="shared" si="257"/>
        <v>35</v>
      </c>
      <c r="G2080" s="2">
        <f t="shared" si="251"/>
        <v>35</v>
      </c>
      <c r="H2080" s="2">
        <f t="shared" si="255"/>
        <v>34.230600000000017</v>
      </c>
      <c r="I2080" s="2">
        <f t="array" ref="I2080">SUMPRODUCT(B2064:B2083, (ROW(B2064:B2083)-ROW(B2064)+1)) / (20*21/2)</f>
        <v>35</v>
      </c>
      <c r="J2080" s="2">
        <f t="shared" si="258"/>
        <v>34.999573076530602</v>
      </c>
      <c r="K2080" s="2">
        <f t="shared" si="252"/>
        <v>34.945868334812964</v>
      </c>
    </row>
    <row r="2081" spans="1:11" ht="13.5" x14ac:dyDescent="0.25">
      <c r="A2081" s="3">
        <f>TITRES_STAT!B2084</f>
        <v>45033</v>
      </c>
      <c r="B2081" s="6">
        <f>TITRES_STAT!D2084</f>
        <v>35</v>
      </c>
      <c r="C2081" s="2">
        <f t="shared" si="253"/>
        <v>0</v>
      </c>
      <c r="D2081" s="2">
        <f t="shared" si="254"/>
        <v>35</v>
      </c>
      <c r="E2081" s="2">
        <f t="shared" si="256"/>
        <v>35</v>
      </c>
      <c r="F2081" s="2">
        <f t="shared" si="257"/>
        <v>35</v>
      </c>
      <c r="G2081" s="2">
        <f t="shared" si="251"/>
        <v>35</v>
      </c>
      <c r="H2081" s="2">
        <f t="shared" si="255"/>
        <v>34.233600000000017</v>
      </c>
      <c r="I2081" s="2">
        <f t="array" ref="I2081">SUMPRODUCT(B2065:B2084, (ROW(B2065:B2084)-ROW(B2065)+1)) / (20*21/2)</f>
        <v>35</v>
      </c>
      <c r="J2081" s="2">
        <f t="shared" si="258"/>
        <v>34.999613735908639</v>
      </c>
      <c r="K2081" s="2">
        <f t="shared" si="252"/>
        <v>34.947991145212455</v>
      </c>
    </row>
    <row r="2082" spans="1:11" ht="13.5" x14ac:dyDescent="0.25">
      <c r="A2082" s="3">
        <f>TITRES_STAT!B2085</f>
        <v>45034</v>
      </c>
      <c r="B2082" s="6">
        <f>TITRES_STAT!D2085</f>
        <v>35</v>
      </c>
      <c r="C2082" s="2">
        <f t="shared" si="253"/>
        <v>0</v>
      </c>
      <c r="D2082" s="2">
        <f t="shared" si="254"/>
        <v>35</v>
      </c>
      <c r="E2082" s="2">
        <f t="shared" si="256"/>
        <v>35</v>
      </c>
      <c r="F2082" s="2">
        <f t="shared" si="257"/>
        <v>35</v>
      </c>
      <c r="G2082" s="2">
        <f t="shared" si="251"/>
        <v>35</v>
      </c>
      <c r="H2082" s="2">
        <f t="shared" si="255"/>
        <v>34.23660000000001</v>
      </c>
      <c r="I2082" s="2">
        <f t="array" ref="I2082">SUMPRODUCT(B2066:B2085, (ROW(B2066:B2085)-ROW(B2066)+1)) / (20*21/2)</f>
        <v>35</v>
      </c>
      <c r="J2082" s="2">
        <f t="shared" si="258"/>
        <v>34.999650522964963</v>
      </c>
      <c r="K2082" s="2">
        <f t="shared" si="252"/>
        <v>34.950030708145306</v>
      </c>
    </row>
    <row r="2083" spans="1:11" ht="13.5" x14ac:dyDescent="0.25">
      <c r="A2083" s="3">
        <f>TITRES_STAT!B2086</f>
        <v>45035</v>
      </c>
      <c r="B2083" s="6">
        <f>TITRES_STAT!D2086</f>
        <v>35</v>
      </c>
      <c r="C2083" s="2">
        <f t="shared" si="253"/>
        <v>0</v>
      </c>
      <c r="D2083" s="2">
        <f t="shared" si="254"/>
        <v>35</v>
      </c>
      <c r="E2083" s="2">
        <f t="shared" si="256"/>
        <v>35</v>
      </c>
      <c r="F2083" s="2">
        <f t="shared" si="257"/>
        <v>35</v>
      </c>
      <c r="G2083" s="2">
        <f t="shared" si="251"/>
        <v>35</v>
      </c>
      <c r="H2083" s="2">
        <f t="shared" si="255"/>
        <v>34.23960000000001</v>
      </c>
      <c r="I2083" s="2">
        <f t="array" ref="I2083">SUMPRODUCT(B2067:B2086, (ROW(B2067:B2086)-ROW(B2067)+1)) / (20*21/2)</f>
        <v>35</v>
      </c>
      <c r="J2083" s="2">
        <f t="shared" si="258"/>
        <v>34.999683806492108</v>
      </c>
      <c r="K2083" s="2">
        <f t="shared" si="252"/>
        <v>34.951990288218042</v>
      </c>
    </row>
    <row r="2084" spans="1:11" ht="13.5" x14ac:dyDescent="0.25">
      <c r="A2084" s="3">
        <f>TITRES_STAT!B2087</f>
        <v>45036</v>
      </c>
      <c r="B2084" s="6">
        <f>TITRES_STAT!D2087</f>
        <v>35</v>
      </c>
      <c r="C2084" s="2">
        <f t="shared" si="253"/>
        <v>0</v>
      </c>
      <c r="D2084" s="2">
        <f t="shared" si="254"/>
        <v>35</v>
      </c>
      <c r="E2084" s="2">
        <f t="shared" si="256"/>
        <v>35</v>
      </c>
      <c r="F2084" s="2">
        <f t="shared" si="257"/>
        <v>35</v>
      </c>
      <c r="G2084" s="2">
        <f t="shared" si="251"/>
        <v>35</v>
      </c>
      <c r="H2084" s="2">
        <f t="shared" si="255"/>
        <v>34.24260000000001</v>
      </c>
      <c r="I2084" s="2">
        <f t="array" ref="I2084">SUMPRODUCT(B2068:B2087, (ROW(B2068:B2087)-ROW(B2068)+1)) / (20*21/2)</f>
        <v>35</v>
      </c>
      <c r="J2084" s="2">
        <f t="shared" si="258"/>
        <v>34.999713920159529</v>
      </c>
      <c r="K2084" s="2">
        <f t="shared" si="252"/>
        <v>34.953873022013418</v>
      </c>
    </row>
    <row r="2085" spans="1:11" ht="13.5" x14ac:dyDescent="0.25">
      <c r="A2085" s="3">
        <f>TITRES_STAT!B2088</f>
        <v>45040</v>
      </c>
      <c r="B2085" s="6">
        <f>TITRES_STAT!D2088</f>
        <v>35</v>
      </c>
      <c r="C2085" s="2">
        <f t="shared" si="253"/>
        <v>0</v>
      </c>
      <c r="D2085" s="2">
        <f t="shared" si="254"/>
        <v>35</v>
      </c>
      <c r="E2085" s="2">
        <f t="shared" si="256"/>
        <v>35</v>
      </c>
      <c r="F2085" s="2">
        <f t="shared" si="257"/>
        <v>35</v>
      </c>
      <c r="G2085" s="2">
        <f t="shared" si="251"/>
        <v>35</v>
      </c>
      <c r="H2085" s="2">
        <f t="shared" si="255"/>
        <v>34.245600000000003</v>
      </c>
      <c r="I2085" s="2">
        <f t="array" ref="I2085">SUMPRODUCT(B2069:B2088, (ROW(B2069:B2088)-ROW(B2069)+1)) / (20*21/2)</f>
        <v>35</v>
      </c>
      <c r="J2085" s="2">
        <f t="shared" si="258"/>
        <v>34.999741165858623</v>
      </c>
      <c r="K2085" s="2">
        <f t="shared" si="252"/>
        <v>34.955681923110937</v>
      </c>
    </row>
    <row r="2086" spans="1:11" ht="13.5" x14ac:dyDescent="0.25">
      <c r="A2086" s="3">
        <f>TITRES_STAT!B2089</f>
        <v>45041</v>
      </c>
      <c r="B2086" s="6">
        <f>TITRES_STAT!D2089</f>
        <v>35</v>
      </c>
      <c r="C2086" s="2">
        <f t="shared" si="253"/>
        <v>0</v>
      </c>
      <c r="D2086" s="2">
        <f t="shared" si="254"/>
        <v>35</v>
      </c>
      <c r="E2086" s="2">
        <f t="shared" si="256"/>
        <v>35</v>
      </c>
      <c r="F2086" s="2">
        <f t="shared" si="257"/>
        <v>35</v>
      </c>
      <c r="G2086" s="2">
        <f t="shared" si="251"/>
        <v>35</v>
      </c>
      <c r="H2086" s="2">
        <f t="shared" si="255"/>
        <v>34.248600000000003</v>
      </c>
      <c r="I2086" s="2">
        <f t="array" ref="I2086">SUMPRODUCT(B2070:B2089, (ROW(B2070:B2089)-ROW(B2070)+1)) / (20*21/2)</f>
        <v>35</v>
      </c>
      <c r="J2086" s="2">
        <f t="shared" si="258"/>
        <v>34.99976581672923</v>
      </c>
      <c r="K2086" s="2">
        <f t="shared" si="252"/>
        <v>34.957419886910515</v>
      </c>
    </row>
    <row r="2087" spans="1:11" ht="13.5" x14ac:dyDescent="0.25">
      <c r="A2087" s="3">
        <f>TITRES_STAT!B2090</f>
        <v>45042</v>
      </c>
      <c r="B2087" s="6">
        <f>TITRES_STAT!D2090</f>
        <v>35</v>
      </c>
      <c r="C2087" s="2">
        <f t="shared" si="253"/>
        <v>0</v>
      </c>
      <c r="D2087" s="2">
        <f t="shared" si="254"/>
        <v>35</v>
      </c>
      <c r="E2087" s="2">
        <f t="shared" si="256"/>
        <v>35</v>
      </c>
      <c r="F2087" s="2">
        <f t="shared" si="257"/>
        <v>35</v>
      </c>
      <c r="G2087" s="2">
        <f t="shared" si="251"/>
        <v>35</v>
      </c>
      <c r="H2087" s="2">
        <f t="shared" si="255"/>
        <v>34.25160000000001</v>
      </c>
      <c r="I2087" s="2">
        <f t="array" ref="I2087">SUMPRODUCT(B2071:B2090, (ROW(B2071:B2090)-ROW(B2071)+1)) / (20*21/2)</f>
        <v>35</v>
      </c>
      <c r="J2087" s="2">
        <f t="shared" si="258"/>
        <v>34.999788119897879</v>
      </c>
      <c r="K2087" s="2">
        <f t="shared" si="252"/>
        <v>34.959089695266968</v>
      </c>
    </row>
    <row r="2088" spans="1:11" ht="13.5" x14ac:dyDescent="0.25">
      <c r="A2088" s="3">
        <f>TITRES_STAT!B2091</f>
        <v>45043</v>
      </c>
      <c r="B2088" s="6">
        <f>TITRES_STAT!D2091</f>
        <v>35</v>
      </c>
      <c r="C2088" s="2">
        <f t="shared" si="253"/>
        <v>0</v>
      </c>
      <c r="D2088" s="2">
        <f t="shared" si="254"/>
        <v>35</v>
      </c>
      <c r="E2088" s="2">
        <f t="shared" si="256"/>
        <v>35</v>
      </c>
      <c r="F2088" s="2">
        <f t="shared" si="257"/>
        <v>35</v>
      </c>
      <c r="G2088" s="2">
        <f t="shared" si="251"/>
        <v>35</v>
      </c>
      <c r="H2088" s="2">
        <f t="shared" si="255"/>
        <v>34.254600000000011</v>
      </c>
      <c r="I2088" s="2">
        <f t="array" ref="I2088">SUMPRODUCT(B2072:B2091, (ROW(B2072:B2091)-ROW(B2072)+1)) / (20*21/2)</f>
        <v>35</v>
      </c>
      <c r="J2088" s="2">
        <f t="shared" si="258"/>
        <v>34.999808298955223</v>
      </c>
      <c r="K2088" s="2">
        <f t="shared" si="252"/>
        <v>34.960694020942775</v>
      </c>
    </row>
    <row r="2089" spans="1:11" ht="13.5" x14ac:dyDescent="0.25">
      <c r="A2089" s="3">
        <f>TITRES_STAT!B2092</f>
        <v>45044</v>
      </c>
      <c r="B2089" s="6">
        <f>TITRES_STAT!D2092</f>
        <v>35</v>
      </c>
      <c r="C2089" s="2">
        <f t="shared" si="253"/>
        <v>0</v>
      </c>
      <c r="D2089" s="2">
        <f t="shared" si="254"/>
        <v>35</v>
      </c>
      <c r="E2089" s="2">
        <f t="shared" si="256"/>
        <v>35</v>
      </c>
      <c r="F2089" s="2">
        <f t="shared" si="257"/>
        <v>35</v>
      </c>
      <c r="G2089" s="2">
        <f t="shared" si="251"/>
        <v>35</v>
      </c>
      <c r="H2089" s="2">
        <f t="shared" si="255"/>
        <v>34.257600000000011</v>
      </c>
      <c r="I2089" s="2">
        <f t="array" ref="I2089">SUMPRODUCT(B2073:B2092, (ROW(B2073:B2092)-ROW(B2073)+1)) / (20*21/2)</f>
        <v>35</v>
      </c>
      <c r="J2089" s="2">
        <f t="shared" si="258"/>
        <v>34.999826556197583</v>
      </c>
      <c r="K2089" s="2">
        <f t="shared" si="252"/>
        <v>34.962235431886199</v>
      </c>
    </row>
    <row r="2090" spans="1:11" ht="13.5" x14ac:dyDescent="0.25">
      <c r="A2090" s="3">
        <f>TITRES_STAT!B2093</f>
        <v>45048</v>
      </c>
      <c r="B2090" s="6">
        <f>TITRES_STAT!D2093</f>
        <v>35</v>
      </c>
      <c r="C2090" s="2">
        <f t="shared" si="253"/>
        <v>0</v>
      </c>
      <c r="D2090" s="2">
        <f t="shared" si="254"/>
        <v>35</v>
      </c>
      <c r="E2090" s="2">
        <f t="shared" si="256"/>
        <v>35</v>
      </c>
      <c r="F2090" s="2">
        <f t="shared" si="257"/>
        <v>35</v>
      </c>
      <c r="G2090" s="2">
        <f t="shared" si="251"/>
        <v>35</v>
      </c>
      <c r="H2090" s="2">
        <f t="shared" si="255"/>
        <v>34.260600000000011</v>
      </c>
      <c r="I2090" s="2">
        <f t="array" ref="I2090">SUMPRODUCT(B2074:B2093, (ROW(B2074:B2093)-ROW(B2074)+1)) / (20*21/2)</f>
        <v>35</v>
      </c>
      <c r="J2090" s="2">
        <f t="shared" si="258"/>
        <v>34.999843074654954</v>
      </c>
      <c r="K2090" s="2">
        <f t="shared" si="252"/>
        <v>34.963716395341649</v>
      </c>
    </row>
    <row r="2091" spans="1:11" ht="13.5" x14ac:dyDescent="0.25">
      <c r="A2091" s="3">
        <f>TITRES_STAT!B2094</f>
        <v>45049</v>
      </c>
      <c r="B2091" s="6">
        <f>TITRES_STAT!D2094</f>
        <v>35</v>
      </c>
      <c r="C2091" s="2">
        <f t="shared" si="253"/>
        <v>0</v>
      </c>
      <c r="D2091" s="2">
        <f t="shared" si="254"/>
        <v>35</v>
      </c>
      <c r="E2091" s="2">
        <f t="shared" si="256"/>
        <v>35</v>
      </c>
      <c r="F2091" s="2">
        <f t="shared" si="257"/>
        <v>35</v>
      </c>
      <c r="G2091" s="2">
        <f t="shared" si="251"/>
        <v>35</v>
      </c>
      <c r="H2091" s="2">
        <f t="shared" si="255"/>
        <v>34.263600000000004</v>
      </c>
      <c r="I2091" s="2">
        <f t="array" ref="I2091">SUMPRODUCT(B2075:B2094, (ROW(B2075:B2094)-ROW(B2075)+1)) / (20*21/2)</f>
        <v>35</v>
      </c>
      <c r="J2091" s="2">
        <f t="shared" si="258"/>
        <v>34.99985801992591</v>
      </c>
      <c r="K2091" s="2">
        <f t="shared" si="252"/>
        <v>34.965139281798841</v>
      </c>
    </row>
    <row r="2092" spans="1:11" ht="13.5" x14ac:dyDescent="0.25">
      <c r="A2092" s="3">
        <f>TITRES_STAT!B2095</f>
        <v>45050</v>
      </c>
      <c r="B2092" s="6">
        <f>TITRES_STAT!D2095</f>
        <v>35</v>
      </c>
      <c r="C2092" s="2">
        <f t="shared" si="253"/>
        <v>0</v>
      </c>
      <c r="D2092" s="2">
        <f t="shared" si="254"/>
        <v>35</v>
      </c>
      <c r="E2092" s="2">
        <f t="shared" si="256"/>
        <v>35</v>
      </c>
      <c r="F2092" s="2">
        <f t="shared" si="257"/>
        <v>35</v>
      </c>
      <c r="G2092" s="2">
        <f t="shared" si="251"/>
        <v>35</v>
      </c>
      <c r="H2092" s="2">
        <f t="shared" si="255"/>
        <v>34.266600000000011</v>
      </c>
      <c r="I2092" s="2">
        <f t="array" ref="I2092">SUMPRODUCT(B2076:B2095, (ROW(B2076:B2095)-ROW(B2076)+1)) / (20*21/2)</f>
        <v>35</v>
      </c>
      <c r="J2092" s="2">
        <f t="shared" si="258"/>
        <v>34.999871541837727</v>
      </c>
      <c r="K2092" s="2">
        <f t="shared" si="252"/>
        <v>34.966506368787122</v>
      </c>
    </row>
    <row r="2093" spans="1:11" ht="13.5" x14ac:dyDescent="0.25">
      <c r="A2093" s="3">
        <f>TITRES_STAT!B2096</f>
        <v>45051</v>
      </c>
      <c r="B2093" s="6">
        <f>TITRES_STAT!D2096</f>
        <v>35</v>
      </c>
      <c r="C2093" s="2">
        <f t="shared" si="253"/>
        <v>0</v>
      </c>
      <c r="D2093" s="2">
        <f t="shared" si="254"/>
        <v>35</v>
      </c>
      <c r="E2093" s="2">
        <f t="shared" si="256"/>
        <v>35</v>
      </c>
      <c r="F2093" s="2">
        <f t="shared" si="257"/>
        <v>35</v>
      </c>
      <c r="G2093" s="2">
        <f t="shared" si="251"/>
        <v>35</v>
      </c>
      <c r="H2093" s="2">
        <f t="shared" si="255"/>
        <v>34.269600000000011</v>
      </c>
      <c r="I2093" s="2">
        <f t="array" ref="I2093">SUMPRODUCT(B2077:B2096, (ROW(B2077:B2096)-ROW(B2077)+1)) / (20*21/2)</f>
        <v>35</v>
      </c>
      <c r="J2093" s="2">
        <f t="shared" si="258"/>
        <v>34.999883775948419</v>
      </c>
      <c r="K2093" s="2">
        <f t="shared" si="252"/>
        <v>34.967819844520967</v>
      </c>
    </row>
    <row r="2094" spans="1:11" ht="13.5" x14ac:dyDescent="0.25">
      <c r="A2094" s="3">
        <f>TITRES_STAT!B2097</f>
        <v>45054</v>
      </c>
      <c r="B2094" s="6">
        <f>TITRES_STAT!D2097</f>
        <v>35</v>
      </c>
      <c r="C2094" s="2">
        <f t="shared" si="253"/>
        <v>0</v>
      </c>
      <c r="D2094" s="2">
        <f t="shared" si="254"/>
        <v>35</v>
      </c>
      <c r="E2094" s="2">
        <f t="shared" si="256"/>
        <v>35</v>
      </c>
      <c r="F2094" s="2">
        <f t="shared" si="257"/>
        <v>35</v>
      </c>
      <c r="G2094" s="2">
        <f t="shared" si="251"/>
        <v>35</v>
      </c>
      <c r="H2094" s="2">
        <f t="shared" si="255"/>
        <v>34.272600000000004</v>
      </c>
      <c r="I2094" s="2">
        <f t="array" ref="I2094">SUMPRODUCT(B2078:B2097, (ROW(B2078:B2097)-ROW(B2078)+1)) / (20*21/2)</f>
        <v>35</v>
      </c>
      <c r="J2094" s="2">
        <f t="shared" si="258"/>
        <v>34.999894844905711</v>
      </c>
      <c r="K2094" s="2">
        <f t="shared" si="252"/>
        <v>34.969081811402503</v>
      </c>
    </row>
    <row r="2095" spans="1:11" ht="13.5" x14ac:dyDescent="0.25">
      <c r="A2095" s="3">
        <f>TITRES_STAT!B2098</f>
        <v>45055</v>
      </c>
      <c r="B2095" s="6">
        <f>TITRES_STAT!D2098</f>
        <v>35</v>
      </c>
      <c r="C2095" s="2">
        <f t="shared" si="253"/>
        <v>0</v>
      </c>
      <c r="D2095" s="2">
        <f t="shared" si="254"/>
        <v>35</v>
      </c>
      <c r="E2095" s="2">
        <f t="shared" si="256"/>
        <v>35</v>
      </c>
      <c r="F2095" s="2">
        <f t="shared" si="257"/>
        <v>35</v>
      </c>
      <c r="G2095" s="2">
        <f t="shared" si="251"/>
        <v>35</v>
      </c>
      <c r="H2095" s="2">
        <f t="shared" si="255"/>
        <v>34.275600000000004</v>
      </c>
      <c r="I2095" s="2">
        <f t="array" ref="I2095">SUMPRODUCT(B2079:B2098, (ROW(B2079:B2098)-ROW(B2079)+1)) / (20*21/2)</f>
        <v>35</v>
      </c>
      <c r="J2095" s="2">
        <f t="shared" si="258"/>
        <v>34.999904859676597</v>
      </c>
      <c r="K2095" s="2">
        <f t="shared" si="252"/>
        <v>34.970294289386722</v>
      </c>
    </row>
    <row r="2096" spans="1:11" ht="13.5" x14ac:dyDescent="0.25">
      <c r="A2096" s="3">
        <f>TITRES_STAT!B2099</f>
        <v>45056</v>
      </c>
      <c r="B2096" s="6">
        <f>TITRES_STAT!D2099</f>
        <v>35</v>
      </c>
      <c r="C2096" s="2">
        <f t="shared" si="253"/>
        <v>0</v>
      </c>
      <c r="D2096" s="2">
        <f t="shared" si="254"/>
        <v>35</v>
      </c>
      <c r="E2096" s="2">
        <f t="shared" si="256"/>
        <v>35</v>
      </c>
      <c r="F2096" s="2">
        <f t="shared" si="257"/>
        <v>35</v>
      </c>
      <c r="G2096" s="2">
        <f t="shared" si="251"/>
        <v>35</v>
      </c>
      <c r="H2096" s="2">
        <f t="shared" si="255"/>
        <v>34.278600000000004</v>
      </c>
      <c r="I2096" s="2">
        <f t="array" ref="I2096">SUMPRODUCT(B2080:B2099, (ROW(B2080:B2099)-ROW(B2080)+1)) / (20*21/2)</f>
        <v>35</v>
      </c>
      <c r="J2096" s="2">
        <f t="shared" si="258"/>
        <v>34.999913920659779</v>
      </c>
      <c r="K2096" s="2">
        <f t="shared" si="252"/>
        <v>34.971459219214694</v>
      </c>
    </row>
    <row r="2097" spans="1:11" ht="13.5" x14ac:dyDescent="0.25">
      <c r="A2097" s="3">
        <f>TITRES_STAT!B2100</f>
        <v>45057</v>
      </c>
      <c r="B2097" s="6">
        <f>TITRES_STAT!D2100</f>
        <v>35</v>
      </c>
      <c r="C2097" s="2">
        <f t="shared" si="253"/>
        <v>0</v>
      </c>
      <c r="D2097" s="2">
        <f t="shared" si="254"/>
        <v>35</v>
      </c>
      <c r="E2097" s="2">
        <f t="shared" si="256"/>
        <v>35</v>
      </c>
      <c r="F2097" s="2">
        <f t="shared" si="257"/>
        <v>35</v>
      </c>
      <c r="G2097" s="2">
        <f t="shared" si="251"/>
        <v>35</v>
      </c>
      <c r="H2097" s="2">
        <f t="shared" si="255"/>
        <v>34.281600000000005</v>
      </c>
      <c r="I2097" s="2">
        <f t="array" ref="I2097">SUMPRODUCT(B2081:B2100, (ROW(B2081:B2100)-ROW(B2081)+1)) / (20*21/2)</f>
        <v>35</v>
      </c>
      <c r="J2097" s="2">
        <f t="shared" si="258"/>
        <v>34.999922118692183</v>
      </c>
      <c r="K2097" s="2">
        <f t="shared" si="252"/>
        <v>34.972578465520002</v>
      </c>
    </row>
    <row r="2098" spans="1:11" ht="13.5" x14ac:dyDescent="0.25">
      <c r="A2098" s="3">
        <f>TITRES_STAT!B2101</f>
        <v>45058</v>
      </c>
      <c r="B2098" s="6">
        <f>TITRES_STAT!D2101</f>
        <v>35</v>
      </c>
      <c r="C2098" s="2">
        <f t="shared" si="253"/>
        <v>0</v>
      </c>
      <c r="D2098" s="2">
        <f t="shared" si="254"/>
        <v>35</v>
      </c>
      <c r="E2098" s="2">
        <f t="shared" si="256"/>
        <v>35</v>
      </c>
      <c r="F2098" s="2">
        <f t="shared" si="257"/>
        <v>35</v>
      </c>
      <c r="G2098" s="2">
        <f t="shared" ref="G2098:G2161" si="259">AVERAGE(B2049:B2098)</f>
        <v>35</v>
      </c>
      <c r="H2098" s="2">
        <f t="shared" si="255"/>
        <v>34.284600000000005</v>
      </c>
      <c r="I2098" s="2">
        <f t="array" ref="I2098">SUMPRODUCT(B2082:B2101, (ROW(B2082:B2101)-ROW(B2082)+1)) / (20*21/2)</f>
        <v>35</v>
      </c>
      <c r="J2098" s="2">
        <f t="shared" si="258"/>
        <v>34.999929535959595</v>
      </c>
      <c r="K2098" s="2">
        <f t="shared" si="252"/>
        <v>34.973653819813336</v>
      </c>
    </row>
    <row r="2099" spans="1:11" ht="13.5" x14ac:dyDescent="0.25">
      <c r="A2099" s="3">
        <f>TITRES_STAT!B2102</f>
        <v>45061</v>
      </c>
      <c r="B2099" s="6">
        <f>TITRES_STAT!D2102</f>
        <v>35</v>
      </c>
      <c r="C2099" s="2">
        <f t="shared" si="253"/>
        <v>0</v>
      </c>
      <c r="D2099" s="2">
        <f t="shared" si="254"/>
        <v>35</v>
      </c>
      <c r="E2099" s="2">
        <f t="shared" si="256"/>
        <v>35</v>
      </c>
      <c r="F2099" s="2">
        <f t="shared" si="257"/>
        <v>35</v>
      </c>
      <c r="G2099" s="2">
        <f t="shared" si="259"/>
        <v>35</v>
      </c>
      <c r="H2099" s="2">
        <f t="shared" si="255"/>
        <v>34.287600000000005</v>
      </c>
      <c r="I2099" s="2">
        <f t="array" ref="I2099">SUMPRODUCT(B2083:B2102, (ROW(B2083:B2102)-ROW(B2083)+1)) / (20*21/2)</f>
        <v>35</v>
      </c>
      <c r="J2099" s="2">
        <f t="shared" si="258"/>
        <v>34.999936246820589</v>
      </c>
      <c r="K2099" s="2">
        <f t="shared" ref="K2099:K2162" si="260">$K$4*B2099+(1-$K$4)*K2098</f>
        <v>34.97468700335007</v>
      </c>
    </row>
    <row r="2100" spans="1:11" ht="13.5" x14ac:dyDescent="0.25">
      <c r="A2100" s="3">
        <f>TITRES_STAT!B2103</f>
        <v>45062</v>
      </c>
      <c r="B2100" s="6">
        <f>TITRES_STAT!D2103</f>
        <v>35</v>
      </c>
      <c r="C2100" s="2">
        <f t="shared" si="253"/>
        <v>0</v>
      </c>
      <c r="D2100" s="2">
        <f t="shared" si="254"/>
        <v>35</v>
      </c>
      <c r="E2100" s="2">
        <f t="shared" si="256"/>
        <v>35</v>
      </c>
      <c r="F2100" s="2">
        <f t="shared" si="257"/>
        <v>35</v>
      </c>
      <c r="G2100" s="2">
        <f t="shared" si="259"/>
        <v>35</v>
      </c>
      <c r="H2100" s="2">
        <f t="shared" si="255"/>
        <v>34.290600000000005</v>
      </c>
      <c r="I2100" s="2">
        <f t="array" ref="I2100">SUMPRODUCT(B2084:B2103, (ROW(B2084:B2103)-ROW(B2084)+1)) / (20*21/2)</f>
        <v>35</v>
      </c>
      <c r="J2100" s="2">
        <f t="shared" si="258"/>
        <v>34.999942318551959</v>
      </c>
      <c r="K2100" s="2">
        <f t="shared" si="260"/>
        <v>34.975679669885366</v>
      </c>
    </row>
    <row r="2101" spans="1:11" ht="13.5" x14ac:dyDescent="0.25">
      <c r="A2101" s="3">
        <f>TITRES_STAT!B2104</f>
        <v>45063</v>
      </c>
      <c r="B2101" s="6">
        <f>TITRES_STAT!D2104</f>
        <v>35</v>
      </c>
      <c r="C2101" s="2">
        <f t="shared" si="253"/>
        <v>0</v>
      </c>
      <c r="D2101" s="2">
        <f t="shared" si="254"/>
        <v>35</v>
      </c>
      <c r="E2101" s="2">
        <f t="shared" si="256"/>
        <v>35</v>
      </c>
      <c r="F2101" s="2">
        <f t="shared" si="257"/>
        <v>35</v>
      </c>
      <c r="G2101" s="2">
        <f t="shared" si="259"/>
        <v>35</v>
      </c>
      <c r="H2101" s="2">
        <f t="shared" si="255"/>
        <v>34.293600000000005</v>
      </c>
      <c r="I2101" s="2">
        <f t="array" ref="I2101">SUMPRODUCT(B2085:B2104, (ROW(B2085:B2104)-ROW(B2085)+1)) / (20*21/2)</f>
        <v>35</v>
      </c>
      <c r="J2101" s="2">
        <f t="shared" si="258"/>
        <v>34.999947812023201</v>
      </c>
      <c r="K2101" s="2">
        <f t="shared" si="260"/>
        <v>34.976633408321234</v>
      </c>
    </row>
    <row r="2102" spans="1:11" ht="13.5" x14ac:dyDescent="0.25">
      <c r="A2102" s="3">
        <f>TITRES_STAT!B2105</f>
        <v>45064</v>
      </c>
      <c r="B2102" s="6">
        <f>TITRES_STAT!D2105</f>
        <v>35</v>
      </c>
      <c r="C2102" s="2">
        <f t="shared" si="253"/>
        <v>0</v>
      </c>
      <c r="D2102" s="2">
        <f t="shared" si="254"/>
        <v>35</v>
      </c>
      <c r="E2102" s="2">
        <f t="shared" si="256"/>
        <v>35</v>
      </c>
      <c r="F2102" s="2">
        <f t="shared" si="257"/>
        <v>35</v>
      </c>
      <c r="G2102" s="2">
        <f t="shared" si="259"/>
        <v>35</v>
      </c>
      <c r="H2102" s="2">
        <f t="shared" si="255"/>
        <v>34.296600000000005</v>
      </c>
      <c r="I2102" s="2">
        <f t="array" ref="I2102">SUMPRODUCT(B2086:B2105, (ROW(B2086:B2105)-ROW(B2086)+1)) / (20*21/2)</f>
        <v>35</v>
      </c>
      <c r="J2102" s="2">
        <f t="shared" si="258"/>
        <v>34.999952782306707</v>
      </c>
      <c r="K2102" s="2">
        <f t="shared" si="260"/>
        <v>34.977549745249817</v>
      </c>
    </row>
    <row r="2103" spans="1:11" ht="13.5" x14ac:dyDescent="0.25">
      <c r="A2103" s="3">
        <f>TITRES_STAT!B2106</f>
        <v>45065</v>
      </c>
      <c r="B2103" s="6">
        <f>TITRES_STAT!D2106</f>
        <v>35</v>
      </c>
      <c r="C2103" s="2">
        <f t="shared" si="253"/>
        <v>0</v>
      </c>
      <c r="D2103" s="2">
        <f t="shared" si="254"/>
        <v>35</v>
      </c>
      <c r="E2103" s="2">
        <f t="shared" si="256"/>
        <v>35</v>
      </c>
      <c r="F2103" s="2">
        <f t="shared" si="257"/>
        <v>35</v>
      </c>
      <c r="G2103" s="2">
        <f t="shared" si="259"/>
        <v>35</v>
      </c>
      <c r="H2103" s="2">
        <f t="shared" si="255"/>
        <v>34.299599999999998</v>
      </c>
      <c r="I2103" s="2">
        <f t="array" ref="I2103">SUMPRODUCT(B2087:B2106, (ROW(B2087:B2106)-ROW(B2087)+1)) / (20*21/2)</f>
        <v>35</v>
      </c>
      <c r="J2103" s="2">
        <f t="shared" si="258"/>
        <v>34.999957279229875</v>
      </c>
      <c r="K2103" s="2">
        <f t="shared" si="260"/>
        <v>34.978430147396885</v>
      </c>
    </row>
    <row r="2104" spans="1:11" ht="13.5" x14ac:dyDescent="0.25">
      <c r="A2104" s="3">
        <f>TITRES_STAT!B2107</f>
        <v>45068</v>
      </c>
      <c r="B2104" s="6">
        <f>TITRES_STAT!D2107</f>
        <v>35</v>
      </c>
      <c r="C2104" s="2">
        <f t="shared" si="253"/>
        <v>0</v>
      </c>
      <c r="D2104" s="2">
        <f t="shared" si="254"/>
        <v>35</v>
      </c>
      <c r="E2104" s="2">
        <f t="shared" si="256"/>
        <v>35</v>
      </c>
      <c r="F2104" s="2">
        <f t="shared" si="257"/>
        <v>35</v>
      </c>
      <c r="G2104" s="2">
        <f t="shared" si="259"/>
        <v>35</v>
      </c>
      <c r="H2104" s="2">
        <f t="shared" si="255"/>
        <v>34.302600000000005</v>
      </c>
      <c r="I2104" s="2">
        <f t="array" ref="I2104">SUMPRODUCT(B2088:B2107, (ROW(B2088:B2107)-ROW(B2088)+1)) / (20*21/2)</f>
        <v>35</v>
      </c>
      <c r="J2104" s="2">
        <f t="shared" si="258"/>
        <v>34.999961347874653</v>
      </c>
      <c r="K2104" s="2">
        <f t="shared" si="260"/>
        <v>34.979276023969561</v>
      </c>
    </row>
    <row r="2105" spans="1:11" ht="13.5" x14ac:dyDescent="0.25">
      <c r="A2105" s="3">
        <f>TITRES_STAT!B2108</f>
        <v>45069</v>
      </c>
      <c r="B2105" s="6">
        <f>TITRES_STAT!D2108</f>
        <v>35</v>
      </c>
      <c r="C2105" s="2">
        <f t="shared" si="253"/>
        <v>0</v>
      </c>
      <c r="D2105" s="2">
        <f t="shared" si="254"/>
        <v>35</v>
      </c>
      <c r="E2105" s="2">
        <f t="shared" si="256"/>
        <v>35</v>
      </c>
      <c r="F2105" s="2">
        <f t="shared" si="257"/>
        <v>35</v>
      </c>
      <c r="G2105" s="2">
        <f t="shared" si="259"/>
        <v>35</v>
      </c>
      <c r="H2105" s="2">
        <f t="shared" si="255"/>
        <v>34.305599999999998</v>
      </c>
      <c r="I2105" s="2">
        <f t="array" ref="I2105">SUMPRODUCT(B2089:B2108, (ROW(B2089:B2108)-ROW(B2089)+1)) / (20*21/2)</f>
        <v>35</v>
      </c>
      <c r="J2105" s="2">
        <f t="shared" si="258"/>
        <v>34.999965029029447</v>
      </c>
      <c r="K2105" s="2">
        <f t="shared" si="260"/>
        <v>34.980088728911937</v>
      </c>
    </row>
    <row r="2106" spans="1:11" ht="13.5" x14ac:dyDescent="0.25">
      <c r="A2106" s="3">
        <f>TITRES_STAT!B2109</f>
        <v>45070</v>
      </c>
      <c r="B2106" s="6">
        <f>TITRES_STAT!D2109</f>
        <v>35</v>
      </c>
      <c r="C2106" s="2">
        <f t="shared" si="253"/>
        <v>0</v>
      </c>
      <c r="D2106" s="2">
        <f t="shared" si="254"/>
        <v>35</v>
      </c>
      <c r="E2106" s="2">
        <f t="shared" si="256"/>
        <v>35</v>
      </c>
      <c r="F2106" s="2">
        <f t="shared" si="257"/>
        <v>35</v>
      </c>
      <c r="G2106" s="2">
        <f t="shared" si="259"/>
        <v>35</v>
      </c>
      <c r="H2106" s="2">
        <f t="shared" si="255"/>
        <v>34.308599999999998</v>
      </c>
      <c r="I2106" s="2">
        <f t="array" ref="I2106">SUMPRODUCT(B2090:B2109, (ROW(B2090:B2109)-ROW(B2090)+1)) / (20*21/2)</f>
        <v>35</v>
      </c>
      <c r="J2106" s="2">
        <f t="shared" si="258"/>
        <v>34.999968359598071</v>
      </c>
      <c r="K2106" s="2">
        <f t="shared" si="260"/>
        <v>34.980869563072254</v>
      </c>
    </row>
    <row r="2107" spans="1:11" ht="13.5" x14ac:dyDescent="0.25">
      <c r="A2107" s="3">
        <f>TITRES_STAT!B2110</f>
        <v>45071</v>
      </c>
      <c r="B2107" s="6">
        <f>TITRES_STAT!D2110</f>
        <v>35</v>
      </c>
      <c r="C2107" s="2">
        <f t="shared" si="253"/>
        <v>0</v>
      </c>
      <c r="D2107" s="2">
        <f t="shared" si="254"/>
        <v>35</v>
      </c>
      <c r="E2107" s="2">
        <f t="shared" si="256"/>
        <v>35</v>
      </c>
      <c r="F2107" s="2">
        <f t="shared" si="257"/>
        <v>35</v>
      </c>
      <c r="G2107" s="2">
        <f t="shared" si="259"/>
        <v>35</v>
      </c>
      <c r="H2107" s="2">
        <f t="shared" si="255"/>
        <v>34.311599999999999</v>
      </c>
      <c r="I2107" s="2">
        <f t="array" ref="I2107">SUMPRODUCT(B2091:B2110, (ROW(B2091:B2110)-ROW(B2091)+1)) / (20*21/2)</f>
        <v>35</v>
      </c>
      <c r="J2107" s="2">
        <f t="shared" si="258"/>
        <v>34.999971372969682</v>
      </c>
      <c r="K2107" s="2">
        <f t="shared" si="260"/>
        <v>34.981619776285108</v>
      </c>
    </row>
    <row r="2108" spans="1:11" ht="13.5" x14ac:dyDescent="0.25">
      <c r="A2108" s="3">
        <f>TITRES_STAT!B2111</f>
        <v>45072</v>
      </c>
      <c r="B2108" s="6">
        <f>TITRES_STAT!D2111</f>
        <v>35</v>
      </c>
      <c r="C2108" s="2">
        <f t="shared" si="253"/>
        <v>0</v>
      </c>
      <c r="D2108" s="2">
        <f t="shared" si="254"/>
        <v>35</v>
      </c>
      <c r="E2108" s="2">
        <f t="shared" si="256"/>
        <v>35</v>
      </c>
      <c r="F2108" s="2">
        <f t="shared" si="257"/>
        <v>35</v>
      </c>
      <c r="G2108" s="2">
        <f t="shared" si="259"/>
        <v>35</v>
      </c>
      <c r="H2108" s="2">
        <f t="shared" si="255"/>
        <v>34.314599999999999</v>
      </c>
      <c r="I2108" s="2">
        <f t="array" ref="I2108">SUMPRODUCT(B2092:B2111, (ROW(B2092:B2111)-ROW(B2092)+1)) / (20*21/2)</f>
        <v>35</v>
      </c>
      <c r="J2108" s="2">
        <f t="shared" si="258"/>
        <v>34.999974099353523</v>
      </c>
      <c r="K2108" s="2">
        <f t="shared" si="260"/>
        <v>34.982340569371971</v>
      </c>
    </row>
    <row r="2109" spans="1:11" ht="13.5" x14ac:dyDescent="0.25">
      <c r="A2109" s="3">
        <f>TITRES_STAT!B2112</f>
        <v>45075</v>
      </c>
      <c r="B2109" s="6">
        <f>TITRES_STAT!D2112</f>
        <v>35</v>
      </c>
      <c r="C2109" s="2">
        <f t="shared" si="253"/>
        <v>0</v>
      </c>
      <c r="D2109" s="2">
        <f t="shared" si="254"/>
        <v>35</v>
      </c>
      <c r="E2109" s="2">
        <f t="shared" si="256"/>
        <v>35</v>
      </c>
      <c r="F2109" s="2">
        <f t="shared" si="257"/>
        <v>35</v>
      </c>
      <c r="G2109" s="2">
        <f t="shared" si="259"/>
        <v>35</v>
      </c>
      <c r="H2109" s="2">
        <f t="shared" si="255"/>
        <v>34.317599999999999</v>
      </c>
      <c r="I2109" s="2">
        <f t="array" ref="I2109">SUMPRODUCT(B2093:B2112, (ROW(B2093:B2112)-ROW(B2093)+1)) / (20*21/2)</f>
        <v>35</v>
      </c>
      <c r="J2109" s="2">
        <f t="shared" si="258"/>
        <v>34.999976566081756</v>
      </c>
      <c r="K2109" s="2">
        <f t="shared" si="260"/>
        <v>34.983033096063266</v>
      </c>
    </row>
    <row r="2110" spans="1:11" ht="13.5" x14ac:dyDescent="0.25">
      <c r="A2110" s="3">
        <f>TITRES_STAT!B2113</f>
        <v>45076</v>
      </c>
      <c r="B2110" s="6">
        <f>TITRES_STAT!D2113</f>
        <v>35</v>
      </c>
      <c r="C2110" s="2">
        <f t="shared" si="253"/>
        <v>0</v>
      </c>
      <c r="D2110" s="2">
        <f t="shared" si="254"/>
        <v>35</v>
      </c>
      <c r="E2110" s="2">
        <f t="shared" si="256"/>
        <v>35</v>
      </c>
      <c r="F2110" s="2">
        <f t="shared" si="257"/>
        <v>35</v>
      </c>
      <c r="G2110" s="2">
        <f t="shared" si="259"/>
        <v>35</v>
      </c>
      <c r="H2110" s="2">
        <f t="shared" si="255"/>
        <v>34.320599999999992</v>
      </c>
      <c r="I2110" s="2">
        <f t="array" ref="I2110">SUMPRODUCT(B2094:B2113, (ROW(B2094:B2113)-ROW(B2094)+1)) / (20*21/2)</f>
        <v>35</v>
      </c>
      <c r="J2110" s="2">
        <f t="shared" si="258"/>
        <v>34.999978797883493</v>
      </c>
      <c r="K2110" s="2">
        <f t="shared" si="260"/>
        <v>34.983698464845105</v>
      </c>
    </row>
    <row r="2111" spans="1:11" ht="13.5" x14ac:dyDescent="0.25">
      <c r="A2111" s="3">
        <f>TITRES_STAT!B2114</f>
        <v>45077</v>
      </c>
      <c r="B2111" s="6">
        <f>TITRES_STAT!D2114</f>
        <v>35</v>
      </c>
      <c r="C2111" s="2">
        <f t="shared" si="253"/>
        <v>0</v>
      </c>
      <c r="D2111" s="2">
        <f t="shared" si="254"/>
        <v>35</v>
      </c>
      <c r="E2111" s="2">
        <f t="shared" si="256"/>
        <v>35</v>
      </c>
      <c r="F2111" s="2">
        <f t="shared" si="257"/>
        <v>35</v>
      </c>
      <c r="G2111" s="2">
        <f t="shared" si="259"/>
        <v>35</v>
      </c>
      <c r="H2111" s="2">
        <f t="shared" si="255"/>
        <v>34.323599999999999</v>
      </c>
      <c r="I2111" s="2">
        <f t="array" ref="I2111">SUMPRODUCT(B2095:B2114, (ROW(B2095:B2114)-ROW(B2095)+1)) / (20*21/2)</f>
        <v>35</v>
      </c>
      <c r="J2111" s="2">
        <f t="shared" si="258"/>
        <v>34.999980817132688</v>
      </c>
      <c r="K2111" s="2">
        <f t="shared" si="260"/>
        <v>34.984337740733537</v>
      </c>
    </row>
    <row r="2112" spans="1:11" ht="13.5" x14ac:dyDescent="0.25">
      <c r="A2112" s="3">
        <f>TITRES_STAT!B2115</f>
        <v>45078</v>
      </c>
      <c r="B2112" s="6">
        <f>TITRES_STAT!D2115</f>
        <v>35</v>
      </c>
      <c r="C2112" s="2">
        <f t="shared" si="253"/>
        <v>0</v>
      </c>
      <c r="D2112" s="2">
        <f t="shared" si="254"/>
        <v>35</v>
      </c>
      <c r="E2112" s="2">
        <f t="shared" si="256"/>
        <v>35</v>
      </c>
      <c r="F2112" s="2">
        <f t="shared" si="257"/>
        <v>35</v>
      </c>
      <c r="G2112" s="2">
        <f t="shared" si="259"/>
        <v>35</v>
      </c>
      <c r="H2112" s="2">
        <f t="shared" si="255"/>
        <v>34.326599999999999</v>
      </c>
      <c r="I2112" s="2">
        <f t="array" ref="I2112">SUMPRODUCT(B2096:B2115, (ROW(B2096:B2115)-ROW(B2096)+1)) / (20*21/2)</f>
        <v>35</v>
      </c>
      <c r="J2112" s="2">
        <f t="shared" si="258"/>
        <v>34.999982644072432</v>
      </c>
      <c r="K2112" s="2">
        <f t="shared" si="260"/>
        <v>34.984951946979287</v>
      </c>
    </row>
    <row r="2113" spans="1:11" ht="13.5" x14ac:dyDescent="0.25">
      <c r="A2113" s="3">
        <f>TITRES_STAT!B2116</f>
        <v>45079</v>
      </c>
      <c r="B2113" s="6">
        <f>TITRES_STAT!D2116</f>
        <v>35</v>
      </c>
      <c r="C2113" s="2">
        <f t="shared" si="253"/>
        <v>0</v>
      </c>
      <c r="D2113" s="2">
        <f t="shared" si="254"/>
        <v>35</v>
      </c>
      <c r="E2113" s="2">
        <f t="shared" si="256"/>
        <v>35</v>
      </c>
      <c r="F2113" s="2">
        <f t="shared" si="257"/>
        <v>35</v>
      </c>
      <c r="G2113" s="2">
        <f t="shared" si="259"/>
        <v>35</v>
      </c>
      <c r="H2113" s="2">
        <f t="shared" si="255"/>
        <v>34.329599999999999</v>
      </c>
      <c r="I2113" s="2">
        <f t="array" ref="I2113">SUMPRODUCT(B2097:B2116, (ROW(B2097:B2116)-ROW(B2097)+1)) / (20*21/2)</f>
        <v>35</v>
      </c>
      <c r="J2113" s="2">
        <f t="shared" si="258"/>
        <v>34.999984297017917</v>
      </c>
      <c r="K2113" s="2">
        <f t="shared" si="260"/>
        <v>34.985542066705591</v>
      </c>
    </row>
    <row r="2114" spans="1:11" ht="13.5" x14ac:dyDescent="0.25">
      <c r="A2114" s="3">
        <f>TITRES_STAT!B2117</f>
        <v>45082</v>
      </c>
      <c r="B2114" s="6">
        <f>TITRES_STAT!D2117</f>
        <v>35</v>
      </c>
      <c r="C2114" s="2">
        <f t="shared" si="253"/>
        <v>0</v>
      </c>
      <c r="D2114" s="2">
        <f t="shared" si="254"/>
        <v>35</v>
      </c>
      <c r="E2114" s="2">
        <f t="shared" si="256"/>
        <v>35</v>
      </c>
      <c r="F2114" s="2">
        <f t="shared" si="257"/>
        <v>35</v>
      </c>
      <c r="G2114" s="2">
        <f t="shared" si="259"/>
        <v>35</v>
      </c>
      <c r="H2114" s="2">
        <f t="shared" si="255"/>
        <v>34.332599999999999</v>
      </c>
      <c r="I2114" s="2">
        <f t="array" ref="I2114">SUMPRODUCT(B2098:B2117, (ROW(B2098:B2117)-ROW(B2098)+1)) / (20*21/2)</f>
        <v>35</v>
      </c>
      <c r="J2114" s="2">
        <f t="shared" si="258"/>
        <v>34.999985792540024</v>
      </c>
      <c r="K2114" s="2">
        <f t="shared" si="260"/>
        <v>34.986109044481843</v>
      </c>
    </row>
    <row r="2115" spans="1:11" ht="13.5" x14ac:dyDescent="0.25">
      <c r="A2115" s="3">
        <f>TITRES_STAT!B2118</f>
        <v>45083</v>
      </c>
      <c r="B2115" s="6">
        <f>TITRES_STAT!D2118</f>
        <v>35</v>
      </c>
      <c r="C2115" s="2">
        <f t="shared" si="253"/>
        <v>0</v>
      </c>
      <c r="D2115" s="2">
        <f t="shared" si="254"/>
        <v>35</v>
      </c>
      <c r="E2115" s="2">
        <f t="shared" si="256"/>
        <v>35</v>
      </c>
      <c r="F2115" s="2">
        <f t="shared" si="257"/>
        <v>35</v>
      </c>
      <c r="G2115" s="2">
        <f t="shared" si="259"/>
        <v>35</v>
      </c>
      <c r="H2115" s="2">
        <f t="shared" si="255"/>
        <v>34.335599999999992</v>
      </c>
      <c r="I2115" s="2">
        <f t="array" ref="I2115">SUMPRODUCT(B2099:B2118, (ROW(B2099:B2118)-ROW(B2099)+1)) / (20*21/2)</f>
        <v>35</v>
      </c>
      <c r="J2115" s="2">
        <f t="shared" si="258"/>
        <v>34.999987145631451</v>
      </c>
      <c r="K2115" s="2">
        <f t="shared" si="260"/>
        <v>34.9866537878355</v>
      </c>
    </row>
    <row r="2116" spans="1:11" ht="13.5" x14ac:dyDescent="0.25">
      <c r="A2116" s="3">
        <f>TITRES_STAT!B2119</f>
        <v>45084</v>
      </c>
      <c r="B2116" s="6">
        <f>TITRES_STAT!D2119</f>
        <v>35</v>
      </c>
      <c r="C2116" s="2">
        <f t="shared" ref="C2116:C2179" si="261">B2116-B2115</f>
        <v>0</v>
      </c>
      <c r="D2116" s="2">
        <f t="shared" si="254"/>
        <v>35</v>
      </c>
      <c r="E2116" s="2">
        <f t="shared" si="256"/>
        <v>35</v>
      </c>
      <c r="F2116" s="2">
        <f t="shared" si="257"/>
        <v>35</v>
      </c>
      <c r="G2116" s="2">
        <f t="shared" si="259"/>
        <v>35</v>
      </c>
      <c r="H2116" s="2">
        <f t="shared" si="255"/>
        <v>34.3386</v>
      </c>
      <c r="I2116" s="2">
        <f t="array" ref="I2116">SUMPRODUCT(B2100:B2119, (ROW(B2100:B2119)-ROW(B2100)+1)) / (20*21/2)</f>
        <v>35</v>
      </c>
      <c r="J2116" s="2">
        <f t="shared" si="258"/>
        <v>34.999988369857029</v>
      </c>
      <c r="K2116" s="2">
        <f t="shared" si="260"/>
        <v>34.987177168704697</v>
      </c>
    </row>
    <row r="2117" spans="1:11" ht="13.5" x14ac:dyDescent="0.25">
      <c r="A2117" s="3">
        <f>TITRES_STAT!B2120</f>
        <v>45085</v>
      </c>
      <c r="B2117" s="6">
        <f>TITRES_STAT!D2120</f>
        <v>35</v>
      </c>
      <c r="C2117" s="2">
        <f t="shared" si="261"/>
        <v>0</v>
      </c>
      <c r="D2117" s="2">
        <f t="shared" si="254"/>
        <v>35</v>
      </c>
      <c r="E2117" s="2">
        <f t="shared" si="256"/>
        <v>35</v>
      </c>
      <c r="F2117" s="2">
        <f t="shared" si="257"/>
        <v>35</v>
      </c>
      <c r="G2117" s="2">
        <f t="shared" si="259"/>
        <v>35</v>
      </c>
      <c r="H2117" s="2">
        <f t="shared" si="255"/>
        <v>34.3416</v>
      </c>
      <c r="I2117" s="2">
        <f t="array" ref="I2117">SUMPRODUCT(B2101:B2120, (ROW(B2101:B2120)-ROW(B2101)+1)) / (20*21/2)</f>
        <v>35</v>
      </c>
      <c r="J2117" s="2">
        <f t="shared" si="258"/>
        <v>34.999989477489692</v>
      </c>
      <c r="K2117" s="2">
        <f t="shared" si="260"/>
        <v>34.987680024833928</v>
      </c>
    </row>
    <row r="2118" spans="1:11" ht="13.5" x14ac:dyDescent="0.25">
      <c r="A2118" s="3">
        <f>TITRES_STAT!B2121</f>
        <v>45086</v>
      </c>
      <c r="B2118" s="6">
        <f>TITRES_STAT!D2121</f>
        <v>35</v>
      </c>
      <c r="C2118" s="2">
        <f t="shared" si="261"/>
        <v>0</v>
      </c>
      <c r="D2118" s="2">
        <f t="shared" ref="D2118:D2181" si="262">AVERAGE(B2114:B2118)</f>
        <v>35</v>
      </c>
      <c r="E2118" s="2">
        <f t="shared" si="256"/>
        <v>35</v>
      </c>
      <c r="F2118" s="2">
        <f t="shared" si="257"/>
        <v>35</v>
      </c>
      <c r="G2118" s="2">
        <f t="shared" si="259"/>
        <v>35</v>
      </c>
      <c r="H2118" s="2">
        <f t="shared" si="255"/>
        <v>34.344599999999993</v>
      </c>
      <c r="I2118" s="2">
        <f t="array" ref="I2118">SUMPRODUCT(B2102:B2121, (ROW(B2102:B2121)-ROW(B2102)+1)) / (20*21/2)</f>
        <v>35</v>
      </c>
      <c r="J2118" s="2">
        <f t="shared" si="258"/>
        <v>34.999990479633531</v>
      </c>
      <c r="K2118" s="2">
        <f t="shared" si="260"/>
        <v>34.988163161114954</v>
      </c>
    </row>
    <row r="2119" spans="1:11" ht="13.5" x14ac:dyDescent="0.25">
      <c r="A2119" s="3">
        <f>TITRES_STAT!B2122</f>
        <v>45089</v>
      </c>
      <c r="B2119" s="6">
        <f>TITRES_STAT!D2122</f>
        <v>35</v>
      </c>
      <c r="C2119" s="2">
        <f t="shared" si="261"/>
        <v>0</v>
      </c>
      <c r="D2119" s="2">
        <f t="shared" si="262"/>
        <v>35</v>
      </c>
      <c r="E2119" s="2">
        <f t="shared" si="256"/>
        <v>35</v>
      </c>
      <c r="F2119" s="2">
        <f t="shared" si="257"/>
        <v>35</v>
      </c>
      <c r="G2119" s="2">
        <f t="shared" si="259"/>
        <v>35</v>
      </c>
      <c r="H2119" s="2">
        <f t="shared" si="255"/>
        <v>34.347599999999993</v>
      </c>
      <c r="I2119" s="2">
        <f t="array" ref="I2119">SUMPRODUCT(B2103:B2122, (ROW(B2103:B2122)-ROW(B2103)+1)) / (20*21/2)</f>
        <v>35</v>
      </c>
      <c r="J2119" s="2">
        <f t="shared" si="258"/>
        <v>34.999991386335104</v>
      </c>
      <c r="K2119" s="2">
        <f t="shared" si="260"/>
        <v>34.988627350875156</v>
      </c>
    </row>
    <row r="2120" spans="1:11" ht="13.5" x14ac:dyDescent="0.25">
      <c r="A2120" s="3">
        <f>TITRES_STAT!B2123</f>
        <v>45090</v>
      </c>
      <c r="B2120" s="6">
        <f>TITRES_STAT!D2123</f>
        <v>35</v>
      </c>
      <c r="C2120" s="2">
        <f t="shared" si="261"/>
        <v>0</v>
      </c>
      <c r="D2120" s="2">
        <f t="shared" si="262"/>
        <v>35</v>
      </c>
      <c r="E2120" s="2">
        <f t="shared" si="256"/>
        <v>35</v>
      </c>
      <c r="F2120" s="2">
        <f t="shared" si="257"/>
        <v>35</v>
      </c>
      <c r="G2120" s="2">
        <f t="shared" si="259"/>
        <v>35</v>
      </c>
      <c r="H2120" s="2">
        <f t="shared" si="255"/>
        <v>34.350599999999993</v>
      </c>
      <c r="I2120" s="2">
        <f t="array" ref="I2120">SUMPRODUCT(B2104:B2123, (ROW(B2104:B2123)-ROW(B2104)+1)) / (20*21/2)</f>
        <v>35</v>
      </c>
      <c r="J2120" s="2">
        <f t="shared" si="258"/>
        <v>34.999992206684141</v>
      </c>
      <c r="K2120" s="2">
        <f t="shared" si="260"/>
        <v>34.98907333711535</v>
      </c>
    </row>
    <row r="2121" spans="1:11" ht="13.5" x14ac:dyDescent="0.25">
      <c r="A2121" s="3">
        <f>TITRES_STAT!B2124</f>
        <v>45091</v>
      </c>
      <c r="B2121" s="6">
        <f>TITRES_STAT!D2124</f>
        <v>35</v>
      </c>
      <c r="C2121" s="2">
        <f t="shared" si="261"/>
        <v>0</v>
      </c>
      <c r="D2121" s="2">
        <f t="shared" si="262"/>
        <v>35</v>
      </c>
      <c r="E2121" s="2">
        <f t="shared" si="256"/>
        <v>35</v>
      </c>
      <c r="F2121" s="2">
        <f t="shared" si="257"/>
        <v>35</v>
      </c>
      <c r="G2121" s="2">
        <f t="shared" si="259"/>
        <v>35</v>
      </c>
      <c r="H2121" s="2">
        <f t="shared" si="255"/>
        <v>34.3536</v>
      </c>
      <c r="I2121" s="2">
        <f t="array" ref="I2121">SUMPRODUCT(B2105:B2124, (ROW(B2105:B2124)-ROW(B2105)+1)) / (20*21/2)</f>
        <v>35</v>
      </c>
      <c r="J2121" s="2">
        <f t="shared" si="258"/>
        <v>34.999992948904698</v>
      </c>
      <c r="K2121" s="2">
        <f t="shared" si="260"/>
        <v>34.989501833699066</v>
      </c>
    </row>
    <row r="2122" spans="1:11" ht="13.5" x14ac:dyDescent="0.25">
      <c r="A2122" s="3">
        <f>TITRES_STAT!B2125</f>
        <v>45092</v>
      </c>
      <c r="B2122" s="6">
        <f>TITRES_STAT!D2125</f>
        <v>35</v>
      </c>
      <c r="C2122" s="2">
        <f t="shared" si="261"/>
        <v>0</v>
      </c>
      <c r="D2122" s="2">
        <f t="shared" si="262"/>
        <v>35</v>
      </c>
      <c r="E2122" s="2">
        <f t="shared" si="256"/>
        <v>35</v>
      </c>
      <c r="F2122" s="2">
        <f t="shared" si="257"/>
        <v>35</v>
      </c>
      <c r="G2122" s="2">
        <f t="shared" si="259"/>
        <v>35</v>
      </c>
      <c r="H2122" s="2">
        <f t="shared" ref="H2122:H2185" si="263">AVERAGE(B1923:B2122)</f>
        <v>34.356599999999993</v>
      </c>
      <c r="I2122" s="2">
        <f t="array" ref="I2122">SUMPRODUCT(B2106:B2125, (ROW(B2106:B2125)-ROW(B2106)+1)) / (20*21/2)</f>
        <v>35</v>
      </c>
      <c r="J2122" s="2">
        <f t="shared" si="258"/>
        <v>34.999993620437586</v>
      </c>
      <c r="K2122" s="2">
        <f t="shared" si="260"/>
        <v>34.989913526495187</v>
      </c>
    </row>
    <row r="2123" spans="1:11" ht="13.5" x14ac:dyDescent="0.25">
      <c r="A2123" s="3">
        <f>TITRES_STAT!B2126</f>
        <v>45093</v>
      </c>
      <c r="B2123" s="6">
        <f>TITRES_STAT!D2126</f>
        <v>35</v>
      </c>
      <c r="C2123" s="2">
        <f t="shared" si="261"/>
        <v>0</v>
      </c>
      <c r="D2123" s="2">
        <f t="shared" si="262"/>
        <v>35</v>
      </c>
      <c r="E2123" s="2">
        <f t="shared" si="256"/>
        <v>35</v>
      </c>
      <c r="F2123" s="2">
        <f t="shared" si="257"/>
        <v>35</v>
      </c>
      <c r="G2123" s="2">
        <f t="shared" si="259"/>
        <v>35</v>
      </c>
      <c r="H2123" s="2">
        <f t="shared" si="263"/>
        <v>34.359599999999993</v>
      </c>
      <c r="I2123" s="2">
        <f t="array" ref="I2123">SUMPRODUCT(B2107:B2126, (ROW(B2107:B2126)-ROW(B2107)+1)) / (20*21/2)</f>
        <v>35</v>
      </c>
      <c r="J2123" s="2">
        <f t="shared" si="258"/>
        <v>34.999994228014963</v>
      </c>
      <c r="K2123" s="2">
        <f t="shared" si="260"/>
        <v>34.990309074475768</v>
      </c>
    </row>
    <row r="2124" spans="1:11" ht="13.5" x14ac:dyDescent="0.25">
      <c r="A2124" s="3">
        <f>TITRES_STAT!B2127</f>
        <v>45096</v>
      </c>
      <c r="B2124" s="6">
        <f>TITRES_STAT!D2127</f>
        <v>35</v>
      </c>
      <c r="C2124" s="2">
        <f t="shared" si="261"/>
        <v>0</v>
      </c>
      <c r="D2124" s="2">
        <f t="shared" si="262"/>
        <v>35</v>
      </c>
      <c r="E2124" s="2">
        <f t="shared" ref="E2124:E2187" si="264">AVERAGE(B2115:B2124)</f>
        <v>35</v>
      </c>
      <c r="F2124" s="2">
        <f t="shared" si="257"/>
        <v>35</v>
      </c>
      <c r="G2124" s="2">
        <f t="shared" si="259"/>
        <v>35</v>
      </c>
      <c r="H2124" s="2">
        <f t="shared" si="263"/>
        <v>34.362599999999993</v>
      </c>
      <c r="I2124" s="2">
        <f t="array" ref="I2124">SUMPRODUCT(B2108:B2127, (ROW(B2108:B2127)-ROW(B2108)+1)) / (20*21/2)</f>
        <v>35</v>
      </c>
      <c r="J2124" s="2">
        <f t="shared" si="258"/>
        <v>34.999994777727821</v>
      </c>
      <c r="K2124" s="2">
        <f t="shared" si="260"/>
        <v>34.990689110770838</v>
      </c>
    </row>
    <row r="2125" spans="1:11" ht="13.5" x14ac:dyDescent="0.25">
      <c r="A2125" s="3">
        <f>TITRES_STAT!B2128</f>
        <v>45097</v>
      </c>
      <c r="B2125" s="6">
        <f>TITRES_STAT!D2128</f>
        <v>35</v>
      </c>
      <c r="C2125" s="2">
        <f t="shared" si="261"/>
        <v>0</v>
      </c>
      <c r="D2125" s="2">
        <f t="shared" si="262"/>
        <v>35</v>
      </c>
      <c r="E2125" s="2">
        <f t="shared" si="264"/>
        <v>35</v>
      </c>
      <c r="F2125" s="2">
        <f t="shared" si="257"/>
        <v>35</v>
      </c>
      <c r="G2125" s="2">
        <f t="shared" si="259"/>
        <v>35</v>
      </c>
      <c r="H2125" s="2">
        <f t="shared" si="263"/>
        <v>34.365599999999993</v>
      </c>
      <c r="I2125" s="2">
        <f t="array" ref="I2125">SUMPRODUCT(B2109:B2128, (ROW(B2109:B2128)-ROW(B2109)+1)) / (20*21/2)</f>
        <v>35</v>
      </c>
      <c r="J2125" s="2">
        <f t="shared" si="258"/>
        <v>34.999995275087073</v>
      </c>
      <c r="K2125" s="2">
        <f t="shared" si="260"/>
        <v>34.991054243681788</v>
      </c>
    </row>
    <row r="2126" spans="1:11" ht="13.5" x14ac:dyDescent="0.25">
      <c r="A2126" s="3">
        <f>TITRES_STAT!B2129</f>
        <v>45098</v>
      </c>
      <c r="B2126" s="6">
        <f>TITRES_STAT!D2129</f>
        <v>35</v>
      </c>
      <c r="C2126" s="2">
        <f t="shared" si="261"/>
        <v>0</v>
      </c>
      <c r="D2126" s="2">
        <f t="shared" si="262"/>
        <v>35</v>
      </c>
      <c r="E2126" s="2">
        <f t="shared" si="264"/>
        <v>35</v>
      </c>
      <c r="F2126" s="2">
        <f t="shared" si="257"/>
        <v>35</v>
      </c>
      <c r="G2126" s="2">
        <f t="shared" si="259"/>
        <v>35</v>
      </c>
      <c r="H2126" s="2">
        <f t="shared" si="263"/>
        <v>34.368599999999994</v>
      </c>
      <c r="I2126" s="2">
        <f t="array" ref="I2126">SUMPRODUCT(B2110:B2129, (ROW(B2110:B2129)-ROW(B2110)+1)) / (20*21/2)</f>
        <v>35</v>
      </c>
      <c r="J2126" s="2">
        <f t="shared" si="258"/>
        <v>34.999995725078783</v>
      </c>
      <c r="K2126" s="2">
        <f t="shared" si="260"/>
        <v>34.991405057655051</v>
      </c>
    </row>
    <row r="2127" spans="1:11" ht="13.5" x14ac:dyDescent="0.25">
      <c r="A2127" s="3">
        <f>TITRES_STAT!B2130</f>
        <v>45099</v>
      </c>
      <c r="B2127" s="6">
        <f>TITRES_STAT!D2130</f>
        <v>35</v>
      </c>
      <c r="C2127" s="2">
        <f t="shared" si="261"/>
        <v>0</v>
      </c>
      <c r="D2127" s="2">
        <f t="shared" si="262"/>
        <v>35</v>
      </c>
      <c r="E2127" s="2">
        <f t="shared" si="264"/>
        <v>35</v>
      </c>
      <c r="F2127" s="2">
        <f t="shared" si="257"/>
        <v>35</v>
      </c>
      <c r="G2127" s="2">
        <f t="shared" si="259"/>
        <v>35</v>
      </c>
      <c r="H2127" s="2">
        <f t="shared" si="263"/>
        <v>34.371599999999994</v>
      </c>
      <c r="I2127" s="2">
        <f t="array" ref="I2127">SUMPRODUCT(B2111:B2130, (ROW(B2111:B2130)-ROW(B2111)+1)) / (20*21/2)</f>
        <v>35</v>
      </c>
      <c r="J2127" s="2">
        <f t="shared" si="258"/>
        <v>34.999996132214136</v>
      </c>
      <c r="K2127" s="2">
        <f t="shared" si="260"/>
        <v>34.991742114217601</v>
      </c>
    </row>
    <row r="2128" spans="1:11" ht="13.5" x14ac:dyDescent="0.25">
      <c r="A2128" s="3">
        <f>TITRES_STAT!B2131</f>
        <v>45100</v>
      </c>
      <c r="B2128" s="6">
        <f>TITRES_STAT!D2131</f>
        <v>35</v>
      </c>
      <c r="C2128" s="2">
        <f t="shared" si="261"/>
        <v>0</v>
      </c>
      <c r="D2128" s="2">
        <f t="shared" si="262"/>
        <v>35</v>
      </c>
      <c r="E2128" s="2">
        <f t="shared" si="264"/>
        <v>35</v>
      </c>
      <c r="F2128" s="2">
        <f t="shared" si="257"/>
        <v>35</v>
      </c>
      <c r="G2128" s="2">
        <f t="shared" si="259"/>
        <v>35</v>
      </c>
      <c r="H2128" s="2">
        <f t="shared" si="263"/>
        <v>34.374599999999994</v>
      </c>
      <c r="I2128" s="2">
        <f t="array" ref="I2128">SUMPRODUCT(B2112:B2131, (ROW(B2112:B2131)-ROW(B2112)+1)) / (20*21/2)</f>
        <v>35</v>
      </c>
      <c r="J2128" s="2">
        <f t="shared" si="258"/>
        <v>34.999996500574696</v>
      </c>
      <c r="K2128" s="2">
        <f t="shared" si="260"/>
        <v>34.992065952875734</v>
      </c>
    </row>
    <row r="2129" spans="1:11" ht="13.5" x14ac:dyDescent="0.25">
      <c r="A2129" s="3">
        <f>TITRES_STAT!B2132</f>
        <v>45103</v>
      </c>
      <c r="B2129" s="6">
        <f>TITRES_STAT!D2132</f>
        <v>35</v>
      </c>
      <c r="C2129" s="2">
        <f t="shared" si="261"/>
        <v>0</v>
      </c>
      <c r="D2129" s="2">
        <f t="shared" si="262"/>
        <v>35</v>
      </c>
      <c r="E2129" s="2">
        <f t="shared" si="264"/>
        <v>35</v>
      </c>
      <c r="F2129" s="2">
        <f t="shared" si="257"/>
        <v>35</v>
      </c>
      <c r="G2129" s="2">
        <f t="shared" si="259"/>
        <v>35</v>
      </c>
      <c r="H2129" s="2">
        <f t="shared" si="263"/>
        <v>34.377599999999994</v>
      </c>
      <c r="I2129" s="2">
        <f t="array" ref="I2129">SUMPRODUCT(B2113:B2132, (ROW(B2113:B2132)-ROW(B2113)+1)) / (20*21/2)</f>
        <v>35</v>
      </c>
      <c r="J2129" s="2">
        <f t="shared" si="258"/>
        <v>34.999996833853295</v>
      </c>
      <c r="K2129" s="2">
        <f t="shared" si="260"/>
        <v>34.992377091978646</v>
      </c>
    </row>
    <row r="2130" spans="1:11" ht="13.5" x14ac:dyDescent="0.25">
      <c r="A2130" s="3">
        <f>TITRES_STAT!B2133</f>
        <v>45104</v>
      </c>
      <c r="B2130" s="6">
        <f>TITRES_STAT!D2133</f>
        <v>35</v>
      </c>
      <c r="C2130" s="2">
        <f t="shared" si="261"/>
        <v>0</v>
      </c>
      <c r="D2130" s="2">
        <f t="shared" si="262"/>
        <v>35</v>
      </c>
      <c r="E2130" s="2">
        <f t="shared" si="264"/>
        <v>35</v>
      </c>
      <c r="F2130" s="2">
        <f t="shared" si="257"/>
        <v>35</v>
      </c>
      <c r="G2130" s="2">
        <f t="shared" si="259"/>
        <v>35</v>
      </c>
      <c r="H2130" s="2">
        <f t="shared" si="263"/>
        <v>34.380599999999994</v>
      </c>
      <c r="I2130" s="2">
        <f t="array" ref="I2130">SUMPRODUCT(B2114:B2133, (ROW(B2114:B2133)-ROW(B2114)+1)) / (20*21/2)</f>
        <v>35</v>
      </c>
      <c r="J2130" s="2">
        <f t="shared" si="258"/>
        <v>34.999997135391077</v>
      </c>
      <c r="K2130" s="2">
        <f t="shared" si="260"/>
        <v>34.992676029548115</v>
      </c>
    </row>
    <row r="2131" spans="1:11" ht="13.5" x14ac:dyDescent="0.25">
      <c r="A2131" s="3">
        <f>TITRES_STAT!B2134</f>
        <v>45107</v>
      </c>
      <c r="B2131" s="6">
        <f>TITRES_STAT!D2134</f>
        <v>35</v>
      </c>
      <c r="C2131" s="2">
        <f t="shared" si="261"/>
        <v>0</v>
      </c>
      <c r="D2131" s="2">
        <f t="shared" si="262"/>
        <v>35</v>
      </c>
      <c r="E2131" s="2">
        <f t="shared" si="264"/>
        <v>35</v>
      </c>
      <c r="F2131" s="2">
        <f t="shared" si="257"/>
        <v>35</v>
      </c>
      <c r="G2131" s="2">
        <f t="shared" si="259"/>
        <v>35</v>
      </c>
      <c r="H2131" s="2">
        <f t="shared" si="263"/>
        <v>34.383599999999994</v>
      </c>
      <c r="I2131" s="2">
        <f t="array" ref="I2131">SUMPRODUCT(B2115:B2134, (ROW(B2115:B2134)-ROW(B2115)+1)) / (20*21/2)</f>
        <v>35</v>
      </c>
      <c r="J2131" s="2">
        <f t="shared" si="258"/>
        <v>34.999997408210973</v>
      </c>
      <c r="K2131" s="2">
        <f t="shared" si="260"/>
        <v>34.992963244075639</v>
      </c>
    </row>
    <row r="2132" spans="1:11" ht="13.5" x14ac:dyDescent="0.25">
      <c r="A2132" s="3">
        <f>TITRES_STAT!B2135</f>
        <v>45110</v>
      </c>
      <c r="B2132" s="6">
        <f>TITRES_STAT!D2135</f>
        <v>35</v>
      </c>
      <c r="C2132" s="2">
        <f t="shared" si="261"/>
        <v>0</v>
      </c>
      <c r="D2132" s="2">
        <f t="shared" si="262"/>
        <v>35</v>
      </c>
      <c r="E2132" s="2">
        <f t="shared" si="264"/>
        <v>35</v>
      </c>
      <c r="F2132" s="2">
        <f t="shared" ref="F2132:F2195" si="265">AVERAGE(B2113:B2132)</f>
        <v>35</v>
      </c>
      <c r="G2132" s="2">
        <f t="shared" si="259"/>
        <v>35</v>
      </c>
      <c r="H2132" s="2">
        <f t="shared" si="263"/>
        <v>34.386599999999994</v>
      </c>
      <c r="I2132" s="2">
        <f t="array" ref="I2132">SUMPRODUCT(B2116:B2135, (ROW(B2116:B2135)-ROW(B2116)+1)) / (20*21/2)</f>
        <v>35</v>
      </c>
      <c r="J2132" s="2">
        <f t="shared" si="258"/>
        <v>34.999997655048027</v>
      </c>
      <c r="K2132" s="2">
        <f t="shared" si="260"/>
        <v>34.993239195288361</v>
      </c>
    </row>
    <row r="2133" spans="1:11" ht="13.5" x14ac:dyDescent="0.25">
      <c r="A2133" s="3">
        <f>TITRES_STAT!B2136</f>
        <v>45111</v>
      </c>
      <c r="B2133" s="6">
        <f>TITRES_STAT!D2136</f>
        <v>35</v>
      </c>
      <c r="C2133" s="2">
        <f t="shared" si="261"/>
        <v>0</v>
      </c>
      <c r="D2133" s="2">
        <f t="shared" si="262"/>
        <v>35</v>
      </c>
      <c r="E2133" s="2">
        <f t="shared" si="264"/>
        <v>35</v>
      </c>
      <c r="F2133" s="2">
        <f t="shared" si="265"/>
        <v>35</v>
      </c>
      <c r="G2133" s="2">
        <f t="shared" si="259"/>
        <v>35</v>
      </c>
      <c r="H2133" s="2">
        <f t="shared" si="263"/>
        <v>34.389599999999994</v>
      </c>
      <c r="I2133" s="2">
        <f t="array" ref="I2133">SUMPRODUCT(B2117:B2136, (ROW(B2117:B2136)-ROW(B2117)+1)) / (20*21/2)</f>
        <v>35</v>
      </c>
      <c r="J2133" s="2">
        <f t="shared" ref="J2133:J2196" si="266">$J$4*B2133+J2132*(1-$J$4)</f>
        <v>34.999997878376789</v>
      </c>
      <c r="K2133" s="2">
        <f t="shared" si="260"/>
        <v>34.993504324884896</v>
      </c>
    </row>
    <row r="2134" spans="1:11" ht="13.5" x14ac:dyDescent="0.25">
      <c r="A2134" s="3">
        <f>TITRES_STAT!B2137</f>
        <v>45112</v>
      </c>
      <c r="B2134" s="6">
        <f>TITRES_STAT!D2137</f>
        <v>35</v>
      </c>
      <c r="C2134" s="2">
        <f t="shared" si="261"/>
        <v>0</v>
      </c>
      <c r="D2134" s="2">
        <f t="shared" si="262"/>
        <v>35</v>
      </c>
      <c r="E2134" s="2">
        <f t="shared" si="264"/>
        <v>35</v>
      </c>
      <c r="F2134" s="2">
        <f t="shared" si="265"/>
        <v>35</v>
      </c>
      <c r="G2134" s="2">
        <f t="shared" si="259"/>
        <v>35</v>
      </c>
      <c r="H2134" s="2">
        <f t="shared" si="263"/>
        <v>34.392599999999995</v>
      </c>
      <c r="I2134" s="2">
        <f t="array" ref="I2134">SUMPRODUCT(B2118:B2137, (ROW(B2118:B2137)-ROW(B2118)+1)) / (20*21/2)</f>
        <v>35</v>
      </c>
      <c r="J2134" s="2">
        <f t="shared" si="266"/>
        <v>34.999998080436143</v>
      </c>
      <c r="K2134" s="2">
        <f t="shared" si="260"/>
        <v>34.993759057242357</v>
      </c>
    </row>
    <row r="2135" spans="1:11" ht="13.5" x14ac:dyDescent="0.25">
      <c r="A2135" s="3">
        <f>TITRES_STAT!B2138</f>
        <v>45113</v>
      </c>
      <c r="B2135" s="6">
        <f>TITRES_STAT!D2138</f>
        <v>35</v>
      </c>
      <c r="C2135" s="2">
        <f t="shared" si="261"/>
        <v>0</v>
      </c>
      <c r="D2135" s="2">
        <f t="shared" si="262"/>
        <v>35</v>
      </c>
      <c r="E2135" s="2">
        <f t="shared" si="264"/>
        <v>35</v>
      </c>
      <c r="F2135" s="2">
        <f t="shared" si="265"/>
        <v>35</v>
      </c>
      <c r="G2135" s="2">
        <f t="shared" si="259"/>
        <v>35</v>
      </c>
      <c r="H2135" s="2">
        <f t="shared" si="263"/>
        <v>34.395599999999995</v>
      </c>
      <c r="I2135" s="2">
        <f t="array" ref="I2135">SUMPRODUCT(B2119:B2138, (ROW(B2119:B2138)-ROW(B2119)+1)) / (20*21/2)</f>
        <v>35</v>
      </c>
      <c r="J2135" s="2">
        <f t="shared" si="266"/>
        <v>34.999998263251747</v>
      </c>
      <c r="K2135" s="2">
        <f t="shared" si="260"/>
        <v>34.994003800095598</v>
      </c>
    </row>
    <row r="2136" spans="1:11" ht="13.5" x14ac:dyDescent="0.25">
      <c r="A2136" s="3">
        <f>TITRES_STAT!B2139</f>
        <v>45114</v>
      </c>
      <c r="B2136" s="6">
        <f>TITRES_STAT!D2139</f>
        <v>35</v>
      </c>
      <c r="C2136" s="2">
        <f t="shared" si="261"/>
        <v>0</v>
      </c>
      <c r="D2136" s="2">
        <f t="shared" si="262"/>
        <v>35</v>
      </c>
      <c r="E2136" s="2">
        <f t="shared" si="264"/>
        <v>35</v>
      </c>
      <c r="F2136" s="2">
        <f t="shared" si="265"/>
        <v>35</v>
      </c>
      <c r="G2136" s="2">
        <f t="shared" si="259"/>
        <v>35</v>
      </c>
      <c r="H2136" s="2">
        <f t="shared" si="263"/>
        <v>34.398599999999995</v>
      </c>
      <c r="I2136" s="2">
        <f t="array" ref="I2136">SUMPRODUCT(B2120:B2139, (ROW(B2120:B2139)-ROW(B2120)+1)) / (20*21/2)</f>
        <v>35</v>
      </c>
      <c r="J2136" s="2">
        <f t="shared" si="266"/>
        <v>34.99999842865634</v>
      </c>
      <c r="K2136" s="2">
        <f t="shared" si="260"/>
        <v>34.994238945189892</v>
      </c>
    </row>
    <row r="2137" spans="1:11" ht="13.5" x14ac:dyDescent="0.25">
      <c r="A2137" s="3">
        <f>TITRES_STAT!B2140</f>
        <v>45117</v>
      </c>
      <c r="B2137" s="6">
        <f>TITRES_STAT!D2140</f>
        <v>35</v>
      </c>
      <c r="C2137" s="2">
        <f t="shared" si="261"/>
        <v>0</v>
      </c>
      <c r="D2137" s="2">
        <f t="shared" si="262"/>
        <v>35</v>
      </c>
      <c r="E2137" s="2">
        <f t="shared" si="264"/>
        <v>35</v>
      </c>
      <c r="F2137" s="2">
        <f t="shared" si="265"/>
        <v>35</v>
      </c>
      <c r="G2137" s="2">
        <f t="shared" si="259"/>
        <v>35</v>
      </c>
      <c r="H2137" s="2">
        <f t="shared" si="263"/>
        <v>34.401600000000002</v>
      </c>
      <c r="I2137" s="2">
        <f t="array" ref="I2137">SUMPRODUCT(B2121:B2140, (ROW(B2121:B2140)-ROW(B2121)+1)) / (20*21/2)</f>
        <v>35</v>
      </c>
      <c r="J2137" s="2">
        <f t="shared" si="266"/>
        <v>34.999998578308116</v>
      </c>
      <c r="K2137" s="2">
        <f t="shared" si="260"/>
        <v>34.99446486890794</v>
      </c>
    </row>
    <row r="2138" spans="1:11" ht="13.5" x14ac:dyDescent="0.25">
      <c r="A2138" s="3">
        <f>TITRES_STAT!B2141</f>
        <v>45118</v>
      </c>
      <c r="B2138" s="6">
        <f>TITRES_STAT!D2141</f>
        <v>35</v>
      </c>
      <c r="C2138" s="2">
        <f t="shared" si="261"/>
        <v>0</v>
      </c>
      <c r="D2138" s="2">
        <f t="shared" si="262"/>
        <v>35</v>
      </c>
      <c r="E2138" s="2">
        <f t="shared" si="264"/>
        <v>35</v>
      </c>
      <c r="F2138" s="2">
        <f t="shared" si="265"/>
        <v>35</v>
      </c>
      <c r="G2138" s="2">
        <f t="shared" si="259"/>
        <v>35</v>
      </c>
      <c r="H2138" s="2">
        <f t="shared" si="263"/>
        <v>34.404599999999995</v>
      </c>
      <c r="I2138" s="2">
        <f t="array" ref="I2138">SUMPRODUCT(B2122:B2141, (ROW(B2122:B2141)-ROW(B2122)+1)) / (20*21/2)</f>
        <v>35</v>
      </c>
      <c r="J2138" s="2">
        <f t="shared" si="266"/>
        <v>34.999998713707342</v>
      </c>
      <c r="K2138" s="2">
        <f t="shared" si="260"/>
        <v>34.994681932872339</v>
      </c>
    </row>
    <row r="2139" spans="1:11" ht="13.5" x14ac:dyDescent="0.25">
      <c r="A2139" s="3">
        <f>TITRES_STAT!B2142</f>
        <v>45119</v>
      </c>
      <c r="B2139" s="6">
        <f>TITRES_STAT!D2142</f>
        <v>35</v>
      </c>
      <c r="C2139" s="2">
        <f t="shared" si="261"/>
        <v>0</v>
      </c>
      <c r="D2139" s="2">
        <f t="shared" si="262"/>
        <v>35</v>
      </c>
      <c r="E2139" s="2">
        <f t="shared" si="264"/>
        <v>35</v>
      </c>
      <c r="F2139" s="2">
        <f t="shared" si="265"/>
        <v>35</v>
      </c>
      <c r="G2139" s="2">
        <f t="shared" si="259"/>
        <v>35</v>
      </c>
      <c r="H2139" s="2">
        <f t="shared" si="263"/>
        <v>34.407599999999995</v>
      </c>
      <c r="I2139" s="2">
        <f t="array" ref="I2139">SUMPRODUCT(B2123:B2142, (ROW(B2123:B2142)-ROW(B2123)+1)) / (20*21/2)</f>
        <v>35</v>
      </c>
      <c r="J2139" s="2">
        <f t="shared" si="266"/>
        <v>34.999998836211404</v>
      </c>
      <c r="K2139" s="2">
        <f t="shared" si="260"/>
        <v>34.994890484524404</v>
      </c>
    </row>
    <row r="2140" spans="1:11" ht="13.5" x14ac:dyDescent="0.25">
      <c r="A2140" s="3">
        <f>TITRES_STAT!B2143</f>
        <v>45120</v>
      </c>
      <c r="B2140" s="6">
        <f>TITRES_STAT!D2143</f>
        <v>35</v>
      </c>
      <c r="C2140" s="2">
        <f t="shared" si="261"/>
        <v>0</v>
      </c>
      <c r="D2140" s="2">
        <f t="shared" si="262"/>
        <v>35</v>
      </c>
      <c r="E2140" s="2">
        <f t="shared" si="264"/>
        <v>35</v>
      </c>
      <c r="F2140" s="2">
        <f t="shared" si="265"/>
        <v>35</v>
      </c>
      <c r="G2140" s="2">
        <f t="shared" si="259"/>
        <v>35</v>
      </c>
      <c r="H2140" s="2">
        <f t="shared" si="263"/>
        <v>34.410599999999995</v>
      </c>
      <c r="I2140" s="2">
        <f t="array" ref="I2140">SUMPRODUCT(B2124:B2143, (ROW(B2124:B2143)-ROW(B2124)+1)) / (20*21/2)</f>
        <v>35</v>
      </c>
      <c r="J2140" s="2">
        <f t="shared" si="266"/>
        <v>34.999998947048411</v>
      </c>
      <c r="K2140" s="2">
        <f t="shared" si="260"/>
        <v>34.99509085768031</v>
      </c>
    </row>
    <row r="2141" spans="1:11" ht="13.5" x14ac:dyDescent="0.25">
      <c r="A2141" s="3">
        <f>TITRES_STAT!B2144</f>
        <v>45121</v>
      </c>
      <c r="B2141" s="6">
        <f>TITRES_STAT!D2144</f>
        <v>35</v>
      </c>
      <c r="C2141" s="2">
        <f t="shared" si="261"/>
        <v>0</v>
      </c>
      <c r="D2141" s="2">
        <f t="shared" si="262"/>
        <v>35</v>
      </c>
      <c r="E2141" s="2">
        <f t="shared" si="264"/>
        <v>35</v>
      </c>
      <c r="F2141" s="2">
        <f t="shared" si="265"/>
        <v>35</v>
      </c>
      <c r="G2141" s="2">
        <f t="shared" si="259"/>
        <v>35</v>
      </c>
      <c r="H2141" s="2">
        <f t="shared" si="263"/>
        <v>34.413599999999995</v>
      </c>
      <c r="I2141" s="2">
        <f t="array" ref="I2141">SUMPRODUCT(B2125:B2144, (ROW(B2125:B2144)-ROW(B2125)+1)) / (20*21/2)</f>
        <v>35</v>
      </c>
      <c r="J2141" s="2">
        <f t="shared" si="266"/>
        <v>34.999999047329517</v>
      </c>
      <c r="K2141" s="2">
        <f t="shared" si="260"/>
        <v>34.995283373065398</v>
      </c>
    </row>
    <row r="2142" spans="1:11" ht="13.5" x14ac:dyDescent="0.25">
      <c r="A2142" s="3">
        <f>TITRES_STAT!B2145</f>
        <v>45124</v>
      </c>
      <c r="B2142" s="6">
        <f>TITRES_STAT!D2145</f>
        <v>35</v>
      </c>
      <c r="C2142" s="2">
        <f t="shared" si="261"/>
        <v>0</v>
      </c>
      <c r="D2142" s="2">
        <f t="shared" si="262"/>
        <v>35</v>
      </c>
      <c r="E2142" s="2">
        <f t="shared" si="264"/>
        <v>35</v>
      </c>
      <c r="F2142" s="2">
        <f t="shared" si="265"/>
        <v>35</v>
      </c>
      <c r="G2142" s="2">
        <f t="shared" si="259"/>
        <v>35</v>
      </c>
      <c r="H2142" s="2">
        <f t="shared" si="263"/>
        <v>34.416599999999995</v>
      </c>
      <c r="I2142" s="2">
        <f t="array" ref="I2142">SUMPRODUCT(B2126:B2145, (ROW(B2126:B2145)-ROW(B2126)+1)) / (20*21/2)</f>
        <v>35</v>
      </c>
      <c r="J2142" s="2">
        <f t="shared" si="266"/>
        <v>34.999999138060041</v>
      </c>
      <c r="K2142" s="2">
        <f t="shared" si="260"/>
        <v>34.995468338827543</v>
      </c>
    </row>
    <row r="2143" spans="1:11" ht="13.5" x14ac:dyDescent="0.25">
      <c r="A2143" s="3">
        <f>TITRES_STAT!B2146</f>
        <v>45125</v>
      </c>
      <c r="B2143" s="6">
        <f>TITRES_STAT!D2146</f>
        <v>35</v>
      </c>
      <c r="C2143" s="2">
        <f t="shared" si="261"/>
        <v>0</v>
      </c>
      <c r="D2143" s="2">
        <f t="shared" si="262"/>
        <v>35</v>
      </c>
      <c r="E2143" s="2">
        <f t="shared" si="264"/>
        <v>35</v>
      </c>
      <c r="F2143" s="2">
        <f t="shared" si="265"/>
        <v>35</v>
      </c>
      <c r="G2143" s="2">
        <f t="shared" si="259"/>
        <v>35</v>
      </c>
      <c r="H2143" s="2">
        <f t="shared" si="263"/>
        <v>34.419600000000003</v>
      </c>
      <c r="I2143" s="2">
        <f t="array" ref="I2143">SUMPRODUCT(B2127:B2146, (ROW(B2127:B2146)-ROW(B2127)+1)) / (20*21/2)</f>
        <v>35</v>
      </c>
      <c r="J2143" s="2">
        <f t="shared" si="266"/>
        <v>34.999999220149562</v>
      </c>
      <c r="K2143" s="2">
        <f t="shared" si="260"/>
        <v>34.995646051030384</v>
      </c>
    </row>
    <row r="2144" spans="1:11" ht="13.5" x14ac:dyDescent="0.25">
      <c r="A2144" s="3">
        <f>TITRES_STAT!B2147</f>
        <v>45127</v>
      </c>
      <c r="B2144" s="6">
        <f>TITRES_STAT!D2147</f>
        <v>35</v>
      </c>
      <c r="C2144" s="2">
        <f t="shared" si="261"/>
        <v>0</v>
      </c>
      <c r="D2144" s="2">
        <f t="shared" si="262"/>
        <v>35</v>
      </c>
      <c r="E2144" s="2">
        <f t="shared" si="264"/>
        <v>35</v>
      </c>
      <c r="F2144" s="2">
        <f t="shared" si="265"/>
        <v>35</v>
      </c>
      <c r="G2144" s="2">
        <f t="shared" si="259"/>
        <v>35</v>
      </c>
      <c r="H2144" s="2">
        <f t="shared" si="263"/>
        <v>34.430299999999995</v>
      </c>
      <c r="I2144" s="2">
        <f t="array" ref="I2144">SUMPRODUCT(B2128:B2147, (ROW(B2128:B2147)-ROW(B2128)+1)) / (20*21/2)</f>
        <v>35</v>
      </c>
      <c r="J2144" s="2">
        <f t="shared" si="266"/>
        <v>34.999999294421031</v>
      </c>
      <c r="K2144" s="2">
        <f t="shared" si="260"/>
        <v>34.995816794127236</v>
      </c>
    </row>
    <row r="2145" spans="1:11" ht="13.5" x14ac:dyDescent="0.25">
      <c r="A2145" s="3">
        <f>TITRES_STAT!B2148</f>
        <v>45128</v>
      </c>
      <c r="B2145" s="6">
        <f>TITRES_STAT!D2148</f>
        <v>35</v>
      </c>
      <c r="C2145" s="2">
        <f t="shared" si="261"/>
        <v>0</v>
      </c>
      <c r="D2145" s="2">
        <f t="shared" si="262"/>
        <v>35</v>
      </c>
      <c r="E2145" s="2">
        <f t="shared" si="264"/>
        <v>35</v>
      </c>
      <c r="F2145" s="2">
        <f t="shared" si="265"/>
        <v>35</v>
      </c>
      <c r="G2145" s="2">
        <f t="shared" si="259"/>
        <v>35</v>
      </c>
      <c r="H2145" s="2">
        <f t="shared" si="263"/>
        <v>34.448349999999998</v>
      </c>
      <c r="I2145" s="2">
        <f t="array" ref="I2145">SUMPRODUCT(B2129:B2148, (ROW(B2129:B2148)-ROW(B2129)+1)) / (20*21/2)</f>
        <v>35</v>
      </c>
      <c r="J2145" s="2">
        <f t="shared" si="266"/>
        <v>34.999999361619025</v>
      </c>
      <c r="K2145" s="2">
        <f t="shared" si="260"/>
        <v>34.995980841416369</v>
      </c>
    </row>
    <row r="2146" spans="1:11" ht="13.5" x14ac:dyDescent="0.25">
      <c r="A2146" s="3">
        <f>TITRES_STAT!B2149</f>
        <v>45131</v>
      </c>
      <c r="B2146" s="6">
        <f>TITRES_STAT!D2149</f>
        <v>35</v>
      </c>
      <c r="C2146" s="2">
        <f t="shared" si="261"/>
        <v>0</v>
      </c>
      <c r="D2146" s="2">
        <f t="shared" si="262"/>
        <v>35</v>
      </c>
      <c r="E2146" s="2">
        <f t="shared" si="264"/>
        <v>35</v>
      </c>
      <c r="F2146" s="2">
        <f t="shared" si="265"/>
        <v>35</v>
      </c>
      <c r="G2146" s="2">
        <f t="shared" si="259"/>
        <v>35</v>
      </c>
      <c r="H2146" s="2">
        <f t="shared" si="263"/>
        <v>34.466399999999993</v>
      </c>
      <c r="I2146" s="2">
        <f t="array" ref="I2146">SUMPRODUCT(B2130:B2149, (ROW(B2130:B2149)-ROW(B2130)+1)) / (20*21/2)</f>
        <v>35</v>
      </c>
      <c r="J2146" s="2">
        <f t="shared" si="266"/>
        <v>34.999999422417211</v>
      </c>
      <c r="K2146" s="2">
        <f t="shared" si="260"/>
        <v>34.996138455478473</v>
      </c>
    </row>
    <row r="2147" spans="1:11" ht="13.5" x14ac:dyDescent="0.25">
      <c r="A2147" s="3">
        <f>TITRES_STAT!B2150</f>
        <v>45133</v>
      </c>
      <c r="B2147" s="6">
        <f>TITRES_STAT!D2150</f>
        <v>35</v>
      </c>
      <c r="C2147" s="2">
        <f t="shared" si="261"/>
        <v>0</v>
      </c>
      <c r="D2147" s="2">
        <f t="shared" si="262"/>
        <v>35</v>
      </c>
      <c r="E2147" s="2">
        <f t="shared" si="264"/>
        <v>35</v>
      </c>
      <c r="F2147" s="2">
        <f t="shared" si="265"/>
        <v>35</v>
      </c>
      <c r="G2147" s="2">
        <f t="shared" si="259"/>
        <v>35</v>
      </c>
      <c r="H2147" s="2">
        <f t="shared" si="263"/>
        <v>34.491499999999995</v>
      </c>
      <c r="I2147" s="2">
        <f t="array" ref="I2147">SUMPRODUCT(B2131:B2150, (ROW(B2131:B2150)-ROW(B2131)+1)) / (20*21/2)</f>
        <v>35</v>
      </c>
      <c r="J2147" s="2">
        <f t="shared" si="266"/>
        <v>34.999999477425099</v>
      </c>
      <c r="K2147" s="2">
        <f t="shared" si="260"/>
        <v>34.996289888596969</v>
      </c>
    </row>
    <row r="2148" spans="1:11" ht="13.5" x14ac:dyDescent="0.25">
      <c r="A2148" s="3">
        <f>TITRES_STAT!B2151</f>
        <v>45134</v>
      </c>
      <c r="B2148" s="6">
        <f>TITRES_STAT!D2151</f>
        <v>35</v>
      </c>
      <c r="C2148" s="2">
        <f t="shared" si="261"/>
        <v>0</v>
      </c>
      <c r="D2148" s="2">
        <f t="shared" si="262"/>
        <v>35</v>
      </c>
      <c r="E2148" s="2">
        <f t="shared" si="264"/>
        <v>35</v>
      </c>
      <c r="F2148" s="2">
        <f t="shared" si="265"/>
        <v>35</v>
      </c>
      <c r="G2148" s="2">
        <f t="shared" si="259"/>
        <v>35</v>
      </c>
      <c r="H2148" s="2">
        <f t="shared" si="263"/>
        <v>34.523299999999999</v>
      </c>
      <c r="I2148" s="2">
        <f t="array" ref="I2148">SUMPRODUCT(B2132:B2151, (ROW(B2132:B2151)-ROW(B2132)+1)) / (20*21/2)</f>
        <v>35</v>
      </c>
      <c r="J2148" s="2">
        <f t="shared" si="266"/>
        <v>34.999999527194142</v>
      </c>
      <c r="K2148" s="2">
        <f t="shared" si="260"/>
        <v>34.996435383161796</v>
      </c>
    </row>
    <row r="2149" spans="1:11" ht="13.5" x14ac:dyDescent="0.25">
      <c r="A2149" s="3">
        <f>TITRES_STAT!B2152</f>
        <v>45135</v>
      </c>
      <c r="B2149" s="6">
        <f>TITRES_STAT!D2152</f>
        <v>35</v>
      </c>
      <c r="C2149" s="2">
        <f t="shared" si="261"/>
        <v>0</v>
      </c>
      <c r="D2149" s="2">
        <f t="shared" si="262"/>
        <v>35</v>
      </c>
      <c r="E2149" s="2">
        <f t="shared" si="264"/>
        <v>35</v>
      </c>
      <c r="F2149" s="2">
        <f t="shared" si="265"/>
        <v>35</v>
      </c>
      <c r="G2149" s="2">
        <f t="shared" si="259"/>
        <v>35</v>
      </c>
      <c r="H2149" s="2">
        <f t="shared" si="263"/>
        <v>34.555099999999996</v>
      </c>
      <c r="I2149" s="2">
        <f t="array" ref="I2149">SUMPRODUCT(B2133:B2152, (ROW(B2133:B2152)-ROW(B2133)+1)) / (20*21/2)</f>
        <v>35</v>
      </c>
      <c r="J2149" s="2">
        <f t="shared" si="266"/>
        <v>34.999999572223274</v>
      </c>
      <c r="K2149" s="2">
        <f t="shared" si="260"/>
        <v>34.996575172057412</v>
      </c>
    </row>
    <row r="2150" spans="1:11" ht="13.5" x14ac:dyDescent="0.25">
      <c r="A2150" s="3">
        <f>TITRES_STAT!B2153</f>
        <v>45138</v>
      </c>
      <c r="B2150" s="6">
        <f>TITRES_STAT!D2153</f>
        <v>35</v>
      </c>
      <c r="C2150" s="2">
        <f t="shared" si="261"/>
        <v>0</v>
      </c>
      <c r="D2150" s="2">
        <f t="shared" si="262"/>
        <v>35</v>
      </c>
      <c r="E2150" s="2">
        <f t="shared" si="264"/>
        <v>35</v>
      </c>
      <c r="F2150" s="2">
        <f t="shared" si="265"/>
        <v>35</v>
      </c>
      <c r="G2150" s="2">
        <f t="shared" si="259"/>
        <v>35</v>
      </c>
      <c r="H2150" s="2">
        <f t="shared" si="263"/>
        <v>34.586899999999993</v>
      </c>
      <c r="I2150" s="2">
        <f t="array" ref="I2150">SUMPRODUCT(B2134:B2153, (ROW(B2134:B2153)-ROW(B2134)+1)) / (20*21/2)</f>
        <v>35</v>
      </c>
      <c r="J2150" s="2">
        <f t="shared" si="266"/>
        <v>34.999999612963919</v>
      </c>
      <c r="K2150" s="2">
        <f t="shared" si="260"/>
        <v>34.996709479035559</v>
      </c>
    </row>
    <row r="2151" spans="1:11" ht="13.5" x14ac:dyDescent="0.25">
      <c r="A2151" s="3">
        <f>TITRES_STAT!B2154</f>
        <v>45139</v>
      </c>
      <c r="B2151" s="6">
        <f>TITRES_STAT!D2154</f>
        <v>35</v>
      </c>
      <c r="C2151" s="2">
        <f t="shared" si="261"/>
        <v>0</v>
      </c>
      <c r="D2151" s="2">
        <f t="shared" si="262"/>
        <v>35</v>
      </c>
      <c r="E2151" s="2">
        <f t="shared" si="264"/>
        <v>35</v>
      </c>
      <c r="F2151" s="2">
        <f t="shared" si="265"/>
        <v>35</v>
      </c>
      <c r="G2151" s="2">
        <f t="shared" si="259"/>
        <v>35</v>
      </c>
      <c r="H2151" s="2">
        <f t="shared" si="263"/>
        <v>34.618699999999997</v>
      </c>
      <c r="I2151" s="2">
        <f t="array" ref="I2151">SUMPRODUCT(B2135:B2154, (ROW(B2135:B2154)-ROW(B2135)+1)) / (20*21/2)</f>
        <v>35</v>
      </c>
      <c r="J2151" s="2">
        <f t="shared" si="266"/>
        <v>34.999999649824495</v>
      </c>
      <c r="K2151" s="2">
        <f t="shared" si="260"/>
        <v>34.996838519073385</v>
      </c>
    </row>
    <row r="2152" spans="1:11" ht="13.5" x14ac:dyDescent="0.25">
      <c r="A2152" s="3">
        <f>TITRES_STAT!B2155</f>
        <v>45140</v>
      </c>
      <c r="B2152" s="6">
        <f>TITRES_STAT!D2155</f>
        <v>35</v>
      </c>
      <c r="C2152" s="2">
        <f t="shared" si="261"/>
        <v>0</v>
      </c>
      <c r="D2152" s="2">
        <f t="shared" si="262"/>
        <v>35</v>
      </c>
      <c r="E2152" s="2">
        <f t="shared" si="264"/>
        <v>35</v>
      </c>
      <c r="F2152" s="2">
        <f t="shared" si="265"/>
        <v>35</v>
      </c>
      <c r="G2152" s="2">
        <f t="shared" si="259"/>
        <v>35</v>
      </c>
      <c r="H2152" s="2">
        <f t="shared" si="263"/>
        <v>34.644100000000002</v>
      </c>
      <c r="I2152" s="2">
        <f t="array" ref="I2152">SUMPRODUCT(B2136:B2155, (ROW(B2136:B2155)-ROW(B2136)+1)) / (20*21/2)</f>
        <v>35</v>
      </c>
      <c r="J2152" s="2">
        <f t="shared" si="266"/>
        <v>34.999999683174543</v>
      </c>
      <c r="K2152" s="2">
        <f t="shared" si="260"/>
        <v>34.996962498717572</v>
      </c>
    </row>
    <row r="2153" spans="1:11" ht="13.5" x14ac:dyDescent="0.25">
      <c r="A2153" s="3">
        <f>TITRES_STAT!B2156</f>
        <v>45141</v>
      </c>
      <c r="B2153" s="6">
        <f>TITRES_STAT!D2156</f>
        <v>35</v>
      </c>
      <c r="C2153" s="2">
        <f t="shared" si="261"/>
        <v>0</v>
      </c>
      <c r="D2153" s="2">
        <f t="shared" si="262"/>
        <v>35</v>
      </c>
      <c r="E2153" s="2">
        <f t="shared" si="264"/>
        <v>35</v>
      </c>
      <c r="F2153" s="2">
        <f t="shared" si="265"/>
        <v>35</v>
      </c>
      <c r="G2153" s="2">
        <f t="shared" si="259"/>
        <v>35</v>
      </c>
      <c r="H2153" s="2">
        <f t="shared" si="263"/>
        <v>34.662799999999997</v>
      </c>
      <c r="I2153" s="2">
        <f t="array" ref="I2153">SUMPRODUCT(B2137:B2156, (ROW(B2137:B2156)-ROW(B2137)+1)) / (20*21/2)</f>
        <v>35</v>
      </c>
      <c r="J2153" s="2">
        <f t="shared" si="266"/>
        <v>34.999999713348394</v>
      </c>
      <c r="K2153" s="2">
        <f t="shared" si="260"/>
        <v>34.997081616414924</v>
      </c>
    </row>
    <row r="2154" spans="1:11" ht="13.5" x14ac:dyDescent="0.25">
      <c r="A2154" s="3">
        <f>TITRES_STAT!B2157</f>
        <v>45142</v>
      </c>
      <c r="B2154" s="6">
        <f>TITRES_STAT!D2157</f>
        <v>35</v>
      </c>
      <c r="C2154" s="2">
        <f t="shared" si="261"/>
        <v>0</v>
      </c>
      <c r="D2154" s="2">
        <f t="shared" si="262"/>
        <v>35</v>
      </c>
      <c r="E2154" s="2">
        <f t="shared" si="264"/>
        <v>35</v>
      </c>
      <c r="F2154" s="2">
        <f t="shared" si="265"/>
        <v>35</v>
      </c>
      <c r="G2154" s="2">
        <f t="shared" si="259"/>
        <v>35</v>
      </c>
      <c r="H2154" s="2">
        <f t="shared" si="263"/>
        <v>34.681349999999995</v>
      </c>
      <c r="I2154" s="2">
        <f t="array" ref="I2154">SUMPRODUCT(B2138:B2157, (ROW(B2138:B2157)-ROW(B2138)+1)) / (20*21/2)</f>
        <v>35</v>
      </c>
      <c r="J2154" s="2">
        <f t="shared" si="266"/>
        <v>34.999999740648548</v>
      </c>
      <c r="K2154" s="2">
        <f t="shared" si="260"/>
        <v>34.997196062830028</v>
      </c>
    </row>
    <row r="2155" spans="1:11" ht="13.5" x14ac:dyDescent="0.25">
      <c r="A2155" s="3">
        <f>TITRES_STAT!B2158</f>
        <v>45145</v>
      </c>
      <c r="B2155" s="6">
        <f>TITRES_STAT!D2158</f>
        <v>35</v>
      </c>
      <c r="C2155" s="2">
        <f t="shared" si="261"/>
        <v>0</v>
      </c>
      <c r="D2155" s="2">
        <f t="shared" si="262"/>
        <v>35</v>
      </c>
      <c r="E2155" s="2">
        <f t="shared" si="264"/>
        <v>35</v>
      </c>
      <c r="F2155" s="2">
        <f t="shared" si="265"/>
        <v>35</v>
      </c>
      <c r="G2155" s="2">
        <f t="shared" si="259"/>
        <v>35</v>
      </c>
      <c r="H2155" s="2">
        <f t="shared" si="263"/>
        <v>34.6999</v>
      </c>
      <c r="I2155" s="2">
        <f t="array" ref="I2155">SUMPRODUCT(B2139:B2158, (ROW(B2139:B2158)-ROW(B2139)+1)) / (20*21/2)</f>
        <v>35</v>
      </c>
      <c r="J2155" s="2">
        <f t="shared" si="266"/>
        <v>34.99999976534869</v>
      </c>
      <c r="K2155" s="2">
        <f t="shared" si="260"/>
        <v>34.997306021150422</v>
      </c>
    </row>
    <row r="2156" spans="1:11" ht="13.5" x14ac:dyDescent="0.25">
      <c r="A2156" s="3">
        <f>TITRES_STAT!B2159</f>
        <v>45146</v>
      </c>
      <c r="B2156" s="6">
        <f>TITRES_STAT!D2159</f>
        <v>35</v>
      </c>
      <c r="C2156" s="2">
        <f t="shared" si="261"/>
        <v>0</v>
      </c>
      <c r="D2156" s="2">
        <f t="shared" si="262"/>
        <v>35</v>
      </c>
      <c r="E2156" s="2">
        <f t="shared" si="264"/>
        <v>35</v>
      </c>
      <c r="F2156" s="2">
        <f t="shared" si="265"/>
        <v>35</v>
      </c>
      <c r="G2156" s="2">
        <f t="shared" si="259"/>
        <v>35</v>
      </c>
      <c r="H2156" s="2">
        <f t="shared" si="263"/>
        <v>34.718449999999997</v>
      </c>
      <c r="I2156" s="2">
        <f t="array" ref="I2156">SUMPRODUCT(B2140:B2159, (ROW(B2140:B2159)-ROW(B2140)+1)) / (20*21/2)</f>
        <v>35</v>
      </c>
      <c r="J2156" s="2">
        <f t="shared" si="266"/>
        <v>34.999999787696431</v>
      </c>
      <c r="K2156" s="2">
        <f t="shared" si="260"/>
        <v>34.997411667379822</v>
      </c>
    </row>
    <row r="2157" spans="1:11" ht="13.5" x14ac:dyDescent="0.25">
      <c r="A2157" s="3">
        <f>TITRES_STAT!B2160</f>
        <v>45147</v>
      </c>
      <c r="B2157" s="6">
        <f>TITRES_STAT!D2160</f>
        <v>35</v>
      </c>
      <c r="C2157" s="2">
        <f t="shared" si="261"/>
        <v>0</v>
      </c>
      <c r="D2157" s="2">
        <f t="shared" si="262"/>
        <v>35</v>
      </c>
      <c r="E2157" s="2">
        <f t="shared" si="264"/>
        <v>35</v>
      </c>
      <c r="F2157" s="2">
        <f t="shared" si="265"/>
        <v>35</v>
      </c>
      <c r="G2157" s="2">
        <f t="shared" si="259"/>
        <v>35</v>
      </c>
      <c r="H2157" s="2">
        <f t="shared" si="263"/>
        <v>34.736999999999995</v>
      </c>
      <c r="I2157" s="2">
        <f t="array" ref="I2157">SUMPRODUCT(B2141:B2160, (ROW(B2141:B2160)-ROW(B2141)+1)) / (20*21/2)</f>
        <v>35</v>
      </c>
      <c r="J2157" s="2">
        <f t="shared" si="266"/>
        <v>34.99999980791582</v>
      </c>
      <c r="K2157" s="2">
        <f t="shared" si="260"/>
        <v>34.997513170619833</v>
      </c>
    </row>
    <row r="2158" spans="1:11" ht="13.5" x14ac:dyDescent="0.25">
      <c r="A2158" s="3">
        <f>TITRES_STAT!B2161</f>
        <v>45148</v>
      </c>
      <c r="B2158" s="6">
        <f>TITRES_STAT!D2161</f>
        <v>35</v>
      </c>
      <c r="C2158" s="2">
        <f t="shared" si="261"/>
        <v>0</v>
      </c>
      <c r="D2158" s="2">
        <f t="shared" si="262"/>
        <v>35</v>
      </c>
      <c r="E2158" s="2">
        <f t="shared" si="264"/>
        <v>35</v>
      </c>
      <c r="F2158" s="2">
        <f t="shared" si="265"/>
        <v>35</v>
      </c>
      <c r="G2158" s="2">
        <f t="shared" si="259"/>
        <v>35</v>
      </c>
      <c r="H2158" s="2">
        <f t="shared" si="263"/>
        <v>34.751999999999995</v>
      </c>
      <c r="I2158" s="2">
        <f t="array" ref="I2158">SUMPRODUCT(B2142:B2161, (ROW(B2142:B2161)-ROW(B2142)+1)) / (20*21/2)</f>
        <v>35</v>
      </c>
      <c r="J2158" s="2">
        <f t="shared" si="266"/>
        <v>34.999999826209553</v>
      </c>
      <c r="K2158" s="2">
        <f t="shared" si="260"/>
        <v>34.997610693340626</v>
      </c>
    </row>
    <row r="2159" spans="1:11" ht="13.5" x14ac:dyDescent="0.25">
      <c r="A2159" s="3">
        <f>TITRES_STAT!B2162</f>
        <v>45149</v>
      </c>
      <c r="B2159" s="6">
        <f>TITRES_STAT!D2162</f>
        <v>35</v>
      </c>
      <c r="C2159" s="2">
        <f t="shared" si="261"/>
        <v>0</v>
      </c>
      <c r="D2159" s="2">
        <f t="shared" si="262"/>
        <v>35</v>
      </c>
      <c r="E2159" s="2">
        <f t="shared" si="264"/>
        <v>35</v>
      </c>
      <c r="F2159" s="2">
        <f t="shared" si="265"/>
        <v>35</v>
      </c>
      <c r="G2159" s="2">
        <f t="shared" si="259"/>
        <v>35</v>
      </c>
      <c r="H2159" s="2">
        <f t="shared" si="263"/>
        <v>34.764799999999994</v>
      </c>
      <c r="I2159" s="2">
        <f t="array" ref="I2159">SUMPRODUCT(B2143:B2162, (ROW(B2143:B2162)-ROW(B2143)+1)) / (20*21/2)</f>
        <v>35</v>
      </c>
      <c r="J2159" s="2">
        <f t="shared" si="266"/>
        <v>34.999999842761028</v>
      </c>
      <c r="K2159" s="2">
        <f t="shared" si="260"/>
        <v>34.997704391640994</v>
      </c>
    </row>
    <row r="2160" spans="1:11" ht="13.5" x14ac:dyDescent="0.25">
      <c r="A2160" s="3">
        <f>TITRES_STAT!B2163</f>
        <v>45152</v>
      </c>
      <c r="B2160" s="6">
        <f>TITRES_STAT!D2163</f>
        <v>35</v>
      </c>
      <c r="C2160" s="2">
        <f t="shared" si="261"/>
        <v>0</v>
      </c>
      <c r="D2160" s="2">
        <f t="shared" si="262"/>
        <v>35</v>
      </c>
      <c r="E2160" s="2">
        <f t="shared" si="264"/>
        <v>35</v>
      </c>
      <c r="F2160" s="2">
        <f t="shared" si="265"/>
        <v>35</v>
      </c>
      <c r="G2160" s="2">
        <f t="shared" si="259"/>
        <v>35</v>
      </c>
      <c r="H2160" s="2">
        <f t="shared" si="263"/>
        <v>34.7776</v>
      </c>
      <c r="I2160" s="2">
        <f t="array" ref="I2160">SUMPRODUCT(B2144:B2163, (ROW(B2144:B2163)-ROW(B2144)+1)) / (20*21/2)</f>
        <v>35</v>
      </c>
      <c r="J2160" s="2">
        <f t="shared" si="266"/>
        <v>34.999999857736171</v>
      </c>
      <c r="K2160" s="2">
        <f t="shared" si="260"/>
        <v>34.997794415498213</v>
      </c>
    </row>
    <row r="2161" spans="1:11" ht="13.5" x14ac:dyDescent="0.25">
      <c r="A2161" s="3">
        <f>TITRES_STAT!B2164</f>
        <v>45153</v>
      </c>
      <c r="B2161" s="6">
        <f>TITRES_STAT!D2164</f>
        <v>35</v>
      </c>
      <c r="C2161" s="2">
        <f t="shared" si="261"/>
        <v>0</v>
      </c>
      <c r="D2161" s="2">
        <f t="shared" si="262"/>
        <v>35</v>
      </c>
      <c r="E2161" s="2">
        <f t="shared" si="264"/>
        <v>35</v>
      </c>
      <c r="F2161" s="2">
        <f t="shared" si="265"/>
        <v>35</v>
      </c>
      <c r="G2161" s="2">
        <f t="shared" si="259"/>
        <v>35</v>
      </c>
      <c r="H2161" s="2">
        <f t="shared" si="263"/>
        <v>34.790399999999998</v>
      </c>
      <c r="I2161" s="2">
        <f t="array" ref="I2161">SUMPRODUCT(B2145:B2164, (ROW(B2145:B2164)-ROW(B2145)+1)) / (20*21/2)</f>
        <v>35</v>
      </c>
      <c r="J2161" s="2">
        <f t="shared" si="266"/>
        <v>34.999999871285105</v>
      </c>
      <c r="K2161" s="2">
        <f t="shared" si="260"/>
        <v>34.997880909008089</v>
      </c>
    </row>
    <row r="2162" spans="1:11" ht="13.5" x14ac:dyDescent="0.25">
      <c r="A2162" s="3">
        <f>TITRES_STAT!B2165</f>
        <v>45154</v>
      </c>
      <c r="B2162" s="6">
        <f>TITRES_STAT!D2165</f>
        <v>35</v>
      </c>
      <c r="C2162" s="2">
        <f t="shared" si="261"/>
        <v>0</v>
      </c>
      <c r="D2162" s="2">
        <f t="shared" si="262"/>
        <v>35</v>
      </c>
      <c r="E2162" s="2">
        <f t="shared" si="264"/>
        <v>35</v>
      </c>
      <c r="F2162" s="2">
        <f t="shared" si="265"/>
        <v>35</v>
      </c>
      <c r="G2162" s="2">
        <f t="shared" ref="G2162:G2225" si="267">AVERAGE(B2113:B2162)</f>
        <v>35</v>
      </c>
      <c r="H2162" s="2">
        <f t="shared" si="263"/>
        <v>34.803249999999998</v>
      </c>
      <c r="I2162" s="2">
        <f t="array" ref="I2162">SUMPRODUCT(B2146:B2165, (ROW(B2146:B2165)-ROW(B2146)+1)) / (20*21/2)</f>
        <v>35</v>
      </c>
      <c r="J2162" s="2">
        <f t="shared" si="266"/>
        <v>34.999999883543666</v>
      </c>
      <c r="K2162" s="2">
        <f t="shared" si="260"/>
        <v>34.997964010615618</v>
      </c>
    </row>
    <row r="2163" spans="1:11" ht="13.5" x14ac:dyDescent="0.25">
      <c r="A2163" s="3">
        <f>TITRES_STAT!B2166</f>
        <v>45155</v>
      </c>
      <c r="B2163" s="6">
        <f>TITRES_STAT!D2166</f>
        <v>35</v>
      </c>
      <c r="C2163" s="2">
        <f t="shared" si="261"/>
        <v>0</v>
      </c>
      <c r="D2163" s="2">
        <f t="shared" si="262"/>
        <v>35</v>
      </c>
      <c r="E2163" s="2">
        <f t="shared" si="264"/>
        <v>35</v>
      </c>
      <c r="F2163" s="2">
        <f t="shared" si="265"/>
        <v>35</v>
      </c>
      <c r="G2163" s="2">
        <f t="shared" si="267"/>
        <v>35</v>
      </c>
      <c r="H2163" s="2">
        <f t="shared" si="263"/>
        <v>34.815249999999999</v>
      </c>
      <c r="I2163" s="2">
        <f t="array" ref="I2163">SUMPRODUCT(B2147:B2166, (ROW(B2147:B2166)-ROW(B2147)+1)) / (20*21/2)</f>
        <v>35</v>
      </c>
      <c r="J2163" s="2">
        <f t="shared" si="266"/>
        <v>34.999999894634747</v>
      </c>
      <c r="K2163" s="2">
        <f t="shared" ref="K2163:K2226" si="268">$K$4*B2163+(1-$K$4)*K2162</f>
        <v>34.998043853336576</v>
      </c>
    </row>
    <row r="2164" spans="1:11" ht="13.5" x14ac:dyDescent="0.25">
      <c r="A2164" s="3">
        <f>TITRES_STAT!B2167</f>
        <v>45156</v>
      </c>
      <c r="B2164" s="6">
        <f>TITRES_STAT!D2167</f>
        <v>35</v>
      </c>
      <c r="C2164" s="2">
        <f t="shared" si="261"/>
        <v>0</v>
      </c>
      <c r="D2164" s="2">
        <f t="shared" si="262"/>
        <v>35</v>
      </c>
      <c r="E2164" s="2">
        <f t="shared" si="264"/>
        <v>35</v>
      </c>
      <c r="F2164" s="2">
        <f t="shared" si="265"/>
        <v>35</v>
      </c>
      <c r="G2164" s="2">
        <f t="shared" si="267"/>
        <v>35</v>
      </c>
      <c r="H2164" s="2">
        <f t="shared" si="263"/>
        <v>34.827249999999999</v>
      </c>
      <c r="I2164" s="2">
        <f t="array" ref="I2164">SUMPRODUCT(B2148:B2167, (ROW(B2148:B2167)-ROW(B2148)+1)) / (20*21/2)</f>
        <v>35</v>
      </c>
      <c r="J2164" s="2">
        <f t="shared" si="266"/>
        <v>34.999999904669536</v>
      </c>
      <c r="K2164" s="2">
        <f t="shared" si="268"/>
        <v>34.998120564970442</v>
      </c>
    </row>
    <row r="2165" spans="1:11" ht="13.5" x14ac:dyDescent="0.25">
      <c r="A2165" s="3">
        <f>TITRES_STAT!B2168</f>
        <v>45159</v>
      </c>
      <c r="B2165" s="6">
        <f>TITRES_STAT!D2168</f>
        <v>35</v>
      </c>
      <c r="C2165" s="2">
        <f t="shared" si="261"/>
        <v>0</v>
      </c>
      <c r="D2165" s="2">
        <f t="shared" si="262"/>
        <v>35</v>
      </c>
      <c r="E2165" s="2">
        <f t="shared" si="264"/>
        <v>35</v>
      </c>
      <c r="F2165" s="2">
        <f t="shared" si="265"/>
        <v>35</v>
      </c>
      <c r="G2165" s="2">
        <f t="shared" si="267"/>
        <v>35</v>
      </c>
      <c r="H2165" s="2">
        <f t="shared" si="263"/>
        <v>34.839300000000001</v>
      </c>
      <c r="I2165" s="2">
        <f t="array" ref="I2165">SUMPRODUCT(B2149:B2168, (ROW(B2149:B2168)-ROW(B2149)+1)) / (20*21/2)</f>
        <v>35</v>
      </c>
      <c r="J2165" s="2">
        <f t="shared" si="266"/>
        <v>34.999999913748631</v>
      </c>
      <c r="K2165" s="2">
        <f t="shared" si="268"/>
        <v>34.998194268304935</v>
      </c>
    </row>
    <row r="2166" spans="1:11" ht="13.5" x14ac:dyDescent="0.25">
      <c r="A2166" s="3">
        <f>TITRES_STAT!B2169</f>
        <v>45160</v>
      </c>
      <c r="B2166" s="6">
        <f>TITRES_STAT!D2169</f>
        <v>35</v>
      </c>
      <c r="C2166" s="2">
        <f t="shared" si="261"/>
        <v>0</v>
      </c>
      <c r="D2166" s="2">
        <f t="shared" si="262"/>
        <v>35</v>
      </c>
      <c r="E2166" s="2">
        <f t="shared" si="264"/>
        <v>35</v>
      </c>
      <c r="F2166" s="2">
        <f t="shared" si="265"/>
        <v>35</v>
      </c>
      <c r="G2166" s="2">
        <f t="shared" si="267"/>
        <v>35</v>
      </c>
      <c r="H2166" s="2">
        <f t="shared" si="263"/>
        <v>34.850299999999997</v>
      </c>
      <c r="I2166" s="2">
        <f t="array" ref="I2166">SUMPRODUCT(B2150:B2169, (ROW(B2150:B2169)-ROW(B2150)+1)) / (20*21/2)</f>
        <v>35</v>
      </c>
      <c r="J2166" s="2">
        <f t="shared" si="266"/>
        <v>34.999999921963045</v>
      </c>
      <c r="K2166" s="2">
        <f t="shared" si="268"/>
        <v>34.998265081312589</v>
      </c>
    </row>
    <row r="2167" spans="1:11" ht="13.5" x14ac:dyDescent="0.25">
      <c r="A2167" s="3">
        <f>TITRES_STAT!B2170</f>
        <v>45161</v>
      </c>
      <c r="B2167" s="6">
        <f>TITRES_STAT!D2170</f>
        <v>35</v>
      </c>
      <c r="C2167" s="2">
        <f t="shared" si="261"/>
        <v>0</v>
      </c>
      <c r="D2167" s="2">
        <f t="shared" si="262"/>
        <v>35</v>
      </c>
      <c r="E2167" s="2">
        <f t="shared" si="264"/>
        <v>35</v>
      </c>
      <c r="F2167" s="2">
        <f t="shared" si="265"/>
        <v>35</v>
      </c>
      <c r="G2167" s="2">
        <f t="shared" si="267"/>
        <v>35</v>
      </c>
      <c r="H2167" s="2">
        <f t="shared" si="263"/>
        <v>34.8613</v>
      </c>
      <c r="I2167" s="2">
        <f t="array" ref="I2167">SUMPRODUCT(B2151:B2170, (ROW(B2151:B2170)-ROW(B2151)+1)) / (20*21/2)</f>
        <v>35</v>
      </c>
      <c r="J2167" s="2">
        <f t="shared" si="266"/>
        <v>34.999999929395138</v>
      </c>
      <c r="K2167" s="2">
        <f t="shared" si="268"/>
        <v>34.998333117339548</v>
      </c>
    </row>
    <row r="2168" spans="1:11" ht="13.5" x14ac:dyDescent="0.25">
      <c r="A2168" s="3">
        <f>TITRES_STAT!B2171</f>
        <v>45162</v>
      </c>
      <c r="B2168" s="6">
        <f>TITRES_STAT!D2171</f>
        <v>35</v>
      </c>
      <c r="C2168" s="2">
        <f t="shared" si="261"/>
        <v>0</v>
      </c>
      <c r="D2168" s="2">
        <f t="shared" si="262"/>
        <v>35</v>
      </c>
      <c r="E2168" s="2">
        <f t="shared" si="264"/>
        <v>35</v>
      </c>
      <c r="F2168" s="2">
        <f t="shared" si="265"/>
        <v>35</v>
      </c>
      <c r="G2168" s="2">
        <f t="shared" si="267"/>
        <v>35</v>
      </c>
      <c r="H2168" s="2">
        <f t="shared" si="263"/>
        <v>34.86495</v>
      </c>
      <c r="I2168" s="2">
        <f t="array" ref="I2168">SUMPRODUCT(B2152:B2171, (ROW(B2152:B2171)-ROW(B2152)+1)) / (20*21/2)</f>
        <v>35</v>
      </c>
      <c r="J2168" s="2">
        <f t="shared" si="266"/>
        <v>34.999999936119409</v>
      </c>
      <c r="K2168" s="2">
        <f t="shared" si="268"/>
        <v>34.998398485287019</v>
      </c>
    </row>
    <row r="2169" spans="1:11" ht="13.5" x14ac:dyDescent="0.25">
      <c r="A2169" s="3">
        <f>TITRES_STAT!B2172</f>
        <v>45163</v>
      </c>
      <c r="B2169" s="6">
        <f>TITRES_STAT!D2172</f>
        <v>35</v>
      </c>
      <c r="C2169" s="2">
        <f t="shared" si="261"/>
        <v>0</v>
      </c>
      <c r="D2169" s="2">
        <f t="shared" si="262"/>
        <v>35</v>
      </c>
      <c r="E2169" s="2">
        <f t="shared" si="264"/>
        <v>35</v>
      </c>
      <c r="F2169" s="2">
        <f t="shared" si="265"/>
        <v>35</v>
      </c>
      <c r="G2169" s="2">
        <f t="shared" si="267"/>
        <v>35</v>
      </c>
      <c r="H2169" s="2">
        <f t="shared" si="263"/>
        <v>34.868599999999994</v>
      </c>
      <c r="I2169" s="2">
        <f t="array" ref="I2169">SUMPRODUCT(B2153:B2172, (ROW(B2153:B2172)-ROW(B2153)+1)) / (20*21/2)</f>
        <v>35</v>
      </c>
      <c r="J2169" s="2">
        <f t="shared" si="266"/>
        <v>34.999999942203274</v>
      </c>
      <c r="K2169" s="2">
        <f t="shared" si="268"/>
        <v>34.998461289785574</v>
      </c>
    </row>
    <row r="2170" spans="1:11" ht="13.5" x14ac:dyDescent="0.25">
      <c r="A2170" s="3">
        <f>TITRES_STAT!B2173</f>
        <v>45166</v>
      </c>
      <c r="B2170" s="6">
        <f>TITRES_STAT!D2173</f>
        <v>35</v>
      </c>
      <c r="C2170" s="2">
        <f t="shared" si="261"/>
        <v>0</v>
      </c>
      <c r="D2170" s="2">
        <f t="shared" si="262"/>
        <v>35</v>
      </c>
      <c r="E2170" s="2">
        <f t="shared" si="264"/>
        <v>35</v>
      </c>
      <c r="F2170" s="2">
        <f t="shared" si="265"/>
        <v>35</v>
      </c>
      <c r="G2170" s="2">
        <f t="shared" si="267"/>
        <v>35</v>
      </c>
      <c r="H2170" s="2">
        <f t="shared" si="263"/>
        <v>34.872250000000001</v>
      </c>
      <c r="I2170" s="2">
        <f t="array" ref="I2170">SUMPRODUCT(B2154:B2173, (ROW(B2154:B2173)-ROW(B2154)+1)) / (20*21/2)</f>
        <v>35</v>
      </c>
      <c r="J2170" s="2">
        <f t="shared" si="266"/>
        <v>34.999999947707728</v>
      </c>
      <c r="K2170" s="2">
        <f t="shared" si="268"/>
        <v>34.998521631362614</v>
      </c>
    </row>
    <row r="2171" spans="1:11" ht="13.5" x14ac:dyDescent="0.25">
      <c r="A2171" s="3">
        <f>TITRES_STAT!B2174</f>
        <v>45167</v>
      </c>
      <c r="B2171" s="6">
        <f>TITRES_STAT!D2174</f>
        <v>35</v>
      </c>
      <c r="C2171" s="2">
        <f t="shared" si="261"/>
        <v>0</v>
      </c>
      <c r="D2171" s="2">
        <f t="shared" si="262"/>
        <v>35</v>
      </c>
      <c r="E2171" s="2">
        <f t="shared" si="264"/>
        <v>35</v>
      </c>
      <c r="F2171" s="2">
        <f t="shared" si="265"/>
        <v>35</v>
      </c>
      <c r="G2171" s="2">
        <f t="shared" si="267"/>
        <v>35</v>
      </c>
      <c r="H2171" s="2">
        <f t="shared" si="263"/>
        <v>34.875899999999994</v>
      </c>
      <c r="I2171" s="2">
        <f t="array" ref="I2171">SUMPRODUCT(B2155:B2174, (ROW(B2155:B2174)-ROW(B2155)+1)) / (20*21/2)</f>
        <v>35</v>
      </c>
      <c r="J2171" s="2">
        <f t="shared" si="266"/>
        <v>34.999999952687944</v>
      </c>
      <c r="K2171" s="2">
        <f t="shared" si="268"/>
        <v>34.9985796066033</v>
      </c>
    </row>
    <row r="2172" spans="1:11" ht="13.5" x14ac:dyDescent="0.25">
      <c r="A2172" s="3">
        <f>TITRES_STAT!B2175</f>
        <v>45168</v>
      </c>
      <c r="B2172" s="6">
        <f>TITRES_STAT!D2175</f>
        <v>35</v>
      </c>
      <c r="C2172" s="2">
        <f t="shared" si="261"/>
        <v>0</v>
      </c>
      <c r="D2172" s="2">
        <f t="shared" si="262"/>
        <v>35</v>
      </c>
      <c r="E2172" s="2">
        <f t="shared" si="264"/>
        <v>35</v>
      </c>
      <c r="F2172" s="2">
        <f t="shared" si="265"/>
        <v>35</v>
      </c>
      <c r="G2172" s="2">
        <f t="shared" si="267"/>
        <v>35</v>
      </c>
      <c r="H2172" s="2">
        <f t="shared" si="263"/>
        <v>34.879550000000002</v>
      </c>
      <c r="I2172" s="2">
        <f t="array" ref="I2172">SUMPRODUCT(B2156:B2175, (ROW(B2156:B2175)-ROW(B2156)+1)) / (20*21/2)</f>
        <v>35</v>
      </c>
      <c r="J2172" s="2">
        <f t="shared" si="266"/>
        <v>34.999999957193857</v>
      </c>
      <c r="K2172" s="2">
        <f t="shared" si="268"/>
        <v>34.998635308305133</v>
      </c>
    </row>
    <row r="2173" spans="1:11" ht="13.5" x14ac:dyDescent="0.25">
      <c r="A2173" s="3">
        <f>TITRES_STAT!B2176</f>
        <v>45169</v>
      </c>
      <c r="B2173" s="6">
        <f>TITRES_STAT!D2176</f>
        <v>35</v>
      </c>
      <c r="C2173" s="2">
        <f t="shared" si="261"/>
        <v>0</v>
      </c>
      <c r="D2173" s="2">
        <f t="shared" si="262"/>
        <v>35</v>
      </c>
      <c r="E2173" s="2">
        <f t="shared" si="264"/>
        <v>35</v>
      </c>
      <c r="F2173" s="2">
        <f t="shared" si="265"/>
        <v>35</v>
      </c>
      <c r="G2173" s="2">
        <f t="shared" si="267"/>
        <v>35</v>
      </c>
      <c r="H2173" s="2">
        <f t="shared" si="263"/>
        <v>34.883199999999995</v>
      </c>
      <c r="I2173" s="2">
        <f t="array" ref="I2173">SUMPRODUCT(B2157:B2176, (ROW(B2157:B2176)-ROW(B2157)+1)) / (20*21/2)</f>
        <v>35</v>
      </c>
      <c r="J2173" s="2">
        <f t="shared" si="266"/>
        <v>34.999999961270632</v>
      </c>
      <c r="K2173" s="2">
        <f t="shared" si="268"/>
        <v>34.998688825626502</v>
      </c>
    </row>
    <row r="2174" spans="1:11" ht="13.5" x14ac:dyDescent="0.25">
      <c r="A2174" s="3">
        <f>TITRES_STAT!B2177</f>
        <v>45170</v>
      </c>
      <c r="B2174" s="6">
        <f>TITRES_STAT!D2177</f>
        <v>35</v>
      </c>
      <c r="C2174" s="2">
        <f t="shared" si="261"/>
        <v>0</v>
      </c>
      <c r="D2174" s="2">
        <f t="shared" si="262"/>
        <v>35</v>
      </c>
      <c r="E2174" s="2">
        <f t="shared" si="264"/>
        <v>35</v>
      </c>
      <c r="F2174" s="2">
        <f t="shared" si="265"/>
        <v>35</v>
      </c>
      <c r="G2174" s="2">
        <f t="shared" si="267"/>
        <v>35</v>
      </c>
      <c r="H2174" s="2">
        <f t="shared" si="263"/>
        <v>34.886850000000003</v>
      </c>
      <c r="I2174" s="2">
        <f t="array" ref="I2174">SUMPRODUCT(B2158:B2177, (ROW(B2158:B2177)-ROW(B2158)+1)) / (20*21/2)</f>
        <v>35</v>
      </c>
      <c r="J2174" s="2">
        <f t="shared" si="266"/>
        <v>34.999999964959144</v>
      </c>
      <c r="K2174" s="2">
        <f t="shared" si="268"/>
        <v>34.998740244229388</v>
      </c>
    </row>
    <row r="2175" spans="1:11" ht="13.5" x14ac:dyDescent="0.25">
      <c r="A2175" s="3">
        <f>TITRES_STAT!B2178</f>
        <v>45173</v>
      </c>
      <c r="B2175" s="6">
        <f>TITRES_STAT!D2178</f>
        <v>35</v>
      </c>
      <c r="C2175" s="2">
        <f t="shared" si="261"/>
        <v>0</v>
      </c>
      <c r="D2175" s="2">
        <f t="shared" si="262"/>
        <v>35</v>
      </c>
      <c r="E2175" s="2">
        <f t="shared" si="264"/>
        <v>35</v>
      </c>
      <c r="F2175" s="2">
        <f t="shared" si="265"/>
        <v>35</v>
      </c>
      <c r="G2175" s="2">
        <f t="shared" si="267"/>
        <v>35</v>
      </c>
      <c r="H2175" s="2">
        <f t="shared" si="263"/>
        <v>34.890499999999996</v>
      </c>
      <c r="I2175" s="2">
        <f t="array" ref="I2175">SUMPRODUCT(B2159:B2178, (ROW(B2159:B2178)-ROW(B2159)+1)) / (20*21/2)</f>
        <v>35</v>
      </c>
      <c r="J2175" s="2">
        <f t="shared" si="266"/>
        <v>34.999999968296372</v>
      </c>
      <c r="K2175" s="2">
        <f t="shared" si="268"/>
        <v>34.998789646416476</v>
      </c>
    </row>
    <row r="2176" spans="1:11" ht="13.5" x14ac:dyDescent="0.25">
      <c r="A2176" s="3">
        <f>TITRES_STAT!B2179</f>
        <v>45174</v>
      </c>
      <c r="B2176" s="6">
        <f>TITRES_STAT!D2179</f>
        <v>35</v>
      </c>
      <c r="C2176" s="2">
        <f t="shared" si="261"/>
        <v>0</v>
      </c>
      <c r="D2176" s="2">
        <f t="shared" si="262"/>
        <v>35</v>
      </c>
      <c r="E2176" s="2">
        <f t="shared" si="264"/>
        <v>35</v>
      </c>
      <c r="F2176" s="2">
        <f t="shared" si="265"/>
        <v>35</v>
      </c>
      <c r="G2176" s="2">
        <f t="shared" si="267"/>
        <v>35</v>
      </c>
      <c r="H2176" s="2">
        <f t="shared" si="263"/>
        <v>34.894149999999996</v>
      </c>
      <c r="I2176" s="2">
        <f t="array" ref="I2176">SUMPRODUCT(B2160:B2179, (ROW(B2160:B2179)-ROW(B2160)+1)) / (20*21/2)</f>
        <v>35</v>
      </c>
      <c r="J2176" s="2">
        <f t="shared" si="266"/>
        <v>34.999999971315766</v>
      </c>
      <c r="K2176" s="2">
        <f t="shared" si="268"/>
        <v>34.998837111262894</v>
      </c>
    </row>
    <row r="2177" spans="1:11" ht="13.5" x14ac:dyDescent="0.25">
      <c r="A2177" s="3">
        <f>TITRES_STAT!B2180</f>
        <v>45175</v>
      </c>
      <c r="B2177" s="6">
        <f>TITRES_STAT!D2180</f>
        <v>35</v>
      </c>
      <c r="C2177" s="2">
        <f t="shared" si="261"/>
        <v>0</v>
      </c>
      <c r="D2177" s="2">
        <f t="shared" si="262"/>
        <v>35</v>
      </c>
      <c r="E2177" s="2">
        <f t="shared" si="264"/>
        <v>35</v>
      </c>
      <c r="F2177" s="2">
        <f t="shared" si="265"/>
        <v>35</v>
      </c>
      <c r="G2177" s="2">
        <f t="shared" si="267"/>
        <v>35</v>
      </c>
      <c r="H2177" s="2">
        <f t="shared" si="263"/>
        <v>34.897799999999997</v>
      </c>
      <c r="I2177" s="2">
        <f t="array" ref="I2177">SUMPRODUCT(B2161:B2180, (ROW(B2161:B2180)-ROW(B2161)+1)) / (20*21/2)</f>
        <v>35</v>
      </c>
      <c r="J2177" s="2">
        <f t="shared" si="266"/>
        <v>34.999999974047597</v>
      </c>
      <c r="K2177" s="2">
        <f t="shared" si="268"/>
        <v>34.998882714742784</v>
      </c>
    </row>
    <row r="2178" spans="1:11" ht="13.5" x14ac:dyDescent="0.25">
      <c r="A2178" s="3">
        <f>TITRES_STAT!B2181</f>
        <v>45176</v>
      </c>
      <c r="B2178" s="6">
        <f>TITRES_STAT!D2181</f>
        <v>35</v>
      </c>
      <c r="C2178" s="2">
        <f t="shared" si="261"/>
        <v>0</v>
      </c>
      <c r="D2178" s="2">
        <f t="shared" si="262"/>
        <v>35</v>
      </c>
      <c r="E2178" s="2">
        <f t="shared" si="264"/>
        <v>35</v>
      </c>
      <c r="F2178" s="2">
        <f t="shared" si="265"/>
        <v>35</v>
      </c>
      <c r="G2178" s="2">
        <f t="shared" si="267"/>
        <v>35</v>
      </c>
      <c r="H2178" s="2">
        <f t="shared" si="263"/>
        <v>34.901449999999997</v>
      </c>
      <c r="I2178" s="2">
        <f t="array" ref="I2178">SUMPRODUCT(B2162:B2181, (ROW(B2162:B2181)-ROW(B2162)+1)) / (20*21/2)</f>
        <v>35</v>
      </c>
      <c r="J2178" s="2">
        <f t="shared" si="266"/>
        <v>34.999999976519256</v>
      </c>
      <c r="K2178" s="2">
        <f t="shared" si="268"/>
        <v>34.998926529850912</v>
      </c>
    </row>
    <row r="2179" spans="1:11" ht="13.5" x14ac:dyDescent="0.25">
      <c r="A2179" s="3">
        <f>TITRES_STAT!B2182</f>
        <v>45177</v>
      </c>
      <c r="B2179" s="6">
        <f>TITRES_STAT!D2182</f>
        <v>35</v>
      </c>
      <c r="C2179" s="2">
        <f t="shared" si="261"/>
        <v>0</v>
      </c>
      <c r="D2179" s="2">
        <f t="shared" si="262"/>
        <v>35</v>
      </c>
      <c r="E2179" s="2">
        <f t="shared" si="264"/>
        <v>35</v>
      </c>
      <c r="F2179" s="2">
        <f t="shared" si="265"/>
        <v>35</v>
      </c>
      <c r="G2179" s="2">
        <f t="shared" si="267"/>
        <v>35</v>
      </c>
      <c r="H2179" s="2">
        <f t="shared" si="263"/>
        <v>34.905099999999997</v>
      </c>
      <c r="I2179" s="2">
        <f t="array" ref="I2179">SUMPRODUCT(B2163:B2182, (ROW(B2163:B2182)-ROW(B2163)+1)) / (20*21/2)</f>
        <v>35</v>
      </c>
      <c r="J2179" s="2">
        <f t="shared" si="266"/>
        <v>34.999999978755518</v>
      </c>
      <c r="K2179" s="2">
        <f t="shared" si="268"/>
        <v>34.99896862671951</v>
      </c>
    </row>
    <row r="2180" spans="1:11" ht="13.5" x14ac:dyDescent="0.25">
      <c r="A2180" s="3">
        <f>TITRES_STAT!B2183</f>
        <v>45180</v>
      </c>
      <c r="B2180" s="6">
        <f>TITRES_STAT!D2183</f>
        <v>35</v>
      </c>
      <c r="C2180" s="2">
        <f t="shared" ref="C2180:C2243" si="269">B2180-B2179</f>
        <v>0</v>
      </c>
      <c r="D2180" s="2">
        <f t="shared" si="262"/>
        <v>35</v>
      </c>
      <c r="E2180" s="2">
        <f t="shared" si="264"/>
        <v>35</v>
      </c>
      <c r="F2180" s="2">
        <f t="shared" si="265"/>
        <v>35</v>
      </c>
      <c r="G2180" s="2">
        <f t="shared" si="267"/>
        <v>35</v>
      </c>
      <c r="H2180" s="2">
        <f t="shared" si="263"/>
        <v>34.908749999999998</v>
      </c>
      <c r="I2180" s="2">
        <f t="array" ref="I2180">SUMPRODUCT(B2164:B2183, (ROW(B2164:B2183)-ROW(B2164)+1)) / (20*21/2)</f>
        <v>35</v>
      </c>
      <c r="J2180" s="2">
        <f t="shared" si="266"/>
        <v>34.999999980778803</v>
      </c>
      <c r="K2180" s="2">
        <f t="shared" si="268"/>
        <v>34.999009072730516</v>
      </c>
    </row>
    <row r="2181" spans="1:11" ht="13.5" x14ac:dyDescent="0.25">
      <c r="A2181" s="3">
        <f>TITRES_STAT!B2184</f>
        <v>45181</v>
      </c>
      <c r="B2181" s="6">
        <f>TITRES_STAT!D2184</f>
        <v>35</v>
      </c>
      <c r="C2181" s="2">
        <f t="shared" si="269"/>
        <v>0</v>
      </c>
      <c r="D2181" s="2">
        <f t="shared" si="262"/>
        <v>35</v>
      </c>
      <c r="E2181" s="2">
        <f t="shared" si="264"/>
        <v>35</v>
      </c>
      <c r="F2181" s="2">
        <f t="shared" si="265"/>
        <v>35</v>
      </c>
      <c r="G2181" s="2">
        <f t="shared" si="267"/>
        <v>35</v>
      </c>
      <c r="H2181" s="2">
        <f t="shared" si="263"/>
        <v>34.912399999999998</v>
      </c>
      <c r="I2181" s="2">
        <f t="array" ref="I2181">SUMPRODUCT(B2165:B2184, (ROW(B2165:B2184)-ROW(B2165)+1)) / (20*21/2)</f>
        <v>35</v>
      </c>
      <c r="J2181" s="2">
        <f t="shared" si="266"/>
        <v>34.999999982609395</v>
      </c>
      <c r="K2181" s="2">
        <f t="shared" si="268"/>
        <v>34.999047932623441</v>
      </c>
    </row>
    <row r="2182" spans="1:11" ht="13.5" x14ac:dyDescent="0.25">
      <c r="A2182" s="3">
        <f>TITRES_STAT!B2185</f>
        <v>45182</v>
      </c>
      <c r="B2182" s="6">
        <f>TITRES_STAT!D2185</f>
        <v>35</v>
      </c>
      <c r="C2182" s="2">
        <f t="shared" si="269"/>
        <v>0</v>
      </c>
      <c r="D2182" s="2">
        <f t="shared" ref="D2182:D2245" si="270">AVERAGE(B2178:B2182)</f>
        <v>35</v>
      </c>
      <c r="E2182" s="2">
        <f t="shared" si="264"/>
        <v>35</v>
      </c>
      <c r="F2182" s="2">
        <f t="shared" si="265"/>
        <v>35</v>
      </c>
      <c r="G2182" s="2">
        <f t="shared" si="267"/>
        <v>35</v>
      </c>
      <c r="H2182" s="2">
        <f t="shared" si="263"/>
        <v>34.916049999999998</v>
      </c>
      <c r="I2182" s="2">
        <f t="array" ref="I2182">SUMPRODUCT(B2166:B2185, (ROW(B2166:B2185)-ROW(B2166)+1)) / (20*21/2)</f>
        <v>35</v>
      </c>
      <c r="J2182" s="2">
        <f t="shared" si="266"/>
        <v>34.999999984265642</v>
      </c>
      <c r="K2182" s="2">
        <f t="shared" si="268"/>
        <v>34.999085268598996</v>
      </c>
    </row>
    <row r="2183" spans="1:11" ht="13.5" x14ac:dyDescent="0.25">
      <c r="A2183" s="3">
        <f>TITRES_STAT!B2186</f>
        <v>45183</v>
      </c>
      <c r="B2183" s="6">
        <f>TITRES_STAT!D2186</f>
        <v>35</v>
      </c>
      <c r="C2183" s="2">
        <f t="shared" si="269"/>
        <v>0</v>
      </c>
      <c r="D2183" s="2">
        <f t="shared" si="270"/>
        <v>35</v>
      </c>
      <c r="E2183" s="2">
        <f t="shared" si="264"/>
        <v>35</v>
      </c>
      <c r="F2183" s="2">
        <f t="shared" si="265"/>
        <v>35</v>
      </c>
      <c r="G2183" s="2">
        <f t="shared" si="267"/>
        <v>35</v>
      </c>
      <c r="H2183" s="2">
        <f t="shared" si="263"/>
        <v>34.919699999999999</v>
      </c>
      <c r="I2183" s="2">
        <f t="array" ref="I2183">SUMPRODUCT(B2167:B2186, (ROW(B2167:B2186)-ROW(B2167)+1)) / (20*21/2)</f>
        <v>35</v>
      </c>
      <c r="J2183" s="2">
        <f t="shared" si="266"/>
        <v>34.999999985764155</v>
      </c>
      <c r="K2183" s="2">
        <f t="shared" si="268"/>
        <v>34.999121140418644</v>
      </c>
    </row>
    <row r="2184" spans="1:11" ht="13.5" x14ac:dyDescent="0.25">
      <c r="A2184" s="3">
        <f>TITRES_STAT!B2187</f>
        <v>45184</v>
      </c>
      <c r="B2184" s="6">
        <f>TITRES_STAT!D2187</f>
        <v>35</v>
      </c>
      <c r="C2184" s="2">
        <f t="shared" si="269"/>
        <v>0</v>
      </c>
      <c r="D2184" s="2">
        <f t="shared" si="270"/>
        <v>35</v>
      </c>
      <c r="E2184" s="2">
        <f t="shared" si="264"/>
        <v>35</v>
      </c>
      <c r="F2184" s="2">
        <f t="shared" si="265"/>
        <v>35</v>
      </c>
      <c r="G2184" s="2">
        <f t="shared" si="267"/>
        <v>35</v>
      </c>
      <c r="H2184" s="2">
        <f t="shared" si="263"/>
        <v>34.923349999999999</v>
      </c>
      <c r="I2184" s="2">
        <f t="array" ref="I2184">SUMPRODUCT(B2168:B2187, (ROW(B2168:B2187)-ROW(B2168)+1)) / (20*21/2)</f>
        <v>35</v>
      </c>
      <c r="J2184" s="2">
        <f t="shared" si="266"/>
        <v>34.999999987119949</v>
      </c>
      <c r="K2184" s="2">
        <f t="shared" si="268"/>
        <v>34.99915560550027</v>
      </c>
    </row>
    <row r="2185" spans="1:11" ht="13.5" x14ac:dyDescent="0.25">
      <c r="A2185" s="3">
        <f>TITRES_STAT!B2188</f>
        <v>45187</v>
      </c>
      <c r="B2185" s="6">
        <f>TITRES_STAT!D2188</f>
        <v>35</v>
      </c>
      <c r="C2185" s="2">
        <f t="shared" si="269"/>
        <v>0</v>
      </c>
      <c r="D2185" s="2">
        <f t="shared" si="270"/>
        <v>35</v>
      </c>
      <c r="E2185" s="2">
        <f t="shared" si="264"/>
        <v>35</v>
      </c>
      <c r="F2185" s="2">
        <f t="shared" si="265"/>
        <v>35</v>
      </c>
      <c r="G2185" s="2">
        <f t="shared" si="267"/>
        <v>35</v>
      </c>
      <c r="H2185" s="2">
        <f t="shared" si="263"/>
        <v>34.927</v>
      </c>
      <c r="I2185" s="2">
        <f t="array" ref="I2185">SUMPRODUCT(B2169:B2188, (ROW(B2169:B2188)-ROW(B2169)+1)) / (20*21/2)</f>
        <v>35</v>
      </c>
      <c r="J2185" s="2">
        <f t="shared" si="266"/>
        <v>34.999999988346623</v>
      </c>
      <c r="K2185" s="2">
        <f t="shared" si="268"/>
        <v>34.999188719010064</v>
      </c>
    </row>
    <row r="2186" spans="1:11" ht="13.5" x14ac:dyDescent="0.25">
      <c r="A2186" s="3">
        <f>TITRES_STAT!B2189</f>
        <v>45188</v>
      </c>
      <c r="B2186" s="6">
        <f>TITRES_STAT!D2189</f>
        <v>35</v>
      </c>
      <c r="C2186" s="2">
        <f t="shared" si="269"/>
        <v>0</v>
      </c>
      <c r="D2186" s="2">
        <f t="shared" si="270"/>
        <v>35</v>
      </c>
      <c r="E2186" s="2">
        <f t="shared" si="264"/>
        <v>35</v>
      </c>
      <c r="F2186" s="2">
        <f t="shared" si="265"/>
        <v>35</v>
      </c>
      <c r="G2186" s="2">
        <f t="shared" si="267"/>
        <v>35</v>
      </c>
      <c r="H2186" s="2">
        <f t="shared" ref="H2186:H2249" si="271">AVERAGE(B1987:B2186)</f>
        <v>34.93065</v>
      </c>
      <c r="I2186" s="2">
        <f t="array" ref="I2186">SUMPRODUCT(B2170:B2189, (ROW(B2170:B2189)-ROW(B2170)+1)) / (20*21/2)</f>
        <v>35</v>
      </c>
      <c r="J2186" s="2">
        <f t="shared" si="266"/>
        <v>34.99999998945647</v>
      </c>
      <c r="K2186" s="2">
        <f t="shared" si="268"/>
        <v>34.999220533950847</v>
      </c>
    </row>
    <row r="2187" spans="1:11" ht="13.5" x14ac:dyDescent="0.25">
      <c r="A2187" s="3">
        <f>TITRES_STAT!B2190</f>
        <v>45189</v>
      </c>
      <c r="B2187" s="6">
        <f>TITRES_STAT!D2190</f>
        <v>35</v>
      </c>
      <c r="C2187" s="2">
        <f t="shared" si="269"/>
        <v>0</v>
      </c>
      <c r="D2187" s="2">
        <f t="shared" si="270"/>
        <v>35</v>
      </c>
      <c r="E2187" s="2">
        <f t="shared" si="264"/>
        <v>35</v>
      </c>
      <c r="F2187" s="2">
        <f t="shared" si="265"/>
        <v>35</v>
      </c>
      <c r="G2187" s="2">
        <f t="shared" si="267"/>
        <v>35</v>
      </c>
      <c r="H2187" s="2">
        <f t="shared" si="271"/>
        <v>34.9343</v>
      </c>
      <c r="I2187" s="2">
        <f t="array" ref="I2187">SUMPRODUCT(B2171:B2190, (ROW(B2171:B2190)-ROW(B2171)+1)) / (20*21/2)</f>
        <v>35</v>
      </c>
      <c r="J2187" s="2">
        <f t="shared" si="266"/>
        <v>34.999999990460616</v>
      </c>
      <c r="K2187" s="2">
        <f t="shared" si="268"/>
        <v>34.999251101246898</v>
      </c>
    </row>
    <row r="2188" spans="1:11" ht="13.5" x14ac:dyDescent="0.25">
      <c r="A2188" s="3">
        <f>TITRES_STAT!B2191</f>
        <v>45190</v>
      </c>
      <c r="B2188" s="6">
        <f>TITRES_STAT!D2191</f>
        <v>35</v>
      </c>
      <c r="C2188" s="2">
        <f t="shared" si="269"/>
        <v>0</v>
      </c>
      <c r="D2188" s="2">
        <f t="shared" si="270"/>
        <v>35</v>
      </c>
      <c r="E2188" s="2">
        <f t="shared" ref="E2188:E2251" si="272">AVERAGE(B2179:B2188)</f>
        <v>35</v>
      </c>
      <c r="F2188" s="2">
        <f t="shared" si="265"/>
        <v>35</v>
      </c>
      <c r="G2188" s="2">
        <f t="shared" si="267"/>
        <v>35</v>
      </c>
      <c r="H2188" s="2">
        <f t="shared" si="271"/>
        <v>34.937950000000001</v>
      </c>
      <c r="I2188" s="2">
        <f t="array" ref="I2188">SUMPRODUCT(B2172:B2191, (ROW(B2172:B2191)-ROW(B2172)+1)) / (20*21/2)</f>
        <v>35</v>
      </c>
      <c r="J2188" s="2">
        <f t="shared" si="266"/>
        <v>34.99999999136913</v>
      </c>
      <c r="K2188" s="2">
        <f t="shared" si="268"/>
        <v>34.999280469825457</v>
      </c>
    </row>
    <row r="2189" spans="1:11" ht="13.5" x14ac:dyDescent="0.25">
      <c r="A2189" s="3">
        <f>TITRES_STAT!B2192</f>
        <v>45191</v>
      </c>
      <c r="B2189" s="6">
        <f>TITRES_STAT!D2192</f>
        <v>35</v>
      </c>
      <c r="C2189" s="2">
        <f t="shared" si="269"/>
        <v>0</v>
      </c>
      <c r="D2189" s="2">
        <f t="shared" si="270"/>
        <v>35</v>
      </c>
      <c r="E2189" s="2">
        <f t="shared" si="272"/>
        <v>35</v>
      </c>
      <c r="F2189" s="2">
        <f t="shared" si="265"/>
        <v>35</v>
      </c>
      <c r="G2189" s="2">
        <f t="shared" si="267"/>
        <v>35</v>
      </c>
      <c r="H2189" s="2">
        <f t="shared" si="271"/>
        <v>34.941600000000001</v>
      </c>
      <c r="I2189" s="2">
        <f t="array" ref="I2189">SUMPRODUCT(B2173:B2192, (ROW(B2173:B2192)-ROW(B2173)+1)) / (20*21/2)</f>
        <v>35</v>
      </c>
      <c r="J2189" s="2">
        <f t="shared" si="266"/>
        <v>34.999999992191121</v>
      </c>
      <c r="K2189" s="2">
        <f t="shared" si="268"/>
        <v>34.999308686695052</v>
      </c>
    </row>
    <row r="2190" spans="1:11" ht="13.5" x14ac:dyDescent="0.25">
      <c r="A2190" s="3">
        <f>TITRES_STAT!B2193</f>
        <v>45194</v>
      </c>
      <c r="B2190" s="6">
        <f>TITRES_STAT!D2193</f>
        <v>35</v>
      </c>
      <c r="C2190" s="2">
        <f t="shared" si="269"/>
        <v>0</v>
      </c>
      <c r="D2190" s="2">
        <f t="shared" si="270"/>
        <v>35</v>
      </c>
      <c r="E2190" s="2">
        <f t="shared" si="272"/>
        <v>35</v>
      </c>
      <c r="F2190" s="2">
        <f t="shared" si="265"/>
        <v>35</v>
      </c>
      <c r="G2190" s="2">
        <f t="shared" si="267"/>
        <v>35</v>
      </c>
      <c r="H2190" s="2">
        <f t="shared" si="271"/>
        <v>34.945250000000001</v>
      </c>
      <c r="I2190" s="2">
        <f t="array" ref="I2190">SUMPRODUCT(B2174:B2193, (ROW(B2174:B2193)-ROW(B2174)+1)) / (20*21/2)</f>
        <v>35</v>
      </c>
      <c r="J2190" s="2">
        <f t="shared" si="266"/>
        <v>34.999999992934825</v>
      </c>
      <c r="K2190" s="2">
        <f t="shared" si="268"/>
        <v>34.999335797020741</v>
      </c>
    </row>
    <row r="2191" spans="1:11" ht="13.5" x14ac:dyDescent="0.25">
      <c r="A2191" s="3">
        <f>TITRES_STAT!B2194</f>
        <v>45195</v>
      </c>
      <c r="B2191" s="6">
        <f>TITRES_STAT!D2194</f>
        <v>35</v>
      </c>
      <c r="C2191" s="2">
        <f t="shared" si="269"/>
        <v>0</v>
      </c>
      <c r="D2191" s="2">
        <f t="shared" si="270"/>
        <v>35</v>
      </c>
      <c r="E2191" s="2">
        <f t="shared" si="272"/>
        <v>35</v>
      </c>
      <c r="F2191" s="2">
        <f t="shared" si="265"/>
        <v>35</v>
      </c>
      <c r="G2191" s="2">
        <f t="shared" si="267"/>
        <v>35</v>
      </c>
      <c r="H2191" s="2">
        <f t="shared" si="271"/>
        <v>34.948900000000002</v>
      </c>
      <c r="I2191" s="2">
        <f t="array" ref="I2191">SUMPRODUCT(B2175:B2194, (ROW(B2175:B2194)-ROW(B2175)+1)) / (20*21/2)</f>
        <v>35</v>
      </c>
      <c r="J2191" s="2">
        <f t="shared" si="266"/>
        <v>34.999999993607702</v>
      </c>
      <c r="K2191" s="2">
        <f t="shared" si="268"/>
        <v>34.9993618441964</v>
      </c>
    </row>
    <row r="2192" spans="1:11" ht="13.5" x14ac:dyDescent="0.25">
      <c r="A2192" s="3">
        <f>TITRES_STAT!B2195</f>
        <v>45197</v>
      </c>
      <c r="B2192" s="6">
        <f>TITRES_STAT!D2195</f>
        <v>35</v>
      </c>
      <c r="C2192" s="2">
        <f t="shared" si="269"/>
        <v>0</v>
      </c>
      <c r="D2192" s="2">
        <f t="shared" si="270"/>
        <v>35</v>
      </c>
      <c r="E2192" s="2">
        <f t="shared" si="272"/>
        <v>35</v>
      </c>
      <c r="F2192" s="2">
        <f t="shared" si="265"/>
        <v>35</v>
      </c>
      <c r="G2192" s="2">
        <f t="shared" si="267"/>
        <v>35</v>
      </c>
      <c r="H2192" s="2">
        <f t="shared" si="271"/>
        <v>34.952550000000002</v>
      </c>
      <c r="I2192" s="2">
        <f t="array" ref="I2192">SUMPRODUCT(B2176:B2195, (ROW(B2176:B2195)-ROW(B2176)+1)) / (20*21/2)</f>
        <v>35</v>
      </c>
      <c r="J2192" s="2">
        <f t="shared" si="266"/>
        <v>34.999999994216495</v>
      </c>
      <c r="K2192" s="2">
        <f t="shared" si="268"/>
        <v>34.99938686991419</v>
      </c>
    </row>
    <row r="2193" spans="1:11" ht="13.5" x14ac:dyDescent="0.25">
      <c r="A2193" s="3">
        <f>TITRES_STAT!B2196</f>
        <v>45198</v>
      </c>
      <c r="B2193" s="6">
        <f>TITRES_STAT!D2196</f>
        <v>35</v>
      </c>
      <c r="C2193" s="2">
        <f t="shared" si="269"/>
        <v>0</v>
      </c>
      <c r="D2193" s="2">
        <f t="shared" si="270"/>
        <v>35</v>
      </c>
      <c r="E2193" s="2">
        <f t="shared" si="272"/>
        <v>35</v>
      </c>
      <c r="F2193" s="2">
        <f t="shared" si="265"/>
        <v>35</v>
      </c>
      <c r="G2193" s="2">
        <f t="shared" si="267"/>
        <v>35</v>
      </c>
      <c r="H2193" s="2">
        <f t="shared" si="271"/>
        <v>34.956199999999995</v>
      </c>
      <c r="I2193" s="2">
        <f t="array" ref="I2193">SUMPRODUCT(B2177:B2196, (ROW(B2177:B2196)-ROW(B2177)+1)) / (20*21/2)</f>
        <v>35</v>
      </c>
      <c r="J2193" s="2">
        <f t="shared" si="266"/>
        <v>34.999999994767307</v>
      </c>
      <c r="K2193" s="2">
        <f t="shared" si="268"/>
        <v>34.999410914231284</v>
      </c>
    </row>
    <row r="2194" spans="1:11" ht="13.5" x14ac:dyDescent="0.25">
      <c r="A2194" s="3">
        <f>TITRES_STAT!B2197</f>
        <v>45201</v>
      </c>
      <c r="B2194" s="6">
        <f>TITRES_STAT!D2197</f>
        <v>35</v>
      </c>
      <c r="C2194" s="2">
        <f t="shared" si="269"/>
        <v>0</v>
      </c>
      <c r="D2194" s="2">
        <f t="shared" si="270"/>
        <v>35</v>
      </c>
      <c r="E2194" s="2">
        <f t="shared" si="272"/>
        <v>35</v>
      </c>
      <c r="F2194" s="2">
        <f t="shared" si="265"/>
        <v>35</v>
      </c>
      <c r="G2194" s="2">
        <f t="shared" si="267"/>
        <v>35</v>
      </c>
      <c r="H2194" s="2">
        <f t="shared" si="271"/>
        <v>34.959850000000003</v>
      </c>
      <c r="I2194" s="2">
        <f t="array" ref="I2194">SUMPRODUCT(B2178:B2197, (ROW(B2178:B2197)-ROW(B2178)+1)) / (20*21/2)</f>
        <v>35</v>
      </c>
      <c r="J2194" s="2">
        <f t="shared" si="266"/>
        <v>34.999999995265661</v>
      </c>
      <c r="K2194" s="2">
        <f t="shared" si="268"/>
        <v>34.99943401563398</v>
      </c>
    </row>
    <row r="2195" spans="1:11" ht="13.5" x14ac:dyDescent="0.25">
      <c r="A2195" s="3">
        <f>TITRES_STAT!B2198</f>
        <v>45202</v>
      </c>
      <c r="B2195" s="6">
        <f>TITRES_STAT!D2198</f>
        <v>35</v>
      </c>
      <c r="C2195" s="2">
        <f t="shared" si="269"/>
        <v>0</v>
      </c>
      <c r="D2195" s="2">
        <f t="shared" si="270"/>
        <v>35</v>
      </c>
      <c r="E2195" s="2">
        <f t="shared" si="272"/>
        <v>35</v>
      </c>
      <c r="F2195" s="2">
        <f t="shared" si="265"/>
        <v>35</v>
      </c>
      <c r="G2195" s="2">
        <f t="shared" si="267"/>
        <v>35</v>
      </c>
      <c r="H2195" s="2">
        <f t="shared" si="271"/>
        <v>34.963499999999996</v>
      </c>
      <c r="I2195" s="2">
        <f t="array" ref="I2195">SUMPRODUCT(B2179:B2198, (ROW(B2179:B2198)-ROW(B2179)+1)) / (20*21/2)</f>
        <v>35</v>
      </c>
      <c r="J2195" s="2">
        <f t="shared" si="266"/>
        <v>34.99999999571655</v>
      </c>
      <c r="K2195" s="2">
        <f t="shared" si="268"/>
        <v>34.999456211099314</v>
      </c>
    </row>
    <row r="2196" spans="1:11" ht="13.5" x14ac:dyDescent="0.25">
      <c r="A2196" s="3">
        <f>TITRES_STAT!B2199</f>
        <v>45203</v>
      </c>
      <c r="B2196" s="6">
        <f>TITRES_STAT!D2199</f>
        <v>35</v>
      </c>
      <c r="C2196" s="2">
        <f t="shared" si="269"/>
        <v>0</v>
      </c>
      <c r="D2196" s="2">
        <f t="shared" si="270"/>
        <v>35</v>
      </c>
      <c r="E2196" s="2">
        <f t="shared" si="272"/>
        <v>35</v>
      </c>
      <c r="F2196" s="2">
        <f t="shared" ref="F2196:F2259" si="273">AVERAGE(B2177:B2196)</f>
        <v>35</v>
      </c>
      <c r="G2196" s="2">
        <f t="shared" si="267"/>
        <v>35</v>
      </c>
      <c r="H2196" s="2">
        <f t="shared" si="271"/>
        <v>34.967150000000004</v>
      </c>
      <c r="I2196" s="2">
        <f t="array" ref="I2196">SUMPRODUCT(B2180:B2199, (ROW(B2180:B2199)-ROW(B2180)+1)) / (20*21/2)</f>
        <v>35</v>
      </c>
      <c r="J2196" s="2">
        <f t="shared" si="266"/>
        <v>34.999999996124501</v>
      </c>
      <c r="K2196" s="2">
        <f t="shared" si="268"/>
        <v>34.999477536154245</v>
      </c>
    </row>
    <row r="2197" spans="1:11" ht="13.5" x14ac:dyDescent="0.25">
      <c r="A2197" s="3">
        <f>TITRES_STAT!B2200</f>
        <v>45204</v>
      </c>
      <c r="B2197" s="6">
        <f>TITRES_STAT!D2200</f>
        <v>35</v>
      </c>
      <c r="C2197" s="2">
        <f t="shared" si="269"/>
        <v>0</v>
      </c>
      <c r="D2197" s="2">
        <f t="shared" si="270"/>
        <v>35</v>
      </c>
      <c r="E2197" s="2">
        <f t="shared" si="272"/>
        <v>35</v>
      </c>
      <c r="F2197" s="2">
        <f t="shared" si="273"/>
        <v>35</v>
      </c>
      <c r="G2197" s="2">
        <f t="shared" si="267"/>
        <v>35</v>
      </c>
      <c r="H2197" s="2">
        <f t="shared" si="271"/>
        <v>34.970799999999997</v>
      </c>
      <c r="I2197" s="2">
        <f t="array" ref="I2197">SUMPRODUCT(B2181:B2200, (ROW(B2181:B2200)-ROW(B2181)+1)) / (20*21/2)</f>
        <v>35</v>
      </c>
      <c r="J2197" s="2">
        <f t="shared" ref="J2197:J2260" si="274">$J$4*B2197+J2196*(1-$J$4)</f>
        <v>34.999999996493599</v>
      </c>
      <c r="K2197" s="2">
        <f t="shared" si="268"/>
        <v>34.999498024932514</v>
      </c>
    </row>
    <row r="2198" spans="1:11" ht="13.5" x14ac:dyDescent="0.25">
      <c r="A2198" s="3">
        <f>TITRES_STAT!B2201</f>
        <v>45205</v>
      </c>
      <c r="B2198" s="6">
        <f>TITRES_STAT!D2201</f>
        <v>35</v>
      </c>
      <c r="C2198" s="2">
        <f t="shared" si="269"/>
        <v>0</v>
      </c>
      <c r="D2198" s="2">
        <f t="shared" si="270"/>
        <v>35</v>
      </c>
      <c r="E2198" s="2">
        <f t="shared" si="272"/>
        <v>35</v>
      </c>
      <c r="F2198" s="2">
        <f t="shared" si="273"/>
        <v>35</v>
      </c>
      <c r="G2198" s="2">
        <f t="shared" si="267"/>
        <v>35</v>
      </c>
      <c r="H2198" s="2">
        <f t="shared" si="271"/>
        <v>34.974450000000004</v>
      </c>
      <c r="I2198" s="2">
        <f t="array" ref="I2198">SUMPRODUCT(B2182:B2201, (ROW(B2182:B2201)-ROW(B2182)+1)) / (20*21/2)</f>
        <v>35</v>
      </c>
      <c r="J2198" s="2">
        <f t="shared" si="274"/>
        <v>34.99999999682754</v>
      </c>
      <c r="K2198" s="2">
        <f t="shared" si="268"/>
        <v>34.999517710229284</v>
      </c>
    </row>
    <row r="2199" spans="1:11" ht="13.5" x14ac:dyDescent="0.25">
      <c r="A2199" s="3">
        <f>TITRES_STAT!B2202</f>
        <v>45208</v>
      </c>
      <c r="B2199" s="6">
        <f>TITRES_STAT!D2202</f>
        <v>35</v>
      </c>
      <c r="C2199" s="2">
        <f t="shared" si="269"/>
        <v>0</v>
      </c>
      <c r="D2199" s="2">
        <f t="shared" si="270"/>
        <v>35</v>
      </c>
      <c r="E2199" s="2">
        <f t="shared" si="272"/>
        <v>35</v>
      </c>
      <c r="F2199" s="2">
        <f t="shared" si="273"/>
        <v>35</v>
      </c>
      <c r="G2199" s="2">
        <f t="shared" si="267"/>
        <v>35</v>
      </c>
      <c r="H2199" s="2">
        <f t="shared" si="271"/>
        <v>34.978099999999998</v>
      </c>
      <c r="I2199" s="2">
        <f t="array" ref="I2199">SUMPRODUCT(B2183:B2202, (ROW(B2183:B2202)-ROW(B2183)+1)) / (20*21/2)</f>
        <v>35</v>
      </c>
      <c r="J2199" s="2">
        <f t="shared" si="274"/>
        <v>34.999999997129677</v>
      </c>
      <c r="K2199" s="2">
        <f t="shared" si="268"/>
        <v>34.999536623553631</v>
      </c>
    </row>
    <row r="2200" spans="1:11" ht="13.5" x14ac:dyDescent="0.25">
      <c r="A2200" s="3">
        <f>TITRES_STAT!B2203</f>
        <v>45209</v>
      </c>
      <c r="B2200" s="6">
        <f>TITRES_STAT!D2203</f>
        <v>35</v>
      </c>
      <c r="C2200" s="2">
        <f t="shared" si="269"/>
        <v>0</v>
      </c>
      <c r="D2200" s="2">
        <f t="shared" si="270"/>
        <v>35</v>
      </c>
      <c r="E2200" s="2">
        <f t="shared" si="272"/>
        <v>35</v>
      </c>
      <c r="F2200" s="2">
        <f t="shared" si="273"/>
        <v>35</v>
      </c>
      <c r="G2200" s="2">
        <f t="shared" si="267"/>
        <v>35</v>
      </c>
      <c r="H2200" s="2">
        <f t="shared" si="271"/>
        <v>34.981750000000005</v>
      </c>
      <c r="I2200" s="2">
        <f t="array" ref="I2200">SUMPRODUCT(B2184:B2203, (ROW(B2184:B2203)-ROW(B2184)+1)) / (20*21/2)</f>
        <v>35</v>
      </c>
      <c r="J2200" s="2">
        <f t="shared" si="274"/>
        <v>34.999999997403044</v>
      </c>
      <c r="K2200" s="2">
        <f t="shared" si="268"/>
        <v>34.99955479517898</v>
      </c>
    </row>
    <row r="2201" spans="1:11" ht="13.5" x14ac:dyDescent="0.25">
      <c r="A2201" s="3">
        <f>TITRES_STAT!B2204</f>
        <v>45210</v>
      </c>
      <c r="B2201" s="6">
        <f>TITRES_STAT!D2204</f>
        <v>35</v>
      </c>
      <c r="C2201" s="2">
        <f t="shared" si="269"/>
        <v>0</v>
      </c>
      <c r="D2201" s="2">
        <f t="shared" si="270"/>
        <v>35</v>
      </c>
      <c r="E2201" s="2">
        <f t="shared" si="272"/>
        <v>35</v>
      </c>
      <c r="F2201" s="2">
        <f t="shared" si="273"/>
        <v>35</v>
      </c>
      <c r="G2201" s="2">
        <f t="shared" si="267"/>
        <v>35</v>
      </c>
      <c r="H2201" s="2">
        <f t="shared" si="271"/>
        <v>34.985399999999998</v>
      </c>
      <c r="I2201" s="2">
        <f t="array" ref="I2201">SUMPRODUCT(B2185:B2204, (ROW(B2185:B2204)-ROW(B2185)+1)) / (20*21/2)</f>
        <v>35</v>
      </c>
      <c r="J2201" s="2">
        <f t="shared" si="274"/>
        <v>34.999999997650377</v>
      </c>
      <c r="K2201" s="2">
        <f t="shared" si="268"/>
        <v>34.99957225419157</v>
      </c>
    </row>
    <row r="2202" spans="1:11" ht="13.5" x14ac:dyDescent="0.25">
      <c r="A2202" s="3">
        <f>TITRES_STAT!B2205</f>
        <v>45211</v>
      </c>
      <c r="B2202" s="6">
        <f>TITRES_STAT!D2205</f>
        <v>35</v>
      </c>
      <c r="C2202" s="2">
        <f t="shared" si="269"/>
        <v>0</v>
      </c>
      <c r="D2202" s="2">
        <f t="shared" si="270"/>
        <v>35</v>
      </c>
      <c r="E2202" s="2">
        <f t="shared" si="272"/>
        <v>35</v>
      </c>
      <c r="F2202" s="2">
        <f t="shared" si="273"/>
        <v>35</v>
      </c>
      <c r="G2202" s="2">
        <f t="shared" si="267"/>
        <v>35</v>
      </c>
      <c r="H2202" s="2">
        <f t="shared" si="271"/>
        <v>34.989049999999999</v>
      </c>
      <c r="I2202" s="2">
        <f t="array" ref="I2202">SUMPRODUCT(B2186:B2205, (ROW(B2186:B2205)-ROW(B2186)+1)) / (20*21/2)</f>
        <v>35</v>
      </c>
      <c r="J2202" s="2">
        <f t="shared" si="274"/>
        <v>34.999999997874149</v>
      </c>
      <c r="K2202" s="2">
        <f t="shared" si="268"/>
        <v>34.999589028537002</v>
      </c>
    </row>
    <row r="2203" spans="1:11" ht="13.5" x14ac:dyDescent="0.25">
      <c r="A2203" s="3">
        <f>TITRES_STAT!B2206</f>
        <v>45212</v>
      </c>
      <c r="B2203" s="6">
        <f>TITRES_STAT!D2206</f>
        <v>35</v>
      </c>
      <c r="C2203" s="2">
        <f t="shared" si="269"/>
        <v>0</v>
      </c>
      <c r="D2203" s="2">
        <f t="shared" si="270"/>
        <v>35</v>
      </c>
      <c r="E2203" s="2">
        <f t="shared" si="272"/>
        <v>35</v>
      </c>
      <c r="F2203" s="2">
        <f t="shared" si="273"/>
        <v>35</v>
      </c>
      <c r="G2203" s="2">
        <f t="shared" si="267"/>
        <v>35</v>
      </c>
      <c r="H2203" s="2">
        <f t="shared" si="271"/>
        <v>34.992699999999999</v>
      </c>
      <c r="I2203" s="2">
        <f t="array" ref="I2203">SUMPRODUCT(B2187:B2206, (ROW(B2187:B2206)-ROW(B2187)+1)) / (20*21/2)</f>
        <v>35</v>
      </c>
      <c r="J2203" s="2">
        <f t="shared" si="274"/>
        <v>34.999999998076611</v>
      </c>
      <c r="K2203" s="2">
        <f t="shared" si="268"/>
        <v>34.999605145064969</v>
      </c>
    </row>
    <row r="2204" spans="1:11" ht="13.5" x14ac:dyDescent="0.25">
      <c r="A2204" s="3">
        <f>TITRES_STAT!B2207</f>
        <v>45215</v>
      </c>
      <c r="B2204" s="6">
        <f>TITRES_STAT!D2207</f>
        <v>35</v>
      </c>
      <c r="C2204" s="2">
        <f t="shared" si="269"/>
        <v>0</v>
      </c>
      <c r="D2204" s="2">
        <f t="shared" si="270"/>
        <v>35</v>
      </c>
      <c r="E2204" s="2">
        <f t="shared" si="272"/>
        <v>35</v>
      </c>
      <c r="F2204" s="2">
        <f t="shared" si="273"/>
        <v>35</v>
      </c>
      <c r="G2204" s="2">
        <f t="shared" si="267"/>
        <v>35</v>
      </c>
      <c r="H2204" s="2">
        <f t="shared" si="271"/>
        <v>34.99635</v>
      </c>
      <c r="I2204" s="2">
        <f t="array" ref="I2204">SUMPRODUCT(B2188:B2207, (ROW(B2188:B2207)-ROW(B2188)+1)) / (20*21/2)</f>
        <v>35</v>
      </c>
      <c r="J2204" s="2">
        <f t="shared" si="274"/>
        <v>34.999999998259788</v>
      </c>
      <c r="K2204" s="2">
        <f t="shared" si="268"/>
        <v>34.999620629572227</v>
      </c>
    </row>
    <row r="2205" spans="1:11" ht="13.5" x14ac:dyDescent="0.25">
      <c r="A2205" s="3">
        <f>TITRES_STAT!B2208</f>
        <v>45216</v>
      </c>
      <c r="B2205" s="6">
        <f>TITRES_STAT!D2208</f>
        <v>35</v>
      </c>
      <c r="C2205" s="2">
        <f t="shared" si="269"/>
        <v>0</v>
      </c>
      <c r="D2205" s="2">
        <f t="shared" si="270"/>
        <v>35</v>
      </c>
      <c r="E2205" s="2">
        <f t="shared" si="272"/>
        <v>35</v>
      </c>
      <c r="F2205" s="2">
        <f t="shared" si="273"/>
        <v>35</v>
      </c>
      <c r="G2205" s="2">
        <f t="shared" si="267"/>
        <v>35</v>
      </c>
      <c r="H2205" s="2">
        <f t="shared" si="271"/>
        <v>35</v>
      </c>
      <c r="I2205" s="2">
        <f t="array" ref="I2205">SUMPRODUCT(B2189:B2208, (ROW(B2189:B2208)-ROW(B2189)+1)) / (20*21/2)</f>
        <v>35</v>
      </c>
      <c r="J2205" s="2">
        <f t="shared" si="274"/>
        <v>34.999999998425523</v>
      </c>
      <c r="K2205" s="2">
        <f t="shared" si="268"/>
        <v>34.999635506843909</v>
      </c>
    </row>
    <row r="2206" spans="1:11" ht="13.5" x14ac:dyDescent="0.25">
      <c r="A2206" s="3">
        <f>TITRES_STAT!B2209</f>
        <v>45217</v>
      </c>
      <c r="B2206" s="6">
        <f>TITRES_STAT!D2209</f>
        <v>35</v>
      </c>
      <c r="C2206" s="2">
        <f t="shared" si="269"/>
        <v>0</v>
      </c>
      <c r="D2206" s="2">
        <f t="shared" si="270"/>
        <v>35</v>
      </c>
      <c r="E2206" s="2">
        <f t="shared" si="272"/>
        <v>35</v>
      </c>
      <c r="F2206" s="2">
        <f t="shared" si="273"/>
        <v>35</v>
      </c>
      <c r="G2206" s="2">
        <f t="shared" si="267"/>
        <v>35</v>
      </c>
      <c r="H2206" s="2">
        <f t="shared" si="271"/>
        <v>35</v>
      </c>
      <c r="I2206" s="2">
        <f t="array" ref="I2206">SUMPRODUCT(B2190:B2209, (ROW(B2190:B2209)-ROW(B2190)+1)) / (20*21/2)</f>
        <v>34.936190476190475</v>
      </c>
      <c r="J2206" s="2">
        <f t="shared" si="274"/>
        <v>34.999999998575476</v>
      </c>
      <c r="K2206" s="2">
        <f t="shared" si="268"/>
        <v>34.99964980069317</v>
      </c>
    </row>
    <row r="2207" spans="1:11" ht="13.5" x14ac:dyDescent="0.25">
      <c r="A2207" s="3">
        <f>TITRES_STAT!B2210</f>
        <v>45218</v>
      </c>
      <c r="B2207" s="6">
        <f>TITRES_STAT!D2210</f>
        <v>35</v>
      </c>
      <c r="C2207" s="2">
        <f t="shared" si="269"/>
        <v>0</v>
      </c>
      <c r="D2207" s="2">
        <f t="shared" si="270"/>
        <v>35</v>
      </c>
      <c r="E2207" s="2">
        <f t="shared" si="272"/>
        <v>35</v>
      </c>
      <c r="F2207" s="2">
        <f t="shared" si="273"/>
        <v>35</v>
      </c>
      <c r="G2207" s="2">
        <f t="shared" si="267"/>
        <v>35</v>
      </c>
      <c r="H2207" s="2">
        <f t="shared" si="271"/>
        <v>35</v>
      </c>
      <c r="I2207" s="2">
        <f t="array" ref="I2207">SUMPRODUCT(B2191:B2210, (ROW(B2191:B2210)-ROW(B2191)+1)) / (20*21/2)</f>
        <v>34.875571428571433</v>
      </c>
      <c r="J2207" s="2">
        <f t="shared" si="274"/>
        <v>34.999999998711147</v>
      </c>
      <c r="K2207" s="2">
        <f t="shared" si="268"/>
        <v>34.999663533999325</v>
      </c>
    </row>
    <row r="2208" spans="1:11" ht="13.5" x14ac:dyDescent="0.25">
      <c r="A2208" s="3">
        <f>TITRES_STAT!B2211</f>
        <v>45219</v>
      </c>
      <c r="B2208" s="6">
        <f>TITRES_STAT!D2211</f>
        <v>35</v>
      </c>
      <c r="C2208" s="2">
        <f t="shared" si="269"/>
        <v>0</v>
      </c>
      <c r="D2208" s="2">
        <f t="shared" si="270"/>
        <v>35</v>
      </c>
      <c r="E2208" s="2">
        <f t="shared" si="272"/>
        <v>35</v>
      </c>
      <c r="F2208" s="2">
        <f t="shared" si="273"/>
        <v>35</v>
      </c>
      <c r="G2208" s="2">
        <f t="shared" si="267"/>
        <v>35</v>
      </c>
      <c r="H2208" s="2">
        <f t="shared" si="271"/>
        <v>35</v>
      </c>
      <c r="I2208" s="2">
        <f t="array" ref="I2208">SUMPRODUCT(B2192:B2211, (ROW(B2192:B2211)-ROW(B2192)+1)) / (20*21/2)</f>
        <v>34.818142857142853</v>
      </c>
      <c r="J2208" s="2">
        <f t="shared" si="274"/>
        <v>34.999999998833893</v>
      </c>
      <c r="K2208" s="2">
        <f t="shared" si="268"/>
        <v>34.999676728744454</v>
      </c>
    </row>
    <row r="2209" spans="1:11" ht="13.5" x14ac:dyDescent="0.25">
      <c r="A2209" s="3">
        <f>TITRES_STAT!B2212</f>
        <v>45222</v>
      </c>
      <c r="B2209" s="6">
        <f>TITRES_STAT!D2212</f>
        <v>34.33</v>
      </c>
      <c r="C2209" s="2">
        <f t="shared" si="269"/>
        <v>-0.67000000000000171</v>
      </c>
      <c r="D2209" s="2">
        <f t="shared" si="270"/>
        <v>34.866</v>
      </c>
      <c r="E2209" s="2">
        <f t="shared" si="272"/>
        <v>34.933</v>
      </c>
      <c r="F2209" s="2">
        <f t="shared" si="273"/>
        <v>34.966500000000003</v>
      </c>
      <c r="G2209" s="2">
        <f t="shared" si="267"/>
        <v>34.986599999999996</v>
      </c>
      <c r="H2209" s="2">
        <f t="shared" si="271"/>
        <v>34.996650000000002</v>
      </c>
      <c r="I2209" s="2">
        <f t="array" ref="I2209">SUMPRODUCT(B2193:B2212, (ROW(B2193:B2212)-ROW(B2193)+1)) / (20*21/2)</f>
        <v>34.763904761904762</v>
      </c>
      <c r="J2209" s="2">
        <f t="shared" si="274"/>
        <v>34.936190475135426</v>
      </c>
      <c r="K2209" s="2">
        <f t="shared" si="268"/>
        <v>34.97341489624467</v>
      </c>
    </row>
    <row r="2210" spans="1:11" ht="13.5" x14ac:dyDescent="0.25">
      <c r="A2210" s="3">
        <f>TITRES_STAT!B2213</f>
        <v>45223</v>
      </c>
      <c r="B2210" s="6">
        <f>TITRES_STAT!D2213</f>
        <v>34.33</v>
      </c>
      <c r="C2210" s="2">
        <f t="shared" si="269"/>
        <v>0</v>
      </c>
      <c r="D2210" s="2">
        <f t="shared" si="270"/>
        <v>34.731999999999992</v>
      </c>
      <c r="E2210" s="2">
        <f t="shared" si="272"/>
        <v>34.866</v>
      </c>
      <c r="F2210" s="2">
        <f t="shared" si="273"/>
        <v>34.933000000000007</v>
      </c>
      <c r="G2210" s="2">
        <f t="shared" si="267"/>
        <v>34.973199999999999</v>
      </c>
      <c r="H2210" s="2">
        <f t="shared" si="271"/>
        <v>34.993299999999998</v>
      </c>
      <c r="I2210" s="2">
        <f t="array" ref="I2210">SUMPRODUCT(B2194:B2213, (ROW(B2194:B2213)-ROW(B2194)+1)) / (20*21/2)</f>
        <v>34.712857142857139</v>
      </c>
      <c r="J2210" s="2">
        <f t="shared" si="274"/>
        <v>34.878458048932053</v>
      </c>
      <c r="K2210" s="2">
        <f t="shared" si="268"/>
        <v>34.94818293952919</v>
      </c>
    </row>
    <row r="2211" spans="1:11" ht="13.5" x14ac:dyDescent="0.25">
      <c r="A2211" s="3">
        <f>TITRES_STAT!B2214</f>
        <v>45224</v>
      </c>
      <c r="B2211" s="6">
        <f>TITRES_STAT!D2214</f>
        <v>34.33</v>
      </c>
      <c r="C2211" s="2">
        <f t="shared" si="269"/>
        <v>0</v>
      </c>
      <c r="D2211" s="2">
        <f t="shared" si="270"/>
        <v>34.597999999999999</v>
      </c>
      <c r="E2211" s="2">
        <f t="shared" si="272"/>
        <v>34.798999999999992</v>
      </c>
      <c r="F2211" s="2">
        <f t="shared" si="273"/>
        <v>34.899500000000003</v>
      </c>
      <c r="G2211" s="2">
        <f t="shared" si="267"/>
        <v>34.959799999999994</v>
      </c>
      <c r="H2211" s="2">
        <f t="shared" si="271"/>
        <v>34.98995</v>
      </c>
      <c r="I2211" s="2">
        <f t="array" ref="I2211">SUMPRODUCT(B2195:B2214, (ROW(B2195:B2214)-ROW(B2195)+1)) / (20*21/2)</f>
        <v>34.664999999999999</v>
      </c>
      <c r="J2211" s="2">
        <f t="shared" si="274"/>
        <v>34.826223949033761</v>
      </c>
      <c r="K2211" s="2">
        <f t="shared" si="268"/>
        <v>34.923940471312356</v>
      </c>
    </row>
    <row r="2212" spans="1:11" ht="13.5" x14ac:dyDescent="0.25">
      <c r="A2212" s="3">
        <f>TITRES_STAT!B2215</f>
        <v>45225</v>
      </c>
      <c r="B2212" s="6">
        <f>TITRES_STAT!D2215</f>
        <v>34.33</v>
      </c>
      <c r="C2212" s="2">
        <f t="shared" si="269"/>
        <v>0</v>
      </c>
      <c r="D2212" s="2">
        <f t="shared" si="270"/>
        <v>34.463999999999999</v>
      </c>
      <c r="E2212" s="2">
        <f t="shared" si="272"/>
        <v>34.731999999999992</v>
      </c>
      <c r="F2212" s="2">
        <f t="shared" si="273"/>
        <v>34.866000000000007</v>
      </c>
      <c r="G2212" s="2">
        <f t="shared" si="267"/>
        <v>34.946399999999997</v>
      </c>
      <c r="H2212" s="2">
        <f t="shared" si="271"/>
        <v>34.986599999999996</v>
      </c>
      <c r="I2212" s="2">
        <f t="array" ref="I2212">SUMPRODUCT(B2196:B2215, (ROW(B2196:B2215)-ROW(B2196)+1)) / (20*21/2)</f>
        <v>34.473666666666659</v>
      </c>
      <c r="J2212" s="2">
        <f t="shared" si="274"/>
        <v>34.778964525316262</v>
      </c>
      <c r="K2212" s="2">
        <f t="shared" si="268"/>
        <v>34.900648688123638</v>
      </c>
    </row>
    <row r="2213" spans="1:11" ht="13.5" x14ac:dyDescent="0.25">
      <c r="A2213" s="3">
        <f>TITRES_STAT!B2216</f>
        <v>45226</v>
      </c>
      <c r="B2213" s="6">
        <f>TITRES_STAT!D2216</f>
        <v>34.33</v>
      </c>
      <c r="C2213" s="2">
        <f t="shared" si="269"/>
        <v>0</v>
      </c>
      <c r="D2213" s="2">
        <f t="shared" si="270"/>
        <v>34.33</v>
      </c>
      <c r="E2213" s="2">
        <f t="shared" si="272"/>
        <v>34.664999999999992</v>
      </c>
      <c r="F2213" s="2">
        <f t="shared" si="273"/>
        <v>34.83250000000001</v>
      </c>
      <c r="G2213" s="2">
        <f t="shared" si="267"/>
        <v>34.932999999999993</v>
      </c>
      <c r="H2213" s="2">
        <f t="shared" si="271"/>
        <v>34.983249999999998</v>
      </c>
      <c r="I2213" s="2">
        <f t="array" ref="I2213">SUMPRODUCT(B2197:B2216, (ROW(B2197:B2216)-ROW(B2197)+1)) / (20*21/2)</f>
        <v>34.432857142857138</v>
      </c>
      <c r="J2213" s="2">
        <f t="shared" si="274"/>
        <v>34.736205999095667</v>
      </c>
      <c r="K2213" s="2">
        <f t="shared" si="268"/>
        <v>34.878270308197223</v>
      </c>
    </row>
    <row r="2214" spans="1:11" ht="13.5" x14ac:dyDescent="0.25">
      <c r="A2214" s="3">
        <f>TITRES_STAT!B2217</f>
        <v>45229</v>
      </c>
      <c r="B2214" s="6">
        <f>TITRES_STAT!D2217</f>
        <v>34.33</v>
      </c>
      <c r="C2214" s="2">
        <f t="shared" si="269"/>
        <v>0</v>
      </c>
      <c r="D2214" s="2">
        <f t="shared" si="270"/>
        <v>34.33</v>
      </c>
      <c r="E2214" s="2">
        <f t="shared" si="272"/>
        <v>34.597999999999992</v>
      </c>
      <c r="F2214" s="2">
        <f t="shared" si="273"/>
        <v>34.799000000000014</v>
      </c>
      <c r="G2214" s="2">
        <f t="shared" si="267"/>
        <v>34.919599999999988</v>
      </c>
      <c r="H2214" s="2">
        <f t="shared" si="271"/>
        <v>34.979900000000001</v>
      </c>
      <c r="I2214" s="2">
        <f t="array" ref="I2214">SUMPRODUCT(B2198:B2217, (ROW(B2198:B2217)-ROW(B2198)+1)) / (20*21/2)</f>
        <v>34.395571428571422</v>
      </c>
      <c r="J2214" s="2">
        <f t="shared" si="274"/>
        <v>34.697519713467507</v>
      </c>
      <c r="K2214" s="2">
        <f t="shared" si="268"/>
        <v>34.856769511797332</v>
      </c>
    </row>
    <row r="2215" spans="1:11" ht="13.5" x14ac:dyDescent="0.25">
      <c r="A2215" s="3">
        <f>TITRES_STAT!B2218</f>
        <v>45230</v>
      </c>
      <c r="B2215" s="6">
        <f>TITRES_STAT!D2218</f>
        <v>32.79</v>
      </c>
      <c r="C2215" s="2">
        <f t="shared" si="269"/>
        <v>-1.5399999999999991</v>
      </c>
      <c r="D2215" s="2">
        <f t="shared" si="270"/>
        <v>34.021999999999998</v>
      </c>
      <c r="E2215" s="2">
        <f t="shared" si="272"/>
        <v>34.376999999999995</v>
      </c>
      <c r="F2215" s="2">
        <f t="shared" si="273"/>
        <v>34.688500000000005</v>
      </c>
      <c r="G2215" s="2">
        <f t="shared" si="267"/>
        <v>34.875399999999992</v>
      </c>
      <c r="H2215" s="2">
        <f t="shared" si="271"/>
        <v>34.968849999999996</v>
      </c>
      <c r="I2215" s="2">
        <f t="array" ref="I2215">SUMPRODUCT(B2199:B2218, (ROW(B2199:B2218)-ROW(B2199)+1)) / (20*21/2)</f>
        <v>34.384666666666668</v>
      </c>
      <c r="J2215" s="2">
        <f t="shared" si="274"/>
        <v>34.515851169327746</v>
      </c>
      <c r="K2215" s="2">
        <f t="shared" si="268"/>
        <v>34.77571972702097</v>
      </c>
    </row>
    <row r="2216" spans="1:11" ht="13.5" x14ac:dyDescent="0.25">
      <c r="A2216" s="3">
        <f>TITRES_STAT!B2219</f>
        <v>45231</v>
      </c>
      <c r="B2216" s="6">
        <f>TITRES_STAT!D2219</f>
        <v>34.26</v>
      </c>
      <c r="C2216" s="2">
        <f t="shared" si="269"/>
        <v>1.4699999999999989</v>
      </c>
      <c r="D2216" s="2">
        <f t="shared" si="270"/>
        <v>34.007999999999996</v>
      </c>
      <c r="E2216" s="2">
        <f t="shared" si="272"/>
        <v>34.302999999999997</v>
      </c>
      <c r="F2216" s="2">
        <f t="shared" si="273"/>
        <v>34.651500000000006</v>
      </c>
      <c r="G2216" s="2">
        <f t="shared" si="267"/>
        <v>34.860599999999991</v>
      </c>
      <c r="H2216" s="2">
        <f t="shared" si="271"/>
        <v>34.965150000000001</v>
      </c>
      <c r="I2216" s="2">
        <f t="array" ref="I2216">SUMPRODUCT(B2200:B2219, (ROW(B2200:B2219)-ROW(B2200)+1)) / (20*21/2)</f>
        <v>34.37614285714286</v>
      </c>
      <c r="J2216" s="2">
        <f t="shared" si="274"/>
        <v>34.491484391296531</v>
      </c>
      <c r="K2216" s="2">
        <f t="shared" si="268"/>
        <v>34.755495424000543</v>
      </c>
    </row>
    <row r="2217" spans="1:11" ht="13.5" x14ac:dyDescent="0.25">
      <c r="A2217" s="3">
        <f>TITRES_STAT!B2220</f>
        <v>45232</v>
      </c>
      <c r="B2217" s="6">
        <f>TITRES_STAT!D2220</f>
        <v>34.26</v>
      </c>
      <c r="C2217" s="2">
        <f t="shared" si="269"/>
        <v>0</v>
      </c>
      <c r="D2217" s="2">
        <f t="shared" si="270"/>
        <v>33.993999999999993</v>
      </c>
      <c r="E2217" s="2">
        <f t="shared" si="272"/>
        <v>34.228999999999999</v>
      </c>
      <c r="F2217" s="2">
        <f t="shared" si="273"/>
        <v>34.6145</v>
      </c>
      <c r="G2217" s="2">
        <f t="shared" si="267"/>
        <v>34.84579999999999</v>
      </c>
      <c r="H2217" s="2">
        <f t="shared" si="271"/>
        <v>34.961449999999999</v>
      </c>
      <c r="I2217" s="2">
        <f t="array" ref="I2217">SUMPRODUCT(B2201:B2220, (ROW(B2201:B2220)-ROW(B2201)+1)) / (20*21/2)</f>
        <v>34.369999999999997</v>
      </c>
      <c r="J2217" s="2">
        <f t="shared" si="274"/>
        <v>34.469438258792096</v>
      </c>
      <c r="K2217" s="2">
        <f t="shared" si="268"/>
        <v>34.736064230902485</v>
      </c>
    </row>
    <row r="2218" spans="1:11" ht="13.5" x14ac:dyDescent="0.25">
      <c r="A2218" s="3">
        <f>TITRES_STAT!B2221</f>
        <v>45233</v>
      </c>
      <c r="B2218" s="6">
        <f>TITRES_STAT!D2221</f>
        <v>34.5</v>
      </c>
      <c r="C2218" s="2">
        <f t="shared" si="269"/>
        <v>0.24000000000000199</v>
      </c>
      <c r="D2218" s="2">
        <f t="shared" si="270"/>
        <v>34.027999999999999</v>
      </c>
      <c r="E2218" s="2">
        <f t="shared" si="272"/>
        <v>34.178999999999995</v>
      </c>
      <c r="F2218" s="2">
        <f t="shared" si="273"/>
        <v>34.589500000000001</v>
      </c>
      <c r="G2218" s="2">
        <f t="shared" si="267"/>
        <v>34.835799999999992</v>
      </c>
      <c r="H2218" s="2">
        <f t="shared" si="271"/>
        <v>34.958950000000002</v>
      </c>
      <c r="I2218" s="2">
        <f t="array" ref="I2218">SUMPRODUCT(B2202:B2221, (ROW(B2202:B2221)-ROW(B2202)+1)) / (20*21/2)</f>
        <v>34.366238095238096</v>
      </c>
      <c r="J2218" s="2">
        <f t="shared" si="274"/>
        <v>34.472348900811895</v>
      </c>
      <c r="K2218" s="2">
        <f t="shared" si="268"/>
        <v>34.726806810082778</v>
      </c>
    </row>
    <row r="2219" spans="1:11" ht="13.5" x14ac:dyDescent="0.25">
      <c r="A2219" s="3">
        <f>TITRES_STAT!B2222</f>
        <v>45236</v>
      </c>
      <c r="B2219" s="6">
        <f>TITRES_STAT!D2222</f>
        <v>34.5</v>
      </c>
      <c r="C2219" s="2">
        <f t="shared" si="269"/>
        <v>0</v>
      </c>
      <c r="D2219" s="2">
        <f t="shared" si="270"/>
        <v>34.061999999999998</v>
      </c>
      <c r="E2219" s="2">
        <f t="shared" si="272"/>
        <v>34.195999999999998</v>
      </c>
      <c r="F2219" s="2">
        <f t="shared" si="273"/>
        <v>34.564499999999995</v>
      </c>
      <c r="G2219" s="2">
        <f t="shared" si="267"/>
        <v>34.825799999999987</v>
      </c>
      <c r="H2219" s="2">
        <f t="shared" si="271"/>
        <v>34.956449999999997</v>
      </c>
      <c r="I2219" s="2">
        <f t="array" ref="I2219">SUMPRODUCT(B2203:B2222, (ROW(B2203:B2222)-ROW(B2203)+1)) / (20*21/2)</f>
        <v>34.36485714285714</v>
      </c>
      <c r="J2219" s="2">
        <f t="shared" si="274"/>
        <v>34.474982338829811</v>
      </c>
      <c r="K2219" s="2">
        <f t="shared" si="268"/>
        <v>34.717912425373648</v>
      </c>
    </row>
    <row r="2220" spans="1:11" ht="13.5" x14ac:dyDescent="0.25">
      <c r="A2220" s="3">
        <f>TITRES_STAT!B2223</f>
        <v>45237</v>
      </c>
      <c r="B2220" s="6">
        <f>TITRES_STAT!D2223</f>
        <v>34.5</v>
      </c>
      <c r="C2220" s="2">
        <f t="shared" si="269"/>
        <v>0</v>
      </c>
      <c r="D2220" s="2">
        <f t="shared" si="270"/>
        <v>34.403999999999996</v>
      </c>
      <c r="E2220" s="2">
        <f t="shared" si="272"/>
        <v>34.213000000000001</v>
      </c>
      <c r="F2220" s="2">
        <f t="shared" si="273"/>
        <v>34.53949999999999</v>
      </c>
      <c r="G2220" s="2">
        <f t="shared" si="267"/>
        <v>34.815799999999989</v>
      </c>
      <c r="H2220" s="2">
        <f t="shared" si="271"/>
        <v>34.953949999999999</v>
      </c>
      <c r="I2220" s="2">
        <f t="array" ref="I2220">SUMPRODUCT(B2204:B2223, (ROW(B2204:B2223)-ROW(B2204)+1)) / (20*21/2)</f>
        <v>34.365857142857145</v>
      </c>
      <c r="J2220" s="2">
        <f t="shared" si="274"/>
        <v>34.477364973226976</v>
      </c>
      <c r="K2220" s="2">
        <f t="shared" si="268"/>
        <v>34.709366840064874</v>
      </c>
    </row>
    <row r="2221" spans="1:11" ht="13.5" x14ac:dyDescent="0.25">
      <c r="A2221" s="3">
        <f>TITRES_STAT!B2224</f>
        <v>45238</v>
      </c>
      <c r="B2221" s="6">
        <f>TITRES_STAT!D2224</f>
        <v>34.5</v>
      </c>
      <c r="C2221" s="2">
        <f t="shared" si="269"/>
        <v>0</v>
      </c>
      <c r="D2221" s="2">
        <f t="shared" si="270"/>
        <v>34.451999999999998</v>
      </c>
      <c r="E2221" s="2">
        <f t="shared" si="272"/>
        <v>34.229999999999997</v>
      </c>
      <c r="F2221" s="2">
        <f t="shared" si="273"/>
        <v>34.514499999999998</v>
      </c>
      <c r="G2221" s="2">
        <f t="shared" si="267"/>
        <v>34.805799999999991</v>
      </c>
      <c r="H2221" s="2">
        <f t="shared" si="271"/>
        <v>34.951450000000001</v>
      </c>
      <c r="I2221" s="2">
        <f t="array" ref="I2221">SUMPRODUCT(B2205:B2224, (ROW(B2205:B2224)-ROW(B2205)+1)) / (20*21/2)</f>
        <v>34.369238095238096</v>
      </c>
      <c r="J2221" s="2">
        <f t="shared" si="274"/>
        <v>34.4795206900625</v>
      </c>
      <c r="K2221" s="2">
        <f t="shared" si="268"/>
        <v>34.701156375748603</v>
      </c>
    </row>
    <row r="2222" spans="1:11" ht="13.5" x14ac:dyDescent="0.25">
      <c r="A2222" s="3">
        <f>TITRES_STAT!B2225</f>
        <v>45239</v>
      </c>
      <c r="B2222" s="6">
        <f>TITRES_STAT!D2225</f>
        <v>34.5</v>
      </c>
      <c r="C2222" s="2">
        <f t="shared" si="269"/>
        <v>0</v>
      </c>
      <c r="D2222" s="2">
        <f t="shared" si="270"/>
        <v>34.5</v>
      </c>
      <c r="E2222" s="2">
        <f t="shared" si="272"/>
        <v>34.247</v>
      </c>
      <c r="F2222" s="2">
        <f t="shared" si="273"/>
        <v>34.4895</v>
      </c>
      <c r="G2222" s="2">
        <f t="shared" si="267"/>
        <v>34.795799999999993</v>
      </c>
      <c r="H2222" s="2">
        <f t="shared" si="271"/>
        <v>34.948949999999996</v>
      </c>
      <c r="I2222" s="2">
        <f t="array" ref="I2222">SUMPRODUCT(B2206:B2225, (ROW(B2206:B2225)-ROW(B2206)+1)) / (20*21/2)</f>
        <v>34.375</v>
      </c>
      <c r="J2222" s="2">
        <f t="shared" si="274"/>
        <v>34.481471100532737</v>
      </c>
      <c r="K2222" s="2">
        <f t="shared" si="268"/>
        <v>34.693267890425126</v>
      </c>
    </row>
    <row r="2223" spans="1:11" ht="13.5" x14ac:dyDescent="0.25">
      <c r="A2223" s="3">
        <f>TITRES_STAT!B2226</f>
        <v>45240</v>
      </c>
      <c r="B2223" s="6">
        <f>TITRES_STAT!D2226</f>
        <v>34.5</v>
      </c>
      <c r="C2223" s="2">
        <f t="shared" si="269"/>
        <v>0</v>
      </c>
      <c r="D2223" s="2">
        <f t="shared" si="270"/>
        <v>34.5</v>
      </c>
      <c r="E2223" s="2">
        <f t="shared" si="272"/>
        <v>34.263999999999996</v>
      </c>
      <c r="F2223" s="2">
        <f t="shared" si="273"/>
        <v>34.464500000000001</v>
      </c>
      <c r="G2223" s="2">
        <f t="shared" si="267"/>
        <v>34.785799999999988</v>
      </c>
      <c r="H2223" s="2">
        <f t="shared" si="271"/>
        <v>34.946449999999999</v>
      </c>
      <c r="I2223" s="2">
        <f t="array" ref="I2223">SUMPRODUCT(B2207:B2226, (ROW(B2207:B2226)-ROW(B2207)+1)) / (20*21/2)</f>
        <v>34.383142857142857</v>
      </c>
      <c r="J2223" s="2">
        <f t="shared" si="274"/>
        <v>34.483235757624861</v>
      </c>
      <c r="K2223" s="2">
        <f t="shared" si="268"/>
        <v>34.685688757467275</v>
      </c>
    </row>
    <row r="2224" spans="1:11" ht="13.5" x14ac:dyDescent="0.25">
      <c r="A2224" s="3">
        <f>TITRES_STAT!B2227</f>
        <v>45243</v>
      </c>
      <c r="B2224" s="6">
        <f>TITRES_STAT!D2227</f>
        <v>34.5</v>
      </c>
      <c r="C2224" s="2">
        <f t="shared" si="269"/>
        <v>0</v>
      </c>
      <c r="D2224" s="2">
        <f t="shared" si="270"/>
        <v>34.5</v>
      </c>
      <c r="E2224" s="2">
        <f t="shared" si="272"/>
        <v>34.280999999999999</v>
      </c>
      <c r="F2224" s="2">
        <f t="shared" si="273"/>
        <v>34.439499999999995</v>
      </c>
      <c r="G2224" s="2">
        <f t="shared" si="267"/>
        <v>34.77579999999999</v>
      </c>
      <c r="H2224" s="2">
        <f t="shared" si="271"/>
        <v>34.943950000000001</v>
      </c>
      <c r="I2224" s="2">
        <f t="array" ref="I2224">SUMPRODUCT(B2208:B2227, (ROW(B2208:B2227)-ROW(B2208)+1)) / (20*21/2)</f>
        <v>34.393666666666668</v>
      </c>
      <c r="J2224" s="2">
        <f t="shared" si="274"/>
        <v>34.484832352136777</v>
      </c>
      <c r="K2224" s="2">
        <f t="shared" si="268"/>
        <v>34.678406845409732</v>
      </c>
    </row>
    <row r="2225" spans="1:11" ht="13.5" x14ac:dyDescent="0.25">
      <c r="A2225" s="3">
        <f>TITRES_STAT!B2228</f>
        <v>45244</v>
      </c>
      <c r="B2225" s="6">
        <f>TITRES_STAT!D2228</f>
        <v>34.5</v>
      </c>
      <c r="C2225" s="2">
        <f t="shared" si="269"/>
        <v>0</v>
      </c>
      <c r="D2225" s="2">
        <f t="shared" si="270"/>
        <v>34.5</v>
      </c>
      <c r="E2225" s="2">
        <f t="shared" si="272"/>
        <v>34.451999999999998</v>
      </c>
      <c r="F2225" s="2">
        <f t="shared" si="273"/>
        <v>34.414499999999997</v>
      </c>
      <c r="G2225" s="2">
        <f t="shared" si="267"/>
        <v>34.765799999999992</v>
      </c>
      <c r="H2225" s="2">
        <f t="shared" si="271"/>
        <v>34.941450000000003</v>
      </c>
      <c r="I2225" s="2">
        <f t="array" ref="I2225">SUMPRODUCT(B2209:B2228, (ROW(B2209:B2228)-ROW(B2209)+1)) / (20*21/2)</f>
        <v>34.406571428571432</v>
      </c>
      <c r="J2225" s="2">
        <f t="shared" si="274"/>
        <v>34.486276890028513</v>
      </c>
      <c r="K2225" s="2">
        <f t="shared" si="268"/>
        <v>34.671410498530918</v>
      </c>
    </row>
    <row r="2226" spans="1:11" ht="13.5" x14ac:dyDescent="0.25">
      <c r="A2226" s="3">
        <f>TITRES_STAT!B2229</f>
        <v>45245</v>
      </c>
      <c r="B2226" s="6">
        <f>TITRES_STAT!D2229</f>
        <v>34.5</v>
      </c>
      <c r="C2226" s="2">
        <f t="shared" si="269"/>
        <v>0</v>
      </c>
      <c r="D2226" s="2">
        <f t="shared" si="270"/>
        <v>34.5</v>
      </c>
      <c r="E2226" s="2">
        <f t="shared" si="272"/>
        <v>34.475999999999999</v>
      </c>
      <c r="F2226" s="2">
        <f t="shared" si="273"/>
        <v>34.389499999999998</v>
      </c>
      <c r="G2226" s="2">
        <f t="shared" ref="G2226:G2289" si="275">AVERAGE(B2177:B2226)</f>
        <v>34.755799999999994</v>
      </c>
      <c r="H2226" s="2">
        <f t="shared" si="271"/>
        <v>34.938949999999998</v>
      </c>
      <c r="I2226" s="2">
        <f t="array" ref="I2226">SUMPRODUCT(B2210:B2229, (ROW(B2210:B2229)-ROW(B2210)+1)) / (20*21/2)</f>
        <v>34.421857142857142</v>
      </c>
      <c r="J2226" s="2">
        <f t="shared" si="274"/>
        <v>34.487583852882942</v>
      </c>
      <c r="K2226" s="2">
        <f t="shared" si="268"/>
        <v>34.664688518196371</v>
      </c>
    </row>
    <row r="2227" spans="1:11" ht="13.5" x14ac:dyDescent="0.25">
      <c r="A2227" s="3">
        <f>TITRES_STAT!B2230</f>
        <v>45246</v>
      </c>
      <c r="B2227" s="6">
        <f>TITRES_STAT!D2230</f>
        <v>34.5</v>
      </c>
      <c r="C2227" s="2">
        <f t="shared" si="269"/>
        <v>0</v>
      </c>
      <c r="D2227" s="2">
        <f t="shared" si="270"/>
        <v>34.5</v>
      </c>
      <c r="E2227" s="2">
        <f t="shared" si="272"/>
        <v>34.5</v>
      </c>
      <c r="F2227" s="2">
        <f t="shared" si="273"/>
        <v>34.3645</v>
      </c>
      <c r="G2227" s="2">
        <f t="shared" si="275"/>
        <v>34.745799999999988</v>
      </c>
      <c r="H2227" s="2">
        <f t="shared" si="271"/>
        <v>34.936450000000001</v>
      </c>
      <c r="I2227" s="2">
        <f t="array" ref="I2227">SUMPRODUCT(B2211:B2230, (ROW(B2211:B2230)-ROW(B2211)+1)) / (20*21/2)</f>
        <v>34.436333333333337</v>
      </c>
      <c r="J2227" s="2">
        <f t="shared" si="274"/>
        <v>34.488766343084571</v>
      </c>
      <c r="K2227" s="2">
        <f t="shared" ref="K2227:K2290" si="276">$K$4*B2227+(1-$K$4)*K2226</f>
        <v>34.658230144933768</v>
      </c>
    </row>
    <row r="2228" spans="1:11" ht="13.5" x14ac:dyDescent="0.25">
      <c r="A2228" s="3">
        <f>TITRES_STAT!B2231</f>
        <v>45247</v>
      </c>
      <c r="B2228" s="6">
        <f>TITRES_STAT!D2231</f>
        <v>34.5</v>
      </c>
      <c r="C2228" s="2">
        <f t="shared" si="269"/>
        <v>0</v>
      </c>
      <c r="D2228" s="2">
        <f t="shared" si="270"/>
        <v>34.5</v>
      </c>
      <c r="E2228" s="2">
        <f t="shared" si="272"/>
        <v>34.5</v>
      </c>
      <c r="F2228" s="2">
        <f t="shared" si="273"/>
        <v>34.339500000000001</v>
      </c>
      <c r="G2228" s="2">
        <f t="shared" si="275"/>
        <v>34.73579999999999</v>
      </c>
      <c r="H2228" s="2">
        <f t="shared" si="271"/>
        <v>34.933950000000003</v>
      </c>
      <c r="I2228" s="2">
        <f t="array" ref="I2228">SUMPRODUCT(B2212:B2231, (ROW(B2212:B2231)-ROW(B2212)+1)) / (20*21/2)</f>
        <v>34.450000000000003</v>
      </c>
      <c r="J2228" s="2">
        <f t="shared" si="274"/>
        <v>34.489836215171756</v>
      </c>
      <c r="K2228" s="2">
        <f t="shared" si="276"/>
        <v>34.652025041210877</v>
      </c>
    </row>
    <row r="2229" spans="1:11" ht="13.5" x14ac:dyDescent="0.25">
      <c r="A2229" s="3">
        <f>TITRES_STAT!B2232</f>
        <v>45250</v>
      </c>
      <c r="B2229" s="6">
        <f>TITRES_STAT!D2232</f>
        <v>34.5</v>
      </c>
      <c r="C2229" s="2">
        <f t="shared" si="269"/>
        <v>0</v>
      </c>
      <c r="D2229" s="2">
        <f t="shared" si="270"/>
        <v>34.5</v>
      </c>
      <c r="E2229" s="2">
        <f t="shared" si="272"/>
        <v>34.5</v>
      </c>
      <c r="F2229" s="2">
        <f t="shared" si="273"/>
        <v>34.347999999999999</v>
      </c>
      <c r="G2229" s="2">
        <f t="shared" si="275"/>
        <v>34.725799999999992</v>
      </c>
      <c r="H2229" s="2">
        <f t="shared" si="271"/>
        <v>34.931449999999998</v>
      </c>
      <c r="I2229" s="2">
        <f t="array" ref="I2229">SUMPRODUCT(B2213:B2232, (ROW(B2213:B2232)-ROW(B2213)+1)) / (20*21/2)</f>
        <v>34.462857142857139</v>
      </c>
      <c r="J2229" s="2">
        <f t="shared" si="274"/>
        <v>34.490804194679207</v>
      </c>
      <c r="K2229" s="2">
        <f t="shared" si="276"/>
        <v>34.646063274888881</v>
      </c>
    </row>
    <row r="2230" spans="1:11" ht="13.5" x14ac:dyDescent="0.25">
      <c r="A2230" s="3">
        <f>TITRES_STAT!B2233</f>
        <v>45251</v>
      </c>
      <c r="B2230" s="6">
        <f>TITRES_STAT!D2233</f>
        <v>34.5</v>
      </c>
      <c r="C2230" s="2">
        <f t="shared" si="269"/>
        <v>0</v>
      </c>
      <c r="D2230" s="2">
        <f t="shared" si="270"/>
        <v>34.5</v>
      </c>
      <c r="E2230" s="2">
        <f t="shared" si="272"/>
        <v>34.5</v>
      </c>
      <c r="F2230" s="2">
        <f t="shared" si="273"/>
        <v>34.356499999999997</v>
      </c>
      <c r="G2230" s="2">
        <f t="shared" si="275"/>
        <v>34.715799999999994</v>
      </c>
      <c r="H2230" s="2">
        <f t="shared" si="271"/>
        <v>34.92895</v>
      </c>
      <c r="I2230" s="2">
        <f t="array" ref="I2230">SUMPRODUCT(B2214:B2233, (ROW(B2214:B2233)-ROW(B2214)+1)) / (20*21/2)</f>
        <v>34.47490476190476</v>
      </c>
      <c r="J2230" s="2">
        <f t="shared" si="274"/>
        <v>34.491679985662138</v>
      </c>
      <c r="K2230" s="2">
        <f t="shared" si="276"/>
        <v>34.640335303324612</v>
      </c>
    </row>
    <row r="2231" spans="1:11" ht="13.5" x14ac:dyDescent="0.25">
      <c r="A2231" s="3">
        <f>TITRES_STAT!B2234</f>
        <v>45252</v>
      </c>
      <c r="B2231" s="6">
        <f>TITRES_STAT!D2234</f>
        <v>34.5</v>
      </c>
      <c r="C2231" s="2">
        <f t="shared" si="269"/>
        <v>0</v>
      </c>
      <c r="D2231" s="2">
        <f t="shared" si="270"/>
        <v>34.5</v>
      </c>
      <c r="E2231" s="2">
        <f t="shared" si="272"/>
        <v>34.5</v>
      </c>
      <c r="F2231" s="2">
        <f t="shared" si="273"/>
        <v>34.364999999999995</v>
      </c>
      <c r="G2231" s="2">
        <f t="shared" si="275"/>
        <v>34.705799999999996</v>
      </c>
      <c r="H2231" s="2">
        <f t="shared" si="271"/>
        <v>34.926450000000003</v>
      </c>
      <c r="I2231" s="2">
        <f t="array" ref="I2231">SUMPRODUCT(B2215:B2234, (ROW(B2215:B2234)-ROW(B2215)+1)) / (20*21/2)</f>
        <v>34.486142857142859</v>
      </c>
      <c r="J2231" s="2">
        <f t="shared" si="274"/>
        <v>34.492472367980028</v>
      </c>
      <c r="K2231" s="2">
        <f t="shared" si="276"/>
        <v>34.634831958096193</v>
      </c>
    </row>
    <row r="2232" spans="1:11" ht="13.5" x14ac:dyDescent="0.25">
      <c r="A2232" s="3">
        <f>TITRES_STAT!B2235</f>
        <v>45253</v>
      </c>
      <c r="B2232" s="6">
        <f>TITRES_STAT!D2235</f>
        <v>34.5</v>
      </c>
      <c r="C2232" s="2">
        <f t="shared" si="269"/>
        <v>0</v>
      </c>
      <c r="D2232" s="2">
        <f t="shared" si="270"/>
        <v>34.5</v>
      </c>
      <c r="E2232" s="2">
        <f t="shared" si="272"/>
        <v>34.5</v>
      </c>
      <c r="F2232" s="2">
        <f t="shared" si="273"/>
        <v>34.3735</v>
      </c>
      <c r="G2232" s="2">
        <f t="shared" si="275"/>
        <v>34.695799999999998</v>
      </c>
      <c r="H2232" s="2">
        <f t="shared" si="271"/>
        <v>34.923949999999998</v>
      </c>
      <c r="I2232" s="2">
        <f t="array" ref="I2232">SUMPRODUCT(B2216:B2235, (ROW(B2216:B2235)-ROW(B2216)+1)) / (20*21/2)</f>
        <v>34.544190476190472</v>
      </c>
      <c r="J2232" s="2">
        <f t="shared" si="274"/>
        <v>34.493189285315268</v>
      </c>
      <c r="K2232" s="2">
        <f t="shared" si="276"/>
        <v>34.629544430327712</v>
      </c>
    </row>
    <row r="2233" spans="1:11" ht="13.5" x14ac:dyDescent="0.25">
      <c r="A2233" s="3">
        <f>TITRES_STAT!B2236</f>
        <v>45254</v>
      </c>
      <c r="B2233" s="6">
        <f>TITRES_STAT!D2236</f>
        <v>34.5</v>
      </c>
      <c r="C2233" s="2">
        <f t="shared" si="269"/>
        <v>0</v>
      </c>
      <c r="D2233" s="2">
        <f t="shared" si="270"/>
        <v>34.5</v>
      </c>
      <c r="E2233" s="2">
        <f t="shared" si="272"/>
        <v>34.5</v>
      </c>
      <c r="F2233" s="2">
        <f t="shared" si="273"/>
        <v>34.381999999999998</v>
      </c>
      <c r="G2233" s="2">
        <f t="shared" si="275"/>
        <v>34.6858</v>
      </c>
      <c r="H2233" s="2">
        <f t="shared" si="271"/>
        <v>34.92145</v>
      </c>
      <c r="I2233" s="2">
        <f t="array" ref="I2233">SUMPRODUCT(B2217:B2236, (ROW(B2217:B2236)-ROW(B2217)+1)) / (20*21/2)</f>
        <v>34.591714285714289</v>
      </c>
      <c r="J2233" s="2">
        <f t="shared" si="274"/>
        <v>34.49383792480905</v>
      </c>
      <c r="K2233" s="2">
        <f t="shared" si="276"/>
        <v>34.62446425658937</v>
      </c>
    </row>
    <row r="2234" spans="1:11" ht="13.5" x14ac:dyDescent="0.25">
      <c r="A2234" s="3">
        <f>TITRES_STAT!B2237</f>
        <v>45257</v>
      </c>
      <c r="B2234" s="6">
        <f>TITRES_STAT!D2237</f>
        <v>34.5</v>
      </c>
      <c r="C2234" s="2">
        <f t="shared" si="269"/>
        <v>0</v>
      </c>
      <c r="D2234" s="2">
        <f t="shared" si="270"/>
        <v>34.5</v>
      </c>
      <c r="E2234" s="2">
        <f t="shared" si="272"/>
        <v>34.5</v>
      </c>
      <c r="F2234" s="2">
        <f t="shared" si="273"/>
        <v>34.390499999999996</v>
      </c>
      <c r="G2234" s="2">
        <f t="shared" si="275"/>
        <v>34.675800000000002</v>
      </c>
      <c r="H2234" s="2">
        <f t="shared" si="271"/>
        <v>34.918950000000002</v>
      </c>
      <c r="I2234" s="2">
        <f t="array" ref="I2234">SUMPRODUCT(B2218:B2237, (ROW(B2218:B2237)-ROW(B2218)+1)) / (20*21/2)</f>
        <v>34.635714285714286</v>
      </c>
      <c r="J2234" s="2">
        <f t="shared" si="274"/>
        <v>34.494424789112948</v>
      </c>
      <c r="K2234" s="2">
        <f t="shared" si="276"/>
        <v>34.619583305350574</v>
      </c>
    </row>
    <row r="2235" spans="1:11" ht="13.5" x14ac:dyDescent="0.25">
      <c r="A2235" s="3">
        <f>TITRES_STAT!B2238</f>
        <v>45258</v>
      </c>
      <c r="B2235" s="6">
        <f>TITRES_STAT!D2238</f>
        <v>35</v>
      </c>
      <c r="C2235" s="2">
        <f t="shared" si="269"/>
        <v>0.5</v>
      </c>
      <c r="D2235" s="2">
        <f t="shared" si="270"/>
        <v>34.6</v>
      </c>
      <c r="E2235" s="2">
        <f t="shared" si="272"/>
        <v>34.549999999999997</v>
      </c>
      <c r="F2235" s="2">
        <f t="shared" si="273"/>
        <v>34.500999999999998</v>
      </c>
      <c r="G2235" s="2">
        <f t="shared" si="275"/>
        <v>34.675800000000002</v>
      </c>
      <c r="H2235" s="2">
        <f t="shared" si="271"/>
        <v>34.918950000000002</v>
      </c>
      <c r="I2235" s="2">
        <f t="array" ref="I2235">SUMPRODUCT(B2219:B2238, (ROW(B2219:B2238)-ROW(B2219)+1)) / (20*21/2)</f>
        <v>34.676190476190477</v>
      </c>
      <c r="J2235" s="2">
        <f t="shared" si="274"/>
        <v>34.542574809197433</v>
      </c>
      <c r="K2235" s="2">
        <f t="shared" si="276"/>
        <v>34.634501607101534</v>
      </c>
    </row>
    <row r="2236" spans="1:11" ht="13.5" x14ac:dyDescent="0.25">
      <c r="A2236" s="3">
        <f>TITRES_STAT!B2239</f>
        <v>45259</v>
      </c>
      <c r="B2236" s="6">
        <f>TITRES_STAT!D2239</f>
        <v>35</v>
      </c>
      <c r="C2236" s="2">
        <f t="shared" si="269"/>
        <v>0</v>
      </c>
      <c r="D2236" s="2">
        <f t="shared" si="270"/>
        <v>34.700000000000003</v>
      </c>
      <c r="E2236" s="2">
        <f t="shared" si="272"/>
        <v>34.6</v>
      </c>
      <c r="F2236" s="2">
        <f t="shared" si="273"/>
        <v>34.537999999999997</v>
      </c>
      <c r="G2236" s="2">
        <f t="shared" si="275"/>
        <v>34.675800000000002</v>
      </c>
      <c r="H2236" s="2">
        <f t="shared" si="271"/>
        <v>34.918950000000002</v>
      </c>
      <c r="I2236" s="2">
        <f t="array" ref="I2236">SUMPRODUCT(B2220:B2239, (ROW(B2220:B2239)-ROW(B2220)+1)) / (20*21/2)</f>
        <v>34.714285714285715</v>
      </c>
      <c r="J2236" s="2">
        <f t="shared" si="274"/>
        <v>34.586139113083391</v>
      </c>
      <c r="K2236" s="2">
        <f t="shared" si="276"/>
        <v>34.648834877411282</v>
      </c>
    </row>
    <row r="2237" spans="1:11" ht="13.5" x14ac:dyDescent="0.25">
      <c r="A2237" s="3">
        <f>TITRES_STAT!B2240</f>
        <v>45260</v>
      </c>
      <c r="B2237" s="6">
        <f>TITRES_STAT!D2240</f>
        <v>35</v>
      </c>
      <c r="C2237" s="2">
        <f t="shared" si="269"/>
        <v>0</v>
      </c>
      <c r="D2237" s="2">
        <f t="shared" si="270"/>
        <v>34.799999999999997</v>
      </c>
      <c r="E2237" s="2">
        <f t="shared" si="272"/>
        <v>34.65</v>
      </c>
      <c r="F2237" s="2">
        <f t="shared" si="273"/>
        <v>34.575000000000003</v>
      </c>
      <c r="G2237" s="2">
        <f t="shared" si="275"/>
        <v>34.675800000000002</v>
      </c>
      <c r="H2237" s="2">
        <f t="shared" si="271"/>
        <v>34.918950000000002</v>
      </c>
      <c r="I2237" s="2">
        <f t="array" ref="I2237">SUMPRODUCT(B2221:B2240, (ROW(B2221:B2240)-ROW(B2221)+1)) / (20*21/2)</f>
        <v>34.75</v>
      </c>
      <c r="J2237" s="2">
        <f t="shared" si="274"/>
        <v>34.625554435646876</v>
      </c>
      <c r="K2237" s="2">
        <f t="shared" si="276"/>
        <v>34.662606058689278</v>
      </c>
    </row>
    <row r="2238" spans="1:11" ht="13.5" x14ac:dyDescent="0.25">
      <c r="A2238" s="3">
        <f>TITRES_STAT!B2241</f>
        <v>45261</v>
      </c>
      <c r="B2238" s="6">
        <f>TITRES_STAT!D2241</f>
        <v>35</v>
      </c>
      <c r="C2238" s="2">
        <f t="shared" si="269"/>
        <v>0</v>
      </c>
      <c r="D2238" s="2">
        <f t="shared" si="270"/>
        <v>34.9</v>
      </c>
      <c r="E2238" s="2">
        <f t="shared" si="272"/>
        <v>34.700000000000003</v>
      </c>
      <c r="F2238" s="2">
        <f t="shared" si="273"/>
        <v>34.6</v>
      </c>
      <c r="G2238" s="2">
        <f t="shared" si="275"/>
        <v>34.675800000000002</v>
      </c>
      <c r="H2238" s="2">
        <f t="shared" si="271"/>
        <v>34.918950000000002</v>
      </c>
      <c r="I2238" s="2">
        <f t="array" ref="I2238">SUMPRODUCT(B2222:B2241, (ROW(B2222:B2241)-ROW(B2222)+1)) / (20*21/2)</f>
        <v>34.783333333333331</v>
      </c>
      <c r="J2238" s="2">
        <f t="shared" si="274"/>
        <v>34.661215917966224</v>
      </c>
      <c r="K2238" s="2">
        <f t="shared" si="276"/>
        <v>34.675837193642643</v>
      </c>
    </row>
    <row r="2239" spans="1:11" ht="13.5" x14ac:dyDescent="0.25">
      <c r="A2239" s="3">
        <f>TITRES_STAT!B2242</f>
        <v>45264</v>
      </c>
      <c r="B2239" s="6">
        <f>TITRES_STAT!D2242</f>
        <v>35</v>
      </c>
      <c r="C2239" s="2">
        <f t="shared" si="269"/>
        <v>0</v>
      </c>
      <c r="D2239" s="2">
        <f t="shared" si="270"/>
        <v>35</v>
      </c>
      <c r="E2239" s="2">
        <f t="shared" si="272"/>
        <v>34.75</v>
      </c>
      <c r="F2239" s="2">
        <f t="shared" si="273"/>
        <v>34.625</v>
      </c>
      <c r="G2239" s="2">
        <f t="shared" si="275"/>
        <v>34.675800000000002</v>
      </c>
      <c r="H2239" s="2">
        <f t="shared" si="271"/>
        <v>34.918950000000002</v>
      </c>
      <c r="I2239" s="2">
        <f t="array" ref="I2239">SUMPRODUCT(B2223:B2242, (ROW(B2223:B2242)-ROW(B2223)+1)) / (20*21/2)</f>
        <v>34.814285714285717</v>
      </c>
      <c r="J2239" s="2">
        <f t="shared" si="274"/>
        <v>34.69348106863611</v>
      </c>
      <c r="K2239" s="2">
        <f t="shared" si="276"/>
        <v>34.688549460558619</v>
      </c>
    </row>
    <row r="2240" spans="1:11" ht="13.5" x14ac:dyDescent="0.25">
      <c r="A2240" s="3">
        <f>TITRES_STAT!B2243</f>
        <v>45265</v>
      </c>
      <c r="B2240" s="6">
        <f>TITRES_STAT!D2243</f>
        <v>35</v>
      </c>
      <c r="C2240" s="2">
        <f t="shared" si="269"/>
        <v>0</v>
      </c>
      <c r="D2240" s="2">
        <f t="shared" si="270"/>
        <v>35</v>
      </c>
      <c r="E2240" s="2">
        <f t="shared" si="272"/>
        <v>34.799999999999997</v>
      </c>
      <c r="F2240" s="2">
        <f t="shared" si="273"/>
        <v>34.65</v>
      </c>
      <c r="G2240" s="2">
        <f t="shared" si="275"/>
        <v>34.675800000000002</v>
      </c>
      <c r="H2240" s="2">
        <f t="shared" si="271"/>
        <v>34.918950000000002</v>
      </c>
      <c r="I2240" s="2">
        <f t="array" ref="I2240">SUMPRODUCT(B2224:B2243, (ROW(B2224:B2243)-ROW(B2224)+1)) / (20*21/2)</f>
        <v>34.842857142857142</v>
      </c>
      <c r="J2240" s="2">
        <f t="shared" si="274"/>
        <v>34.722673347813625</v>
      </c>
      <c r="K2240" s="2">
        <f t="shared" si="276"/>
        <v>34.70076320720338</v>
      </c>
    </row>
    <row r="2241" spans="1:11" ht="13.5" x14ac:dyDescent="0.25">
      <c r="A2241" s="3">
        <f>TITRES_STAT!B2244</f>
        <v>45266</v>
      </c>
      <c r="B2241" s="6">
        <f>TITRES_STAT!D2244</f>
        <v>35</v>
      </c>
      <c r="C2241" s="2">
        <f t="shared" si="269"/>
        <v>0</v>
      </c>
      <c r="D2241" s="2">
        <f t="shared" si="270"/>
        <v>35</v>
      </c>
      <c r="E2241" s="2">
        <f t="shared" si="272"/>
        <v>34.85</v>
      </c>
      <c r="F2241" s="2">
        <f t="shared" si="273"/>
        <v>34.674999999999997</v>
      </c>
      <c r="G2241" s="2">
        <f t="shared" si="275"/>
        <v>34.675800000000002</v>
      </c>
      <c r="H2241" s="2">
        <f t="shared" si="271"/>
        <v>34.918950000000002</v>
      </c>
      <c r="I2241" s="2">
        <f t="array" ref="I2241">SUMPRODUCT(B2225:B2244, (ROW(B2225:B2244)-ROW(B2225)+1)) / (20*21/2)</f>
        <v>34.86904761904762</v>
      </c>
      <c r="J2241" s="2">
        <f t="shared" si="274"/>
        <v>34.749085409926614</v>
      </c>
      <c r="K2241" s="2">
        <f t="shared" si="276"/>
        <v>34.712497983391486</v>
      </c>
    </row>
    <row r="2242" spans="1:11" ht="13.5" x14ac:dyDescent="0.25">
      <c r="A2242" s="3">
        <f>TITRES_STAT!B2245</f>
        <v>45267</v>
      </c>
      <c r="B2242" s="6">
        <f>TITRES_STAT!D2245</f>
        <v>35</v>
      </c>
      <c r="C2242" s="2">
        <f t="shared" si="269"/>
        <v>0</v>
      </c>
      <c r="D2242" s="2">
        <f t="shared" si="270"/>
        <v>35</v>
      </c>
      <c r="E2242" s="2">
        <f t="shared" si="272"/>
        <v>34.9</v>
      </c>
      <c r="F2242" s="2">
        <f t="shared" si="273"/>
        <v>34.700000000000003</v>
      </c>
      <c r="G2242" s="2">
        <f t="shared" si="275"/>
        <v>34.675800000000002</v>
      </c>
      <c r="H2242" s="2">
        <f t="shared" si="271"/>
        <v>34.918950000000002</v>
      </c>
      <c r="I2242" s="2">
        <f t="array" ref="I2242">SUMPRODUCT(B2226:B2245, (ROW(B2226:B2245)-ROW(B2226)+1)) / (20*21/2)</f>
        <v>34.892857142857146</v>
      </c>
      <c r="J2242" s="2">
        <f t="shared" si="274"/>
        <v>34.772982037552651</v>
      </c>
      <c r="K2242" s="2">
        <f t="shared" si="276"/>
        <v>34.723772572278101</v>
      </c>
    </row>
    <row r="2243" spans="1:11" ht="13.5" x14ac:dyDescent="0.25">
      <c r="A2243" s="3">
        <f>TITRES_STAT!B2246</f>
        <v>45268</v>
      </c>
      <c r="B2243" s="6">
        <f>TITRES_STAT!D2246</f>
        <v>35</v>
      </c>
      <c r="C2243" s="2">
        <f t="shared" si="269"/>
        <v>0</v>
      </c>
      <c r="D2243" s="2">
        <f t="shared" si="270"/>
        <v>35</v>
      </c>
      <c r="E2243" s="2">
        <f t="shared" si="272"/>
        <v>34.950000000000003</v>
      </c>
      <c r="F2243" s="2">
        <f t="shared" si="273"/>
        <v>34.725000000000001</v>
      </c>
      <c r="G2243" s="2">
        <f t="shared" si="275"/>
        <v>34.675800000000002</v>
      </c>
      <c r="H2243" s="2">
        <f t="shared" si="271"/>
        <v>34.918950000000002</v>
      </c>
      <c r="I2243" s="2">
        <f t="array" ref="I2243">SUMPRODUCT(B2227:B2246, (ROW(B2227:B2246)-ROW(B2227)+1)) / (20*21/2)</f>
        <v>34.914285714285711</v>
      </c>
      <c r="J2243" s="2">
        <f t="shared" si="274"/>
        <v>34.794602795880969</v>
      </c>
      <c r="K2243" s="2">
        <f t="shared" si="276"/>
        <v>34.734605020424063</v>
      </c>
    </row>
    <row r="2244" spans="1:11" ht="13.5" x14ac:dyDescent="0.25">
      <c r="A2244" s="3">
        <f>TITRES_STAT!B2247</f>
        <v>45271</v>
      </c>
      <c r="B2244" s="6">
        <f>TITRES_STAT!D2247</f>
        <v>35</v>
      </c>
      <c r="C2244" s="2">
        <f t="shared" ref="C2244:C2307" si="277">B2244-B2243</f>
        <v>0</v>
      </c>
      <c r="D2244" s="2">
        <f t="shared" si="270"/>
        <v>35</v>
      </c>
      <c r="E2244" s="2">
        <f t="shared" si="272"/>
        <v>35</v>
      </c>
      <c r="F2244" s="2">
        <f t="shared" si="273"/>
        <v>34.75</v>
      </c>
      <c r="G2244" s="2">
        <f t="shared" si="275"/>
        <v>34.675800000000002</v>
      </c>
      <c r="H2244" s="2">
        <f t="shared" si="271"/>
        <v>34.918950000000002</v>
      </c>
      <c r="I2244" s="2">
        <f t="array" ref="I2244">SUMPRODUCT(B2228:B2247, (ROW(B2228:B2247)-ROW(B2228)+1)) / (20*21/2)</f>
        <v>34.93333333333333</v>
      </c>
      <c r="J2244" s="2">
        <f t="shared" si="274"/>
        <v>34.8141644343685</v>
      </c>
      <c r="K2244" s="2">
        <f t="shared" si="276"/>
        <v>34.745012666681944</v>
      </c>
    </row>
    <row r="2245" spans="1:11" ht="13.5" x14ac:dyDescent="0.25">
      <c r="A2245" s="3">
        <f>TITRES_STAT!B2248</f>
        <v>45272</v>
      </c>
      <c r="B2245" s="6">
        <f>TITRES_STAT!D2248</f>
        <v>35</v>
      </c>
      <c r="C2245" s="2">
        <f t="shared" si="277"/>
        <v>0</v>
      </c>
      <c r="D2245" s="2">
        <f t="shared" si="270"/>
        <v>35</v>
      </c>
      <c r="E2245" s="2">
        <f t="shared" si="272"/>
        <v>35</v>
      </c>
      <c r="F2245" s="2">
        <f t="shared" si="273"/>
        <v>34.774999999999999</v>
      </c>
      <c r="G2245" s="2">
        <f t="shared" si="275"/>
        <v>34.675800000000002</v>
      </c>
      <c r="H2245" s="2">
        <f t="shared" si="271"/>
        <v>34.918950000000002</v>
      </c>
      <c r="I2245" s="2">
        <f t="array" ref="I2245">SUMPRODUCT(B2229:B2248, (ROW(B2229:B2248)-ROW(B2229)+1)) / (20*21/2)</f>
        <v>34.950000000000003</v>
      </c>
      <c r="J2245" s="2">
        <f t="shared" si="274"/>
        <v>34.831863059666738</v>
      </c>
      <c r="K2245" s="2">
        <f t="shared" si="276"/>
        <v>34.755012169949325</v>
      </c>
    </row>
    <row r="2246" spans="1:11" ht="13.5" x14ac:dyDescent="0.25">
      <c r="A2246" s="3">
        <f>TITRES_STAT!B2249</f>
        <v>45273</v>
      </c>
      <c r="B2246" s="6">
        <f>TITRES_STAT!D2249</f>
        <v>35</v>
      </c>
      <c r="C2246" s="2">
        <f t="shared" si="277"/>
        <v>0</v>
      </c>
      <c r="D2246" s="2">
        <f t="shared" ref="D2246:D2309" si="278">AVERAGE(B2242:B2246)</f>
        <v>35</v>
      </c>
      <c r="E2246" s="2">
        <f t="shared" si="272"/>
        <v>35</v>
      </c>
      <c r="F2246" s="2">
        <f t="shared" si="273"/>
        <v>34.799999999999997</v>
      </c>
      <c r="G2246" s="2">
        <f t="shared" si="275"/>
        <v>34.675800000000002</v>
      </c>
      <c r="H2246" s="2">
        <f t="shared" si="271"/>
        <v>34.918950000000002</v>
      </c>
      <c r="I2246" s="2">
        <f t="array" ref="I2246">SUMPRODUCT(B2230:B2249, (ROW(B2230:B2249)-ROW(B2230)+1)) / (20*21/2)</f>
        <v>34.964285714285715</v>
      </c>
      <c r="J2246" s="2">
        <f t="shared" si="274"/>
        <v>34.847876101603241</v>
      </c>
      <c r="K2246" s="2">
        <f t="shared" si="276"/>
        <v>34.764619535833667</v>
      </c>
    </row>
    <row r="2247" spans="1:11" ht="13.5" x14ac:dyDescent="0.25">
      <c r="A2247" s="3">
        <f>TITRES_STAT!B2250</f>
        <v>45274</v>
      </c>
      <c r="B2247" s="6">
        <f>TITRES_STAT!D2250</f>
        <v>35</v>
      </c>
      <c r="C2247" s="2">
        <f t="shared" si="277"/>
        <v>0</v>
      </c>
      <c r="D2247" s="2">
        <f t="shared" si="278"/>
        <v>35</v>
      </c>
      <c r="E2247" s="2">
        <f t="shared" si="272"/>
        <v>35</v>
      </c>
      <c r="F2247" s="2">
        <f t="shared" si="273"/>
        <v>34.825000000000003</v>
      </c>
      <c r="G2247" s="2">
        <f t="shared" si="275"/>
        <v>34.675800000000002</v>
      </c>
      <c r="H2247" s="2">
        <f t="shared" si="271"/>
        <v>34.918950000000002</v>
      </c>
      <c r="I2247" s="2">
        <f t="array" ref="I2247">SUMPRODUCT(B2231:B2250, (ROW(B2231:B2250)-ROW(B2231)+1)) / (20*21/2)</f>
        <v>34.976190476190474</v>
      </c>
      <c r="J2247" s="2">
        <f t="shared" si="274"/>
        <v>34.862364091926743</v>
      </c>
      <c r="K2247" s="2">
        <f t="shared" si="276"/>
        <v>34.773850142271563</v>
      </c>
    </row>
    <row r="2248" spans="1:11" ht="13.5" x14ac:dyDescent="0.25">
      <c r="A2248" s="3">
        <f>TITRES_STAT!B2251</f>
        <v>45275</v>
      </c>
      <c r="B2248" s="6">
        <f>TITRES_STAT!D2251</f>
        <v>35</v>
      </c>
      <c r="C2248" s="2">
        <f t="shared" si="277"/>
        <v>0</v>
      </c>
      <c r="D2248" s="2">
        <f t="shared" si="278"/>
        <v>35</v>
      </c>
      <c r="E2248" s="2">
        <f t="shared" si="272"/>
        <v>35</v>
      </c>
      <c r="F2248" s="2">
        <f t="shared" si="273"/>
        <v>34.85</v>
      </c>
      <c r="G2248" s="2">
        <f t="shared" si="275"/>
        <v>34.675800000000002</v>
      </c>
      <c r="H2248" s="2">
        <f t="shared" si="271"/>
        <v>34.918950000000002</v>
      </c>
      <c r="I2248" s="2">
        <f t="array" ref="I2248">SUMPRODUCT(B2232:B2251, (ROW(B2232:B2251)-ROW(B2232)+1)) / (20*21/2)</f>
        <v>34.985714285714288</v>
      </c>
      <c r="J2248" s="2">
        <f t="shared" si="274"/>
        <v>34.875472273648008</v>
      </c>
      <c r="K2248" s="2">
        <f t="shared" si="276"/>
        <v>34.782718764143269</v>
      </c>
    </row>
    <row r="2249" spans="1:11" ht="13.5" x14ac:dyDescent="0.25">
      <c r="A2249" s="3">
        <f>TITRES_STAT!B2252</f>
        <v>45278</v>
      </c>
      <c r="B2249" s="6">
        <f>TITRES_STAT!D2252</f>
        <v>35</v>
      </c>
      <c r="C2249" s="2">
        <f t="shared" si="277"/>
        <v>0</v>
      </c>
      <c r="D2249" s="2">
        <f t="shared" si="278"/>
        <v>35</v>
      </c>
      <c r="E2249" s="2">
        <f t="shared" si="272"/>
        <v>35</v>
      </c>
      <c r="F2249" s="2">
        <f t="shared" si="273"/>
        <v>34.875</v>
      </c>
      <c r="G2249" s="2">
        <f t="shared" si="275"/>
        <v>34.675800000000002</v>
      </c>
      <c r="H2249" s="2">
        <f t="shared" si="271"/>
        <v>34.918950000000002</v>
      </c>
      <c r="I2249" s="2">
        <f t="array" ref="I2249">SUMPRODUCT(B2233:B2252, (ROW(B2233:B2252)-ROW(B2233)+1)) / (20*21/2)</f>
        <v>34.99285714285714</v>
      </c>
      <c r="J2249" s="2">
        <f t="shared" si="274"/>
        <v>34.8873320571101</v>
      </c>
      <c r="K2249" s="2">
        <f t="shared" si="276"/>
        <v>34.791239596921969</v>
      </c>
    </row>
    <row r="2250" spans="1:11" ht="13.5" x14ac:dyDescent="0.25">
      <c r="A2250" s="3">
        <f>TITRES_STAT!B2253</f>
        <v>45279</v>
      </c>
      <c r="B2250" s="6">
        <f>TITRES_STAT!D2253</f>
        <v>35</v>
      </c>
      <c r="C2250" s="2">
        <f t="shared" si="277"/>
        <v>0</v>
      </c>
      <c r="D2250" s="2">
        <f t="shared" si="278"/>
        <v>35</v>
      </c>
      <c r="E2250" s="2">
        <f t="shared" si="272"/>
        <v>35</v>
      </c>
      <c r="F2250" s="2">
        <f t="shared" si="273"/>
        <v>34.9</v>
      </c>
      <c r="G2250" s="2">
        <f t="shared" si="275"/>
        <v>34.675800000000002</v>
      </c>
      <c r="H2250" s="2">
        <f t="shared" ref="H2250:H2313" si="279">AVERAGE(B2051:B2250)</f>
        <v>34.918950000000002</v>
      </c>
      <c r="I2250" s="2">
        <f t="array" ref="I2250">SUMPRODUCT(B2234:B2253, (ROW(B2234:B2253)-ROW(B2234)+1)) / (20*21/2)</f>
        <v>34.997619047619047</v>
      </c>
      <c r="J2250" s="2">
        <f t="shared" si="274"/>
        <v>34.898062337385326</v>
      </c>
      <c r="K2250" s="2">
        <f t="shared" si="276"/>
        <v>34.799426279395618</v>
      </c>
    </row>
    <row r="2251" spans="1:11" ht="13.5" x14ac:dyDescent="0.25">
      <c r="A2251" s="3">
        <f>TITRES_STAT!B2254</f>
        <v>45280</v>
      </c>
      <c r="B2251" s="6">
        <f>TITRES_STAT!D2254</f>
        <v>35</v>
      </c>
      <c r="C2251" s="2">
        <f t="shared" si="277"/>
        <v>0</v>
      </c>
      <c r="D2251" s="2">
        <f t="shared" si="278"/>
        <v>35</v>
      </c>
      <c r="E2251" s="2">
        <f t="shared" si="272"/>
        <v>35</v>
      </c>
      <c r="F2251" s="2">
        <f t="shared" si="273"/>
        <v>34.924999999999997</v>
      </c>
      <c r="G2251" s="2">
        <f t="shared" si="275"/>
        <v>34.675800000000002</v>
      </c>
      <c r="H2251" s="2">
        <f t="shared" si="279"/>
        <v>34.918950000000002</v>
      </c>
      <c r="I2251" s="2">
        <f t="array" ref="I2251">SUMPRODUCT(B2235:B2254, (ROW(B2235:B2254)-ROW(B2235)+1)) / (20*21/2)</f>
        <v>35</v>
      </c>
      <c r="J2251" s="2">
        <f t="shared" si="274"/>
        <v>34.907770686205772</v>
      </c>
      <c r="K2251" s="2">
        <f t="shared" si="276"/>
        <v>34.807291915497757</v>
      </c>
    </row>
    <row r="2252" spans="1:11" ht="13.5" x14ac:dyDescent="0.25">
      <c r="A2252" s="3">
        <f>TITRES_STAT!B2255</f>
        <v>45281</v>
      </c>
      <c r="B2252" s="6">
        <f>TITRES_STAT!D2255</f>
        <v>35</v>
      </c>
      <c r="C2252" s="2">
        <f t="shared" si="277"/>
        <v>0</v>
      </c>
      <c r="D2252" s="2">
        <f t="shared" si="278"/>
        <v>35</v>
      </c>
      <c r="E2252" s="2">
        <f t="shared" ref="E2252:E2315" si="280">AVERAGE(B2243:B2252)</f>
        <v>35</v>
      </c>
      <c r="F2252" s="2">
        <f t="shared" si="273"/>
        <v>34.950000000000003</v>
      </c>
      <c r="G2252" s="2">
        <f t="shared" si="275"/>
        <v>34.675800000000002</v>
      </c>
      <c r="H2252" s="2">
        <f t="shared" si="279"/>
        <v>34.918950000000002</v>
      </c>
      <c r="I2252" s="2">
        <f t="array" ref="I2252">SUMPRODUCT(B2236:B2255, (ROW(B2236:B2255)-ROW(B2236)+1)) / (20*21/2)</f>
        <v>35</v>
      </c>
      <c r="J2252" s="2">
        <f t="shared" si="274"/>
        <v>34.91655443037665</v>
      </c>
      <c r="K2252" s="2">
        <f t="shared" si="276"/>
        <v>34.814849095282163</v>
      </c>
    </row>
    <row r="2253" spans="1:11" ht="13.5" x14ac:dyDescent="0.25">
      <c r="A2253" s="3">
        <f>TITRES_STAT!B2256</f>
        <v>45282</v>
      </c>
      <c r="B2253" s="6">
        <f>TITRES_STAT!D2256</f>
        <v>35</v>
      </c>
      <c r="C2253" s="2">
        <f t="shared" si="277"/>
        <v>0</v>
      </c>
      <c r="D2253" s="2">
        <f t="shared" si="278"/>
        <v>35</v>
      </c>
      <c r="E2253" s="2">
        <f t="shared" si="280"/>
        <v>35</v>
      </c>
      <c r="F2253" s="2">
        <f t="shared" si="273"/>
        <v>34.975000000000001</v>
      </c>
      <c r="G2253" s="2">
        <f t="shared" si="275"/>
        <v>34.675800000000002</v>
      </c>
      <c r="H2253" s="2">
        <f t="shared" si="279"/>
        <v>34.918950000000002</v>
      </c>
      <c r="I2253" s="2">
        <f t="array" ref="I2253">SUMPRODUCT(B2237:B2256, (ROW(B2237:B2256)-ROW(B2237)+1)) / (20*21/2)</f>
        <v>35</v>
      </c>
      <c r="J2253" s="2">
        <f t="shared" si="274"/>
        <v>34.924501627483636</v>
      </c>
      <c r="K2253" s="2">
        <f t="shared" si="276"/>
        <v>34.822109915075025</v>
      </c>
    </row>
    <row r="2254" spans="1:11" ht="13.5" x14ac:dyDescent="0.25">
      <c r="A2254" s="3">
        <f>TITRES_STAT!B2257</f>
        <v>45285</v>
      </c>
      <c r="B2254" s="6">
        <f>TITRES_STAT!D2257</f>
        <v>35</v>
      </c>
      <c r="C2254" s="2">
        <f t="shared" si="277"/>
        <v>0</v>
      </c>
      <c r="D2254" s="2">
        <f t="shared" si="278"/>
        <v>35</v>
      </c>
      <c r="E2254" s="2">
        <f t="shared" si="280"/>
        <v>35</v>
      </c>
      <c r="F2254" s="2">
        <f t="shared" si="273"/>
        <v>35</v>
      </c>
      <c r="G2254" s="2">
        <f t="shared" si="275"/>
        <v>34.675800000000002</v>
      </c>
      <c r="H2254" s="2">
        <f t="shared" si="279"/>
        <v>34.918950000000002</v>
      </c>
      <c r="I2254" s="2">
        <f t="array" ref="I2254">SUMPRODUCT(B2238:B2257, (ROW(B2238:B2257)-ROW(B2238)+1)) / (20*21/2)</f>
        <v>35</v>
      </c>
      <c r="J2254" s="2">
        <f t="shared" si="274"/>
        <v>34.93169194867567</v>
      </c>
      <c r="K2254" s="2">
        <f t="shared" si="276"/>
        <v>34.829085996836788</v>
      </c>
    </row>
    <row r="2255" spans="1:11" ht="13.5" x14ac:dyDescent="0.25">
      <c r="A2255" s="3">
        <f>TITRES_STAT!B2258</f>
        <v>45286</v>
      </c>
      <c r="B2255" s="6">
        <f>TITRES_STAT!D2258</f>
        <v>35</v>
      </c>
      <c r="C2255" s="2">
        <f t="shared" si="277"/>
        <v>0</v>
      </c>
      <c r="D2255" s="2">
        <f t="shared" si="278"/>
        <v>35</v>
      </c>
      <c r="E2255" s="2">
        <f t="shared" si="280"/>
        <v>35</v>
      </c>
      <c r="F2255" s="2">
        <f t="shared" si="273"/>
        <v>35</v>
      </c>
      <c r="G2255" s="2">
        <f t="shared" si="275"/>
        <v>34.675800000000002</v>
      </c>
      <c r="H2255" s="2">
        <f t="shared" si="279"/>
        <v>34.918950000000002</v>
      </c>
      <c r="I2255" s="2">
        <f t="array" ref="I2255">SUMPRODUCT(B2239:B2258, (ROW(B2239:B2258)-ROW(B2239)+1)) / (20*21/2)</f>
        <v>35.000952380952377</v>
      </c>
      <c r="J2255" s="2">
        <f t="shared" si="274"/>
        <v>34.93819747737323</v>
      </c>
      <c r="K2255" s="2">
        <f t="shared" si="276"/>
        <v>34.835788506764757</v>
      </c>
    </row>
    <row r="2256" spans="1:11" ht="13.5" x14ac:dyDescent="0.25">
      <c r="A2256" s="3">
        <f>TITRES_STAT!B2259</f>
        <v>45287</v>
      </c>
      <c r="B2256" s="6">
        <f>TITRES_STAT!D2259</f>
        <v>35</v>
      </c>
      <c r="C2256" s="2">
        <f t="shared" si="277"/>
        <v>0</v>
      </c>
      <c r="D2256" s="2">
        <f t="shared" si="278"/>
        <v>35</v>
      </c>
      <c r="E2256" s="2">
        <f t="shared" si="280"/>
        <v>35</v>
      </c>
      <c r="F2256" s="2">
        <f t="shared" si="273"/>
        <v>35</v>
      </c>
      <c r="G2256" s="2">
        <f t="shared" si="275"/>
        <v>34.675800000000002</v>
      </c>
      <c r="H2256" s="2">
        <f t="shared" si="279"/>
        <v>34.918950000000002</v>
      </c>
      <c r="I2256" s="2">
        <f t="array" ref="I2256">SUMPRODUCT(B2240:B2259, (ROW(B2240:B2259)-ROW(B2240)+1)) / (20*21/2)</f>
        <v>35.001857142857141</v>
      </c>
      <c r="J2256" s="2">
        <f t="shared" si="274"/>
        <v>34.944083431909114</v>
      </c>
      <c r="K2256" s="2">
        <f t="shared" si="276"/>
        <v>34.842228173166141</v>
      </c>
    </row>
    <row r="2257" spans="1:11" ht="13.5" x14ac:dyDescent="0.25">
      <c r="A2257" s="3">
        <f>TITRES_STAT!B2260</f>
        <v>45288</v>
      </c>
      <c r="B2257" s="6">
        <f>TITRES_STAT!D2260</f>
        <v>35</v>
      </c>
      <c r="C2257" s="2">
        <f t="shared" si="277"/>
        <v>0</v>
      </c>
      <c r="D2257" s="2">
        <f t="shared" si="278"/>
        <v>35</v>
      </c>
      <c r="E2257" s="2">
        <f t="shared" si="280"/>
        <v>35</v>
      </c>
      <c r="F2257" s="2">
        <f t="shared" si="273"/>
        <v>35</v>
      </c>
      <c r="G2257" s="2">
        <f t="shared" si="275"/>
        <v>34.675800000000002</v>
      </c>
      <c r="H2257" s="2">
        <f t="shared" si="279"/>
        <v>34.918950000000002</v>
      </c>
      <c r="I2257" s="2">
        <f t="array" ref="I2257">SUMPRODUCT(B2241:B2260, (ROW(B2241:B2260)-ROW(B2241)+1)) / (20*21/2)</f>
        <v>34.953190476190478</v>
      </c>
      <c r="J2257" s="2">
        <f t="shared" si="274"/>
        <v>34.949408819346338</v>
      </c>
      <c r="K2257" s="2">
        <f t="shared" si="276"/>
        <v>34.848415303630219</v>
      </c>
    </row>
    <row r="2258" spans="1:11" ht="13.5" x14ac:dyDescent="0.25">
      <c r="A2258" s="3">
        <f>TITRES_STAT!B2261</f>
        <v>45289</v>
      </c>
      <c r="B2258" s="6">
        <f>TITRES_STAT!D2261</f>
        <v>35.01</v>
      </c>
      <c r="C2258" s="2">
        <f t="shared" si="277"/>
        <v>9.9999999999980105E-3</v>
      </c>
      <c r="D2258" s="2">
        <f t="shared" si="278"/>
        <v>35.001999999999995</v>
      </c>
      <c r="E2258" s="2">
        <f t="shared" si="280"/>
        <v>35.000999999999998</v>
      </c>
      <c r="F2258" s="2">
        <f t="shared" si="273"/>
        <v>35.000500000000002</v>
      </c>
      <c r="G2258" s="2">
        <f t="shared" si="275"/>
        <v>34.676000000000002</v>
      </c>
      <c r="H2258" s="2">
        <f t="shared" si="279"/>
        <v>34.919000000000004</v>
      </c>
      <c r="I2258" s="2">
        <f t="array" ref="I2258">SUMPRODUCT(B2242:B2261, (ROW(B2242:B2261)-ROW(B2242)+1)) / (20*21/2)</f>
        <v>34.906952380952383</v>
      </c>
      <c r="J2258" s="2">
        <f t="shared" si="274"/>
        <v>34.955179407980019</v>
      </c>
      <c r="K2258" s="2">
        <f t="shared" si="276"/>
        <v>34.854751958389819</v>
      </c>
    </row>
    <row r="2259" spans="1:11" ht="13.5" x14ac:dyDescent="0.25">
      <c r="A2259" s="3">
        <f>TITRES_STAT!B2262</f>
        <v>45293</v>
      </c>
      <c r="B2259" s="6">
        <f>TITRES_STAT!D2262</f>
        <v>35.01</v>
      </c>
      <c r="C2259" s="2">
        <f t="shared" si="277"/>
        <v>0</v>
      </c>
      <c r="D2259" s="2">
        <f t="shared" si="278"/>
        <v>35.003999999999998</v>
      </c>
      <c r="E2259" s="2">
        <f t="shared" si="280"/>
        <v>35.001999999999995</v>
      </c>
      <c r="F2259" s="2">
        <f t="shared" si="273"/>
        <v>35.000999999999998</v>
      </c>
      <c r="G2259" s="2">
        <f t="shared" si="275"/>
        <v>34.689599999999999</v>
      </c>
      <c r="H2259" s="2">
        <f t="shared" si="279"/>
        <v>34.919049999999999</v>
      </c>
      <c r="I2259" s="2">
        <f t="array" ref="I2259">SUMPRODUCT(B2243:B2262, (ROW(B2243:B2262)-ROW(B2243)+1)) / (20*21/2)</f>
        <v>34.863142857142861</v>
      </c>
      <c r="J2259" s="2">
        <f t="shared" si="274"/>
        <v>34.96040041674383</v>
      </c>
      <c r="K2259" s="2">
        <f t="shared" si="276"/>
        <v>34.86084011688434</v>
      </c>
    </row>
    <row r="2260" spans="1:11" ht="13.5" x14ac:dyDescent="0.25">
      <c r="A2260" s="3">
        <f>TITRES_STAT!B2263</f>
        <v>45294</v>
      </c>
      <c r="B2260" s="6">
        <f>TITRES_STAT!D2263</f>
        <v>34.49</v>
      </c>
      <c r="C2260" s="2">
        <f t="shared" si="277"/>
        <v>-0.51999999999999602</v>
      </c>
      <c r="D2260" s="2">
        <f t="shared" si="278"/>
        <v>34.902000000000001</v>
      </c>
      <c r="E2260" s="2">
        <f t="shared" si="280"/>
        <v>34.951000000000001</v>
      </c>
      <c r="F2260" s="2">
        <f t="shared" ref="F2260:F2323" si="281">AVERAGE(B2241:B2260)</f>
        <v>34.975499999999997</v>
      </c>
      <c r="G2260" s="2">
        <f t="shared" si="275"/>
        <v>34.692800000000005</v>
      </c>
      <c r="H2260" s="2">
        <f t="shared" si="279"/>
        <v>34.916499999999999</v>
      </c>
      <c r="I2260" s="2">
        <f t="array" ref="I2260">SUMPRODUCT(B2244:B2263, (ROW(B2244:B2263)-ROW(B2244)+1)) / (20*21/2)</f>
        <v>34.821761904761907</v>
      </c>
      <c r="J2260" s="2">
        <f t="shared" si="274"/>
        <v>34.915600377053941</v>
      </c>
      <c r="K2260" s="2">
        <f t="shared" si="276"/>
        <v>34.846297367202602</v>
      </c>
    </row>
    <row r="2261" spans="1:11" ht="13.5" x14ac:dyDescent="0.25">
      <c r="A2261" s="3">
        <f>TITRES_STAT!B2264</f>
        <v>45295</v>
      </c>
      <c r="B2261" s="6">
        <f>TITRES_STAT!D2264</f>
        <v>34.49</v>
      </c>
      <c r="C2261" s="2">
        <f t="shared" si="277"/>
        <v>0</v>
      </c>
      <c r="D2261" s="2">
        <f t="shared" si="278"/>
        <v>34.799999999999997</v>
      </c>
      <c r="E2261" s="2">
        <f t="shared" si="280"/>
        <v>34.9</v>
      </c>
      <c r="F2261" s="2">
        <f t="shared" si="281"/>
        <v>34.950000000000003</v>
      </c>
      <c r="G2261" s="2">
        <f t="shared" si="275"/>
        <v>34.695999999999998</v>
      </c>
      <c r="H2261" s="2">
        <f t="shared" si="279"/>
        <v>34.91395</v>
      </c>
      <c r="I2261" s="2">
        <f t="array" ref="I2261">SUMPRODUCT(B2245:B2264, (ROW(B2245:B2264)-ROW(B2245)+1)) / (20*21/2)</f>
        <v>34.782809523809526</v>
      </c>
      <c r="J2261" s="2">
        <f t="shared" ref="J2261:J2324" si="282">$J$4*B2261+J2260*(1-$J$4)</f>
        <v>34.875067007810713</v>
      </c>
      <c r="K2261" s="2">
        <f t="shared" si="276"/>
        <v>34.832324921429951</v>
      </c>
    </row>
    <row r="2262" spans="1:11" ht="13.5" x14ac:dyDescent="0.25">
      <c r="A2262" s="3">
        <f>TITRES_STAT!B2265</f>
        <v>45296</v>
      </c>
      <c r="B2262" s="6">
        <f>TITRES_STAT!D2265</f>
        <v>34.49</v>
      </c>
      <c r="C2262" s="2">
        <f t="shared" si="277"/>
        <v>0</v>
      </c>
      <c r="D2262" s="2">
        <f t="shared" si="278"/>
        <v>34.698</v>
      </c>
      <c r="E2262" s="2">
        <f t="shared" si="280"/>
        <v>34.849000000000004</v>
      </c>
      <c r="F2262" s="2">
        <f t="shared" si="281"/>
        <v>34.924500000000002</v>
      </c>
      <c r="G2262" s="2">
        <f t="shared" si="275"/>
        <v>34.699199999999998</v>
      </c>
      <c r="H2262" s="2">
        <f t="shared" si="279"/>
        <v>34.9114</v>
      </c>
      <c r="I2262" s="2">
        <f t="array" ref="I2262">SUMPRODUCT(B2246:B2265, (ROW(B2246:B2265)-ROW(B2246)+1)) / (20*21/2)</f>
        <v>34.746285714285719</v>
      </c>
      <c r="J2262" s="2">
        <f t="shared" si="282"/>
        <v>34.838393959447792</v>
      </c>
      <c r="K2262" s="2">
        <f t="shared" si="276"/>
        <v>34.818900414707208</v>
      </c>
    </row>
    <row r="2263" spans="1:11" ht="13.5" x14ac:dyDescent="0.25">
      <c r="A2263" s="3">
        <f>TITRES_STAT!B2266</f>
        <v>45299</v>
      </c>
      <c r="B2263" s="6">
        <f>TITRES_STAT!D2266</f>
        <v>34.49</v>
      </c>
      <c r="C2263" s="2">
        <f t="shared" si="277"/>
        <v>0</v>
      </c>
      <c r="D2263" s="2">
        <f t="shared" si="278"/>
        <v>34.594000000000008</v>
      </c>
      <c r="E2263" s="2">
        <f t="shared" si="280"/>
        <v>34.798000000000002</v>
      </c>
      <c r="F2263" s="2">
        <f t="shared" si="281"/>
        <v>34.899000000000001</v>
      </c>
      <c r="G2263" s="2">
        <f t="shared" si="275"/>
        <v>34.702399999999997</v>
      </c>
      <c r="H2263" s="2">
        <f t="shared" si="279"/>
        <v>34.908850000000001</v>
      </c>
      <c r="I2263" s="2">
        <f t="array" ref="I2263">SUMPRODUCT(B2247:B2266, (ROW(B2247:B2266)-ROW(B2247)+1)) / (20*21/2)</f>
        <v>34.712190476190479</v>
      </c>
      <c r="J2263" s="2">
        <f t="shared" si="282"/>
        <v>34.805213582357524</v>
      </c>
      <c r="K2263" s="2">
        <f t="shared" si="276"/>
        <v>34.806002359228494</v>
      </c>
    </row>
    <row r="2264" spans="1:11" ht="13.5" x14ac:dyDescent="0.25">
      <c r="A2264" s="3">
        <f>TITRES_STAT!B2267</f>
        <v>45300</v>
      </c>
      <c r="B2264" s="6">
        <f>TITRES_STAT!D2267</f>
        <v>34.49</v>
      </c>
      <c r="C2264" s="2">
        <f t="shared" si="277"/>
        <v>0</v>
      </c>
      <c r="D2264" s="2">
        <f t="shared" si="278"/>
        <v>34.49</v>
      </c>
      <c r="E2264" s="2">
        <f t="shared" si="280"/>
        <v>34.747</v>
      </c>
      <c r="F2264" s="2">
        <f t="shared" si="281"/>
        <v>34.8735</v>
      </c>
      <c r="G2264" s="2">
        <f t="shared" si="275"/>
        <v>34.705599999999997</v>
      </c>
      <c r="H2264" s="2">
        <f t="shared" si="279"/>
        <v>34.906299999999995</v>
      </c>
      <c r="I2264" s="2">
        <f t="array" ref="I2264">SUMPRODUCT(B2248:B2267, (ROW(B2248:B2267)-ROW(B2248)+1)) / (20*21/2)</f>
        <v>34.680523809523812</v>
      </c>
      <c r="J2264" s="2">
        <f t="shared" si="282"/>
        <v>34.775193241180617</v>
      </c>
      <c r="K2264" s="2">
        <f t="shared" si="276"/>
        <v>34.793610109846981</v>
      </c>
    </row>
    <row r="2265" spans="1:11" ht="13.5" x14ac:dyDescent="0.25">
      <c r="A2265" s="3">
        <f>TITRES_STAT!B2268</f>
        <v>45301</v>
      </c>
      <c r="B2265" s="6">
        <f>TITRES_STAT!D2268</f>
        <v>34.49</v>
      </c>
      <c r="C2265" s="2">
        <f t="shared" si="277"/>
        <v>0</v>
      </c>
      <c r="D2265" s="2">
        <f t="shared" si="278"/>
        <v>34.49</v>
      </c>
      <c r="E2265" s="2">
        <f t="shared" si="280"/>
        <v>34.696000000000005</v>
      </c>
      <c r="F2265" s="2">
        <f t="shared" si="281"/>
        <v>34.847999999999999</v>
      </c>
      <c r="G2265" s="2">
        <f t="shared" si="275"/>
        <v>34.739600000000003</v>
      </c>
      <c r="H2265" s="2">
        <f t="shared" si="279"/>
        <v>34.903749999999995</v>
      </c>
      <c r="I2265" s="2">
        <f t="array" ref="I2265">SUMPRODUCT(B2249:B2268, (ROW(B2249:B2268)-ROW(B2249)+1)) / (20*21/2)</f>
        <v>34.651285714285713</v>
      </c>
      <c r="J2265" s="2">
        <f t="shared" si="282"/>
        <v>34.748031980115798</v>
      </c>
      <c r="K2265" s="2">
        <f t="shared" si="276"/>
        <v>34.781703831029454</v>
      </c>
    </row>
    <row r="2266" spans="1:11" ht="13.5" x14ac:dyDescent="0.25">
      <c r="A2266" s="3">
        <f>TITRES_STAT!B2269</f>
        <v>45302</v>
      </c>
      <c r="B2266" s="6">
        <f>TITRES_STAT!D2269</f>
        <v>34.49</v>
      </c>
      <c r="C2266" s="2">
        <f t="shared" si="277"/>
        <v>0</v>
      </c>
      <c r="D2266" s="2">
        <f t="shared" si="278"/>
        <v>34.49</v>
      </c>
      <c r="E2266" s="2">
        <f t="shared" si="280"/>
        <v>34.645000000000003</v>
      </c>
      <c r="F2266" s="2">
        <f t="shared" si="281"/>
        <v>34.822500000000005</v>
      </c>
      <c r="G2266" s="2">
        <f t="shared" si="275"/>
        <v>34.744199999999999</v>
      </c>
      <c r="H2266" s="2">
        <f t="shared" si="279"/>
        <v>34.901199999999996</v>
      </c>
      <c r="I2266" s="2">
        <f t="array" ref="I2266">SUMPRODUCT(B2250:B2269, (ROW(B2250:B2269)-ROW(B2250)+1)) / (20*21/2)</f>
        <v>34.624476190476194</v>
      </c>
      <c r="J2266" s="2">
        <f t="shared" si="282"/>
        <v>34.723457505819056</v>
      </c>
      <c r="K2266" s="2">
        <f t="shared" si="276"/>
        <v>34.770264465106727</v>
      </c>
    </row>
    <row r="2267" spans="1:11" ht="13.5" x14ac:dyDescent="0.25">
      <c r="A2267" s="3">
        <f>TITRES_STAT!B2270</f>
        <v>45303</v>
      </c>
      <c r="B2267" s="6">
        <f>TITRES_STAT!D2270</f>
        <v>34.49</v>
      </c>
      <c r="C2267" s="2">
        <f t="shared" si="277"/>
        <v>0</v>
      </c>
      <c r="D2267" s="2">
        <f t="shared" si="278"/>
        <v>34.49</v>
      </c>
      <c r="E2267" s="2">
        <f t="shared" si="280"/>
        <v>34.594000000000008</v>
      </c>
      <c r="F2267" s="2">
        <f t="shared" si="281"/>
        <v>34.797000000000004</v>
      </c>
      <c r="G2267" s="2">
        <f t="shared" si="275"/>
        <v>34.748800000000003</v>
      </c>
      <c r="H2267" s="2">
        <f t="shared" si="279"/>
        <v>34.898649999999996</v>
      </c>
      <c r="I2267" s="2">
        <f t="array" ref="I2267">SUMPRODUCT(B2251:B2270, (ROW(B2251:B2270)-ROW(B2251)+1)) / (20*21/2)</f>
        <v>34.600095238095243</v>
      </c>
      <c r="J2267" s="2">
        <f t="shared" si="282"/>
        <v>34.701223457645817</v>
      </c>
      <c r="K2267" s="2">
        <f t="shared" si="276"/>
        <v>34.75927370176921</v>
      </c>
    </row>
    <row r="2268" spans="1:11" ht="13.5" x14ac:dyDescent="0.25">
      <c r="A2268" s="3">
        <f>TITRES_STAT!B2271</f>
        <v>45306</v>
      </c>
      <c r="B2268" s="6">
        <f>TITRES_STAT!D2271</f>
        <v>34.49</v>
      </c>
      <c r="C2268" s="2">
        <f t="shared" si="277"/>
        <v>0</v>
      </c>
      <c r="D2268" s="2">
        <f t="shared" si="278"/>
        <v>34.49</v>
      </c>
      <c r="E2268" s="2">
        <f t="shared" si="280"/>
        <v>34.542000000000009</v>
      </c>
      <c r="F2268" s="2">
        <f t="shared" si="281"/>
        <v>34.771500000000003</v>
      </c>
      <c r="G2268" s="2">
        <f t="shared" si="275"/>
        <v>34.748600000000003</v>
      </c>
      <c r="H2268" s="2">
        <f t="shared" si="279"/>
        <v>34.89609999999999</v>
      </c>
      <c r="I2268" s="2">
        <f t="array" ref="I2268">SUMPRODUCT(B2252:B2271, (ROW(B2252:B2271)-ROW(B2252)+1)) / (20*21/2)</f>
        <v>34.578142857142858</v>
      </c>
      <c r="J2268" s="2">
        <f t="shared" si="282"/>
        <v>34.681106937870027</v>
      </c>
      <c r="K2268" s="2">
        <f t="shared" si="276"/>
        <v>34.748713948758656</v>
      </c>
    </row>
    <row r="2269" spans="1:11" ht="13.5" x14ac:dyDescent="0.25">
      <c r="A2269" s="3">
        <f>TITRES_STAT!B2272</f>
        <v>45307</v>
      </c>
      <c r="B2269" s="6">
        <f>TITRES_STAT!D2272</f>
        <v>34.49</v>
      </c>
      <c r="C2269" s="2">
        <f t="shared" si="277"/>
        <v>0</v>
      </c>
      <c r="D2269" s="2">
        <f t="shared" si="278"/>
        <v>34.49</v>
      </c>
      <c r="E2269" s="2">
        <f t="shared" si="280"/>
        <v>34.49</v>
      </c>
      <c r="F2269" s="2">
        <f t="shared" si="281"/>
        <v>34.746000000000002</v>
      </c>
      <c r="G2269" s="2">
        <f t="shared" si="275"/>
        <v>34.748400000000004</v>
      </c>
      <c r="H2269" s="2">
        <f t="shared" si="279"/>
        <v>34.893549999999991</v>
      </c>
      <c r="I2269" s="2">
        <f t="array" ref="I2269">SUMPRODUCT(B2253:B2272, (ROW(B2253:B2272)-ROW(B2253)+1)) / (20*21/2)</f>
        <v>34.558619047619047</v>
      </c>
      <c r="J2269" s="2">
        <f t="shared" si="282"/>
        <v>34.662906277120499</v>
      </c>
      <c r="K2269" s="2">
        <f t="shared" si="276"/>
        <v>34.7385683037093</v>
      </c>
    </row>
    <row r="2270" spans="1:11" ht="13.5" x14ac:dyDescent="0.25">
      <c r="A2270" s="3">
        <f>TITRES_STAT!B2273</f>
        <v>45308</v>
      </c>
      <c r="B2270" s="6">
        <f>TITRES_STAT!D2273</f>
        <v>34.49</v>
      </c>
      <c r="C2270" s="2">
        <f t="shared" si="277"/>
        <v>0</v>
      </c>
      <c r="D2270" s="2">
        <f t="shared" si="278"/>
        <v>34.49</v>
      </c>
      <c r="E2270" s="2">
        <f t="shared" si="280"/>
        <v>34.49</v>
      </c>
      <c r="F2270" s="2">
        <f t="shared" si="281"/>
        <v>34.720500000000001</v>
      </c>
      <c r="G2270" s="2">
        <f t="shared" si="275"/>
        <v>34.748200000000004</v>
      </c>
      <c r="H2270" s="2">
        <f t="shared" si="279"/>
        <v>34.890999999999991</v>
      </c>
      <c r="I2270" s="2">
        <f t="array" ref="I2270">SUMPRODUCT(B2254:B2273, (ROW(B2254:B2273)-ROW(B2254)+1)) / (20*21/2)</f>
        <v>34.541523809523817</v>
      </c>
      <c r="J2270" s="2">
        <f t="shared" si="282"/>
        <v>34.646439012632833</v>
      </c>
      <c r="K2270" s="2">
        <f t="shared" si="276"/>
        <v>34.728820527093248</v>
      </c>
    </row>
    <row r="2271" spans="1:11" ht="13.5" x14ac:dyDescent="0.25">
      <c r="A2271" s="3">
        <f>TITRES_STAT!B2274</f>
        <v>45309</v>
      </c>
      <c r="B2271" s="6">
        <f>TITRES_STAT!D2274</f>
        <v>34.49</v>
      </c>
      <c r="C2271" s="2">
        <f t="shared" si="277"/>
        <v>0</v>
      </c>
      <c r="D2271" s="2">
        <f t="shared" si="278"/>
        <v>34.49</v>
      </c>
      <c r="E2271" s="2">
        <f t="shared" si="280"/>
        <v>34.49</v>
      </c>
      <c r="F2271" s="2">
        <f t="shared" si="281"/>
        <v>34.695000000000007</v>
      </c>
      <c r="G2271" s="2">
        <f t="shared" si="275"/>
        <v>34.748000000000005</v>
      </c>
      <c r="H2271" s="2">
        <f t="shared" si="279"/>
        <v>34.888449999999992</v>
      </c>
      <c r="I2271" s="2">
        <f t="array" ref="I2271">SUMPRODUCT(B2255:B2274, (ROW(B2255:B2274)-ROW(B2255)+1)) / (20*21/2)</f>
        <v>34.526857142857146</v>
      </c>
      <c r="J2271" s="2">
        <f t="shared" si="282"/>
        <v>34.631540059048753</v>
      </c>
      <c r="K2271" s="2">
        <f t="shared" si="276"/>
        <v>34.719455016226846</v>
      </c>
    </row>
    <row r="2272" spans="1:11" ht="13.5" x14ac:dyDescent="0.25">
      <c r="A2272" s="3">
        <f>TITRES_STAT!B2275</f>
        <v>45310</v>
      </c>
      <c r="B2272" s="6">
        <f>TITRES_STAT!D2275</f>
        <v>34.49</v>
      </c>
      <c r="C2272" s="2">
        <f t="shared" si="277"/>
        <v>0</v>
      </c>
      <c r="D2272" s="2">
        <f t="shared" si="278"/>
        <v>34.49</v>
      </c>
      <c r="E2272" s="2">
        <f t="shared" si="280"/>
        <v>34.49</v>
      </c>
      <c r="F2272" s="2">
        <f t="shared" si="281"/>
        <v>34.669500000000006</v>
      </c>
      <c r="G2272" s="2">
        <f t="shared" si="275"/>
        <v>34.747800000000005</v>
      </c>
      <c r="H2272" s="2">
        <f t="shared" si="279"/>
        <v>34.885899999999985</v>
      </c>
      <c r="I2272" s="2">
        <f t="array" ref="I2272">SUMPRODUCT(B2256:B2275, (ROW(B2256:B2275)-ROW(B2256)+1)) / (20*21/2)</f>
        <v>34.51461904761905</v>
      </c>
      <c r="J2272" s="2">
        <f t="shared" si="282"/>
        <v>34.618060053425062</v>
      </c>
      <c r="K2272" s="2">
        <f t="shared" si="276"/>
        <v>34.710456780296383</v>
      </c>
    </row>
    <row r="2273" spans="1:11" ht="13.5" x14ac:dyDescent="0.25">
      <c r="A2273" s="3">
        <f>TITRES_STAT!B2276</f>
        <v>45313</v>
      </c>
      <c r="B2273" s="6">
        <f>TITRES_STAT!D2276</f>
        <v>34.49</v>
      </c>
      <c r="C2273" s="2">
        <f t="shared" si="277"/>
        <v>0</v>
      </c>
      <c r="D2273" s="2">
        <f t="shared" si="278"/>
        <v>34.49</v>
      </c>
      <c r="E2273" s="2">
        <f t="shared" si="280"/>
        <v>34.49</v>
      </c>
      <c r="F2273" s="2">
        <f t="shared" si="281"/>
        <v>34.644000000000005</v>
      </c>
      <c r="G2273" s="2">
        <f t="shared" si="275"/>
        <v>34.747600000000006</v>
      </c>
      <c r="H2273" s="2">
        <f t="shared" si="279"/>
        <v>34.883349999999986</v>
      </c>
      <c r="I2273" s="2">
        <f t="array" ref="I2273">SUMPRODUCT(B2257:B2276, (ROW(B2257:B2276)-ROW(B2257)+1)) / (20*21/2)</f>
        <v>34.504809523809527</v>
      </c>
      <c r="J2273" s="2">
        <f t="shared" si="282"/>
        <v>34.605863857860768</v>
      </c>
      <c r="K2273" s="2">
        <f t="shared" si="276"/>
        <v>34.701811416363192</v>
      </c>
    </row>
    <row r="2274" spans="1:11" ht="13.5" x14ac:dyDescent="0.25">
      <c r="A2274" s="3">
        <f>TITRES_STAT!B2277</f>
        <v>45314</v>
      </c>
      <c r="B2274" s="6">
        <f>TITRES_STAT!D2277</f>
        <v>34.49</v>
      </c>
      <c r="C2274" s="2">
        <f t="shared" si="277"/>
        <v>0</v>
      </c>
      <c r="D2274" s="2">
        <f t="shared" si="278"/>
        <v>34.49</v>
      </c>
      <c r="E2274" s="2">
        <f t="shared" si="280"/>
        <v>34.49</v>
      </c>
      <c r="F2274" s="2">
        <f t="shared" si="281"/>
        <v>34.618500000000004</v>
      </c>
      <c r="G2274" s="2">
        <f t="shared" si="275"/>
        <v>34.747399999999999</v>
      </c>
      <c r="H2274" s="2">
        <f t="shared" si="279"/>
        <v>34.880799999999986</v>
      </c>
      <c r="I2274" s="2">
        <f t="array" ref="I2274">SUMPRODUCT(B2258:B2277, (ROW(B2258:B2277)-ROW(B2258)+1)) / (20*21/2)</f>
        <v>34.497428571428578</v>
      </c>
      <c r="J2274" s="2">
        <f t="shared" si="282"/>
        <v>34.59482920473117</v>
      </c>
      <c r="K2274" s="2">
        <f t="shared" si="276"/>
        <v>34.693505086309735</v>
      </c>
    </row>
    <row r="2275" spans="1:11" ht="13.5" x14ac:dyDescent="0.25">
      <c r="A2275" s="3">
        <f>TITRES_STAT!B2278</f>
        <v>45315</v>
      </c>
      <c r="B2275" s="6">
        <f>TITRES_STAT!D2278</f>
        <v>34.49</v>
      </c>
      <c r="C2275" s="2">
        <f t="shared" si="277"/>
        <v>0</v>
      </c>
      <c r="D2275" s="2">
        <f t="shared" si="278"/>
        <v>34.49</v>
      </c>
      <c r="E2275" s="2">
        <f t="shared" si="280"/>
        <v>34.49</v>
      </c>
      <c r="F2275" s="2">
        <f t="shared" si="281"/>
        <v>34.593000000000004</v>
      </c>
      <c r="G2275" s="2">
        <f t="shared" si="275"/>
        <v>34.747199999999999</v>
      </c>
      <c r="H2275" s="2">
        <f t="shared" si="279"/>
        <v>34.878249999999987</v>
      </c>
      <c r="I2275" s="2">
        <f t="array" ref="I2275">SUMPRODUCT(B2259:B2278, (ROW(B2259:B2278)-ROW(B2259)+1)) / (20*21/2)</f>
        <v>34.492476190476197</v>
      </c>
      <c r="J2275" s="2">
        <f t="shared" si="282"/>
        <v>34.584845470947251</v>
      </c>
      <c r="K2275" s="2">
        <f t="shared" si="276"/>
        <v>34.685524494689744</v>
      </c>
    </row>
    <row r="2276" spans="1:11" ht="13.5" x14ac:dyDescent="0.25">
      <c r="A2276" s="3">
        <f>TITRES_STAT!B2279</f>
        <v>45316</v>
      </c>
      <c r="B2276" s="6">
        <f>TITRES_STAT!D2279</f>
        <v>34.49</v>
      </c>
      <c r="C2276" s="2">
        <f t="shared" si="277"/>
        <v>0</v>
      </c>
      <c r="D2276" s="2">
        <f t="shared" si="278"/>
        <v>34.49</v>
      </c>
      <c r="E2276" s="2">
        <f t="shared" si="280"/>
        <v>34.49</v>
      </c>
      <c r="F2276" s="2">
        <f t="shared" si="281"/>
        <v>34.56750000000001</v>
      </c>
      <c r="G2276" s="2">
        <f t="shared" si="275"/>
        <v>34.747</v>
      </c>
      <c r="H2276" s="2">
        <f t="shared" si="279"/>
        <v>34.875699999999981</v>
      </c>
      <c r="I2276" s="2">
        <f t="array" ref="I2276">SUMPRODUCT(B2260:B2279, (ROW(B2260:B2279)-ROW(B2260)+1)) / (20*21/2)</f>
        <v>34.49</v>
      </c>
      <c r="J2276" s="2">
        <f t="shared" si="282"/>
        <v>34.575812568952273</v>
      </c>
      <c r="K2276" s="2">
        <f t="shared" si="276"/>
        <v>34.677856867447012</v>
      </c>
    </row>
    <row r="2277" spans="1:11" ht="13.5" x14ac:dyDescent="0.25">
      <c r="A2277" s="3">
        <f>TITRES_STAT!B2280</f>
        <v>45317</v>
      </c>
      <c r="B2277" s="6">
        <f>TITRES_STAT!D2280</f>
        <v>34.49</v>
      </c>
      <c r="C2277" s="2">
        <f t="shared" si="277"/>
        <v>0</v>
      </c>
      <c r="D2277" s="2">
        <f t="shared" si="278"/>
        <v>34.49</v>
      </c>
      <c r="E2277" s="2">
        <f t="shared" si="280"/>
        <v>34.49</v>
      </c>
      <c r="F2277" s="2">
        <f t="shared" si="281"/>
        <v>34.542000000000009</v>
      </c>
      <c r="G2277" s="2">
        <f t="shared" si="275"/>
        <v>34.7468</v>
      </c>
      <c r="H2277" s="2">
        <f t="shared" si="279"/>
        <v>34.873149999999981</v>
      </c>
      <c r="I2277" s="2">
        <f t="array" ref="I2277">SUMPRODUCT(B2261:B2280, (ROW(B2261:B2280)-ROW(B2261)+1)) / (20*21/2)</f>
        <v>34.49</v>
      </c>
      <c r="J2277" s="2">
        <f t="shared" si="282"/>
        <v>34.567639943337774</v>
      </c>
      <c r="K2277" s="2">
        <f t="shared" si="276"/>
        <v>34.670489931468701</v>
      </c>
    </row>
    <row r="2278" spans="1:11" ht="13.5" x14ac:dyDescent="0.25">
      <c r="A2278" s="3">
        <f>TITRES_STAT!B2281</f>
        <v>45320</v>
      </c>
      <c r="B2278" s="6">
        <f>TITRES_STAT!D2281</f>
        <v>34.49</v>
      </c>
      <c r="C2278" s="2">
        <f t="shared" si="277"/>
        <v>0</v>
      </c>
      <c r="D2278" s="2">
        <f t="shared" si="278"/>
        <v>34.49</v>
      </c>
      <c r="E2278" s="2">
        <f t="shared" si="280"/>
        <v>34.49</v>
      </c>
      <c r="F2278" s="2">
        <f t="shared" si="281"/>
        <v>34.516000000000005</v>
      </c>
      <c r="G2278" s="2">
        <f t="shared" si="275"/>
        <v>34.746600000000001</v>
      </c>
      <c r="H2278" s="2">
        <f t="shared" si="279"/>
        <v>34.870599999999982</v>
      </c>
      <c r="I2278" s="2">
        <f t="array" ref="I2278">SUMPRODUCT(B2262:B2281, (ROW(B2262:B2281)-ROW(B2262)+1)) / (20*21/2)</f>
        <v>34.49</v>
      </c>
      <c r="J2278" s="2">
        <f t="shared" si="282"/>
        <v>34.560245663019892</v>
      </c>
      <c r="K2278" s="2">
        <f t="shared" si="276"/>
        <v>34.663411894940516</v>
      </c>
    </row>
    <row r="2279" spans="1:11" ht="13.5" x14ac:dyDescent="0.25">
      <c r="A2279" s="3">
        <f>TITRES_STAT!B2282</f>
        <v>45321</v>
      </c>
      <c r="B2279" s="6">
        <f>TITRES_STAT!D2282</f>
        <v>34.49</v>
      </c>
      <c r="C2279" s="2">
        <f t="shared" si="277"/>
        <v>0</v>
      </c>
      <c r="D2279" s="2">
        <f t="shared" si="278"/>
        <v>34.49</v>
      </c>
      <c r="E2279" s="2">
        <f t="shared" si="280"/>
        <v>34.49</v>
      </c>
      <c r="F2279" s="2">
        <f t="shared" si="281"/>
        <v>34.49</v>
      </c>
      <c r="G2279" s="2">
        <f t="shared" si="275"/>
        <v>34.746400000000001</v>
      </c>
      <c r="H2279" s="2">
        <f t="shared" si="279"/>
        <v>34.868049999999982</v>
      </c>
      <c r="I2279" s="2">
        <f t="array" ref="I2279">SUMPRODUCT(B2263:B2282, (ROW(B2263:B2282)-ROW(B2263)+1)) / (20*21/2)</f>
        <v>34.49</v>
      </c>
      <c r="J2279" s="2">
        <f t="shared" si="282"/>
        <v>34.553555599875139</v>
      </c>
      <c r="K2279" s="2">
        <f t="shared" si="276"/>
        <v>34.65661142847226</v>
      </c>
    </row>
    <row r="2280" spans="1:11" ht="13.5" x14ac:dyDescent="0.25">
      <c r="A2280" s="3">
        <f>TITRES_STAT!B2283</f>
        <v>45322</v>
      </c>
      <c r="B2280" s="6">
        <f>TITRES_STAT!D2283</f>
        <v>34.49</v>
      </c>
      <c r="C2280" s="2">
        <f t="shared" si="277"/>
        <v>0</v>
      </c>
      <c r="D2280" s="2">
        <f t="shared" si="278"/>
        <v>34.49</v>
      </c>
      <c r="E2280" s="2">
        <f t="shared" si="280"/>
        <v>34.49</v>
      </c>
      <c r="F2280" s="2">
        <f t="shared" si="281"/>
        <v>34.49</v>
      </c>
      <c r="G2280" s="2">
        <f t="shared" si="275"/>
        <v>34.746200000000002</v>
      </c>
      <c r="H2280" s="2">
        <f t="shared" si="279"/>
        <v>34.865499999999976</v>
      </c>
      <c r="I2280" s="2">
        <f t="array" ref="I2280">SUMPRODUCT(B2264:B2283, (ROW(B2264:B2283)-ROW(B2264)+1)) / (20*21/2)</f>
        <v>34.49</v>
      </c>
      <c r="J2280" s="2">
        <f t="shared" si="282"/>
        <v>34.547502685601316</v>
      </c>
      <c r="K2280" s="2">
        <f t="shared" si="276"/>
        <v>34.650077646963545</v>
      </c>
    </row>
    <row r="2281" spans="1:11" ht="13.5" x14ac:dyDescent="0.25">
      <c r="A2281" s="3">
        <f>TITRES_STAT!B2284</f>
        <v>45323</v>
      </c>
      <c r="B2281" s="6">
        <f>TITRES_STAT!D2284</f>
        <v>34.49</v>
      </c>
      <c r="C2281" s="2">
        <f t="shared" si="277"/>
        <v>0</v>
      </c>
      <c r="D2281" s="2">
        <f t="shared" si="278"/>
        <v>34.49</v>
      </c>
      <c r="E2281" s="2">
        <f t="shared" si="280"/>
        <v>34.49</v>
      </c>
      <c r="F2281" s="2">
        <f t="shared" si="281"/>
        <v>34.49</v>
      </c>
      <c r="G2281" s="2">
        <f t="shared" si="275"/>
        <v>34.746000000000002</v>
      </c>
      <c r="H2281" s="2">
        <f t="shared" si="279"/>
        <v>34.862949999999977</v>
      </c>
      <c r="I2281" s="2">
        <f t="array" ref="I2281">SUMPRODUCT(B2265:B2284, (ROW(B2265:B2284)-ROW(B2265)+1)) / (20*21/2)</f>
        <v>34.49</v>
      </c>
      <c r="J2281" s="2">
        <f t="shared" si="282"/>
        <v>34.542026239353575</v>
      </c>
      <c r="K2281" s="2">
        <f t="shared" si="276"/>
        <v>34.643800092180662</v>
      </c>
    </row>
    <row r="2282" spans="1:11" ht="13.5" x14ac:dyDescent="0.25">
      <c r="A2282" s="3">
        <f>TITRES_STAT!B2285</f>
        <v>45324</v>
      </c>
      <c r="B2282" s="6">
        <f>TITRES_STAT!D2285</f>
        <v>34.49</v>
      </c>
      <c r="C2282" s="2">
        <f t="shared" si="277"/>
        <v>0</v>
      </c>
      <c r="D2282" s="2">
        <f t="shared" si="278"/>
        <v>34.49</v>
      </c>
      <c r="E2282" s="2">
        <f t="shared" si="280"/>
        <v>34.49</v>
      </c>
      <c r="F2282" s="2">
        <f t="shared" si="281"/>
        <v>34.49</v>
      </c>
      <c r="G2282" s="2">
        <f t="shared" si="275"/>
        <v>34.745800000000003</v>
      </c>
      <c r="H2282" s="2">
        <f t="shared" si="279"/>
        <v>34.860399999999977</v>
      </c>
      <c r="I2282" s="2">
        <f t="array" ref="I2282">SUMPRODUCT(B2266:B2285, (ROW(B2266:B2285)-ROW(B2266)+1)) / (20*21/2)</f>
        <v>34.49</v>
      </c>
      <c r="J2282" s="2">
        <f t="shared" si="282"/>
        <v>34.537071359415144</v>
      </c>
      <c r="K2282" s="2">
        <f t="shared" si="276"/>
        <v>34.637768716016716</v>
      </c>
    </row>
    <row r="2283" spans="1:11" ht="13.5" x14ac:dyDescent="0.25">
      <c r="A2283" s="3">
        <f>TITRES_STAT!B2286</f>
        <v>45327</v>
      </c>
      <c r="B2283" s="6">
        <f>TITRES_STAT!D2286</f>
        <v>34.49</v>
      </c>
      <c r="C2283" s="2">
        <f t="shared" si="277"/>
        <v>0</v>
      </c>
      <c r="D2283" s="2">
        <f t="shared" si="278"/>
        <v>34.49</v>
      </c>
      <c r="E2283" s="2">
        <f t="shared" si="280"/>
        <v>34.49</v>
      </c>
      <c r="F2283" s="2">
        <f t="shared" si="281"/>
        <v>34.49</v>
      </c>
      <c r="G2283" s="2">
        <f t="shared" si="275"/>
        <v>34.745600000000003</v>
      </c>
      <c r="H2283" s="2">
        <f t="shared" si="279"/>
        <v>34.857849999999978</v>
      </c>
      <c r="I2283" s="2">
        <f t="array" ref="I2283">SUMPRODUCT(B2267:B2286, (ROW(B2267:B2286)-ROW(B2267)+1)) / (20*21/2)</f>
        <v>34.49</v>
      </c>
      <c r="J2283" s="2">
        <f t="shared" si="282"/>
        <v>34.532588372804177</v>
      </c>
      <c r="K2283" s="2">
        <f t="shared" si="276"/>
        <v>34.631973864408216</v>
      </c>
    </row>
    <row r="2284" spans="1:11" ht="13.5" x14ac:dyDescent="0.25">
      <c r="A2284" s="3">
        <f>TITRES_STAT!B2287</f>
        <v>45328</v>
      </c>
      <c r="B2284" s="6">
        <f>TITRES_STAT!D2287</f>
        <v>34.49</v>
      </c>
      <c r="C2284" s="2">
        <f t="shared" si="277"/>
        <v>0</v>
      </c>
      <c r="D2284" s="2">
        <f t="shared" si="278"/>
        <v>34.49</v>
      </c>
      <c r="E2284" s="2">
        <f t="shared" si="280"/>
        <v>34.49</v>
      </c>
      <c r="F2284" s="2">
        <f t="shared" si="281"/>
        <v>34.49</v>
      </c>
      <c r="G2284" s="2">
        <f t="shared" si="275"/>
        <v>34.745400000000004</v>
      </c>
      <c r="H2284" s="2">
        <f t="shared" si="279"/>
        <v>34.855299999999971</v>
      </c>
      <c r="I2284" s="2">
        <f t="array" ref="I2284">SUMPRODUCT(B2268:B2287, (ROW(B2268:B2287)-ROW(B2268)+1)) / (20*21/2)</f>
        <v>34.49</v>
      </c>
      <c r="J2284" s="2">
        <f t="shared" si="282"/>
        <v>34.528532337299019</v>
      </c>
      <c r="K2284" s="2">
        <f t="shared" si="276"/>
        <v>34.626406261882401</v>
      </c>
    </row>
    <row r="2285" spans="1:11" ht="13.5" x14ac:dyDescent="0.25">
      <c r="A2285" s="3">
        <f>TITRES_STAT!B2288</f>
        <v>45329</v>
      </c>
      <c r="B2285" s="6">
        <f>TITRES_STAT!D2288</f>
        <v>34.49</v>
      </c>
      <c r="C2285" s="2">
        <f t="shared" si="277"/>
        <v>0</v>
      </c>
      <c r="D2285" s="2">
        <f t="shared" si="278"/>
        <v>34.49</v>
      </c>
      <c r="E2285" s="2">
        <f t="shared" si="280"/>
        <v>34.49</v>
      </c>
      <c r="F2285" s="2">
        <f t="shared" si="281"/>
        <v>34.49</v>
      </c>
      <c r="G2285" s="2">
        <f t="shared" si="275"/>
        <v>34.735200000000006</v>
      </c>
      <c r="H2285" s="2">
        <f t="shared" si="279"/>
        <v>34.852749999999972</v>
      </c>
      <c r="I2285" s="2">
        <f t="array" ref="I2285">SUMPRODUCT(B2269:B2288, (ROW(B2269:B2288)-ROW(B2269)+1)) / (20*21/2)</f>
        <v>34.49</v>
      </c>
      <c r="J2285" s="2">
        <f t="shared" si="282"/>
        <v>34.52486259088959</v>
      </c>
      <c r="K2285" s="2">
        <f t="shared" si="276"/>
        <v>34.621056996710543</v>
      </c>
    </row>
    <row r="2286" spans="1:11" ht="13.5" x14ac:dyDescent="0.25">
      <c r="A2286" s="3">
        <f>TITRES_STAT!B2289</f>
        <v>45330</v>
      </c>
      <c r="B2286" s="6">
        <f>TITRES_STAT!D2289</f>
        <v>34.49</v>
      </c>
      <c r="C2286" s="2">
        <f t="shared" si="277"/>
        <v>0</v>
      </c>
      <c r="D2286" s="2">
        <f t="shared" si="278"/>
        <v>34.49</v>
      </c>
      <c r="E2286" s="2">
        <f t="shared" si="280"/>
        <v>34.49</v>
      </c>
      <c r="F2286" s="2">
        <f t="shared" si="281"/>
        <v>34.49</v>
      </c>
      <c r="G2286" s="2">
        <f t="shared" si="275"/>
        <v>34.725000000000001</v>
      </c>
      <c r="H2286" s="2">
        <f t="shared" si="279"/>
        <v>34.850199999999973</v>
      </c>
      <c r="I2286" s="2">
        <f t="array" ref="I2286">SUMPRODUCT(B2270:B2289, (ROW(B2270:B2289)-ROW(B2270)+1)) / (20*21/2)</f>
        <v>34.49</v>
      </c>
      <c r="J2286" s="2">
        <f t="shared" si="282"/>
        <v>34.521542344138204</v>
      </c>
      <c r="K2286" s="2">
        <f t="shared" si="276"/>
        <v>34.615917506643463</v>
      </c>
    </row>
    <row r="2287" spans="1:11" ht="13.5" x14ac:dyDescent="0.25">
      <c r="A2287" s="3">
        <f>TITRES_STAT!B2290</f>
        <v>45331</v>
      </c>
      <c r="B2287" s="6">
        <f>TITRES_STAT!D2290</f>
        <v>34.49</v>
      </c>
      <c r="C2287" s="2">
        <f t="shared" si="277"/>
        <v>0</v>
      </c>
      <c r="D2287" s="2">
        <f t="shared" si="278"/>
        <v>34.49</v>
      </c>
      <c r="E2287" s="2">
        <f t="shared" si="280"/>
        <v>34.49</v>
      </c>
      <c r="F2287" s="2">
        <f t="shared" si="281"/>
        <v>34.49</v>
      </c>
      <c r="G2287" s="2">
        <f t="shared" si="275"/>
        <v>34.714800000000004</v>
      </c>
      <c r="H2287" s="2">
        <f t="shared" si="279"/>
        <v>34.847649999999973</v>
      </c>
      <c r="I2287" s="2">
        <f t="array" ref="I2287">SUMPRODUCT(B2271:B2290, (ROW(B2271:B2290)-ROW(B2271)+1)) / (20*21/2)</f>
        <v>34.49</v>
      </c>
      <c r="J2287" s="2">
        <f t="shared" si="282"/>
        <v>34.518538311363137</v>
      </c>
      <c r="K2287" s="2">
        <f t="shared" si="276"/>
        <v>34.610979565206463</v>
      </c>
    </row>
    <row r="2288" spans="1:11" ht="13.5" x14ac:dyDescent="0.25">
      <c r="A2288" s="3">
        <f>TITRES_STAT!B2291</f>
        <v>45334</v>
      </c>
      <c r="B2288" s="6">
        <f>TITRES_STAT!D2291</f>
        <v>34.49</v>
      </c>
      <c r="C2288" s="2">
        <f t="shared" si="277"/>
        <v>0</v>
      </c>
      <c r="D2288" s="2">
        <f t="shared" si="278"/>
        <v>34.49</v>
      </c>
      <c r="E2288" s="2">
        <f t="shared" si="280"/>
        <v>34.49</v>
      </c>
      <c r="F2288" s="2">
        <f t="shared" si="281"/>
        <v>34.49</v>
      </c>
      <c r="G2288" s="2">
        <f t="shared" si="275"/>
        <v>34.704600000000006</v>
      </c>
      <c r="H2288" s="2">
        <f t="shared" si="279"/>
        <v>34.845099999999974</v>
      </c>
      <c r="I2288" s="2">
        <f t="array" ref="I2288">SUMPRODUCT(B2272:B2291, (ROW(B2272:B2291)-ROW(B2272)+1)) / (20*21/2)</f>
        <v>34.49</v>
      </c>
      <c r="J2288" s="2">
        <f t="shared" si="282"/>
        <v>34.515820376947602</v>
      </c>
      <c r="K2288" s="2">
        <f t="shared" si="276"/>
        <v>34.606235268531698</v>
      </c>
    </row>
    <row r="2289" spans="1:11" ht="13.5" x14ac:dyDescent="0.25">
      <c r="A2289" s="3">
        <f>TITRES_STAT!B2292</f>
        <v>45335</v>
      </c>
      <c r="B2289" s="6">
        <f>TITRES_STAT!D2292</f>
        <v>34.49</v>
      </c>
      <c r="C2289" s="2">
        <f t="shared" si="277"/>
        <v>0</v>
      </c>
      <c r="D2289" s="2">
        <f t="shared" si="278"/>
        <v>34.49</v>
      </c>
      <c r="E2289" s="2">
        <f t="shared" si="280"/>
        <v>34.49</v>
      </c>
      <c r="F2289" s="2">
        <f t="shared" si="281"/>
        <v>34.49</v>
      </c>
      <c r="G2289" s="2">
        <f t="shared" si="275"/>
        <v>34.694400000000002</v>
      </c>
      <c r="H2289" s="2">
        <f t="shared" si="279"/>
        <v>34.842549999999967</v>
      </c>
      <c r="I2289" s="2">
        <f t="array" ref="I2289">SUMPRODUCT(B2273:B2292, (ROW(B2273:B2292)-ROW(B2273)+1)) / (20*21/2)</f>
        <v>34.49</v>
      </c>
      <c r="J2289" s="2">
        <f t="shared" si="282"/>
        <v>34.513361293428787</v>
      </c>
      <c r="K2289" s="2">
        <f t="shared" si="276"/>
        <v>34.601677022706923</v>
      </c>
    </row>
    <row r="2290" spans="1:11" ht="13.5" x14ac:dyDescent="0.25">
      <c r="A2290" s="3">
        <f>TITRES_STAT!B2293</f>
        <v>45336</v>
      </c>
      <c r="B2290" s="6">
        <f>TITRES_STAT!D2293</f>
        <v>34.49</v>
      </c>
      <c r="C2290" s="2">
        <f t="shared" si="277"/>
        <v>0</v>
      </c>
      <c r="D2290" s="2">
        <f t="shared" si="278"/>
        <v>34.49</v>
      </c>
      <c r="E2290" s="2">
        <f t="shared" si="280"/>
        <v>34.49</v>
      </c>
      <c r="F2290" s="2">
        <f t="shared" si="281"/>
        <v>34.49</v>
      </c>
      <c r="G2290" s="2">
        <f t="shared" ref="G2290:G2353" si="283">AVERAGE(B2241:B2290)</f>
        <v>34.684200000000004</v>
      </c>
      <c r="H2290" s="2">
        <f t="shared" si="279"/>
        <v>34.839999999999968</v>
      </c>
      <c r="I2290" s="2">
        <f t="array" ref="I2290">SUMPRODUCT(B2274:B2293, (ROW(B2274:B2293)-ROW(B2274)+1)) / (20*21/2)</f>
        <v>34.49</v>
      </c>
      <c r="J2290" s="2">
        <f t="shared" si="282"/>
        <v>34.511136408340334</v>
      </c>
      <c r="K2290" s="2">
        <f t="shared" si="276"/>
        <v>34.597297531620377</v>
      </c>
    </row>
    <row r="2291" spans="1:11" ht="13.5" x14ac:dyDescent="0.25">
      <c r="A2291" s="3">
        <f>TITRES_STAT!B2294</f>
        <v>45337</v>
      </c>
      <c r="B2291" s="6">
        <f>TITRES_STAT!D2294</f>
        <v>34.49</v>
      </c>
      <c r="C2291" s="2">
        <f t="shared" si="277"/>
        <v>0</v>
      </c>
      <c r="D2291" s="2">
        <f t="shared" si="278"/>
        <v>34.49</v>
      </c>
      <c r="E2291" s="2">
        <f t="shared" si="280"/>
        <v>34.49</v>
      </c>
      <c r="F2291" s="2">
        <f t="shared" si="281"/>
        <v>34.49</v>
      </c>
      <c r="G2291" s="2">
        <f t="shared" si="283"/>
        <v>34.674000000000007</v>
      </c>
      <c r="H2291" s="2">
        <f t="shared" si="279"/>
        <v>34.837449999999968</v>
      </c>
      <c r="I2291" s="2">
        <f t="array" ref="I2291">SUMPRODUCT(B2275:B2294, (ROW(B2275:B2294)-ROW(B2275)+1)) / (20*21/2)</f>
        <v>34.49</v>
      </c>
      <c r="J2291" s="2">
        <f t="shared" si="282"/>
        <v>34.50912341706983</v>
      </c>
      <c r="K2291" s="2">
        <f t="shared" ref="K2291:K2354" si="284">$K$4*B2291+(1-$K$4)*K2290</f>
        <v>34.593089785282324</v>
      </c>
    </row>
    <row r="2292" spans="1:11" ht="13.5" x14ac:dyDescent="0.25">
      <c r="A2292" s="3">
        <f>TITRES_STAT!B2295</f>
        <v>45338</v>
      </c>
      <c r="B2292" s="6">
        <f>TITRES_STAT!D2295</f>
        <v>34.49</v>
      </c>
      <c r="C2292" s="2">
        <f t="shared" si="277"/>
        <v>0</v>
      </c>
      <c r="D2292" s="2">
        <f t="shared" si="278"/>
        <v>34.49</v>
      </c>
      <c r="E2292" s="2">
        <f t="shared" si="280"/>
        <v>34.49</v>
      </c>
      <c r="F2292" s="2">
        <f t="shared" si="281"/>
        <v>34.49</v>
      </c>
      <c r="G2292" s="2">
        <f t="shared" si="283"/>
        <v>34.663800000000009</v>
      </c>
      <c r="H2292" s="2">
        <f t="shared" si="279"/>
        <v>34.834899999999969</v>
      </c>
      <c r="I2292" s="2">
        <f t="array" ref="I2292">SUMPRODUCT(B2276:B2295, (ROW(B2276:B2295)-ROW(B2276)+1)) / (20*21/2)</f>
        <v>34.49</v>
      </c>
      <c r="J2292" s="2">
        <f t="shared" si="282"/>
        <v>34.50730213925366</v>
      </c>
      <c r="K2292" s="2">
        <f t="shared" si="284"/>
        <v>34.589047048604584</v>
      </c>
    </row>
    <row r="2293" spans="1:11" ht="13.5" x14ac:dyDescent="0.25">
      <c r="A2293" s="3">
        <f>TITRES_STAT!B2296</f>
        <v>45341</v>
      </c>
      <c r="B2293" s="6">
        <f>TITRES_STAT!D2296</f>
        <v>34.49</v>
      </c>
      <c r="C2293" s="2">
        <f t="shared" si="277"/>
        <v>0</v>
      </c>
      <c r="D2293" s="2">
        <f t="shared" si="278"/>
        <v>34.49</v>
      </c>
      <c r="E2293" s="2">
        <f t="shared" si="280"/>
        <v>34.49</v>
      </c>
      <c r="F2293" s="2">
        <f t="shared" si="281"/>
        <v>34.49</v>
      </c>
      <c r="G2293" s="2">
        <f t="shared" si="283"/>
        <v>34.653600000000004</v>
      </c>
      <c r="H2293" s="2">
        <f t="shared" si="279"/>
        <v>34.832349999999963</v>
      </c>
      <c r="I2293" s="2">
        <f t="array" ref="I2293">SUMPRODUCT(B2277:B2296, (ROW(B2277:B2296)-ROW(B2277)+1)) / (20*21/2)</f>
        <v>34.49</v>
      </c>
      <c r="J2293" s="2">
        <f t="shared" si="282"/>
        <v>34.505654316467599</v>
      </c>
      <c r="K2293" s="2">
        <f t="shared" si="284"/>
        <v>34.585162850620094</v>
      </c>
    </row>
    <row r="2294" spans="1:11" ht="13.5" x14ac:dyDescent="0.25">
      <c r="A2294" s="3">
        <f>TITRES_STAT!B2297</f>
        <v>45342</v>
      </c>
      <c r="B2294" s="6">
        <f>TITRES_STAT!D2297</f>
        <v>34.49</v>
      </c>
      <c r="C2294" s="2">
        <f t="shared" si="277"/>
        <v>0</v>
      </c>
      <c r="D2294" s="2">
        <f t="shared" si="278"/>
        <v>34.49</v>
      </c>
      <c r="E2294" s="2">
        <f t="shared" si="280"/>
        <v>34.49</v>
      </c>
      <c r="F2294" s="2">
        <f t="shared" si="281"/>
        <v>34.49</v>
      </c>
      <c r="G2294" s="2">
        <f t="shared" si="283"/>
        <v>34.643400000000007</v>
      </c>
      <c r="H2294" s="2">
        <f t="shared" si="279"/>
        <v>34.829799999999963</v>
      </c>
      <c r="I2294" s="2">
        <f t="array" ref="I2294">SUMPRODUCT(B2278:B2297, (ROW(B2278:B2297)-ROW(B2278)+1)) / (20*21/2)</f>
        <v>34.49</v>
      </c>
      <c r="J2294" s="2">
        <f t="shared" si="282"/>
        <v>34.50416342918497</v>
      </c>
      <c r="K2294" s="2">
        <f t="shared" si="284"/>
        <v>34.58143097412519</v>
      </c>
    </row>
    <row r="2295" spans="1:11" ht="13.5" x14ac:dyDescent="0.25">
      <c r="A2295" s="3">
        <f>TITRES_STAT!B2298</f>
        <v>45343</v>
      </c>
      <c r="B2295" s="6">
        <f>TITRES_STAT!D2298</f>
        <v>34.49</v>
      </c>
      <c r="C2295" s="2">
        <f t="shared" si="277"/>
        <v>0</v>
      </c>
      <c r="D2295" s="2">
        <f t="shared" si="278"/>
        <v>34.49</v>
      </c>
      <c r="E2295" s="2">
        <f t="shared" si="280"/>
        <v>34.49</v>
      </c>
      <c r="F2295" s="2">
        <f t="shared" si="281"/>
        <v>34.49</v>
      </c>
      <c r="G2295" s="2">
        <f t="shared" si="283"/>
        <v>34.633200000000009</v>
      </c>
      <c r="H2295" s="2">
        <f t="shared" si="279"/>
        <v>34.827249999999964</v>
      </c>
      <c r="I2295" s="2">
        <f t="array" ref="I2295">SUMPRODUCT(B2279:B2298, (ROW(B2279:B2298)-ROW(B2279)+1)) / (20*21/2)</f>
        <v>34.49</v>
      </c>
      <c r="J2295" s="2">
        <f t="shared" si="282"/>
        <v>34.502814531167353</v>
      </c>
      <c r="K2295" s="2">
        <f t="shared" si="284"/>
        <v>34.577845445728123</v>
      </c>
    </row>
    <row r="2296" spans="1:11" ht="13.5" x14ac:dyDescent="0.25">
      <c r="A2296" s="3">
        <f>TITRES_STAT!B2299</f>
        <v>45344</v>
      </c>
      <c r="B2296" s="6">
        <f>TITRES_STAT!D2299</f>
        <v>34.49</v>
      </c>
      <c r="C2296" s="2">
        <f t="shared" si="277"/>
        <v>0</v>
      </c>
      <c r="D2296" s="2">
        <f t="shared" si="278"/>
        <v>34.49</v>
      </c>
      <c r="E2296" s="2">
        <f t="shared" si="280"/>
        <v>34.49</v>
      </c>
      <c r="F2296" s="2">
        <f t="shared" si="281"/>
        <v>34.49</v>
      </c>
      <c r="G2296" s="2">
        <f t="shared" si="283"/>
        <v>34.623000000000005</v>
      </c>
      <c r="H2296" s="2">
        <f t="shared" si="279"/>
        <v>34.824699999999964</v>
      </c>
      <c r="I2296" s="2">
        <f t="array" ref="I2296">SUMPRODUCT(B2280:B2299, (ROW(B2280:B2299)-ROW(B2280)+1)) / (20*21/2)</f>
        <v>34.49</v>
      </c>
      <c r="J2296" s="2">
        <f t="shared" si="282"/>
        <v>34.501594099627603</v>
      </c>
      <c r="K2296" s="2">
        <f t="shared" si="284"/>
        <v>34.574400526287803</v>
      </c>
    </row>
    <row r="2297" spans="1:11" ht="13.5" x14ac:dyDescent="0.25">
      <c r="A2297" s="3">
        <f>TITRES_STAT!B2300</f>
        <v>45345</v>
      </c>
      <c r="B2297" s="6">
        <f>TITRES_STAT!D2300</f>
        <v>34.49</v>
      </c>
      <c r="C2297" s="2">
        <f t="shared" si="277"/>
        <v>0</v>
      </c>
      <c r="D2297" s="2">
        <f t="shared" si="278"/>
        <v>34.49</v>
      </c>
      <c r="E2297" s="2">
        <f t="shared" si="280"/>
        <v>34.49</v>
      </c>
      <c r="F2297" s="2">
        <f t="shared" si="281"/>
        <v>34.49</v>
      </c>
      <c r="G2297" s="2">
        <f t="shared" si="283"/>
        <v>34.612800000000007</v>
      </c>
      <c r="H2297" s="2">
        <f t="shared" si="279"/>
        <v>34.822149999999958</v>
      </c>
      <c r="I2297" s="2">
        <f t="array" ref="I2297">SUMPRODUCT(B2281:B2300, (ROW(B2281:B2300)-ROW(B2281)+1)) / (20*21/2)</f>
        <v>34.49</v>
      </c>
      <c r="J2297" s="2">
        <f t="shared" si="282"/>
        <v>34.500489899663073</v>
      </c>
      <c r="K2297" s="2">
        <f t="shared" si="284"/>
        <v>34.571090701727499</v>
      </c>
    </row>
    <row r="2298" spans="1:11" ht="13.5" x14ac:dyDescent="0.25">
      <c r="A2298" s="3">
        <f>TITRES_STAT!B2301</f>
        <v>45348</v>
      </c>
      <c r="B2298" s="6">
        <f>TITRES_STAT!D2301</f>
        <v>34.49</v>
      </c>
      <c r="C2298" s="2">
        <f t="shared" si="277"/>
        <v>0</v>
      </c>
      <c r="D2298" s="2">
        <f t="shared" si="278"/>
        <v>34.49</v>
      </c>
      <c r="E2298" s="2">
        <f t="shared" si="280"/>
        <v>34.49</v>
      </c>
      <c r="F2298" s="2">
        <f t="shared" si="281"/>
        <v>34.49</v>
      </c>
      <c r="G2298" s="2">
        <f t="shared" si="283"/>
        <v>34.60260000000001</v>
      </c>
      <c r="H2298" s="2">
        <f t="shared" si="279"/>
        <v>34.819599999999959</v>
      </c>
      <c r="I2298" s="2">
        <f t="array" ref="I2298">SUMPRODUCT(B2282:B2301, (ROW(B2282:B2301)-ROW(B2282)+1)) / (20*21/2)</f>
        <v>34.49</v>
      </c>
      <c r="J2298" s="2">
        <f t="shared" si="282"/>
        <v>34.499490861599924</v>
      </c>
      <c r="K2298" s="2">
        <f t="shared" si="284"/>
        <v>34.567910674208775</v>
      </c>
    </row>
    <row r="2299" spans="1:11" ht="13.5" x14ac:dyDescent="0.25">
      <c r="A2299" s="3">
        <f>TITRES_STAT!B2302</f>
        <v>45349</v>
      </c>
      <c r="B2299" s="6">
        <f>TITRES_STAT!D2302</f>
        <v>34.49</v>
      </c>
      <c r="C2299" s="2">
        <f t="shared" si="277"/>
        <v>0</v>
      </c>
      <c r="D2299" s="2">
        <f t="shared" si="278"/>
        <v>34.49</v>
      </c>
      <c r="E2299" s="2">
        <f t="shared" si="280"/>
        <v>34.49</v>
      </c>
      <c r="F2299" s="2">
        <f t="shared" si="281"/>
        <v>34.49</v>
      </c>
      <c r="G2299" s="2">
        <f t="shared" si="283"/>
        <v>34.592400000000005</v>
      </c>
      <c r="H2299" s="2">
        <f t="shared" si="279"/>
        <v>34.817049999999959</v>
      </c>
      <c r="I2299" s="2">
        <f t="array" ref="I2299">SUMPRODUCT(B2283:B2302, (ROW(B2283:B2302)-ROW(B2283)+1)) / (20*21/2)</f>
        <v>34.49</v>
      </c>
      <c r="J2299" s="2">
        <f t="shared" si="282"/>
        <v>34.498586970018977</v>
      </c>
      <c r="K2299" s="2">
        <f t="shared" si="284"/>
        <v>34.564855353651566</v>
      </c>
    </row>
    <row r="2300" spans="1:11" ht="13.5" x14ac:dyDescent="0.25">
      <c r="A2300" s="3">
        <f>TITRES_STAT!B2303</f>
        <v>45350</v>
      </c>
      <c r="B2300" s="6">
        <f>TITRES_STAT!D2303</f>
        <v>34.49</v>
      </c>
      <c r="C2300" s="2">
        <f t="shared" si="277"/>
        <v>0</v>
      </c>
      <c r="D2300" s="2">
        <f t="shared" si="278"/>
        <v>34.49</v>
      </c>
      <c r="E2300" s="2">
        <f t="shared" si="280"/>
        <v>34.49</v>
      </c>
      <c r="F2300" s="2">
        <f t="shared" si="281"/>
        <v>34.49</v>
      </c>
      <c r="G2300" s="2">
        <f t="shared" si="283"/>
        <v>34.582200000000007</v>
      </c>
      <c r="H2300" s="2">
        <f t="shared" si="279"/>
        <v>34.81449999999996</v>
      </c>
      <c r="I2300" s="2">
        <f t="array" ref="I2300">SUMPRODUCT(B2284:B2303, (ROW(B2284:B2303)-ROW(B2284)+1)) / (20*21/2)</f>
        <v>34.49</v>
      </c>
      <c r="J2300" s="2">
        <f t="shared" si="282"/>
        <v>34.497769163350505</v>
      </c>
      <c r="K2300" s="2">
        <f t="shared" si="284"/>
        <v>34.561919849586801</v>
      </c>
    </row>
    <row r="2301" spans="1:11" ht="13.5" x14ac:dyDescent="0.25">
      <c r="A2301" s="3">
        <f>TITRES_STAT!B2304</f>
        <v>45351</v>
      </c>
      <c r="B2301" s="6">
        <f>TITRES_STAT!D2304</f>
        <v>34.49</v>
      </c>
      <c r="C2301" s="2">
        <f t="shared" si="277"/>
        <v>0</v>
      </c>
      <c r="D2301" s="2">
        <f t="shared" si="278"/>
        <v>34.49</v>
      </c>
      <c r="E2301" s="2">
        <f t="shared" si="280"/>
        <v>34.49</v>
      </c>
      <c r="F2301" s="2">
        <f t="shared" si="281"/>
        <v>34.49</v>
      </c>
      <c r="G2301" s="2">
        <f t="shared" si="283"/>
        <v>34.57200000000001</v>
      </c>
      <c r="H2301" s="2">
        <f t="shared" si="279"/>
        <v>34.811949999999953</v>
      </c>
      <c r="I2301" s="2">
        <f t="array" ref="I2301">SUMPRODUCT(B2285:B2304, (ROW(B2285:B2304)-ROW(B2285)+1)) / (20*21/2)</f>
        <v>34.49</v>
      </c>
      <c r="J2301" s="2">
        <f t="shared" si="282"/>
        <v>34.497029243031413</v>
      </c>
      <c r="K2301" s="2">
        <f t="shared" si="284"/>
        <v>34.559099463328494</v>
      </c>
    </row>
    <row r="2302" spans="1:11" ht="13.5" x14ac:dyDescent="0.25">
      <c r="A2302" s="3">
        <f>TITRES_STAT!B2305</f>
        <v>45352</v>
      </c>
      <c r="B2302" s="6">
        <f>TITRES_STAT!D2305</f>
        <v>34.49</v>
      </c>
      <c r="C2302" s="2">
        <f t="shared" si="277"/>
        <v>0</v>
      </c>
      <c r="D2302" s="2">
        <f t="shared" si="278"/>
        <v>34.49</v>
      </c>
      <c r="E2302" s="2">
        <f t="shared" si="280"/>
        <v>34.49</v>
      </c>
      <c r="F2302" s="2">
        <f t="shared" si="281"/>
        <v>34.49</v>
      </c>
      <c r="G2302" s="2">
        <f t="shared" si="283"/>
        <v>34.561800000000005</v>
      </c>
      <c r="H2302" s="2">
        <f t="shared" si="279"/>
        <v>34.809399999999954</v>
      </c>
      <c r="I2302" s="2">
        <f t="array" ref="I2302">SUMPRODUCT(B2286:B2305, (ROW(B2286:B2305)-ROW(B2286)+1)) / (20*21/2)</f>
        <v>34.49</v>
      </c>
      <c r="J2302" s="2">
        <f t="shared" si="282"/>
        <v>34.496359791314134</v>
      </c>
      <c r="K2302" s="2">
        <f t="shared" si="284"/>
        <v>34.556389680452867</v>
      </c>
    </row>
    <row r="2303" spans="1:11" ht="13.5" x14ac:dyDescent="0.25">
      <c r="A2303" s="3">
        <f>TITRES_STAT!B2306</f>
        <v>45355</v>
      </c>
      <c r="B2303" s="6">
        <f>TITRES_STAT!D2306</f>
        <v>34.49</v>
      </c>
      <c r="C2303" s="2">
        <f t="shared" si="277"/>
        <v>0</v>
      </c>
      <c r="D2303" s="2">
        <f t="shared" si="278"/>
        <v>34.49</v>
      </c>
      <c r="E2303" s="2">
        <f t="shared" si="280"/>
        <v>34.49</v>
      </c>
      <c r="F2303" s="2">
        <f t="shared" si="281"/>
        <v>34.49</v>
      </c>
      <c r="G2303" s="2">
        <f t="shared" si="283"/>
        <v>34.551600000000008</v>
      </c>
      <c r="H2303" s="2">
        <f t="shared" si="279"/>
        <v>34.806849999999955</v>
      </c>
      <c r="I2303" s="2">
        <f t="array" ref="I2303">SUMPRODUCT(B2287:B2306, (ROW(B2287:B2306)-ROW(B2287)+1)) / (20*21/2)</f>
        <v>34.49</v>
      </c>
      <c r="J2303" s="2">
        <f t="shared" si="282"/>
        <v>34.495754096903262</v>
      </c>
      <c r="K2303" s="2">
        <f t="shared" si="284"/>
        <v>34.553786163572362</v>
      </c>
    </row>
    <row r="2304" spans="1:11" ht="13.5" x14ac:dyDescent="0.25">
      <c r="A2304" s="3">
        <f>TITRES_STAT!B2307</f>
        <v>45356</v>
      </c>
      <c r="B2304" s="6">
        <f>TITRES_STAT!D2307</f>
        <v>34.49</v>
      </c>
      <c r="C2304" s="2">
        <f t="shared" si="277"/>
        <v>0</v>
      </c>
      <c r="D2304" s="2">
        <f t="shared" si="278"/>
        <v>34.49</v>
      </c>
      <c r="E2304" s="2">
        <f t="shared" si="280"/>
        <v>34.49</v>
      </c>
      <c r="F2304" s="2">
        <f t="shared" si="281"/>
        <v>34.49</v>
      </c>
      <c r="G2304" s="2">
        <f t="shared" si="283"/>
        <v>34.54140000000001</v>
      </c>
      <c r="H2304" s="2">
        <f t="shared" si="279"/>
        <v>34.804299999999955</v>
      </c>
      <c r="I2304" s="2">
        <f t="array" ref="I2304">SUMPRODUCT(B2288:B2307, (ROW(B2288:B2307)-ROW(B2288)+1)) / (20*21/2)</f>
        <v>34.49</v>
      </c>
      <c r="J2304" s="2">
        <f t="shared" si="282"/>
        <v>34.495206087674383</v>
      </c>
      <c r="K2304" s="2">
        <f t="shared" si="284"/>
        <v>34.551284745393055</v>
      </c>
    </row>
    <row r="2305" spans="1:11" ht="13.5" x14ac:dyDescent="0.25">
      <c r="A2305" s="3">
        <f>TITRES_STAT!B2308</f>
        <v>45357</v>
      </c>
      <c r="B2305" s="6">
        <f>TITRES_STAT!D2308</f>
        <v>34.49</v>
      </c>
      <c r="C2305" s="2">
        <f t="shared" si="277"/>
        <v>0</v>
      </c>
      <c r="D2305" s="2">
        <f t="shared" si="278"/>
        <v>34.49</v>
      </c>
      <c r="E2305" s="2">
        <f t="shared" si="280"/>
        <v>34.49</v>
      </c>
      <c r="F2305" s="2">
        <f t="shared" si="281"/>
        <v>34.49</v>
      </c>
      <c r="G2305" s="2">
        <f t="shared" si="283"/>
        <v>34.531200000000005</v>
      </c>
      <c r="H2305" s="2">
        <f t="shared" si="279"/>
        <v>34.801749999999949</v>
      </c>
      <c r="I2305" s="2">
        <f t="array" ref="I2305">SUMPRODUCT(B2289:B2308, (ROW(B2289:B2308)-ROW(B2289)+1)) / (20*21/2)</f>
        <v>34.49</v>
      </c>
      <c r="J2305" s="2">
        <f t="shared" si="282"/>
        <v>34.494710269800635</v>
      </c>
      <c r="K2305" s="2">
        <f t="shared" si="284"/>
        <v>34.54888142204431</v>
      </c>
    </row>
    <row r="2306" spans="1:11" ht="13.5" x14ac:dyDescent="0.25">
      <c r="A2306" s="3">
        <f>TITRES_STAT!B2309</f>
        <v>45358</v>
      </c>
      <c r="B2306" s="6">
        <f>TITRES_STAT!D2309</f>
        <v>34.49</v>
      </c>
      <c r="C2306" s="2">
        <f t="shared" si="277"/>
        <v>0</v>
      </c>
      <c r="D2306" s="2">
        <f t="shared" si="278"/>
        <v>34.49</v>
      </c>
      <c r="E2306" s="2">
        <f t="shared" si="280"/>
        <v>34.49</v>
      </c>
      <c r="F2306" s="2">
        <f t="shared" si="281"/>
        <v>34.49</v>
      </c>
      <c r="G2306" s="2">
        <f t="shared" si="283"/>
        <v>34.521000000000008</v>
      </c>
      <c r="H2306" s="2">
        <f t="shared" si="279"/>
        <v>34.799199999999949</v>
      </c>
      <c r="I2306" s="2">
        <f t="array" ref="I2306">SUMPRODUCT(B2290:B2309, (ROW(B2290:B2309)-ROW(B2290)+1)) / (20*21/2)</f>
        <v>34.49</v>
      </c>
      <c r="J2306" s="2">
        <f t="shared" si="282"/>
        <v>34.494261672676764</v>
      </c>
      <c r="K2306" s="2">
        <f t="shared" si="284"/>
        <v>34.546572346670025</v>
      </c>
    </row>
    <row r="2307" spans="1:11" ht="13.5" x14ac:dyDescent="0.25">
      <c r="A2307" s="3">
        <f>TITRES_STAT!B2310</f>
        <v>45359</v>
      </c>
      <c r="B2307" s="6">
        <f>TITRES_STAT!D2310</f>
        <v>34.49</v>
      </c>
      <c r="C2307" s="2">
        <f t="shared" si="277"/>
        <v>0</v>
      </c>
      <c r="D2307" s="2">
        <f t="shared" si="278"/>
        <v>34.49</v>
      </c>
      <c r="E2307" s="2">
        <f t="shared" si="280"/>
        <v>34.49</v>
      </c>
      <c r="F2307" s="2">
        <f t="shared" si="281"/>
        <v>34.49</v>
      </c>
      <c r="G2307" s="2">
        <f t="shared" si="283"/>
        <v>34.51080000000001</v>
      </c>
      <c r="H2307" s="2">
        <f t="shared" si="279"/>
        <v>34.79664999999995</v>
      </c>
      <c r="I2307" s="2">
        <f t="array" ref="I2307">SUMPRODUCT(B2291:B2310, (ROW(B2291:B2310)-ROW(B2291)+1)) / (20*21/2)</f>
        <v>34.49</v>
      </c>
      <c r="J2307" s="2">
        <f t="shared" si="282"/>
        <v>34.4938557990885</v>
      </c>
      <c r="K2307" s="2">
        <f t="shared" si="284"/>
        <v>34.544353823271202</v>
      </c>
    </row>
    <row r="2308" spans="1:11" ht="13.5" x14ac:dyDescent="0.25">
      <c r="A2308" s="3">
        <f>TITRES_STAT!B2311</f>
        <v>45362</v>
      </c>
      <c r="B2308" s="6">
        <f>TITRES_STAT!D2311</f>
        <v>34.49</v>
      </c>
      <c r="C2308" s="2">
        <f t="shared" ref="C2308:C2371" si="285">B2308-B2307</f>
        <v>0</v>
      </c>
      <c r="D2308" s="2">
        <f t="shared" si="278"/>
        <v>34.49</v>
      </c>
      <c r="E2308" s="2">
        <f t="shared" si="280"/>
        <v>34.49</v>
      </c>
      <c r="F2308" s="2">
        <f t="shared" si="281"/>
        <v>34.49</v>
      </c>
      <c r="G2308" s="2">
        <f t="shared" si="283"/>
        <v>34.500400000000006</v>
      </c>
      <c r="H2308" s="2">
        <f t="shared" si="279"/>
        <v>34.794099999999951</v>
      </c>
      <c r="I2308" s="2">
        <f t="array" ref="I2308">SUMPRODUCT(B2292:B2311, (ROW(B2292:B2311)-ROW(B2292)+1)) / (20*21/2)</f>
        <v>34.49</v>
      </c>
      <c r="J2308" s="2">
        <f t="shared" si="282"/>
        <v>34.493488580127689</v>
      </c>
      <c r="K2308" s="2">
        <f t="shared" si="284"/>
        <v>34.54222230078998</v>
      </c>
    </row>
    <row r="2309" spans="1:11" ht="13.5" x14ac:dyDescent="0.25">
      <c r="A2309" s="3">
        <f>TITRES_STAT!B2312</f>
        <v>45363</v>
      </c>
      <c r="B2309" s="6">
        <f>TITRES_STAT!D2312</f>
        <v>34.49</v>
      </c>
      <c r="C2309" s="2">
        <f t="shared" si="285"/>
        <v>0</v>
      </c>
      <c r="D2309" s="2">
        <f t="shared" si="278"/>
        <v>34.49</v>
      </c>
      <c r="E2309" s="2">
        <f t="shared" si="280"/>
        <v>34.49</v>
      </c>
      <c r="F2309" s="2">
        <f t="shared" si="281"/>
        <v>34.49</v>
      </c>
      <c r="G2309" s="2">
        <f t="shared" si="283"/>
        <v>34.49</v>
      </c>
      <c r="H2309" s="2">
        <f t="shared" si="279"/>
        <v>34.791549999999944</v>
      </c>
      <c r="I2309" s="2">
        <f t="array" ref="I2309">SUMPRODUCT(B2293:B2312, (ROW(B2293:B2312)-ROW(B2293)+1)) / (20*21/2)</f>
        <v>34.49</v>
      </c>
      <c r="J2309" s="2">
        <f t="shared" si="282"/>
        <v>34.493156334401242</v>
      </c>
      <c r="K2309" s="2">
        <f t="shared" si="284"/>
        <v>34.540174367425671</v>
      </c>
    </row>
    <row r="2310" spans="1:11" ht="13.5" x14ac:dyDescent="0.25">
      <c r="A2310" s="3">
        <f>TITRES_STAT!B2313</f>
        <v>45364</v>
      </c>
      <c r="B2310" s="6">
        <f>TITRES_STAT!D2313</f>
        <v>34.49</v>
      </c>
      <c r="C2310" s="2">
        <f t="shared" si="285"/>
        <v>0</v>
      </c>
      <c r="D2310" s="2">
        <f t="shared" ref="D2310:D2373" si="286">AVERAGE(B2306:B2310)</f>
        <v>34.49</v>
      </c>
      <c r="E2310" s="2">
        <f t="shared" si="280"/>
        <v>34.49</v>
      </c>
      <c r="F2310" s="2">
        <f t="shared" si="281"/>
        <v>34.49</v>
      </c>
      <c r="G2310" s="2">
        <f t="shared" si="283"/>
        <v>34.49</v>
      </c>
      <c r="H2310" s="2">
        <f t="shared" si="279"/>
        <v>34.788999999999945</v>
      </c>
      <c r="I2310" s="2">
        <f t="array" ref="I2310">SUMPRODUCT(B2294:B2313, (ROW(B2294:B2313)-ROW(B2294)+1)) / (20*21/2)</f>
        <v>34.49</v>
      </c>
      <c r="J2310" s="2">
        <f t="shared" si="282"/>
        <v>34.492855731124934</v>
      </c>
      <c r="K2310" s="2">
        <f t="shared" si="284"/>
        <v>34.538206745173682</v>
      </c>
    </row>
    <row r="2311" spans="1:11" ht="13.5" x14ac:dyDescent="0.25">
      <c r="A2311" s="3">
        <f>TITRES_STAT!B2314</f>
        <v>45365</v>
      </c>
      <c r="B2311" s="6">
        <f>TITRES_STAT!D2314</f>
        <v>34.49</v>
      </c>
      <c r="C2311" s="2">
        <f t="shared" si="285"/>
        <v>0</v>
      </c>
      <c r="D2311" s="2">
        <f t="shared" si="286"/>
        <v>34.49</v>
      </c>
      <c r="E2311" s="2">
        <f t="shared" si="280"/>
        <v>34.49</v>
      </c>
      <c r="F2311" s="2">
        <f t="shared" si="281"/>
        <v>34.49</v>
      </c>
      <c r="G2311" s="2">
        <f t="shared" si="283"/>
        <v>34.49</v>
      </c>
      <c r="H2311" s="2">
        <f t="shared" si="279"/>
        <v>34.786449999999945</v>
      </c>
      <c r="I2311" s="2">
        <f t="array" ref="I2311">SUMPRODUCT(B2295:B2314, (ROW(B2295:B2314)-ROW(B2295)+1)) / (20*21/2)</f>
        <v>34.49</v>
      </c>
      <c r="J2311" s="2">
        <f t="shared" si="282"/>
        <v>34.492583756732081</v>
      </c>
      <c r="K2311" s="2">
        <f t="shared" si="284"/>
        <v>34.536316284578632</v>
      </c>
    </row>
    <row r="2312" spans="1:11" ht="13.5" x14ac:dyDescent="0.25">
      <c r="A2312" s="3">
        <f>TITRES_STAT!B2315</f>
        <v>45366</v>
      </c>
      <c r="B2312" s="6">
        <f>TITRES_STAT!D2315</f>
        <v>34.49</v>
      </c>
      <c r="C2312" s="2">
        <f t="shared" si="285"/>
        <v>0</v>
      </c>
      <c r="D2312" s="2">
        <f t="shared" si="286"/>
        <v>34.49</v>
      </c>
      <c r="E2312" s="2">
        <f t="shared" si="280"/>
        <v>34.49</v>
      </c>
      <c r="F2312" s="2">
        <f t="shared" si="281"/>
        <v>34.49</v>
      </c>
      <c r="G2312" s="2">
        <f t="shared" si="283"/>
        <v>34.49</v>
      </c>
      <c r="H2312" s="2">
        <f t="shared" si="279"/>
        <v>34.783899999999946</v>
      </c>
      <c r="I2312" s="2">
        <f t="array" ref="I2312">SUMPRODUCT(B2296:B2315, (ROW(B2296:B2315)-ROW(B2296)+1)) / (20*21/2)</f>
        <v>34.49</v>
      </c>
      <c r="J2312" s="2">
        <f t="shared" si="282"/>
        <v>34.49233768466236</v>
      </c>
      <c r="K2312" s="2">
        <f t="shared" si="284"/>
        <v>34.534499959693193</v>
      </c>
    </row>
    <row r="2313" spans="1:11" ht="13.5" x14ac:dyDescent="0.25">
      <c r="A2313" s="3">
        <f>TITRES_STAT!B2316</f>
        <v>45369</v>
      </c>
      <c r="B2313" s="6">
        <f>TITRES_STAT!D2316</f>
        <v>34.49</v>
      </c>
      <c r="C2313" s="2">
        <f t="shared" si="285"/>
        <v>0</v>
      </c>
      <c r="D2313" s="2">
        <f t="shared" si="286"/>
        <v>34.49</v>
      </c>
      <c r="E2313" s="2">
        <f t="shared" si="280"/>
        <v>34.49</v>
      </c>
      <c r="F2313" s="2">
        <f t="shared" si="281"/>
        <v>34.49</v>
      </c>
      <c r="G2313" s="2">
        <f t="shared" si="283"/>
        <v>34.49</v>
      </c>
      <c r="H2313" s="2">
        <f t="shared" si="279"/>
        <v>34.781349999999946</v>
      </c>
      <c r="I2313" s="2">
        <f t="array" ref="I2313">SUMPRODUCT(B2297:B2316, (ROW(B2297:B2316)-ROW(B2297)+1)) / (20*21/2)</f>
        <v>34.49</v>
      </c>
      <c r="J2313" s="2">
        <f t="shared" si="282"/>
        <v>34.492115048027848</v>
      </c>
      <c r="K2313" s="2">
        <f t="shared" si="284"/>
        <v>34.532754863234636</v>
      </c>
    </row>
    <row r="2314" spans="1:11" ht="13.5" x14ac:dyDescent="0.25">
      <c r="A2314" s="3">
        <f>TITRES_STAT!B2317</f>
        <v>45370</v>
      </c>
      <c r="B2314" s="6">
        <f>TITRES_STAT!D2317</f>
        <v>34.49</v>
      </c>
      <c r="C2314" s="2">
        <f t="shared" si="285"/>
        <v>0</v>
      </c>
      <c r="D2314" s="2">
        <f t="shared" si="286"/>
        <v>34.49</v>
      </c>
      <c r="E2314" s="2">
        <f t="shared" si="280"/>
        <v>34.49</v>
      </c>
      <c r="F2314" s="2">
        <f t="shared" si="281"/>
        <v>34.49</v>
      </c>
      <c r="G2314" s="2">
        <f t="shared" si="283"/>
        <v>34.49</v>
      </c>
      <c r="H2314" s="2">
        <f t="shared" ref="H2314:H2377" si="287">AVERAGE(B2115:B2314)</f>
        <v>34.77879999999994</v>
      </c>
      <c r="I2314" s="2">
        <f t="array" ref="I2314">SUMPRODUCT(B2298:B2317, (ROW(B2298:B2317)-ROW(B2298)+1)) / (20*21/2)</f>
        <v>34.49</v>
      </c>
      <c r="J2314" s="2">
        <f t="shared" si="282"/>
        <v>34.491913614882343</v>
      </c>
      <c r="K2314" s="2">
        <f t="shared" si="284"/>
        <v>34.531078201931315</v>
      </c>
    </row>
    <row r="2315" spans="1:11" ht="13.5" x14ac:dyDescent="0.25">
      <c r="A2315" s="3">
        <f>TITRES_STAT!B2318</f>
        <v>45372</v>
      </c>
      <c r="B2315" s="6">
        <f>TITRES_STAT!D2318</f>
        <v>34.49</v>
      </c>
      <c r="C2315" s="2">
        <f t="shared" si="285"/>
        <v>0</v>
      </c>
      <c r="D2315" s="2">
        <f t="shared" si="286"/>
        <v>34.49</v>
      </c>
      <c r="E2315" s="2">
        <f t="shared" si="280"/>
        <v>34.49</v>
      </c>
      <c r="F2315" s="2">
        <f t="shared" si="281"/>
        <v>34.49</v>
      </c>
      <c r="G2315" s="2">
        <f t="shared" si="283"/>
        <v>34.49</v>
      </c>
      <c r="H2315" s="2">
        <f t="shared" si="287"/>
        <v>34.776249999999941</v>
      </c>
      <c r="I2315" s="2">
        <f t="array" ref="I2315">SUMPRODUCT(B2299:B2318, (ROW(B2299:B2318)-ROW(B2299)+1)) / (20*21/2)</f>
        <v>34.49</v>
      </c>
      <c r="J2315" s="2">
        <f t="shared" si="282"/>
        <v>34.491731365845929</v>
      </c>
      <c r="K2315" s="2">
        <f t="shared" si="284"/>
        <v>34.529467292051656</v>
      </c>
    </row>
    <row r="2316" spans="1:11" ht="13.5" x14ac:dyDescent="0.25">
      <c r="A2316" s="3">
        <f>TITRES_STAT!B2319</f>
        <v>45373</v>
      </c>
      <c r="B2316" s="6">
        <f>TITRES_STAT!D2319</f>
        <v>34.49</v>
      </c>
      <c r="C2316" s="2">
        <f t="shared" si="285"/>
        <v>0</v>
      </c>
      <c r="D2316" s="2">
        <f t="shared" si="286"/>
        <v>34.49</v>
      </c>
      <c r="E2316" s="2">
        <f t="shared" ref="E2316:E2379" si="288">AVERAGE(B2307:B2316)</f>
        <v>34.49</v>
      </c>
      <c r="F2316" s="2">
        <f t="shared" si="281"/>
        <v>34.49</v>
      </c>
      <c r="G2316" s="2">
        <f t="shared" si="283"/>
        <v>34.49</v>
      </c>
      <c r="H2316" s="2">
        <f t="shared" si="287"/>
        <v>34.773699999999941</v>
      </c>
      <c r="I2316" s="2">
        <f t="array" ref="I2316">SUMPRODUCT(B2300:B2319, (ROW(B2300:B2319)-ROW(B2300)+1)) / (20*21/2)</f>
        <v>34.49</v>
      </c>
      <c r="J2316" s="2">
        <f t="shared" si="282"/>
        <v>34.491566473860601</v>
      </c>
      <c r="K2316" s="2">
        <f t="shared" si="284"/>
        <v>34.527919555108454</v>
      </c>
    </row>
    <row r="2317" spans="1:11" ht="13.5" x14ac:dyDescent="0.25">
      <c r="A2317" s="3">
        <f>TITRES_STAT!B2320</f>
        <v>45376</v>
      </c>
      <c r="B2317" s="6">
        <f>TITRES_STAT!D2320</f>
        <v>34.49</v>
      </c>
      <c r="C2317" s="2">
        <f t="shared" si="285"/>
        <v>0</v>
      </c>
      <c r="D2317" s="2">
        <f t="shared" si="286"/>
        <v>34.49</v>
      </c>
      <c r="E2317" s="2">
        <f t="shared" si="288"/>
        <v>34.49</v>
      </c>
      <c r="F2317" s="2">
        <f t="shared" si="281"/>
        <v>34.49</v>
      </c>
      <c r="G2317" s="2">
        <f t="shared" si="283"/>
        <v>34.49</v>
      </c>
      <c r="H2317" s="2">
        <f t="shared" si="287"/>
        <v>34.771149999999942</v>
      </c>
      <c r="I2317" s="2">
        <f t="array" ref="I2317">SUMPRODUCT(B2301:B2320, (ROW(B2301:B2320)-ROW(B2301)+1)) / (20*21/2)</f>
        <v>34.49</v>
      </c>
      <c r="J2317" s="2">
        <f t="shared" si="282"/>
        <v>34.491417285873879</v>
      </c>
      <c r="K2317" s="2">
        <f t="shared" si="284"/>
        <v>34.526432513731649</v>
      </c>
    </row>
    <row r="2318" spans="1:11" ht="13.5" x14ac:dyDescent="0.25">
      <c r="A2318" s="3">
        <f>TITRES_STAT!B2321</f>
        <v>45377</v>
      </c>
      <c r="B2318" s="6">
        <f>TITRES_STAT!D2321</f>
        <v>34.49</v>
      </c>
      <c r="C2318" s="2">
        <f t="shared" si="285"/>
        <v>0</v>
      </c>
      <c r="D2318" s="2">
        <f t="shared" si="286"/>
        <v>34.49</v>
      </c>
      <c r="E2318" s="2">
        <f t="shared" si="288"/>
        <v>34.49</v>
      </c>
      <c r="F2318" s="2">
        <f t="shared" si="281"/>
        <v>34.49</v>
      </c>
      <c r="G2318" s="2">
        <f t="shared" si="283"/>
        <v>34.49</v>
      </c>
      <c r="H2318" s="2">
        <f t="shared" si="287"/>
        <v>34.768599999999935</v>
      </c>
      <c r="I2318" s="2">
        <f t="array" ref="I2318">SUMPRODUCT(B2302:B2321, (ROW(B2302:B2321)-ROW(B2302)+1)) / (20*21/2)</f>
        <v>34.481428571428573</v>
      </c>
      <c r="J2318" s="2">
        <f t="shared" si="282"/>
        <v>34.491282306266847</v>
      </c>
      <c r="K2318" s="2">
        <f t="shared" si="284"/>
        <v>34.525003787702957</v>
      </c>
    </row>
    <row r="2319" spans="1:11" ht="13.5" x14ac:dyDescent="0.25">
      <c r="A2319" s="3">
        <f>TITRES_STAT!B2322</f>
        <v>45378</v>
      </c>
      <c r="B2319" s="6">
        <f>TITRES_STAT!D2322</f>
        <v>34.49</v>
      </c>
      <c r="C2319" s="2">
        <f t="shared" si="285"/>
        <v>0</v>
      </c>
      <c r="D2319" s="2">
        <f t="shared" si="286"/>
        <v>34.49</v>
      </c>
      <c r="E2319" s="2">
        <f t="shared" si="288"/>
        <v>34.49</v>
      </c>
      <c r="F2319" s="2">
        <f t="shared" si="281"/>
        <v>34.49</v>
      </c>
      <c r="G2319" s="2">
        <f t="shared" si="283"/>
        <v>34.49</v>
      </c>
      <c r="H2319" s="2">
        <f t="shared" si="287"/>
        <v>34.766049999999936</v>
      </c>
      <c r="I2319" s="2">
        <f t="array" ref="I2319">SUMPRODUCT(B2303:B2322, (ROW(B2303:B2322)-ROW(B2303)+1)) / (20*21/2)</f>
        <v>34.473285714285716</v>
      </c>
      <c r="J2319" s="2">
        <f t="shared" si="282"/>
        <v>34.491160181860479</v>
      </c>
      <c r="K2319" s="2">
        <f t="shared" si="284"/>
        <v>34.523631090145976</v>
      </c>
    </row>
    <row r="2320" spans="1:11" ht="13.5" x14ac:dyDescent="0.25">
      <c r="A2320" s="3">
        <f>TITRES_STAT!B2323</f>
        <v>45379</v>
      </c>
      <c r="B2320" s="6">
        <f>TITRES_STAT!D2323</f>
        <v>34.49</v>
      </c>
      <c r="C2320" s="2">
        <f t="shared" si="285"/>
        <v>0</v>
      </c>
      <c r="D2320" s="2">
        <f t="shared" si="286"/>
        <v>34.49</v>
      </c>
      <c r="E2320" s="2">
        <f t="shared" si="288"/>
        <v>34.49</v>
      </c>
      <c r="F2320" s="2">
        <f t="shared" si="281"/>
        <v>34.49</v>
      </c>
      <c r="G2320" s="2">
        <f t="shared" si="283"/>
        <v>34.49</v>
      </c>
      <c r="H2320" s="2">
        <f t="shared" si="287"/>
        <v>34.763499999999937</v>
      </c>
      <c r="I2320" s="2">
        <f t="array" ref="I2320">SUMPRODUCT(B2304:B2323, (ROW(B2304:B2323)-ROW(B2304)+1)) / (20*21/2)</f>
        <v>34.46557142857143</v>
      </c>
      <c r="J2320" s="2">
        <f t="shared" si="282"/>
        <v>34.49104968834996</v>
      </c>
      <c r="K2320" s="2">
        <f t="shared" si="284"/>
        <v>34.52231222386574</v>
      </c>
    </row>
    <row r="2321" spans="1:11" ht="13.5" x14ac:dyDescent="0.25">
      <c r="A2321" s="3">
        <f>TITRES_STAT!B2324</f>
        <v>45380</v>
      </c>
      <c r="B2321" s="6">
        <f>TITRES_STAT!D2324</f>
        <v>34.4</v>
      </c>
      <c r="C2321" s="2">
        <f t="shared" si="285"/>
        <v>-9.0000000000003411E-2</v>
      </c>
      <c r="D2321" s="2">
        <f t="shared" si="286"/>
        <v>34.472000000000001</v>
      </c>
      <c r="E2321" s="2">
        <f t="shared" si="288"/>
        <v>34.481000000000002</v>
      </c>
      <c r="F2321" s="2">
        <f t="shared" si="281"/>
        <v>34.485500000000002</v>
      </c>
      <c r="G2321" s="2">
        <f t="shared" si="283"/>
        <v>34.488200000000006</v>
      </c>
      <c r="H2321" s="2">
        <f t="shared" si="287"/>
        <v>34.760499999999936</v>
      </c>
      <c r="I2321" s="2">
        <f t="array" ref="I2321">SUMPRODUCT(B2305:B2324, (ROW(B2305:B2324)-ROW(B2305)+1)) / (20*21/2)</f>
        <v>34.458285714285715</v>
      </c>
      <c r="J2321" s="2">
        <f t="shared" si="282"/>
        <v>34.48237828945949</v>
      </c>
      <c r="K2321" s="2">
        <f t="shared" si="284"/>
        <v>34.517515666067084</v>
      </c>
    </row>
    <row r="2322" spans="1:11" ht="13.5" x14ac:dyDescent="0.25">
      <c r="A2322" s="3">
        <f>TITRES_STAT!B2325</f>
        <v>45383</v>
      </c>
      <c r="B2322" s="6">
        <f>TITRES_STAT!D2325</f>
        <v>34.4</v>
      </c>
      <c r="C2322" s="2">
        <f t="shared" si="285"/>
        <v>0</v>
      </c>
      <c r="D2322" s="2">
        <f t="shared" si="286"/>
        <v>34.454000000000001</v>
      </c>
      <c r="E2322" s="2">
        <f t="shared" si="288"/>
        <v>34.471999999999994</v>
      </c>
      <c r="F2322" s="2">
        <f t="shared" si="281"/>
        <v>34.481000000000002</v>
      </c>
      <c r="G2322" s="2">
        <f t="shared" si="283"/>
        <v>34.48640000000001</v>
      </c>
      <c r="H2322" s="2">
        <f t="shared" si="287"/>
        <v>34.757499999999929</v>
      </c>
      <c r="I2322" s="2">
        <f t="array" ref="I2322">SUMPRODUCT(B2306:B2325, (ROW(B2306:B2325)-ROW(B2306)+1)) / (20*21/2)</f>
        <v>34.451428571428572</v>
      </c>
      <c r="J2322" s="2">
        <f t="shared" si="282"/>
        <v>34.474532738082395</v>
      </c>
      <c r="K2322" s="2">
        <f t="shared" si="284"/>
        <v>34.512907208574262</v>
      </c>
    </row>
    <row r="2323" spans="1:11" ht="13.5" x14ac:dyDescent="0.25">
      <c r="A2323" s="3">
        <f>TITRES_STAT!B2326</f>
        <v>45384</v>
      </c>
      <c r="B2323" s="6">
        <f>TITRES_STAT!D2326</f>
        <v>34.4</v>
      </c>
      <c r="C2323" s="2">
        <f t="shared" si="285"/>
        <v>0</v>
      </c>
      <c r="D2323" s="2">
        <f t="shared" si="286"/>
        <v>34.436</v>
      </c>
      <c r="E2323" s="2">
        <f t="shared" si="288"/>
        <v>34.463000000000001</v>
      </c>
      <c r="F2323" s="2">
        <f t="shared" si="281"/>
        <v>34.476500000000001</v>
      </c>
      <c r="G2323" s="2">
        <f t="shared" si="283"/>
        <v>34.484600000000007</v>
      </c>
      <c r="H2323" s="2">
        <f t="shared" si="287"/>
        <v>34.754499999999929</v>
      </c>
      <c r="I2323" s="2">
        <f t="array" ref="I2323">SUMPRODUCT(B2307:B2326, (ROW(B2307:B2326)-ROW(B2307)+1)) / (20*21/2)</f>
        <v>34.445</v>
      </c>
      <c r="J2323" s="2">
        <f t="shared" si="282"/>
        <v>34.467434382074551</v>
      </c>
      <c r="K2323" s="2">
        <f t="shared" si="284"/>
        <v>34.508479474904689</v>
      </c>
    </row>
    <row r="2324" spans="1:11" ht="13.5" x14ac:dyDescent="0.25">
      <c r="A2324" s="3">
        <f>TITRES_STAT!B2327</f>
        <v>45385</v>
      </c>
      <c r="B2324" s="6">
        <f>TITRES_STAT!D2327</f>
        <v>34.4</v>
      </c>
      <c r="C2324" s="2">
        <f t="shared" si="285"/>
        <v>0</v>
      </c>
      <c r="D2324" s="2">
        <f t="shared" si="286"/>
        <v>34.417999999999999</v>
      </c>
      <c r="E2324" s="2">
        <f t="shared" si="288"/>
        <v>34.453999999999994</v>
      </c>
      <c r="F2324" s="2">
        <f t="shared" ref="F2324:F2387" si="289">AVERAGE(B2305:B2324)</f>
        <v>34.471999999999994</v>
      </c>
      <c r="G2324" s="2">
        <f t="shared" si="283"/>
        <v>34.482800000000012</v>
      </c>
      <c r="H2324" s="2">
        <f t="shared" si="287"/>
        <v>34.751499999999929</v>
      </c>
      <c r="I2324" s="2">
        <f t="array" ref="I2324">SUMPRODUCT(B2308:B2327, (ROW(B2308:B2327)-ROW(B2308)+1)) / (20*21/2)</f>
        <v>34.439</v>
      </c>
      <c r="J2324" s="2">
        <f t="shared" si="282"/>
        <v>34.461012059972212</v>
      </c>
      <c r="K2324" s="2">
        <f t="shared" si="284"/>
        <v>34.504225377849608</v>
      </c>
    </row>
    <row r="2325" spans="1:11" ht="13.5" x14ac:dyDescent="0.25">
      <c r="A2325" s="3">
        <f>TITRES_STAT!B2328</f>
        <v>45386</v>
      </c>
      <c r="B2325" s="6">
        <f>TITRES_STAT!D2328</f>
        <v>34.4</v>
      </c>
      <c r="C2325" s="2">
        <f t="shared" si="285"/>
        <v>0</v>
      </c>
      <c r="D2325" s="2">
        <f t="shared" si="286"/>
        <v>34.4</v>
      </c>
      <c r="E2325" s="2">
        <f t="shared" si="288"/>
        <v>34.445</v>
      </c>
      <c r="F2325" s="2">
        <f t="shared" si="289"/>
        <v>34.467499999999994</v>
      </c>
      <c r="G2325" s="2">
        <f t="shared" si="283"/>
        <v>34.481000000000016</v>
      </c>
      <c r="H2325" s="2">
        <f t="shared" si="287"/>
        <v>34.748499999999929</v>
      </c>
      <c r="I2325" s="2">
        <f t="array" ref="I2325">SUMPRODUCT(B2309:B2328, (ROW(B2309:B2328)-ROW(B2309)+1)) / (20*21/2)</f>
        <v>34.433428571428571</v>
      </c>
      <c r="J2325" s="2">
        <f t="shared" ref="J2325:J2388" si="290">$J$4*B2325+J2324*(1-$J$4)</f>
        <v>34.45520138759391</v>
      </c>
      <c r="K2325" s="2">
        <f t="shared" si="284"/>
        <v>34.500138108130017</v>
      </c>
    </row>
    <row r="2326" spans="1:11" ht="13.5" x14ac:dyDescent="0.25">
      <c r="A2326" s="3">
        <f>TITRES_STAT!B2329</f>
        <v>45387</v>
      </c>
      <c r="B2326" s="6">
        <f>TITRES_STAT!D2329</f>
        <v>34.4</v>
      </c>
      <c r="C2326" s="2">
        <f t="shared" si="285"/>
        <v>0</v>
      </c>
      <c r="D2326" s="2">
        <f t="shared" si="286"/>
        <v>34.4</v>
      </c>
      <c r="E2326" s="2">
        <f t="shared" si="288"/>
        <v>34.435999999999993</v>
      </c>
      <c r="F2326" s="2">
        <f t="shared" si="289"/>
        <v>34.463000000000001</v>
      </c>
      <c r="G2326" s="2">
        <f t="shared" si="283"/>
        <v>34.479200000000013</v>
      </c>
      <c r="H2326" s="2">
        <f t="shared" si="287"/>
        <v>34.745499999999922</v>
      </c>
      <c r="I2326" s="2">
        <f t="array" ref="I2326">SUMPRODUCT(B2310:B2329, (ROW(B2310:B2329)-ROW(B2310)+1)) / (20*21/2)</f>
        <v>34.428285714285714</v>
      </c>
      <c r="J2326" s="2">
        <f t="shared" si="290"/>
        <v>34.449944112584966</v>
      </c>
      <c r="K2326" s="2">
        <f t="shared" si="284"/>
        <v>34.496211123497467</v>
      </c>
    </row>
    <row r="2327" spans="1:11" ht="13.5" x14ac:dyDescent="0.25">
      <c r="A2327" s="3">
        <f>TITRES_STAT!B2330</f>
        <v>45390</v>
      </c>
      <c r="B2327" s="6">
        <f>TITRES_STAT!D2330</f>
        <v>34.4</v>
      </c>
      <c r="C2327" s="2">
        <f t="shared" si="285"/>
        <v>0</v>
      </c>
      <c r="D2327" s="2">
        <f t="shared" si="286"/>
        <v>34.4</v>
      </c>
      <c r="E2327" s="2">
        <f t="shared" si="288"/>
        <v>34.427</v>
      </c>
      <c r="F2327" s="2">
        <f t="shared" si="289"/>
        <v>34.458500000000001</v>
      </c>
      <c r="G2327" s="2">
        <f t="shared" si="283"/>
        <v>34.477400000000017</v>
      </c>
      <c r="H2327" s="2">
        <f t="shared" si="287"/>
        <v>34.742499999999922</v>
      </c>
      <c r="I2327" s="2">
        <f t="array" ref="I2327">SUMPRODUCT(B2311:B2330, (ROW(B2311:B2330)-ROW(B2311)+1)) / (20*21/2)</f>
        <v>34.423571428571435</v>
      </c>
      <c r="J2327" s="2">
        <f t="shared" si="290"/>
        <v>34.445187530434019</v>
      </c>
      <c r="K2327" s="2">
        <f t="shared" si="284"/>
        <v>34.492438138262273</v>
      </c>
    </row>
    <row r="2328" spans="1:11" ht="13.5" x14ac:dyDescent="0.25">
      <c r="A2328" s="3">
        <f>TITRES_STAT!B2331</f>
        <v>45394</v>
      </c>
      <c r="B2328" s="6">
        <f>TITRES_STAT!D2331</f>
        <v>34.4</v>
      </c>
      <c r="C2328" s="2">
        <f t="shared" si="285"/>
        <v>0</v>
      </c>
      <c r="D2328" s="2">
        <f t="shared" si="286"/>
        <v>34.4</v>
      </c>
      <c r="E2328" s="2">
        <f t="shared" si="288"/>
        <v>34.417999999999992</v>
      </c>
      <c r="F2328" s="2">
        <f t="shared" si="289"/>
        <v>34.453999999999994</v>
      </c>
      <c r="G2328" s="2">
        <f t="shared" si="283"/>
        <v>34.475600000000014</v>
      </c>
      <c r="H2328" s="2">
        <f t="shared" si="287"/>
        <v>34.739499999999921</v>
      </c>
      <c r="I2328" s="2">
        <f t="array" ref="I2328">SUMPRODUCT(B2312:B2331, (ROW(B2312:B2331)-ROW(B2312)+1)) / (20*21/2)</f>
        <v>34.419285714285714</v>
      </c>
      <c r="J2328" s="2">
        <f t="shared" si="290"/>
        <v>34.440883956106973</v>
      </c>
      <c r="K2328" s="2">
        <f t="shared" si="284"/>
        <v>34.488813113232382</v>
      </c>
    </row>
    <row r="2329" spans="1:11" ht="13.5" x14ac:dyDescent="0.25">
      <c r="A2329" s="3">
        <f>TITRES_STAT!B2332</f>
        <v>45397</v>
      </c>
      <c r="B2329" s="6">
        <f>TITRES_STAT!D2332</f>
        <v>34.4</v>
      </c>
      <c r="C2329" s="2">
        <f t="shared" si="285"/>
        <v>0</v>
      </c>
      <c r="D2329" s="2">
        <f t="shared" si="286"/>
        <v>34.4</v>
      </c>
      <c r="E2329" s="2">
        <f t="shared" si="288"/>
        <v>34.408999999999999</v>
      </c>
      <c r="F2329" s="2">
        <f t="shared" si="289"/>
        <v>34.449499999999993</v>
      </c>
      <c r="G2329" s="2">
        <f t="shared" si="283"/>
        <v>34.473800000000018</v>
      </c>
      <c r="H2329" s="2">
        <f t="shared" si="287"/>
        <v>34.736499999999921</v>
      </c>
      <c r="I2329" s="2">
        <f t="array" ref="I2329">SUMPRODUCT(B2313:B2332, (ROW(B2313:B2332)-ROW(B2313)+1)) / (20*21/2)</f>
        <v>34.415428571428571</v>
      </c>
      <c r="J2329" s="2">
        <f t="shared" si="290"/>
        <v>34.43699024600155</v>
      </c>
      <c r="K2329" s="2">
        <f t="shared" si="284"/>
        <v>34.4853302460468</v>
      </c>
    </row>
    <row r="2330" spans="1:11" ht="13.5" x14ac:dyDescent="0.25">
      <c r="A2330" s="3">
        <f>TITRES_STAT!B2333</f>
        <v>45398</v>
      </c>
      <c r="B2330" s="6">
        <f>TITRES_STAT!D2333</f>
        <v>34.4</v>
      </c>
      <c r="C2330" s="2">
        <f t="shared" si="285"/>
        <v>0</v>
      </c>
      <c r="D2330" s="2">
        <f t="shared" si="286"/>
        <v>34.4</v>
      </c>
      <c r="E2330" s="2">
        <f t="shared" si="288"/>
        <v>34.399999999999991</v>
      </c>
      <c r="F2330" s="2">
        <f t="shared" si="289"/>
        <v>34.444999999999993</v>
      </c>
      <c r="G2330" s="2">
        <f t="shared" si="283"/>
        <v>34.472000000000023</v>
      </c>
      <c r="H2330" s="2">
        <f t="shared" si="287"/>
        <v>34.733499999999914</v>
      </c>
      <c r="I2330" s="2">
        <f t="array" ref="I2330">SUMPRODUCT(B2314:B2333, (ROW(B2314:B2333)-ROW(B2314)+1)) / (20*21/2)</f>
        <v>34.411999999999999</v>
      </c>
      <c r="J2330" s="2">
        <f t="shared" si="290"/>
        <v>34.433467365429976</v>
      </c>
      <c r="K2330" s="2">
        <f t="shared" si="284"/>
        <v>34.481983961888105</v>
      </c>
    </row>
    <row r="2331" spans="1:11" ht="13.5" x14ac:dyDescent="0.25">
      <c r="A2331" s="3">
        <f>TITRES_STAT!B2334</f>
        <v>45399</v>
      </c>
      <c r="B2331" s="6">
        <f>TITRES_STAT!D2334</f>
        <v>34.4</v>
      </c>
      <c r="C2331" s="2">
        <f t="shared" si="285"/>
        <v>0</v>
      </c>
      <c r="D2331" s="2">
        <f t="shared" si="286"/>
        <v>34.4</v>
      </c>
      <c r="E2331" s="2">
        <f t="shared" si="288"/>
        <v>34.399999999999991</v>
      </c>
      <c r="F2331" s="2">
        <f t="shared" si="289"/>
        <v>34.440499999999993</v>
      </c>
      <c r="G2331" s="2">
        <f t="shared" si="283"/>
        <v>34.47020000000002</v>
      </c>
      <c r="H2331" s="2">
        <f t="shared" si="287"/>
        <v>34.730499999999914</v>
      </c>
      <c r="I2331" s="2">
        <f t="array" ref="I2331">SUMPRODUCT(B2315:B2334, (ROW(B2315:B2334)-ROW(B2315)+1)) / (20*21/2)</f>
        <v>34.408999999999999</v>
      </c>
      <c r="J2331" s="2">
        <f t="shared" si="290"/>
        <v>34.430279997293788</v>
      </c>
      <c r="K2331" s="2">
        <f t="shared" si="284"/>
        <v>34.478768904559161</v>
      </c>
    </row>
    <row r="2332" spans="1:11" ht="13.5" x14ac:dyDescent="0.25">
      <c r="A2332" s="3">
        <f>TITRES_STAT!B2335</f>
        <v>45400</v>
      </c>
      <c r="B2332" s="6">
        <f>TITRES_STAT!D2335</f>
        <v>34.4</v>
      </c>
      <c r="C2332" s="2">
        <f t="shared" si="285"/>
        <v>0</v>
      </c>
      <c r="D2332" s="2">
        <f t="shared" si="286"/>
        <v>34.4</v>
      </c>
      <c r="E2332" s="2">
        <f t="shared" si="288"/>
        <v>34.399999999999991</v>
      </c>
      <c r="F2332" s="2">
        <f t="shared" si="289"/>
        <v>34.435999999999993</v>
      </c>
      <c r="G2332" s="2">
        <f t="shared" si="283"/>
        <v>34.468400000000024</v>
      </c>
      <c r="H2332" s="2">
        <f t="shared" si="287"/>
        <v>34.727499999999914</v>
      </c>
      <c r="I2332" s="2">
        <f t="array" ref="I2332">SUMPRODUCT(B2316:B2335, (ROW(B2316:B2335)-ROW(B2316)+1)) / (20*21/2)</f>
        <v>34.40642857142857</v>
      </c>
      <c r="J2332" s="2">
        <f t="shared" si="290"/>
        <v>34.427396188027714</v>
      </c>
      <c r="K2332" s="2">
        <f t="shared" si="284"/>
        <v>34.475679927909788</v>
      </c>
    </row>
    <row r="2333" spans="1:11" ht="13.5" x14ac:dyDescent="0.25">
      <c r="A2333" s="3">
        <f>TITRES_STAT!B2336</f>
        <v>45401</v>
      </c>
      <c r="B2333" s="6">
        <f>TITRES_STAT!D2336</f>
        <v>34.4</v>
      </c>
      <c r="C2333" s="2">
        <f t="shared" si="285"/>
        <v>0</v>
      </c>
      <c r="D2333" s="2">
        <f t="shared" si="286"/>
        <v>34.4</v>
      </c>
      <c r="E2333" s="2">
        <f t="shared" si="288"/>
        <v>34.399999999999991</v>
      </c>
      <c r="F2333" s="2">
        <f t="shared" si="289"/>
        <v>34.431499999999986</v>
      </c>
      <c r="G2333" s="2">
        <f t="shared" si="283"/>
        <v>34.466600000000028</v>
      </c>
      <c r="H2333" s="2">
        <f t="shared" si="287"/>
        <v>34.724499999999914</v>
      </c>
      <c r="I2333" s="2">
        <f t="array" ref="I2333">SUMPRODUCT(B2317:B2336, (ROW(B2317:B2336)-ROW(B2317)+1)) / (20*21/2)</f>
        <v>34.404285714285713</v>
      </c>
      <c r="J2333" s="2">
        <f t="shared" si="290"/>
        <v>34.424787027263172</v>
      </c>
      <c r="K2333" s="2">
        <f t="shared" si="284"/>
        <v>34.472712087599604</v>
      </c>
    </row>
    <row r="2334" spans="1:11" ht="13.5" x14ac:dyDescent="0.25">
      <c r="A2334" s="3">
        <f>TITRES_STAT!B2337</f>
        <v>45404</v>
      </c>
      <c r="B2334" s="6">
        <f>TITRES_STAT!D2337</f>
        <v>34.4</v>
      </c>
      <c r="C2334" s="2">
        <f t="shared" si="285"/>
        <v>0</v>
      </c>
      <c r="D2334" s="2">
        <f t="shared" si="286"/>
        <v>34.4</v>
      </c>
      <c r="E2334" s="2">
        <f t="shared" si="288"/>
        <v>34.399999999999991</v>
      </c>
      <c r="F2334" s="2">
        <f t="shared" si="289"/>
        <v>34.426999999999985</v>
      </c>
      <c r="G2334" s="2">
        <f t="shared" si="283"/>
        <v>34.464800000000025</v>
      </c>
      <c r="H2334" s="2">
        <f t="shared" si="287"/>
        <v>34.721499999999907</v>
      </c>
      <c r="I2334" s="2">
        <f t="array" ref="I2334">SUMPRODUCT(B2318:B2337, (ROW(B2318:B2337)-ROW(B2318)+1)) / (20*21/2)</f>
        <v>34.411142857142856</v>
      </c>
      <c r="J2334" s="2">
        <f t="shared" si="290"/>
        <v>34.42242635800001</v>
      </c>
      <c r="K2334" s="2">
        <f t="shared" si="284"/>
        <v>34.469860633183934</v>
      </c>
    </row>
    <row r="2335" spans="1:11" ht="13.5" x14ac:dyDescent="0.25">
      <c r="A2335" s="3">
        <f>TITRES_STAT!B2338</f>
        <v>45405</v>
      </c>
      <c r="B2335" s="6">
        <f>TITRES_STAT!D2338</f>
        <v>34.4</v>
      </c>
      <c r="C2335" s="2">
        <f t="shared" si="285"/>
        <v>0</v>
      </c>
      <c r="D2335" s="2">
        <f t="shared" si="286"/>
        <v>34.4</v>
      </c>
      <c r="E2335" s="2">
        <f t="shared" si="288"/>
        <v>34.399999999999991</v>
      </c>
      <c r="F2335" s="2">
        <f t="shared" si="289"/>
        <v>34.422499999999992</v>
      </c>
      <c r="G2335" s="2">
        <f t="shared" si="283"/>
        <v>34.463000000000029</v>
      </c>
      <c r="H2335" s="2">
        <f t="shared" si="287"/>
        <v>34.718499999999906</v>
      </c>
      <c r="I2335" s="2">
        <f t="array" ref="I2335">SUMPRODUCT(B2319:B2338, (ROW(B2319:B2338)-ROW(B2319)+1)) / (20*21/2)</f>
        <v>34.417999999999992</v>
      </c>
      <c r="J2335" s="2">
        <f t="shared" si="290"/>
        <v>34.420290514380959</v>
      </c>
      <c r="K2335" s="2">
        <f t="shared" si="284"/>
        <v>34.467121000510055</v>
      </c>
    </row>
    <row r="2336" spans="1:11" ht="13.5" x14ac:dyDescent="0.25">
      <c r="A2336" s="3">
        <f>TITRES_STAT!B2339</f>
        <v>45406</v>
      </c>
      <c r="B2336" s="6">
        <f>TITRES_STAT!D2339</f>
        <v>34.4</v>
      </c>
      <c r="C2336" s="2">
        <f t="shared" si="285"/>
        <v>0</v>
      </c>
      <c r="D2336" s="2">
        <f t="shared" si="286"/>
        <v>34.4</v>
      </c>
      <c r="E2336" s="2">
        <f t="shared" si="288"/>
        <v>34.399999999999991</v>
      </c>
      <c r="F2336" s="2">
        <f t="shared" si="289"/>
        <v>34.417999999999992</v>
      </c>
      <c r="G2336" s="2">
        <f t="shared" si="283"/>
        <v>34.461200000000034</v>
      </c>
      <c r="H2336" s="2">
        <f t="shared" si="287"/>
        <v>34.715499999999906</v>
      </c>
      <c r="I2336" s="2">
        <f t="array" ref="I2336">SUMPRODUCT(B2320:B2339, (ROW(B2320:B2339)-ROW(B2320)+1)) / (20*21/2)</f>
        <v>34.424857142857142</v>
      </c>
      <c r="J2336" s="2">
        <f t="shared" si="290"/>
        <v>34.418358084439916</v>
      </c>
      <c r="K2336" s="2">
        <f t="shared" si="284"/>
        <v>34.464488804411623</v>
      </c>
    </row>
    <row r="2337" spans="1:11" ht="13.5" x14ac:dyDescent="0.25">
      <c r="A2337" s="3">
        <f>TITRES_STAT!B2340</f>
        <v>45407</v>
      </c>
      <c r="B2337" s="6">
        <f>TITRES_STAT!D2340</f>
        <v>34.49</v>
      </c>
      <c r="C2337" s="2">
        <f t="shared" si="285"/>
        <v>9.0000000000003411E-2</v>
      </c>
      <c r="D2337" s="2">
        <f t="shared" si="286"/>
        <v>34.417999999999999</v>
      </c>
      <c r="E2337" s="2">
        <f t="shared" si="288"/>
        <v>34.408999999999999</v>
      </c>
      <c r="F2337" s="2">
        <f t="shared" si="289"/>
        <v>34.417999999999992</v>
      </c>
      <c r="G2337" s="2">
        <f t="shared" si="283"/>
        <v>34.461200000000034</v>
      </c>
      <c r="H2337" s="2">
        <f t="shared" si="287"/>
        <v>34.712949999999907</v>
      </c>
      <c r="I2337" s="2">
        <f t="array" ref="I2337">SUMPRODUCT(B2321:B2340, (ROW(B2321:B2340)-ROW(B2321)+1)) / (20*21/2)</f>
        <v>34.431714285714285</v>
      </c>
      <c r="J2337" s="2">
        <f t="shared" si="290"/>
        <v>34.425181124017065</v>
      </c>
      <c r="K2337" s="2">
        <f t="shared" si="284"/>
        <v>34.465489243454307</v>
      </c>
    </row>
    <row r="2338" spans="1:11" ht="13.5" x14ac:dyDescent="0.25">
      <c r="A2338" s="3">
        <f>TITRES_STAT!B2341</f>
        <v>45408</v>
      </c>
      <c r="B2338" s="6">
        <f>TITRES_STAT!D2341</f>
        <v>34.49</v>
      </c>
      <c r="C2338" s="2">
        <f t="shared" si="285"/>
        <v>0</v>
      </c>
      <c r="D2338" s="2">
        <f t="shared" si="286"/>
        <v>34.436</v>
      </c>
      <c r="E2338" s="2">
        <f t="shared" si="288"/>
        <v>34.417999999999999</v>
      </c>
      <c r="F2338" s="2">
        <f t="shared" si="289"/>
        <v>34.417999999999992</v>
      </c>
      <c r="G2338" s="2">
        <f t="shared" si="283"/>
        <v>34.461200000000034</v>
      </c>
      <c r="H2338" s="2">
        <f t="shared" si="287"/>
        <v>34.710399999999908</v>
      </c>
      <c r="I2338" s="2">
        <f t="array" ref="I2338">SUMPRODUCT(B2322:B2341, (ROW(B2322:B2341)-ROW(B2322)+1)) / (20*21/2)</f>
        <v>34.438571428571429</v>
      </c>
      <c r="J2338" s="2">
        <f t="shared" si="290"/>
        <v>34.431354350301156</v>
      </c>
      <c r="K2338" s="2">
        <f t="shared" si="284"/>
        <v>34.466450449593353</v>
      </c>
    </row>
    <row r="2339" spans="1:11" ht="13.5" x14ac:dyDescent="0.25">
      <c r="A2339" s="3">
        <f>TITRES_STAT!B2342</f>
        <v>45411</v>
      </c>
      <c r="B2339" s="6">
        <f>TITRES_STAT!D2342</f>
        <v>34.49</v>
      </c>
      <c r="C2339" s="2">
        <f t="shared" si="285"/>
        <v>0</v>
      </c>
      <c r="D2339" s="2">
        <f t="shared" si="286"/>
        <v>34.454000000000001</v>
      </c>
      <c r="E2339" s="2">
        <f t="shared" si="288"/>
        <v>34.427000000000007</v>
      </c>
      <c r="F2339" s="2">
        <f t="shared" si="289"/>
        <v>34.417999999999992</v>
      </c>
      <c r="G2339" s="2">
        <f t="shared" si="283"/>
        <v>34.461200000000034</v>
      </c>
      <c r="H2339" s="2">
        <f t="shared" si="287"/>
        <v>34.707849999999901</v>
      </c>
      <c r="I2339" s="2">
        <f t="array" ref="I2339">SUMPRODUCT(B2323:B2342, (ROW(B2323:B2342)-ROW(B2323)+1)) / (20*21/2)</f>
        <v>34.445</v>
      </c>
      <c r="J2339" s="2">
        <f t="shared" si="290"/>
        <v>34.436939650272478</v>
      </c>
      <c r="K2339" s="2">
        <f t="shared" si="284"/>
        <v>34.467373961374008</v>
      </c>
    </row>
    <row r="2340" spans="1:11" ht="13.5" x14ac:dyDescent="0.25">
      <c r="A2340" s="3">
        <f>TITRES_STAT!B2343</f>
        <v>45412</v>
      </c>
      <c r="B2340" s="6">
        <f>TITRES_STAT!D2343</f>
        <v>34.49</v>
      </c>
      <c r="C2340" s="2">
        <f t="shared" si="285"/>
        <v>0</v>
      </c>
      <c r="D2340" s="2">
        <f t="shared" si="286"/>
        <v>34.472000000000001</v>
      </c>
      <c r="E2340" s="2">
        <f t="shared" si="288"/>
        <v>34.436</v>
      </c>
      <c r="F2340" s="2">
        <f t="shared" si="289"/>
        <v>34.417999999999992</v>
      </c>
      <c r="G2340" s="2">
        <f t="shared" si="283"/>
        <v>34.461200000000034</v>
      </c>
      <c r="H2340" s="2">
        <f t="shared" si="287"/>
        <v>34.705299999999902</v>
      </c>
      <c r="I2340" s="2">
        <f t="array" ref="I2340">SUMPRODUCT(B2324:B2343, (ROW(B2324:B2343)-ROW(B2324)+1)) / (20*21/2)</f>
        <v>34.451000000000001</v>
      </c>
      <c r="J2340" s="2">
        <f t="shared" si="290"/>
        <v>34.441993016913194</v>
      </c>
      <c r="K2340" s="2">
        <f t="shared" si="284"/>
        <v>34.468261257006397</v>
      </c>
    </row>
    <row r="2341" spans="1:11" ht="13.5" x14ac:dyDescent="0.25">
      <c r="A2341" s="3">
        <f>TITRES_STAT!B2344</f>
        <v>45414</v>
      </c>
      <c r="B2341" s="6">
        <f>TITRES_STAT!D2344</f>
        <v>34.49</v>
      </c>
      <c r="C2341" s="2">
        <f t="shared" si="285"/>
        <v>0</v>
      </c>
      <c r="D2341" s="2">
        <f t="shared" si="286"/>
        <v>34.49</v>
      </c>
      <c r="E2341" s="2">
        <f t="shared" si="288"/>
        <v>34.445000000000007</v>
      </c>
      <c r="F2341" s="2">
        <f t="shared" si="289"/>
        <v>34.422499999999999</v>
      </c>
      <c r="G2341" s="2">
        <f t="shared" si="283"/>
        <v>34.461200000000034</v>
      </c>
      <c r="H2341" s="2">
        <f t="shared" si="287"/>
        <v>34.702749999999902</v>
      </c>
      <c r="I2341" s="2">
        <f t="array" ref="I2341">SUMPRODUCT(B2325:B2344, (ROW(B2325:B2344)-ROW(B2325)+1)) / (20*21/2)</f>
        <v>34.448</v>
      </c>
      <c r="J2341" s="2">
        <f t="shared" si="290"/>
        <v>34.446565110540512</v>
      </c>
      <c r="K2341" s="2">
        <f t="shared" si="284"/>
        <v>34.469113756731637</v>
      </c>
    </row>
    <row r="2342" spans="1:11" ht="13.5" x14ac:dyDescent="0.25">
      <c r="A2342" s="3">
        <f>TITRES_STAT!B2345</f>
        <v>45415</v>
      </c>
      <c r="B2342" s="6">
        <f>TITRES_STAT!D2345</f>
        <v>34.49</v>
      </c>
      <c r="C2342" s="2">
        <f t="shared" si="285"/>
        <v>0</v>
      </c>
      <c r="D2342" s="2">
        <f t="shared" si="286"/>
        <v>34.49</v>
      </c>
      <c r="E2342" s="2">
        <f t="shared" si="288"/>
        <v>34.454000000000001</v>
      </c>
      <c r="F2342" s="2">
        <f t="shared" si="289"/>
        <v>34.426999999999992</v>
      </c>
      <c r="G2342" s="2">
        <f t="shared" si="283"/>
        <v>34.461200000000034</v>
      </c>
      <c r="H2342" s="2">
        <f t="shared" si="287"/>
        <v>34.700199999999903</v>
      </c>
      <c r="I2342" s="2">
        <f t="array" ref="I2342">SUMPRODUCT(B2326:B2345, (ROW(B2326:B2345)-ROW(B2326)+1)) / (20*21/2)</f>
        <v>34.445</v>
      </c>
      <c r="J2342" s="2">
        <f t="shared" si="290"/>
        <v>34.450701766679515</v>
      </c>
      <c r="K2342" s="2">
        <f t="shared" si="284"/>
        <v>34.4699328250951</v>
      </c>
    </row>
    <row r="2343" spans="1:11" ht="13.5" x14ac:dyDescent="0.25">
      <c r="A2343" s="3">
        <f>TITRES_STAT!B2346</f>
        <v>45418</v>
      </c>
      <c r="B2343" s="6">
        <f>TITRES_STAT!D2346</f>
        <v>34.49</v>
      </c>
      <c r="C2343" s="2">
        <f t="shared" si="285"/>
        <v>0</v>
      </c>
      <c r="D2343" s="2">
        <f t="shared" si="286"/>
        <v>34.49</v>
      </c>
      <c r="E2343" s="2">
        <f t="shared" si="288"/>
        <v>34.463000000000008</v>
      </c>
      <c r="F2343" s="2">
        <f t="shared" si="289"/>
        <v>34.431499999999993</v>
      </c>
      <c r="G2343" s="2">
        <f t="shared" si="283"/>
        <v>34.461200000000026</v>
      </c>
      <c r="H2343" s="2">
        <f t="shared" si="287"/>
        <v>34.697649999999896</v>
      </c>
      <c r="I2343" s="2">
        <f t="array" ref="I2343">SUMPRODUCT(B2327:B2346, (ROW(B2327:B2346)-ROW(B2327)+1)) / (20*21/2)</f>
        <v>34.442</v>
      </c>
      <c r="J2343" s="2">
        <f t="shared" si="290"/>
        <v>34.454444455567184</v>
      </c>
      <c r="K2343" s="2">
        <f t="shared" si="284"/>
        <v>34.47071977313059</v>
      </c>
    </row>
    <row r="2344" spans="1:11" ht="13.5" x14ac:dyDescent="0.25">
      <c r="A2344" s="3">
        <f>TITRES_STAT!B2347</f>
        <v>45419</v>
      </c>
      <c r="B2344" s="6">
        <f>TITRES_STAT!D2347</f>
        <v>34.4</v>
      </c>
      <c r="C2344" s="2">
        <f t="shared" si="285"/>
        <v>-9.0000000000003411E-2</v>
      </c>
      <c r="D2344" s="2">
        <f t="shared" si="286"/>
        <v>34.472000000000001</v>
      </c>
      <c r="E2344" s="2">
        <f t="shared" si="288"/>
        <v>34.463000000000001</v>
      </c>
      <c r="F2344" s="2">
        <f t="shared" si="289"/>
        <v>34.431499999999993</v>
      </c>
      <c r="G2344" s="2">
        <f t="shared" si="283"/>
        <v>34.459400000000031</v>
      </c>
      <c r="H2344" s="2">
        <f t="shared" si="287"/>
        <v>34.694649999999896</v>
      </c>
      <c r="I2344" s="2">
        <f t="array" ref="I2344">SUMPRODUCT(B2328:B2347, (ROW(B2328:B2347)-ROW(B2328)+1)) / (20*21/2)</f>
        <v>34.439</v>
      </c>
      <c r="J2344" s="2">
        <f t="shared" si="290"/>
        <v>34.449259269322688</v>
      </c>
      <c r="K2344" s="2">
        <f t="shared" si="284"/>
        <v>34.4679464486941</v>
      </c>
    </row>
    <row r="2345" spans="1:11" ht="13.5" x14ac:dyDescent="0.25">
      <c r="A2345" s="3">
        <f>TITRES_STAT!B2348</f>
        <v>45420</v>
      </c>
      <c r="B2345" s="6">
        <f>TITRES_STAT!D2348</f>
        <v>34.4</v>
      </c>
      <c r="C2345" s="2">
        <f t="shared" si="285"/>
        <v>0</v>
      </c>
      <c r="D2345" s="2">
        <f t="shared" si="286"/>
        <v>34.454000000000001</v>
      </c>
      <c r="E2345" s="2">
        <f t="shared" si="288"/>
        <v>34.463000000000001</v>
      </c>
      <c r="F2345" s="2">
        <f t="shared" si="289"/>
        <v>34.431499999999993</v>
      </c>
      <c r="G2345" s="2">
        <f t="shared" si="283"/>
        <v>34.457600000000028</v>
      </c>
      <c r="H2345" s="2">
        <f t="shared" si="287"/>
        <v>34.691649999999896</v>
      </c>
      <c r="I2345" s="2">
        <f t="array" ref="I2345">SUMPRODUCT(B2329:B2348, (ROW(B2329:B2348)-ROW(B2329)+1)) / (20*21/2)</f>
        <v>34.436</v>
      </c>
      <c r="J2345" s="2">
        <f t="shared" si="290"/>
        <v>34.444567910339579</v>
      </c>
      <c r="K2345" s="2">
        <f t="shared" si="284"/>
        <v>34.465281882078649</v>
      </c>
    </row>
    <row r="2346" spans="1:11" ht="13.5" x14ac:dyDescent="0.25">
      <c r="A2346" s="3">
        <f>TITRES_STAT!B2349</f>
        <v>45421</v>
      </c>
      <c r="B2346" s="6">
        <f>TITRES_STAT!D2349</f>
        <v>34.4</v>
      </c>
      <c r="C2346" s="2">
        <f t="shared" si="285"/>
        <v>0</v>
      </c>
      <c r="D2346" s="2">
        <f t="shared" si="286"/>
        <v>34.436</v>
      </c>
      <c r="E2346" s="2">
        <f t="shared" si="288"/>
        <v>34.463000000000001</v>
      </c>
      <c r="F2346" s="2">
        <f t="shared" si="289"/>
        <v>34.431499999999993</v>
      </c>
      <c r="G2346" s="2">
        <f t="shared" si="283"/>
        <v>34.455800000000025</v>
      </c>
      <c r="H2346" s="2">
        <f t="shared" si="287"/>
        <v>34.688649999999896</v>
      </c>
      <c r="I2346" s="2">
        <f t="array" ref="I2346">SUMPRODUCT(B2330:B2349, (ROW(B2330:B2349)-ROW(B2330)+1)) / (20*21/2)</f>
        <v>34.433</v>
      </c>
      <c r="J2346" s="2">
        <f t="shared" si="290"/>
        <v>34.440323347450096</v>
      </c>
      <c r="K2346" s="2">
        <f t="shared" si="284"/>
        <v>34.462721808271645</v>
      </c>
    </row>
    <row r="2347" spans="1:11" ht="13.5" x14ac:dyDescent="0.25">
      <c r="A2347" s="3">
        <f>TITRES_STAT!B2350</f>
        <v>45422</v>
      </c>
      <c r="B2347" s="6">
        <f>TITRES_STAT!D2350</f>
        <v>34.4</v>
      </c>
      <c r="C2347" s="2">
        <f t="shared" si="285"/>
        <v>0</v>
      </c>
      <c r="D2347" s="2">
        <f t="shared" si="286"/>
        <v>34.417999999999999</v>
      </c>
      <c r="E2347" s="2">
        <f t="shared" si="288"/>
        <v>34.453999999999994</v>
      </c>
      <c r="F2347" s="2">
        <f t="shared" si="289"/>
        <v>34.431499999999993</v>
      </c>
      <c r="G2347" s="2">
        <f t="shared" si="283"/>
        <v>34.454000000000022</v>
      </c>
      <c r="H2347" s="2">
        <f t="shared" si="287"/>
        <v>34.685649999999889</v>
      </c>
      <c r="I2347" s="2">
        <f t="array" ref="I2347">SUMPRODUCT(B2331:B2350, (ROW(B2331:B2350)-ROW(B2331)+1)) / (20*21/2)</f>
        <v>34.43</v>
      </c>
      <c r="J2347" s="2">
        <f t="shared" si="290"/>
        <v>34.436483028645327</v>
      </c>
      <c r="K2347" s="2">
        <f t="shared" si="284"/>
        <v>34.460262129515897</v>
      </c>
    </row>
    <row r="2348" spans="1:11" ht="13.5" x14ac:dyDescent="0.25">
      <c r="A2348" s="3">
        <f>TITRES_STAT!B2351</f>
        <v>45425</v>
      </c>
      <c r="B2348" s="6">
        <f>TITRES_STAT!D2351</f>
        <v>34.4</v>
      </c>
      <c r="C2348" s="2">
        <f t="shared" si="285"/>
        <v>0</v>
      </c>
      <c r="D2348" s="2">
        <f t="shared" si="286"/>
        <v>34.4</v>
      </c>
      <c r="E2348" s="2">
        <f t="shared" si="288"/>
        <v>34.445</v>
      </c>
      <c r="F2348" s="2">
        <f t="shared" si="289"/>
        <v>34.431499999999993</v>
      </c>
      <c r="G2348" s="2">
        <f t="shared" si="283"/>
        <v>34.452200000000026</v>
      </c>
      <c r="H2348" s="2">
        <f t="shared" si="287"/>
        <v>34.682649999999889</v>
      </c>
      <c r="I2348" s="2">
        <f t="array" ref="I2348">SUMPRODUCT(B2332:B2351, (ROW(B2332:B2351)-ROW(B2332)+1)) / (20*21/2)</f>
        <v>34.427</v>
      </c>
      <c r="J2348" s="2">
        <f t="shared" si="290"/>
        <v>34.433008454488629</v>
      </c>
      <c r="K2348" s="2">
        <f t="shared" si="284"/>
        <v>34.457898908750572</v>
      </c>
    </row>
    <row r="2349" spans="1:11" ht="13.5" x14ac:dyDescent="0.25">
      <c r="A2349" s="3">
        <f>TITRES_STAT!B2352</f>
        <v>45426</v>
      </c>
      <c r="B2349" s="6">
        <f>TITRES_STAT!D2352</f>
        <v>34.4</v>
      </c>
      <c r="C2349" s="2">
        <f t="shared" si="285"/>
        <v>0</v>
      </c>
      <c r="D2349" s="2">
        <f t="shared" si="286"/>
        <v>34.4</v>
      </c>
      <c r="E2349" s="2">
        <f t="shared" si="288"/>
        <v>34.435999999999993</v>
      </c>
      <c r="F2349" s="2">
        <f t="shared" si="289"/>
        <v>34.4315</v>
      </c>
      <c r="G2349" s="2">
        <f t="shared" si="283"/>
        <v>34.450400000000023</v>
      </c>
      <c r="H2349" s="2">
        <f t="shared" si="287"/>
        <v>34.679649999999889</v>
      </c>
      <c r="I2349" s="2">
        <f t="array" ref="I2349">SUMPRODUCT(B2333:B2352, (ROW(B2333:B2352)-ROW(B2333)+1)) / (20*21/2)</f>
        <v>34.424000000000007</v>
      </c>
      <c r="J2349" s="2">
        <f t="shared" si="290"/>
        <v>34.42986479215638</v>
      </c>
      <c r="K2349" s="2">
        <f t="shared" si="284"/>
        <v>34.455628363309373</v>
      </c>
    </row>
    <row r="2350" spans="1:11" ht="13.5" x14ac:dyDescent="0.25">
      <c r="A2350" s="3">
        <f>TITRES_STAT!B2353</f>
        <v>45427</v>
      </c>
      <c r="B2350" s="6">
        <f>TITRES_STAT!D2353</f>
        <v>34.4</v>
      </c>
      <c r="C2350" s="2">
        <f t="shared" si="285"/>
        <v>0</v>
      </c>
      <c r="D2350" s="2">
        <f t="shared" si="286"/>
        <v>34.4</v>
      </c>
      <c r="E2350" s="2">
        <f t="shared" si="288"/>
        <v>34.427</v>
      </c>
      <c r="F2350" s="2">
        <f t="shared" si="289"/>
        <v>34.431499999999993</v>
      </c>
      <c r="G2350" s="2">
        <f t="shared" si="283"/>
        <v>34.448600000000027</v>
      </c>
      <c r="H2350" s="2">
        <f t="shared" si="287"/>
        <v>34.676649999999889</v>
      </c>
      <c r="I2350" s="2">
        <f t="array" ref="I2350">SUMPRODUCT(B2334:B2353, (ROW(B2334:B2353)-ROW(B2334)+1)) / (20*21/2)</f>
        <v>34.420999999999999</v>
      </c>
      <c r="J2350" s="2">
        <f t="shared" si="290"/>
        <v>34.427020526236724</v>
      </c>
      <c r="K2350" s="2">
        <f t="shared" si="284"/>
        <v>34.453446858865874</v>
      </c>
    </row>
    <row r="2351" spans="1:11" ht="13.5" x14ac:dyDescent="0.25">
      <c r="A2351" s="3">
        <f>TITRES_STAT!B2354</f>
        <v>45428</v>
      </c>
      <c r="B2351" s="6">
        <f>TITRES_STAT!D2354</f>
        <v>34.4</v>
      </c>
      <c r="C2351" s="2">
        <f t="shared" si="285"/>
        <v>0</v>
      </c>
      <c r="D2351" s="2">
        <f t="shared" si="286"/>
        <v>34.4</v>
      </c>
      <c r="E2351" s="2">
        <f t="shared" si="288"/>
        <v>34.417999999999992</v>
      </c>
      <c r="F2351" s="2">
        <f t="shared" si="289"/>
        <v>34.431499999999993</v>
      </c>
      <c r="G2351" s="2">
        <f t="shared" si="283"/>
        <v>34.446800000000025</v>
      </c>
      <c r="H2351" s="2">
        <f t="shared" si="287"/>
        <v>34.673649999999881</v>
      </c>
      <c r="I2351" s="2">
        <f t="array" ref="I2351">SUMPRODUCT(B2335:B2354, (ROW(B2335:B2354)-ROW(B2335)+1)) / (20*21/2)</f>
        <v>34.418000000000006</v>
      </c>
      <c r="J2351" s="2">
        <f t="shared" si="290"/>
        <v>34.42444714278561</v>
      </c>
      <c r="K2351" s="2">
        <f t="shared" si="284"/>
        <v>34.451350903616238</v>
      </c>
    </row>
    <row r="2352" spans="1:11" ht="13.5" x14ac:dyDescent="0.25">
      <c r="A2352" s="3">
        <f>TITRES_STAT!B2355</f>
        <v>45429</v>
      </c>
      <c r="B2352" s="6">
        <f>TITRES_STAT!D2355</f>
        <v>34.4</v>
      </c>
      <c r="C2352" s="2">
        <f t="shared" si="285"/>
        <v>0</v>
      </c>
      <c r="D2352" s="2">
        <f t="shared" si="286"/>
        <v>34.4</v>
      </c>
      <c r="E2352" s="2">
        <f t="shared" si="288"/>
        <v>34.408999999999999</v>
      </c>
      <c r="F2352" s="2">
        <f t="shared" si="289"/>
        <v>34.431499999999993</v>
      </c>
      <c r="G2352" s="2">
        <f t="shared" si="283"/>
        <v>34.445000000000022</v>
      </c>
      <c r="H2352" s="2">
        <f t="shared" si="287"/>
        <v>34.670649999999881</v>
      </c>
      <c r="I2352" s="2">
        <f t="array" ref="I2352">SUMPRODUCT(B2336:B2355, (ROW(B2336:B2355)-ROW(B2336)+1)) / (20*21/2)</f>
        <v>34.414999999999999</v>
      </c>
      <c r="J2352" s="2">
        <f t="shared" si="290"/>
        <v>34.422118843472695</v>
      </c>
      <c r="K2352" s="2">
        <f t="shared" si="284"/>
        <v>34.449337142690112</v>
      </c>
    </row>
    <row r="2353" spans="1:11" ht="13.5" x14ac:dyDescent="0.25">
      <c r="A2353" s="3">
        <f>TITRES_STAT!B2356</f>
        <v>45432</v>
      </c>
      <c r="B2353" s="6">
        <f>TITRES_STAT!D2356</f>
        <v>34.4</v>
      </c>
      <c r="C2353" s="2">
        <f t="shared" si="285"/>
        <v>0</v>
      </c>
      <c r="D2353" s="2">
        <f t="shared" si="286"/>
        <v>34.4</v>
      </c>
      <c r="E2353" s="2">
        <f t="shared" si="288"/>
        <v>34.399999999999991</v>
      </c>
      <c r="F2353" s="2">
        <f t="shared" si="289"/>
        <v>34.431499999999993</v>
      </c>
      <c r="G2353" s="2">
        <f t="shared" si="283"/>
        <v>34.443200000000019</v>
      </c>
      <c r="H2353" s="2">
        <f t="shared" si="287"/>
        <v>34.667649999999881</v>
      </c>
      <c r="I2353" s="2">
        <f t="array" ref="I2353">SUMPRODUCT(B2337:B2356, (ROW(B2337:B2356)-ROW(B2337)+1)) / (20*21/2)</f>
        <v>34.411999999999999</v>
      </c>
      <c r="J2353" s="2">
        <f t="shared" si="290"/>
        <v>34.42001228695149</v>
      </c>
      <c r="K2353" s="2">
        <f t="shared" si="284"/>
        <v>34.447402352780699</v>
      </c>
    </row>
    <row r="2354" spans="1:11" ht="13.5" x14ac:dyDescent="0.25">
      <c r="A2354" s="3">
        <f>TITRES_STAT!B2357</f>
        <v>45433</v>
      </c>
      <c r="B2354" s="6">
        <f>TITRES_STAT!D2357</f>
        <v>34.4</v>
      </c>
      <c r="C2354" s="2">
        <f t="shared" si="285"/>
        <v>0</v>
      </c>
      <c r="D2354" s="2">
        <f t="shared" si="286"/>
        <v>34.4</v>
      </c>
      <c r="E2354" s="2">
        <f t="shared" si="288"/>
        <v>34.399999999999991</v>
      </c>
      <c r="F2354" s="2">
        <f t="shared" si="289"/>
        <v>34.431499999999986</v>
      </c>
      <c r="G2354" s="2">
        <f t="shared" ref="G2354:G2417" si="291">AVERAGE(B2305:B2354)</f>
        <v>34.441400000000023</v>
      </c>
      <c r="H2354" s="2">
        <f t="shared" si="287"/>
        <v>34.664649999999881</v>
      </c>
      <c r="I2354" s="2">
        <f t="array" ref="I2354">SUMPRODUCT(B2338:B2357, (ROW(B2338:B2357)-ROW(B2338)+1)) / (20*21/2)</f>
        <v>34.408999999999999</v>
      </c>
      <c r="J2354" s="2">
        <f t="shared" si="290"/>
        <v>34.418106354860875</v>
      </c>
      <c r="K2354" s="2">
        <f t="shared" si="284"/>
        <v>34.445543436985382</v>
      </c>
    </row>
    <row r="2355" spans="1:11" ht="13.5" x14ac:dyDescent="0.25">
      <c r="A2355" s="3">
        <f>TITRES_STAT!B2358</f>
        <v>45434</v>
      </c>
      <c r="B2355" s="6">
        <f>TITRES_STAT!D2358</f>
        <v>34.4</v>
      </c>
      <c r="C2355" s="2">
        <f t="shared" si="285"/>
        <v>0</v>
      </c>
      <c r="D2355" s="2">
        <f t="shared" si="286"/>
        <v>34.4</v>
      </c>
      <c r="E2355" s="2">
        <f t="shared" si="288"/>
        <v>34.399999999999991</v>
      </c>
      <c r="F2355" s="2">
        <f t="shared" si="289"/>
        <v>34.431499999999986</v>
      </c>
      <c r="G2355" s="2">
        <f t="shared" si="291"/>
        <v>34.43960000000002</v>
      </c>
      <c r="H2355" s="2">
        <f t="shared" si="287"/>
        <v>34.661649999999874</v>
      </c>
      <c r="I2355" s="2">
        <f t="array" ref="I2355">SUMPRODUCT(B2339:B2358, (ROW(B2339:B2358)-ROW(B2339)+1)) / (20*21/2)</f>
        <v>34.40642857142857</v>
      </c>
      <c r="J2355" s="2">
        <f t="shared" si="290"/>
        <v>34.416381940112224</v>
      </c>
      <c r="K2355" s="2">
        <f t="shared" ref="K2355:K2418" si="292">$K$4*B2355+(1-$K$4)*K2354</f>
        <v>34.443757419848701</v>
      </c>
    </row>
    <row r="2356" spans="1:11" ht="13.5" x14ac:dyDescent="0.25">
      <c r="A2356" s="3">
        <f>TITRES_STAT!B2359</f>
        <v>45435</v>
      </c>
      <c r="B2356" s="6">
        <f>TITRES_STAT!D2359</f>
        <v>34.4</v>
      </c>
      <c r="C2356" s="2">
        <f t="shared" si="285"/>
        <v>0</v>
      </c>
      <c r="D2356" s="2">
        <f t="shared" si="286"/>
        <v>34.4</v>
      </c>
      <c r="E2356" s="2">
        <f t="shared" si="288"/>
        <v>34.399999999999991</v>
      </c>
      <c r="F2356" s="2">
        <f t="shared" si="289"/>
        <v>34.431499999999986</v>
      </c>
      <c r="G2356" s="2">
        <f t="shared" si="291"/>
        <v>34.437800000000017</v>
      </c>
      <c r="H2356" s="2">
        <f t="shared" si="287"/>
        <v>34.658649999999874</v>
      </c>
      <c r="I2356" s="2">
        <f t="array" ref="I2356">SUMPRODUCT(B2340:B2359, (ROW(B2340:B2359)-ROW(B2340)+1)) / (20*21/2)</f>
        <v>34.404285714285713</v>
      </c>
      <c r="J2356" s="2">
        <f t="shared" si="290"/>
        <v>34.414821755339631</v>
      </c>
      <c r="K2356" s="2">
        <f t="shared" si="292"/>
        <v>34.442041442599738</v>
      </c>
    </row>
    <row r="2357" spans="1:11" ht="13.5" x14ac:dyDescent="0.25">
      <c r="A2357" s="3">
        <f>TITRES_STAT!B2360</f>
        <v>45436</v>
      </c>
      <c r="B2357" s="6">
        <f>TITRES_STAT!D2360</f>
        <v>34.4</v>
      </c>
      <c r="C2357" s="2">
        <f t="shared" si="285"/>
        <v>0</v>
      </c>
      <c r="D2357" s="2">
        <f t="shared" si="286"/>
        <v>34.4</v>
      </c>
      <c r="E2357" s="2">
        <f t="shared" si="288"/>
        <v>34.399999999999991</v>
      </c>
      <c r="F2357" s="2">
        <f t="shared" si="289"/>
        <v>34.426999999999985</v>
      </c>
      <c r="G2357" s="2">
        <f t="shared" si="291"/>
        <v>34.436000000000021</v>
      </c>
      <c r="H2357" s="2">
        <f t="shared" si="287"/>
        <v>34.655649999999874</v>
      </c>
      <c r="I2357" s="2">
        <f t="array" ref="I2357">SUMPRODUCT(B2341:B2360, (ROW(B2341:B2360)-ROW(B2341)+1)) / (20*21/2)</f>
        <v>34.402571428571427</v>
      </c>
      <c r="J2357" s="2">
        <f t="shared" si="290"/>
        <v>34.413410159592999</v>
      </c>
      <c r="K2357" s="2">
        <f t="shared" si="292"/>
        <v>34.440392758576223</v>
      </c>
    </row>
    <row r="2358" spans="1:11" ht="13.5" x14ac:dyDescent="0.25">
      <c r="A2358" s="3">
        <f>TITRES_STAT!B2361</f>
        <v>45439</v>
      </c>
      <c r="B2358" s="6">
        <f>TITRES_STAT!D2361</f>
        <v>34.4</v>
      </c>
      <c r="C2358" s="2">
        <f t="shared" si="285"/>
        <v>0</v>
      </c>
      <c r="D2358" s="2">
        <f t="shared" si="286"/>
        <v>34.4</v>
      </c>
      <c r="E2358" s="2">
        <f t="shared" si="288"/>
        <v>34.399999999999991</v>
      </c>
      <c r="F2358" s="2">
        <f t="shared" si="289"/>
        <v>34.422499999999992</v>
      </c>
      <c r="G2358" s="2">
        <f t="shared" si="291"/>
        <v>34.434200000000025</v>
      </c>
      <c r="H2358" s="2">
        <f t="shared" si="287"/>
        <v>34.652649999999873</v>
      </c>
      <c r="I2358" s="2">
        <f t="array" ref="I2358">SUMPRODUCT(B2342:B2361, (ROW(B2342:B2361)-ROW(B2342)+1)) / (20*21/2)</f>
        <v>34.401285714285706</v>
      </c>
      <c r="J2358" s="2">
        <f t="shared" si="290"/>
        <v>34.412133001536525</v>
      </c>
      <c r="K2358" s="2">
        <f t="shared" si="292"/>
        <v>34.438808728828143</v>
      </c>
    </row>
    <row r="2359" spans="1:11" ht="13.5" x14ac:dyDescent="0.25">
      <c r="A2359" s="3">
        <f>TITRES_STAT!B2362</f>
        <v>45440</v>
      </c>
      <c r="B2359" s="6">
        <f>TITRES_STAT!D2362</f>
        <v>34.4</v>
      </c>
      <c r="C2359" s="2">
        <f t="shared" si="285"/>
        <v>0</v>
      </c>
      <c r="D2359" s="2">
        <f t="shared" si="286"/>
        <v>34.4</v>
      </c>
      <c r="E2359" s="2">
        <f t="shared" si="288"/>
        <v>34.399999999999991</v>
      </c>
      <c r="F2359" s="2">
        <f t="shared" si="289"/>
        <v>34.417999999999992</v>
      </c>
      <c r="G2359" s="2">
        <f t="shared" si="291"/>
        <v>34.432400000000023</v>
      </c>
      <c r="H2359" s="2">
        <f t="shared" si="287"/>
        <v>34.649649999999866</v>
      </c>
      <c r="I2359" s="2">
        <f t="array" ref="I2359">SUMPRODUCT(B2343:B2362, (ROW(B2343:B2362)-ROW(B2343)+1)) / (20*21/2)</f>
        <v>34.40042857142857</v>
      </c>
      <c r="J2359" s="2">
        <f t="shared" si="290"/>
        <v>34.410977477580666</v>
      </c>
      <c r="K2359" s="2">
        <f t="shared" si="292"/>
        <v>34.437286817893707</v>
      </c>
    </row>
    <row r="2360" spans="1:11" ht="13.5" x14ac:dyDescent="0.25">
      <c r="A2360" s="3">
        <f>TITRES_STAT!B2363</f>
        <v>45441</v>
      </c>
      <c r="B2360" s="6">
        <f>TITRES_STAT!D2363</f>
        <v>34.4</v>
      </c>
      <c r="C2360" s="2">
        <f t="shared" si="285"/>
        <v>0</v>
      </c>
      <c r="D2360" s="2">
        <f t="shared" si="286"/>
        <v>34.4</v>
      </c>
      <c r="E2360" s="2">
        <f t="shared" si="288"/>
        <v>34.399999999999991</v>
      </c>
      <c r="F2360" s="2">
        <f t="shared" si="289"/>
        <v>34.413499999999985</v>
      </c>
      <c r="G2360" s="2">
        <f t="shared" si="291"/>
        <v>34.430600000000027</v>
      </c>
      <c r="H2360" s="2">
        <f t="shared" si="287"/>
        <v>34.646649999999866</v>
      </c>
      <c r="I2360" s="2">
        <f t="array" ref="I2360">SUMPRODUCT(B2344:B2363, (ROW(B2344:B2363)-ROW(B2344)+1)) / (20*21/2)</f>
        <v>34.4</v>
      </c>
      <c r="J2360" s="2">
        <f t="shared" si="290"/>
        <v>34.409932003525363</v>
      </c>
      <c r="K2360" s="2">
        <f t="shared" si="292"/>
        <v>34.435824589741017</v>
      </c>
    </row>
    <row r="2361" spans="1:11" ht="13.5" x14ac:dyDescent="0.25">
      <c r="A2361" s="3">
        <f>TITRES_STAT!B2364</f>
        <v>45442</v>
      </c>
      <c r="B2361" s="6">
        <f>TITRES_STAT!D2364</f>
        <v>34.4</v>
      </c>
      <c r="C2361" s="2">
        <f t="shared" si="285"/>
        <v>0</v>
      </c>
      <c r="D2361" s="2">
        <f t="shared" si="286"/>
        <v>34.4</v>
      </c>
      <c r="E2361" s="2">
        <f t="shared" si="288"/>
        <v>34.399999999999991</v>
      </c>
      <c r="F2361" s="2">
        <f t="shared" si="289"/>
        <v>34.408999999999985</v>
      </c>
      <c r="G2361" s="2">
        <f t="shared" si="291"/>
        <v>34.428800000000031</v>
      </c>
      <c r="H2361" s="2">
        <f t="shared" si="287"/>
        <v>34.643649999999866</v>
      </c>
      <c r="I2361" s="2">
        <f t="array" ref="I2361">SUMPRODUCT(B2345:B2364, (ROW(B2345:B2364)-ROW(B2345)+1)) / (20*21/2)</f>
        <v>34.4</v>
      </c>
      <c r="J2361" s="2">
        <f t="shared" si="290"/>
        <v>34.408986098427711</v>
      </c>
      <c r="K2361" s="2">
        <f t="shared" si="292"/>
        <v>34.434419703868826</v>
      </c>
    </row>
    <row r="2362" spans="1:11" ht="13.5" x14ac:dyDescent="0.25">
      <c r="A2362" s="3">
        <f>TITRES_STAT!B2365</f>
        <v>45443</v>
      </c>
      <c r="B2362" s="6">
        <f>TITRES_STAT!D2365</f>
        <v>34.4</v>
      </c>
      <c r="C2362" s="2">
        <f t="shared" si="285"/>
        <v>0</v>
      </c>
      <c r="D2362" s="2">
        <f t="shared" si="286"/>
        <v>34.4</v>
      </c>
      <c r="E2362" s="2">
        <f t="shared" si="288"/>
        <v>34.399999999999991</v>
      </c>
      <c r="F2362" s="2">
        <f t="shared" si="289"/>
        <v>34.404499999999992</v>
      </c>
      <c r="G2362" s="2">
        <f t="shared" si="291"/>
        <v>34.427000000000028</v>
      </c>
      <c r="H2362" s="2">
        <f t="shared" si="287"/>
        <v>34.640649999999866</v>
      </c>
      <c r="I2362" s="2">
        <f t="array" ref="I2362">SUMPRODUCT(B2346:B2365, (ROW(B2346:B2365)-ROW(B2346)+1)) / (20*21/2)</f>
        <v>34.4</v>
      </c>
      <c r="J2362" s="2">
        <f t="shared" si="290"/>
        <v>34.408130279529836</v>
      </c>
      <c r="K2362" s="2">
        <f t="shared" si="292"/>
        <v>34.433069911560246</v>
      </c>
    </row>
    <row r="2363" spans="1:11" ht="13.5" x14ac:dyDescent="0.25">
      <c r="A2363" s="3">
        <f>TITRES_STAT!B2366</f>
        <v>45446</v>
      </c>
      <c r="B2363" s="6">
        <f>TITRES_STAT!D2366</f>
        <v>34.4</v>
      </c>
      <c r="C2363" s="2">
        <f t="shared" si="285"/>
        <v>0</v>
      </c>
      <c r="D2363" s="2">
        <f t="shared" si="286"/>
        <v>34.4</v>
      </c>
      <c r="E2363" s="2">
        <f t="shared" si="288"/>
        <v>34.399999999999991</v>
      </c>
      <c r="F2363" s="2">
        <f t="shared" si="289"/>
        <v>34.399999999999991</v>
      </c>
      <c r="G2363" s="2">
        <f t="shared" si="291"/>
        <v>34.425200000000032</v>
      </c>
      <c r="H2363" s="2">
        <f t="shared" si="287"/>
        <v>34.637649999999866</v>
      </c>
      <c r="I2363" s="2">
        <f t="array" ref="I2363">SUMPRODUCT(B2347:B2366, (ROW(B2347:B2366)-ROW(B2347)+1)) / (20*21/2)</f>
        <v>34.4</v>
      </c>
      <c r="J2363" s="2">
        <f t="shared" si="290"/>
        <v>34.407355967193659</v>
      </c>
      <c r="K2363" s="2">
        <f t="shared" si="292"/>
        <v>34.431773052283376</v>
      </c>
    </row>
    <row r="2364" spans="1:11" ht="13.5" x14ac:dyDescent="0.25">
      <c r="A2364" s="3">
        <f>TITRES_STAT!B2367</f>
        <v>45447</v>
      </c>
      <c r="B2364" s="6">
        <f>TITRES_STAT!D2367</f>
        <v>34.4</v>
      </c>
      <c r="C2364" s="2">
        <f t="shared" si="285"/>
        <v>0</v>
      </c>
      <c r="D2364" s="2">
        <f t="shared" si="286"/>
        <v>34.4</v>
      </c>
      <c r="E2364" s="2">
        <f t="shared" si="288"/>
        <v>34.399999999999991</v>
      </c>
      <c r="F2364" s="2">
        <f t="shared" si="289"/>
        <v>34.399999999999991</v>
      </c>
      <c r="G2364" s="2">
        <f t="shared" si="291"/>
        <v>34.423400000000036</v>
      </c>
      <c r="H2364" s="2">
        <f t="shared" si="287"/>
        <v>34.634649999999858</v>
      </c>
      <c r="I2364" s="2">
        <f t="array" ref="I2364">SUMPRODUCT(B2348:B2367, (ROW(B2348:B2367)-ROW(B2348)+1)) / (20*21/2)</f>
        <v>34.4</v>
      </c>
      <c r="J2364" s="2">
        <f t="shared" si="290"/>
        <v>34.406655398889505</v>
      </c>
      <c r="K2364" s="2">
        <f t="shared" si="292"/>
        <v>34.430527050233053</v>
      </c>
    </row>
    <row r="2365" spans="1:11" ht="13.5" x14ac:dyDescent="0.25">
      <c r="A2365" s="3">
        <f>TITRES_STAT!B2368</f>
        <v>45448</v>
      </c>
      <c r="B2365" s="6">
        <f>TITRES_STAT!D2368</f>
        <v>34.4</v>
      </c>
      <c r="C2365" s="2">
        <f t="shared" si="285"/>
        <v>0</v>
      </c>
      <c r="D2365" s="2">
        <f t="shared" si="286"/>
        <v>34.4</v>
      </c>
      <c r="E2365" s="2">
        <f t="shared" si="288"/>
        <v>34.399999999999991</v>
      </c>
      <c r="F2365" s="2">
        <f t="shared" si="289"/>
        <v>34.399999999999991</v>
      </c>
      <c r="G2365" s="2">
        <f t="shared" si="291"/>
        <v>34.421600000000034</v>
      </c>
      <c r="H2365" s="2">
        <f t="shared" si="287"/>
        <v>34.631649999999858</v>
      </c>
      <c r="I2365" s="2">
        <f t="array" ref="I2365">SUMPRODUCT(B2349:B2368, (ROW(B2349:B2368)-ROW(B2349)+1)) / (20*21/2)</f>
        <v>34.4</v>
      </c>
      <c r="J2365" s="2">
        <f t="shared" si="290"/>
        <v>34.40602155137622</v>
      </c>
      <c r="K2365" s="2">
        <f t="shared" si="292"/>
        <v>34.429329911008232</v>
      </c>
    </row>
    <row r="2366" spans="1:11" ht="13.5" x14ac:dyDescent="0.25">
      <c r="A2366" s="3">
        <f>TITRES_STAT!B2369</f>
        <v>45449</v>
      </c>
      <c r="B2366" s="6">
        <f>TITRES_STAT!D2369</f>
        <v>34.4</v>
      </c>
      <c r="C2366" s="2">
        <f t="shared" si="285"/>
        <v>0</v>
      </c>
      <c r="D2366" s="2">
        <f t="shared" si="286"/>
        <v>34.4</v>
      </c>
      <c r="E2366" s="2">
        <f t="shared" si="288"/>
        <v>34.399999999999991</v>
      </c>
      <c r="F2366" s="2">
        <f t="shared" si="289"/>
        <v>34.399999999999991</v>
      </c>
      <c r="G2366" s="2">
        <f t="shared" si="291"/>
        <v>34.419800000000031</v>
      </c>
      <c r="H2366" s="2">
        <f t="shared" si="287"/>
        <v>34.628649999999858</v>
      </c>
      <c r="I2366" s="2">
        <f t="array" ref="I2366">SUMPRODUCT(B2350:B2369, (ROW(B2350:B2369)-ROW(B2350)+1)) / (20*21/2)</f>
        <v>34.4</v>
      </c>
      <c r="J2366" s="2">
        <f t="shared" si="290"/>
        <v>34.405448070292771</v>
      </c>
      <c r="K2366" s="2">
        <f t="shared" si="292"/>
        <v>34.428179718419678</v>
      </c>
    </row>
    <row r="2367" spans="1:11" ht="13.5" x14ac:dyDescent="0.25">
      <c r="A2367" s="3">
        <f>TITRES_STAT!B2370</f>
        <v>45450</v>
      </c>
      <c r="B2367" s="6">
        <f>TITRES_STAT!D2370</f>
        <v>34.4</v>
      </c>
      <c r="C2367" s="2">
        <f t="shared" si="285"/>
        <v>0</v>
      </c>
      <c r="D2367" s="2">
        <f t="shared" si="286"/>
        <v>34.4</v>
      </c>
      <c r="E2367" s="2">
        <f t="shared" si="288"/>
        <v>34.399999999999991</v>
      </c>
      <c r="F2367" s="2">
        <f t="shared" si="289"/>
        <v>34.399999999999991</v>
      </c>
      <c r="G2367" s="2">
        <f t="shared" si="291"/>
        <v>34.418000000000035</v>
      </c>
      <c r="H2367" s="2">
        <f t="shared" si="287"/>
        <v>34.625649999999858</v>
      </c>
      <c r="I2367" s="2">
        <f t="array" ref="I2367">SUMPRODUCT(B2351:B2370, (ROW(B2351:B2370)-ROW(B2351)+1)) / (20*21/2)</f>
        <v>34.4</v>
      </c>
      <c r="J2367" s="2">
        <f t="shared" si="290"/>
        <v>34.404929206455364</v>
      </c>
      <c r="K2367" s="2">
        <f t="shared" si="292"/>
        <v>34.427074631422833</v>
      </c>
    </row>
    <row r="2368" spans="1:11" ht="13.5" x14ac:dyDescent="0.25">
      <c r="A2368" s="3">
        <f>TITRES_STAT!B2371</f>
        <v>45453</v>
      </c>
      <c r="B2368" s="6">
        <f>TITRES_STAT!D2371</f>
        <v>34.4</v>
      </c>
      <c r="C2368" s="2">
        <f t="shared" si="285"/>
        <v>0</v>
      </c>
      <c r="D2368" s="2">
        <f t="shared" si="286"/>
        <v>34.4</v>
      </c>
      <c r="E2368" s="2">
        <f t="shared" si="288"/>
        <v>34.399999999999991</v>
      </c>
      <c r="F2368" s="2">
        <f t="shared" si="289"/>
        <v>34.399999999999991</v>
      </c>
      <c r="G2368" s="2">
        <f t="shared" si="291"/>
        <v>34.416200000000032</v>
      </c>
      <c r="H2368" s="2">
        <f t="shared" si="287"/>
        <v>34.622649999999851</v>
      </c>
      <c r="I2368" s="2">
        <f t="array" ref="I2368">SUMPRODUCT(B2352:B2371, (ROW(B2352:B2371)-ROW(B2352)+1)) / (20*21/2)</f>
        <v>34.4</v>
      </c>
      <c r="J2368" s="2">
        <f t="shared" si="290"/>
        <v>34.40445975822152</v>
      </c>
      <c r="K2368" s="2">
        <f t="shared" si="292"/>
        <v>34.426012881170962</v>
      </c>
    </row>
    <row r="2369" spans="1:11" ht="13.5" x14ac:dyDescent="0.25">
      <c r="A2369" s="3">
        <f>TITRES_STAT!B2372</f>
        <v>45454</v>
      </c>
      <c r="B2369" s="6">
        <f>TITRES_STAT!D2372</f>
        <v>34.4</v>
      </c>
      <c r="C2369" s="2">
        <f t="shared" si="285"/>
        <v>0</v>
      </c>
      <c r="D2369" s="2">
        <f t="shared" si="286"/>
        <v>34.4</v>
      </c>
      <c r="E2369" s="2">
        <f t="shared" si="288"/>
        <v>34.399999999999991</v>
      </c>
      <c r="F2369" s="2">
        <f t="shared" si="289"/>
        <v>34.399999999999991</v>
      </c>
      <c r="G2369" s="2">
        <f t="shared" si="291"/>
        <v>34.414400000000029</v>
      </c>
      <c r="H2369" s="2">
        <f t="shared" si="287"/>
        <v>34.619649999999851</v>
      </c>
      <c r="I2369" s="2">
        <f t="array" ref="I2369">SUMPRODUCT(B2353:B2372, (ROW(B2353:B2372)-ROW(B2353)+1)) / (20*21/2)</f>
        <v>34.4</v>
      </c>
      <c r="J2369" s="2">
        <f t="shared" si="290"/>
        <v>34.404035019343283</v>
      </c>
      <c r="K2369" s="2">
        <f t="shared" si="292"/>
        <v>34.42499276818387</v>
      </c>
    </row>
    <row r="2370" spans="1:11" ht="13.5" x14ac:dyDescent="0.25">
      <c r="A2370" s="3">
        <f>TITRES_STAT!B2373</f>
        <v>45455</v>
      </c>
      <c r="B2370" s="6">
        <f>TITRES_STAT!D2373</f>
        <v>34.4</v>
      </c>
      <c r="C2370" s="2">
        <f t="shared" si="285"/>
        <v>0</v>
      </c>
      <c r="D2370" s="2">
        <f t="shared" si="286"/>
        <v>34.4</v>
      </c>
      <c r="E2370" s="2">
        <f t="shared" si="288"/>
        <v>34.399999999999991</v>
      </c>
      <c r="F2370" s="2">
        <f t="shared" si="289"/>
        <v>34.399999999999991</v>
      </c>
      <c r="G2370" s="2">
        <f t="shared" si="291"/>
        <v>34.412600000000033</v>
      </c>
      <c r="H2370" s="2">
        <f t="shared" si="287"/>
        <v>34.616649999999851</v>
      </c>
      <c r="I2370" s="2">
        <f t="array" ref="I2370">SUMPRODUCT(B2354:B2373, (ROW(B2354:B2373)-ROW(B2354)+1)) / (20*21/2)</f>
        <v>34.4</v>
      </c>
      <c r="J2370" s="2">
        <f t="shared" si="290"/>
        <v>34.403650731786783</v>
      </c>
      <c r="K2370" s="2">
        <f t="shared" si="292"/>
        <v>34.424012659627643</v>
      </c>
    </row>
    <row r="2371" spans="1:11" ht="13.5" x14ac:dyDescent="0.25">
      <c r="A2371" s="3">
        <f>TITRES_STAT!B2374</f>
        <v>45456</v>
      </c>
      <c r="B2371" s="6">
        <f>TITRES_STAT!D2374</f>
        <v>34.4</v>
      </c>
      <c r="C2371" s="2">
        <f t="shared" si="285"/>
        <v>0</v>
      </c>
      <c r="D2371" s="2">
        <f t="shared" si="286"/>
        <v>34.4</v>
      </c>
      <c r="E2371" s="2">
        <f t="shared" si="288"/>
        <v>34.399999999999991</v>
      </c>
      <c r="F2371" s="2">
        <f t="shared" si="289"/>
        <v>34.399999999999991</v>
      </c>
      <c r="G2371" s="2">
        <f t="shared" si="291"/>
        <v>34.412600000000033</v>
      </c>
      <c r="H2371" s="2">
        <f t="shared" si="287"/>
        <v>34.613649999999851</v>
      </c>
      <c r="I2371" s="2">
        <f t="array" ref="I2371">SUMPRODUCT(B2355:B2374, (ROW(B2355:B2374)-ROW(B2355)+1)) / (20*21/2)</f>
        <v>34.4</v>
      </c>
      <c r="J2371" s="2">
        <f t="shared" si="290"/>
        <v>34.403303043045184</v>
      </c>
      <c r="K2371" s="2">
        <f t="shared" si="292"/>
        <v>34.42307098670107</v>
      </c>
    </row>
    <row r="2372" spans="1:11" ht="13.5" x14ac:dyDescent="0.25">
      <c r="A2372" s="3">
        <f>TITRES_STAT!B2375</f>
        <v>45457</v>
      </c>
      <c r="B2372" s="6">
        <f>TITRES_STAT!D2375</f>
        <v>34.4</v>
      </c>
      <c r="C2372" s="2">
        <f t="shared" ref="C2372:C2435" si="293">B2372-B2371</f>
        <v>0</v>
      </c>
      <c r="D2372" s="2">
        <f t="shared" si="286"/>
        <v>34.4</v>
      </c>
      <c r="E2372" s="2">
        <f t="shared" si="288"/>
        <v>34.399999999999991</v>
      </c>
      <c r="F2372" s="2">
        <f t="shared" si="289"/>
        <v>34.399999999999991</v>
      </c>
      <c r="G2372" s="2">
        <f t="shared" si="291"/>
        <v>34.412600000000026</v>
      </c>
      <c r="H2372" s="2">
        <f t="shared" si="287"/>
        <v>34.610649999999843</v>
      </c>
      <c r="I2372" s="2">
        <f t="array" ref="I2372">SUMPRODUCT(B2356:B2375, (ROW(B2356:B2375)-ROW(B2356)+1)) / (20*21/2)</f>
        <v>34.4</v>
      </c>
      <c r="J2372" s="2">
        <f t="shared" si="290"/>
        <v>34.402988467517069</v>
      </c>
      <c r="K2372" s="2">
        <f t="shared" si="292"/>
        <v>34.422166242124561</v>
      </c>
    </row>
    <row r="2373" spans="1:11" ht="13.5" x14ac:dyDescent="0.25">
      <c r="A2373" s="3">
        <f>TITRES_STAT!B2376</f>
        <v>45461</v>
      </c>
      <c r="B2373" s="6">
        <f>TITRES_STAT!D2376</f>
        <v>34.4</v>
      </c>
      <c r="C2373" s="2">
        <f t="shared" si="293"/>
        <v>0</v>
      </c>
      <c r="D2373" s="2">
        <f t="shared" si="286"/>
        <v>34.4</v>
      </c>
      <c r="E2373" s="2">
        <f t="shared" si="288"/>
        <v>34.399999999999991</v>
      </c>
      <c r="F2373" s="2">
        <f t="shared" si="289"/>
        <v>34.399999999999991</v>
      </c>
      <c r="G2373" s="2">
        <f t="shared" si="291"/>
        <v>34.412600000000026</v>
      </c>
      <c r="H2373" s="2">
        <f t="shared" si="287"/>
        <v>34.607649999999843</v>
      </c>
      <c r="I2373" s="2">
        <f t="array" ref="I2373">SUMPRODUCT(B2357:B2376, (ROW(B2357:B2376)-ROW(B2357)+1)) / (20*21/2)</f>
        <v>34.4</v>
      </c>
      <c r="J2373" s="2">
        <f t="shared" si="290"/>
        <v>34.402703851563061</v>
      </c>
      <c r="K2373" s="2">
        <f t="shared" si="292"/>
        <v>34.421296977727522</v>
      </c>
    </row>
    <row r="2374" spans="1:11" ht="13.5" x14ac:dyDescent="0.25">
      <c r="A2374" s="3">
        <f>TITRES_STAT!B2377</f>
        <v>45462</v>
      </c>
      <c r="B2374" s="6">
        <f>TITRES_STAT!D2377</f>
        <v>34.4</v>
      </c>
      <c r="C2374" s="2">
        <f t="shared" si="293"/>
        <v>0</v>
      </c>
      <c r="D2374" s="2">
        <f t="shared" ref="D2374:D2437" si="294">AVERAGE(B2370:B2374)</f>
        <v>34.4</v>
      </c>
      <c r="E2374" s="2">
        <f t="shared" si="288"/>
        <v>34.399999999999991</v>
      </c>
      <c r="F2374" s="2">
        <f t="shared" si="289"/>
        <v>34.399999999999991</v>
      </c>
      <c r="G2374" s="2">
        <f t="shared" si="291"/>
        <v>34.412600000000026</v>
      </c>
      <c r="H2374" s="2">
        <f t="shared" si="287"/>
        <v>34.604649999999843</v>
      </c>
      <c r="I2374" s="2">
        <f t="array" ref="I2374">SUMPRODUCT(B2358:B2377, (ROW(B2358:B2377)-ROW(B2358)+1)) / (20*21/2)</f>
        <v>34.4</v>
      </c>
      <c r="J2374" s="2">
        <f t="shared" si="290"/>
        <v>34.402446341890389</v>
      </c>
      <c r="K2374" s="2">
        <f t="shared" si="292"/>
        <v>34.420461802130369</v>
      </c>
    </row>
    <row r="2375" spans="1:11" ht="13.5" x14ac:dyDescent="0.25">
      <c r="A2375" s="3">
        <f>TITRES_STAT!B2378</f>
        <v>45463</v>
      </c>
      <c r="B2375" s="6">
        <f>TITRES_STAT!D2378</f>
        <v>34.4</v>
      </c>
      <c r="C2375" s="2">
        <f t="shared" si="293"/>
        <v>0</v>
      </c>
      <c r="D2375" s="2">
        <f t="shared" si="294"/>
        <v>34.4</v>
      </c>
      <c r="E2375" s="2">
        <f t="shared" si="288"/>
        <v>34.399999999999991</v>
      </c>
      <c r="F2375" s="2">
        <f t="shared" si="289"/>
        <v>34.399999999999991</v>
      </c>
      <c r="G2375" s="2">
        <f t="shared" si="291"/>
        <v>34.412600000000026</v>
      </c>
      <c r="H2375" s="2">
        <f t="shared" si="287"/>
        <v>34.601649999999843</v>
      </c>
      <c r="I2375" s="2">
        <f t="array" ref="I2375">SUMPRODUCT(B2359:B2378, (ROW(B2359:B2378)-ROW(B2359)+1)) / (20*21/2)</f>
        <v>34.4</v>
      </c>
      <c r="J2375" s="2">
        <f t="shared" si="290"/>
        <v>34.402213356948451</v>
      </c>
      <c r="K2375" s="2">
        <f t="shared" si="292"/>
        <v>34.419659378517416</v>
      </c>
    </row>
    <row r="2376" spans="1:11" ht="13.5" x14ac:dyDescent="0.25">
      <c r="A2376" s="3">
        <f>TITRES_STAT!B2379</f>
        <v>45464</v>
      </c>
      <c r="B2376" s="6">
        <f>TITRES_STAT!D2379</f>
        <v>34.4</v>
      </c>
      <c r="C2376" s="2">
        <f t="shared" si="293"/>
        <v>0</v>
      </c>
      <c r="D2376" s="2">
        <f t="shared" si="294"/>
        <v>34.4</v>
      </c>
      <c r="E2376" s="2">
        <f t="shared" si="288"/>
        <v>34.399999999999991</v>
      </c>
      <c r="F2376" s="2">
        <f t="shared" si="289"/>
        <v>34.399999999999991</v>
      </c>
      <c r="G2376" s="2">
        <f t="shared" si="291"/>
        <v>34.412600000000026</v>
      </c>
      <c r="H2376" s="2">
        <f t="shared" si="287"/>
        <v>34.598649999999836</v>
      </c>
      <c r="I2376" s="2">
        <f t="array" ref="I2376">SUMPRODUCT(B2360:B2379, (ROW(B2360:B2379)-ROW(B2360)+1)) / (20*21/2)</f>
        <v>34.4</v>
      </c>
      <c r="J2376" s="2">
        <f t="shared" si="290"/>
        <v>34.402002561048597</v>
      </c>
      <c r="K2376" s="2">
        <f t="shared" si="292"/>
        <v>34.418888422497126</v>
      </c>
    </row>
    <row r="2377" spans="1:11" ht="13.5" x14ac:dyDescent="0.25">
      <c r="A2377" s="3">
        <f>TITRES_STAT!B2380</f>
        <v>45467</v>
      </c>
      <c r="B2377" s="6">
        <f>TITRES_STAT!D2380</f>
        <v>34.4</v>
      </c>
      <c r="C2377" s="2">
        <f t="shared" si="293"/>
        <v>0</v>
      </c>
      <c r="D2377" s="2">
        <f t="shared" si="294"/>
        <v>34.4</v>
      </c>
      <c r="E2377" s="2">
        <f t="shared" si="288"/>
        <v>34.399999999999991</v>
      </c>
      <c r="F2377" s="2">
        <f t="shared" si="289"/>
        <v>34.399999999999991</v>
      </c>
      <c r="G2377" s="2">
        <f t="shared" si="291"/>
        <v>34.412600000000026</v>
      </c>
      <c r="H2377" s="2">
        <f t="shared" si="287"/>
        <v>34.595649999999836</v>
      </c>
      <c r="I2377" s="2">
        <f t="array" ref="I2377">SUMPRODUCT(B2361:B2380, (ROW(B2361:B2380)-ROW(B2361)+1)) / (20*21/2)</f>
        <v>34.4</v>
      </c>
      <c r="J2377" s="2">
        <f t="shared" si="290"/>
        <v>34.401811840948731</v>
      </c>
      <c r="K2377" s="2">
        <f t="shared" si="292"/>
        <v>34.418147700046262</v>
      </c>
    </row>
    <row r="2378" spans="1:11" ht="13.5" x14ac:dyDescent="0.25">
      <c r="A2378" s="3">
        <f>TITRES_STAT!B2381</f>
        <v>45468</v>
      </c>
      <c r="B2378" s="6">
        <f>TITRES_STAT!D2381</f>
        <v>34.4</v>
      </c>
      <c r="C2378" s="2">
        <f t="shared" si="293"/>
        <v>0</v>
      </c>
      <c r="D2378" s="2">
        <f t="shared" si="294"/>
        <v>34.4</v>
      </c>
      <c r="E2378" s="2">
        <f t="shared" si="288"/>
        <v>34.399999999999991</v>
      </c>
      <c r="F2378" s="2">
        <f t="shared" si="289"/>
        <v>34.399999999999991</v>
      </c>
      <c r="G2378" s="2">
        <f t="shared" si="291"/>
        <v>34.412600000000026</v>
      </c>
      <c r="H2378" s="2">
        <f t="shared" ref="H2378:H2441" si="295">AVERAGE(B2179:B2378)</f>
        <v>34.592649999999836</v>
      </c>
      <c r="I2378" s="2">
        <f t="array" ref="I2378">SUMPRODUCT(B2362:B2381, (ROW(B2362:B2381)-ROW(B2362)+1)) / (20*21/2)</f>
        <v>34.4</v>
      </c>
      <c r="J2378" s="2">
        <f t="shared" si="290"/>
        <v>34.401639284667901</v>
      </c>
      <c r="K2378" s="2">
        <f t="shared" si="292"/>
        <v>34.417436025534649</v>
      </c>
    </row>
    <row r="2379" spans="1:11" ht="13.5" x14ac:dyDescent="0.25">
      <c r="A2379" s="3">
        <f>TITRES_STAT!B2382</f>
        <v>45469</v>
      </c>
      <c r="B2379" s="6">
        <f>TITRES_STAT!D2382</f>
        <v>34.4</v>
      </c>
      <c r="C2379" s="2">
        <f t="shared" si="293"/>
        <v>0</v>
      </c>
      <c r="D2379" s="2">
        <f t="shared" si="294"/>
        <v>34.4</v>
      </c>
      <c r="E2379" s="2">
        <f t="shared" si="288"/>
        <v>34.399999999999991</v>
      </c>
      <c r="F2379" s="2">
        <f t="shared" si="289"/>
        <v>34.399999999999991</v>
      </c>
      <c r="G2379" s="2">
        <f t="shared" si="291"/>
        <v>34.412600000000033</v>
      </c>
      <c r="H2379" s="2">
        <f t="shared" si="295"/>
        <v>34.589649999999835</v>
      </c>
      <c r="I2379" s="2">
        <f t="array" ref="I2379">SUMPRODUCT(B2363:B2382, (ROW(B2363:B2382)-ROW(B2363)+1)) / (20*21/2)</f>
        <v>34.4</v>
      </c>
      <c r="J2379" s="2">
        <f t="shared" si="290"/>
        <v>34.401483162318577</v>
      </c>
      <c r="K2379" s="2">
        <f t="shared" si="292"/>
        <v>34.416752259827412</v>
      </c>
    </row>
    <row r="2380" spans="1:11" ht="13.5" x14ac:dyDescent="0.25">
      <c r="A2380" s="3">
        <f>TITRES_STAT!B2383</f>
        <v>45470</v>
      </c>
      <c r="B2380" s="6">
        <f>TITRES_STAT!D2383</f>
        <v>34.4</v>
      </c>
      <c r="C2380" s="2">
        <f t="shared" si="293"/>
        <v>0</v>
      </c>
      <c r="D2380" s="2">
        <f t="shared" si="294"/>
        <v>34.4</v>
      </c>
      <c r="E2380" s="2">
        <f t="shared" ref="E2380:E2443" si="296">AVERAGE(B2371:B2380)</f>
        <v>34.399999999999991</v>
      </c>
      <c r="F2380" s="2">
        <f t="shared" si="289"/>
        <v>34.399999999999991</v>
      </c>
      <c r="G2380" s="2">
        <f t="shared" si="291"/>
        <v>34.412600000000026</v>
      </c>
      <c r="H2380" s="2">
        <f t="shared" si="295"/>
        <v>34.586649999999828</v>
      </c>
      <c r="I2380" s="2">
        <f t="array" ref="I2380">SUMPRODUCT(B2364:B2383, (ROW(B2364:B2383)-ROW(B2364)+1)) / (20*21/2)</f>
        <v>34.4</v>
      </c>
      <c r="J2380" s="2">
        <f t="shared" si="290"/>
        <v>34.401341908764429</v>
      </c>
      <c r="K2380" s="2">
        <f t="shared" si="292"/>
        <v>34.416095308461635</v>
      </c>
    </row>
    <row r="2381" spans="1:11" ht="13.5" x14ac:dyDescent="0.25">
      <c r="A2381" s="3">
        <f>TITRES_STAT!B2384</f>
        <v>45471</v>
      </c>
      <c r="B2381" s="6">
        <f>TITRES_STAT!D2384</f>
        <v>34.4</v>
      </c>
      <c r="C2381" s="2">
        <f t="shared" si="293"/>
        <v>0</v>
      </c>
      <c r="D2381" s="2">
        <f t="shared" si="294"/>
        <v>34.4</v>
      </c>
      <c r="E2381" s="2">
        <f t="shared" si="296"/>
        <v>34.399999999999991</v>
      </c>
      <c r="F2381" s="2">
        <f t="shared" si="289"/>
        <v>34.399999999999991</v>
      </c>
      <c r="G2381" s="2">
        <f t="shared" si="291"/>
        <v>34.412600000000026</v>
      </c>
      <c r="H2381" s="2">
        <f t="shared" si="295"/>
        <v>34.583649999999828</v>
      </c>
      <c r="I2381" s="2">
        <f t="array" ref="I2381">SUMPRODUCT(B2365:B2384, (ROW(B2365:B2384)-ROW(B2365)+1)) / (20*21/2)</f>
        <v>34.4</v>
      </c>
      <c r="J2381" s="2">
        <f t="shared" si="290"/>
        <v>34.401214107929725</v>
      </c>
      <c r="K2381" s="2">
        <f t="shared" si="292"/>
        <v>34.415464119894516</v>
      </c>
    </row>
    <row r="2382" spans="1:11" ht="13.5" x14ac:dyDescent="0.25">
      <c r="A2382" s="3">
        <f>TITRES_STAT!B2385</f>
        <v>45474</v>
      </c>
      <c r="B2382" s="6">
        <f>TITRES_STAT!D2385</f>
        <v>34.4</v>
      </c>
      <c r="C2382" s="2">
        <f t="shared" si="293"/>
        <v>0</v>
      </c>
      <c r="D2382" s="2">
        <f t="shared" si="294"/>
        <v>34.4</v>
      </c>
      <c r="E2382" s="2">
        <f t="shared" si="296"/>
        <v>34.399999999999991</v>
      </c>
      <c r="F2382" s="2">
        <f t="shared" si="289"/>
        <v>34.399999999999991</v>
      </c>
      <c r="G2382" s="2">
        <f t="shared" si="291"/>
        <v>34.412600000000026</v>
      </c>
      <c r="H2382" s="2">
        <f t="shared" si="295"/>
        <v>34.580649999999828</v>
      </c>
      <c r="I2382" s="2">
        <f t="array" ref="I2382">SUMPRODUCT(B2366:B2385, (ROW(B2366:B2385)-ROW(B2366)+1)) / (20*21/2)</f>
        <v>34.4</v>
      </c>
      <c r="J2382" s="2">
        <f t="shared" si="290"/>
        <v>34.401098478603089</v>
      </c>
      <c r="K2382" s="2">
        <f t="shared" si="292"/>
        <v>34.414857683820223</v>
      </c>
    </row>
    <row r="2383" spans="1:11" ht="13.5" x14ac:dyDescent="0.25">
      <c r="A2383" s="3">
        <f>TITRES_STAT!B2386</f>
        <v>45475</v>
      </c>
      <c r="B2383" s="6">
        <f>TITRES_STAT!D2386</f>
        <v>34.4</v>
      </c>
      <c r="C2383" s="2">
        <f t="shared" si="293"/>
        <v>0</v>
      </c>
      <c r="D2383" s="2">
        <f t="shared" si="294"/>
        <v>34.4</v>
      </c>
      <c r="E2383" s="2">
        <f t="shared" si="296"/>
        <v>34.399999999999991</v>
      </c>
      <c r="F2383" s="2">
        <f t="shared" si="289"/>
        <v>34.399999999999991</v>
      </c>
      <c r="G2383" s="2">
        <f t="shared" si="291"/>
        <v>34.412600000000026</v>
      </c>
      <c r="H2383" s="2">
        <f t="shared" si="295"/>
        <v>34.577649999999828</v>
      </c>
      <c r="I2383" s="2">
        <f t="array" ref="I2383">SUMPRODUCT(B2367:B2386, (ROW(B2367:B2386)-ROW(B2367)+1)) / (20*21/2)</f>
        <v>34.4</v>
      </c>
      <c r="J2383" s="2">
        <f t="shared" si="290"/>
        <v>34.400993861593271</v>
      </c>
      <c r="K2383" s="2">
        <f t="shared" si="292"/>
        <v>34.414275029552769</v>
      </c>
    </row>
    <row r="2384" spans="1:11" ht="13.5" x14ac:dyDescent="0.25">
      <c r="A2384" s="3">
        <f>TITRES_STAT!B2387</f>
        <v>45476</v>
      </c>
      <c r="B2384" s="6">
        <f>TITRES_STAT!D2387</f>
        <v>34.4</v>
      </c>
      <c r="C2384" s="2">
        <f t="shared" si="293"/>
        <v>0</v>
      </c>
      <c r="D2384" s="2">
        <f t="shared" si="294"/>
        <v>34.4</v>
      </c>
      <c r="E2384" s="2">
        <f t="shared" si="296"/>
        <v>34.399999999999991</v>
      </c>
      <c r="F2384" s="2">
        <f t="shared" si="289"/>
        <v>34.399999999999991</v>
      </c>
      <c r="G2384" s="2">
        <f t="shared" si="291"/>
        <v>34.412600000000026</v>
      </c>
      <c r="H2384" s="2">
        <f t="shared" si="295"/>
        <v>34.574649999999821</v>
      </c>
      <c r="I2384" s="2">
        <f t="array" ref="I2384">SUMPRODUCT(B2368:B2387, (ROW(B2368:B2387)-ROW(B2368)+1)) / (20*21/2)</f>
        <v>34.4</v>
      </c>
      <c r="J2384" s="2">
        <f t="shared" si="290"/>
        <v>34.4008992081082</v>
      </c>
      <c r="K2384" s="2">
        <f t="shared" si="292"/>
        <v>34.41371522447227</v>
      </c>
    </row>
    <row r="2385" spans="1:11" ht="13.5" x14ac:dyDescent="0.25">
      <c r="A2385" s="3">
        <f>TITRES_STAT!B2388</f>
        <v>45477</v>
      </c>
      <c r="B2385" s="6">
        <f>TITRES_STAT!D2388</f>
        <v>34.4</v>
      </c>
      <c r="C2385" s="2">
        <f t="shared" si="293"/>
        <v>0</v>
      </c>
      <c r="D2385" s="2">
        <f t="shared" si="294"/>
        <v>34.4</v>
      </c>
      <c r="E2385" s="2">
        <f t="shared" si="296"/>
        <v>34.399999999999991</v>
      </c>
      <c r="F2385" s="2">
        <f t="shared" si="289"/>
        <v>34.399999999999991</v>
      </c>
      <c r="G2385" s="2">
        <f t="shared" si="291"/>
        <v>34.412600000000026</v>
      </c>
      <c r="H2385" s="2">
        <f t="shared" si="295"/>
        <v>34.571649999999821</v>
      </c>
      <c r="I2385" s="2">
        <f t="array" ref="I2385">SUMPRODUCT(B2369:B2388, (ROW(B2369:B2388)-ROW(B2369)+1)) / (20*21/2)</f>
        <v>34.4</v>
      </c>
      <c r="J2385" s="2">
        <f t="shared" si="290"/>
        <v>34.400813569240754</v>
      </c>
      <c r="K2385" s="2">
        <f t="shared" si="292"/>
        <v>34.413177372532182</v>
      </c>
    </row>
    <row r="2386" spans="1:11" ht="13.5" x14ac:dyDescent="0.25">
      <c r="A2386" s="3">
        <f>TITRES_STAT!B2389</f>
        <v>45478</v>
      </c>
      <c r="B2386" s="6">
        <f>TITRES_STAT!D2389</f>
        <v>34.4</v>
      </c>
      <c r="C2386" s="2">
        <f t="shared" si="293"/>
        <v>0</v>
      </c>
      <c r="D2386" s="2">
        <f t="shared" si="294"/>
        <v>34.4</v>
      </c>
      <c r="E2386" s="2">
        <f t="shared" si="296"/>
        <v>34.399999999999991</v>
      </c>
      <c r="F2386" s="2">
        <f t="shared" si="289"/>
        <v>34.399999999999991</v>
      </c>
      <c r="G2386" s="2">
        <f t="shared" si="291"/>
        <v>34.412600000000026</v>
      </c>
      <c r="H2386" s="2">
        <f t="shared" si="295"/>
        <v>34.56864999999982</v>
      </c>
      <c r="I2386" s="2">
        <f t="array" ref="I2386">SUMPRODUCT(B2370:B2389, (ROW(B2370:B2389)-ROW(B2370)+1)) / (20*21/2)</f>
        <v>34.4</v>
      </c>
      <c r="J2386" s="2">
        <f t="shared" si="290"/>
        <v>34.400736086455922</v>
      </c>
      <c r="K2386" s="2">
        <f t="shared" si="292"/>
        <v>34.412660612825043</v>
      </c>
    </row>
    <row r="2387" spans="1:11" ht="13.5" x14ac:dyDescent="0.25">
      <c r="A2387" s="3">
        <f>TITRES_STAT!B2390</f>
        <v>45481</v>
      </c>
      <c r="B2387" s="6">
        <f>TITRES_STAT!D2390</f>
        <v>34.4</v>
      </c>
      <c r="C2387" s="2">
        <f t="shared" si="293"/>
        <v>0</v>
      </c>
      <c r="D2387" s="2">
        <f t="shared" si="294"/>
        <v>34.4</v>
      </c>
      <c r="E2387" s="2">
        <f t="shared" si="296"/>
        <v>34.399999999999991</v>
      </c>
      <c r="F2387" s="2">
        <f t="shared" si="289"/>
        <v>34.399999999999991</v>
      </c>
      <c r="G2387" s="2">
        <f t="shared" si="291"/>
        <v>34.410800000000023</v>
      </c>
      <c r="H2387" s="2">
        <f t="shared" si="295"/>
        <v>34.56564999999982</v>
      </c>
      <c r="I2387" s="2">
        <f t="array" ref="I2387">SUMPRODUCT(B2371:B2390, (ROW(B2371:B2390)-ROW(B2371)+1)) / (20*21/2)</f>
        <v>34.4</v>
      </c>
      <c r="J2387" s="2">
        <f t="shared" si="290"/>
        <v>34.400665982983931</v>
      </c>
      <c r="K2387" s="2">
        <f t="shared" si="292"/>
        <v>34.412164118204458</v>
      </c>
    </row>
    <row r="2388" spans="1:11" ht="13.5" x14ac:dyDescent="0.25">
      <c r="A2388" s="3">
        <f>TITRES_STAT!B2391</f>
        <v>45482</v>
      </c>
      <c r="B2388" s="6">
        <f>TITRES_STAT!D2391</f>
        <v>34.4</v>
      </c>
      <c r="C2388" s="2">
        <f t="shared" si="293"/>
        <v>0</v>
      </c>
      <c r="D2388" s="2">
        <f t="shared" si="294"/>
        <v>34.4</v>
      </c>
      <c r="E2388" s="2">
        <f t="shared" si="296"/>
        <v>34.399999999999991</v>
      </c>
      <c r="F2388" s="2">
        <f t="shared" ref="F2388:F2451" si="297">AVERAGE(B2369:B2388)</f>
        <v>34.399999999999991</v>
      </c>
      <c r="G2388" s="2">
        <f t="shared" si="291"/>
        <v>34.409000000000027</v>
      </c>
      <c r="H2388" s="2">
        <f t="shared" si="295"/>
        <v>34.56264999999982</v>
      </c>
      <c r="I2388" s="2">
        <f t="array" ref="I2388">SUMPRODUCT(B2372:B2391, (ROW(B2372:B2391)-ROW(B2372)+1)) / (20*21/2)</f>
        <v>34.4</v>
      </c>
      <c r="J2388" s="2">
        <f t="shared" si="290"/>
        <v>34.400602556033078</v>
      </c>
      <c r="K2388" s="2">
        <f t="shared" si="292"/>
        <v>34.411687093961149</v>
      </c>
    </row>
    <row r="2389" spans="1:11" ht="13.5" x14ac:dyDescent="0.25">
      <c r="A2389" s="3">
        <f>TITRES_STAT!B2392</f>
        <v>45483</v>
      </c>
      <c r="B2389" s="6">
        <f>TITRES_STAT!D2392</f>
        <v>34.4</v>
      </c>
      <c r="C2389" s="2">
        <f t="shared" si="293"/>
        <v>0</v>
      </c>
      <c r="D2389" s="2">
        <f t="shared" si="294"/>
        <v>34.4</v>
      </c>
      <c r="E2389" s="2">
        <f t="shared" si="296"/>
        <v>34.399999999999991</v>
      </c>
      <c r="F2389" s="2">
        <f t="shared" si="297"/>
        <v>34.399999999999991</v>
      </c>
      <c r="G2389" s="2">
        <f t="shared" si="291"/>
        <v>34.407200000000032</v>
      </c>
      <c r="H2389" s="2">
        <f t="shared" si="295"/>
        <v>34.559649999999813</v>
      </c>
      <c r="I2389" s="2">
        <f t="array" ref="I2389">SUMPRODUCT(B2373:B2392, (ROW(B2373:B2392)-ROW(B2373)+1)) / (20*21/2)</f>
        <v>34.4</v>
      </c>
      <c r="J2389" s="2">
        <f t="shared" ref="J2389:J2452" si="298">$J$4*B2389+J2388*(1-$J$4)</f>
        <v>34.400545169744213</v>
      </c>
      <c r="K2389" s="2">
        <f t="shared" si="292"/>
        <v>34.411228776550914</v>
      </c>
    </row>
    <row r="2390" spans="1:11" ht="13.5" x14ac:dyDescent="0.25">
      <c r="A2390" s="3">
        <f>TITRES_STAT!B2393</f>
        <v>45484</v>
      </c>
      <c r="B2390" s="6">
        <f>TITRES_STAT!D2393</f>
        <v>34.4</v>
      </c>
      <c r="C2390" s="2">
        <f t="shared" si="293"/>
        <v>0</v>
      </c>
      <c r="D2390" s="2">
        <f t="shared" si="294"/>
        <v>34.4</v>
      </c>
      <c r="E2390" s="2">
        <f t="shared" si="296"/>
        <v>34.399999999999991</v>
      </c>
      <c r="F2390" s="2">
        <f t="shared" si="297"/>
        <v>34.399999999999991</v>
      </c>
      <c r="G2390" s="2">
        <f t="shared" si="291"/>
        <v>34.405400000000029</v>
      </c>
      <c r="H2390" s="2">
        <f t="shared" si="295"/>
        <v>34.556649999999813</v>
      </c>
      <c r="I2390" s="2">
        <f t="array" ref="I2390">SUMPRODUCT(B2374:B2393, (ROW(B2374:B2393)-ROW(B2374)+1)) / (20*21/2)</f>
        <v>34.4</v>
      </c>
      <c r="J2390" s="2">
        <f t="shared" si="298"/>
        <v>34.40049324881619</v>
      </c>
      <c r="K2390" s="2">
        <f t="shared" si="292"/>
        <v>34.410788432372449</v>
      </c>
    </row>
    <row r="2391" spans="1:11" ht="13.5" x14ac:dyDescent="0.25">
      <c r="A2391" s="3">
        <f>TITRES_STAT!B2394</f>
        <v>45485</v>
      </c>
      <c r="B2391" s="6">
        <f>TITRES_STAT!D2394</f>
        <v>34.4</v>
      </c>
      <c r="C2391" s="2">
        <f t="shared" si="293"/>
        <v>0</v>
      </c>
      <c r="D2391" s="2">
        <f t="shared" si="294"/>
        <v>34.4</v>
      </c>
      <c r="E2391" s="2">
        <f t="shared" si="296"/>
        <v>34.399999999999991</v>
      </c>
      <c r="F2391" s="2">
        <f t="shared" si="297"/>
        <v>34.399999999999991</v>
      </c>
      <c r="G2391" s="2">
        <f t="shared" si="291"/>
        <v>34.403600000000026</v>
      </c>
      <c r="H2391" s="2">
        <f t="shared" si="295"/>
        <v>34.553649999999813</v>
      </c>
      <c r="I2391" s="2">
        <f t="array" ref="I2391">SUMPRODUCT(B2375:B2394, (ROW(B2375:B2394)-ROW(B2375)+1)) / (20*21/2)</f>
        <v>34.4</v>
      </c>
      <c r="J2391" s="2">
        <f t="shared" si="298"/>
        <v>34.400446272738456</v>
      </c>
      <c r="K2391" s="2">
        <f t="shared" si="292"/>
        <v>34.41036535659314</v>
      </c>
    </row>
    <row r="2392" spans="1:11" ht="13.5" x14ac:dyDescent="0.25">
      <c r="A2392" s="3">
        <f>TITRES_STAT!B2395</f>
        <v>45488</v>
      </c>
      <c r="B2392" s="6">
        <f>TITRES_STAT!D2395</f>
        <v>34.4</v>
      </c>
      <c r="C2392" s="2">
        <f t="shared" si="293"/>
        <v>0</v>
      </c>
      <c r="D2392" s="2">
        <f t="shared" si="294"/>
        <v>34.4</v>
      </c>
      <c r="E2392" s="2">
        <f t="shared" si="296"/>
        <v>34.399999999999991</v>
      </c>
      <c r="F2392" s="2">
        <f t="shared" si="297"/>
        <v>34.399999999999991</v>
      </c>
      <c r="G2392" s="2">
        <f t="shared" si="291"/>
        <v>34.40180000000003</v>
      </c>
      <c r="H2392" s="2">
        <f t="shared" si="295"/>
        <v>34.550649999999813</v>
      </c>
      <c r="I2392" s="2">
        <f t="array" ref="I2392">SUMPRODUCT(B2376:B2395, (ROW(B2376:B2395)-ROW(B2376)+1)) / (20*21/2)</f>
        <v>34.4</v>
      </c>
      <c r="J2392" s="2">
        <f t="shared" si="298"/>
        <v>34.400403770572893</v>
      </c>
      <c r="K2392" s="2">
        <f t="shared" si="292"/>
        <v>34.409958872020866</v>
      </c>
    </row>
    <row r="2393" spans="1:11" ht="13.5" x14ac:dyDescent="0.25">
      <c r="A2393" s="3">
        <f>TITRES_STAT!B2396</f>
        <v>45489</v>
      </c>
      <c r="B2393" s="6">
        <f>TITRES_STAT!D2396</f>
        <v>34.4</v>
      </c>
      <c r="C2393" s="2">
        <f t="shared" si="293"/>
        <v>0</v>
      </c>
      <c r="D2393" s="2">
        <f t="shared" si="294"/>
        <v>34.4</v>
      </c>
      <c r="E2393" s="2">
        <f t="shared" si="296"/>
        <v>34.399999999999991</v>
      </c>
      <c r="F2393" s="2">
        <f t="shared" si="297"/>
        <v>34.399999999999991</v>
      </c>
      <c r="G2393" s="2">
        <f t="shared" si="291"/>
        <v>34.400000000000027</v>
      </c>
      <c r="H2393" s="2">
        <f t="shared" si="295"/>
        <v>34.547649999999805</v>
      </c>
      <c r="I2393" s="2">
        <f t="array" ref="I2393">SUMPRODUCT(B2377:B2396, (ROW(B2377:B2396)-ROW(B2377)+1)) / (20*21/2)</f>
        <v>34.4</v>
      </c>
      <c r="J2393" s="2">
        <f t="shared" si="298"/>
        <v>34.400365316232616</v>
      </c>
      <c r="K2393" s="2">
        <f t="shared" si="292"/>
        <v>34.40956832802005</v>
      </c>
    </row>
    <row r="2394" spans="1:11" ht="13.5" x14ac:dyDescent="0.25">
      <c r="A2394" s="3">
        <f>TITRES_STAT!B2397</f>
        <v>45490</v>
      </c>
      <c r="B2394" s="6">
        <f>TITRES_STAT!D2397</f>
        <v>34.4</v>
      </c>
      <c r="C2394" s="2">
        <f t="shared" si="293"/>
        <v>0</v>
      </c>
      <c r="D2394" s="2">
        <f t="shared" si="294"/>
        <v>34.4</v>
      </c>
      <c r="E2394" s="2">
        <f t="shared" si="296"/>
        <v>34.399999999999991</v>
      </c>
      <c r="F2394" s="2">
        <f t="shared" si="297"/>
        <v>34.399999999999991</v>
      </c>
      <c r="G2394" s="2">
        <f t="shared" si="291"/>
        <v>34.400000000000027</v>
      </c>
      <c r="H2394" s="2">
        <f t="shared" si="295"/>
        <v>34.544649999999805</v>
      </c>
      <c r="I2394" s="2">
        <f t="array" ref="I2394">SUMPRODUCT(B2378:B2397, (ROW(B2378:B2397)-ROW(B2378)+1)) / (20*21/2)</f>
        <v>34.4</v>
      </c>
      <c r="J2394" s="2">
        <f t="shared" si="298"/>
        <v>34.40033052421046</v>
      </c>
      <c r="K2394" s="2">
        <f t="shared" si="292"/>
        <v>34.409193099470251</v>
      </c>
    </row>
    <row r="2395" spans="1:11" ht="13.5" x14ac:dyDescent="0.25">
      <c r="A2395" s="3">
        <f>TITRES_STAT!B2398</f>
        <v>45491</v>
      </c>
      <c r="B2395" s="6">
        <f>TITRES_STAT!D2398</f>
        <v>34.4</v>
      </c>
      <c r="C2395" s="2">
        <f t="shared" si="293"/>
        <v>0</v>
      </c>
      <c r="D2395" s="2">
        <f t="shared" si="294"/>
        <v>34.4</v>
      </c>
      <c r="E2395" s="2">
        <f t="shared" si="296"/>
        <v>34.399999999999991</v>
      </c>
      <c r="F2395" s="2">
        <f t="shared" si="297"/>
        <v>34.399999999999991</v>
      </c>
      <c r="G2395" s="2">
        <f t="shared" si="291"/>
        <v>34.400000000000027</v>
      </c>
      <c r="H2395" s="2">
        <f t="shared" si="295"/>
        <v>34.541649999999805</v>
      </c>
      <c r="I2395" s="2">
        <f t="array" ref="I2395">SUMPRODUCT(B2379:B2398, (ROW(B2379:B2398)-ROW(B2379)+1)) / (20*21/2)</f>
        <v>34.4</v>
      </c>
      <c r="J2395" s="2">
        <f t="shared" si="298"/>
        <v>34.400299045714227</v>
      </c>
      <c r="K2395" s="2">
        <f t="shared" si="292"/>
        <v>34.408832585765538</v>
      </c>
    </row>
    <row r="2396" spans="1:11" ht="13.5" x14ac:dyDescent="0.25">
      <c r="A2396" s="3">
        <f>TITRES_STAT!B2399</f>
        <v>45492</v>
      </c>
      <c r="B2396" s="6">
        <f>TITRES_STAT!D2399</f>
        <v>34.4</v>
      </c>
      <c r="C2396" s="2">
        <f t="shared" si="293"/>
        <v>0</v>
      </c>
      <c r="D2396" s="2">
        <f t="shared" si="294"/>
        <v>34.4</v>
      </c>
      <c r="E2396" s="2">
        <f t="shared" si="296"/>
        <v>34.399999999999991</v>
      </c>
      <c r="F2396" s="2">
        <f t="shared" si="297"/>
        <v>34.399999999999991</v>
      </c>
      <c r="G2396" s="2">
        <f t="shared" si="291"/>
        <v>34.400000000000027</v>
      </c>
      <c r="H2396" s="2">
        <f t="shared" si="295"/>
        <v>34.538649999999805</v>
      </c>
      <c r="I2396" s="2">
        <f t="array" ref="I2396">SUMPRODUCT(B2380:B2399, (ROW(B2380:B2399)-ROW(B2380)+1)) / (20*21/2)</f>
        <v>34.4</v>
      </c>
      <c r="J2396" s="2">
        <f t="shared" si="298"/>
        <v>34.400270565170018</v>
      </c>
      <c r="K2396" s="2">
        <f t="shared" si="292"/>
        <v>34.408486209853166</v>
      </c>
    </row>
    <row r="2397" spans="1:11" ht="13.5" x14ac:dyDescent="0.25">
      <c r="A2397" s="3">
        <f>TITRES_STAT!B2400</f>
        <v>45495</v>
      </c>
      <c r="B2397" s="6">
        <f>TITRES_STAT!D2400</f>
        <v>34.4</v>
      </c>
      <c r="C2397" s="2">
        <f t="shared" si="293"/>
        <v>0</v>
      </c>
      <c r="D2397" s="2">
        <f t="shared" si="294"/>
        <v>34.4</v>
      </c>
      <c r="E2397" s="2">
        <f t="shared" si="296"/>
        <v>34.399999999999991</v>
      </c>
      <c r="F2397" s="2">
        <f t="shared" si="297"/>
        <v>34.399999999999991</v>
      </c>
      <c r="G2397" s="2">
        <f t="shared" si="291"/>
        <v>34.400000000000027</v>
      </c>
      <c r="H2397" s="2">
        <f t="shared" si="295"/>
        <v>34.535649999999798</v>
      </c>
      <c r="I2397" s="2">
        <f t="array" ref="I2397">SUMPRODUCT(B2381:B2400, (ROW(B2381:B2400)-ROW(B2381)+1)) / (20*21/2)</f>
        <v>34.4</v>
      </c>
      <c r="J2397" s="2">
        <f t="shared" si="298"/>
        <v>34.400244797058591</v>
      </c>
      <c r="K2397" s="2">
        <f t="shared" si="292"/>
        <v>34.408153417309904</v>
      </c>
    </row>
    <row r="2398" spans="1:11" ht="13.5" x14ac:dyDescent="0.25">
      <c r="A2398" s="3">
        <f>TITRES_STAT!B2401</f>
        <v>45496</v>
      </c>
      <c r="B2398" s="6">
        <f>TITRES_STAT!D2401</f>
        <v>34.4</v>
      </c>
      <c r="C2398" s="2">
        <f t="shared" si="293"/>
        <v>0</v>
      </c>
      <c r="D2398" s="2">
        <f t="shared" si="294"/>
        <v>34.4</v>
      </c>
      <c r="E2398" s="2">
        <f t="shared" si="296"/>
        <v>34.399999999999991</v>
      </c>
      <c r="F2398" s="2">
        <f t="shared" si="297"/>
        <v>34.399999999999991</v>
      </c>
      <c r="G2398" s="2">
        <f t="shared" si="291"/>
        <v>34.400000000000027</v>
      </c>
      <c r="H2398" s="2">
        <f t="shared" si="295"/>
        <v>34.532649999999798</v>
      </c>
      <c r="I2398" s="2">
        <f t="array" ref="I2398">SUMPRODUCT(B2382:B2401, (ROW(B2382:B2401)-ROW(B2382)+1)) / (20*21/2)</f>
        <v>34.4</v>
      </c>
      <c r="J2398" s="2">
        <f t="shared" si="298"/>
        <v>34.400221483053009</v>
      </c>
      <c r="K2398" s="2">
        <f t="shared" si="292"/>
        <v>34.407833675454619</v>
      </c>
    </row>
    <row r="2399" spans="1:11" ht="13.5" x14ac:dyDescent="0.25">
      <c r="A2399" s="3">
        <f>TITRES_STAT!B2402</f>
        <v>45497</v>
      </c>
      <c r="B2399" s="6">
        <f>TITRES_STAT!D2402</f>
        <v>34.4</v>
      </c>
      <c r="C2399" s="2">
        <f t="shared" si="293"/>
        <v>0</v>
      </c>
      <c r="D2399" s="2">
        <f t="shared" si="294"/>
        <v>34.4</v>
      </c>
      <c r="E2399" s="2">
        <f t="shared" si="296"/>
        <v>34.399999999999991</v>
      </c>
      <c r="F2399" s="2">
        <f t="shared" si="297"/>
        <v>34.399999999999991</v>
      </c>
      <c r="G2399" s="2">
        <f t="shared" si="291"/>
        <v>34.400000000000027</v>
      </c>
      <c r="H2399" s="2">
        <f t="shared" si="295"/>
        <v>34.529649999999798</v>
      </c>
      <c r="I2399" s="2">
        <f t="array" ref="I2399">SUMPRODUCT(B2383:B2402, (ROW(B2383:B2402)-ROW(B2383)+1)) / (20*21/2)</f>
        <v>34.4</v>
      </c>
      <c r="J2399" s="2">
        <f t="shared" si="298"/>
        <v>34.400200389428917</v>
      </c>
      <c r="K2399" s="2">
        <f t="shared" si="292"/>
        <v>34.407526472495618</v>
      </c>
    </row>
    <row r="2400" spans="1:11" ht="13.5" x14ac:dyDescent="0.25">
      <c r="A2400" s="3">
        <f>TITRES_STAT!B2403</f>
        <v>45499</v>
      </c>
      <c r="B2400" s="6">
        <f>TITRES_STAT!D2403</f>
        <v>34.4</v>
      </c>
      <c r="C2400" s="2">
        <f t="shared" si="293"/>
        <v>0</v>
      </c>
      <c r="D2400" s="2">
        <f t="shared" si="294"/>
        <v>34.4</v>
      </c>
      <c r="E2400" s="2">
        <f t="shared" si="296"/>
        <v>34.399999999999991</v>
      </c>
      <c r="F2400" s="2">
        <f t="shared" si="297"/>
        <v>34.399999999999991</v>
      </c>
      <c r="G2400" s="2">
        <f t="shared" si="291"/>
        <v>34.400000000000027</v>
      </c>
      <c r="H2400" s="2">
        <f t="shared" si="295"/>
        <v>34.526649999999798</v>
      </c>
      <c r="I2400" s="2">
        <f t="array" ref="I2400">SUMPRODUCT(B2384:B2403, (ROW(B2384:B2403)-ROW(B2384)+1)) / (20*21/2)</f>
        <v>34.4</v>
      </c>
      <c r="J2400" s="2">
        <f t="shared" si="298"/>
        <v>34.4001813047214</v>
      </c>
      <c r="K2400" s="2">
        <f t="shared" si="292"/>
        <v>34.407231316711481</v>
      </c>
    </row>
    <row r="2401" spans="1:11" ht="13.5" x14ac:dyDescent="0.25">
      <c r="A2401" s="3">
        <f>TITRES_STAT!B2404</f>
        <v>45502</v>
      </c>
      <c r="B2401" s="6">
        <f>TITRES_STAT!D2404</f>
        <v>34.4</v>
      </c>
      <c r="C2401" s="2">
        <f t="shared" si="293"/>
        <v>0</v>
      </c>
      <c r="D2401" s="2">
        <f t="shared" si="294"/>
        <v>34.4</v>
      </c>
      <c r="E2401" s="2">
        <f t="shared" si="296"/>
        <v>34.399999999999991</v>
      </c>
      <c r="F2401" s="2">
        <f t="shared" si="297"/>
        <v>34.399999999999991</v>
      </c>
      <c r="G2401" s="2">
        <f t="shared" si="291"/>
        <v>34.400000000000027</v>
      </c>
      <c r="H2401" s="2">
        <f t="shared" si="295"/>
        <v>34.52364999999979</v>
      </c>
      <c r="I2401" s="2">
        <f t="array" ref="I2401">SUMPRODUCT(B2385:B2404, (ROW(B2385:B2404)-ROW(B2385)+1)) / (20*21/2)</f>
        <v>34.4</v>
      </c>
      <c r="J2401" s="2">
        <f t="shared" si="298"/>
        <v>34.40016403760508</v>
      </c>
      <c r="K2401" s="2">
        <f t="shared" si="292"/>
        <v>34.406947735663977</v>
      </c>
    </row>
    <row r="2402" spans="1:11" ht="13.5" x14ac:dyDescent="0.25">
      <c r="A2402" s="3">
        <f>TITRES_STAT!B2405</f>
        <v>45503</v>
      </c>
      <c r="B2402" s="6">
        <f>TITRES_STAT!D2405</f>
        <v>34.4</v>
      </c>
      <c r="C2402" s="2">
        <f t="shared" si="293"/>
        <v>0</v>
      </c>
      <c r="D2402" s="2">
        <f t="shared" si="294"/>
        <v>34.4</v>
      </c>
      <c r="E2402" s="2">
        <f t="shared" si="296"/>
        <v>34.399999999999991</v>
      </c>
      <c r="F2402" s="2">
        <f t="shared" si="297"/>
        <v>34.399999999999991</v>
      </c>
      <c r="G2402" s="2">
        <f t="shared" si="291"/>
        <v>34.400000000000027</v>
      </c>
      <c r="H2402" s="2">
        <f t="shared" si="295"/>
        <v>34.52064999999979</v>
      </c>
      <c r="I2402" s="2">
        <f t="array" ref="I2402">SUMPRODUCT(B2386:B2405, (ROW(B2386:B2405)-ROW(B2386)+1)) / (20*21/2)</f>
        <v>34.4</v>
      </c>
      <c r="J2402" s="2">
        <f t="shared" si="298"/>
        <v>34.400148414976023</v>
      </c>
      <c r="K2402" s="2">
        <f t="shared" si="292"/>
        <v>34.406675275441863</v>
      </c>
    </row>
    <row r="2403" spans="1:11" ht="13.5" x14ac:dyDescent="0.25">
      <c r="A2403" s="3">
        <f>TITRES_STAT!B2406</f>
        <v>45504</v>
      </c>
      <c r="B2403" s="6">
        <f>TITRES_STAT!D2406</f>
        <v>34.4</v>
      </c>
      <c r="C2403" s="2">
        <f t="shared" si="293"/>
        <v>0</v>
      </c>
      <c r="D2403" s="2">
        <f t="shared" si="294"/>
        <v>34.4</v>
      </c>
      <c r="E2403" s="2">
        <f t="shared" si="296"/>
        <v>34.399999999999991</v>
      </c>
      <c r="F2403" s="2">
        <f t="shared" si="297"/>
        <v>34.399999999999991</v>
      </c>
      <c r="G2403" s="2">
        <f t="shared" si="291"/>
        <v>34.400000000000027</v>
      </c>
      <c r="H2403" s="2">
        <f t="shared" si="295"/>
        <v>34.517649999999797</v>
      </c>
      <c r="I2403" s="2">
        <f t="array" ref="I2403">SUMPRODUCT(B2387:B2406, (ROW(B2387:B2406)-ROW(B2387)+1)) / (20*21/2)</f>
        <v>34.4</v>
      </c>
      <c r="J2403" s="2">
        <f t="shared" si="298"/>
        <v>34.400134280216406</v>
      </c>
      <c r="K2403" s="2">
        <f t="shared" si="292"/>
        <v>34.406413499934345</v>
      </c>
    </row>
    <row r="2404" spans="1:11" ht="13.5" x14ac:dyDescent="0.25">
      <c r="A2404" s="3">
        <f>TITRES_STAT!B2407</f>
        <v>45505</v>
      </c>
      <c r="B2404" s="6">
        <f>TITRES_STAT!D2407</f>
        <v>34.4</v>
      </c>
      <c r="C2404" s="2">
        <f t="shared" si="293"/>
        <v>0</v>
      </c>
      <c r="D2404" s="2">
        <f t="shared" si="294"/>
        <v>34.4</v>
      </c>
      <c r="E2404" s="2">
        <f t="shared" si="296"/>
        <v>34.399999999999991</v>
      </c>
      <c r="F2404" s="2">
        <f t="shared" si="297"/>
        <v>34.399999999999991</v>
      </c>
      <c r="G2404" s="2">
        <f t="shared" si="291"/>
        <v>34.400000000000027</v>
      </c>
      <c r="H2404" s="2">
        <f t="shared" si="295"/>
        <v>34.514649999999797</v>
      </c>
      <c r="I2404" s="2">
        <f t="array" ref="I2404">SUMPRODUCT(B2388:B2407, (ROW(B2388:B2407)-ROW(B2388)+1)) / (20*21/2)</f>
        <v>34.4</v>
      </c>
      <c r="J2404" s="2">
        <f t="shared" si="298"/>
        <v>34.400121491624368</v>
      </c>
      <c r="K2404" s="2">
        <f t="shared" si="292"/>
        <v>34.406161990133</v>
      </c>
    </row>
    <row r="2405" spans="1:11" ht="13.5" x14ac:dyDescent="0.25">
      <c r="A2405" s="3">
        <f>TITRES_STAT!B2408</f>
        <v>45506</v>
      </c>
      <c r="B2405" s="6">
        <f>TITRES_STAT!D2408</f>
        <v>34.4</v>
      </c>
      <c r="C2405" s="2">
        <f t="shared" si="293"/>
        <v>0</v>
      </c>
      <c r="D2405" s="2">
        <f t="shared" si="294"/>
        <v>34.4</v>
      </c>
      <c r="E2405" s="2">
        <f t="shared" si="296"/>
        <v>34.399999999999991</v>
      </c>
      <c r="F2405" s="2">
        <f t="shared" si="297"/>
        <v>34.399999999999991</v>
      </c>
      <c r="G2405" s="2">
        <f t="shared" si="291"/>
        <v>34.400000000000027</v>
      </c>
      <c r="H2405" s="2">
        <f t="shared" si="295"/>
        <v>34.511649999999797</v>
      </c>
      <c r="I2405" s="2">
        <f t="array" ref="I2405">SUMPRODUCT(B2389:B2408, (ROW(B2389:B2408)-ROW(B2389)+1)) / (20*21/2)</f>
        <v>34.4</v>
      </c>
      <c r="J2405" s="2">
        <f t="shared" si="298"/>
        <v>34.400109920993479</v>
      </c>
      <c r="K2405" s="2">
        <f t="shared" si="292"/>
        <v>34.405920343461119</v>
      </c>
    </row>
    <row r="2406" spans="1:11" ht="13.5" x14ac:dyDescent="0.25">
      <c r="A2406" s="3">
        <f>TITRES_STAT!B2409</f>
        <v>45509</v>
      </c>
      <c r="B2406" s="6">
        <f>TITRES_STAT!D2409</f>
        <v>34.4</v>
      </c>
      <c r="C2406" s="2">
        <f t="shared" si="293"/>
        <v>0</v>
      </c>
      <c r="D2406" s="2">
        <f t="shared" si="294"/>
        <v>34.4</v>
      </c>
      <c r="E2406" s="2">
        <f t="shared" si="296"/>
        <v>34.399999999999991</v>
      </c>
      <c r="F2406" s="2">
        <f t="shared" si="297"/>
        <v>34.399999999999991</v>
      </c>
      <c r="G2406" s="2">
        <f t="shared" si="291"/>
        <v>34.400000000000027</v>
      </c>
      <c r="H2406" s="2">
        <f t="shared" si="295"/>
        <v>34.508649999999797</v>
      </c>
      <c r="I2406" s="2">
        <f t="array" ref="I2406">SUMPRODUCT(B2390:B2409, (ROW(B2390:B2409)-ROW(B2390)+1)) / (20*21/2)</f>
        <v>34.4</v>
      </c>
      <c r="J2406" s="2">
        <f t="shared" si="298"/>
        <v>34.400099452327431</v>
      </c>
      <c r="K2406" s="2">
        <f t="shared" si="292"/>
        <v>34.405688173129313</v>
      </c>
    </row>
    <row r="2407" spans="1:11" ht="13.5" x14ac:dyDescent="0.25">
      <c r="A2407" s="3">
        <f>TITRES_STAT!B2410</f>
        <v>45510</v>
      </c>
      <c r="B2407" s="6">
        <f>TITRES_STAT!D2410</f>
        <v>34.4</v>
      </c>
      <c r="C2407" s="2">
        <f t="shared" si="293"/>
        <v>0</v>
      </c>
      <c r="D2407" s="2">
        <f t="shared" si="294"/>
        <v>34.4</v>
      </c>
      <c r="E2407" s="2">
        <f t="shared" si="296"/>
        <v>34.399999999999991</v>
      </c>
      <c r="F2407" s="2">
        <f t="shared" si="297"/>
        <v>34.399999999999991</v>
      </c>
      <c r="G2407" s="2">
        <f t="shared" si="291"/>
        <v>34.400000000000027</v>
      </c>
      <c r="H2407" s="2">
        <f t="shared" si="295"/>
        <v>34.505649999999804</v>
      </c>
      <c r="I2407" s="2">
        <f t="array" ref="I2407">SUMPRODUCT(B2391:B2410, (ROW(B2391:B2410)-ROW(B2391)+1)) / (20*21/2)</f>
        <v>34.4</v>
      </c>
      <c r="J2407" s="2">
        <f t="shared" si="298"/>
        <v>34.400089980677201</v>
      </c>
      <c r="K2407" s="2">
        <f t="shared" si="292"/>
        <v>34.405465107516399</v>
      </c>
    </row>
    <row r="2408" spans="1:11" ht="13.5" x14ac:dyDescent="0.25">
      <c r="A2408" s="3">
        <f>TITRES_STAT!B2411</f>
        <v>45511</v>
      </c>
      <c r="B2408" s="6">
        <f>TITRES_STAT!D2411</f>
        <v>34.4</v>
      </c>
      <c r="C2408" s="2">
        <f t="shared" si="293"/>
        <v>0</v>
      </c>
      <c r="D2408" s="2">
        <f t="shared" si="294"/>
        <v>34.4</v>
      </c>
      <c r="E2408" s="2">
        <f t="shared" si="296"/>
        <v>34.399999999999991</v>
      </c>
      <c r="F2408" s="2">
        <f t="shared" si="297"/>
        <v>34.399999999999991</v>
      </c>
      <c r="G2408" s="2">
        <f t="shared" si="291"/>
        <v>34.400000000000027</v>
      </c>
      <c r="H2408" s="2">
        <f t="shared" si="295"/>
        <v>34.502649999999804</v>
      </c>
      <c r="I2408" s="2">
        <f t="array" ref="I2408">SUMPRODUCT(B2392:B2411, (ROW(B2392:B2411)-ROW(B2392)+1)) / (20*21/2)</f>
        <v>34.4</v>
      </c>
      <c r="J2408" s="2">
        <f t="shared" si="298"/>
        <v>34.400081411088898</v>
      </c>
      <c r="K2408" s="2">
        <f t="shared" si="292"/>
        <v>34.40525078957458</v>
      </c>
    </row>
    <row r="2409" spans="1:11" ht="13.5" x14ac:dyDescent="0.25">
      <c r="A2409" s="3">
        <f>TITRES_STAT!B2412</f>
        <v>45512</v>
      </c>
      <c r="B2409" s="6">
        <f>TITRES_STAT!D2412</f>
        <v>34.4</v>
      </c>
      <c r="C2409" s="2">
        <f t="shared" si="293"/>
        <v>0</v>
      </c>
      <c r="D2409" s="2">
        <f t="shared" si="294"/>
        <v>34.4</v>
      </c>
      <c r="E2409" s="2">
        <f t="shared" si="296"/>
        <v>34.399999999999991</v>
      </c>
      <c r="F2409" s="2">
        <f t="shared" si="297"/>
        <v>34.399999999999991</v>
      </c>
      <c r="G2409" s="2">
        <f t="shared" si="291"/>
        <v>34.400000000000027</v>
      </c>
      <c r="H2409" s="2">
        <f t="shared" si="295"/>
        <v>34.502999999999808</v>
      </c>
      <c r="I2409" s="2">
        <f t="array" ref="I2409">SUMPRODUCT(B2393:B2412, (ROW(B2393:B2412)-ROW(B2393)+1)) / (20*21/2)</f>
        <v>34.4</v>
      </c>
      <c r="J2409" s="2">
        <f t="shared" si="298"/>
        <v>34.400073657651859</v>
      </c>
      <c r="K2409" s="2">
        <f t="shared" si="292"/>
        <v>34.405044876257932</v>
      </c>
    </row>
    <row r="2410" spans="1:11" ht="13.5" x14ac:dyDescent="0.25">
      <c r="A2410" s="3">
        <f>TITRES_STAT!B2413</f>
        <v>45513</v>
      </c>
      <c r="B2410" s="6">
        <f>TITRES_STAT!D2413</f>
        <v>34.4</v>
      </c>
      <c r="C2410" s="2">
        <f t="shared" si="293"/>
        <v>0</v>
      </c>
      <c r="D2410" s="2">
        <f t="shared" si="294"/>
        <v>34.4</v>
      </c>
      <c r="E2410" s="2">
        <f t="shared" si="296"/>
        <v>34.399999999999991</v>
      </c>
      <c r="F2410" s="2">
        <f t="shared" si="297"/>
        <v>34.399999999999991</v>
      </c>
      <c r="G2410" s="2">
        <f t="shared" si="291"/>
        <v>34.400000000000027</v>
      </c>
      <c r="H2410" s="2">
        <f t="shared" si="295"/>
        <v>34.503349999999806</v>
      </c>
      <c r="I2410" s="2">
        <f t="array" ref="I2410">SUMPRODUCT(B2394:B2413, (ROW(B2394:B2413)-ROW(B2394)+1)) / (20*21/2)</f>
        <v>34.4</v>
      </c>
      <c r="J2410" s="2">
        <f t="shared" si="298"/>
        <v>34.400066642637398</v>
      </c>
      <c r="K2410" s="2">
        <f t="shared" si="292"/>
        <v>34.404847037973312</v>
      </c>
    </row>
    <row r="2411" spans="1:11" ht="13.5" x14ac:dyDescent="0.25">
      <c r="A2411" s="3">
        <f>TITRES_STAT!B2414</f>
        <v>45516</v>
      </c>
      <c r="B2411" s="6">
        <f>TITRES_STAT!D2414</f>
        <v>34.4</v>
      </c>
      <c r="C2411" s="2">
        <f t="shared" si="293"/>
        <v>0</v>
      </c>
      <c r="D2411" s="2">
        <f t="shared" si="294"/>
        <v>34.4</v>
      </c>
      <c r="E2411" s="2">
        <f t="shared" si="296"/>
        <v>34.399999999999991</v>
      </c>
      <c r="F2411" s="2">
        <f t="shared" si="297"/>
        <v>34.399999999999991</v>
      </c>
      <c r="G2411" s="2">
        <f t="shared" si="291"/>
        <v>34.400000000000027</v>
      </c>
      <c r="H2411" s="2">
        <f t="shared" si="295"/>
        <v>34.50369999999981</v>
      </c>
      <c r="I2411" s="2">
        <f t="array" ref="I2411">SUMPRODUCT(B2395:B2414, (ROW(B2395:B2414)-ROW(B2395)+1)) / (20*21/2)</f>
        <v>34.4</v>
      </c>
      <c r="J2411" s="2">
        <f t="shared" si="298"/>
        <v>34.400060295719548</v>
      </c>
      <c r="K2411" s="2">
        <f t="shared" si="292"/>
        <v>34.40465695805279</v>
      </c>
    </row>
    <row r="2412" spans="1:11" ht="13.5" x14ac:dyDescent="0.25">
      <c r="A2412" s="3">
        <f>TITRES_STAT!B2415</f>
        <v>45518</v>
      </c>
      <c r="B2412" s="6">
        <f>TITRES_STAT!D2415</f>
        <v>34.4</v>
      </c>
      <c r="C2412" s="2">
        <f t="shared" si="293"/>
        <v>0</v>
      </c>
      <c r="D2412" s="2">
        <f t="shared" si="294"/>
        <v>34.4</v>
      </c>
      <c r="E2412" s="2">
        <f t="shared" si="296"/>
        <v>34.399999999999991</v>
      </c>
      <c r="F2412" s="2">
        <f t="shared" si="297"/>
        <v>34.399999999999991</v>
      </c>
      <c r="G2412" s="2">
        <f t="shared" si="291"/>
        <v>34.400000000000027</v>
      </c>
      <c r="H2412" s="2">
        <f t="shared" si="295"/>
        <v>34.504049999999808</v>
      </c>
      <c r="I2412" s="2">
        <f t="array" ref="I2412">SUMPRODUCT(B2396:B2415, (ROW(B2396:B2415)-ROW(B2396)+1)) / (20*21/2)</f>
        <v>34.4</v>
      </c>
      <c r="J2412" s="2">
        <f t="shared" si="298"/>
        <v>34.400054553270067</v>
      </c>
      <c r="K2412" s="2">
        <f t="shared" si="292"/>
        <v>34.404474332246799</v>
      </c>
    </row>
    <row r="2413" spans="1:11" ht="13.5" x14ac:dyDescent="0.25">
      <c r="A2413" s="3">
        <f>TITRES_STAT!B2416</f>
        <v>45519</v>
      </c>
      <c r="B2413" s="6">
        <f>TITRES_STAT!D2416</f>
        <v>34.4</v>
      </c>
      <c r="C2413" s="2">
        <f t="shared" si="293"/>
        <v>0</v>
      </c>
      <c r="D2413" s="2">
        <f t="shared" si="294"/>
        <v>34.4</v>
      </c>
      <c r="E2413" s="2">
        <f t="shared" si="296"/>
        <v>34.399999999999991</v>
      </c>
      <c r="F2413" s="2">
        <f t="shared" si="297"/>
        <v>34.399999999999991</v>
      </c>
      <c r="G2413" s="2">
        <f t="shared" si="291"/>
        <v>34.400000000000027</v>
      </c>
      <c r="H2413" s="2">
        <f t="shared" si="295"/>
        <v>34.504399999999812</v>
      </c>
      <c r="I2413" s="2">
        <f t="array" ref="I2413">SUMPRODUCT(B2397:B2416, (ROW(B2397:B2416)-ROW(B2397)+1)) / (20*21/2)</f>
        <v>34.4</v>
      </c>
      <c r="J2413" s="2">
        <f t="shared" si="298"/>
        <v>34.40004935772054</v>
      </c>
      <c r="K2413" s="2">
        <f t="shared" si="292"/>
        <v>34.404298868237127</v>
      </c>
    </row>
    <row r="2414" spans="1:11" ht="13.5" x14ac:dyDescent="0.25">
      <c r="A2414" s="3">
        <f>TITRES_STAT!B2417</f>
        <v>45520</v>
      </c>
      <c r="B2414" s="6">
        <f>TITRES_STAT!D2417</f>
        <v>34.4</v>
      </c>
      <c r="C2414" s="2">
        <f t="shared" si="293"/>
        <v>0</v>
      </c>
      <c r="D2414" s="2">
        <f t="shared" si="294"/>
        <v>34.4</v>
      </c>
      <c r="E2414" s="2">
        <f t="shared" si="296"/>
        <v>34.399999999999991</v>
      </c>
      <c r="F2414" s="2">
        <f t="shared" si="297"/>
        <v>34.399999999999991</v>
      </c>
      <c r="G2414" s="2">
        <f t="shared" si="291"/>
        <v>34.400000000000027</v>
      </c>
      <c r="H2414" s="2">
        <f t="shared" si="295"/>
        <v>34.50474999999981</v>
      </c>
      <c r="I2414" s="2">
        <f t="array" ref="I2414">SUMPRODUCT(B2398:B2417, (ROW(B2398:B2417)-ROW(B2398)+1)) / (20*21/2)</f>
        <v>34.4</v>
      </c>
      <c r="J2414" s="2">
        <f t="shared" si="298"/>
        <v>34.400044656985251</v>
      </c>
      <c r="K2414" s="2">
        <f t="shared" si="292"/>
        <v>34.404130285169011</v>
      </c>
    </row>
    <row r="2415" spans="1:11" ht="13.5" x14ac:dyDescent="0.25">
      <c r="A2415" s="3">
        <f>TITRES_STAT!B2418</f>
        <v>45523</v>
      </c>
      <c r="B2415" s="6">
        <f>TITRES_STAT!D2418</f>
        <v>34.4</v>
      </c>
      <c r="C2415" s="2">
        <f t="shared" si="293"/>
        <v>0</v>
      </c>
      <c r="D2415" s="2">
        <f t="shared" si="294"/>
        <v>34.4</v>
      </c>
      <c r="E2415" s="2">
        <f t="shared" si="296"/>
        <v>34.399999999999991</v>
      </c>
      <c r="F2415" s="2">
        <f t="shared" si="297"/>
        <v>34.399999999999991</v>
      </c>
      <c r="G2415" s="2">
        <f t="shared" si="291"/>
        <v>34.400000000000027</v>
      </c>
      <c r="H2415" s="2">
        <f t="shared" si="295"/>
        <v>34.512799999999814</v>
      </c>
      <c r="I2415" s="2">
        <f t="array" ref="I2415">SUMPRODUCT(B2399:B2418, (ROW(B2399:B2418)-ROW(B2399)+1)) / (20*21/2)</f>
        <v>34.4</v>
      </c>
      <c r="J2415" s="2">
        <f t="shared" si="298"/>
        <v>34.400040403939038</v>
      </c>
      <c r="K2415" s="2">
        <f t="shared" si="292"/>
        <v>34.403968313201602</v>
      </c>
    </row>
    <row r="2416" spans="1:11" ht="13.5" x14ac:dyDescent="0.25">
      <c r="A2416" s="3">
        <f>TITRES_STAT!B2419</f>
        <v>45524</v>
      </c>
      <c r="B2416" s="6">
        <f>TITRES_STAT!D2419</f>
        <v>34.4</v>
      </c>
      <c r="C2416" s="2">
        <f t="shared" si="293"/>
        <v>0</v>
      </c>
      <c r="D2416" s="2">
        <f t="shared" si="294"/>
        <v>34.4</v>
      </c>
      <c r="E2416" s="2">
        <f t="shared" si="296"/>
        <v>34.399999999999991</v>
      </c>
      <c r="F2416" s="2">
        <f t="shared" si="297"/>
        <v>34.399999999999991</v>
      </c>
      <c r="G2416" s="2">
        <f t="shared" si="291"/>
        <v>34.400000000000027</v>
      </c>
      <c r="H2416" s="2">
        <f t="shared" si="295"/>
        <v>34.513499999999816</v>
      </c>
      <c r="I2416" s="2">
        <f t="array" ref="I2416">SUMPRODUCT(B2400:B2419, (ROW(B2400:B2419)-ROW(B2400)+1)) / (20*21/2)</f>
        <v>34.4</v>
      </c>
      <c r="J2416" s="2">
        <f t="shared" si="298"/>
        <v>34.400036555944844</v>
      </c>
      <c r="K2416" s="2">
        <f t="shared" si="292"/>
        <v>34.403812693076055</v>
      </c>
    </row>
    <row r="2417" spans="1:11" ht="13.5" x14ac:dyDescent="0.25">
      <c r="A2417" s="3">
        <f>TITRES_STAT!B2420</f>
        <v>45525</v>
      </c>
      <c r="B2417" s="6">
        <f>TITRES_STAT!D2420</f>
        <v>34.4</v>
      </c>
      <c r="C2417" s="2">
        <f t="shared" si="293"/>
        <v>0</v>
      </c>
      <c r="D2417" s="2">
        <f t="shared" si="294"/>
        <v>34.4</v>
      </c>
      <c r="E2417" s="2">
        <f t="shared" si="296"/>
        <v>34.399999999999991</v>
      </c>
      <c r="F2417" s="2">
        <f t="shared" si="297"/>
        <v>34.399999999999991</v>
      </c>
      <c r="G2417" s="2">
        <f t="shared" si="291"/>
        <v>34.400000000000027</v>
      </c>
      <c r="H2417" s="2">
        <f t="shared" si="295"/>
        <v>34.514199999999818</v>
      </c>
      <c r="I2417" s="2">
        <f t="array" ref="I2417">SUMPRODUCT(B2401:B2420, (ROW(B2401:B2420)-ROW(B2401)+1)) / (20*21/2)</f>
        <v>34.4</v>
      </c>
      <c r="J2417" s="2">
        <f t="shared" si="298"/>
        <v>34.40003307442629</v>
      </c>
      <c r="K2417" s="2">
        <f t="shared" si="292"/>
        <v>34.40366317570053</v>
      </c>
    </row>
    <row r="2418" spans="1:11" ht="13.5" x14ac:dyDescent="0.25">
      <c r="A2418" s="3">
        <f>TITRES_STAT!B2421</f>
        <v>45526</v>
      </c>
      <c r="B2418" s="6">
        <f>TITRES_STAT!D2421</f>
        <v>34.4</v>
      </c>
      <c r="C2418" s="2">
        <f t="shared" si="293"/>
        <v>0</v>
      </c>
      <c r="D2418" s="2">
        <f t="shared" si="294"/>
        <v>34.4</v>
      </c>
      <c r="E2418" s="2">
        <f t="shared" si="296"/>
        <v>34.399999999999991</v>
      </c>
      <c r="F2418" s="2">
        <f t="shared" si="297"/>
        <v>34.399999999999991</v>
      </c>
      <c r="G2418" s="2">
        <f t="shared" ref="G2418:G2481" si="299">AVERAGE(B2369:B2418)</f>
        <v>34.400000000000027</v>
      </c>
      <c r="H2418" s="2">
        <f t="shared" si="295"/>
        <v>34.513699999999815</v>
      </c>
      <c r="I2418" s="2">
        <f t="array" ref="I2418">SUMPRODUCT(B2402:B2421, (ROW(B2402:B2421)-ROW(B2402)+1)) / (20*21/2)</f>
        <v>34.4</v>
      </c>
      <c r="J2418" s="2">
        <f t="shared" si="298"/>
        <v>34.400029924480933</v>
      </c>
      <c r="K2418" s="2">
        <f t="shared" si="292"/>
        <v>34.403519521751491</v>
      </c>
    </row>
    <row r="2419" spans="1:11" ht="13.5" x14ac:dyDescent="0.25">
      <c r="A2419" s="3">
        <f>TITRES_STAT!B2422</f>
        <v>45527</v>
      </c>
      <c r="B2419" s="6">
        <f>TITRES_STAT!D2422</f>
        <v>34.4</v>
      </c>
      <c r="C2419" s="2">
        <f t="shared" si="293"/>
        <v>0</v>
      </c>
      <c r="D2419" s="2">
        <f t="shared" si="294"/>
        <v>34.4</v>
      </c>
      <c r="E2419" s="2">
        <f t="shared" si="296"/>
        <v>34.399999999999991</v>
      </c>
      <c r="F2419" s="2">
        <f t="shared" si="297"/>
        <v>34.399999999999991</v>
      </c>
      <c r="G2419" s="2">
        <f t="shared" si="299"/>
        <v>34.400000000000027</v>
      </c>
      <c r="H2419" s="2">
        <f t="shared" si="295"/>
        <v>34.51319999999982</v>
      </c>
      <c r="I2419" s="2">
        <f t="array" ref="I2419">SUMPRODUCT(B2403:B2422, (ROW(B2403:B2422)-ROW(B2403)+1)) / (20*21/2)</f>
        <v>34.4</v>
      </c>
      <c r="J2419" s="2">
        <f t="shared" si="298"/>
        <v>34.400027074530371</v>
      </c>
      <c r="K2419" s="2">
        <f t="shared" ref="K2419:K2482" si="300">$K$4*B2419+(1-$K$4)*K2418</f>
        <v>34.403381501290653</v>
      </c>
    </row>
    <row r="2420" spans="1:11" ht="13.5" x14ac:dyDescent="0.25">
      <c r="A2420" s="3">
        <f>TITRES_STAT!B2423</f>
        <v>45530</v>
      </c>
      <c r="B2420" s="6">
        <f>TITRES_STAT!D2423</f>
        <v>34.4</v>
      </c>
      <c r="C2420" s="2">
        <f t="shared" si="293"/>
        <v>0</v>
      </c>
      <c r="D2420" s="2">
        <f t="shared" si="294"/>
        <v>34.4</v>
      </c>
      <c r="E2420" s="2">
        <f t="shared" si="296"/>
        <v>34.399999999999991</v>
      </c>
      <c r="F2420" s="2">
        <f t="shared" si="297"/>
        <v>34.399999999999991</v>
      </c>
      <c r="G2420" s="2">
        <f t="shared" si="299"/>
        <v>34.400000000000027</v>
      </c>
      <c r="H2420" s="2">
        <f t="shared" si="295"/>
        <v>34.512699999999818</v>
      </c>
      <c r="I2420" s="2">
        <f t="array" ref="I2420">SUMPRODUCT(B2404:B2423, (ROW(B2404:B2423)-ROW(B2404)+1)) / (20*21/2)</f>
        <v>34.4</v>
      </c>
      <c r="J2420" s="2">
        <f t="shared" si="298"/>
        <v>34.400024496003667</v>
      </c>
      <c r="K2420" s="2">
        <f t="shared" si="300"/>
        <v>34.403248893396906</v>
      </c>
    </row>
    <row r="2421" spans="1:11" ht="13.5" x14ac:dyDescent="0.25">
      <c r="A2421" s="3">
        <f>TITRES_STAT!B2424</f>
        <v>45531</v>
      </c>
      <c r="B2421" s="6">
        <f>TITRES_STAT!D2424</f>
        <v>34.4</v>
      </c>
      <c r="C2421" s="2">
        <f t="shared" si="293"/>
        <v>0</v>
      </c>
      <c r="D2421" s="2">
        <f t="shared" si="294"/>
        <v>34.4</v>
      </c>
      <c r="E2421" s="2">
        <f t="shared" si="296"/>
        <v>34.399999999999991</v>
      </c>
      <c r="F2421" s="2">
        <f t="shared" si="297"/>
        <v>34.399999999999991</v>
      </c>
      <c r="G2421" s="2">
        <f t="shared" si="299"/>
        <v>34.400000000000027</v>
      </c>
      <c r="H2421" s="2">
        <f t="shared" si="295"/>
        <v>34.512199999999815</v>
      </c>
      <c r="I2421" s="2">
        <f t="array" ref="I2421">SUMPRODUCT(B2405:B2424, (ROW(B2405:B2424)-ROW(B2405)+1)) / (20*21/2)</f>
        <v>34.4</v>
      </c>
      <c r="J2421" s="2">
        <f t="shared" si="298"/>
        <v>34.400022163050934</v>
      </c>
      <c r="K2421" s="2">
        <f t="shared" si="300"/>
        <v>34.403121485812719</v>
      </c>
    </row>
    <row r="2422" spans="1:11" ht="13.5" x14ac:dyDescent="0.25">
      <c r="A2422" s="3">
        <f>TITRES_STAT!B2425</f>
        <v>45532</v>
      </c>
      <c r="B2422" s="6">
        <f>TITRES_STAT!D2425</f>
        <v>34.4</v>
      </c>
      <c r="C2422" s="2">
        <f t="shared" si="293"/>
        <v>0</v>
      </c>
      <c r="D2422" s="2">
        <f t="shared" si="294"/>
        <v>34.4</v>
      </c>
      <c r="E2422" s="2">
        <f t="shared" si="296"/>
        <v>34.399999999999991</v>
      </c>
      <c r="F2422" s="2">
        <f t="shared" si="297"/>
        <v>34.399999999999991</v>
      </c>
      <c r="G2422" s="2">
        <f t="shared" si="299"/>
        <v>34.400000000000027</v>
      </c>
      <c r="H2422" s="2">
        <f t="shared" si="295"/>
        <v>34.511699999999813</v>
      </c>
      <c r="I2422" s="2">
        <f t="array" ref="I2422">SUMPRODUCT(B2406:B2425, (ROW(B2406:B2425)-ROW(B2406)+1)) / (20*21/2)</f>
        <v>34.4</v>
      </c>
      <c r="J2422" s="2">
        <f t="shared" si="298"/>
        <v>34.400020052284177</v>
      </c>
      <c r="K2422" s="2">
        <f t="shared" si="300"/>
        <v>34.402999074604381</v>
      </c>
    </row>
    <row r="2423" spans="1:11" ht="13.5" x14ac:dyDescent="0.25">
      <c r="A2423" s="3">
        <f>TITRES_STAT!B2426</f>
        <v>45533</v>
      </c>
      <c r="B2423" s="6">
        <f>TITRES_STAT!D2426</f>
        <v>34.4</v>
      </c>
      <c r="C2423" s="2">
        <f t="shared" si="293"/>
        <v>0</v>
      </c>
      <c r="D2423" s="2">
        <f t="shared" si="294"/>
        <v>34.4</v>
      </c>
      <c r="E2423" s="2">
        <f t="shared" si="296"/>
        <v>34.399999999999991</v>
      </c>
      <c r="F2423" s="2">
        <f t="shared" si="297"/>
        <v>34.399999999999991</v>
      </c>
      <c r="G2423" s="2">
        <f t="shared" si="299"/>
        <v>34.400000000000027</v>
      </c>
      <c r="H2423" s="2">
        <f t="shared" si="295"/>
        <v>34.511199999999818</v>
      </c>
      <c r="I2423" s="2">
        <f t="array" ref="I2423">SUMPRODUCT(B2407:B2426, (ROW(B2407:B2426)-ROW(B2407)+1)) / (20*21/2)</f>
        <v>34.4</v>
      </c>
      <c r="J2423" s="2">
        <f t="shared" si="298"/>
        <v>34.400018142542827</v>
      </c>
      <c r="K2423" s="2">
        <f t="shared" si="300"/>
        <v>34.402881463835584</v>
      </c>
    </row>
    <row r="2424" spans="1:11" ht="13.5" x14ac:dyDescent="0.25">
      <c r="A2424" s="3">
        <f>TITRES_STAT!B2427</f>
        <v>45534</v>
      </c>
      <c r="B2424" s="6">
        <f>TITRES_STAT!D2427</f>
        <v>34.4</v>
      </c>
      <c r="C2424" s="2">
        <f t="shared" si="293"/>
        <v>0</v>
      </c>
      <c r="D2424" s="2">
        <f t="shared" si="294"/>
        <v>34.4</v>
      </c>
      <c r="E2424" s="2">
        <f t="shared" si="296"/>
        <v>34.399999999999991</v>
      </c>
      <c r="F2424" s="2">
        <f t="shared" si="297"/>
        <v>34.399999999999991</v>
      </c>
      <c r="G2424" s="2">
        <f t="shared" si="299"/>
        <v>34.400000000000027</v>
      </c>
      <c r="H2424" s="2">
        <f t="shared" si="295"/>
        <v>34.510699999999815</v>
      </c>
      <c r="I2424" s="2">
        <f t="array" ref="I2424">SUMPRODUCT(B2408:B2427, (ROW(B2408:B2427)-ROW(B2408)+1)) / (20*21/2)</f>
        <v>34.4</v>
      </c>
      <c r="J2424" s="2">
        <f t="shared" si="298"/>
        <v>34.400016414681609</v>
      </c>
      <c r="K2424" s="2">
        <f t="shared" si="300"/>
        <v>34.4027684652538</v>
      </c>
    </row>
    <row r="2425" spans="1:11" ht="13.5" x14ac:dyDescent="0.25">
      <c r="A2425" s="3">
        <f>TITRES_STAT!B2428</f>
        <v>45537</v>
      </c>
      <c r="B2425" s="6">
        <f>TITRES_STAT!D2428</f>
        <v>34.4</v>
      </c>
      <c r="C2425" s="2">
        <f t="shared" si="293"/>
        <v>0</v>
      </c>
      <c r="D2425" s="2">
        <f t="shared" si="294"/>
        <v>34.4</v>
      </c>
      <c r="E2425" s="2">
        <f t="shared" si="296"/>
        <v>34.399999999999991</v>
      </c>
      <c r="F2425" s="2">
        <f t="shared" si="297"/>
        <v>34.399999999999991</v>
      </c>
      <c r="G2425" s="2">
        <f t="shared" si="299"/>
        <v>34.400000000000027</v>
      </c>
      <c r="H2425" s="2">
        <f t="shared" si="295"/>
        <v>34.510199999999813</v>
      </c>
      <c r="I2425" s="2">
        <f t="array" ref="I2425">SUMPRODUCT(B2409:B2428, (ROW(B2409:B2428)-ROW(B2409)+1)) / (20*21/2)</f>
        <v>34.4</v>
      </c>
      <c r="J2425" s="2">
        <f t="shared" si="298"/>
        <v>34.4000148513786</v>
      </c>
      <c r="K2425" s="2">
        <f t="shared" si="300"/>
        <v>34.402659897988947</v>
      </c>
    </row>
    <row r="2426" spans="1:11" ht="13.5" x14ac:dyDescent="0.25">
      <c r="A2426" s="3">
        <f>TITRES_STAT!B2429</f>
        <v>45538</v>
      </c>
      <c r="B2426" s="6">
        <f>TITRES_STAT!D2429</f>
        <v>34.4</v>
      </c>
      <c r="C2426" s="2">
        <f t="shared" si="293"/>
        <v>0</v>
      </c>
      <c r="D2426" s="2">
        <f t="shared" si="294"/>
        <v>34.4</v>
      </c>
      <c r="E2426" s="2">
        <f t="shared" si="296"/>
        <v>34.399999999999991</v>
      </c>
      <c r="F2426" s="2">
        <f t="shared" si="297"/>
        <v>34.399999999999991</v>
      </c>
      <c r="G2426" s="2">
        <f t="shared" si="299"/>
        <v>34.400000000000027</v>
      </c>
      <c r="H2426" s="2">
        <f t="shared" si="295"/>
        <v>34.509699999999818</v>
      </c>
      <c r="I2426" s="2">
        <f t="array" ref="I2426">SUMPRODUCT(B2410:B2429, (ROW(B2410:B2429)-ROW(B2410)+1)) / (20*21/2)</f>
        <v>34.4</v>
      </c>
      <c r="J2426" s="2">
        <f t="shared" si="298"/>
        <v>34.400013436961594</v>
      </c>
      <c r="K2426" s="2">
        <f t="shared" si="300"/>
        <v>34.402555588263894</v>
      </c>
    </row>
    <row r="2427" spans="1:11" ht="13.5" x14ac:dyDescent="0.25">
      <c r="A2427" s="3">
        <f>TITRES_STAT!B2430</f>
        <v>45539</v>
      </c>
      <c r="B2427" s="6">
        <f>TITRES_STAT!D2430</f>
        <v>34.4</v>
      </c>
      <c r="C2427" s="2">
        <f t="shared" si="293"/>
        <v>0</v>
      </c>
      <c r="D2427" s="2">
        <f t="shared" si="294"/>
        <v>34.4</v>
      </c>
      <c r="E2427" s="2">
        <f t="shared" si="296"/>
        <v>34.399999999999991</v>
      </c>
      <c r="F2427" s="2">
        <f t="shared" si="297"/>
        <v>34.399999999999991</v>
      </c>
      <c r="G2427" s="2">
        <f t="shared" si="299"/>
        <v>34.400000000000027</v>
      </c>
      <c r="H2427" s="2">
        <f t="shared" si="295"/>
        <v>34.509199999999822</v>
      </c>
      <c r="I2427" s="2">
        <f t="array" ref="I2427">SUMPRODUCT(B2411:B2430, (ROW(B2411:B2430)-ROW(B2411)+1)) / (20*21/2)</f>
        <v>34.4</v>
      </c>
      <c r="J2427" s="2">
        <f t="shared" si="298"/>
        <v>34.40001215725097</v>
      </c>
      <c r="K2427" s="2">
        <f t="shared" si="300"/>
        <v>34.402455369116296</v>
      </c>
    </row>
    <row r="2428" spans="1:11" ht="13.5" x14ac:dyDescent="0.25">
      <c r="A2428" s="3">
        <f>TITRES_STAT!B2431</f>
        <v>45540</v>
      </c>
      <c r="B2428" s="6">
        <f>TITRES_STAT!D2431</f>
        <v>34.4</v>
      </c>
      <c r="C2428" s="2">
        <f t="shared" si="293"/>
        <v>0</v>
      </c>
      <c r="D2428" s="2">
        <f t="shared" si="294"/>
        <v>34.4</v>
      </c>
      <c r="E2428" s="2">
        <f t="shared" si="296"/>
        <v>34.399999999999991</v>
      </c>
      <c r="F2428" s="2">
        <f t="shared" si="297"/>
        <v>34.399999999999991</v>
      </c>
      <c r="G2428" s="2">
        <f t="shared" si="299"/>
        <v>34.400000000000027</v>
      </c>
      <c r="H2428" s="2">
        <f t="shared" si="295"/>
        <v>34.50869999999982</v>
      </c>
      <c r="I2428" s="2">
        <f t="array" ref="I2428">SUMPRODUCT(B2412:B2431, (ROW(B2412:B2431)-ROW(B2412)+1)) / (20*21/2)</f>
        <v>34.4</v>
      </c>
      <c r="J2428" s="2">
        <f t="shared" si="298"/>
        <v>34.400010999417546</v>
      </c>
      <c r="K2428" s="2">
        <f t="shared" si="300"/>
        <v>34.402359080131347</v>
      </c>
    </row>
    <row r="2429" spans="1:11" ht="13.5" x14ac:dyDescent="0.25">
      <c r="A2429" s="3">
        <f>TITRES_STAT!B2432</f>
        <v>45541</v>
      </c>
      <c r="B2429" s="6">
        <f>TITRES_STAT!D2432</f>
        <v>34.4</v>
      </c>
      <c r="C2429" s="2">
        <f t="shared" si="293"/>
        <v>0</v>
      </c>
      <c r="D2429" s="2">
        <f t="shared" si="294"/>
        <v>34.4</v>
      </c>
      <c r="E2429" s="2">
        <f t="shared" si="296"/>
        <v>34.399999999999991</v>
      </c>
      <c r="F2429" s="2">
        <f t="shared" si="297"/>
        <v>34.399999999999991</v>
      </c>
      <c r="G2429" s="2">
        <f t="shared" si="299"/>
        <v>34.400000000000027</v>
      </c>
      <c r="H2429" s="2">
        <f t="shared" si="295"/>
        <v>34.508199999999817</v>
      </c>
      <c r="I2429" s="2">
        <f t="array" ref="I2429">SUMPRODUCT(B2413:B2432, (ROW(B2413:B2432)-ROW(B2413)+1)) / (20*21/2)</f>
        <v>34.4</v>
      </c>
      <c r="J2429" s="2">
        <f t="shared" si="298"/>
        <v>34.400009951853974</v>
      </c>
      <c r="K2429" s="2">
        <f t="shared" si="300"/>
        <v>34.402266567185023</v>
      </c>
    </row>
    <row r="2430" spans="1:11" ht="13.5" x14ac:dyDescent="0.25">
      <c r="A2430" s="3">
        <f>TITRES_STAT!B2433</f>
        <v>45544</v>
      </c>
      <c r="B2430" s="6">
        <f>TITRES_STAT!D2433</f>
        <v>34.4</v>
      </c>
      <c r="C2430" s="2">
        <f t="shared" si="293"/>
        <v>0</v>
      </c>
      <c r="D2430" s="2">
        <f t="shared" si="294"/>
        <v>34.4</v>
      </c>
      <c r="E2430" s="2">
        <f t="shared" si="296"/>
        <v>34.399999999999991</v>
      </c>
      <c r="F2430" s="2">
        <f t="shared" si="297"/>
        <v>34.399999999999991</v>
      </c>
      <c r="G2430" s="2">
        <f t="shared" si="299"/>
        <v>34.400000000000027</v>
      </c>
      <c r="H2430" s="2">
        <f t="shared" si="295"/>
        <v>34.507699999999822</v>
      </c>
      <c r="I2430" s="2">
        <f t="array" ref="I2430">SUMPRODUCT(B2414:B2433, (ROW(B2414:B2433)-ROW(B2414)+1)) / (20*21/2)</f>
        <v>34.4</v>
      </c>
      <c r="J2430" s="2">
        <f t="shared" si="298"/>
        <v>34.400009004058361</v>
      </c>
      <c r="K2430" s="2">
        <f t="shared" si="300"/>
        <v>34.402177682197376</v>
      </c>
    </row>
    <row r="2431" spans="1:11" ht="13.5" x14ac:dyDescent="0.25">
      <c r="A2431" s="3">
        <f>TITRES_STAT!B2434</f>
        <v>45545</v>
      </c>
      <c r="B2431" s="6">
        <f>TITRES_STAT!D2434</f>
        <v>34.4</v>
      </c>
      <c r="C2431" s="2">
        <f t="shared" si="293"/>
        <v>0</v>
      </c>
      <c r="D2431" s="2">
        <f t="shared" si="294"/>
        <v>34.4</v>
      </c>
      <c r="E2431" s="2">
        <f t="shared" si="296"/>
        <v>34.399999999999991</v>
      </c>
      <c r="F2431" s="2">
        <f t="shared" si="297"/>
        <v>34.399999999999991</v>
      </c>
      <c r="G2431" s="2">
        <f t="shared" si="299"/>
        <v>34.400000000000027</v>
      </c>
      <c r="H2431" s="2">
        <f t="shared" si="295"/>
        <v>34.507199999999827</v>
      </c>
      <c r="I2431" s="2">
        <f t="array" ref="I2431">SUMPRODUCT(B2415:B2434, (ROW(B2415:B2434)-ROW(B2415)+1)) / (20*21/2)</f>
        <v>34.4</v>
      </c>
      <c r="J2431" s="2">
        <f t="shared" si="298"/>
        <v>34.400008146528997</v>
      </c>
      <c r="K2431" s="2">
        <f t="shared" si="300"/>
        <v>34.402092282895524</v>
      </c>
    </row>
    <row r="2432" spans="1:11" ht="13.5" x14ac:dyDescent="0.25">
      <c r="A2432" s="3">
        <f>TITRES_STAT!B2435</f>
        <v>45546</v>
      </c>
      <c r="B2432" s="6">
        <f>TITRES_STAT!D2435</f>
        <v>34.4</v>
      </c>
      <c r="C2432" s="2">
        <f t="shared" si="293"/>
        <v>0</v>
      </c>
      <c r="D2432" s="2">
        <f t="shared" si="294"/>
        <v>34.4</v>
      </c>
      <c r="E2432" s="2">
        <f t="shared" si="296"/>
        <v>34.399999999999991</v>
      </c>
      <c r="F2432" s="2">
        <f t="shared" si="297"/>
        <v>34.399999999999991</v>
      </c>
      <c r="G2432" s="2">
        <f t="shared" si="299"/>
        <v>34.400000000000027</v>
      </c>
      <c r="H2432" s="2">
        <f t="shared" si="295"/>
        <v>34.506699999999825</v>
      </c>
      <c r="I2432" s="2">
        <f t="array" ref="I2432">SUMPRODUCT(B2416:B2435, (ROW(B2416:B2435)-ROW(B2416)+1)) / (20*21/2)</f>
        <v>34.4</v>
      </c>
      <c r="J2432" s="2">
        <f t="shared" si="298"/>
        <v>34.400007370669094</v>
      </c>
      <c r="K2432" s="2">
        <f t="shared" si="300"/>
        <v>34.402010232585901</v>
      </c>
    </row>
    <row r="2433" spans="1:11" ht="13.5" x14ac:dyDescent="0.25">
      <c r="A2433" s="3">
        <f>TITRES_STAT!B2436</f>
        <v>45547</v>
      </c>
      <c r="B2433" s="6">
        <f>TITRES_STAT!D2436</f>
        <v>34.4</v>
      </c>
      <c r="C2433" s="2">
        <f t="shared" si="293"/>
        <v>0</v>
      </c>
      <c r="D2433" s="2">
        <f t="shared" si="294"/>
        <v>34.4</v>
      </c>
      <c r="E2433" s="2">
        <f t="shared" si="296"/>
        <v>34.399999999999991</v>
      </c>
      <c r="F2433" s="2">
        <f t="shared" si="297"/>
        <v>34.399999999999991</v>
      </c>
      <c r="G2433" s="2">
        <f t="shared" si="299"/>
        <v>34.400000000000027</v>
      </c>
      <c r="H2433" s="2">
        <f t="shared" si="295"/>
        <v>34.506199999999829</v>
      </c>
      <c r="I2433" s="2">
        <f t="array" ref="I2433">SUMPRODUCT(B2417:B2436, (ROW(B2417:B2436)-ROW(B2417)+1)) / (20*21/2)</f>
        <v>34.4</v>
      </c>
      <c r="J2433" s="2">
        <f t="shared" si="298"/>
        <v>34.400006668700613</v>
      </c>
      <c r="K2433" s="2">
        <f t="shared" si="300"/>
        <v>34.401931399935478</v>
      </c>
    </row>
    <row r="2434" spans="1:11" ht="13.5" x14ac:dyDescent="0.25">
      <c r="A2434" s="3">
        <f>TITRES_STAT!B2437</f>
        <v>45548</v>
      </c>
      <c r="B2434" s="6">
        <f>TITRES_STAT!D2437</f>
        <v>34.4</v>
      </c>
      <c r="C2434" s="2">
        <f t="shared" si="293"/>
        <v>0</v>
      </c>
      <c r="D2434" s="2">
        <f t="shared" si="294"/>
        <v>34.4</v>
      </c>
      <c r="E2434" s="2">
        <f t="shared" si="296"/>
        <v>34.399999999999991</v>
      </c>
      <c r="F2434" s="2">
        <f t="shared" si="297"/>
        <v>34.399999999999991</v>
      </c>
      <c r="G2434" s="2">
        <f t="shared" si="299"/>
        <v>34.400000000000027</v>
      </c>
      <c r="H2434" s="2">
        <f t="shared" si="295"/>
        <v>34.505699999999827</v>
      </c>
      <c r="I2434" s="2">
        <f t="array" ref="I2434">SUMPRODUCT(B2418:B2437, (ROW(B2418:B2437)-ROW(B2418)+1)) / (20*21/2)</f>
        <v>34.4</v>
      </c>
      <c r="J2434" s="2">
        <f t="shared" si="298"/>
        <v>34.400006033586273</v>
      </c>
      <c r="K2434" s="2">
        <f t="shared" si="300"/>
        <v>34.401855658761541</v>
      </c>
    </row>
    <row r="2435" spans="1:11" ht="13.5" x14ac:dyDescent="0.25">
      <c r="A2435" s="3">
        <f>TITRES_STAT!B2438</f>
        <v>45551</v>
      </c>
      <c r="B2435" s="6">
        <f>TITRES_STAT!D2438</f>
        <v>34.4</v>
      </c>
      <c r="C2435" s="2">
        <f t="shared" si="293"/>
        <v>0</v>
      </c>
      <c r="D2435" s="2">
        <f t="shared" si="294"/>
        <v>34.4</v>
      </c>
      <c r="E2435" s="2">
        <f t="shared" si="296"/>
        <v>34.399999999999991</v>
      </c>
      <c r="F2435" s="2">
        <f t="shared" si="297"/>
        <v>34.399999999999991</v>
      </c>
      <c r="G2435" s="2">
        <f t="shared" si="299"/>
        <v>34.400000000000027</v>
      </c>
      <c r="H2435" s="2">
        <f t="shared" si="295"/>
        <v>34.502699999999834</v>
      </c>
      <c r="I2435" s="2">
        <f t="array" ref="I2435">SUMPRODUCT(B2419:B2438, (ROW(B2419:B2438)-ROW(B2419)+1)) / (20*21/2)</f>
        <v>34.4</v>
      </c>
      <c r="J2435" s="2">
        <f t="shared" si="298"/>
        <v>34.400005458959008</v>
      </c>
      <c r="K2435" s="2">
        <f t="shared" si="300"/>
        <v>34.401782887829718</v>
      </c>
    </row>
    <row r="2436" spans="1:11" ht="13.5" x14ac:dyDescent="0.25">
      <c r="A2436" s="3">
        <f>TITRES_STAT!B2439</f>
        <v>45552</v>
      </c>
      <c r="B2436" s="6">
        <f>TITRES_STAT!D2439</f>
        <v>34.4</v>
      </c>
      <c r="C2436" s="2">
        <f t="shared" ref="C2436:C2499" si="301">B2436-B2435</f>
        <v>0</v>
      </c>
      <c r="D2436" s="2">
        <f t="shared" si="294"/>
        <v>34.4</v>
      </c>
      <c r="E2436" s="2">
        <f t="shared" si="296"/>
        <v>34.399999999999991</v>
      </c>
      <c r="F2436" s="2">
        <f t="shared" si="297"/>
        <v>34.399999999999991</v>
      </c>
      <c r="G2436" s="2">
        <f t="shared" si="299"/>
        <v>34.400000000000027</v>
      </c>
      <c r="H2436" s="2">
        <f t="shared" si="295"/>
        <v>34.499699999999827</v>
      </c>
      <c r="I2436" s="2">
        <f t="array" ref="I2436">SUMPRODUCT(B2420:B2439, (ROW(B2420:B2439)-ROW(B2420)+1)) / (20*21/2)</f>
        <v>34.4</v>
      </c>
      <c r="J2436" s="2">
        <f t="shared" si="298"/>
        <v>34.400004939058149</v>
      </c>
      <c r="K2436" s="2">
        <f t="shared" si="300"/>
        <v>34.401712970659929</v>
      </c>
    </row>
    <row r="2437" spans="1:11" ht="13.5" x14ac:dyDescent="0.25">
      <c r="A2437" s="3">
        <f>TITRES_STAT!B2440</f>
        <v>45553</v>
      </c>
      <c r="B2437" s="6">
        <f>TITRES_STAT!D2440</f>
        <v>34.4</v>
      </c>
      <c r="C2437" s="2">
        <f t="shared" si="301"/>
        <v>0</v>
      </c>
      <c r="D2437" s="2">
        <f t="shared" si="294"/>
        <v>34.4</v>
      </c>
      <c r="E2437" s="2">
        <f t="shared" si="296"/>
        <v>34.399999999999991</v>
      </c>
      <c r="F2437" s="2">
        <f t="shared" si="297"/>
        <v>34.399999999999991</v>
      </c>
      <c r="G2437" s="2">
        <f t="shared" si="299"/>
        <v>34.400000000000027</v>
      </c>
      <c r="H2437" s="2">
        <f t="shared" si="295"/>
        <v>34.496699999999834</v>
      </c>
      <c r="I2437" s="2">
        <f t="array" ref="I2437">SUMPRODUCT(B2421:B2440, (ROW(B2421:B2440)-ROW(B2421)+1)) / (20*21/2)</f>
        <v>34.4</v>
      </c>
      <c r="J2437" s="2">
        <f t="shared" si="298"/>
        <v>34.400004468671661</v>
      </c>
      <c r="K2437" s="2">
        <f t="shared" si="300"/>
        <v>34.401645795339938</v>
      </c>
    </row>
    <row r="2438" spans="1:11" ht="13.5" x14ac:dyDescent="0.25">
      <c r="A2438" s="3">
        <f>TITRES_STAT!B2441</f>
        <v>45554</v>
      </c>
      <c r="B2438" s="6">
        <f>TITRES_STAT!D2441</f>
        <v>34.4</v>
      </c>
      <c r="C2438" s="2">
        <f t="shared" si="301"/>
        <v>0</v>
      </c>
      <c r="D2438" s="2">
        <f t="shared" ref="D2438:D2501" si="302">AVERAGE(B2434:B2438)</f>
        <v>34.4</v>
      </c>
      <c r="E2438" s="2">
        <f t="shared" si="296"/>
        <v>34.399999999999991</v>
      </c>
      <c r="F2438" s="2">
        <f t="shared" si="297"/>
        <v>34.399999999999991</v>
      </c>
      <c r="G2438" s="2">
        <f t="shared" si="299"/>
        <v>34.400000000000027</v>
      </c>
      <c r="H2438" s="2">
        <f t="shared" si="295"/>
        <v>34.493699999999833</v>
      </c>
      <c r="I2438" s="2">
        <f t="array" ref="I2438">SUMPRODUCT(B2422:B2441, (ROW(B2422:B2441)-ROW(B2422)+1)) / (20*21/2)</f>
        <v>34.4</v>
      </c>
      <c r="J2438" s="2">
        <f t="shared" si="298"/>
        <v>34.400004043083882</v>
      </c>
      <c r="K2438" s="2">
        <f t="shared" si="300"/>
        <v>34.401581254346219</v>
      </c>
    </row>
    <row r="2439" spans="1:11" ht="13.5" x14ac:dyDescent="0.25">
      <c r="A2439" s="3">
        <f>TITRES_STAT!B2442</f>
        <v>45555</v>
      </c>
      <c r="B2439" s="6">
        <f>TITRES_STAT!D2442</f>
        <v>34.4</v>
      </c>
      <c r="C2439" s="2">
        <f t="shared" si="301"/>
        <v>0</v>
      </c>
      <c r="D2439" s="2">
        <f t="shared" si="302"/>
        <v>34.4</v>
      </c>
      <c r="E2439" s="2">
        <f t="shared" si="296"/>
        <v>34.399999999999991</v>
      </c>
      <c r="F2439" s="2">
        <f t="shared" si="297"/>
        <v>34.399999999999991</v>
      </c>
      <c r="G2439" s="2">
        <f t="shared" si="299"/>
        <v>34.400000000000027</v>
      </c>
      <c r="H2439" s="2">
        <f t="shared" si="295"/>
        <v>34.49069999999984</v>
      </c>
      <c r="I2439" s="2">
        <f t="array" ref="I2439">SUMPRODUCT(B2423:B2442, (ROW(B2423:B2442)-ROW(B2423)+1)) / (20*21/2)</f>
        <v>34.4</v>
      </c>
      <c r="J2439" s="2">
        <f t="shared" si="298"/>
        <v>34.400003658028275</v>
      </c>
      <c r="K2439" s="2">
        <f t="shared" si="300"/>
        <v>34.401519244371862</v>
      </c>
    </row>
    <row r="2440" spans="1:11" ht="13.5" x14ac:dyDescent="0.25">
      <c r="A2440" s="3">
        <f>TITRES_STAT!B2443</f>
        <v>45558</v>
      </c>
      <c r="B2440" s="6">
        <f>TITRES_STAT!D2443</f>
        <v>34.4</v>
      </c>
      <c r="C2440" s="2">
        <f t="shared" si="301"/>
        <v>0</v>
      </c>
      <c r="D2440" s="2">
        <f t="shared" si="302"/>
        <v>34.4</v>
      </c>
      <c r="E2440" s="2">
        <f t="shared" si="296"/>
        <v>34.399999999999991</v>
      </c>
      <c r="F2440" s="2">
        <f t="shared" si="297"/>
        <v>34.399999999999991</v>
      </c>
      <c r="G2440" s="2">
        <f t="shared" si="299"/>
        <v>34.400000000000027</v>
      </c>
      <c r="H2440" s="2">
        <f t="shared" si="295"/>
        <v>34.487699999999833</v>
      </c>
      <c r="I2440" s="2">
        <f t="array" ref="I2440">SUMPRODUCT(B2424:B2443, (ROW(B2424:B2443)-ROW(B2424)+1)) / (20*21/2)</f>
        <v>34.4</v>
      </c>
      <c r="J2440" s="2">
        <f t="shared" si="298"/>
        <v>34.400003309644632</v>
      </c>
      <c r="K2440" s="2">
        <f t="shared" si="300"/>
        <v>34.401459666161202</v>
      </c>
    </row>
    <row r="2441" spans="1:11" ht="13.5" x14ac:dyDescent="0.25">
      <c r="A2441" s="3">
        <f>TITRES_STAT!B2444</f>
        <v>45559</v>
      </c>
      <c r="B2441" s="6">
        <f>TITRES_STAT!D2444</f>
        <v>34.4</v>
      </c>
      <c r="C2441" s="2">
        <f t="shared" si="301"/>
        <v>0</v>
      </c>
      <c r="D2441" s="2">
        <f t="shared" si="302"/>
        <v>34.4</v>
      </c>
      <c r="E2441" s="2">
        <f t="shared" si="296"/>
        <v>34.399999999999991</v>
      </c>
      <c r="F2441" s="2">
        <f t="shared" si="297"/>
        <v>34.399999999999991</v>
      </c>
      <c r="G2441" s="2">
        <f t="shared" si="299"/>
        <v>34.400000000000027</v>
      </c>
      <c r="H2441" s="2">
        <f t="shared" si="295"/>
        <v>34.48469999999984</v>
      </c>
      <c r="I2441" s="2">
        <f t="array" ref="I2441">SUMPRODUCT(B2425:B2444, (ROW(B2425:B2444)-ROW(B2425)+1)) / (20*21/2)</f>
        <v>34.4</v>
      </c>
      <c r="J2441" s="2">
        <f t="shared" si="298"/>
        <v>34.400002994440385</v>
      </c>
      <c r="K2441" s="2">
        <f t="shared" si="300"/>
        <v>34.401402424350962</v>
      </c>
    </row>
    <row r="2442" spans="1:11" ht="13.5" x14ac:dyDescent="0.25">
      <c r="A2442" s="3">
        <f>TITRES_STAT!B2445</f>
        <v>45560</v>
      </c>
      <c r="B2442" s="6">
        <f>TITRES_STAT!D2445</f>
        <v>34.4</v>
      </c>
      <c r="C2442" s="2">
        <f t="shared" si="301"/>
        <v>0</v>
      </c>
      <c r="D2442" s="2">
        <f t="shared" si="302"/>
        <v>34.4</v>
      </c>
      <c r="E2442" s="2">
        <f t="shared" si="296"/>
        <v>34.399999999999991</v>
      </c>
      <c r="F2442" s="2">
        <f t="shared" si="297"/>
        <v>34.399999999999991</v>
      </c>
      <c r="G2442" s="2">
        <f t="shared" si="299"/>
        <v>34.400000000000027</v>
      </c>
      <c r="H2442" s="2">
        <f t="shared" ref="H2442:H2505" si="303">AVERAGE(B2243:B2442)</f>
        <v>34.48169999999984</v>
      </c>
      <c r="I2442" s="2">
        <f t="array" ref="I2442">SUMPRODUCT(B2426:B2445, (ROW(B2426:B2445)-ROW(B2426)+1)) / (20*21/2)</f>
        <v>34.4</v>
      </c>
      <c r="J2442" s="2">
        <f t="shared" si="298"/>
        <v>34.400002709255588</v>
      </c>
      <c r="K2442" s="2">
        <f t="shared" si="300"/>
        <v>34.401347427317596</v>
      </c>
    </row>
    <row r="2443" spans="1:11" ht="13.5" x14ac:dyDescent="0.25">
      <c r="A2443" s="3">
        <f>TITRES_STAT!B2446</f>
        <v>45561</v>
      </c>
      <c r="B2443" s="6">
        <f>TITRES_STAT!D2446</f>
        <v>34.4</v>
      </c>
      <c r="C2443" s="2">
        <f t="shared" si="301"/>
        <v>0</v>
      </c>
      <c r="D2443" s="2">
        <f t="shared" si="302"/>
        <v>34.4</v>
      </c>
      <c r="E2443" s="2">
        <f t="shared" si="296"/>
        <v>34.399999999999991</v>
      </c>
      <c r="F2443" s="2">
        <f t="shared" si="297"/>
        <v>34.399999999999991</v>
      </c>
      <c r="G2443" s="2">
        <f t="shared" si="299"/>
        <v>34.400000000000027</v>
      </c>
      <c r="H2443" s="2">
        <f t="shared" si="303"/>
        <v>34.478699999999847</v>
      </c>
      <c r="I2443" s="2">
        <f t="array" ref="I2443">SUMPRODUCT(B2427:B2446, (ROW(B2427:B2446)-ROW(B2427)+1)) / (20*21/2)</f>
        <v>34.4</v>
      </c>
      <c r="J2443" s="2">
        <f t="shared" si="298"/>
        <v>34.400002451231245</v>
      </c>
      <c r="K2443" s="2">
        <f t="shared" si="300"/>
        <v>34.401294587030634</v>
      </c>
    </row>
    <row r="2444" spans="1:11" ht="13.5" x14ac:dyDescent="0.25">
      <c r="A2444" s="3">
        <f>TITRES_STAT!B2447</f>
        <v>45562</v>
      </c>
      <c r="B2444" s="6">
        <f>TITRES_STAT!D2447</f>
        <v>34.4</v>
      </c>
      <c r="C2444" s="2">
        <f t="shared" si="301"/>
        <v>0</v>
      </c>
      <c r="D2444" s="2">
        <f t="shared" si="302"/>
        <v>34.4</v>
      </c>
      <c r="E2444" s="2">
        <f t="shared" ref="E2444:E2507" si="304">AVERAGE(B2435:B2444)</f>
        <v>34.399999999999991</v>
      </c>
      <c r="F2444" s="2">
        <f t="shared" si="297"/>
        <v>34.399999999999991</v>
      </c>
      <c r="G2444" s="2">
        <f t="shared" si="299"/>
        <v>34.400000000000027</v>
      </c>
      <c r="H2444" s="2">
        <f t="shared" si="303"/>
        <v>34.47569999999984</v>
      </c>
      <c r="I2444" s="2">
        <f t="array" ref="I2444">SUMPRODUCT(B2428:B2447, (ROW(B2428:B2447)-ROW(B2428)+1)) / (20*21/2)</f>
        <v>34.4</v>
      </c>
      <c r="J2444" s="2">
        <f t="shared" si="298"/>
        <v>34.400002217780653</v>
      </c>
      <c r="K2444" s="2">
        <f t="shared" si="300"/>
        <v>34.401243818911787</v>
      </c>
    </row>
    <row r="2445" spans="1:11" ht="13.5" x14ac:dyDescent="0.25">
      <c r="A2445" s="3">
        <f>TITRES_STAT!B2448</f>
        <v>45565</v>
      </c>
      <c r="B2445" s="6">
        <f>TITRES_STAT!D2448</f>
        <v>34.4</v>
      </c>
      <c r="C2445" s="2">
        <f t="shared" si="301"/>
        <v>0</v>
      </c>
      <c r="D2445" s="2">
        <f t="shared" si="302"/>
        <v>34.4</v>
      </c>
      <c r="E2445" s="2">
        <f t="shared" si="304"/>
        <v>34.399999999999991</v>
      </c>
      <c r="F2445" s="2">
        <f t="shared" si="297"/>
        <v>34.399999999999991</v>
      </c>
      <c r="G2445" s="2">
        <f t="shared" si="299"/>
        <v>34.400000000000027</v>
      </c>
      <c r="H2445" s="2">
        <f t="shared" si="303"/>
        <v>34.472699999999847</v>
      </c>
      <c r="I2445" s="2">
        <f t="array" ref="I2445">SUMPRODUCT(B2429:B2448, (ROW(B2429:B2448)-ROW(B2429)+1)) / (20*21/2)</f>
        <v>34.4</v>
      </c>
      <c r="J2445" s="2">
        <f t="shared" si="298"/>
        <v>34.400002006563447</v>
      </c>
      <c r="K2445" s="2">
        <f t="shared" si="300"/>
        <v>34.401195041699566</v>
      </c>
    </row>
    <row r="2446" spans="1:11" ht="13.5" x14ac:dyDescent="0.25">
      <c r="A2446" s="3">
        <f>TITRES_STAT!B2449</f>
        <v>45566</v>
      </c>
      <c r="B2446" s="6">
        <f>TITRES_STAT!D2449</f>
        <v>34.4</v>
      </c>
      <c r="C2446" s="2">
        <f t="shared" si="301"/>
        <v>0</v>
      </c>
      <c r="D2446" s="2">
        <f t="shared" si="302"/>
        <v>34.4</v>
      </c>
      <c r="E2446" s="2">
        <f t="shared" si="304"/>
        <v>34.399999999999991</v>
      </c>
      <c r="F2446" s="2">
        <f t="shared" si="297"/>
        <v>34.399999999999991</v>
      </c>
      <c r="G2446" s="2">
        <f t="shared" si="299"/>
        <v>34.400000000000027</v>
      </c>
      <c r="H2446" s="2">
        <f t="shared" si="303"/>
        <v>34.469699999999847</v>
      </c>
      <c r="I2446" s="2">
        <f t="array" ref="I2446">SUMPRODUCT(B2430:B2449, (ROW(B2430:B2449)-ROW(B2430)+1)) / (20*21/2)</f>
        <v>34.4</v>
      </c>
      <c r="J2446" s="2">
        <f t="shared" si="298"/>
        <v>34.400001815462169</v>
      </c>
      <c r="K2446" s="2">
        <f t="shared" si="300"/>
        <v>34.401148177319193</v>
      </c>
    </row>
    <row r="2447" spans="1:11" ht="13.5" x14ac:dyDescent="0.25">
      <c r="A2447" s="3">
        <f>TITRES_STAT!B2450</f>
        <v>45567</v>
      </c>
      <c r="B2447" s="6">
        <f>TITRES_STAT!D2450</f>
        <v>34.4</v>
      </c>
      <c r="C2447" s="2">
        <f t="shared" si="301"/>
        <v>0</v>
      </c>
      <c r="D2447" s="2">
        <f t="shared" si="302"/>
        <v>34.4</v>
      </c>
      <c r="E2447" s="2">
        <f t="shared" si="304"/>
        <v>34.399999999999991</v>
      </c>
      <c r="F2447" s="2">
        <f t="shared" si="297"/>
        <v>34.399999999999991</v>
      </c>
      <c r="G2447" s="2">
        <f t="shared" si="299"/>
        <v>34.400000000000027</v>
      </c>
      <c r="H2447" s="2">
        <f t="shared" si="303"/>
        <v>34.466699999999854</v>
      </c>
      <c r="I2447" s="2">
        <f t="array" ref="I2447">SUMPRODUCT(B2431:B2450, (ROW(B2431:B2450)-ROW(B2431)+1)) / (20*21/2)</f>
        <v>34.4</v>
      </c>
      <c r="J2447" s="2">
        <f t="shared" si="298"/>
        <v>34.400001642561008</v>
      </c>
      <c r="K2447" s="2">
        <f t="shared" si="300"/>
        <v>34.401103150757656</v>
      </c>
    </row>
    <row r="2448" spans="1:11" ht="13.5" x14ac:dyDescent="0.25">
      <c r="A2448" s="3">
        <f>TITRES_STAT!B2451</f>
        <v>45568</v>
      </c>
      <c r="B2448" s="6">
        <f>TITRES_STAT!D2451</f>
        <v>34.4</v>
      </c>
      <c r="C2448" s="2">
        <f t="shared" si="301"/>
        <v>0</v>
      </c>
      <c r="D2448" s="2">
        <f t="shared" si="302"/>
        <v>34.4</v>
      </c>
      <c r="E2448" s="2">
        <f t="shared" si="304"/>
        <v>34.399999999999991</v>
      </c>
      <c r="F2448" s="2">
        <f t="shared" si="297"/>
        <v>34.399999999999991</v>
      </c>
      <c r="G2448" s="2">
        <f t="shared" si="299"/>
        <v>34.400000000000027</v>
      </c>
      <c r="H2448" s="2">
        <f t="shared" si="303"/>
        <v>34.463699999999847</v>
      </c>
      <c r="I2448" s="2">
        <f t="array" ref="I2448">SUMPRODUCT(B2432:B2451, (ROW(B2432:B2451)-ROW(B2432)+1)) / (20*21/2)</f>
        <v>34.4</v>
      </c>
      <c r="J2448" s="2">
        <f t="shared" si="298"/>
        <v>34.400001486126627</v>
      </c>
      <c r="K2448" s="2">
        <f t="shared" si="300"/>
        <v>34.401059889943632</v>
      </c>
    </row>
    <row r="2449" spans="1:11" ht="13.5" x14ac:dyDescent="0.25">
      <c r="A2449" s="3">
        <f>TITRES_STAT!B2452</f>
        <v>45569</v>
      </c>
      <c r="B2449" s="6">
        <f>TITRES_STAT!D2452</f>
        <v>34.4</v>
      </c>
      <c r="C2449" s="2">
        <f t="shared" si="301"/>
        <v>0</v>
      </c>
      <c r="D2449" s="2">
        <f t="shared" si="302"/>
        <v>34.4</v>
      </c>
      <c r="E2449" s="2">
        <f t="shared" si="304"/>
        <v>34.399999999999991</v>
      </c>
      <c r="F2449" s="2">
        <f t="shared" si="297"/>
        <v>34.399999999999991</v>
      </c>
      <c r="G2449" s="2">
        <f t="shared" si="299"/>
        <v>34.400000000000027</v>
      </c>
      <c r="H2449" s="2">
        <f t="shared" si="303"/>
        <v>34.460699999999854</v>
      </c>
      <c r="I2449" s="2">
        <f t="array" ref="I2449">SUMPRODUCT(B2433:B2452, (ROW(B2433:B2452)-ROW(B2433)+1)) / (20*21/2)</f>
        <v>34.4</v>
      </c>
      <c r="J2449" s="2">
        <f t="shared" si="298"/>
        <v>34.400001344590756</v>
      </c>
      <c r="K2449" s="2">
        <f t="shared" si="300"/>
        <v>34.401018325632123</v>
      </c>
    </row>
    <row r="2450" spans="1:11" ht="13.5" x14ac:dyDescent="0.25">
      <c r="A2450" s="3">
        <f>TITRES_STAT!B2453</f>
        <v>45572</v>
      </c>
      <c r="B2450" s="6">
        <f>TITRES_STAT!D2453</f>
        <v>34.4</v>
      </c>
      <c r="C2450" s="2">
        <f t="shared" si="301"/>
        <v>0</v>
      </c>
      <c r="D2450" s="2">
        <f t="shared" si="302"/>
        <v>34.4</v>
      </c>
      <c r="E2450" s="2">
        <f t="shared" si="304"/>
        <v>34.399999999999991</v>
      </c>
      <c r="F2450" s="2">
        <f t="shared" si="297"/>
        <v>34.399999999999991</v>
      </c>
      <c r="G2450" s="2">
        <f t="shared" si="299"/>
        <v>34.400000000000027</v>
      </c>
      <c r="H2450" s="2">
        <f t="shared" si="303"/>
        <v>34.457699999999853</v>
      </c>
      <c r="I2450" s="2">
        <f t="array" ref="I2450">SUMPRODUCT(B2434:B2453, (ROW(B2434:B2453)-ROW(B2434)+1)) / (20*21/2)</f>
        <v>34.4</v>
      </c>
      <c r="J2450" s="2">
        <f t="shared" si="298"/>
        <v>34.400001216534491</v>
      </c>
      <c r="K2450" s="2">
        <f t="shared" si="300"/>
        <v>34.400978391293613</v>
      </c>
    </row>
    <row r="2451" spans="1:11" ht="13.5" x14ac:dyDescent="0.25">
      <c r="A2451" s="3">
        <f>TITRES_STAT!B2454</f>
        <v>45573</v>
      </c>
      <c r="B2451" s="6">
        <f>TITRES_STAT!D2454</f>
        <v>34.4</v>
      </c>
      <c r="C2451" s="2">
        <f t="shared" si="301"/>
        <v>0</v>
      </c>
      <c r="D2451" s="2">
        <f t="shared" si="302"/>
        <v>34.4</v>
      </c>
      <c r="E2451" s="2">
        <f t="shared" si="304"/>
        <v>34.399999999999991</v>
      </c>
      <c r="F2451" s="2">
        <f t="shared" si="297"/>
        <v>34.399999999999991</v>
      </c>
      <c r="G2451" s="2">
        <f t="shared" si="299"/>
        <v>34.400000000000027</v>
      </c>
      <c r="H2451" s="2">
        <f t="shared" si="303"/>
        <v>34.45469999999986</v>
      </c>
      <c r="I2451" s="2">
        <f t="array" ref="I2451">SUMPRODUCT(B2435:B2454, (ROW(B2435:B2454)-ROW(B2435)+1)) / (20*21/2)</f>
        <v>34.4</v>
      </c>
      <c r="J2451" s="2">
        <f t="shared" si="298"/>
        <v>34.400001100674068</v>
      </c>
      <c r="K2451" s="2">
        <f t="shared" si="300"/>
        <v>34.400940023007593</v>
      </c>
    </row>
    <row r="2452" spans="1:11" ht="13.5" x14ac:dyDescent="0.25">
      <c r="A2452" s="3">
        <f>TITRES_STAT!B2455</f>
        <v>45574</v>
      </c>
      <c r="B2452" s="6">
        <f>TITRES_STAT!D2455</f>
        <v>34.4</v>
      </c>
      <c r="C2452" s="2">
        <f t="shared" si="301"/>
        <v>0</v>
      </c>
      <c r="D2452" s="2">
        <f t="shared" si="302"/>
        <v>34.4</v>
      </c>
      <c r="E2452" s="2">
        <f t="shared" si="304"/>
        <v>34.399999999999991</v>
      </c>
      <c r="F2452" s="2">
        <f t="shared" ref="F2452:F2515" si="305">AVERAGE(B2433:B2452)</f>
        <v>34.399999999999991</v>
      </c>
      <c r="G2452" s="2">
        <f t="shared" si="299"/>
        <v>34.400000000000027</v>
      </c>
      <c r="H2452" s="2">
        <f t="shared" si="303"/>
        <v>34.451699999999853</v>
      </c>
      <c r="I2452" s="2">
        <f t="array" ref="I2452">SUMPRODUCT(B2436:B2455, (ROW(B2436:B2455)-ROW(B2436)+1)) / (20*21/2)</f>
        <v>34.4</v>
      </c>
      <c r="J2452" s="2">
        <f t="shared" si="298"/>
        <v>34.400000995847968</v>
      </c>
      <c r="K2452" s="2">
        <f t="shared" si="300"/>
        <v>34.40090315936024</v>
      </c>
    </row>
    <row r="2453" spans="1:11" ht="13.5" x14ac:dyDescent="0.25">
      <c r="A2453" s="3">
        <f>TITRES_STAT!B2456</f>
        <v>45575</v>
      </c>
      <c r="B2453" s="6">
        <f>TITRES_STAT!D2456</f>
        <v>34.4</v>
      </c>
      <c r="C2453" s="2">
        <f t="shared" si="301"/>
        <v>0</v>
      </c>
      <c r="D2453" s="2">
        <f t="shared" si="302"/>
        <v>34.4</v>
      </c>
      <c r="E2453" s="2">
        <f t="shared" si="304"/>
        <v>34.399999999999991</v>
      </c>
      <c r="F2453" s="2">
        <f t="shared" si="305"/>
        <v>34.399999999999991</v>
      </c>
      <c r="G2453" s="2">
        <f t="shared" si="299"/>
        <v>34.400000000000027</v>
      </c>
      <c r="H2453" s="2">
        <f t="shared" si="303"/>
        <v>34.44869999999986</v>
      </c>
      <c r="I2453" s="2">
        <f t="array" ref="I2453">SUMPRODUCT(B2437:B2456, (ROW(B2437:B2456)-ROW(B2437)+1)) / (20*21/2)</f>
        <v>34.4</v>
      </c>
      <c r="J2453" s="2">
        <f t="shared" ref="J2453:J2516" si="306">$J$4*B2453+J2452*(1-$J$4)</f>
        <v>34.400000901005306</v>
      </c>
      <c r="K2453" s="2">
        <f t="shared" si="300"/>
        <v>34.400867741346119</v>
      </c>
    </row>
    <row r="2454" spans="1:11" ht="13.5" x14ac:dyDescent="0.25">
      <c r="A2454" s="3">
        <f>TITRES_STAT!B2457</f>
        <v>45576</v>
      </c>
      <c r="B2454" s="6">
        <f>TITRES_STAT!D2457</f>
        <v>34.4</v>
      </c>
      <c r="C2454" s="2">
        <f t="shared" si="301"/>
        <v>0</v>
      </c>
      <c r="D2454" s="2">
        <f t="shared" si="302"/>
        <v>34.4</v>
      </c>
      <c r="E2454" s="2">
        <f t="shared" si="304"/>
        <v>34.399999999999991</v>
      </c>
      <c r="F2454" s="2">
        <f t="shared" si="305"/>
        <v>34.399999999999991</v>
      </c>
      <c r="G2454" s="2">
        <f t="shared" si="299"/>
        <v>34.400000000000027</v>
      </c>
      <c r="H2454" s="2">
        <f t="shared" si="303"/>
        <v>34.44569999999986</v>
      </c>
      <c r="I2454" s="2">
        <f t="array" ref="I2454">SUMPRODUCT(B2438:B2457, (ROW(B2438:B2457)-ROW(B2438)+1)) / (20*21/2)</f>
        <v>34.4</v>
      </c>
      <c r="J2454" s="2">
        <f t="shared" si="306"/>
        <v>34.400000815195277</v>
      </c>
      <c r="K2454" s="2">
        <f t="shared" si="300"/>
        <v>34.400833712273723</v>
      </c>
    </row>
    <row r="2455" spans="1:11" ht="13.5" x14ac:dyDescent="0.25">
      <c r="A2455" s="3">
        <f>TITRES_STAT!B2458</f>
        <v>45579</v>
      </c>
      <c r="B2455" s="6">
        <f>TITRES_STAT!D2458</f>
        <v>34.4</v>
      </c>
      <c r="C2455" s="2">
        <f t="shared" si="301"/>
        <v>0</v>
      </c>
      <c r="D2455" s="2">
        <f t="shared" si="302"/>
        <v>34.4</v>
      </c>
      <c r="E2455" s="2">
        <f t="shared" si="304"/>
        <v>34.399999999999991</v>
      </c>
      <c r="F2455" s="2">
        <f t="shared" si="305"/>
        <v>34.399999999999991</v>
      </c>
      <c r="G2455" s="2">
        <f t="shared" si="299"/>
        <v>34.400000000000027</v>
      </c>
      <c r="H2455" s="2">
        <f t="shared" si="303"/>
        <v>34.44269999999986</v>
      </c>
      <c r="I2455" s="2">
        <f t="array" ref="I2455">SUMPRODUCT(B2439:B2458, (ROW(B2439:B2458)-ROW(B2439)+1)) / (20*21/2)</f>
        <v>34.4</v>
      </c>
      <c r="J2455" s="2">
        <f t="shared" si="306"/>
        <v>34.400000737557633</v>
      </c>
      <c r="K2455" s="2">
        <f t="shared" si="300"/>
        <v>34.400801017674759</v>
      </c>
    </row>
    <row r="2456" spans="1:11" ht="13.5" x14ac:dyDescent="0.25">
      <c r="A2456" s="3">
        <f>TITRES_STAT!B2459</f>
        <v>45581</v>
      </c>
      <c r="B2456" s="6">
        <f>TITRES_STAT!D2459</f>
        <v>34.4</v>
      </c>
      <c r="C2456" s="2">
        <f t="shared" si="301"/>
        <v>0</v>
      </c>
      <c r="D2456" s="2">
        <f t="shared" si="302"/>
        <v>34.4</v>
      </c>
      <c r="E2456" s="2">
        <f t="shared" si="304"/>
        <v>34.399999999999991</v>
      </c>
      <c r="F2456" s="2">
        <f t="shared" si="305"/>
        <v>34.399999999999991</v>
      </c>
      <c r="G2456" s="2">
        <f t="shared" si="299"/>
        <v>34.400000000000027</v>
      </c>
      <c r="H2456" s="2">
        <f t="shared" si="303"/>
        <v>34.43969999999986</v>
      </c>
      <c r="I2456" s="2">
        <f t="array" ref="I2456">SUMPRODUCT(B2440:B2459, (ROW(B2440:B2459)-ROW(B2440)+1)) / (20*21/2)</f>
        <v>34.4</v>
      </c>
      <c r="J2456" s="2">
        <f t="shared" si="306"/>
        <v>34.400000667314053</v>
      </c>
      <c r="K2456" s="2">
        <f t="shared" si="300"/>
        <v>34.400769605216929</v>
      </c>
    </row>
    <row r="2457" spans="1:11" ht="13.5" x14ac:dyDescent="0.25">
      <c r="A2457" s="3">
        <f>TITRES_STAT!B2460</f>
        <v>45582</v>
      </c>
      <c r="B2457" s="6">
        <f>TITRES_STAT!D2460</f>
        <v>34.4</v>
      </c>
      <c r="C2457" s="2">
        <f t="shared" si="301"/>
        <v>0</v>
      </c>
      <c r="D2457" s="2">
        <f t="shared" si="302"/>
        <v>34.4</v>
      </c>
      <c r="E2457" s="2">
        <f t="shared" si="304"/>
        <v>34.399999999999991</v>
      </c>
      <c r="F2457" s="2">
        <f t="shared" si="305"/>
        <v>34.399999999999991</v>
      </c>
      <c r="G2457" s="2">
        <f t="shared" si="299"/>
        <v>34.400000000000027</v>
      </c>
      <c r="H2457" s="2">
        <f t="shared" si="303"/>
        <v>34.436699999999867</v>
      </c>
      <c r="I2457" s="2">
        <f t="array" ref="I2457">SUMPRODUCT(B2441:B2460, (ROW(B2441:B2460)-ROW(B2441)+1)) / (20*21/2)</f>
        <v>34.4</v>
      </c>
      <c r="J2457" s="2">
        <f t="shared" si="306"/>
        <v>34.400000603760333</v>
      </c>
      <c r="K2457" s="2">
        <f t="shared" si="300"/>
        <v>34.400739424620191</v>
      </c>
    </row>
    <row r="2458" spans="1:11" ht="13.5" x14ac:dyDescent="0.25">
      <c r="A2458" s="3">
        <f>TITRES_STAT!B2461</f>
        <v>45583</v>
      </c>
      <c r="B2458" s="6">
        <f>TITRES_STAT!D2461</f>
        <v>34.4</v>
      </c>
      <c r="C2458" s="2">
        <f t="shared" si="301"/>
        <v>0</v>
      </c>
      <c r="D2458" s="2">
        <f t="shared" si="302"/>
        <v>34.4</v>
      </c>
      <c r="E2458" s="2">
        <f t="shared" si="304"/>
        <v>34.399999999999991</v>
      </c>
      <c r="F2458" s="2">
        <f t="shared" si="305"/>
        <v>34.399999999999991</v>
      </c>
      <c r="G2458" s="2">
        <f t="shared" si="299"/>
        <v>34.400000000000027</v>
      </c>
      <c r="H2458" s="2">
        <f t="shared" si="303"/>
        <v>34.433649999999865</v>
      </c>
      <c r="I2458" s="2">
        <f t="array" ref="I2458">SUMPRODUCT(B2442:B2461, (ROW(B2442:B2461)-ROW(B2442)+1)) / (20*21/2)</f>
        <v>34.4</v>
      </c>
      <c r="J2458" s="2">
        <f t="shared" si="306"/>
        <v>34.400000546259349</v>
      </c>
      <c r="K2458" s="2">
        <f t="shared" si="300"/>
        <v>34.400710427576264</v>
      </c>
    </row>
    <row r="2459" spans="1:11" ht="13.5" x14ac:dyDescent="0.25">
      <c r="A2459" s="3">
        <f>TITRES_STAT!B2462</f>
        <v>45586</v>
      </c>
      <c r="B2459" s="6">
        <f>TITRES_STAT!D2462</f>
        <v>34.4</v>
      </c>
      <c r="C2459" s="2">
        <f t="shared" si="301"/>
        <v>0</v>
      </c>
      <c r="D2459" s="2">
        <f t="shared" si="302"/>
        <v>34.4</v>
      </c>
      <c r="E2459" s="2">
        <f t="shared" si="304"/>
        <v>34.399999999999991</v>
      </c>
      <c r="F2459" s="2">
        <f t="shared" si="305"/>
        <v>34.399999999999991</v>
      </c>
      <c r="G2459" s="2">
        <f t="shared" si="299"/>
        <v>34.400000000000027</v>
      </c>
      <c r="H2459" s="2">
        <f t="shared" si="303"/>
        <v>34.43059999999987</v>
      </c>
      <c r="I2459" s="2">
        <f t="array" ref="I2459">SUMPRODUCT(B2443:B2462, (ROW(B2443:B2462)-ROW(B2443)+1)) / (20*21/2)</f>
        <v>34.4</v>
      </c>
      <c r="J2459" s="2">
        <f t="shared" si="306"/>
        <v>34.400000494234654</v>
      </c>
      <c r="K2459" s="2">
        <f t="shared" si="300"/>
        <v>34.400682567671318</v>
      </c>
    </row>
    <row r="2460" spans="1:11" ht="13.5" x14ac:dyDescent="0.25">
      <c r="A2460" s="3">
        <f>TITRES_STAT!B2463</f>
        <v>45587</v>
      </c>
      <c r="B2460" s="6">
        <f>TITRES_STAT!D2463</f>
        <v>34.4</v>
      </c>
      <c r="C2460" s="2">
        <f t="shared" si="301"/>
        <v>0</v>
      </c>
      <c r="D2460" s="2">
        <f t="shared" si="302"/>
        <v>34.4</v>
      </c>
      <c r="E2460" s="2">
        <f t="shared" si="304"/>
        <v>34.399999999999991</v>
      </c>
      <c r="F2460" s="2">
        <f t="shared" si="305"/>
        <v>34.399999999999991</v>
      </c>
      <c r="G2460" s="2">
        <f t="shared" si="299"/>
        <v>34.400000000000027</v>
      </c>
      <c r="H2460" s="2">
        <f t="shared" si="303"/>
        <v>34.43014999999987</v>
      </c>
      <c r="I2460" s="2">
        <f t="array" ref="I2460">SUMPRODUCT(B2444:B2463, (ROW(B2444:B2463)-ROW(B2444)+1)) / (20*21/2)</f>
        <v>34.4</v>
      </c>
      <c r="J2460" s="2">
        <f t="shared" si="306"/>
        <v>34.400000447164686</v>
      </c>
      <c r="K2460" s="2">
        <f t="shared" si="300"/>
        <v>34.400655800311661</v>
      </c>
    </row>
    <row r="2461" spans="1:11" ht="13.5" x14ac:dyDescent="0.25">
      <c r="A2461" s="3">
        <f>TITRES_STAT!B2464</f>
        <v>45588</v>
      </c>
      <c r="B2461" s="6">
        <f>TITRES_STAT!D2464</f>
        <v>34.4</v>
      </c>
      <c r="C2461" s="2">
        <f t="shared" si="301"/>
        <v>0</v>
      </c>
      <c r="D2461" s="2">
        <f t="shared" si="302"/>
        <v>34.4</v>
      </c>
      <c r="E2461" s="2">
        <f t="shared" si="304"/>
        <v>34.399999999999991</v>
      </c>
      <c r="F2461" s="2">
        <f t="shared" si="305"/>
        <v>34.399999999999991</v>
      </c>
      <c r="G2461" s="2">
        <f t="shared" si="299"/>
        <v>34.400000000000027</v>
      </c>
      <c r="H2461" s="2">
        <f t="shared" si="303"/>
        <v>34.429699999999869</v>
      </c>
      <c r="I2461" s="2">
        <f t="array" ref="I2461">SUMPRODUCT(B2445:B2464, (ROW(B2445:B2464)-ROW(B2445)+1)) / (20*21/2)</f>
        <v>34.4</v>
      </c>
      <c r="J2461" s="2">
        <f t="shared" si="306"/>
        <v>34.400000404577575</v>
      </c>
      <c r="K2461" s="2">
        <f t="shared" si="300"/>
        <v>34.400630082652384</v>
      </c>
    </row>
    <row r="2462" spans="1:11" ht="13.5" x14ac:dyDescent="0.25">
      <c r="A2462" s="3">
        <f>TITRES_STAT!B2465</f>
        <v>45589</v>
      </c>
      <c r="B2462" s="6">
        <f>TITRES_STAT!D2465</f>
        <v>34.4</v>
      </c>
      <c r="C2462" s="2">
        <f t="shared" si="301"/>
        <v>0</v>
      </c>
      <c r="D2462" s="2">
        <f t="shared" si="302"/>
        <v>34.4</v>
      </c>
      <c r="E2462" s="2">
        <f t="shared" si="304"/>
        <v>34.399999999999991</v>
      </c>
      <c r="F2462" s="2">
        <f t="shared" si="305"/>
        <v>34.399999999999991</v>
      </c>
      <c r="G2462" s="2">
        <f t="shared" si="299"/>
        <v>34.400000000000027</v>
      </c>
      <c r="H2462" s="2">
        <f t="shared" si="303"/>
        <v>34.429249999999868</v>
      </c>
      <c r="I2462" s="2">
        <f t="array" ref="I2462">SUMPRODUCT(B2446:B2465, (ROW(B2446:B2465)-ROW(B2446)+1)) / (20*21/2)</f>
        <v>34.4</v>
      </c>
      <c r="J2462" s="2">
        <f t="shared" si="306"/>
        <v>34.400000366046378</v>
      </c>
      <c r="K2462" s="2">
        <f t="shared" si="300"/>
        <v>34.400605373528762</v>
      </c>
    </row>
    <row r="2463" spans="1:11" ht="13.5" x14ac:dyDescent="0.25">
      <c r="A2463" s="3">
        <f>TITRES_STAT!B2466</f>
        <v>45590</v>
      </c>
      <c r="B2463" s="6">
        <f>TITRES_STAT!D2466</f>
        <v>34.4</v>
      </c>
      <c r="C2463" s="2">
        <f t="shared" si="301"/>
        <v>0</v>
      </c>
      <c r="D2463" s="2">
        <f t="shared" si="302"/>
        <v>34.4</v>
      </c>
      <c r="E2463" s="2">
        <f t="shared" si="304"/>
        <v>34.399999999999991</v>
      </c>
      <c r="F2463" s="2">
        <f t="shared" si="305"/>
        <v>34.399999999999991</v>
      </c>
      <c r="G2463" s="2">
        <f t="shared" si="299"/>
        <v>34.400000000000027</v>
      </c>
      <c r="H2463" s="2">
        <f t="shared" si="303"/>
        <v>34.428799999999868</v>
      </c>
      <c r="I2463" s="2">
        <f t="array" ref="I2463">SUMPRODUCT(B2447:B2466, (ROW(B2447:B2466)-ROW(B2447)+1)) / (20*21/2)</f>
        <v>34.4</v>
      </c>
      <c r="J2463" s="2">
        <f t="shared" si="306"/>
        <v>34.40000033118482</v>
      </c>
      <c r="K2463" s="2">
        <f t="shared" si="300"/>
        <v>34.400581633390381</v>
      </c>
    </row>
    <row r="2464" spans="1:11" ht="13.5" x14ac:dyDescent="0.25">
      <c r="A2464" s="3">
        <f>TITRES_STAT!B2467</f>
        <v>45593</v>
      </c>
      <c r="B2464" s="6">
        <f>TITRES_STAT!D2467</f>
        <v>34.4</v>
      </c>
      <c r="C2464" s="2">
        <f t="shared" si="301"/>
        <v>0</v>
      </c>
      <c r="D2464" s="2">
        <f t="shared" si="302"/>
        <v>34.4</v>
      </c>
      <c r="E2464" s="2">
        <f t="shared" si="304"/>
        <v>34.399999999999991</v>
      </c>
      <c r="F2464" s="2">
        <f t="shared" si="305"/>
        <v>34.399999999999991</v>
      </c>
      <c r="G2464" s="2">
        <f t="shared" si="299"/>
        <v>34.400000000000027</v>
      </c>
      <c r="H2464" s="2">
        <f t="shared" si="303"/>
        <v>34.428349999999867</v>
      </c>
      <c r="I2464" s="2">
        <f t="array" ref="I2464">SUMPRODUCT(B2448:B2467, (ROW(B2448:B2467)-ROW(B2448)+1)) / (20*21/2)</f>
        <v>34.4</v>
      </c>
      <c r="J2464" s="2">
        <f t="shared" si="306"/>
        <v>34.400000299643409</v>
      </c>
      <c r="K2464" s="2">
        <f t="shared" si="300"/>
        <v>34.40055882423782</v>
      </c>
    </row>
    <row r="2465" spans="1:11" ht="13.5" x14ac:dyDescent="0.25">
      <c r="A2465" s="3">
        <f>TITRES_STAT!B2468</f>
        <v>45594</v>
      </c>
      <c r="B2465" s="6">
        <f>TITRES_STAT!D2468</f>
        <v>34.4</v>
      </c>
      <c r="C2465" s="2">
        <f t="shared" si="301"/>
        <v>0</v>
      </c>
      <c r="D2465" s="2">
        <f t="shared" si="302"/>
        <v>34.4</v>
      </c>
      <c r="E2465" s="2">
        <f t="shared" si="304"/>
        <v>34.399999999999991</v>
      </c>
      <c r="F2465" s="2">
        <f t="shared" si="305"/>
        <v>34.399999999999991</v>
      </c>
      <c r="G2465" s="2">
        <f t="shared" si="299"/>
        <v>34.400000000000027</v>
      </c>
      <c r="H2465" s="2">
        <f t="shared" si="303"/>
        <v>34.427899999999873</v>
      </c>
      <c r="I2465" s="2">
        <f t="array" ref="I2465">SUMPRODUCT(B2449:B2468, (ROW(B2449:B2468)-ROW(B2449)+1)) / (20*21/2)</f>
        <v>34.4</v>
      </c>
      <c r="J2465" s="2">
        <f t="shared" si="306"/>
        <v>34.400000271105945</v>
      </c>
      <c r="K2465" s="2">
        <f t="shared" si="300"/>
        <v>34.400536909561829</v>
      </c>
    </row>
    <row r="2466" spans="1:11" ht="13.5" x14ac:dyDescent="0.25">
      <c r="A2466" s="3">
        <f>TITRES_STAT!B2469</f>
        <v>45595</v>
      </c>
      <c r="B2466" s="6">
        <f>TITRES_STAT!D2469</f>
        <v>34.4</v>
      </c>
      <c r="C2466" s="2">
        <f t="shared" si="301"/>
        <v>0</v>
      </c>
      <c r="D2466" s="2">
        <f t="shared" si="302"/>
        <v>34.4</v>
      </c>
      <c r="E2466" s="2">
        <f t="shared" si="304"/>
        <v>34.399999999999991</v>
      </c>
      <c r="F2466" s="2">
        <f t="shared" si="305"/>
        <v>34.399999999999991</v>
      </c>
      <c r="G2466" s="2">
        <f t="shared" si="299"/>
        <v>34.400000000000027</v>
      </c>
      <c r="H2466" s="2">
        <f t="shared" si="303"/>
        <v>34.427449999999872</v>
      </c>
      <c r="I2466" s="2">
        <f t="array" ref="I2466">SUMPRODUCT(B2450:B2469, (ROW(B2450:B2469)-ROW(B2450)+1)) / (20*21/2)</f>
        <v>34.4</v>
      </c>
      <c r="J2466" s="2">
        <f t="shared" si="306"/>
        <v>34.400000245286336</v>
      </c>
      <c r="K2466" s="2">
        <f t="shared" si="300"/>
        <v>34.400515854284897</v>
      </c>
    </row>
    <row r="2467" spans="1:11" ht="13.5" x14ac:dyDescent="0.25">
      <c r="A2467" s="3">
        <f>TITRES_STAT!B2470</f>
        <v>45596</v>
      </c>
      <c r="B2467" s="6">
        <f>TITRES_STAT!D2470</f>
        <v>34.4</v>
      </c>
      <c r="C2467" s="2">
        <f t="shared" si="301"/>
        <v>0</v>
      </c>
      <c r="D2467" s="2">
        <f t="shared" si="302"/>
        <v>34.4</v>
      </c>
      <c r="E2467" s="2">
        <f t="shared" si="304"/>
        <v>34.399999999999991</v>
      </c>
      <c r="F2467" s="2">
        <f t="shared" si="305"/>
        <v>34.399999999999991</v>
      </c>
      <c r="G2467" s="2">
        <f t="shared" si="299"/>
        <v>34.400000000000027</v>
      </c>
      <c r="H2467" s="2">
        <f t="shared" si="303"/>
        <v>34.426999999999872</v>
      </c>
      <c r="I2467" s="2">
        <f t="array" ref="I2467">SUMPRODUCT(B2451:B2470, (ROW(B2451:B2470)-ROW(B2451)+1)) / (20*21/2)</f>
        <v>34.4</v>
      </c>
      <c r="J2467" s="2">
        <f t="shared" si="306"/>
        <v>34.40000022192573</v>
      </c>
      <c r="K2467" s="2">
        <f t="shared" si="300"/>
        <v>34.400495624705101</v>
      </c>
    </row>
    <row r="2468" spans="1:11" ht="13.5" x14ac:dyDescent="0.25">
      <c r="A2468" s="3">
        <f>TITRES_STAT!B2471</f>
        <v>45597</v>
      </c>
      <c r="B2468" s="6">
        <f>TITRES_STAT!D2471</f>
        <v>34.4</v>
      </c>
      <c r="C2468" s="2">
        <f t="shared" si="301"/>
        <v>0</v>
      </c>
      <c r="D2468" s="2">
        <f t="shared" si="302"/>
        <v>34.4</v>
      </c>
      <c r="E2468" s="2">
        <f t="shared" si="304"/>
        <v>34.399999999999991</v>
      </c>
      <c r="F2468" s="2">
        <f t="shared" si="305"/>
        <v>34.399999999999991</v>
      </c>
      <c r="G2468" s="2">
        <f t="shared" si="299"/>
        <v>34.400000000000027</v>
      </c>
      <c r="H2468" s="2">
        <f t="shared" si="303"/>
        <v>34.426549999999871</v>
      </c>
      <c r="I2468" s="2">
        <f t="array" ref="I2468">SUMPRODUCT(B2452:B2471, (ROW(B2452:B2471)-ROW(B2452)+1)) / (20*21/2)</f>
        <v>34.4</v>
      </c>
      <c r="J2468" s="2">
        <f t="shared" si="306"/>
        <v>34.400000200789947</v>
      </c>
      <c r="K2468" s="2">
        <f t="shared" si="300"/>
        <v>34.400476188442163</v>
      </c>
    </row>
    <row r="2469" spans="1:11" ht="13.5" x14ac:dyDescent="0.25">
      <c r="A2469" s="3">
        <f>TITRES_STAT!B2472</f>
        <v>45600</v>
      </c>
      <c r="B2469" s="6">
        <f>TITRES_STAT!D2472</f>
        <v>34.4</v>
      </c>
      <c r="C2469" s="2">
        <f t="shared" si="301"/>
        <v>0</v>
      </c>
      <c r="D2469" s="2">
        <f t="shared" si="302"/>
        <v>34.4</v>
      </c>
      <c r="E2469" s="2">
        <f t="shared" si="304"/>
        <v>34.399999999999991</v>
      </c>
      <c r="F2469" s="2">
        <f t="shared" si="305"/>
        <v>34.399999999999991</v>
      </c>
      <c r="G2469" s="2">
        <f t="shared" si="299"/>
        <v>34.400000000000027</v>
      </c>
      <c r="H2469" s="2">
        <f t="shared" si="303"/>
        <v>34.426099999999877</v>
      </c>
      <c r="I2469" s="2">
        <f t="array" ref="I2469">SUMPRODUCT(B2453:B2472, (ROW(B2453:B2472)-ROW(B2453)+1)) / (20*21/2)</f>
        <v>34.4</v>
      </c>
      <c r="J2469" s="2">
        <f t="shared" si="306"/>
        <v>34.400000181667096</v>
      </c>
      <c r="K2469" s="2">
        <f t="shared" si="300"/>
        <v>34.400457514385607</v>
      </c>
    </row>
    <row r="2470" spans="1:11" ht="13.5" x14ac:dyDescent="0.25">
      <c r="A2470" s="3">
        <f>TITRES_STAT!B2473</f>
        <v>45601</v>
      </c>
      <c r="B2470" s="6">
        <f>TITRES_STAT!D2473</f>
        <v>34.4</v>
      </c>
      <c r="C2470" s="2">
        <f t="shared" si="301"/>
        <v>0</v>
      </c>
      <c r="D2470" s="2">
        <f t="shared" si="302"/>
        <v>34.4</v>
      </c>
      <c r="E2470" s="2">
        <f t="shared" si="304"/>
        <v>34.399999999999991</v>
      </c>
      <c r="F2470" s="2">
        <f t="shared" si="305"/>
        <v>34.399999999999991</v>
      </c>
      <c r="G2470" s="2">
        <f t="shared" si="299"/>
        <v>34.400000000000027</v>
      </c>
      <c r="H2470" s="2">
        <f t="shared" si="303"/>
        <v>34.425649999999877</v>
      </c>
      <c r="I2470" s="2">
        <f t="array" ref="I2470">SUMPRODUCT(B2454:B2473, (ROW(B2454:B2473)-ROW(B2454)+1)) / (20*21/2)</f>
        <v>34.4</v>
      </c>
      <c r="J2470" s="2">
        <f t="shared" si="306"/>
        <v>34.400000164365466</v>
      </c>
      <c r="K2470" s="2">
        <f t="shared" si="300"/>
        <v>34.400439572644999</v>
      </c>
    </row>
    <row r="2471" spans="1:11" ht="13.5" x14ac:dyDescent="0.25">
      <c r="A2471" s="3">
        <f>TITRES_STAT!B2474</f>
        <v>45602</v>
      </c>
      <c r="B2471" s="6">
        <f>TITRES_STAT!D2474</f>
        <v>34.4</v>
      </c>
      <c r="C2471" s="2">
        <f t="shared" si="301"/>
        <v>0</v>
      </c>
      <c r="D2471" s="2">
        <f t="shared" si="302"/>
        <v>34.4</v>
      </c>
      <c r="E2471" s="2">
        <f t="shared" si="304"/>
        <v>34.399999999999991</v>
      </c>
      <c r="F2471" s="2">
        <f t="shared" si="305"/>
        <v>34.399999999999991</v>
      </c>
      <c r="G2471" s="2">
        <f t="shared" si="299"/>
        <v>34.400000000000027</v>
      </c>
      <c r="H2471" s="2">
        <f t="shared" si="303"/>
        <v>34.425199999999876</v>
      </c>
      <c r="I2471" s="2">
        <f t="array" ref="I2471">SUMPRODUCT(B2455:B2474, (ROW(B2455:B2474)-ROW(B2455)+1)) / (20*21/2)</f>
        <v>34.4</v>
      </c>
      <c r="J2471" s="2">
        <f t="shared" si="306"/>
        <v>34.400000148711612</v>
      </c>
      <c r="K2471" s="2">
        <f t="shared" si="300"/>
        <v>34.400422334502061</v>
      </c>
    </row>
    <row r="2472" spans="1:11" ht="13.5" x14ac:dyDescent="0.25">
      <c r="A2472" s="3">
        <f>TITRES_STAT!B2475</f>
        <v>45603</v>
      </c>
      <c r="B2472" s="6">
        <f>TITRES_STAT!D2475</f>
        <v>34.4</v>
      </c>
      <c r="C2472" s="2">
        <f t="shared" si="301"/>
        <v>0</v>
      </c>
      <c r="D2472" s="2">
        <f t="shared" si="302"/>
        <v>34.4</v>
      </c>
      <c r="E2472" s="2">
        <f t="shared" si="304"/>
        <v>34.399999999999991</v>
      </c>
      <c r="F2472" s="2">
        <f t="shared" si="305"/>
        <v>34.399999999999991</v>
      </c>
      <c r="G2472" s="2">
        <f t="shared" si="299"/>
        <v>34.400000000000027</v>
      </c>
      <c r="H2472" s="2">
        <f t="shared" si="303"/>
        <v>34.424749999999875</v>
      </c>
      <c r="I2472" s="2">
        <f t="array" ref="I2472">SUMPRODUCT(B2456:B2475, (ROW(B2456:B2475)-ROW(B2456)+1)) / (20*21/2)</f>
        <v>34.4</v>
      </c>
      <c r="J2472" s="2">
        <f t="shared" si="306"/>
        <v>34.400000134548606</v>
      </c>
      <c r="K2472" s="2">
        <f t="shared" si="300"/>
        <v>34.400405772364728</v>
      </c>
    </row>
    <row r="2473" spans="1:11" ht="13.5" x14ac:dyDescent="0.25">
      <c r="A2473" s="3">
        <f>TITRES_STAT!B2476</f>
        <v>45604</v>
      </c>
      <c r="B2473" s="6">
        <f>TITRES_STAT!D2476</f>
        <v>34.4</v>
      </c>
      <c r="C2473" s="2">
        <f t="shared" si="301"/>
        <v>0</v>
      </c>
      <c r="D2473" s="2">
        <f t="shared" si="302"/>
        <v>34.4</v>
      </c>
      <c r="E2473" s="2">
        <f t="shared" si="304"/>
        <v>34.399999999999991</v>
      </c>
      <c r="F2473" s="2">
        <f t="shared" si="305"/>
        <v>34.399999999999991</v>
      </c>
      <c r="G2473" s="2">
        <f t="shared" si="299"/>
        <v>34.400000000000027</v>
      </c>
      <c r="H2473" s="2">
        <f t="shared" si="303"/>
        <v>34.424299999999874</v>
      </c>
      <c r="I2473" s="2">
        <f t="array" ref="I2473">SUMPRODUCT(B2457:B2476, (ROW(B2457:B2476)-ROW(B2457)+1)) / (20*21/2)</f>
        <v>34.4</v>
      </c>
      <c r="J2473" s="2">
        <f t="shared" si="306"/>
        <v>34.40000012173445</v>
      </c>
      <c r="K2473" s="2">
        <f t="shared" si="300"/>
        <v>34.400389859722978</v>
      </c>
    </row>
    <row r="2474" spans="1:11" ht="13.5" x14ac:dyDescent="0.25">
      <c r="A2474" s="3">
        <f>TITRES_STAT!B2477</f>
        <v>45607</v>
      </c>
      <c r="B2474" s="6">
        <f>TITRES_STAT!D2477</f>
        <v>34.4</v>
      </c>
      <c r="C2474" s="2">
        <f t="shared" si="301"/>
        <v>0</v>
      </c>
      <c r="D2474" s="2">
        <f t="shared" si="302"/>
        <v>34.4</v>
      </c>
      <c r="E2474" s="2">
        <f t="shared" si="304"/>
        <v>34.399999999999991</v>
      </c>
      <c r="F2474" s="2">
        <f t="shared" si="305"/>
        <v>34.399999999999991</v>
      </c>
      <c r="G2474" s="2">
        <f t="shared" si="299"/>
        <v>34.400000000000027</v>
      </c>
      <c r="H2474" s="2">
        <f t="shared" si="303"/>
        <v>34.423849999999874</v>
      </c>
      <c r="I2474" s="2">
        <f t="array" ref="I2474">SUMPRODUCT(B2458:B2477, (ROW(B2458:B2477)-ROW(B2458)+1)) / (20*21/2)</f>
        <v>34.4</v>
      </c>
      <c r="J2474" s="2">
        <f t="shared" si="306"/>
        <v>34.400000110140695</v>
      </c>
      <c r="K2474" s="2">
        <f t="shared" si="300"/>
        <v>34.400374571106397</v>
      </c>
    </row>
    <row r="2475" spans="1:11" ht="13.5" x14ac:dyDescent="0.25">
      <c r="A2475" s="3">
        <f>TITRES_STAT!B2478</f>
        <v>45608</v>
      </c>
      <c r="B2475" s="6">
        <f>TITRES_STAT!D2478</f>
        <v>34.4</v>
      </c>
      <c r="C2475" s="2">
        <f t="shared" si="301"/>
        <v>0</v>
      </c>
      <c r="D2475" s="2">
        <f t="shared" si="302"/>
        <v>34.4</v>
      </c>
      <c r="E2475" s="2">
        <f t="shared" si="304"/>
        <v>34.399999999999991</v>
      </c>
      <c r="F2475" s="2">
        <f t="shared" si="305"/>
        <v>34.399999999999991</v>
      </c>
      <c r="G2475" s="2">
        <f t="shared" si="299"/>
        <v>34.400000000000027</v>
      </c>
      <c r="H2475" s="2">
        <f t="shared" si="303"/>
        <v>34.423399999999873</v>
      </c>
      <c r="I2475" s="2">
        <f t="array" ref="I2475">SUMPRODUCT(B2459:B2478, (ROW(B2459:B2478)-ROW(B2459)+1)) / (20*21/2)</f>
        <v>34.4</v>
      </c>
      <c r="J2475" s="2">
        <f t="shared" si="306"/>
        <v>34.400000099651109</v>
      </c>
      <c r="K2475" s="2">
        <f t="shared" si="300"/>
        <v>34.400359882043404</v>
      </c>
    </row>
    <row r="2476" spans="1:11" ht="13.5" x14ac:dyDescent="0.25">
      <c r="A2476" s="3">
        <f>TITRES_STAT!B2479</f>
        <v>45609</v>
      </c>
      <c r="B2476" s="6">
        <f>TITRES_STAT!D2479</f>
        <v>34.4</v>
      </c>
      <c r="C2476" s="2">
        <f t="shared" si="301"/>
        <v>0</v>
      </c>
      <c r="D2476" s="2">
        <f t="shared" si="302"/>
        <v>34.4</v>
      </c>
      <c r="E2476" s="2">
        <f t="shared" si="304"/>
        <v>34.399999999999991</v>
      </c>
      <c r="F2476" s="2">
        <f t="shared" si="305"/>
        <v>34.399999999999991</v>
      </c>
      <c r="G2476" s="2">
        <f t="shared" si="299"/>
        <v>34.400000000000027</v>
      </c>
      <c r="H2476" s="2">
        <f t="shared" si="303"/>
        <v>34.422949999999872</v>
      </c>
      <c r="I2476" s="2">
        <f t="array" ref="I2476">SUMPRODUCT(B2460:B2479, (ROW(B2460:B2479)-ROW(B2460)+1)) / (20*21/2)</f>
        <v>34.4</v>
      </c>
      <c r="J2476" s="2">
        <f t="shared" si="306"/>
        <v>34.400000090160525</v>
      </c>
      <c r="K2476" s="2">
        <f t="shared" si="300"/>
        <v>34.400345769022096</v>
      </c>
    </row>
    <row r="2477" spans="1:11" ht="13.5" x14ac:dyDescent="0.25">
      <c r="A2477" s="3">
        <f>TITRES_STAT!B2480</f>
        <v>45610</v>
      </c>
      <c r="B2477" s="6">
        <f>TITRES_STAT!D2480</f>
        <v>34.4</v>
      </c>
      <c r="C2477" s="2">
        <f t="shared" si="301"/>
        <v>0</v>
      </c>
      <c r="D2477" s="2">
        <f t="shared" si="302"/>
        <v>34.4</v>
      </c>
      <c r="E2477" s="2">
        <f t="shared" si="304"/>
        <v>34.399999999999991</v>
      </c>
      <c r="F2477" s="2">
        <f t="shared" si="305"/>
        <v>34.399999999999991</v>
      </c>
      <c r="G2477" s="2">
        <f t="shared" si="299"/>
        <v>34.400000000000027</v>
      </c>
      <c r="H2477" s="2">
        <f t="shared" si="303"/>
        <v>34.422499999999879</v>
      </c>
      <c r="I2477" s="2">
        <f t="array" ref="I2477">SUMPRODUCT(B2461:B2480, (ROW(B2461:B2480)-ROW(B2461)+1)) / (20*21/2)</f>
        <v>34.4</v>
      </c>
      <c r="J2477" s="2">
        <f t="shared" si="306"/>
        <v>34.400000081573808</v>
      </c>
      <c r="K2477" s="2">
        <f t="shared" si="300"/>
        <v>34.400332209452607</v>
      </c>
    </row>
    <row r="2478" spans="1:11" ht="13.5" x14ac:dyDescent="0.25">
      <c r="A2478" s="3">
        <f>TITRES_STAT!B2481</f>
        <v>45611</v>
      </c>
      <c r="B2478" s="6">
        <f>TITRES_STAT!D2481</f>
        <v>34.4</v>
      </c>
      <c r="C2478" s="2">
        <f t="shared" si="301"/>
        <v>0</v>
      </c>
      <c r="D2478" s="2">
        <f t="shared" si="302"/>
        <v>34.4</v>
      </c>
      <c r="E2478" s="2">
        <f t="shared" si="304"/>
        <v>34.399999999999991</v>
      </c>
      <c r="F2478" s="2">
        <f t="shared" si="305"/>
        <v>34.399999999999991</v>
      </c>
      <c r="G2478" s="2">
        <f t="shared" si="299"/>
        <v>34.400000000000027</v>
      </c>
      <c r="H2478" s="2">
        <f t="shared" si="303"/>
        <v>34.422049999999878</v>
      </c>
      <c r="I2478" s="2">
        <f t="array" ref="I2478">SUMPRODUCT(B2462:B2481, (ROW(B2462:B2481)-ROW(B2462)+1)) / (20*21/2)</f>
        <v>34.4</v>
      </c>
      <c r="J2478" s="2">
        <f t="shared" si="306"/>
        <v>34.400000073804875</v>
      </c>
      <c r="K2478" s="2">
        <f t="shared" si="300"/>
        <v>34.400319181630941</v>
      </c>
    </row>
    <row r="2479" spans="1:11" ht="13.5" x14ac:dyDescent="0.25">
      <c r="A2479" s="3">
        <f>TITRES_STAT!B2482</f>
        <v>45614</v>
      </c>
      <c r="B2479" s="6">
        <f>TITRES_STAT!D2482</f>
        <v>34.4</v>
      </c>
      <c r="C2479" s="2">
        <f t="shared" si="301"/>
        <v>0</v>
      </c>
      <c r="D2479" s="2">
        <f t="shared" si="302"/>
        <v>34.4</v>
      </c>
      <c r="E2479" s="2">
        <f t="shared" si="304"/>
        <v>34.399999999999991</v>
      </c>
      <c r="F2479" s="2">
        <f t="shared" si="305"/>
        <v>34.399999999999991</v>
      </c>
      <c r="G2479" s="2">
        <f t="shared" si="299"/>
        <v>34.400000000000027</v>
      </c>
      <c r="H2479" s="2">
        <f t="shared" si="303"/>
        <v>34.421599999999877</v>
      </c>
      <c r="I2479" s="2">
        <f t="array" ref="I2479">SUMPRODUCT(B2463:B2482, (ROW(B2463:B2482)-ROW(B2463)+1)) / (20*21/2)</f>
        <v>34.4</v>
      </c>
      <c r="J2479" s="2">
        <f t="shared" si="306"/>
        <v>34.400000066775839</v>
      </c>
      <c r="K2479" s="2">
        <f t="shared" si="300"/>
        <v>34.400306664704239</v>
      </c>
    </row>
    <row r="2480" spans="1:11" ht="13.5" x14ac:dyDescent="0.25">
      <c r="A2480" s="3">
        <f>TITRES_STAT!B2483</f>
        <v>45615</v>
      </c>
      <c r="B2480" s="6">
        <f>TITRES_STAT!D2483</f>
        <v>34.4</v>
      </c>
      <c r="C2480" s="2">
        <f t="shared" si="301"/>
        <v>0</v>
      </c>
      <c r="D2480" s="2">
        <f t="shared" si="302"/>
        <v>34.4</v>
      </c>
      <c r="E2480" s="2">
        <f t="shared" si="304"/>
        <v>34.399999999999991</v>
      </c>
      <c r="F2480" s="2">
        <f t="shared" si="305"/>
        <v>34.399999999999991</v>
      </c>
      <c r="G2480" s="2">
        <f t="shared" si="299"/>
        <v>34.400000000000027</v>
      </c>
      <c r="H2480" s="2">
        <f t="shared" si="303"/>
        <v>34.421149999999876</v>
      </c>
      <c r="I2480" s="2">
        <f t="array" ref="I2480">SUMPRODUCT(B2464:B2483, (ROW(B2464:B2483)-ROW(B2464)+1)) / (20*21/2)</f>
        <v>34.4</v>
      </c>
      <c r="J2480" s="2">
        <f t="shared" si="306"/>
        <v>34.400000060416232</v>
      </c>
      <c r="K2480" s="2">
        <f t="shared" si="300"/>
        <v>34.400294638637412</v>
      </c>
    </row>
    <row r="2481" spans="1:11" ht="13.5" x14ac:dyDescent="0.25">
      <c r="A2481" s="3">
        <f>TITRES_STAT!B2484</f>
        <v>45616</v>
      </c>
      <c r="B2481" s="6">
        <f>TITRES_STAT!D2484</f>
        <v>34.4</v>
      </c>
      <c r="C2481" s="2">
        <f t="shared" si="301"/>
        <v>0</v>
      </c>
      <c r="D2481" s="2">
        <f t="shared" si="302"/>
        <v>34.4</v>
      </c>
      <c r="E2481" s="2">
        <f t="shared" si="304"/>
        <v>34.399999999999991</v>
      </c>
      <c r="F2481" s="2">
        <f t="shared" si="305"/>
        <v>34.399999999999991</v>
      </c>
      <c r="G2481" s="2">
        <f t="shared" si="299"/>
        <v>34.400000000000027</v>
      </c>
      <c r="H2481" s="2">
        <f t="shared" si="303"/>
        <v>34.420699999999883</v>
      </c>
      <c r="I2481" s="2">
        <f t="array" ref="I2481">SUMPRODUCT(B2465:B2484, (ROW(B2465:B2484)-ROW(B2465)+1)) / (20*21/2)</f>
        <v>34.4</v>
      </c>
      <c r="J2481" s="2">
        <f t="shared" si="306"/>
        <v>34.400000054662307</v>
      </c>
      <c r="K2481" s="2">
        <f t="shared" si="300"/>
        <v>34.400283084181048</v>
      </c>
    </row>
    <row r="2482" spans="1:11" ht="13.5" x14ac:dyDescent="0.25">
      <c r="A2482" s="3">
        <f>TITRES_STAT!B2485</f>
        <v>45617</v>
      </c>
      <c r="B2482" s="6">
        <f>TITRES_STAT!D2485</f>
        <v>34.4</v>
      </c>
      <c r="C2482" s="2">
        <f t="shared" si="301"/>
        <v>0</v>
      </c>
      <c r="D2482" s="2">
        <f t="shared" si="302"/>
        <v>34.4</v>
      </c>
      <c r="E2482" s="2">
        <f t="shared" si="304"/>
        <v>34.399999999999991</v>
      </c>
      <c r="F2482" s="2">
        <f t="shared" si="305"/>
        <v>34.399999999999991</v>
      </c>
      <c r="G2482" s="2">
        <f t="shared" ref="G2482:G2545" si="307">AVERAGE(B2433:B2482)</f>
        <v>34.400000000000027</v>
      </c>
      <c r="H2482" s="2">
        <f t="shared" si="303"/>
        <v>34.420249999999882</v>
      </c>
      <c r="I2482" s="2">
        <f t="array" ref="I2482">SUMPRODUCT(B2466:B2485, (ROW(B2466:B2485)-ROW(B2466)+1)) / (20*21/2)</f>
        <v>34.542857142857144</v>
      </c>
      <c r="J2482" s="2">
        <f t="shared" si="306"/>
        <v>34.400000049456374</v>
      </c>
      <c r="K2482" s="2">
        <f t="shared" si="300"/>
        <v>34.400271982840621</v>
      </c>
    </row>
    <row r="2483" spans="1:11" ht="13.5" x14ac:dyDescent="0.25">
      <c r="A2483" s="3">
        <f>TITRES_STAT!B2486</f>
        <v>45618</v>
      </c>
      <c r="B2483" s="6">
        <f>TITRES_STAT!D2486</f>
        <v>34.4</v>
      </c>
      <c r="C2483" s="2">
        <f t="shared" si="301"/>
        <v>0</v>
      </c>
      <c r="D2483" s="2">
        <f t="shared" si="302"/>
        <v>34.4</v>
      </c>
      <c r="E2483" s="2">
        <f t="shared" si="304"/>
        <v>34.399999999999991</v>
      </c>
      <c r="F2483" s="2">
        <f t="shared" si="305"/>
        <v>34.399999999999991</v>
      </c>
      <c r="G2483" s="2">
        <f t="shared" si="307"/>
        <v>34.400000000000027</v>
      </c>
      <c r="H2483" s="2">
        <f t="shared" si="303"/>
        <v>34.419799999999888</v>
      </c>
      <c r="I2483" s="2">
        <f t="array" ref="I2483">SUMPRODUCT(B2467:B2486, (ROW(B2467:B2486)-ROW(B2467)+1)) / (20*21/2)</f>
        <v>34.678571428571431</v>
      </c>
      <c r="J2483" s="2">
        <f t="shared" si="306"/>
        <v>34.400000044746243</v>
      </c>
      <c r="K2483" s="2">
        <f t="shared" ref="K2483:K2546" si="308">$K$4*B2483+(1-$K$4)*K2482</f>
        <v>34.400261316846873</v>
      </c>
    </row>
    <row r="2484" spans="1:11" ht="13.5" x14ac:dyDescent="0.25">
      <c r="A2484" s="3">
        <f>TITRES_STAT!B2487</f>
        <v>45621</v>
      </c>
      <c r="B2484" s="6">
        <f>TITRES_STAT!D2487</f>
        <v>34.4</v>
      </c>
      <c r="C2484" s="2">
        <f t="shared" si="301"/>
        <v>0</v>
      </c>
      <c r="D2484" s="2">
        <f t="shared" si="302"/>
        <v>34.4</v>
      </c>
      <c r="E2484" s="2">
        <f t="shared" si="304"/>
        <v>34.399999999999991</v>
      </c>
      <c r="F2484" s="2">
        <f t="shared" si="305"/>
        <v>34.399999999999991</v>
      </c>
      <c r="G2484" s="2">
        <f t="shared" si="307"/>
        <v>34.400000000000027</v>
      </c>
      <c r="H2484" s="2">
        <f t="shared" si="303"/>
        <v>34.419349999999888</v>
      </c>
      <c r="I2484" s="2">
        <f t="array" ref="I2484">SUMPRODUCT(B2468:B2487, (ROW(B2468:B2487)-ROW(B2468)+1)) / (20*21/2)</f>
        <v>34.807142857142857</v>
      </c>
      <c r="J2484" s="2">
        <f t="shared" si="306"/>
        <v>34.400000040484699</v>
      </c>
      <c r="K2484" s="2">
        <f t="shared" si="308"/>
        <v>34.400251069127393</v>
      </c>
    </row>
    <row r="2485" spans="1:11" ht="13.5" x14ac:dyDescent="0.25">
      <c r="A2485" s="3">
        <f>TITRES_STAT!B2488</f>
        <v>45622</v>
      </c>
      <c r="B2485" s="6">
        <f>TITRES_STAT!D2488</f>
        <v>35.9</v>
      </c>
      <c r="C2485" s="2">
        <f t="shared" si="301"/>
        <v>1.5</v>
      </c>
      <c r="D2485" s="2">
        <f t="shared" si="302"/>
        <v>34.700000000000003</v>
      </c>
      <c r="E2485" s="2">
        <f t="shared" si="304"/>
        <v>34.549999999999997</v>
      </c>
      <c r="F2485" s="2">
        <f t="shared" si="305"/>
        <v>34.474999999999987</v>
      </c>
      <c r="G2485" s="2">
        <f t="shared" si="307"/>
        <v>34.430000000000028</v>
      </c>
      <c r="H2485" s="2">
        <f t="shared" si="303"/>
        <v>34.426399999999887</v>
      </c>
      <c r="I2485" s="2">
        <f t="array" ref="I2485">SUMPRODUCT(B2469:B2488, (ROW(B2469:B2488)-ROW(B2469)+1)) / (20*21/2)</f>
        <v>34.928571428571431</v>
      </c>
      <c r="J2485" s="2">
        <f t="shared" si="306"/>
        <v>34.542857179486155</v>
      </c>
      <c r="K2485" s="2">
        <f t="shared" si="308"/>
        <v>34.45906475269102</v>
      </c>
    </row>
    <row r="2486" spans="1:11" ht="13.5" x14ac:dyDescent="0.25">
      <c r="A2486" s="3">
        <f>TITRES_STAT!B2489</f>
        <v>45623</v>
      </c>
      <c r="B2486" s="6">
        <f>TITRES_STAT!D2489</f>
        <v>35.9</v>
      </c>
      <c r="C2486" s="2">
        <f t="shared" si="301"/>
        <v>0</v>
      </c>
      <c r="D2486" s="2">
        <f t="shared" si="302"/>
        <v>35</v>
      </c>
      <c r="E2486" s="2">
        <f t="shared" si="304"/>
        <v>34.699999999999996</v>
      </c>
      <c r="F2486" s="2">
        <f t="shared" si="305"/>
        <v>34.54999999999999</v>
      </c>
      <c r="G2486" s="2">
        <f t="shared" si="307"/>
        <v>34.460000000000029</v>
      </c>
      <c r="H2486" s="2">
        <f t="shared" si="303"/>
        <v>34.433449999999887</v>
      </c>
      <c r="I2486" s="2">
        <f t="array" ref="I2486">SUMPRODUCT(B2470:B2489, (ROW(B2470:B2489)-ROW(B2470)+1)) / (20*21/2)</f>
        <v>35.042857142857144</v>
      </c>
      <c r="J2486" s="2">
        <f t="shared" si="306"/>
        <v>34.672108876677953</v>
      </c>
      <c r="K2486" s="2">
        <f t="shared" si="308"/>
        <v>34.515572017291369</v>
      </c>
    </row>
    <row r="2487" spans="1:11" ht="13.5" x14ac:dyDescent="0.25">
      <c r="A2487" s="3">
        <f>TITRES_STAT!B2490</f>
        <v>45624</v>
      </c>
      <c r="B2487" s="6">
        <f>TITRES_STAT!D2490</f>
        <v>35.9</v>
      </c>
      <c r="C2487" s="2">
        <f t="shared" si="301"/>
        <v>0</v>
      </c>
      <c r="D2487" s="2">
        <f t="shared" si="302"/>
        <v>35.299999999999997</v>
      </c>
      <c r="E2487" s="2">
        <f t="shared" si="304"/>
        <v>34.849999999999994</v>
      </c>
      <c r="F2487" s="2">
        <f t="shared" si="305"/>
        <v>34.624999999999986</v>
      </c>
      <c r="G2487" s="2">
        <f t="shared" si="307"/>
        <v>34.49000000000003</v>
      </c>
      <c r="H2487" s="2">
        <f t="shared" si="303"/>
        <v>34.440499999999886</v>
      </c>
      <c r="I2487" s="2">
        <f t="array" ref="I2487">SUMPRODUCT(B2471:B2490, (ROW(B2471:B2490)-ROW(B2471)+1)) / (20*21/2)</f>
        <v>35.15</v>
      </c>
      <c r="J2487" s="2">
        <f t="shared" si="306"/>
        <v>34.789050888422913</v>
      </c>
      <c r="K2487" s="2">
        <f t="shared" si="308"/>
        <v>34.569863310730923</v>
      </c>
    </row>
    <row r="2488" spans="1:11" ht="13.5" x14ac:dyDescent="0.25">
      <c r="A2488" s="3">
        <f>TITRES_STAT!B2491</f>
        <v>45625</v>
      </c>
      <c r="B2488" s="6">
        <f>TITRES_STAT!D2491</f>
        <v>35.9</v>
      </c>
      <c r="C2488" s="2">
        <f t="shared" si="301"/>
        <v>0</v>
      </c>
      <c r="D2488" s="2">
        <f t="shared" si="302"/>
        <v>35.6</v>
      </c>
      <c r="E2488" s="2">
        <f t="shared" si="304"/>
        <v>34.999999999999993</v>
      </c>
      <c r="F2488" s="2">
        <f t="shared" si="305"/>
        <v>34.699999999999989</v>
      </c>
      <c r="G2488" s="2">
        <f t="shared" si="307"/>
        <v>34.520000000000024</v>
      </c>
      <c r="H2488" s="2">
        <f t="shared" si="303"/>
        <v>34.447549999999886</v>
      </c>
      <c r="I2488" s="2">
        <f t="array" ref="I2488">SUMPRODUCT(B2472:B2491, (ROW(B2472:B2491)-ROW(B2472)+1)) / (20*21/2)</f>
        <v>35.25</v>
      </c>
      <c r="J2488" s="2">
        <f t="shared" si="306"/>
        <v>34.894855565715972</v>
      </c>
      <c r="K2488" s="2">
        <f t="shared" si="308"/>
        <v>34.622025533839512</v>
      </c>
    </row>
    <row r="2489" spans="1:11" ht="13.5" x14ac:dyDescent="0.25">
      <c r="A2489" s="3">
        <f>TITRES_STAT!B2492</f>
        <v>45628</v>
      </c>
      <c r="B2489" s="6">
        <f>TITRES_STAT!D2492</f>
        <v>35.9</v>
      </c>
      <c r="C2489" s="2">
        <f t="shared" si="301"/>
        <v>0</v>
      </c>
      <c r="D2489" s="2">
        <f t="shared" si="302"/>
        <v>35.9</v>
      </c>
      <c r="E2489" s="2">
        <f t="shared" si="304"/>
        <v>35.149999999999991</v>
      </c>
      <c r="F2489" s="2">
        <f t="shared" si="305"/>
        <v>34.774999999999991</v>
      </c>
      <c r="G2489" s="2">
        <f t="shared" si="307"/>
        <v>34.550000000000026</v>
      </c>
      <c r="H2489" s="2">
        <f t="shared" si="303"/>
        <v>34.454599999999886</v>
      </c>
      <c r="I2489" s="2">
        <f t="array" ref="I2489">SUMPRODUCT(B2473:B2492, (ROW(B2473:B2492)-ROW(B2473)+1)) / (20*21/2)</f>
        <v>35.342857142857142</v>
      </c>
      <c r="J2489" s="2">
        <f t="shared" si="306"/>
        <v>34.990583607076353</v>
      </c>
      <c r="K2489" s="2">
        <f t="shared" si="308"/>
        <v>34.672142179571296</v>
      </c>
    </row>
    <row r="2490" spans="1:11" ht="13.5" x14ac:dyDescent="0.25">
      <c r="A2490" s="3">
        <f>TITRES_STAT!B2493</f>
        <v>45629</v>
      </c>
      <c r="B2490" s="6">
        <f>TITRES_STAT!D2493</f>
        <v>35.9</v>
      </c>
      <c r="C2490" s="2">
        <f t="shared" si="301"/>
        <v>0</v>
      </c>
      <c r="D2490" s="2">
        <f t="shared" si="302"/>
        <v>35.9</v>
      </c>
      <c r="E2490" s="2">
        <f t="shared" si="304"/>
        <v>35.299999999999997</v>
      </c>
      <c r="F2490" s="2">
        <f t="shared" si="305"/>
        <v>34.849999999999987</v>
      </c>
      <c r="G2490" s="2">
        <f t="shared" si="307"/>
        <v>34.580000000000027</v>
      </c>
      <c r="H2490" s="2">
        <f t="shared" si="303"/>
        <v>34.461649999999892</v>
      </c>
      <c r="I2490" s="2">
        <f t="array" ref="I2490">SUMPRODUCT(B2474:B2493, (ROW(B2474:B2493)-ROW(B2474)+1)) / (20*21/2)</f>
        <v>35.428571428571431</v>
      </c>
      <c r="J2490" s="2">
        <f t="shared" si="306"/>
        <v>35.077194692116699</v>
      </c>
      <c r="K2490" s="2">
        <f t="shared" si="308"/>
        <v>34.720293466646929</v>
      </c>
    </row>
    <row r="2491" spans="1:11" ht="13.5" x14ac:dyDescent="0.25">
      <c r="A2491" s="3">
        <f>TITRES_STAT!B2494</f>
        <v>45630</v>
      </c>
      <c r="B2491" s="6">
        <f>TITRES_STAT!D2494</f>
        <v>35.9</v>
      </c>
      <c r="C2491" s="2">
        <f t="shared" si="301"/>
        <v>0</v>
      </c>
      <c r="D2491" s="2">
        <f t="shared" si="302"/>
        <v>35.9</v>
      </c>
      <c r="E2491" s="2">
        <f t="shared" si="304"/>
        <v>35.449999999999996</v>
      </c>
      <c r="F2491" s="2">
        <f t="shared" si="305"/>
        <v>34.92499999999999</v>
      </c>
      <c r="G2491" s="2">
        <f t="shared" si="307"/>
        <v>34.610000000000028</v>
      </c>
      <c r="H2491" s="2">
        <f t="shared" si="303"/>
        <v>34.468699999999892</v>
      </c>
      <c r="I2491" s="2">
        <f t="array" ref="I2491">SUMPRODUCT(B2475:B2494, (ROW(B2475:B2494)-ROW(B2475)+1)) / (20*21/2)</f>
        <v>35.50714285714286</v>
      </c>
      <c r="J2491" s="2">
        <f t="shared" si="306"/>
        <v>35.155557102391299</v>
      </c>
      <c r="K2491" s="2">
        <f t="shared" si="308"/>
        <v>34.766556467954892</v>
      </c>
    </row>
    <row r="2492" spans="1:11" ht="13.5" x14ac:dyDescent="0.25">
      <c r="A2492" s="3">
        <f>TITRES_STAT!B2495</f>
        <v>45631</v>
      </c>
      <c r="B2492" s="6">
        <f>TITRES_STAT!D2495</f>
        <v>35.9</v>
      </c>
      <c r="C2492" s="2">
        <f t="shared" si="301"/>
        <v>0</v>
      </c>
      <c r="D2492" s="2">
        <f t="shared" si="302"/>
        <v>35.9</v>
      </c>
      <c r="E2492" s="2">
        <f t="shared" si="304"/>
        <v>35.599999999999994</v>
      </c>
      <c r="F2492" s="2">
        <f t="shared" si="305"/>
        <v>34.999999999999986</v>
      </c>
      <c r="G2492" s="2">
        <f t="shared" si="307"/>
        <v>34.640000000000029</v>
      </c>
      <c r="H2492" s="2">
        <f t="shared" si="303"/>
        <v>34.475749999999891</v>
      </c>
      <c r="I2492" s="2">
        <f t="array" ref="I2492">SUMPRODUCT(B2476:B2495, (ROW(B2476:B2495)-ROW(B2476)+1)) / (20*21/2)</f>
        <v>35.578571428571429</v>
      </c>
      <c r="J2492" s="2">
        <f t="shared" si="306"/>
        <v>35.226456425973083</v>
      </c>
      <c r="K2492" s="2">
        <f t="shared" si="308"/>
        <v>34.811005233917442</v>
      </c>
    </row>
    <row r="2493" spans="1:11" ht="13.5" x14ac:dyDescent="0.25">
      <c r="A2493" s="3">
        <f>TITRES_STAT!B2496</f>
        <v>45632</v>
      </c>
      <c r="B2493" s="6">
        <f>TITRES_STAT!D2496</f>
        <v>35.9</v>
      </c>
      <c r="C2493" s="2">
        <f t="shared" si="301"/>
        <v>0</v>
      </c>
      <c r="D2493" s="2">
        <f t="shared" si="302"/>
        <v>35.9</v>
      </c>
      <c r="E2493" s="2">
        <f t="shared" si="304"/>
        <v>35.749999999999993</v>
      </c>
      <c r="F2493" s="2">
        <f t="shared" si="305"/>
        <v>35.074999999999989</v>
      </c>
      <c r="G2493" s="2">
        <f t="shared" si="307"/>
        <v>34.67000000000003</v>
      </c>
      <c r="H2493" s="2">
        <f t="shared" si="303"/>
        <v>34.482799999999891</v>
      </c>
      <c r="I2493" s="2">
        <f t="array" ref="I2493">SUMPRODUCT(B2477:B2496, (ROW(B2477:B2496)-ROW(B2477)+1)) / (20*21/2)</f>
        <v>35.642857142857146</v>
      </c>
      <c r="J2493" s="2">
        <f t="shared" si="306"/>
        <v>35.290603433023264</v>
      </c>
      <c r="K2493" s="2">
        <f t="shared" si="308"/>
        <v>34.853710911018716</v>
      </c>
    </row>
    <row r="2494" spans="1:11" ht="13.5" x14ac:dyDescent="0.25">
      <c r="A2494" s="3">
        <f>TITRES_STAT!B2497</f>
        <v>45635</v>
      </c>
      <c r="B2494" s="6">
        <f>TITRES_STAT!D2497</f>
        <v>35.9</v>
      </c>
      <c r="C2494" s="2">
        <f t="shared" si="301"/>
        <v>0</v>
      </c>
      <c r="D2494" s="2">
        <f t="shared" si="302"/>
        <v>35.9</v>
      </c>
      <c r="E2494" s="2">
        <f t="shared" si="304"/>
        <v>35.899999999999991</v>
      </c>
      <c r="F2494" s="2">
        <f t="shared" si="305"/>
        <v>35.149999999999991</v>
      </c>
      <c r="G2494" s="2">
        <f t="shared" si="307"/>
        <v>34.700000000000024</v>
      </c>
      <c r="H2494" s="2">
        <f t="shared" si="303"/>
        <v>34.48984999999989</v>
      </c>
      <c r="I2494" s="2">
        <f t="array" ref="I2494">SUMPRODUCT(B2478:B2497, (ROW(B2478:B2497)-ROW(B2478)+1)) / (20*21/2)</f>
        <v>35.700000000000003</v>
      </c>
      <c r="J2494" s="2">
        <f t="shared" si="306"/>
        <v>35.348641201306762</v>
      </c>
      <c r="K2494" s="2">
        <f t="shared" si="308"/>
        <v>34.89474185568465</v>
      </c>
    </row>
    <row r="2495" spans="1:11" ht="13.5" x14ac:dyDescent="0.25">
      <c r="A2495" s="3">
        <f>TITRES_STAT!B2498</f>
        <v>45636</v>
      </c>
      <c r="B2495" s="6">
        <f>TITRES_STAT!D2498</f>
        <v>35.9</v>
      </c>
      <c r="C2495" s="2">
        <f t="shared" si="301"/>
        <v>0</v>
      </c>
      <c r="D2495" s="2">
        <f t="shared" si="302"/>
        <v>35.9</v>
      </c>
      <c r="E2495" s="2">
        <f t="shared" si="304"/>
        <v>35.899999999999991</v>
      </c>
      <c r="F2495" s="2">
        <f t="shared" si="305"/>
        <v>35.224999999999987</v>
      </c>
      <c r="G2495" s="2">
        <f t="shared" si="307"/>
        <v>34.730000000000025</v>
      </c>
      <c r="H2495" s="2">
        <f t="shared" si="303"/>
        <v>34.49689999999989</v>
      </c>
      <c r="I2495" s="2">
        <f t="array" ref="I2495">SUMPRODUCT(B2479:B2498, (ROW(B2479:B2498)-ROW(B2479)+1)) / (20*21/2)</f>
        <v>35.75</v>
      </c>
      <c r="J2495" s="2">
        <f t="shared" si="306"/>
        <v>35.401151563087069</v>
      </c>
      <c r="K2495" s="2">
        <f t="shared" si="308"/>
        <v>34.934163743697013</v>
      </c>
    </row>
    <row r="2496" spans="1:11" ht="13.5" x14ac:dyDescent="0.25">
      <c r="A2496" s="3">
        <f>TITRES_STAT!B2499</f>
        <v>45637</v>
      </c>
      <c r="B2496" s="6">
        <f>TITRES_STAT!D2499</f>
        <v>35.9</v>
      </c>
      <c r="C2496" s="2">
        <f t="shared" si="301"/>
        <v>0</v>
      </c>
      <c r="D2496" s="2">
        <f t="shared" si="302"/>
        <v>35.9</v>
      </c>
      <c r="E2496" s="2">
        <f t="shared" si="304"/>
        <v>35.899999999999991</v>
      </c>
      <c r="F2496" s="2">
        <f t="shared" si="305"/>
        <v>35.29999999999999</v>
      </c>
      <c r="G2496" s="2">
        <f t="shared" si="307"/>
        <v>34.760000000000026</v>
      </c>
      <c r="H2496" s="2">
        <f t="shared" si="303"/>
        <v>34.50394999999989</v>
      </c>
      <c r="I2496" s="2">
        <f t="array" ref="I2496">SUMPRODUCT(B2480:B2499, (ROW(B2480:B2499)-ROW(B2480)+1)) / (20*21/2)</f>
        <v>35.792857142857144</v>
      </c>
      <c r="J2496" s="2">
        <f t="shared" si="306"/>
        <v>35.448660938031153</v>
      </c>
      <c r="K2496" s="2">
        <f t="shared" si="308"/>
        <v>34.972039675316736</v>
      </c>
    </row>
    <row r="2497" spans="1:11" ht="13.5" x14ac:dyDescent="0.25">
      <c r="A2497" s="3">
        <f>TITRES_STAT!B2500</f>
        <v>45638</v>
      </c>
      <c r="B2497" s="6">
        <f>TITRES_STAT!D2500</f>
        <v>35.9</v>
      </c>
      <c r="C2497" s="2">
        <f t="shared" si="301"/>
        <v>0</v>
      </c>
      <c r="D2497" s="2">
        <f t="shared" si="302"/>
        <v>35.9</v>
      </c>
      <c r="E2497" s="2">
        <f t="shared" si="304"/>
        <v>35.899999999999991</v>
      </c>
      <c r="F2497" s="2">
        <f t="shared" si="305"/>
        <v>35.374999999999986</v>
      </c>
      <c r="G2497" s="2">
        <f t="shared" si="307"/>
        <v>34.790000000000028</v>
      </c>
      <c r="H2497" s="2">
        <f t="shared" si="303"/>
        <v>34.510999999999889</v>
      </c>
      <c r="I2497" s="2">
        <f t="array" ref="I2497">SUMPRODUCT(B2481:B2500, (ROW(B2481:B2500)-ROW(B2481)+1)) / (20*21/2)</f>
        <v>35.828571428571429</v>
      </c>
      <c r="J2497" s="2">
        <f t="shared" si="306"/>
        <v>35.491645610599612</v>
      </c>
      <c r="K2497" s="2">
        <f t="shared" si="308"/>
        <v>35.008430276284706</v>
      </c>
    </row>
    <row r="2498" spans="1:11" ht="13.5" x14ac:dyDescent="0.25">
      <c r="A2498" s="3">
        <f>TITRES_STAT!B2501</f>
        <v>45639</v>
      </c>
      <c r="B2498" s="6">
        <f>TITRES_STAT!D2501</f>
        <v>35.9</v>
      </c>
      <c r="C2498" s="2">
        <f t="shared" si="301"/>
        <v>0</v>
      </c>
      <c r="D2498" s="2">
        <f t="shared" si="302"/>
        <v>35.9</v>
      </c>
      <c r="E2498" s="2">
        <f t="shared" si="304"/>
        <v>35.899999999999991</v>
      </c>
      <c r="F2498" s="2">
        <f t="shared" si="305"/>
        <v>35.449999999999989</v>
      </c>
      <c r="G2498" s="2">
        <f t="shared" si="307"/>
        <v>34.820000000000029</v>
      </c>
      <c r="H2498" s="2">
        <f t="shared" si="303"/>
        <v>34.518049999999889</v>
      </c>
      <c r="I2498" s="2">
        <f t="array" ref="I2498">SUMPRODUCT(B2482:B2501, (ROW(B2482:B2501)-ROW(B2482)+1)) / (20*21/2)</f>
        <v>35.857142857142854</v>
      </c>
      <c r="J2498" s="2">
        <f t="shared" si="306"/>
        <v>35.53053650482822</v>
      </c>
      <c r="K2498" s="2">
        <f t="shared" si="308"/>
        <v>35.043393794861778</v>
      </c>
    </row>
    <row r="2499" spans="1:11" ht="13.5" x14ac:dyDescent="0.25">
      <c r="A2499" s="3">
        <f>TITRES_STAT!B2502</f>
        <v>45642</v>
      </c>
      <c r="B2499" s="6">
        <f>TITRES_STAT!D2502</f>
        <v>35.9</v>
      </c>
      <c r="C2499" s="2">
        <f t="shared" si="301"/>
        <v>0</v>
      </c>
      <c r="D2499" s="2">
        <f t="shared" si="302"/>
        <v>35.9</v>
      </c>
      <c r="E2499" s="2">
        <f t="shared" si="304"/>
        <v>35.899999999999991</v>
      </c>
      <c r="F2499" s="2">
        <f t="shared" si="305"/>
        <v>35.524999999999991</v>
      </c>
      <c r="G2499" s="2">
        <f t="shared" si="307"/>
        <v>34.85000000000003</v>
      </c>
      <c r="H2499" s="2">
        <f t="shared" si="303"/>
        <v>34.525099999999888</v>
      </c>
      <c r="I2499" s="2">
        <f t="array" ref="I2499">SUMPRODUCT(B2483:B2502, (ROW(B2483:B2502)-ROW(B2483)+1)) / (20*21/2)</f>
        <v>35.878571428571426</v>
      </c>
      <c r="J2499" s="2">
        <f t="shared" si="306"/>
        <v>35.565723504368385</v>
      </c>
      <c r="K2499" s="2">
        <f t="shared" si="308"/>
        <v>35.076986195063277</v>
      </c>
    </row>
    <row r="2500" spans="1:11" ht="13.5" x14ac:dyDescent="0.25">
      <c r="A2500" s="3">
        <f>TITRES_STAT!B2503</f>
        <v>45644</v>
      </c>
      <c r="B2500" s="6">
        <f>TITRES_STAT!D2503</f>
        <v>35.9</v>
      </c>
      <c r="C2500" s="2">
        <f t="shared" ref="C2500:C2563" si="309">B2500-B2499</f>
        <v>0</v>
      </c>
      <c r="D2500" s="2">
        <f t="shared" si="302"/>
        <v>35.9</v>
      </c>
      <c r="E2500" s="2">
        <f t="shared" si="304"/>
        <v>35.899999999999991</v>
      </c>
      <c r="F2500" s="2">
        <f t="shared" si="305"/>
        <v>35.599999999999987</v>
      </c>
      <c r="G2500" s="2">
        <f t="shared" si="307"/>
        <v>34.880000000000024</v>
      </c>
      <c r="H2500" s="2">
        <f t="shared" si="303"/>
        <v>34.532149999999888</v>
      </c>
      <c r="I2500" s="2">
        <f t="array" ref="I2500">SUMPRODUCT(B2484:B2503, (ROW(B2484:B2503)-ROW(B2484)+1)) / (20*21/2)</f>
        <v>35.892857142857146</v>
      </c>
      <c r="J2500" s="2">
        <f t="shared" si="306"/>
        <v>35.597559361095207</v>
      </c>
      <c r="K2500" s="2">
        <f t="shared" si="308"/>
        <v>35.109261246237267</v>
      </c>
    </row>
    <row r="2501" spans="1:11" ht="13.5" x14ac:dyDescent="0.25">
      <c r="A2501" s="3">
        <f>TITRES_STAT!B2504</f>
        <v>45645</v>
      </c>
      <c r="B2501" s="6">
        <f>TITRES_STAT!D2504</f>
        <v>35.9</v>
      </c>
      <c r="C2501" s="2">
        <f t="shared" si="309"/>
        <v>0</v>
      </c>
      <c r="D2501" s="2">
        <f t="shared" si="302"/>
        <v>35.9</v>
      </c>
      <c r="E2501" s="2">
        <f t="shared" si="304"/>
        <v>35.899999999999991</v>
      </c>
      <c r="F2501" s="2">
        <f t="shared" si="305"/>
        <v>35.67499999999999</v>
      </c>
      <c r="G2501" s="2">
        <f t="shared" si="307"/>
        <v>34.910000000000025</v>
      </c>
      <c r="H2501" s="2">
        <f t="shared" si="303"/>
        <v>34.539199999999894</v>
      </c>
      <c r="I2501" s="2">
        <f t="array" ref="I2501">SUMPRODUCT(B2485:B2504, (ROW(B2485:B2504)-ROW(B2485)+1)) / (20*21/2)</f>
        <v>35.9</v>
      </c>
      <c r="J2501" s="2">
        <f t="shared" si="306"/>
        <v>35.626363231467089</v>
      </c>
      <c r="K2501" s="2">
        <f t="shared" si="308"/>
        <v>35.140270609129921</v>
      </c>
    </row>
    <row r="2502" spans="1:11" ht="13.5" x14ac:dyDescent="0.25">
      <c r="A2502" s="3">
        <f>TITRES_STAT!B2505</f>
        <v>45646</v>
      </c>
      <c r="B2502" s="6">
        <f>TITRES_STAT!D2505</f>
        <v>35.9</v>
      </c>
      <c r="C2502" s="2">
        <f t="shared" si="309"/>
        <v>0</v>
      </c>
      <c r="D2502" s="2">
        <f t="shared" ref="D2502:D2565" si="310">AVERAGE(B2498:B2502)</f>
        <v>35.9</v>
      </c>
      <c r="E2502" s="2">
        <f t="shared" si="304"/>
        <v>35.899999999999991</v>
      </c>
      <c r="F2502" s="2">
        <f t="shared" si="305"/>
        <v>35.749999999999986</v>
      </c>
      <c r="G2502" s="2">
        <f t="shared" si="307"/>
        <v>34.940000000000026</v>
      </c>
      <c r="H2502" s="2">
        <f t="shared" si="303"/>
        <v>34.546249999999894</v>
      </c>
      <c r="I2502" s="2">
        <f t="array" ref="I2502">SUMPRODUCT(B2486:B2505, (ROW(B2486:B2505)-ROW(B2486)+1)) / (20*21/2)</f>
        <v>35.9</v>
      </c>
      <c r="J2502" s="2">
        <f t="shared" si="306"/>
        <v>35.652423876089273</v>
      </c>
      <c r="K2502" s="2">
        <f t="shared" si="308"/>
        <v>35.170063918575806</v>
      </c>
    </row>
    <row r="2503" spans="1:11" ht="13.5" x14ac:dyDescent="0.25">
      <c r="A2503" s="3">
        <f>TITRES_STAT!B2506</f>
        <v>45649</v>
      </c>
      <c r="B2503" s="6">
        <f>TITRES_STAT!D2506</f>
        <v>35.9</v>
      </c>
      <c r="C2503" s="2">
        <f t="shared" si="309"/>
        <v>0</v>
      </c>
      <c r="D2503" s="2">
        <f t="shared" si="310"/>
        <v>35.9</v>
      </c>
      <c r="E2503" s="2">
        <f t="shared" si="304"/>
        <v>35.899999999999991</v>
      </c>
      <c r="F2503" s="2">
        <f t="shared" si="305"/>
        <v>35.824999999999989</v>
      </c>
      <c r="G2503" s="2">
        <f t="shared" si="307"/>
        <v>34.970000000000027</v>
      </c>
      <c r="H2503" s="2">
        <f t="shared" si="303"/>
        <v>34.553299999999894</v>
      </c>
      <c r="I2503" s="2">
        <f t="array" ref="I2503">SUMPRODUCT(B2487:B2506, (ROW(B2487:B2506)-ROW(B2487)+1)) / (20*21/2)</f>
        <v>35.9</v>
      </c>
      <c r="J2503" s="2">
        <f t="shared" si="306"/>
        <v>35.676002554556959</v>
      </c>
      <c r="K2503" s="2">
        <f t="shared" si="308"/>
        <v>35.198688862945382</v>
      </c>
    </row>
    <row r="2504" spans="1:11" ht="13.5" x14ac:dyDescent="0.25">
      <c r="A2504" s="3">
        <f>TITRES_STAT!B2507</f>
        <v>45650</v>
      </c>
      <c r="B2504" s="6">
        <f>TITRES_STAT!D2507</f>
        <v>35.9</v>
      </c>
      <c r="C2504" s="2">
        <f t="shared" si="309"/>
        <v>0</v>
      </c>
      <c r="D2504" s="2">
        <f t="shared" si="310"/>
        <v>35.9</v>
      </c>
      <c r="E2504" s="2">
        <f t="shared" si="304"/>
        <v>35.899999999999991</v>
      </c>
      <c r="F2504" s="2">
        <f t="shared" si="305"/>
        <v>35.899999999999991</v>
      </c>
      <c r="G2504" s="2">
        <f t="shared" si="307"/>
        <v>35.000000000000028</v>
      </c>
      <c r="H2504" s="2">
        <f t="shared" si="303"/>
        <v>34.560349999999886</v>
      </c>
      <c r="I2504" s="2">
        <f t="array" ref="I2504">SUMPRODUCT(B2488:B2507, (ROW(B2488:B2507)-ROW(B2488)+1)) / (20*21/2)</f>
        <v>35.9</v>
      </c>
      <c r="J2504" s="2">
        <f t="shared" si="306"/>
        <v>35.69733564459915</v>
      </c>
      <c r="K2504" s="2">
        <f t="shared" si="308"/>
        <v>35.226191260476938</v>
      </c>
    </row>
    <row r="2505" spans="1:11" ht="13.5" x14ac:dyDescent="0.25">
      <c r="A2505" s="3">
        <f>TITRES_STAT!B2508</f>
        <v>45651</v>
      </c>
      <c r="B2505" s="6">
        <f>TITRES_STAT!D2508</f>
        <v>35.9</v>
      </c>
      <c r="C2505" s="2">
        <f t="shared" si="309"/>
        <v>0</v>
      </c>
      <c r="D2505" s="2">
        <f t="shared" si="310"/>
        <v>35.9</v>
      </c>
      <c r="E2505" s="2">
        <f t="shared" si="304"/>
        <v>35.899999999999991</v>
      </c>
      <c r="F2505" s="2">
        <f t="shared" si="305"/>
        <v>35.899999999999991</v>
      </c>
      <c r="G2505" s="2">
        <f t="shared" si="307"/>
        <v>35.03000000000003</v>
      </c>
      <c r="H2505" s="2">
        <f t="shared" si="303"/>
        <v>34.567399999999886</v>
      </c>
      <c r="I2505" s="2">
        <f t="array" ref="I2505">SUMPRODUCT(B2489:B2508, (ROW(B2489:B2508)-ROW(B2489)+1)) / (20*21/2)</f>
        <v>35.9</v>
      </c>
      <c r="J2505" s="2">
        <f t="shared" si="306"/>
        <v>35.716637011780179</v>
      </c>
      <c r="K2505" s="2">
        <f t="shared" si="308"/>
        <v>35.252615132615098</v>
      </c>
    </row>
    <row r="2506" spans="1:11" ht="13.5" x14ac:dyDescent="0.25">
      <c r="A2506" s="3">
        <f>TITRES_STAT!B2509</f>
        <v>45652</v>
      </c>
      <c r="B2506" s="6">
        <f>TITRES_STAT!D2509</f>
        <v>35.9</v>
      </c>
      <c r="C2506" s="2">
        <f t="shared" si="309"/>
        <v>0</v>
      </c>
      <c r="D2506" s="2">
        <f t="shared" si="310"/>
        <v>35.9</v>
      </c>
      <c r="E2506" s="2">
        <f t="shared" si="304"/>
        <v>35.899999999999991</v>
      </c>
      <c r="F2506" s="2">
        <f t="shared" si="305"/>
        <v>35.899999999999991</v>
      </c>
      <c r="G2506" s="2">
        <f t="shared" si="307"/>
        <v>35.060000000000031</v>
      </c>
      <c r="H2506" s="2">
        <f t="shared" ref="H2506:H2569" si="311">AVERAGE(B2307:B2506)</f>
        <v>34.574449999999885</v>
      </c>
      <c r="I2506" s="2">
        <f t="array" ref="I2506">SUMPRODUCT(B2490:B2509, (ROW(B2490:B2509)-ROW(B2490)+1)) / (20*21/2)</f>
        <v>35.9</v>
      </c>
      <c r="J2506" s="2">
        <f t="shared" si="306"/>
        <v>35.734100153515399</v>
      </c>
      <c r="K2506" s="2">
        <f t="shared" si="308"/>
        <v>35.278002774473329</v>
      </c>
    </row>
    <row r="2507" spans="1:11" ht="13.5" x14ac:dyDescent="0.25">
      <c r="A2507" s="3">
        <f>TITRES_STAT!B2510</f>
        <v>45653</v>
      </c>
      <c r="B2507" s="6">
        <f>TITRES_STAT!D2510</f>
        <v>35.9</v>
      </c>
      <c r="C2507" s="2">
        <f t="shared" si="309"/>
        <v>0</v>
      </c>
      <c r="D2507" s="2">
        <f t="shared" si="310"/>
        <v>35.9</v>
      </c>
      <c r="E2507" s="2">
        <f t="shared" si="304"/>
        <v>35.899999999999991</v>
      </c>
      <c r="F2507" s="2">
        <f t="shared" si="305"/>
        <v>35.899999999999991</v>
      </c>
      <c r="G2507" s="2">
        <f t="shared" si="307"/>
        <v>35.090000000000025</v>
      </c>
      <c r="H2507" s="2">
        <f t="shared" si="311"/>
        <v>34.581499999999892</v>
      </c>
      <c r="I2507" s="2">
        <f t="array" ref="I2507">SUMPRODUCT(B2491:B2510, (ROW(B2491:B2510)-ROW(B2491)+1)) / (20*21/2)</f>
        <v>35.9</v>
      </c>
      <c r="J2507" s="2">
        <f t="shared" si="306"/>
        <v>35.749900138894887</v>
      </c>
      <c r="K2507" s="2">
        <f t="shared" si="308"/>
        <v>35.302394822533195</v>
      </c>
    </row>
    <row r="2508" spans="1:11" ht="13.5" x14ac:dyDescent="0.25">
      <c r="A2508" s="3">
        <f>TITRES_STAT!B2511</f>
        <v>45656</v>
      </c>
      <c r="B2508" s="6">
        <f>TITRES_STAT!D2511</f>
        <v>35.9</v>
      </c>
      <c r="C2508" s="2">
        <f t="shared" si="309"/>
        <v>0</v>
      </c>
      <c r="D2508" s="2">
        <f t="shared" si="310"/>
        <v>35.9</v>
      </c>
      <c r="E2508" s="2">
        <f t="shared" ref="E2508:E2571" si="312">AVERAGE(B2499:B2508)</f>
        <v>35.899999999999991</v>
      </c>
      <c r="F2508" s="2">
        <f t="shared" si="305"/>
        <v>35.899999999999991</v>
      </c>
      <c r="G2508" s="2">
        <f t="shared" si="307"/>
        <v>35.120000000000026</v>
      </c>
      <c r="H2508" s="2">
        <f t="shared" si="311"/>
        <v>34.588549999999891</v>
      </c>
      <c r="I2508" s="2">
        <f t="array" ref="I2508">SUMPRODUCT(B2492:B2511, (ROW(B2492:B2511)-ROW(B2492)+1)) / (20*21/2)</f>
        <v>35.9</v>
      </c>
      <c r="J2508" s="2">
        <f t="shared" si="306"/>
        <v>35.764195363762042</v>
      </c>
      <c r="K2508" s="2">
        <f t="shared" si="308"/>
        <v>35.325830319688755</v>
      </c>
    </row>
    <row r="2509" spans="1:11" ht="13.5" x14ac:dyDescent="0.25">
      <c r="A2509" s="3">
        <f>TITRES_STAT!B2512</f>
        <v>45657</v>
      </c>
      <c r="B2509" s="6">
        <f>TITRES_STAT!D2512</f>
        <v>35.9</v>
      </c>
      <c r="C2509" s="2">
        <f t="shared" si="309"/>
        <v>0</v>
      </c>
      <c r="D2509" s="2">
        <f t="shared" si="310"/>
        <v>35.9</v>
      </c>
      <c r="E2509" s="2">
        <f t="shared" si="312"/>
        <v>35.899999999999991</v>
      </c>
      <c r="F2509" s="2">
        <f t="shared" si="305"/>
        <v>35.899999999999991</v>
      </c>
      <c r="G2509" s="2">
        <f t="shared" si="307"/>
        <v>35.150000000000027</v>
      </c>
      <c r="H2509" s="2">
        <f t="shared" si="311"/>
        <v>34.595599999999891</v>
      </c>
      <c r="I2509" s="2">
        <f t="array" ref="I2509">SUMPRODUCT(B2493:B2512, (ROW(B2493:B2512)-ROW(B2493)+1)) / (20*21/2)</f>
        <v>35.9</v>
      </c>
      <c r="J2509" s="2">
        <f t="shared" si="306"/>
        <v>35.777129138641847</v>
      </c>
      <c r="K2509" s="2">
        <f t="shared" si="308"/>
        <v>35.348346777740176</v>
      </c>
    </row>
    <row r="2510" spans="1:11" ht="13.5" x14ac:dyDescent="0.25">
      <c r="A2510" s="3">
        <f>TITRES_STAT!B2513</f>
        <v>45659</v>
      </c>
      <c r="B2510" s="6">
        <f>TITRES_STAT!D2513</f>
        <v>35.9</v>
      </c>
      <c r="C2510" s="2">
        <f t="shared" si="309"/>
        <v>0</v>
      </c>
      <c r="D2510" s="2">
        <f t="shared" si="310"/>
        <v>35.9</v>
      </c>
      <c r="E2510" s="2">
        <f t="shared" si="312"/>
        <v>35.899999999999991</v>
      </c>
      <c r="F2510" s="2">
        <f t="shared" si="305"/>
        <v>35.899999999999991</v>
      </c>
      <c r="G2510" s="2">
        <f t="shared" si="307"/>
        <v>35.180000000000028</v>
      </c>
      <c r="H2510" s="2">
        <f t="shared" si="311"/>
        <v>34.60264999999989</v>
      </c>
      <c r="I2510" s="2">
        <f t="array" ref="I2510">SUMPRODUCT(B2494:B2513, (ROW(B2494:B2513)-ROW(B2494)+1)) / (20*21/2)</f>
        <v>35.9</v>
      </c>
      <c r="J2510" s="2">
        <f t="shared" si="306"/>
        <v>35.788831125437859</v>
      </c>
      <c r="K2510" s="2">
        <f t="shared" si="308"/>
        <v>35.369980237436636</v>
      </c>
    </row>
    <row r="2511" spans="1:11" ht="13.5" x14ac:dyDescent="0.25">
      <c r="A2511" s="3">
        <f>TITRES_STAT!B2514</f>
        <v>45660</v>
      </c>
      <c r="B2511" s="6">
        <f>TITRES_STAT!D2514</f>
        <v>35.9</v>
      </c>
      <c r="C2511" s="2">
        <f t="shared" si="309"/>
        <v>0</v>
      </c>
      <c r="D2511" s="2">
        <f t="shared" si="310"/>
        <v>35.9</v>
      </c>
      <c r="E2511" s="2">
        <f t="shared" si="312"/>
        <v>35.899999999999991</v>
      </c>
      <c r="F2511" s="2">
        <f t="shared" si="305"/>
        <v>35.899999999999991</v>
      </c>
      <c r="G2511" s="2">
        <f t="shared" si="307"/>
        <v>35.210000000000029</v>
      </c>
      <c r="H2511" s="2">
        <f t="shared" si="311"/>
        <v>34.60969999999989</v>
      </c>
      <c r="I2511" s="2">
        <f t="array" ref="I2511">SUMPRODUCT(B2495:B2514, (ROW(B2495:B2514)-ROW(B2495)+1)) / (20*21/2)</f>
        <v>35.9</v>
      </c>
      <c r="J2511" s="2">
        <f t="shared" si="306"/>
        <v>35.799418637300917</v>
      </c>
      <c r="K2511" s="2">
        <f t="shared" si="308"/>
        <v>35.390765326164612</v>
      </c>
    </row>
    <row r="2512" spans="1:11" ht="13.5" x14ac:dyDescent="0.25">
      <c r="A2512" s="3">
        <f>TITRES_STAT!B2515</f>
        <v>45663</v>
      </c>
      <c r="B2512" s="6">
        <f>TITRES_STAT!D2515</f>
        <v>35.9</v>
      </c>
      <c r="C2512" s="2">
        <f t="shared" si="309"/>
        <v>0</v>
      </c>
      <c r="D2512" s="2">
        <f t="shared" si="310"/>
        <v>35.9</v>
      </c>
      <c r="E2512" s="2">
        <f t="shared" si="312"/>
        <v>35.899999999999991</v>
      </c>
      <c r="F2512" s="2">
        <f t="shared" si="305"/>
        <v>35.899999999999991</v>
      </c>
      <c r="G2512" s="2">
        <f t="shared" si="307"/>
        <v>35.24000000000003</v>
      </c>
      <c r="H2512" s="2">
        <f t="shared" si="311"/>
        <v>34.61674999999989</v>
      </c>
      <c r="I2512" s="2">
        <f t="array" ref="I2512">SUMPRODUCT(B2496:B2515, (ROW(B2496:B2515)-ROW(B2496)+1)) / (20*21/2)</f>
        <v>35.9</v>
      </c>
      <c r="J2512" s="2">
        <f t="shared" si="306"/>
        <v>35.808997814700831</v>
      </c>
      <c r="K2512" s="2">
        <f t="shared" si="308"/>
        <v>35.410735313373841</v>
      </c>
    </row>
    <row r="2513" spans="1:11" ht="13.5" x14ac:dyDescent="0.25">
      <c r="A2513" s="3">
        <f>TITRES_STAT!B2516</f>
        <v>45664</v>
      </c>
      <c r="B2513" s="6">
        <f>TITRES_STAT!D2516</f>
        <v>35.9</v>
      </c>
      <c r="C2513" s="2">
        <f t="shared" si="309"/>
        <v>0</v>
      </c>
      <c r="D2513" s="2">
        <f t="shared" si="310"/>
        <v>35.9</v>
      </c>
      <c r="E2513" s="2">
        <f t="shared" si="312"/>
        <v>35.899999999999991</v>
      </c>
      <c r="F2513" s="2">
        <f t="shared" si="305"/>
        <v>35.899999999999991</v>
      </c>
      <c r="G2513" s="2">
        <f t="shared" si="307"/>
        <v>35.270000000000024</v>
      </c>
      <c r="H2513" s="2">
        <f t="shared" si="311"/>
        <v>34.623799999999889</v>
      </c>
      <c r="I2513" s="2">
        <f t="array" ref="I2513">SUMPRODUCT(B2497:B2516, (ROW(B2497:B2516)-ROW(B2497)+1)) / (20*21/2)</f>
        <v>35.9</v>
      </c>
      <c r="J2513" s="2">
        <f t="shared" si="306"/>
        <v>35.817664689491224</v>
      </c>
      <c r="K2513" s="2">
        <f t="shared" si="308"/>
        <v>35.429922163829765</v>
      </c>
    </row>
    <row r="2514" spans="1:11" ht="13.5" x14ac:dyDescent="0.25">
      <c r="A2514" s="3">
        <f>TITRES_STAT!B2517</f>
        <v>45665</v>
      </c>
      <c r="B2514" s="6">
        <f>TITRES_STAT!D2517</f>
        <v>35.9</v>
      </c>
      <c r="C2514" s="2">
        <f t="shared" si="309"/>
        <v>0</v>
      </c>
      <c r="D2514" s="2">
        <f t="shared" si="310"/>
        <v>35.9</v>
      </c>
      <c r="E2514" s="2">
        <f t="shared" si="312"/>
        <v>35.899999999999991</v>
      </c>
      <c r="F2514" s="2">
        <f t="shared" si="305"/>
        <v>35.899999999999991</v>
      </c>
      <c r="G2514" s="2">
        <f t="shared" si="307"/>
        <v>35.300000000000026</v>
      </c>
      <c r="H2514" s="2">
        <f t="shared" si="311"/>
        <v>34.630849999999889</v>
      </c>
      <c r="I2514" s="2">
        <f t="array" ref="I2514">SUMPRODUCT(B2498:B2517, (ROW(B2498:B2517)-ROW(B2498)+1)) / (20*21/2)</f>
        <v>35.9</v>
      </c>
      <c r="J2514" s="2">
        <f t="shared" si="306"/>
        <v>35.825506147634918</v>
      </c>
      <c r="K2514" s="2">
        <f t="shared" si="308"/>
        <v>35.448356588777614</v>
      </c>
    </row>
    <row r="2515" spans="1:11" ht="13.5" x14ac:dyDescent="0.25">
      <c r="A2515" s="3">
        <f>TITRES_STAT!B2518</f>
        <v>45666</v>
      </c>
      <c r="B2515" s="6">
        <f>TITRES_STAT!D2518</f>
        <v>35.9</v>
      </c>
      <c r="C2515" s="2">
        <f t="shared" si="309"/>
        <v>0</v>
      </c>
      <c r="D2515" s="2">
        <f t="shared" si="310"/>
        <v>35.9</v>
      </c>
      <c r="E2515" s="2">
        <f t="shared" si="312"/>
        <v>35.899999999999991</v>
      </c>
      <c r="F2515" s="2">
        <f t="shared" si="305"/>
        <v>35.899999999999991</v>
      </c>
      <c r="G2515" s="2">
        <f t="shared" si="307"/>
        <v>35.330000000000027</v>
      </c>
      <c r="H2515" s="2">
        <f t="shared" si="311"/>
        <v>34.637899999999895</v>
      </c>
      <c r="I2515" s="2">
        <f t="array" ref="I2515">SUMPRODUCT(B2499:B2518, (ROW(B2499:B2518)-ROW(B2499)+1)) / (20*21/2)</f>
        <v>35.9</v>
      </c>
      <c r="J2515" s="2">
        <f t="shared" si="306"/>
        <v>35.832600800241117</v>
      </c>
      <c r="K2515" s="2">
        <f t="shared" si="308"/>
        <v>35.466068095100063</v>
      </c>
    </row>
    <row r="2516" spans="1:11" ht="13.5" x14ac:dyDescent="0.25">
      <c r="A2516" s="3">
        <f>TITRES_STAT!B2519</f>
        <v>45667</v>
      </c>
      <c r="B2516" s="6">
        <f>TITRES_STAT!D2519</f>
        <v>35.9</v>
      </c>
      <c r="C2516" s="2">
        <f t="shared" si="309"/>
        <v>0</v>
      </c>
      <c r="D2516" s="2">
        <f t="shared" si="310"/>
        <v>35.9</v>
      </c>
      <c r="E2516" s="2">
        <f t="shared" si="312"/>
        <v>35.899999999999991</v>
      </c>
      <c r="F2516" s="2">
        <f t="shared" ref="F2516:F2579" si="313">AVERAGE(B2497:B2516)</f>
        <v>35.899999999999991</v>
      </c>
      <c r="G2516" s="2">
        <f t="shared" si="307"/>
        <v>35.360000000000028</v>
      </c>
      <c r="H2516" s="2">
        <f t="shared" si="311"/>
        <v>34.644949999999895</v>
      </c>
      <c r="I2516" s="2">
        <f t="array" ref="I2516">SUMPRODUCT(B2500:B2519, (ROW(B2500:B2519)-ROW(B2500)+1)) / (20*21/2)</f>
        <v>35.9</v>
      </c>
      <c r="J2516" s="2">
        <f t="shared" si="306"/>
        <v>35.839019771646726</v>
      </c>
      <c r="K2516" s="2">
        <f t="shared" si="308"/>
        <v>35.483085032547116</v>
      </c>
    </row>
    <row r="2517" spans="1:11" ht="13.5" x14ac:dyDescent="0.25">
      <c r="A2517" s="3">
        <f>TITRES_STAT!B2520</f>
        <v>45670</v>
      </c>
      <c r="B2517" s="6">
        <f>TITRES_STAT!D2520</f>
        <v>35.9</v>
      </c>
      <c r="C2517" s="2">
        <f t="shared" si="309"/>
        <v>0</v>
      </c>
      <c r="D2517" s="2">
        <f t="shared" si="310"/>
        <v>35.9</v>
      </c>
      <c r="E2517" s="2">
        <f t="shared" si="312"/>
        <v>35.899999999999991</v>
      </c>
      <c r="F2517" s="2">
        <f t="shared" si="313"/>
        <v>35.899999999999991</v>
      </c>
      <c r="G2517" s="2">
        <f t="shared" si="307"/>
        <v>35.390000000000029</v>
      </c>
      <c r="H2517" s="2">
        <f t="shared" si="311"/>
        <v>34.651999999999894</v>
      </c>
      <c r="I2517" s="2">
        <f t="array" ref="I2517">SUMPRODUCT(B2501:B2520, (ROW(B2501:B2520)-ROW(B2501)+1)) / (20*21/2)</f>
        <v>35.9</v>
      </c>
      <c r="J2517" s="2">
        <f t="shared" ref="J2517:J2580" si="314">$J$4*B2517+J2516*(1-$J$4)</f>
        <v>35.844827412442271</v>
      </c>
      <c r="K2517" s="2">
        <f t="shared" si="308"/>
        <v>35.499434639113893</v>
      </c>
    </row>
    <row r="2518" spans="1:11" ht="13.5" x14ac:dyDescent="0.25">
      <c r="A2518" s="3">
        <f>TITRES_STAT!B2521</f>
        <v>45671</v>
      </c>
      <c r="B2518" s="6">
        <f>TITRES_STAT!D2521</f>
        <v>35.9</v>
      </c>
      <c r="C2518" s="2">
        <f t="shared" si="309"/>
        <v>0</v>
      </c>
      <c r="D2518" s="2">
        <f t="shared" si="310"/>
        <v>35.9</v>
      </c>
      <c r="E2518" s="2">
        <f t="shared" si="312"/>
        <v>35.899999999999991</v>
      </c>
      <c r="F2518" s="2">
        <f t="shared" si="313"/>
        <v>35.899999999999991</v>
      </c>
      <c r="G2518" s="2">
        <f t="shared" si="307"/>
        <v>35.42000000000003</v>
      </c>
      <c r="H2518" s="2">
        <f t="shared" si="311"/>
        <v>34.659049999999894</v>
      </c>
      <c r="I2518" s="2">
        <f t="array" ref="I2518">SUMPRODUCT(B2502:B2521, (ROW(B2502:B2521)-ROW(B2502)+1)) / (20*21/2)</f>
        <v>35.9</v>
      </c>
      <c r="J2518" s="2">
        <f t="shared" si="314"/>
        <v>35.850081944590627</v>
      </c>
      <c r="K2518" s="2">
        <f t="shared" si="308"/>
        <v>35.515143084638837</v>
      </c>
    </row>
    <row r="2519" spans="1:11" ht="13.5" x14ac:dyDescent="0.25">
      <c r="A2519" s="3">
        <f>TITRES_STAT!B2522</f>
        <v>45672</v>
      </c>
      <c r="B2519" s="6">
        <f>TITRES_STAT!D2522</f>
        <v>35.9</v>
      </c>
      <c r="C2519" s="2">
        <f t="shared" si="309"/>
        <v>0</v>
      </c>
      <c r="D2519" s="2">
        <f t="shared" si="310"/>
        <v>35.9</v>
      </c>
      <c r="E2519" s="2">
        <f t="shared" si="312"/>
        <v>35.899999999999991</v>
      </c>
      <c r="F2519" s="2">
        <f t="shared" si="313"/>
        <v>35.899999999999991</v>
      </c>
      <c r="G2519" s="2">
        <f t="shared" si="307"/>
        <v>35.450000000000024</v>
      </c>
      <c r="H2519" s="2">
        <f t="shared" si="311"/>
        <v>34.666099999999894</v>
      </c>
      <c r="I2519" s="2">
        <f t="array" ref="I2519">SUMPRODUCT(B2503:B2522, (ROW(B2503:B2522)-ROW(B2503)+1)) / (20*21/2)</f>
        <v>35.9</v>
      </c>
      <c r="J2519" s="2">
        <f t="shared" si="314"/>
        <v>35.854836045105806</v>
      </c>
      <c r="K2519" s="2">
        <f t="shared" si="308"/>
        <v>35.530235512692215</v>
      </c>
    </row>
    <row r="2520" spans="1:11" ht="13.5" x14ac:dyDescent="0.25">
      <c r="A2520" s="3">
        <f>TITRES_STAT!B2523</f>
        <v>45673</v>
      </c>
      <c r="B2520" s="6">
        <f>TITRES_STAT!D2523</f>
        <v>35.9</v>
      </c>
      <c r="C2520" s="2">
        <f t="shared" si="309"/>
        <v>0</v>
      </c>
      <c r="D2520" s="2">
        <f t="shared" si="310"/>
        <v>35.9</v>
      </c>
      <c r="E2520" s="2">
        <f t="shared" si="312"/>
        <v>35.899999999999991</v>
      </c>
      <c r="F2520" s="2">
        <f t="shared" si="313"/>
        <v>35.899999999999991</v>
      </c>
      <c r="G2520" s="2">
        <f t="shared" si="307"/>
        <v>35.480000000000025</v>
      </c>
      <c r="H2520" s="2">
        <f t="shared" si="311"/>
        <v>34.673149999999893</v>
      </c>
      <c r="I2520" s="2">
        <f t="array" ref="I2520">SUMPRODUCT(B2504:B2523, (ROW(B2504:B2523)-ROW(B2504)+1)) / (20*21/2)</f>
        <v>35.9</v>
      </c>
      <c r="J2520" s="2">
        <f t="shared" si="314"/>
        <v>35.859137374143344</v>
      </c>
      <c r="K2520" s="2">
        <f t="shared" si="308"/>
        <v>35.544736080821934</v>
      </c>
    </row>
    <row r="2521" spans="1:11" ht="13.5" x14ac:dyDescent="0.25">
      <c r="A2521" s="3">
        <f>TITRES_STAT!B2524</f>
        <v>45674</v>
      </c>
      <c r="B2521" s="6">
        <f>TITRES_STAT!D2524</f>
        <v>35.9</v>
      </c>
      <c r="C2521" s="2">
        <f t="shared" si="309"/>
        <v>0</v>
      </c>
      <c r="D2521" s="2">
        <f t="shared" si="310"/>
        <v>35.9</v>
      </c>
      <c r="E2521" s="2">
        <f t="shared" si="312"/>
        <v>35.899999999999991</v>
      </c>
      <c r="F2521" s="2">
        <f t="shared" si="313"/>
        <v>35.899999999999991</v>
      </c>
      <c r="G2521" s="2">
        <f t="shared" si="307"/>
        <v>35.510000000000026</v>
      </c>
      <c r="H2521" s="2">
        <f t="shared" si="311"/>
        <v>34.680649999999893</v>
      </c>
      <c r="I2521" s="2">
        <f t="array" ref="I2521">SUMPRODUCT(B2505:B2524, (ROW(B2505:B2524)-ROW(B2505)+1)) / (20*21/2)</f>
        <v>35.75714285714286</v>
      </c>
      <c r="J2521" s="2">
        <f t="shared" si="314"/>
        <v>35.863029052796357</v>
      </c>
      <c r="K2521" s="2">
        <f t="shared" si="308"/>
        <v>35.558667999221072</v>
      </c>
    </row>
    <row r="2522" spans="1:11" ht="13.5" x14ac:dyDescent="0.25">
      <c r="A2522" s="3">
        <f>TITRES_STAT!B2525</f>
        <v>45677</v>
      </c>
      <c r="B2522" s="6">
        <f>TITRES_STAT!D2525</f>
        <v>35.9</v>
      </c>
      <c r="C2522" s="2">
        <f t="shared" si="309"/>
        <v>0</v>
      </c>
      <c r="D2522" s="2">
        <f t="shared" si="310"/>
        <v>35.9</v>
      </c>
      <c r="E2522" s="2">
        <f t="shared" si="312"/>
        <v>35.899999999999991</v>
      </c>
      <c r="F2522" s="2">
        <f t="shared" si="313"/>
        <v>35.899999999999991</v>
      </c>
      <c r="G2522" s="2">
        <f t="shared" si="307"/>
        <v>35.540000000000028</v>
      </c>
      <c r="H2522" s="2">
        <f t="shared" si="311"/>
        <v>34.688149999999894</v>
      </c>
      <c r="I2522" s="2">
        <f t="array" ref="I2522">SUMPRODUCT(B2506:B2525, (ROW(B2506:B2525)-ROW(B2506)+1)) / (20*21/2)</f>
        <v>35.621428571428574</v>
      </c>
      <c r="J2522" s="2">
        <f t="shared" si="314"/>
        <v>35.866550095387176</v>
      </c>
      <c r="K2522" s="2">
        <f t="shared" si="308"/>
        <v>35.572053567879067</v>
      </c>
    </row>
    <row r="2523" spans="1:11" ht="13.5" x14ac:dyDescent="0.25">
      <c r="A2523" s="3">
        <f>TITRES_STAT!B2526</f>
        <v>45678</v>
      </c>
      <c r="B2523" s="6">
        <f>TITRES_STAT!D2526</f>
        <v>35.9</v>
      </c>
      <c r="C2523" s="2">
        <f t="shared" si="309"/>
        <v>0</v>
      </c>
      <c r="D2523" s="2">
        <f t="shared" si="310"/>
        <v>35.9</v>
      </c>
      <c r="E2523" s="2">
        <f t="shared" si="312"/>
        <v>35.899999999999991</v>
      </c>
      <c r="F2523" s="2">
        <f t="shared" si="313"/>
        <v>35.899999999999991</v>
      </c>
      <c r="G2523" s="2">
        <f t="shared" si="307"/>
        <v>35.570000000000029</v>
      </c>
      <c r="H2523" s="2">
        <f t="shared" si="311"/>
        <v>34.695649999999894</v>
      </c>
      <c r="I2523" s="2">
        <f t="array" ref="I2523">SUMPRODUCT(B2507:B2526, (ROW(B2507:B2526)-ROW(B2507)+1)) / (20*21/2)</f>
        <v>35.49285714285714</v>
      </c>
      <c r="J2523" s="2">
        <f t="shared" si="314"/>
        <v>35.869735800588394</v>
      </c>
      <c r="K2523" s="2">
        <f t="shared" si="308"/>
        <v>35.584914212275969</v>
      </c>
    </row>
    <row r="2524" spans="1:11" ht="13.5" x14ac:dyDescent="0.25">
      <c r="A2524" s="3">
        <f>TITRES_STAT!B2527</f>
        <v>45679</v>
      </c>
      <c r="B2524" s="6">
        <f>TITRES_STAT!D2527</f>
        <v>34.4</v>
      </c>
      <c r="C2524" s="2">
        <f t="shared" si="309"/>
        <v>-1.5</v>
      </c>
      <c r="D2524" s="2">
        <f t="shared" si="310"/>
        <v>35.6</v>
      </c>
      <c r="E2524" s="2">
        <f t="shared" si="312"/>
        <v>35.749999999999993</v>
      </c>
      <c r="F2524" s="2">
        <f t="shared" si="313"/>
        <v>35.824999999999989</v>
      </c>
      <c r="G2524" s="2">
        <f t="shared" si="307"/>
        <v>35.570000000000029</v>
      </c>
      <c r="H2524" s="2">
        <f t="shared" si="311"/>
        <v>34.695649999999894</v>
      </c>
      <c r="I2524" s="2">
        <f t="array" ref="I2524">SUMPRODUCT(B2508:B2527, (ROW(B2508:B2527)-ROW(B2508)+1)) / (20*21/2)</f>
        <v>35.371428571428574</v>
      </c>
      <c r="J2524" s="2">
        <f t="shared" si="314"/>
        <v>35.729760962437119</v>
      </c>
      <c r="K2524" s="2">
        <f t="shared" si="308"/>
        <v>35.53844698826515</v>
      </c>
    </row>
    <row r="2525" spans="1:11" ht="13.5" x14ac:dyDescent="0.25">
      <c r="A2525" s="3">
        <f>TITRES_STAT!B2528</f>
        <v>45680</v>
      </c>
      <c r="B2525" s="6">
        <f>TITRES_STAT!D2528</f>
        <v>34.4</v>
      </c>
      <c r="C2525" s="2">
        <f t="shared" si="309"/>
        <v>0</v>
      </c>
      <c r="D2525" s="2">
        <f t="shared" si="310"/>
        <v>35.299999999999997</v>
      </c>
      <c r="E2525" s="2">
        <f t="shared" si="312"/>
        <v>35.599999999999994</v>
      </c>
      <c r="F2525" s="2">
        <f t="shared" si="313"/>
        <v>35.749999999999986</v>
      </c>
      <c r="G2525" s="2">
        <f t="shared" si="307"/>
        <v>35.570000000000029</v>
      </c>
      <c r="H2525" s="2">
        <f t="shared" si="311"/>
        <v>34.695649999999894</v>
      </c>
      <c r="I2525" s="2">
        <f t="array" ref="I2525">SUMPRODUCT(B2509:B2528, (ROW(B2509:B2528)-ROW(B2509)+1)) / (20*21/2)</f>
        <v>35.25714285714286</v>
      </c>
      <c r="J2525" s="2">
        <f t="shared" si="314"/>
        <v>35.603117061252632</v>
      </c>
      <c r="K2525" s="2">
        <f t="shared" si="308"/>
        <v>35.493802008333184</v>
      </c>
    </row>
    <row r="2526" spans="1:11" ht="13.5" x14ac:dyDescent="0.25">
      <c r="A2526" s="3">
        <f>TITRES_STAT!B2529</f>
        <v>45681</v>
      </c>
      <c r="B2526" s="6">
        <f>TITRES_STAT!D2529</f>
        <v>34.4</v>
      </c>
      <c r="C2526" s="2">
        <f t="shared" si="309"/>
        <v>0</v>
      </c>
      <c r="D2526" s="2">
        <f t="shared" si="310"/>
        <v>35</v>
      </c>
      <c r="E2526" s="2">
        <f t="shared" si="312"/>
        <v>35.449999999999996</v>
      </c>
      <c r="F2526" s="2">
        <f t="shared" si="313"/>
        <v>35.67499999999999</v>
      </c>
      <c r="G2526" s="2">
        <f t="shared" si="307"/>
        <v>35.570000000000029</v>
      </c>
      <c r="H2526" s="2">
        <f t="shared" si="311"/>
        <v>34.695649999999894</v>
      </c>
      <c r="I2526" s="2">
        <f t="array" ref="I2526">SUMPRODUCT(B2510:B2529, (ROW(B2510:B2529)-ROW(B2510)+1)) / (20*21/2)</f>
        <v>35.15</v>
      </c>
      <c r="J2526" s="2">
        <f t="shared" si="314"/>
        <v>35.488534483990477</v>
      </c>
      <c r="K2526" s="2">
        <f t="shared" si="308"/>
        <v>35.450907811927962</v>
      </c>
    </row>
    <row r="2527" spans="1:11" ht="13.5" x14ac:dyDescent="0.25">
      <c r="A2527" s="3">
        <f>TITRES_STAT!B2530</f>
        <v>45684</v>
      </c>
      <c r="B2527" s="6">
        <f>TITRES_STAT!D2530</f>
        <v>34.4</v>
      </c>
      <c r="C2527" s="2">
        <f t="shared" si="309"/>
        <v>0</v>
      </c>
      <c r="D2527" s="2">
        <f t="shared" si="310"/>
        <v>34.700000000000003</v>
      </c>
      <c r="E2527" s="2">
        <f t="shared" si="312"/>
        <v>35.299999999999997</v>
      </c>
      <c r="F2527" s="2">
        <f t="shared" si="313"/>
        <v>35.599999999999987</v>
      </c>
      <c r="G2527" s="2">
        <f t="shared" si="307"/>
        <v>35.570000000000029</v>
      </c>
      <c r="H2527" s="2">
        <f t="shared" si="311"/>
        <v>34.695649999999894</v>
      </c>
      <c r="I2527" s="2">
        <f t="array" ref="I2527">SUMPRODUCT(B2511:B2530, (ROW(B2511:B2530)-ROW(B2511)+1)) / (20*21/2)</f>
        <v>35.049999999999997</v>
      </c>
      <c r="J2527" s="2">
        <f t="shared" si="314"/>
        <v>35.384864533134241</v>
      </c>
      <c r="K2527" s="2">
        <f t="shared" si="308"/>
        <v>35.409695740871967</v>
      </c>
    </row>
    <row r="2528" spans="1:11" ht="13.5" x14ac:dyDescent="0.25">
      <c r="A2528" s="3">
        <f>TITRES_STAT!B2531</f>
        <v>45685</v>
      </c>
      <c r="B2528" s="6">
        <f>TITRES_STAT!D2531</f>
        <v>34.4</v>
      </c>
      <c r="C2528" s="2">
        <f t="shared" si="309"/>
        <v>0</v>
      </c>
      <c r="D2528" s="2">
        <f t="shared" si="310"/>
        <v>34.4</v>
      </c>
      <c r="E2528" s="2">
        <f t="shared" si="312"/>
        <v>35.149999999999991</v>
      </c>
      <c r="F2528" s="2">
        <f t="shared" si="313"/>
        <v>35.524999999999991</v>
      </c>
      <c r="G2528" s="2">
        <f t="shared" si="307"/>
        <v>35.570000000000029</v>
      </c>
      <c r="H2528" s="2">
        <f t="shared" si="311"/>
        <v>34.695649999999894</v>
      </c>
      <c r="I2528" s="2">
        <f t="array" ref="I2528">SUMPRODUCT(B2512:B2531, (ROW(B2512:B2531)-ROW(B2512)+1)) / (20*21/2)</f>
        <v>34.957142857142856</v>
      </c>
      <c r="J2528" s="2">
        <f t="shared" si="314"/>
        <v>35.291067910930984</v>
      </c>
      <c r="K2528" s="2">
        <f t="shared" si="308"/>
        <v>35.370099829465225</v>
      </c>
    </row>
    <row r="2529" spans="1:11" ht="13.5" x14ac:dyDescent="0.25">
      <c r="A2529" s="3">
        <f>TITRES_STAT!B2532</f>
        <v>45686</v>
      </c>
      <c r="B2529" s="6">
        <f>TITRES_STAT!D2532</f>
        <v>34.4</v>
      </c>
      <c r="C2529" s="2">
        <f t="shared" si="309"/>
        <v>0</v>
      </c>
      <c r="D2529" s="2">
        <f t="shared" si="310"/>
        <v>34.4</v>
      </c>
      <c r="E2529" s="2">
        <f t="shared" si="312"/>
        <v>34.999999999999993</v>
      </c>
      <c r="F2529" s="2">
        <f t="shared" si="313"/>
        <v>35.449999999999989</v>
      </c>
      <c r="G2529" s="2">
        <f t="shared" si="307"/>
        <v>35.570000000000029</v>
      </c>
      <c r="H2529" s="2">
        <f t="shared" si="311"/>
        <v>34.695649999999894</v>
      </c>
      <c r="I2529" s="2">
        <f t="array" ref="I2529">SUMPRODUCT(B2513:B2532, (ROW(B2513:B2532)-ROW(B2513)+1)) / (20*21/2)</f>
        <v>34.871428571428574</v>
      </c>
      <c r="J2529" s="2">
        <f t="shared" si="314"/>
        <v>35.206204300366132</v>
      </c>
      <c r="K2529" s="2">
        <f t="shared" si="308"/>
        <v>35.332056698897965</v>
      </c>
    </row>
    <row r="2530" spans="1:11" ht="13.5" x14ac:dyDescent="0.25">
      <c r="A2530" s="3">
        <f>TITRES_STAT!B2533</f>
        <v>45687</v>
      </c>
      <c r="B2530" s="6">
        <f>TITRES_STAT!D2533</f>
        <v>34.4</v>
      </c>
      <c r="C2530" s="2">
        <f t="shared" si="309"/>
        <v>0</v>
      </c>
      <c r="D2530" s="2">
        <f t="shared" si="310"/>
        <v>34.4</v>
      </c>
      <c r="E2530" s="2">
        <f t="shared" si="312"/>
        <v>34.849999999999994</v>
      </c>
      <c r="F2530" s="2">
        <f t="shared" si="313"/>
        <v>35.374999999999986</v>
      </c>
      <c r="G2530" s="2">
        <f t="shared" si="307"/>
        <v>35.570000000000029</v>
      </c>
      <c r="H2530" s="2">
        <f t="shared" si="311"/>
        <v>34.695649999999894</v>
      </c>
      <c r="I2530" s="2">
        <f t="array" ref="I2530">SUMPRODUCT(B2514:B2533, (ROW(B2514:B2533)-ROW(B2514)+1)) / (20*21/2)</f>
        <v>34.792857142857144</v>
      </c>
      <c r="J2530" s="2">
        <f t="shared" si="314"/>
        <v>35.129422938426501</v>
      </c>
      <c r="K2530" s="2">
        <f t="shared" si="308"/>
        <v>35.295505455803934</v>
      </c>
    </row>
    <row r="2531" spans="1:11" ht="13.5" x14ac:dyDescent="0.25">
      <c r="A2531" s="3">
        <f>TITRES_STAT!B2534</f>
        <v>45688</v>
      </c>
      <c r="B2531" s="6">
        <f>TITRES_STAT!D2534</f>
        <v>34.4</v>
      </c>
      <c r="C2531" s="2">
        <f t="shared" si="309"/>
        <v>0</v>
      </c>
      <c r="D2531" s="2">
        <f t="shared" si="310"/>
        <v>34.4</v>
      </c>
      <c r="E2531" s="2">
        <f t="shared" si="312"/>
        <v>34.699999999999996</v>
      </c>
      <c r="F2531" s="2">
        <f t="shared" si="313"/>
        <v>35.29999999999999</v>
      </c>
      <c r="G2531" s="2">
        <f t="shared" si="307"/>
        <v>35.570000000000029</v>
      </c>
      <c r="H2531" s="2">
        <f t="shared" si="311"/>
        <v>34.695649999999894</v>
      </c>
      <c r="I2531" s="2">
        <f t="array" ref="I2531">SUMPRODUCT(B2515:B2534, (ROW(B2515:B2534)-ROW(B2515)+1)) / (20*21/2)</f>
        <v>34.721428571428568</v>
      </c>
      <c r="J2531" s="2">
        <f t="shared" si="314"/>
        <v>35.059954087147787</v>
      </c>
      <c r="K2531" s="2">
        <f t="shared" si="308"/>
        <v>35.260387594792014</v>
      </c>
    </row>
    <row r="2532" spans="1:11" ht="13.5" x14ac:dyDescent="0.25">
      <c r="A2532" s="3">
        <f>TITRES_STAT!B2535</f>
        <v>45691</v>
      </c>
      <c r="B2532" s="6">
        <f>TITRES_STAT!D2535</f>
        <v>34.4</v>
      </c>
      <c r="C2532" s="2">
        <f t="shared" si="309"/>
        <v>0</v>
      </c>
      <c r="D2532" s="2">
        <f t="shared" si="310"/>
        <v>34.4</v>
      </c>
      <c r="E2532" s="2">
        <f t="shared" si="312"/>
        <v>34.549999999999997</v>
      </c>
      <c r="F2532" s="2">
        <f t="shared" si="313"/>
        <v>35.224999999999987</v>
      </c>
      <c r="G2532" s="2">
        <f t="shared" si="307"/>
        <v>35.570000000000029</v>
      </c>
      <c r="H2532" s="2">
        <f t="shared" si="311"/>
        <v>34.695649999999894</v>
      </c>
      <c r="I2532" s="2">
        <f t="array" ref="I2532">SUMPRODUCT(B2516:B2535, (ROW(B2516:B2535)-ROW(B2516)+1)) / (20*21/2)</f>
        <v>34.657142857142858</v>
      </c>
      <c r="J2532" s="2">
        <f t="shared" si="314"/>
        <v>34.997101316943237</v>
      </c>
      <c r="K2532" s="2">
        <f t="shared" si="308"/>
        <v>35.226646904800177</v>
      </c>
    </row>
    <row r="2533" spans="1:11" ht="13.5" x14ac:dyDescent="0.25">
      <c r="A2533" s="3">
        <f>TITRES_STAT!B2536</f>
        <v>45692</v>
      </c>
      <c r="B2533" s="6">
        <f>TITRES_STAT!D2536</f>
        <v>34.4</v>
      </c>
      <c r="C2533" s="2">
        <f t="shared" si="309"/>
        <v>0</v>
      </c>
      <c r="D2533" s="2">
        <f t="shared" si="310"/>
        <v>34.4</v>
      </c>
      <c r="E2533" s="2">
        <f t="shared" si="312"/>
        <v>34.399999999999991</v>
      </c>
      <c r="F2533" s="2">
        <f t="shared" si="313"/>
        <v>35.149999999999991</v>
      </c>
      <c r="G2533" s="2">
        <f t="shared" si="307"/>
        <v>35.570000000000029</v>
      </c>
      <c r="H2533" s="2">
        <f t="shared" si="311"/>
        <v>34.695649999999894</v>
      </c>
      <c r="I2533" s="2">
        <f t="array" ref="I2533">SUMPRODUCT(B2517:B2536, (ROW(B2517:B2536)-ROW(B2517)+1)) / (20*21/2)</f>
        <v>34.6</v>
      </c>
      <c r="J2533" s="2">
        <f t="shared" si="314"/>
        <v>34.940234524853409</v>
      </c>
      <c r="K2533" s="2">
        <f t="shared" si="308"/>
        <v>35.194229379121744</v>
      </c>
    </row>
    <row r="2534" spans="1:11" ht="13.5" x14ac:dyDescent="0.25">
      <c r="A2534" s="3">
        <f>TITRES_STAT!B2537</f>
        <v>45693</v>
      </c>
      <c r="B2534" s="6">
        <f>TITRES_STAT!D2537</f>
        <v>34.4</v>
      </c>
      <c r="C2534" s="2">
        <f t="shared" si="309"/>
        <v>0</v>
      </c>
      <c r="D2534" s="2">
        <f t="shared" si="310"/>
        <v>34.4</v>
      </c>
      <c r="E2534" s="2">
        <f t="shared" si="312"/>
        <v>34.399999999999991</v>
      </c>
      <c r="F2534" s="2">
        <f t="shared" si="313"/>
        <v>35.074999999999989</v>
      </c>
      <c r="G2534" s="2">
        <f t="shared" si="307"/>
        <v>35.570000000000029</v>
      </c>
      <c r="H2534" s="2">
        <f t="shared" si="311"/>
        <v>34.695649999999894</v>
      </c>
      <c r="I2534" s="2">
        <f t="array" ref="I2534">SUMPRODUCT(B2518:B2537, (ROW(B2518:B2537)-ROW(B2518)+1)) / (20*21/2)</f>
        <v>34.549999999999997</v>
      </c>
      <c r="J2534" s="2">
        <f t="shared" si="314"/>
        <v>34.888783617724513</v>
      </c>
      <c r="K2534" s="2">
        <f t="shared" si="308"/>
        <v>35.16308312896011</v>
      </c>
    </row>
    <row r="2535" spans="1:11" ht="13.5" x14ac:dyDescent="0.25">
      <c r="A2535" s="3">
        <f>TITRES_STAT!B2538</f>
        <v>45694</v>
      </c>
      <c r="B2535" s="6">
        <f>TITRES_STAT!D2538</f>
        <v>34.4</v>
      </c>
      <c r="C2535" s="2">
        <f t="shared" si="309"/>
        <v>0</v>
      </c>
      <c r="D2535" s="2">
        <f t="shared" si="310"/>
        <v>34.4</v>
      </c>
      <c r="E2535" s="2">
        <f t="shared" si="312"/>
        <v>34.399999999999991</v>
      </c>
      <c r="F2535" s="2">
        <f t="shared" si="313"/>
        <v>34.999999999999986</v>
      </c>
      <c r="G2535" s="2">
        <f t="shared" si="307"/>
        <v>35.540000000000035</v>
      </c>
      <c r="H2535" s="2">
        <f t="shared" si="311"/>
        <v>34.695649999999894</v>
      </c>
      <c r="I2535" s="2">
        <f t="array" ref="I2535">SUMPRODUCT(B2519:B2538, (ROW(B2519:B2538)-ROW(B2519)+1)) / (20*21/2)</f>
        <v>34.50714285714286</v>
      </c>
      <c r="J2535" s="2">
        <f t="shared" si="314"/>
        <v>34.842232796988846</v>
      </c>
      <c r="K2535" s="2">
        <f t="shared" si="308"/>
        <v>35.133158300373445</v>
      </c>
    </row>
    <row r="2536" spans="1:11" ht="13.5" x14ac:dyDescent="0.25">
      <c r="A2536" s="3">
        <f>TITRES_STAT!B2539</f>
        <v>45695</v>
      </c>
      <c r="B2536" s="6">
        <f>TITRES_STAT!D2539</f>
        <v>34.4</v>
      </c>
      <c r="C2536" s="2">
        <f t="shared" si="309"/>
        <v>0</v>
      </c>
      <c r="D2536" s="2">
        <f t="shared" si="310"/>
        <v>34.4</v>
      </c>
      <c r="E2536" s="2">
        <f t="shared" si="312"/>
        <v>34.399999999999991</v>
      </c>
      <c r="F2536" s="2">
        <f t="shared" si="313"/>
        <v>34.92499999999999</v>
      </c>
      <c r="G2536" s="2">
        <f t="shared" si="307"/>
        <v>35.510000000000034</v>
      </c>
      <c r="H2536" s="2">
        <f t="shared" si="311"/>
        <v>34.695649999999894</v>
      </c>
      <c r="I2536" s="2">
        <f t="array" ref="I2536">SUMPRODUCT(B2520:B2539, (ROW(B2520:B2539)-ROW(B2520)+1)) / (20*21/2)</f>
        <v>34.471428571428568</v>
      </c>
      <c r="J2536" s="2">
        <f t="shared" si="314"/>
        <v>34.800115387751816</v>
      </c>
      <c r="K2536" s="2">
        <f t="shared" si="308"/>
        <v>35.104406994476449</v>
      </c>
    </row>
    <row r="2537" spans="1:11" ht="13.5" x14ac:dyDescent="0.25">
      <c r="A2537" s="3">
        <f>TITRES_STAT!B2540</f>
        <v>45698</v>
      </c>
      <c r="B2537" s="6">
        <f>TITRES_STAT!D2540</f>
        <v>34.4</v>
      </c>
      <c r="C2537" s="2">
        <f t="shared" si="309"/>
        <v>0</v>
      </c>
      <c r="D2537" s="2">
        <f t="shared" si="310"/>
        <v>34.4</v>
      </c>
      <c r="E2537" s="2">
        <f t="shared" si="312"/>
        <v>34.399999999999991</v>
      </c>
      <c r="F2537" s="2">
        <f t="shared" si="313"/>
        <v>34.849999999999987</v>
      </c>
      <c r="G2537" s="2">
        <f t="shared" si="307"/>
        <v>35.480000000000032</v>
      </c>
      <c r="H2537" s="2">
        <f t="shared" si="311"/>
        <v>34.695199999999893</v>
      </c>
      <c r="I2537" s="2">
        <f t="array" ref="I2537">SUMPRODUCT(B2521:B2540, (ROW(B2521:B2540)-ROW(B2521)+1)) / (20*21/2)</f>
        <v>34.442857142857143</v>
      </c>
      <c r="J2537" s="2">
        <f t="shared" si="314"/>
        <v>34.762009160346885</v>
      </c>
      <c r="K2537" s="2">
        <f t="shared" si="308"/>
        <v>35.076783190771494</v>
      </c>
    </row>
    <row r="2538" spans="1:11" ht="13.5" x14ac:dyDescent="0.25">
      <c r="A2538" s="3">
        <f>TITRES_STAT!B2541</f>
        <v>45699</v>
      </c>
      <c r="B2538" s="6">
        <f>TITRES_STAT!D2541</f>
        <v>34.4</v>
      </c>
      <c r="C2538" s="2">
        <f t="shared" si="309"/>
        <v>0</v>
      </c>
      <c r="D2538" s="2">
        <f t="shared" si="310"/>
        <v>34.4</v>
      </c>
      <c r="E2538" s="2">
        <f t="shared" si="312"/>
        <v>34.399999999999991</v>
      </c>
      <c r="F2538" s="2">
        <f t="shared" si="313"/>
        <v>34.774999999999991</v>
      </c>
      <c r="G2538" s="2">
        <f t="shared" si="307"/>
        <v>35.450000000000031</v>
      </c>
      <c r="H2538" s="2">
        <f t="shared" si="311"/>
        <v>34.694749999999893</v>
      </c>
      <c r="I2538" s="2">
        <f t="array" ref="I2538">SUMPRODUCT(B2522:B2541, (ROW(B2522:B2541)-ROW(B2522)+1)) / (20*21/2)</f>
        <v>34.421428571428571</v>
      </c>
      <c r="J2538" s="2">
        <f t="shared" si="314"/>
        <v>34.727532097456709</v>
      </c>
      <c r="K2538" s="2">
        <f t="shared" si="308"/>
        <v>35.050242673486338</v>
      </c>
    </row>
    <row r="2539" spans="1:11" ht="13.5" x14ac:dyDescent="0.25">
      <c r="A2539" s="3">
        <f>TITRES_STAT!B2542</f>
        <v>45700</v>
      </c>
      <c r="B2539" s="6">
        <f>TITRES_STAT!D2542</f>
        <v>34.4</v>
      </c>
      <c r="C2539" s="2">
        <f t="shared" si="309"/>
        <v>0</v>
      </c>
      <c r="D2539" s="2">
        <f t="shared" si="310"/>
        <v>34.4</v>
      </c>
      <c r="E2539" s="2">
        <f t="shared" si="312"/>
        <v>34.399999999999991</v>
      </c>
      <c r="F2539" s="2">
        <f t="shared" si="313"/>
        <v>34.699999999999989</v>
      </c>
      <c r="G2539" s="2">
        <f t="shared" si="307"/>
        <v>35.42000000000003</v>
      </c>
      <c r="H2539" s="2">
        <f t="shared" si="311"/>
        <v>34.694299999999892</v>
      </c>
      <c r="I2539" s="2">
        <f t="array" ref="I2539">SUMPRODUCT(B2523:B2542, (ROW(B2523:B2542)-ROW(B2523)+1)) / (20*21/2)</f>
        <v>34.407142857142858</v>
      </c>
      <c r="J2539" s="2">
        <f t="shared" si="314"/>
        <v>34.696338564365597</v>
      </c>
      <c r="K2539" s="2">
        <f t="shared" si="308"/>
        <v>35.024742960800602</v>
      </c>
    </row>
    <row r="2540" spans="1:11" ht="13.5" x14ac:dyDescent="0.25">
      <c r="A2540" s="3">
        <f>TITRES_STAT!B2543</f>
        <v>45701</v>
      </c>
      <c r="B2540" s="6">
        <f>TITRES_STAT!D2543</f>
        <v>34.4</v>
      </c>
      <c r="C2540" s="2">
        <f t="shared" si="309"/>
        <v>0</v>
      </c>
      <c r="D2540" s="2">
        <f t="shared" si="310"/>
        <v>34.4</v>
      </c>
      <c r="E2540" s="2">
        <f t="shared" si="312"/>
        <v>34.399999999999991</v>
      </c>
      <c r="F2540" s="2">
        <f t="shared" si="313"/>
        <v>34.624999999999986</v>
      </c>
      <c r="G2540" s="2">
        <f t="shared" si="307"/>
        <v>35.390000000000029</v>
      </c>
      <c r="H2540" s="2">
        <f t="shared" si="311"/>
        <v>34.693849999999891</v>
      </c>
      <c r="I2540" s="2">
        <f t="array" ref="I2540">SUMPRODUCT(B2524:B2543, (ROW(B2524:B2543)-ROW(B2524)+1)) / (20*21/2)</f>
        <v>34.4</v>
      </c>
      <c r="J2540" s="2">
        <f t="shared" si="314"/>
        <v>34.668115843949828</v>
      </c>
      <c r="K2540" s="2">
        <f t="shared" si="308"/>
        <v>35.000243236847638</v>
      </c>
    </row>
    <row r="2541" spans="1:11" ht="13.5" x14ac:dyDescent="0.25">
      <c r="A2541" s="3">
        <f>TITRES_STAT!B2544</f>
        <v>45702</v>
      </c>
      <c r="B2541" s="6">
        <f>TITRES_STAT!D2544</f>
        <v>34.4</v>
      </c>
      <c r="C2541" s="2">
        <f t="shared" si="309"/>
        <v>0</v>
      </c>
      <c r="D2541" s="2">
        <f t="shared" si="310"/>
        <v>34.4</v>
      </c>
      <c r="E2541" s="2">
        <f t="shared" si="312"/>
        <v>34.399999999999991</v>
      </c>
      <c r="F2541" s="2">
        <f t="shared" si="313"/>
        <v>34.54999999999999</v>
      </c>
      <c r="G2541" s="2">
        <f t="shared" si="307"/>
        <v>35.360000000000035</v>
      </c>
      <c r="H2541" s="2">
        <f t="shared" si="311"/>
        <v>34.69339999999989</v>
      </c>
      <c r="I2541" s="2">
        <f t="array" ref="I2541">SUMPRODUCT(B2525:B2544, (ROW(B2525:B2544)-ROW(B2525)+1)) / (20*21/2)</f>
        <v>34.4</v>
      </c>
      <c r="J2541" s="2">
        <f t="shared" si="314"/>
        <v>34.642581001668894</v>
      </c>
      <c r="K2541" s="2">
        <f t="shared" si="308"/>
        <v>34.976704286383026</v>
      </c>
    </row>
    <row r="2542" spans="1:11" ht="13.5" x14ac:dyDescent="0.25">
      <c r="A2542" s="3">
        <f>TITRES_STAT!B2545</f>
        <v>45705</v>
      </c>
      <c r="B2542" s="6">
        <f>TITRES_STAT!D2545</f>
        <v>34.4</v>
      </c>
      <c r="C2542" s="2">
        <f t="shared" si="309"/>
        <v>0</v>
      </c>
      <c r="D2542" s="2">
        <f t="shared" si="310"/>
        <v>34.4</v>
      </c>
      <c r="E2542" s="2">
        <f t="shared" si="312"/>
        <v>34.399999999999991</v>
      </c>
      <c r="F2542" s="2">
        <f t="shared" si="313"/>
        <v>34.474999999999987</v>
      </c>
      <c r="G2542" s="2">
        <f t="shared" si="307"/>
        <v>35.330000000000034</v>
      </c>
      <c r="H2542" s="2">
        <f t="shared" si="311"/>
        <v>34.69294999999989</v>
      </c>
      <c r="I2542" s="2">
        <f t="array" ref="I2542">SUMPRODUCT(B2526:B2545, (ROW(B2526:B2545)-ROW(B2526)+1)) / (20*21/2)</f>
        <v>34.4</v>
      </c>
      <c r="J2542" s="2">
        <f t="shared" si="314"/>
        <v>34.619478049129</v>
      </c>
      <c r="K2542" s="2">
        <f t="shared" si="308"/>
        <v>34.95408843201507</v>
      </c>
    </row>
    <row r="2543" spans="1:11" ht="13.5" x14ac:dyDescent="0.25">
      <c r="A2543" s="3">
        <f>TITRES_STAT!B2546</f>
        <v>45706</v>
      </c>
      <c r="B2543" s="6">
        <f>TITRES_STAT!D2546</f>
        <v>34.4</v>
      </c>
      <c r="C2543" s="2">
        <f t="shared" si="309"/>
        <v>0</v>
      </c>
      <c r="D2543" s="2">
        <f t="shared" si="310"/>
        <v>34.4</v>
      </c>
      <c r="E2543" s="2">
        <f t="shared" si="312"/>
        <v>34.399999999999991</v>
      </c>
      <c r="F2543" s="2">
        <f t="shared" si="313"/>
        <v>34.399999999999991</v>
      </c>
      <c r="G2543" s="2">
        <f t="shared" si="307"/>
        <v>35.300000000000033</v>
      </c>
      <c r="H2543" s="2">
        <f t="shared" si="311"/>
        <v>34.692499999999889</v>
      </c>
      <c r="I2543" s="2">
        <f t="array" ref="I2543">SUMPRODUCT(B2527:B2546, (ROW(B2527:B2546)-ROW(B2527)+1)) / (20*21/2)</f>
        <v>34.4</v>
      </c>
      <c r="J2543" s="2">
        <f t="shared" si="314"/>
        <v>34.598575377783384</v>
      </c>
      <c r="K2543" s="2">
        <f t="shared" si="308"/>
        <v>34.932359473896838</v>
      </c>
    </row>
    <row r="2544" spans="1:11" ht="13.5" x14ac:dyDescent="0.25">
      <c r="A2544" s="3">
        <f>TITRES_STAT!B2547</f>
        <v>45707</v>
      </c>
      <c r="B2544" s="6">
        <f>TITRES_STAT!D2547</f>
        <v>34.4</v>
      </c>
      <c r="C2544" s="2">
        <f t="shared" si="309"/>
        <v>0</v>
      </c>
      <c r="D2544" s="2">
        <f t="shared" si="310"/>
        <v>34.4</v>
      </c>
      <c r="E2544" s="2">
        <f t="shared" si="312"/>
        <v>34.399999999999991</v>
      </c>
      <c r="F2544" s="2">
        <f t="shared" si="313"/>
        <v>34.399999999999991</v>
      </c>
      <c r="G2544" s="2">
        <f t="shared" si="307"/>
        <v>35.270000000000032</v>
      </c>
      <c r="H2544" s="2">
        <f t="shared" si="311"/>
        <v>34.692499999999889</v>
      </c>
      <c r="I2544" s="2">
        <f t="array" ref="I2544">SUMPRODUCT(B2528:B2547, (ROW(B2528:B2547)-ROW(B2528)+1)) / (20*21/2)</f>
        <v>34.4</v>
      </c>
      <c r="J2544" s="2">
        <f t="shared" si="314"/>
        <v>34.579663437042107</v>
      </c>
      <c r="K2544" s="2">
        <f t="shared" si="308"/>
        <v>34.911482631783237</v>
      </c>
    </row>
    <row r="2545" spans="1:11" ht="13.5" x14ac:dyDescent="0.25">
      <c r="A2545" s="3">
        <f>TITRES_STAT!B2548</f>
        <v>45708</v>
      </c>
      <c r="B2545" s="6">
        <f>TITRES_STAT!D2548</f>
        <v>34.4</v>
      </c>
      <c r="C2545" s="2">
        <f t="shared" si="309"/>
        <v>0</v>
      </c>
      <c r="D2545" s="2">
        <f t="shared" si="310"/>
        <v>34.4</v>
      </c>
      <c r="E2545" s="2">
        <f t="shared" si="312"/>
        <v>34.399999999999991</v>
      </c>
      <c r="F2545" s="2">
        <f t="shared" si="313"/>
        <v>34.399999999999991</v>
      </c>
      <c r="G2545" s="2">
        <f t="shared" si="307"/>
        <v>35.24000000000003</v>
      </c>
      <c r="H2545" s="2">
        <f t="shared" si="311"/>
        <v>34.692499999999889</v>
      </c>
      <c r="I2545" s="2">
        <f t="array" ref="I2545">SUMPRODUCT(B2529:B2548, (ROW(B2529:B2548)-ROW(B2529)+1)) / (20*21/2)</f>
        <v>34.4</v>
      </c>
      <c r="J2545" s="2">
        <f t="shared" si="314"/>
        <v>34.562552633514287</v>
      </c>
      <c r="K2545" s="2">
        <f t="shared" si="308"/>
        <v>34.891424489360368</v>
      </c>
    </row>
    <row r="2546" spans="1:11" ht="13.5" x14ac:dyDescent="0.25">
      <c r="A2546" s="3">
        <f>TITRES_STAT!B2549</f>
        <v>45709</v>
      </c>
      <c r="B2546" s="6">
        <f>TITRES_STAT!D2549</f>
        <v>34.4</v>
      </c>
      <c r="C2546" s="2">
        <f t="shared" si="309"/>
        <v>0</v>
      </c>
      <c r="D2546" s="2">
        <f t="shared" si="310"/>
        <v>34.4</v>
      </c>
      <c r="E2546" s="2">
        <f t="shared" si="312"/>
        <v>34.399999999999991</v>
      </c>
      <c r="F2546" s="2">
        <f t="shared" si="313"/>
        <v>34.399999999999991</v>
      </c>
      <c r="G2546" s="2">
        <f t="shared" ref="G2546:G2609" si="315">AVERAGE(B2497:B2546)</f>
        <v>35.210000000000029</v>
      </c>
      <c r="H2546" s="2">
        <f t="shared" si="311"/>
        <v>34.692499999999889</v>
      </c>
      <c r="I2546" s="2">
        <f t="array" ref="I2546">SUMPRODUCT(B2530:B2549, (ROW(B2530:B2549)-ROW(B2530)+1)) / (20*21/2)</f>
        <v>34.4</v>
      </c>
      <c r="J2546" s="2">
        <f t="shared" si="314"/>
        <v>34.547071430322454</v>
      </c>
      <c r="K2546" s="2">
        <f t="shared" si="308"/>
        <v>34.872152940758006</v>
      </c>
    </row>
    <row r="2547" spans="1:11" ht="13.5" x14ac:dyDescent="0.25">
      <c r="A2547" s="3">
        <f>TITRES_STAT!B2550</f>
        <v>45712</v>
      </c>
      <c r="B2547" s="6">
        <f>TITRES_STAT!D2550</f>
        <v>34.4</v>
      </c>
      <c r="C2547" s="2">
        <f t="shared" si="309"/>
        <v>0</v>
      </c>
      <c r="D2547" s="2">
        <f t="shared" si="310"/>
        <v>34.4</v>
      </c>
      <c r="E2547" s="2">
        <f t="shared" si="312"/>
        <v>34.399999999999991</v>
      </c>
      <c r="F2547" s="2">
        <f t="shared" si="313"/>
        <v>34.399999999999991</v>
      </c>
      <c r="G2547" s="2">
        <f t="shared" si="315"/>
        <v>35.180000000000035</v>
      </c>
      <c r="H2547" s="2">
        <f t="shared" si="311"/>
        <v>34.692499999999889</v>
      </c>
      <c r="I2547" s="2">
        <f t="array" ref="I2547">SUMPRODUCT(B2531:B2550, (ROW(B2531:B2550)-ROW(B2531)+1)) / (20*21/2)</f>
        <v>34.4</v>
      </c>
      <c r="J2547" s="2">
        <f t="shared" si="314"/>
        <v>34.533064627434605</v>
      </c>
      <c r="K2547" s="2">
        <f t="shared" ref="K2547:K2610" si="316">$K$4*B2547+(1-$K$4)*K2546</f>
        <v>34.853637139159659</v>
      </c>
    </row>
    <row r="2548" spans="1:11" ht="13.5" x14ac:dyDescent="0.25">
      <c r="A2548" s="3">
        <f>TITRES_STAT!B2551</f>
        <v>45713</v>
      </c>
      <c r="B2548" s="6">
        <f>TITRES_STAT!D2551</f>
        <v>34.4</v>
      </c>
      <c r="C2548" s="2">
        <f t="shared" si="309"/>
        <v>0</v>
      </c>
      <c r="D2548" s="2">
        <f t="shared" si="310"/>
        <v>34.4</v>
      </c>
      <c r="E2548" s="2">
        <f t="shared" si="312"/>
        <v>34.399999999999991</v>
      </c>
      <c r="F2548" s="2">
        <f t="shared" si="313"/>
        <v>34.399999999999991</v>
      </c>
      <c r="G2548" s="2">
        <f t="shared" si="315"/>
        <v>35.150000000000034</v>
      </c>
      <c r="H2548" s="2">
        <f t="shared" si="311"/>
        <v>34.692499999999889</v>
      </c>
      <c r="I2548" s="2">
        <f t="array" ref="I2548">SUMPRODUCT(B2532:B2551, (ROW(B2532:B2551)-ROW(B2532)+1)) / (20*21/2)</f>
        <v>34.4</v>
      </c>
      <c r="J2548" s="2">
        <f t="shared" si="314"/>
        <v>34.520391805774167</v>
      </c>
      <c r="K2548" s="2">
        <f t="shared" si="316"/>
        <v>34.835847447427909</v>
      </c>
    </row>
    <row r="2549" spans="1:11" ht="13.5" x14ac:dyDescent="0.25">
      <c r="A2549" s="3">
        <f>TITRES_STAT!B2552</f>
        <v>45714</v>
      </c>
      <c r="B2549" s="6">
        <f>TITRES_STAT!D2552</f>
        <v>34.4</v>
      </c>
      <c r="C2549" s="2">
        <f t="shared" si="309"/>
        <v>0</v>
      </c>
      <c r="D2549" s="2">
        <f t="shared" si="310"/>
        <v>34.4</v>
      </c>
      <c r="E2549" s="2">
        <f t="shared" si="312"/>
        <v>34.399999999999991</v>
      </c>
      <c r="F2549" s="2">
        <f t="shared" si="313"/>
        <v>34.399999999999991</v>
      </c>
      <c r="G2549" s="2">
        <f t="shared" si="315"/>
        <v>35.120000000000033</v>
      </c>
      <c r="H2549" s="2">
        <f t="shared" si="311"/>
        <v>34.692499999999889</v>
      </c>
      <c r="I2549" s="2">
        <f t="array" ref="I2549">SUMPRODUCT(B2533:B2552, (ROW(B2533:B2552)-ROW(B2533)+1)) / (20*21/2)</f>
        <v>34.4</v>
      </c>
      <c r="J2549" s="2">
        <f t="shared" si="314"/>
        <v>34.508925919509963</v>
      </c>
      <c r="K2549" s="2">
        <f t="shared" si="316"/>
        <v>34.818755390666034</v>
      </c>
    </row>
    <row r="2550" spans="1:11" ht="13.5" x14ac:dyDescent="0.25">
      <c r="A2550" s="3">
        <f>TITRES_STAT!B2553</f>
        <v>45715</v>
      </c>
      <c r="B2550" s="6">
        <f>TITRES_STAT!D2553</f>
        <v>34.4</v>
      </c>
      <c r="C2550" s="2">
        <f t="shared" si="309"/>
        <v>0</v>
      </c>
      <c r="D2550" s="2">
        <f t="shared" si="310"/>
        <v>34.4</v>
      </c>
      <c r="E2550" s="2">
        <f t="shared" si="312"/>
        <v>34.399999999999991</v>
      </c>
      <c r="F2550" s="2">
        <f t="shared" si="313"/>
        <v>34.399999999999991</v>
      </c>
      <c r="G2550" s="2">
        <f t="shared" si="315"/>
        <v>35.090000000000032</v>
      </c>
      <c r="H2550" s="2">
        <f t="shared" si="311"/>
        <v>34.692499999999889</v>
      </c>
      <c r="I2550" s="2">
        <f t="array" ref="I2550">SUMPRODUCT(B2534:B2553, (ROW(B2534:B2553)-ROW(B2534)+1)) / (20*21/2)</f>
        <v>34.4</v>
      </c>
      <c r="J2550" s="2">
        <f t="shared" si="314"/>
        <v>34.498552022413776</v>
      </c>
      <c r="K2550" s="2">
        <f t="shared" si="316"/>
        <v>34.80233361063992</v>
      </c>
    </row>
    <row r="2551" spans="1:11" ht="13.5" x14ac:dyDescent="0.25">
      <c r="A2551" s="3">
        <f>TITRES_STAT!B2554</f>
        <v>45716</v>
      </c>
      <c r="B2551" s="6">
        <f>TITRES_STAT!D2554</f>
        <v>34.4</v>
      </c>
      <c r="C2551" s="2">
        <f t="shared" si="309"/>
        <v>0</v>
      </c>
      <c r="D2551" s="2">
        <f t="shared" si="310"/>
        <v>34.4</v>
      </c>
      <c r="E2551" s="2">
        <f t="shared" si="312"/>
        <v>34.399999999999991</v>
      </c>
      <c r="F2551" s="2">
        <f t="shared" si="313"/>
        <v>34.399999999999991</v>
      </c>
      <c r="G2551" s="2">
        <f t="shared" si="315"/>
        <v>35.060000000000031</v>
      </c>
      <c r="H2551" s="2">
        <f t="shared" si="311"/>
        <v>34.692499999999889</v>
      </c>
      <c r="I2551" s="2">
        <f t="array" ref="I2551">SUMPRODUCT(B2535:B2554, (ROW(B2535:B2554)-ROW(B2535)+1)) / (20*21/2)</f>
        <v>34.4</v>
      </c>
      <c r="J2551" s="2">
        <f t="shared" si="314"/>
        <v>34.489166115517229</v>
      </c>
      <c r="K2551" s="2">
        <f t="shared" si="316"/>
        <v>34.786555821987378</v>
      </c>
    </row>
    <row r="2552" spans="1:11" ht="13.5" x14ac:dyDescent="0.25">
      <c r="A2552" s="3">
        <f>TITRES_STAT!B2555</f>
        <v>45719</v>
      </c>
      <c r="B2552" s="6">
        <f>TITRES_STAT!D2555</f>
        <v>34.4</v>
      </c>
      <c r="C2552" s="2">
        <f t="shared" si="309"/>
        <v>0</v>
      </c>
      <c r="D2552" s="2">
        <f t="shared" si="310"/>
        <v>34.4</v>
      </c>
      <c r="E2552" s="2">
        <f t="shared" si="312"/>
        <v>34.399999999999991</v>
      </c>
      <c r="F2552" s="2">
        <f t="shared" si="313"/>
        <v>34.399999999999991</v>
      </c>
      <c r="G2552" s="2">
        <f t="shared" si="315"/>
        <v>35.03000000000003</v>
      </c>
      <c r="H2552" s="2">
        <f t="shared" si="311"/>
        <v>34.692499999999889</v>
      </c>
      <c r="I2552" s="2">
        <f t="array" ref="I2552">SUMPRODUCT(B2536:B2555, (ROW(B2536:B2555)-ROW(B2536)+1)) / (20*21/2)</f>
        <v>34.4</v>
      </c>
      <c r="J2552" s="2">
        <f t="shared" si="314"/>
        <v>34.480674104515586</v>
      </c>
      <c r="K2552" s="2">
        <f t="shared" si="316"/>
        <v>34.77139677014474</v>
      </c>
    </row>
    <row r="2553" spans="1:11" ht="13.5" x14ac:dyDescent="0.25">
      <c r="A2553" s="3">
        <f>TITRES_STAT!B2556</f>
        <v>45720</v>
      </c>
      <c r="B2553" s="6">
        <f>TITRES_STAT!D2556</f>
        <v>34.4</v>
      </c>
      <c r="C2553" s="2">
        <f t="shared" si="309"/>
        <v>0</v>
      </c>
      <c r="D2553" s="2">
        <f t="shared" si="310"/>
        <v>34.4</v>
      </c>
      <c r="E2553" s="2">
        <f t="shared" si="312"/>
        <v>34.399999999999991</v>
      </c>
      <c r="F2553" s="2">
        <f t="shared" si="313"/>
        <v>34.399999999999991</v>
      </c>
      <c r="G2553" s="2">
        <f t="shared" si="315"/>
        <v>35.000000000000028</v>
      </c>
      <c r="H2553" s="2">
        <f t="shared" si="311"/>
        <v>34.692499999999889</v>
      </c>
      <c r="I2553" s="2">
        <f t="array" ref="I2553">SUMPRODUCT(B2537:B2556, (ROW(B2537:B2556)-ROW(B2537)+1)) / (20*21/2)</f>
        <v>34.4</v>
      </c>
      <c r="J2553" s="2">
        <f t="shared" si="314"/>
        <v>34.472990856466481</v>
      </c>
      <c r="K2553" s="2">
        <f t="shared" si="316"/>
        <v>34.756832190923383</v>
      </c>
    </row>
    <row r="2554" spans="1:11" ht="13.5" x14ac:dyDescent="0.25">
      <c r="A2554" s="3">
        <f>TITRES_STAT!B2557</f>
        <v>45721</v>
      </c>
      <c r="B2554" s="6">
        <f>TITRES_STAT!D2557</f>
        <v>34.4</v>
      </c>
      <c r="C2554" s="2">
        <f t="shared" si="309"/>
        <v>0</v>
      </c>
      <c r="D2554" s="2">
        <f t="shared" si="310"/>
        <v>34.4</v>
      </c>
      <c r="E2554" s="2">
        <f t="shared" si="312"/>
        <v>34.399999999999991</v>
      </c>
      <c r="F2554" s="2">
        <f t="shared" si="313"/>
        <v>34.399999999999991</v>
      </c>
      <c r="G2554" s="2">
        <f t="shared" si="315"/>
        <v>34.970000000000034</v>
      </c>
      <c r="H2554" s="2">
        <f t="shared" si="311"/>
        <v>34.692499999999889</v>
      </c>
      <c r="I2554" s="2">
        <f t="array" ref="I2554">SUMPRODUCT(B2538:B2557, (ROW(B2538:B2557)-ROW(B2538)+1)) / (20*21/2)</f>
        <v>34.4</v>
      </c>
      <c r="J2554" s="2">
        <f t="shared" si="314"/>
        <v>34.466039346326816</v>
      </c>
      <c r="K2554" s="2">
        <f t="shared" si="316"/>
        <v>34.742838771671487</v>
      </c>
    </row>
    <row r="2555" spans="1:11" ht="13.5" x14ac:dyDescent="0.25">
      <c r="A2555" s="3">
        <f>TITRES_STAT!B2558</f>
        <v>45722</v>
      </c>
      <c r="B2555" s="6">
        <f>TITRES_STAT!D2558</f>
        <v>34.4</v>
      </c>
      <c r="C2555" s="2">
        <f t="shared" si="309"/>
        <v>0</v>
      </c>
      <c r="D2555" s="2">
        <f t="shared" si="310"/>
        <v>34.4</v>
      </c>
      <c r="E2555" s="2">
        <f t="shared" si="312"/>
        <v>34.399999999999991</v>
      </c>
      <c r="F2555" s="2">
        <f t="shared" si="313"/>
        <v>34.399999999999991</v>
      </c>
      <c r="G2555" s="2">
        <f t="shared" si="315"/>
        <v>34.940000000000033</v>
      </c>
      <c r="H2555" s="2">
        <f t="shared" si="311"/>
        <v>34.692499999999889</v>
      </c>
      <c r="I2555" s="2">
        <f t="array" ref="I2555">SUMPRODUCT(B2539:B2558, (ROW(B2539:B2558)-ROW(B2539)+1)) / (20*21/2)</f>
        <v>34.4</v>
      </c>
      <c r="J2555" s="2">
        <f t="shared" si="314"/>
        <v>34.459749884771881</v>
      </c>
      <c r="K2555" s="2">
        <f t="shared" si="316"/>
        <v>34.729394113958882</v>
      </c>
    </row>
    <row r="2556" spans="1:11" ht="13.5" x14ac:dyDescent="0.25">
      <c r="A2556" s="3">
        <f>TITRES_STAT!B2559</f>
        <v>45723</v>
      </c>
      <c r="B2556" s="6">
        <f>TITRES_STAT!D2559</f>
        <v>34.4</v>
      </c>
      <c r="C2556" s="2">
        <f t="shared" si="309"/>
        <v>0</v>
      </c>
      <c r="D2556" s="2">
        <f t="shared" si="310"/>
        <v>34.4</v>
      </c>
      <c r="E2556" s="2">
        <f t="shared" si="312"/>
        <v>34.399999999999991</v>
      </c>
      <c r="F2556" s="2">
        <f t="shared" si="313"/>
        <v>34.399999999999991</v>
      </c>
      <c r="G2556" s="2">
        <f t="shared" si="315"/>
        <v>34.910000000000025</v>
      </c>
      <c r="H2556" s="2">
        <f t="shared" si="311"/>
        <v>34.692499999999889</v>
      </c>
      <c r="I2556" s="2">
        <f t="array" ref="I2556">SUMPRODUCT(B2540:B2559, (ROW(B2540:B2559)-ROW(B2540)+1)) / (20*21/2)</f>
        <v>34.4</v>
      </c>
      <c r="J2556" s="2">
        <f t="shared" si="314"/>
        <v>34.454059419555513</v>
      </c>
      <c r="K2556" s="2">
        <f t="shared" si="316"/>
        <v>34.716476697725206</v>
      </c>
    </row>
    <row r="2557" spans="1:11" ht="13.5" x14ac:dyDescent="0.25">
      <c r="A2557" s="3">
        <f>TITRES_STAT!B2560</f>
        <v>45726</v>
      </c>
      <c r="B2557" s="6">
        <f>TITRES_STAT!D2560</f>
        <v>34.4</v>
      </c>
      <c r="C2557" s="2">
        <f t="shared" si="309"/>
        <v>0</v>
      </c>
      <c r="D2557" s="2">
        <f t="shared" si="310"/>
        <v>34.4</v>
      </c>
      <c r="E2557" s="2">
        <f t="shared" si="312"/>
        <v>34.399999999999991</v>
      </c>
      <c r="F2557" s="2">
        <f t="shared" si="313"/>
        <v>34.399999999999991</v>
      </c>
      <c r="G2557" s="2">
        <f t="shared" si="315"/>
        <v>34.880000000000024</v>
      </c>
      <c r="H2557" s="2">
        <f t="shared" si="311"/>
        <v>34.692499999999889</v>
      </c>
      <c r="I2557" s="2">
        <f t="array" ref="I2557">SUMPRODUCT(B2541:B2560, (ROW(B2541:B2560)-ROW(B2541)+1)) / (20*21/2)</f>
        <v>34.4</v>
      </c>
      <c r="J2557" s="2">
        <f t="shared" si="314"/>
        <v>34.448910903407366</v>
      </c>
      <c r="K2557" s="2">
        <f t="shared" si="316"/>
        <v>34.704065846834027</v>
      </c>
    </row>
    <row r="2558" spans="1:11" ht="13.5" x14ac:dyDescent="0.25">
      <c r="A2558" s="3">
        <f>TITRES_STAT!B2561</f>
        <v>45727</v>
      </c>
      <c r="B2558" s="6">
        <f>TITRES_STAT!D2561</f>
        <v>34.4</v>
      </c>
      <c r="C2558" s="2">
        <f t="shared" si="309"/>
        <v>0</v>
      </c>
      <c r="D2558" s="2">
        <f t="shared" si="310"/>
        <v>34.4</v>
      </c>
      <c r="E2558" s="2">
        <f t="shared" si="312"/>
        <v>34.399999999999991</v>
      </c>
      <c r="F2558" s="2">
        <f t="shared" si="313"/>
        <v>34.399999999999991</v>
      </c>
      <c r="G2558" s="2">
        <f t="shared" si="315"/>
        <v>34.85000000000003</v>
      </c>
      <c r="H2558" s="2">
        <f t="shared" si="311"/>
        <v>34.692499999999889</v>
      </c>
      <c r="I2558" s="2">
        <f t="array" ref="I2558">SUMPRODUCT(B2542:B2561, (ROW(B2542:B2561)-ROW(B2542)+1)) / (20*21/2)</f>
        <v>34.4</v>
      </c>
      <c r="J2558" s="2">
        <f t="shared" si="314"/>
        <v>34.444252722130479</v>
      </c>
      <c r="K2558" s="2">
        <f t="shared" si="316"/>
        <v>34.692141695977796</v>
      </c>
    </row>
    <row r="2559" spans="1:11" ht="13.5" x14ac:dyDescent="0.25">
      <c r="A2559" s="3">
        <f>TITRES_STAT!B2562</f>
        <v>45728</v>
      </c>
      <c r="B2559" s="6">
        <f>TITRES_STAT!D2562</f>
        <v>34.4</v>
      </c>
      <c r="C2559" s="2">
        <f t="shared" si="309"/>
        <v>0</v>
      </c>
      <c r="D2559" s="2">
        <f t="shared" si="310"/>
        <v>34.4</v>
      </c>
      <c r="E2559" s="2">
        <f t="shared" si="312"/>
        <v>34.399999999999991</v>
      </c>
      <c r="F2559" s="2">
        <f t="shared" si="313"/>
        <v>34.399999999999991</v>
      </c>
      <c r="G2559" s="2">
        <f t="shared" si="315"/>
        <v>34.820000000000029</v>
      </c>
      <c r="H2559" s="2">
        <f t="shared" si="311"/>
        <v>34.692499999999889</v>
      </c>
      <c r="I2559" s="2">
        <f t="array" ref="I2559">SUMPRODUCT(B2543:B2562, (ROW(B2543:B2562)-ROW(B2543)+1)) / (20*21/2)</f>
        <v>34.4</v>
      </c>
      <c r="J2559" s="2">
        <f t="shared" si="314"/>
        <v>34.440038177165675</v>
      </c>
      <c r="K2559" s="2">
        <f t="shared" si="316"/>
        <v>34.680685158880628</v>
      </c>
    </row>
    <row r="2560" spans="1:11" ht="13.5" x14ac:dyDescent="0.25">
      <c r="A2560" s="3">
        <f>TITRES_STAT!B2563</f>
        <v>45729</v>
      </c>
      <c r="B2560" s="6">
        <f>TITRES_STAT!D2563</f>
        <v>34.4</v>
      </c>
      <c r="C2560" s="2">
        <f t="shared" si="309"/>
        <v>0</v>
      </c>
      <c r="D2560" s="2">
        <f t="shared" si="310"/>
        <v>34.4</v>
      </c>
      <c r="E2560" s="2">
        <f t="shared" si="312"/>
        <v>34.399999999999991</v>
      </c>
      <c r="F2560" s="2">
        <f t="shared" si="313"/>
        <v>34.399999999999991</v>
      </c>
      <c r="G2560" s="2">
        <f t="shared" si="315"/>
        <v>34.790000000000028</v>
      </c>
      <c r="H2560" s="2">
        <f t="shared" si="311"/>
        <v>34.692499999999889</v>
      </c>
      <c r="I2560" s="2">
        <f t="array" ref="I2560">SUMPRODUCT(B2544:B2563, (ROW(B2544:B2563)-ROW(B2544)+1)) / (20*21/2)</f>
        <v>34.4</v>
      </c>
      <c r="J2560" s="2">
        <f t="shared" si="314"/>
        <v>34.436225017435611</v>
      </c>
      <c r="K2560" s="2">
        <f t="shared" si="316"/>
        <v>34.669677897748059</v>
      </c>
    </row>
    <row r="2561" spans="1:11" ht="13.5" x14ac:dyDescent="0.25">
      <c r="A2561" s="3">
        <f>TITRES_STAT!B2564</f>
        <v>45730</v>
      </c>
      <c r="B2561" s="6">
        <f>TITRES_STAT!D2564</f>
        <v>34.4</v>
      </c>
      <c r="C2561" s="2">
        <f t="shared" si="309"/>
        <v>0</v>
      </c>
      <c r="D2561" s="2">
        <f t="shared" si="310"/>
        <v>34.4</v>
      </c>
      <c r="E2561" s="2">
        <f t="shared" si="312"/>
        <v>34.399999999999991</v>
      </c>
      <c r="F2561" s="2">
        <f t="shared" si="313"/>
        <v>34.399999999999991</v>
      </c>
      <c r="G2561" s="2">
        <f t="shared" si="315"/>
        <v>34.760000000000026</v>
      </c>
      <c r="H2561" s="2">
        <f t="shared" si="311"/>
        <v>34.692499999999889</v>
      </c>
      <c r="I2561" s="2">
        <f t="array" ref="I2561">SUMPRODUCT(B2545:B2564, (ROW(B2545:B2564)-ROW(B2545)+1)) / (20*21/2)</f>
        <v>34.4</v>
      </c>
      <c r="J2561" s="2">
        <f t="shared" si="314"/>
        <v>34.432775015775078</v>
      </c>
      <c r="K2561" s="2">
        <f t="shared" si="316"/>
        <v>34.659102293914806</v>
      </c>
    </row>
    <row r="2562" spans="1:11" ht="13.5" x14ac:dyDescent="0.25">
      <c r="A2562" s="3">
        <f>TITRES_STAT!B2565</f>
        <v>45733</v>
      </c>
      <c r="B2562" s="6">
        <f>TITRES_STAT!D2565</f>
        <v>34.4</v>
      </c>
      <c r="C2562" s="2">
        <f t="shared" si="309"/>
        <v>0</v>
      </c>
      <c r="D2562" s="2">
        <f t="shared" si="310"/>
        <v>34.4</v>
      </c>
      <c r="E2562" s="2">
        <f t="shared" si="312"/>
        <v>34.399999999999991</v>
      </c>
      <c r="F2562" s="2">
        <f t="shared" si="313"/>
        <v>34.399999999999991</v>
      </c>
      <c r="G2562" s="2">
        <f t="shared" si="315"/>
        <v>34.730000000000025</v>
      </c>
      <c r="H2562" s="2">
        <f t="shared" si="311"/>
        <v>34.692499999999889</v>
      </c>
      <c r="I2562" s="2">
        <f t="array" ref="I2562">SUMPRODUCT(B2546:B2565, (ROW(B2546:B2565)-ROW(B2546)+1)) / (20*21/2)</f>
        <v>34.4</v>
      </c>
      <c r="J2562" s="2">
        <f t="shared" si="314"/>
        <v>34.42965358570126</v>
      </c>
      <c r="K2562" s="2">
        <f t="shared" si="316"/>
        <v>34.648941419643641</v>
      </c>
    </row>
    <row r="2563" spans="1:11" ht="13.5" x14ac:dyDescent="0.25">
      <c r="A2563" s="3">
        <f>TITRES_STAT!B2566</f>
        <v>45734</v>
      </c>
      <c r="B2563" s="6">
        <f>TITRES_STAT!D2566</f>
        <v>34.4</v>
      </c>
      <c r="C2563" s="2">
        <f t="shared" si="309"/>
        <v>0</v>
      </c>
      <c r="D2563" s="2">
        <f t="shared" si="310"/>
        <v>34.4</v>
      </c>
      <c r="E2563" s="2">
        <f t="shared" si="312"/>
        <v>34.399999999999991</v>
      </c>
      <c r="F2563" s="2">
        <f t="shared" si="313"/>
        <v>34.399999999999991</v>
      </c>
      <c r="G2563" s="2">
        <f t="shared" si="315"/>
        <v>34.700000000000024</v>
      </c>
      <c r="H2563" s="2">
        <f t="shared" si="311"/>
        <v>34.692499999999889</v>
      </c>
      <c r="I2563" s="2">
        <f t="array" ref="I2563">SUMPRODUCT(B2547:B2566, (ROW(B2547:B2566)-ROW(B2547)+1)) / (20*21/2)</f>
        <v>34.4</v>
      </c>
      <c r="J2563" s="2">
        <f t="shared" si="314"/>
        <v>34.426829434682091</v>
      </c>
      <c r="K2563" s="2">
        <f t="shared" si="316"/>
        <v>34.639179011030166</v>
      </c>
    </row>
    <row r="2564" spans="1:11" ht="13.5" x14ac:dyDescent="0.25">
      <c r="A2564" s="3">
        <f>TITRES_STAT!B2567</f>
        <v>45735</v>
      </c>
      <c r="B2564" s="6">
        <f>TITRES_STAT!D2567</f>
        <v>34.4</v>
      </c>
      <c r="C2564" s="2">
        <f t="shared" ref="C2564:C2627" si="317">B2564-B2563</f>
        <v>0</v>
      </c>
      <c r="D2564" s="2">
        <f t="shared" si="310"/>
        <v>34.4</v>
      </c>
      <c r="E2564" s="2">
        <f t="shared" si="312"/>
        <v>34.399999999999991</v>
      </c>
      <c r="F2564" s="2">
        <f t="shared" si="313"/>
        <v>34.399999999999991</v>
      </c>
      <c r="G2564" s="2">
        <f t="shared" si="315"/>
        <v>34.67000000000003</v>
      </c>
      <c r="H2564" s="2">
        <f t="shared" si="311"/>
        <v>34.692499999999889</v>
      </c>
      <c r="I2564" s="2">
        <f t="array" ref="I2564">SUMPRODUCT(B2548:B2567, (ROW(B2548:B2567)-ROW(B2548)+1)) / (20*21/2)</f>
        <v>34.4</v>
      </c>
      <c r="J2564" s="2">
        <f t="shared" si="314"/>
        <v>34.424274250426656</v>
      </c>
      <c r="K2564" s="2">
        <f t="shared" si="316"/>
        <v>34.629799441970164</v>
      </c>
    </row>
    <row r="2565" spans="1:11" ht="13.5" x14ac:dyDescent="0.25">
      <c r="A2565" s="3">
        <f>TITRES_STAT!B2568</f>
        <v>45737</v>
      </c>
      <c r="B2565" s="6">
        <f>TITRES_STAT!D2568</f>
        <v>34.4</v>
      </c>
      <c r="C2565" s="2">
        <f t="shared" si="317"/>
        <v>0</v>
      </c>
      <c r="D2565" s="2">
        <f t="shared" si="310"/>
        <v>34.4</v>
      </c>
      <c r="E2565" s="2">
        <f t="shared" si="312"/>
        <v>34.399999999999991</v>
      </c>
      <c r="F2565" s="2">
        <f t="shared" si="313"/>
        <v>34.399999999999991</v>
      </c>
      <c r="G2565" s="2">
        <f t="shared" si="315"/>
        <v>34.640000000000029</v>
      </c>
      <c r="H2565" s="2">
        <f t="shared" si="311"/>
        <v>34.692499999999889</v>
      </c>
      <c r="I2565" s="2">
        <f t="array" ref="I2565">SUMPRODUCT(B2549:B2568, (ROW(B2549:B2568)-ROW(B2549)+1)) / (20*21/2)</f>
        <v>34.4</v>
      </c>
      <c r="J2565" s="2">
        <f t="shared" si="314"/>
        <v>34.42196241705269</v>
      </c>
      <c r="K2565" s="2">
        <f t="shared" si="316"/>
        <v>34.620787699147805</v>
      </c>
    </row>
    <row r="2566" spans="1:11" ht="13.5" x14ac:dyDescent="0.25">
      <c r="A2566" s="3">
        <f>TITRES_STAT!B2569</f>
        <v>45740</v>
      </c>
      <c r="B2566" s="6">
        <f>TITRES_STAT!D2569</f>
        <v>34.4</v>
      </c>
      <c r="C2566" s="2">
        <f t="shared" si="317"/>
        <v>0</v>
      </c>
      <c r="D2566" s="2">
        <f t="shared" ref="D2566:D2629" si="318">AVERAGE(B2562:B2566)</f>
        <v>34.4</v>
      </c>
      <c r="E2566" s="2">
        <f t="shared" si="312"/>
        <v>34.399999999999991</v>
      </c>
      <c r="F2566" s="2">
        <f t="shared" si="313"/>
        <v>34.399999999999991</v>
      </c>
      <c r="G2566" s="2">
        <f t="shared" si="315"/>
        <v>34.610000000000028</v>
      </c>
      <c r="H2566" s="2">
        <f t="shared" si="311"/>
        <v>34.692499999999889</v>
      </c>
      <c r="I2566" s="2">
        <f t="array" ref="I2566">SUMPRODUCT(B2550:B2569, (ROW(B2550:B2569)-ROW(B2550)+1)) / (20*21/2)</f>
        <v>34.4</v>
      </c>
      <c r="J2566" s="2">
        <f t="shared" si="314"/>
        <v>34.419870758285768</v>
      </c>
      <c r="K2566" s="2">
        <f t="shared" si="316"/>
        <v>34.612129358004758</v>
      </c>
    </row>
    <row r="2567" spans="1:11" ht="13.5" x14ac:dyDescent="0.25">
      <c r="A2567" s="3">
        <f>TITRES_STAT!B2570</f>
        <v>45741</v>
      </c>
      <c r="B2567" s="6">
        <f>TITRES_STAT!D2570</f>
        <v>34.4</v>
      </c>
      <c r="C2567" s="2">
        <f t="shared" si="317"/>
        <v>0</v>
      </c>
      <c r="D2567" s="2">
        <f t="shared" si="318"/>
        <v>34.4</v>
      </c>
      <c r="E2567" s="2">
        <f t="shared" si="312"/>
        <v>34.399999999999991</v>
      </c>
      <c r="F2567" s="2">
        <f t="shared" si="313"/>
        <v>34.399999999999991</v>
      </c>
      <c r="G2567" s="2">
        <f t="shared" si="315"/>
        <v>34.580000000000027</v>
      </c>
      <c r="H2567" s="2">
        <f t="shared" si="311"/>
        <v>34.692499999999889</v>
      </c>
      <c r="I2567" s="2">
        <f t="array" ref="I2567">SUMPRODUCT(B2551:B2570, (ROW(B2551:B2570)-ROW(B2551)+1)) / (20*21/2)</f>
        <v>34.4</v>
      </c>
      <c r="J2567" s="2">
        <f t="shared" si="314"/>
        <v>34.417978305115696</v>
      </c>
      <c r="K2567" s="2">
        <f t="shared" si="316"/>
        <v>34.603810559651635</v>
      </c>
    </row>
    <row r="2568" spans="1:11" ht="13.5" x14ac:dyDescent="0.25">
      <c r="A2568" s="3">
        <f>TITRES_STAT!B2571</f>
        <v>45742</v>
      </c>
      <c r="B2568" s="6">
        <f>TITRES_STAT!D2571</f>
        <v>34.4</v>
      </c>
      <c r="C2568" s="2">
        <f t="shared" si="317"/>
        <v>0</v>
      </c>
      <c r="D2568" s="2">
        <f t="shared" si="318"/>
        <v>34.4</v>
      </c>
      <c r="E2568" s="2">
        <f t="shared" si="312"/>
        <v>34.399999999999991</v>
      </c>
      <c r="F2568" s="2">
        <f t="shared" si="313"/>
        <v>34.399999999999991</v>
      </c>
      <c r="G2568" s="2">
        <f t="shared" si="315"/>
        <v>34.550000000000026</v>
      </c>
      <c r="H2568" s="2">
        <f t="shared" si="311"/>
        <v>34.692499999999889</v>
      </c>
      <c r="I2568" s="2">
        <f t="array" ref="I2568">SUMPRODUCT(B2552:B2571, (ROW(B2552:B2571)-ROW(B2552)+1)) / (20*21/2)</f>
        <v>34.4</v>
      </c>
      <c r="J2568" s="2">
        <f t="shared" si="314"/>
        <v>34.416266085580865</v>
      </c>
      <c r="K2568" s="2">
        <f t="shared" si="316"/>
        <v>34.595817988684907</v>
      </c>
    </row>
    <row r="2569" spans="1:11" ht="13.5" x14ac:dyDescent="0.25">
      <c r="A2569" s="3">
        <f>TITRES_STAT!B2572</f>
        <v>45743</v>
      </c>
      <c r="B2569" s="6">
        <f>TITRES_STAT!D2572</f>
        <v>34.4</v>
      </c>
      <c r="C2569" s="2">
        <f t="shared" si="317"/>
        <v>0</v>
      </c>
      <c r="D2569" s="2">
        <f t="shared" si="318"/>
        <v>34.4</v>
      </c>
      <c r="E2569" s="2">
        <f t="shared" si="312"/>
        <v>34.399999999999991</v>
      </c>
      <c r="F2569" s="2">
        <f t="shared" si="313"/>
        <v>34.399999999999991</v>
      </c>
      <c r="G2569" s="2">
        <f t="shared" si="315"/>
        <v>34.520000000000024</v>
      </c>
      <c r="H2569" s="2">
        <f t="shared" si="311"/>
        <v>34.692499999999889</v>
      </c>
      <c r="I2569" s="2">
        <f t="array" ref="I2569">SUMPRODUCT(B2553:B2572, (ROW(B2553:B2572)-ROW(B2553)+1)) / (20*21/2)</f>
        <v>34.4</v>
      </c>
      <c r="J2569" s="2">
        <f t="shared" si="314"/>
        <v>34.414716934573164</v>
      </c>
      <c r="K2569" s="2">
        <f t="shared" si="316"/>
        <v>34.588138851873737</v>
      </c>
    </row>
    <row r="2570" spans="1:11" ht="13.5" x14ac:dyDescent="0.25">
      <c r="A2570" s="3">
        <f>TITRES_STAT!B2573</f>
        <v>45744</v>
      </c>
      <c r="B2570" s="6">
        <f>TITRES_STAT!D2573</f>
        <v>34.4</v>
      </c>
      <c r="C2570" s="2">
        <f t="shared" si="317"/>
        <v>0</v>
      </c>
      <c r="D2570" s="2">
        <f t="shared" si="318"/>
        <v>34.4</v>
      </c>
      <c r="E2570" s="2">
        <f t="shared" si="312"/>
        <v>34.399999999999991</v>
      </c>
      <c r="F2570" s="2">
        <f t="shared" si="313"/>
        <v>34.399999999999991</v>
      </c>
      <c r="G2570" s="2">
        <f t="shared" si="315"/>
        <v>34.49000000000003</v>
      </c>
      <c r="H2570" s="2">
        <f t="shared" ref="H2570:H2633" si="319">AVERAGE(B2371:B2570)</f>
        <v>34.692499999999889</v>
      </c>
      <c r="I2570" s="2">
        <f t="array" ref="I2570">SUMPRODUCT(B2554:B2573, (ROW(B2554:B2573)-ROW(B2554)+1)) / (20*21/2)</f>
        <v>34.4</v>
      </c>
      <c r="J2570" s="2">
        <f t="shared" si="314"/>
        <v>34.41331532175667</v>
      </c>
      <c r="K2570" s="2">
        <f t="shared" si="316"/>
        <v>34.580760857682613</v>
      </c>
    </row>
    <row r="2571" spans="1:11" ht="13.5" x14ac:dyDescent="0.25">
      <c r="A2571" s="3">
        <f>TITRES_STAT!B2574</f>
        <v>45749</v>
      </c>
      <c r="B2571" s="6">
        <f>TITRES_STAT!D2574</f>
        <v>34.4</v>
      </c>
      <c r="C2571" s="2">
        <f t="shared" si="317"/>
        <v>0</v>
      </c>
      <c r="D2571" s="2">
        <f t="shared" si="318"/>
        <v>34.4</v>
      </c>
      <c r="E2571" s="2">
        <f t="shared" si="312"/>
        <v>34.399999999999991</v>
      </c>
      <c r="F2571" s="2">
        <f t="shared" si="313"/>
        <v>34.399999999999991</v>
      </c>
      <c r="G2571" s="2">
        <f t="shared" si="315"/>
        <v>34.460000000000029</v>
      </c>
      <c r="H2571" s="2">
        <f t="shared" si="319"/>
        <v>34.692499999999889</v>
      </c>
      <c r="I2571" s="2">
        <f t="array" ref="I2571">SUMPRODUCT(B2555:B2574, (ROW(B2555:B2574)-ROW(B2555)+1)) / (20*21/2)</f>
        <v>34.4</v>
      </c>
      <c r="J2571" s="2">
        <f t="shared" si="314"/>
        <v>34.412047195875083</v>
      </c>
      <c r="K2571" s="2">
        <f t="shared" si="316"/>
        <v>34.573672196597023</v>
      </c>
    </row>
    <row r="2572" spans="1:11" ht="13.5" x14ac:dyDescent="0.25">
      <c r="A2572" s="3">
        <f>TITRES_STAT!B2575</f>
        <v>45750</v>
      </c>
      <c r="B2572" s="6">
        <f>TITRES_STAT!D2575</f>
        <v>34.4</v>
      </c>
      <c r="C2572" s="2">
        <f t="shared" si="317"/>
        <v>0</v>
      </c>
      <c r="D2572" s="2">
        <f t="shared" si="318"/>
        <v>34.4</v>
      </c>
      <c r="E2572" s="2">
        <f t="shared" ref="E2572:E2635" si="320">AVERAGE(B2563:B2572)</f>
        <v>34.399999999999991</v>
      </c>
      <c r="F2572" s="2">
        <f t="shared" si="313"/>
        <v>34.399999999999991</v>
      </c>
      <c r="G2572" s="2">
        <f t="shared" si="315"/>
        <v>34.430000000000028</v>
      </c>
      <c r="H2572" s="2">
        <f t="shared" si="319"/>
        <v>34.692499999999889</v>
      </c>
      <c r="I2572" s="2">
        <f t="array" ref="I2572">SUMPRODUCT(B2556:B2575, (ROW(B2556:B2575)-ROW(B2556)+1)) / (20*21/2)</f>
        <v>34.4</v>
      </c>
      <c r="J2572" s="2">
        <f t="shared" si="314"/>
        <v>34.41089984388698</v>
      </c>
      <c r="K2572" s="2">
        <f t="shared" si="316"/>
        <v>34.56686152222067</v>
      </c>
    </row>
    <row r="2573" spans="1:11" ht="13.5" x14ac:dyDescent="0.25">
      <c r="A2573" s="3">
        <f>TITRES_STAT!B2576</f>
        <v>45751</v>
      </c>
      <c r="B2573" s="6">
        <f>TITRES_STAT!D2576</f>
        <v>34.4</v>
      </c>
      <c r="C2573" s="2">
        <f t="shared" si="317"/>
        <v>0</v>
      </c>
      <c r="D2573" s="2">
        <f t="shared" si="318"/>
        <v>34.4</v>
      </c>
      <c r="E2573" s="2">
        <f t="shared" si="320"/>
        <v>34.399999999999991</v>
      </c>
      <c r="F2573" s="2">
        <f t="shared" si="313"/>
        <v>34.399999999999991</v>
      </c>
      <c r="G2573" s="2">
        <f t="shared" si="315"/>
        <v>34.400000000000027</v>
      </c>
      <c r="H2573" s="2">
        <f t="shared" si="319"/>
        <v>34.692499999999889</v>
      </c>
      <c r="I2573" s="2">
        <f t="array" ref="I2573">SUMPRODUCT(B2557:B2576, (ROW(B2557:B2576)-ROW(B2557)+1)) / (20*21/2)</f>
        <v>34.361904761904761</v>
      </c>
      <c r="J2573" s="2">
        <f t="shared" si="314"/>
        <v>34.409861763516794</v>
      </c>
      <c r="K2573" s="2">
        <f t="shared" si="316"/>
        <v>34.560317933113978</v>
      </c>
    </row>
    <row r="2574" spans="1:11" ht="13.5" x14ac:dyDescent="0.25">
      <c r="A2574" s="3">
        <f>TITRES_STAT!B2577</f>
        <v>45754</v>
      </c>
      <c r="B2574" s="6">
        <f>TITRES_STAT!D2577</f>
        <v>34.4</v>
      </c>
      <c r="C2574" s="2">
        <f t="shared" si="317"/>
        <v>0</v>
      </c>
      <c r="D2574" s="2">
        <f t="shared" si="318"/>
        <v>34.4</v>
      </c>
      <c r="E2574" s="2">
        <f t="shared" si="320"/>
        <v>34.399999999999991</v>
      </c>
      <c r="F2574" s="2">
        <f t="shared" si="313"/>
        <v>34.399999999999991</v>
      </c>
      <c r="G2574" s="2">
        <f t="shared" si="315"/>
        <v>34.400000000000027</v>
      </c>
      <c r="H2574" s="2">
        <f t="shared" si="319"/>
        <v>34.692499999999889</v>
      </c>
      <c r="I2574" s="2">
        <f t="array" ref="I2574">SUMPRODUCT(B2558:B2577, (ROW(B2558:B2577)-ROW(B2558)+1)) / (20*21/2)</f>
        <v>34.363809523809522</v>
      </c>
      <c r="J2574" s="2">
        <f t="shared" si="314"/>
        <v>34.408922547943767</v>
      </c>
      <c r="K2574" s="2">
        <f t="shared" si="316"/>
        <v>34.554030955344807</v>
      </c>
    </row>
    <row r="2575" spans="1:11" ht="13.5" x14ac:dyDescent="0.25">
      <c r="A2575" s="3">
        <f>TITRES_STAT!B2578</f>
        <v>45755</v>
      </c>
      <c r="B2575" s="6">
        <f>TITRES_STAT!D2578</f>
        <v>34.4</v>
      </c>
      <c r="C2575" s="2">
        <f t="shared" si="317"/>
        <v>0</v>
      </c>
      <c r="D2575" s="2">
        <f t="shared" si="318"/>
        <v>34.4</v>
      </c>
      <c r="E2575" s="2">
        <f t="shared" si="320"/>
        <v>34.399999999999991</v>
      </c>
      <c r="F2575" s="2">
        <f t="shared" si="313"/>
        <v>34.399999999999991</v>
      </c>
      <c r="G2575" s="2">
        <f t="shared" si="315"/>
        <v>34.400000000000027</v>
      </c>
      <c r="H2575" s="2">
        <f t="shared" si="319"/>
        <v>34.692499999999889</v>
      </c>
      <c r="I2575" s="2">
        <f t="array" ref="I2575">SUMPRODUCT(B2559:B2578, (ROW(B2559:B2578)-ROW(B2559)+1)) / (20*21/2)</f>
        <v>34.36571428571429</v>
      </c>
      <c r="J2575" s="2">
        <f t="shared" si="314"/>
        <v>34.408072781472931</v>
      </c>
      <c r="K2575" s="2">
        <f t="shared" si="316"/>
        <v>34.547990525723442</v>
      </c>
    </row>
    <row r="2576" spans="1:11" ht="13.5" x14ac:dyDescent="0.25">
      <c r="A2576" s="3">
        <f>TITRES_STAT!B2579</f>
        <v>45757</v>
      </c>
      <c r="B2576" s="6">
        <f>TITRES_STAT!D2579</f>
        <v>34</v>
      </c>
      <c r="C2576" s="2">
        <f t="shared" si="317"/>
        <v>-0.39999999999999858</v>
      </c>
      <c r="D2576" s="2">
        <f t="shared" si="318"/>
        <v>34.32</v>
      </c>
      <c r="E2576" s="2">
        <f t="shared" si="320"/>
        <v>34.36</v>
      </c>
      <c r="F2576" s="2">
        <f t="shared" si="313"/>
        <v>34.379999999999988</v>
      </c>
      <c r="G2576" s="2">
        <f t="shared" si="315"/>
        <v>34.392000000000024</v>
      </c>
      <c r="H2576" s="2">
        <f t="shared" si="319"/>
        <v>34.690499999999894</v>
      </c>
      <c r="I2576" s="2">
        <f t="array" ref="I2576">SUMPRODUCT(B2560:B2579, (ROW(B2560:B2579)-ROW(B2560)+1)) / (20*21/2)</f>
        <v>34.367619047619044</v>
      </c>
      <c r="J2576" s="2">
        <f t="shared" si="314"/>
        <v>34.369208707046937</v>
      </c>
      <c r="K2576" s="2">
        <f t="shared" si="316"/>
        <v>34.52650070118527</v>
      </c>
    </row>
    <row r="2577" spans="1:11" ht="13.5" x14ac:dyDescent="0.25">
      <c r="A2577" s="3">
        <f>TITRES_STAT!B2580</f>
        <v>45758</v>
      </c>
      <c r="B2577" s="6">
        <f>TITRES_STAT!D2580</f>
        <v>34.4</v>
      </c>
      <c r="C2577" s="2">
        <f t="shared" si="317"/>
        <v>0.39999999999999858</v>
      </c>
      <c r="D2577" s="2">
        <f t="shared" si="318"/>
        <v>34.32</v>
      </c>
      <c r="E2577" s="2">
        <f t="shared" si="320"/>
        <v>34.36</v>
      </c>
      <c r="F2577" s="2">
        <f t="shared" si="313"/>
        <v>34.379999999999988</v>
      </c>
      <c r="G2577" s="2">
        <f t="shared" si="315"/>
        <v>34.392000000000024</v>
      </c>
      <c r="H2577" s="2">
        <f t="shared" si="319"/>
        <v>34.690499999999894</v>
      </c>
      <c r="I2577" s="2">
        <f t="array" ref="I2577">SUMPRODUCT(B2561:B2580, (ROW(B2561:B2580)-ROW(B2561)+1)) / (20*21/2)</f>
        <v>34.369523809523812</v>
      </c>
      <c r="J2577" s="2">
        <f t="shared" si="314"/>
        <v>34.372141211137709</v>
      </c>
      <c r="K2577" s="2">
        <f t="shared" si="316"/>
        <v>34.52153988937409</v>
      </c>
    </row>
    <row r="2578" spans="1:11" ht="13.5" x14ac:dyDescent="0.25">
      <c r="A2578" s="3">
        <f>TITRES_STAT!B2581</f>
        <v>45761</v>
      </c>
      <c r="B2578" s="6">
        <f>TITRES_STAT!D2581</f>
        <v>34.4</v>
      </c>
      <c r="C2578" s="2">
        <f t="shared" si="317"/>
        <v>0</v>
      </c>
      <c r="D2578" s="2">
        <f t="shared" si="318"/>
        <v>34.32</v>
      </c>
      <c r="E2578" s="2">
        <f t="shared" si="320"/>
        <v>34.36</v>
      </c>
      <c r="F2578" s="2">
        <f t="shared" si="313"/>
        <v>34.379999999999988</v>
      </c>
      <c r="G2578" s="2">
        <f t="shared" si="315"/>
        <v>34.392000000000024</v>
      </c>
      <c r="H2578" s="2">
        <f t="shared" si="319"/>
        <v>34.690499999999894</v>
      </c>
      <c r="I2578" s="2">
        <f t="array" ref="I2578">SUMPRODUCT(B2562:B2581, (ROW(B2562:B2581)-ROW(B2562)+1)) / (20*21/2)</f>
        <v>34.371428571428574</v>
      </c>
      <c r="J2578" s="2">
        <f t="shared" si="314"/>
        <v>34.374794429124591</v>
      </c>
      <c r="K2578" s="2">
        <f t="shared" si="316"/>
        <v>34.51677361920256</v>
      </c>
    </row>
    <row r="2579" spans="1:11" ht="13.5" x14ac:dyDescent="0.25">
      <c r="A2579" s="3">
        <f>TITRES_STAT!B2582</f>
        <v>45762</v>
      </c>
      <c r="B2579" s="6">
        <f>TITRES_STAT!D2582</f>
        <v>34.4</v>
      </c>
      <c r="C2579" s="2">
        <f t="shared" si="317"/>
        <v>0</v>
      </c>
      <c r="D2579" s="2">
        <f t="shared" si="318"/>
        <v>34.320000000000007</v>
      </c>
      <c r="E2579" s="2">
        <f t="shared" si="320"/>
        <v>34.36</v>
      </c>
      <c r="F2579" s="2">
        <f t="shared" si="313"/>
        <v>34.379999999999988</v>
      </c>
      <c r="G2579" s="2">
        <f t="shared" si="315"/>
        <v>34.392000000000024</v>
      </c>
      <c r="H2579" s="2">
        <f t="shared" si="319"/>
        <v>34.690499999999894</v>
      </c>
      <c r="I2579" s="2">
        <f t="array" ref="I2579">SUMPRODUCT(B2563:B2582, (ROW(B2563:B2582)-ROW(B2563)+1)) / (20*21/2)</f>
        <v>34.373333333333335</v>
      </c>
      <c r="J2579" s="2">
        <f t="shared" si="314"/>
        <v>34.377194959684154</v>
      </c>
      <c r="K2579" s="2">
        <f t="shared" si="316"/>
        <v>34.512194261586778</v>
      </c>
    </row>
    <row r="2580" spans="1:11" ht="13.5" x14ac:dyDescent="0.25">
      <c r="A2580" s="3">
        <f>TITRES_STAT!B2583</f>
        <v>45763</v>
      </c>
      <c r="B2580" s="6">
        <f>TITRES_STAT!D2583</f>
        <v>34.4</v>
      </c>
      <c r="C2580" s="2">
        <f t="shared" si="317"/>
        <v>0</v>
      </c>
      <c r="D2580" s="2">
        <f t="shared" si="318"/>
        <v>34.320000000000007</v>
      </c>
      <c r="E2580" s="2">
        <f t="shared" si="320"/>
        <v>34.36</v>
      </c>
      <c r="F2580" s="2">
        <f t="shared" ref="F2580:F2643" si="321">AVERAGE(B2561:B2580)</f>
        <v>34.379999999999988</v>
      </c>
      <c r="G2580" s="2">
        <f t="shared" si="315"/>
        <v>34.392000000000024</v>
      </c>
      <c r="H2580" s="2">
        <f t="shared" si="319"/>
        <v>34.690499999999894</v>
      </c>
      <c r="I2580" s="2">
        <f t="array" ref="I2580">SUMPRODUCT(B2564:B2583, (ROW(B2564:B2583)-ROW(B2564)+1)) / (20*21/2)</f>
        <v>34.375238095238089</v>
      </c>
      <c r="J2580" s="2">
        <f t="shared" si="314"/>
        <v>34.379366868285665</v>
      </c>
      <c r="K2580" s="2">
        <f t="shared" si="316"/>
        <v>34.507794486622593</v>
      </c>
    </row>
    <row r="2581" spans="1:11" ht="13.5" x14ac:dyDescent="0.25">
      <c r="A2581" s="3">
        <f>TITRES_STAT!B2584</f>
        <v>45764</v>
      </c>
      <c r="B2581" s="6">
        <f>TITRES_STAT!D2584</f>
        <v>34.4</v>
      </c>
      <c r="C2581" s="2">
        <f t="shared" si="317"/>
        <v>0</v>
      </c>
      <c r="D2581" s="2">
        <f t="shared" si="318"/>
        <v>34.4</v>
      </c>
      <c r="E2581" s="2">
        <f t="shared" si="320"/>
        <v>34.36</v>
      </c>
      <c r="F2581" s="2">
        <f t="shared" si="321"/>
        <v>34.379999999999988</v>
      </c>
      <c r="G2581" s="2">
        <f t="shared" si="315"/>
        <v>34.392000000000024</v>
      </c>
      <c r="H2581" s="2">
        <f t="shared" si="319"/>
        <v>34.690499999999894</v>
      </c>
      <c r="I2581" s="2">
        <f t="array" ref="I2581">SUMPRODUCT(B2565:B2584, (ROW(B2565:B2584)-ROW(B2565)+1)) / (20*21/2)</f>
        <v>34.37714285714285</v>
      </c>
      <c r="J2581" s="2">
        <f t="shared" ref="J2581:J2644" si="322">$J$4*B2581+J2580*(1-$J$4)</f>
        <v>34.381331928448937</v>
      </c>
      <c r="K2581" s="2">
        <f t="shared" si="316"/>
        <v>34.503567251853084</v>
      </c>
    </row>
    <row r="2582" spans="1:11" ht="13.5" x14ac:dyDescent="0.25">
      <c r="A2582" s="3">
        <f>TITRES_STAT!B2585</f>
        <v>45765</v>
      </c>
      <c r="B2582" s="6">
        <f>TITRES_STAT!D2585</f>
        <v>34.4</v>
      </c>
      <c r="C2582" s="2">
        <f t="shared" si="317"/>
        <v>0</v>
      </c>
      <c r="D2582" s="2">
        <f t="shared" si="318"/>
        <v>34.4</v>
      </c>
      <c r="E2582" s="2">
        <f t="shared" si="320"/>
        <v>34.36</v>
      </c>
      <c r="F2582" s="2">
        <f t="shared" si="321"/>
        <v>34.379999999999988</v>
      </c>
      <c r="G2582" s="2">
        <f t="shared" si="315"/>
        <v>34.392000000000024</v>
      </c>
      <c r="H2582" s="2">
        <f t="shared" si="319"/>
        <v>34.690499999999894</v>
      </c>
      <c r="I2582" s="2">
        <f t="array" ref="I2582">SUMPRODUCT(B2566:B2585, (ROW(B2566:B2585)-ROW(B2566)+1)) / (20*21/2)</f>
        <v>34.379047619047618</v>
      </c>
      <c r="J2582" s="2">
        <f t="shared" si="322"/>
        <v>34.383109840025227</v>
      </c>
      <c r="K2582" s="2">
        <f t="shared" si="316"/>
        <v>34.499505790996103</v>
      </c>
    </row>
    <row r="2583" spans="1:11" ht="13.5" x14ac:dyDescent="0.25">
      <c r="A2583" s="3">
        <f>TITRES_STAT!B2586</f>
        <v>45768</v>
      </c>
      <c r="B2583" s="6">
        <f>TITRES_STAT!D2586</f>
        <v>34.4</v>
      </c>
      <c r="C2583" s="2">
        <f t="shared" si="317"/>
        <v>0</v>
      </c>
      <c r="D2583" s="2">
        <f t="shared" si="318"/>
        <v>34.4</v>
      </c>
      <c r="E2583" s="2">
        <f t="shared" si="320"/>
        <v>34.36</v>
      </c>
      <c r="F2583" s="2">
        <f t="shared" si="321"/>
        <v>34.379999999999988</v>
      </c>
      <c r="G2583" s="2">
        <f t="shared" si="315"/>
        <v>34.392000000000024</v>
      </c>
      <c r="H2583" s="2">
        <f t="shared" si="319"/>
        <v>34.690499999999894</v>
      </c>
      <c r="I2583" s="2">
        <f t="array" ref="I2583">SUMPRODUCT(B2567:B2586, (ROW(B2567:B2586)-ROW(B2567)+1)) / (20*21/2)</f>
        <v>34.38095238095238</v>
      </c>
      <c r="J2583" s="2">
        <f t="shared" si="322"/>
        <v>34.384718426689496</v>
      </c>
      <c r="K2583" s="2">
        <f t="shared" si="316"/>
        <v>34.495603603113906</v>
      </c>
    </row>
    <row r="2584" spans="1:11" ht="13.5" x14ac:dyDescent="0.25">
      <c r="A2584" s="3">
        <f>TITRES_STAT!B2587</f>
        <v>45769</v>
      </c>
      <c r="B2584" s="6">
        <f>TITRES_STAT!D2587</f>
        <v>34.4</v>
      </c>
      <c r="C2584" s="2">
        <f t="shared" si="317"/>
        <v>0</v>
      </c>
      <c r="D2584" s="2">
        <f t="shared" si="318"/>
        <v>34.4</v>
      </c>
      <c r="E2584" s="2">
        <f t="shared" si="320"/>
        <v>34.36</v>
      </c>
      <c r="F2584" s="2">
        <f t="shared" si="321"/>
        <v>34.379999999999988</v>
      </c>
      <c r="G2584" s="2">
        <f t="shared" si="315"/>
        <v>34.392000000000024</v>
      </c>
      <c r="H2584" s="2">
        <f t="shared" si="319"/>
        <v>34.690499999999894</v>
      </c>
      <c r="I2584" s="2">
        <f t="array" ref="I2584">SUMPRODUCT(B2568:B2587, (ROW(B2568:B2587)-ROW(B2568)+1)) / (20*21/2)</f>
        <v>34.382857142857141</v>
      </c>
      <c r="J2584" s="2">
        <f t="shared" si="322"/>
        <v>34.386173814623831</v>
      </c>
      <c r="K2584" s="2">
        <f t="shared" si="316"/>
        <v>34.491854442207483</v>
      </c>
    </row>
    <row r="2585" spans="1:11" ht="13.5" x14ac:dyDescent="0.25">
      <c r="A2585" s="3">
        <f>TITRES_STAT!B2588</f>
        <v>45770</v>
      </c>
      <c r="B2585" s="6">
        <f>TITRES_STAT!D2588</f>
        <v>34.4</v>
      </c>
      <c r="C2585" s="2">
        <f t="shared" si="317"/>
        <v>0</v>
      </c>
      <c r="D2585" s="2">
        <f t="shared" si="318"/>
        <v>34.4</v>
      </c>
      <c r="E2585" s="2">
        <f t="shared" si="320"/>
        <v>34.36</v>
      </c>
      <c r="F2585" s="2">
        <f t="shared" si="321"/>
        <v>34.379999999999988</v>
      </c>
      <c r="G2585" s="2">
        <f t="shared" si="315"/>
        <v>34.392000000000024</v>
      </c>
      <c r="H2585" s="2">
        <f t="shared" si="319"/>
        <v>34.690499999999894</v>
      </c>
      <c r="I2585" s="2">
        <f t="array" ref="I2585">SUMPRODUCT(B2569:B2588, (ROW(B2569:B2588)-ROW(B2569)+1)) / (20*21/2)</f>
        <v>34.384761904761902</v>
      </c>
      <c r="J2585" s="2">
        <f t="shared" si="322"/>
        <v>34.387490594183468</v>
      </c>
      <c r="K2585" s="2">
        <f t="shared" si="316"/>
        <v>34.488252307218957</v>
      </c>
    </row>
    <row r="2586" spans="1:11" ht="13.5" x14ac:dyDescent="0.25">
      <c r="A2586" s="3">
        <f>TITRES_STAT!B2589</f>
        <v>45771</v>
      </c>
      <c r="B2586" s="6">
        <f>TITRES_STAT!D2589</f>
        <v>34.4</v>
      </c>
      <c r="C2586" s="2">
        <f t="shared" si="317"/>
        <v>0</v>
      </c>
      <c r="D2586" s="2">
        <f t="shared" si="318"/>
        <v>34.4</v>
      </c>
      <c r="E2586" s="2">
        <f t="shared" si="320"/>
        <v>34.399999999999991</v>
      </c>
      <c r="F2586" s="2">
        <f t="shared" si="321"/>
        <v>34.379999999999988</v>
      </c>
      <c r="G2586" s="2">
        <f t="shared" si="315"/>
        <v>34.392000000000024</v>
      </c>
      <c r="H2586" s="2">
        <f t="shared" si="319"/>
        <v>34.690499999999894</v>
      </c>
      <c r="I2586" s="2">
        <f t="array" ref="I2586">SUMPRODUCT(B2570:B2589, (ROW(B2570:B2589)-ROW(B2570)+1)) / (20*21/2)</f>
        <v>34.386666666666663</v>
      </c>
      <c r="J2586" s="2">
        <f t="shared" si="322"/>
        <v>34.388681966165997</v>
      </c>
      <c r="K2586" s="2">
        <f t="shared" si="316"/>
        <v>34.484791432426057</v>
      </c>
    </row>
    <row r="2587" spans="1:11" ht="13.5" x14ac:dyDescent="0.25">
      <c r="A2587" s="3">
        <f>TITRES_STAT!B2590</f>
        <v>45772</v>
      </c>
      <c r="B2587" s="6">
        <f>TITRES_STAT!D2590</f>
        <v>34.4</v>
      </c>
      <c r="C2587" s="2">
        <f t="shared" si="317"/>
        <v>0</v>
      </c>
      <c r="D2587" s="2">
        <f t="shared" si="318"/>
        <v>34.4</v>
      </c>
      <c r="E2587" s="2">
        <f t="shared" si="320"/>
        <v>34.399999999999991</v>
      </c>
      <c r="F2587" s="2">
        <f t="shared" si="321"/>
        <v>34.379999999999988</v>
      </c>
      <c r="G2587" s="2">
        <f t="shared" si="315"/>
        <v>34.392000000000024</v>
      </c>
      <c r="H2587" s="2">
        <f t="shared" si="319"/>
        <v>34.690499999999894</v>
      </c>
      <c r="I2587" s="2">
        <f t="array" ref="I2587">SUMPRODUCT(B2571:B2590, (ROW(B2571:B2590)-ROW(B2571)+1)) / (20*21/2)</f>
        <v>34.388571428571431</v>
      </c>
      <c r="J2587" s="2">
        <f t="shared" si="322"/>
        <v>34.389759874150187</v>
      </c>
      <c r="K2587" s="2">
        <f t="shared" si="316"/>
        <v>34.481466278213276</v>
      </c>
    </row>
    <row r="2588" spans="1:11" ht="13.5" x14ac:dyDescent="0.25">
      <c r="A2588" s="3">
        <f>TITRES_STAT!B2591</f>
        <v>45775</v>
      </c>
      <c r="B2588" s="6">
        <f>TITRES_STAT!D2591</f>
        <v>34.4</v>
      </c>
      <c r="C2588" s="2">
        <f t="shared" si="317"/>
        <v>0</v>
      </c>
      <c r="D2588" s="2">
        <f t="shared" si="318"/>
        <v>34.4</v>
      </c>
      <c r="E2588" s="2">
        <f t="shared" si="320"/>
        <v>34.399999999999991</v>
      </c>
      <c r="F2588" s="2">
        <f t="shared" si="321"/>
        <v>34.379999999999988</v>
      </c>
      <c r="G2588" s="2">
        <f t="shared" si="315"/>
        <v>34.392000000000024</v>
      </c>
      <c r="H2588" s="2">
        <f t="shared" si="319"/>
        <v>34.690499999999894</v>
      </c>
      <c r="I2588" s="2">
        <f t="array" ref="I2588">SUMPRODUCT(B2572:B2591, (ROW(B2572:B2591)-ROW(B2572)+1)) / (20*21/2)</f>
        <v>34.390476190476193</v>
      </c>
      <c r="J2588" s="2">
        <f t="shared" si="322"/>
        <v>34.390735124231121</v>
      </c>
      <c r="K2588" s="2">
        <f t="shared" si="316"/>
        <v>34.478271522204913</v>
      </c>
    </row>
    <row r="2589" spans="1:11" ht="13.5" x14ac:dyDescent="0.25">
      <c r="A2589" s="3">
        <f>TITRES_STAT!B2592</f>
        <v>45776</v>
      </c>
      <c r="B2589" s="6">
        <f>TITRES_STAT!D2592</f>
        <v>34.4</v>
      </c>
      <c r="C2589" s="2">
        <f t="shared" si="317"/>
        <v>0</v>
      </c>
      <c r="D2589" s="2">
        <f t="shared" si="318"/>
        <v>34.4</v>
      </c>
      <c r="E2589" s="2">
        <f t="shared" si="320"/>
        <v>34.399999999999991</v>
      </c>
      <c r="F2589" s="2">
        <f t="shared" si="321"/>
        <v>34.379999999999988</v>
      </c>
      <c r="G2589" s="2">
        <f t="shared" si="315"/>
        <v>34.392000000000024</v>
      </c>
      <c r="H2589" s="2">
        <f t="shared" si="319"/>
        <v>34.690499999999894</v>
      </c>
      <c r="I2589" s="2">
        <f t="array" ref="I2589">SUMPRODUCT(B2573:B2592, (ROW(B2573:B2592)-ROW(B2573)+1)) / (20*21/2)</f>
        <v>34.392380952380954</v>
      </c>
      <c r="J2589" s="2">
        <f t="shared" si="322"/>
        <v>34.391617493351966</v>
      </c>
      <c r="K2589" s="2">
        <f t="shared" si="316"/>
        <v>34.475202050745899</v>
      </c>
    </row>
    <row r="2590" spans="1:11" ht="13.5" x14ac:dyDescent="0.25">
      <c r="A2590" s="3">
        <f>TITRES_STAT!B2593</f>
        <v>45777</v>
      </c>
      <c r="B2590" s="6">
        <f>TITRES_STAT!D2593</f>
        <v>34.4</v>
      </c>
      <c r="C2590" s="2">
        <f t="shared" si="317"/>
        <v>0</v>
      </c>
      <c r="D2590" s="2">
        <f t="shared" si="318"/>
        <v>34.4</v>
      </c>
      <c r="E2590" s="2">
        <f t="shared" si="320"/>
        <v>34.399999999999991</v>
      </c>
      <c r="F2590" s="2">
        <f t="shared" si="321"/>
        <v>34.379999999999988</v>
      </c>
      <c r="G2590" s="2">
        <f t="shared" si="315"/>
        <v>34.392000000000024</v>
      </c>
      <c r="H2590" s="2">
        <f t="shared" si="319"/>
        <v>34.690499999999894</v>
      </c>
      <c r="I2590" s="2">
        <f t="array" ref="I2590">SUMPRODUCT(B2574:B2593, (ROW(B2574:B2593)-ROW(B2574)+1)) / (20*21/2)</f>
        <v>34.394285714285708</v>
      </c>
      <c r="J2590" s="2">
        <f t="shared" si="322"/>
        <v>34.392415827318445</v>
      </c>
      <c r="K2590" s="2">
        <f t="shared" si="316"/>
        <v>34.472252950716651</v>
      </c>
    </row>
    <row r="2591" spans="1:11" ht="13.5" x14ac:dyDescent="0.25">
      <c r="A2591" s="3">
        <f>TITRES_STAT!B2594</f>
        <v>45779</v>
      </c>
      <c r="B2591" s="6">
        <f>TITRES_STAT!D2594</f>
        <v>34.4</v>
      </c>
      <c r="C2591" s="2">
        <f t="shared" si="317"/>
        <v>0</v>
      </c>
      <c r="D2591" s="2">
        <f t="shared" si="318"/>
        <v>34.4</v>
      </c>
      <c r="E2591" s="2">
        <f t="shared" si="320"/>
        <v>34.399999999999991</v>
      </c>
      <c r="F2591" s="2">
        <f t="shared" si="321"/>
        <v>34.379999999999988</v>
      </c>
      <c r="G2591" s="2">
        <f t="shared" si="315"/>
        <v>34.392000000000024</v>
      </c>
      <c r="H2591" s="2">
        <f t="shared" si="319"/>
        <v>34.690499999999886</v>
      </c>
      <c r="I2591" s="2">
        <f t="array" ref="I2591">SUMPRODUCT(B2575:B2594, (ROW(B2575:B2594)-ROW(B2575)+1)) / (20*21/2)</f>
        <v>34.396190476190469</v>
      </c>
      <c r="J2591" s="2">
        <f t="shared" si="322"/>
        <v>34.393138129478594</v>
      </c>
      <c r="K2591" s="2">
        <f t="shared" si="316"/>
        <v>34.469419501668945</v>
      </c>
    </row>
    <row r="2592" spans="1:11" ht="13.5" x14ac:dyDescent="0.25">
      <c r="A2592" s="3">
        <f>TITRES_STAT!B2595</f>
        <v>45782</v>
      </c>
      <c r="B2592" s="6">
        <f>TITRES_STAT!D2595</f>
        <v>34.4</v>
      </c>
      <c r="C2592" s="2">
        <f t="shared" si="317"/>
        <v>0</v>
      </c>
      <c r="D2592" s="2">
        <f t="shared" si="318"/>
        <v>34.4</v>
      </c>
      <c r="E2592" s="2">
        <f t="shared" si="320"/>
        <v>34.399999999999991</v>
      </c>
      <c r="F2592" s="2">
        <f t="shared" si="321"/>
        <v>34.379999999999988</v>
      </c>
      <c r="G2592" s="2">
        <f t="shared" si="315"/>
        <v>34.392000000000024</v>
      </c>
      <c r="H2592" s="2">
        <f t="shared" si="319"/>
        <v>34.690499999999886</v>
      </c>
      <c r="I2592" s="2">
        <f t="array" ref="I2592">SUMPRODUCT(B2576:B2595, (ROW(B2576:B2595)-ROW(B2576)+1)) / (20*21/2)</f>
        <v>34.398095238095237</v>
      </c>
      <c r="J2592" s="2">
        <f t="shared" si="322"/>
        <v>34.39379164095682</v>
      </c>
      <c r="K2592" s="2">
        <f t="shared" si="316"/>
        <v>34.466697168270166</v>
      </c>
    </row>
    <row r="2593" spans="1:11" ht="13.5" x14ac:dyDescent="0.25">
      <c r="A2593" s="3">
        <f>TITRES_STAT!B2596</f>
        <v>45783</v>
      </c>
      <c r="B2593" s="6">
        <f>TITRES_STAT!D2596</f>
        <v>34.4</v>
      </c>
      <c r="C2593" s="2">
        <f t="shared" si="317"/>
        <v>0</v>
      </c>
      <c r="D2593" s="2">
        <f t="shared" si="318"/>
        <v>34.4</v>
      </c>
      <c r="E2593" s="2">
        <f t="shared" si="320"/>
        <v>34.399999999999991</v>
      </c>
      <c r="F2593" s="2">
        <f t="shared" si="321"/>
        <v>34.379999999999988</v>
      </c>
      <c r="G2593" s="2">
        <f t="shared" si="315"/>
        <v>34.392000000000024</v>
      </c>
      <c r="H2593" s="2">
        <f t="shared" si="319"/>
        <v>34.690499999999886</v>
      </c>
      <c r="I2593" s="2">
        <f t="array" ref="I2593">SUMPRODUCT(B2577:B2596, (ROW(B2577:B2596)-ROW(B2577)+1)) / (20*21/2)</f>
        <v>34.4</v>
      </c>
      <c r="J2593" s="2">
        <f t="shared" si="322"/>
        <v>34.394382913246645</v>
      </c>
      <c r="K2593" s="2">
        <f t="shared" si="316"/>
        <v>34.464081593043886</v>
      </c>
    </row>
    <row r="2594" spans="1:11" ht="13.5" x14ac:dyDescent="0.25">
      <c r="A2594" s="3">
        <f>TITRES_STAT!B2597</f>
        <v>45784</v>
      </c>
      <c r="B2594" s="6">
        <f>TITRES_STAT!D2597</f>
        <v>34.4</v>
      </c>
      <c r="C2594" s="2">
        <f t="shared" si="317"/>
        <v>0</v>
      </c>
      <c r="D2594" s="2">
        <f t="shared" si="318"/>
        <v>34.4</v>
      </c>
      <c r="E2594" s="2">
        <f t="shared" si="320"/>
        <v>34.399999999999991</v>
      </c>
      <c r="F2594" s="2">
        <f t="shared" si="321"/>
        <v>34.379999999999988</v>
      </c>
      <c r="G2594" s="2">
        <f t="shared" si="315"/>
        <v>34.392000000000024</v>
      </c>
      <c r="H2594" s="2">
        <f t="shared" si="319"/>
        <v>34.690499999999886</v>
      </c>
      <c r="I2594" s="2">
        <f t="array" ref="I2594">SUMPRODUCT(B2578:B2597, (ROW(B2578:B2597)-ROW(B2578)+1)) / (20*21/2)</f>
        <v>34.4</v>
      </c>
      <c r="J2594" s="2">
        <f t="shared" si="322"/>
        <v>34.394917873889824</v>
      </c>
      <c r="K2594" s="2">
        <f t="shared" si="316"/>
        <v>34.461568589395107</v>
      </c>
    </row>
    <row r="2595" spans="1:11" ht="13.5" x14ac:dyDescent="0.25">
      <c r="A2595" s="3">
        <f>TITRES_STAT!B2598</f>
        <v>45785</v>
      </c>
      <c r="B2595" s="6">
        <f>TITRES_STAT!D2598</f>
        <v>34.4</v>
      </c>
      <c r="C2595" s="2">
        <f t="shared" si="317"/>
        <v>0</v>
      </c>
      <c r="D2595" s="2">
        <f t="shared" si="318"/>
        <v>34.4</v>
      </c>
      <c r="E2595" s="2">
        <f t="shared" si="320"/>
        <v>34.399999999999991</v>
      </c>
      <c r="F2595" s="2">
        <f t="shared" si="321"/>
        <v>34.379999999999988</v>
      </c>
      <c r="G2595" s="2">
        <f t="shared" si="315"/>
        <v>34.392000000000024</v>
      </c>
      <c r="H2595" s="2">
        <f t="shared" si="319"/>
        <v>34.690499999999886</v>
      </c>
      <c r="I2595" s="2">
        <f t="array" ref="I2595">SUMPRODUCT(B2579:B2598, (ROW(B2579:B2598)-ROW(B2579)+1)) / (20*21/2)</f>
        <v>34.4</v>
      </c>
      <c r="J2595" s="2">
        <f t="shared" si="322"/>
        <v>34.39540188590032</v>
      </c>
      <c r="K2595" s="2">
        <f t="shared" si="316"/>
        <v>34.459154134909028</v>
      </c>
    </row>
    <row r="2596" spans="1:11" ht="13.5" x14ac:dyDescent="0.25">
      <c r="A2596" s="3">
        <f>TITRES_STAT!B2599</f>
        <v>45786</v>
      </c>
      <c r="B2596" s="6">
        <f>TITRES_STAT!D2599</f>
        <v>34.4</v>
      </c>
      <c r="C2596" s="2">
        <f t="shared" si="317"/>
        <v>0</v>
      </c>
      <c r="D2596" s="2">
        <f t="shared" si="318"/>
        <v>34.4</v>
      </c>
      <c r="E2596" s="2">
        <f t="shared" si="320"/>
        <v>34.399999999999991</v>
      </c>
      <c r="F2596" s="2">
        <f t="shared" si="321"/>
        <v>34.399999999999991</v>
      </c>
      <c r="G2596" s="2">
        <f t="shared" si="315"/>
        <v>34.392000000000024</v>
      </c>
      <c r="H2596" s="2">
        <f t="shared" si="319"/>
        <v>34.690499999999886</v>
      </c>
      <c r="I2596" s="2">
        <f t="array" ref="I2596">SUMPRODUCT(B2580:B2599, (ROW(B2580:B2599)-ROW(B2580)+1)) / (20*21/2)</f>
        <v>34.4</v>
      </c>
      <c r="J2596" s="2">
        <f t="shared" si="322"/>
        <v>34.395839801528865</v>
      </c>
      <c r="K2596" s="2">
        <f t="shared" si="316"/>
        <v>34.456834364912602</v>
      </c>
    </row>
    <row r="2597" spans="1:11" ht="13.5" x14ac:dyDescent="0.25">
      <c r="A2597" s="3">
        <f>TITRES_STAT!B2600</f>
        <v>45789</v>
      </c>
      <c r="B2597" s="6">
        <f>TITRES_STAT!D2600</f>
        <v>34.4</v>
      </c>
      <c r="C2597" s="2">
        <f t="shared" si="317"/>
        <v>0</v>
      </c>
      <c r="D2597" s="2">
        <f t="shared" si="318"/>
        <v>34.4</v>
      </c>
      <c r="E2597" s="2">
        <f t="shared" si="320"/>
        <v>34.399999999999991</v>
      </c>
      <c r="F2597" s="2">
        <f t="shared" si="321"/>
        <v>34.399999999999991</v>
      </c>
      <c r="G2597" s="2">
        <f t="shared" si="315"/>
        <v>34.392000000000031</v>
      </c>
      <c r="H2597" s="2">
        <f t="shared" si="319"/>
        <v>34.690499999999886</v>
      </c>
      <c r="I2597" s="2">
        <f t="array" ref="I2597">SUMPRODUCT(B2581:B2600, (ROW(B2581:B2600)-ROW(B2581)+1)) / (20*21/2)</f>
        <v>34.4</v>
      </c>
      <c r="J2597" s="2">
        <f t="shared" si="322"/>
        <v>34.396236010907067</v>
      </c>
      <c r="K2597" s="2">
        <f t="shared" si="316"/>
        <v>34.454605566288585</v>
      </c>
    </row>
    <row r="2598" spans="1:11" ht="13.5" x14ac:dyDescent="0.25">
      <c r="A2598" s="3">
        <f>TITRES_STAT!B2601</f>
        <v>45790</v>
      </c>
      <c r="B2598" s="6">
        <f>TITRES_STAT!D2601</f>
        <v>34.4</v>
      </c>
      <c r="C2598" s="2">
        <f t="shared" si="317"/>
        <v>0</v>
      </c>
      <c r="D2598" s="2">
        <f t="shared" si="318"/>
        <v>34.4</v>
      </c>
      <c r="E2598" s="2">
        <f t="shared" si="320"/>
        <v>34.399999999999991</v>
      </c>
      <c r="F2598" s="2">
        <f t="shared" si="321"/>
        <v>34.399999999999991</v>
      </c>
      <c r="G2598" s="2">
        <f t="shared" si="315"/>
        <v>34.392000000000031</v>
      </c>
      <c r="H2598" s="2">
        <f t="shared" si="319"/>
        <v>34.690499999999886</v>
      </c>
      <c r="I2598" s="2">
        <f t="array" ref="I2598">SUMPRODUCT(B2582:B2601, (ROW(B2582:B2601)-ROW(B2582)+1)) / (20*21/2)</f>
        <v>34.4</v>
      </c>
      <c r="J2598" s="2">
        <f t="shared" si="322"/>
        <v>34.396594486058774</v>
      </c>
      <c r="K2598" s="2">
        <f t="shared" si="316"/>
        <v>34.452464171532171</v>
      </c>
    </row>
    <row r="2599" spans="1:11" ht="13.5" x14ac:dyDescent="0.25">
      <c r="A2599" s="3">
        <f>TITRES_STAT!B2602</f>
        <v>45791</v>
      </c>
      <c r="B2599" s="6">
        <f>TITRES_STAT!D2602</f>
        <v>34.4</v>
      </c>
      <c r="C2599" s="2">
        <f t="shared" si="317"/>
        <v>0</v>
      </c>
      <c r="D2599" s="2">
        <f t="shared" si="318"/>
        <v>34.4</v>
      </c>
      <c r="E2599" s="2">
        <f t="shared" si="320"/>
        <v>34.399999999999991</v>
      </c>
      <c r="F2599" s="2">
        <f t="shared" si="321"/>
        <v>34.399999999999991</v>
      </c>
      <c r="G2599" s="2">
        <f t="shared" si="315"/>
        <v>34.392000000000031</v>
      </c>
      <c r="H2599" s="2">
        <f t="shared" si="319"/>
        <v>34.690499999999886</v>
      </c>
      <c r="I2599" s="2">
        <f t="array" ref="I2599">SUMPRODUCT(B2583:B2602, (ROW(B2583:B2602)-ROW(B2583)+1)) / (20*21/2)</f>
        <v>34.4</v>
      </c>
      <c r="J2599" s="2">
        <f t="shared" si="322"/>
        <v>34.396918820719847</v>
      </c>
      <c r="K2599" s="2">
        <f t="shared" si="316"/>
        <v>34.450406753040717</v>
      </c>
    </row>
    <row r="2600" spans="1:11" ht="13.5" x14ac:dyDescent="0.25">
      <c r="A2600" s="3">
        <f>TITRES_STAT!B2603</f>
        <v>45792</v>
      </c>
      <c r="B2600" s="6">
        <f>TITRES_STAT!D2603</f>
        <v>34.4</v>
      </c>
      <c r="C2600" s="2">
        <f t="shared" si="317"/>
        <v>0</v>
      </c>
      <c r="D2600" s="2">
        <f t="shared" si="318"/>
        <v>34.4</v>
      </c>
      <c r="E2600" s="2">
        <f t="shared" si="320"/>
        <v>34.399999999999991</v>
      </c>
      <c r="F2600" s="2">
        <f t="shared" si="321"/>
        <v>34.399999999999991</v>
      </c>
      <c r="G2600" s="2">
        <f t="shared" si="315"/>
        <v>34.392000000000031</v>
      </c>
      <c r="H2600" s="2">
        <f t="shared" si="319"/>
        <v>34.690499999999886</v>
      </c>
      <c r="I2600" s="2">
        <f t="array" ref="I2600">SUMPRODUCT(B2584:B2603, (ROW(B2584:B2603)-ROW(B2584)+1)) / (20*21/2)</f>
        <v>34.4</v>
      </c>
      <c r="J2600" s="2">
        <f t="shared" si="322"/>
        <v>34.397212266365578</v>
      </c>
      <c r="K2600" s="2">
        <f t="shared" si="316"/>
        <v>34.448430017627359</v>
      </c>
    </row>
    <row r="2601" spans="1:11" ht="13.5" x14ac:dyDescent="0.25">
      <c r="A2601" s="3">
        <f>TITRES_STAT!B2604</f>
        <v>45793</v>
      </c>
      <c r="B2601" s="6">
        <f>TITRES_STAT!D2604</f>
        <v>34.4</v>
      </c>
      <c r="C2601" s="2">
        <f t="shared" si="317"/>
        <v>0</v>
      </c>
      <c r="D2601" s="2">
        <f t="shared" si="318"/>
        <v>34.4</v>
      </c>
      <c r="E2601" s="2">
        <f t="shared" si="320"/>
        <v>34.399999999999991</v>
      </c>
      <c r="F2601" s="2">
        <f t="shared" si="321"/>
        <v>34.399999999999991</v>
      </c>
      <c r="G2601" s="2">
        <f t="shared" si="315"/>
        <v>34.392000000000031</v>
      </c>
      <c r="H2601" s="2">
        <f t="shared" si="319"/>
        <v>34.690499999999886</v>
      </c>
      <c r="I2601" s="2">
        <f t="array" ref="I2601">SUMPRODUCT(B2585:B2604, (ROW(B2585:B2604)-ROW(B2585)+1)) / (20*21/2)</f>
        <v>34.4</v>
      </c>
      <c r="J2601" s="2">
        <f t="shared" si="322"/>
        <v>34.397477764806951</v>
      </c>
      <c r="K2601" s="2">
        <f t="shared" si="316"/>
        <v>34.446530801249821</v>
      </c>
    </row>
    <row r="2602" spans="1:11" ht="13.5" x14ac:dyDescent="0.25">
      <c r="A2602" s="3">
        <f>TITRES_STAT!B2605</f>
        <v>45796</v>
      </c>
      <c r="B2602" s="6">
        <f>TITRES_STAT!D2605</f>
        <v>34.4</v>
      </c>
      <c r="C2602" s="2">
        <f t="shared" si="317"/>
        <v>0</v>
      </c>
      <c r="D2602" s="2">
        <f t="shared" si="318"/>
        <v>34.4</v>
      </c>
      <c r="E2602" s="2">
        <f t="shared" si="320"/>
        <v>34.399999999999991</v>
      </c>
      <c r="F2602" s="2">
        <f t="shared" si="321"/>
        <v>34.399999999999991</v>
      </c>
      <c r="G2602" s="2">
        <f t="shared" si="315"/>
        <v>34.392000000000031</v>
      </c>
      <c r="H2602" s="2">
        <f t="shared" si="319"/>
        <v>34.690499999999886</v>
      </c>
      <c r="I2602" s="2">
        <f t="array" ref="I2602">SUMPRODUCT(B2586:B2605, (ROW(B2586:B2605)-ROW(B2586)+1)) / (20*21/2)</f>
        <v>34.4</v>
      </c>
      <c r="J2602" s="2">
        <f t="shared" si="322"/>
        <v>34.397717977682483</v>
      </c>
      <c r="K2602" s="2">
        <f t="shared" si="316"/>
        <v>34.444706063945908</v>
      </c>
    </row>
    <row r="2603" spans="1:11" ht="13.5" x14ac:dyDescent="0.25">
      <c r="A2603" s="3">
        <f>TITRES_STAT!B2606</f>
        <v>45797</v>
      </c>
      <c r="B2603" s="6">
        <f>TITRES_STAT!D2606</f>
        <v>34.4</v>
      </c>
      <c r="C2603" s="2">
        <f t="shared" si="317"/>
        <v>0</v>
      </c>
      <c r="D2603" s="2">
        <f t="shared" si="318"/>
        <v>34.4</v>
      </c>
      <c r="E2603" s="2">
        <f t="shared" si="320"/>
        <v>34.399999999999991</v>
      </c>
      <c r="F2603" s="2">
        <f t="shared" si="321"/>
        <v>34.399999999999991</v>
      </c>
      <c r="G2603" s="2">
        <f t="shared" si="315"/>
        <v>34.392000000000031</v>
      </c>
      <c r="H2603" s="2">
        <f t="shared" si="319"/>
        <v>34.690499999999886</v>
      </c>
      <c r="I2603" s="2">
        <f t="array" ref="I2603">SUMPRODUCT(B2587:B2606, (ROW(B2587:B2606)-ROW(B2587)+1)) / (20*21/2)</f>
        <v>34.4</v>
      </c>
      <c r="J2603" s="2">
        <f t="shared" si="322"/>
        <v>34.397935313141296</v>
      </c>
      <c r="K2603" s="2">
        <f t="shared" si="316"/>
        <v>34.442952884967639</v>
      </c>
    </row>
    <row r="2604" spans="1:11" ht="13.5" x14ac:dyDescent="0.25">
      <c r="A2604" s="3">
        <f>TITRES_STAT!B2607</f>
        <v>45798</v>
      </c>
      <c r="B2604" s="6">
        <f>TITRES_STAT!D2607</f>
        <v>34.4</v>
      </c>
      <c r="C2604" s="2">
        <f t="shared" si="317"/>
        <v>0</v>
      </c>
      <c r="D2604" s="2">
        <f t="shared" si="318"/>
        <v>34.4</v>
      </c>
      <c r="E2604" s="2">
        <f t="shared" si="320"/>
        <v>34.399999999999991</v>
      </c>
      <c r="F2604" s="2">
        <f t="shared" si="321"/>
        <v>34.399999999999991</v>
      </c>
      <c r="G2604" s="2">
        <f t="shared" si="315"/>
        <v>34.392000000000031</v>
      </c>
      <c r="H2604" s="2">
        <f t="shared" si="319"/>
        <v>34.690499999999886</v>
      </c>
      <c r="I2604" s="2">
        <f t="array" ref="I2604">SUMPRODUCT(B2588:B2607, (ROW(B2588:B2607)-ROW(B2588)+1)) / (20*21/2)</f>
        <v>34.4</v>
      </c>
      <c r="J2604" s="2">
        <f t="shared" si="322"/>
        <v>34.398131949984986</v>
      </c>
      <c r="K2604" s="2">
        <f t="shared" si="316"/>
        <v>34.441268458106165</v>
      </c>
    </row>
    <row r="2605" spans="1:11" ht="13.5" x14ac:dyDescent="0.25">
      <c r="A2605" s="3">
        <f>TITRES_STAT!B2608</f>
        <v>45799</v>
      </c>
      <c r="B2605" s="6">
        <f>TITRES_STAT!D2608</f>
        <v>34.4</v>
      </c>
      <c r="C2605" s="2">
        <f t="shared" si="317"/>
        <v>0</v>
      </c>
      <c r="D2605" s="2">
        <f t="shared" si="318"/>
        <v>34.4</v>
      </c>
      <c r="E2605" s="2">
        <f t="shared" si="320"/>
        <v>34.399999999999991</v>
      </c>
      <c r="F2605" s="2">
        <f t="shared" si="321"/>
        <v>34.399999999999991</v>
      </c>
      <c r="G2605" s="2">
        <f t="shared" si="315"/>
        <v>34.392000000000031</v>
      </c>
      <c r="H2605" s="2">
        <f t="shared" si="319"/>
        <v>34.690499999999886</v>
      </c>
      <c r="I2605" s="2">
        <f t="array" ref="I2605">SUMPRODUCT(B2589:B2608, (ROW(B2589:B2608)-ROW(B2589)+1)) / (20*21/2)</f>
        <v>34.4</v>
      </c>
      <c r="J2605" s="2">
        <f t="shared" si="322"/>
        <v>34.398309859510228</v>
      </c>
      <c r="K2605" s="2">
        <f t="shared" si="316"/>
        <v>34.439650087200043</v>
      </c>
    </row>
    <row r="2606" spans="1:11" ht="13.5" x14ac:dyDescent="0.25">
      <c r="A2606" s="3">
        <f>TITRES_STAT!B2609</f>
        <v>45800</v>
      </c>
      <c r="B2606" s="6">
        <f>TITRES_STAT!D2609</f>
        <v>34.4</v>
      </c>
      <c r="C2606" s="2">
        <f t="shared" si="317"/>
        <v>0</v>
      </c>
      <c r="D2606" s="2">
        <f t="shared" si="318"/>
        <v>34.4</v>
      </c>
      <c r="E2606" s="2">
        <f t="shared" si="320"/>
        <v>34.399999999999991</v>
      </c>
      <c r="F2606" s="2">
        <f t="shared" si="321"/>
        <v>34.399999999999991</v>
      </c>
      <c r="G2606" s="2">
        <f t="shared" si="315"/>
        <v>34.392000000000031</v>
      </c>
      <c r="H2606" s="2">
        <f t="shared" si="319"/>
        <v>34.690499999999886</v>
      </c>
      <c r="I2606" s="2">
        <f t="array" ref="I2606">SUMPRODUCT(B2590:B2609, (ROW(B2590:B2609)-ROW(B2590)+1)) / (20*21/2)</f>
        <v>34.4</v>
      </c>
      <c r="J2606" s="2">
        <f t="shared" si="322"/>
        <v>34.398470825271161</v>
      </c>
      <c r="K2606" s="2">
        <f t="shared" si="316"/>
        <v>34.438095181819655</v>
      </c>
    </row>
    <row r="2607" spans="1:11" ht="13.5" x14ac:dyDescent="0.25">
      <c r="A2607" s="3">
        <f>TITRES_STAT!B2610</f>
        <v>45803</v>
      </c>
      <c r="B2607" s="6">
        <f>TITRES_STAT!D2610</f>
        <v>34.4</v>
      </c>
      <c r="C2607" s="2">
        <f t="shared" si="317"/>
        <v>0</v>
      </c>
      <c r="D2607" s="2">
        <f t="shared" si="318"/>
        <v>34.4</v>
      </c>
      <c r="E2607" s="2">
        <f t="shared" si="320"/>
        <v>34.399999999999991</v>
      </c>
      <c r="F2607" s="2">
        <f t="shared" si="321"/>
        <v>34.399999999999991</v>
      </c>
      <c r="G2607" s="2">
        <f t="shared" si="315"/>
        <v>34.392000000000031</v>
      </c>
      <c r="H2607" s="2">
        <f t="shared" si="319"/>
        <v>34.690499999999886</v>
      </c>
      <c r="I2607" s="2">
        <f t="array" ref="I2607">SUMPRODUCT(B2591:B2610, (ROW(B2591:B2610)-ROW(B2591)+1)) / (20*21/2)</f>
        <v>34.4</v>
      </c>
      <c r="J2607" s="2">
        <f t="shared" si="322"/>
        <v>34.398616460959623</v>
      </c>
      <c r="K2607" s="2">
        <f t="shared" si="316"/>
        <v>34.436601253120848</v>
      </c>
    </row>
    <row r="2608" spans="1:11" ht="13.5" x14ac:dyDescent="0.25">
      <c r="A2608" s="3">
        <f>TITRES_STAT!B2611</f>
        <v>45804</v>
      </c>
      <c r="B2608" s="6">
        <f>TITRES_STAT!D2611</f>
        <v>34.4</v>
      </c>
      <c r="C2608" s="2">
        <f t="shared" si="317"/>
        <v>0</v>
      </c>
      <c r="D2608" s="2">
        <f t="shared" si="318"/>
        <v>34.4</v>
      </c>
      <c r="E2608" s="2">
        <f t="shared" si="320"/>
        <v>34.399999999999991</v>
      </c>
      <c r="F2608" s="2">
        <f t="shared" si="321"/>
        <v>34.399999999999991</v>
      </c>
      <c r="G2608" s="2">
        <f t="shared" si="315"/>
        <v>34.392000000000031</v>
      </c>
      <c r="H2608" s="2">
        <f t="shared" si="319"/>
        <v>34.690499999999886</v>
      </c>
      <c r="I2608" s="2">
        <f t="array" ref="I2608">SUMPRODUCT(B2592:B2611, (ROW(B2592:B2611)-ROW(B2592)+1)) / (20*21/2)</f>
        <v>34.4</v>
      </c>
      <c r="J2608" s="2">
        <f t="shared" si="322"/>
        <v>34.398748226582519</v>
      </c>
      <c r="K2608" s="2">
        <f t="shared" si="316"/>
        <v>34.435165909861212</v>
      </c>
    </row>
    <row r="2609" spans="1:11" ht="13.5" x14ac:dyDescent="0.25">
      <c r="A2609" s="3">
        <f>TITRES_STAT!B2612</f>
        <v>45805</v>
      </c>
      <c r="B2609" s="6">
        <f>TITRES_STAT!D2612</f>
        <v>34.4</v>
      </c>
      <c r="C2609" s="2">
        <f t="shared" si="317"/>
        <v>0</v>
      </c>
      <c r="D2609" s="2">
        <f t="shared" si="318"/>
        <v>34.4</v>
      </c>
      <c r="E2609" s="2">
        <f t="shared" si="320"/>
        <v>34.399999999999991</v>
      </c>
      <c r="F2609" s="2">
        <f t="shared" si="321"/>
        <v>34.399999999999991</v>
      </c>
      <c r="G2609" s="2">
        <f t="shared" si="315"/>
        <v>34.392000000000031</v>
      </c>
      <c r="H2609" s="2">
        <f t="shared" si="319"/>
        <v>34.690499999999886</v>
      </c>
      <c r="I2609" s="2">
        <f t="array" ref="I2609">SUMPRODUCT(B2593:B2612, (ROW(B2593:B2612)-ROW(B2593)+1)) / (20*21/2)</f>
        <v>34.4</v>
      </c>
      <c r="J2609" s="2">
        <f t="shared" si="322"/>
        <v>34.398867443098467</v>
      </c>
      <c r="K2609" s="2">
        <f t="shared" si="316"/>
        <v>34.433786854572539</v>
      </c>
    </row>
    <row r="2610" spans="1:11" ht="13.5" x14ac:dyDescent="0.25">
      <c r="A2610" s="3">
        <f>TITRES_STAT!B2613</f>
        <v>45806</v>
      </c>
      <c r="B2610" s="6">
        <f>TITRES_STAT!D2613</f>
        <v>34.4</v>
      </c>
      <c r="C2610" s="2">
        <f t="shared" si="317"/>
        <v>0</v>
      </c>
      <c r="D2610" s="2">
        <f t="shared" si="318"/>
        <v>34.4</v>
      </c>
      <c r="E2610" s="2">
        <f t="shared" si="320"/>
        <v>34.399999999999991</v>
      </c>
      <c r="F2610" s="2">
        <f t="shared" si="321"/>
        <v>34.399999999999991</v>
      </c>
      <c r="G2610" s="2">
        <f t="shared" ref="G2610:G2673" si="323">AVERAGE(B2561:B2610)</f>
        <v>34.392000000000031</v>
      </c>
      <c r="H2610" s="2">
        <f t="shared" si="319"/>
        <v>34.690499999999886</v>
      </c>
      <c r="I2610" s="2">
        <f t="array" ref="I2610">SUMPRODUCT(B2594:B2613, (ROW(B2594:B2613)-ROW(B2594)+1)) / (20*21/2)</f>
        <v>34.4</v>
      </c>
      <c r="J2610" s="2">
        <f t="shared" si="322"/>
        <v>34.398975305660521</v>
      </c>
      <c r="K2610" s="2">
        <f t="shared" si="316"/>
        <v>34.432461879883419</v>
      </c>
    </row>
    <row r="2611" spans="1:11" ht="13.5" x14ac:dyDescent="0.25">
      <c r="A2611" s="3">
        <f>TITRES_STAT!B2614</f>
        <v>45807</v>
      </c>
      <c r="B2611" s="6">
        <f>TITRES_STAT!D2614</f>
        <v>34.4</v>
      </c>
      <c r="C2611" s="2">
        <f t="shared" si="317"/>
        <v>0</v>
      </c>
      <c r="D2611" s="2">
        <f t="shared" si="318"/>
        <v>34.4</v>
      </c>
      <c r="E2611" s="2">
        <f t="shared" si="320"/>
        <v>34.399999999999991</v>
      </c>
      <c r="F2611" s="2">
        <f t="shared" si="321"/>
        <v>34.399999999999991</v>
      </c>
      <c r="G2611" s="2">
        <f t="shared" si="323"/>
        <v>34.392000000000031</v>
      </c>
      <c r="H2611" s="2">
        <f t="shared" si="319"/>
        <v>34.690499999999886</v>
      </c>
      <c r="I2611" s="2">
        <f t="array" ref="I2611">SUMPRODUCT(B2595:B2614, (ROW(B2595:B2614)-ROW(B2595)+1)) / (20*21/2)</f>
        <v>34.4</v>
      </c>
      <c r="J2611" s="2">
        <f t="shared" si="322"/>
        <v>34.399072895597612</v>
      </c>
      <c r="K2611" s="2">
        <f t="shared" ref="K2611:K2674" si="324">$K$4*B2611+(1-$K$4)*K2610</f>
        <v>34.431188864986034</v>
      </c>
    </row>
    <row r="2612" spans="1:11" ht="13.5" x14ac:dyDescent="0.25">
      <c r="A2612" s="3">
        <f>TITRES_STAT!B2615</f>
        <v>45810</v>
      </c>
      <c r="B2612" s="6">
        <f>TITRES_STAT!D2615</f>
        <v>34.4</v>
      </c>
      <c r="C2612" s="2">
        <f t="shared" si="317"/>
        <v>0</v>
      </c>
      <c r="D2612" s="2">
        <f t="shared" si="318"/>
        <v>34.4</v>
      </c>
      <c r="E2612" s="2">
        <f t="shared" si="320"/>
        <v>34.399999999999991</v>
      </c>
      <c r="F2612" s="2">
        <f t="shared" si="321"/>
        <v>34.399999999999991</v>
      </c>
      <c r="G2612" s="2">
        <f t="shared" si="323"/>
        <v>34.392000000000031</v>
      </c>
      <c r="H2612" s="2">
        <f t="shared" si="319"/>
        <v>34.690499999999886</v>
      </c>
      <c r="I2612" s="2">
        <f t="array" ref="I2612">SUMPRODUCT(B2596:B2615, (ROW(B2596:B2615)-ROW(B2596)+1)) / (20*21/2)</f>
        <v>34.4</v>
      </c>
      <c r="J2612" s="2">
        <f t="shared" si="322"/>
        <v>34.399161191254983</v>
      </c>
      <c r="K2612" s="2">
        <f t="shared" si="324"/>
        <v>34.429965772241488</v>
      </c>
    </row>
    <row r="2613" spans="1:11" ht="13.5" x14ac:dyDescent="0.25">
      <c r="A2613" s="3">
        <f>TITRES_STAT!B2616</f>
        <v>45811</v>
      </c>
      <c r="B2613" s="6">
        <f>TITRES_STAT!D2616</f>
        <v>34.4</v>
      </c>
      <c r="C2613" s="2">
        <f t="shared" si="317"/>
        <v>0</v>
      </c>
      <c r="D2613" s="2">
        <f t="shared" si="318"/>
        <v>34.4</v>
      </c>
      <c r="E2613" s="2">
        <f t="shared" si="320"/>
        <v>34.399999999999991</v>
      </c>
      <c r="F2613" s="2">
        <f t="shared" si="321"/>
        <v>34.399999999999991</v>
      </c>
      <c r="G2613" s="2">
        <f t="shared" si="323"/>
        <v>34.392000000000031</v>
      </c>
      <c r="H2613" s="2">
        <f t="shared" si="319"/>
        <v>34.690499999999886</v>
      </c>
      <c r="I2613" s="2">
        <f t="array" ref="I2613">SUMPRODUCT(B2597:B2616, (ROW(B2597:B2616)-ROW(B2597)+1)) / (20*21/2)</f>
        <v>34.4</v>
      </c>
      <c r="J2613" s="2">
        <f t="shared" si="322"/>
        <v>34.399241077802131</v>
      </c>
      <c r="K2613" s="2">
        <f t="shared" si="324"/>
        <v>34.428790643918298</v>
      </c>
    </row>
    <row r="2614" spans="1:11" ht="13.5" x14ac:dyDescent="0.25">
      <c r="A2614" s="3">
        <f>TITRES_STAT!B2617</f>
        <v>45812</v>
      </c>
      <c r="B2614" s="6">
        <f>TITRES_STAT!D2617</f>
        <v>34.4</v>
      </c>
      <c r="C2614" s="2">
        <f t="shared" si="317"/>
        <v>0</v>
      </c>
      <c r="D2614" s="2">
        <f t="shared" si="318"/>
        <v>34.4</v>
      </c>
      <c r="E2614" s="2">
        <f t="shared" si="320"/>
        <v>34.399999999999991</v>
      </c>
      <c r="F2614" s="2">
        <f t="shared" si="321"/>
        <v>34.399999999999991</v>
      </c>
      <c r="G2614" s="2">
        <f t="shared" si="323"/>
        <v>34.392000000000031</v>
      </c>
      <c r="H2614" s="2">
        <f t="shared" si="319"/>
        <v>34.690499999999886</v>
      </c>
      <c r="I2614" s="2">
        <f t="array" ref="I2614">SUMPRODUCT(B2598:B2617, (ROW(B2598:B2617)-ROW(B2598)+1)) / (20*21/2)</f>
        <v>34.4</v>
      </c>
      <c r="J2614" s="2">
        <f t="shared" si="322"/>
        <v>34.399313356106688</v>
      </c>
      <c r="K2614" s="2">
        <f t="shared" si="324"/>
        <v>34.427661599058759</v>
      </c>
    </row>
    <row r="2615" spans="1:11" ht="13.5" x14ac:dyDescent="0.25">
      <c r="A2615" s="3">
        <f>TITRES_STAT!B2618</f>
        <v>45813</v>
      </c>
      <c r="B2615" s="6">
        <f>TITRES_STAT!D2618</f>
        <v>34.4</v>
      </c>
      <c r="C2615" s="2">
        <f t="shared" si="317"/>
        <v>0</v>
      </c>
      <c r="D2615" s="2">
        <f t="shared" si="318"/>
        <v>34.4</v>
      </c>
      <c r="E2615" s="2">
        <f t="shared" si="320"/>
        <v>34.399999999999991</v>
      </c>
      <c r="F2615" s="2">
        <f t="shared" si="321"/>
        <v>34.399999999999991</v>
      </c>
      <c r="G2615" s="2">
        <f t="shared" si="323"/>
        <v>34.392000000000031</v>
      </c>
      <c r="H2615" s="2">
        <f t="shared" si="319"/>
        <v>34.690499999999886</v>
      </c>
      <c r="I2615" s="2">
        <f t="array" ref="I2615">SUMPRODUCT(B2599:B2618, (ROW(B2599:B2618)-ROW(B2599)+1)) / (20*21/2)</f>
        <v>34.4</v>
      </c>
      <c r="J2615" s="2">
        <f t="shared" si="322"/>
        <v>34.399378750763198</v>
      </c>
      <c r="K2615" s="2">
        <f t="shared" si="324"/>
        <v>34.426576830468221</v>
      </c>
    </row>
    <row r="2616" spans="1:11" ht="13.5" x14ac:dyDescent="0.25">
      <c r="A2616" s="3">
        <f>TITRES_STAT!B2619</f>
        <v>45817</v>
      </c>
      <c r="B2616" s="6">
        <f>TITRES_STAT!D2619</f>
        <v>34.4</v>
      </c>
      <c r="C2616" s="2">
        <f t="shared" si="317"/>
        <v>0</v>
      </c>
      <c r="D2616" s="2">
        <f t="shared" si="318"/>
        <v>34.4</v>
      </c>
      <c r="E2616" s="2">
        <f t="shared" si="320"/>
        <v>34.399999999999991</v>
      </c>
      <c r="F2616" s="2">
        <f t="shared" si="321"/>
        <v>34.399999999999991</v>
      </c>
      <c r="G2616" s="2">
        <f t="shared" si="323"/>
        <v>34.392000000000031</v>
      </c>
      <c r="H2616" s="2">
        <f t="shared" si="319"/>
        <v>34.690499999999886</v>
      </c>
      <c r="I2616" s="2">
        <f t="array" ref="I2616">SUMPRODUCT(B2600:B2619, (ROW(B2600:B2619)-ROW(B2600)+1)) / (20*21/2)</f>
        <v>34.4</v>
      </c>
      <c r="J2616" s="2">
        <f t="shared" si="322"/>
        <v>34.399437917357183</v>
      </c>
      <c r="K2616" s="2">
        <f t="shared" si="324"/>
        <v>34.425534601822413</v>
      </c>
    </row>
    <row r="2617" spans="1:11" ht="13.5" x14ac:dyDescent="0.25">
      <c r="A2617" s="3">
        <f>TITRES_STAT!B2620</f>
        <v>45818</v>
      </c>
      <c r="B2617" s="6">
        <f>TITRES_STAT!D2620</f>
        <v>34.4</v>
      </c>
      <c r="C2617" s="2">
        <f t="shared" si="317"/>
        <v>0</v>
      </c>
      <c r="D2617" s="2">
        <f t="shared" si="318"/>
        <v>34.4</v>
      </c>
      <c r="E2617" s="2">
        <f t="shared" si="320"/>
        <v>34.399999999999991</v>
      </c>
      <c r="F2617" s="2">
        <f t="shared" si="321"/>
        <v>34.399999999999991</v>
      </c>
      <c r="G2617" s="2">
        <f t="shared" si="323"/>
        <v>34.392000000000031</v>
      </c>
      <c r="H2617" s="2">
        <f t="shared" si="319"/>
        <v>34.690499999999886</v>
      </c>
      <c r="I2617" s="2">
        <f t="array" ref="I2617">SUMPRODUCT(B2601:B2620, (ROW(B2601:B2620)-ROW(B2601)+1)) / (20*21/2)</f>
        <v>34.4</v>
      </c>
      <c r="J2617" s="2">
        <f t="shared" si="322"/>
        <v>34.399491449037455</v>
      </c>
      <c r="K2617" s="2">
        <f t="shared" si="324"/>
        <v>34.424533244888202</v>
      </c>
    </row>
    <row r="2618" spans="1:11" ht="13.5" x14ac:dyDescent="0.25">
      <c r="A2618" s="3">
        <f>TITRES_STAT!B2621</f>
        <v>45819</v>
      </c>
      <c r="B2618" s="6">
        <f>TITRES_STAT!D2621</f>
        <v>34.4</v>
      </c>
      <c r="C2618" s="2">
        <f t="shared" si="317"/>
        <v>0</v>
      </c>
      <c r="D2618" s="2">
        <f t="shared" si="318"/>
        <v>34.4</v>
      </c>
      <c r="E2618" s="2">
        <f t="shared" si="320"/>
        <v>34.399999999999991</v>
      </c>
      <c r="F2618" s="2">
        <f t="shared" si="321"/>
        <v>34.399999999999991</v>
      </c>
      <c r="G2618" s="2">
        <f t="shared" si="323"/>
        <v>34.392000000000031</v>
      </c>
      <c r="H2618" s="2">
        <f t="shared" si="319"/>
        <v>34.690499999999886</v>
      </c>
      <c r="I2618" s="2">
        <f t="array" ref="I2618">SUMPRODUCT(B2602:B2621, (ROW(B2602:B2621)-ROW(B2602)+1)) / (20*21/2)</f>
        <v>34.4</v>
      </c>
      <c r="J2618" s="2">
        <f t="shared" si="322"/>
        <v>34.399539882462463</v>
      </c>
      <c r="K2618" s="2">
        <f t="shared" si="324"/>
        <v>34.423571156853377</v>
      </c>
    </row>
    <row r="2619" spans="1:11" ht="13.5" x14ac:dyDescent="0.25">
      <c r="A2619" s="3">
        <f>TITRES_STAT!B2622</f>
        <v>45820</v>
      </c>
      <c r="B2619" s="6">
        <f>TITRES_STAT!D2622</f>
        <v>34.4</v>
      </c>
      <c r="C2619" s="2">
        <f t="shared" si="317"/>
        <v>0</v>
      </c>
      <c r="D2619" s="2">
        <f t="shared" si="318"/>
        <v>34.4</v>
      </c>
      <c r="E2619" s="2">
        <f t="shared" si="320"/>
        <v>34.399999999999991</v>
      </c>
      <c r="F2619" s="2">
        <f t="shared" si="321"/>
        <v>34.399999999999991</v>
      </c>
      <c r="G2619" s="2">
        <f t="shared" si="323"/>
        <v>34.392000000000031</v>
      </c>
      <c r="H2619" s="2">
        <f t="shared" si="319"/>
        <v>34.690499999999886</v>
      </c>
      <c r="I2619" s="2">
        <f t="array" ref="I2619">SUMPRODUCT(B2603:B2622, (ROW(B2603:B2622)-ROW(B2603)+1)) / (20*21/2)</f>
        <v>34.4</v>
      </c>
      <c r="J2619" s="2">
        <f t="shared" si="322"/>
        <v>34.399583703180326</v>
      </c>
      <c r="K2619" s="2">
        <f t="shared" si="324"/>
        <v>34.422646797761089</v>
      </c>
    </row>
    <row r="2620" spans="1:11" ht="13.5" x14ac:dyDescent="0.25">
      <c r="A2620" s="3">
        <f>TITRES_STAT!B2623</f>
        <v>45821</v>
      </c>
      <c r="B2620" s="6">
        <f>TITRES_STAT!D2623</f>
        <v>34.4</v>
      </c>
      <c r="C2620" s="2">
        <f t="shared" si="317"/>
        <v>0</v>
      </c>
      <c r="D2620" s="2">
        <f t="shared" si="318"/>
        <v>34.4</v>
      </c>
      <c r="E2620" s="2">
        <f t="shared" si="320"/>
        <v>34.399999999999991</v>
      </c>
      <c r="F2620" s="2">
        <f t="shared" si="321"/>
        <v>34.399999999999991</v>
      </c>
      <c r="G2620" s="2">
        <f t="shared" si="323"/>
        <v>34.392000000000031</v>
      </c>
      <c r="H2620" s="2">
        <f t="shared" si="319"/>
        <v>34.690499999999886</v>
      </c>
      <c r="I2620" s="2">
        <f t="array" ref="I2620">SUMPRODUCT(B2604:B2623, (ROW(B2604:B2623)-ROW(B2604)+1)) / (20*21/2)</f>
        <v>34.4</v>
      </c>
      <c r="J2620" s="2">
        <f t="shared" si="322"/>
        <v>34.399623350496483</v>
      </c>
      <c r="K2620" s="2">
        <f t="shared" si="324"/>
        <v>34.421758688044974</v>
      </c>
    </row>
    <row r="2621" spans="1:11" ht="13.5" x14ac:dyDescent="0.25">
      <c r="A2621" s="3">
        <f>TITRES_STAT!B2624</f>
        <v>45824</v>
      </c>
      <c r="B2621" s="6">
        <f>TITRES_STAT!D2624</f>
        <v>34.4</v>
      </c>
      <c r="C2621" s="2">
        <f t="shared" si="317"/>
        <v>0</v>
      </c>
      <c r="D2621" s="2">
        <f t="shared" si="318"/>
        <v>34.4</v>
      </c>
      <c r="E2621" s="2">
        <f t="shared" si="320"/>
        <v>34.399999999999991</v>
      </c>
      <c r="F2621" s="2">
        <f t="shared" si="321"/>
        <v>34.399999999999991</v>
      </c>
      <c r="G2621" s="2">
        <f t="shared" si="323"/>
        <v>34.392000000000031</v>
      </c>
      <c r="H2621" s="2">
        <f t="shared" si="319"/>
        <v>34.690499999999886</v>
      </c>
      <c r="I2621" s="2">
        <f t="array" ref="I2621">SUMPRODUCT(B2605:B2624, (ROW(B2605:B2624)-ROW(B2605)+1)) / (20*21/2)</f>
        <v>34.4</v>
      </c>
      <c r="J2621" s="2">
        <f t="shared" si="322"/>
        <v>34.399659221877769</v>
      </c>
      <c r="K2621" s="2">
        <f t="shared" si="324"/>
        <v>34.420905406160863</v>
      </c>
    </row>
    <row r="2622" spans="1:11" ht="13.5" x14ac:dyDescent="0.25">
      <c r="A2622" s="3">
        <f>TITRES_STAT!B2625</f>
        <v>45825</v>
      </c>
      <c r="B2622" s="6">
        <f>TITRES_STAT!D2625</f>
        <v>34.4</v>
      </c>
      <c r="C2622" s="2">
        <f t="shared" si="317"/>
        <v>0</v>
      </c>
      <c r="D2622" s="2">
        <f t="shared" si="318"/>
        <v>34.4</v>
      </c>
      <c r="E2622" s="2">
        <f t="shared" si="320"/>
        <v>34.399999999999991</v>
      </c>
      <c r="F2622" s="2">
        <f t="shared" si="321"/>
        <v>34.399999999999991</v>
      </c>
      <c r="G2622" s="2">
        <f t="shared" si="323"/>
        <v>34.392000000000031</v>
      </c>
      <c r="H2622" s="2">
        <f t="shared" si="319"/>
        <v>34.690499999999886</v>
      </c>
      <c r="I2622" s="2">
        <f t="array" ref="I2622">SUMPRODUCT(B2606:B2625, (ROW(B2606:B2625)-ROW(B2606)+1)) / (20*21/2)</f>
        <v>34.4</v>
      </c>
      <c r="J2622" s="2">
        <f t="shared" si="322"/>
        <v>34.399691676937032</v>
      </c>
      <c r="K2622" s="2">
        <f t="shared" si="324"/>
        <v>34.420085586311423</v>
      </c>
    </row>
    <row r="2623" spans="1:11" ht="13.5" x14ac:dyDescent="0.25">
      <c r="A2623" s="3">
        <f>TITRES_STAT!B2626</f>
        <v>45826</v>
      </c>
      <c r="B2623" s="6">
        <f>TITRES_STAT!D2626</f>
        <v>34.4</v>
      </c>
      <c r="C2623" s="2">
        <f t="shared" si="317"/>
        <v>0</v>
      </c>
      <c r="D2623" s="2">
        <f t="shared" si="318"/>
        <v>34.4</v>
      </c>
      <c r="E2623" s="2">
        <f t="shared" si="320"/>
        <v>34.399999999999991</v>
      </c>
      <c r="F2623" s="2">
        <f t="shared" si="321"/>
        <v>34.399999999999991</v>
      </c>
      <c r="G2623" s="2">
        <f t="shared" si="323"/>
        <v>34.392000000000031</v>
      </c>
      <c r="H2623" s="2">
        <f t="shared" si="319"/>
        <v>34.690499999999886</v>
      </c>
      <c r="I2623" s="2">
        <f t="array" ref="I2623">SUMPRODUCT(B2607:B2626, (ROW(B2607:B2626)-ROW(B2607)+1)) / (20*21/2)</f>
        <v>34.4</v>
      </c>
      <c r="J2623" s="2">
        <f t="shared" si="322"/>
        <v>34.399721041038269</v>
      </c>
      <c r="K2623" s="2">
        <f t="shared" si="324"/>
        <v>34.41929791626</v>
      </c>
    </row>
    <row r="2624" spans="1:11" ht="13.5" x14ac:dyDescent="0.25">
      <c r="A2624" s="3">
        <f>TITRES_STAT!B2627</f>
        <v>45827</v>
      </c>
      <c r="B2624" s="6">
        <f>TITRES_STAT!D2627</f>
        <v>34.4</v>
      </c>
      <c r="C2624" s="2">
        <f t="shared" si="317"/>
        <v>0</v>
      </c>
      <c r="D2624" s="2">
        <f t="shared" si="318"/>
        <v>34.4</v>
      </c>
      <c r="E2624" s="2">
        <f t="shared" si="320"/>
        <v>34.399999999999991</v>
      </c>
      <c r="F2624" s="2">
        <f t="shared" si="321"/>
        <v>34.399999999999991</v>
      </c>
      <c r="G2624" s="2">
        <f t="shared" si="323"/>
        <v>34.392000000000031</v>
      </c>
      <c r="H2624" s="2">
        <f t="shared" si="319"/>
        <v>34.690499999999886</v>
      </c>
      <c r="I2624" s="2">
        <f t="array" ref="I2624">SUMPRODUCT(B2608:B2627, (ROW(B2608:B2627)-ROW(B2608)+1)) / (20*21/2)</f>
        <v>34.4</v>
      </c>
      <c r="J2624" s="2">
        <f t="shared" si="322"/>
        <v>34.399747608558435</v>
      </c>
      <c r="K2624" s="2">
        <f t="shared" si="324"/>
        <v>34.4185411352302</v>
      </c>
    </row>
    <row r="2625" spans="1:11" ht="13.5" x14ac:dyDescent="0.25">
      <c r="A2625" s="3">
        <f>TITRES_STAT!B2628</f>
        <v>45828</v>
      </c>
      <c r="B2625" s="6">
        <f>TITRES_STAT!D2628</f>
        <v>34.4</v>
      </c>
      <c r="C2625" s="2">
        <f t="shared" si="317"/>
        <v>0</v>
      </c>
      <c r="D2625" s="2">
        <f t="shared" si="318"/>
        <v>34.4</v>
      </c>
      <c r="E2625" s="2">
        <f t="shared" si="320"/>
        <v>34.399999999999991</v>
      </c>
      <c r="F2625" s="2">
        <f t="shared" si="321"/>
        <v>34.399999999999991</v>
      </c>
      <c r="G2625" s="2">
        <f t="shared" si="323"/>
        <v>34.392000000000031</v>
      </c>
      <c r="H2625" s="2">
        <f t="shared" si="319"/>
        <v>34.690499999999886</v>
      </c>
      <c r="I2625" s="2">
        <f t="array" ref="I2625">SUMPRODUCT(B2609:B2628, (ROW(B2609:B2628)-ROW(B2609)+1)) / (20*21/2)</f>
        <v>34.4</v>
      </c>
      <c r="J2625" s="2">
        <f t="shared" si="322"/>
        <v>34.399771645838584</v>
      </c>
      <c r="K2625" s="2">
        <f t="shared" si="324"/>
        <v>34.417814031887843</v>
      </c>
    </row>
    <row r="2626" spans="1:11" ht="13.5" x14ac:dyDescent="0.25">
      <c r="A2626" s="3">
        <f>TITRES_STAT!B2629</f>
        <v>45831</v>
      </c>
      <c r="B2626" s="6">
        <f>TITRES_STAT!D2629</f>
        <v>34.4</v>
      </c>
      <c r="C2626" s="2">
        <f t="shared" si="317"/>
        <v>0</v>
      </c>
      <c r="D2626" s="2">
        <f t="shared" si="318"/>
        <v>34.4</v>
      </c>
      <c r="E2626" s="2">
        <f t="shared" si="320"/>
        <v>34.399999999999991</v>
      </c>
      <c r="F2626" s="2">
        <f t="shared" si="321"/>
        <v>34.399999999999991</v>
      </c>
      <c r="G2626" s="2">
        <f t="shared" si="323"/>
        <v>34.400000000000027</v>
      </c>
      <c r="H2626" s="2">
        <f t="shared" si="319"/>
        <v>34.690499999999886</v>
      </c>
      <c r="I2626" s="2">
        <f t="array" ref="I2626">SUMPRODUCT(B2610:B2629, (ROW(B2610:B2629)-ROW(B2610)+1)) / (20*21/2)</f>
        <v>34.4</v>
      </c>
      <c r="J2626" s="2">
        <f t="shared" si="322"/>
        <v>34.399793393853955</v>
      </c>
      <c r="K2626" s="2">
        <f t="shared" si="324"/>
        <v>34.41711544240205</v>
      </c>
    </row>
    <row r="2627" spans="1:11" ht="13.5" x14ac:dyDescent="0.25">
      <c r="A2627" s="3">
        <f>TITRES_STAT!B2630</f>
        <v>45832</v>
      </c>
      <c r="B2627" s="6">
        <f>TITRES_STAT!D2630</f>
        <v>34.4</v>
      </c>
      <c r="C2627" s="2">
        <f t="shared" si="317"/>
        <v>0</v>
      </c>
      <c r="D2627" s="2">
        <f t="shared" si="318"/>
        <v>34.4</v>
      </c>
      <c r="E2627" s="2">
        <f t="shared" si="320"/>
        <v>34.399999999999991</v>
      </c>
      <c r="F2627" s="2">
        <f t="shared" si="321"/>
        <v>34.399999999999991</v>
      </c>
      <c r="G2627" s="2">
        <f t="shared" si="323"/>
        <v>34.400000000000027</v>
      </c>
      <c r="H2627" s="2">
        <f t="shared" si="319"/>
        <v>34.690499999999886</v>
      </c>
      <c r="I2627" s="2">
        <f t="array" ref="I2627">SUMPRODUCT(B2611:B2630, (ROW(B2611:B2630)-ROW(B2611)+1)) / (20*21/2)</f>
        <v>34.4</v>
      </c>
      <c r="J2627" s="2">
        <f t="shared" si="322"/>
        <v>34.399813070629769</v>
      </c>
      <c r="K2627" s="2">
        <f t="shared" si="324"/>
        <v>34.416444248582366</v>
      </c>
    </row>
    <row r="2628" spans="1:11" ht="13.5" x14ac:dyDescent="0.25">
      <c r="A2628" s="3">
        <f>TITRES_STAT!B2631</f>
        <v>45833</v>
      </c>
      <c r="B2628" s="6">
        <f>TITRES_STAT!D2631</f>
        <v>34.4</v>
      </c>
      <c r="C2628" s="2">
        <f t="shared" ref="C2628:C2691" si="325">B2628-B2627</f>
        <v>0</v>
      </c>
      <c r="D2628" s="2">
        <f t="shared" si="318"/>
        <v>34.4</v>
      </c>
      <c r="E2628" s="2">
        <f t="shared" si="320"/>
        <v>34.399999999999991</v>
      </c>
      <c r="F2628" s="2">
        <f t="shared" si="321"/>
        <v>34.399999999999991</v>
      </c>
      <c r="G2628" s="2">
        <f t="shared" si="323"/>
        <v>34.400000000000027</v>
      </c>
      <c r="H2628" s="2">
        <f t="shared" si="319"/>
        <v>34.690499999999886</v>
      </c>
      <c r="I2628" s="2">
        <f t="array" ref="I2628">SUMPRODUCT(B2612:B2631, (ROW(B2612:B2631)-ROW(B2612)+1)) / (20*21/2)</f>
        <v>34.4</v>
      </c>
      <c r="J2628" s="2">
        <f t="shared" si="322"/>
        <v>34.399830873426936</v>
      </c>
      <c r="K2628" s="2">
        <f t="shared" si="324"/>
        <v>34.415799376088941</v>
      </c>
    </row>
    <row r="2629" spans="1:11" ht="13.5" x14ac:dyDescent="0.25">
      <c r="A2629" s="3">
        <f>TITRES_STAT!B2632</f>
        <v>45835</v>
      </c>
      <c r="B2629" s="6">
        <f>TITRES_STAT!D2632</f>
        <v>34.4</v>
      </c>
      <c r="C2629" s="2">
        <f t="shared" si="325"/>
        <v>0</v>
      </c>
      <c r="D2629" s="2">
        <f t="shared" si="318"/>
        <v>34.4</v>
      </c>
      <c r="E2629" s="2">
        <f t="shared" si="320"/>
        <v>34.399999999999991</v>
      </c>
      <c r="F2629" s="2">
        <f t="shared" si="321"/>
        <v>34.399999999999991</v>
      </c>
      <c r="G2629" s="2">
        <f t="shared" si="323"/>
        <v>34.400000000000027</v>
      </c>
      <c r="H2629" s="2">
        <f t="shared" si="319"/>
        <v>34.690499999999886</v>
      </c>
      <c r="I2629" s="2">
        <f t="array" ref="I2629">SUMPRODUCT(B2613:B2632, (ROW(B2613:B2632)-ROW(B2613)+1)) / (20*21/2)</f>
        <v>34.4</v>
      </c>
      <c r="J2629" s="2">
        <f t="shared" si="322"/>
        <v>34.399846980719609</v>
      </c>
      <c r="K2629" s="2">
        <f t="shared" si="324"/>
        <v>34.415179792712905</v>
      </c>
    </row>
    <row r="2630" spans="1:11" ht="13.5" x14ac:dyDescent="0.25">
      <c r="A2630" s="3">
        <f>TITRES_STAT!B2633</f>
        <v>45838</v>
      </c>
      <c r="B2630" s="6">
        <f>TITRES_STAT!D2633</f>
        <v>34.4</v>
      </c>
      <c r="C2630" s="2">
        <f t="shared" si="325"/>
        <v>0</v>
      </c>
      <c r="D2630" s="2">
        <f t="shared" ref="D2630:D2693" si="326">AVERAGE(B2626:B2630)</f>
        <v>34.4</v>
      </c>
      <c r="E2630" s="2">
        <f t="shared" si="320"/>
        <v>34.399999999999991</v>
      </c>
      <c r="F2630" s="2">
        <f t="shared" si="321"/>
        <v>34.399999999999991</v>
      </c>
      <c r="G2630" s="2">
        <f t="shared" si="323"/>
        <v>34.400000000000027</v>
      </c>
      <c r="H2630" s="2">
        <f t="shared" si="319"/>
        <v>34.690499999999886</v>
      </c>
      <c r="I2630" s="2">
        <f t="array" ref="I2630">SUMPRODUCT(B2614:B2633, (ROW(B2614:B2633)-ROW(B2614)+1)) / (20*21/2)</f>
        <v>34.4</v>
      </c>
      <c r="J2630" s="2">
        <f t="shared" si="322"/>
        <v>34.399861553984408</v>
      </c>
      <c r="K2630" s="2">
        <f t="shared" si="324"/>
        <v>34.414584506724168</v>
      </c>
    </row>
    <row r="2631" spans="1:11" ht="13.5" x14ac:dyDescent="0.25">
      <c r="A2631" s="3">
        <f>TITRES_STAT!B2634</f>
        <v>45839</v>
      </c>
      <c r="B2631" s="6">
        <f>TITRES_STAT!D2634</f>
        <v>34.4</v>
      </c>
      <c r="C2631" s="2">
        <f t="shared" si="325"/>
        <v>0</v>
      </c>
      <c r="D2631" s="2">
        <f t="shared" si="326"/>
        <v>34.4</v>
      </c>
      <c r="E2631" s="2">
        <f t="shared" si="320"/>
        <v>34.399999999999991</v>
      </c>
      <c r="F2631" s="2">
        <f t="shared" si="321"/>
        <v>34.399999999999991</v>
      </c>
      <c r="G2631" s="2">
        <f t="shared" si="323"/>
        <v>34.400000000000027</v>
      </c>
      <c r="H2631" s="2">
        <f t="shared" si="319"/>
        <v>34.690499999999886</v>
      </c>
      <c r="I2631" s="2">
        <f t="array" ref="I2631">SUMPRODUCT(B2615:B2634, (ROW(B2615:B2634)-ROW(B2615)+1)) / (20*21/2)</f>
        <v>34.4</v>
      </c>
      <c r="J2631" s="2">
        <f t="shared" si="322"/>
        <v>34.39987473931923</v>
      </c>
      <c r="K2631" s="2">
        <f t="shared" si="324"/>
        <v>34.414012565284011</v>
      </c>
    </row>
    <row r="2632" spans="1:11" ht="13.5" x14ac:dyDescent="0.25">
      <c r="A2632" s="3">
        <f>TITRES_STAT!B2635</f>
        <v>45840</v>
      </c>
      <c r="B2632" s="6">
        <f>TITRES_STAT!D2635</f>
        <v>34.4</v>
      </c>
      <c r="C2632" s="2">
        <f t="shared" si="325"/>
        <v>0</v>
      </c>
      <c r="D2632" s="2">
        <f t="shared" si="326"/>
        <v>34.4</v>
      </c>
      <c r="E2632" s="2">
        <f t="shared" si="320"/>
        <v>34.399999999999991</v>
      </c>
      <c r="F2632" s="2">
        <f t="shared" si="321"/>
        <v>34.399999999999991</v>
      </c>
      <c r="G2632" s="2">
        <f t="shared" si="323"/>
        <v>34.400000000000027</v>
      </c>
      <c r="H2632" s="2">
        <f t="shared" si="319"/>
        <v>34.690499999999886</v>
      </c>
      <c r="I2632" s="2">
        <f t="array" ref="I2632">SUMPRODUCT(B2616:B2635, (ROW(B2616:B2635)-ROW(B2616)+1)) / (20*21/2)</f>
        <v>34.4</v>
      </c>
      <c r="J2632" s="2">
        <f t="shared" si="322"/>
        <v>34.399886668907875</v>
      </c>
      <c r="K2632" s="2">
        <f t="shared" si="324"/>
        <v>34.413463052919937</v>
      </c>
    </row>
    <row r="2633" spans="1:11" ht="13.5" x14ac:dyDescent="0.25">
      <c r="A2633" s="3">
        <f>TITRES_STAT!B2636</f>
        <v>45841</v>
      </c>
      <c r="B2633" s="6">
        <f>TITRES_STAT!D2636</f>
        <v>34.4</v>
      </c>
      <c r="C2633" s="2">
        <f t="shared" si="325"/>
        <v>0</v>
      </c>
      <c r="D2633" s="2">
        <f t="shared" si="326"/>
        <v>34.4</v>
      </c>
      <c r="E2633" s="2">
        <f t="shared" si="320"/>
        <v>34.399999999999991</v>
      </c>
      <c r="F2633" s="2">
        <f t="shared" si="321"/>
        <v>34.399999999999991</v>
      </c>
      <c r="G2633" s="2">
        <f t="shared" si="323"/>
        <v>34.400000000000027</v>
      </c>
      <c r="H2633" s="2">
        <f t="shared" si="319"/>
        <v>34.690499999999886</v>
      </c>
      <c r="I2633" s="2">
        <f t="array" ref="I2633">SUMPRODUCT(B2617:B2636, (ROW(B2617:B2636)-ROW(B2617)+1)) / (20*21/2)</f>
        <v>34.4</v>
      </c>
      <c r="J2633" s="2">
        <f t="shared" si="322"/>
        <v>34.399897462345223</v>
      </c>
      <c r="K2633" s="2">
        <f t="shared" si="324"/>
        <v>34.412935090060337</v>
      </c>
    </row>
    <row r="2634" spans="1:11" ht="13.5" x14ac:dyDescent="0.25">
      <c r="A2634" s="3">
        <f>TITRES_STAT!B2637</f>
        <v>45842</v>
      </c>
      <c r="B2634" s="6">
        <f>TITRES_STAT!D2637</f>
        <v>34.4</v>
      </c>
      <c r="C2634" s="2">
        <f t="shared" si="325"/>
        <v>0</v>
      </c>
      <c r="D2634" s="2">
        <f t="shared" si="326"/>
        <v>34.4</v>
      </c>
      <c r="E2634" s="2">
        <f t="shared" si="320"/>
        <v>34.399999999999991</v>
      </c>
      <c r="F2634" s="2">
        <f t="shared" si="321"/>
        <v>34.399999999999991</v>
      </c>
      <c r="G2634" s="2">
        <f t="shared" si="323"/>
        <v>34.400000000000027</v>
      </c>
      <c r="H2634" s="2">
        <f t="shared" ref="H2634:H2693" si="327">AVERAGE(B2435:B2634)</f>
        <v>34.690499999999886</v>
      </c>
      <c r="I2634" s="2">
        <f t="array" ref="I2634">SUMPRODUCT(B2618:B2637, (ROW(B2618:B2637)-ROW(B2618)+1)) / (20*21/2)</f>
        <v>34.4</v>
      </c>
      <c r="J2634" s="2">
        <f t="shared" si="322"/>
        <v>34.399907227836152</v>
      </c>
      <c r="K2634" s="2">
        <f t="shared" si="324"/>
        <v>34.412427831626601</v>
      </c>
    </row>
    <row r="2635" spans="1:11" ht="13.5" x14ac:dyDescent="0.25">
      <c r="A2635" s="3">
        <f>TITRES_STAT!B2638</f>
        <v>45845</v>
      </c>
      <c r="B2635" s="6">
        <f>TITRES_STAT!D2638</f>
        <v>34.4</v>
      </c>
      <c r="C2635" s="2">
        <f t="shared" si="325"/>
        <v>0</v>
      </c>
      <c r="D2635" s="2">
        <f t="shared" si="326"/>
        <v>34.4</v>
      </c>
      <c r="E2635" s="2">
        <f t="shared" si="320"/>
        <v>34.399999999999991</v>
      </c>
      <c r="F2635" s="2">
        <f t="shared" si="321"/>
        <v>34.399999999999991</v>
      </c>
      <c r="G2635" s="2">
        <f t="shared" si="323"/>
        <v>34.400000000000027</v>
      </c>
      <c r="H2635" s="2">
        <f t="shared" si="327"/>
        <v>34.690499999999886</v>
      </c>
      <c r="I2635" s="2">
        <f t="array" ref="I2635">SUMPRODUCT(B2619:B2638, (ROW(B2619:B2638)-ROW(B2619)+1)) / (20*21/2)</f>
        <v>34.4</v>
      </c>
      <c r="J2635" s="2">
        <f t="shared" si="322"/>
        <v>34.39991606328033</v>
      </c>
      <c r="K2635" s="2">
        <f t="shared" si="324"/>
        <v>34.411940465680466</v>
      </c>
    </row>
    <row r="2636" spans="1:11" ht="13.5" x14ac:dyDescent="0.25">
      <c r="A2636" s="3">
        <f>TITRES_STAT!B2639</f>
        <v>45846</v>
      </c>
      <c r="B2636" s="6">
        <f>TITRES_STAT!D2639</f>
        <v>34.4</v>
      </c>
      <c r="C2636" s="2">
        <f t="shared" si="325"/>
        <v>0</v>
      </c>
      <c r="D2636" s="2">
        <f t="shared" si="326"/>
        <v>34.4</v>
      </c>
      <c r="E2636" s="2">
        <f t="shared" ref="E2636:E2693" si="328">AVERAGE(B2627:B2636)</f>
        <v>34.399999999999991</v>
      </c>
      <c r="F2636" s="2">
        <f t="shared" si="321"/>
        <v>34.399999999999991</v>
      </c>
      <c r="G2636" s="2">
        <f t="shared" si="323"/>
        <v>34.400000000000027</v>
      </c>
      <c r="H2636" s="2">
        <f t="shared" si="327"/>
        <v>34.690499999999886</v>
      </c>
      <c r="I2636" s="2">
        <f t="array" ref="I2636">SUMPRODUCT(B2620:B2639, (ROW(B2620:B2639)-ROW(B2620)+1)) / (20*21/2)</f>
        <v>34.4</v>
      </c>
      <c r="J2636" s="2">
        <f t="shared" si="322"/>
        <v>34.399924057253635</v>
      </c>
      <c r="K2636" s="2">
        <f t="shared" si="324"/>
        <v>34.411472212124373</v>
      </c>
    </row>
    <row r="2637" spans="1:11" ht="13.5" x14ac:dyDescent="0.25">
      <c r="A2637" s="3">
        <f>TITRES_STAT!B2640</f>
        <v>45847</v>
      </c>
      <c r="B2637" s="6">
        <f>TITRES_STAT!D2640</f>
        <v>34.4</v>
      </c>
      <c r="C2637" s="2">
        <f t="shared" si="325"/>
        <v>0</v>
      </c>
      <c r="D2637" s="2">
        <f t="shared" si="326"/>
        <v>34.4</v>
      </c>
      <c r="E2637" s="2">
        <f t="shared" si="328"/>
        <v>34.399999999999991</v>
      </c>
      <c r="F2637" s="2">
        <f t="shared" si="321"/>
        <v>34.399999999999991</v>
      </c>
      <c r="G2637" s="2">
        <f t="shared" si="323"/>
        <v>34.400000000000027</v>
      </c>
      <c r="H2637" s="2">
        <f t="shared" si="327"/>
        <v>34.690499999999886</v>
      </c>
      <c r="I2637" s="2">
        <f t="array" ref="I2637">SUMPRODUCT(B2621:B2640, (ROW(B2621:B2640)-ROW(B2621)+1)) / (20*21/2)</f>
        <v>34.4</v>
      </c>
      <c r="J2637" s="2">
        <f t="shared" si="322"/>
        <v>34.399931289896145</v>
      </c>
      <c r="K2637" s="2">
        <f t="shared" si="324"/>
        <v>34.411022321452833</v>
      </c>
    </row>
    <row r="2638" spans="1:11" ht="13.5" x14ac:dyDescent="0.25">
      <c r="A2638" s="3">
        <f>TITRES_STAT!B2641</f>
        <v>45848</v>
      </c>
      <c r="B2638" s="6">
        <f>TITRES_STAT!D2641</f>
        <v>34.4</v>
      </c>
      <c r="C2638" s="2">
        <f t="shared" si="325"/>
        <v>0</v>
      </c>
      <c r="D2638" s="2">
        <f t="shared" si="326"/>
        <v>34.4</v>
      </c>
      <c r="E2638" s="2">
        <f t="shared" si="328"/>
        <v>34.399999999999991</v>
      </c>
      <c r="F2638" s="2">
        <f t="shared" si="321"/>
        <v>34.399999999999991</v>
      </c>
      <c r="G2638" s="2">
        <f t="shared" si="323"/>
        <v>34.400000000000027</v>
      </c>
      <c r="H2638" s="2">
        <f t="shared" si="327"/>
        <v>34.690499999999886</v>
      </c>
      <c r="I2638" s="2">
        <f t="array" ref="I2638">SUMPRODUCT(B2622:B2641, (ROW(B2622:B2641)-ROW(B2622)+1)) / (20*21/2)</f>
        <v>34.4</v>
      </c>
      <c r="J2638" s="2">
        <f t="shared" si="322"/>
        <v>34.399937833715562</v>
      </c>
      <c r="K2638" s="2">
        <f t="shared" si="324"/>
        <v>34.410590073552726</v>
      </c>
    </row>
    <row r="2639" spans="1:11" ht="13.5" x14ac:dyDescent="0.25">
      <c r="A2639" s="3">
        <f>TITRES_STAT!B2642</f>
        <v>45849</v>
      </c>
      <c r="B2639" s="6">
        <f>TITRES_STAT!D2642</f>
        <v>34.4</v>
      </c>
      <c r="C2639" s="2">
        <f t="shared" si="325"/>
        <v>0</v>
      </c>
      <c r="D2639" s="2">
        <f t="shared" si="326"/>
        <v>34.4</v>
      </c>
      <c r="E2639" s="2">
        <f t="shared" si="328"/>
        <v>34.399999999999991</v>
      </c>
      <c r="F2639" s="2">
        <f t="shared" si="321"/>
        <v>34.399999999999991</v>
      </c>
      <c r="G2639" s="2">
        <f t="shared" si="323"/>
        <v>34.400000000000027</v>
      </c>
      <c r="H2639" s="2">
        <f t="shared" si="327"/>
        <v>34.690499999999886</v>
      </c>
      <c r="I2639" s="2">
        <f t="array" ref="I2639">SUMPRODUCT(B2623:B2642, (ROW(B2623:B2642)-ROW(B2623)+1)) / (20*21/2)</f>
        <v>34.4</v>
      </c>
      <c r="J2639" s="2">
        <f t="shared" si="322"/>
        <v>34.39994375431408</v>
      </c>
      <c r="K2639" s="2">
        <f t="shared" si="324"/>
        <v>34.410174776550662</v>
      </c>
    </row>
    <row r="2640" spans="1:11" ht="13.5" x14ac:dyDescent="0.25">
      <c r="A2640" s="3">
        <f>TITRES_STAT!B2643</f>
        <v>45852</v>
      </c>
      <c r="B2640" s="6">
        <f>TITRES_STAT!D2643</f>
        <v>34.4</v>
      </c>
      <c r="C2640" s="2">
        <f t="shared" si="325"/>
        <v>0</v>
      </c>
      <c r="D2640" s="2">
        <f t="shared" si="326"/>
        <v>34.4</v>
      </c>
      <c r="E2640" s="2">
        <f t="shared" si="328"/>
        <v>34.399999999999991</v>
      </c>
      <c r="F2640" s="2">
        <f t="shared" si="321"/>
        <v>34.399999999999991</v>
      </c>
      <c r="G2640" s="2">
        <f t="shared" si="323"/>
        <v>34.400000000000027</v>
      </c>
      <c r="H2640" s="2">
        <f t="shared" si="327"/>
        <v>34.690499999999886</v>
      </c>
      <c r="I2640" s="2">
        <f t="array" ref="I2640">SUMPRODUCT(B2624:B2643, (ROW(B2624:B2643)-ROW(B2624)+1)) / (20*21/2)</f>
        <v>34.4</v>
      </c>
      <c r="J2640" s="2">
        <f t="shared" si="322"/>
        <v>34.399949111046077</v>
      </c>
      <c r="K2640" s="2">
        <f t="shared" si="324"/>
        <v>34.40977576570554</v>
      </c>
    </row>
    <row r="2641" spans="1:11" ht="13.5" x14ac:dyDescent="0.25">
      <c r="A2641" s="3">
        <f>TITRES_STAT!B2644</f>
        <v>45853</v>
      </c>
      <c r="B2641" s="6">
        <f>TITRES_STAT!D2644</f>
        <v>34.4</v>
      </c>
      <c r="C2641" s="2">
        <f t="shared" si="325"/>
        <v>0</v>
      </c>
      <c r="D2641" s="2">
        <f t="shared" si="326"/>
        <v>34.4</v>
      </c>
      <c r="E2641" s="2">
        <f t="shared" si="328"/>
        <v>34.399999999999991</v>
      </c>
      <c r="F2641" s="2">
        <f t="shared" si="321"/>
        <v>34.399999999999991</v>
      </c>
      <c r="G2641" s="2">
        <f t="shared" si="323"/>
        <v>34.400000000000027</v>
      </c>
      <c r="H2641" s="2">
        <f t="shared" si="327"/>
        <v>34.690499999999886</v>
      </c>
      <c r="I2641" s="2">
        <f t="array" ref="I2641">SUMPRODUCT(B2625:B2644, (ROW(B2625:B2644)-ROW(B2625)+1)) / (20*21/2)</f>
        <v>34.4</v>
      </c>
      <c r="J2641" s="2">
        <f t="shared" si="322"/>
        <v>34.399953957613121</v>
      </c>
      <c r="K2641" s="2">
        <f t="shared" si="324"/>
        <v>34.409392402344544</v>
      </c>
    </row>
    <row r="2642" spans="1:11" ht="13.5" x14ac:dyDescent="0.25">
      <c r="A2642" s="3">
        <f>TITRES_STAT!B2645</f>
        <v>45854</v>
      </c>
      <c r="B2642" s="6">
        <f>TITRES_STAT!D2645</f>
        <v>34.4</v>
      </c>
      <c r="C2642" s="2">
        <f t="shared" si="325"/>
        <v>0</v>
      </c>
      <c r="D2642" s="2">
        <f t="shared" si="326"/>
        <v>34.4</v>
      </c>
      <c r="E2642" s="2">
        <f t="shared" si="328"/>
        <v>34.399999999999991</v>
      </c>
      <c r="F2642" s="2">
        <f t="shared" si="321"/>
        <v>34.399999999999991</v>
      </c>
      <c r="G2642" s="2">
        <f t="shared" si="323"/>
        <v>34.400000000000027</v>
      </c>
      <c r="H2642" s="2">
        <f t="shared" si="327"/>
        <v>34.690499999999886</v>
      </c>
      <c r="I2642" s="2">
        <f t="array" ref="I2642">SUMPRODUCT(B2626:B2645, (ROW(B2626:B2645)-ROW(B2626)+1)) / (20*21/2)</f>
        <v>34.4</v>
      </c>
      <c r="J2642" s="2">
        <f t="shared" si="322"/>
        <v>34.399958342602346</v>
      </c>
      <c r="K2642" s="2">
        <f t="shared" si="324"/>
        <v>34.409024072840836</v>
      </c>
    </row>
    <row r="2643" spans="1:11" ht="13.5" x14ac:dyDescent="0.25">
      <c r="A2643" s="3">
        <f>TITRES_STAT!B2646</f>
        <v>45855</v>
      </c>
      <c r="B2643" s="6">
        <f>TITRES_STAT!D2646</f>
        <v>34.4</v>
      </c>
      <c r="C2643" s="2">
        <f t="shared" si="325"/>
        <v>0</v>
      </c>
      <c r="D2643" s="2">
        <f t="shared" si="326"/>
        <v>34.4</v>
      </c>
      <c r="E2643" s="2">
        <f t="shared" si="328"/>
        <v>34.399999999999991</v>
      </c>
      <c r="F2643" s="2">
        <f t="shared" si="321"/>
        <v>34.399999999999991</v>
      </c>
      <c r="G2643" s="2">
        <f t="shared" si="323"/>
        <v>34.400000000000027</v>
      </c>
      <c r="H2643" s="2">
        <f t="shared" si="327"/>
        <v>34.690499999999886</v>
      </c>
      <c r="I2643" s="2">
        <f t="array" ref="I2643">SUMPRODUCT(B2627:B2646, (ROW(B2627:B2646)-ROW(B2627)+1)) / (20*21/2)</f>
        <v>34.4</v>
      </c>
      <c r="J2643" s="2">
        <f t="shared" si="322"/>
        <v>34.399962309973553</v>
      </c>
      <c r="K2643" s="2">
        <f t="shared" si="324"/>
        <v>34.408670187631394</v>
      </c>
    </row>
    <row r="2644" spans="1:11" ht="13.5" x14ac:dyDescent="0.25">
      <c r="A2644" s="3">
        <f>TITRES_STAT!B2647</f>
        <v>45856</v>
      </c>
      <c r="B2644" s="6">
        <f>TITRES_STAT!D2647</f>
        <v>34.4</v>
      </c>
      <c r="C2644" s="2">
        <f t="shared" si="325"/>
        <v>0</v>
      </c>
      <c r="D2644" s="2">
        <f t="shared" si="326"/>
        <v>34.4</v>
      </c>
      <c r="E2644" s="2">
        <f t="shared" si="328"/>
        <v>34.399999999999991</v>
      </c>
      <c r="F2644" s="2">
        <f t="shared" ref="F2644:F2692" si="329">AVERAGE(B2625:B2644)</f>
        <v>34.399999999999991</v>
      </c>
      <c r="G2644" s="2">
        <f t="shared" si="323"/>
        <v>34.400000000000027</v>
      </c>
      <c r="H2644" s="2">
        <f t="shared" si="327"/>
        <v>34.690499999999886</v>
      </c>
      <c r="I2644" s="2">
        <f t="array" ref="I2644">SUMPRODUCT(B2628:B2647, (ROW(B2628:B2647)-ROW(B2628)+1)) / (20*21/2)</f>
        <v>34.4</v>
      </c>
      <c r="J2644" s="2">
        <f t="shared" si="322"/>
        <v>34.399965899499882</v>
      </c>
      <c r="K2644" s="2">
        <f t="shared" si="324"/>
        <v>34.408330180273303</v>
      </c>
    </row>
    <row r="2645" spans="1:11" ht="13.5" x14ac:dyDescent="0.25">
      <c r="A2645" s="3">
        <f>TITRES_STAT!B2648</f>
        <v>45859</v>
      </c>
      <c r="B2645" s="6">
        <f>TITRES_STAT!D2648</f>
        <v>34.4</v>
      </c>
      <c r="C2645" s="2">
        <f t="shared" si="325"/>
        <v>0</v>
      </c>
      <c r="D2645" s="2">
        <f t="shared" si="326"/>
        <v>34.4</v>
      </c>
      <c r="E2645" s="2">
        <f t="shared" si="328"/>
        <v>34.399999999999991</v>
      </c>
      <c r="F2645" s="2">
        <f t="shared" si="329"/>
        <v>34.399999999999991</v>
      </c>
      <c r="G2645" s="2">
        <f t="shared" si="323"/>
        <v>34.400000000000027</v>
      </c>
      <c r="H2645" s="2">
        <f t="shared" si="327"/>
        <v>34.690499999999886</v>
      </c>
      <c r="I2645" s="2">
        <f t="array" ref="I2645">SUMPRODUCT(B2629:B2648, (ROW(B2629:B2648)-ROW(B2629)+1)) / (20*21/2)</f>
        <v>34.4</v>
      </c>
      <c r="J2645" s="2">
        <f t="shared" ref="J2645:J2693" si="330">$J$4*B2645+J2644*(1-$J$4)</f>
        <v>34.399969147166559</v>
      </c>
      <c r="K2645" s="2">
        <f t="shared" si="324"/>
        <v>34.408003506537099</v>
      </c>
    </row>
    <row r="2646" spans="1:11" ht="13.5" x14ac:dyDescent="0.25">
      <c r="A2646" s="3">
        <f>TITRES_STAT!B2649</f>
        <v>45860</v>
      </c>
      <c r="B2646" s="6">
        <f>TITRES_STAT!D2649</f>
        <v>34.4</v>
      </c>
      <c r="C2646" s="2">
        <f t="shared" si="325"/>
        <v>0</v>
      </c>
      <c r="D2646" s="2">
        <f t="shared" si="326"/>
        <v>34.4</v>
      </c>
      <c r="E2646" s="2">
        <f t="shared" si="328"/>
        <v>34.399999999999991</v>
      </c>
      <c r="F2646" s="2">
        <f t="shared" si="329"/>
        <v>34.399999999999991</v>
      </c>
      <c r="G2646" s="2">
        <f t="shared" si="323"/>
        <v>34.400000000000027</v>
      </c>
      <c r="H2646" s="2">
        <f t="shared" si="327"/>
        <v>34.690499999999886</v>
      </c>
      <c r="I2646" s="2">
        <f t="array" ref="I2646">SUMPRODUCT(B2630:B2649, (ROW(B2630:B2649)-ROW(B2630)+1)) / (20*21/2)</f>
        <v>34.4</v>
      </c>
      <c r="J2646" s="2">
        <f t="shared" si="330"/>
        <v>34.399972085531651</v>
      </c>
      <c r="K2646" s="2">
        <f t="shared" si="324"/>
        <v>34.407689643535647</v>
      </c>
    </row>
    <row r="2647" spans="1:11" ht="13.5" x14ac:dyDescent="0.25">
      <c r="A2647" s="3">
        <f>TITRES_STAT!B2650</f>
        <v>45861</v>
      </c>
      <c r="B2647" s="6">
        <f>TITRES_STAT!D2650</f>
        <v>34.4</v>
      </c>
      <c r="C2647" s="2">
        <f t="shared" si="325"/>
        <v>0</v>
      </c>
      <c r="D2647" s="2">
        <f t="shared" si="326"/>
        <v>34.4</v>
      </c>
      <c r="E2647" s="2">
        <f t="shared" si="328"/>
        <v>34.399999999999991</v>
      </c>
      <c r="F2647" s="2">
        <f t="shared" si="329"/>
        <v>34.399999999999991</v>
      </c>
      <c r="G2647" s="2">
        <f t="shared" si="323"/>
        <v>34.400000000000027</v>
      </c>
      <c r="H2647" s="2">
        <f t="shared" si="327"/>
        <v>34.690499999999886</v>
      </c>
      <c r="I2647" s="2">
        <f t="array" ref="I2647">SUMPRODUCT(B2631:B2650, (ROW(B2631:B2650)-ROW(B2631)+1)) / (20*21/2)</f>
        <v>34.4</v>
      </c>
      <c r="J2647" s="2">
        <f t="shared" si="330"/>
        <v>34.39997474405245</v>
      </c>
      <c r="K2647" s="2">
        <f t="shared" si="324"/>
        <v>34.407388088887195</v>
      </c>
    </row>
    <row r="2648" spans="1:11" ht="13.5" x14ac:dyDescent="0.25">
      <c r="A2648" s="3">
        <f>TITRES_STAT!B2651</f>
        <v>45862</v>
      </c>
      <c r="B2648" s="6">
        <f>TITRES_STAT!D2651</f>
        <v>34.4</v>
      </c>
      <c r="C2648" s="2">
        <f t="shared" si="325"/>
        <v>0</v>
      </c>
      <c r="D2648" s="2">
        <f t="shared" si="326"/>
        <v>34.4</v>
      </c>
      <c r="E2648" s="2">
        <f t="shared" si="328"/>
        <v>34.399999999999991</v>
      </c>
      <c r="F2648" s="2">
        <f t="shared" si="329"/>
        <v>34.399999999999991</v>
      </c>
      <c r="G2648" s="2">
        <f t="shared" si="323"/>
        <v>34.400000000000027</v>
      </c>
      <c r="H2648" s="2">
        <f t="shared" si="327"/>
        <v>34.690499999999886</v>
      </c>
      <c r="I2648" s="2">
        <f t="array" ref="I2648">SUMPRODUCT(B2632:B2651, (ROW(B2632:B2651)-ROW(B2632)+1)) / (20*21/2)</f>
        <v>34.4</v>
      </c>
      <c r="J2648" s="2">
        <f t="shared" si="330"/>
        <v>34.399977149380788</v>
      </c>
      <c r="K2648" s="2">
        <f t="shared" si="324"/>
        <v>34.407098359911231</v>
      </c>
    </row>
    <row r="2649" spans="1:11" ht="13.5" x14ac:dyDescent="0.25">
      <c r="A2649" s="3">
        <f>TITRES_STAT!B2652</f>
        <v>45866</v>
      </c>
      <c r="B2649" s="6">
        <f>TITRES_STAT!D2652</f>
        <v>34.4</v>
      </c>
      <c r="C2649" s="2">
        <f t="shared" si="325"/>
        <v>0</v>
      </c>
      <c r="D2649" s="2">
        <f t="shared" si="326"/>
        <v>34.4</v>
      </c>
      <c r="E2649" s="2">
        <f t="shared" si="328"/>
        <v>34.399999999999991</v>
      </c>
      <c r="F2649" s="2">
        <f t="shared" si="329"/>
        <v>34.399999999999991</v>
      </c>
      <c r="G2649" s="2">
        <f t="shared" si="323"/>
        <v>34.400000000000027</v>
      </c>
      <c r="H2649" s="2">
        <f t="shared" si="327"/>
        <v>34.690499999999886</v>
      </c>
      <c r="I2649" s="2">
        <f t="array" ref="I2649">SUMPRODUCT(B2633:B2652, (ROW(B2633:B2652)-ROW(B2633)+1)) / (20*21/2)</f>
        <v>34.4</v>
      </c>
      <c r="J2649" s="2">
        <f t="shared" si="330"/>
        <v>34.399979325630241</v>
      </c>
      <c r="K2649" s="2">
        <f t="shared" si="324"/>
        <v>34.406819992855894</v>
      </c>
    </row>
    <row r="2650" spans="1:11" ht="13.5" x14ac:dyDescent="0.25">
      <c r="A2650" s="3">
        <f>TITRES_STAT!B2653</f>
        <v>45867</v>
      </c>
      <c r="B2650" s="6">
        <f>TITRES_STAT!D2653</f>
        <v>34.4</v>
      </c>
      <c r="C2650" s="2">
        <f t="shared" si="325"/>
        <v>0</v>
      </c>
      <c r="D2650" s="2">
        <f t="shared" si="326"/>
        <v>34.4</v>
      </c>
      <c r="E2650" s="2">
        <f t="shared" si="328"/>
        <v>34.399999999999991</v>
      </c>
      <c r="F2650" s="2">
        <f t="shared" si="329"/>
        <v>34.399999999999991</v>
      </c>
      <c r="G2650" s="2">
        <f t="shared" si="323"/>
        <v>34.400000000000027</v>
      </c>
      <c r="H2650" s="2">
        <f t="shared" si="327"/>
        <v>34.690499999999886</v>
      </c>
      <c r="I2650" s="2">
        <f t="array" ref="I2650">SUMPRODUCT(B2634:B2653, (ROW(B2634:B2653)-ROW(B2634)+1)) / (20*21/2)</f>
        <v>34.4</v>
      </c>
      <c r="J2650" s="2">
        <f t="shared" si="330"/>
        <v>34.399981294617838</v>
      </c>
      <c r="K2650" s="2">
        <f t="shared" si="324"/>
        <v>34.406552542155666</v>
      </c>
    </row>
    <row r="2651" spans="1:11" ht="13.5" x14ac:dyDescent="0.25">
      <c r="A2651" s="3">
        <f>TITRES_STAT!B2654</f>
        <v>45868</v>
      </c>
      <c r="B2651" s="6">
        <f>TITRES_STAT!D2654</f>
        <v>34.4</v>
      </c>
      <c r="C2651" s="2">
        <f t="shared" si="325"/>
        <v>0</v>
      </c>
      <c r="D2651" s="2">
        <f t="shared" si="326"/>
        <v>34.4</v>
      </c>
      <c r="E2651" s="2">
        <f t="shared" si="328"/>
        <v>34.399999999999991</v>
      </c>
      <c r="F2651" s="2">
        <f t="shared" si="329"/>
        <v>34.399999999999991</v>
      </c>
      <c r="G2651" s="2">
        <f t="shared" si="323"/>
        <v>34.400000000000027</v>
      </c>
      <c r="H2651" s="2">
        <f t="shared" si="327"/>
        <v>34.690499999999886</v>
      </c>
      <c r="I2651" s="2">
        <f t="array" ref="I2651">SUMPRODUCT(B2635:B2654, (ROW(B2635:B2654)-ROW(B2635)+1)) / (20*21/2)</f>
        <v>34.4</v>
      </c>
      <c r="J2651" s="2">
        <f t="shared" si="330"/>
        <v>34.399983076082805</v>
      </c>
      <c r="K2651" s="2">
        <f t="shared" si="324"/>
        <v>34.40629557971819</v>
      </c>
    </row>
    <row r="2652" spans="1:11" ht="13.5" x14ac:dyDescent="0.25">
      <c r="A2652" s="3">
        <f>TITRES_STAT!B2655</f>
        <v>45869</v>
      </c>
      <c r="B2652" s="6">
        <f>TITRES_STAT!D2655</f>
        <v>34.4</v>
      </c>
      <c r="C2652" s="2">
        <f t="shared" si="325"/>
        <v>0</v>
      </c>
      <c r="D2652" s="2">
        <f t="shared" si="326"/>
        <v>34.4</v>
      </c>
      <c r="E2652" s="2">
        <f t="shared" si="328"/>
        <v>34.399999999999991</v>
      </c>
      <c r="F2652" s="2">
        <f t="shared" si="329"/>
        <v>34.399999999999991</v>
      </c>
      <c r="G2652" s="2">
        <f t="shared" si="323"/>
        <v>34.400000000000027</v>
      </c>
      <c r="H2652" s="2">
        <f t="shared" si="327"/>
        <v>34.690499999999886</v>
      </c>
      <c r="I2652" s="2">
        <f t="array" ref="I2652">SUMPRODUCT(B2636:B2655, (ROW(B2636:B2655)-ROW(B2636)+1)) / (20*21/2)</f>
        <v>34.4</v>
      </c>
      <c r="J2652" s="2">
        <f t="shared" si="330"/>
        <v>34.399984687884441</v>
      </c>
      <c r="K2652" s="2">
        <f t="shared" si="324"/>
        <v>34.406048694239047</v>
      </c>
    </row>
    <row r="2653" spans="1:11" ht="13.5" x14ac:dyDescent="0.25">
      <c r="A2653" s="3">
        <f>TITRES_STAT!B2656</f>
        <v>45870</v>
      </c>
      <c r="B2653" s="6">
        <f>TITRES_STAT!D2656</f>
        <v>34.4</v>
      </c>
      <c r="C2653" s="2">
        <f t="shared" si="325"/>
        <v>0</v>
      </c>
      <c r="D2653" s="2">
        <f t="shared" si="326"/>
        <v>34.4</v>
      </c>
      <c r="E2653" s="2">
        <f t="shared" si="328"/>
        <v>34.399999999999991</v>
      </c>
      <c r="F2653" s="2">
        <f t="shared" si="329"/>
        <v>34.399999999999991</v>
      </c>
      <c r="G2653" s="2">
        <f t="shared" si="323"/>
        <v>34.400000000000027</v>
      </c>
      <c r="H2653" s="2">
        <f t="shared" si="327"/>
        <v>34.690499999999886</v>
      </c>
      <c r="I2653" s="2">
        <f t="array" ref="I2653">SUMPRODUCT(B2637:B2656, (ROW(B2637:B2656)-ROW(B2637)+1)) / (20*21/2)</f>
        <v>34.4</v>
      </c>
      <c r="J2653" s="2">
        <f t="shared" si="330"/>
        <v>34.399986146181163</v>
      </c>
      <c r="K2653" s="2">
        <f t="shared" si="324"/>
        <v>34.4058114905434</v>
      </c>
    </row>
    <row r="2654" spans="1:11" ht="13.5" x14ac:dyDescent="0.25">
      <c r="A2654" s="3">
        <f>TITRES_STAT!B2657</f>
        <v>45873</v>
      </c>
      <c r="B2654" s="6">
        <f>TITRES_STAT!D2657</f>
        <v>34.4</v>
      </c>
      <c r="C2654" s="2">
        <f t="shared" si="325"/>
        <v>0</v>
      </c>
      <c r="D2654" s="2">
        <f t="shared" si="326"/>
        <v>34.4</v>
      </c>
      <c r="E2654" s="2">
        <f t="shared" si="328"/>
        <v>34.399999999999991</v>
      </c>
      <c r="F2654" s="2">
        <f t="shared" si="329"/>
        <v>34.399999999999991</v>
      </c>
      <c r="G2654" s="2">
        <f t="shared" si="323"/>
        <v>34.400000000000027</v>
      </c>
      <c r="H2654" s="2">
        <f t="shared" si="327"/>
        <v>34.690499999999886</v>
      </c>
      <c r="I2654" s="2">
        <f t="array" ref="I2654">SUMPRODUCT(B2638:B2657, (ROW(B2638:B2657)-ROW(B2638)+1)) / (20*21/2)</f>
        <v>34.4</v>
      </c>
      <c r="J2654" s="2">
        <f t="shared" si="330"/>
        <v>34.399987465592481</v>
      </c>
      <c r="K2654" s="2">
        <f t="shared" si="324"/>
        <v>34.405583588953469</v>
      </c>
    </row>
    <row r="2655" spans="1:11" ht="13.5" x14ac:dyDescent="0.25">
      <c r="A2655" s="3">
        <f>TITRES_STAT!B2658</f>
        <v>45874</v>
      </c>
      <c r="B2655" s="6">
        <f>TITRES_STAT!D2658</f>
        <v>34.4</v>
      </c>
      <c r="C2655" s="2">
        <f t="shared" si="325"/>
        <v>0</v>
      </c>
      <c r="D2655" s="2">
        <f t="shared" si="326"/>
        <v>34.4</v>
      </c>
      <c r="E2655" s="2">
        <f t="shared" si="328"/>
        <v>34.399999999999991</v>
      </c>
      <c r="F2655" s="2">
        <f t="shared" si="329"/>
        <v>34.399999999999991</v>
      </c>
      <c r="G2655" s="2">
        <f t="shared" si="323"/>
        <v>34.400000000000027</v>
      </c>
      <c r="H2655" s="2">
        <f t="shared" si="327"/>
        <v>34.690499999999886</v>
      </c>
      <c r="I2655" s="2">
        <f t="array" ref="I2655">SUMPRODUCT(B2639:B2658, (ROW(B2639:B2658)-ROW(B2639)+1)) / (20*21/2)</f>
        <v>34.4</v>
      </c>
      <c r="J2655" s="2">
        <f t="shared" si="330"/>
        <v>34.399988659345581</v>
      </c>
      <c r="K2655" s="2">
        <f t="shared" si="324"/>
        <v>34.405364624680786</v>
      </c>
    </row>
    <row r="2656" spans="1:11" ht="13.5" x14ac:dyDescent="0.25">
      <c r="A2656" s="3">
        <f>TITRES_STAT!B2659</f>
        <v>45875</v>
      </c>
      <c r="B2656" s="6">
        <f>TITRES_STAT!D2659</f>
        <v>34.4</v>
      </c>
      <c r="C2656" s="2">
        <f t="shared" si="325"/>
        <v>0</v>
      </c>
      <c r="D2656" s="2">
        <f t="shared" si="326"/>
        <v>34.4</v>
      </c>
      <c r="E2656" s="2">
        <f t="shared" si="328"/>
        <v>34.399999999999991</v>
      </c>
      <c r="F2656" s="2">
        <f t="shared" si="329"/>
        <v>34.399999999999991</v>
      </c>
      <c r="G2656" s="2">
        <f t="shared" si="323"/>
        <v>34.400000000000027</v>
      </c>
      <c r="H2656" s="2">
        <f t="shared" si="327"/>
        <v>34.690499999999886</v>
      </c>
      <c r="I2656" s="2">
        <f t="array" ref="I2656">SUMPRODUCT(B2640:B2659, (ROW(B2640:B2659)-ROW(B2640)+1)) / (20*21/2)</f>
        <v>34.4</v>
      </c>
      <c r="J2656" s="2">
        <f t="shared" si="330"/>
        <v>34.399989739407907</v>
      </c>
      <c r="K2656" s="2">
        <f t="shared" si="324"/>
        <v>34.405154247242329</v>
      </c>
    </row>
    <row r="2657" spans="1:11" ht="13.5" x14ac:dyDescent="0.25">
      <c r="A2657" s="3">
        <f>TITRES_STAT!B2660</f>
        <v>45876</v>
      </c>
      <c r="B2657" s="6">
        <f>TITRES_STAT!D2660</f>
        <v>34.4</v>
      </c>
      <c r="C2657" s="2">
        <f t="shared" si="325"/>
        <v>0</v>
      </c>
      <c r="D2657" s="2">
        <f t="shared" si="326"/>
        <v>34.4</v>
      </c>
      <c r="E2657" s="2">
        <f t="shared" si="328"/>
        <v>34.399999999999991</v>
      </c>
      <c r="F2657" s="2">
        <f t="shared" si="329"/>
        <v>34.399999999999991</v>
      </c>
      <c r="G2657" s="2">
        <f t="shared" si="323"/>
        <v>34.400000000000027</v>
      </c>
      <c r="H2657" s="2">
        <f t="shared" si="327"/>
        <v>34.690499999999886</v>
      </c>
      <c r="I2657" s="2">
        <f t="array" ref="I2657">SUMPRODUCT(B2641:B2660, (ROW(B2641:B2660)-ROW(B2641)+1)) / (20*21/2)</f>
        <v>34.4</v>
      </c>
      <c r="J2657" s="2">
        <f t="shared" si="330"/>
        <v>34.399990716607157</v>
      </c>
      <c r="K2657" s="2">
        <f t="shared" si="324"/>
        <v>34.404952119899498</v>
      </c>
    </row>
    <row r="2658" spans="1:11" ht="13.5" x14ac:dyDescent="0.25">
      <c r="A2658" s="3">
        <f>TITRES_STAT!B2661</f>
        <v>45877</v>
      </c>
      <c r="B2658" s="6">
        <f>TITRES_STAT!D2661</f>
        <v>34.4</v>
      </c>
      <c r="C2658" s="2">
        <f t="shared" si="325"/>
        <v>0</v>
      </c>
      <c r="D2658" s="2">
        <f t="shared" si="326"/>
        <v>34.4</v>
      </c>
      <c r="E2658" s="2">
        <f t="shared" si="328"/>
        <v>34.399999999999991</v>
      </c>
      <c r="F2658" s="2">
        <f t="shared" si="329"/>
        <v>34.399999999999991</v>
      </c>
      <c r="G2658" s="2">
        <f t="shared" si="323"/>
        <v>34.400000000000027</v>
      </c>
      <c r="H2658" s="2">
        <f t="shared" si="327"/>
        <v>34.690499999999886</v>
      </c>
      <c r="I2658" s="2">
        <f t="array" ref="I2658">SUMPRODUCT(B2642:B2661, (ROW(B2642:B2661)-ROW(B2642)+1)) / (20*21/2)</f>
        <v>34.4</v>
      </c>
      <c r="J2658" s="2">
        <f t="shared" si="330"/>
        <v>34.39999160073981</v>
      </c>
      <c r="K2658" s="2">
        <f t="shared" si="324"/>
        <v>34.404757919119128</v>
      </c>
    </row>
    <row r="2659" spans="1:11" ht="13.5" x14ac:dyDescent="0.25">
      <c r="A2659" s="3">
        <f>TITRES_STAT!B2662</f>
        <v>45880</v>
      </c>
      <c r="B2659" s="6">
        <f>TITRES_STAT!D2662</f>
        <v>34.4</v>
      </c>
      <c r="C2659" s="2">
        <f t="shared" si="325"/>
        <v>0</v>
      </c>
      <c r="D2659" s="2">
        <f t="shared" si="326"/>
        <v>34.4</v>
      </c>
      <c r="E2659" s="2">
        <f t="shared" si="328"/>
        <v>34.399999999999991</v>
      </c>
      <c r="F2659" s="2">
        <f t="shared" si="329"/>
        <v>34.399999999999991</v>
      </c>
      <c r="G2659" s="2">
        <f t="shared" si="323"/>
        <v>34.400000000000027</v>
      </c>
      <c r="H2659" s="2">
        <f t="shared" si="327"/>
        <v>34.690499999999886</v>
      </c>
      <c r="I2659" s="2">
        <f t="array" ref="I2659">SUMPRODUCT(B2643:B2662, (ROW(B2643:B2662)-ROW(B2643)+1)) / (20*21/2)</f>
        <v>34.4</v>
      </c>
      <c r="J2659" s="2">
        <f t="shared" si="330"/>
        <v>34.399992400669355</v>
      </c>
      <c r="K2659" s="2">
        <f t="shared" si="324"/>
        <v>34.404571334055639</v>
      </c>
    </row>
    <row r="2660" spans="1:11" ht="13.5" x14ac:dyDescent="0.25">
      <c r="A2660" s="3">
        <f>TITRES_STAT!B2663</f>
        <v>45881</v>
      </c>
      <c r="B2660" s="6">
        <f>TITRES_STAT!D2663</f>
        <v>34.4</v>
      </c>
      <c r="C2660" s="2">
        <f t="shared" si="325"/>
        <v>0</v>
      </c>
      <c r="D2660" s="2">
        <f t="shared" si="326"/>
        <v>34.4</v>
      </c>
      <c r="E2660" s="2">
        <f t="shared" si="328"/>
        <v>34.399999999999991</v>
      </c>
      <c r="F2660" s="2">
        <f t="shared" si="329"/>
        <v>34.399999999999991</v>
      </c>
      <c r="G2660" s="2">
        <f t="shared" si="323"/>
        <v>34.400000000000027</v>
      </c>
      <c r="H2660" s="2">
        <f t="shared" si="327"/>
        <v>34.690499999999886</v>
      </c>
      <c r="I2660" s="2">
        <f t="array" ref="I2660">SUMPRODUCT(B2644:B2663, (ROW(B2644:B2663)-ROW(B2644)+1)) / (20*21/2)</f>
        <v>34.4</v>
      </c>
      <c r="J2660" s="2">
        <f t="shared" si="330"/>
        <v>34.399993124415133</v>
      </c>
      <c r="K2660" s="2">
        <f t="shared" si="324"/>
        <v>34.404392066053461</v>
      </c>
    </row>
    <row r="2661" spans="1:11" ht="13.5" x14ac:dyDescent="0.25">
      <c r="A2661" s="3">
        <f>TITRES_STAT!B2664</f>
        <v>45883</v>
      </c>
      <c r="B2661" s="6">
        <f>TITRES_STAT!D2664</f>
        <v>34.4</v>
      </c>
      <c r="C2661" s="2">
        <f t="shared" si="325"/>
        <v>0</v>
      </c>
      <c r="D2661" s="2">
        <f t="shared" si="326"/>
        <v>34.4</v>
      </c>
      <c r="E2661" s="2">
        <f t="shared" si="328"/>
        <v>34.399999999999991</v>
      </c>
      <c r="F2661" s="2">
        <f t="shared" si="329"/>
        <v>34.399999999999991</v>
      </c>
      <c r="G2661" s="2">
        <f t="shared" si="323"/>
        <v>34.400000000000027</v>
      </c>
      <c r="H2661" s="2">
        <f t="shared" si="327"/>
        <v>34.690499999999886</v>
      </c>
      <c r="I2661" s="2">
        <f t="array" ref="I2661">SUMPRODUCT(B2645:B2664, (ROW(B2645:B2664)-ROW(B2645)+1)) / (20*21/2)</f>
        <v>34.4</v>
      </c>
      <c r="J2661" s="2">
        <f t="shared" si="330"/>
        <v>34.399993779232737</v>
      </c>
      <c r="K2661" s="2">
        <f t="shared" si="324"/>
        <v>34.404219828169012</v>
      </c>
    </row>
    <row r="2662" spans="1:11" ht="13.5" x14ac:dyDescent="0.25">
      <c r="A2662" s="3">
        <f>TITRES_STAT!B2665</f>
        <v>45884</v>
      </c>
      <c r="B2662" s="6">
        <f>TITRES_STAT!D2665</f>
        <v>34.4</v>
      </c>
      <c r="C2662" s="2">
        <f t="shared" si="325"/>
        <v>0</v>
      </c>
      <c r="D2662" s="2">
        <f t="shared" si="326"/>
        <v>34.4</v>
      </c>
      <c r="E2662" s="2">
        <f t="shared" si="328"/>
        <v>34.399999999999991</v>
      </c>
      <c r="F2662" s="2">
        <f t="shared" si="329"/>
        <v>34.399999999999991</v>
      </c>
      <c r="G2662" s="2">
        <f t="shared" si="323"/>
        <v>34.400000000000027</v>
      </c>
      <c r="H2662" s="2">
        <f t="shared" si="327"/>
        <v>34.690499999999886</v>
      </c>
      <c r="I2662" s="2">
        <f t="array" ref="I2662">SUMPRODUCT(B2646:B2665, (ROW(B2646:B2665)-ROW(B2646)+1)) / (20*21/2)</f>
        <v>34.4</v>
      </c>
      <c r="J2662" s="2">
        <f t="shared" si="330"/>
        <v>34.399994371686766</v>
      </c>
      <c r="K2662" s="2">
        <f t="shared" si="324"/>
        <v>34.404054344711405</v>
      </c>
    </row>
    <row r="2663" spans="1:11" ht="13.5" x14ac:dyDescent="0.25">
      <c r="A2663" s="3">
        <f>TITRES_STAT!B2666</f>
        <v>45887</v>
      </c>
      <c r="B2663" s="6">
        <f>TITRES_STAT!D2666</f>
        <v>34.4</v>
      </c>
      <c r="C2663" s="2">
        <f t="shared" si="325"/>
        <v>0</v>
      </c>
      <c r="D2663" s="2">
        <f t="shared" si="326"/>
        <v>34.4</v>
      </c>
      <c r="E2663" s="2">
        <f t="shared" si="328"/>
        <v>34.399999999999991</v>
      </c>
      <c r="F2663" s="2">
        <f t="shared" si="329"/>
        <v>34.399999999999991</v>
      </c>
      <c r="G2663" s="2">
        <f t="shared" si="323"/>
        <v>34.400000000000027</v>
      </c>
      <c r="H2663" s="2">
        <f t="shared" si="327"/>
        <v>34.690499999999886</v>
      </c>
      <c r="I2663" s="2">
        <f t="array" ref="I2663">SUMPRODUCT(B2647:B2666, (ROW(B2647:B2666)-ROW(B2647)+1)) / (20*21/2)</f>
        <v>34.4</v>
      </c>
      <c r="J2663" s="2">
        <f t="shared" si="330"/>
        <v>34.399994907716597</v>
      </c>
      <c r="K2663" s="2">
        <f t="shared" si="324"/>
        <v>34.403895350801157</v>
      </c>
    </row>
    <row r="2664" spans="1:11" ht="13.5" x14ac:dyDescent="0.25">
      <c r="A2664" s="3">
        <f>TITRES_STAT!B2667</f>
        <v>45888</v>
      </c>
      <c r="B2664" s="6">
        <f>TITRES_STAT!D2667</f>
        <v>34.4</v>
      </c>
      <c r="C2664" s="2">
        <f t="shared" si="325"/>
        <v>0</v>
      </c>
      <c r="D2664" s="2">
        <f t="shared" si="326"/>
        <v>34.4</v>
      </c>
      <c r="E2664" s="2">
        <f t="shared" si="328"/>
        <v>34.399999999999991</v>
      </c>
      <c r="F2664" s="2">
        <f t="shared" si="329"/>
        <v>34.399999999999991</v>
      </c>
      <c r="G2664" s="2">
        <f t="shared" si="323"/>
        <v>34.400000000000027</v>
      </c>
      <c r="H2664" s="2">
        <f t="shared" si="327"/>
        <v>34.690499999999886</v>
      </c>
      <c r="I2664" s="2">
        <f t="array" ref="I2664">SUMPRODUCT(B2648:B2667, (ROW(B2648:B2667)-ROW(B2648)+1)) / (20*21/2)</f>
        <v>34.4</v>
      </c>
      <c r="J2664" s="2">
        <f t="shared" si="330"/>
        <v>34.399995392695971</v>
      </c>
      <c r="K2664" s="2">
        <f t="shared" si="324"/>
        <v>34.403742591946212</v>
      </c>
    </row>
    <row r="2665" spans="1:11" ht="13.5" x14ac:dyDescent="0.25">
      <c r="A2665" s="3">
        <f>TITRES_STAT!B2668</f>
        <v>45889</v>
      </c>
      <c r="B2665" s="6">
        <f>TITRES_STAT!D2668</f>
        <v>34.4</v>
      </c>
      <c r="C2665" s="2">
        <f t="shared" si="325"/>
        <v>0</v>
      </c>
      <c r="D2665" s="2">
        <f t="shared" si="326"/>
        <v>34.4</v>
      </c>
      <c r="E2665" s="2">
        <f t="shared" si="328"/>
        <v>34.399999999999991</v>
      </c>
      <c r="F2665" s="2">
        <f t="shared" si="329"/>
        <v>34.399999999999991</v>
      </c>
      <c r="G2665" s="2">
        <f t="shared" si="323"/>
        <v>34.400000000000027</v>
      </c>
      <c r="H2665" s="2">
        <f t="shared" si="327"/>
        <v>34.690499999999886</v>
      </c>
      <c r="I2665" s="2">
        <f t="array" ref="I2665">SUMPRODUCT(B2649:B2668, (ROW(B2649:B2668)-ROW(B2649)+1)) / (20*21/2)</f>
        <v>34.4</v>
      </c>
      <c r="J2665" s="2">
        <f t="shared" si="330"/>
        <v>34.399995831486834</v>
      </c>
      <c r="K2665" s="2">
        <f t="shared" si="324"/>
        <v>34.403595823634596</v>
      </c>
    </row>
    <row r="2666" spans="1:11" ht="13.5" x14ac:dyDescent="0.25">
      <c r="A2666" s="3">
        <f>TITRES_STAT!B2669</f>
        <v>45890</v>
      </c>
      <c r="B2666" s="6">
        <f>TITRES_STAT!D2669</f>
        <v>34.4</v>
      </c>
      <c r="C2666" s="2">
        <f t="shared" si="325"/>
        <v>0</v>
      </c>
      <c r="D2666" s="2">
        <f t="shared" si="326"/>
        <v>34.4</v>
      </c>
      <c r="E2666" s="2">
        <f t="shared" si="328"/>
        <v>34.399999999999991</v>
      </c>
      <c r="F2666" s="2">
        <f t="shared" si="329"/>
        <v>34.399999999999991</v>
      </c>
      <c r="G2666" s="2">
        <f t="shared" si="323"/>
        <v>34.400000000000027</v>
      </c>
      <c r="H2666" s="2">
        <f t="shared" si="327"/>
        <v>34.690499999999886</v>
      </c>
      <c r="I2666" s="2">
        <f t="array" ref="I2666">SUMPRODUCT(B2650:B2669, (ROW(B2650:B2669)-ROW(B2650)+1)) / (20*21/2)</f>
        <v>34.4</v>
      </c>
      <c r="J2666" s="2">
        <f t="shared" si="330"/>
        <v>34.399996228488085</v>
      </c>
      <c r="K2666" s="2">
        <f t="shared" si="324"/>
        <v>34.403454810943046</v>
      </c>
    </row>
    <row r="2667" spans="1:11" ht="13.5" x14ac:dyDescent="0.25">
      <c r="A2667" s="3">
        <f>TITRES_STAT!B2670</f>
        <v>45891</v>
      </c>
      <c r="B2667" s="6">
        <f>TITRES_STAT!D2670</f>
        <v>34.4</v>
      </c>
      <c r="C2667" s="2">
        <f t="shared" si="325"/>
        <v>0</v>
      </c>
      <c r="D2667" s="2">
        <f t="shared" si="326"/>
        <v>34.4</v>
      </c>
      <c r="E2667" s="2">
        <f t="shared" si="328"/>
        <v>34.399999999999991</v>
      </c>
      <c r="F2667" s="2">
        <f t="shared" si="329"/>
        <v>34.399999999999991</v>
      </c>
      <c r="G2667" s="2">
        <f t="shared" si="323"/>
        <v>34.400000000000027</v>
      </c>
      <c r="H2667" s="2">
        <f t="shared" si="327"/>
        <v>34.690499999999886</v>
      </c>
      <c r="I2667" s="2">
        <f t="array" ref="I2667">SUMPRODUCT(B2651:B2670, (ROW(B2651:B2670)-ROW(B2651)+1)) / (20*21/2)</f>
        <v>34.4</v>
      </c>
      <c r="J2667" s="2">
        <f t="shared" si="330"/>
        <v>34.399996587679695</v>
      </c>
      <c r="K2667" s="2">
        <f t="shared" si="324"/>
        <v>34.403319328160968</v>
      </c>
    </row>
    <row r="2668" spans="1:11" ht="13.5" x14ac:dyDescent="0.25">
      <c r="A2668" s="3">
        <f>TITRES_STAT!B2671</f>
        <v>45894</v>
      </c>
      <c r="B2668" s="6">
        <f>TITRES_STAT!D2671</f>
        <v>34.4</v>
      </c>
      <c r="C2668" s="2">
        <f t="shared" si="325"/>
        <v>0</v>
      </c>
      <c r="D2668" s="2">
        <f t="shared" si="326"/>
        <v>34.4</v>
      </c>
      <c r="E2668" s="2">
        <f t="shared" si="328"/>
        <v>34.399999999999991</v>
      </c>
      <c r="F2668" s="2">
        <f t="shared" si="329"/>
        <v>34.399999999999991</v>
      </c>
      <c r="G2668" s="2">
        <f t="shared" si="323"/>
        <v>34.400000000000027</v>
      </c>
      <c r="H2668" s="2">
        <f t="shared" si="327"/>
        <v>34.690499999999886</v>
      </c>
      <c r="I2668" s="2">
        <f t="array" ref="I2668">SUMPRODUCT(B2652:B2671, (ROW(B2652:B2671)-ROW(B2652)+1)) / (20*21/2)</f>
        <v>34.4</v>
      </c>
      <c r="J2668" s="2">
        <f t="shared" si="330"/>
        <v>34.39999691266258</v>
      </c>
      <c r="K2668" s="2">
        <f t="shared" si="324"/>
        <v>34.403189158429171</v>
      </c>
    </row>
    <row r="2669" spans="1:11" ht="13.5" x14ac:dyDescent="0.25">
      <c r="A2669" s="3">
        <f>TITRES_STAT!B2672</f>
        <v>45895</v>
      </c>
      <c r="B2669" s="6">
        <f>TITRES_STAT!D2672</f>
        <v>34.4</v>
      </c>
      <c r="C2669" s="2">
        <f t="shared" si="325"/>
        <v>0</v>
      </c>
      <c r="D2669" s="2">
        <f t="shared" si="326"/>
        <v>34.4</v>
      </c>
      <c r="E2669" s="2">
        <f t="shared" si="328"/>
        <v>34.399999999999991</v>
      </c>
      <c r="F2669" s="2">
        <f t="shared" si="329"/>
        <v>34.399999999999991</v>
      </c>
      <c r="G2669" s="2">
        <f t="shared" si="323"/>
        <v>34.400000000000027</v>
      </c>
      <c r="H2669" s="2">
        <f t="shared" si="327"/>
        <v>34.690499999999886</v>
      </c>
      <c r="I2669" s="2">
        <f t="array" ref="I2669">SUMPRODUCT(B2653:B2672, (ROW(B2653:B2672)-ROW(B2653)+1)) / (20*21/2)</f>
        <v>34.361904761904761</v>
      </c>
      <c r="J2669" s="2">
        <f t="shared" si="330"/>
        <v>34.399997206694714</v>
      </c>
      <c r="K2669" s="2">
        <f t="shared" si="324"/>
        <v>34.403064093392736</v>
      </c>
    </row>
    <row r="2670" spans="1:11" ht="13.5" x14ac:dyDescent="0.25">
      <c r="A2670" s="3">
        <f>TITRES_STAT!B2673</f>
        <v>45896</v>
      </c>
      <c r="B2670" s="6">
        <f>TITRES_STAT!D2673</f>
        <v>34.4</v>
      </c>
      <c r="C2670" s="2">
        <f t="shared" si="325"/>
        <v>0</v>
      </c>
      <c r="D2670" s="2">
        <f t="shared" si="326"/>
        <v>34.4</v>
      </c>
      <c r="E2670" s="2">
        <f t="shared" si="328"/>
        <v>34.399999999999991</v>
      </c>
      <c r="F2670" s="2">
        <f t="shared" si="329"/>
        <v>34.399999999999991</v>
      </c>
      <c r="G2670" s="2">
        <f t="shared" si="323"/>
        <v>34.400000000000027</v>
      </c>
      <c r="H2670" s="2">
        <f t="shared" si="327"/>
        <v>34.690499999999886</v>
      </c>
      <c r="I2670" s="2">
        <f t="array" ref="I2670">SUMPRODUCT(B2654:B2673, (ROW(B2654:B2673)-ROW(B2654)+1)) / (20*21/2)</f>
        <v>34.325714285714284</v>
      </c>
      <c r="J2670" s="2">
        <f t="shared" si="330"/>
        <v>34.39999747272379</v>
      </c>
      <c r="K2670" s="2">
        <f t="shared" si="324"/>
        <v>34.402943932867537</v>
      </c>
    </row>
    <row r="2671" spans="1:11" ht="13.5" x14ac:dyDescent="0.25">
      <c r="A2671" s="3">
        <f>TITRES_STAT!B2674</f>
        <v>45897</v>
      </c>
      <c r="B2671" s="6">
        <f>TITRES_STAT!D2674</f>
        <v>34.4</v>
      </c>
      <c r="C2671" s="2">
        <f t="shared" si="325"/>
        <v>0</v>
      </c>
      <c r="D2671" s="2">
        <f t="shared" si="326"/>
        <v>34.4</v>
      </c>
      <c r="E2671" s="2">
        <f t="shared" si="328"/>
        <v>34.399999999999991</v>
      </c>
      <c r="F2671" s="2">
        <f t="shared" si="329"/>
        <v>34.399999999999991</v>
      </c>
      <c r="G2671" s="2">
        <f t="shared" si="323"/>
        <v>34.400000000000027</v>
      </c>
      <c r="H2671" s="2">
        <f t="shared" si="327"/>
        <v>34.690499999999886</v>
      </c>
      <c r="I2671" s="2">
        <f t="array" ref="I2671">SUMPRODUCT(B2655:B2674, (ROW(B2655:B2674)-ROW(B2655)+1)) / (20*21/2)</f>
        <v>34.291428571428568</v>
      </c>
      <c r="J2671" s="2">
        <f t="shared" si="330"/>
        <v>34.399997713416766</v>
      </c>
      <c r="K2671" s="2">
        <f t="shared" si="324"/>
        <v>34.402828484519794</v>
      </c>
    </row>
    <row r="2672" spans="1:11" ht="13.5" x14ac:dyDescent="0.25">
      <c r="A2672" s="3">
        <f>TITRES_STAT!B2675</f>
        <v>45898</v>
      </c>
      <c r="B2672" s="6">
        <f>TITRES_STAT!D2675</f>
        <v>34</v>
      </c>
      <c r="C2672" s="2">
        <f t="shared" si="325"/>
        <v>-0.39999999999999858</v>
      </c>
      <c r="D2672" s="2">
        <f t="shared" si="326"/>
        <v>34.32</v>
      </c>
      <c r="E2672" s="2">
        <f t="shared" si="328"/>
        <v>34.36</v>
      </c>
      <c r="F2672" s="2">
        <f t="shared" si="329"/>
        <v>34.379999999999988</v>
      </c>
      <c r="G2672" s="2">
        <f t="shared" si="323"/>
        <v>34.392000000000024</v>
      </c>
      <c r="H2672" s="2">
        <f t="shared" si="327"/>
        <v>34.688499999999891</v>
      </c>
      <c r="I2672" s="2">
        <f t="array" ref="I2672">SUMPRODUCT(B2656:B2675, (ROW(B2656:B2675)-ROW(B2656)+1)) / (20*21/2)</f>
        <v>34.297142857142859</v>
      </c>
      <c r="J2672" s="2">
        <f t="shared" si="330"/>
        <v>34.361902693091359</v>
      </c>
      <c r="K2672" s="2">
        <f t="shared" si="324"/>
        <v>34.38703128904843</v>
      </c>
    </row>
    <row r="2673" spans="1:11" ht="13.5" x14ac:dyDescent="0.25">
      <c r="A2673" s="3">
        <f>TITRES_STAT!B2676</f>
        <v>45901</v>
      </c>
      <c r="B2673" s="6">
        <f>TITRES_STAT!D2676</f>
        <v>34</v>
      </c>
      <c r="C2673" s="2">
        <f t="shared" si="325"/>
        <v>0</v>
      </c>
      <c r="D2673" s="2">
        <f t="shared" si="326"/>
        <v>34.239999999999995</v>
      </c>
      <c r="E2673" s="2">
        <f t="shared" si="328"/>
        <v>34.32</v>
      </c>
      <c r="F2673" s="2">
        <f t="shared" si="329"/>
        <v>34.359999999999992</v>
      </c>
      <c r="G2673" s="2">
        <f t="shared" si="323"/>
        <v>34.384000000000022</v>
      </c>
      <c r="H2673" s="2">
        <f t="shared" si="327"/>
        <v>34.686499999999889</v>
      </c>
      <c r="I2673" s="2">
        <f t="array" ref="I2673">SUMPRODUCT(B2657:B2676, (ROW(B2657:B2676)-ROW(B2657)+1)) / (20*21/2)</f>
        <v>34.302857142857142</v>
      </c>
      <c r="J2673" s="2">
        <f t="shared" si="330"/>
        <v>34.327435769939804</v>
      </c>
      <c r="K2673" s="2">
        <f t="shared" si="324"/>
        <v>34.371853591438693</v>
      </c>
    </row>
    <row r="2674" spans="1:11" ht="13.5" x14ac:dyDescent="0.25">
      <c r="A2674" s="3">
        <f>TITRES_STAT!B2677</f>
        <v>45902</v>
      </c>
      <c r="B2674" s="6">
        <f>TITRES_STAT!D2677</f>
        <v>34</v>
      </c>
      <c r="C2674" s="2">
        <f t="shared" si="325"/>
        <v>0</v>
      </c>
      <c r="D2674" s="2">
        <f t="shared" si="326"/>
        <v>34.160000000000004</v>
      </c>
      <c r="E2674" s="2">
        <f t="shared" si="328"/>
        <v>34.28</v>
      </c>
      <c r="F2674" s="2">
        <f t="shared" si="329"/>
        <v>34.339999999999989</v>
      </c>
      <c r="G2674" s="2">
        <f t="shared" ref="G2674:G2692" si="331">AVERAGE(B2625:B2674)</f>
        <v>34.376000000000019</v>
      </c>
      <c r="H2674" s="2">
        <f t="shared" si="327"/>
        <v>34.684499999999893</v>
      </c>
      <c r="I2674" s="2">
        <f t="array" ref="I2674">SUMPRODUCT(B2658:B2677, (ROW(B2658:B2677)-ROW(B2658)+1)) / (20*21/2)</f>
        <v>34.308571428571426</v>
      </c>
      <c r="J2674" s="2">
        <f t="shared" si="330"/>
        <v>34.296251410897916</v>
      </c>
      <c r="K2674" s="2">
        <f t="shared" si="324"/>
        <v>34.357271097656785</v>
      </c>
    </row>
    <row r="2675" spans="1:11" ht="13.5" x14ac:dyDescent="0.25">
      <c r="A2675" s="3">
        <f>TITRES_STAT!B2678</f>
        <v>45903</v>
      </c>
      <c r="B2675" s="6">
        <f>TITRES_STAT!D2678</f>
        <v>34.4</v>
      </c>
      <c r="C2675" s="2">
        <f t="shared" si="325"/>
        <v>0.39999999999999858</v>
      </c>
      <c r="D2675" s="2">
        <f t="shared" si="326"/>
        <v>34.160000000000004</v>
      </c>
      <c r="E2675" s="2">
        <f t="shared" si="328"/>
        <v>34.279999999999994</v>
      </c>
      <c r="F2675" s="2">
        <f t="shared" si="329"/>
        <v>34.339999999999989</v>
      </c>
      <c r="G2675" s="2">
        <f t="shared" si="331"/>
        <v>34.376000000000019</v>
      </c>
      <c r="H2675" s="2">
        <f t="shared" si="327"/>
        <v>34.684499999999893</v>
      </c>
      <c r="I2675" s="2">
        <f t="array" ref="I2675">SUMPRODUCT(B2659:B2678, (ROW(B2659:B2678)-ROW(B2659)+1)) / (20*21/2)</f>
        <v>34.314285714285717</v>
      </c>
      <c r="J2675" s="2">
        <f t="shared" si="330"/>
        <v>34.306132228907643</v>
      </c>
      <c r="K2675" s="2">
        <f t="shared" ref="K2675:K2693" si="332">$K$4*B2675+(1-$K$4)*K2674</f>
        <v>34.358946740885933</v>
      </c>
    </row>
    <row r="2676" spans="1:11" ht="13.5" x14ac:dyDescent="0.25">
      <c r="A2676" s="3">
        <f>TITRES_STAT!B2679</f>
        <v>45905</v>
      </c>
      <c r="B2676" s="6">
        <f>TITRES_STAT!D2679</f>
        <v>34.4</v>
      </c>
      <c r="C2676" s="2">
        <f t="shared" si="325"/>
        <v>0</v>
      </c>
      <c r="D2676" s="2">
        <f t="shared" si="326"/>
        <v>34.160000000000004</v>
      </c>
      <c r="E2676" s="2">
        <f t="shared" si="328"/>
        <v>34.279999999999994</v>
      </c>
      <c r="F2676" s="2">
        <f t="shared" si="329"/>
        <v>34.339999999999989</v>
      </c>
      <c r="G2676" s="2">
        <f t="shared" si="331"/>
        <v>34.376000000000019</v>
      </c>
      <c r="H2676" s="2">
        <f t="shared" si="327"/>
        <v>34.684499999999893</v>
      </c>
      <c r="I2676" s="2">
        <f t="array" ref="I2676">SUMPRODUCT(B2660:B2679, (ROW(B2660:B2679)-ROW(B2660)+1)) / (20*21/2)</f>
        <v>34.32</v>
      </c>
      <c r="J2676" s="2">
        <f t="shared" si="330"/>
        <v>34.315072016630722</v>
      </c>
      <c r="K2676" s="2">
        <f t="shared" si="332"/>
        <v>34.3605566726159</v>
      </c>
    </row>
    <row r="2677" spans="1:11" ht="13.5" x14ac:dyDescent="0.25">
      <c r="A2677" s="3">
        <f>TITRES_STAT!B2680</f>
        <v>45908</v>
      </c>
      <c r="B2677" s="6">
        <f>TITRES_STAT!D2680</f>
        <v>34.4</v>
      </c>
      <c r="C2677" s="2">
        <f t="shared" si="325"/>
        <v>0</v>
      </c>
      <c r="D2677" s="2">
        <f t="shared" si="326"/>
        <v>34.24</v>
      </c>
      <c r="E2677" s="2">
        <f t="shared" si="328"/>
        <v>34.279999999999994</v>
      </c>
      <c r="F2677" s="2">
        <f t="shared" si="329"/>
        <v>34.339999999999989</v>
      </c>
      <c r="G2677" s="2">
        <f t="shared" si="331"/>
        <v>34.376000000000019</v>
      </c>
      <c r="H2677" s="2">
        <f t="shared" si="327"/>
        <v>34.684499999999893</v>
      </c>
      <c r="I2677" s="2">
        <f t="array" ref="I2677">SUMPRODUCT(B2661:B2680, (ROW(B2661:B2680)-ROW(B2661)+1)) / (20*21/2)</f>
        <v>34.325714285714284</v>
      </c>
      <c r="J2677" s="2">
        <f t="shared" si="330"/>
        <v>34.323160395999224</v>
      </c>
      <c r="K2677" s="2">
        <f t="shared" si="332"/>
        <v>34.362103469768222</v>
      </c>
    </row>
    <row r="2678" spans="1:11" ht="13.5" x14ac:dyDescent="0.25">
      <c r="A2678" s="3">
        <f>TITRES_STAT!B2681</f>
        <v>45909</v>
      </c>
      <c r="B2678" s="6">
        <f>TITRES_STAT!D2681</f>
        <v>34.4</v>
      </c>
      <c r="C2678" s="2">
        <f t="shared" si="325"/>
        <v>0</v>
      </c>
      <c r="D2678" s="2">
        <f t="shared" si="326"/>
        <v>34.320000000000007</v>
      </c>
      <c r="E2678" s="2">
        <f t="shared" si="328"/>
        <v>34.279999999999994</v>
      </c>
      <c r="F2678" s="2">
        <f t="shared" si="329"/>
        <v>34.339999999999989</v>
      </c>
      <c r="G2678" s="2">
        <f t="shared" si="331"/>
        <v>34.376000000000019</v>
      </c>
      <c r="H2678" s="2">
        <f t="shared" si="327"/>
        <v>34.684499999999893</v>
      </c>
      <c r="I2678" s="2">
        <f t="array" ref="I2678">SUMPRODUCT(B2662:B2681, (ROW(B2662:B2681)-ROW(B2662)+1)) / (20*21/2)</f>
        <v>34.331428571428575</v>
      </c>
      <c r="J2678" s="2">
        <f t="shared" si="330"/>
        <v>34.330478453523106</v>
      </c>
      <c r="K2678" s="2">
        <f t="shared" si="332"/>
        <v>34.363589608208684</v>
      </c>
    </row>
    <row r="2679" spans="1:11" ht="13.5" x14ac:dyDescent="0.25">
      <c r="A2679" s="3">
        <f>TITRES_STAT!B2682</f>
        <v>45910</v>
      </c>
      <c r="B2679" s="6">
        <f>TITRES_STAT!D2682</f>
        <v>34.4</v>
      </c>
      <c r="C2679" s="2">
        <f t="shared" si="325"/>
        <v>0</v>
      </c>
      <c r="D2679" s="2">
        <f t="shared" si="326"/>
        <v>34.4</v>
      </c>
      <c r="E2679" s="2">
        <f t="shared" si="328"/>
        <v>34.279999999999994</v>
      </c>
      <c r="F2679" s="2">
        <f t="shared" si="329"/>
        <v>34.339999999999989</v>
      </c>
      <c r="G2679" s="2">
        <f t="shared" si="331"/>
        <v>34.376000000000019</v>
      </c>
      <c r="H2679" s="2">
        <f t="shared" si="327"/>
        <v>34.684499999999893</v>
      </c>
      <c r="I2679" s="2">
        <f t="array" ref="I2679">SUMPRODUCT(B2663:B2682, (ROW(B2663:B2682)-ROW(B2663)+1)) / (20*21/2)</f>
        <v>34.337142857142851</v>
      </c>
      <c r="J2679" s="2">
        <f t="shared" si="330"/>
        <v>34.337099553187571</v>
      </c>
      <c r="K2679" s="2">
        <f t="shared" si="332"/>
        <v>34.365017466710306</v>
      </c>
    </row>
    <row r="2680" spans="1:11" ht="13.5" x14ac:dyDescent="0.25">
      <c r="A2680" s="3">
        <f>TITRES_STAT!B2683</f>
        <v>45911</v>
      </c>
      <c r="B2680" s="6">
        <f>TITRES_STAT!D2683</f>
        <v>34.4</v>
      </c>
      <c r="C2680" s="2">
        <f t="shared" si="325"/>
        <v>0</v>
      </c>
      <c r="D2680" s="2">
        <f t="shared" si="326"/>
        <v>34.4</v>
      </c>
      <c r="E2680" s="2">
        <f t="shared" si="328"/>
        <v>34.279999999999994</v>
      </c>
      <c r="F2680" s="2">
        <f t="shared" si="329"/>
        <v>34.339999999999989</v>
      </c>
      <c r="G2680" s="2">
        <f t="shared" si="331"/>
        <v>34.376000000000019</v>
      </c>
      <c r="H2680" s="2">
        <f t="shared" si="327"/>
        <v>34.684499999999893</v>
      </c>
      <c r="I2680" s="2">
        <f t="array" ref="I2680">SUMPRODUCT(B2664:B2683, (ROW(B2664:B2683)-ROW(B2664)+1)) / (20*21/2)</f>
        <v>34.342857142857142</v>
      </c>
      <c r="J2680" s="2">
        <f t="shared" si="330"/>
        <v>34.343090071931613</v>
      </c>
      <c r="K2680" s="2">
        <f t="shared" si="332"/>
        <v>34.366389330760889</v>
      </c>
    </row>
    <row r="2681" spans="1:11" ht="13.5" x14ac:dyDescent="0.25">
      <c r="A2681" s="3">
        <f>TITRES_STAT!B2684</f>
        <v>45912</v>
      </c>
      <c r="B2681" s="6">
        <f>TITRES_STAT!D2684</f>
        <v>34.4</v>
      </c>
      <c r="C2681" s="2">
        <f t="shared" si="325"/>
        <v>0</v>
      </c>
      <c r="D2681" s="2">
        <f t="shared" si="326"/>
        <v>34.4</v>
      </c>
      <c r="E2681" s="2">
        <f t="shared" si="328"/>
        <v>34.279999999999994</v>
      </c>
      <c r="F2681" s="2">
        <f t="shared" si="329"/>
        <v>34.339999999999989</v>
      </c>
      <c r="G2681" s="2">
        <f t="shared" si="331"/>
        <v>34.376000000000019</v>
      </c>
      <c r="H2681" s="2">
        <f t="shared" si="327"/>
        <v>34.684499999999893</v>
      </c>
      <c r="I2681" s="2">
        <f t="array" ref="I2681">SUMPRODUCT(B2665:B2684, (ROW(B2665:B2684)-ROW(B2665)+1)) / (20*21/2)</f>
        <v>34.348571428571425</v>
      </c>
      <c r="J2681" s="2">
        <f t="shared" si="330"/>
        <v>34.348510065080987</v>
      </c>
      <c r="K2681" s="2">
        <f t="shared" si="332"/>
        <v>34.367707396221249</v>
      </c>
    </row>
    <row r="2682" spans="1:11" ht="13.5" x14ac:dyDescent="0.25">
      <c r="A2682" s="3">
        <f>TITRES_STAT!B2685</f>
        <v>45915</v>
      </c>
      <c r="B2682" s="6">
        <f>TITRES_STAT!D2685</f>
        <v>34.4</v>
      </c>
      <c r="C2682" s="2">
        <f t="shared" si="325"/>
        <v>0</v>
      </c>
      <c r="D2682" s="2">
        <f t="shared" si="326"/>
        <v>34.4</v>
      </c>
      <c r="E2682" s="2">
        <f t="shared" si="328"/>
        <v>34.32</v>
      </c>
      <c r="F2682" s="2">
        <f t="shared" si="329"/>
        <v>34.339999999999989</v>
      </c>
      <c r="G2682" s="2">
        <f t="shared" si="331"/>
        <v>34.376000000000019</v>
      </c>
      <c r="H2682" s="2">
        <f t="shared" si="327"/>
        <v>34.684499999999893</v>
      </c>
      <c r="I2682" s="2">
        <f t="array" ref="I2682">SUMPRODUCT(B2666:B2685, (ROW(B2666:B2685)-ROW(B2666)+1)) / (20*21/2)</f>
        <v>34.354285714285716</v>
      </c>
      <c r="J2682" s="2">
        <f t="shared" si="330"/>
        <v>34.353413868406605</v>
      </c>
      <c r="K2682" s="2">
        <f t="shared" si="332"/>
        <v>34.368973772840029</v>
      </c>
    </row>
    <row r="2683" spans="1:11" ht="13.5" x14ac:dyDescent="0.25">
      <c r="A2683" s="3">
        <f>TITRES_STAT!B2686</f>
        <v>45916</v>
      </c>
      <c r="B2683" s="6">
        <f>TITRES_STAT!D2686</f>
        <v>34.4</v>
      </c>
      <c r="C2683" s="2">
        <f t="shared" si="325"/>
        <v>0</v>
      </c>
      <c r="D2683" s="2">
        <f t="shared" si="326"/>
        <v>34.4</v>
      </c>
      <c r="E2683" s="2">
        <f t="shared" si="328"/>
        <v>34.36</v>
      </c>
      <c r="F2683" s="2">
        <f t="shared" si="329"/>
        <v>34.339999999999989</v>
      </c>
      <c r="G2683" s="2">
        <f t="shared" si="331"/>
        <v>34.376000000000019</v>
      </c>
      <c r="H2683" s="2">
        <f t="shared" si="327"/>
        <v>34.684499999999893</v>
      </c>
      <c r="I2683" s="2">
        <f t="array" ref="I2683">SUMPRODUCT(B2667:B2686, (ROW(B2667:B2686)-ROW(B2667)+1)) / (20*21/2)</f>
        <v>34.36</v>
      </c>
      <c r="J2683" s="2">
        <f t="shared" si="330"/>
        <v>34.35785064284407</v>
      </c>
      <c r="K2683" s="2">
        <f t="shared" si="332"/>
        <v>34.370190487630616</v>
      </c>
    </row>
    <row r="2684" spans="1:11" ht="13.5" x14ac:dyDescent="0.25">
      <c r="A2684" s="3">
        <f>TITRES_STAT!B2687</f>
        <v>45917</v>
      </c>
      <c r="B2684" s="6">
        <f>TITRES_STAT!D2687</f>
        <v>34.4</v>
      </c>
      <c r="C2684" s="2">
        <f t="shared" si="325"/>
        <v>0</v>
      </c>
      <c r="D2684" s="2">
        <f t="shared" si="326"/>
        <v>34.4</v>
      </c>
      <c r="E2684" s="2">
        <f t="shared" si="328"/>
        <v>34.399999999999991</v>
      </c>
      <c r="F2684" s="2">
        <f t="shared" si="329"/>
        <v>34.339999999999989</v>
      </c>
      <c r="G2684" s="2">
        <f t="shared" si="331"/>
        <v>34.376000000000019</v>
      </c>
      <c r="H2684" s="2">
        <f t="shared" si="327"/>
        <v>34.684499999999893</v>
      </c>
      <c r="I2684" s="2">
        <f t="array" ref="I2684">SUMPRODUCT(B2668:B2687, (ROW(B2668:B2687)-ROW(B2668)+1)) / (20*21/2)</f>
        <v>34.365714285714283</v>
      </c>
      <c r="J2684" s="2">
        <f t="shared" si="330"/>
        <v>34.361864867335115</v>
      </c>
      <c r="K2684" s="2">
        <f t="shared" si="332"/>
        <v>34.371359488115694</v>
      </c>
    </row>
    <row r="2685" spans="1:11" ht="13.5" x14ac:dyDescent="0.25">
      <c r="A2685" s="3">
        <f>TITRES_STAT!B2688</f>
        <v>45918</v>
      </c>
      <c r="B2685" s="6">
        <f>TITRES_STAT!D2688</f>
        <v>34.4</v>
      </c>
      <c r="C2685" s="2">
        <f t="shared" si="325"/>
        <v>0</v>
      </c>
      <c r="D2685" s="2">
        <f t="shared" si="326"/>
        <v>34.4</v>
      </c>
      <c r="E2685" s="2">
        <f t="shared" si="328"/>
        <v>34.399999999999991</v>
      </c>
      <c r="F2685" s="2">
        <f t="shared" si="329"/>
        <v>34.339999999999989</v>
      </c>
      <c r="G2685" s="2">
        <f t="shared" si="331"/>
        <v>34.376000000000019</v>
      </c>
      <c r="H2685" s="2">
        <f t="shared" si="327"/>
        <v>34.676999999999893</v>
      </c>
      <c r="I2685" s="2">
        <f t="array" ref="I2685">SUMPRODUCT(B2669:B2688, (ROW(B2669:B2688)-ROW(B2669)+1)) / (20*21/2)</f>
        <v>34.514285714285712</v>
      </c>
      <c r="J2685" s="2">
        <f t="shared" si="330"/>
        <v>34.365496784731768</v>
      </c>
      <c r="K2685" s="2">
        <f t="shared" si="332"/>
        <v>34.372482645444492</v>
      </c>
    </row>
    <row r="2686" spans="1:11" ht="13.5" x14ac:dyDescent="0.25">
      <c r="A2686" s="3">
        <f>TITRES_STAT!B2689</f>
        <v>45919</v>
      </c>
      <c r="B2686" s="6">
        <f>TITRES_STAT!D2689</f>
        <v>34.4</v>
      </c>
      <c r="C2686" s="2">
        <f t="shared" si="325"/>
        <v>0</v>
      </c>
      <c r="D2686" s="2">
        <f t="shared" si="326"/>
        <v>34.4</v>
      </c>
      <c r="E2686" s="2">
        <f t="shared" si="328"/>
        <v>34.399999999999991</v>
      </c>
      <c r="F2686" s="2">
        <f t="shared" si="329"/>
        <v>34.339999999999989</v>
      </c>
      <c r="G2686" s="2">
        <f t="shared" si="331"/>
        <v>34.376000000000019</v>
      </c>
      <c r="H2686" s="2">
        <f t="shared" si="327"/>
        <v>34.669499999999893</v>
      </c>
      <c r="I2686" s="2">
        <f t="array" ref="I2686">SUMPRODUCT(B2670:B2689, (ROW(B2670:B2689)-ROW(B2670)+1)) / (20*21/2)</f>
        <v>34.655714285714282</v>
      </c>
      <c r="J2686" s="2">
        <f t="shared" si="330"/>
        <v>34.368782805233508</v>
      </c>
      <c r="K2686" s="2">
        <f t="shared" si="332"/>
        <v>34.373561757387847</v>
      </c>
    </row>
    <row r="2687" spans="1:11" ht="13.5" x14ac:dyDescent="0.25">
      <c r="A2687" s="3">
        <f>TITRES_STAT!B2690</f>
        <v>45922</v>
      </c>
      <c r="B2687" s="6">
        <f>TITRES_STAT!D2690</f>
        <v>34.4</v>
      </c>
      <c r="C2687" s="2">
        <f t="shared" si="325"/>
        <v>0</v>
      </c>
      <c r="D2687" s="2">
        <f t="shared" si="326"/>
        <v>34.4</v>
      </c>
      <c r="E2687" s="2">
        <f t="shared" si="328"/>
        <v>34.399999999999991</v>
      </c>
      <c r="F2687" s="2">
        <f t="shared" si="329"/>
        <v>34.339999999999989</v>
      </c>
      <c r="G2687" s="2">
        <f t="shared" si="331"/>
        <v>34.376000000000019</v>
      </c>
      <c r="H2687" s="2">
        <f t="shared" si="327"/>
        <v>34.661999999999892</v>
      </c>
      <c r="I2687" s="2">
        <f t="array" ref="I2687">SUMPRODUCT(B2671:B2690, (ROW(B2671:B2690)-ROW(B2671)+1)) / (20*21/2)</f>
        <v>34.79</v>
      </c>
      <c r="J2687" s="2">
        <f t="shared" si="330"/>
        <v>34.371755871401746</v>
      </c>
      <c r="K2687" s="2">
        <f t="shared" si="332"/>
        <v>34.374598551215776</v>
      </c>
    </row>
    <row r="2688" spans="1:11" ht="13.5" x14ac:dyDescent="0.25">
      <c r="A2688" s="3">
        <f>TITRES_STAT!B2691</f>
        <v>45923</v>
      </c>
      <c r="B2688" s="6">
        <f>TITRES_STAT!D2691</f>
        <v>35.9</v>
      </c>
      <c r="C2688" s="2">
        <f t="shared" si="325"/>
        <v>1.5</v>
      </c>
      <c r="D2688" s="2">
        <f t="shared" si="326"/>
        <v>34.700000000000003</v>
      </c>
      <c r="E2688" s="2">
        <f t="shared" si="328"/>
        <v>34.549999999999997</v>
      </c>
      <c r="F2688" s="2">
        <f t="shared" si="329"/>
        <v>34.414999999999985</v>
      </c>
      <c r="G2688" s="2">
        <f t="shared" si="331"/>
        <v>34.40600000000002</v>
      </c>
      <c r="H2688" s="2">
        <f t="shared" si="327"/>
        <v>34.661999999999892</v>
      </c>
      <c r="I2688" s="2">
        <f t="array" ref="I2688">SUMPRODUCT(B2672:B2691, (ROW(B2672:B2691)-ROW(B2672)+1)) / (20*21/2)</f>
        <v>34.917142857142856</v>
      </c>
      <c r="J2688" s="2">
        <f t="shared" si="330"/>
        <v>34.517302931268247</v>
      </c>
      <c r="K2688" s="2">
        <f t="shared" si="332"/>
        <v>34.434418215873983</v>
      </c>
    </row>
    <row r="2689" spans="1:11" ht="13.5" x14ac:dyDescent="0.25">
      <c r="A2689" s="3">
        <f>TITRES_STAT!B2692</f>
        <v>45924</v>
      </c>
      <c r="B2689" s="6">
        <f>TITRES_STAT!D2692</f>
        <v>35.9</v>
      </c>
      <c r="C2689" s="2">
        <f t="shared" si="325"/>
        <v>0</v>
      </c>
      <c r="D2689" s="2">
        <f t="shared" si="326"/>
        <v>35</v>
      </c>
      <c r="E2689" s="2">
        <f t="shared" si="328"/>
        <v>34.699999999999996</v>
      </c>
      <c r="F2689" s="2">
        <f t="shared" si="329"/>
        <v>34.489999999999988</v>
      </c>
      <c r="G2689" s="2">
        <f t="shared" si="331"/>
        <v>34.436000000000021</v>
      </c>
      <c r="H2689" s="2">
        <f t="shared" si="327"/>
        <v>34.661999999999892</v>
      </c>
      <c r="I2689" s="2">
        <f t="array" ref="I2689">SUMPRODUCT(B2673:B2692, (ROW(B2673:B2692)-ROW(B2673)+1)) / (20*21/2)</f>
        <v>35.037142857142854</v>
      </c>
      <c r="J2689" s="2">
        <f t="shared" si="330"/>
        <v>34.648988366385559</v>
      </c>
      <c r="K2689" s="2">
        <f t="shared" si="332"/>
        <v>34.491892011329902</v>
      </c>
    </row>
    <row r="2690" spans="1:11" ht="13.5" x14ac:dyDescent="0.25">
      <c r="A2690" s="3">
        <f>TITRES_STAT!B2693</f>
        <v>45925</v>
      </c>
      <c r="B2690" s="6">
        <f>TITRES_STAT!D2693</f>
        <v>35.9</v>
      </c>
      <c r="C2690" s="2">
        <f t="shared" si="325"/>
        <v>0</v>
      </c>
      <c r="D2690" s="2">
        <f t="shared" si="326"/>
        <v>35.299999999999997</v>
      </c>
      <c r="E2690" s="2">
        <f t="shared" si="328"/>
        <v>34.849999999999994</v>
      </c>
      <c r="F2690" s="2">
        <f t="shared" si="329"/>
        <v>34.564999999999984</v>
      </c>
      <c r="G2690" s="2">
        <f t="shared" si="331"/>
        <v>34.466000000000022</v>
      </c>
      <c r="H2690" s="2">
        <f t="shared" si="327"/>
        <v>34.661999999999892</v>
      </c>
      <c r="I2690" s="2">
        <f t="array" ref="I2690">SUMPRODUCT(B2674:B2693, (ROW(B2674:B2693)-ROW(B2674)+1)) / (20*21/2)</f>
        <v>35.148095238095237</v>
      </c>
      <c r="J2690" s="2">
        <f t="shared" si="330"/>
        <v>34.768132331491699</v>
      </c>
      <c r="K2690" s="2">
        <f t="shared" si="332"/>
        <v>34.547111932454222</v>
      </c>
    </row>
    <row r="2691" spans="1:11" ht="13.5" x14ac:dyDescent="0.25">
      <c r="A2691" s="3">
        <f>TITRES_STAT!B2694</f>
        <v>45926</v>
      </c>
      <c r="B2691" s="6">
        <f>TITRES_STAT!D2694</f>
        <v>35.9</v>
      </c>
      <c r="C2691" s="2">
        <f t="shared" si="325"/>
        <v>0</v>
      </c>
      <c r="D2691" s="2">
        <f t="shared" si="326"/>
        <v>35.6</v>
      </c>
      <c r="E2691" s="2">
        <f t="shared" si="328"/>
        <v>34.999999999999993</v>
      </c>
      <c r="F2691" s="2">
        <f t="shared" si="329"/>
        <v>34.639999999999986</v>
      </c>
      <c r="G2691" s="2">
        <f t="shared" si="331"/>
        <v>34.496000000000024</v>
      </c>
      <c r="H2691" s="2">
        <f t="shared" si="327"/>
        <v>34.661999999999892</v>
      </c>
      <c r="I2691" s="2">
        <f t="array" ref="I2691">SUMPRODUCT(B2675:B2694, (ROW(B2675:B2694)-ROW(B2675)+1)) / (20*21/2)</f>
        <v>35.25</v>
      </c>
      <c r="J2691" s="2">
        <f t="shared" si="330"/>
        <v>34.875929252302015</v>
      </c>
      <c r="K2691" s="2">
        <f t="shared" si="332"/>
        <v>34.600166366475626</v>
      </c>
    </row>
    <row r="2692" spans="1:11" ht="13.5" x14ac:dyDescent="0.25">
      <c r="A2692" s="3">
        <f>TITRES_STAT!B2695</f>
        <v>45929</v>
      </c>
      <c r="B2692" s="6">
        <f>TITRES_STAT!D2695</f>
        <v>35.9</v>
      </c>
      <c r="C2692" s="2">
        <f>B2692-B2691</f>
        <v>0</v>
      </c>
      <c r="D2692" s="2">
        <f t="shared" si="326"/>
        <v>35.9</v>
      </c>
      <c r="E2692" s="2">
        <f t="shared" si="328"/>
        <v>35.149999999999991</v>
      </c>
      <c r="F2692" s="2">
        <f t="shared" si="329"/>
        <v>34.734999999999992</v>
      </c>
      <c r="G2692" s="2">
        <f t="shared" si="331"/>
        <v>34.526000000000025</v>
      </c>
      <c r="H2692" s="2">
        <f t="shared" si="327"/>
        <v>34.661999999999892</v>
      </c>
      <c r="I2692" s="2">
        <f t="array" ref="I2692">SUMPRODUCT(B2676:B2695, (ROW(B2676:B2695)-ROW(B2676)+1)) / (20*21/2)</f>
        <v>35.342857142857142</v>
      </c>
      <c r="J2692" s="2">
        <f t="shared" si="330"/>
        <v>34.973459799701821</v>
      </c>
      <c r="K2692" s="2">
        <f t="shared" si="332"/>
        <v>34.651140234456975</v>
      </c>
    </row>
    <row r="2693" spans="1:11" ht="13.5" x14ac:dyDescent="0.25">
      <c r="A2693" s="3">
        <f>TITRES_STAT!B2696</f>
        <v>45930</v>
      </c>
      <c r="B2693" s="6">
        <f>TITRES_STAT!D2696</f>
        <v>35.9</v>
      </c>
      <c r="C2693" s="2">
        <f>B2693-B2692</f>
        <v>0</v>
      </c>
      <c r="D2693" s="2">
        <f t="shared" si="326"/>
        <v>35.9</v>
      </c>
      <c r="E2693" s="2">
        <f t="shared" si="328"/>
        <v>35.299999999999997</v>
      </c>
      <c r="F2693" s="2">
        <f>AVERAGE(B2674:B2693)</f>
        <v>34.829999999999991</v>
      </c>
      <c r="G2693" s="2">
        <f>AVERAGE(B2644:B2693)</f>
        <v>34.556000000000026</v>
      </c>
      <c r="H2693" s="2">
        <f t="shared" si="327"/>
        <v>34.661999999999892</v>
      </c>
      <c r="I2693" s="2">
        <f t="array" ref="I2693">SUMPRODUCT(B2677:B2696, (ROW(B2677:B2696)-ROW(B2677)+1)) / (20*21/2)</f>
        <v>35.428571428571431</v>
      </c>
      <c r="J2693" s="2">
        <f t="shared" si="330"/>
        <v>35.061701723539741</v>
      </c>
      <c r="K2693" s="2">
        <f t="shared" si="332"/>
        <v>34.70011512722337</v>
      </c>
    </row>
    <row r="2694" spans="1:11" ht="13.5" x14ac:dyDescent="0.25">
      <c r="A2694" s="3">
        <f>TITRES_STAT!B2697</f>
        <v>45931</v>
      </c>
      <c r="B2694" s="6">
        <f>TITRES_STAT!D2697</f>
        <v>35.9</v>
      </c>
      <c r="C2694" s="2">
        <f t="shared" ref="C2694:C2706" si="333">B2694-B2693</f>
        <v>0</v>
      </c>
      <c r="D2694" s="2">
        <f t="shared" ref="D2694:D2706" si="334">AVERAGE(B2690:B2694)</f>
        <v>35.9</v>
      </c>
      <c r="E2694" s="2">
        <f t="shared" ref="E2694:E2706" si="335">AVERAGE(B2685:B2694)</f>
        <v>35.449999999999996</v>
      </c>
      <c r="F2694" s="2">
        <f t="shared" ref="F2694:F2706" si="336">AVERAGE(B2675:B2694)</f>
        <v>34.92499999999999</v>
      </c>
      <c r="G2694" s="2">
        <f t="shared" ref="G2694:G2706" si="337">AVERAGE(B2645:B2694)</f>
        <v>34.586000000000034</v>
      </c>
      <c r="H2694" s="2">
        <f t="shared" ref="H2694:H2706" si="338">AVERAGE(B2495:B2694)</f>
        <v>34.661999999999892</v>
      </c>
      <c r="I2694" s="2">
        <f t="array" ref="I2694">SUMPRODUCT(B2678:B2697, (ROW(B2678:B2697)-ROW(B2678)+1)) / (20*21/2)</f>
        <v>35.50714285714286</v>
      </c>
      <c r="J2694" s="2">
        <f t="shared" ref="J2694:J2706" si="339">$J$4*B2694+J2693*(1-$J$4)</f>
        <v>35.141539654631195</v>
      </c>
      <c r="K2694" s="2">
        <f t="shared" ref="K2694:K2706" si="340">$K$4*B2694+(1-$K$4)*K2693</f>
        <v>34.747169435959705</v>
      </c>
    </row>
    <row r="2695" spans="1:11" ht="13.5" x14ac:dyDescent="0.25">
      <c r="A2695" s="3">
        <f>TITRES_STAT!B2698</f>
        <v>45932</v>
      </c>
      <c r="B2695" s="6">
        <f>TITRES_STAT!D2698</f>
        <v>35.9</v>
      </c>
      <c r="C2695" s="2">
        <f t="shared" si="333"/>
        <v>0</v>
      </c>
      <c r="D2695" s="2">
        <f t="shared" si="334"/>
        <v>35.9</v>
      </c>
      <c r="E2695" s="2">
        <f t="shared" si="335"/>
        <v>35.599999999999994</v>
      </c>
      <c r="F2695" s="2">
        <f t="shared" si="336"/>
        <v>34.999999999999986</v>
      </c>
      <c r="G2695" s="2">
        <f t="shared" si="337"/>
        <v>34.616000000000028</v>
      </c>
      <c r="H2695" s="2">
        <f t="shared" si="338"/>
        <v>34.661999999999892</v>
      </c>
      <c r="I2695" s="2">
        <f t="array" ref="I2695">SUMPRODUCT(B2679:B2698, (ROW(B2679:B2698)-ROW(B2679)+1)) / (20*21/2)</f>
        <v>35.578571428571429</v>
      </c>
      <c r="J2695" s="2">
        <f t="shared" si="339"/>
        <v>35.21377397323775</v>
      </c>
      <c r="K2695" s="2">
        <f t="shared" si="340"/>
        <v>34.792378477686775</v>
      </c>
    </row>
    <row r="2696" spans="1:11" ht="13.5" x14ac:dyDescent="0.25">
      <c r="A2696" s="3">
        <f>TITRES_STAT!B2699</f>
        <v>45933</v>
      </c>
      <c r="B2696" s="6">
        <f>TITRES_STAT!D2699</f>
        <v>35.9</v>
      </c>
      <c r="C2696" s="2">
        <f t="shared" si="333"/>
        <v>0</v>
      </c>
      <c r="D2696" s="2">
        <f t="shared" si="334"/>
        <v>35.9</v>
      </c>
      <c r="E2696" s="2">
        <f t="shared" si="335"/>
        <v>35.749999999999993</v>
      </c>
      <c r="F2696" s="2">
        <f t="shared" si="336"/>
        <v>35.074999999999989</v>
      </c>
      <c r="G2696" s="2">
        <f t="shared" si="337"/>
        <v>34.646000000000029</v>
      </c>
      <c r="H2696" s="2">
        <f t="shared" si="338"/>
        <v>34.661999999999892</v>
      </c>
      <c r="I2696" s="2">
        <f t="array" ref="I2696">SUMPRODUCT(B2680:B2699, (ROW(B2680:B2699)-ROW(B2680)+1)) / (20*21/2)</f>
        <v>35.642857142857146</v>
      </c>
      <c r="J2696" s="2">
        <f t="shared" si="339"/>
        <v>35.279128832929395</v>
      </c>
      <c r="K2696" s="2">
        <f t="shared" si="340"/>
        <v>34.835814615816702</v>
      </c>
    </row>
    <row r="2697" spans="1:11" ht="13.5" x14ac:dyDescent="0.25">
      <c r="A2697" s="3">
        <f>TITRES_STAT!B2700</f>
        <v>45936</v>
      </c>
      <c r="B2697" s="6">
        <f>TITRES_STAT!D2700</f>
        <v>35.9</v>
      </c>
      <c r="C2697" s="2">
        <f t="shared" si="333"/>
        <v>0</v>
      </c>
      <c r="D2697" s="2">
        <f t="shared" si="334"/>
        <v>35.9</v>
      </c>
      <c r="E2697" s="2">
        <f t="shared" si="335"/>
        <v>35.899999999999991</v>
      </c>
      <c r="F2697" s="2">
        <f t="shared" si="336"/>
        <v>35.149999999999991</v>
      </c>
      <c r="G2697" s="2">
        <f t="shared" si="337"/>
        <v>34.67600000000003</v>
      </c>
      <c r="H2697" s="2">
        <f t="shared" si="338"/>
        <v>34.661999999999892</v>
      </c>
      <c r="I2697" s="2">
        <f t="array" ref="I2697">SUMPRODUCT(B2681:B2700, (ROW(B2681:B2700)-ROW(B2681)+1)) / (20*21/2)</f>
        <v>35.700000000000003</v>
      </c>
      <c r="J2697" s="2">
        <f t="shared" si="339"/>
        <v>35.338259420269452</v>
      </c>
      <c r="K2697" s="2">
        <f t="shared" si="340"/>
        <v>34.877547375980754</v>
      </c>
    </row>
    <row r="2698" spans="1:11" ht="13.5" x14ac:dyDescent="0.25">
      <c r="A2698" s="3">
        <f>TITRES_STAT!B2701</f>
        <v>45937</v>
      </c>
      <c r="B2698" s="6">
        <f>TITRES_STAT!D2701</f>
        <v>35.9</v>
      </c>
      <c r="C2698" s="2">
        <f t="shared" si="333"/>
        <v>0</v>
      </c>
      <c r="D2698" s="2">
        <f t="shared" si="334"/>
        <v>35.9</v>
      </c>
      <c r="E2698" s="2">
        <f t="shared" si="335"/>
        <v>35.899999999999991</v>
      </c>
      <c r="F2698" s="2">
        <f t="shared" si="336"/>
        <v>35.224999999999987</v>
      </c>
      <c r="G2698" s="2">
        <f t="shared" si="337"/>
        <v>34.706000000000031</v>
      </c>
      <c r="H2698" s="2">
        <f t="shared" si="338"/>
        <v>34.661999999999892</v>
      </c>
      <c r="I2698" s="2">
        <f t="array" ref="I2698">SUMPRODUCT(B2682:B2701, (ROW(B2682:B2701)-ROW(B2682)+1)) / (20*21/2)</f>
        <v>35.75</v>
      </c>
      <c r="J2698" s="2">
        <f t="shared" si="339"/>
        <v>35.391758523100933</v>
      </c>
      <c r="K2698" s="2">
        <f t="shared" si="340"/>
        <v>34.91764355731484</v>
      </c>
    </row>
    <row r="2699" spans="1:11" ht="13.5" x14ac:dyDescent="0.25">
      <c r="A2699" s="3">
        <f>TITRES_STAT!B2702</f>
        <v>45938</v>
      </c>
      <c r="B2699" s="6">
        <f>TITRES_STAT!D2702</f>
        <v>35.9</v>
      </c>
      <c r="C2699" s="2">
        <f t="shared" si="333"/>
        <v>0</v>
      </c>
      <c r="D2699" s="2">
        <f t="shared" si="334"/>
        <v>35.9</v>
      </c>
      <c r="E2699" s="2">
        <f t="shared" si="335"/>
        <v>35.899999999999991</v>
      </c>
      <c r="F2699" s="2">
        <f t="shared" si="336"/>
        <v>35.29999999999999</v>
      </c>
      <c r="G2699" s="2">
        <f t="shared" si="337"/>
        <v>34.736000000000033</v>
      </c>
      <c r="H2699" s="2">
        <f t="shared" si="338"/>
        <v>34.661999999999892</v>
      </c>
      <c r="I2699" s="2">
        <f t="array" ref="I2699">SUMPRODUCT(B2683:B2702, (ROW(B2683:B2702)-ROW(B2683)+1)) / (20*21/2)</f>
        <v>35.792857142857144</v>
      </c>
      <c r="J2699" s="2">
        <f t="shared" si="339"/>
        <v>35.440162473281795</v>
      </c>
      <c r="K2699" s="2">
        <f t="shared" si="340"/>
        <v>34.956167339380926</v>
      </c>
    </row>
    <row r="2700" spans="1:11" ht="13.5" x14ac:dyDescent="0.25">
      <c r="A2700" s="3">
        <f>TITRES_STAT!B2703</f>
        <v>45939</v>
      </c>
      <c r="B2700" s="6">
        <f>TITRES_STAT!D2703</f>
        <v>35.9</v>
      </c>
      <c r="C2700" s="2">
        <f t="shared" si="333"/>
        <v>0</v>
      </c>
      <c r="D2700" s="2">
        <f t="shared" si="334"/>
        <v>35.9</v>
      </c>
      <c r="E2700" s="2">
        <f t="shared" si="335"/>
        <v>35.899999999999991</v>
      </c>
      <c r="F2700" s="2">
        <f t="shared" si="336"/>
        <v>35.374999999999986</v>
      </c>
      <c r="G2700" s="2">
        <f t="shared" si="337"/>
        <v>34.766000000000034</v>
      </c>
      <c r="H2700" s="2">
        <f t="shared" si="338"/>
        <v>34.661999999999892</v>
      </c>
      <c r="I2700" s="2">
        <f t="array" ref="I2700">SUMPRODUCT(B2684:B2703, (ROW(B2684:B2703)-ROW(B2684)+1)) / (20*21/2)</f>
        <v>35.828571428571429</v>
      </c>
      <c r="J2700" s="2">
        <f t="shared" si="339"/>
        <v>35.483956523445435</v>
      </c>
      <c r="K2700" s="2">
        <f t="shared" si="340"/>
        <v>34.993180384895396</v>
      </c>
    </row>
    <row r="2701" spans="1:11" ht="13.5" x14ac:dyDescent="0.25">
      <c r="A2701" s="3">
        <f>TITRES_STAT!B2704</f>
        <v>45940</v>
      </c>
      <c r="B2701" s="6">
        <f>TITRES_STAT!D2704</f>
        <v>35.9</v>
      </c>
      <c r="C2701" s="2">
        <f t="shared" si="333"/>
        <v>0</v>
      </c>
      <c r="D2701" s="2">
        <f t="shared" si="334"/>
        <v>35.9</v>
      </c>
      <c r="E2701" s="2">
        <f t="shared" si="335"/>
        <v>35.899999999999991</v>
      </c>
      <c r="F2701" s="2">
        <f t="shared" si="336"/>
        <v>35.449999999999989</v>
      </c>
      <c r="G2701" s="2">
        <f t="shared" si="337"/>
        <v>34.796000000000028</v>
      </c>
      <c r="H2701" s="2">
        <f t="shared" si="338"/>
        <v>34.661999999999892</v>
      </c>
      <c r="I2701" s="2">
        <f t="array" ref="I2701">SUMPRODUCT(B2685:B2704, (ROW(B2685:B2704)-ROW(B2685)+1)) / (20*21/2)</f>
        <v>35.857142857142854</v>
      </c>
      <c r="J2701" s="2">
        <f t="shared" si="339"/>
        <v>35.523579711688726</v>
      </c>
      <c r="K2701" s="2">
        <f t="shared" si="340"/>
        <v>35.028741938428908</v>
      </c>
    </row>
    <row r="2702" spans="1:11" ht="13.5" x14ac:dyDescent="0.25">
      <c r="A2702" s="3">
        <f>TITRES_STAT!B2705</f>
        <v>45943</v>
      </c>
      <c r="B2702" s="6">
        <f>TITRES_STAT!D2705</f>
        <v>35.9</v>
      </c>
      <c r="C2702" s="2">
        <f t="shared" si="333"/>
        <v>0</v>
      </c>
      <c r="D2702" s="2">
        <f t="shared" si="334"/>
        <v>35.9</v>
      </c>
      <c r="E2702" s="2">
        <f t="shared" si="335"/>
        <v>35.899999999999991</v>
      </c>
      <c r="F2702" s="2">
        <f t="shared" si="336"/>
        <v>35.524999999999991</v>
      </c>
      <c r="G2702" s="2">
        <f t="shared" si="337"/>
        <v>34.826000000000029</v>
      </c>
      <c r="H2702" s="2">
        <f t="shared" si="338"/>
        <v>34.661999999999892</v>
      </c>
      <c r="I2702" s="2">
        <f t="array" ref="I2702">SUMPRODUCT(B2686:B2705, (ROW(B2686:B2705)-ROW(B2686)+1)) / (20*21/2)</f>
        <v>35.878571428571426</v>
      </c>
      <c r="J2702" s="2">
        <f t="shared" si="339"/>
        <v>35.559429262956463</v>
      </c>
      <c r="K2702" s="2">
        <f t="shared" si="340"/>
        <v>35.062908921235618</v>
      </c>
    </row>
    <row r="2703" spans="1:11" ht="13.5" x14ac:dyDescent="0.25">
      <c r="A2703" s="3">
        <f>TITRES_STAT!B2706</f>
        <v>45944</v>
      </c>
      <c r="B2703" s="6">
        <f>TITRES_STAT!D2706</f>
        <v>35.9</v>
      </c>
      <c r="C2703" s="2">
        <f t="shared" si="333"/>
        <v>0</v>
      </c>
      <c r="D2703" s="2">
        <f t="shared" si="334"/>
        <v>35.9</v>
      </c>
      <c r="E2703" s="2">
        <f t="shared" si="335"/>
        <v>35.899999999999991</v>
      </c>
      <c r="F2703" s="2">
        <f t="shared" si="336"/>
        <v>35.599999999999987</v>
      </c>
      <c r="G2703" s="2">
        <f t="shared" si="337"/>
        <v>34.85600000000003</v>
      </c>
      <c r="H2703" s="2">
        <f t="shared" si="338"/>
        <v>34.661999999999892</v>
      </c>
      <c r="I2703" s="2">
        <f t="array" ref="I2703">SUMPRODUCT(B2687:B2706, (ROW(B2687:B2706)-ROW(B2687)+1)) / (20*21/2)</f>
        <v>35.892857142857146</v>
      </c>
      <c r="J2703" s="2">
        <f t="shared" si="339"/>
        <v>35.591864571246326</v>
      </c>
      <c r="K2703" s="2">
        <f t="shared" si="340"/>
        <v>35.095736022363631</v>
      </c>
    </row>
    <row r="2704" spans="1:11" ht="13.5" x14ac:dyDescent="0.25">
      <c r="A2704" s="3">
        <f>TITRES_STAT!B2707</f>
        <v>45946</v>
      </c>
      <c r="B2704" s="6">
        <f>TITRES_STAT!D2707</f>
        <v>35.9</v>
      </c>
      <c r="C2704" s="2">
        <f t="shared" si="333"/>
        <v>0</v>
      </c>
      <c r="D2704" s="2">
        <f t="shared" si="334"/>
        <v>35.9</v>
      </c>
      <c r="E2704" s="2">
        <f t="shared" si="335"/>
        <v>35.899999999999991</v>
      </c>
      <c r="F2704" s="2">
        <f t="shared" si="336"/>
        <v>35.67499999999999</v>
      </c>
      <c r="G2704" s="2">
        <f t="shared" si="337"/>
        <v>34.886000000000031</v>
      </c>
      <c r="H2704" s="2">
        <f t="shared" si="338"/>
        <v>34.661999999999892</v>
      </c>
      <c r="I2704" s="2">
        <f t="array" ref="I2704">SUMPRODUCT(B2688:B2707, (ROW(B2688:B2707)-ROW(B2688)+1)) / (20*21/2)</f>
        <v>32.480952380952381</v>
      </c>
      <c r="J2704" s="2">
        <f t="shared" si="339"/>
        <v>35.621210802556199</v>
      </c>
      <c r="K2704" s="2">
        <f t="shared" si="340"/>
        <v>35.127275786192506</v>
      </c>
    </row>
    <row r="2705" spans="1:11" ht="13.5" x14ac:dyDescent="0.25">
      <c r="A2705" s="3">
        <f>TITRES_STAT!B2708</f>
        <v>45947</v>
      </c>
      <c r="B2705" s="6">
        <f>TITRES_STAT!D2708</f>
        <v>35.9</v>
      </c>
      <c r="C2705" s="2">
        <f t="shared" si="333"/>
        <v>0</v>
      </c>
      <c r="D2705" s="2">
        <f t="shared" si="334"/>
        <v>35.9</v>
      </c>
      <c r="E2705" s="2">
        <f t="shared" si="335"/>
        <v>35.899999999999991</v>
      </c>
      <c r="F2705" s="2">
        <f t="shared" si="336"/>
        <v>35.749999999999986</v>
      </c>
      <c r="G2705" s="2">
        <f t="shared" si="337"/>
        <v>34.916000000000032</v>
      </c>
      <c r="H2705" s="2">
        <f t="shared" si="338"/>
        <v>34.661999999999892</v>
      </c>
      <c r="I2705" s="2">
        <f t="array" ref="I2705">SUMPRODUCT(B2689:B2708, (ROW(B2689:B2708)-ROW(B2689)+1)) / (20*21/2)</f>
        <v>29.232857142857142</v>
      </c>
      <c r="J2705" s="2">
        <f t="shared" si="339"/>
        <v>35.647762154693702</v>
      </c>
      <c r="K2705" s="2">
        <f t="shared" si="340"/>
        <v>35.157578696537897</v>
      </c>
    </row>
    <row r="2706" spans="1:11" ht="13.5" x14ac:dyDescent="0.25">
      <c r="A2706" s="3">
        <f>TITRES_STAT!B2709</f>
        <v>45950</v>
      </c>
      <c r="B2706" s="6">
        <f>TITRES_STAT!D2709</f>
        <v>35.9</v>
      </c>
      <c r="C2706" s="2">
        <f t="shared" si="333"/>
        <v>0</v>
      </c>
      <c r="D2706" s="2">
        <f t="shared" si="334"/>
        <v>35.9</v>
      </c>
      <c r="E2706" s="2">
        <f t="shared" si="335"/>
        <v>35.899999999999991</v>
      </c>
      <c r="F2706" s="2">
        <f t="shared" si="336"/>
        <v>35.824999999999989</v>
      </c>
      <c r="G2706" s="2">
        <f t="shared" si="337"/>
        <v>34.946000000000033</v>
      </c>
      <c r="H2706" s="2">
        <f t="shared" si="338"/>
        <v>34.661999999999892</v>
      </c>
      <c r="I2706" s="2">
        <f t="array" ref="I2706">SUMPRODUCT(B2690:B2709, (ROW(B2690:B2709)-ROW(B2690)+1)) / (20*21/2)</f>
        <v>26.155714285714286</v>
      </c>
      <c r="J2706" s="2">
        <f t="shared" si="339"/>
        <v>35.671784806627635</v>
      </c>
      <c r="K2706" s="2">
        <f t="shared" si="340"/>
        <v>35.186693257457982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46.569299999999998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46.569299999999998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46.4846</v>
      </c>
      <c r="C4" s="2">
        <f t="shared" si="0"/>
        <v>-8.4699999999997999E-2</v>
      </c>
      <c r="D4" s="2">
        <f t="shared" si="1"/>
        <v>0</v>
      </c>
      <c r="E4" s="2">
        <f t="shared" si="2"/>
        <v>8.4699999999997999E-2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45.299199999999999</v>
      </c>
      <c r="C5" s="2">
        <f t="shared" si="0"/>
        <v>-1.1854000000000013</v>
      </c>
      <c r="D5" s="2">
        <f t="shared" si="1"/>
        <v>0</v>
      </c>
      <c r="E5" s="2">
        <f t="shared" si="2"/>
        <v>1.1854000000000013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45.299199999999999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45.299199999999999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44.875799999999998</v>
      </c>
      <c r="C8" s="2">
        <f t="shared" si="0"/>
        <v>-0.42340000000000089</v>
      </c>
      <c r="D8" s="2">
        <f t="shared" si="1"/>
        <v>0</v>
      </c>
      <c r="E8" s="2">
        <f t="shared" si="2"/>
        <v>0.42340000000000089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44.875799999999998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44.037599999999998</v>
      </c>
      <c r="C10" s="2">
        <f t="shared" si="0"/>
        <v>-0.8382000000000005</v>
      </c>
      <c r="D10" s="2">
        <f t="shared" si="1"/>
        <v>0</v>
      </c>
      <c r="E10" s="2">
        <f t="shared" si="2"/>
        <v>0.8382000000000005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44.875799999999998</v>
      </c>
      <c r="C11" s="2">
        <f t="shared" si="0"/>
        <v>0.8382000000000005</v>
      </c>
      <c r="D11" s="2">
        <f t="shared" si="1"/>
        <v>0.8382000000000005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44.0291</v>
      </c>
      <c r="C12" s="2">
        <f t="shared" si="0"/>
        <v>-0.84669999999999845</v>
      </c>
      <c r="D12" s="2">
        <f t="shared" si="1"/>
        <v>0</v>
      </c>
      <c r="E12" s="2">
        <f t="shared" si="2"/>
        <v>0.84669999999999845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43.182400000000001</v>
      </c>
      <c r="C13" s="2">
        <f t="shared" si="0"/>
        <v>-0.84669999999999845</v>
      </c>
      <c r="D13" s="2">
        <f t="shared" si="1"/>
        <v>0</v>
      </c>
      <c r="E13" s="2">
        <f t="shared" si="2"/>
        <v>0.84669999999999845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42.335700000000003</v>
      </c>
      <c r="C14" s="2">
        <f t="shared" si="0"/>
        <v>-0.84669999999999845</v>
      </c>
      <c r="D14" s="2">
        <f t="shared" si="1"/>
        <v>0</v>
      </c>
      <c r="E14" s="2">
        <f t="shared" si="2"/>
        <v>0.84669999999999845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42.335700000000003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43.182400000000001</v>
      </c>
      <c r="C16" s="2">
        <f t="shared" si="0"/>
        <v>0.84669999999999845</v>
      </c>
      <c r="D16" s="2">
        <f t="shared" si="1"/>
        <v>0.84669999999999845</v>
      </c>
      <c r="E16" s="2">
        <f t="shared" si="2"/>
        <v>0</v>
      </c>
      <c r="F16" s="2">
        <f>(SUM(D3:D16)/14)</f>
        <v>0.12034999999999993</v>
      </c>
      <c r="G16" s="2">
        <f>SUM(E3:E16)/14</f>
        <v>0.3622714285714283</v>
      </c>
      <c r="H16" s="2">
        <f>F16/G16</f>
        <v>0.33220947198233375</v>
      </c>
      <c r="I16" s="2">
        <f>IF(G16=0,100,100-(100/(1+H16)))</f>
        <v>24.936729468527545</v>
      </c>
    </row>
    <row r="17" spans="1:9" ht="13.5" x14ac:dyDescent="0.25">
      <c r="A17" s="3">
        <f>TITRES_STAT!B20</f>
        <v>42030</v>
      </c>
      <c r="B17" s="6">
        <f>TITRES_STAT!D20</f>
        <v>43.182400000000001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0.11175357142857135</v>
      </c>
      <c r="G17" s="2">
        <f>((G16*13)+E17)/14</f>
        <v>0.33639489795918343</v>
      </c>
      <c r="H17" s="2">
        <f t="shared" ref="H17:H80" si="3">F17/G17</f>
        <v>0.33220947198233369</v>
      </c>
      <c r="I17" s="2">
        <f t="shared" ref="I17:I80" si="4">IF(G17=0,100,100-(100/(1+H17)))</f>
        <v>24.936729468527531</v>
      </c>
    </row>
    <row r="18" spans="1:9" ht="13.5" x14ac:dyDescent="0.25">
      <c r="A18" s="3">
        <f>TITRES_STAT!B21</f>
        <v>42031</v>
      </c>
      <c r="B18" s="6">
        <f>TITRES_STAT!D21</f>
        <v>43.182400000000001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0.10377117346938769</v>
      </c>
      <c r="G18" s="2">
        <f t="shared" si="5"/>
        <v>0.3123666909620989</v>
      </c>
      <c r="H18" s="2">
        <f t="shared" si="3"/>
        <v>0.33220947198233369</v>
      </c>
      <c r="I18" s="2">
        <f t="shared" si="4"/>
        <v>24.936729468527531</v>
      </c>
    </row>
    <row r="19" spans="1:9" ht="13.5" x14ac:dyDescent="0.25">
      <c r="A19" s="3">
        <f>TITRES_STAT!B22</f>
        <v>42032</v>
      </c>
      <c r="B19" s="6">
        <f>TITRES_STAT!D22</f>
        <v>43.182400000000001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9.6358946793002859E-2</v>
      </c>
      <c r="G19" s="2">
        <f t="shared" si="5"/>
        <v>0.29005478446480609</v>
      </c>
      <c r="H19" s="2">
        <f t="shared" si="3"/>
        <v>0.33220947198233375</v>
      </c>
      <c r="I19" s="2">
        <f t="shared" si="4"/>
        <v>24.936729468527545</v>
      </c>
    </row>
    <row r="20" spans="1:9" ht="13.5" x14ac:dyDescent="0.25">
      <c r="A20" s="3">
        <f>TITRES_STAT!B23</f>
        <v>42033</v>
      </c>
      <c r="B20" s="6">
        <f>TITRES_STAT!D23</f>
        <v>42.335700000000003</v>
      </c>
      <c r="C20" s="2">
        <f t="shared" si="0"/>
        <v>-0.84669999999999845</v>
      </c>
      <c r="D20" s="2">
        <f t="shared" si="1"/>
        <v>0</v>
      </c>
      <c r="E20" s="2">
        <f t="shared" si="2"/>
        <v>0.84669999999999845</v>
      </c>
      <c r="F20" s="2">
        <f t="shared" si="5"/>
        <v>8.9476164879216946E-2</v>
      </c>
      <c r="G20" s="2">
        <f t="shared" si="5"/>
        <v>0.32981515700303415</v>
      </c>
      <c r="H20" s="2">
        <f t="shared" si="3"/>
        <v>0.27129185235836145</v>
      </c>
      <c r="I20" s="2">
        <f t="shared" si="4"/>
        <v>21.33985613571663</v>
      </c>
    </row>
    <row r="21" spans="1:9" ht="13.5" x14ac:dyDescent="0.25">
      <c r="A21" s="3">
        <f>TITRES_STAT!B24</f>
        <v>42034</v>
      </c>
      <c r="B21" s="6">
        <f>TITRES_STAT!D24</f>
        <v>41.9377</v>
      </c>
      <c r="C21" s="2">
        <f t="shared" si="0"/>
        <v>-0.39800000000000324</v>
      </c>
      <c r="D21" s="2">
        <f t="shared" si="1"/>
        <v>0</v>
      </c>
      <c r="E21" s="2">
        <f t="shared" si="2"/>
        <v>0.39800000000000324</v>
      </c>
      <c r="F21" s="2">
        <f t="shared" si="5"/>
        <v>8.3085010244987156E-2</v>
      </c>
      <c r="G21" s="2">
        <f t="shared" si="5"/>
        <v>0.33468550293138905</v>
      </c>
      <c r="H21" s="2">
        <f t="shared" si="3"/>
        <v>0.2482480104972449</v>
      </c>
      <c r="I21" s="2">
        <f t="shared" si="4"/>
        <v>19.887715294523417</v>
      </c>
    </row>
    <row r="22" spans="1:9" ht="13.5" x14ac:dyDescent="0.25">
      <c r="A22" s="3">
        <f>TITRES_STAT!B25</f>
        <v>42037</v>
      </c>
      <c r="B22" s="6">
        <f>TITRES_STAT!D25</f>
        <v>42.327199999999998</v>
      </c>
      <c r="C22" s="2">
        <f t="shared" si="0"/>
        <v>0.38949999999999818</v>
      </c>
      <c r="D22" s="2">
        <f t="shared" si="1"/>
        <v>0.38949999999999818</v>
      </c>
      <c r="E22" s="2">
        <f t="shared" si="2"/>
        <v>0</v>
      </c>
      <c r="F22" s="2">
        <f t="shared" si="5"/>
        <v>0.10497179522748794</v>
      </c>
      <c r="G22" s="2">
        <f t="shared" si="5"/>
        <v>0.31077939557914697</v>
      </c>
      <c r="H22" s="2">
        <f t="shared" si="3"/>
        <v>0.33776948124849066</v>
      </c>
      <c r="I22" s="2">
        <f t="shared" si="4"/>
        <v>25.24870584827984</v>
      </c>
    </row>
    <row r="23" spans="1:9" ht="13.5" x14ac:dyDescent="0.25">
      <c r="A23" s="3">
        <f>TITRES_STAT!B26</f>
        <v>42038</v>
      </c>
      <c r="B23" s="6">
        <f>TITRES_STAT!D26</f>
        <v>42.318800000000003</v>
      </c>
      <c r="C23" s="2">
        <f t="shared" si="0"/>
        <v>-8.399999999994634E-3</v>
      </c>
      <c r="D23" s="2">
        <f t="shared" si="1"/>
        <v>0</v>
      </c>
      <c r="E23" s="2">
        <f t="shared" si="2"/>
        <v>8.399999999994634E-3</v>
      </c>
      <c r="F23" s="2">
        <f t="shared" si="5"/>
        <v>9.7473809854095941E-2</v>
      </c>
      <c r="G23" s="2">
        <f t="shared" si="5"/>
        <v>0.28918086732349318</v>
      </c>
      <c r="H23" s="2">
        <f t="shared" si="3"/>
        <v>0.33706866832602905</v>
      </c>
      <c r="I23" s="2">
        <f t="shared" si="4"/>
        <v>25.209525607090114</v>
      </c>
    </row>
    <row r="24" spans="1:9" ht="13.5" x14ac:dyDescent="0.25">
      <c r="A24" s="3">
        <f>TITRES_STAT!B27</f>
        <v>42039</v>
      </c>
      <c r="B24" s="6">
        <f>TITRES_STAT!D27</f>
        <v>42.318800000000003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9.0511394864517661E-2</v>
      </c>
      <c r="G24" s="2">
        <f t="shared" si="5"/>
        <v>0.26852509108610084</v>
      </c>
      <c r="H24" s="2">
        <f t="shared" si="3"/>
        <v>0.33706866832602905</v>
      </c>
      <c r="I24" s="2">
        <f t="shared" si="4"/>
        <v>25.209525607090114</v>
      </c>
    </row>
    <row r="25" spans="1:9" ht="13.5" x14ac:dyDescent="0.25">
      <c r="A25" s="3">
        <f>TITRES_STAT!B28</f>
        <v>42040</v>
      </c>
      <c r="B25" s="6">
        <f>TITRES_STAT!D28</f>
        <v>41.057200000000002</v>
      </c>
      <c r="C25" s="2">
        <f t="shared" si="0"/>
        <v>-1.2616000000000014</v>
      </c>
      <c r="D25" s="2">
        <f t="shared" si="1"/>
        <v>0</v>
      </c>
      <c r="E25" s="2">
        <f t="shared" si="2"/>
        <v>1.2616000000000014</v>
      </c>
      <c r="F25" s="2">
        <f t="shared" si="5"/>
        <v>8.4046295231337817E-2</v>
      </c>
      <c r="G25" s="2">
        <f t="shared" si="5"/>
        <v>0.33945901315137944</v>
      </c>
      <c r="H25" s="2">
        <f t="shared" si="3"/>
        <v>0.24758893408394475</v>
      </c>
      <c r="I25" s="2">
        <f t="shared" si="4"/>
        <v>19.845393568334231</v>
      </c>
    </row>
    <row r="26" spans="1:9" ht="13.5" x14ac:dyDescent="0.25">
      <c r="A26" s="3">
        <f>TITRES_STAT!B29</f>
        <v>42041</v>
      </c>
      <c r="B26" s="6">
        <f>TITRES_STAT!D29</f>
        <v>41.9039</v>
      </c>
      <c r="C26" s="2">
        <f t="shared" si="0"/>
        <v>0.84669999999999845</v>
      </c>
      <c r="D26" s="2">
        <f t="shared" si="1"/>
        <v>0.84669999999999845</v>
      </c>
      <c r="E26" s="2">
        <f t="shared" si="2"/>
        <v>0</v>
      </c>
      <c r="F26" s="2">
        <f t="shared" si="5"/>
        <v>0.13852155985767073</v>
      </c>
      <c r="G26" s="2">
        <f t="shared" si="5"/>
        <v>0.31521194078342374</v>
      </c>
      <c r="H26" s="2">
        <f t="shared" si="3"/>
        <v>0.43945530589162013</v>
      </c>
      <c r="I26" s="2">
        <f t="shared" si="4"/>
        <v>30.529277574159551</v>
      </c>
    </row>
    <row r="27" spans="1:9" ht="13.5" x14ac:dyDescent="0.25">
      <c r="A27" s="3">
        <f>TITRES_STAT!B30</f>
        <v>42044</v>
      </c>
      <c r="B27" s="6">
        <f>TITRES_STAT!D30</f>
        <v>41.8277</v>
      </c>
      <c r="C27" s="2">
        <f t="shared" si="0"/>
        <v>-7.6200000000000045E-2</v>
      </c>
      <c r="D27" s="2">
        <f t="shared" si="1"/>
        <v>0</v>
      </c>
      <c r="E27" s="2">
        <f t="shared" si="2"/>
        <v>7.6200000000000045E-2</v>
      </c>
      <c r="F27" s="2">
        <f t="shared" si="5"/>
        <v>0.12862716272497995</v>
      </c>
      <c r="G27" s="2">
        <f t="shared" si="5"/>
        <v>0.29813965929889352</v>
      </c>
      <c r="H27" s="2">
        <f t="shared" si="3"/>
        <v>0.43143258105097498</v>
      </c>
      <c r="I27" s="2">
        <f t="shared" si="4"/>
        <v>30.139916246297261</v>
      </c>
    </row>
    <row r="28" spans="1:9" ht="13.5" x14ac:dyDescent="0.25">
      <c r="A28" s="3">
        <f>TITRES_STAT!B31</f>
        <v>42045</v>
      </c>
      <c r="B28" s="6">
        <f>TITRES_STAT!D31</f>
        <v>42.310299999999998</v>
      </c>
      <c r="C28" s="2">
        <f t="shared" si="0"/>
        <v>0.48259999999999792</v>
      </c>
      <c r="D28" s="2">
        <f t="shared" si="1"/>
        <v>0.48259999999999792</v>
      </c>
      <c r="E28" s="2">
        <f t="shared" si="2"/>
        <v>0</v>
      </c>
      <c r="F28" s="2">
        <f>((F27*13)+D28)/14</f>
        <v>0.15391093681605267</v>
      </c>
      <c r="G28" s="2">
        <f>((G27*13)+E28)/14</f>
        <v>0.27684396934897254</v>
      </c>
      <c r="H28" s="2">
        <f t="shared" si="3"/>
        <v>0.55594830972114107</v>
      </c>
      <c r="I28" s="2">
        <f t="shared" si="4"/>
        <v>35.730512784244027</v>
      </c>
    </row>
    <row r="29" spans="1:9" ht="13.5" x14ac:dyDescent="0.25">
      <c r="A29" s="3">
        <f>TITRES_STAT!B32</f>
        <v>42046</v>
      </c>
      <c r="B29" s="6">
        <f>TITRES_STAT!D32</f>
        <v>42.2256</v>
      </c>
      <c r="C29" s="2">
        <f t="shared" si="0"/>
        <v>-8.4699999999997999E-2</v>
      </c>
      <c r="D29" s="2">
        <f t="shared" si="1"/>
        <v>0</v>
      </c>
      <c r="E29" s="2">
        <f t="shared" si="2"/>
        <v>8.4699999999997999E-2</v>
      </c>
      <c r="F29" s="2">
        <f t="shared" ref="F29:G44" si="6">((F28*13)+D29)/14</f>
        <v>0.1429172984720489</v>
      </c>
      <c r="G29" s="2">
        <f t="shared" si="6"/>
        <v>0.26311940010976004</v>
      </c>
      <c r="H29" s="2">
        <f t="shared" si="3"/>
        <v>0.54316518817096371</v>
      </c>
      <c r="I29" s="2">
        <f t="shared" si="4"/>
        <v>35.198123463033156</v>
      </c>
    </row>
    <row r="30" spans="1:9" ht="13.5" x14ac:dyDescent="0.25">
      <c r="A30" s="3">
        <f>TITRES_STAT!B33</f>
        <v>42047</v>
      </c>
      <c r="B30" s="6">
        <f>TITRES_STAT!D33</f>
        <v>42.2256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0.1327089200097597</v>
      </c>
      <c r="G30" s="2">
        <f t="shared" si="6"/>
        <v>0.24432515724477716</v>
      </c>
      <c r="H30" s="2">
        <f t="shared" si="3"/>
        <v>0.54316518817096382</v>
      </c>
      <c r="I30" s="2">
        <f t="shared" si="4"/>
        <v>35.198123463033156</v>
      </c>
    </row>
    <row r="31" spans="1:9" ht="13.5" x14ac:dyDescent="0.25">
      <c r="A31" s="3">
        <f>TITRES_STAT!B34</f>
        <v>42048</v>
      </c>
      <c r="B31" s="6">
        <f>TITRES_STAT!D34</f>
        <v>42.310299999999998</v>
      </c>
      <c r="C31" s="2">
        <f t="shared" si="0"/>
        <v>8.4699999999997999E-2</v>
      </c>
      <c r="D31" s="2">
        <f t="shared" si="1"/>
        <v>8.4699999999997999E-2</v>
      </c>
      <c r="E31" s="2">
        <f t="shared" si="2"/>
        <v>0</v>
      </c>
      <c r="F31" s="2">
        <f t="shared" si="6"/>
        <v>0.12927971143763387</v>
      </c>
      <c r="G31" s="2">
        <f t="shared" si="6"/>
        <v>0.22687336029872165</v>
      </c>
      <c r="H31" s="2">
        <f t="shared" si="3"/>
        <v>0.56983204756791495</v>
      </c>
      <c r="I31" s="2">
        <f t="shared" si="4"/>
        <v>36.298917992579874</v>
      </c>
    </row>
    <row r="32" spans="1:9" ht="13.5" x14ac:dyDescent="0.25">
      <c r="A32" s="3">
        <f>TITRES_STAT!B35</f>
        <v>42051</v>
      </c>
      <c r="B32" s="6">
        <f>TITRES_STAT!D35</f>
        <v>42.318800000000003</v>
      </c>
      <c r="C32" s="2">
        <f t="shared" si="0"/>
        <v>8.5000000000050591E-3</v>
      </c>
      <c r="D32" s="2">
        <f t="shared" si="1"/>
        <v>8.5000000000050591E-3</v>
      </c>
      <c r="E32" s="2">
        <f t="shared" si="2"/>
        <v>0</v>
      </c>
      <c r="F32" s="2">
        <f t="shared" si="6"/>
        <v>0.12065258919208896</v>
      </c>
      <c r="G32" s="2">
        <f t="shared" si="6"/>
        <v>0.21066812027738438</v>
      </c>
      <c r="H32" s="2">
        <f t="shared" si="3"/>
        <v>0.57271403491533046</v>
      </c>
      <c r="I32" s="2">
        <f t="shared" si="4"/>
        <v>36.415649774891435</v>
      </c>
    </row>
    <row r="33" spans="1:9" ht="13.5" x14ac:dyDescent="0.25">
      <c r="A33" s="3">
        <f>TITRES_STAT!B36</f>
        <v>42052</v>
      </c>
      <c r="B33" s="6">
        <f>TITRES_STAT!D36</f>
        <v>43.173999999999999</v>
      </c>
      <c r="C33" s="2">
        <f t="shared" si="0"/>
        <v>0.85519999999999641</v>
      </c>
      <c r="D33" s="2">
        <f t="shared" si="1"/>
        <v>0.85519999999999641</v>
      </c>
      <c r="E33" s="2">
        <f t="shared" si="2"/>
        <v>0</v>
      </c>
      <c r="F33" s="2">
        <f t="shared" si="6"/>
        <v>0.17312026139265377</v>
      </c>
      <c r="G33" s="2">
        <f t="shared" si="6"/>
        <v>0.19562039740042833</v>
      </c>
      <c r="H33" s="2">
        <f t="shared" si="3"/>
        <v>0.88498062417429024</v>
      </c>
      <c r="I33" s="2">
        <f t="shared" si="4"/>
        <v>46.949056813883864</v>
      </c>
    </row>
    <row r="34" spans="1:9" ht="13.5" x14ac:dyDescent="0.25">
      <c r="A34" s="3">
        <f>TITRES_STAT!B37</f>
        <v>42053</v>
      </c>
      <c r="B34" s="6">
        <f>TITRES_STAT!D37</f>
        <v>43.173999999999999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0.16075452843603563</v>
      </c>
      <c r="G34" s="2">
        <f t="shared" si="6"/>
        <v>0.18164751187182632</v>
      </c>
      <c r="H34" s="2">
        <f t="shared" si="3"/>
        <v>0.88498062417429013</v>
      </c>
      <c r="I34" s="2">
        <f t="shared" si="4"/>
        <v>46.949056813883864</v>
      </c>
    </row>
    <row r="35" spans="1:9" ht="13.5" x14ac:dyDescent="0.25">
      <c r="A35" s="3">
        <f>TITRES_STAT!B38</f>
        <v>42054</v>
      </c>
      <c r="B35" s="6">
        <f>TITRES_STAT!D38</f>
        <v>43.173999999999999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0.14927206211917593</v>
      </c>
      <c r="G35" s="2">
        <f t="shared" si="6"/>
        <v>0.16867268959526729</v>
      </c>
      <c r="H35" s="2">
        <f t="shared" si="3"/>
        <v>0.88498062417429002</v>
      </c>
      <c r="I35" s="2">
        <f t="shared" si="4"/>
        <v>46.949056813883864</v>
      </c>
    </row>
    <row r="36" spans="1:9" ht="13.5" x14ac:dyDescent="0.25">
      <c r="A36" s="3">
        <f>TITRES_STAT!B39</f>
        <v>42055</v>
      </c>
      <c r="B36" s="6">
        <f>TITRES_STAT!D39</f>
        <v>42.335700000000003</v>
      </c>
      <c r="C36" s="2">
        <f t="shared" si="0"/>
        <v>-0.83829999999999671</v>
      </c>
      <c r="D36" s="2">
        <f t="shared" si="1"/>
        <v>0</v>
      </c>
      <c r="E36" s="2">
        <f t="shared" si="2"/>
        <v>0.83829999999999671</v>
      </c>
      <c r="F36" s="2">
        <f t="shared" si="6"/>
        <v>0.13860977196780622</v>
      </c>
      <c r="G36" s="2">
        <f t="shared" si="6"/>
        <v>0.21650321176703366</v>
      </c>
      <c r="H36" s="2">
        <f t="shared" si="3"/>
        <v>0.64022039597710922</v>
      </c>
      <c r="I36" s="2">
        <f t="shared" si="4"/>
        <v>39.032583520321253</v>
      </c>
    </row>
    <row r="37" spans="1:9" ht="13.5" x14ac:dyDescent="0.25">
      <c r="A37" s="3">
        <f>TITRES_STAT!B40</f>
        <v>42058</v>
      </c>
      <c r="B37" s="6">
        <f>TITRES_STAT!D40</f>
        <v>42.335700000000003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0.12870907397010578</v>
      </c>
      <c r="G37" s="2">
        <f t="shared" si="6"/>
        <v>0.20103869664081694</v>
      </c>
      <c r="H37" s="2">
        <f t="shared" si="3"/>
        <v>0.64022039597710934</v>
      </c>
      <c r="I37" s="2">
        <f t="shared" si="4"/>
        <v>39.032583520321261</v>
      </c>
    </row>
    <row r="38" spans="1:9" ht="13.5" x14ac:dyDescent="0.25">
      <c r="A38" s="3">
        <f>TITRES_STAT!B41</f>
        <v>42059</v>
      </c>
      <c r="B38" s="6">
        <f>TITRES_STAT!D41</f>
        <v>42.335700000000003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0.1195155686865268</v>
      </c>
      <c r="G38" s="2">
        <f t="shared" si="6"/>
        <v>0.18667878973790145</v>
      </c>
      <c r="H38" s="2">
        <f t="shared" si="3"/>
        <v>0.64022039597710934</v>
      </c>
      <c r="I38" s="2">
        <f t="shared" si="4"/>
        <v>39.032583520321261</v>
      </c>
    </row>
    <row r="39" spans="1:9" ht="13.5" x14ac:dyDescent="0.25">
      <c r="A39" s="3">
        <f>TITRES_STAT!B42</f>
        <v>42060</v>
      </c>
      <c r="B39" s="6">
        <f>TITRES_STAT!D42</f>
        <v>42.335700000000003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0.11097874235177488</v>
      </c>
      <c r="G39" s="2">
        <f t="shared" si="6"/>
        <v>0.1733445904709085</v>
      </c>
      <c r="H39" s="2">
        <f t="shared" si="3"/>
        <v>0.64022039597710922</v>
      </c>
      <c r="I39" s="2">
        <f t="shared" si="4"/>
        <v>39.032583520321253</v>
      </c>
    </row>
    <row r="40" spans="1:9" ht="13.5" x14ac:dyDescent="0.25">
      <c r="A40" s="3">
        <f>TITRES_STAT!B43</f>
        <v>42061</v>
      </c>
      <c r="B40" s="6">
        <f>TITRES_STAT!D43</f>
        <v>41.065600000000003</v>
      </c>
      <c r="C40" s="2">
        <f t="shared" si="0"/>
        <v>-1.2700999999999993</v>
      </c>
      <c r="D40" s="2">
        <f t="shared" si="1"/>
        <v>0</v>
      </c>
      <c r="E40" s="2">
        <f t="shared" si="2"/>
        <v>1.2700999999999993</v>
      </c>
      <c r="F40" s="2">
        <f t="shared" si="6"/>
        <v>0.1030516893266481</v>
      </c>
      <c r="G40" s="2">
        <f t="shared" si="6"/>
        <v>0.25168426258012927</v>
      </c>
      <c r="H40" s="2">
        <f t="shared" si="3"/>
        <v>0.40944828361622054</v>
      </c>
      <c r="I40" s="2">
        <f t="shared" si="4"/>
        <v>29.05025238426623</v>
      </c>
    </row>
    <row r="41" spans="1:9" ht="13.5" x14ac:dyDescent="0.25">
      <c r="A41" s="3">
        <f>TITRES_STAT!B44</f>
        <v>42062</v>
      </c>
      <c r="B41" s="6">
        <f>TITRES_STAT!D44</f>
        <v>41.488999999999997</v>
      </c>
      <c r="C41" s="2">
        <f t="shared" si="0"/>
        <v>0.42339999999999378</v>
      </c>
      <c r="D41" s="2">
        <f t="shared" si="1"/>
        <v>0.42339999999999378</v>
      </c>
      <c r="E41" s="2">
        <f t="shared" si="2"/>
        <v>0</v>
      </c>
      <c r="F41" s="2">
        <f t="shared" si="6"/>
        <v>0.12593371151760135</v>
      </c>
      <c r="G41" s="2">
        <f t="shared" si="6"/>
        <v>0.23370681525297718</v>
      </c>
      <c r="H41" s="2">
        <f t="shared" si="3"/>
        <v>0.53885339792630238</v>
      </c>
      <c r="I41" s="2">
        <f t="shared" si="4"/>
        <v>35.016551846487772</v>
      </c>
    </row>
    <row r="42" spans="1:9" ht="13.5" x14ac:dyDescent="0.25">
      <c r="A42" s="3">
        <f>TITRES_STAT!B45</f>
        <v>42065</v>
      </c>
      <c r="B42" s="6">
        <f>TITRES_STAT!D45</f>
        <v>41.488999999999997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0.11693844640920126</v>
      </c>
      <c r="G42" s="2">
        <f t="shared" si="6"/>
        <v>0.21701347130633594</v>
      </c>
      <c r="H42" s="2">
        <f t="shared" si="3"/>
        <v>0.53885339792630249</v>
      </c>
      <c r="I42" s="2">
        <f t="shared" si="4"/>
        <v>35.016551846487772</v>
      </c>
    </row>
    <row r="43" spans="1:9" ht="13.5" x14ac:dyDescent="0.25">
      <c r="A43" s="3">
        <f>TITRES_STAT!B46</f>
        <v>42066</v>
      </c>
      <c r="B43" s="6">
        <f>TITRES_STAT!D46</f>
        <v>41.488999999999997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0.10858570023711546</v>
      </c>
      <c r="G43" s="2">
        <f t="shared" si="6"/>
        <v>0.20151250907016907</v>
      </c>
      <c r="H43" s="2">
        <f t="shared" si="3"/>
        <v>0.53885339792630249</v>
      </c>
      <c r="I43" s="2">
        <f t="shared" si="4"/>
        <v>35.016551846487772</v>
      </c>
    </row>
    <row r="44" spans="1:9" ht="13.5" x14ac:dyDescent="0.25">
      <c r="A44" s="3">
        <f>TITRES_STAT!B47</f>
        <v>42067</v>
      </c>
      <c r="B44" s="6">
        <f>TITRES_STAT!D47</f>
        <v>41.488999999999997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0.10082957879160721</v>
      </c>
      <c r="G44" s="2">
        <f t="shared" si="6"/>
        <v>0.18711875842229983</v>
      </c>
      <c r="H44" s="2">
        <f t="shared" si="3"/>
        <v>0.5388533979263026</v>
      </c>
      <c r="I44" s="2">
        <f t="shared" si="4"/>
        <v>35.016551846487772</v>
      </c>
    </row>
    <row r="45" spans="1:9" ht="13.5" x14ac:dyDescent="0.25">
      <c r="A45" s="3">
        <f>TITRES_STAT!B48</f>
        <v>42068</v>
      </c>
      <c r="B45" s="6">
        <f>TITRES_STAT!D48</f>
        <v>41.488999999999997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9.3627466020778122E-2</v>
      </c>
      <c r="G45" s="2">
        <f t="shared" si="7"/>
        <v>0.17375313282070698</v>
      </c>
      <c r="H45" s="2">
        <f t="shared" si="3"/>
        <v>0.5388533979263026</v>
      </c>
      <c r="I45" s="2">
        <f t="shared" si="4"/>
        <v>35.016551846487772</v>
      </c>
    </row>
    <row r="46" spans="1:9" ht="13.5" x14ac:dyDescent="0.25">
      <c r="A46" s="3">
        <f>TITRES_STAT!B49</f>
        <v>42069</v>
      </c>
      <c r="B46" s="6">
        <f>TITRES_STAT!D49</f>
        <v>41.912300000000002</v>
      </c>
      <c r="C46" s="2">
        <f t="shared" si="0"/>
        <v>0.42330000000000467</v>
      </c>
      <c r="D46" s="2">
        <f t="shared" si="1"/>
        <v>0.42330000000000467</v>
      </c>
      <c r="E46" s="2">
        <f t="shared" si="2"/>
        <v>0</v>
      </c>
      <c r="F46" s="2">
        <f t="shared" si="7"/>
        <v>0.11717550416215146</v>
      </c>
      <c r="G46" s="2">
        <f t="shared" si="7"/>
        <v>0.16134219476208506</v>
      </c>
      <c r="H46" s="2">
        <f t="shared" si="3"/>
        <v>0.72625455687483531</v>
      </c>
      <c r="I46" s="2">
        <f t="shared" si="4"/>
        <v>42.071115988225223</v>
      </c>
    </row>
    <row r="47" spans="1:9" ht="13.5" x14ac:dyDescent="0.25">
      <c r="A47" s="3">
        <f>TITRES_STAT!B50</f>
        <v>42072</v>
      </c>
      <c r="B47" s="6">
        <f>TITRES_STAT!D50</f>
        <v>41.488999999999997</v>
      </c>
      <c r="C47" s="2">
        <f t="shared" si="0"/>
        <v>-0.42330000000000467</v>
      </c>
      <c r="D47" s="2">
        <f t="shared" si="1"/>
        <v>0</v>
      </c>
      <c r="E47" s="2">
        <f t="shared" si="2"/>
        <v>0.42330000000000467</v>
      </c>
      <c r="F47" s="2">
        <f t="shared" si="7"/>
        <v>0.10880582529342635</v>
      </c>
      <c r="G47" s="2">
        <f t="shared" si="7"/>
        <v>0.18005346656479362</v>
      </c>
      <c r="H47" s="2">
        <f t="shared" si="3"/>
        <v>0.60429730884560184</v>
      </c>
      <c r="I47" s="2">
        <f t="shared" si="4"/>
        <v>37.667413983286785</v>
      </c>
    </row>
    <row r="48" spans="1:9" ht="13.5" x14ac:dyDescent="0.25">
      <c r="A48" s="3">
        <f>TITRES_STAT!B51</f>
        <v>42073</v>
      </c>
      <c r="B48" s="6">
        <f>TITRES_STAT!D51</f>
        <v>40.244300000000003</v>
      </c>
      <c r="C48" s="2">
        <f t="shared" si="0"/>
        <v>-1.2446999999999946</v>
      </c>
      <c r="D48" s="2">
        <f t="shared" si="1"/>
        <v>0</v>
      </c>
      <c r="E48" s="2">
        <f t="shared" si="2"/>
        <v>1.2446999999999946</v>
      </c>
      <c r="F48" s="2">
        <f t="shared" si="7"/>
        <v>0.10103398062961018</v>
      </c>
      <c r="G48" s="2">
        <f t="shared" si="7"/>
        <v>0.25609964752445086</v>
      </c>
      <c r="H48" s="2">
        <f t="shared" si="3"/>
        <v>0.39451042438457107</v>
      </c>
      <c r="I48" s="2">
        <f t="shared" si="4"/>
        <v>28.29024562929871</v>
      </c>
    </row>
    <row r="49" spans="1:9" ht="13.5" x14ac:dyDescent="0.25">
      <c r="A49" s="3">
        <f>TITRES_STAT!B52</f>
        <v>42074</v>
      </c>
      <c r="B49" s="6">
        <f>TITRES_STAT!D52</f>
        <v>40.244300000000003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9.3817267727495171E-2</v>
      </c>
      <c r="G49" s="2">
        <f t="shared" si="7"/>
        <v>0.23780681555841868</v>
      </c>
      <c r="H49" s="2">
        <f t="shared" si="3"/>
        <v>0.39451042438457107</v>
      </c>
      <c r="I49" s="2">
        <f t="shared" si="4"/>
        <v>28.29024562929871</v>
      </c>
    </row>
    <row r="50" spans="1:9" ht="13.5" x14ac:dyDescent="0.25">
      <c r="A50" s="3">
        <f>TITRES_STAT!B53</f>
        <v>42075</v>
      </c>
      <c r="B50" s="6">
        <f>TITRES_STAT!D53</f>
        <v>41.404299999999999</v>
      </c>
      <c r="C50" s="2">
        <f t="shared" si="0"/>
        <v>1.1599999999999966</v>
      </c>
      <c r="D50" s="2">
        <f t="shared" si="1"/>
        <v>1.1599999999999966</v>
      </c>
      <c r="E50" s="2">
        <f t="shared" si="2"/>
        <v>0</v>
      </c>
      <c r="F50" s="2">
        <f t="shared" si="7"/>
        <v>0.16997317717553098</v>
      </c>
      <c r="G50" s="2">
        <f t="shared" si="7"/>
        <v>0.22082061444710305</v>
      </c>
      <c r="H50" s="2">
        <f t="shared" si="3"/>
        <v>0.76973419171536439</v>
      </c>
      <c r="I50" s="2">
        <f t="shared" si="4"/>
        <v>43.49433916792205</v>
      </c>
    </row>
    <row r="51" spans="1:9" ht="13.5" x14ac:dyDescent="0.25">
      <c r="A51" s="3">
        <f>TITRES_STAT!B54</f>
        <v>42076</v>
      </c>
      <c r="B51" s="6">
        <f>TITRES_STAT!D54</f>
        <v>41.404299999999999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0.15783223594870735</v>
      </c>
      <c r="G51" s="2">
        <f t="shared" si="7"/>
        <v>0.20504771341516712</v>
      </c>
      <c r="H51" s="2">
        <f t="shared" si="3"/>
        <v>0.76973419171536439</v>
      </c>
      <c r="I51" s="2">
        <f t="shared" si="4"/>
        <v>43.49433916792205</v>
      </c>
    </row>
    <row r="52" spans="1:9" ht="13.5" x14ac:dyDescent="0.25">
      <c r="A52" s="3">
        <f>TITRES_STAT!B55</f>
        <v>42079</v>
      </c>
      <c r="B52" s="6">
        <f>TITRES_STAT!D55</f>
        <v>41.404299999999999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0.14655850480951396</v>
      </c>
      <c r="G52" s="2">
        <f t="shared" si="7"/>
        <v>0.19040144817122662</v>
      </c>
      <c r="H52" s="2">
        <f t="shared" si="3"/>
        <v>0.76973419171536439</v>
      </c>
      <c r="I52" s="2">
        <f t="shared" si="4"/>
        <v>43.49433916792205</v>
      </c>
    </row>
    <row r="53" spans="1:9" ht="13.5" x14ac:dyDescent="0.25">
      <c r="A53" s="3">
        <f>TITRES_STAT!B56</f>
        <v>42080</v>
      </c>
      <c r="B53" s="6">
        <f>TITRES_STAT!D56</f>
        <v>41.404299999999999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0.13609004018026297</v>
      </c>
      <c r="G53" s="2">
        <f t="shared" si="7"/>
        <v>0.17680134473042472</v>
      </c>
      <c r="H53" s="2">
        <f t="shared" si="3"/>
        <v>0.76973419171536439</v>
      </c>
      <c r="I53" s="2">
        <f t="shared" si="4"/>
        <v>43.49433916792205</v>
      </c>
    </row>
    <row r="54" spans="1:9" ht="13.5" x14ac:dyDescent="0.25">
      <c r="A54" s="3">
        <f>TITRES_STAT!B57</f>
        <v>42081</v>
      </c>
      <c r="B54" s="6">
        <f>TITRES_STAT!D57</f>
        <v>40.176600000000001</v>
      </c>
      <c r="C54" s="2">
        <f t="shared" si="0"/>
        <v>-1.2276999999999987</v>
      </c>
      <c r="D54" s="2">
        <f t="shared" si="1"/>
        <v>0</v>
      </c>
      <c r="E54" s="2">
        <f t="shared" si="2"/>
        <v>1.2276999999999987</v>
      </c>
      <c r="F54" s="2">
        <f t="shared" si="7"/>
        <v>0.12636932302452991</v>
      </c>
      <c r="G54" s="2">
        <f t="shared" si="7"/>
        <v>0.25186553439253717</v>
      </c>
      <c r="H54" s="2">
        <f t="shared" si="3"/>
        <v>0.50173328927006322</v>
      </c>
      <c r="I54" s="2">
        <f t="shared" si="4"/>
        <v>33.41027949869428</v>
      </c>
    </row>
    <row r="55" spans="1:9" ht="13.5" x14ac:dyDescent="0.25">
      <c r="A55" s="3">
        <f>TITRES_STAT!B58</f>
        <v>42082</v>
      </c>
      <c r="B55" s="6">
        <f>TITRES_STAT!D58</f>
        <v>39.804000000000002</v>
      </c>
      <c r="C55" s="2">
        <f t="shared" si="0"/>
        <v>-0.37259999999999849</v>
      </c>
      <c r="D55" s="2">
        <f t="shared" si="1"/>
        <v>0</v>
      </c>
      <c r="E55" s="2">
        <f t="shared" si="2"/>
        <v>0.37259999999999849</v>
      </c>
      <c r="F55" s="2">
        <f t="shared" si="7"/>
        <v>0.11734294280849207</v>
      </c>
      <c r="G55" s="2">
        <f t="shared" si="7"/>
        <v>0.26048942479307013</v>
      </c>
      <c r="H55" s="2">
        <f t="shared" si="3"/>
        <v>0.45047104273698629</v>
      </c>
      <c r="I55" s="2">
        <f t="shared" si="4"/>
        <v>31.056879418079504</v>
      </c>
    </row>
    <row r="56" spans="1:9" ht="13.5" x14ac:dyDescent="0.25">
      <c r="A56" s="3">
        <f>TITRES_STAT!B59</f>
        <v>42086</v>
      </c>
      <c r="B56" s="6">
        <f>TITRES_STAT!D59</f>
        <v>40.997900000000001</v>
      </c>
      <c r="C56" s="2">
        <f t="shared" si="0"/>
        <v>1.1938999999999993</v>
      </c>
      <c r="D56" s="2">
        <f t="shared" si="1"/>
        <v>1.1938999999999993</v>
      </c>
      <c r="E56" s="2">
        <f t="shared" si="2"/>
        <v>0</v>
      </c>
      <c r="F56" s="2">
        <f t="shared" si="7"/>
        <v>0.1942398754650283</v>
      </c>
      <c r="G56" s="2">
        <f t="shared" si="7"/>
        <v>0.24188303730785085</v>
      </c>
      <c r="H56" s="2">
        <f t="shared" si="3"/>
        <v>0.80303223254888334</v>
      </c>
      <c r="I56" s="2">
        <f t="shared" si="4"/>
        <v>44.537874479019422</v>
      </c>
    </row>
    <row r="57" spans="1:9" ht="13.5" x14ac:dyDescent="0.25">
      <c r="A57" s="3">
        <f>TITRES_STAT!B60</f>
        <v>42087</v>
      </c>
      <c r="B57" s="6">
        <f>TITRES_STAT!D60</f>
        <v>40.997900000000001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0.18036559864609769</v>
      </c>
      <c r="G57" s="2">
        <f t="shared" si="7"/>
        <v>0.22460567750014723</v>
      </c>
      <c r="H57" s="2">
        <f t="shared" si="3"/>
        <v>0.80303223254888323</v>
      </c>
      <c r="I57" s="2">
        <f t="shared" si="4"/>
        <v>44.537874479019422</v>
      </c>
    </row>
    <row r="58" spans="1:9" ht="13.5" x14ac:dyDescent="0.25">
      <c r="A58" s="3">
        <f>TITRES_STAT!B61</f>
        <v>42088</v>
      </c>
      <c r="B58" s="6">
        <f>TITRES_STAT!D61</f>
        <v>40.997900000000001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0.16748234159994785</v>
      </c>
      <c r="G58" s="2">
        <f t="shared" si="7"/>
        <v>0.20856241482156529</v>
      </c>
      <c r="H58" s="2">
        <f t="shared" si="3"/>
        <v>0.80303223254888312</v>
      </c>
      <c r="I58" s="2">
        <f t="shared" si="4"/>
        <v>44.537874479019422</v>
      </c>
    </row>
    <row r="59" spans="1:9" ht="13.5" x14ac:dyDescent="0.25">
      <c r="A59" s="3">
        <f>TITRES_STAT!B62</f>
        <v>42089</v>
      </c>
      <c r="B59" s="6">
        <f>TITRES_STAT!D62</f>
        <v>40.997900000000001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0.15551931719995157</v>
      </c>
      <c r="G59" s="2">
        <f t="shared" si="7"/>
        <v>0.19366509947716778</v>
      </c>
      <c r="H59" s="2">
        <f t="shared" si="3"/>
        <v>0.80303223254888312</v>
      </c>
      <c r="I59" s="2">
        <f t="shared" si="4"/>
        <v>44.537874479019422</v>
      </c>
    </row>
    <row r="60" spans="1:9" ht="13.5" x14ac:dyDescent="0.25">
      <c r="A60" s="3">
        <f>TITRES_STAT!B63</f>
        <v>42090</v>
      </c>
      <c r="B60" s="6">
        <f>TITRES_STAT!D63</f>
        <v>40.997900000000001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0.14441079454281217</v>
      </c>
      <c r="G60" s="2">
        <f t="shared" si="7"/>
        <v>0.17983187808594153</v>
      </c>
      <c r="H60" s="2">
        <f t="shared" si="3"/>
        <v>0.8030322325488829</v>
      </c>
      <c r="I60" s="2">
        <f t="shared" si="4"/>
        <v>44.537874479019408</v>
      </c>
    </row>
    <row r="61" spans="1:9" ht="13.5" x14ac:dyDescent="0.25">
      <c r="A61" s="3">
        <f>TITRES_STAT!B64</f>
        <v>42093</v>
      </c>
      <c r="B61" s="6">
        <f>TITRES_STAT!D64</f>
        <v>40.997900000000001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0.13409573778975417</v>
      </c>
      <c r="G61" s="2">
        <f t="shared" si="8"/>
        <v>0.16698674393694571</v>
      </c>
      <c r="H61" s="2">
        <f t="shared" si="3"/>
        <v>0.80303223254888301</v>
      </c>
      <c r="I61" s="2">
        <f t="shared" si="4"/>
        <v>44.537874479019415</v>
      </c>
    </row>
    <row r="62" spans="1:9" ht="13.5" x14ac:dyDescent="0.25">
      <c r="A62" s="3">
        <f>TITRES_STAT!B65</f>
        <v>42094</v>
      </c>
      <c r="B62" s="6">
        <f>TITRES_STAT!D65</f>
        <v>41.472099999999998</v>
      </c>
      <c r="C62" s="2">
        <f t="shared" si="0"/>
        <v>0.47419999999999618</v>
      </c>
      <c r="D62" s="2">
        <f t="shared" si="1"/>
        <v>0.47419999999999618</v>
      </c>
      <c r="E62" s="2">
        <f t="shared" si="2"/>
        <v>0</v>
      </c>
      <c r="F62" s="2">
        <f t="shared" si="8"/>
        <v>0.15838889937620002</v>
      </c>
      <c r="G62" s="2">
        <f t="shared" si="8"/>
        <v>0.15505911937002101</v>
      </c>
      <c r="H62" s="2">
        <f t="shared" si="3"/>
        <v>1.0214742610412553</v>
      </c>
      <c r="I62" s="2">
        <f t="shared" si="4"/>
        <v>50.531153461983578</v>
      </c>
    </row>
    <row r="63" spans="1:9" ht="13.5" x14ac:dyDescent="0.25">
      <c r="A63" s="3">
        <f>TITRES_STAT!B66</f>
        <v>42095</v>
      </c>
      <c r="B63" s="6">
        <f>TITRES_STAT!D66</f>
        <v>40.726900000000001</v>
      </c>
      <c r="C63" s="2">
        <f t="shared" si="0"/>
        <v>-0.74519999999999698</v>
      </c>
      <c r="D63" s="2">
        <f t="shared" si="1"/>
        <v>0</v>
      </c>
      <c r="E63" s="2">
        <f t="shared" si="2"/>
        <v>0.74519999999999698</v>
      </c>
      <c r="F63" s="2">
        <f t="shared" si="8"/>
        <v>0.14707540656361431</v>
      </c>
      <c r="G63" s="2">
        <f t="shared" si="8"/>
        <v>0.19721203941501927</v>
      </c>
      <c r="H63" s="2">
        <f t="shared" si="3"/>
        <v>0.74577296092001844</v>
      </c>
      <c r="I63" s="2">
        <f t="shared" si="4"/>
        <v>42.718782889557282</v>
      </c>
    </row>
    <row r="64" spans="1:9" ht="13.5" x14ac:dyDescent="0.25">
      <c r="A64" s="3">
        <f>TITRES_STAT!B67</f>
        <v>42096</v>
      </c>
      <c r="B64" s="6">
        <f>TITRES_STAT!D67</f>
        <v>40.642299999999999</v>
      </c>
      <c r="C64" s="2">
        <f t="shared" si="0"/>
        <v>-8.4600000000001785E-2</v>
      </c>
      <c r="D64" s="2">
        <f t="shared" si="1"/>
        <v>0</v>
      </c>
      <c r="E64" s="2">
        <f t="shared" si="2"/>
        <v>8.4600000000001785E-2</v>
      </c>
      <c r="F64" s="2">
        <f t="shared" si="8"/>
        <v>0.13657002038049901</v>
      </c>
      <c r="G64" s="2">
        <f t="shared" si="8"/>
        <v>0.18916832231394659</v>
      </c>
      <c r="H64" s="2">
        <f t="shared" si="3"/>
        <v>0.721949736139465</v>
      </c>
      <c r="I64" s="2">
        <f t="shared" si="4"/>
        <v>41.92629558154492</v>
      </c>
    </row>
    <row r="65" spans="1:9" ht="13.5" x14ac:dyDescent="0.25">
      <c r="A65" s="3">
        <f>TITRES_STAT!B68</f>
        <v>42097</v>
      </c>
      <c r="B65" s="6">
        <f>TITRES_STAT!D68</f>
        <v>39.541499999999999</v>
      </c>
      <c r="C65" s="2">
        <f t="shared" si="0"/>
        <v>-1.1007999999999996</v>
      </c>
      <c r="D65" s="2">
        <f t="shared" si="1"/>
        <v>0</v>
      </c>
      <c r="E65" s="2">
        <f t="shared" si="2"/>
        <v>1.1007999999999996</v>
      </c>
      <c r="F65" s="2">
        <f t="shared" si="8"/>
        <v>0.12681501892474908</v>
      </c>
      <c r="G65" s="2">
        <f t="shared" si="8"/>
        <v>0.2542848707200932</v>
      </c>
      <c r="H65" s="2">
        <f t="shared" si="3"/>
        <v>0.49871240300545477</v>
      </c>
      <c r="I65" s="2">
        <f t="shared" si="4"/>
        <v>33.276057634897654</v>
      </c>
    </row>
    <row r="66" spans="1:9" ht="13.5" x14ac:dyDescent="0.25">
      <c r="A66" s="3">
        <f>TITRES_STAT!B69</f>
        <v>42100</v>
      </c>
      <c r="B66" s="6">
        <f>TITRES_STAT!D69</f>
        <v>39.541499999999999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0.11775680328726701</v>
      </c>
      <c r="G66" s="2">
        <f t="shared" si="8"/>
        <v>0.23612166566865797</v>
      </c>
      <c r="H66" s="2">
        <f t="shared" si="3"/>
        <v>0.49871240300545477</v>
      </c>
      <c r="I66" s="2">
        <f t="shared" si="4"/>
        <v>33.276057634897654</v>
      </c>
    </row>
    <row r="67" spans="1:9" ht="13.5" x14ac:dyDescent="0.25">
      <c r="A67" s="3">
        <f>TITRES_STAT!B70</f>
        <v>42101</v>
      </c>
      <c r="B67" s="6">
        <f>TITRES_STAT!D70</f>
        <v>39.626199999999997</v>
      </c>
      <c r="C67" s="2">
        <f t="shared" ref="C67:C130" si="9">B67-B66</f>
        <v>8.4699999999997999E-2</v>
      </c>
      <c r="D67" s="2">
        <f t="shared" ref="D67:D130" si="10">IF(C67&gt;0,C67,0)</f>
        <v>8.4699999999997999E-2</v>
      </c>
      <c r="E67" s="2">
        <f t="shared" ref="E67:E130" si="11">IF(C67&lt;0,-C67,0)</f>
        <v>0</v>
      </c>
      <c r="F67" s="2">
        <f t="shared" si="8"/>
        <v>0.11539560305246208</v>
      </c>
      <c r="G67" s="2">
        <f t="shared" si="8"/>
        <v>0.21925583240661098</v>
      </c>
      <c r="H67" s="2">
        <f t="shared" si="3"/>
        <v>0.52630573967337113</v>
      </c>
      <c r="I67" s="2">
        <f t="shared" si="4"/>
        <v>34.482327229274546</v>
      </c>
    </row>
    <row r="68" spans="1:9" ht="13.5" x14ac:dyDescent="0.25">
      <c r="A68" s="3">
        <f>TITRES_STAT!B71</f>
        <v>42102</v>
      </c>
      <c r="B68" s="6">
        <f>TITRES_STAT!D71</f>
        <v>40.642299999999999</v>
      </c>
      <c r="C68" s="2">
        <f t="shared" si="9"/>
        <v>1.0161000000000016</v>
      </c>
      <c r="D68" s="2">
        <f t="shared" si="10"/>
        <v>1.0161000000000016</v>
      </c>
      <c r="E68" s="2">
        <f t="shared" si="11"/>
        <v>0</v>
      </c>
      <c r="F68" s="2">
        <f t="shared" si="8"/>
        <v>0.17973163140585774</v>
      </c>
      <c r="G68" s="2">
        <f t="shared" si="8"/>
        <v>0.20359470152042447</v>
      </c>
      <c r="H68" s="2">
        <f t="shared" si="3"/>
        <v>0.88279130087197866</v>
      </c>
      <c r="I68" s="2">
        <f t="shared" si="4"/>
        <v>46.887368794572758</v>
      </c>
    </row>
    <row r="69" spans="1:9" ht="13.5" x14ac:dyDescent="0.25">
      <c r="A69" s="3">
        <f>TITRES_STAT!B72</f>
        <v>42104</v>
      </c>
      <c r="B69" s="6">
        <f>TITRES_STAT!D72</f>
        <v>40.642299999999999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0.16689365773401077</v>
      </c>
      <c r="G69" s="2">
        <f t="shared" si="8"/>
        <v>0.18905222284039416</v>
      </c>
      <c r="H69" s="2">
        <f t="shared" si="3"/>
        <v>0.88279130087197877</v>
      </c>
      <c r="I69" s="2">
        <f t="shared" si="4"/>
        <v>46.887368794572765</v>
      </c>
    </row>
    <row r="70" spans="1:9" ht="13.5" x14ac:dyDescent="0.25">
      <c r="A70" s="3">
        <f>TITRES_STAT!B73</f>
        <v>42107</v>
      </c>
      <c r="B70" s="6">
        <f>TITRES_STAT!D73</f>
        <v>40.642299999999999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0.15497268218158142</v>
      </c>
      <c r="G70" s="2">
        <f t="shared" si="8"/>
        <v>0.17554849263750885</v>
      </c>
      <c r="H70" s="2">
        <f t="shared" si="3"/>
        <v>0.88279130087197877</v>
      </c>
      <c r="I70" s="2">
        <f t="shared" si="4"/>
        <v>46.887368794572765</v>
      </c>
    </row>
    <row r="71" spans="1:9" ht="13.5" x14ac:dyDescent="0.25">
      <c r="A71" s="3">
        <f>TITRES_STAT!B74</f>
        <v>42108</v>
      </c>
      <c r="B71" s="6">
        <f>TITRES_STAT!D74</f>
        <v>40.642299999999999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0.14390320488289701</v>
      </c>
      <c r="G71" s="2">
        <f t="shared" si="8"/>
        <v>0.16300931459197249</v>
      </c>
      <c r="H71" s="2">
        <f t="shared" si="3"/>
        <v>0.88279130087197866</v>
      </c>
      <c r="I71" s="2">
        <f t="shared" si="4"/>
        <v>46.887368794572758</v>
      </c>
    </row>
    <row r="72" spans="1:9" ht="13.5" x14ac:dyDescent="0.25">
      <c r="A72" s="3">
        <f>TITRES_STAT!B75</f>
        <v>42109</v>
      </c>
      <c r="B72" s="6">
        <f>TITRES_STAT!D75</f>
        <v>40.557600000000001</v>
      </c>
      <c r="C72" s="2">
        <f t="shared" si="9"/>
        <v>-8.4699999999997999E-2</v>
      </c>
      <c r="D72" s="2">
        <f t="shared" si="10"/>
        <v>0</v>
      </c>
      <c r="E72" s="2">
        <f t="shared" si="11"/>
        <v>8.4699999999997999E-2</v>
      </c>
      <c r="F72" s="2">
        <f t="shared" si="8"/>
        <v>0.13362440453411867</v>
      </c>
      <c r="G72" s="2">
        <f t="shared" si="8"/>
        <v>0.15741579212111717</v>
      </c>
      <c r="H72" s="2">
        <f t="shared" si="3"/>
        <v>0.84886276486991097</v>
      </c>
      <c r="I72" s="2">
        <f t="shared" si="4"/>
        <v>45.912697307722475</v>
      </c>
    </row>
    <row r="73" spans="1:9" ht="13.5" x14ac:dyDescent="0.25">
      <c r="A73" s="3">
        <f>TITRES_STAT!B76</f>
        <v>42110</v>
      </c>
      <c r="B73" s="6">
        <f>TITRES_STAT!D76</f>
        <v>40.557600000000001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0.12407980421025304</v>
      </c>
      <c r="G73" s="2">
        <f t="shared" si="8"/>
        <v>0.1461718069696088</v>
      </c>
      <c r="H73" s="2">
        <f t="shared" si="3"/>
        <v>0.84886276486991097</v>
      </c>
      <c r="I73" s="2">
        <f t="shared" si="4"/>
        <v>45.912697307722475</v>
      </c>
    </row>
    <row r="74" spans="1:9" ht="13.5" x14ac:dyDescent="0.25">
      <c r="A74" s="3">
        <f>TITRES_STAT!B77</f>
        <v>42111</v>
      </c>
      <c r="B74" s="6">
        <f>TITRES_STAT!D77</f>
        <v>40.981000000000002</v>
      </c>
      <c r="C74" s="2">
        <f t="shared" si="9"/>
        <v>0.42340000000000089</v>
      </c>
      <c r="D74" s="2">
        <f t="shared" si="10"/>
        <v>0.42340000000000089</v>
      </c>
      <c r="E74" s="2">
        <f t="shared" si="11"/>
        <v>0</v>
      </c>
      <c r="F74" s="2">
        <f t="shared" si="8"/>
        <v>0.14545981819523504</v>
      </c>
      <c r="G74" s="2">
        <f t="shared" si="8"/>
        <v>0.13573096361463674</v>
      </c>
      <c r="H74" s="2">
        <f t="shared" si="3"/>
        <v>1.0716774884780171</v>
      </c>
      <c r="I74" s="2">
        <f t="shared" si="4"/>
        <v>51.729938392357489</v>
      </c>
    </row>
    <row r="75" spans="1:9" ht="13.5" x14ac:dyDescent="0.25">
      <c r="A75" s="3">
        <f>TITRES_STAT!B78</f>
        <v>42114</v>
      </c>
      <c r="B75" s="6">
        <f>TITRES_STAT!D78</f>
        <v>40.981000000000002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0.13506983118128968</v>
      </c>
      <c r="G75" s="2">
        <f t="shared" si="8"/>
        <v>0.12603589478501984</v>
      </c>
      <c r="H75" s="2">
        <f t="shared" si="3"/>
        <v>1.0716774884780171</v>
      </c>
      <c r="I75" s="2">
        <f t="shared" si="4"/>
        <v>51.729938392357489</v>
      </c>
    </row>
    <row r="76" spans="1:9" ht="13.5" x14ac:dyDescent="0.25">
      <c r="A76" s="3">
        <f>TITRES_STAT!B79</f>
        <v>42115</v>
      </c>
      <c r="B76" s="6">
        <f>TITRES_STAT!D79</f>
        <v>40.981000000000002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0.12542198609691185</v>
      </c>
      <c r="G76" s="2">
        <f t="shared" si="8"/>
        <v>0.11703333087180413</v>
      </c>
      <c r="H76" s="2">
        <f t="shared" si="3"/>
        <v>1.0716774884780171</v>
      </c>
      <c r="I76" s="2">
        <f t="shared" si="4"/>
        <v>51.729938392357489</v>
      </c>
    </row>
    <row r="77" spans="1:9" ht="13.5" x14ac:dyDescent="0.25">
      <c r="A77" s="3">
        <f>TITRES_STAT!B80</f>
        <v>42116</v>
      </c>
      <c r="B77" s="6">
        <f>TITRES_STAT!D80</f>
        <v>40.642299999999999</v>
      </c>
      <c r="C77" s="2">
        <f t="shared" si="9"/>
        <v>-0.33870000000000289</v>
      </c>
      <c r="D77" s="2">
        <f t="shared" si="10"/>
        <v>0</v>
      </c>
      <c r="E77" s="2">
        <f t="shared" si="11"/>
        <v>0.33870000000000289</v>
      </c>
      <c r="F77" s="2">
        <f t="shared" ref="F77:G92" si="12">((F76*13)+D77)/14</f>
        <v>0.11646327280427529</v>
      </c>
      <c r="G77" s="2">
        <f t="shared" si="12"/>
        <v>0.1328666643809612</v>
      </c>
      <c r="H77" s="2">
        <f t="shared" si="3"/>
        <v>0.87654245966728439</v>
      </c>
      <c r="I77" s="2">
        <f t="shared" si="4"/>
        <v>46.710505011578448</v>
      </c>
    </row>
    <row r="78" spans="1:9" ht="13.5" x14ac:dyDescent="0.25">
      <c r="A78" s="3">
        <f>TITRES_STAT!B81</f>
        <v>42117</v>
      </c>
      <c r="B78" s="6">
        <f>TITRES_STAT!D81</f>
        <v>40.557600000000001</v>
      </c>
      <c r="C78" s="2">
        <f t="shared" si="9"/>
        <v>-8.4699999999997999E-2</v>
      </c>
      <c r="D78" s="2">
        <f t="shared" si="10"/>
        <v>0</v>
      </c>
      <c r="E78" s="2">
        <f t="shared" si="11"/>
        <v>8.4699999999997999E-2</v>
      </c>
      <c r="F78" s="2">
        <f t="shared" si="12"/>
        <v>0.10814446760396991</v>
      </c>
      <c r="G78" s="2">
        <f t="shared" si="12"/>
        <v>0.12942618835374955</v>
      </c>
      <c r="H78" s="2">
        <f t="shared" si="3"/>
        <v>0.83556866643084526</v>
      </c>
      <c r="I78" s="2">
        <f t="shared" si="4"/>
        <v>45.520970242729142</v>
      </c>
    </row>
    <row r="79" spans="1:9" ht="13.5" x14ac:dyDescent="0.25">
      <c r="A79" s="3">
        <f>TITRES_STAT!B82</f>
        <v>42118</v>
      </c>
      <c r="B79" s="6">
        <f>TITRES_STAT!D82</f>
        <v>40.557600000000001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0.10041986277511492</v>
      </c>
      <c r="G79" s="2">
        <f t="shared" si="12"/>
        <v>0.12018146061419602</v>
      </c>
      <c r="H79" s="2">
        <f t="shared" si="3"/>
        <v>0.83556866643084526</v>
      </c>
      <c r="I79" s="2">
        <f t="shared" si="4"/>
        <v>45.520970242729142</v>
      </c>
    </row>
    <row r="80" spans="1:9" ht="13.5" x14ac:dyDescent="0.25">
      <c r="A80" s="3">
        <f>TITRES_STAT!B83</f>
        <v>42121</v>
      </c>
      <c r="B80" s="6">
        <f>TITRES_STAT!D83</f>
        <v>40.557600000000001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9.3247015434035269E-2</v>
      </c>
      <c r="G80" s="2">
        <f t="shared" si="12"/>
        <v>0.11159707057032488</v>
      </c>
      <c r="H80" s="2">
        <f t="shared" si="3"/>
        <v>0.83556866643084515</v>
      </c>
      <c r="I80" s="2">
        <f t="shared" si="4"/>
        <v>45.520970242729135</v>
      </c>
    </row>
    <row r="81" spans="1:9" ht="13.5" x14ac:dyDescent="0.25">
      <c r="A81" s="3">
        <f>TITRES_STAT!B84</f>
        <v>42122</v>
      </c>
      <c r="B81" s="6">
        <f>TITRES_STAT!D84</f>
        <v>40.218899999999998</v>
      </c>
      <c r="C81" s="2">
        <f t="shared" si="9"/>
        <v>-0.33870000000000289</v>
      </c>
      <c r="D81" s="2">
        <f t="shared" si="10"/>
        <v>0</v>
      </c>
      <c r="E81" s="2">
        <f t="shared" si="11"/>
        <v>0.33870000000000289</v>
      </c>
      <c r="F81" s="2">
        <f t="shared" si="12"/>
        <v>8.6586514331604178E-2</v>
      </c>
      <c r="G81" s="2">
        <f t="shared" si="12"/>
        <v>0.12781870838673046</v>
      </c>
      <c r="H81" s="2">
        <f t="shared" ref="H81:H144" si="13">F81/G81</f>
        <v>0.67741659593075021</v>
      </c>
      <c r="I81" s="2">
        <f t="shared" ref="I81:I144" si="14">IF(G81=0,100,100-(100/(1+H81)))</f>
        <v>40.384517333028484</v>
      </c>
    </row>
    <row r="82" spans="1:9" ht="13.5" x14ac:dyDescent="0.25">
      <c r="A82" s="3">
        <f>TITRES_STAT!B85</f>
        <v>42123</v>
      </c>
      <c r="B82" s="6">
        <f>TITRES_STAT!D85</f>
        <v>40.557600000000001</v>
      </c>
      <c r="C82" s="2">
        <f t="shared" si="9"/>
        <v>0.33870000000000289</v>
      </c>
      <c r="D82" s="2">
        <f t="shared" si="10"/>
        <v>0.33870000000000289</v>
      </c>
      <c r="E82" s="2">
        <f t="shared" si="11"/>
        <v>0</v>
      </c>
      <c r="F82" s="2">
        <f t="shared" si="12"/>
        <v>0.10459462045077551</v>
      </c>
      <c r="G82" s="2">
        <f t="shared" si="12"/>
        <v>0.11868880064482114</v>
      </c>
      <c r="H82" s="2">
        <f t="shared" si="13"/>
        <v>0.88125096793064095</v>
      </c>
      <c r="I82" s="2">
        <f t="shared" si="14"/>
        <v>46.843881170198628</v>
      </c>
    </row>
    <row r="83" spans="1:9" ht="13.5" x14ac:dyDescent="0.25">
      <c r="A83" s="3">
        <f>TITRES_STAT!B86</f>
        <v>42124</v>
      </c>
      <c r="B83" s="6">
        <f>TITRES_STAT!D86</f>
        <v>40.642299999999999</v>
      </c>
      <c r="C83" s="2">
        <f t="shared" si="9"/>
        <v>8.4699999999997999E-2</v>
      </c>
      <c r="D83" s="2">
        <f t="shared" si="10"/>
        <v>8.4699999999997999E-2</v>
      </c>
      <c r="E83" s="2">
        <f t="shared" si="11"/>
        <v>0</v>
      </c>
      <c r="F83" s="2">
        <f t="shared" si="12"/>
        <v>0.10317357613286283</v>
      </c>
      <c r="G83" s="2">
        <f t="shared" si="12"/>
        <v>0.11021102917019106</v>
      </c>
      <c r="H83" s="2">
        <f t="shared" si="13"/>
        <v>0.93614565538208716</v>
      </c>
      <c r="I83" s="2">
        <f t="shared" si="14"/>
        <v>48.350993262298964</v>
      </c>
    </row>
    <row r="84" spans="1:9" ht="13.5" x14ac:dyDescent="0.25">
      <c r="A84" s="3">
        <f>TITRES_STAT!B87</f>
        <v>42128</v>
      </c>
      <c r="B84" s="6">
        <f>TITRES_STAT!D87</f>
        <v>40.642299999999999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9.5804034980515484E-2</v>
      </c>
      <c r="G84" s="2">
        <f t="shared" si="12"/>
        <v>0.1023388128008917</v>
      </c>
      <c r="H84" s="2">
        <f t="shared" si="13"/>
        <v>0.93614565538208705</v>
      </c>
      <c r="I84" s="2">
        <f t="shared" si="14"/>
        <v>48.350993262298964</v>
      </c>
    </row>
    <row r="85" spans="1:9" ht="13.5" x14ac:dyDescent="0.25">
      <c r="A85" s="3">
        <f>TITRES_STAT!B88</f>
        <v>42129</v>
      </c>
      <c r="B85" s="6">
        <f>TITRES_STAT!D88</f>
        <v>39.7956</v>
      </c>
      <c r="C85" s="2">
        <f t="shared" si="9"/>
        <v>-0.84669999999999845</v>
      </c>
      <c r="D85" s="2">
        <f t="shared" si="10"/>
        <v>0</v>
      </c>
      <c r="E85" s="2">
        <f t="shared" si="11"/>
        <v>0.84669999999999845</v>
      </c>
      <c r="F85" s="2">
        <f t="shared" si="12"/>
        <v>8.896088962476438E-2</v>
      </c>
      <c r="G85" s="2">
        <f t="shared" si="12"/>
        <v>0.15550746902939933</v>
      </c>
      <c r="H85" s="2">
        <f t="shared" si="13"/>
        <v>0.57206827543406269</v>
      </c>
      <c r="I85" s="2">
        <f t="shared" si="14"/>
        <v>36.38953119107434</v>
      </c>
    </row>
    <row r="86" spans="1:9" ht="13.5" x14ac:dyDescent="0.25">
      <c r="A86" s="3">
        <f>TITRES_STAT!B89</f>
        <v>42130</v>
      </c>
      <c r="B86" s="6">
        <f>TITRES_STAT!D89</f>
        <v>40.642299999999999</v>
      </c>
      <c r="C86" s="2">
        <f t="shared" si="9"/>
        <v>0.84669999999999845</v>
      </c>
      <c r="D86" s="2">
        <f t="shared" si="10"/>
        <v>0.84669999999999845</v>
      </c>
      <c r="E86" s="2">
        <f t="shared" si="11"/>
        <v>0</v>
      </c>
      <c r="F86" s="2">
        <f t="shared" si="12"/>
        <v>0.14308511179442393</v>
      </c>
      <c r="G86" s="2">
        <f t="shared" si="12"/>
        <v>0.14439979267015651</v>
      </c>
      <c r="H86" s="2">
        <f t="shared" si="13"/>
        <v>0.99089554873021446</v>
      </c>
      <c r="I86" s="2">
        <f t="shared" si="14"/>
        <v>49.771347842040427</v>
      </c>
    </row>
    <row r="87" spans="1:9" ht="13.5" x14ac:dyDescent="0.25">
      <c r="A87" s="3">
        <f>TITRES_STAT!B90</f>
        <v>42131</v>
      </c>
      <c r="B87" s="6">
        <f>TITRES_STAT!D90</f>
        <v>40.625300000000003</v>
      </c>
      <c r="C87" s="2">
        <f t="shared" si="9"/>
        <v>-1.6999999999995907E-2</v>
      </c>
      <c r="D87" s="2">
        <f t="shared" si="10"/>
        <v>0</v>
      </c>
      <c r="E87" s="2">
        <f t="shared" si="11"/>
        <v>1.6999999999995907E-2</v>
      </c>
      <c r="F87" s="2">
        <f t="shared" si="12"/>
        <v>0.13286474666625078</v>
      </c>
      <c r="G87" s="2">
        <f t="shared" si="12"/>
        <v>0.13529980747943077</v>
      </c>
      <c r="H87" s="2">
        <f t="shared" si="13"/>
        <v>0.98200248131505896</v>
      </c>
      <c r="I87" s="2">
        <f t="shared" si="14"/>
        <v>49.545976383616846</v>
      </c>
    </row>
    <row r="88" spans="1:9" ht="13.5" x14ac:dyDescent="0.25">
      <c r="A88" s="3">
        <f>TITRES_STAT!B91</f>
        <v>42132</v>
      </c>
      <c r="B88" s="6">
        <f>TITRES_STAT!D91</f>
        <v>40.625300000000003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0.12337440761866145</v>
      </c>
      <c r="G88" s="2">
        <f t="shared" si="12"/>
        <v>0.12563553551661427</v>
      </c>
      <c r="H88" s="2">
        <f t="shared" si="13"/>
        <v>0.98200248131505907</v>
      </c>
      <c r="I88" s="2">
        <f t="shared" si="14"/>
        <v>49.545976383616846</v>
      </c>
    </row>
    <row r="89" spans="1:9" ht="13.5" x14ac:dyDescent="0.25">
      <c r="A89" s="3">
        <f>TITRES_STAT!B92</f>
        <v>42135</v>
      </c>
      <c r="B89" s="6">
        <f>TITRES_STAT!D92</f>
        <v>39.7956</v>
      </c>
      <c r="C89" s="2">
        <f t="shared" si="9"/>
        <v>-0.82970000000000255</v>
      </c>
      <c r="D89" s="2">
        <f t="shared" si="10"/>
        <v>0</v>
      </c>
      <c r="E89" s="2">
        <f t="shared" si="11"/>
        <v>0.82970000000000255</v>
      </c>
      <c r="F89" s="2">
        <f t="shared" si="12"/>
        <v>0.1145619499316142</v>
      </c>
      <c r="G89" s="2">
        <f t="shared" si="12"/>
        <v>0.17592585440828487</v>
      </c>
      <c r="H89" s="2">
        <f t="shared" si="13"/>
        <v>0.65119450644099952</v>
      </c>
      <c r="I89" s="2">
        <f t="shared" si="14"/>
        <v>39.437783005019227</v>
      </c>
    </row>
    <row r="90" spans="1:9" ht="13.5" x14ac:dyDescent="0.25">
      <c r="A90" s="3">
        <f>TITRES_STAT!B93</f>
        <v>42136</v>
      </c>
      <c r="B90" s="6">
        <f>TITRES_STAT!D93</f>
        <v>40.591500000000003</v>
      </c>
      <c r="C90" s="2">
        <f t="shared" si="9"/>
        <v>0.79590000000000316</v>
      </c>
      <c r="D90" s="2">
        <f t="shared" si="10"/>
        <v>0.79590000000000316</v>
      </c>
      <c r="E90" s="2">
        <f t="shared" si="11"/>
        <v>0</v>
      </c>
      <c r="F90" s="2">
        <f t="shared" si="12"/>
        <v>0.16322895350792768</v>
      </c>
      <c r="G90" s="2">
        <f t="shared" si="12"/>
        <v>0.16335972195055024</v>
      </c>
      <c r="H90" s="2">
        <f t="shared" si="13"/>
        <v>0.99919950621205067</v>
      </c>
      <c r="I90" s="2">
        <f t="shared" si="14"/>
        <v>49.979979642215248</v>
      </c>
    </row>
    <row r="91" spans="1:9" ht="13.5" x14ac:dyDescent="0.25">
      <c r="A91" s="3">
        <f>TITRES_STAT!B94</f>
        <v>42137</v>
      </c>
      <c r="B91" s="6">
        <f>TITRES_STAT!D94</f>
        <v>40.218899999999998</v>
      </c>
      <c r="C91" s="2">
        <f t="shared" si="9"/>
        <v>-0.37260000000000559</v>
      </c>
      <c r="D91" s="2">
        <f t="shared" si="10"/>
        <v>0</v>
      </c>
      <c r="E91" s="2">
        <f t="shared" si="11"/>
        <v>0.37260000000000559</v>
      </c>
      <c r="F91" s="2">
        <f t="shared" si="12"/>
        <v>0.1515697425430757</v>
      </c>
      <c r="G91" s="2">
        <f t="shared" si="12"/>
        <v>0.1783054560969399</v>
      </c>
      <c r="H91" s="2">
        <f t="shared" si="13"/>
        <v>0.85005667162911325</v>
      </c>
      <c r="I91" s="2">
        <f t="shared" si="14"/>
        <v>45.947601749981786</v>
      </c>
    </row>
    <row r="92" spans="1:9" ht="13.5" x14ac:dyDescent="0.25">
      <c r="A92" s="3">
        <f>TITRES_STAT!B95</f>
        <v>42138</v>
      </c>
      <c r="B92" s="6">
        <f>TITRES_STAT!D95</f>
        <v>39.787100000000002</v>
      </c>
      <c r="C92" s="2">
        <f t="shared" si="9"/>
        <v>-0.43179999999999552</v>
      </c>
      <c r="D92" s="2">
        <f t="shared" si="10"/>
        <v>0</v>
      </c>
      <c r="E92" s="2">
        <f t="shared" si="11"/>
        <v>0.43179999999999552</v>
      </c>
      <c r="F92" s="2">
        <f t="shared" si="12"/>
        <v>0.14074333236142744</v>
      </c>
      <c r="G92" s="2">
        <f t="shared" si="12"/>
        <v>0.19641220923287245</v>
      </c>
      <c r="H92" s="2">
        <f t="shared" si="13"/>
        <v>0.71657119947445702</v>
      </c>
      <c r="I92" s="2">
        <f t="shared" si="14"/>
        <v>41.744333103913277</v>
      </c>
    </row>
    <row r="93" spans="1:9" ht="13.5" x14ac:dyDescent="0.25">
      <c r="A93" s="3">
        <f>TITRES_STAT!B96</f>
        <v>42139</v>
      </c>
      <c r="B93" s="6">
        <f>TITRES_STAT!D96</f>
        <v>39.787100000000002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0.13069023719275405</v>
      </c>
      <c r="G93" s="2">
        <f t="shared" si="15"/>
        <v>0.18238276571623871</v>
      </c>
      <c r="H93" s="2">
        <f t="shared" si="13"/>
        <v>0.71657119947445702</v>
      </c>
      <c r="I93" s="2">
        <f t="shared" si="14"/>
        <v>41.744333103913277</v>
      </c>
    </row>
    <row r="94" spans="1:9" ht="13.5" x14ac:dyDescent="0.25">
      <c r="A94" s="3">
        <f>TITRES_STAT!B97</f>
        <v>42142</v>
      </c>
      <c r="B94" s="6">
        <f>TITRES_STAT!D97</f>
        <v>39.380699999999997</v>
      </c>
      <c r="C94" s="2">
        <f t="shared" si="9"/>
        <v>-0.40640000000000498</v>
      </c>
      <c r="D94" s="2">
        <f t="shared" si="10"/>
        <v>0</v>
      </c>
      <c r="E94" s="2">
        <f t="shared" si="11"/>
        <v>0.40640000000000498</v>
      </c>
      <c r="F94" s="2">
        <f t="shared" si="15"/>
        <v>0.12135522025041447</v>
      </c>
      <c r="G94" s="2">
        <f t="shared" si="15"/>
        <v>0.19838399673650772</v>
      </c>
      <c r="H94" s="2">
        <f t="shared" si="13"/>
        <v>0.61171879913074667</v>
      </c>
      <c r="I94" s="2">
        <f t="shared" si="14"/>
        <v>37.954437179777692</v>
      </c>
    </row>
    <row r="95" spans="1:9" ht="13.5" x14ac:dyDescent="0.25">
      <c r="A95" s="3">
        <f>TITRES_STAT!B98</f>
        <v>42143</v>
      </c>
      <c r="B95" s="6">
        <f>TITRES_STAT!D98</f>
        <v>39.5839</v>
      </c>
      <c r="C95" s="2">
        <f t="shared" si="9"/>
        <v>0.20320000000000249</v>
      </c>
      <c r="D95" s="2">
        <f t="shared" si="10"/>
        <v>0.20320000000000249</v>
      </c>
      <c r="E95" s="2">
        <f t="shared" si="11"/>
        <v>0</v>
      </c>
      <c r="F95" s="2">
        <f t="shared" si="15"/>
        <v>0.1272012759468136</v>
      </c>
      <c r="G95" s="2">
        <f t="shared" si="15"/>
        <v>0.18421371125532859</v>
      </c>
      <c r="H95" s="2">
        <f t="shared" si="13"/>
        <v>0.69050927360399816</v>
      </c>
      <c r="I95" s="2">
        <f t="shared" si="14"/>
        <v>40.846228079654416</v>
      </c>
    </row>
    <row r="96" spans="1:9" ht="13.5" x14ac:dyDescent="0.25">
      <c r="A96" s="3">
        <f>TITRES_STAT!B99</f>
        <v>42144</v>
      </c>
      <c r="B96" s="6">
        <f>TITRES_STAT!D99</f>
        <v>39.287500000000001</v>
      </c>
      <c r="C96" s="2">
        <f t="shared" si="9"/>
        <v>-0.29639999999999844</v>
      </c>
      <c r="D96" s="2">
        <f t="shared" si="10"/>
        <v>0</v>
      </c>
      <c r="E96" s="2">
        <f t="shared" si="11"/>
        <v>0.29639999999999844</v>
      </c>
      <c r="F96" s="2">
        <f t="shared" si="15"/>
        <v>0.1181154705220412</v>
      </c>
      <c r="G96" s="2">
        <f t="shared" si="15"/>
        <v>0.19222701759423358</v>
      </c>
      <c r="H96" s="2">
        <f t="shared" si="13"/>
        <v>0.61445821716574578</v>
      </c>
      <c r="I96" s="2">
        <f t="shared" si="14"/>
        <v>38.059716295690507</v>
      </c>
    </row>
    <row r="97" spans="1:9" ht="13.5" x14ac:dyDescent="0.25">
      <c r="A97" s="3">
        <f>TITRES_STAT!B100</f>
        <v>42145</v>
      </c>
      <c r="B97" s="6">
        <f>TITRES_STAT!D100</f>
        <v>39.456899999999997</v>
      </c>
      <c r="C97" s="2">
        <f t="shared" si="9"/>
        <v>0.169399999999996</v>
      </c>
      <c r="D97" s="2">
        <f t="shared" si="10"/>
        <v>0.169399999999996</v>
      </c>
      <c r="E97" s="2">
        <f t="shared" si="11"/>
        <v>0</v>
      </c>
      <c r="F97" s="2">
        <f t="shared" si="15"/>
        <v>0.12177865119903797</v>
      </c>
      <c r="G97" s="2">
        <f t="shared" si="15"/>
        <v>0.1784965163375026</v>
      </c>
      <c r="H97" s="2">
        <f t="shared" si="13"/>
        <v>0.68224665499229098</v>
      </c>
      <c r="I97" s="2">
        <f t="shared" si="14"/>
        <v>40.555685039862212</v>
      </c>
    </row>
    <row r="98" spans="1:9" ht="13.5" x14ac:dyDescent="0.25">
      <c r="A98" s="3">
        <f>TITRES_STAT!B101</f>
        <v>42146</v>
      </c>
      <c r="B98" s="6">
        <f>TITRES_STAT!D101</f>
        <v>39.372199999999999</v>
      </c>
      <c r="C98" s="2">
        <f t="shared" si="9"/>
        <v>-8.4699999999997999E-2</v>
      </c>
      <c r="D98" s="2">
        <f t="shared" si="10"/>
        <v>0</v>
      </c>
      <c r="E98" s="2">
        <f t="shared" si="11"/>
        <v>8.4699999999997999E-2</v>
      </c>
      <c r="F98" s="2">
        <f t="shared" si="15"/>
        <v>0.1130801761133924</v>
      </c>
      <c r="G98" s="2">
        <f t="shared" si="15"/>
        <v>0.17179676517053796</v>
      </c>
      <c r="H98" s="2">
        <f t="shared" si="13"/>
        <v>0.65822063646623841</v>
      </c>
      <c r="I98" s="2">
        <f t="shared" si="14"/>
        <v>39.694394219393125</v>
      </c>
    </row>
    <row r="99" spans="1:9" ht="13.5" x14ac:dyDescent="0.25">
      <c r="A99" s="3">
        <f>TITRES_STAT!B102</f>
        <v>42149</v>
      </c>
      <c r="B99" s="6">
        <f>TITRES_STAT!D102</f>
        <v>39.287500000000001</v>
      </c>
      <c r="C99" s="2">
        <f t="shared" si="9"/>
        <v>-8.4699999999997999E-2</v>
      </c>
      <c r="D99" s="2">
        <f t="shared" si="10"/>
        <v>0</v>
      </c>
      <c r="E99" s="2">
        <f t="shared" si="11"/>
        <v>8.4699999999997999E-2</v>
      </c>
      <c r="F99" s="2">
        <f t="shared" si="15"/>
        <v>0.10500302067672151</v>
      </c>
      <c r="G99" s="2">
        <f t="shared" si="15"/>
        <v>0.16557556765835654</v>
      </c>
      <c r="H99" s="2">
        <f t="shared" si="13"/>
        <v>0.63416977614343117</v>
      </c>
      <c r="I99" s="2">
        <f t="shared" si="14"/>
        <v>38.806847697308662</v>
      </c>
    </row>
    <row r="100" spans="1:9" ht="13.5" x14ac:dyDescent="0.25">
      <c r="A100" s="3">
        <f>TITRES_STAT!B103</f>
        <v>42150</v>
      </c>
      <c r="B100" s="6">
        <f>TITRES_STAT!D103</f>
        <v>39.287500000000001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9.7502804914098559E-2</v>
      </c>
      <c r="G100" s="2">
        <f t="shared" si="15"/>
        <v>0.15374874139704536</v>
      </c>
      <c r="H100" s="2">
        <f t="shared" si="13"/>
        <v>0.63416977614343129</v>
      </c>
      <c r="I100" s="2">
        <f t="shared" si="14"/>
        <v>38.806847697308662</v>
      </c>
    </row>
    <row r="101" spans="1:9" ht="13.5" x14ac:dyDescent="0.25">
      <c r="A101" s="3">
        <f>TITRES_STAT!B104</f>
        <v>42151</v>
      </c>
      <c r="B101" s="6">
        <f>TITRES_STAT!D104</f>
        <v>39.033499999999997</v>
      </c>
      <c r="C101" s="2">
        <f t="shared" si="9"/>
        <v>-0.25400000000000489</v>
      </c>
      <c r="D101" s="2">
        <f t="shared" si="10"/>
        <v>0</v>
      </c>
      <c r="E101" s="2">
        <f t="shared" si="11"/>
        <v>0.25400000000000489</v>
      </c>
      <c r="F101" s="2">
        <f t="shared" si="15"/>
        <v>9.053831884880581E-2</v>
      </c>
      <c r="G101" s="2">
        <f t="shared" si="15"/>
        <v>0.16090954558297105</v>
      </c>
      <c r="H101" s="2">
        <f t="shared" si="13"/>
        <v>0.56266592836856177</v>
      </c>
      <c r="I101" s="2">
        <f t="shared" si="14"/>
        <v>36.006795704312211</v>
      </c>
    </row>
    <row r="102" spans="1:9" ht="13.5" x14ac:dyDescent="0.25">
      <c r="A102" s="3">
        <f>TITRES_STAT!B105</f>
        <v>42152</v>
      </c>
      <c r="B102" s="6">
        <f>TITRES_STAT!D105</f>
        <v>40.201999999999998</v>
      </c>
      <c r="C102" s="2">
        <f t="shared" si="9"/>
        <v>1.1685000000000016</v>
      </c>
      <c r="D102" s="2">
        <f t="shared" si="10"/>
        <v>1.1685000000000016</v>
      </c>
      <c r="E102" s="2">
        <f t="shared" si="11"/>
        <v>0</v>
      </c>
      <c r="F102" s="2">
        <f t="shared" si="15"/>
        <v>0.16753558178817693</v>
      </c>
      <c r="G102" s="2">
        <f t="shared" si="15"/>
        <v>0.14941600661275883</v>
      </c>
      <c r="H102" s="2">
        <f t="shared" si="13"/>
        <v>1.121269304314755</v>
      </c>
      <c r="I102" s="2">
        <f t="shared" si="14"/>
        <v>52.858413688165101</v>
      </c>
    </row>
    <row r="103" spans="1:9" ht="13.5" x14ac:dyDescent="0.25">
      <c r="A103" s="3">
        <f>TITRES_STAT!B106</f>
        <v>42153</v>
      </c>
      <c r="B103" s="6">
        <f>TITRES_STAT!D106</f>
        <v>40.201999999999998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0.15556875451759286</v>
      </c>
      <c r="G103" s="2">
        <f t="shared" si="15"/>
        <v>0.1387434347118475</v>
      </c>
      <c r="H103" s="2">
        <f t="shared" si="13"/>
        <v>1.121269304314755</v>
      </c>
      <c r="I103" s="2">
        <f t="shared" si="14"/>
        <v>52.858413688165101</v>
      </c>
    </row>
    <row r="104" spans="1:9" ht="13.5" x14ac:dyDescent="0.25">
      <c r="A104" s="3">
        <f>TITRES_STAT!B107</f>
        <v>42156</v>
      </c>
      <c r="B104" s="6">
        <f>TITRES_STAT!D107</f>
        <v>40.1342</v>
      </c>
      <c r="C104" s="2">
        <f t="shared" si="9"/>
        <v>-6.7799999999998306E-2</v>
      </c>
      <c r="D104" s="2">
        <f t="shared" si="10"/>
        <v>0</v>
      </c>
      <c r="E104" s="2">
        <f t="shared" si="11"/>
        <v>6.7799999999998306E-2</v>
      </c>
      <c r="F104" s="2">
        <f t="shared" si="15"/>
        <v>0.1444567006234791</v>
      </c>
      <c r="G104" s="2">
        <f t="shared" si="15"/>
        <v>0.13367604651814399</v>
      </c>
      <c r="H104" s="2">
        <f t="shared" si="13"/>
        <v>1.080647613287036</v>
      </c>
      <c r="I104" s="2">
        <f t="shared" si="14"/>
        <v>51.938041136135205</v>
      </c>
    </row>
    <row r="105" spans="1:9" ht="13.5" x14ac:dyDescent="0.25">
      <c r="A105" s="3">
        <f>TITRES_STAT!B108</f>
        <v>42157</v>
      </c>
      <c r="B105" s="6">
        <f>TITRES_STAT!D108</f>
        <v>39.7956</v>
      </c>
      <c r="C105" s="2">
        <f t="shared" si="9"/>
        <v>-0.33859999999999957</v>
      </c>
      <c r="D105" s="2">
        <f t="shared" si="10"/>
        <v>0</v>
      </c>
      <c r="E105" s="2">
        <f t="shared" si="11"/>
        <v>0.33859999999999957</v>
      </c>
      <c r="F105" s="2">
        <f t="shared" si="15"/>
        <v>0.13413836486465916</v>
      </c>
      <c r="G105" s="2">
        <f t="shared" si="15"/>
        <v>0.14831347176684798</v>
      </c>
      <c r="H105" s="2">
        <f t="shared" si="13"/>
        <v>0.90442468419542899</v>
      </c>
      <c r="I105" s="2">
        <f t="shared" si="14"/>
        <v>47.490703712314321</v>
      </c>
    </row>
    <row r="106" spans="1:9" ht="13.5" x14ac:dyDescent="0.25">
      <c r="A106" s="3">
        <f>TITRES_STAT!B109</f>
        <v>42158</v>
      </c>
      <c r="B106" s="6">
        <f>TITRES_STAT!D109</f>
        <v>39.7956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0.12455705308861208</v>
      </c>
      <c r="G106" s="2">
        <f t="shared" si="15"/>
        <v>0.13771965235493028</v>
      </c>
      <c r="H106" s="2">
        <f t="shared" si="13"/>
        <v>0.90442468419542899</v>
      </c>
      <c r="I106" s="2">
        <f t="shared" si="14"/>
        <v>47.490703712314321</v>
      </c>
    </row>
    <row r="107" spans="1:9" ht="13.5" x14ac:dyDescent="0.25">
      <c r="A107" s="3">
        <f>TITRES_STAT!B110</f>
        <v>42159</v>
      </c>
      <c r="B107" s="6">
        <f>TITRES_STAT!D110</f>
        <v>39.7956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0.11566012072513979</v>
      </c>
      <c r="G107" s="2">
        <f t="shared" si="15"/>
        <v>0.12788253432957811</v>
      </c>
      <c r="H107" s="2">
        <f t="shared" si="13"/>
        <v>0.90442468419542899</v>
      </c>
      <c r="I107" s="2">
        <f t="shared" si="14"/>
        <v>47.490703712314321</v>
      </c>
    </row>
    <row r="108" spans="1:9" ht="13.5" x14ac:dyDescent="0.25">
      <c r="A108" s="3">
        <f>TITRES_STAT!B111</f>
        <v>42160</v>
      </c>
      <c r="B108" s="6">
        <f>TITRES_STAT!D111</f>
        <v>40.633800000000001</v>
      </c>
      <c r="C108" s="2">
        <f t="shared" si="9"/>
        <v>0.8382000000000005</v>
      </c>
      <c r="D108" s="2">
        <f t="shared" si="10"/>
        <v>0.8382000000000005</v>
      </c>
      <c r="E108" s="2">
        <f t="shared" si="11"/>
        <v>0</v>
      </c>
      <c r="F108" s="2">
        <f t="shared" si="15"/>
        <v>0.16727011210191556</v>
      </c>
      <c r="G108" s="2">
        <f t="shared" si="15"/>
        <v>0.11874806759175109</v>
      </c>
      <c r="H108" s="2">
        <f t="shared" si="13"/>
        <v>1.4086133399406584</v>
      </c>
      <c r="I108" s="2">
        <f t="shared" si="14"/>
        <v>58.482335731619045</v>
      </c>
    </row>
    <row r="109" spans="1:9" ht="13.5" x14ac:dyDescent="0.25">
      <c r="A109" s="3">
        <f>TITRES_STAT!B112</f>
        <v>42163</v>
      </c>
      <c r="B109" s="6">
        <f>TITRES_STAT!D112</f>
        <v>39.7956</v>
      </c>
      <c r="C109" s="2">
        <f t="shared" si="9"/>
        <v>-0.8382000000000005</v>
      </c>
      <c r="D109" s="2">
        <f t="shared" si="10"/>
        <v>0</v>
      </c>
      <c r="E109" s="2">
        <f t="shared" si="11"/>
        <v>0.8382000000000005</v>
      </c>
      <c r="F109" s="2">
        <f t="shared" ref="F109:G124" si="16">((F108*13)+D109)/14</f>
        <v>0.15532224695177874</v>
      </c>
      <c r="G109" s="2">
        <f t="shared" si="16"/>
        <v>0.17013749133519745</v>
      </c>
      <c r="H109" s="2">
        <f t="shared" si="13"/>
        <v>0.91292192998055688</v>
      </c>
      <c r="I109" s="2">
        <f t="shared" si="14"/>
        <v>47.723951284819861</v>
      </c>
    </row>
    <row r="110" spans="1:9" ht="13.5" x14ac:dyDescent="0.25">
      <c r="A110" s="3">
        <f>TITRES_STAT!B113</f>
        <v>42164</v>
      </c>
      <c r="B110" s="6">
        <f>TITRES_STAT!D113</f>
        <v>40.591500000000003</v>
      </c>
      <c r="C110" s="2">
        <f t="shared" si="9"/>
        <v>0.79590000000000316</v>
      </c>
      <c r="D110" s="2">
        <f t="shared" si="10"/>
        <v>0.79590000000000316</v>
      </c>
      <c r="E110" s="2">
        <f t="shared" si="11"/>
        <v>0</v>
      </c>
      <c r="F110" s="2">
        <f t="shared" si="16"/>
        <v>0.20107780074093765</v>
      </c>
      <c r="G110" s="2">
        <f t="shared" si="16"/>
        <v>0.15798481338268336</v>
      </c>
      <c r="H110" s="2">
        <f t="shared" si="13"/>
        <v>1.272766644056293</v>
      </c>
      <c r="I110" s="2">
        <f t="shared" si="14"/>
        <v>56.000762215725679</v>
      </c>
    </row>
    <row r="111" spans="1:9" ht="13.5" x14ac:dyDescent="0.25">
      <c r="A111" s="3">
        <f>TITRES_STAT!B114</f>
        <v>42165</v>
      </c>
      <c r="B111" s="6">
        <f>TITRES_STAT!D114</f>
        <v>40.642299999999999</v>
      </c>
      <c r="C111" s="2">
        <f t="shared" si="9"/>
        <v>5.0799999999995293E-2</v>
      </c>
      <c r="D111" s="2">
        <f t="shared" si="10"/>
        <v>5.0799999999995293E-2</v>
      </c>
      <c r="E111" s="2">
        <f t="shared" si="11"/>
        <v>0</v>
      </c>
      <c r="F111" s="2">
        <f t="shared" si="16"/>
        <v>0.19034367211658462</v>
      </c>
      <c r="G111" s="2">
        <f t="shared" si="16"/>
        <v>0.14670018385534883</v>
      </c>
      <c r="H111" s="2">
        <f t="shared" si="13"/>
        <v>1.2975012512886126</v>
      </c>
      <c r="I111" s="2">
        <f t="shared" si="14"/>
        <v>56.474452432218513</v>
      </c>
    </row>
    <row r="112" spans="1:9" ht="13.5" x14ac:dyDescent="0.25">
      <c r="A112" s="3">
        <f>TITRES_STAT!B115</f>
        <v>42166</v>
      </c>
      <c r="B112" s="6">
        <f>TITRES_STAT!D115</f>
        <v>40.642299999999999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0.17674769553682856</v>
      </c>
      <c r="G112" s="2">
        <f t="shared" si="16"/>
        <v>0.13622159929425248</v>
      </c>
      <c r="H112" s="2">
        <f t="shared" si="13"/>
        <v>1.2975012512886124</v>
      </c>
      <c r="I112" s="2">
        <f t="shared" si="14"/>
        <v>56.474452432218513</v>
      </c>
    </row>
    <row r="113" spans="1:9" ht="13.5" x14ac:dyDescent="0.25">
      <c r="A113" s="3">
        <f>TITRES_STAT!B116</f>
        <v>42167</v>
      </c>
      <c r="B113" s="6">
        <f>TITRES_STAT!D116</f>
        <v>40.642299999999999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0.16412286014134084</v>
      </c>
      <c r="G113" s="2">
        <f t="shared" si="16"/>
        <v>0.12649148505894872</v>
      </c>
      <c r="H113" s="2">
        <f t="shared" si="13"/>
        <v>1.2975012512886128</v>
      </c>
      <c r="I113" s="2">
        <f t="shared" si="14"/>
        <v>56.474452432218513</v>
      </c>
    </row>
    <row r="114" spans="1:9" ht="13.5" x14ac:dyDescent="0.25">
      <c r="A114" s="3">
        <f>TITRES_STAT!B117</f>
        <v>42170</v>
      </c>
      <c r="B114" s="6">
        <f>TITRES_STAT!D117</f>
        <v>40.642299999999999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0.15239979870267364</v>
      </c>
      <c r="G114" s="2">
        <f t="shared" si="16"/>
        <v>0.11745637898330953</v>
      </c>
      <c r="H114" s="2">
        <f t="shared" si="13"/>
        <v>1.2975012512886128</v>
      </c>
      <c r="I114" s="2">
        <f t="shared" si="14"/>
        <v>56.474452432218513</v>
      </c>
    </row>
    <row r="115" spans="1:9" ht="13.5" x14ac:dyDescent="0.25">
      <c r="A115" s="3">
        <f>TITRES_STAT!B118</f>
        <v>42171</v>
      </c>
      <c r="B115" s="6">
        <f>TITRES_STAT!D118</f>
        <v>40.642299999999999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0.1415140987953398</v>
      </c>
      <c r="G115" s="2">
        <f t="shared" si="16"/>
        <v>0.10906663762735884</v>
      </c>
      <c r="H115" s="2">
        <f t="shared" si="13"/>
        <v>1.2975012512886128</v>
      </c>
      <c r="I115" s="2">
        <f t="shared" si="14"/>
        <v>56.474452432218513</v>
      </c>
    </row>
    <row r="116" spans="1:9" ht="13.5" x14ac:dyDescent="0.25">
      <c r="A116" s="3">
        <f>TITRES_STAT!B119</f>
        <v>42172</v>
      </c>
      <c r="B116" s="6">
        <f>TITRES_STAT!D119</f>
        <v>40.642299999999999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0.13140594888138696</v>
      </c>
      <c r="G116" s="2">
        <f t="shared" si="16"/>
        <v>0.10127616351111891</v>
      </c>
      <c r="H116" s="2">
        <f t="shared" si="13"/>
        <v>1.297501251288613</v>
      </c>
      <c r="I116" s="2">
        <f t="shared" si="14"/>
        <v>56.47445243221852</v>
      </c>
    </row>
    <row r="117" spans="1:9" ht="13.5" x14ac:dyDescent="0.25">
      <c r="A117" s="3">
        <f>TITRES_STAT!B120</f>
        <v>42173</v>
      </c>
      <c r="B117" s="6">
        <f>TITRES_STAT!D120</f>
        <v>40.642299999999999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0.1220198096755736</v>
      </c>
      <c r="G117" s="2">
        <f t="shared" si="16"/>
        <v>9.4042151831753268E-2</v>
      </c>
      <c r="H117" s="2">
        <f t="shared" si="13"/>
        <v>1.297501251288613</v>
      </c>
      <c r="I117" s="2">
        <f t="shared" si="14"/>
        <v>56.47445243221852</v>
      </c>
    </row>
    <row r="118" spans="1:9" ht="13.5" x14ac:dyDescent="0.25">
      <c r="A118" s="3">
        <f>TITRES_STAT!B121</f>
        <v>42174</v>
      </c>
      <c r="B118" s="6">
        <f>TITRES_STAT!D121</f>
        <v>40.633800000000001</v>
      </c>
      <c r="C118" s="2">
        <f t="shared" si="9"/>
        <v>-8.4999999999979536E-3</v>
      </c>
      <c r="D118" s="2">
        <f t="shared" si="10"/>
        <v>0</v>
      </c>
      <c r="E118" s="2">
        <f t="shared" si="11"/>
        <v>8.4999999999979536E-3</v>
      </c>
      <c r="F118" s="2">
        <f t="shared" si="16"/>
        <v>0.11330410898446121</v>
      </c>
      <c r="G118" s="2">
        <f t="shared" si="16"/>
        <v>8.7931998129485031E-2</v>
      </c>
      <c r="H118" s="2">
        <f t="shared" si="13"/>
        <v>1.2885424122583256</v>
      </c>
      <c r="I118" s="2">
        <f t="shared" si="14"/>
        <v>56.304065214452223</v>
      </c>
    </row>
    <row r="119" spans="1:9" ht="13.5" x14ac:dyDescent="0.25">
      <c r="A119" s="3">
        <f>TITRES_STAT!B122</f>
        <v>42177</v>
      </c>
      <c r="B119" s="6">
        <f>TITRES_STAT!D122</f>
        <v>39.7956</v>
      </c>
      <c r="C119" s="2">
        <f t="shared" si="9"/>
        <v>-0.8382000000000005</v>
      </c>
      <c r="D119" s="2">
        <f t="shared" si="10"/>
        <v>0</v>
      </c>
      <c r="E119" s="2">
        <f t="shared" si="11"/>
        <v>0.8382000000000005</v>
      </c>
      <c r="F119" s="2">
        <f t="shared" si="16"/>
        <v>0.10521095834271398</v>
      </c>
      <c r="G119" s="2">
        <f t="shared" si="16"/>
        <v>0.14152256969166471</v>
      </c>
      <c r="H119" s="2">
        <f t="shared" si="13"/>
        <v>0.74342176355288869</v>
      </c>
      <c r="I119" s="2">
        <f t="shared" si="14"/>
        <v>42.641532823238506</v>
      </c>
    </row>
    <row r="120" spans="1:9" ht="13.5" x14ac:dyDescent="0.25">
      <c r="A120" s="3">
        <f>TITRES_STAT!B123</f>
        <v>42178</v>
      </c>
      <c r="B120" s="6">
        <f>TITRES_STAT!D123</f>
        <v>39.7956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9.7695889889662976E-2</v>
      </c>
      <c r="G120" s="2">
        <f t="shared" si="16"/>
        <v>0.13141381471368865</v>
      </c>
      <c r="H120" s="2">
        <f t="shared" si="13"/>
        <v>0.74342176355288869</v>
      </c>
      <c r="I120" s="2">
        <f t="shared" si="14"/>
        <v>42.641532823238506</v>
      </c>
    </row>
    <row r="121" spans="1:9" ht="13.5" x14ac:dyDescent="0.25">
      <c r="A121" s="3">
        <f>TITRES_STAT!B124</f>
        <v>42179</v>
      </c>
      <c r="B121" s="6">
        <f>TITRES_STAT!D124</f>
        <v>39.7956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9.0717612040401324E-2</v>
      </c>
      <c r="G121" s="2">
        <f t="shared" si="16"/>
        <v>0.12202711366271089</v>
      </c>
      <c r="H121" s="2">
        <f t="shared" si="13"/>
        <v>0.74342176355288869</v>
      </c>
      <c r="I121" s="2">
        <f t="shared" si="14"/>
        <v>42.641532823238506</v>
      </c>
    </row>
    <row r="122" spans="1:9" ht="13.5" x14ac:dyDescent="0.25">
      <c r="A122" s="3">
        <f>TITRES_STAT!B125</f>
        <v>42180</v>
      </c>
      <c r="B122" s="6">
        <f>TITRES_STAT!D125</f>
        <v>39.880200000000002</v>
      </c>
      <c r="C122" s="2">
        <f t="shared" si="9"/>
        <v>8.4600000000001785E-2</v>
      </c>
      <c r="D122" s="2">
        <f t="shared" si="10"/>
        <v>8.4600000000001785E-2</v>
      </c>
      <c r="E122" s="2">
        <f t="shared" si="11"/>
        <v>0</v>
      </c>
      <c r="F122" s="2">
        <f t="shared" si="16"/>
        <v>9.0280639751801353E-2</v>
      </c>
      <c r="G122" s="2">
        <f t="shared" si="16"/>
        <v>0.11331089125823154</v>
      </c>
      <c r="H122" s="2">
        <f t="shared" si="13"/>
        <v>0.79675165157826655</v>
      </c>
      <c r="I122" s="2">
        <f t="shared" si="14"/>
        <v>44.344005521208224</v>
      </c>
    </row>
    <row r="123" spans="1:9" ht="13.5" x14ac:dyDescent="0.25">
      <c r="A123" s="3">
        <f>TITRES_STAT!B126</f>
        <v>42181</v>
      </c>
      <c r="B123" s="6">
        <f>TITRES_STAT!D126</f>
        <v>39.7956</v>
      </c>
      <c r="C123" s="2">
        <f t="shared" si="9"/>
        <v>-8.4600000000001785E-2</v>
      </c>
      <c r="D123" s="2">
        <f t="shared" si="10"/>
        <v>0</v>
      </c>
      <c r="E123" s="2">
        <f t="shared" si="11"/>
        <v>8.4600000000001785E-2</v>
      </c>
      <c r="F123" s="2">
        <f t="shared" si="16"/>
        <v>8.3832022626672678E-2</v>
      </c>
      <c r="G123" s="2">
        <f t="shared" si="16"/>
        <v>0.11126011331121513</v>
      </c>
      <c r="H123" s="2">
        <f t="shared" si="13"/>
        <v>0.75347777502418134</v>
      </c>
      <c r="I123" s="2">
        <f t="shared" si="14"/>
        <v>42.970477627741282</v>
      </c>
    </row>
    <row r="124" spans="1:9" ht="13.5" x14ac:dyDescent="0.25">
      <c r="A124" s="3">
        <f>TITRES_STAT!B127</f>
        <v>42184</v>
      </c>
      <c r="B124" s="6">
        <f>TITRES_STAT!D127</f>
        <v>39.7956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7.7844021010481781E-2</v>
      </c>
      <c r="G124" s="2">
        <f t="shared" si="16"/>
        <v>0.10331296236041405</v>
      </c>
      <c r="H124" s="2">
        <f t="shared" si="13"/>
        <v>0.75347777502418145</v>
      </c>
      <c r="I124" s="2">
        <f t="shared" si="14"/>
        <v>42.970477627741282</v>
      </c>
    </row>
    <row r="125" spans="1:9" ht="13.5" x14ac:dyDescent="0.25">
      <c r="A125" s="3">
        <f>TITRES_STAT!B128</f>
        <v>42185</v>
      </c>
      <c r="B125" s="6">
        <f>TITRES_STAT!D128</f>
        <v>39.7956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7.2283733795447377E-2</v>
      </c>
      <c r="G125" s="2">
        <f t="shared" si="17"/>
        <v>9.5933465048955918E-2</v>
      </c>
      <c r="H125" s="2">
        <f t="shared" si="13"/>
        <v>0.75347777502418145</v>
      </c>
      <c r="I125" s="2">
        <f t="shared" si="14"/>
        <v>42.970477627741282</v>
      </c>
    </row>
    <row r="126" spans="1:9" ht="13.5" x14ac:dyDescent="0.25">
      <c r="A126" s="3">
        <f>TITRES_STAT!B129</f>
        <v>42186</v>
      </c>
      <c r="B126" s="6">
        <f>TITRES_STAT!D129</f>
        <v>39.7956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6.7120609952915425E-2</v>
      </c>
      <c r="G126" s="2">
        <f t="shared" si="17"/>
        <v>8.9081074688316206E-2</v>
      </c>
      <c r="H126" s="2">
        <f t="shared" si="13"/>
        <v>0.75347777502418145</v>
      </c>
      <c r="I126" s="2">
        <f t="shared" si="14"/>
        <v>42.970477627741282</v>
      </c>
    </row>
    <row r="127" spans="1:9" ht="13.5" x14ac:dyDescent="0.25">
      <c r="A127" s="3">
        <f>TITRES_STAT!B130</f>
        <v>42187</v>
      </c>
      <c r="B127" s="6">
        <f>TITRES_STAT!D130</f>
        <v>39.7956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6.2326280670564324E-2</v>
      </c>
      <c r="G127" s="2">
        <f t="shared" si="17"/>
        <v>8.2718140782007898E-2</v>
      </c>
      <c r="H127" s="2">
        <f t="shared" si="13"/>
        <v>0.75347777502418156</v>
      </c>
      <c r="I127" s="2">
        <f t="shared" si="14"/>
        <v>42.970477627741282</v>
      </c>
    </row>
    <row r="128" spans="1:9" ht="13.5" x14ac:dyDescent="0.25">
      <c r="A128" s="3">
        <f>TITRES_STAT!B131</f>
        <v>42188</v>
      </c>
      <c r="B128" s="6">
        <f>TITRES_STAT!D131</f>
        <v>39.7956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5.7874403479809725E-2</v>
      </c>
      <c r="G128" s="2">
        <f t="shared" si="17"/>
        <v>7.6809702154721618E-2</v>
      </c>
      <c r="H128" s="2">
        <f t="shared" si="13"/>
        <v>0.75347777502418145</v>
      </c>
      <c r="I128" s="2">
        <f t="shared" si="14"/>
        <v>42.970477627741282</v>
      </c>
    </row>
    <row r="129" spans="1:9" ht="13.5" x14ac:dyDescent="0.25">
      <c r="A129" s="3">
        <f>TITRES_STAT!B132</f>
        <v>42191</v>
      </c>
      <c r="B129" s="6">
        <f>TITRES_STAT!D132</f>
        <v>39.787100000000002</v>
      </c>
      <c r="C129" s="2">
        <f t="shared" si="9"/>
        <v>-8.4999999999979536E-3</v>
      </c>
      <c r="D129" s="2">
        <f t="shared" si="10"/>
        <v>0</v>
      </c>
      <c r="E129" s="2">
        <f t="shared" si="11"/>
        <v>8.4999999999979536E-3</v>
      </c>
      <c r="F129" s="2">
        <f t="shared" si="17"/>
        <v>5.3740517516966173E-2</v>
      </c>
      <c r="G129" s="2">
        <f t="shared" si="17"/>
        <v>7.1930437715098508E-2</v>
      </c>
      <c r="H129" s="2">
        <f t="shared" si="13"/>
        <v>0.74711789923788841</v>
      </c>
      <c r="I129" s="2">
        <f t="shared" si="14"/>
        <v>42.762878198648714</v>
      </c>
    </row>
    <row r="130" spans="1:9" ht="13.5" x14ac:dyDescent="0.25">
      <c r="A130" s="3">
        <f>TITRES_STAT!B133</f>
        <v>42192</v>
      </c>
      <c r="B130" s="6">
        <f>TITRES_STAT!D133</f>
        <v>39.787100000000002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4.9901909122897159E-2</v>
      </c>
      <c r="G130" s="2">
        <f t="shared" si="17"/>
        <v>6.6792549306877183E-2</v>
      </c>
      <c r="H130" s="2">
        <f t="shared" si="13"/>
        <v>0.74711789923788841</v>
      </c>
      <c r="I130" s="2">
        <f t="shared" si="14"/>
        <v>42.762878198648714</v>
      </c>
    </row>
    <row r="131" spans="1:9" ht="13.5" x14ac:dyDescent="0.25">
      <c r="A131" s="3">
        <f>TITRES_STAT!B134</f>
        <v>42193</v>
      </c>
      <c r="B131" s="6">
        <f>TITRES_STAT!D134</f>
        <v>39.787100000000002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4.6337487042690216E-2</v>
      </c>
      <c r="G131" s="2">
        <f t="shared" si="17"/>
        <v>6.202165292781453E-2</v>
      </c>
      <c r="H131" s="2">
        <f t="shared" si="13"/>
        <v>0.74711789923788829</v>
      </c>
      <c r="I131" s="2">
        <f t="shared" si="14"/>
        <v>42.762878198648714</v>
      </c>
    </row>
    <row r="132" spans="1:9" ht="13.5" x14ac:dyDescent="0.25">
      <c r="A132" s="3">
        <f>TITRES_STAT!B135</f>
        <v>42194</v>
      </c>
      <c r="B132" s="6">
        <f>TITRES_STAT!D135</f>
        <v>39.799100000000003</v>
      </c>
      <c r="C132" s="2">
        <f t="shared" si="18"/>
        <v>1.2000000000000455E-2</v>
      </c>
      <c r="D132" s="2">
        <f t="shared" si="19"/>
        <v>1.2000000000000455E-2</v>
      </c>
      <c r="E132" s="2">
        <f t="shared" si="20"/>
        <v>0</v>
      </c>
      <c r="F132" s="2">
        <f t="shared" si="17"/>
        <v>4.3884809396783804E-2</v>
      </c>
      <c r="G132" s="2">
        <f t="shared" si="17"/>
        <v>5.7591534861542067E-2</v>
      </c>
      <c r="H132" s="2">
        <f t="shared" si="13"/>
        <v>0.76200103890769522</v>
      </c>
      <c r="I132" s="2">
        <f t="shared" si="14"/>
        <v>43.246344473217626</v>
      </c>
    </row>
    <row r="133" spans="1:9" ht="13.5" x14ac:dyDescent="0.25">
      <c r="A133" s="3">
        <f>TITRES_STAT!B136</f>
        <v>42195</v>
      </c>
      <c r="B133" s="6">
        <f>TITRES_STAT!D136</f>
        <v>39.711599999999997</v>
      </c>
      <c r="C133" s="2">
        <f t="shared" si="18"/>
        <v>-8.7500000000005684E-2</v>
      </c>
      <c r="D133" s="2">
        <f t="shared" si="19"/>
        <v>0</v>
      </c>
      <c r="E133" s="2">
        <f t="shared" si="20"/>
        <v>8.7500000000005684E-2</v>
      </c>
      <c r="F133" s="2">
        <f t="shared" si="17"/>
        <v>4.0750180154156386E-2</v>
      </c>
      <c r="G133" s="2">
        <f t="shared" si="17"/>
        <v>5.9727853800003748E-2</v>
      </c>
      <c r="H133" s="2">
        <f t="shared" si="13"/>
        <v>0.68226426301213972</v>
      </c>
      <c r="I133" s="2">
        <f t="shared" si="14"/>
        <v>40.556307235019489</v>
      </c>
    </row>
    <row r="134" spans="1:9" ht="13.5" x14ac:dyDescent="0.25">
      <c r="A134" s="3">
        <f>TITRES_STAT!B137</f>
        <v>42198</v>
      </c>
      <c r="B134" s="6">
        <f>TITRES_STAT!D137</f>
        <v>39.667900000000003</v>
      </c>
      <c r="C134" s="2">
        <f t="shared" si="18"/>
        <v>-4.3699999999994077E-2</v>
      </c>
      <c r="D134" s="2">
        <f t="shared" si="19"/>
        <v>0</v>
      </c>
      <c r="E134" s="2">
        <f t="shared" si="20"/>
        <v>4.3699999999994077E-2</v>
      </c>
      <c r="F134" s="2">
        <f t="shared" si="17"/>
        <v>3.783945300028807E-2</v>
      </c>
      <c r="G134" s="2">
        <f t="shared" si="17"/>
        <v>5.8583007100003061E-2</v>
      </c>
      <c r="H134" s="2">
        <f t="shared" si="13"/>
        <v>0.64591175621447561</v>
      </c>
      <c r="I134" s="2">
        <f t="shared" si="14"/>
        <v>39.243401341275074</v>
      </c>
    </row>
    <row r="135" spans="1:9" ht="13.5" x14ac:dyDescent="0.25">
      <c r="A135" s="3">
        <f>TITRES_STAT!B138</f>
        <v>42199</v>
      </c>
      <c r="B135" s="6">
        <f>TITRES_STAT!D138</f>
        <v>39.615400000000001</v>
      </c>
      <c r="C135" s="2">
        <f t="shared" si="18"/>
        <v>-5.250000000000199E-2</v>
      </c>
      <c r="D135" s="2">
        <f t="shared" si="19"/>
        <v>0</v>
      </c>
      <c r="E135" s="2">
        <f t="shared" si="20"/>
        <v>5.250000000000199E-2</v>
      </c>
      <c r="F135" s="2">
        <f t="shared" si="17"/>
        <v>3.5136634928838922E-2</v>
      </c>
      <c r="G135" s="2">
        <f t="shared" si="17"/>
        <v>5.8148506592860132E-2</v>
      </c>
      <c r="H135" s="2">
        <f t="shared" si="13"/>
        <v>0.60425687584473986</v>
      </c>
      <c r="I135" s="2">
        <f t="shared" si="14"/>
        <v>37.665842979576531</v>
      </c>
    </row>
    <row r="136" spans="1:9" ht="13.5" x14ac:dyDescent="0.25">
      <c r="A136" s="3">
        <f>TITRES_STAT!B139</f>
        <v>42200</v>
      </c>
      <c r="B136" s="6">
        <f>TITRES_STAT!D139</f>
        <v>39.667900000000003</v>
      </c>
      <c r="C136" s="2">
        <f t="shared" si="18"/>
        <v>5.250000000000199E-2</v>
      </c>
      <c r="D136" s="2">
        <f t="shared" si="19"/>
        <v>5.250000000000199E-2</v>
      </c>
      <c r="E136" s="2">
        <f t="shared" si="20"/>
        <v>0</v>
      </c>
      <c r="F136" s="2">
        <f t="shared" si="17"/>
        <v>3.6376875291064856E-2</v>
      </c>
      <c r="G136" s="2">
        <f t="shared" si="17"/>
        <v>5.3995041836227269E-2</v>
      </c>
      <c r="H136" s="2">
        <f t="shared" si="13"/>
        <v>0.67370769711411294</v>
      </c>
      <c r="I136" s="2">
        <f t="shared" si="14"/>
        <v>40.252410757012832</v>
      </c>
    </row>
    <row r="137" spans="1:9" ht="13.5" x14ac:dyDescent="0.25">
      <c r="A137" s="3">
        <f>TITRES_STAT!B140</f>
        <v>42201</v>
      </c>
      <c r="B137" s="6">
        <f>TITRES_STAT!D140</f>
        <v>39.711599999999997</v>
      </c>
      <c r="C137" s="2">
        <f t="shared" si="18"/>
        <v>4.3699999999994077E-2</v>
      </c>
      <c r="D137" s="2">
        <f t="shared" si="19"/>
        <v>4.3699999999994077E-2</v>
      </c>
      <c r="E137" s="2">
        <f t="shared" si="20"/>
        <v>0</v>
      </c>
      <c r="F137" s="2">
        <f t="shared" si="17"/>
        <v>3.6899955627416943E-2</v>
      </c>
      <c r="G137" s="2">
        <f t="shared" si="17"/>
        <v>5.0138253133639607E-2</v>
      </c>
      <c r="H137" s="2">
        <f t="shared" si="13"/>
        <v>0.73596412561608371</v>
      </c>
      <c r="I137" s="2">
        <f t="shared" si="14"/>
        <v>42.395122961132294</v>
      </c>
    </row>
    <row r="138" spans="1:9" ht="13.5" x14ac:dyDescent="0.25">
      <c r="A138" s="3">
        <f>TITRES_STAT!B141</f>
        <v>42205</v>
      </c>
      <c r="B138" s="6">
        <f>TITRES_STAT!D141</f>
        <v>40.236400000000003</v>
      </c>
      <c r="C138" s="2">
        <f t="shared" si="18"/>
        <v>0.52480000000000615</v>
      </c>
      <c r="D138" s="2">
        <f t="shared" si="19"/>
        <v>0.52480000000000615</v>
      </c>
      <c r="E138" s="2">
        <f t="shared" si="20"/>
        <v>0</v>
      </c>
      <c r="F138" s="2">
        <f t="shared" si="17"/>
        <v>7.17499587968876E-2</v>
      </c>
      <c r="G138" s="2">
        <f t="shared" si="17"/>
        <v>4.655694933837963E-2</v>
      </c>
      <c r="H138" s="2">
        <f t="shared" si="13"/>
        <v>1.5411224278335585</v>
      </c>
      <c r="I138" s="2">
        <f t="shared" si="14"/>
        <v>60.647311241412602</v>
      </c>
    </row>
    <row r="139" spans="1:9" ht="13.5" x14ac:dyDescent="0.25">
      <c r="A139" s="3">
        <f>TITRES_STAT!B142</f>
        <v>42206</v>
      </c>
      <c r="B139" s="6">
        <f>TITRES_STAT!D142</f>
        <v>40.148899999999998</v>
      </c>
      <c r="C139" s="2">
        <f t="shared" si="18"/>
        <v>-8.7500000000005684E-2</v>
      </c>
      <c r="D139" s="2">
        <f t="shared" si="19"/>
        <v>0</v>
      </c>
      <c r="E139" s="2">
        <f t="shared" si="20"/>
        <v>8.7500000000005684E-2</v>
      </c>
      <c r="F139" s="2">
        <f t="shared" si="17"/>
        <v>6.6624961739967056E-2</v>
      </c>
      <c r="G139" s="2">
        <f t="shared" si="17"/>
        <v>4.9481452957067205E-2</v>
      </c>
      <c r="H139" s="2">
        <f t="shared" si="13"/>
        <v>1.3464633263250068</v>
      </c>
      <c r="I139" s="2">
        <f t="shared" si="14"/>
        <v>57.382670814370499</v>
      </c>
    </row>
    <row r="140" spans="1:9" ht="13.5" x14ac:dyDescent="0.25">
      <c r="A140" s="3">
        <f>TITRES_STAT!B143</f>
        <v>42207</v>
      </c>
      <c r="B140" s="6">
        <f>TITRES_STAT!D143</f>
        <v>40.148899999999998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6.1866035901397984E-2</v>
      </c>
      <c r="G140" s="2">
        <f t="shared" si="17"/>
        <v>4.594706346013383E-2</v>
      </c>
      <c r="H140" s="2">
        <f t="shared" si="13"/>
        <v>1.346463326325007</v>
      </c>
      <c r="I140" s="2">
        <f t="shared" si="14"/>
        <v>57.382670814370499</v>
      </c>
    </row>
    <row r="141" spans="1:9" ht="13.5" x14ac:dyDescent="0.25">
      <c r="A141" s="3">
        <f>TITRES_STAT!B144</f>
        <v>42208</v>
      </c>
      <c r="B141" s="6">
        <f>TITRES_STAT!D144</f>
        <v>40.148899999999998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5.7447033337012413E-2</v>
      </c>
      <c r="G141" s="2">
        <f t="shared" si="21"/>
        <v>4.2665130355838556E-2</v>
      </c>
      <c r="H141" s="2">
        <f t="shared" si="13"/>
        <v>1.346463326325007</v>
      </c>
      <c r="I141" s="2">
        <f t="shared" si="14"/>
        <v>57.382670814370499</v>
      </c>
    </row>
    <row r="142" spans="1:9" ht="13.5" x14ac:dyDescent="0.25">
      <c r="A142" s="3">
        <f>TITRES_STAT!B145</f>
        <v>42209</v>
      </c>
      <c r="B142" s="6">
        <f>TITRES_STAT!D145</f>
        <v>39.973999999999997</v>
      </c>
      <c r="C142" s="2">
        <f t="shared" si="18"/>
        <v>-0.17490000000000094</v>
      </c>
      <c r="D142" s="2">
        <f t="shared" si="19"/>
        <v>0</v>
      </c>
      <c r="E142" s="2">
        <f t="shared" si="20"/>
        <v>0.17490000000000094</v>
      </c>
      <c r="F142" s="2">
        <f t="shared" si="21"/>
        <v>5.3343673812940098E-2</v>
      </c>
      <c r="G142" s="2">
        <f t="shared" si="21"/>
        <v>5.2110478187564438E-2</v>
      </c>
      <c r="H142" s="2">
        <f t="shared" si="13"/>
        <v>1.023665022242493</v>
      </c>
      <c r="I142" s="2">
        <f t="shared" si="14"/>
        <v>50.584707003935584</v>
      </c>
    </row>
    <row r="143" spans="1:9" ht="13.5" x14ac:dyDescent="0.25">
      <c r="A143" s="3">
        <f>TITRES_STAT!B146</f>
        <v>42212</v>
      </c>
      <c r="B143" s="6">
        <f>TITRES_STAT!D146</f>
        <v>39.973999999999997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4.9533411397730091E-2</v>
      </c>
      <c r="G143" s="2">
        <f t="shared" si="21"/>
        <v>4.8388301174166981E-2</v>
      </c>
      <c r="H143" s="2">
        <f t="shared" si="13"/>
        <v>1.023665022242493</v>
      </c>
      <c r="I143" s="2">
        <f t="shared" si="14"/>
        <v>50.584707003935584</v>
      </c>
    </row>
    <row r="144" spans="1:9" ht="13.5" x14ac:dyDescent="0.25">
      <c r="A144" s="3">
        <f>TITRES_STAT!B147</f>
        <v>42213</v>
      </c>
      <c r="B144" s="6">
        <f>TITRES_STAT!D147</f>
        <v>40.148899999999998</v>
      </c>
      <c r="C144" s="2">
        <f t="shared" si="18"/>
        <v>0.17490000000000094</v>
      </c>
      <c r="D144" s="2">
        <f t="shared" si="19"/>
        <v>0.17490000000000094</v>
      </c>
      <c r="E144" s="2">
        <f t="shared" si="20"/>
        <v>0</v>
      </c>
      <c r="F144" s="2">
        <f t="shared" si="21"/>
        <v>5.8488167726463723E-2</v>
      </c>
      <c r="G144" s="2">
        <f t="shared" si="21"/>
        <v>4.4931993947440775E-2</v>
      </c>
      <c r="H144" s="2">
        <f t="shared" si="13"/>
        <v>1.3017042554327833</v>
      </c>
      <c r="I144" s="2">
        <f t="shared" si="14"/>
        <v>56.553931825095717</v>
      </c>
    </row>
    <row r="145" spans="1:9" ht="13.5" x14ac:dyDescent="0.25">
      <c r="A145" s="3">
        <f>TITRES_STAT!B148</f>
        <v>42214</v>
      </c>
      <c r="B145" s="6">
        <f>TITRES_STAT!D148</f>
        <v>40.148899999999998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5.4310441460287739E-2</v>
      </c>
      <c r="G145" s="2">
        <f t="shared" si="21"/>
        <v>4.1722565808337865E-2</v>
      </c>
      <c r="H145" s="2">
        <f t="shared" ref="H145:H208" si="22">F145/G145</f>
        <v>1.3017042554327831</v>
      </c>
      <c r="I145" s="2">
        <f t="shared" ref="I145:I208" si="23">IF(G145=0,100,100-(100/(1+H145)))</f>
        <v>56.553931825095717</v>
      </c>
    </row>
    <row r="146" spans="1:9" ht="13.5" x14ac:dyDescent="0.25">
      <c r="A146" s="3">
        <f>TITRES_STAT!B149</f>
        <v>42215</v>
      </c>
      <c r="B146" s="6">
        <f>TITRES_STAT!D149</f>
        <v>40.148899999999998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5.0431124213124331E-2</v>
      </c>
      <c r="G146" s="2">
        <f t="shared" si="21"/>
        <v>3.8742382536313735E-2</v>
      </c>
      <c r="H146" s="2">
        <f t="shared" si="22"/>
        <v>1.3017042554327831</v>
      </c>
      <c r="I146" s="2">
        <f t="shared" si="23"/>
        <v>56.553931825095717</v>
      </c>
    </row>
    <row r="147" spans="1:9" ht="13.5" x14ac:dyDescent="0.25">
      <c r="A147" s="3">
        <f>TITRES_STAT!B150</f>
        <v>42216</v>
      </c>
      <c r="B147" s="6">
        <f>TITRES_STAT!D150</f>
        <v>40.148899999999998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4.6828901055044017E-2</v>
      </c>
      <c r="G147" s="2">
        <f t="shared" si="21"/>
        <v>3.5975069498005614E-2</v>
      </c>
      <c r="H147" s="2">
        <f t="shared" si="22"/>
        <v>1.3017042554327829</v>
      </c>
      <c r="I147" s="2">
        <f t="shared" si="23"/>
        <v>56.553931825095709</v>
      </c>
    </row>
    <row r="148" spans="1:9" ht="13.5" x14ac:dyDescent="0.25">
      <c r="A148" s="3">
        <f>TITRES_STAT!B151</f>
        <v>42219</v>
      </c>
      <c r="B148" s="6">
        <f>TITRES_STAT!D151</f>
        <v>40.148899999999998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4.3483979551112308E-2</v>
      </c>
      <c r="G148" s="2">
        <f t="shared" si="21"/>
        <v>3.3405421676719498E-2</v>
      </c>
      <c r="H148" s="2">
        <f t="shared" si="22"/>
        <v>1.3017042554327831</v>
      </c>
      <c r="I148" s="2">
        <f t="shared" si="23"/>
        <v>56.553931825095717</v>
      </c>
    </row>
    <row r="149" spans="1:9" ht="13.5" x14ac:dyDescent="0.25">
      <c r="A149" s="3">
        <f>TITRES_STAT!B152</f>
        <v>42220</v>
      </c>
      <c r="B149" s="6">
        <f>TITRES_STAT!D152</f>
        <v>40.105200000000004</v>
      </c>
      <c r="C149" s="2">
        <f t="shared" si="18"/>
        <v>-4.3699999999994077E-2</v>
      </c>
      <c r="D149" s="2">
        <f t="shared" si="19"/>
        <v>0</v>
      </c>
      <c r="E149" s="2">
        <f t="shared" si="20"/>
        <v>4.3699999999994077E-2</v>
      </c>
      <c r="F149" s="2">
        <f t="shared" si="21"/>
        <v>4.0377981011747145E-2</v>
      </c>
      <c r="G149" s="2">
        <f t="shared" si="21"/>
        <v>3.4140748699810534E-2</v>
      </c>
      <c r="H149" s="2">
        <f t="shared" si="22"/>
        <v>1.1826917261475061</v>
      </c>
      <c r="I149" s="2">
        <f t="shared" si="23"/>
        <v>54.185009819732088</v>
      </c>
    </row>
    <row r="150" spans="1:9" ht="13.5" x14ac:dyDescent="0.25">
      <c r="A150" s="3">
        <f>TITRES_STAT!B153</f>
        <v>42221</v>
      </c>
      <c r="B150" s="6">
        <f>TITRES_STAT!D153</f>
        <v>39.361699999999999</v>
      </c>
      <c r="C150" s="2">
        <f t="shared" si="18"/>
        <v>-0.74350000000000449</v>
      </c>
      <c r="D150" s="2">
        <f t="shared" si="19"/>
        <v>0</v>
      </c>
      <c r="E150" s="2">
        <f t="shared" si="20"/>
        <v>0.74350000000000449</v>
      </c>
      <c r="F150" s="2">
        <f t="shared" si="21"/>
        <v>3.7493839510908067E-2</v>
      </c>
      <c r="G150" s="2">
        <f t="shared" si="21"/>
        <v>8.4809266649824383E-2</v>
      </c>
      <c r="H150" s="2">
        <f t="shared" si="22"/>
        <v>0.44209602313529389</v>
      </c>
      <c r="I150" s="2">
        <f t="shared" si="23"/>
        <v>30.656490000861581</v>
      </c>
    </row>
    <row r="151" spans="1:9" ht="13.5" x14ac:dyDescent="0.25">
      <c r="A151" s="3">
        <f>TITRES_STAT!B154</f>
        <v>42222</v>
      </c>
      <c r="B151" s="6">
        <f>TITRES_STAT!D154</f>
        <v>39.353000000000002</v>
      </c>
      <c r="C151" s="2">
        <f t="shared" si="18"/>
        <v>-8.6999999999974875E-3</v>
      </c>
      <c r="D151" s="2">
        <f t="shared" si="19"/>
        <v>0</v>
      </c>
      <c r="E151" s="2">
        <f t="shared" si="20"/>
        <v>8.6999999999974875E-3</v>
      </c>
      <c r="F151" s="2">
        <f t="shared" si="21"/>
        <v>3.4815708117271776E-2</v>
      </c>
      <c r="G151" s="2">
        <f t="shared" si="21"/>
        <v>7.9372890460551043E-2</v>
      </c>
      <c r="H151" s="2">
        <f t="shared" si="22"/>
        <v>0.43863475193177526</v>
      </c>
      <c r="I151" s="2">
        <f t="shared" si="23"/>
        <v>30.489653565144565</v>
      </c>
    </row>
    <row r="152" spans="1:9" ht="13.5" x14ac:dyDescent="0.25">
      <c r="A152" s="3">
        <f>TITRES_STAT!B155</f>
        <v>42223</v>
      </c>
      <c r="B152" s="6">
        <f>TITRES_STAT!D155</f>
        <v>38.487000000000002</v>
      </c>
      <c r="C152" s="2">
        <f t="shared" si="18"/>
        <v>-0.86599999999999966</v>
      </c>
      <c r="D152" s="2">
        <f t="shared" si="19"/>
        <v>0</v>
      </c>
      <c r="E152" s="2">
        <f t="shared" si="20"/>
        <v>0.86599999999999966</v>
      </c>
      <c r="F152" s="2">
        <f t="shared" si="21"/>
        <v>3.2328871823180935E-2</v>
      </c>
      <c r="G152" s="2">
        <f t="shared" si="21"/>
        <v>0.13556054114194022</v>
      </c>
      <c r="H152" s="2">
        <f t="shared" si="22"/>
        <v>0.2384829062413569</v>
      </c>
      <c r="I152" s="2">
        <f t="shared" si="23"/>
        <v>19.256051499743606</v>
      </c>
    </row>
    <row r="153" spans="1:9" ht="13.5" x14ac:dyDescent="0.25">
      <c r="A153" s="3">
        <f>TITRES_STAT!B156</f>
        <v>42226</v>
      </c>
      <c r="B153" s="6">
        <f>TITRES_STAT!D156</f>
        <v>38.487000000000002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3.0019666692953726E-2</v>
      </c>
      <c r="G153" s="2">
        <f t="shared" si="21"/>
        <v>0.12587764534608734</v>
      </c>
      <c r="H153" s="2">
        <f t="shared" si="22"/>
        <v>0.23848290624135693</v>
      </c>
      <c r="I153" s="2">
        <f t="shared" si="23"/>
        <v>19.256051499743606</v>
      </c>
    </row>
    <row r="154" spans="1:9" ht="13.5" x14ac:dyDescent="0.25">
      <c r="A154" s="3">
        <f>TITRES_STAT!B157</f>
        <v>42227</v>
      </c>
      <c r="B154" s="6">
        <f>TITRES_STAT!D157</f>
        <v>38.487000000000002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2.7875404786314173E-2</v>
      </c>
      <c r="G154" s="2">
        <f t="shared" si="21"/>
        <v>0.11688638496422396</v>
      </c>
      <c r="H154" s="2">
        <f t="shared" si="22"/>
        <v>0.2384829062413569</v>
      </c>
      <c r="I154" s="2">
        <f t="shared" si="23"/>
        <v>19.256051499743606</v>
      </c>
    </row>
    <row r="155" spans="1:9" ht="13.5" x14ac:dyDescent="0.25">
      <c r="A155" s="3">
        <f>TITRES_STAT!B158</f>
        <v>42228</v>
      </c>
      <c r="B155" s="6">
        <f>TITRES_STAT!D158</f>
        <v>38.880600000000001</v>
      </c>
      <c r="C155" s="2">
        <f t="shared" si="18"/>
        <v>0.39359999999999928</v>
      </c>
      <c r="D155" s="2">
        <f t="shared" si="19"/>
        <v>0.39359999999999928</v>
      </c>
      <c r="E155" s="2">
        <f t="shared" si="20"/>
        <v>0</v>
      </c>
      <c r="F155" s="2">
        <f t="shared" si="21"/>
        <v>5.3998590158720251E-2</v>
      </c>
      <c r="G155" s="2">
        <f t="shared" si="21"/>
        <v>0.10853735746677939</v>
      </c>
      <c r="H155" s="2">
        <f t="shared" si="22"/>
        <v>0.49751156117144169</v>
      </c>
      <c r="I155" s="2">
        <f t="shared" si="23"/>
        <v>33.222552270799085</v>
      </c>
    </row>
    <row r="156" spans="1:9" ht="13.5" x14ac:dyDescent="0.25">
      <c r="A156" s="3">
        <f>TITRES_STAT!B159</f>
        <v>42230</v>
      </c>
      <c r="B156" s="6">
        <f>TITRES_STAT!D159</f>
        <v>38.880600000000001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5.014154800452595E-2</v>
      </c>
      <c r="G156" s="2">
        <f t="shared" si="21"/>
        <v>0.10078468907629515</v>
      </c>
      <c r="H156" s="2">
        <f t="shared" si="22"/>
        <v>0.49751156117144174</v>
      </c>
      <c r="I156" s="2">
        <f t="shared" si="23"/>
        <v>33.222552270799099</v>
      </c>
    </row>
    <row r="157" spans="1:9" ht="13.5" x14ac:dyDescent="0.25">
      <c r="A157" s="3">
        <f>TITRES_STAT!B160</f>
        <v>42233</v>
      </c>
      <c r="B157" s="6">
        <f>TITRES_STAT!D160</f>
        <v>38.880600000000001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4.656000886134553E-2</v>
      </c>
      <c r="G157" s="2">
        <f t="shared" si="24"/>
        <v>9.3585782713702645E-2</v>
      </c>
      <c r="H157" s="2">
        <f t="shared" si="22"/>
        <v>0.49751156117144174</v>
      </c>
      <c r="I157" s="2">
        <f t="shared" si="23"/>
        <v>33.222552270799099</v>
      </c>
    </row>
    <row r="158" spans="1:9" ht="13.5" x14ac:dyDescent="0.25">
      <c r="A158" s="3">
        <f>TITRES_STAT!B161</f>
        <v>42234</v>
      </c>
      <c r="B158" s="6">
        <f>TITRES_STAT!D161</f>
        <v>38.880600000000001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4.3234293942677991E-2</v>
      </c>
      <c r="G158" s="2">
        <f t="shared" si="24"/>
        <v>8.6901083948438179E-2</v>
      </c>
      <c r="H158" s="2">
        <f t="shared" si="22"/>
        <v>0.49751156117144169</v>
      </c>
      <c r="I158" s="2">
        <f t="shared" si="23"/>
        <v>33.222552270799085</v>
      </c>
    </row>
    <row r="159" spans="1:9" ht="13.5" x14ac:dyDescent="0.25">
      <c r="A159" s="3">
        <f>TITRES_STAT!B162</f>
        <v>42235</v>
      </c>
      <c r="B159" s="6">
        <f>TITRES_STAT!D162</f>
        <v>38.880600000000001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4.0146130089629563E-2</v>
      </c>
      <c r="G159" s="2">
        <f t="shared" si="24"/>
        <v>8.0693863666406879E-2</v>
      </c>
      <c r="H159" s="2">
        <f t="shared" si="22"/>
        <v>0.49751156117144169</v>
      </c>
      <c r="I159" s="2">
        <f t="shared" si="23"/>
        <v>33.222552270799085</v>
      </c>
    </row>
    <row r="160" spans="1:9" ht="13.5" x14ac:dyDescent="0.25">
      <c r="A160" s="3">
        <f>TITRES_STAT!B163</f>
        <v>42236</v>
      </c>
      <c r="B160" s="6">
        <f>TITRES_STAT!D163</f>
        <v>39.799100000000003</v>
      </c>
      <c r="C160" s="2">
        <f t="shared" si="18"/>
        <v>0.91850000000000165</v>
      </c>
      <c r="D160" s="2">
        <f t="shared" si="19"/>
        <v>0.91850000000000165</v>
      </c>
      <c r="E160" s="2">
        <f t="shared" si="20"/>
        <v>0</v>
      </c>
      <c r="F160" s="2">
        <f t="shared" si="24"/>
        <v>0.10288569222608471</v>
      </c>
      <c r="G160" s="2">
        <f t="shared" si="24"/>
        <v>7.4930016261663526E-2</v>
      </c>
      <c r="H160" s="2">
        <f t="shared" si="22"/>
        <v>1.3730904830822004</v>
      </c>
      <c r="I160" s="2">
        <f t="shared" si="23"/>
        <v>57.86085667069942</v>
      </c>
    </row>
    <row r="161" spans="1:9" ht="13.5" x14ac:dyDescent="0.25">
      <c r="A161" s="3">
        <f>TITRES_STAT!B164</f>
        <v>42237</v>
      </c>
      <c r="B161" s="6">
        <f>TITRES_STAT!D164</f>
        <v>39.799100000000003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9.55367142099358E-2</v>
      </c>
      <c r="G161" s="2">
        <f t="shared" si="24"/>
        <v>6.9577872242973279E-2</v>
      </c>
      <c r="H161" s="2">
        <f t="shared" si="22"/>
        <v>1.3730904830822004</v>
      </c>
      <c r="I161" s="2">
        <f t="shared" si="23"/>
        <v>57.86085667069942</v>
      </c>
    </row>
    <row r="162" spans="1:9" ht="13.5" x14ac:dyDescent="0.25">
      <c r="A162" s="3">
        <f>TITRES_STAT!B165</f>
        <v>42240</v>
      </c>
      <c r="B162" s="6">
        <f>TITRES_STAT!D165</f>
        <v>39.799100000000003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8.8712663194940394E-2</v>
      </c>
      <c r="G162" s="2">
        <f t="shared" si="24"/>
        <v>6.4608024225618038E-2</v>
      </c>
      <c r="H162" s="2">
        <f t="shared" si="22"/>
        <v>1.3730904830822006</v>
      </c>
      <c r="I162" s="2">
        <f t="shared" si="23"/>
        <v>57.86085667069942</v>
      </c>
    </row>
    <row r="163" spans="1:9" ht="13.5" x14ac:dyDescent="0.25">
      <c r="A163" s="3">
        <f>TITRES_STAT!B166</f>
        <v>42241</v>
      </c>
      <c r="B163" s="6">
        <f>TITRES_STAT!D166</f>
        <v>39.799100000000003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8.2376044395301787E-2</v>
      </c>
      <c r="G163" s="2">
        <f t="shared" si="24"/>
        <v>5.9993165352359608E-2</v>
      </c>
      <c r="H163" s="2">
        <f t="shared" si="22"/>
        <v>1.3730904830822004</v>
      </c>
      <c r="I163" s="2">
        <f t="shared" si="23"/>
        <v>57.86085667069942</v>
      </c>
    </row>
    <row r="164" spans="1:9" ht="13.5" x14ac:dyDescent="0.25">
      <c r="A164" s="3">
        <f>TITRES_STAT!B167</f>
        <v>42242</v>
      </c>
      <c r="B164" s="6">
        <f>TITRES_STAT!D167</f>
        <v>39.799100000000003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7.6492041224208801E-2</v>
      </c>
      <c r="G164" s="2">
        <f t="shared" si="24"/>
        <v>5.5707939255762493E-2</v>
      </c>
      <c r="H164" s="2">
        <f t="shared" si="22"/>
        <v>1.3730904830822004</v>
      </c>
      <c r="I164" s="2">
        <f t="shared" si="23"/>
        <v>57.86085667069942</v>
      </c>
    </row>
    <row r="165" spans="1:9" ht="13.5" x14ac:dyDescent="0.25">
      <c r="A165" s="3">
        <f>TITRES_STAT!B168</f>
        <v>42243</v>
      </c>
      <c r="B165" s="6">
        <f>TITRES_STAT!D168</f>
        <v>39.799100000000003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7.1028323993908168E-2</v>
      </c>
      <c r="G165" s="2">
        <f t="shared" si="24"/>
        <v>5.1728800737493745E-2</v>
      </c>
      <c r="H165" s="2">
        <f t="shared" si="22"/>
        <v>1.3730904830822004</v>
      </c>
      <c r="I165" s="2">
        <f t="shared" si="23"/>
        <v>57.86085667069942</v>
      </c>
    </row>
    <row r="166" spans="1:9" ht="13.5" x14ac:dyDescent="0.25">
      <c r="A166" s="3">
        <f>TITRES_STAT!B169</f>
        <v>42244</v>
      </c>
      <c r="B166" s="6">
        <f>TITRES_STAT!D169</f>
        <v>39.799100000000003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6.5954872280057586E-2</v>
      </c>
      <c r="G166" s="2">
        <f t="shared" si="24"/>
        <v>4.8033886399101333E-2</v>
      </c>
      <c r="H166" s="2">
        <f t="shared" si="22"/>
        <v>1.3730904830822004</v>
      </c>
      <c r="I166" s="2">
        <f t="shared" si="23"/>
        <v>57.86085667069942</v>
      </c>
    </row>
    <row r="167" spans="1:9" ht="13.5" x14ac:dyDescent="0.25">
      <c r="A167" s="3">
        <f>TITRES_STAT!B170</f>
        <v>42247</v>
      </c>
      <c r="B167" s="6">
        <f>TITRES_STAT!D170</f>
        <v>39.353000000000002</v>
      </c>
      <c r="C167" s="2">
        <f t="shared" si="18"/>
        <v>-0.44610000000000127</v>
      </c>
      <c r="D167" s="2">
        <f t="shared" si="19"/>
        <v>0</v>
      </c>
      <c r="E167" s="2">
        <f t="shared" si="20"/>
        <v>0.44610000000000127</v>
      </c>
      <c r="F167" s="2">
        <f t="shared" si="24"/>
        <v>6.1243809974339189E-2</v>
      </c>
      <c r="G167" s="2">
        <f t="shared" si="24"/>
        <v>7.6467180227737047E-2</v>
      </c>
      <c r="H167" s="2">
        <f t="shared" si="22"/>
        <v>0.80091628580968832</v>
      </c>
      <c r="I167" s="2">
        <f t="shared" si="23"/>
        <v>44.472710481908827</v>
      </c>
    </row>
    <row r="168" spans="1:9" ht="13.5" x14ac:dyDescent="0.25">
      <c r="A168" s="3">
        <f>TITRES_STAT!B171</f>
        <v>42248</v>
      </c>
      <c r="B168" s="6">
        <f>TITRES_STAT!D171</f>
        <v>38.180900000000001</v>
      </c>
      <c r="C168" s="2">
        <f t="shared" si="18"/>
        <v>-1.1721000000000004</v>
      </c>
      <c r="D168" s="2">
        <f t="shared" si="19"/>
        <v>0</v>
      </c>
      <c r="E168" s="2">
        <f t="shared" si="20"/>
        <v>1.1721000000000004</v>
      </c>
      <c r="F168" s="2">
        <f t="shared" si="24"/>
        <v>5.6869252119029247E-2</v>
      </c>
      <c r="G168" s="2">
        <f t="shared" si="24"/>
        <v>0.15472666735432727</v>
      </c>
      <c r="H168" s="2">
        <f t="shared" si="22"/>
        <v>0.36754654573408141</v>
      </c>
      <c r="I168" s="2">
        <f t="shared" si="23"/>
        <v>26.876346321125553</v>
      </c>
    </row>
    <row r="169" spans="1:9" ht="13.5" x14ac:dyDescent="0.25">
      <c r="A169" s="3">
        <f>TITRES_STAT!B172</f>
        <v>42249</v>
      </c>
      <c r="B169" s="6">
        <f>TITRES_STAT!D172</f>
        <v>38.250799999999998</v>
      </c>
      <c r="C169" s="2">
        <f t="shared" si="18"/>
        <v>6.9899999999996965E-2</v>
      </c>
      <c r="D169" s="2">
        <f t="shared" si="19"/>
        <v>6.9899999999996965E-2</v>
      </c>
      <c r="E169" s="2">
        <f t="shared" si="20"/>
        <v>0</v>
      </c>
      <c r="F169" s="2">
        <f t="shared" si="24"/>
        <v>5.7800019824812657E-2</v>
      </c>
      <c r="G169" s="2">
        <f t="shared" si="24"/>
        <v>0.14367476254330391</v>
      </c>
      <c r="H169" s="2">
        <f t="shared" si="22"/>
        <v>0.4022976534058415</v>
      </c>
      <c r="I169" s="2">
        <f t="shared" si="23"/>
        <v>28.688463710165806</v>
      </c>
    </row>
    <row r="170" spans="1:9" ht="13.5" x14ac:dyDescent="0.25">
      <c r="A170" s="3">
        <f>TITRES_STAT!B173</f>
        <v>42250</v>
      </c>
      <c r="B170" s="6">
        <f>TITRES_STAT!D173</f>
        <v>37.1312</v>
      </c>
      <c r="C170" s="2">
        <f t="shared" si="18"/>
        <v>-1.1195999999999984</v>
      </c>
      <c r="D170" s="2">
        <f t="shared" si="19"/>
        <v>0</v>
      </c>
      <c r="E170" s="2">
        <f t="shared" si="20"/>
        <v>1.1195999999999984</v>
      </c>
      <c r="F170" s="2">
        <f t="shared" si="24"/>
        <v>5.3671446980183182E-2</v>
      </c>
      <c r="G170" s="2">
        <f t="shared" si="24"/>
        <v>0.21338370807592494</v>
      </c>
      <c r="H170" s="2">
        <f t="shared" si="22"/>
        <v>0.25152551459592276</v>
      </c>
      <c r="I170" s="2">
        <f t="shared" si="23"/>
        <v>20.097513927003902</v>
      </c>
    </row>
    <row r="171" spans="1:9" ht="13.5" x14ac:dyDescent="0.25">
      <c r="A171" s="3">
        <f>TITRES_STAT!B174</f>
        <v>42251</v>
      </c>
      <c r="B171" s="6">
        <f>TITRES_STAT!D174</f>
        <v>38.242100000000001</v>
      </c>
      <c r="C171" s="2">
        <f t="shared" si="18"/>
        <v>1.1109000000000009</v>
      </c>
      <c r="D171" s="2">
        <f t="shared" si="19"/>
        <v>1.1109000000000009</v>
      </c>
      <c r="E171" s="2">
        <f t="shared" si="20"/>
        <v>0</v>
      </c>
      <c r="F171" s="2">
        <f t="shared" si="24"/>
        <v>0.12918777219588445</v>
      </c>
      <c r="G171" s="2">
        <f t="shared" si="24"/>
        <v>0.19814201464193032</v>
      </c>
      <c r="H171" s="2">
        <f t="shared" si="22"/>
        <v>0.65199585473754473</v>
      </c>
      <c r="I171" s="2">
        <f t="shared" si="23"/>
        <v>39.467160457320176</v>
      </c>
    </row>
    <row r="172" spans="1:9" ht="13.5" x14ac:dyDescent="0.25">
      <c r="A172" s="3">
        <f>TITRES_STAT!B175</f>
        <v>42254</v>
      </c>
      <c r="B172" s="6">
        <f>TITRES_STAT!D175</f>
        <v>37.612299999999998</v>
      </c>
      <c r="C172" s="2">
        <f t="shared" si="18"/>
        <v>-0.62980000000000302</v>
      </c>
      <c r="D172" s="2">
        <f t="shared" si="19"/>
        <v>0</v>
      </c>
      <c r="E172" s="2">
        <f t="shared" si="20"/>
        <v>0.62980000000000302</v>
      </c>
      <c r="F172" s="2">
        <f t="shared" si="24"/>
        <v>0.11996007418189271</v>
      </c>
      <c r="G172" s="2">
        <f t="shared" si="24"/>
        <v>0.22897472788179266</v>
      </c>
      <c r="H172" s="2">
        <f t="shared" si="22"/>
        <v>0.52390093566929208</v>
      </c>
      <c r="I172" s="2">
        <f t="shared" si="23"/>
        <v>34.378936544139378</v>
      </c>
    </row>
    <row r="173" spans="1:9" ht="13.5" x14ac:dyDescent="0.25">
      <c r="A173" s="3">
        <f>TITRES_STAT!B176</f>
        <v>42255</v>
      </c>
      <c r="B173" s="6">
        <f>TITRES_STAT!D176</f>
        <v>37.6036</v>
      </c>
      <c r="C173" s="2">
        <f t="shared" si="18"/>
        <v>-8.6999999999974875E-3</v>
      </c>
      <c r="D173" s="2">
        <f t="shared" si="19"/>
        <v>0</v>
      </c>
      <c r="E173" s="2">
        <f t="shared" si="20"/>
        <v>8.6999999999974875E-3</v>
      </c>
      <c r="F173" s="2">
        <f t="shared" ref="F173:G188" si="25">((F172*13)+D173)/14</f>
        <v>0.11139149745461466</v>
      </c>
      <c r="G173" s="2">
        <f t="shared" si="25"/>
        <v>0.21324081874737871</v>
      </c>
      <c r="H173" s="2">
        <f t="shared" si="22"/>
        <v>0.52237417821293164</v>
      </c>
      <c r="I173" s="2">
        <f t="shared" si="23"/>
        <v>34.313126541999722</v>
      </c>
    </row>
    <row r="174" spans="1:9" ht="13.5" x14ac:dyDescent="0.25">
      <c r="A174" s="3">
        <f>TITRES_STAT!B177</f>
        <v>42256</v>
      </c>
      <c r="B174" s="6">
        <f>TITRES_STAT!D177</f>
        <v>36.7376</v>
      </c>
      <c r="C174" s="2">
        <f t="shared" si="18"/>
        <v>-0.86599999999999966</v>
      </c>
      <c r="D174" s="2">
        <f t="shared" si="19"/>
        <v>0</v>
      </c>
      <c r="E174" s="2">
        <f t="shared" si="20"/>
        <v>0.86599999999999966</v>
      </c>
      <c r="F174" s="2">
        <f t="shared" si="25"/>
        <v>0.10343496192214219</v>
      </c>
      <c r="G174" s="2">
        <f t="shared" si="25"/>
        <v>0.25986647455113737</v>
      </c>
      <c r="H174" s="2">
        <f t="shared" si="22"/>
        <v>0.3980311892898209</v>
      </c>
      <c r="I174" s="2">
        <f t="shared" si="23"/>
        <v>28.47083758496224</v>
      </c>
    </row>
    <row r="175" spans="1:9" ht="13.5" x14ac:dyDescent="0.25">
      <c r="A175" s="3">
        <f>TITRES_STAT!B178</f>
        <v>42257</v>
      </c>
      <c r="B175" s="6">
        <f>TITRES_STAT!D178</f>
        <v>36.204000000000001</v>
      </c>
      <c r="C175" s="2">
        <f t="shared" si="18"/>
        <v>-0.53359999999999985</v>
      </c>
      <c r="D175" s="2">
        <f t="shared" si="19"/>
        <v>0</v>
      </c>
      <c r="E175" s="2">
        <f t="shared" si="20"/>
        <v>0.53359999999999985</v>
      </c>
      <c r="F175" s="2">
        <f t="shared" si="25"/>
        <v>9.6046750356274885E-2</v>
      </c>
      <c r="G175" s="2">
        <f t="shared" si="25"/>
        <v>0.27941886922605613</v>
      </c>
      <c r="H175" s="2">
        <f t="shared" si="22"/>
        <v>0.34373752432077487</v>
      </c>
      <c r="I175" s="2">
        <f t="shared" si="23"/>
        <v>25.580704423248534</v>
      </c>
    </row>
    <row r="176" spans="1:9" ht="13.5" x14ac:dyDescent="0.25">
      <c r="A176" s="3">
        <f>TITRES_STAT!B179</f>
        <v>42258</v>
      </c>
      <c r="B176" s="6">
        <f>TITRES_STAT!D179</f>
        <v>35.862900000000003</v>
      </c>
      <c r="C176" s="2">
        <f t="shared" si="18"/>
        <v>-0.34109999999999729</v>
      </c>
      <c r="D176" s="2">
        <f t="shared" si="19"/>
        <v>0</v>
      </c>
      <c r="E176" s="2">
        <f t="shared" si="20"/>
        <v>0.34109999999999729</v>
      </c>
      <c r="F176" s="2">
        <f t="shared" si="25"/>
        <v>8.9186268187969528E-2</v>
      </c>
      <c r="G176" s="2">
        <f t="shared" si="25"/>
        <v>0.28382466428133762</v>
      </c>
      <c r="H176" s="2">
        <f t="shared" si="22"/>
        <v>0.31423015478163224</v>
      </c>
      <c r="I176" s="2">
        <f t="shared" si="23"/>
        <v>23.909826877609845</v>
      </c>
    </row>
    <row r="177" spans="1:9" ht="13.5" x14ac:dyDescent="0.25">
      <c r="A177" s="3">
        <f>TITRES_STAT!B180</f>
        <v>42261</v>
      </c>
      <c r="B177" s="6">
        <f>TITRES_STAT!D180</f>
        <v>35.416800000000002</v>
      </c>
      <c r="C177" s="2">
        <f t="shared" si="18"/>
        <v>-0.44610000000000127</v>
      </c>
      <c r="D177" s="2">
        <f t="shared" si="19"/>
        <v>0</v>
      </c>
      <c r="E177" s="2">
        <f t="shared" si="20"/>
        <v>0.44610000000000127</v>
      </c>
      <c r="F177" s="2">
        <f t="shared" si="25"/>
        <v>8.2815820460257414E-2</v>
      </c>
      <c r="G177" s="2">
        <f t="shared" si="25"/>
        <v>0.2954157596898136</v>
      </c>
      <c r="H177" s="2">
        <f t="shared" si="22"/>
        <v>0.28033650116437248</v>
      </c>
      <c r="I177" s="2">
        <f t="shared" si="23"/>
        <v>21.895533003193052</v>
      </c>
    </row>
    <row r="178" spans="1:9" ht="13.5" x14ac:dyDescent="0.25">
      <c r="A178" s="3">
        <f>TITRES_STAT!B181</f>
        <v>42262</v>
      </c>
      <c r="B178" s="6">
        <f>TITRES_STAT!D181</f>
        <v>34.988199999999999</v>
      </c>
      <c r="C178" s="2">
        <f t="shared" si="18"/>
        <v>-0.42860000000000298</v>
      </c>
      <c r="D178" s="2">
        <f t="shared" si="19"/>
        <v>0</v>
      </c>
      <c r="E178" s="2">
        <f t="shared" si="20"/>
        <v>0.42860000000000298</v>
      </c>
      <c r="F178" s="2">
        <f t="shared" si="25"/>
        <v>7.6900404713096157E-2</v>
      </c>
      <c r="G178" s="2">
        <f t="shared" si="25"/>
        <v>0.30492891971197</v>
      </c>
      <c r="H178" s="2">
        <f t="shared" si="22"/>
        <v>0.2521912476708828</v>
      </c>
      <c r="I178" s="2">
        <f t="shared" si="23"/>
        <v>20.139994440942374</v>
      </c>
    </row>
    <row r="179" spans="1:9" ht="13.5" x14ac:dyDescent="0.25">
      <c r="A179" s="3">
        <f>TITRES_STAT!B182</f>
        <v>42263</v>
      </c>
      <c r="B179" s="6">
        <f>TITRES_STAT!D182</f>
        <v>34.979399999999998</v>
      </c>
      <c r="C179" s="2">
        <f t="shared" si="18"/>
        <v>-8.8000000000008072E-3</v>
      </c>
      <c r="D179" s="2">
        <f t="shared" si="19"/>
        <v>0</v>
      </c>
      <c r="E179" s="2">
        <f t="shared" si="20"/>
        <v>8.8000000000008072E-3</v>
      </c>
      <c r="F179" s="2">
        <f t="shared" si="25"/>
        <v>7.1407518662160718E-2</v>
      </c>
      <c r="G179" s="2">
        <f t="shared" si="25"/>
        <v>0.28377685401825792</v>
      </c>
      <c r="H179" s="2">
        <f t="shared" si="22"/>
        <v>0.25163263899446298</v>
      </c>
      <c r="I179" s="2">
        <f t="shared" si="23"/>
        <v>20.10435259954707</v>
      </c>
    </row>
    <row r="180" spans="1:9" ht="13.5" x14ac:dyDescent="0.25">
      <c r="A180" s="3">
        <f>TITRES_STAT!B183</f>
        <v>42264</v>
      </c>
      <c r="B180" s="6">
        <f>TITRES_STAT!D183</f>
        <v>34.979399999999998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6.6306981614863522E-2</v>
      </c>
      <c r="G180" s="2">
        <f t="shared" si="25"/>
        <v>0.26350707873123952</v>
      </c>
      <c r="H180" s="2">
        <f t="shared" si="22"/>
        <v>0.25163263899446298</v>
      </c>
      <c r="I180" s="2">
        <f t="shared" si="23"/>
        <v>20.10435259954707</v>
      </c>
    </row>
    <row r="181" spans="1:9" ht="13.5" x14ac:dyDescent="0.25">
      <c r="A181" s="3">
        <f>TITRES_STAT!B184</f>
        <v>42265</v>
      </c>
      <c r="B181" s="6">
        <f>TITRES_STAT!D184</f>
        <v>34.9619</v>
      </c>
      <c r="C181" s="2">
        <f t="shared" si="18"/>
        <v>-1.7499999999998295E-2</v>
      </c>
      <c r="D181" s="2">
        <f t="shared" si="19"/>
        <v>0</v>
      </c>
      <c r="E181" s="2">
        <f t="shared" si="20"/>
        <v>1.7499999999998295E-2</v>
      </c>
      <c r="F181" s="2">
        <f t="shared" si="25"/>
        <v>6.1570768642373271E-2</v>
      </c>
      <c r="G181" s="2">
        <f t="shared" si="25"/>
        <v>0.24593514453615087</v>
      </c>
      <c r="H181" s="2">
        <f t="shared" si="22"/>
        <v>0.25035368067666625</v>
      </c>
      <c r="I181" s="2">
        <f t="shared" si="23"/>
        <v>20.022629160509197</v>
      </c>
    </row>
    <row r="182" spans="1:9" ht="13.5" x14ac:dyDescent="0.25">
      <c r="A182" s="3">
        <f>TITRES_STAT!B185</f>
        <v>42268</v>
      </c>
      <c r="B182" s="6">
        <f>TITRES_STAT!D185</f>
        <v>34.375900000000001</v>
      </c>
      <c r="C182" s="2">
        <f t="shared" si="18"/>
        <v>-0.58599999999999852</v>
      </c>
      <c r="D182" s="2">
        <f t="shared" si="19"/>
        <v>0</v>
      </c>
      <c r="E182" s="2">
        <f t="shared" si="20"/>
        <v>0.58599999999999852</v>
      </c>
      <c r="F182" s="2">
        <f t="shared" si="25"/>
        <v>5.7172856596489463E-2</v>
      </c>
      <c r="G182" s="2">
        <f t="shared" si="25"/>
        <v>0.27022549135499713</v>
      </c>
      <c r="H182" s="2">
        <f t="shared" si="22"/>
        <v>0.21157462351092954</v>
      </c>
      <c r="I182" s="2">
        <f t="shared" si="23"/>
        <v>17.46278102935365</v>
      </c>
    </row>
    <row r="183" spans="1:9" ht="13.5" x14ac:dyDescent="0.25">
      <c r="A183" s="3">
        <f>TITRES_STAT!B186</f>
        <v>42269</v>
      </c>
      <c r="B183" s="6">
        <f>TITRES_STAT!D186</f>
        <v>34.804499999999997</v>
      </c>
      <c r="C183" s="2">
        <f t="shared" si="18"/>
        <v>0.42859999999999587</v>
      </c>
      <c r="D183" s="2">
        <f t="shared" si="19"/>
        <v>0.42859999999999587</v>
      </c>
      <c r="E183" s="2">
        <f t="shared" si="20"/>
        <v>0</v>
      </c>
      <c r="F183" s="2">
        <f t="shared" si="25"/>
        <v>8.3703366839597074E-2</v>
      </c>
      <c r="G183" s="2">
        <f t="shared" si="25"/>
        <v>0.25092367054392589</v>
      </c>
      <c r="H183" s="2">
        <f t="shared" si="22"/>
        <v>0.3335809916145166</v>
      </c>
      <c r="I183" s="2">
        <f t="shared" si="23"/>
        <v>25.013928191242641</v>
      </c>
    </row>
    <row r="184" spans="1:9" ht="13.5" x14ac:dyDescent="0.25">
      <c r="A184" s="3">
        <f>TITRES_STAT!B187</f>
        <v>42270</v>
      </c>
      <c r="B184" s="6">
        <f>TITRES_STAT!D187</f>
        <v>34.716999999999999</v>
      </c>
      <c r="C184" s="2">
        <f t="shared" si="18"/>
        <v>-8.7499999999998579E-2</v>
      </c>
      <c r="D184" s="2">
        <f t="shared" si="19"/>
        <v>0</v>
      </c>
      <c r="E184" s="2">
        <f t="shared" si="20"/>
        <v>8.7499999999998579E-2</v>
      </c>
      <c r="F184" s="2">
        <f t="shared" si="25"/>
        <v>7.7724554922482994E-2</v>
      </c>
      <c r="G184" s="2">
        <f t="shared" si="25"/>
        <v>0.23925055121935965</v>
      </c>
      <c r="H184" s="2">
        <f t="shared" si="22"/>
        <v>0.3248667747110866</v>
      </c>
      <c r="I184" s="2">
        <f t="shared" si="23"/>
        <v>24.520712641611084</v>
      </c>
    </row>
    <row r="185" spans="1:9" ht="13.5" x14ac:dyDescent="0.25">
      <c r="A185" s="3">
        <f>TITRES_STAT!B188</f>
        <v>42275</v>
      </c>
      <c r="B185" s="6">
        <f>TITRES_STAT!D188</f>
        <v>33.868600000000001</v>
      </c>
      <c r="C185" s="2">
        <f t="shared" si="18"/>
        <v>-0.84839999999999804</v>
      </c>
      <c r="D185" s="2">
        <f t="shared" si="19"/>
        <v>0</v>
      </c>
      <c r="E185" s="2">
        <f t="shared" si="20"/>
        <v>0.84839999999999804</v>
      </c>
      <c r="F185" s="2">
        <f t="shared" si="25"/>
        <v>7.2172800999448491E-2</v>
      </c>
      <c r="G185" s="2">
        <f t="shared" si="25"/>
        <v>0.2827612261322624</v>
      </c>
      <c r="H185" s="2">
        <f t="shared" si="22"/>
        <v>0.25524291992456366</v>
      </c>
      <c r="I185" s="2">
        <f t="shared" si="23"/>
        <v>20.334145357290922</v>
      </c>
    </row>
    <row r="186" spans="1:9" ht="13.5" x14ac:dyDescent="0.25">
      <c r="A186" s="3">
        <f>TITRES_STAT!B189</f>
        <v>42276</v>
      </c>
      <c r="B186" s="6">
        <f>TITRES_STAT!D189</f>
        <v>33.868600000000001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6.701760092805932E-2</v>
      </c>
      <c r="G186" s="2">
        <f t="shared" si="25"/>
        <v>0.26256399569424366</v>
      </c>
      <c r="H186" s="2">
        <f t="shared" si="22"/>
        <v>0.25524291992456372</v>
      </c>
      <c r="I186" s="2">
        <f t="shared" si="23"/>
        <v>20.334145357290922</v>
      </c>
    </row>
    <row r="187" spans="1:9" ht="13.5" x14ac:dyDescent="0.25">
      <c r="A187" s="3">
        <f>TITRES_STAT!B190</f>
        <v>42277</v>
      </c>
      <c r="B187" s="6">
        <f>TITRES_STAT!D190</f>
        <v>33.746099999999998</v>
      </c>
      <c r="C187" s="2">
        <f t="shared" si="18"/>
        <v>-0.12250000000000227</v>
      </c>
      <c r="D187" s="2">
        <f t="shared" si="19"/>
        <v>0</v>
      </c>
      <c r="E187" s="2">
        <f t="shared" si="20"/>
        <v>0.12250000000000227</v>
      </c>
      <c r="F187" s="2">
        <f t="shared" si="25"/>
        <v>6.2230629433197945E-2</v>
      </c>
      <c r="G187" s="2">
        <f t="shared" si="25"/>
        <v>0.25255942457322644</v>
      </c>
      <c r="H187" s="2">
        <f t="shared" si="22"/>
        <v>0.24639994939153401</v>
      </c>
      <c r="I187" s="2">
        <f t="shared" si="23"/>
        <v>19.768931273771415</v>
      </c>
    </row>
    <row r="188" spans="1:9" ht="13.5" x14ac:dyDescent="0.25">
      <c r="A188" s="3">
        <f>TITRES_STAT!B191</f>
        <v>42278</v>
      </c>
      <c r="B188" s="6">
        <f>TITRES_STAT!D191</f>
        <v>33.746099999999998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5.7785584473683808E-2</v>
      </c>
      <c r="G188" s="2">
        <f t="shared" si="25"/>
        <v>0.23451946567513884</v>
      </c>
      <c r="H188" s="2">
        <f t="shared" si="22"/>
        <v>0.24639994939153401</v>
      </c>
      <c r="I188" s="2">
        <f t="shared" si="23"/>
        <v>19.768931273771415</v>
      </c>
    </row>
    <row r="189" spans="1:9" ht="13.5" x14ac:dyDescent="0.25">
      <c r="A189" s="3">
        <f>TITRES_STAT!B192</f>
        <v>42279</v>
      </c>
      <c r="B189" s="6">
        <f>TITRES_STAT!D192</f>
        <v>33.667400000000001</v>
      </c>
      <c r="C189" s="2">
        <f t="shared" si="18"/>
        <v>-7.8699999999997772E-2</v>
      </c>
      <c r="D189" s="2">
        <f t="shared" si="19"/>
        <v>0</v>
      </c>
      <c r="E189" s="2">
        <f t="shared" si="20"/>
        <v>7.8699999999997772E-2</v>
      </c>
      <c r="F189" s="2">
        <f t="shared" ref="F189:G204" si="26">((F188*13)+D189)/14</f>
        <v>5.3658042725563536E-2</v>
      </c>
      <c r="G189" s="2">
        <f t="shared" si="26"/>
        <v>0.22338950384120018</v>
      </c>
      <c r="H189" s="2">
        <f t="shared" si="22"/>
        <v>0.24019948029298266</v>
      </c>
      <c r="I189" s="2">
        <f t="shared" si="23"/>
        <v>19.367810107148117</v>
      </c>
    </row>
    <row r="190" spans="1:9" ht="13.5" x14ac:dyDescent="0.25">
      <c r="A190" s="3">
        <f>TITRES_STAT!B193</f>
        <v>42282</v>
      </c>
      <c r="B190" s="6">
        <f>TITRES_STAT!D193</f>
        <v>33.667400000000001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4.9825325388023277E-2</v>
      </c>
      <c r="G190" s="2">
        <f t="shared" si="26"/>
        <v>0.20743311070968587</v>
      </c>
      <c r="H190" s="2">
        <f t="shared" si="22"/>
        <v>0.24019948029298263</v>
      </c>
      <c r="I190" s="2">
        <f t="shared" si="23"/>
        <v>19.367810107148102</v>
      </c>
    </row>
    <row r="191" spans="1:9" ht="13.5" x14ac:dyDescent="0.25">
      <c r="A191" s="3">
        <f>TITRES_STAT!B194</f>
        <v>42283</v>
      </c>
      <c r="B191" s="6">
        <f>TITRES_STAT!D194</f>
        <v>33.667400000000001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4.6266373574593046E-2</v>
      </c>
      <c r="G191" s="2">
        <f t="shared" si="26"/>
        <v>0.1926164599447083</v>
      </c>
      <c r="H191" s="2">
        <f t="shared" si="22"/>
        <v>0.24019948029298266</v>
      </c>
      <c r="I191" s="2">
        <f t="shared" si="23"/>
        <v>19.367810107148117</v>
      </c>
    </row>
    <row r="192" spans="1:9" ht="13.5" x14ac:dyDescent="0.25">
      <c r="A192" s="3">
        <f>TITRES_STAT!B195</f>
        <v>42284</v>
      </c>
      <c r="B192" s="6">
        <f>TITRES_STAT!D195</f>
        <v>32.661499999999997</v>
      </c>
      <c r="C192" s="2">
        <f t="shared" si="18"/>
        <v>-1.005900000000004</v>
      </c>
      <c r="D192" s="2">
        <f t="shared" si="19"/>
        <v>0</v>
      </c>
      <c r="E192" s="2">
        <f t="shared" si="20"/>
        <v>1.005900000000004</v>
      </c>
      <c r="F192" s="2">
        <f t="shared" si="26"/>
        <v>4.2961632604979261E-2</v>
      </c>
      <c r="G192" s="2">
        <f t="shared" si="26"/>
        <v>0.25070814137722941</v>
      </c>
      <c r="H192" s="2">
        <f t="shared" si="22"/>
        <v>0.17136113876867207</v>
      </c>
      <c r="I192" s="2">
        <f t="shared" si="23"/>
        <v>14.629232018812388</v>
      </c>
    </row>
    <row r="193" spans="1:9" ht="13.5" x14ac:dyDescent="0.25">
      <c r="A193" s="3">
        <f>TITRES_STAT!B196</f>
        <v>42285</v>
      </c>
      <c r="B193" s="6">
        <f>TITRES_STAT!D196</f>
        <v>31.192</v>
      </c>
      <c r="C193" s="2">
        <f t="shared" si="18"/>
        <v>-1.4694999999999965</v>
      </c>
      <c r="D193" s="2">
        <f t="shared" si="19"/>
        <v>0</v>
      </c>
      <c r="E193" s="2">
        <f t="shared" si="20"/>
        <v>1.4694999999999965</v>
      </c>
      <c r="F193" s="2">
        <f t="shared" si="26"/>
        <v>3.9892944561766459E-2</v>
      </c>
      <c r="G193" s="2">
        <f t="shared" si="26"/>
        <v>0.33776470270742703</v>
      </c>
      <c r="H193" s="2">
        <f t="shared" si="22"/>
        <v>0.11810868406910437</v>
      </c>
      <c r="I193" s="2">
        <f t="shared" si="23"/>
        <v>10.563256126343148</v>
      </c>
    </row>
    <row r="194" spans="1:9" ht="13.5" x14ac:dyDescent="0.25">
      <c r="A194" s="3">
        <f>TITRES_STAT!B197</f>
        <v>42286</v>
      </c>
      <c r="B194" s="6">
        <f>TITRES_STAT!D197</f>
        <v>32.101700000000001</v>
      </c>
      <c r="C194" s="2">
        <f t="shared" si="18"/>
        <v>0.90970000000000084</v>
      </c>
      <c r="D194" s="2">
        <f t="shared" si="19"/>
        <v>0.90970000000000084</v>
      </c>
      <c r="E194" s="2">
        <f t="shared" si="20"/>
        <v>0</v>
      </c>
      <c r="F194" s="2">
        <f t="shared" si="26"/>
        <v>0.10202201995021176</v>
      </c>
      <c r="G194" s="2">
        <f t="shared" si="26"/>
        <v>0.31363865251403938</v>
      </c>
      <c r="H194" s="2">
        <f t="shared" si="22"/>
        <v>0.32528522595168641</v>
      </c>
      <c r="I194" s="2">
        <f t="shared" si="23"/>
        <v>24.544544795487269</v>
      </c>
    </row>
    <row r="195" spans="1:9" ht="13.5" x14ac:dyDescent="0.25">
      <c r="A195" s="3">
        <f>TITRES_STAT!B198</f>
        <v>42289</v>
      </c>
      <c r="B195" s="6">
        <f>TITRES_STAT!D198</f>
        <v>31.4894</v>
      </c>
      <c r="C195" s="2">
        <f t="shared" ref="C195:C258" si="27">B195-B194</f>
        <v>-0.61230000000000118</v>
      </c>
      <c r="D195" s="2">
        <f t="shared" ref="D195:D258" si="28">IF(C195&gt;0,C195,0)</f>
        <v>0</v>
      </c>
      <c r="E195" s="2">
        <f t="shared" ref="E195:E258" si="29">IF(C195&lt;0,-C195,0)</f>
        <v>0.61230000000000118</v>
      </c>
      <c r="F195" s="2">
        <f t="shared" si="26"/>
        <v>9.4734732810910924E-2</v>
      </c>
      <c r="G195" s="2">
        <f t="shared" si="26"/>
        <v>0.33497160590589381</v>
      </c>
      <c r="H195" s="2">
        <f t="shared" si="22"/>
        <v>0.28281421810278895</v>
      </c>
      <c r="I195" s="2">
        <f t="shared" si="23"/>
        <v>22.046389423486076</v>
      </c>
    </row>
    <row r="196" spans="1:9" ht="13.5" x14ac:dyDescent="0.25">
      <c r="A196" s="3">
        <f>TITRES_STAT!B199</f>
        <v>42290</v>
      </c>
      <c r="B196" s="6">
        <f>TITRES_STAT!D199</f>
        <v>31.4894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8.7967966181560137E-2</v>
      </c>
      <c r="G196" s="2">
        <f t="shared" si="26"/>
        <v>0.3110450626269014</v>
      </c>
      <c r="H196" s="2">
        <f t="shared" si="22"/>
        <v>0.28281421810278895</v>
      </c>
      <c r="I196" s="2">
        <f t="shared" si="23"/>
        <v>22.046389423486076</v>
      </c>
    </row>
    <row r="197" spans="1:9" ht="13.5" x14ac:dyDescent="0.25">
      <c r="A197" s="3">
        <f>TITRES_STAT!B200</f>
        <v>42293</v>
      </c>
      <c r="B197" s="6">
        <f>TITRES_STAT!D200</f>
        <v>31.4894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8.1684540025734415E-2</v>
      </c>
      <c r="G197" s="2">
        <f t="shared" si="26"/>
        <v>0.28882755815355132</v>
      </c>
      <c r="H197" s="2">
        <f t="shared" si="22"/>
        <v>0.28281421810278889</v>
      </c>
      <c r="I197" s="2">
        <f t="shared" si="23"/>
        <v>22.046389423486076</v>
      </c>
    </row>
    <row r="198" spans="1:9" ht="13.5" x14ac:dyDescent="0.25">
      <c r="A198" s="3">
        <f>TITRES_STAT!B201</f>
        <v>42296</v>
      </c>
      <c r="B198" s="6">
        <f>TITRES_STAT!D201</f>
        <v>31.4894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7.5849930023896242E-2</v>
      </c>
      <c r="G198" s="2">
        <f t="shared" si="26"/>
        <v>0.26819701828544051</v>
      </c>
      <c r="H198" s="2">
        <f t="shared" si="22"/>
        <v>0.28281421810278889</v>
      </c>
      <c r="I198" s="2">
        <f t="shared" si="23"/>
        <v>22.046389423486076</v>
      </c>
    </row>
    <row r="199" spans="1:9" ht="13.5" x14ac:dyDescent="0.25">
      <c r="A199" s="3">
        <f>TITRES_STAT!B202</f>
        <v>42297</v>
      </c>
      <c r="B199" s="6">
        <f>TITRES_STAT!D202</f>
        <v>31.4894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7.0432077879332228E-2</v>
      </c>
      <c r="G199" s="2">
        <f t="shared" si="26"/>
        <v>0.24904008840790906</v>
      </c>
      <c r="H199" s="2">
        <f t="shared" si="22"/>
        <v>0.28281421810278889</v>
      </c>
      <c r="I199" s="2">
        <f t="shared" si="23"/>
        <v>22.046389423486076</v>
      </c>
    </row>
    <row r="200" spans="1:9" ht="13.5" x14ac:dyDescent="0.25">
      <c r="A200" s="3">
        <f>TITRES_STAT!B203</f>
        <v>42298</v>
      </c>
      <c r="B200" s="6">
        <f>TITRES_STAT!D203</f>
        <v>31.3931</v>
      </c>
      <c r="C200" s="2">
        <f t="shared" si="27"/>
        <v>-9.6299999999999386E-2</v>
      </c>
      <c r="D200" s="2">
        <f t="shared" si="28"/>
        <v>0</v>
      </c>
      <c r="E200" s="2">
        <f t="shared" si="29"/>
        <v>9.6299999999999386E-2</v>
      </c>
      <c r="F200" s="2">
        <f t="shared" si="26"/>
        <v>6.5401215173665636E-2</v>
      </c>
      <c r="G200" s="2">
        <f t="shared" si="26"/>
        <v>0.23813008209305836</v>
      </c>
      <c r="H200" s="2">
        <f t="shared" si="22"/>
        <v>0.27464491087735665</v>
      </c>
      <c r="I200" s="2">
        <f t="shared" si="23"/>
        <v>21.546778128844878</v>
      </c>
    </row>
    <row r="201" spans="1:9" ht="13.5" x14ac:dyDescent="0.25">
      <c r="A201" s="3">
        <f>TITRES_STAT!B204</f>
        <v>42299</v>
      </c>
      <c r="B201" s="6">
        <f>TITRES_STAT!D204</f>
        <v>31.3931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6.072969980411809E-2</v>
      </c>
      <c r="G201" s="2">
        <f t="shared" si="26"/>
        <v>0.22112079051498276</v>
      </c>
      <c r="H201" s="2">
        <f t="shared" si="22"/>
        <v>0.27464491087735665</v>
      </c>
      <c r="I201" s="2">
        <f t="shared" si="23"/>
        <v>21.546778128844878</v>
      </c>
    </row>
    <row r="202" spans="1:9" ht="13.5" x14ac:dyDescent="0.25">
      <c r="A202" s="3">
        <f>TITRES_STAT!B205</f>
        <v>42300</v>
      </c>
      <c r="B202" s="6">
        <f>TITRES_STAT!D205</f>
        <v>30.614699999999999</v>
      </c>
      <c r="C202" s="2">
        <f t="shared" si="27"/>
        <v>-0.77840000000000131</v>
      </c>
      <c r="D202" s="2">
        <f t="shared" si="28"/>
        <v>0</v>
      </c>
      <c r="E202" s="2">
        <f t="shared" si="29"/>
        <v>0.77840000000000131</v>
      </c>
      <c r="F202" s="2">
        <f t="shared" si="26"/>
        <v>5.6391864103823942E-2</v>
      </c>
      <c r="G202" s="2">
        <f t="shared" si="26"/>
        <v>0.26092644833534123</v>
      </c>
      <c r="H202" s="2">
        <f t="shared" si="22"/>
        <v>0.21612168664231934</v>
      </c>
      <c r="I202" s="2">
        <f t="shared" si="23"/>
        <v>17.771386615020873</v>
      </c>
    </row>
    <row r="203" spans="1:9" ht="13.5" x14ac:dyDescent="0.25">
      <c r="A203" s="3">
        <f>TITRES_STAT!B206</f>
        <v>42303</v>
      </c>
      <c r="B203" s="6">
        <f>TITRES_STAT!D206</f>
        <v>30.527200000000001</v>
      </c>
      <c r="C203" s="2">
        <f t="shared" si="27"/>
        <v>-8.7499999999998579E-2</v>
      </c>
      <c r="D203" s="2">
        <f t="shared" si="28"/>
        <v>0</v>
      </c>
      <c r="E203" s="2">
        <f t="shared" si="29"/>
        <v>8.7499999999998579E-2</v>
      </c>
      <c r="F203" s="2">
        <f t="shared" si="26"/>
        <v>5.2363873810693663E-2</v>
      </c>
      <c r="G203" s="2">
        <f t="shared" si="26"/>
        <v>0.24853884488281675</v>
      </c>
      <c r="H203" s="2">
        <f t="shared" si="22"/>
        <v>0.21068688009466946</v>
      </c>
      <c r="I203" s="2">
        <f t="shared" si="23"/>
        <v>17.402260118503548</v>
      </c>
    </row>
    <row r="204" spans="1:9" ht="13.5" x14ac:dyDescent="0.25">
      <c r="A204" s="3">
        <f>TITRES_STAT!B207</f>
        <v>42304</v>
      </c>
      <c r="B204" s="6">
        <f>TITRES_STAT!D207</f>
        <v>30.527200000000001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4.8623597109929827E-2</v>
      </c>
      <c r="G204" s="2">
        <f t="shared" si="26"/>
        <v>0.23078607024832984</v>
      </c>
      <c r="H204" s="2">
        <f t="shared" si="22"/>
        <v>0.21068688009466943</v>
      </c>
      <c r="I204" s="2">
        <f t="shared" si="23"/>
        <v>17.402260118503548</v>
      </c>
    </row>
    <row r="205" spans="1:9" ht="13.5" x14ac:dyDescent="0.25">
      <c r="A205" s="3">
        <f>TITRES_STAT!B208</f>
        <v>42305</v>
      </c>
      <c r="B205" s="6">
        <f>TITRES_STAT!D208</f>
        <v>31.384399999999999</v>
      </c>
      <c r="C205" s="2">
        <f t="shared" si="27"/>
        <v>0.85719999999999885</v>
      </c>
      <c r="D205" s="2">
        <f t="shared" si="28"/>
        <v>0.85719999999999885</v>
      </c>
      <c r="E205" s="2">
        <f t="shared" si="29"/>
        <v>0</v>
      </c>
      <c r="F205" s="2">
        <f t="shared" ref="F205:G220" si="30">((F204*13)+D205)/14</f>
        <v>0.10637905445922047</v>
      </c>
      <c r="G205" s="2">
        <f t="shared" si="30"/>
        <v>0.21430135094487771</v>
      </c>
      <c r="H205" s="2">
        <f t="shared" si="22"/>
        <v>0.49639936468054807</v>
      </c>
      <c r="I205" s="2">
        <f t="shared" si="23"/>
        <v>33.172920037059725</v>
      </c>
    </row>
    <row r="206" spans="1:9" ht="13.5" x14ac:dyDescent="0.25">
      <c r="A206" s="3">
        <f>TITRES_STAT!B209</f>
        <v>42306</v>
      </c>
      <c r="B206" s="6">
        <f>TITRES_STAT!D209</f>
        <v>30.614699999999999</v>
      </c>
      <c r="C206" s="2">
        <f t="shared" si="27"/>
        <v>-0.76970000000000027</v>
      </c>
      <c r="D206" s="2">
        <f t="shared" si="28"/>
        <v>0</v>
      </c>
      <c r="E206" s="2">
        <f t="shared" si="29"/>
        <v>0.76970000000000027</v>
      </c>
      <c r="F206" s="2">
        <f t="shared" si="30"/>
        <v>9.8780550569276149E-2</v>
      </c>
      <c r="G206" s="2">
        <f t="shared" si="30"/>
        <v>0.25397268302024362</v>
      </c>
      <c r="H206" s="2">
        <f t="shared" si="22"/>
        <v>0.38894163496080625</v>
      </c>
      <c r="I206" s="2">
        <f t="shared" si="23"/>
        <v>28.002734252529009</v>
      </c>
    </row>
    <row r="207" spans="1:9" ht="13.5" x14ac:dyDescent="0.25">
      <c r="A207" s="3">
        <f>TITRES_STAT!B210</f>
        <v>42307</v>
      </c>
      <c r="B207" s="6">
        <f>TITRES_STAT!D210</f>
        <v>30.614699999999999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9.1724796957184981E-2</v>
      </c>
      <c r="G207" s="2">
        <f t="shared" si="30"/>
        <v>0.23583177709022624</v>
      </c>
      <c r="H207" s="2">
        <f t="shared" si="22"/>
        <v>0.38894163496080614</v>
      </c>
      <c r="I207" s="2">
        <f t="shared" si="23"/>
        <v>28.002734252529009</v>
      </c>
    </row>
    <row r="208" spans="1:9" ht="13.5" x14ac:dyDescent="0.25">
      <c r="A208" s="3">
        <f>TITRES_STAT!B211</f>
        <v>42310</v>
      </c>
      <c r="B208" s="6">
        <f>TITRES_STAT!D211</f>
        <v>30.527200000000001</v>
      </c>
      <c r="C208" s="2">
        <f t="shared" si="27"/>
        <v>-8.7499999999998579E-2</v>
      </c>
      <c r="D208" s="2">
        <f t="shared" si="28"/>
        <v>0</v>
      </c>
      <c r="E208" s="2">
        <f t="shared" si="29"/>
        <v>8.7499999999998579E-2</v>
      </c>
      <c r="F208" s="2">
        <f t="shared" si="30"/>
        <v>8.517302574595749E-2</v>
      </c>
      <c r="G208" s="2">
        <f t="shared" si="30"/>
        <v>0.22523665015520997</v>
      </c>
      <c r="H208" s="2">
        <f t="shared" si="22"/>
        <v>0.3781490520626416</v>
      </c>
      <c r="I208" s="2">
        <f t="shared" si="23"/>
        <v>27.438908113507409</v>
      </c>
    </row>
    <row r="209" spans="1:9" ht="13.5" x14ac:dyDescent="0.25">
      <c r="A209" s="3">
        <f>TITRES_STAT!B212</f>
        <v>42311</v>
      </c>
      <c r="B209" s="6">
        <f>TITRES_STAT!D212</f>
        <v>30.614699999999999</v>
      </c>
      <c r="C209" s="2">
        <f t="shared" si="27"/>
        <v>8.7499999999998579E-2</v>
      </c>
      <c r="D209" s="2">
        <f t="shared" si="28"/>
        <v>8.7499999999998579E-2</v>
      </c>
      <c r="E209" s="2">
        <f t="shared" si="29"/>
        <v>0</v>
      </c>
      <c r="F209" s="2">
        <f t="shared" si="30"/>
        <v>8.5339238192674721E-2</v>
      </c>
      <c r="G209" s="2">
        <f t="shared" si="30"/>
        <v>0.20914831800126638</v>
      </c>
      <c r="H209" s="2">
        <f t="shared" ref="H209:H272" si="31">F209/G209</f>
        <v>0.40803215157655726</v>
      </c>
      <c r="I209" s="2">
        <f t="shared" ref="I209:I272" si="32">IF(G209=0,100,100-(100/(1+H209)))</f>
        <v>28.978894488999302</v>
      </c>
    </row>
    <row r="210" spans="1:9" ht="13.5" x14ac:dyDescent="0.25">
      <c r="A210" s="3">
        <f>TITRES_STAT!B213</f>
        <v>42312</v>
      </c>
      <c r="B210" s="6">
        <f>TITRES_STAT!D213</f>
        <v>30.614699999999999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7.9243578321769384E-2</v>
      </c>
      <c r="G210" s="2">
        <f t="shared" si="30"/>
        <v>0.19420915242974734</v>
      </c>
      <c r="H210" s="2">
        <f t="shared" si="31"/>
        <v>0.40803215157655726</v>
      </c>
      <c r="I210" s="2">
        <f t="shared" si="32"/>
        <v>28.978894488999302</v>
      </c>
    </row>
    <row r="211" spans="1:9" ht="13.5" x14ac:dyDescent="0.25">
      <c r="A211" s="3">
        <f>TITRES_STAT!B214</f>
        <v>42313</v>
      </c>
      <c r="B211" s="6">
        <f>TITRES_STAT!D214</f>
        <v>29.74</v>
      </c>
      <c r="C211" s="2">
        <f t="shared" si="27"/>
        <v>-0.8747000000000007</v>
      </c>
      <c r="D211" s="2">
        <f t="shared" si="28"/>
        <v>0</v>
      </c>
      <c r="E211" s="2">
        <f t="shared" si="29"/>
        <v>0.8747000000000007</v>
      </c>
      <c r="F211" s="2">
        <f t="shared" si="30"/>
        <v>7.3583322727357278E-2</v>
      </c>
      <c r="G211" s="2">
        <f t="shared" si="30"/>
        <v>0.24281564154190829</v>
      </c>
      <c r="H211" s="2">
        <f t="shared" si="31"/>
        <v>0.30304193856744316</v>
      </c>
      <c r="I211" s="2">
        <f t="shared" si="32"/>
        <v>23.25649924212</v>
      </c>
    </row>
    <row r="212" spans="1:9" ht="13.5" x14ac:dyDescent="0.25">
      <c r="A212" s="3">
        <f>TITRES_STAT!B215</f>
        <v>42314</v>
      </c>
      <c r="B212" s="6">
        <f>TITRES_STAT!D215</f>
        <v>29.635000000000002</v>
      </c>
      <c r="C212" s="2">
        <f t="shared" si="27"/>
        <v>-0.10499999999999687</v>
      </c>
      <c r="D212" s="2">
        <f t="shared" si="28"/>
        <v>0</v>
      </c>
      <c r="E212" s="2">
        <f t="shared" si="29"/>
        <v>0.10499999999999687</v>
      </c>
      <c r="F212" s="2">
        <f t="shared" si="30"/>
        <v>6.8327371103974618E-2</v>
      </c>
      <c r="G212" s="2">
        <f t="shared" si="30"/>
        <v>0.23297166714605749</v>
      </c>
      <c r="H212" s="2">
        <f t="shared" si="31"/>
        <v>0.29328618342735202</v>
      </c>
      <c r="I212" s="2">
        <f t="shared" si="32"/>
        <v>22.677593496754994</v>
      </c>
    </row>
    <row r="213" spans="1:9" ht="13.5" x14ac:dyDescent="0.25">
      <c r="A213" s="3">
        <f>TITRES_STAT!B216</f>
        <v>42317</v>
      </c>
      <c r="B213" s="6">
        <f>TITRES_STAT!D216</f>
        <v>28.7515</v>
      </c>
      <c r="C213" s="2">
        <f t="shared" si="27"/>
        <v>-0.88350000000000151</v>
      </c>
      <c r="D213" s="2">
        <f t="shared" si="28"/>
        <v>0</v>
      </c>
      <c r="E213" s="2">
        <f t="shared" si="29"/>
        <v>0.88350000000000151</v>
      </c>
      <c r="F213" s="2">
        <f t="shared" si="30"/>
        <v>6.3446844596547855E-2</v>
      </c>
      <c r="G213" s="2">
        <f t="shared" si="30"/>
        <v>0.27943797663562492</v>
      </c>
      <c r="H213" s="2">
        <f t="shared" si="31"/>
        <v>0.2270516175375826</v>
      </c>
      <c r="I213" s="2">
        <f t="shared" si="32"/>
        <v>18.503835885341502</v>
      </c>
    </row>
    <row r="214" spans="1:9" ht="13.5" x14ac:dyDescent="0.25">
      <c r="A214" s="3">
        <f>TITRES_STAT!B217</f>
        <v>42318</v>
      </c>
      <c r="B214" s="6">
        <f>TITRES_STAT!D217</f>
        <v>28.7515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5.8914927125365869E-2</v>
      </c>
      <c r="G214" s="2">
        <f t="shared" si="30"/>
        <v>0.2594781211616517</v>
      </c>
      <c r="H214" s="2">
        <f t="shared" si="31"/>
        <v>0.22705161753758263</v>
      </c>
      <c r="I214" s="2">
        <f t="shared" si="32"/>
        <v>18.503835885341516</v>
      </c>
    </row>
    <row r="215" spans="1:9" ht="13.5" x14ac:dyDescent="0.25">
      <c r="A215" s="3">
        <f>TITRES_STAT!B218</f>
        <v>42319</v>
      </c>
      <c r="B215" s="6">
        <f>TITRES_STAT!D218</f>
        <v>27.903099999999998</v>
      </c>
      <c r="C215" s="2">
        <f t="shared" si="27"/>
        <v>-0.8484000000000016</v>
      </c>
      <c r="D215" s="2">
        <f t="shared" si="28"/>
        <v>0</v>
      </c>
      <c r="E215" s="2">
        <f t="shared" si="29"/>
        <v>0.8484000000000016</v>
      </c>
      <c r="F215" s="2">
        <f t="shared" si="30"/>
        <v>5.4706718044982595E-2</v>
      </c>
      <c r="G215" s="2">
        <f t="shared" si="30"/>
        <v>0.30154396965010527</v>
      </c>
      <c r="H215" s="2">
        <f t="shared" si="31"/>
        <v>0.18142202647415304</v>
      </c>
      <c r="I215" s="2">
        <f t="shared" si="32"/>
        <v>15.356242088662484</v>
      </c>
    </row>
    <row r="216" spans="1:9" ht="13.5" x14ac:dyDescent="0.25">
      <c r="A216" s="3">
        <f>TITRES_STAT!B219</f>
        <v>42320</v>
      </c>
      <c r="B216" s="6">
        <f>TITRES_STAT!D219</f>
        <v>27.806899999999999</v>
      </c>
      <c r="C216" s="2">
        <f t="shared" si="27"/>
        <v>-9.6199999999999619E-2</v>
      </c>
      <c r="D216" s="2">
        <f t="shared" si="28"/>
        <v>0</v>
      </c>
      <c r="E216" s="2">
        <f t="shared" si="29"/>
        <v>9.6199999999999619E-2</v>
      </c>
      <c r="F216" s="2">
        <f t="shared" si="30"/>
        <v>5.0799095327483841E-2</v>
      </c>
      <c r="G216" s="2">
        <f t="shared" si="30"/>
        <v>0.28687654324652634</v>
      </c>
      <c r="H216" s="2">
        <f t="shared" si="31"/>
        <v>0.17707650389467297</v>
      </c>
      <c r="I216" s="2">
        <f t="shared" si="32"/>
        <v>15.043754871392622</v>
      </c>
    </row>
    <row r="217" spans="1:9" ht="13.5" x14ac:dyDescent="0.25">
      <c r="A217" s="3">
        <f>TITRES_STAT!B220</f>
        <v>42321</v>
      </c>
      <c r="B217" s="6">
        <f>TITRES_STAT!D220</f>
        <v>27.894300000000001</v>
      </c>
      <c r="C217" s="2">
        <f t="shared" si="27"/>
        <v>8.7400000000002365E-2</v>
      </c>
      <c r="D217" s="2">
        <f t="shared" si="28"/>
        <v>8.7400000000002365E-2</v>
      </c>
      <c r="E217" s="2">
        <f t="shared" si="29"/>
        <v>0</v>
      </c>
      <c r="F217" s="2">
        <f t="shared" si="30"/>
        <v>5.3413445661235168E-2</v>
      </c>
      <c r="G217" s="2">
        <f t="shared" si="30"/>
        <v>0.26638536158606019</v>
      </c>
      <c r="H217" s="2">
        <f t="shared" si="31"/>
        <v>0.20051194008263504</v>
      </c>
      <c r="I217" s="2">
        <f t="shared" si="32"/>
        <v>16.702202900941828</v>
      </c>
    </row>
    <row r="218" spans="1:9" ht="13.5" x14ac:dyDescent="0.25">
      <c r="A218" s="3">
        <f>TITRES_STAT!B221</f>
        <v>42324</v>
      </c>
      <c r="B218" s="6">
        <f>TITRES_STAT!D221</f>
        <v>28.690300000000001</v>
      </c>
      <c r="C218" s="2">
        <f t="shared" si="27"/>
        <v>0.79599999999999937</v>
      </c>
      <c r="D218" s="2">
        <f t="shared" si="28"/>
        <v>0.79599999999999937</v>
      </c>
      <c r="E218" s="2">
        <f t="shared" si="29"/>
        <v>0</v>
      </c>
      <c r="F218" s="2">
        <f t="shared" si="30"/>
        <v>0.10645534239971832</v>
      </c>
      <c r="G218" s="2">
        <f t="shared" si="30"/>
        <v>0.24735783575848447</v>
      </c>
      <c r="H218" s="2">
        <f t="shared" si="31"/>
        <v>0.43036980038772377</v>
      </c>
      <c r="I218" s="2">
        <f t="shared" si="32"/>
        <v>30.088009427426769</v>
      </c>
    </row>
    <row r="219" spans="1:9" ht="13.5" x14ac:dyDescent="0.25">
      <c r="A219" s="3">
        <f>TITRES_STAT!B222</f>
        <v>42325</v>
      </c>
      <c r="B219" s="6">
        <f>TITRES_STAT!D222</f>
        <v>29.538799999999998</v>
      </c>
      <c r="C219" s="2">
        <f t="shared" si="27"/>
        <v>0.84849999999999781</v>
      </c>
      <c r="D219" s="2">
        <f t="shared" si="28"/>
        <v>0.84849999999999781</v>
      </c>
      <c r="E219" s="2">
        <f t="shared" si="29"/>
        <v>0</v>
      </c>
      <c r="F219" s="2">
        <f t="shared" si="30"/>
        <v>0.15945853222830972</v>
      </c>
      <c r="G219" s="2">
        <f t="shared" si="30"/>
        <v>0.22968941891859274</v>
      </c>
      <c r="H219" s="2">
        <f t="shared" si="31"/>
        <v>0.69423542877621858</v>
      </c>
      <c r="I219" s="2">
        <f t="shared" si="32"/>
        <v>40.976325780041037</v>
      </c>
    </row>
    <row r="220" spans="1:9" ht="13.5" x14ac:dyDescent="0.25">
      <c r="A220" s="3">
        <f>TITRES_STAT!B223</f>
        <v>42326</v>
      </c>
      <c r="B220" s="6">
        <f>TITRES_STAT!D223</f>
        <v>29.538799999999998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0.14806863706914472</v>
      </c>
      <c r="G220" s="2">
        <f t="shared" si="30"/>
        <v>0.21328303185297898</v>
      </c>
      <c r="H220" s="2">
        <f t="shared" si="31"/>
        <v>0.69423542877621847</v>
      </c>
      <c r="I220" s="2">
        <f t="shared" si="32"/>
        <v>40.976325780041037</v>
      </c>
    </row>
    <row r="221" spans="1:9" ht="13.5" x14ac:dyDescent="0.25">
      <c r="A221" s="3">
        <f>TITRES_STAT!B224</f>
        <v>42327</v>
      </c>
      <c r="B221" s="6">
        <f>TITRES_STAT!D224</f>
        <v>28.690300000000001</v>
      </c>
      <c r="C221" s="2">
        <f t="shared" si="27"/>
        <v>-0.84849999999999781</v>
      </c>
      <c r="D221" s="2">
        <f t="shared" si="28"/>
        <v>0</v>
      </c>
      <c r="E221" s="2">
        <f t="shared" si="29"/>
        <v>0.84849999999999781</v>
      </c>
      <c r="F221" s="2">
        <f t="shared" ref="F221:G236" si="33">((F220*13)+D221)/14</f>
        <v>0.13749230584992009</v>
      </c>
      <c r="G221" s="2">
        <f t="shared" si="33"/>
        <v>0.25865567243490889</v>
      </c>
      <c r="H221" s="2">
        <f t="shared" si="31"/>
        <v>0.53156501288221403</v>
      </c>
      <c r="I221" s="2">
        <f t="shared" si="32"/>
        <v>34.707309739458921</v>
      </c>
    </row>
    <row r="222" spans="1:9" ht="13.5" x14ac:dyDescent="0.25">
      <c r="A222" s="3">
        <f>TITRES_STAT!B225</f>
        <v>42328</v>
      </c>
      <c r="B222" s="6">
        <f>TITRES_STAT!D225</f>
        <v>28.865300000000001</v>
      </c>
      <c r="C222" s="2">
        <f t="shared" si="27"/>
        <v>0.17500000000000071</v>
      </c>
      <c r="D222" s="2">
        <f t="shared" si="28"/>
        <v>0.17500000000000071</v>
      </c>
      <c r="E222" s="2">
        <f t="shared" si="29"/>
        <v>0</v>
      </c>
      <c r="F222" s="2">
        <f t="shared" si="33"/>
        <v>0.14017142686064013</v>
      </c>
      <c r="G222" s="2">
        <f t="shared" si="33"/>
        <v>0.24018026726098682</v>
      </c>
      <c r="H222" s="2">
        <f t="shared" si="31"/>
        <v>0.58360925507808603</v>
      </c>
      <c r="I222" s="2">
        <f t="shared" si="32"/>
        <v>36.853109642208352</v>
      </c>
    </row>
    <row r="223" spans="1:9" ht="13.5" x14ac:dyDescent="0.25">
      <c r="A223" s="3">
        <f>TITRES_STAT!B226</f>
        <v>42331</v>
      </c>
      <c r="B223" s="6">
        <f>TITRES_STAT!D226</f>
        <v>27.999300000000002</v>
      </c>
      <c r="C223" s="2">
        <f t="shared" si="27"/>
        <v>-0.86599999999999966</v>
      </c>
      <c r="D223" s="2">
        <f t="shared" si="28"/>
        <v>0</v>
      </c>
      <c r="E223" s="2">
        <f t="shared" si="29"/>
        <v>0.86599999999999966</v>
      </c>
      <c r="F223" s="2">
        <f t="shared" si="33"/>
        <v>0.13015918208488012</v>
      </c>
      <c r="G223" s="2">
        <f t="shared" si="33"/>
        <v>0.28488167674234488</v>
      </c>
      <c r="H223" s="2">
        <f t="shared" si="31"/>
        <v>0.45688857062786736</v>
      </c>
      <c r="I223" s="2">
        <f t="shared" si="32"/>
        <v>31.360570728546833</v>
      </c>
    </row>
    <row r="224" spans="1:9" ht="13.5" x14ac:dyDescent="0.25">
      <c r="A224" s="3">
        <f>TITRES_STAT!B227</f>
        <v>42332</v>
      </c>
      <c r="B224" s="6">
        <f>TITRES_STAT!D227</f>
        <v>27.999300000000002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0.12086209765024582</v>
      </c>
      <c r="G224" s="2">
        <f t="shared" si="33"/>
        <v>0.2645329855464631</v>
      </c>
      <c r="H224" s="2">
        <f t="shared" si="31"/>
        <v>0.45688857062786736</v>
      </c>
      <c r="I224" s="2">
        <f t="shared" si="32"/>
        <v>31.360570728546833</v>
      </c>
    </row>
    <row r="225" spans="1:9" ht="13.5" x14ac:dyDescent="0.25">
      <c r="A225" s="3">
        <f>TITRES_STAT!B228</f>
        <v>42333</v>
      </c>
      <c r="B225" s="6">
        <f>TITRES_STAT!D228</f>
        <v>28.699100000000001</v>
      </c>
      <c r="C225" s="2">
        <f t="shared" si="27"/>
        <v>0.69979999999999976</v>
      </c>
      <c r="D225" s="2">
        <f t="shared" si="28"/>
        <v>0.69979999999999976</v>
      </c>
      <c r="E225" s="2">
        <f t="shared" si="29"/>
        <v>0</v>
      </c>
      <c r="F225" s="2">
        <f t="shared" si="33"/>
        <v>0.16221480496094251</v>
      </c>
      <c r="G225" s="2">
        <f t="shared" si="33"/>
        <v>0.24563777229314429</v>
      </c>
      <c r="H225" s="2">
        <f t="shared" si="31"/>
        <v>0.66038216943017725</v>
      </c>
      <c r="I225" s="2">
        <f t="shared" si="32"/>
        <v>39.772901780607071</v>
      </c>
    </row>
    <row r="226" spans="1:9" ht="13.5" x14ac:dyDescent="0.25">
      <c r="A226" s="3">
        <f>TITRES_STAT!B229</f>
        <v>42334</v>
      </c>
      <c r="B226" s="6">
        <f>TITRES_STAT!D229</f>
        <v>28.699100000000001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0.15062803317801804</v>
      </c>
      <c r="G226" s="2">
        <f t="shared" si="33"/>
        <v>0.22809221712934827</v>
      </c>
      <c r="H226" s="2">
        <f t="shared" si="31"/>
        <v>0.66038216943017725</v>
      </c>
      <c r="I226" s="2">
        <f t="shared" si="32"/>
        <v>39.772901780607071</v>
      </c>
    </row>
    <row r="227" spans="1:9" ht="13.5" x14ac:dyDescent="0.25">
      <c r="A227" s="3">
        <f>TITRES_STAT!B230</f>
        <v>42335</v>
      </c>
      <c r="B227" s="6">
        <f>TITRES_STAT!D230</f>
        <v>28.699100000000001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0.13986888795101676</v>
      </c>
      <c r="G227" s="2">
        <f t="shared" si="33"/>
        <v>0.21179991590582339</v>
      </c>
      <c r="H227" s="2">
        <f t="shared" si="31"/>
        <v>0.66038216943017725</v>
      </c>
      <c r="I227" s="2">
        <f t="shared" si="32"/>
        <v>39.772901780607071</v>
      </c>
    </row>
    <row r="228" spans="1:9" ht="13.5" x14ac:dyDescent="0.25">
      <c r="A228" s="3">
        <f>TITRES_STAT!B231</f>
        <v>42338</v>
      </c>
      <c r="B228" s="6">
        <f>TITRES_STAT!D231</f>
        <v>27.841799999999999</v>
      </c>
      <c r="C228" s="2">
        <f t="shared" si="27"/>
        <v>-0.85730000000000217</v>
      </c>
      <c r="D228" s="2">
        <f t="shared" si="28"/>
        <v>0</v>
      </c>
      <c r="E228" s="2">
        <f t="shared" si="29"/>
        <v>0.85730000000000217</v>
      </c>
      <c r="F228" s="2">
        <f t="shared" si="33"/>
        <v>0.12987825309737272</v>
      </c>
      <c r="G228" s="2">
        <f t="shared" si="33"/>
        <v>0.25790706476969333</v>
      </c>
      <c r="H228" s="2">
        <f t="shared" si="31"/>
        <v>0.50358548034871331</v>
      </c>
      <c r="I228" s="2">
        <f t="shared" si="32"/>
        <v>33.492308015100093</v>
      </c>
    </row>
    <row r="229" spans="1:9" ht="13.5" x14ac:dyDescent="0.25">
      <c r="A229" s="3">
        <f>TITRES_STAT!B232</f>
        <v>42339</v>
      </c>
      <c r="B229" s="6">
        <f>TITRES_STAT!D232</f>
        <v>27.028400000000001</v>
      </c>
      <c r="C229" s="2">
        <f t="shared" si="27"/>
        <v>-0.8133999999999979</v>
      </c>
      <c r="D229" s="2">
        <f t="shared" si="28"/>
        <v>0</v>
      </c>
      <c r="E229" s="2">
        <f t="shared" si="29"/>
        <v>0.8133999999999979</v>
      </c>
      <c r="F229" s="2">
        <f t="shared" si="33"/>
        <v>0.12060123501898896</v>
      </c>
      <c r="G229" s="2">
        <f t="shared" si="33"/>
        <v>0.29758513157185795</v>
      </c>
      <c r="H229" s="2">
        <f t="shared" si="31"/>
        <v>0.40526633297156972</v>
      </c>
      <c r="I229" s="2">
        <f t="shared" si="32"/>
        <v>28.839112093050389</v>
      </c>
    </row>
    <row r="230" spans="1:9" ht="13.5" x14ac:dyDescent="0.25">
      <c r="A230" s="3">
        <f>TITRES_STAT!B233</f>
        <v>42340</v>
      </c>
      <c r="B230" s="6">
        <f>TITRES_STAT!D233</f>
        <v>27.028400000000001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0.11198686108906118</v>
      </c>
      <c r="G230" s="2">
        <f t="shared" si="33"/>
        <v>0.27632905074529668</v>
      </c>
      <c r="H230" s="2">
        <f t="shared" si="31"/>
        <v>0.40526633297156972</v>
      </c>
      <c r="I230" s="2">
        <f t="shared" si="32"/>
        <v>28.839112093050389</v>
      </c>
    </row>
    <row r="231" spans="1:9" ht="13.5" x14ac:dyDescent="0.25">
      <c r="A231" s="3">
        <f>TITRES_STAT!B234</f>
        <v>42341</v>
      </c>
      <c r="B231" s="6">
        <f>TITRES_STAT!D234</f>
        <v>26.241099999999999</v>
      </c>
      <c r="C231" s="2">
        <f t="shared" si="27"/>
        <v>-0.78730000000000189</v>
      </c>
      <c r="D231" s="2">
        <f t="shared" si="28"/>
        <v>0</v>
      </c>
      <c r="E231" s="2">
        <f t="shared" si="29"/>
        <v>0.78730000000000189</v>
      </c>
      <c r="F231" s="2">
        <f t="shared" si="33"/>
        <v>0.10398779958269967</v>
      </c>
      <c r="G231" s="2">
        <f t="shared" si="33"/>
        <v>0.3128269756920613</v>
      </c>
      <c r="H231" s="2">
        <f t="shared" si="31"/>
        <v>0.33241314740408623</v>
      </c>
      <c r="I231" s="2">
        <f t="shared" si="32"/>
        <v>24.948203794875482</v>
      </c>
    </row>
    <row r="232" spans="1:9" ht="13.5" x14ac:dyDescent="0.25">
      <c r="A232" s="3">
        <f>TITRES_STAT!B235</f>
        <v>42342</v>
      </c>
      <c r="B232" s="6">
        <f>TITRES_STAT!D235</f>
        <v>26.241099999999999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9.6560099612506847E-2</v>
      </c>
      <c r="G232" s="2">
        <f t="shared" si="33"/>
        <v>0.29048219171405693</v>
      </c>
      <c r="H232" s="2">
        <f t="shared" si="31"/>
        <v>0.33241314740408623</v>
      </c>
      <c r="I232" s="2">
        <f t="shared" si="32"/>
        <v>24.948203794875482</v>
      </c>
    </row>
    <row r="233" spans="1:9" ht="13.5" x14ac:dyDescent="0.25">
      <c r="A233" s="3">
        <f>TITRES_STAT!B236</f>
        <v>42345</v>
      </c>
      <c r="B233" s="6">
        <f>TITRES_STAT!D236</f>
        <v>26.066199999999998</v>
      </c>
      <c r="C233" s="2">
        <f t="shared" si="27"/>
        <v>-0.17490000000000094</v>
      </c>
      <c r="D233" s="2">
        <f t="shared" si="28"/>
        <v>0</v>
      </c>
      <c r="E233" s="2">
        <f t="shared" si="29"/>
        <v>0.17490000000000094</v>
      </c>
      <c r="F233" s="2">
        <f t="shared" si="33"/>
        <v>8.9662949640184939E-2</v>
      </c>
      <c r="G233" s="2">
        <f t="shared" si="33"/>
        <v>0.28222632087733862</v>
      </c>
      <c r="H233" s="2">
        <f t="shared" si="31"/>
        <v>0.31769875099337141</v>
      </c>
      <c r="I233" s="2">
        <f t="shared" si="32"/>
        <v>24.110120067569952</v>
      </c>
    </row>
    <row r="234" spans="1:9" ht="13.5" x14ac:dyDescent="0.25">
      <c r="A234" s="3">
        <f>TITRES_STAT!B237</f>
        <v>42346</v>
      </c>
      <c r="B234" s="6">
        <f>TITRES_STAT!D237</f>
        <v>25.453900000000001</v>
      </c>
      <c r="C234" s="2">
        <f t="shared" si="27"/>
        <v>-0.61229999999999762</v>
      </c>
      <c r="D234" s="2">
        <f t="shared" si="28"/>
        <v>0</v>
      </c>
      <c r="E234" s="2">
        <f t="shared" si="29"/>
        <v>0.61229999999999762</v>
      </c>
      <c r="F234" s="2">
        <f t="shared" si="33"/>
        <v>8.3258453237314595E-2</v>
      </c>
      <c r="G234" s="2">
        <f t="shared" si="33"/>
        <v>0.30580301224324286</v>
      </c>
      <c r="H234" s="2">
        <f t="shared" si="31"/>
        <v>0.27226171719684983</v>
      </c>
      <c r="I234" s="2">
        <f t="shared" si="32"/>
        <v>21.399819983322217</v>
      </c>
    </row>
    <row r="235" spans="1:9" ht="13.5" x14ac:dyDescent="0.25">
      <c r="A235" s="3">
        <f>TITRES_STAT!B238</f>
        <v>42347</v>
      </c>
      <c r="B235" s="6">
        <f>TITRES_STAT!D238</f>
        <v>25.453900000000001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7.7311420863220695E-2</v>
      </c>
      <c r="G235" s="2">
        <f t="shared" si="33"/>
        <v>0.28395993994015406</v>
      </c>
      <c r="H235" s="2">
        <f t="shared" si="31"/>
        <v>0.27226171719684988</v>
      </c>
      <c r="I235" s="2">
        <f t="shared" si="32"/>
        <v>21.399819983322217</v>
      </c>
    </row>
    <row r="236" spans="1:9" ht="13.5" x14ac:dyDescent="0.25">
      <c r="A236" s="3">
        <f>TITRES_STAT!B239</f>
        <v>42348</v>
      </c>
      <c r="B236" s="6">
        <f>TITRES_STAT!D239</f>
        <v>26.0487</v>
      </c>
      <c r="C236" s="2">
        <f t="shared" si="27"/>
        <v>0.59479999999999933</v>
      </c>
      <c r="D236" s="2">
        <f t="shared" si="28"/>
        <v>0.59479999999999933</v>
      </c>
      <c r="E236" s="2">
        <f t="shared" si="29"/>
        <v>0</v>
      </c>
      <c r="F236" s="2">
        <f t="shared" si="33"/>
        <v>0.11427489080156203</v>
      </c>
      <c r="G236" s="2">
        <f t="shared" si="33"/>
        <v>0.26367708708728593</v>
      </c>
      <c r="H236" s="2">
        <f t="shared" si="31"/>
        <v>0.43338953742208636</v>
      </c>
      <c r="I236" s="2">
        <f t="shared" si="32"/>
        <v>30.235293764005434</v>
      </c>
    </row>
    <row r="237" spans="1:9" ht="13.5" x14ac:dyDescent="0.25">
      <c r="A237" s="3">
        <f>TITRES_STAT!B240</f>
        <v>42349</v>
      </c>
      <c r="B237" s="6">
        <f>TITRES_STAT!D240</f>
        <v>26.066199999999998</v>
      </c>
      <c r="C237" s="2">
        <f t="shared" si="27"/>
        <v>1.7499999999998295E-2</v>
      </c>
      <c r="D237" s="2">
        <f t="shared" si="28"/>
        <v>1.7499999999998295E-2</v>
      </c>
      <c r="E237" s="2">
        <f t="shared" si="29"/>
        <v>0</v>
      </c>
      <c r="F237" s="2">
        <f t="shared" ref="F237:G252" si="34">((F236*13)+D237)/14</f>
        <v>0.10736239860145033</v>
      </c>
      <c r="G237" s="2">
        <f t="shared" si="34"/>
        <v>0.24484300943819409</v>
      </c>
      <c r="H237" s="2">
        <f t="shared" si="31"/>
        <v>0.4384948496091407</v>
      </c>
      <c r="I237" s="2">
        <f t="shared" si="32"/>
        <v>30.482893263628014</v>
      </c>
    </row>
    <row r="238" spans="1:9" ht="13.5" x14ac:dyDescent="0.25">
      <c r="A238" s="3">
        <f>TITRES_STAT!B241</f>
        <v>42352</v>
      </c>
      <c r="B238" s="6">
        <f>TITRES_STAT!D241</f>
        <v>26.241099999999999</v>
      </c>
      <c r="C238" s="2">
        <f t="shared" si="27"/>
        <v>0.17490000000000094</v>
      </c>
      <c r="D238" s="2">
        <f t="shared" si="28"/>
        <v>0.17490000000000094</v>
      </c>
      <c r="E238" s="2">
        <f t="shared" si="29"/>
        <v>0</v>
      </c>
      <c r="F238" s="2">
        <f t="shared" si="34"/>
        <v>0.11218651298706109</v>
      </c>
      <c r="G238" s="2">
        <f t="shared" si="34"/>
        <v>0.22735422304975164</v>
      </c>
      <c r="H238" s="2">
        <f t="shared" si="31"/>
        <v>0.49344371739473453</v>
      </c>
      <c r="I238" s="2">
        <f t="shared" si="32"/>
        <v>33.040663779116599</v>
      </c>
    </row>
    <row r="239" spans="1:9" ht="13.5" x14ac:dyDescent="0.25">
      <c r="A239" s="3">
        <f>TITRES_STAT!B242</f>
        <v>42353</v>
      </c>
      <c r="B239" s="6">
        <f>TITRES_STAT!D242</f>
        <v>26.241099999999999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0.10417319063084243</v>
      </c>
      <c r="G239" s="2">
        <f t="shared" si="34"/>
        <v>0.21111463568905511</v>
      </c>
      <c r="H239" s="2">
        <f t="shared" si="31"/>
        <v>0.49344371739473447</v>
      </c>
      <c r="I239" s="2">
        <f t="shared" si="32"/>
        <v>33.040663779116599</v>
      </c>
    </row>
    <row r="240" spans="1:9" ht="13.5" x14ac:dyDescent="0.25">
      <c r="A240" s="3">
        <f>TITRES_STAT!B243</f>
        <v>42354</v>
      </c>
      <c r="B240" s="6">
        <f>TITRES_STAT!D243</f>
        <v>26.4161</v>
      </c>
      <c r="C240" s="2">
        <f t="shared" si="27"/>
        <v>0.17500000000000071</v>
      </c>
      <c r="D240" s="2">
        <f t="shared" si="28"/>
        <v>0.17500000000000071</v>
      </c>
      <c r="E240" s="2">
        <f t="shared" si="29"/>
        <v>0</v>
      </c>
      <c r="F240" s="2">
        <f t="shared" si="34"/>
        <v>0.10923224844292516</v>
      </c>
      <c r="G240" s="2">
        <f t="shared" si="34"/>
        <v>0.19603501885412261</v>
      </c>
      <c r="H240" s="2">
        <f t="shared" si="31"/>
        <v>0.55720783501548354</v>
      </c>
      <c r="I240" s="2">
        <f t="shared" si="32"/>
        <v>35.782496240133739</v>
      </c>
    </row>
    <row r="241" spans="1:9" ht="13.5" x14ac:dyDescent="0.25">
      <c r="A241" s="3">
        <f>TITRES_STAT!B244</f>
        <v>42355</v>
      </c>
      <c r="B241" s="6">
        <f>TITRES_STAT!D244</f>
        <v>26.057500000000001</v>
      </c>
      <c r="C241" s="2">
        <f t="shared" si="27"/>
        <v>-0.35859999999999914</v>
      </c>
      <c r="D241" s="2">
        <f t="shared" si="28"/>
        <v>0</v>
      </c>
      <c r="E241" s="2">
        <f t="shared" si="29"/>
        <v>0.35859999999999914</v>
      </c>
      <c r="F241" s="2">
        <f t="shared" si="34"/>
        <v>0.10142994498271621</v>
      </c>
      <c r="G241" s="2">
        <f t="shared" si="34"/>
        <v>0.20764680322168522</v>
      </c>
      <c r="H241" s="2">
        <f t="shared" si="31"/>
        <v>0.48847342414623579</v>
      </c>
      <c r="I241" s="2">
        <f t="shared" si="32"/>
        <v>32.817073937777309</v>
      </c>
    </row>
    <row r="242" spans="1:9" ht="13.5" x14ac:dyDescent="0.25">
      <c r="A242" s="3">
        <f>TITRES_STAT!B245</f>
        <v>42356</v>
      </c>
      <c r="B242" s="6">
        <f>TITRES_STAT!D245</f>
        <v>26.591000000000001</v>
      </c>
      <c r="C242" s="2">
        <f t="shared" si="27"/>
        <v>0.53350000000000009</v>
      </c>
      <c r="D242" s="2">
        <f t="shared" si="28"/>
        <v>0.53350000000000009</v>
      </c>
      <c r="E242" s="2">
        <f t="shared" si="29"/>
        <v>0</v>
      </c>
      <c r="F242" s="2">
        <f t="shared" si="34"/>
        <v>0.13229209176966505</v>
      </c>
      <c r="G242" s="2">
        <f t="shared" si="34"/>
        <v>0.19281488870585056</v>
      </c>
      <c r="H242" s="2">
        <f t="shared" si="31"/>
        <v>0.68610931789341079</v>
      </c>
      <c r="I242" s="2">
        <f t="shared" si="32"/>
        <v>40.691864436798276</v>
      </c>
    </row>
    <row r="243" spans="1:9" ht="13.5" x14ac:dyDescent="0.25">
      <c r="A243" s="3">
        <f>TITRES_STAT!B246</f>
        <v>42359</v>
      </c>
      <c r="B243" s="6">
        <f>TITRES_STAT!D246</f>
        <v>27.6494</v>
      </c>
      <c r="C243" s="2">
        <f t="shared" si="27"/>
        <v>1.0583999999999989</v>
      </c>
      <c r="D243" s="2">
        <f t="shared" si="28"/>
        <v>1.0583999999999989</v>
      </c>
      <c r="E243" s="2">
        <f t="shared" si="29"/>
        <v>0</v>
      </c>
      <c r="F243" s="2">
        <f t="shared" si="34"/>
        <v>0.19844265664326036</v>
      </c>
      <c r="G243" s="2">
        <f t="shared" si="34"/>
        <v>0.17904239665543267</v>
      </c>
      <c r="H243" s="2">
        <f t="shared" si="31"/>
        <v>1.1083556763662157</v>
      </c>
      <c r="I243" s="2">
        <f t="shared" si="32"/>
        <v>52.56967260270261</v>
      </c>
    </row>
    <row r="244" spans="1:9" ht="13.5" x14ac:dyDescent="0.25">
      <c r="A244" s="3">
        <f>TITRES_STAT!B247</f>
        <v>42360</v>
      </c>
      <c r="B244" s="6">
        <f>TITRES_STAT!D247</f>
        <v>28.410399999999999</v>
      </c>
      <c r="C244" s="2">
        <f t="shared" si="27"/>
        <v>0.76099999999999923</v>
      </c>
      <c r="D244" s="2">
        <f t="shared" si="28"/>
        <v>0.76099999999999923</v>
      </c>
      <c r="E244" s="2">
        <f t="shared" si="29"/>
        <v>0</v>
      </c>
      <c r="F244" s="2">
        <f t="shared" si="34"/>
        <v>0.23862532402588457</v>
      </c>
      <c r="G244" s="2">
        <f t="shared" si="34"/>
        <v>0.16625365403718748</v>
      </c>
      <c r="H244" s="2">
        <f t="shared" si="31"/>
        <v>1.4353087479960533</v>
      </c>
      <c r="I244" s="2">
        <f t="shared" si="32"/>
        <v>58.937444756322101</v>
      </c>
    </row>
    <row r="245" spans="1:9" ht="13.5" x14ac:dyDescent="0.25">
      <c r="A245" s="3">
        <f>TITRES_STAT!B248</f>
        <v>42361</v>
      </c>
      <c r="B245" s="6">
        <f>TITRES_STAT!D248</f>
        <v>27.973099999999999</v>
      </c>
      <c r="C245" s="2">
        <f t="shared" si="27"/>
        <v>-0.43730000000000047</v>
      </c>
      <c r="D245" s="2">
        <f t="shared" si="28"/>
        <v>0</v>
      </c>
      <c r="E245" s="2">
        <f t="shared" si="29"/>
        <v>0.43730000000000047</v>
      </c>
      <c r="F245" s="2">
        <f t="shared" si="34"/>
        <v>0.22158065802403568</v>
      </c>
      <c r="G245" s="2">
        <f t="shared" si="34"/>
        <v>0.18561410732024555</v>
      </c>
      <c r="H245" s="2">
        <f t="shared" si="31"/>
        <v>1.1937705663812286</v>
      </c>
      <c r="I245" s="2">
        <f t="shared" si="32"/>
        <v>54.41638176185549</v>
      </c>
    </row>
    <row r="246" spans="1:9" ht="13.5" x14ac:dyDescent="0.25">
      <c r="A246" s="3">
        <f>TITRES_STAT!B249</f>
        <v>42363</v>
      </c>
      <c r="B246" s="6">
        <f>TITRES_STAT!D249</f>
        <v>27.9468</v>
      </c>
      <c r="C246" s="2">
        <f t="shared" si="27"/>
        <v>-2.6299999999999102E-2</v>
      </c>
      <c r="D246" s="2">
        <f t="shared" si="28"/>
        <v>0</v>
      </c>
      <c r="E246" s="2">
        <f t="shared" si="29"/>
        <v>2.6299999999999102E-2</v>
      </c>
      <c r="F246" s="2">
        <f t="shared" si="34"/>
        <v>0.20575346816517598</v>
      </c>
      <c r="G246" s="2">
        <f t="shared" si="34"/>
        <v>0.17423452822594224</v>
      </c>
      <c r="H246" s="2">
        <f t="shared" si="31"/>
        <v>1.1808995051678901</v>
      </c>
      <c r="I246" s="2">
        <f t="shared" si="32"/>
        <v>54.147359948022086</v>
      </c>
    </row>
    <row r="247" spans="1:9" ht="13.5" x14ac:dyDescent="0.25">
      <c r="A247" s="3">
        <f>TITRES_STAT!B250</f>
        <v>42366</v>
      </c>
      <c r="B247" s="6">
        <f>TITRES_STAT!D250</f>
        <v>27.9556</v>
      </c>
      <c r="C247" s="2">
        <f t="shared" si="27"/>
        <v>8.8000000000008072E-3</v>
      </c>
      <c r="D247" s="2">
        <f t="shared" si="28"/>
        <v>8.8000000000008072E-3</v>
      </c>
      <c r="E247" s="2">
        <f t="shared" si="29"/>
        <v>0</v>
      </c>
      <c r="F247" s="2">
        <f t="shared" si="34"/>
        <v>0.1916853632962349</v>
      </c>
      <c r="G247" s="2">
        <f t="shared" si="34"/>
        <v>0.1617892047812321</v>
      </c>
      <c r="H247" s="2">
        <f t="shared" si="31"/>
        <v>1.1847846310600745</v>
      </c>
      <c r="I247" s="2">
        <f t="shared" si="32"/>
        <v>54.228898089840911</v>
      </c>
    </row>
    <row r="248" spans="1:9" ht="13.5" x14ac:dyDescent="0.25">
      <c r="A248" s="3">
        <f>TITRES_STAT!B251</f>
        <v>42367</v>
      </c>
      <c r="B248" s="6">
        <f>TITRES_STAT!D251</f>
        <v>27.903099999999998</v>
      </c>
      <c r="C248" s="2">
        <f t="shared" si="27"/>
        <v>-5.250000000000199E-2</v>
      </c>
      <c r="D248" s="2">
        <f t="shared" si="28"/>
        <v>0</v>
      </c>
      <c r="E248" s="2">
        <f t="shared" si="29"/>
        <v>5.250000000000199E-2</v>
      </c>
      <c r="F248" s="2">
        <f t="shared" si="34"/>
        <v>0.17799355163221814</v>
      </c>
      <c r="G248" s="2">
        <f t="shared" si="34"/>
        <v>0.15398283301114421</v>
      </c>
      <c r="H248" s="2">
        <f t="shared" si="31"/>
        <v>1.1559311395403162</v>
      </c>
      <c r="I248" s="2">
        <f t="shared" si="32"/>
        <v>53.616329313132965</v>
      </c>
    </row>
    <row r="249" spans="1:9" ht="13.5" x14ac:dyDescent="0.25">
      <c r="A249" s="3">
        <f>TITRES_STAT!B252</f>
        <v>42368</v>
      </c>
      <c r="B249" s="6">
        <f>TITRES_STAT!D252</f>
        <v>28.690300000000001</v>
      </c>
      <c r="C249" s="2">
        <f t="shared" si="27"/>
        <v>0.78720000000000212</v>
      </c>
      <c r="D249" s="2">
        <f t="shared" si="28"/>
        <v>0.78720000000000212</v>
      </c>
      <c r="E249" s="2">
        <f t="shared" si="29"/>
        <v>0</v>
      </c>
      <c r="F249" s="2">
        <f t="shared" si="34"/>
        <v>0.22150829794420271</v>
      </c>
      <c r="G249" s="2">
        <f t="shared" si="34"/>
        <v>0.14298405922463389</v>
      </c>
      <c r="H249" s="2">
        <f t="shared" si="31"/>
        <v>1.5491817699496415</v>
      </c>
      <c r="I249" s="2">
        <f t="shared" si="32"/>
        <v>60.771726371644547</v>
      </c>
    </row>
    <row r="250" spans="1:9" ht="13.5" x14ac:dyDescent="0.25">
      <c r="A250" s="3">
        <f>TITRES_STAT!B253</f>
        <v>42369</v>
      </c>
      <c r="B250" s="6">
        <f>TITRES_STAT!D253</f>
        <v>28.865300000000001</v>
      </c>
      <c r="C250" s="2">
        <f t="shared" si="27"/>
        <v>0.17500000000000071</v>
      </c>
      <c r="D250" s="2">
        <f t="shared" si="28"/>
        <v>0.17500000000000071</v>
      </c>
      <c r="E250" s="2">
        <f t="shared" si="29"/>
        <v>0</v>
      </c>
      <c r="F250" s="2">
        <f t="shared" si="34"/>
        <v>0.218186276662474</v>
      </c>
      <c r="G250" s="2">
        <f t="shared" si="34"/>
        <v>0.13277091213716005</v>
      </c>
      <c r="H250" s="2">
        <f t="shared" si="31"/>
        <v>1.6433288975003419</v>
      </c>
      <c r="I250" s="2">
        <f t="shared" si="32"/>
        <v>62.168915077285774</v>
      </c>
    </row>
    <row r="251" spans="1:9" ht="13.5" x14ac:dyDescent="0.25">
      <c r="A251" s="3">
        <f>TITRES_STAT!B254</f>
        <v>42373</v>
      </c>
      <c r="B251" s="6">
        <f>TITRES_STAT!D254</f>
        <v>28.865300000000001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0.20260154261515442</v>
      </c>
      <c r="G251" s="2">
        <f t="shared" si="34"/>
        <v>0.12328727555593433</v>
      </c>
      <c r="H251" s="2">
        <f t="shared" si="31"/>
        <v>1.6433288975003419</v>
      </c>
      <c r="I251" s="2">
        <f t="shared" si="32"/>
        <v>62.168915077285774</v>
      </c>
    </row>
    <row r="252" spans="1:9" ht="13.5" x14ac:dyDescent="0.25">
      <c r="A252" s="3">
        <f>TITRES_STAT!B255</f>
        <v>42374</v>
      </c>
      <c r="B252" s="6">
        <f>TITRES_STAT!D255</f>
        <v>28.865300000000001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0.1881300038569291</v>
      </c>
      <c r="G252" s="2">
        <f t="shared" si="34"/>
        <v>0.11448104158765331</v>
      </c>
      <c r="H252" s="2">
        <f t="shared" si="31"/>
        <v>1.6433288975003419</v>
      </c>
      <c r="I252" s="2">
        <f t="shared" si="32"/>
        <v>62.168915077285774</v>
      </c>
    </row>
    <row r="253" spans="1:9" ht="13.5" x14ac:dyDescent="0.25">
      <c r="A253" s="3">
        <f>TITRES_STAT!B256</f>
        <v>42375</v>
      </c>
      <c r="B253" s="6">
        <f>TITRES_STAT!D256</f>
        <v>28.865300000000001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0.17469214643857703</v>
      </c>
      <c r="G253" s="2">
        <f t="shared" si="35"/>
        <v>0.10630382433139236</v>
      </c>
      <c r="H253" s="2">
        <f t="shared" si="31"/>
        <v>1.6433288975003419</v>
      </c>
      <c r="I253" s="2">
        <f t="shared" si="32"/>
        <v>62.168915077285774</v>
      </c>
    </row>
    <row r="254" spans="1:9" ht="13.5" x14ac:dyDescent="0.25">
      <c r="A254" s="3">
        <f>TITRES_STAT!B257</f>
        <v>42376</v>
      </c>
      <c r="B254" s="6">
        <f>TITRES_STAT!D257</f>
        <v>28.5154</v>
      </c>
      <c r="C254" s="2">
        <f t="shared" si="27"/>
        <v>-0.34990000000000165</v>
      </c>
      <c r="D254" s="2">
        <f t="shared" si="28"/>
        <v>0</v>
      </c>
      <c r="E254" s="2">
        <f t="shared" si="29"/>
        <v>0.34990000000000165</v>
      </c>
      <c r="F254" s="2">
        <f t="shared" si="35"/>
        <v>0.16221413597867868</v>
      </c>
      <c r="G254" s="2">
        <f t="shared" si="35"/>
        <v>0.12370355116486445</v>
      </c>
      <c r="H254" s="2">
        <f t="shared" si="31"/>
        <v>1.3113134946505269</v>
      </c>
      <c r="I254" s="2">
        <f t="shared" si="32"/>
        <v>56.734557976904767</v>
      </c>
    </row>
    <row r="255" spans="1:9" ht="13.5" x14ac:dyDescent="0.25">
      <c r="A255" s="3">
        <f>TITRES_STAT!B258</f>
        <v>42377</v>
      </c>
      <c r="B255" s="6">
        <f>TITRES_STAT!D258</f>
        <v>28.427900000000001</v>
      </c>
      <c r="C255" s="2">
        <f t="shared" si="27"/>
        <v>-8.7499999999998579E-2</v>
      </c>
      <c r="D255" s="2">
        <f t="shared" si="28"/>
        <v>0</v>
      </c>
      <c r="E255" s="2">
        <f t="shared" si="29"/>
        <v>8.7499999999998579E-2</v>
      </c>
      <c r="F255" s="2">
        <f t="shared" si="35"/>
        <v>0.15062741198020163</v>
      </c>
      <c r="G255" s="2">
        <f t="shared" si="35"/>
        <v>0.12111758322451689</v>
      </c>
      <c r="H255" s="2">
        <f t="shared" si="31"/>
        <v>1.2436461161958794</v>
      </c>
      <c r="I255" s="2">
        <f t="shared" si="32"/>
        <v>55.42969130552958</v>
      </c>
    </row>
    <row r="256" spans="1:9" ht="13.5" x14ac:dyDescent="0.25">
      <c r="A256" s="3">
        <f>TITRES_STAT!B259</f>
        <v>42380</v>
      </c>
      <c r="B256" s="6">
        <f>TITRES_STAT!D259</f>
        <v>27.640699999999999</v>
      </c>
      <c r="C256" s="2">
        <f t="shared" si="27"/>
        <v>-0.78720000000000212</v>
      </c>
      <c r="D256" s="2">
        <f t="shared" si="28"/>
        <v>0</v>
      </c>
      <c r="E256" s="2">
        <f t="shared" si="29"/>
        <v>0.78720000000000212</v>
      </c>
      <c r="F256" s="2">
        <f t="shared" si="35"/>
        <v>0.13986831112447293</v>
      </c>
      <c r="G256" s="2">
        <f t="shared" si="35"/>
        <v>0.16869489870848012</v>
      </c>
      <c r="H256" s="2">
        <f t="shared" si="31"/>
        <v>0.82911998048131785</v>
      </c>
      <c r="I256" s="2">
        <f t="shared" si="32"/>
        <v>45.328900746201555</v>
      </c>
    </row>
    <row r="257" spans="1:9" ht="13.5" x14ac:dyDescent="0.25">
      <c r="A257" s="3">
        <f>TITRES_STAT!B260</f>
        <v>42381</v>
      </c>
      <c r="B257" s="6">
        <f>TITRES_STAT!D260</f>
        <v>26.8184</v>
      </c>
      <c r="C257" s="2">
        <f t="shared" si="27"/>
        <v>-0.82229999999999848</v>
      </c>
      <c r="D257" s="2">
        <f t="shared" si="28"/>
        <v>0</v>
      </c>
      <c r="E257" s="2">
        <f t="shared" si="29"/>
        <v>0.82229999999999848</v>
      </c>
      <c r="F257" s="2">
        <f t="shared" si="35"/>
        <v>0.12987771747272486</v>
      </c>
      <c r="G257" s="2">
        <f t="shared" si="35"/>
        <v>0.21538097737216</v>
      </c>
      <c r="H257" s="2">
        <f t="shared" si="31"/>
        <v>0.60301387363614389</v>
      </c>
      <c r="I257" s="2">
        <f t="shared" si="32"/>
        <v>37.61750809232344</v>
      </c>
    </row>
    <row r="258" spans="1:9" ht="13.5" x14ac:dyDescent="0.25">
      <c r="A258" s="3">
        <f>TITRES_STAT!B261</f>
        <v>42382</v>
      </c>
      <c r="B258" s="6">
        <f>TITRES_STAT!D261</f>
        <v>27.107099999999999</v>
      </c>
      <c r="C258" s="2">
        <f t="shared" si="27"/>
        <v>0.28869999999999862</v>
      </c>
      <c r="D258" s="2">
        <f t="shared" si="28"/>
        <v>0.28869999999999862</v>
      </c>
      <c r="E258" s="2">
        <f t="shared" si="29"/>
        <v>0</v>
      </c>
      <c r="F258" s="2">
        <f t="shared" si="35"/>
        <v>0.14122216622467298</v>
      </c>
      <c r="G258" s="2">
        <f t="shared" si="35"/>
        <v>0.19999662184557712</v>
      </c>
      <c r="H258" s="2">
        <f t="shared" si="31"/>
        <v>0.70612275808195646</v>
      </c>
      <c r="I258" s="2">
        <f t="shared" si="32"/>
        <v>41.387570427569237</v>
      </c>
    </row>
    <row r="259" spans="1:9" ht="13.5" x14ac:dyDescent="0.25">
      <c r="A259" s="3">
        <f>TITRES_STAT!B262</f>
        <v>42384</v>
      </c>
      <c r="B259" s="6">
        <f>TITRES_STAT!D262</f>
        <v>27.072099999999999</v>
      </c>
      <c r="C259" s="2">
        <f t="shared" ref="C259:C322" si="36">B259-B258</f>
        <v>-3.5000000000000142E-2</v>
      </c>
      <c r="D259" s="2">
        <f t="shared" ref="D259:D322" si="37">IF(C259&gt;0,C259,0)</f>
        <v>0</v>
      </c>
      <c r="E259" s="2">
        <f t="shared" ref="E259:E322" si="38">IF(C259&lt;0,-C259,0)</f>
        <v>3.5000000000000142E-2</v>
      </c>
      <c r="F259" s="2">
        <f t="shared" si="35"/>
        <v>0.13113486863719634</v>
      </c>
      <c r="G259" s="2">
        <f t="shared" si="35"/>
        <v>0.18821114885660734</v>
      </c>
      <c r="H259" s="2">
        <f t="shared" si="31"/>
        <v>0.69674336209011845</v>
      </c>
      <c r="I259" s="2">
        <f t="shared" si="32"/>
        <v>41.063567871091671</v>
      </c>
    </row>
    <row r="260" spans="1:9" ht="13.5" x14ac:dyDescent="0.25">
      <c r="A260" s="3">
        <f>TITRES_STAT!B263</f>
        <v>42387</v>
      </c>
      <c r="B260" s="6">
        <f>TITRES_STAT!D263</f>
        <v>27.6844</v>
      </c>
      <c r="C260" s="2">
        <f t="shared" si="36"/>
        <v>0.61230000000000118</v>
      </c>
      <c r="D260" s="2">
        <f t="shared" si="37"/>
        <v>0.61230000000000118</v>
      </c>
      <c r="E260" s="2">
        <f t="shared" si="38"/>
        <v>0</v>
      </c>
      <c r="F260" s="2">
        <f t="shared" si="35"/>
        <v>0.16550380659168237</v>
      </c>
      <c r="G260" s="2">
        <f t="shared" si="35"/>
        <v>0.17476749536684966</v>
      </c>
      <c r="H260" s="2">
        <f t="shared" si="31"/>
        <v>0.94699421219190605</v>
      </c>
      <c r="I260" s="2">
        <f t="shared" si="32"/>
        <v>48.638779009301196</v>
      </c>
    </row>
    <row r="261" spans="1:9" ht="13.5" x14ac:dyDescent="0.25">
      <c r="A261" s="3">
        <f>TITRES_STAT!B264</f>
        <v>42388</v>
      </c>
      <c r="B261" s="6">
        <f>TITRES_STAT!D264</f>
        <v>27.693100000000001</v>
      </c>
      <c r="C261" s="2">
        <f t="shared" si="36"/>
        <v>8.7000000000010402E-3</v>
      </c>
      <c r="D261" s="2">
        <f t="shared" si="37"/>
        <v>8.7000000000010402E-3</v>
      </c>
      <c r="E261" s="2">
        <f t="shared" si="38"/>
        <v>0</v>
      </c>
      <c r="F261" s="2">
        <f t="shared" si="35"/>
        <v>0.15430353469227656</v>
      </c>
      <c r="G261" s="2">
        <f t="shared" si="35"/>
        <v>0.16228410284064612</v>
      </c>
      <c r="H261" s="2">
        <f t="shared" si="31"/>
        <v>0.95082347556737568</v>
      </c>
      <c r="I261" s="2">
        <f t="shared" si="32"/>
        <v>48.73959573870922</v>
      </c>
    </row>
    <row r="262" spans="1:9" ht="13.5" x14ac:dyDescent="0.25">
      <c r="A262" s="3">
        <f>TITRES_STAT!B265</f>
        <v>42389</v>
      </c>
      <c r="B262" s="6">
        <f>TITRES_STAT!D265</f>
        <v>26.870899999999999</v>
      </c>
      <c r="C262" s="2">
        <f t="shared" si="36"/>
        <v>-0.82220000000000226</v>
      </c>
      <c r="D262" s="2">
        <f t="shared" si="37"/>
        <v>0</v>
      </c>
      <c r="E262" s="2">
        <f t="shared" si="38"/>
        <v>0.82220000000000226</v>
      </c>
      <c r="F262" s="2">
        <f t="shared" si="35"/>
        <v>0.14328185364282822</v>
      </c>
      <c r="G262" s="2">
        <f t="shared" si="35"/>
        <v>0.20942095263774299</v>
      </c>
      <c r="H262" s="2">
        <f t="shared" si="31"/>
        <v>0.68418108044173409</v>
      </c>
      <c r="I262" s="2">
        <f t="shared" si="32"/>
        <v>40.623961899766989</v>
      </c>
    </row>
    <row r="263" spans="1:9" ht="13.5" x14ac:dyDescent="0.25">
      <c r="A263" s="3">
        <f>TITRES_STAT!B266</f>
        <v>42390</v>
      </c>
      <c r="B263" s="6">
        <f>TITRES_STAT!D266</f>
        <v>26.2499</v>
      </c>
      <c r="C263" s="2">
        <f t="shared" si="36"/>
        <v>-0.62099999999999866</v>
      </c>
      <c r="D263" s="2">
        <f t="shared" si="37"/>
        <v>0</v>
      </c>
      <c r="E263" s="2">
        <f t="shared" si="38"/>
        <v>0.62099999999999866</v>
      </c>
      <c r="F263" s="2">
        <f t="shared" si="35"/>
        <v>0.13304743552548334</v>
      </c>
      <c r="G263" s="2">
        <f t="shared" si="35"/>
        <v>0.23881945602076127</v>
      </c>
      <c r="H263" s="2">
        <f t="shared" si="31"/>
        <v>0.55710467539929887</v>
      </c>
      <c r="I263" s="2">
        <f t="shared" si="32"/>
        <v>35.778241771474796</v>
      </c>
    </row>
    <row r="264" spans="1:9" ht="13.5" x14ac:dyDescent="0.25">
      <c r="A264" s="3">
        <f>TITRES_STAT!B267</f>
        <v>42391</v>
      </c>
      <c r="B264" s="6">
        <f>TITRES_STAT!D267</f>
        <v>25.366399999999999</v>
      </c>
      <c r="C264" s="2">
        <f t="shared" si="36"/>
        <v>-0.88350000000000151</v>
      </c>
      <c r="D264" s="2">
        <f t="shared" si="37"/>
        <v>0</v>
      </c>
      <c r="E264" s="2">
        <f t="shared" si="38"/>
        <v>0.88350000000000151</v>
      </c>
      <c r="F264" s="2">
        <f t="shared" si="35"/>
        <v>0.1235440472736631</v>
      </c>
      <c r="G264" s="2">
        <f t="shared" si="35"/>
        <v>0.28486806630499267</v>
      </c>
      <c r="H264" s="2">
        <f t="shared" si="31"/>
        <v>0.43368865059585598</v>
      </c>
      <c r="I264" s="2">
        <f t="shared" si="32"/>
        <v>30.249848906567706</v>
      </c>
    </row>
    <row r="265" spans="1:9" ht="13.5" x14ac:dyDescent="0.25">
      <c r="A265" s="3">
        <f>TITRES_STAT!B268</f>
        <v>42394</v>
      </c>
      <c r="B265" s="6">
        <f>TITRES_STAT!D268</f>
        <v>24.929099999999998</v>
      </c>
      <c r="C265" s="2">
        <f t="shared" si="36"/>
        <v>-0.43730000000000047</v>
      </c>
      <c r="D265" s="2">
        <f t="shared" si="37"/>
        <v>0</v>
      </c>
      <c r="E265" s="2">
        <f t="shared" si="38"/>
        <v>0.43730000000000047</v>
      </c>
      <c r="F265" s="2">
        <f t="shared" si="35"/>
        <v>0.11471947246840145</v>
      </c>
      <c r="G265" s="2">
        <f t="shared" si="35"/>
        <v>0.29575606156892181</v>
      </c>
      <c r="H265" s="2">
        <f t="shared" si="31"/>
        <v>0.38788544809475589</v>
      </c>
      <c r="I265" s="2">
        <f t="shared" si="32"/>
        <v>27.947944019964496</v>
      </c>
    </row>
    <row r="266" spans="1:9" ht="13.5" x14ac:dyDescent="0.25">
      <c r="A266" s="3">
        <f>TITRES_STAT!B269</f>
        <v>42395</v>
      </c>
      <c r="B266" s="6">
        <f>TITRES_STAT!D269</f>
        <v>24.316800000000001</v>
      </c>
      <c r="C266" s="2">
        <f t="shared" si="36"/>
        <v>-0.61229999999999762</v>
      </c>
      <c r="D266" s="2">
        <f t="shared" si="37"/>
        <v>0</v>
      </c>
      <c r="E266" s="2">
        <f t="shared" si="38"/>
        <v>0.61229999999999762</v>
      </c>
      <c r="F266" s="2">
        <f t="shared" si="35"/>
        <v>0.10652522443494419</v>
      </c>
      <c r="G266" s="2">
        <f t="shared" si="35"/>
        <v>0.31836634288542726</v>
      </c>
      <c r="H266" s="2">
        <f t="shared" si="31"/>
        <v>0.3345995166118429</v>
      </c>
      <c r="I266" s="2">
        <f t="shared" si="32"/>
        <v>25.071155237737017</v>
      </c>
    </row>
    <row r="267" spans="1:9" ht="13.5" x14ac:dyDescent="0.25">
      <c r="A267" s="3">
        <f>TITRES_STAT!B270</f>
        <v>42396</v>
      </c>
      <c r="B267" s="6">
        <f>TITRES_STAT!D270</f>
        <v>24.360499999999998</v>
      </c>
      <c r="C267" s="2">
        <f t="shared" si="36"/>
        <v>4.369999999999763E-2</v>
      </c>
      <c r="D267" s="2">
        <f t="shared" si="37"/>
        <v>4.369999999999763E-2</v>
      </c>
      <c r="E267" s="2">
        <f t="shared" si="38"/>
        <v>0</v>
      </c>
      <c r="F267" s="2">
        <f t="shared" si="35"/>
        <v>0.10203770840387659</v>
      </c>
      <c r="G267" s="2">
        <f t="shared" si="35"/>
        <v>0.29562588982218246</v>
      </c>
      <c r="H267" s="2">
        <f t="shared" si="31"/>
        <v>0.34515822841244309</v>
      </c>
      <c r="I267" s="2">
        <f t="shared" si="32"/>
        <v>25.659303204783512</v>
      </c>
    </row>
    <row r="268" spans="1:9" ht="13.5" x14ac:dyDescent="0.25">
      <c r="A268" s="3">
        <f>TITRES_STAT!B271</f>
        <v>42397</v>
      </c>
      <c r="B268" s="6">
        <f>TITRES_STAT!D271</f>
        <v>25.086500000000001</v>
      </c>
      <c r="C268" s="2">
        <f t="shared" si="36"/>
        <v>0.72600000000000264</v>
      </c>
      <c r="D268" s="2">
        <f t="shared" si="37"/>
        <v>0.72600000000000264</v>
      </c>
      <c r="E268" s="2">
        <f t="shared" si="38"/>
        <v>0</v>
      </c>
      <c r="F268" s="2">
        <f t="shared" si="35"/>
        <v>0.14660644351788557</v>
      </c>
      <c r="G268" s="2">
        <f t="shared" si="35"/>
        <v>0.27450975483488371</v>
      </c>
      <c r="H268" s="2">
        <f t="shared" si="31"/>
        <v>0.53406642545751659</v>
      </c>
      <c r="I268" s="2">
        <f t="shared" si="32"/>
        <v>34.813774462095907</v>
      </c>
    </row>
    <row r="269" spans="1:9" ht="13.5" x14ac:dyDescent="0.25">
      <c r="A269" s="3">
        <f>TITRES_STAT!B272</f>
        <v>42398</v>
      </c>
      <c r="B269" s="6">
        <f>TITRES_STAT!D272</f>
        <v>25.0166</v>
      </c>
      <c r="C269" s="2">
        <f t="shared" si="36"/>
        <v>-6.9900000000000517E-2</v>
      </c>
      <c r="D269" s="2">
        <f t="shared" si="37"/>
        <v>0</v>
      </c>
      <c r="E269" s="2">
        <f t="shared" si="38"/>
        <v>6.9900000000000517E-2</v>
      </c>
      <c r="F269" s="2">
        <f t="shared" ref="F269:G284" si="39">((F268*13)+D269)/14</f>
        <v>0.13613455469517946</v>
      </c>
      <c r="G269" s="2">
        <f t="shared" si="39"/>
        <v>0.25989477234667774</v>
      </c>
      <c r="H269" s="2">
        <f t="shared" si="31"/>
        <v>0.52380643698976537</v>
      </c>
      <c r="I269" s="2">
        <f t="shared" si="32"/>
        <v>34.374867061496957</v>
      </c>
    </row>
    <row r="270" spans="1:9" ht="13.5" x14ac:dyDescent="0.25">
      <c r="A270" s="3">
        <f>TITRES_STAT!B273</f>
        <v>42401</v>
      </c>
      <c r="B270" s="6">
        <f>TITRES_STAT!D273</f>
        <v>25.366399999999999</v>
      </c>
      <c r="C270" s="2">
        <f t="shared" si="36"/>
        <v>0.34979999999999833</v>
      </c>
      <c r="D270" s="2">
        <f t="shared" si="37"/>
        <v>0.34979999999999833</v>
      </c>
      <c r="E270" s="2">
        <f t="shared" si="38"/>
        <v>0</v>
      </c>
      <c r="F270" s="2">
        <f t="shared" si="39"/>
        <v>0.15139637221695224</v>
      </c>
      <c r="G270" s="2">
        <f t="shared" si="39"/>
        <v>0.24133086003620075</v>
      </c>
      <c r="H270" s="2">
        <f t="shared" si="31"/>
        <v>0.62733946331704982</v>
      </c>
      <c r="I270" s="2">
        <f t="shared" si="32"/>
        <v>38.550006157801079</v>
      </c>
    </row>
    <row r="271" spans="1:9" ht="13.5" x14ac:dyDescent="0.25">
      <c r="A271" s="3">
        <f>TITRES_STAT!B274</f>
        <v>42402</v>
      </c>
      <c r="B271" s="6">
        <f>TITRES_STAT!D274</f>
        <v>25.4102</v>
      </c>
      <c r="C271" s="2">
        <f t="shared" si="36"/>
        <v>4.3800000000000949E-2</v>
      </c>
      <c r="D271" s="2">
        <f t="shared" si="37"/>
        <v>4.3800000000000949E-2</v>
      </c>
      <c r="E271" s="2">
        <f t="shared" si="38"/>
        <v>0</v>
      </c>
      <c r="F271" s="2">
        <f t="shared" si="39"/>
        <v>0.14371091705859859</v>
      </c>
      <c r="G271" s="2">
        <f t="shared" si="39"/>
        <v>0.22409294146218642</v>
      </c>
      <c r="H271" s="2">
        <f t="shared" si="31"/>
        <v>0.64130050737384992</v>
      </c>
      <c r="I271" s="2">
        <f t="shared" si="32"/>
        <v>39.072705119671092</v>
      </c>
    </row>
    <row r="272" spans="1:9" ht="13.5" x14ac:dyDescent="0.25">
      <c r="A272" s="3">
        <f>TITRES_STAT!B275</f>
        <v>42403</v>
      </c>
      <c r="B272" s="6">
        <f>TITRES_STAT!D275</f>
        <v>25.803799999999999</v>
      </c>
      <c r="C272" s="2">
        <f t="shared" si="36"/>
        <v>0.39359999999999928</v>
      </c>
      <c r="D272" s="2">
        <f t="shared" si="37"/>
        <v>0.39359999999999928</v>
      </c>
      <c r="E272" s="2">
        <f t="shared" si="38"/>
        <v>0</v>
      </c>
      <c r="F272" s="2">
        <f t="shared" si="39"/>
        <v>0.16156013726869864</v>
      </c>
      <c r="G272" s="2">
        <f t="shared" si="39"/>
        <v>0.20808630278631596</v>
      </c>
      <c r="H272" s="2">
        <f t="shared" si="31"/>
        <v>0.77640928357790528</v>
      </c>
      <c r="I272" s="2">
        <f t="shared" si="32"/>
        <v>43.706666631133686</v>
      </c>
    </row>
    <row r="273" spans="1:9" ht="13.5" x14ac:dyDescent="0.25">
      <c r="A273" s="3">
        <f>TITRES_STAT!B276</f>
        <v>42404</v>
      </c>
      <c r="B273" s="6">
        <f>TITRES_STAT!D276</f>
        <v>25.366399999999999</v>
      </c>
      <c r="C273" s="2">
        <f t="shared" si="36"/>
        <v>-0.43740000000000023</v>
      </c>
      <c r="D273" s="2">
        <f t="shared" si="37"/>
        <v>0</v>
      </c>
      <c r="E273" s="2">
        <f t="shared" si="38"/>
        <v>0.43740000000000023</v>
      </c>
      <c r="F273" s="2">
        <f t="shared" si="39"/>
        <v>0.15002012746379159</v>
      </c>
      <c r="G273" s="2">
        <f t="shared" si="39"/>
        <v>0.2244658525872934</v>
      </c>
      <c r="H273" s="2">
        <f t="shared" ref="H273:H336" si="40">F273/G273</f>
        <v>0.66834276008841775</v>
      </c>
      <c r="I273" s="2">
        <f t="shared" ref="I273:I336" si="41">IF(G273=0,100,100-(100/(1+H273)))</f>
        <v>40.060278743499765</v>
      </c>
    </row>
    <row r="274" spans="1:9" ht="13.5" x14ac:dyDescent="0.25">
      <c r="A274" s="3">
        <f>TITRES_STAT!B277</f>
        <v>42405</v>
      </c>
      <c r="B274" s="6">
        <f>TITRES_STAT!D277</f>
        <v>25.366399999999999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0.13930440407352077</v>
      </c>
      <c r="G274" s="2">
        <f t="shared" si="39"/>
        <v>0.20843257740248672</v>
      </c>
      <c r="H274" s="2">
        <f t="shared" si="40"/>
        <v>0.66834276008841786</v>
      </c>
      <c r="I274" s="2">
        <f t="shared" si="41"/>
        <v>40.060278743499779</v>
      </c>
    </row>
    <row r="275" spans="1:9" ht="13.5" x14ac:dyDescent="0.25">
      <c r="A275" s="3">
        <f>TITRES_STAT!B278</f>
        <v>42408</v>
      </c>
      <c r="B275" s="6">
        <f>TITRES_STAT!D278</f>
        <v>25.366399999999999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0.12935408949684071</v>
      </c>
      <c r="G275" s="2">
        <f t="shared" si="39"/>
        <v>0.19354453615945194</v>
      </c>
      <c r="H275" s="2">
        <f t="shared" si="40"/>
        <v>0.66834276008841786</v>
      </c>
      <c r="I275" s="2">
        <f t="shared" si="41"/>
        <v>40.060278743499779</v>
      </c>
    </row>
    <row r="276" spans="1:9" ht="13.5" x14ac:dyDescent="0.25">
      <c r="A276" s="3">
        <f>TITRES_STAT!B279</f>
        <v>42409</v>
      </c>
      <c r="B276" s="6">
        <f>TITRES_STAT!D279</f>
        <v>25.366399999999999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0.1201145116756378</v>
      </c>
      <c r="G276" s="2">
        <f t="shared" si="39"/>
        <v>0.17971992643377679</v>
      </c>
      <c r="H276" s="2">
        <f t="shared" si="40"/>
        <v>0.66834276008841798</v>
      </c>
      <c r="I276" s="2">
        <f t="shared" si="41"/>
        <v>40.060278743499779</v>
      </c>
    </row>
    <row r="277" spans="1:9" ht="13.5" x14ac:dyDescent="0.25">
      <c r="A277" s="3">
        <f>TITRES_STAT!B280</f>
        <v>42410</v>
      </c>
      <c r="B277" s="6">
        <f>TITRES_STAT!D280</f>
        <v>25.121500000000001</v>
      </c>
      <c r="C277" s="2">
        <f t="shared" si="36"/>
        <v>-0.24489999999999768</v>
      </c>
      <c r="D277" s="2">
        <f t="shared" si="37"/>
        <v>0</v>
      </c>
      <c r="E277" s="2">
        <f t="shared" si="38"/>
        <v>0.24489999999999768</v>
      </c>
      <c r="F277" s="2">
        <f t="shared" si="39"/>
        <v>0.11153490369880655</v>
      </c>
      <c r="G277" s="2">
        <f t="shared" si="39"/>
        <v>0.18437564597422115</v>
      </c>
      <c r="H277" s="2">
        <f t="shared" si="40"/>
        <v>0.60493295147234916</v>
      </c>
      <c r="I277" s="2">
        <f t="shared" si="41"/>
        <v>37.692101150854299</v>
      </c>
    </row>
    <row r="278" spans="1:9" ht="13.5" x14ac:dyDescent="0.25">
      <c r="A278" s="3">
        <f>TITRES_STAT!B281</f>
        <v>42411</v>
      </c>
      <c r="B278" s="6">
        <f>TITRES_STAT!D281</f>
        <v>25.103999999999999</v>
      </c>
      <c r="C278" s="2">
        <f t="shared" si="36"/>
        <v>-1.7500000000001847E-2</v>
      </c>
      <c r="D278" s="2">
        <f t="shared" si="37"/>
        <v>0</v>
      </c>
      <c r="E278" s="2">
        <f t="shared" si="38"/>
        <v>1.7500000000001847E-2</v>
      </c>
      <c r="F278" s="2">
        <f t="shared" si="39"/>
        <v>0.1035681248631775</v>
      </c>
      <c r="G278" s="2">
        <f t="shared" si="39"/>
        <v>0.17245595697606264</v>
      </c>
      <c r="H278" s="2">
        <f t="shared" si="40"/>
        <v>0.60054825985253169</v>
      </c>
      <c r="I278" s="2">
        <f t="shared" si="41"/>
        <v>37.521409064407962</v>
      </c>
    </row>
    <row r="279" spans="1:9" ht="13.5" x14ac:dyDescent="0.25">
      <c r="A279" s="3">
        <f>TITRES_STAT!B282</f>
        <v>42412</v>
      </c>
      <c r="B279" s="6">
        <f>TITRES_STAT!D282</f>
        <v>25.103999999999999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9.617040165866482E-2</v>
      </c>
      <c r="G279" s="2">
        <f t="shared" si="39"/>
        <v>0.1601376743349153</v>
      </c>
      <c r="H279" s="2">
        <f t="shared" si="40"/>
        <v>0.6005482598525318</v>
      </c>
      <c r="I279" s="2">
        <f t="shared" si="41"/>
        <v>37.521409064407962</v>
      </c>
    </row>
    <row r="280" spans="1:9" ht="13.5" x14ac:dyDescent="0.25">
      <c r="A280" s="3">
        <f>TITRES_STAT!B283</f>
        <v>42415</v>
      </c>
      <c r="B280" s="6">
        <f>TITRES_STAT!D283</f>
        <v>25.095300000000002</v>
      </c>
      <c r="C280" s="2">
        <f t="shared" si="36"/>
        <v>-8.6999999999974875E-3</v>
      </c>
      <c r="D280" s="2">
        <f t="shared" si="37"/>
        <v>0</v>
      </c>
      <c r="E280" s="2">
        <f t="shared" si="38"/>
        <v>8.6999999999974875E-3</v>
      </c>
      <c r="F280" s="2">
        <f t="shared" si="39"/>
        <v>8.9301087254474484E-2</v>
      </c>
      <c r="G280" s="2">
        <f t="shared" si="39"/>
        <v>0.14932069759670688</v>
      </c>
      <c r="H280" s="2">
        <f t="shared" si="40"/>
        <v>0.59804895564889149</v>
      </c>
      <c r="I280" s="2">
        <f t="shared" si="41"/>
        <v>37.423694282635559</v>
      </c>
    </row>
    <row r="281" spans="1:9" ht="13.5" x14ac:dyDescent="0.25">
      <c r="A281" s="3">
        <f>TITRES_STAT!B284</f>
        <v>42416</v>
      </c>
      <c r="B281" s="6">
        <f>TITRES_STAT!D284</f>
        <v>24.8416</v>
      </c>
      <c r="C281" s="2">
        <f t="shared" si="36"/>
        <v>-0.25370000000000203</v>
      </c>
      <c r="D281" s="2">
        <f t="shared" si="37"/>
        <v>0</v>
      </c>
      <c r="E281" s="2">
        <f t="shared" si="38"/>
        <v>0.25370000000000203</v>
      </c>
      <c r="F281" s="2">
        <f t="shared" si="39"/>
        <v>8.2922438164869175E-2</v>
      </c>
      <c r="G281" s="2">
        <f t="shared" si="39"/>
        <v>0.15677636205408513</v>
      </c>
      <c r="H281" s="2">
        <f t="shared" si="40"/>
        <v>0.52892181626374501</v>
      </c>
      <c r="I281" s="2">
        <f t="shared" si="41"/>
        <v>34.594431882480507</v>
      </c>
    </row>
    <row r="282" spans="1:9" ht="13.5" x14ac:dyDescent="0.25">
      <c r="A282" s="3">
        <f>TITRES_STAT!B285</f>
        <v>42417</v>
      </c>
      <c r="B282" s="6">
        <f>TITRES_STAT!D285</f>
        <v>24.8416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7.6999406867378523E-2</v>
      </c>
      <c r="G282" s="2">
        <f t="shared" si="39"/>
        <v>0.14557805047879332</v>
      </c>
      <c r="H282" s="2">
        <f t="shared" si="40"/>
        <v>0.52892181626374501</v>
      </c>
      <c r="I282" s="2">
        <f t="shared" si="41"/>
        <v>34.594431882480507</v>
      </c>
    </row>
    <row r="283" spans="1:9" ht="13.5" x14ac:dyDescent="0.25">
      <c r="A283" s="3">
        <f>TITRES_STAT!B286</f>
        <v>42418</v>
      </c>
      <c r="B283" s="6">
        <f>TITRES_STAT!D286</f>
        <v>24.666699999999999</v>
      </c>
      <c r="C283" s="2">
        <f t="shared" si="36"/>
        <v>-0.17490000000000094</v>
      </c>
      <c r="D283" s="2">
        <f t="shared" si="37"/>
        <v>0</v>
      </c>
      <c r="E283" s="2">
        <f t="shared" si="38"/>
        <v>0.17490000000000094</v>
      </c>
      <c r="F283" s="2">
        <f t="shared" si="39"/>
        <v>7.1499449233994344E-2</v>
      </c>
      <c r="G283" s="2">
        <f t="shared" si="39"/>
        <v>0.14767247544459389</v>
      </c>
      <c r="H283" s="2">
        <f t="shared" si="40"/>
        <v>0.48417586973288496</v>
      </c>
      <c r="I283" s="2">
        <f t="shared" si="41"/>
        <v>32.622540199364963</v>
      </c>
    </row>
    <row r="284" spans="1:9" ht="13.5" x14ac:dyDescent="0.25">
      <c r="A284" s="3">
        <f>TITRES_STAT!B287</f>
        <v>42419</v>
      </c>
      <c r="B284" s="6">
        <f>TITRES_STAT!D287</f>
        <v>24.8416</v>
      </c>
      <c r="C284" s="2">
        <f t="shared" si="36"/>
        <v>0.17490000000000094</v>
      </c>
      <c r="D284" s="2">
        <f t="shared" si="37"/>
        <v>0.17490000000000094</v>
      </c>
      <c r="E284" s="2">
        <f t="shared" si="38"/>
        <v>0</v>
      </c>
      <c r="F284" s="2">
        <f t="shared" si="39"/>
        <v>7.8885202860137671E-2</v>
      </c>
      <c r="G284" s="2">
        <f t="shared" si="39"/>
        <v>0.13712444148426575</v>
      </c>
      <c r="H284" s="2">
        <f t="shared" si="40"/>
        <v>0.57528185352127248</v>
      </c>
      <c r="I284" s="2">
        <f t="shared" si="41"/>
        <v>36.51929667286705</v>
      </c>
    </row>
    <row r="285" spans="1:9" ht="13.5" x14ac:dyDescent="0.25">
      <c r="A285" s="3">
        <f>TITRES_STAT!B288</f>
        <v>42422</v>
      </c>
      <c r="B285" s="6">
        <f>TITRES_STAT!D288</f>
        <v>24.8416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7.3250545512984974E-2</v>
      </c>
      <c r="G285" s="2">
        <f t="shared" si="42"/>
        <v>0.12732983852110391</v>
      </c>
      <c r="H285" s="2">
        <f t="shared" si="40"/>
        <v>0.57528185352127248</v>
      </c>
      <c r="I285" s="2">
        <f t="shared" si="41"/>
        <v>36.51929667286705</v>
      </c>
    </row>
    <row r="286" spans="1:9" ht="13.5" x14ac:dyDescent="0.25">
      <c r="A286" s="3">
        <f>TITRES_STAT!B289</f>
        <v>42423</v>
      </c>
      <c r="B286" s="6">
        <f>TITRES_STAT!D289</f>
        <v>24.098099999999999</v>
      </c>
      <c r="C286" s="2">
        <f t="shared" si="36"/>
        <v>-0.74350000000000094</v>
      </c>
      <c r="D286" s="2">
        <f t="shared" si="37"/>
        <v>0</v>
      </c>
      <c r="E286" s="2">
        <f t="shared" si="38"/>
        <v>0.74350000000000094</v>
      </c>
      <c r="F286" s="2">
        <f t="shared" si="42"/>
        <v>6.80183636906289E-2</v>
      </c>
      <c r="G286" s="2">
        <f t="shared" si="42"/>
        <v>0.17134199291245369</v>
      </c>
      <c r="H286" s="2">
        <f t="shared" si="40"/>
        <v>0.39697427661753959</v>
      </c>
      <c r="I286" s="2">
        <f t="shared" si="41"/>
        <v>28.416720569739056</v>
      </c>
    </row>
    <row r="287" spans="1:9" ht="13.5" x14ac:dyDescent="0.25">
      <c r="A287" s="3">
        <f>TITRES_STAT!B290</f>
        <v>42424</v>
      </c>
      <c r="B287" s="6">
        <f>TITRES_STAT!D290</f>
        <v>23.8794</v>
      </c>
      <c r="C287" s="2">
        <f t="shared" si="36"/>
        <v>-0.21869999999999834</v>
      </c>
      <c r="D287" s="2">
        <f t="shared" si="37"/>
        <v>0</v>
      </c>
      <c r="E287" s="2">
        <f t="shared" si="38"/>
        <v>0.21869999999999834</v>
      </c>
      <c r="F287" s="2">
        <f t="shared" si="42"/>
        <v>6.3159909141298265E-2</v>
      </c>
      <c r="G287" s="2">
        <f t="shared" si="42"/>
        <v>0.17472470770442117</v>
      </c>
      <c r="H287" s="2">
        <f t="shared" si="40"/>
        <v>0.36148241408504639</v>
      </c>
      <c r="I287" s="2">
        <f t="shared" si="41"/>
        <v>26.55064878880367</v>
      </c>
    </row>
    <row r="288" spans="1:9" ht="13.5" x14ac:dyDescent="0.25">
      <c r="A288" s="3">
        <f>TITRES_STAT!B291</f>
        <v>42425</v>
      </c>
      <c r="B288" s="6">
        <f>TITRES_STAT!D291</f>
        <v>23.8794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5.8648487059776953E-2</v>
      </c>
      <c r="G288" s="2">
        <f t="shared" si="42"/>
        <v>0.16224437143981965</v>
      </c>
      <c r="H288" s="2">
        <f t="shared" si="40"/>
        <v>0.36148241408504633</v>
      </c>
      <c r="I288" s="2">
        <f t="shared" si="41"/>
        <v>26.55064878880367</v>
      </c>
    </row>
    <row r="289" spans="1:9" ht="13.5" x14ac:dyDescent="0.25">
      <c r="A289" s="3">
        <f>TITRES_STAT!B292</f>
        <v>42426</v>
      </c>
      <c r="B289" s="6">
        <f>TITRES_STAT!D292</f>
        <v>23.617000000000001</v>
      </c>
      <c r="C289" s="2">
        <f t="shared" si="36"/>
        <v>-0.26239999999999952</v>
      </c>
      <c r="D289" s="2">
        <f t="shared" si="37"/>
        <v>0</v>
      </c>
      <c r="E289" s="2">
        <f t="shared" si="38"/>
        <v>0.26239999999999952</v>
      </c>
      <c r="F289" s="2">
        <f t="shared" si="42"/>
        <v>5.445930941265003E-2</v>
      </c>
      <c r="G289" s="2">
        <f t="shared" si="42"/>
        <v>0.16939834490840394</v>
      </c>
      <c r="H289" s="2">
        <f t="shared" si="40"/>
        <v>0.32148666766547773</v>
      </c>
      <c r="I289" s="2">
        <f t="shared" si="41"/>
        <v>24.327651237935839</v>
      </c>
    </row>
    <row r="290" spans="1:9" ht="13.5" x14ac:dyDescent="0.25">
      <c r="A290" s="3">
        <f>TITRES_STAT!B293</f>
        <v>42429</v>
      </c>
      <c r="B290" s="6">
        <f>TITRES_STAT!D293</f>
        <v>23.4421</v>
      </c>
      <c r="C290" s="2">
        <f t="shared" si="36"/>
        <v>-0.17490000000000094</v>
      </c>
      <c r="D290" s="2">
        <f t="shared" si="37"/>
        <v>0</v>
      </c>
      <c r="E290" s="2">
        <f t="shared" si="38"/>
        <v>0.17490000000000094</v>
      </c>
      <c r="F290" s="2">
        <f t="shared" si="42"/>
        <v>5.0569358740317885E-2</v>
      </c>
      <c r="G290" s="2">
        <f t="shared" si="42"/>
        <v>0.16979132027208946</v>
      </c>
      <c r="H290" s="2">
        <f t="shared" si="40"/>
        <v>0.29783241369041025</v>
      </c>
      <c r="I290" s="2">
        <f t="shared" si="41"/>
        <v>22.948449318161067</v>
      </c>
    </row>
    <row r="291" spans="1:9" ht="13.5" x14ac:dyDescent="0.25">
      <c r="A291" s="3">
        <f>TITRES_STAT!B294</f>
        <v>42430</v>
      </c>
      <c r="B291" s="6">
        <f>TITRES_STAT!D294</f>
        <v>23.258400000000002</v>
      </c>
      <c r="C291" s="2">
        <f t="shared" si="36"/>
        <v>-0.1836999999999982</v>
      </c>
      <c r="D291" s="2">
        <f t="shared" si="37"/>
        <v>0</v>
      </c>
      <c r="E291" s="2">
        <f t="shared" si="38"/>
        <v>0.1836999999999982</v>
      </c>
      <c r="F291" s="2">
        <f t="shared" si="42"/>
        <v>4.6957261687438037E-2</v>
      </c>
      <c r="G291" s="2">
        <f t="shared" si="42"/>
        <v>0.1707847973955115</v>
      </c>
      <c r="H291" s="2">
        <f t="shared" si="40"/>
        <v>0.27494989251702651</v>
      </c>
      <c r="I291" s="2">
        <f t="shared" si="41"/>
        <v>21.565544977945436</v>
      </c>
    </row>
    <row r="292" spans="1:9" ht="13.5" x14ac:dyDescent="0.25">
      <c r="A292" s="3">
        <f>TITRES_STAT!B295</f>
        <v>42431</v>
      </c>
      <c r="B292" s="6">
        <f>TITRES_STAT!D295</f>
        <v>22.917300000000001</v>
      </c>
      <c r="C292" s="2">
        <f t="shared" si="36"/>
        <v>-0.34110000000000085</v>
      </c>
      <c r="D292" s="2">
        <f t="shared" si="37"/>
        <v>0</v>
      </c>
      <c r="E292" s="2">
        <f t="shared" si="38"/>
        <v>0.34110000000000085</v>
      </c>
      <c r="F292" s="2">
        <f t="shared" si="42"/>
        <v>4.3603171566906747E-2</v>
      </c>
      <c r="G292" s="2">
        <f t="shared" si="42"/>
        <v>0.18295016901011787</v>
      </c>
      <c r="H292" s="2">
        <f t="shared" si="40"/>
        <v>0.23833359544202071</v>
      </c>
      <c r="I292" s="2">
        <f t="shared" si="41"/>
        <v>19.246315881218422</v>
      </c>
    </row>
    <row r="293" spans="1:9" ht="13.5" x14ac:dyDescent="0.25">
      <c r="A293" s="3">
        <f>TITRES_STAT!B296</f>
        <v>42432</v>
      </c>
      <c r="B293" s="6">
        <f>TITRES_STAT!D296</f>
        <v>23.4421</v>
      </c>
      <c r="C293" s="2">
        <f t="shared" si="36"/>
        <v>0.52479999999999905</v>
      </c>
      <c r="D293" s="2">
        <f t="shared" si="37"/>
        <v>0.52479999999999905</v>
      </c>
      <c r="E293" s="2">
        <f t="shared" si="38"/>
        <v>0</v>
      </c>
      <c r="F293" s="2">
        <f t="shared" si="42"/>
        <v>7.7974373597841914E-2</v>
      </c>
      <c r="G293" s="2">
        <f t="shared" si="42"/>
        <v>0.16988229979510946</v>
      </c>
      <c r="H293" s="2">
        <f t="shared" si="40"/>
        <v>0.4589905698938897</v>
      </c>
      <c r="I293" s="2">
        <f t="shared" si="41"/>
        <v>31.45946103868728</v>
      </c>
    </row>
    <row r="294" spans="1:9" ht="13.5" x14ac:dyDescent="0.25">
      <c r="A294" s="3">
        <f>TITRES_STAT!B297</f>
        <v>42433</v>
      </c>
      <c r="B294" s="6">
        <f>TITRES_STAT!D297</f>
        <v>23.704499999999999</v>
      </c>
      <c r="C294" s="2">
        <f t="shared" si="36"/>
        <v>0.26239999999999952</v>
      </c>
      <c r="D294" s="2">
        <f t="shared" si="37"/>
        <v>0.26239999999999952</v>
      </c>
      <c r="E294" s="2">
        <f t="shared" si="38"/>
        <v>0</v>
      </c>
      <c r="F294" s="2">
        <f t="shared" si="42"/>
        <v>9.1147632626567457E-2</v>
      </c>
      <c r="G294" s="2">
        <f t="shared" si="42"/>
        <v>0.15774784980974449</v>
      </c>
      <c r="H294" s="2">
        <f t="shared" si="40"/>
        <v>0.57780586382951149</v>
      </c>
      <c r="I294" s="2">
        <f t="shared" si="41"/>
        <v>36.620846523355674</v>
      </c>
    </row>
    <row r="295" spans="1:9" ht="13.5" x14ac:dyDescent="0.25">
      <c r="A295" s="3">
        <f>TITRES_STAT!B298</f>
        <v>42436</v>
      </c>
      <c r="B295" s="6">
        <f>TITRES_STAT!D298</f>
        <v>23.4421</v>
      </c>
      <c r="C295" s="2">
        <f t="shared" si="36"/>
        <v>-0.26239999999999952</v>
      </c>
      <c r="D295" s="2">
        <f t="shared" si="37"/>
        <v>0</v>
      </c>
      <c r="E295" s="2">
        <f t="shared" si="38"/>
        <v>0.26239999999999952</v>
      </c>
      <c r="F295" s="2">
        <f t="shared" si="42"/>
        <v>8.4637087438955497E-2</v>
      </c>
      <c r="G295" s="2">
        <f t="shared" si="42"/>
        <v>0.16522300339476273</v>
      </c>
      <c r="H295" s="2">
        <f t="shared" si="40"/>
        <v>0.51225970778859686</v>
      </c>
      <c r="I295" s="2">
        <f t="shared" si="41"/>
        <v>33.873791991567572</v>
      </c>
    </row>
    <row r="296" spans="1:9" ht="13.5" x14ac:dyDescent="0.25">
      <c r="A296" s="3">
        <f>TITRES_STAT!B299</f>
        <v>42437</v>
      </c>
      <c r="B296" s="6">
        <f>TITRES_STAT!D299</f>
        <v>23.4421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7.8591581193315815E-2</v>
      </c>
      <c r="G296" s="2">
        <f t="shared" si="42"/>
        <v>0.15342136029513684</v>
      </c>
      <c r="H296" s="2">
        <f t="shared" si="40"/>
        <v>0.51225970778859675</v>
      </c>
      <c r="I296" s="2">
        <f t="shared" si="41"/>
        <v>33.873791991567572</v>
      </c>
    </row>
    <row r="297" spans="1:9" ht="13.5" x14ac:dyDescent="0.25">
      <c r="A297" s="3">
        <f>TITRES_STAT!B300</f>
        <v>42438</v>
      </c>
      <c r="B297" s="6">
        <f>TITRES_STAT!D300</f>
        <v>23.433299999999999</v>
      </c>
      <c r="C297" s="2">
        <f t="shared" si="36"/>
        <v>-8.8000000000008072E-3</v>
      </c>
      <c r="D297" s="2">
        <f t="shared" si="37"/>
        <v>0</v>
      </c>
      <c r="E297" s="2">
        <f t="shared" si="38"/>
        <v>8.8000000000008072E-3</v>
      </c>
      <c r="F297" s="2">
        <f t="shared" si="42"/>
        <v>7.2977896822364677E-2</v>
      </c>
      <c r="G297" s="2">
        <f t="shared" si="42"/>
        <v>0.14309126313119855</v>
      </c>
      <c r="H297" s="2">
        <f t="shared" si="40"/>
        <v>0.51000945288638744</v>
      </c>
      <c r="I297" s="2">
        <f t="shared" si="41"/>
        <v>33.775249016587466</v>
      </c>
    </row>
    <row r="298" spans="1:9" ht="13.5" x14ac:dyDescent="0.25">
      <c r="A298" s="3">
        <f>TITRES_STAT!B301</f>
        <v>42439</v>
      </c>
      <c r="B298" s="6">
        <f>TITRES_STAT!D301</f>
        <v>23.267099999999999</v>
      </c>
      <c r="C298" s="2">
        <f t="shared" si="36"/>
        <v>-0.1661999999999999</v>
      </c>
      <c r="D298" s="2">
        <f t="shared" si="37"/>
        <v>0</v>
      </c>
      <c r="E298" s="2">
        <f t="shared" si="38"/>
        <v>0.1661999999999999</v>
      </c>
      <c r="F298" s="2">
        <f t="shared" si="42"/>
        <v>6.7765189906481491E-2</v>
      </c>
      <c r="G298" s="2">
        <f t="shared" si="42"/>
        <v>0.14474188719325579</v>
      </c>
      <c r="H298" s="2">
        <f t="shared" si="40"/>
        <v>0.46817953821482988</v>
      </c>
      <c r="I298" s="2">
        <f t="shared" si="41"/>
        <v>31.888439119924854</v>
      </c>
    </row>
    <row r="299" spans="1:9" ht="13.5" x14ac:dyDescent="0.25">
      <c r="A299" s="3">
        <f>TITRES_STAT!B302</f>
        <v>42440</v>
      </c>
      <c r="B299" s="6">
        <f>TITRES_STAT!D302</f>
        <v>23.529599999999999</v>
      </c>
      <c r="C299" s="2">
        <f t="shared" si="36"/>
        <v>0.26249999999999929</v>
      </c>
      <c r="D299" s="2">
        <f t="shared" si="37"/>
        <v>0.26249999999999929</v>
      </c>
      <c r="E299" s="2">
        <f t="shared" si="38"/>
        <v>0</v>
      </c>
      <c r="F299" s="2">
        <f t="shared" si="42"/>
        <v>8.167481919887562E-2</v>
      </c>
      <c r="G299" s="2">
        <f t="shared" si="42"/>
        <v>0.1344031809651661</v>
      </c>
      <c r="H299" s="2">
        <f t="shared" si="40"/>
        <v>0.60768516498165071</v>
      </c>
      <c r="I299" s="2">
        <f t="shared" si="41"/>
        <v>37.79876671242323</v>
      </c>
    </row>
    <row r="300" spans="1:9" ht="13.5" x14ac:dyDescent="0.25">
      <c r="A300" s="3">
        <f>TITRES_STAT!B303</f>
        <v>42443</v>
      </c>
      <c r="B300" s="6">
        <f>TITRES_STAT!D303</f>
        <v>23.704499999999999</v>
      </c>
      <c r="C300" s="2">
        <f t="shared" si="36"/>
        <v>0.17490000000000094</v>
      </c>
      <c r="D300" s="2">
        <f t="shared" si="37"/>
        <v>0.17490000000000094</v>
      </c>
      <c r="E300" s="2">
        <f t="shared" si="38"/>
        <v>0</v>
      </c>
      <c r="F300" s="2">
        <f t="shared" si="42"/>
        <v>8.8333760684670276E-2</v>
      </c>
      <c r="G300" s="2">
        <f t="shared" si="42"/>
        <v>0.12480295375336851</v>
      </c>
      <c r="H300" s="2">
        <f t="shared" si="40"/>
        <v>0.70778581778787497</v>
      </c>
      <c r="I300" s="2">
        <f t="shared" si="41"/>
        <v>41.444647825023075</v>
      </c>
    </row>
    <row r="301" spans="1:9" ht="13.5" x14ac:dyDescent="0.25">
      <c r="A301" s="3">
        <f>TITRES_STAT!B304</f>
        <v>42444</v>
      </c>
      <c r="B301" s="6">
        <f>TITRES_STAT!D304</f>
        <v>23.1797</v>
      </c>
      <c r="C301" s="2">
        <f t="shared" si="36"/>
        <v>-0.52479999999999905</v>
      </c>
      <c r="D301" s="2">
        <f t="shared" si="37"/>
        <v>0</v>
      </c>
      <c r="E301" s="2">
        <f t="shared" si="38"/>
        <v>0.52479999999999905</v>
      </c>
      <c r="F301" s="2">
        <f t="shared" ref="F301:G316" si="43">((F300*13)+D301)/14</f>
        <v>8.2024206350050963E-2</v>
      </c>
      <c r="G301" s="2">
        <f t="shared" si="43"/>
        <v>0.15337417134241355</v>
      </c>
      <c r="H301" s="2">
        <f t="shared" si="40"/>
        <v>0.53479804084436666</v>
      </c>
      <c r="I301" s="2">
        <f t="shared" si="41"/>
        <v>34.844847765778255</v>
      </c>
    </row>
    <row r="302" spans="1:9" ht="13.5" x14ac:dyDescent="0.25">
      <c r="A302" s="3">
        <f>TITRES_STAT!B305</f>
        <v>42445</v>
      </c>
      <c r="B302" s="6">
        <f>TITRES_STAT!D305</f>
        <v>23.529599999999999</v>
      </c>
      <c r="C302" s="2">
        <f t="shared" si="36"/>
        <v>0.3498999999999981</v>
      </c>
      <c r="D302" s="2">
        <f t="shared" si="37"/>
        <v>0.3498999999999981</v>
      </c>
      <c r="E302" s="2">
        <f t="shared" si="38"/>
        <v>0</v>
      </c>
      <c r="F302" s="2">
        <f t="shared" si="43"/>
        <v>0.10115819161076146</v>
      </c>
      <c r="G302" s="2">
        <f t="shared" si="43"/>
        <v>0.142418873389384</v>
      </c>
      <c r="H302" s="2">
        <f t="shared" si="40"/>
        <v>0.71028641923172142</v>
      </c>
      <c r="I302" s="2">
        <f t="shared" si="41"/>
        <v>41.5302613202524</v>
      </c>
    </row>
    <row r="303" spans="1:9" ht="13.5" x14ac:dyDescent="0.25">
      <c r="A303" s="3">
        <f>TITRES_STAT!B306</f>
        <v>42446</v>
      </c>
      <c r="B303" s="6">
        <f>TITRES_STAT!D306</f>
        <v>23.617000000000001</v>
      </c>
      <c r="C303" s="2">
        <f t="shared" si="36"/>
        <v>8.7400000000002365E-2</v>
      </c>
      <c r="D303" s="2">
        <f t="shared" si="37"/>
        <v>8.7400000000002365E-2</v>
      </c>
      <c r="E303" s="2">
        <f t="shared" si="38"/>
        <v>0</v>
      </c>
      <c r="F303" s="2">
        <f t="shared" si="43"/>
        <v>0.10017546363856437</v>
      </c>
      <c r="G303" s="2">
        <f t="shared" si="43"/>
        <v>0.13224609671871371</v>
      </c>
      <c r="H303" s="2">
        <f t="shared" si="40"/>
        <v>0.75749278144395227</v>
      </c>
      <c r="I303" s="2">
        <f t="shared" si="41"/>
        <v>43.100762031101937</v>
      </c>
    </row>
    <row r="304" spans="1:9" ht="13.5" x14ac:dyDescent="0.25">
      <c r="A304" s="3">
        <f>TITRES_STAT!B307</f>
        <v>42447</v>
      </c>
      <c r="B304" s="6">
        <f>TITRES_STAT!D307</f>
        <v>23.617000000000001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9.3020073378666912E-2</v>
      </c>
      <c r="G304" s="2">
        <f t="shared" si="43"/>
        <v>0.12279994695309129</v>
      </c>
      <c r="H304" s="2">
        <f t="shared" si="40"/>
        <v>0.75749278144395227</v>
      </c>
      <c r="I304" s="2">
        <f t="shared" si="41"/>
        <v>43.100762031101937</v>
      </c>
    </row>
    <row r="305" spans="1:9" ht="13.5" x14ac:dyDescent="0.25">
      <c r="A305" s="3">
        <f>TITRES_STAT!B308</f>
        <v>42450</v>
      </c>
      <c r="B305" s="6">
        <f>TITRES_STAT!D308</f>
        <v>23.617000000000001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8.6375782423047845E-2</v>
      </c>
      <c r="G305" s="2">
        <f t="shared" si="43"/>
        <v>0.11402852217072763</v>
      </c>
      <c r="H305" s="2">
        <f t="shared" si="40"/>
        <v>0.75749278144395216</v>
      </c>
      <c r="I305" s="2">
        <f t="shared" si="41"/>
        <v>43.100762031101937</v>
      </c>
    </row>
    <row r="306" spans="1:9" ht="13.5" x14ac:dyDescent="0.25">
      <c r="A306" s="3">
        <f>TITRES_STAT!B309</f>
        <v>42451</v>
      </c>
      <c r="B306" s="6">
        <f>TITRES_STAT!D309</f>
        <v>23.617000000000001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8.0206083678544426E-2</v>
      </c>
      <c r="G306" s="2">
        <f t="shared" si="43"/>
        <v>0.10588362772996138</v>
      </c>
      <c r="H306" s="2">
        <f t="shared" si="40"/>
        <v>0.75749278144395216</v>
      </c>
      <c r="I306" s="2">
        <f t="shared" si="41"/>
        <v>43.100762031101937</v>
      </c>
    </row>
    <row r="307" spans="1:9" ht="13.5" x14ac:dyDescent="0.25">
      <c r="A307" s="3">
        <f>TITRES_STAT!B310</f>
        <v>42452</v>
      </c>
      <c r="B307" s="6">
        <f>TITRES_STAT!D310</f>
        <v>24.054400000000001</v>
      </c>
      <c r="C307" s="2">
        <f t="shared" si="36"/>
        <v>0.43740000000000023</v>
      </c>
      <c r="D307" s="2">
        <f t="shared" si="37"/>
        <v>0.43740000000000023</v>
      </c>
      <c r="E307" s="2">
        <f t="shared" si="38"/>
        <v>0</v>
      </c>
      <c r="F307" s="2">
        <f t="shared" si="43"/>
        <v>0.10571993484436271</v>
      </c>
      <c r="G307" s="2">
        <f t="shared" si="43"/>
        <v>9.832051146353557E-2</v>
      </c>
      <c r="H307" s="2">
        <f t="shared" si="40"/>
        <v>1.0752581864219795</v>
      </c>
      <c r="I307" s="2">
        <f t="shared" si="41"/>
        <v>51.813224660776655</v>
      </c>
    </row>
    <row r="308" spans="1:9" ht="13.5" x14ac:dyDescent="0.25">
      <c r="A308" s="3">
        <f>TITRES_STAT!B311</f>
        <v>42453</v>
      </c>
      <c r="B308" s="6">
        <f>TITRES_STAT!D311</f>
        <v>23.3371</v>
      </c>
      <c r="C308" s="2">
        <f t="shared" si="36"/>
        <v>-0.7173000000000016</v>
      </c>
      <c r="D308" s="2">
        <f t="shared" si="37"/>
        <v>0</v>
      </c>
      <c r="E308" s="2">
        <f t="shared" si="38"/>
        <v>0.7173000000000016</v>
      </c>
      <c r="F308" s="2">
        <f t="shared" si="43"/>
        <v>9.8168510926908231E-2</v>
      </c>
      <c r="G308" s="2">
        <f t="shared" si="43"/>
        <v>0.14253333207328314</v>
      </c>
      <c r="H308" s="2">
        <f t="shared" si="40"/>
        <v>0.68874072821391097</v>
      </c>
      <c r="I308" s="2">
        <f t="shared" si="41"/>
        <v>40.784278883494125</v>
      </c>
    </row>
    <row r="309" spans="1:9" ht="13.5" x14ac:dyDescent="0.25">
      <c r="A309" s="3">
        <f>TITRES_STAT!B312</f>
        <v>42454</v>
      </c>
      <c r="B309" s="6">
        <f>TITRES_STAT!D312</f>
        <v>23.625800000000002</v>
      </c>
      <c r="C309" s="2">
        <f t="shared" si="36"/>
        <v>0.28870000000000218</v>
      </c>
      <c r="D309" s="2">
        <f t="shared" si="37"/>
        <v>0.28870000000000218</v>
      </c>
      <c r="E309" s="2">
        <f t="shared" si="38"/>
        <v>0</v>
      </c>
      <c r="F309" s="2">
        <f t="shared" si="43"/>
        <v>0.1117779030035578</v>
      </c>
      <c r="G309" s="2">
        <f t="shared" si="43"/>
        <v>0.13235237978233436</v>
      </c>
      <c r="H309" s="2">
        <f t="shared" si="40"/>
        <v>0.84454773829822205</v>
      </c>
      <c r="I309" s="2">
        <f t="shared" si="41"/>
        <v>45.786168650609227</v>
      </c>
    </row>
    <row r="310" spans="1:9" ht="13.5" x14ac:dyDescent="0.25">
      <c r="A310" s="3">
        <f>TITRES_STAT!B313</f>
        <v>42457</v>
      </c>
      <c r="B310" s="6">
        <f>TITRES_STAT!D313</f>
        <v>23.617000000000001</v>
      </c>
      <c r="C310" s="2">
        <f t="shared" si="36"/>
        <v>-8.8000000000008072E-3</v>
      </c>
      <c r="D310" s="2">
        <f t="shared" si="37"/>
        <v>0</v>
      </c>
      <c r="E310" s="2">
        <f t="shared" si="38"/>
        <v>8.8000000000008072E-3</v>
      </c>
      <c r="F310" s="2">
        <f t="shared" si="43"/>
        <v>0.10379376707473224</v>
      </c>
      <c r="G310" s="2">
        <f t="shared" si="43"/>
        <v>0.12352720979788197</v>
      </c>
      <c r="H310" s="2">
        <f t="shared" si="40"/>
        <v>0.84025023510659691</v>
      </c>
      <c r="I310" s="2">
        <f t="shared" si="41"/>
        <v>45.659564067814138</v>
      </c>
    </row>
    <row r="311" spans="1:9" ht="13.5" x14ac:dyDescent="0.25">
      <c r="A311" s="3">
        <f>TITRES_STAT!B314</f>
        <v>42458</v>
      </c>
      <c r="B311" s="6">
        <f>TITRES_STAT!D314</f>
        <v>23.617000000000001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9.6379926569394217E-2</v>
      </c>
      <c r="G311" s="2">
        <f t="shared" si="43"/>
        <v>0.11470383766946182</v>
      </c>
      <c r="H311" s="2">
        <f t="shared" si="40"/>
        <v>0.84025023510659691</v>
      </c>
      <c r="I311" s="2">
        <f t="shared" si="41"/>
        <v>45.659564067814138</v>
      </c>
    </row>
    <row r="312" spans="1:9" ht="13.5" x14ac:dyDescent="0.25">
      <c r="A312" s="3">
        <f>TITRES_STAT!B315</f>
        <v>42459</v>
      </c>
      <c r="B312" s="6">
        <f>TITRES_STAT!D315</f>
        <v>24.133099999999999</v>
      </c>
      <c r="C312" s="2">
        <f t="shared" si="36"/>
        <v>0.516099999999998</v>
      </c>
      <c r="D312" s="2">
        <f t="shared" si="37"/>
        <v>0.516099999999998</v>
      </c>
      <c r="E312" s="2">
        <f t="shared" si="38"/>
        <v>0</v>
      </c>
      <c r="F312" s="2">
        <f t="shared" si="43"/>
        <v>0.12635993181443733</v>
      </c>
      <c r="G312" s="2">
        <f t="shared" si="43"/>
        <v>0.10651070640735741</v>
      </c>
      <c r="H312" s="2">
        <f t="shared" si="40"/>
        <v>1.1863589687516034</v>
      </c>
      <c r="I312" s="2">
        <f t="shared" si="41"/>
        <v>54.261856616757065</v>
      </c>
    </row>
    <row r="313" spans="1:9" ht="13.5" x14ac:dyDescent="0.25">
      <c r="A313" s="3">
        <f>TITRES_STAT!B316</f>
        <v>42460</v>
      </c>
      <c r="B313" s="6">
        <f>TITRES_STAT!D316</f>
        <v>24.491700000000002</v>
      </c>
      <c r="C313" s="2">
        <f t="shared" si="36"/>
        <v>0.35860000000000269</v>
      </c>
      <c r="D313" s="2">
        <f t="shared" si="37"/>
        <v>0.35860000000000269</v>
      </c>
      <c r="E313" s="2">
        <f t="shared" si="38"/>
        <v>0</v>
      </c>
      <c r="F313" s="2">
        <f t="shared" si="43"/>
        <v>0.14294850811340629</v>
      </c>
      <c r="G313" s="2">
        <f t="shared" si="43"/>
        <v>9.8902798806831879E-2</v>
      </c>
      <c r="H313" s="2">
        <f t="shared" si="40"/>
        <v>1.445343406232624</v>
      </c>
      <c r="I313" s="2">
        <f t="shared" si="41"/>
        <v>59.105948168620095</v>
      </c>
    </row>
    <row r="314" spans="1:9" ht="13.5" x14ac:dyDescent="0.25">
      <c r="A314" s="3">
        <f>TITRES_STAT!B317</f>
        <v>42461</v>
      </c>
      <c r="B314" s="6">
        <f>TITRES_STAT!D317</f>
        <v>23.757000000000001</v>
      </c>
      <c r="C314" s="2">
        <f t="shared" si="36"/>
        <v>-0.73470000000000013</v>
      </c>
      <c r="D314" s="2">
        <f t="shared" si="37"/>
        <v>0</v>
      </c>
      <c r="E314" s="2">
        <f t="shared" si="38"/>
        <v>0.73470000000000013</v>
      </c>
      <c r="F314" s="2">
        <f t="shared" si="43"/>
        <v>0.13273790039102012</v>
      </c>
      <c r="G314" s="2">
        <f t="shared" si="43"/>
        <v>0.14431688460634387</v>
      </c>
      <c r="H314" s="2">
        <f t="shared" si="40"/>
        <v>0.91976694725008801</v>
      </c>
      <c r="I314" s="2">
        <f t="shared" si="41"/>
        <v>47.910343938756746</v>
      </c>
    </row>
    <row r="315" spans="1:9" ht="13.5" x14ac:dyDescent="0.25">
      <c r="A315" s="3">
        <f>TITRES_STAT!B318</f>
        <v>42464</v>
      </c>
      <c r="B315" s="6">
        <f>TITRES_STAT!D318</f>
        <v>24.491700000000002</v>
      </c>
      <c r="C315" s="2">
        <f t="shared" si="36"/>
        <v>0.73470000000000013</v>
      </c>
      <c r="D315" s="2">
        <f t="shared" si="37"/>
        <v>0.73470000000000013</v>
      </c>
      <c r="E315" s="2">
        <f t="shared" si="38"/>
        <v>0</v>
      </c>
      <c r="F315" s="2">
        <f t="shared" si="43"/>
        <v>0.17573519322023298</v>
      </c>
      <c r="G315" s="2">
        <f t="shared" si="43"/>
        <v>0.13400853570589075</v>
      </c>
      <c r="H315" s="2">
        <f t="shared" si="40"/>
        <v>1.3113731322750959</v>
      </c>
      <c r="I315" s="2">
        <f t="shared" si="41"/>
        <v>56.735674303884672</v>
      </c>
    </row>
    <row r="316" spans="1:9" ht="13.5" x14ac:dyDescent="0.25">
      <c r="A316" s="3">
        <f>TITRES_STAT!B319</f>
        <v>42465</v>
      </c>
      <c r="B316" s="6">
        <f>TITRES_STAT!D319</f>
        <v>23.757000000000001</v>
      </c>
      <c r="C316" s="2">
        <f t="shared" si="36"/>
        <v>-0.73470000000000013</v>
      </c>
      <c r="D316" s="2">
        <f t="shared" si="37"/>
        <v>0</v>
      </c>
      <c r="E316" s="2">
        <f t="shared" si="38"/>
        <v>0.73470000000000013</v>
      </c>
      <c r="F316" s="2">
        <f t="shared" si="43"/>
        <v>0.16318267941878778</v>
      </c>
      <c r="G316" s="2">
        <f t="shared" si="43"/>
        <v>0.17691506886975569</v>
      </c>
      <c r="H316" s="2">
        <f t="shared" si="40"/>
        <v>0.92237863321254077</v>
      </c>
      <c r="I316" s="2">
        <f t="shared" si="41"/>
        <v>47.98111138340775</v>
      </c>
    </row>
    <row r="317" spans="1:9" ht="13.5" x14ac:dyDescent="0.25">
      <c r="A317" s="3">
        <f>TITRES_STAT!B320</f>
        <v>42466</v>
      </c>
      <c r="B317" s="6">
        <f>TITRES_STAT!D320</f>
        <v>24.054400000000001</v>
      </c>
      <c r="C317" s="2">
        <f t="shared" si="36"/>
        <v>0.29739999999999966</v>
      </c>
      <c r="D317" s="2">
        <f t="shared" si="37"/>
        <v>0.29739999999999966</v>
      </c>
      <c r="E317" s="2">
        <f t="shared" si="38"/>
        <v>0</v>
      </c>
      <c r="F317" s="2">
        <f t="shared" ref="F317:G332" si="44">((F316*13)+D317)/14</f>
        <v>0.17276963088887434</v>
      </c>
      <c r="G317" s="2">
        <f t="shared" si="44"/>
        <v>0.16427827823620172</v>
      </c>
      <c r="H317" s="2">
        <f t="shared" si="40"/>
        <v>1.0516888339946175</v>
      </c>
      <c r="I317" s="2">
        <f t="shared" si="41"/>
        <v>51.259665528665479</v>
      </c>
    </row>
    <row r="318" spans="1:9" ht="13.5" x14ac:dyDescent="0.25">
      <c r="A318" s="3">
        <f>TITRES_STAT!B321</f>
        <v>42467</v>
      </c>
      <c r="B318" s="6">
        <f>TITRES_STAT!D321</f>
        <v>24.1418</v>
      </c>
      <c r="C318" s="2">
        <f t="shared" si="36"/>
        <v>8.7399999999998812E-2</v>
      </c>
      <c r="D318" s="2">
        <f t="shared" si="37"/>
        <v>8.7399999999998812E-2</v>
      </c>
      <c r="E318" s="2">
        <f t="shared" si="38"/>
        <v>0</v>
      </c>
      <c r="F318" s="2">
        <f t="shared" si="44"/>
        <v>0.16667180011109753</v>
      </c>
      <c r="G318" s="2">
        <f t="shared" si="44"/>
        <v>0.15254411550504446</v>
      </c>
      <c r="H318" s="2">
        <f t="shared" si="40"/>
        <v>1.0926137632990889</v>
      </c>
      <c r="I318" s="2">
        <f t="shared" si="41"/>
        <v>52.212872841691521</v>
      </c>
    </row>
    <row r="319" spans="1:9" ht="13.5" x14ac:dyDescent="0.25">
      <c r="A319" s="3">
        <f>TITRES_STAT!B322</f>
        <v>42468</v>
      </c>
      <c r="B319" s="6">
        <f>TITRES_STAT!D322</f>
        <v>23.424600000000002</v>
      </c>
      <c r="C319" s="2">
        <f t="shared" si="36"/>
        <v>-0.71719999999999828</v>
      </c>
      <c r="D319" s="2">
        <f t="shared" si="37"/>
        <v>0</v>
      </c>
      <c r="E319" s="2">
        <f t="shared" si="38"/>
        <v>0.71719999999999828</v>
      </c>
      <c r="F319" s="2">
        <f t="shared" si="44"/>
        <v>0.15476667153173343</v>
      </c>
      <c r="G319" s="2">
        <f t="shared" si="44"/>
        <v>0.19287667868325545</v>
      </c>
      <c r="H319" s="2">
        <f t="shared" si="40"/>
        <v>0.80241257049999937</v>
      </c>
      <c r="I319" s="2">
        <f t="shared" si="41"/>
        <v>44.518806827751185</v>
      </c>
    </row>
    <row r="320" spans="1:9" ht="13.5" x14ac:dyDescent="0.25">
      <c r="A320" s="3">
        <f>TITRES_STAT!B323</f>
        <v>42471</v>
      </c>
      <c r="B320" s="6">
        <f>TITRES_STAT!D323</f>
        <v>22.6723</v>
      </c>
      <c r="C320" s="2">
        <f t="shared" si="36"/>
        <v>-0.75230000000000175</v>
      </c>
      <c r="D320" s="2">
        <f t="shared" si="37"/>
        <v>0</v>
      </c>
      <c r="E320" s="2">
        <f t="shared" si="38"/>
        <v>0.75230000000000175</v>
      </c>
      <c r="F320" s="2">
        <f t="shared" si="44"/>
        <v>0.14371190927946675</v>
      </c>
      <c r="G320" s="2">
        <f t="shared" si="44"/>
        <v>0.23283548734873732</v>
      </c>
      <c r="H320" s="2">
        <f t="shared" si="40"/>
        <v>0.61722510995163427</v>
      </c>
      <c r="I320" s="2">
        <f t="shared" si="41"/>
        <v>38.165689250898005</v>
      </c>
    </row>
    <row r="321" spans="1:9" ht="13.5" x14ac:dyDescent="0.25">
      <c r="A321" s="3">
        <f>TITRES_STAT!B324</f>
        <v>42472</v>
      </c>
      <c r="B321" s="6">
        <f>TITRES_STAT!D324</f>
        <v>22.9697</v>
      </c>
      <c r="C321" s="2">
        <f t="shared" si="36"/>
        <v>0.29739999999999966</v>
      </c>
      <c r="D321" s="2">
        <f t="shared" si="37"/>
        <v>0.29739999999999966</v>
      </c>
      <c r="E321" s="2">
        <f t="shared" si="38"/>
        <v>0</v>
      </c>
      <c r="F321" s="2">
        <f t="shared" si="44"/>
        <v>0.1546896300452191</v>
      </c>
      <c r="G321" s="2">
        <f t="shared" si="44"/>
        <v>0.21620438110954179</v>
      </c>
      <c r="H321" s="2">
        <f t="shared" si="40"/>
        <v>0.71547870238043088</v>
      </c>
      <c r="I321" s="2">
        <f t="shared" si="41"/>
        <v>41.707233169821286</v>
      </c>
    </row>
    <row r="322" spans="1:9" ht="13.5" x14ac:dyDescent="0.25">
      <c r="A322" s="3">
        <f>TITRES_STAT!B325</f>
        <v>42473</v>
      </c>
      <c r="B322" s="6">
        <f>TITRES_STAT!D325</f>
        <v>22.7423</v>
      </c>
      <c r="C322" s="2">
        <f t="shared" si="36"/>
        <v>-0.22739999999999938</v>
      </c>
      <c r="D322" s="2">
        <f t="shared" si="37"/>
        <v>0</v>
      </c>
      <c r="E322" s="2">
        <f t="shared" si="38"/>
        <v>0.22739999999999938</v>
      </c>
      <c r="F322" s="2">
        <f t="shared" si="44"/>
        <v>0.14364037075627487</v>
      </c>
      <c r="G322" s="2">
        <f t="shared" si="44"/>
        <v>0.21700406817314591</v>
      </c>
      <c r="H322" s="2">
        <f t="shared" si="40"/>
        <v>0.66192478309515057</v>
      </c>
      <c r="I322" s="2">
        <f t="shared" si="41"/>
        <v>39.828805119711198</v>
      </c>
    </row>
    <row r="323" spans="1:9" ht="13.5" x14ac:dyDescent="0.25">
      <c r="A323" s="3">
        <f>TITRES_STAT!B326</f>
        <v>42474</v>
      </c>
      <c r="B323" s="6">
        <f>TITRES_STAT!D326</f>
        <v>22.7423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0.13338034427368381</v>
      </c>
      <c r="G323" s="2">
        <f t="shared" si="44"/>
        <v>0.20150377758934979</v>
      </c>
      <c r="H323" s="2">
        <f t="shared" si="40"/>
        <v>0.66192478309515057</v>
      </c>
      <c r="I323" s="2">
        <f t="shared" si="41"/>
        <v>39.828805119711198</v>
      </c>
    </row>
    <row r="324" spans="1:9" ht="13.5" x14ac:dyDescent="0.25">
      <c r="A324" s="3">
        <f>TITRES_STAT!B327</f>
        <v>42475</v>
      </c>
      <c r="B324" s="6">
        <f>TITRES_STAT!D327</f>
        <v>22.7423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0.12385317682556353</v>
      </c>
      <c r="G324" s="2">
        <f t="shared" si="44"/>
        <v>0.18711065061868196</v>
      </c>
      <c r="H324" s="2">
        <f t="shared" si="40"/>
        <v>0.66192478309515046</v>
      </c>
      <c r="I324" s="2">
        <f t="shared" si="41"/>
        <v>39.828805119711198</v>
      </c>
    </row>
    <row r="325" spans="1:9" ht="13.5" x14ac:dyDescent="0.25">
      <c r="A325" s="3">
        <f>TITRES_STAT!B328</f>
        <v>42478</v>
      </c>
      <c r="B325" s="6">
        <f>TITRES_STAT!D328</f>
        <v>22.567399999999999</v>
      </c>
      <c r="C325" s="2">
        <f t="shared" si="45"/>
        <v>-0.17490000000000094</v>
      </c>
      <c r="D325" s="2">
        <f t="shared" si="46"/>
        <v>0</v>
      </c>
      <c r="E325" s="2">
        <f t="shared" si="47"/>
        <v>0.17490000000000094</v>
      </c>
      <c r="F325" s="2">
        <f t="shared" si="44"/>
        <v>0.11500652133802328</v>
      </c>
      <c r="G325" s="2">
        <f t="shared" si="44"/>
        <v>0.18623846128877616</v>
      </c>
      <c r="H325" s="2">
        <f t="shared" si="40"/>
        <v>0.61752293560725557</v>
      </c>
      <c r="I325" s="2">
        <f t="shared" si="41"/>
        <v>38.177074464506632</v>
      </c>
    </row>
    <row r="326" spans="1:9" ht="13.5" x14ac:dyDescent="0.25">
      <c r="A326" s="3">
        <f>TITRES_STAT!B329</f>
        <v>42479</v>
      </c>
      <c r="B326" s="6">
        <f>TITRES_STAT!D329</f>
        <v>23.1797</v>
      </c>
      <c r="C326" s="2">
        <f t="shared" si="45"/>
        <v>0.61230000000000118</v>
      </c>
      <c r="D326" s="2">
        <f t="shared" si="46"/>
        <v>0.61230000000000118</v>
      </c>
      <c r="E326" s="2">
        <f t="shared" si="47"/>
        <v>0</v>
      </c>
      <c r="F326" s="2">
        <f t="shared" si="44"/>
        <v>0.15052748409959313</v>
      </c>
      <c r="G326" s="2">
        <f t="shared" si="44"/>
        <v>0.1729357140538636</v>
      </c>
      <c r="H326" s="2">
        <f t="shared" si="40"/>
        <v>0.87042450961117801</v>
      </c>
      <c r="I326" s="2">
        <f t="shared" si="41"/>
        <v>46.536201014181586</v>
      </c>
    </row>
    <row r="327" spans="1:9" ht="13.5" x14ac:dyDescent="0.25">
      <c r="A327" s="3">
        <f>TITRES_STAT!B330</f>
        <v>42480</v>
      </c>
      <c r="B327" s="6">
        <f>TITRES_STAT!D330</f>
        <v>22.488700000000001</v>
      </c>
      <c r="C327" s="2">
        <f t="shared" si="45"/>
        <v>-0.69099999999999895</v>
      </c>
      <c r="D327" s="2">
        <f t="shared" si="46"/>
        <v>0</v>
      </c>
      <c r="E327" s="2">
        <f t="shared" si="47"/>
        <v>0.69099999999999895</v>
      </c>
      <c r="F327" s="2">
        <f t="shared" si="44"/>
        <v>0.13977552094962217</v>
      </c>
      <c r="G327" s="2">
        <f t="shared" si="44"/>
        <v>0.20994030590715898</v>
      </c>
      <c r="H327" s="2">
        <f t="shared" si="40"/>
        <v>0.66578697380499441</v>
      </c>
      <c r="I327" s="2">
        <f t="shared" si="41"/>
        <v>39.96831433278664</v>
      </c>
    </row>
    <row r="328" spans="1:9" ht="13.5" x14ac:dyDescent="0.25">
      <c r="A328" s="3">
        <f>TITRES_STAT!B331</f>
        <v>42481</v>
      </c>
      <c r="B328" s="6">
        <f>TITRES_STAT!D331</f>
        <v>21.990100000000002</v>
      </c>
      <c r="C328" s="2">
        <f t="shared" si="45"/>
        <v>-0.49859999999999971</v>
      </c>
      <c r="D328" s="2">
        <f t="shared" si="46"/>
        <v>0</v>
      </c>
      <c r="E328" s="2">
        <f t="shared" si="47"/>
        <v>0.49859999999999971</v>
      </c>
      <c r="F328" s="2">
        <f t="shared" si="44"/>
        <v>0.12979155516750632</v>
      </c>
      <c r="G328" s="2">
        <f t="shared" si="44"/>
        <v>0.23055885548521901</v>
      </c>
      <c r="H328" s="2">
        <f t="shared" si="40"/>
        <v>0.562943266240438</v>
      </c>
      <c r="I328" s="2">
        <f t="shared" si="41"/>
        <v>36.018151035933805</v>
      </c>
    </row>
    <row r="329" spans="1:9" ht="13.5" x14ac:dyDescent="0.25">
      <c r="A329" s="3">
        <f>TITRES_STAT!B332</f>
        <v>42482</v>
      </c>
      <c r="B329" s="6">
        <f>TITRES_STAT!D332</f>
        <v>21.867599999999999</v>
      </c>
      <c r="C329" s="2">
        <f t="shared" si="45"/>
        <v>-0.12250000000000227</v>
      </c>
      <c r="D329" s="2">
        <f t="shared" si="46"/>
        <v>0</v>
      </c>
      <c r="E329" s="2">
        <f t="shared" si="47"/>
        <v>0.12250000000000227</v>
      </c>
      <c r="F329" s="2">
        <f t="shared" si="44"/>
        <v>0.12052072979839872</v>
      </c>
      <c r="G329" s="2">
        <f t="shared" si="44"/>
        <v>0.22284036580770353</v>
      </c>
      <c r="H329" s="2">
        <f t="shared" si="40"/>
        <v>0.54083886176349272</v>
      </c>
      <c r="I329" s="2">
        <f t="shared" si="41"/>
        <v>35.100286940095842</v>
      </c>
    </row>
    <row r="330" spans="1:9" ht="13.5" x14ac:dyDescent="0.25">
      <c r="A330" s="3">
        <f>TITRES_STAT!B333</f>
        <v>42485</v>
      </c>
      <c r="B330" s="6">
        <f>TITRES_STAT!D333</f>
        <v>22.0076</v>
      </c>
      <c r="C330" s="2">
        <f t="shared" si="45"/>
        <v>0.14000000000000057</v>
      </c>
      <c r="D330" s="2">
        <f t="shared" si="46"/>
        <v>0.14000000000000057</v>
      </c>
      <c r="E330" s="2">
        <f t="shared" si="47"/>
        <v>0</v>
      </c>
      <c r="F330" s="2">
        <f t="shared" si="44"/>
        <v>0.12191210624137028</v>
      </c>
      <c r="G330" s="2">
        <f t="shared" si="44"/>
        <v>0.20692319682143898</v>
      </c>
      <c r="H330" s="2">
        <f t="shared" si="40"/>
        <v>0.58916597130756854</v>
      </c>
      <c r="I330" s="2">
        <f t="shared" si="41"/>
        <v>37.07391058863422</v>
      </c>
    </row>
    <row r="331" spans="1:9" ht="13.5" x14ac:dyDescent="0.25">
      <c r="A331" s="3">
        <f>TITRES_STAT!B334</f>
        <v>42486</v>
      </c>
      <c r="B331" s="6">
        <f>TITRES_STAT!D334</f>
        <v>21.867599999999999</v>
      </c>
      <c r="C331" s="2">
        <f t="shared" si="45"/>
        <v>-0.14000000000000057</v>
      </c>
      <c r="D331" s="2">
        <f t="shared" si="46"/>
        <v>0</v>
      </c>
      <c r="E331" s="2">
        <f t="shared" si="47"/>
        <v>0.14000000000000057</v>
      </c>
      <c r="F331" s="2">
        <f t="shared" si="44"/>
        <v>0.11320409865270098</v>
      </c>
      <c r="G331" s="2">
        <f t="shared" si="44"/>
        <v>0.20214296847705052</v>
      </c>
      <c r="H331" s="2">
        <f t="shared" si="40"/>
        <v>0.56001996757830907</v>
      </c>
      <c r="I331" s="2">
        <f t="shared" si="41"/>
        <v>35.898256382426553</v>
      </c>
    </row>
    <row r="332" spans="1:9" ht="13.5" x14ac:dyDescent="0.25">
      <c r="A332" s="3">
        <f>TITRES_STAT!B335</f>
        <v>42487</v>
      </c>
      <c r="B332" s="6">
        <f>TITRES_STAT!D335</f>
        <v>22.305</v>
      </c>
      <c r="C332" s="2">
        <f t="shared" si="45"/>
        <v>0.43740000000000023</v>
      </c>
      <c r="D332" s="2">
        <f t="shared" si="46"/>
        <v>0.43740000000000023</v>
      </c>
      <c r="E332" s="2">
        <f t="shared" si="47"/>
        <v>0</v>
      </c>
      <c r="F332" s="2">
        <f t="shared" si="44"/>
        <v>0.13636094874893664</v>
      </c>
      <c r="G332" s="2">
        <f t="shared" si="44"/>
        <v>0.18770418501440406</v>
      </c>
      <c r="H332" s="2">
        <f t="shared" si="40"/>
        <v>0.726467280090066</v>
      </c>
      <c r="I332" s="2">
        <f t="shared" si="41"/>
        <v>42.078253579886429</v>
      </c>
    </row>
    <row r="333" spans="1:9" ht="13.5" x14ac:dyDescent="0.25">
      <c r="A333" s="3">
        <f>TITRES_STAT!B336</f>
        <v>42488</v>
      </c>
      <c r="B333" s="6">
        <f>TITRES_STAT!D336</f>
        <v>21.867599999999999</v>
      </c>
      <c r="C333" s="2">
        <f t="shared" si="45"/>
        <v>-0.43740000000000023</v>
      </c>
      <c r="D333" s="2">
        <f t="shared" si="46"/>
        <v>0</v>
      </c>
      <c r="E333" s="2">
        <f t="shared" si="47"/>
        <v>0.43740000000000023</v>
      </c>
      <c r="F333" s="2">
        <f t="shared" ref="F333:G348" si="48">((F332*13)+D333)/14</f>
        <v>0.12662088098115545</v>
      </c>
      <c r="G333" s="2">
        <f t="shared" si="48"/>
        <v>0.20553960037051808</v>
      </c>
      <c r="H333" s="2">
        <f t="shared" si="40"/>
        <v>0.61604129205710734</v>
      </c>
      <c r="I333" s="2">
        <f t="shared" si="41"/>
        <v>38.120393029866833</v>
      </c>
    </row>
    <row r="334" spans="1:9" ht="13.5" x14ac:dyDescent="0.25">
      <c r="A334" s="3">
        <f>TITRES_STAT!B337</f>
        <v>42489</v>
      </c>
      <c r="B334" s="6">
        <f>TITRES_STAT!D337</f>
        <v>21.692699999999999</v>
      </c>
      <c r="C334" s="2">
        <f t="shared" si="45"/>
        <v>-0.17490000000000094</v>
      </c>
      <c r="D334" s="2">
        <f t="shared" si="46"/>
        <v>0</v>
      </c>
      <c r="E334" s="2">
        <f t="shared" si="47"/>
        <v>0.17490000000000094</v>
      </c>
      <c r="F334" s="2">
        <f t="shared" si="48"/>
        <v>0.11757653233964435</v>
      </c>
      <c r="G334" s="2">
        <f t="shared" si="48"/>
        <v>0.20335105748690971</v>
      </c>
      <c r="H334" s="2">
        <f t="shared" si="40"/>
        <v>0.57819484094501494</v>
      </c>
      <c r="I334" s="2">
        <f t="shared" si="41"/>
        <v>36.636467560544979</v>
      </c>
    </row>
    <row r="335" spans="1:9" ht="13.5" x14ac:dyDescent="0.25">
      <c r="A335" s="3">
        <f>TITRES_STAT!B338</f>
        <v>42492</v>
      </c>
      <c r="B335" s="6">
        <f>TITRES_STAT!D338</f>
        <v>21.692699999999999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0.10917820860109832</v>
      </c>
      <c r="G335" s="2">
        <f t="shared" si="48"/>
        <v>0.18882598195213046</v>
      </c>
      <c r="H335" s="2">
        <f t="shared" si="40"/>
        <v>0.57819484094501483</v>
      </c>
      <c r="I335" s="2">
        <f t="shared" si="41"/>
        <v>36.636467560544979</v>
      </c>
    </row>
    <row r="336" spans="1:9" ht="13.5" x14ac:dyDescent="0.25">
      <c r="A336" s="3">
        <f>TITRES_STAT!B339</f>
        <v>42493</v>
      </c>
      <c r="B336" s="6">
        <f>TITRES_STAT!D339</f>
        <v>22.34</v>
      </c>
      <c r="C336" s="2">
        <f t="shared" si="45"/>
        <v>0.64730000000000132</v>
      </c>
      <c r="D336" s="2">
        <f t="shared" si="46"/>
        <v>0.64730000000000132</v>
      </c>
      <c r="E336" s="2">
        <f t="shared" si="47"/>
        <v>0</v>
      </c>
      <c r="F336" s="2">
        <f t="shared" si="48"/>
        <v>0.14761547941530567</v>
      </c>
      <c r="G336" s="2">
        <f t="shared" si="48"/>
        <v>0.17533841181269258</v>
      </c>
      <c r="H336" s="2">
        <f t="shared" si="40"/>
        <v>0.84188899562406061</v>
      </c>
      <c r="I336" s="2">
        <f t="shared" si="41"/>
        <v>45.707911694147207</v>
      </c>
    </row>
    <row r="337" spans="1:9" ht="13.5" x14ac:dyDescent="0.25">
      <c r="A337" s="3">
        <f>TITRES_STAT!B340</f>
        <v>42494</v>
      </c>
      <c r="B337" s="6">
        <f>TITRES_STAT!D340</f>
        <v>22.479900000000001</v>
      </c>
      <c r="C337" s="2">
        <f t="shared" si="45"/>
        <v>0.1399000000000008</v>
      </c>
      <c r="D337" s="2">
        <f t="shared" si="46"/>
        <v>0.1399000000000008</v>
      </c>
      <c r="E337" s="2">
        <f t="shared" si="47"/>
        <v>0</v>
      </c>
      <c r="F337" s="2">
        <f t="shared" si="48"/>
        <v>0.14706437374278389</v>
      </c>
      <c r="G337" s="2">
        <f t="shared" si="48"/>
        <v>0.1628142395403574</v>
      </c>
      <c r="H337" s="2">
        <f t="shared" ref="H337:H400" si="49">F337/G337</f>
        <v>0.90326481367945999</v>
      </c>
      <c r="I337" s="2">
        <f t="shared" ref="I337:I400" si="50">IF(G337=0,100,100-(100/(1+H337)))</f>
        <v>47.45870396948262</v>
      </c>
    </row>
    <row r="338" spans="1:9" ht="13.5" x14ac:dyDescent="0.25">
      <c r="A338" s="3">
        <f>TITRES_STAT!B341</f>
        <v>42495</v>
      </c>
      <c r="B338" s="6">
        <f>TITRES_STAT!D341</f>
        <v>22.479900000000001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0.13655977561829932</v>
      </c>
      <c r="G338" s="2">
        <f t="shared" si="48"/>
        <v>0.15118465100176046</v>
      </c>
      <c r="H338" s="2">
        <f t="shared" si="49"/>
        <v>0.90326481367945988</v>
      </c>
      <c r="I338" s="2">
        <f t="shared" si="50"/>
        <v>47.45870396948262</v>
      </c>
    </row>
    <row r="339" spans="1:9" ht="13.5" x14ac:dyDescent="0.25">
      <c r="A339" s="3">
        <f>TITRES_STAT!B342</f>
        <v>42496</v>
      </c>
      <c r="B339" s="6">
        <f>TITRES_STAT!D342</f>
        <v>22.305</v>
      </c>
      <c r="C339" s="2">
        <f t="shared" si="45"/>
        <v>-0.17490000000000094</v>
      </c>
      <c r="D339" s="2">
        <f t="shared" si="46"/>
        <v>0</v>
      </c>
      <c r="E339" s="2">
        <f t="shared" si="47"/>
        <v>0.17490000000000094</v>
      </c>
      <c r="F339" s="2">
        <f t="shared" si="48"/>
        <v>0.12680550593127796</v>
      </c>
      <c r="G339" s="2">
        <f t="shared" si="48"/>
        <v>0.15287860450163476</v>
      </c>
      <c r="H339" s="2">
        <f t="shared" si="49"/>
        <v>0.82945227257043674</v>
      </c>
      <c r="I339" s="2">
        <f t="shared" si="50"/>
        <v>45.338830917137336</v>
      </c>
    </row>
    <row r="340" spans="1:9" ht="13.5" x14ac:dyDescent="0.25">
      <c r="A340" s="3">
        <f>TITRES_STAT!B343</f>
        <v>42499</v>
      </c>
      <c r="B340" s="6">
        <f>TITRES_STAT!D343</f>
        <v>22.7423</v>
      </c>
      <c r="C340" s="2">
        <f t="shared" si="45"/>
        <v>0.43730000000000047</v>
      </c>
      <c r="D340" s="2">
        <f t="shared" si="46"/>
        <v>0.43730000000000047</v>
      </c>
      <c r="E340" s="2">
        <f t="shared" si="47"/>
        <v>0</v>
      </c>
      <c r="F340" s="2">
        <f t="shared" si="48"/>
        <v>0.14898368407904386</v>
      </c>
      <c r="G340" s="2">
        <f t="shared" si="48"/>
        <v>0.14195870418008943</v>
      </c>
      <c r="H340" s="2">
        <f t="shared" si="49"/>
        <v>1.0494860807551645</v>
      </c>
      <c r="I340" s="2">
        <f t="shared" si="50"/>
        <v>51.207280235270744</v>
      </c>
    </row>
    <row r="341" spans="1:9" ht="13.5" x14ac:dyDescent="0.25">
      <c r="A341" s="3">
        <f>TITRES_STAT!B344</f>
        <v>42500</v>
      </c>
      <c r="B341" s="6">
        <f>TITRES_STAT!D344</f>
        <v>23.3109</v>
      </c>
      <c r="C341" s="2">
        <f t="shared" si="45"/>
        <v>0.56859999999999999</v>
      </c>
      <c r="D341" s="2">
        <f t="shared" si="46"/>
        <v>0.56859999999999999</v>
      </c>
      <c r="E341" s="2">
        <f t="shared" si="47"/>
        <v>0</v>
      </c>
      <c r="F341" s="2">
        <f t="shared" si="48"/>
        <v>0.17895627807339784</v>
      </c>
      <c r="G341" s="2">
        <f t="shared" si="48"/>
        <v>0.13181879673865446</v>
      </c>
      <c r="H341" s="2">
        <f t="shared" si="49"/>
        <v>1.3575930178470581</v>
      </c>
      <c r="I341" s="2">
        <f t="shared" si="50"/>
        <v>57.583858094676792</v>
      </c>
    </row>
    <row r="342" spans="1:9" ht="13.5" x14ac:dyDescent="0.25">
      <c r="A342" s="3">
        <f>TITRES_STAT!B345</f>
        <v>42501</v>
      </c>
      <c r="B342" s="6">
        <f>TITRES_STAT!D345</f>
        <v>22.619900000000001</v>
      </c>
      <c r="C342" s="2">
        <f t="shared" si="45"/>
        <v>-0.69099999999999895</v>
      </c>
      <c r="D342" s="2">
        <f t="shared" si="46"/>
        <v>0</v>
      </c>
      <c r="E342" s="2">
        <f t="shared" si="47"/>
        <v>0.69099999999999895</v>
      </c>
      <c r="F342" s="2">
        <f t="shared" si="48"/>
        <v>0.16617368678244085</v>
      </c>
      <c r="G342" s="2">
        <f t="shared" si="48"/>
        <v>0.17176031125732191</v>
      </c>
      <c r="H342" s="2">
        <f t="shared" si="49"/>
        <v>0.96747429930706463</v>
      </c>
      <c r="I342" s="2">
        <f t="shared" si="50"/>
        <v>49.173414852118</v>
      </c>
    </row>
    <row r="343" spans="1:9" ht="13.5" x14ac:dyDescent="0.25">
      <c r="A343" s="3">
        <f>TITRES_STAT!B346</f>
        <v>42502</v>
      </c>
      <c r="B343" s="6">
        <f>TITRES_STAT!D346</f>
        <v>23.284600000000001</v>
      </c>
      <c r="C343" s="2">
        <f t="shared" si="45"/>
        <v>0.66469999999999985</v>
      </c>
      <c r="D343" s="2">
        <f t="shared" si="46"/>
        <v>0.66469999999999985</v>
      </c>
      <c r="E343" s="2">
        <f t="shared" si="47"/>
        <v>0</v>
      </c>
      <c r="F343" s="2">
        <f t="shared" si="48"/>
        <v>0.20178270915512364</v>
      </c>
      <c r="G343" s="2">
        <f t="shared" si="48"/>
        <v>0.15949171759608463</v>
      </c>
      <c r="H343" s="2">
        <f t="shared" si="49"/>
        <v>1.2651610515985641</v>
      </c>
      <c r="I343" s="2">
        <f t="shared" si="50"/>
        <v>55.853028671216009</v>
      </c>
    </row>
    <row r="344" spans="1:9" ht="13.5" x14ac:dyDescent="0.25">
      <c r="A344" s="3">
        <f>TITRES_STAT!B347</f>
        <v>42503</v>
      </c>
      <c r="B344" s="6">
        <f>TITRES_STAT!D347</f>
        <v>23.284600000000001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0.18736965850118623</v>
      </c>
      <c r="G344" s="2">
        <f t="shared" si="48"/>
        <v>0.14809945205350714</v>
      </c>
      <c r="H344" s="2">
        <f t="shared" si="49"/>
        <v>1.2651610515985643</v>
      </c>
      <c r="I344" s="2">
        <f t="shared" si="50"/>
        <v>55.853028671216016</v>
      </c>
    </row>
    <row r="345" spans="1:9" ht="13.5" x14ac:dyDescent="0.25">
      <c r="A345" s="3">
        <f>TITRES_STAT!B348</f>
        <v>42506</v>
      </c>
      <c r="B345" s="6">
        <f>TITRES_STAT!D348</f>
        <v>23.1797</v>
      </c>
      <c r="C345" s="2">
        <f t="shared" si="45"/>
        <v>-0.10490000000000066</v>
      </c>
      <c r="D345" s="2">
        <f t="shared" si="46"/>
        <v>0</v>
      </c>
      <c r="E345" s="2">
        <f t="shared" si="47"/>
        <v>0.10490000000000066</v>
      </c>
      <c r="F345" s="2">
        <f t="shared" si="48"/>
        <v>0.1739861114653872</v>
      </c>
      <c r="G345" s="2">
        <f t="shared" si="48"/>
        <v>0.1450137769068281</v>
      </c>
      <c r="H345" s="2">
        <f t="shared" si="49"/>
        <v>1.1997902211537732</v>
      </c>
      <c r="I345" s="2">
        <f t="shared" si="50"/>
        <v>54.541119858442336</v>
      </c>
    </row>
    <row r="346" spans="1:9" ht="13.5" x14ac:dyDescent="0.25">
      <c r="A346" s="3">
        <f>TITRES_STAT!B349</f>
        <v>42507</v>
      </c>
      <c r="B346" s="6">
        <f>TITRES_STAT!D349</f>
        <v>23.827000000000002</v>
      </c>
      <c r="C346" s="2">
        <f t="shared" si="45"/>
        <v>0.64730000000000132</v>
      </c>
      <c r="D346" s="2">
        <f t="shared" si="46"/>
        <v>0.64730000000000132</v>
      </c>
      <c r="E346" s="2">
        <f t="shared" si="47"/>
        <v>0</v>
      </c>
      <c r="F346" s="2">
        <f t="shared" si="48"/>
        <v>0.20779424636071678</v>
      </c>
      <c r="G346" s="2">
        <f t="shared" si="48"/>
        <v>0.13465564998491181</v>
      </c>
      <c r="H346" s="2">
        <f t="shared" si="49"/>
        <v>1.543152822655419</v>
      </c>
      <c r="I346" s="2">
        <f t="shared" si="50"/>
        <v>60.678729524564886</v>
      </c>
    </row>
    <row r="347" spans="1:9" ht="13.5" x14ac:dyDescent="0.25">
      <c r="A347" s="3">
        <f>TITRES_STAT!B350</f>
        <v>42508</v>
      </c>
      <c r="B347" s="6">
        <f>TITRES_STAT!D350</f>
        <v>23.818200000000001</v>
      </c>
      <c r="C347" s="2">
        <f t="shared" si="45"/>
        <v>-8.8000000000008072E-3</v>
      </c>
      <c r="D347" s="2">
        <f t="shared" si="46"/>
        <v>0</v>
      </c>
      <c r="E347" s="2">
        <f t="shared" si="47"/>
        <v>8.8000000000008072E-3</v>
      </c>
      <c r="F347" s="2">
        <f t="shared" si="48"/>
        <v>0.19295180019209415</v>
      </c>
      <c r="G347" s="2">
        <f t="shared" si="48"/>
        <v>0.1256659607002753</v>
      </c>
      <c r="H347" s="2">
        <f t="shared" si="49"/>
        <v>1.5354340914346858</v>
      </c>
      <c r="I347" s="2">
        <f t="shared" si="50"/>
        <v>60.55902208705627</v>
      </c>
    </row>
    <row r="348" spans="1:9" ht="13.5" x14ac:dyDescent="0.25">
      <c r="A348" s="3">
        <f>TITRES_STAT!B351</f>
        <v>42509</v>
      </c>
      <c r="B348" s="6">
        <f>TITRES_STAT!D351</f>
        <v>23.617000000000001</v>
      </c>
      <c r="C348" s="2">
        <f t="shared" si="45"/>
        <v>-0.20120000000000005</v>
      </c>
      <c r="D348" s="2">
        <f t="shared" si="46"/>
        <v>0</v>
      </c>
      <c r="E348" s="2">
        <f t="shared" si="47"/>
        <v>0.20120000000000005</v>
      </c>
      <c r="F348" s="2">
        <f t="shared" si="48"/>
        <v>0.17916952874980172</v>
      </c>
      <c r="G348" s="2">
        <f t="shared" si="48"/>
        <v>0.13106124922168422</v>
      </c>
      <c r="H348" s="2">
        <f t="shared" si="49"/>
        <v>1.3670671522956759</v>
      </c>
      <c r="I348" s="2">
        <f t="shared" si="50"/>
        <v>57.753627773924364</v>
      </c>
    </row>
    <row r="349" spans="1:9" ht="13.5" x14ac:dyDescent="0.25">
      <c r="A349" s="3">
        <f>TITRES_STAT!B352</f>
        <v>42510</v>
      </c>
      <c r="B349" s="6">
        <f>TITRES_STAT!D352</f>
        <v>23.818200000000001</v>
      </c>
      <c r="C349" s="2">
        <f t="shared" si="45"/>
        <v>0.20120000000000005</v>
      </c>
      <c r="D349" s="2">
        <f t="shared" si="46"/>
        <v>0.20120000000000005</v>
      </c>
      <c r="E349" s="2">
        <f t="shared" si="47"/>
        <v>0</v>
      </c>
      <c r="F349" s="2">
        <f t="shared" ref="F349:G364" si="51">((F348*13)+D349)/14</f>
        <v>0.18074313383910159</v>
      </c>
      <c r="G349" s="2">
        <f t="shared" si="51"/>
        <v>0.12169973142013535</v>
      </c>
      <c r="H349" s="2">
        <f t="shared" si="49"/>
        <v>1.4851563904864744</v>
      </c>
      <c r="I349" s="2">
        <f t="shared" si="50"/>
        <v>59.761083695652324</v>
      </c>
    </row>
    <row r="350" spans="1:9" ht="13.5" x14ac:dyDescent="0.25">
      <c r="A350" s="3">
        <f>TITRES_STAT!B353</f>
        <v>42513</v>
      </c>
      <c r="B350" s="6">
        <f>TITRES_STAT!D353</f>
        <v>23.818200000000001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0.16783290999345149</v>
      </c>
      <c r="G350" s="2">
        <f t="shared" si="51"/>
        <v>0.11300689346155425</v>
      </c>
      <c r="H350" s="2">
        <f t="shared" si="49"/>
        <v>1.4851563904864746</v>
      </c>
      <c r="I350" s="2">
        <f t="shared" si="50"/>
        <v>59.761083695652331</v>
      </c>
    </row>
    <row r="351" spans="1:9" ht="13.5" x14ac:dyDescent="0.25">
      <c r="A351" s="3">
        <f>TITRES_STAT!B354</f>
        <v>42514</v>
      </c>
      <c r="B351" s="6">
        <f>TITRES_STAT!D354</f>
        <v>23.818200000000001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0.15584484499391923</v>
      </c>
      <c r="G351" s="2">
        <f t="shared" si="51"/>
        <v>0.10493497250001467</v>
      </c>
      <c r="H351" s="2">
        <f t="shared" si="49"/>
        <v>1.4851563904864744</v>
      </c>
      <c r="I351" s="2">
        <f t="shared" si="50"/>
        <v>59.761083695652324</v>
      </c>
    </row>
    <row r="352" spans="1:9" ht="13.5" x14ac:dyDescent="0.25">
      <c r="A352" s="3">
        <f>TITRES_STAT!B355</f>
        <v>42515</v>
      </c>
      <c r="B352" s="6">
        <f>TITRES_STAT!D355</f>
        <v>23.818200000000001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0.14471307035149644</v>
      </c>
      <c r="G352" s="2">
        <f t="shared" si="51"/>
        <v>9.7439617321442198E-2</v>
      </c>
      <c r="H352" s="2">
        <f t="shared" si="49"/>
        <v>1.4851563904864744</v>
      </c>
      <c r="I352" s="2">
        <f t="shared" si="50"/>
        <v>59.761083695652324</v>
      </c>
    </row>
    <row r="353" spans="1:9" ht="13.5" x14ac:dyDescent="0.25">
      <c r="A353" s="3">
        <f>TITRES_STAT!B356</f>
        <v>42516</v>
      </c>
      <c r="B353" s="6">
        <f>TITRES_STAT!D356</f>
        <v>24.491700000000002</v>
      </c>
      <c r="C353" s="2">
        <f t="shared" si="45"/>
        <v>0.67350000000000065</v>
      </c>
      <c r="D353" s="2">
        <f t="shared" si="46"/>
        <v>0.67350000000000065</v>
      </c>
      <c r="E353" s="2">
        <f t="shared" si="47"/>
        <v>0</v>
      </c>
      <c r="F353" s="2">
        <f t="shared" si="51"/>
        <v>0.1824835653263896</v>
      </c>
      <c r="G353" s="2">
        <f t="shared" si="51"/>
        <v>9.04796446556249E-2</v>
      </c>
      <c r="H353" s="2">
        <f t="shared" si="49"/>
        <v>2.0168466180536115</v>
      </c>
      <c r="I353" s="2">
        <f t="shared" si="50"/>
        <v>66.852806038738123</v>
      </c>
    </row>
    <row r="354" spans="1:9" ht="13.5" x14ac:dyDescent="0.25">
      <c r="A354" s="3">
        <f>TITRES_STAT!B357</f>
        <v>42517</v>
      </c>
      <c r="B354" s="6">
        <f>TITRES_STAT!D357</f>
        <v>24.605399999999999</v>
      </c>
      <c r="C354" s="2">
        <f t="shared" si="45"/>
        <v>0.11369999999999791</v>
      </c>
      <c r="D354" s="2">
        <f t="shared" si="46"/>
        <v>0.11369999999999791</v>
      </c>
      <c r="E354" s="2">
        <f t="shared" si="47"/>
        <v>0</v>
      </c>
      <c r="F354" s="2">
        <f t="shared" si="51"/>
        <v>0.17757045351736161</v>
      </c>
      <c r="G354" s="2">
        <f t="shared" si="51"/>
        <v>8.4016812894508824E-2</v>
      </c>
      <c r="H354" s="2">
        <f t="shared" si="49"/>
        <v>2.1135109438192847</v>
      </c>
      <c r="I354" s="2">
        <f t="shared" si="50"/>
        <v>67.881917936240853</v>
      </c>
    </row>
    <row r="355" spans="1:9" ht="13.5" x14ac:dyDescent="0.25">
      <c r="A355" s="3">
        <f>TITRES_STAT!B358</f>
        <v>42520</v>
      </c>
      <c r="B355" s="6">
        <f>TITRES_STAT!D358</f>
        <v>24.6754</v>
      </c>
      <c r="C355" s="2">
        <f t="shared" si="45"/>
        <v>7.0000000000000284E-2</v>
      </c>
      <c r="D355" s="2">
        <f t="shared" si="46"/>
        <v>7.0000000000000284E-2</v>
      </c>
      <c r="E355" s="2">
        <f t="shared" si="47"/>
        <v>0</v>
      </c>
      <c r="F355" s="2">
        <f t="shared" si="51"/>
        <v>0.16988684969469295</v>
      </c>
      <c r="G355" s="2">
        <f t="shared" si="51"/>
        <v>7.8015611973472482E-2</v>
      </c>
      <c r="H355" s="2">
        <f t="shared" si="49"/>
        <v>2.1776006801364232</v>
      </c>
      <c r="I355" s="2">
        <f t="shared" si="50"/>
        <v>68.529714691618608</v>
      </c>
    </row>
    <row r="356" spans="1:9" ht="13.5" x14ac:dyDescent="0.25">
      <c r="A356" s="3">
        <f>TITRES_STAT!B359</f>
        <v>42521</v>
      </c>
      <c r="B356" s="6">
        <f>TITRES_STAT!D359</f>
        <v>25.4102</v>
      </c>
      <c r="C356" s="2">
        <f t="shared" si="45"/>
        <v>0.7347999999999999</v>
      </c>
      <c r="D356" s="2">
        <f t="shared" si="46"/>
        <v>0.7347999999999999</v>
      </c>
      <c r="E356" s="2">
        <f t="shared" si="47"/>
        <v>0</v>
      </c>
      <c r="F356" s="2">
        <f t="shared" si="51"/>
        <v>0.21023778900221488</v>
      </c>
      <c r="G356" s="2">
        <f t="shared" si="51"/>
        <v>7.2443068261081586E-2</v>
      </c>
      <c r="H356" s="2">
        <f t="shared" si="49"/>
        <v>2.9021104993030837</v>
      </c>
      <c r="I356" s="2">
        <f t="shared" si="50"/>
        <v>74.372842589193723</v>
      </c>
    </row>
    <row r="357" spans="1:9" ht="13.5" x14ac:dyDescent="0.25">
      <c r="A357" s="3">
        <f>TITRES_STAT!B360</f>
        <v>42522</v>
      </c>
      <c r="B357" s="6">
        <f>TITRES_STAT!D360</f>
        <v>25.4102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0.19522080407348524</v>
      </c>
      <c r="G357" s="2">
        <f t="shared" si="51"/>
        <v>6.7268563385290039E-2</v>
      </c>
      <c r="H357" s="2">
        <f t="shared" si="49"/>
        <v>2.9021104993030842</v>
      </c>
      <c r="I357" s="2">
        <f t="shared" si="50"/>
        <v>74.372842589193723</v>
      </c>
    </row>
    <row r="358" spans="1:9" ht="13.5" x14ac:dyDescent="0.25">
      <c r="A358" s="3">
        <f>TITRES_STAT!B361</f>
        <v>42523</v>
      </c>
      <c r="B358" s="6">
        <f>TITRES_STAT!D361</f>
        <v>25.418900000000001</v>
      </c>
      <c r="C358" s="2">
        <f t="shared" si="45"/>
        <v>8.7000000000010402E-3</v>
      </c>
      <c r="D358" s="2">
        <f t="shared" si="46"/>
        <v>8.7000000000010402E-3</v>
      </c>
      <c r="E358" s="2">
        <f t="shared" si="47"/>
        <v>0</v>
      </c>
      <c r="F358" s="2">
        <f t="shared" si="51"/>
        <v>0.1818978894968078</v>
      </c>
      <c r="G358" s="2">
        <f t="shared" si="51"/>
        <v>6.2463666000626465E-2</v>
      </c>
      <c r="H358" s="2">
        <f t="shared" si="49"/>
        <v>2.9120591400284366</v>
      </c>
      <c r="I358" s="2">
        <f t="shared" si="50"/>
        <v>74.438014247588001</v>
      </c>
    </row>
    <row r="359" spans="1:9" ht="13.5" x14ac:dyDescent="0.25">
      <c r="A359" s="3">
        <f>TITRES_STAT!B362</f>
        <v>42524</v>
      </c>
      <c r="B359" s="6">
        <f>TITRES_STAT!D362</f>
        <v>25.541399999999999</v>
      </c>
      <c r="C359" s="2">
        <f t="shared" si="45"/>
        <v>0.12249999999999872</v>
      </c>
      <c r="D359" s="2">
        <f t="shared" si="46"/>
        <v>0.12249999999999872</v>
      </c>
      <c r="E359" s="2">
        <f t="shared" si="47"/>
        <v>0</v>
      </c>
      <c r="F359" s="2">
        <f t="shared" si="51"/>
        <v>0.17765518310417858</v>
      </c>
      <c r="G359" s="2">
        <f t="shared" si="51"/>
        <v>5.8001975572010291E-2</v>
      </c>
      <c r="H359" s="2">
        <f t="shared" si="49"/>
        <v>3.0629160705675811</v>
      </c>
      <c r="I359" s="2">
        <f t="shared" si="50"/>
        <v>75.387136169408933</v>
      </c>
    </row>
    <row r="360" spans="1:9" ht="13.5" x14ac:dyDescent="0.25">
      <c r="A360" s="3">
        <f>TITRES_STAT!B363</f>
        <v>42527</v>
      </c>
      <c r="B360" s="6">
        <f>TITRES_STAT!D363</f>
        <v>25.541399999999999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0.16496552716816582</v>
      </c>
      <c r="G360" s="2">
        <f t="shared" si="51"/>
        <v>5.3858977316866695E-2</v>
      </c>
      <c r="H360" s="2">
        <f t="shared" si="49"/>
        <v>3.0629160705675811</v>
      </c>
      <c r="I360" s="2">
        <f t="shared" si="50"/>
        <v>75.387136169408933</v>
      </c>
    </row>
    <row r="361" spans="1:9" ht="13.5" x14ac:dyDescent="0.25">
      <c r="A361" s="3">
        <f>TITRES_STAT!B364</f>
        <v>42528</v>
      </c>
      <c r="B361" s="6">
        <f>TITRES_STAT!D364</f>
        <v>26.1099</v>
      </c>
      <c r="C361" s="2">
        <f t="shared" si="45"/>
        <v>0.56850000000000023</v>
      </c>
      <c r="D361" s="2">
        <f t="shared" si="46"/>
        <v>0.56850000000000023</v>
      </c>
      <c r="E361" s="2">
        <f t="shared" si="47"/>
        <v>0</v>
      </c>
      <c r="F361" s="2">
        <f t="shared" si="51"/>
        <v>0.19378941808472541</v>
      </c>
      <c r="G361" s="2">
        <f t="shared" si="51"/>
        <v>5.0011907508519075E-2</v>
      </c>
      <c r="H361" s="2">
        <f t="shared" si="49"/>
        <v>3.8748655618007599</v>
      </c>
      <c r="I361" s="2">
        <f t="shared" si="50"/>
        <v>79.486613788163567</v>
      </c>
    </row>
    <row r="362" spans="1:9" ht="13.5" x14ac:dyDescent="0.25">
      <c r="A362" s="3">
        <f>TITRES_STAT!B365</f>
        <v>42529</v>
      </c>
      <c r="B362" s="6">
        <f>TITRES_STAT!D365</f>
        <v>26.258600000000001</v>
      </c>
      <c r="C362" s="2">
        <f t="shared" si="45"/>
        <v>0.14870000000000161</v>
      </c>
      <c r="D362" s="2">
        <f t="shared" si="46"/>
        <v>0.14870000000000161</v>
      </c>
      <c r="E362" s="2">
        <f t="shared" si="47"/>
        <v>0</v>
      </c>
      <c r="F362" s="2">
        <f t="shared" si="51"/>
        <v>0.190568745364388</v>
      </c>
      <c r="G362" s="2">
        <f t="shared" si="51"/>
        <v>4.6439628400767714E-2</v>
      </c>
      <c r="H362" s="2">
        <f t="shared" si="49"/>
        <v>4.1035803241103803</v>
      </c>
      <c r="I362" s="2">
        <f t="shared" si="50"/>
        <v>80.405912389077315</v>
      </c>
    </row>
    <row r="363" spans="1:9" ht="13.5" x14ac:dyDescent="0.25">
      <c r="A363" s="3">
        <f>TITRES_STAT!B366</f>
        <v>42530</v>
      </c>
      <c r="B363" s="6">
        <f>TITRES_STAT!D366</f>
        <v>26.258600000000001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0.17695669212407458</v>
      </c>
      <c r="G363" s="2">
        <f t="shared" si="51"/>
        <v>4.3122512086427159E-2</v>
      </c>
      <c r="H363" s="2">
        <f t="shared" si="49"/>
        <v>4.1035803241103812</v>
      </c>
      <c r="I363" s="2">
        <f t="shared" si="50"/>
        <v>80.405912389077315</v>
      </c>
    </row>
    <row r="364" spans="1:9" ht="13.5" x14ac:dyDescent="0.25">
      <c r="A364" s="3">
        <f>TITRES_STAT!B367</f>
        <v>42531</v>
      </c>
      <c r="B364" s="6">
        <f>TITRES_STAT!D367</f>
        <v>26.853400000000001</v>
      </c>
      <c r="C364" s="2">
        <f t="shared" si="45"/>
        <v>0.59479999999999933</v>
      </c>
      <c r="D364" s="2">
        <f t="shared" si="46"/>
        <v>0.59479999999999933</v>
      </c>
      <c r="E364" s="2">
        <f t="shared" si="47"/>
        <v>0</v>
      </c>
      <c r="F364" s="2">
        <f t="shared" si="51"/>
        <v>0.20680264268664064</v>
      </c>
      <c r="G364" s="2">
        <f t="shared" si="51"/>
        <v>4.0042332651682368E-2</v>
      </c>
      <c r="H364" s="2">
        <f t="shared" si="49"/>
        <v>5.1646002865407965</v>
      </c>
      <c r="I364" s="2">
        <f t="shared" si="50"/>
        <v>83.778348092035998</v>
      </c>
    </row>
    <row r="365" spans="1:9" ht="13.5" x14ac:dyDescent="0.25">
      <c r="A365" s="3">
        <f>TITRES_STAT!B368</f>
        <v>42534</v>
      </c>
      <c r="B365" s="6">
        <f>TITRES_STAT!D368</f>
        <v>26.897200000000002</v>
      </c>
      <c r="C365" s="2">
        <f t="shared" si="45"/>
        <v>4.3800000000000949E-2</v>
      </c>
      <c r="D365" s="2">
        <f t="shared" si="46"/>
        <v>4.3800000000000949E-2</v>
      </c>
      <c r="E365" s="2">
        <f t="shared" si="47"/>
        <v>0</v>
      </c>
      <c r="F365" s="2">
        <f t="shared" ref="F365:G380" si="52">((F364*13)+D365)/14</f>
        <v>0.19515959678045208</v>
      </c>
      <c r="G365" s="2">
        <f t="shared" si="52"/>
        <v>3.7182166033705055E-2</v>
      </c>
      <c r="H365" s="2">
        <f t="shared" si="49"/>
        <v>5.2487420072177331</v>
      </c>
      <c r="I365" s="2">
        <f t="shared" si="50"/>
        <v>83.996778890136127</v>
      </c>
    </row>
    <row r="366" spans="1:9" ht="13.5" x14ac:dyDescent="0.25">
      <c r="A366" s="3">
        <f>TITRES_STAT!B369</f>
        <v>42535</v>
      </c>
      <c r="B366" s="6">
        <f>TITRES_STAT!D369</f>
        <v>26.897200000000002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0.18121962558184837</v>
      </c>
      <c r="G366" s="2">
        <f t="shared" si="52"/>
        <v>3.4526297031297552E-2</v>
      </c>
      <c r="H366" s="2">
        <f t="shared" si="49"/>
        <v>5.2487420072177331</v>
      </c>
      <c r="I366" s="2">
        <f t="shared" si="50"/>
        <v>83.996778890136127</v>
      </c>
    </row>
    <row r="367" spans="1:9" ht="13.5" x14ac:dyDescent="0.25">
      <c r="A367" s="3">
        <f>TITRES_STAT!B370</f>
        <v>42536</v>
      </c>
      <c r="B367" s="6">
        <f>TITRES_STAT!D370</f>
        <v>26.897200000000002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0.16827536661171633</v>
      </c>
      <c r="G367" s="2">
        <f t="shared" si="52"/>
        <v>3.2060132957633443E-2</v>
      </c>
      <c r="H367" s="2">
        <f t="shared" si="49"/>
        <v>5.2487420072177322</v>
      </c>
      <c r="I367" s="2">
        <f t="shared" si="50"/>
        <v>83.996778890136113</v>
      </c>
    </row>
    <row r="368" spans="1:9" ht="13.5" x14ac:dyDescent="0.25">
      <c r="A368" s="3">
        <f>TITRES_STAT!B371</f>
        <v>42537</v>
      </c>
      <c r="B368" s="6">
        <f>TITRES_STAT!D371</f>
        <v>26.8797</v>
      </c>
      <c r="C368" s="2">
        <f t="shared" si="45"/>
        <v>-1.7500000000001847E-2</v>
      </c>
      <c r="D368" s="2">
        <f t="shared" si="46"/>
        <v>0</v>
      </c>
      <c r="E368" s="2">
        <f t="shared" si="47"/>
        <v>1.7500000000001847E-2</v>
      </c>
      <c r="F368" s="2">
        <f t="shared" si="52"/>
        <v>0.15625569756802229</v>
      </c>
      <c r="G368" s="2">
        <f t="shared" si="52"/>
        <v>3.102012346065976E-2</v>
      </c>
      <c r="H368" s="2">
        <f t="shared" si="49"/>
        <v>5.0372364818659854</v>
      </c>
      <c r="I368" s="2">
        <f t="shared" si="50"/>
        <v>83.436130040562517</v>
      </c>
    </row>
    <row r="369" spans="1:9" ht="13.5" x14ac:dyDescent="0.25">
      <c r="A369" s="3">
        <f>TITRES_STAT!B372</f>
        <v>42538</v>
      </c>
      <c r="B369" s="6">
        <f>TITRES_STAT!D372</f>
        <v>26.258600000000001</v>
      </c>
      <c r="C369" s="2">
        <f t="shared" si="45"/>
        <v>-0.62109999999999843</v>
      </c>
      <c r="D369" s="2">
        <f t="shared" si="46"/>
        <v>0</v>
      </c>
      <c r="E369" s="2">
        <f t="shared" si="47"/>
        <v>0.62109999999999843</v>
      </c>
      <c r="F369" s="2">
        <f t="shared" si="52"/>
        <v>0.14509457631316355</v>
      </c>
      <c r="G369" s="2">
        <f t="shared" si="52"/>
        <v>7.3168686070612526E-2</v>
      </c>
      <c r="H369" s="2">
        <f t="shared" si="49"/>
        <v>1.9830146488231029</v>
      </c>
      <c r="I369" s="2">
        <f t="shared" si="50"/>
        <v>66.476865931766952</v>
      </c>
    </row>
    <row r="370" spans="1:9" ht="13.5" x14ac:dyDescent="0.25">
      <c r="A370" s="3">
        <f>TITRES_STAT!B373</f>
        <v>42541</v>
      </c>
      <c r="B370" s="6">
        <f>TITRES_STAT!D373</f>
        <v>26.2761</v>
      </c>
      <c r="C370" s="2">
        <f t="shared" si="45"/>
        <v>1.7499999999998295E-2</v>
      </c>
      <c r="D370" s="2">
        <f t="shared" si="46"/>
        <v>1.7499999999998295E-2</v>
      </c>
      <c r="E370" s="2">
        <f t="shared" si="47"/>
        <v>0</v>
      </c>
      <c r="F370" s="2">
        <f t="shared" si="52"/>
        <v>0.13598067800508032</v>
      </c>
      <c r="G370" s="2">
        <f t="shared" si="52"/>
        <v>6.7942351351283056E-2</v>
      </c>
      <c r="H370" s="2">
        <f t="shared" si="49"/>
        <v>2.0014125990726752</v>
      </c>
      <c r="I370" s="2">
        <f t="shared" si="50"/>
        <v>66.682354824892684</v>
      </c>
    </row>
    <row r="371" spans="1:9" ht="13.5" x14ac:dyDescent="0.25">
      <c r="A371" s="3">
        <f>TITRES_STAT!B374</f>
        <v>42542</v>
      </c>
      <c r="B371" s="6">
        <f>TITRES_STAT!D374</f>
        <v>26.267399999999999</v>
      </c>
      <c r="C371" s="2">
        <f t="shared" si="45"/>
        <v>-8.7000000000010402E-3</v>
      </c>
      <c r="D371" s="2">
        <f t="shared" si="46"/>
        <v>0</v>
      </c>
      <c r="E371" s="2">
        <f t="shared" si="47"/>
        <v>8.7000000000010402E-3</v>
      </c>
      <c r="F371" s="2">
        <f t="shared" si="52"/>
        <v>0.12626777243328888</v>
      </c>
      <c r="G371" s="2">
        <f t="shared" si="52"/>
        <v>6.3710754826191485E-2</v>
      </c>
      <c r="H371" s="2">
        <f t="shared" si="49"/>
        <v>1.9818910131854255</v>
      </c>
      <c r="I371" s="2">
        <f t="shared" si="50"/>
        <v>66.464233750389724</v>
      </c>
    </row>
    <row r="372" spans="1:9" ht="13.5" x14ac:dyDescent="0.25">
      <c r="A372" s="3">
        <f>TITRES_STAT!B375</f>
        <v>42543</v>
      </c>
      <c r="B372" s="6">
        <f>TITRES_STAT!D375</f>
        <v>26.328600000000002</v>
      </c>
      <c r="C372" s="2">
        <f t="shared" si="45"/>
        <v>6.120000000000303E-2</v>
      </c>
      <c r="D372" s="2">
        <f t="shared" si="46"/>
        <v>6.120000000000303E-2</v>
      </c>
      <c r="E372" s="2">
        <f t="shared" si="47"/>
        <v>0</v>
      </c>
      <c r="F372" s="2">
        <f t="shared" si="52"/>
        <v>0.12162007440233989</v>
      </c>
      <c r="G372" s="2">
        <f t="shared" si="52"/>
        <v>5.9159986624320662E-2</v>
      </c>
      <c r="H372" s="2">
        <f t="shared" si="49"/>
        <v>2.0557826555075978</v>
      </c>
      <c r="I372" s="2">
        <f t="shared" si="50"/>
        <v>67.275159501358928</v>
      </c>
    </row>
    <row r="373" spans="1:9" ht="13.5" x14ac:dyDescent="0.25">
      <c r="A373" s="3">
        <f>TITRES_STAT!B376</f>
        <v>42544</v>
      </c>
      <c r="B373" s="6">
        <f>TITRES_STAT!D376</f>
        <v>27.054600000000001</v>
      </c>
      <c r="C373" s="2">
        <f t="shared" si="45"/>
        <v>0.72599999999999909</v>
      </c>
      <c r="D373" s="2">
        <f t="shared" si="46"/>
        <v>0.72599999999999909</v>
      </c>
      <c r="E373" s="2">
        <f t="shared" si="47"/>
        <v>0</v>
      </c>
      <c r="F373" s="2">
        <f t="shared" si="52"/>
        <v>0.16479006908788696</v>
      </c>
      <c r="G373" s="2">
        <f t="shared" si="52"/>
        <v>5.493427329401205E-2</v>
      </c>
      <c r="H373" s="2">
        <f t="shared" si="49"/>
        <v>2.9997678900004567</v>
      </c>
      <c r="I373" s="2">
        <f t="shared" si="50"/>
        <v>74.998549228318197</v>
      </c>
    </row>
    <row r="374" spans="1:9" ht="13.5" x14ac:dyDescent="0.25">
      <c r="A374" s="3">
        <f>TITRES_STAT!B377</f>
        <v>42545</v>
      </c>
      <c r="B374" s="6">
        <f>TITRES_STAT!D377</f>
        <v>27.054600000000001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0.1530193498673236</v>
      </c>
      <c r="G374" s="2">
        <f t="shared" si="52"/>
        <v>5.1010396630154047E-2</v>
      </c>
      <c r="H374" s="2">
        <f t="shared" si="49"/>
        <v>2.9997678900004563</v>
      </c>
      <c r="I374" s="2">
        <f t="shared" si="50"/>
        <v>74.998549228318197</v>
      </c>
    </row>
    <row r="375" spans="1:9" ht="13.5" x14ac:dyDescent="0.25">
      <c r="A375" s="3">
        <f>TITRES_STAT!B378</f>
        <v>42548</v>
      </c>
      <c r="B375" s="6">
        <f>TITRES_STAT!D378</f>
        <v>26.853400000000001</v>
      </c>
      <c r="C375" s="2">
        <f t="shared" si="45"/>
        <v>-0.20120000000000005</v>
      </c>
      <c r="D375" s="2">
        <f t="shared" si="46"/>
        <v>0</v>
      </c>
      <c r="E375" s="2">
        <f t="shared" si="47"/>
        <v>0.20120000000000005</v>
      </c>
      <c r="F375" s="2">
        <f t="shared" si="52"/>
        <v>0.14208939630537193</v>
      </c>
      <c r="G375" s="2">
        <f t="shared" si="52"/>
        <v>6.1738225442285903E-2</v>
      </c>
      <c r="H375" s="2">
        <f t="shared" si="49"/>
        <v>2.3014817042028501</v>
      </c>
      <c r="I375" s="2">
        <f t="shared" si="50"/>
        <v>69.710569689755346</v>
      </c>
    </row>
    <row r="376" spans="1:9" ht="13.5" x14ac:dyDescent="0.25">
      <c r="A376" s="3">
        <f>TITRES_STAT!B379</f>
        <v>42549</v>
      </c>
      <c r="B376" s="6">
        <f>TITRES_STAT!D379</f>
        <v>27.1158</v>
      </c>
      <c r="C376" s="2">
        <f t="shared" si="45"/>
        <v>0.26239999999999952</v>
      </c>
      <c r="D376" s="2">
        <f t="shared" si="46"/>
        <v>0.26239999999999952</v>
      </c>
      <c r="E376" s="2">
        <f t="shared" si="47"/>
        <v>0</v>
      </c>
      <c r="F376" s="2">
        <f t="shared" si="52"/>
        <v>0.15068301085498817</v>
      </c>
      <c r="G376" s="2">
        <f t="shared" si="52"/>
        <v>5.732835219640834E-2</v>
      </c>
      <c r="H376" s="2">
        <f t="shared" si="49"/>
        <v>2.6284204077372482</v>
      </c>
      <c r="I376" s="2">
        <f t="shared" si="50"/>
        <v>72.439797828619888</v>
      </c>
    </row>
    <row r="377" spans="1:9" ht="13.5" x14ac:dyDescent="0.25">
      <c r="A377" s="3">
        <f>TITRES_STAT!B380</f>
        <v>42550</v>
      </c>
      <c r="B377" s="6">
        <f>TITRES_STAT!D380</f>
        <v>27.1158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0.13991993865106045</v>
      </c>
      <c r="G377" s="2">
        <f t="shared" si="52"/>
        <v>5.3233469896664887E-2</v>
      </c>
      <c r="H377" s="2">
        <f t="shared" si="49"/>
        <v>2.6284204077372482</v>
      </c>
      <c r="I377" s="2">
        <f t="shared" si="50"/>
        <v>72.439797828619888</v>
      </c>
    </row>
    <row r="378" spans="1:9" ht="13.5" x14ac:dyDescent="0.25">
      <c r="A378" s="3">
        <f>TITRES_STAT!B381</f>
        <v>42551</v>
      </c>
      <c r="B378" s="6">
        <f>TITRES_STAT!D381</f>
        <v>27.1158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0.12992565731884184</v>
      </c>
      <c r="G378" s="2">
        <f t="shared" si="52"/>
        <v>4.9431079189760252E-2</v>
      </c>
      <c r="H378" s="2">
        <f t="shared" si="49"/>
        <v>2.6284204077372482</v>
      </c>
      <c r="I378" s="2">
        <f t="shared" si="50"/>
        <v>72.439797828619888</v>
      </c>
    </row>
    <row r="379" spans="1:9" ht="13.5" x14ac:dyDescent="0.25">
      <c r="A379" s="3">
        <f>TITRES_STAT!B382</f>
        <v>42552</v>
      </c>
      <c r="B379" s="6">
        <f>TITRES_STAT!D382</f>
        <v>26.4161</v>
      </c>
      <c r="C379" s="2">
        <f t="shared" si="45"/>
        <v>-0.69969999999999999</v>
      </c>
      <c r="D379" s="2">
        <f t="shared" si="46"/>
        <v>0</v>
      </c>
      <c r="E379" s="2">
        <f t="shared" si="47"/>
        <v>0.69969999999999999</v>
      </c>
      <c r="F379" s="2">
        <f t="shared" si="52"/>
        <v>0.12064525322463884</v>
      </c>
      <c r="G379" s="2">
        <f t="shared" si="52"/>
        <v>9.5878859247634521E-2</v>
      </c>
      <c r="H379" s="2">
        <f t="shared" si="49"/>
        <v>1.2583092265734832</v>
      </c>
      <c r="I379" s="2">
        <f t="shared" si="50"/>
        <v>55.719084515396816</v>
      </c>
    </row>
    <row r="380" spans="1:9" ht="13.5" x14ac:dyDescent="0.25">
      <c r="A380" s="3">
        <f>TITRES_STAT!B383</f>
        <v>42555</v>
      </c>
      <c r="B380" s="6">
        <f>TITRES_STAT!D383</f>
        <v>26.503499999999999</v>
      </c>
      <c r="C380" s="2">
        <f t="shared" si="45"/>
        <v>8.7399999999998812E-2</v>
      </c>
      <c r="D380" s="2">
        <f t="shared" si="46"/>
        <v>8.7399999999998812E-2</v>
      </c>
      <c r="E380" s="2">
        <f t="shared" si="47"/>
        <v>0</v>
      </c>
      <c r="F380" s="2">
        <f t="shared" si="52"/>
        <v>0.11827059228002169</v>
      </c>
      <c r="G380" s="2">
        <f t="shared" si="52"/>
        <v>8.9030369301374909E-2</v>
      </c>
      <c r="H380" s="2">
        <f t="shared" si="49"/>
        <v>1.3284297617554106</v>
      </c>
      <c r="I380" s="2">
        <f t="shared" si="50"/>
        <v>57.05260186821797</v>
      </c>
    </row>
    <row r="381" spans="1:9" ht="13.5" x14ac:dyDescent="0.25">
      <c r="A381" s="3">
        <f>TITRES_STAT!B384</f>
        <v>42559</v>
      </c>
      <c r="B381" s="6">
        <f>TITRES_STAT!D384</f>
        <v>26.503499999999999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0.10982269283144871</v>
      </c>
      <c r="G381" s="2">
        <f t="shared" si="53"/>
        <v>8.2671057208419566E-2</v>
      </c>
      <c r="H381" s="2">
        <f t="shared" si="49"/>
        <v>1.3284297617554104</v>
      </c>
      <c r="I381" s="2">
        <f t="shared" si="50"/>
        <v>57.05260186821797</v>
      </c>
    </row>
    <row r="382" spans="1:9" ht="13.5" x14ac:dyDescent="0.25">
      <c r="A382" s="3">
        <f>TITRES_STAT!B385</f>
        <v>42562</v>
      </c>
      <c r="B382" s="6">
        <f>TITRES_STAT!D385</f>
        <v>26.5123</v>
      </c>
      <c r="C382" s="2">
        <f t="shared" si="45"/>
        <v>8.8000000000008072E-3</v>
      </c>
      <c r="D382" s="2">
        <f t="shared" si="46"/>
        <v>8.8000000000008072E-3</v>
      </c>
      <c r="E382" s="2">
        <f t="shared" si="47"/>
        <v>0</v>
      </c>
      <c r="F382" s="2">
        <f t="shared" si="53"/>
        <v>0.102606786200631</v>
      </c>
      <c r="G382" s="2">
        <f t="shared" si="53"/>
        <v>7.6765981693532451E-2</v>
      </c>
      <c r="H382" s="2">
        <f t="shared" si="49"/>
        <v>1.3366179124792674</v>
      </c>
      <c r="I382" s="2">
        <f t="shared" si="50"/>
        <v>57.203101343216602</v>
      </c>
    </row>
    <row r="383" spans="1:9" ht="13.5" x14ac:dyDescent="0.25">
      <c r="A383" s="3">
        <f>TITRES_STAT!B386</f>
        <v>42563</v>
      </c>
      <c r="B383" s="6">
        <f>TITRES_STAT!D386</f>
        <v>27.299499999999998</v>
      </c>
      <c r="C383" s="2">
        <f t="shared" si="45"/>
        <v>0.78719999999999857</v>
      </c>
      <c r="D383" s="2">
        <f t="shared" si="46"/>
        <v>0.78719999999999857</v>
      </c>
      <c r="E383" s="2">
        <f t="shared" si="47"/>
        <v>0</v>
      </c>
      <c r="F383" s="2">
        <f t="shared" si="53"/>
        <v>0.15150630147201438</v>
      </c>
      <c r="G383" s="2">
        <f t="shared" si="53"/>
        <v>7.1282697286851562E-2</v>
      </c>
      <c r="H383" s="2">
        <f t="shared" si="49"/>
        <v>2.1254288521425022</v>
      </c>
      <c r="I383" s="2">
        <f t="shared" si="50"/>
        <v>68.004390843371993</v>
      </c>
    </row>
    <row r="384" spans="1:9" ht="13.5" x14ac:dyDescent="0.25">
      <c r="A384" s="3">
        <f>TITRES_STAT!B387</f>
        <v>42564</v>
      </c>
      <c r="B384" s="6">
        <f>TITRES_STAT!D387</f>
        <v>26.591000000000001</v>
      </c>
      <c r="C384" s="2">
        <f t="shared" si="45"/>
        <v>-0.70849999999999724</v>
      </c>
      <c r="D384" s="2">
        <f t="shared" si="46"/>
        <v>0</v>
      </c>
      <c r="E384" s="2">
        <f t="shared" si="47"/>
        <v>0.70849999999999724</v>
      </c>
      <c r="F384" s="2">
        <f t="shared" si="53"/>
        <v>0.14068442279544194</v>
      </c>
      <c r="G384" s="2">
        <f t="shared" si="53"/>
        <v>0.11679821890921913</v>
      </c>
      <c r="H384" s="2">
        <f t="shared" si="49"/>
        <v>1.2045082888189267</v>
      </c>
      <c r="I384" s="2">
        <f t="shared" si="50"/>
        <v>54.638410521207263</v>
      </c>
    </row>
    <row r="385" spans="1:9" ht="13.5" x14ac:dyDescent="0.25">
      <c r="A385" s="3">
        <f>TITRES_STAT!B388</f>
        <v>42565</v>
      </c>
      <c r="B385" s="6">
        <f>TITRES_STAT!D388</f>
        <v>26.591000000000001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0.13063553545291037</v>
      </c>
      <c r="G385" s="2">
        <f t="shared" si="53"/>
        <v>0.10845548898713205</v>
      </c>
      <c r="H385" s="2">
        <f t="shared" si="49"/>
        <v>1.2045082888189267</v>
      </c>
      <c r="I385" s="2">
        <f t="shared" si="50"/>
        <v>54.638410521207263</v>
      </c>
    </row>
    <row r="386" spans="1:9" ht="13.5" x14ac:dyDescent="0.25">
      <c r="A386" s="3">
        <f>TITRES_STAT!B389</f>
        <v>42566</v>
      </c>
      <c r="B386" s="6">
        <f>TITRES_STAT!D389</f>
        <v>27.384</v>
      </c>
      <c r="C386" s="2">
        <f t="shared" si="45"/>
        <v>0.79299999999999926</v>
      </c>
      <c r="D386" s="2">
        <f t="shared" si="46"/>
        <v>0.79299999999999926</v>
      </c>
      <c r="E386" s="2">
        <f t="shared" si="47"/>
        <v>0</v>
      </c>
      <c r="F386" s="2">
        <f t="shared" si="53"/>
        <v>0.17794728292055956</v>
      </c>
      <c r="G386" s="2">
        <f t="shared" si="53"/>
        <v>0.10070866834519406</v>
      </c>
      <c r="H386" s="2">
        <f t="shared" si="49"/>
        <v>1.766951006745701</v>
      </c>
      <c r="I386" s="2">
        <f t="shared" si="50"/>
        <v>63.859136010646907</v>
      </c>
    </row>
    <row r="387" spans="1:9" ht="13.5" x14ac:dyDescent="0.25">
      <c r="A387" s="3">
        <f>TITRES_STAT!B390</f>
        <v>42569</v>
      </c>
      <c r="B387" s="6">
        <f>TITRES_STAT!D390</f>
        <v>26.684699999999999</v>
      </c>
      <c r="C387" s="2">
        <f t="shared" ref="C387:C450" si="54">B387-B386</f>
        <v>-0.69930000000000092</v>
      </c>
      <c r="D387" s="2">
        <f t="shared" ref="D387:D450" si="55">IF(C387&gt;0,C387,0)</f>
        <v>0</v>
      </c>
      <c r="E387" s="2">
        <f t="shared" ref="E387:E450" si="56">IF(C387&lt;0,-C387,0)</f>
        <v>0.69930000000000092</v>
      </c>
      <c r="F387" s="2">
        <f t="shared" si="53"/>
        <v>0.16523676271194818</v>
      </c>
      <c r="G387" s="2">
        <f t="shared" si="53"/>
        <v>0.14346519203482311</v>
      </c>
      <c r="H387" s="2">
        <f t="shared" si="49"/>
        <v>1.1517550729088384</v>
      </c>
      <c r="I387" s="2">
        <f t="shared" si="50"/>
        <v>53.526309170115937</v>
      </c>
    </row>
    <row r="388" spans="1:9" ht="13.5" x14ac:dyDescent="0.25">
      <c r="A388" s="3">
        <f>TITRES_STAT!B391</f>
        <v>42570</v>
      </c>
      <c r="B388" s="6">
        <f>TITRES_STAT!D391</f>
        <v>27.319600000000001</v>
      </c>
      <c r="C388" s="2">
        <f t="shared" si="54"/>
        <v>0.6349000000000018</v>
      </c>
      <c r="D388" s="2">
        <f t="shared" si="55"/>
        <v>0.6349000000000018</v>
      </c>
      <c r="E388" s="2">
        <f t="shared" si="56"/>
        <v>0</v>
      </c>
      <c r="F388" s="2">
        <f t="shared" si="53"/>
        <v>0.19878413680395202</v>
      </c>
      <c r="G388" s="2">
        <f t="shared" si="53"/>
        <v>0.13321767831805004</v>
      </c>
      <c r="H388" s="2">
        <f t="shared" si="49"/>
        <v>1.4921753577581918</v>
      </c>
      <c r="I388" s="2">
        <f t="shared" si="50"/>
        <v>59.874412653709136</v>
      </c>
    </row>
    <row r="389" spans="1:9" ht="13.5" x14ac:dyDescent="0.25">
      <c r="A389" s="3">
        <f>TITRES_STAT!B392</f>
        <v>42571</v>
      </c>
      <c r="B389" s="6">
        <f>TITRES_STAT!D392</f>
        <v>27.319600000000001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0.18458526988938401</v>
      </c>
      <c r="G389" s="2">
        <f t="shared" si="53"/>
        <v>0.12370212986676075</v>
      </c>
      <c r="H389" s="2">
        <f t="shared" si="49"/>
        <v>1.4921753577581915</v>
      </c>
      <c r="I389" s="2">
        <f t="shared" si="50"/>
        <v>59.874412653709136</v>
      </c>
    </row>
    <row r="390" spans="1:9" ht="13.5" x14ac:dyDescent="0.25">
      <c r="A390" s="3">
        <f>TITRES_STAT!B393</f>
        <v>42572</v>
      </c>
      <c r="B390" s="6">
        <f>TITRES_STAT!D393</f>
        <v>27.319600000000001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0.17140060775442803</v>
      </c>
      <c r="G390" s="2">
        <f t="shared" si="53"/>
        <v>0.11486626344770642</v>
      </c>
      <c r="H390" s="2">
        <f t="shared" si="49"/>
        <v>1.4921753577581918</v>
      </c>
      <c r="I390" s="2">
        <f t="shared" si="50"/>
        <v>59.874412653709136</v>
      </c>
    </row>
    <row r="391" spans="1:9" ht="13.5" x14ac:dyDescent="0.25">
      <c r="A391" s="3">
        <f>TITRES_STAT!B394</f>
        <v>42573</v>
      </c>
      <c r="B391" s="6">
        <f>TITRES_STAT!D394</f>
        <v>27.319600000000001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0.15915770720054032</v>
      </c>
      <c r="G391" s="2">
        <f t="shared" si="53"/>
        <v>0.10666153034429882</v>
      </c>
      <c r="H391" s="2">
        <f t="shared" si="49"/>
        <v>1.4921753577581918</v>
      </c>
      <c r="I391" s="2">
        <f t="shared" si="50"/>
        <v>59.874412653709136</v>
      </c>
    </row>
    <row r="392" spans="1:9" ht="13.5" x14ac:dyDescent="0.25">
      <c r="A392" s="3">
        <f>TITRES_STAT!B395</f>
        <v>42577</v>
      </c>
      <c r="B392" s="6">
        <f>TITRES_STAT!D395</f>
        <v>27.319600000000001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0.14778929954335887</v>
      </c>
      <c r="G392" s="2">
        <f t="shared" si="53"/>
        <v>9.9042849605420327E-2</v>
      </c>
      <c r="H392" s="2">
        <f t="shared" si="49"/>
        <v>1.492175357758192</v>
      </c>
      <c r="I392" s="2">
        <f t="shared" si="50"/>
        <v>59.874412653709143</v>
      </c>
    </row>
    <row r="393" spans="1:9" ht="13.5" x14ac:dyDescent="0.25">
      <c r="A393" s="3">
        <f>TITRES_STAT!B396</f>
        <v>42578</v>
      </c>
      <c r="B393" s="6">
        <f>TITRES_STAT!D396</f>
        <v>27.595600000000001</v>
      </c>
      <c r="C393" s="2">
        <f t="shared" si="54"/>
        <v>0.2759999999999998</v>
      </c>
      <c r="D393" s="2">
        <f t="shared" si="55"/>
        <v>0.2759999999999998</v>
      </c>
      <c r="E393" s="2">
        <f t="shared" si="56"/>
        <v>0</v>
      </c>
      <c r="F393" s="2">
        <f t="shared" si="53"/>
        <v>0.15694720671883319</v>
      </c>
      <c r="G393" s="2">
        <f t="shared" si="53"/>
        <v>9.1968360347890313E-2</v>
      </c>
      <c r="H393" s="2">
        <f t="shared" si="49"/>
        <v>1.7065347922388339</v>
      </c>
      <c r="I393" s="2">
        <f t="shared" si="50"/>
        <v>63.052387027590939</v>
      </c>
    </row>
    <row r="394" spans="1:9" ht="13.5" x14ac:dyDescent="0.25">
      <c r="A394" s="3">
        <f>TITRES_STAT!B397</f>
        <v>42579</v>
      </c>
      <c r="B394" s="6">
        <f>TITRES_STAT!D397</f>
        <v>27.4116</v>
      </c>
      <c r="C394" s="2">
        <f t="shared" si="54"/>
        <v>-0.18400000000000105</v>
      </c>
      <c r="D394" s="2">
        <f t="shared" si="55"/>
        <v>0</v>
      </c>
      <c r="E394" s="2">
        <f t="shared" si="56"/>
        <v>0.18400000000000105</v>
      </c>
      <c r="F394" s="2">
        <f t="shared" si="53"/>
        <v>0.14573669195320224</v>
      </c>
      <c r="G394" s="2">
        <f t="shared" si="53"/>
        <v>9.8542048894469644E-2</v>
      </c>
      <c r="H394" s="2">
        <f t="shared" si="49"/>
        <v>1.4789289809599366</v>
      </c>
      <c r="I394" s="2">
        <f t="shared" si="50"/>
        <v>59.659998020081979</v>
      </c>
    </row>
    <row r="395" spans="1:9" ht="13.5" x14ac:dyDescent="0.25">
      <c r="A395" s="3">
        <f>TITRES_STAT!B398</f>
        <v>42580</v>
      </c>
      <c r="B395" s="6">
        <f>TITRES_STAT!D398</f>
        <v>27.4116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0.13532692824225923</v>
      </c>
      <c r="G395" s="2">
        <f t="shared" si="53"/>
        <v>9.1503331116293246E-2</v>
      </c>
      <c r="H395" s="2">
        <f t="shared" si="49"/>
        <v>1.4789289809599366</v>
      </c>
      <c r="I395" s="2">
        <f t="shared" si="50"/>
        <v>59.659998020081979</v>
      </c>
    </row>
    <row r="396" spans="1:9" ht="13.5" x14ac:dyDescent="0.25">
      <c r="A396" s="3">
        <f>TITRES_STAT!B399</f>
        <v>42583</v>
      </c>
      <c r="B396" s="6">
        <f>TITRES_STAT!D399</f>
        <v>27.6876</v>
      </c>
      <c r="C396" s="2">
        <f t="shared" si="54"/>
        <v>0.2759999999999998</v>
      </c>
      <c r="D396" s="2">
        <f t="shared" si="55"/>
        <v>0.2759999999999998</v>
      </c>
      <c r="E396" s="2">
        <f t="shared" si="56"/>
        <v>0</v>
      </c>
      <c r="F396" s="2">
        <f t="shared" si="53"/>
        <v>0.14537500479638354</v>
      </c>
      <c r="G396" s="2">
        <f t="shared" si="53"/>
        <v>8.4967378893700873E-2</v>
      </c>
      <c r="H396" s="2">
        <f t="shared" si="49"/>
        <v>1.7109507988737198</v>
      </c>
      <c r="I396" s="2">
        <f t="shared" si="50"/>
        <v>63.112572887141447</v>
      </c>
    </row>
    <row r="397" spans="1:9" ht="13.5" x14ac:dyDescent="0.25">
      <c r="A397" s="3">
        <f>TITRES_STAT!B400</f>
        <v>42584</v>
      </c>
      <c r="B397" s="6">
        <f>TITRES_STAT!D400</f>
        <v>28.515799999999999</v>
      </c>
      <c r="C397" s="2">
        <f t="shared" si="54"/>
        <v>0.82819999999999894</v>
      </c>
      <c r="D397" s="2">
        <f t="shared" si="55"/>
        <v>0.82819999999999894</v>
      </c>
      <c r="E397" s="2">
        <f t="shared" si="56"/>
        <v>0</v>
      </c>
      <c r="F397" s="2">
        <f t="shared" ref="F397:G412" si="57">((F396*13)+D397)/14</f>
        <v>0.19414821873949892</v>
      </c>
      <c r="G397" s="2">
        <f t="shared" si="57"/>
        <v>7.8898280401293666E-2</v>
      </c>
      <c r="H397" s="2">
        <f t="shared" si="49"/>
        <v>2.4607408140205238</v>
      </c>
      <c r="I397" s="2">
        <f t="shared" si="50"/>
        <v>71.104452666646026</v>
      </c>
    </row>
    <row r="398" spans="1:9" ht="13.5" x14ac:dyDescent="0.25">
      <c r="A398" s="3">
        <f>TITRES_STAT!B401</f>
        <v>42585</v>
      </c>
      <c r="B398" s="6">
        <f>TITRES_STAT!D401</f>
        <v>27.604800000000001</v>
      </c>
      <c r="C398" s="2">
        <f t="shared" si="54"/>
        <v>-0.91099999999999781</v>
      </c>
      <c r="D398" s="2">
        <f t="shared" si="55"/>
        <v>0</v>
      </c>
      <c r="E398" s="2">
        <f t="shared" si="56"/>
        <v>0.91099999999999781</v>
      </c>
      <c r="F398" s="2">
        <f t="shared" si="57"/>
        <v>0.18028048882953471</v>
      </c>
      <c r="G398" s="2">
        <f t="shared" si="57"/>
        <v>0.13833411751548683</v>
      </c>
      <c r="H398" s="2">
        <f t="shared" si="49"/>
        <v>1.3032250616652965</v>
      </c>
      <c r="I398" s="2">
        <f t="shared" si="50"/>
        <v>56.582619013490067</v>
      </c>
    </row>
    <row r="399" spans="1:9" ht="13.5" x14ac:dyDescent="0.25">
      <c r="A399" s="3">
        <f>TITRES_STAT!B402</f>
        <v>42586</v>
      </c>
      <c r="B399" s="6">
        <f>TITRES_STAT!D402</f>
        <v>27.604800000000001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0.16740331105599651</v>
      </c>
      <c r="G399" s="2">
        <f t="shared" si="57"/>
        <v>0.12845310912152347</v>
      </c>
      <c r="H399" s="2">
        <f t="shared" si="49"/>
        <v>1.3032250616652967</v>
      </c>
      <c r="I399" s="2">
        <f t="shared" si="50"/>
        <v>56.582619013490074</v>
      </c>
    </row>
    <row r="400" spans="1:9" ht="13.5" x14ac:dyDescent="0.25">
      <c r="A400" s="3">
        <f>TITRES_STAT!B403</f>
        <v>42587</v>
      </c>
      <c r="B400" s="6">
        <f>TITRES_STAT!D403</f>
        <v>27.4208</v>
      </c>
      <c r="C400" s="2">
        <f t="shared" si="54"/>
        <v>-0.18400000000000105</v>
      </c>
      <c r="D400" s="2">
        <f t="shared" si="55"/>
        <v>0</v>
      </c>
      <c r="E400" s="2">
        <f t="shared" si="56"/>
        <v>0.18400000000000105</v>
      </c>
      <c r="F400" s="2">
        <f t="shared" si="57"/>
        <v>0.15544593169485391</v>
      </c>
      <c r="G400" s="2">
        <f t="shared" si="57"/>
        <v>0.13242074418427188</v>
      </c>
      <c r="H400" s="2">
        <f t="shared" si="49"/>
        <v>1.173879007042439</v>
      </c>
      <c r="I400" s="2">
        <f t="shared" si="50"/>
        <v>53.999279777741663</v>
      </c>
    </row>
    <row r="401" spans="1:9" ht="13.5" x14ac:dyDescent="0.25">
      <c r="A401" s="3">
        <f>TITRES_STAT!B404</f>
        <v>42590</v>
      </c>
      <c r="B401" s="6">
        <f>TITRES_STAT!D404</f>
        <v>27.604800000000001</v>
      </c>
      <c r="C401" s="2">
        <f t="shared" si="54"/>
        <v>0.18400000000000105</v>
      </c>
      <c r="D401" s="2">
        <f t="shared" si="55"/>
        <v>0.18400000000000105</v>
      </c>
      <c r="E401" s="2">
        <f t="shared" si="56"/>
        <v>0</v>
      </c>
      <c r="F401" s="2">
        <f t="shared" si="57"/>
        <v>0.15748550800236444</v>
      </c>
      <c r="G401" s="2">
        <f t="shared" si="57"/>
        <v>0.12296211959968104</v>
      </c>
      <c r="H401" s="2">
        <f t="shared" ref="H401:H464" si="58">F401/G401</f>
        <v>1.280764421718483</v>
      </c>
      <c r="I401" s="2">
        <f t="shared" ref="I401:I464" si="59">IF(G401=0,100,100-(100/(1+H401)))</f>
        <v>56.155050890940672</v>
      </c>
    </row>
    <row r="402" spans="1:9" ht="13.5" x14ac:dyDescent="0.25">
      <c r="A402" s="3">
        <f>TITRES_STAT!B405</f>
        <v>42591</v>
      </c>
      <c r="B402" s="6">
        <f>TITRES_STAT!D405</f>
        <v>27.4208</v>
      </c>
      <c r="C402" s="2">
        <f t="shared" si="54"/>
        <v>-0.18400000000000105</v>
      </c>
      <c r="D402" s="2">
        <f t="shared" si="55"/>
        <v>0</v>
      </c>
      <c r="E402" s="2">
        <f t="shared" si="56"/>
        <v>0.18400000000000105</v>
      </c>
      <c r="F402" s="2">
        <f t="shared" si="57"/>
        <v>0.14623654314505269</v>
      </c>
      <c r="G402" s="2">
        <f t="shared" si="57"/>
        <v>0.1273219681997039</v>
      </c>
      <c r="H402" s="2">
        <f t="shared" si="58"/>
        <v>1.1485570417485329</v>
      </c>
      <c r="I402" s="2">
        <f t="shared" si="59"/>
        <v>53.457135157734392</v>
      </c>
    </row>
    <row r="403" spans="1:9" ht="13.5" x14ac:dyDescent="0.25">
      <c r="A403" s="3">
        <f>TITRES_STAT!B406</f>
        <v>42592</v>
      </c>
      <c r="B403" s="6">
        <f>TITRES_STAT!D406</f>
        <v>27.4208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0.13579107577754893</v>
      </c>
      <c r="G403" s="2">
        <f t="shared" si="57"/>
        <v>0.11822754189972505</v>
      </c>
      <c r="H403" s="2">
        <f t="shared" si="58"/>
        <v>1.1485570417485329</v>
      </c>
      <c r="I403" s="2">
        <f t="shared" si="59"/>
        <v>53.457135157734392</v>
      </c>
    </row>
    <row r="404" spans="1:9" ht="13.5" x14ac:dyDescent="0.25">
      <c r="A404" s="3">
        <f>TITRES_STAT!B407</f>
        <v>42593</v>
      </c>
      <c r="B404" s="6">
        <f>TITRES_STAT!D407</f>
        <v>27.788799999999998</v>
      </c>
      <c r="C404" s="2">
        <f t="shared" si="54"/>
        <v>0.36799999999999855</v>
      </c>
      <c r="D404" s="2">
        <f t="shared" si="55"/>
        <v>0.36799999999999855</v>
      </c>
      <c r="E404" s="2">
        <f t="shared" si="56"/>
        <v>0</v>
      </c>
      <c r="F404" s="2">
        <f t="shared" si="57"/>
        <v>0.1523774275077239</v>
      </c>
      <c r="G404" s="2">
        <f t="shared" si="57"/>
        <v>0.10978271747831612</v>
      </c>
      <c r="H404" s="2">
        <f t="shared" si="58"/>
        <v>1.3879910336326018</v>
      </c>
      <c r="I404" s="2">
        <f t="shared" si="59"/>
        <v>58.123795863722144</v>
      </c>
    </row>
    <row r="405" spans="1:9" ht="13.5" x14ac:dyDescent="0.25">
      <c r="A405" s="3">
        <f>TITRES_STAT!B408</f>
        <v>42594</v>
      </c>
      <c r="B405" s="6">
        <f>TITRES_STAT!D408</f>
        <v>27.788799999999998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0.14149332554288649</v>
      </c>
      <c r="G405" s="2">
        <f t="shared" si="57"/>
        <v>0.10194109480129354</v>
      </c>
      <c r="H405" s="2">
        <f t="shared" si="58"/>
        <v>1.387991033632602</v>
      </c>
      <c r="I405" s="2">
        <f t="shared" si="59"/>
        <v>58.123795863722144</v>
      </c>
    </row>
    <row r="406" spans="1:9" ht="13.5" x14ac:dyDescent="0.25">
      <c r="A406" s="3">
        <f>TITRES_STAT!B409</f>
        <v>42597</v>
      </c>
      <c r="B406" s="6">
        <f>TITRES_STAT!D409</f>
        <v>27.788799999999998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0.1313866594326803</v>
      </c>
      <c r="G406" s="2">
        <f t="shared" si="57"/>
        <v>9.4659588029772576E-2</v>
      </c>
      <c r="H406" s="2">
        <f t="shared" si="58"/>
        <v>1.3879910336326018</v>
      </c>
      <c r="I406" s="2">
        <f t="shared" si="59"/>
        <v>58.123795863722144</v>
      </c>
    </row>
    <row r="407" spans="1:9" ht="13.5" x14ac:dyDescent="0.25">
      <c r="A407" s="3">
        <f>TITRES_STAT!B410</f>
        <v>42598</v>
      </c>
      <c r="B407" s="6">
        <f>TITRES_STAT!D410</f>
        <v>27.788799999999998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0.1220018980446317</v>
      </c>
      <c r="G407" s="2">
        <f t="shared" si="57"/>
        <v>8.7898188884788828E-2</v>
      </c>
      <c r="H407" s="2">
        <f t="shared" si="58"/>
        <v>1.3879910336326016</v>
      </c>
      <c r="I407" s="2">
        <f t="shared" si="59"/>
        <v>58.123795863722137</v>
      </c>
    </row>
    <row r="408" spans="1:9" ht="13.5" x14ac:dyDescent="0.25">
      <c r="A408" s="3">
        <f>TITRES_STAT!B411</f>
        <v>42599</v>
      </c>
      <c r="B408" s="6">
        <f>TITRES_STAT!D411</f>
        <v>28.368500000000001</v>
      </c>
      <c r="C408" s="2">
        <f t="shared" si="54"/>
        <v>0.57970000000000255</v>
      </c>
      <c r="D408" s="2">
        <f t="shared" si="55"/>
        <v>0.57970000000000255</v>
      </c>
      <c r="E408" s="2">
        <f t="shared" si="56"/>
        <v>0</v>
      </c>
      <c r="F408" s="2">
        <f t="shared" si="57"/>
        <v>0.15469461961287248</v>
      </c>
      <c r="G408" s="2">
        <f t="shared" si="57"/>
        <v>8.1619746821589637E-2</v>
      </c>
      <c r="H408" s="2">
        <f t="shared" si="58"/>
        <v>1.8953087412904528</v>
      </c>
      <c r="I408" s="2">
        <f t="shared" si="59"/>
        <v>65.461369085139594</v>
      </c>
    </row>
    <row r="409" spans="1:9" ht="13.5" x14ac:dyDescent="0.25">
      <c r="A409" s="3">
        <f>TITRES_STAT!B412</f>
        <v>42600</v>
      </c>
      <c r="B409" s="6">
        <f>TITRES_STAT!D412</f>
        <v>29.2151</v>
      </c>
      <c r="C409" s="2">
        <f t="shared" si="54"/>
        <v>0.84659999999999869</v>
      </c>
      <c r="D409" s="2">
        <f t="shared" si="55"/>
        <v>0.84659999999999869</v>
      </c>
      <c r="E409" s="2">
        <f t="shared" si="56"/>
        <v>0</v>
      </c>
      <c r="F409" s="2">
        <f t="shared" si="57"/>
        <v>0.2041164324976672</v>
      </c>
      <c r="G409" s="2">
        <f t="shared" si="57"/>
        <v>7.5789764905761808E-2</v>
      </c>
      <c r="H409" s="2">
        <f t="shared" si="58"/>
        <v>2.6931925801784553</v>
      </c>
      <c r="I409" s="2">
        <f t="shared" si="59"/>
        <v>72.923155825476073</v>
      </c>
    </row>
    <row r="410" spans="1:9" ht="13.5" x14ac:dyDescent="0.25">
      <c r="A410" s="3">
        <f>TITRES_STAT!B413</f>
        <v>42601</v>
      </c>
      <c r="B410" s="6">
        <f>TITRES_STAT!D413</f>
        <v>29.224299999999999</v>
      </c>
      <c r="C410" s="2">
        <f t="shared" si="54"/>
        <v>9.1999999999998749E-3</v>
      </c>
      <c r="D410" s="2">
        <f t="shared" si="55"/>
        <v>9.1999999999998749E-3</v>
      </c>
      <c r="E410" s="2">
        <f t="shared" si="56"/>
        <v>0</v>
      </c>
      <c r="F410" s="2">
        <f t="shared" si="57"/>
        <v>0.19019383017640523</v>
      </c>
      <c r="G410" s="2">
        <f t="shared" si="57"/>
        <v>7.0376210269635961E-2</v>
      </c>
      <c r="H410" s="2">
        <f t="shared" si="58"/>
        <v>2.7025301511363842</v>
      </c>
      <c r="I410" s="2">
        <f t="shared" si="59"/>
        <v>72.991442090131827</v>
      </c>
    </row>
    <row r="411" spans="1:9" ht="13.5" x14ac:dyDescent="0.25">
      <c r="A411" s="3">
        <f>TITRES_STAT!B414</f>
        <v>42604</v>
      </c>
      <c r="B411" s="6">
        <f>TITRES_STAT!D414</f>
        <v>30.098500000000001</v>
      </c>
      <c r="C411" s="2">
        <f t="shared" si="54"/>
        <v>0.87420000000000186</v>
      </c>
      <c r="D411" s="2">
        <f t="shared" si="55"/>
        <v>0.87420000000000186</v>
      </c>
      <c r="E411" s="2">
        <f t="shared" si="56"/>
        <v>0</v>
      </c>
      <c r="F411" s="2">
        <f t="shared" si="57"/>
        <v>0.23905141373523356</v>
      </c>
      <c r="G411" s="2">
        <f t="shared" si="57"/>
        <v>6.5349338107519112E-2</v>
      </c>
      <c r="H411" s="2">
        <f t="shared" si="58"/>
        <v>3.6580540929415815</v>
      </c>
      <c r="I411" s="2">
        <f t="shared" si="59"/>
        <v>78.53180791705887</v>
      </c>
    </row>
    <row r="412" spans="1:9" ht="13.5" x14ac:dyDescent="0.25">
      <c r="A412" s="3">
        <f>TITRES_STAT!B415</f>
        <v>42605</v>
      </c>
      <c r="B412" s="6">
        <f>TITRES_STAT!D415</f>
        <v>30.098500000000001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0.22197631275414545</v>
      </c>
      <c r="G412" s="2">
        <f t="shared" si="57"/>
        <v>6.0681528242696313E-2</v>
      </c>
      <c r="H412" s="2">
        <f t="shared" si="58"/>
        <v>3.6580540929415819</v>
      </c>
      <c r="I412" s="2">
        <f t="shared" si="59"/>
        <v>78.53180791705887</v>
      </c>
    </row>
    <row r="413" spans="1:9" ht="13.5" x14ac:dyDescent="0.25">
      <c r="A413" s="3">
        <f>TITRES_STAT!B416</f>
        <v>42606</v>
      </c>
      <c r="B413" s="6">
        <f>TITRES_STAT!D416</f>
        <v>29.794799999999999</v>
      </c>
      <c r="C413" s="2">
        <f t="shared" si="54"/>
        <v>-0.30370000000000275</v>
      </c>
      <c r="D413" s="2">
        <f t="shared" si="55"/>
        <v>0</v>
      </c>
      <c r="E413" s="2">
        <f t="shared" si="56"/>
        <v>0.30370000000000275</v>
      </c>
      <c r="F413" s="2">
        <f t="shared" ref="F413:G428" si="60">((F412*13)+D413)/14</f>
        <v>0.20612086184313508</v>
      </c>
      <c r="G413" s="2">
        <f t="shared" si="60"/>
        <v>7.8039990511075352E-2</v>
      </c>
      <c r="H413" s="2">
        <f t="shared" si="58"/>
        <v>2.6412210008390842</v>
      </c>
      <c r="I413" s="2">
        <f t="shared" si="59"/>
        <v>72.536684816176773</v>
      </c>
    </row>
    <row r="414" spans="1:9" ht="13.5" x14ac:dyDescent="0.25">
      <c r="A414" s="3">
        <f>TITRES_STAT!B417</f>
        <v>42607</v>
      </c>
      <c r="B414" s="6">
        <f>TITRES_STAT!D417</f>
        <v>30.6874</v>
      </c>
      <c r="C414" s="2">
        <f t="shared" si="54"/>
        <v>0.89260000000000161</v>
      </c>
      <c r="D414" s="2">
        <f t="shared" si="55"/>
        <v>0.89260000000000161</v>
      </c>
      <c r="E414" s="2">
        <f t="shared" si="56"/>
        <v>0</v>
      </c>
      <c r="F414" s="2">
        <f t="shared" si="60"/>
        <v>0.255155085997197</v>
      </c>
      <c r="G414" s="2">
        <f t="shared" si="60"/>
        <v>7.2465705474569972E-2</v>
      </c>
      <c r="H414" s="2">
        <f t="shared" si="58"/>
        <v>3.5210460496618956</v>
      </c>
      <c r="I414" s="2">
        <f t="shared" si="59"/>
        <v>77.881225074564668</v>
      </c>
    </row>
    <row r="415" spans="1:9" ht="13.5" x14ac:dyDescent="0.25">
      <c r="A415" s="3">
        <f>TITRES_STAT!B418</f>
        <v>42608</v>
      </c>
      <c r="B415" s="6">
        <f>TITRES_STAT!D418</f>
        <v>29.767199999999999</v>
      </c>
      <c r="C415" s="2">
        <f t="shared" si="54"/>
        <v>-0.92020000000000124</v>
      </c>
      <c r="D415" s="2">
        <f t="shared" si="55"/>
        <v>0</v>
      </c>
      <c r="E415" s="2">
        <f t="shared" si="56"/>
        <v>0.92020000000000124</v>
      </c>
      <c r="F415" s="2">
        <f t="shared" si="60"/>
        <v>0.23692972271168292</v>
      </c>
      <c r="G415" s="2">
        <f t="shared" si="60"/>
        <v>0.13301815508352935</v>
      </c>
      <c r="H415" s="2">
        <f t="shared" si="58"/>
        <v>1.7811833472122796</v>
      </c>
      <c r="I415" s="2">
        <f t="shared" si="59"/>
        <v>64.044082134953442</v>
      </c>
    </row>
    <row r="416" spans="1:9" ht="13.5" x14ac:dyDescent="0.25">
      <c r="A416" s="3">
        <f>TITRES_STAT!B419</f>
        <v>42611</v>
      </c>
      <c r="B416" s="6">
        <f>TITRES_STAT!D419</f>
        <v>29.767199999999999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0.22000617108941986</v>
      </c>
      <c r="G416" s="2">
        <f t="shared" si="60"/>
        <v>0.12351685829184868</v>
      </c>
      <c r="H416" s="2">
        <f t="shared" si="58"/>
        <v>1.7811833472122798</v>
      </c>
      <c r="I416" s="2">
        <f t="shared" si="59"/>
        <v>64.044082134953442</v>
      </c>
    </row>
    <row r="417" spans="1:9" ht="13.5" x14ac:dyDescent="0.25">
      <c r="A417" s="3">
        <f>TITRES_STAT!B420</f>
        <v>42612</v>
      </c>
      <c r="B417" s="6">
        <f>TITRES_STAT!D420</f>
        <v>29.767199999999999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0.20429144458303275</v>
      </c>
      <c r="G417" s="2">
        <f t="shared" si="60"/>
        <v>0.11469422555671663</v>
      </c>
      <c r="H417" s="2">
        <f t="shared" si="58"/>
        <v>1.78118334721228</v>
      </c>
      <c r="I417" s="2">
        <f t="shared" si="59"/>
        <v>64.044082134953442</v>
      </c>
    </row>
    <row r="418" spans="1:9" ht="13.5" x14ac:dyDescent="0.25">
      <c r="A418" s="3">
        <f>TITRES_STAT!B421</f>
        <v>42613</v>
      </c>
      <c r="B418" s="6">
        <f>TITRES_STAT!D421</f>
        <v>30.659700000000001</v>
      </c>
      <c r="C418" s="2">
        <f t="shared" si="54"/>
        <v>0.89250000000000185</v>
      </c>
      <c r="D418" s="2">
        <f t="shared" si="55"/>
        <v>0.89250000000000185</v>
      </c>
      <c r="E418" s="2">
        <f t="shared" si="56"/>
        <v>0</v>
      </c>
      <c r="F418" s="2">
        <f t="shared" si="60"/>
        <v>0.2534491985413877</v>
      </c>
      <c r="G418" s="2">
        <f t="shared" si="60"/>
        <v>0.10650178087409401</v>
      </c>
      <c r="H418" s="2">
        <f t="shared" si="58"/>
        <v>2.3797648871338062</v>
      </c>
      <c r="I418" s="2">
        <f t="shared" si="59"/>
        <v>70.412143051523174</v>
      </c>
    </row>
    <row r="419" spans="1:9" ht="13.5" x14ac:dyDescent="0.25">
      <c r="A419" s="3">
        <f>TITRES_STAT!B422</f>
        <v>42614</v>
      </c>
      <c r="B419" s="6">
        <f>TITRES_STAT!D422</f>
        <v>30.917400000000001</v>
      </c>
      <c r="C419" s="2">
        <f t="shared" si="54"/>
        <v>0.25769999999999982</v>
      </c>
      <c r="D419" s="2">
        <f t="shared" si="55"/>
        <v>0.25769999999999982</v>
      </c>
      <c r="E419" s="2">
        <f t="shared" si="56"/>
        <v>0</v>
      </c>
      <c r="F419" s="2">
        <f t="shared" si="60"/>
        <v>0.25375282721700282</v>
      </c>
      <c r="G419" s="2">
        <f t="shared" si="60"/>
        <v>9.8894510811658717E-2</v>
      </c>
      <c r="H419" s="2">
        <f t="shared" si="58"/>
        <v>2.5658939523980919</v>
      </c>
      <c r="I419" s="2">
        <f t="shared" si="59"/>
        <v>71.95654123904913</v>
      </c>
    </row>
    <row r="420" spans="1:9" ht="13.5" x14ac:dyDescent="0.25">
      <c r="A420" s="3">
        <f>TITRES_STAT!B423</f>
        <v>42615</v>
      </c>
      <c r="B420" s="6">
        <f>TITRES_STAT!D423</f>
        <v>30.825399999999998</v>
      </c>
      <c r="C420" s="2">
        <f t="shared" si="54"/>
        <v>-9.2000000000002302E-2</v>
      </c>
      <c r="D420" s="2">
        <f t="shared" si="55"/>
        <v>0</v>
      </c>
      <c r="E420" s="2">
        <f t="shared" si="56"/>
        <v>9.2000000000002302E-2</v>
      </c>
      <c r="F420" s="2">
        <f t="shared" si="60"/>
        <v>0.23562762527293118</v>
      </c>
      <c r="G420" s="2">
        <f t="shared" si="60"/>
        <v>9.8402045753683262E-2</v>
      </c>
      <c r="H420" s="2">
        <f t="shared" si="58"/>
        <v>2.3945399048181013</v>
      </c>
      <c r="I420" s="2">
        <f t="shared" si="59"/>
        <v>70.540926663415206</v>
      </c>
    </row>
    <row r="421" spans="1:9" ht="13.5" x14ac:dyDescent="0.25">
      <c r="A421" s="3">
        <f>TITRES_STAT!B424</f>
        <v>42618</v>
      </c>
      <c r="B421" s="6">
        <f>TITRES_STAT!D424</f>
        <v>30.825399999999998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0.21879708061057895</v>
      </c>
      <c r="G421" s="2">
        <f t="shared" si="60"/>
        <v>9.1373328199848752E-2</v>
      </c>
      <c r="H421" s="2">
        <f t="shared" si="58"/>
        <v>2.3945399048181013</v>
      </c>
      <c r="I421" s="2">
        <f t="shared" si="59"/>
        <v>70.540926663415206</v>
      </c>
    </row>
    <row r="422" spans="1:9" ht="13.5" x14ac:dyDescent="0.25">
      <c r="A422" s="3">
        <f>TITRES_STAT!B425</f>
        <v>42619</v>
      </c>
      <c r="B422" s="6">
        <f>TITRES_STAT!D425</f>
        <v>31.7455</v>
      </c>
      <c r="C422" s="2">
        <f t="shared" si="54"/>
        <v>0.92010000000000147</v>
      </c>
      <c r="D422" s="2">
        <f t="shared" si="55"/>
        <v>0.92010000000000147</v>
      </c>
      <c r="E422" s="2">
        <f t="shared" si="56"/>
        <v>0</v>
      </c>
      <c r="F422" s="2">
        <f t="shared" si="60"/>
        <v>0.26889014628125196</v>
      </c>
      <c r="G422" s="2">
        <f t="shared" si="60"/>
        <v>8.4846661899859552E-2</v>
      </c>
      <c r="H422" s="2">
        <f t="shared" si="58"/>
        <v>3.1691305262970761</v>
      </c>
      <c r="I422" s="2">
        <f t="shared" si="59"/>
        <v>76.014183444427289</v>
      </c>
    </row>
    <row r="423" spans="1:9" ht="13.5" x14ac:dyDescent="0.25">
      <c r="A423" s="3">
        <f>TITRES_STAT!B426</f>
        <v>42620</v>
      </c>
      <c r="B423" s="6">
        <f>TITRES_STAT!D426</f>
        <v>32.205599999999997</v>
      </c>
      <c r="C423" s="2">
        <f t="shared" si="54"/>
        <v>0.46009999999999707</v>
      </c>
      <c r="D423" s="2">
        <f t="shared" si="55"/>
        <v>0.46009999999999707</v>
      </c>
      <c r="E423" s="2">
        <f t="shared" si="56"/>
        <v>0</v>
      </c>
      <c r="F423" s="2">
        <f t="shared" si="60"/>
        <v>0.28254799297544803</v>
      </c>
      <c r="G423" s="2">
        <f t="shared" si="60"/>
        <v>7.8786186049869575E-2</v>
      </c>
      <c r="H423" s="2">
        <f t="shared" si="58"/>
        <v>3.5862631146607682</v>
      </c>
      <c r="I423" s="2">
        <f t="shared" si="59"/>
        <v>78.195756000057429</v>
      </c>
    </row>
    <row r="424" spans="1:9" ht="13.5" x14ac:dyDescent="0.25">
      <c r="A424" s="3">
        <f>TITRES_STAT!B427</f>
        <v>42621</v>
      </c>
      <c r="B424" s="6">
        <f>TITRES_STAT!D427</f>
        <v>32.665700000000001</v>
      </c>
      <c r="C424" s="2">
        <f t="shared" si="54"/>
        <v>0.46010000000000417</v>
      </c>
      <c r="D424" s="2">
        <f t="shared" si="55"/>
        <v>0.46010000000000417</v>
      </c>
      <c r="E424" s="2">
        <f t="shared" si="56"/>
        <v>0</v>
      </c>
      <c r="F424" s="2">
        <f t="shared" si="60"/>
        <v>0.29523027919148775</v>
      </c>
      <c r="G424" s="2">
        <f t="shared" si="60"/>
        <v>7.3158601332021747E-2</v>
      </c>
      <c r="H424" s="2">
        <f t="shared" si="58"/>
        <v>4.03548282520629</v>
      </c>
      <c r="I424" s="2">
        <f t="shared" si="59"/>
        <v>80.140931173585471</v>
      </c>
    </row>
    <row r="425" spans="1:9" ht="13.5" x14ac:dyDescent="0.25">
      <c r="A425" s="3">
        <f>TITRES_STAT!B428</f>
        <v>42622</v>
      </c>
      <c r="B425" s="6">
        <f>TITRES_STAT!D428</f>
        <v>33.585900000000002</v>
      </c>
      <c r="C425" s="2">
        <f t="shared" si="54"/>
        <v>0.92020000000000124</v>
      </c>
      <c r="D425" s="2">
        <f t="shared" si="55"/>
        <v>0.92020000000000124</v>
      </c>
      <c r="E425" s="2">
        <f t="shared" si="56"/>
        <v>0</v>
      </c>
      <c r="F425" s="2">
        <f t="shared" si="60"/>
        <v>0.33987097353495299</v>
      </c>
      <c r="G425" s="2">
        <f t="shared" si="60"/>
        <v>6.7932986951163052E-2</v>
      </c>
      <c r="H425" s="2">
        <f t="shared" si="58"/>
        <v>5.0030329709966361</v>
      </c>
      <c r="I425" s="2">
        <f t="shared" si="59"/>
        <v>83.341753996164073</v>
      </c>
    </row>
    <row r="426" spans="1:9" ht="13.5" x14ac:dyDescent="0.25">
      <c r="A426" s="3">
        <f>TITRES_STAT!B429</f>
        <v>42627</v>
      </c>
      <c r="B426" s="6">
        <f>TITRES_STAT!D429</f>
        <v>31.929600000000001</v>
      </c>
      <c r="C426" s="2">
        <f t="shared" si="54"/>
        <v>-1.6563000000000017</v>
      </c>
      <c r="D426" s="2">
        <f t="shared" si="55"/>
        <v>0</v>
      </c>
      <c r="E426" s="2">
        <f t="shared" si="56"/>
        <v>1.6563000000000017</v>
      </c>
      <c r="F426" s="2">
        <f t="shared" si="60"/>
        <v>0.31559447542531355</v>
      </c>
      <c r="G426" s="2">
        <f t="shared" si="60"/>
        <v>0.18138777359750868</v>
      </c>
      <c r="H426" s="2">
        <f t="shared" si="58"/>
        <v>1.7398883572252422</v>
      </c>
      <c r="I426" s="2">
        <f t="shared" si="59"/>
        <v>63.502162511003668</v>
      </c>
    </row>
    <row r="427" spans="1:9" ht="13.5" x14ac:dyDescent="0.25">
      <c r="A427" s="3">
        <f>TITRES_STAT!B430</f>
        <v>42628</v>
      </c>
      <c r="B427" s="6">
        <f>TITRES_STAT!D430</f>
        <v>32.684100000000001</v>
      </c>
      <c r="C427" s="2">
        <f t="shared" si="54"/>
        <v>0.75450000000000017</v>
      </c>
      <c r="D427" s="2">
        <f t="shared" si="55"/>
        <v>0.75450000000000017</v>
      </c>
      <c r="E427" s="2">
        <f t="shared" si="56"/>
        <v>0</v>
      </c>
      <c r="F427" s="2">
        <f t="shared" si="60"/>
        <v>0.34694487003779118</v>
      </c>
      <c r="G427" s="2">
        <f t="shared" si="60"/>
        <v>0.16843150405482948</v>
      </c>
      <c r="H427" s="2">
        <f t="shared" si="58"/>
        <v>2.0598573407315195</v>
      </c>
      <c r="I427" s="2">
        <f t="shared" si="59"/>
        <v>67.318737815373765</v>
      </c>
    </row>
    <row r="428" spans="1:9" ht="13.5" x14ac:dyDescent="0.25">
      <c r="A428" s="3">
        <f>TITRES_STAT!B431</f>
        <v>42629</v>
      </c>
      <c r="B428" s="6">
        <f>TITRES_STAT!D431</f>
        <v>32.665700000000001</v>
      </c>
      <c r="C428" s="2">
        <f t="shared" si="54"/>
        <v>-1.839999999999975E-2</v>
      </c>
      <c r="D428" s="2">
        <f t="shared" si="55"/>
        <v>0</v>
      </c>
      <c r="E428" s="2">
        <f t="shared" si="56"/>
        <v>1.839999999999975E-2</v>
      </c>
      <c r="F428" s="2">
        <f t="shared" si="60"/>
        <v>0.3221630936065204</v>
      </c>
      <c r="G428" s="2">
        <f t="shared" si="60"/>
        <v>0.15771496805091309</v>
      </c>
      <c r="H428" s="2">
        <f t="shared" si="58"/>
        <v>2.0426919371566599</v>
      </c>
      <c r="I428" s="2">
        <f t="shared" si="59"/>
        <v>67.134365862405332</v>
      </c>
    </row>
    <row r="429" spans="1:9" ht="13.5" x14ac:dyDescent="0.25">
      <c r="A429" s="3">
        <f>TITRES_STAT!B432</f>
        <v>42632</v>
      </c>
      <c r="B429" s="6">
        <f>TITRES_STAT!D432</f>
        <v>32.941699999999997</v>
      </c>
      <c r="C429" s="2">
        <f t="shared" si="54"/>
        <v>0.27599999999999625</v>
      </c>
      <c r="D429" s="2">
        <f t="shared" si="55"/>
        <v>0.27599999999999625</v>
      </c>
      <c r="E429" s="2">
        <f t="shared" si="56"/>
        <v>0</v>
      </c>
      <c r="F429" s="2">
        <f t="shared" ref="F429:G444" si="61">((F428*13)+D429)/14</f>
        <v>0.31886572977748295</v>
      </c>
      <c r="G429" s="2">
        <f t="shared" si="61"/>
        <v>0.14644961319013358</v>
      </c>
      <c r="H429" s="2">
        <f t="shared" si="58"/>
        <v>2.1773067393732464</v>
      </c>
      <c r="I429" s="2">
        <f t="shared" si="59"/>
        <v>68.526803295131032</v>
      </c>
    </row>
    <row r="430" spans="1:9" ht="13.5" x14ac:dyDescent="0.25">
      <c r="A430" s="3">
        <f>TITRES_STAT!B433</f>
        <v>42633</v>
      </c>
      <c r="B430" s="6">
        <f>TITRES_STAT!D433</f>
        <v>31.9572</v>
      </c>
      <c r="C430" s="2">
        <f t="shared" si="54"/>
        <v>-0.98449999999999704</v>
      </c>
      <c r="D430" s="2">
        <f t="shared" si="55"/>
        <v>0</v>
      </c>
      <c r="E430" s="2">
        <f t="shared" si="56"/>
        <v>0.98449999999999704</v>
      </c>
      <c r="F430" s="2">
        <f t="shared" si="61"/>
        <v>0.29608960622194846</v>
      </c>
      <c r="G430" s="2">
        <f t="shared" si="61"/>
        <v>0.2063103551051238</v>
      </c>
      <c r="H430" s="2">
        <f t="shared" si="58"/>
        <v>1.4351659957692302</v>
      </c>
      <c r="I430" s="2">
        <f t="shared" si="59"/>
        <v>58.935037622184112</v>
      </c>
    </row>
    <row r="431" spans="1:9" ht="13.5" x14ac:dyDescent="0.25">
      <c r="A431" s="3">
        <f>TITRES_STAT!B434</f>
        <v>42634</v>
      </c>
      <c r="B431" s="6">
        <f>TITRES_STAT!D434</f>
        <v>31.9572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0.27494034863466643</v>
      </c>
      <c r="G431" s="2">
        <f t="shared" si="61"/>
        <v>0.19157390116904355</v>
      </c>
      <c r="H431" s="2">
        <f t="shared" si="58"/>
        <v>1.43516599576923</v>
      </c>
      <c r="I431" s="2">
        <f t="shared" si="59"/>
        <v>58.935037622184112</v>
      </c>
    </row>
    <row r="432" spans="1:9" ht="13.5" x14ac:dyDescent="0.25">
      <c r="A432" s="3">
        <f>TITRES_STAT!B435</f>
        <v>42635</v>
      </c>
      <c r="B432" s="6">
        <f>TITRES_STAT!D435</f>
        <v>32.205599999999997</v>
      </c>
      <c r="C432" s="2">
        <f t="shared" si="54"/>
        <v>0.24839999999999662</v>
      </c>
      <c r="D432" s="2">
        <f t="shared" si="55"/>
        <v>0.24839999999999662</v>
      </c>
      <c r="E432" s="2">
        <f t="shared" si="56"/>
        <v>0</v>
      </c>
      <c r="F432" s="2">
        <f t="shared" si="61"/>
        <v>0.27304460944647574</v>
      </c>
      <c r="G432" s="2">
        <f t="shared" si="61"/>
        <v>0.17789005108554043</v>
      </c>
      <c r="H432" s="2">
        <f t="shared" si="58"/>
        <v>1.5349065772946413</v>
      </c>
      <c r="I432" s="2">
        <f t="shared" si="59"/>
        <v>60.55081441828748</v>
      </c>
    </row>
    <row r="433" spans="1:9" ht="13.5" x14ac:dyDescent="0.25">
      <c r="A433" s="3">
        <f>TITRES_STAT!B436</f>
        <v>42636</v>
      </c>
      <c r="B433" s="6">
        <f>TITRES_STAT!D436</f>
        <v>32.665700000000001</v>
      </c>
      <c r="C433" s="2">
        <f t="shared" si="54"/>
        <v>0.46010000000000417</v>
      </c>
      <c r="D433" s="2">
        <f t="shared" si="55"/>
        <v>0.46010000000000417</v>
      </c>
      <c r="E433" s="2">
        <f t="shared" si="56"/>
        <v>0</v>
      </c>
      <c r="F433" s="2">
        <f t="shared" si="61"/>
        <v>0.28640570877172777</v>
      </c>
      <c r="G433" s="2">
        <f t="shared" si="61"/>
        <v>0.16518361886514468</v>
      </c>
      <c r="H433" s="2">
        <f t="shared" si="58"/>
        <v>1.733862659865494</v>
      </c>
      <c r="I433" s="2">
        <f t="shared" si="59"/>
        <v>63.421717751937109</v>
      </c>
    </row>
    <row r="434" spans="1:9" ht="13.5" x14ac:dyDescent="0.25">
      <c r="A434" s="3">
        <f>TITRES_STAT!B437</f>
        <v>42639</v>
      </c>
      <c r="B434" s="6">
        <f>TITRES_STAT!D437</f>
        <v>32.665700000000001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0.26594815814517581</v>
      </c>
      <c r="G434" s="2">
        <f t="shared" si="61"/>
        <v>0.1533847889462058</v>
      </c>
      <c r="H434" s="2">
        <f t="shared" si="58"/>
        <v>1.733862659865494</v>
      </c>
      <c r="I434" s="2">
        <f t="shared" si="59"/>
        <v>63.421717751937109</v>
      </c>
    </row>
    <row r="435" spans="1:9" ht="13.5" x14ac:dyDescent="0.25">
      <c r="A435" s="3">
        <f>TITRES_STAT!B438</f>
        <v>42640</v>
      </c>
      <c r="B435" s="6">
        <f>TITRES_STAT!D438</f>
        <v>33.134999999999998</v>
      </c>
      <c r="C435" s="2">
        <f t="shared" si="54"/>
        <v>0.46929999999999694</v>
      </c>
      <c r="D435" s="2">
        <f t="shared" si="55"/>
        <v>0.46929999999999694</v>
      </c>
      <c r="E435" s="2">
        <f t="shared" si="56"/>
        <v>0</v>
      </c>
      <c r="F435" s="2">
        <f t="shared" si="61"/>
        <v>0.28047328970623447</v>
      </c>
      <c r="G435" s="2">
        <f t="shared" si="61"/>
        <v>0.14242873259290539</v>
      </c>
      <c r="H435" s="2">
        <f t="shared" si="58"/>
        <v>1.9692184617544319</v>
      </c>
      <c r="I435" s="2">
        <f t="shared" si="59"/>
        <v>66.321103924123975</v>
      </c>
    </row>
    <row r="436" spans="1:9" ht="13.5" x14ac:dyDescent="0.25">
      <c r="A436" s="3">
        <f>TITRES_STAT!B439</f>
        <v>42641</v>
      </c>
      <c r="B436" s="6">
        <f>TITRES_STAT!D439</f>
        <v>33.953899999999997</v>
      </c>
      <c r="C436" s="2">
        <f t="shared" si="54"/>
        <v>0.8188999999999993</v>
      </c>
      <c r="D436" s="2">
        <f t="shared" si="55"/>
        <v>0.8188999999999993</v>
      </c>
      <c r="E436" s="2">
        <f t="shared" si="56"/>
        <v>0</v>
      </c>
      <c r="F436" s="2">
        <f t="shared" si="61"/>
        <v>0.31893234044150337</v>
      </c>
      <c r="G436" s="2">
        <f t="shared" si="61"/>
        <v>0.13225525169341215</v>
      </c>
      <c r="H436" s="2">
        <f t="shared" si="58"/>
        <v>2.411490934067686</v>
      </c>
      <c r="I436" s="2">
        <f t="shared" si="59"/>
        <v>70.687303020100615</v>
      </c>
    </row>
    <row r="437" spans="1:9" ht="13.5" x14ac:dyDescent="0.25">
      <c r="A437" s="3">
        <f>TITRES_STAT!B440</f>
        <v>42642</v>
      </c>
      <c r="B437" s="6">
        <f>TITRES_STAT!D440</f>
        <v>34.966099999999997</v>
      </c>
      <c r="C437" s="2">
        <f t="shared" si="54"/>
        <v>1.0122</v>
      </c>
      <c r="D437" s="2">
        <f t="shared" si="55"/>
        <v>1.0122</v>
      </c>
      <c r="E437" s="2">
        <f t="shared" si="56"/>
        <v>0</v>
      </c>
      <c r="F437" s="2">
        <f t="shared" si="61"/>
        <v>0.36845145898139597</v>
      </c>
      <c r="G437" s="2">
        <f t="shared" si="61"/>
        <v>0.12280844800102557</v>
      </c>
      <c r="H437" s="2">
        <f t="shared" si="58"/>
        <v>3.000212648060816</v>
      </c>
      <c r="I437" s="2">
        <f t="shared" si="59"/>
        <v>75.001328979728868</v>
      </c>
    </row>
    <row r="438" spans="1:9" ht="13.5" x14ac:dyDescent="0.25">
      <c r="A438" s="3">
        <f>TITRES_STAT!B441</f>
        <v>42643</v>
      </c>
      <c r="B438" s="6">
        <f>TITRES_STAT!D441</f>
        <v>36.015099999999997</v>
      </c>
      <c r="C438" s="2">
        <f t="shared" si="54"/>
        <v>1.0489999999999995</v>
      </c>
      <c r="D438" s="2">
        <f t="shared" si="55"/>
        <v>1.0489999999999995</v>
      </c>
      <c r="E438" s="2">
        <f t="shared" si="56"/>
        <v>0</v>
      </c>
      <c r="F438" s="2">
        <f t="shared" si="61"/>
        <v>0.41706206905415338</v>
      </c>
      <c r="G438" s="2">
        <f t="shared" si="61"/>
        <v>0.11403641600095231</v>
      </c>
      <c r="H438" s="2">
        <f t="shared" si="58"/>
        <v>3.65727092870641</v>
      </c>
      <c r="I438" s="2">
        <f t="shared" si="59"/>
        <v>78.528197837145001</v>
      </c>
    </row>
    <row r="439" spans="1:9" ht="13.5" x14ac:dyDescent="0.25">
      <c r="A439" s="3">
        <f>TITRES_STAT!B442</f>
        <v>42647</v>
      </c>
      <c r="B439" s="6">
        <f>TITRES_STAT!D442</f>
        <v>37.846200000000003</v>
      </c>
      <c r="C439" s="2">
        <f t="shared" si="54"/>
        <v>1.8311000000000064</v>
      </c>
      <c r="D439" s="2">
        <f t="shared" si="55"/>
        <v>1.8311000000000064</v>
      </c>
      <c r="E439" s="2">
        <f t="shared" si="56"/>
        <v>0</v>
      </c>
      <c r="F439" s="2">
        <f t="shared" si="61"/>
        <v>0.51806477840742859</v>
      </c>
      <c r="G439" s="2">
        <f t="shared" si="61"/>
        <v>0.10589095771517</v>
      </c>
      <c r="H439" s="2">
        <f t="shared" si="58"/>
        <v>4.8924364231452255</v>
      </c>
      <c r="I439" s="2">
        <f t="shared" si="59"/>
        <v>83.029091394655609</v>
      </c>
    </row>
    <row r="440" spans="1:9" ht="13.5" x14ac:dyDescent="0.25">
      <c r="A440" s="3">
        <f>TITRES_STAT!B443</f>
        <v>42648</v>
      </c>
      <c r="B440" s="6">
        <f>TITRES_STAT!D443</f>
        <v>36.806399999999996</v>
      </c>
      <c r="C440" s="2">
        <f t="shared" si="54"/>
        <v>-1.0398000000000067</v>
      </c>
      <c r="D440" s="2">
        <f t="shared" si="55"/>
        <v>0</v>
      </c>
      <c r="E440" s="2">
        <f t="shared" si="56"/>
        <v>1.0398000000000067</v>
      </c>
      <c r="F440" s="2">
        <f t="shared" si="61"/>
        <v>0.48106015137832653</v>
      </c>
      <c r="G440" s="2">
        <f t="shared" si="61"/>
        <v>0.17259874644980119</v>
      </c>
      <c r="H440" s="2">
        <f t="shared" si="58"/>
        <v>2.7871590105565374</v>
      </c>
      <c r="I440" s="2">
        <f t="shared" si="59"/>
        <v>73.594982486540857</v>
      </c>
    </row>
    <row r="441" spans="1:9" ht="13.5" x14ac:dyDescent="0.25">
      <c r="A441" s="3">
        <f>TITRES_STAT!B444</f>
        <v>42649</v>
      </c>
      <c r="B441" s="6">
        <f>TITRES_STAT!D444</f>
        <v>39.014800000000001</v>
      </c>
      <c r="C441" s="2">
        <f t="shared" si="54"/>
        <v>2.2084000000000046</v>
      </c>
      <c r="D441" s="2">
        <f t="shared" si="55"/>
        <v>2.2084000000000046</v>
      </c>
      <c r="E441" s="2">
        <f t="shared" si="56"/>
        <v>0</v>
      </c>
      <c r="F441" s="2">
        <f t="shared" si="61"/>
        <v>0.60444156913701785</v>
      </c>
      <c r="G441" s="2">
        <f t="shared" si="61"/>
        <v>0.16027026456052967</v>
      </c>
      <c r="H441" s="2">
        <f t="shared" si="58"/>
        <v>3.7713893515708081</v>
      </c>
      <c r="I441" s="2">
        <f t="shared" si="59"/>
        <v>79.041743896444217</v>
      </c>
    </row>
    <row r="442" spans="1:9" ht="13.5" x14ac:dyDescent="0.25">
      <c r="A442" s="3">
        <f>TITRES_STAT!B445</f>
        <v>42650</v>
      </c>
      <c r="B442" s="6">
        <f>TITRES_STAT!D445</f>
        <v>38.978000000000002</v>
      </c>
      <c r="C442" s="2">
        <f t="shared" si="54"/>
        <v>-3.67999999999995E-2</v>
      </c>
      <c r="D442" s="2">
        <f t="shared" si="55"/>
        <v>0</v>
      </c>
      <c r="E442" s="2">
        <f t="shared" si="56"/>
        <v>3.67999999999995E-2</v>
      </c>
      <c r="F442" s="2">
        <f t="shared" si="61"/>
        <v>0.5612671713415166</v>
      </c>
      <c r="G442" s="2">
        <f t="shared" si="61"/>
        <v>0.15145095994906324</v>
      </c>
      <c r="H442" s="2">
        <f t="shared" si="58"/>
        <v>3.7059334026689883</v>
      </c>
      <c r="I442" s="2">
        <f t="shared" si="59"/>
        <v>78.750230518926458</v>
      </c>
    </row>
    <row r="443" spans="1:9" ht="13.5" x14ac:dyDescent="0.25">
      <c r="A443" s="3">
        <f>TITRES_STAT!B446</f>
        <v>42653</v>
      </c>
      <c r="B443" s="6">
        <f>TITRES_STAT!D446</f>
        <v>39.0976</v>
      </c>
      <c r="C443" s="2">
        <f t="shared" si="54"/>
        <v>0.11959999999999837</v>
      </c>
      <c r="D443" s="2">
        <f t="shared" si="55"/>
        <v>0.11959999999999837</v>
      </c>
      <c r="E443" s="2">
        <f t="shared" si="56"/>
        <v>0</v>
      </c>
      <c r="F443" s="2">
        <f t="shared" si="61"/>
        <v>0.52971951624569391</v>
      </c>
      <c r="G443" s="2">
        <f t="shared" si="61"/>
        <v>0.14063303423841586</v>
      </c>
      <c r="H443" s="2">
        <f t="shared" si="58"/>
        <v>3.7666791384708223</v>
      </c>
      <c r="I443" s="2">
        <f t="shared" si="59"/>
        <v>79.021033911655195</v>
      </c>
    </row>
    <row r="444" spans="1:9" ht="13.5" x14ac:dyDescent="0.25">
      <c r="A444" s="3">
        <f>TITRES_STAT!B447</f>
        <v>42654</v>
      </c>
      <c r="B444" s="6">
        <f>TITRES_STAT!D447</f>
        <v>38.370699999999999</v>
      </c>
      <c r="C444" s="2">
        <f t="shared" si="54"/>
        <v>-0.72690000000000055</v>
      </c>
      <c r="D444" s="2">
        <f t="shared" si="55"/>
        <v>0</v>
      </c>
      <c r="E444" s="2">
        <f t="shared" si="56"/>
        <v>0.72690000000000055</v>
      </c>
      <c r="F444" s="2">
        <f t="shared" si="61"/>
        <v>0.49188240794243004</v>
      </c>
      <c r="G444" s="2">
        <f t="shared" si="61"/>
        <v>0.18250924607852906</v>
      </c>
      <c r="H444" s="2">
        <f t="shared" si="58"/>
        <v>2.695109527386824</v>
      </c>
      <c r="I444" s="2">
        <f t="shared" si="59"/>
        <v>72.937202738149992</v>
      </c>
    </row>
    <row r="445" spans="1:9" ht="13.5" x14ac:dyDescent="0.25">
      <c r="A445" s="3">
        <f>TITRES_STAT!B448</f>
        <v>42655</v>
      </c>
      <c r="B445" s="6">
        <f>TITRES_STAT!D448</f>
        <v>37.220500000000001</v>
      </c>
      <c r="C445" s="2">
        <f t="shared" si="54"/>
        <v>-1.1501999999999981</v>
      </c>
      <c r="D445" s="2">
        <f t="shared" si="55"/>
        <v>0</v>
      </c>
      <c r="E445" s="2">
        <f t="shared" si="56"/>
        <v>1.1501999999999981</v>
      </c>
      <c r="F445" s="2">
        <f t="shared" ref="F445:G460" si="62">((F444*13)+D445)/14</f>
        <v>0.45674795023225645</v>
      </c>
      <c r="G445" s="2">
        <f t="shared" si="62"/>
        <v>0.25163001421577685</v>
      </c>
      <c r="H445" s="2">
        <f t="shared" si="58"/>
        <v>1.8151568748892872</v>
      </c>
      <c r="I445" s="2">
        <f t="shared" si="59"/>
        <v>64.478000891537263</v>
      </c>
    </row>
    <row r="446" spans="1:9" ht="13.5" x14ac:dyDescent="0.25">
      <c r="A446" s="3">
        <f>TITRES_STAT!B449</f>
        <v>42656</v>
      </c>
      <c r="B446" s="6">
        <f>TITRES_STAT!D449</f>
        <v>38.278700000000001</v>
      </c>
      <c r="C446" s="2">
        <f t="shared" si="54"/>
        <v>1.0581999999999994</v>
      </c>
      <c r="D446" s="2">
        <f t="shared" si="55"/>
        <v>1.0581999999999994</v>
      </c>
      <c r="E446" s="2">
        <f t="shared" si="56"/>
        <v>0</v>
      </c>
      <c r="F446" s="2">
        <f t="shared" si="62"/>
        <v>0.4997088109299524</v>
      </c>
      <c r="G446" s="2">
        <f t="shared" si="62"/>
        <v>0.23365644177179279</v>
      </c>
      <c r="H446" s="2">
        <f t="shared" si="58"/>
        <v>2.1386476963387433</v>
      </c>
      <c r="I446" s="2">
        <f t="shared" si="59"/>
        <v>68.139144728906416</v>
      </c>
    </row>
    <row r="447" spans="1:9" ht="13.5" x14ac:dyDescent="0.25">
      <c r="A447" s="3">
        <f>TITRES_STAT!B450</f>
        <v>42657</v>
      </c>
      <c r="B447" s="6">
        <f>TITRES_STAT!D450</f>
        <v>37.137700000000002</v>
      </c>
      <c r="C447" s="2">
        <f t="shared" si="54"/>
        <v>-1.1409999999999982</v>
      </c>
      <c r="D447" s="2">
        <f t="shared" si="55"/>
        <v>0</v>
      </c>
      <c r="E447" s="2">
        <f t="shared" si="56"/>
        <v>1.1409999999999982</v>
      </c>
      <c r="F447" s="2">
        <f t="shared" si="62"/>
        <v>0.4640153244349558</v>
      </c>
      <c r="G447" s="2">
        <f t="shared" si="62"/>
        <v>0.29846669593095027</v>
      </c>
      <c r="H447" s="2">
        <f t="shared" si="58"/>
        <v>1.5546636551446427</v>
      </c>
      <c r="I447" s="2">
        <f t="shared" si="59"/>
        <v>60.855903751314735</v>
      </c>
    </row>
    <row r="448" spans="1:9" ht="13.5" x14ac:dyDescent="0.25">
      <c r="A448" s="3">
        <f>TITRES_STAT!B451</f>
        <v>42660</v>
      </c>
      <c r="B448" s="6">
        <f>TITRES_STAT!D451</f>
        <v>36.806399999999996</v>
      </c>
      <c r="C448" s="2">
        <f t="shared" si="54"/>
        <v>-0.33130000000000592</v>
      </c>
      <c r="D448" s="2">
        <f t="shared" si="55"/>
        <v>0</v>
      </c>
      <c r="E448" s="2">
        <f t="shared" si="56"/>
        <v>0.33130000000000592</v>
      </c>
      <c r="F448" s="2">
        <f t="shared" si="62"/>
        <v>0.43087137268960179</v>
      </c>
      <c r="G448" s="2">
        <f t="shared" si="62"/>
        <v>0.30081193193588279</v>
      </c>
      <c r="H448" s="2">
        <f t="shared" si="58"/>
        <v>1.4323613093294478</v>
      </c>
      <c r="I448" s="2">
        <f t="shared" si="59"/>
        <v>58.887686785493244</v>
      </c>
    </row>
    <row r="449" spans="1:9" ht="13.5" x14ac:dyDescent="0.25">
      <c r="A449" s="3">
        <f>TITRES_STAT!B452</f>
        <v>42661</v>
      </c>
      <c r="B449" s="6">
        <f>TITRES_STAT!D452</f>
        <v>37.855400000000003</v>
      </c>
      <c r="C449" s="2">
        <f t="shared" si="54"/>
        <v>1.0490000000000066</v>
      </c>
      <c r="D449" s="2">
        <f t="shared" si="55"/>
        <v>1.0490000000000066</v>
      </c>
      <c r="E449" s="2">
        <f t="shared" si="56"/>
        <v>0</v>
      </c>
      <c r="F449" s="2">
        <f t="shared" si="62"/>
        <v>0.47502341749748783</v>
      </c>
      <c r="G449" s="2">
        <f t="shared" si="62"/>
        <v>0.27932536536903402</v>
      </c>
      <c r="H449" s="2">
        <f t="shared" si="58"/>
        <v>1.7006096702671631</v>
      </c>
      <c r="I449" s="2">
        <f t="shared" si="59"/>
        <v>62.971324178770601</v>
      </c>
    </row>
    <row r="450" spans="1:9" ht="13.5" x14ac:dyDescent="0.25">
      <c r="A450" s="3">
        <f>TITRES_STAT!B453</f>
        <v>42662</v>
      </c>
      <c r="B450" s="6">
        <f>TITRES_STAT!D453</f>
        <v>37.855400000000003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0.44109317339052445</v>
      </c>
      <c r="G450" s="2">
        <f t="shared" si="62"/>
        <v>0.25937355355696018</v>
      </c>
      <c r="H450" s="2">
        <f t="shared" si="58"/>
        <v>1.7006096702671631</v>
      </c>
      <c r="I450" s="2">
        <f t="shared" si="59"/>
        <v>62.971324178770601</v>
      </c>
    </row>
    <row r="451" spans="1:9" ht="13.5" x14ac:dyDescent="0.25">
      <c r="A451" s="3">
        <f>TITRES_STAT!B454</f>
        <v>42663</v>
      </c>
      <c r="B451" s="6">
        <f>TITRES_STAT!D454</f>
        <v>37.837000000000003</v>
      </c>
      <c r="C451" s="2">
        <f t="shared" ref="C451:C514" si="63">B451-B450</f>
        <v>-1.839999999999975E-2</v>
      </c>
      <c r="D451" s="2">
        <f t="shared" ref="D451:D514" si="64">IF(C451&gt;0,C451,0)</f>
        <v>0</v>
      </c>
      <c r="E451" s="2">
        <f t="shared" ref="E451:E514" si="65">IF(C451&lt;0,-C451,0)</f>
        <v>1.839999999999975E-2</v>
      </c>
      <c r="F451" s="2">
        <f t="shared" si="62"/>
        <v>0.40958651814834413</v>
      </c>
      <c r="G451" s="2">
        <f t="shared" si="62"/>
        <v>0.24216115687432013</v>
      </c>
      <c r="H451" s="2">
        <f t="shared" si="58"/>
        <v>1.6913799200295221</v>
      </c>
      <c r="I451" s="2">
        <f t="shared" si="59"/>
        <v>62.844338974297216</v>
      </c>
    </row>
    <row r="452" spans="1:9" ht="13.5" x14ac:dyDescent="0.25">
      <c r="A452" s="3">
        <f>TITRES_STAT!B455</f>
        <v>42664</v>
      </c>
      <c r="B452" s="6">
        <f>TITRES_STAT!D455</f>
        <v>37.726599999999998</v>
      </c>
      <c r="C452" s="2">
        <f t="shared" si="63"/>
        <v>-0.1104000000000056</v>
      </c>
      <c r="D452" s="2">
        <f t="shared" si="64"/>
        <v>0</v>
      </c>
      <c r="E452" s="2">
        <f t="shared" si="65"/>
        <v>0.1104000000000056</v>
      </c>
      <c r="F452" s="2">
        <f t="shared" si="62"/>
        <v>0.38033033828060525</v>
      </c>
      <c r="G452" s="2">
        <f t="shared" si="62"/>
        <v>0.23274964566901193</v>
      </c>
      <c r="H452" s="2">
        <f t="shared" si="58"/>
        <v>1.6340748325841257</v>
      </c>
      <c r="I452" s="2">
        <f t="shared" si="59"/>
        <v>62.036006432704013</v>
      </c>
    </row>
    <row r="453" spans="1:9" ht="13.5" x14ac:dyDescent="0.25">
      <c r="A453" s="3">
        <f>TITRES_STAT!B456</f>
        <v>42667</v>
      </c>
      <c r="B453" s="6">
        <f>TITRES_STAT!D456</f>
        <v>36.714399999999998</v>
      </c>
      <c r="C453" s="2">
        <f t="shared" si="63"/>
        <v>-1.0122</v>
      </c>
      <c r="D453" s="2">
        <f t="shared" si="64"/>
        <v>0</v>
      </c>
      <c r="E453" s="2">
        <f t="shared" si="65"/>
        <v>1.0122</v>
      </c>
      <c r="F453" s="2">
        <f t="shared" si="62"/>
        <v>0.35316388554627631</v>
      </c>
      <c r="G453" s="2">
        <f t="shared" si="62"/>
        <v>0.28842467097836827</v>
      </c>
      <c r="H453" s="2">
        <f t="shared" si="58"/>
        <v>1.2244579645295441</v>
      </c>
      <c r="I453" s="2">
        <f t="shared" si="59"/>
        <v>55.045228278274422</v>
      </c>
    </row>
    <row r="454" spans="1:9" ht="13.5" x14ac:dyDescent="0.25">
      <c r="A454" s="3">
        <f>TITRES_STAT!B457</f>
        <v>42668</v>
      </c>
      <c r="B454" s="6">
        <f>TITRES_STAT!D457</f>
        <v>36.705199999999998</v>
      </c>
      <c r="C454" s="2">
        <f t="shared" si="63"/>
        <v>-9.1999999999998749E-3</v>
      </c>
      <c r="D454" s="2">
        <f t="shared" si="64"/>
        <v>0</v>
      </c>
      <c r="E454" s="2">
        <f t="shared" si="65"/>
        <v>9.1999999999998749E-3</v>
      </c>
      <c r="F454" s="2">
        <f t="shared" si="62"/>
        <v>0.32793789372154231</v>
      </c>
      <c r="G454" s="2">
        <f t="shared" si="62"/>
        <v>0.2684800516227705</v>
      </c>
      <c r="H454" s="2">
        <f t="shared" si="58"/>
        <v>1.2214609306702362</v>
      </c>
      <c r="I454" s="2">
        <f t="shared" si="59"/>
        <v>54.984578562977909</v>
      </c>
    </row>
    <row r="455" spans="1:9" ht="13.5" x14ac:dyDescent="0.25">
      <c r="A455" s="3">
        <f>TITRES_STAT!B458</f>
        <v>42669</v>
      </c>
      <c r="B455" s="6">
        <f>TITRES_STAT!D458</f>
        <v>35.610199999999999</v>
      </c>
      <c r="C455" s="2">
        <f t="shared" si="63"/>
        <v>-1.0949999999999989</v>
      </c>
      <c r="D455" s="2">
        <f t="shared" si="64"/>
        <v>0</v>
      </c>
      <c r="E455" s="2">
        <f t="shared" si="65"/>
        <v>1.0949999999999989</v>
      </c>
      <c r="F455" s="2">
        <f t="shared" si="62"/>
        <v>0.30451375845571788</v>
      </c>
      <c r="G455" s="2">
        <f t="shared" si="62"/>
        <v>0.32751719079257252</v>
      </c>
      <c r="H455" s="2">
        <f t="shared" si="58"/>
        <v>0.92976419869385274</v>
      </c>
      <c r="I455" s="2">
        <f t="shared" si="59"/>
        <v>48.180197317535324</v>
      </c>
    </row>
    <row r="456" spans="1:9" ht="13.5" x14ac:dyDescent="0.25">
      <c r="A456" s="3">
        <f>TITRES_STAT!B459</f>
        <v>42670</v>
      </c>
      <c r="B456" s="6">
        <f>TITRES_STAT!D459</f>
        <v>35.582599999999999</v>
      </c>
      <c r="C456" s="2">
        <f t="shared" si="63"/>
        <v>-2.7599999999999625E-2</v>
      </c>
      <c r="D456" s="2">
        <f t="shared" si="64"/>
        <v>0</v>
      </c>
      <c r="E456" s="2">
        <f t="shared" si="65"/>
        <v>2.7599999999999625E-2</v>
      </c>
      <c r="F456" s="2">
        <f t="shared" si="62"/>
        <v>0.28276277570888092</v>
      </c>
      <c r="G456" s="2">
        <f t="shared" si="62"/>
        <v>0.30609453430738875</v>
      </c>
      <c r="H456" s="2">
        <f t="shared" si="58"/>
        <v>0.92377597120019983</v>
      </c>
      <c r="I456" s="2">
        <f t="shared" si="59"/>
        <v>48.018895392683234</v>
      </c>
    </row>
    <row r="457" spans="1:9" ht="13.5" x14ac:dyDescent="0.25">
      <c r="A457" s="3">
        <f>TITRES_STAT!B460</f>
        <v>42671</v>
      </c>
      <c r="B457" s="6">
        <f>TITRES_STAT!D460</f>
        <v>35.371000000000002</v>
      </c>
      <c r="C457" s="2">
        <f t="shared" si="63"/>
        <v>-0.21159999999999712</v>
      </c>
      <c r="D457" s="2">
        <f t="shared" si="64"/>
        <v>0</v>
      </c>
      <c r="E457" s="2">
        <f t="shared" si="65"/>
        <v>0.21159999999999712</v>
      </c>
      <c r="F457" s="2">
        <f t="shared" si="62"/>
        <v>0.26256543458681797</v>
      </c>
      <c r="G457" s="2">
        <f t="shared" si="62"/>
        <v>0.29934492471400365</v>
      </c>
      <c r="H457" s="2">
        <f t="shared" si="58"/>
        <v>0.87713341002081435</v>
      </c>
      <c r="I457" s="2">
        <f t="shared" si="59"/>
        <v>46.72728136094964</v>
      </c>
    </row>
    <row r="458" spans="1:9" ht="13.5" x14ac:dyDescent="0.25">
      <c r="A458" s="3">
        <f>TITRES_STAT!B461</f>
        <v>42674</v>
      </c>
      <c r="B458" s="6">
        <f>TITRES_STAT!D461</f>
        <v>34.966099999999997</v>
      </c>
      <c r="C458" s="2">
        <f t="shared" si="63"/>
        <v>-0.40490000000000492</v>
      </c>
      <c r="D458" s="2">
        <f t="shared" si="64"/>
        <v>0</v>
      </c>
      <c r="E458" s="2">
        <f t="shared" si="65"/>
        <v>0.40490000000000492</v>
      </c>
      <c r="F458" s="2">
        <f t="shared" si="62"/>
        <v>0.24381076068775953</v>
      </c>
      <c r="G458" s="2">
        <f t="shared" si="62"/>
        <v>0.30688457294871802</v>
      </c>
      <c r="H458" s="2">
        <f t="shared" si="58"/>
        <v>0.7944705670444423</v>
      </c>
      <c r="I458" s="2">
        <f t="shared" si="59"/>
        <v>44.273257061717317</v>
      </c>
    </row>
    <row r="459" spans="1:9" ht="13.5" x14ac:dyDescent="0.25">
      <c r="A459" s="3">
        <f>TITRES_STAT!B462</f>
        <v>42675</v>
      </c>
      <c r="B459" s="6">
        <f>TITRES_STAT!D462</f>
        <v>34.874099999999999</v>
      </c>
      <c r="C459" s="2">
        <f t="shared" si="63"/>
        <v>-9.1999999999998749E-2</v>
      </c>
      <c r="D459" s="2">
        <f t="shared" si="64"/>
        <v>0</v>
      </c>
      <c r="E459" s="2">
        <f t="shared" si="65"/>
        <v>9.1999999999998749E-2</v>
      </c>
      <c r="F459" s="2">
        <f t="shared" si="62"/>
        <v>0.22639570635291958</v>
      </c>
      <c r="G459" s="2">
        <f t="shared" si="62"/>
        <v>0.29153567488095239</v>
      </c>
      <c r="H459" s="2">
        <f t="shared" si="58"/>
        <v>0.77656261603444421</v>
      </c>
      <c r="I459" s="2">
        <f t="shared" si="59"/>
        <v>43.711525224359896</v>
      </c>
    </row>
    <row r="460" spans="1:9" ht="13.5" x14ac:dyDescent="0.25">
      <c r="A460" s="3">
        <f>TITRES_STAT!B463</f>
        <v>42676</v>
      </c>
      <c r="B460" s="6">
        <f>TITRES_STAT!D463</f>
        <v>35.913899999999998</v>
      </c>
      <c r="C460" s="2">
        <f t="shared" si="63"/>
        <v>1.0397999999999996</v>
      </c>
      <c r="D460" s="2">
        <f t="shared" si="64"/>
        <v>1.0397999999999996</v>
      </c>
      <c r="E460" s="2">
        <f t="shared" si="65"/>
        <v>0</v>
      </c>
      <c r="F460" s="2">
        <f t="shared" si="62"/>
        <v>0.28449601304199673</v>
      </c>
      <c r="G460" s="2">
        <f t="shared" si="62"/>
        <v>0.27071169810374152</v>
      </c>
      <c r="H460" s="2">
        <f t="shared" si="58"/>
        <v>1.0509188004611933</v>
      </c>
      <c r="I460" s="2">
        <f t="shared" si="59"/>
        <v>51.241365588187676</v>
      </c>
    </row>
    <row r="461" spans="1:9" ht="13.5" x14ac:dyDescent="0.25">
      <c r="A461" s="3">
        <f>TITRES_STAT!B464</f>
        <v>42677</v>
      </c>
      <c r="B461" s="6">
        <f>TITRES_STAT!D464</f>
        <v>35.913899999999998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0.26417486925328271</v>
      </c>
      <c r="G461" s="2">
        <f t="shared" si="66"/>
        <v>0.25137514823918855</v>
      </c>
      <c r="H461" s="2">
        <f t="shared" si="58"/>
        <v>1.0509188004611933</v>
      </c>
      <c r="I461" s="2">
        <f t="shared" si="59"/>
        <v>51.241365588187676</v>
      </c>
    </row>
    <row r="462" spans="1:9" ht="13.5" x14ac:dyDescent="0.25">
      <c r="A462" s="3">
        <f>TITRES_STAT!B465</f>
        <v>42678</v>
      </c>
      <c r="B462" s="6">
        <f>TITRES_STAT!D465</f>
        <v>35.913899999999998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0.24530523573519109</v>
      </c>
      <c r="G462" s="2">
        <f t="shared" si="66"/>
        <v>0.23341978050781795</v>
      </c>
      <c r="H462" s="2">
        <f t="shared" si="58"/>
        <v>1.0509188004611933</v>
      </c>
      <c r="I462" s="2">
        <f t="shared" si="59"/>
        <v>51.241365588187676</v>
      </c>
    </row>
    <row r="463" spans="1:9" ht="13.5" x14ac:dyDescent="0.25">
      <c r="A463" s="3">
        <f>TITRES_STAT!B466</f>
        <v>42681</v>
      </c>
      <c r="B463" s="6">
        <f>TITRES_STAT!D466</f>
        <v>36.990499999999997</v>
      </c>
      <c r="C463" s="2">
        <f t="shared" si="63"/>
        <v>1.0765999999999991</v>
      </c>
      <c r="D463" s="2">
        <f t="shared" si="64"/>
        <v>1.0765999999999991</v>
      </c>
      <c r="E463" s="2">
        <f t="shared" si="65"/>
        <v>0</v>
      </c>
      <c r="F463" s="2">
        <f t="shared" si="66"/>
        <v>0.30468343318267738</v>
      </c>
      <c r="G463" s="2">
        <f t="shared" si="66"/>
        <v>0.21674693904297379</v>
      </c>
      <c r="H463" s="2">
        <f t="shared" si="58"/>
        <v>1.4057104313813109</v>
      </c>
      <c r="I463" s="2">
        <f t="shared" si="59"/>
        <v>58.432237439905855</v>
      </c>
    </row>
    <row r="464" spans="1:9" ht="13.5" x14ac:dyDescent="0.25">
      <c r="A464" s="3">
        <f>TITRES_STAT!B467</f>
        <v>42682</v>
      </c>
      <c r="B464" s="6">
        <f>TITRES_STAT!D467</f>
        <v>38.0946</v>
      </c>
      <c r="C464" s="2">
        <f t="shared" si="63"/>
        <v>1.1041000000000025</v>
      </c>
      <c r="D464" s="2">
        <f t="shared" si="64"/>
        <v>1.1041000000000025</v>
      </c>
      <c r="E464" s="2">
        <f t="shared" si="65"/>
        <v>0</v>
      </c>
      <c r="F464" s="2">
        <f t="shared" si="66"/>
        <v>0.36178461652677202</v>
      </c>
      <c r="G464" s="2">
        <f t="shared" si="66"/>
        <v>0.20126501482561851</v>
      </c>
      <c r="H464" s="2">
        <f t="shared" si="58"/>
        <v>1.7975534239779927</v>
      </c>
      <c r="I464" s="2">
        <f t="shared" si="59"/>
        <v>64.254480667681207</v>
      </c>
    </row>
    <row r="465" spans="1:9" ht="13.5" x14ac:dyDescent="0.25">
      <c r="A465" s="3">
        <f>TITRES_STAT!B468</f>
        <v>42683</v>
      </c>
      <c r="B465" s="6">
        <f>TITRES_STAT!D468</f>
        <v>37.5426</v>
      </c>
      <c r="C465" s="2">
        <f t="shared" si="63"/>
        <v>-0.5519999999999996</v>
      </c>
      <c r="D465" s="2">
        <f t="shared" si="64"/>
        <v>0</v>
      </c>
      <c r="E465" s="2">
        <f t="shared" si="65"/>
        <v>0.5519999999999996</v>
      </c>
      <c r="F465" s="2">
        <f t="shared" si="66"/>
        <v>0.33594285820343117</v>
      </c>
      <c r="G465" s="2">
        <f t="shared" si="66"/>
        <v>0.22631751376664574</v>
      </c>
      <c r="H465" s="2">
        <f t="shared" ref="H465:H528" si="67">F465/G465</f>
        <v>1.484387366281424</v>
      </c>
      <c r="I465" s="2">
        <f t="shared" ref="I465:I528" si="68">IF(G465=0,100,100-(100/(1+H465)))</f>
        <v>59.748628029099265</v>
      </c>
    </row>
    <row r="466" spans="1:9" ht="13.5" x14ac:dyDescent="0.25">
      <c r="A466" s="3">
        <f>TITRES_STAT!B469</f>
        <v>42684</v>
      </c>
      <c r="B466" s="6">
        <f>TITRES_STAT!D469</f>
        <v>37.726599999999998</v>
      </c>
      <c r="C466" s="2">
        <f t="shared" si="63"/>
        <v>0.1839999999999975</v>
      </c>
      <c r="D466" s="2">
        <f t="shared" si="64"/>
        <v>0.1839999999999975</v>
      </c>
      <c r="E466" s="2">
        <f t="shared" si="65"/>
        <v>0</v>
      </c>
      <c r="F466" s="2">
        <f t="shared" si="66"/>
        <v>0.3250897969031859</v>
      </c>
      <c r="G466" s="2">
        <f t="shared" si="66"/>
        <v>0.21015197706902819</v>
      </c>
      <c r="H466" s="2">
        <f t="shared" si="67"/>
        <v>1.5469271402400575</v>
      </c>
      <c r="I466" s="2">
        <f t="shared" si="68"/>
        <v>60.737000120633752</v>
      </c>
    </row>
    <row r="467" spans="1:9" ht="13.5" x14ac:dyDescent="0.25">
      <c r="A467" s="3">
        <f>TITRES_STAT!B470</f>
        <v>42685</v>
      </c>
      <c r="B467" s="6">
        <f>TITRES_STAT!D470</f>
        <v>37.726599999999998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0.30186909712438686</v>
      </c>
      <c r="G467" s="2">
        <f t="shared" si="66"/>
        <v>0.1951411215640976</v>
      </c>
      <c r="H467" s="2">
        <f t="shared" si="67"/>
        <v>1.5469271402400573</v>
      </c>
      <c r="I467" s="2">
        <f t="shared" si="68"/>
        <v>60.737000120633745</v>
      </c>
    </row>
    <row r="468" spans="1:9" ht="13.5" x14ac:dyDescent="0.25">
      <c r="A468" s="3">
        <f>TITRES_STAT!B471</f>
        <v>42688</v>
      </c>
      <c r="B468" s="6">
        <f>TITRES_STAT!D471</f>
        <v>38.830800000000004</v>
      </c>
      <c r="C468" s="2">
        <f t="shared" si="63"/>
        <v>1.1042000000000058</v>
      </c>
      <c r="D468" s="2">
        <f t="shared" si="64"/>
        <v>1.1042000000000058</v>
      </c>
      <c r="E468" s="2">
        <f t="shared" si="65"/>
        <v>0</v>
      </c>
      <c r="F468" s="2">
        <f t="shared" si="66"/>
        <v>0.35917844732978821</v>
      </c>
      <c r="G468" s="2">
        <f t="shared" si="66"/>
        <v>0.18120247002380491</v>
      </c>
      <c r="H468" s="2">
        <f t="shared" si="67"/>
        <v>1.9821939915201061</v>
      </c>
      <c r="I468" s="2">
        <f t="shared" si="68"/>
        <v>66.467640842832211</v>
      </c>
    </row>
    <row r="469" spans="1:9" ht="13.5" x14ac:dyDescent="0.25">
      <c r="A469" s="3">
        <f>TITRES_STAT!B472</f>
        <v>42689</v>
      </c>
      <c r="B469" s="6">
        <f>TITRES_STAT!D472</f>
        <v>39.474899999999998</v>
      </c>
      <c r="C469" s="2">
        <f t="shared" si="63"/>
        <v>0.64409999999999457</v>
      </c>
      <c r="D469" s="2">
        <f t="shared" si="64"/>
        <v>0.64409999999999457</v>
      </c>
      <c r="E469" s="2">
        <f t="shared" si="65"/>
        <v>0</v>
      </c>
      <c r="F469" s="2">
        <f t="shared" si="66"/>
        <v>0.37952998680623151</v>
      </c>
      <c r="G469" s="2">
        <f t="shared" si="66"/>
        <v>0.16825943645067598</v>
      </c>
      <c r="H469" s="2">
        <f t="shared" si="67"/>
        <v>2.2556237843901727</v>
      </c>
      <c r="I469" s="2">
        <f t="shared" si="68"/>
        <v>69.28392018774629</v>
      </c>
    </row>
    <row r="470" spans="1:9" ht="13.5" x14ac:dyDescent="0.25">
      <c r="A470" s="3">
        <f>TITRES_STAT!B473</f>
        <v>42690</v>
      </c>
      <c r="B470" s="6">
        <f>TITRES_STAT!D473</f>
        <v>39.428899999999999</v>
      </c>
      <c r="C470" s="2">
        <f t="shared" si="63"/>
        <v>-4.5999999999999375E-2</v>
      </c>
      <c r="D470" s="2">
        <f t="shared" si="64"/>
        <v>0</v>
      </c>
      <c r="E470" s="2">
        <f t="shared" si="65"/>
        <v>4.5999999999999375E-2</v>
      </c>
      <c r="F470" s="2">
        <f t="shared" si="66"/>
        <v>0.35242070203435782</v>
      </c>
      <c r="G470" s="2">
        <f t="shared" si="66"/>
        <v>0.15952661956134193</v>
      </c>
      <c r="H470" s="2">
        <f t="shared" si="67"/>
        <v>2.2091654860074521</v>
      </c>
      <c r="I470" s="2">
        <f t="shared" si="68"/>
        <v>68.839251065107646</v>
      </c>
    </row>
    <row r="471" spans="1:9" ht="13.5" x14ac:dyDescent="0.25">
      <c r="A471" s="3">
        <f>TITRES_STAT!B474</f>
        <v>42691</v>
      </c>
      <c r="B471" s="6">
        <f>TITRES_STAT!D474</f>
        <v>39.861400000000003</v>
      </c>
      <c r="C471" s="2">
        <f t="shared" si="63"/>
        <v>0.43250000000000455</v>
      </c>
      <c r="D471" s="2">
        <f t="shared" si="64"/>
        <v>0.43250000000000455</v>
      </c>
      <c r="E471" s="2">
        <f t="shared" si="65"/>
        <v>0</v>
      </c>
      <c r="F471" s="2">
        <f t="shared" si="66"/>
        <v>0.35814065188904687</v>
      </c>
      <c r="G471" s="2">
        <f t="shared" si="66"/>
        <v>0.14813186102124606</v>
      </c>
      <c r="H471" s="2">
        <f t="shared" si="67"/>
        <v>2.4177151992823469</v>
      </c>
      <c r="I471" s="2">
        <f t="shared" si="68"/>
        <v>70.740686637377493</v>
      </c>
    </row>
    <row r="472" spans="1:9" ht="13.5" x14ac:dyDescent="0.25">
      <c r="A472" s="3">
        <f>TITRES_STAT!B475</f>
        <v>42692</v>
      </c>
      <c r="B472" s="6">
        <f>TITRES_STAT!D475</f>
        <v>39.566899999999997</v>
      </c>
      <c r="C472" s="2">
        <f t="shared" si="63"/>
        <v>-0.29450000000000642</v>
      </c>
      <c r="D472" s="2">
        <f t="shared" si="64"/>
        <v>0</v>
      </c>
      <c r="E472" s="2">
        <f t="shared" si="65"/>
        <v>0.29450000000000642</v>
      </c>
      <c r="F472" s="2">
        <f t="shared" si="66"/>
        <v>0.33255917675411489</v>
      </c>
      <c r="G472" s="2">
        <f t="shared" si="66"/>
        <v>0.15858672809115751</v>
      </c>
      <c r="H472" s="2">
        <f t="shared" si="67"/>
        <v>2.0970177060652642</v>
      </c>
      <c r="I472" s="2">
        <f t="shared" si="68"/>
        <v>67.710872364675893</v>
      </c>
    </row>
    <row r="473" spans="1:9" ht="13.5" x14ac:dyDescent="0.25">
      <c r="A473" s="3">
        <f>TITRES_STAT!B476</f>
        <v>42695</v>
      </c>
      <c r="B473" s="6">
        <f>TITRES_STAT!D476</f>
        <v>39.796900000000001</v>
      </c>
      <c r="C473" s="2">
        <f t="shared" si="63"/>
        <v>0.23000000000000398</v>
      </c>
      <c r="D473" s="2">
        <f t="shared" si="64"/>
        <v>0.23000000000000398</v>
      </c>
      <c r="E473" s="2">
        <f t="shared" si="65"/>
        <v>0</v>
      </c>
      <c r="F473" s="2">
        <f t="shared" si="66"/>
        <v>0.32523352127167843</v>
      </c>
      <c r="G473" s="2">
        <f t="shared" si="66"/>
        <v>0.14725910465607481</v>
      </c>
      <c r="H473" s="2">
        <f t="shared" si="67"/>
        <v>2.2085800537173221</v>
      </c>
      <c r="I473" s="2">
        <f t="shared" si="68"/>
        <v>68.833565525614887</v>
      </c>
    </row>
    <row r="474" spans="1:9" ht="13.5" x14ac:dyDescent="0.25">
      <c r="A474" s="3">
        <f>TITRES_STAT!B477</f>
        <v>42696</v>
      </c>
      <c r="B474" s="6">
        <f>TITRES_STAT!D477</f>
        <v>39.796900000000001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0.30200255546655852</v>
      </c>
      <c r="G474" s="2">
        <f t="shared" si="66"/>
        <v>0.13674059718064088</v>
      </c>
      <c r="H474" s="2">
        <f t="shared" si="67"/>
        <v>2.2085800537173221</v>
      </c>
      <c r="I474" s="2">
        <f t="shared" si="68"/>
        <v>68.833565525614887</v>
      </c>
    </row>
    <row r="475" spans="1:9" ht="13.5" x14ac:dyDescent="0.25">
      <c r="A475" s="3">
        <f>TITRES_STAT!B478</f>
        <v>42697</v>
      </c>
      <c r="B475" s="6">
        <f>TITRES_STAT!D478</f>
        <v>39.750900000000001</v>
      </c>
      <c r="C475" s="2">
        <f t="shared" si="63"/>
        <v>-4.5999999999999375E-2</v>
      </c>
      <c r="D475" s="2">
        <f t="shared" si="64"/>
        <v>0</v>
      </c>
      <c r="E475" s="2">
        <f t="shared" si="65"/>
        <v>4.5999999999999375E-2</v>
      </c>
      <c r="F475" s="2">
        <f t="shared" si="66"/>
        <v>0.28043094436180432</v>
      </c>
      <c r="G475" s="2">
        <f t="shared" si="66"/>
        <v>0.13025912595345221</v>
      </c>
      <c r="H475" s="2">
        <f t="shared" si="67"/>
        <v>2.1528698454649211</v>
      </c>
      <c r="I475" s="2">
        <f t="shared" si="68"/>
        <v>68.282864532502117</v>
      </c>
    </row>
    <row r="476" spans="1:9" ht="13.5" x14ac:dyDescent="0.25">
      <c r="A476" s="3">
        <f>TITRES_STAT!B479</f>
        <v>42698</v>
      </c>
      <c r="B476" s="6">
        <f>TITRES_STAT!D479</f>
        <v>38.563899999999997</v>
      </c>
      <c r="C476" s="2">
        <f t="shared" si="63"/>
        <v>-1.1870000000000047</v>
      </c>
      <c r="D476" s="2">
        <f t="shared" si="64"/>
        <v>0</v>
      </c>
      <c r="E476" s="2">
        <f t="shared" si="65"/>
        <v>1.1870000000000047</v>
      </c>
      <c r="F476" s="2">
        <f t="shared" si="66"/>
        <v>0.26040016262167548</v>
      </c>
      <c r="G476" s="2">
        <f t="shared" si="66"/>
        <v>0.20574061695677739</v>
      </c>
      <c r="H476" s="2">
        <f t="shared" si="67"/>
        <v>1.2656721189690081</v>
      </c>
      <c r="I476" s="2">
        <f t="shared" si="68"/>
        <v>55.862986897899027</v>
      </c>
    </row>
    <row r="477" spans="1:9" ht="13.5" x14ac:dyDescent="0.25">
      <c r="A477" s="3">
        <f>TITRES_STAT!B480</f>
        <v>42699</v>
      </c>
      <c r="B477" s="6">
        <f>TITRES_STAT!D480</f>
        <v>38.646700000000003</v>
      </c>
      <c r="C477" s="2">
        <f t="shared" si="63"/>
        <v>8.280000000000598E-2</v>
      </c>
      <c r="D477" s="2">
        <f t="shared" si="64"/>
        <v>8.280000000000598E-2</v>
      </c>
      <c r="E477" s="2">
        <f t="shared" si="65"/>
        <v>0</v>
      </c>
      <c r="F477" s="2">
        <f t="shared" ref="F477:G492" si="69">((F476*13)+D477)/14</f>
        <v>0.24771443672012766</v>
      </c>
      <c r="G477" s="2">
        <f t="shared" si="69"/>
        <v>0.19104485860272186</v>
      </c>
      <c r="H477" s="2">
        <f t="shared" si="67"/>
        <v>1.2966296948888338</v>
      </c>
      <c r="I477" s="2">
        <f t="shared" si="68"/>
        <v>56.457934763035276</v>
      </c>
    </row>
    <row r="478" spans="1:9" ht="13.5" x14ac:dyDescent="0.25">
      <c r="A478" s="3">
        <f>TITRES_STAT!B481</f>
        <v>42702</v>
      </c>
      <c r="B478" s="6">
        <f>TITRES_STAT!D481</f>
        <v>38.646700000000003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0.23002054838297567</v>
      </c>
      <c r="G478" s="2">
        <f t="shared" si="69"/>
        <v>0.17739879727395599</v>
      </c>
      <c r="H478" s="2">
        <f t="shared" si="67"/>
        <v>1.2966296948888341</v>
      </c>
      <c r="I478" s="2">
        <f t="shared" si="68"/>
        <v>56.457934763035276</v>
      </c>
    </row>
    <row r="479" spans="1:9" ht="13.5" x14ac:dyDescent="0.25">
      <c r="A479" s="3">
        <f>TITRES_STAT!B482</f>
        <v>42703</v>
      </c>
      <c r="B479" s="6">
        <f>TITRES_STAT!D482</f>
        <v>39.465699999999998</v>
      </c>
      <c r="C479" s="2">
        <f t="shared" si="63"/>
        <v>0.81899999999999551</v>
      </c>
      <c r="D479" s="2">
        <f t="shared" si="64"/>
        <v>0.81899999999999551</v>
      </c>
      <c r="E479" s="2">
        <f t="shared" si="65"/>
        <v>0</v>
      </c>
      <c r="F479" s="2">
        <f t="shared" si="69"/>
        <v>0.27209050921276279</v>
      </c>
      <c r="G479" s="2">
        <f t="shared" si="69"/>
        <v>0.16472745461153054</v>
      </c>
      <c r="H479" s="2">
        <f t="shared" si="67"/>
        <v>1.6517617530995168</v>
      </c>
      <c r="I479" s="2">
        <f t="shared" si="68"/>
        <v>62.289221539938566</v>
      </c>
    </row>
    <row r="480" spans="1:9" ht="13.5" x14ac:dyDescent="0.25">
      <c r="A480" s="3">
        <f>TITRES_STAT!B483</f>
        <v>42704</v>
      </c>
      <c r="B480" s="6">
        <f>TITRES_STAT!D483</f>
        <v>39.465699999999998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0.25265547284042261</v>
      </c>
      <c r="G480" s="2">
        <f t="shared" si="69"/>
        <v>0.15296120785356407</v>
      </c>
      <c r="H480" s="2">
        <f t="shared" si="67"/>
        <v>1.6517617530995172</v>
      </c>
      <c r="I480" s="2">
        <f t="shared" si="68"/>
        <v>62.28922153993858</v>
      </c>
    </row>
    <row r="481" spans="1:9" ht="13.5" x14ac:dyDescent="0.25">
      <c r="A481" s="3">
        <f>TITRES_STAT!B484</f>
        <v>42705</v>
      </c>
      <c r="B481" s="6">
        <f>TITRES_STAT!D484</f>
        <v>39.456499999999998</v>
      </c>
      <c r="C481" s="2">
        <f t="shared" si="63"/>
        <v>-9.1999999999998749E-3</v>
      </c>
      <c r="D481" s="2">
        <f t="shared" si="64"/>
        <v>0</v>
      </c>
      <c r="E481" s="2">
        <f t="shared" si="65"/>
        <v>9.1999999999998749E-3</v>
      </c>
      <c r="F481" s="2">
        <f t="shared" si="69"/>
        <v>0.23460865335182099</v>
      </c>
      <c r="G481" s="2">
        <f t="shared" si="69"/>
        <v>0.14269255014973806</v>
      </c>
      <c r="H481" s="2">
        <f t="shared" si="67"/>
        <v>1.6441548847899097</v>
      </c>
      <c r="I481" s="2">
        <f t="shared" si="68"/>
        <v>62.180732840109151</v>
      </c>
    </row>
    <row r="482" spans="1:9" ht="13.5" x14ac:dyDescent="0.25">
      <c r="A482" s="3">
        <f>TITRES_STAT!B485</f>
        <v>42706</v>
      </c>
      <c r="B482" s="6">
        <f>TITRES_STAT!D485</f>
        <v>39.456499999999998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0.2178508923981195</v>
      </c>
      <c r="G482" s="2">
        <f t="shared" si="69"/>
        <v>0.1325002251390425</v>
      </c>
      <c r="H482" s="2">
        <f t="shared" si="67"/>
        <v>1.6441548847899097</v>
      </c>
      <c r="I482" s="2">
        <f t="shared" si="68"/>
        <v>62.180732840109151</v>
      </c>
    </row>
    <row r="483" spans="1:9" ht="13.5" x14ac:dyDescent="0.25">
      <c r="A483" s="3">
        <f>TITRES_STAT!B486</f>
        <v>42709</v>
      </c>
      <c r="B483" s="6">
        <f>TITRES_STAT!D486</f>
        <v>39.456499999999998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0.20229011436968239</v>
      </c>
      <c r="G483" s="2">
        <f t="shared" si="69"/>
        <v>0.12303592334339661</v>
      </c>
      <c r="H483" s="2">
        <f t="shared" si="67"/>
        <v>1.6441548847899095</v>
      </c>
      <c r="I483" s="2">
        <f t="shared" si="68"/>
        <v>62.180732840109144</v>
      </c>
    </row>
    <row r="484" spans="1:9" ht="13.5" x14ac:dyDescent="0.25">
      <c r="A484" s="3">
        <f>TITRES_STAT!B487</f>
        <v>42710</v>
      </c>
      <c r="B484" s="6">
        <f>TITRES_STAT!D487</f>
        <v>39.198799999999999</v>
      </c>
      <c r="C484" s="2">
        <f t="shared" si="63"/>
        <v>-0.25769999999999982</v>
      </c>
      <c r="D484" s="2">
        <f t="shared" si="64"/>
        <v>0</v>
      </c>
      <c r="E484" s="2">
        <f t="shared" si="65"/>
        <v>0.25769999999999982</v>
      </c>
      <c r="F484" s="2">
        <f t="shared" si="69"/>
        <v>0.18784082048613365</v>
      </c>
      <c r="G484" s="2">
        <f t="shared" si="69"/>
        <v>0.13265478596172539</v>
      </c>
      <c r="H484" s="2">
        <f t="shared" si="67"/>
        <v>1.4160123897854011</v>
      </c>
      <c r="I484" s="2">
        <f t="shared" si="68"/>
        <v>58.609483782952637</v>
      </c>
    </row>
    <row r="485" spans="1:9" ht="13.5" x14ac:dyDescent="0.25">
      <c r="A485" s="3">
        <f>TITRES_STAT!B488</f>
        <v>42711</v>
      </c>
      <c r="B485" s="6">
        <f>TITRES_STAT!D488</f>
        <v>38.646700000000003</v>
      </c>
      <c r="C485" s="2">
        <f t="shared" si="63"/>
        <v>-0.55209999999999582</v>
      </c>
      <c r="D485" s="2">
        <f t="shared" si="64"/>
        <v>0</v>
      </c>
      <c r="E485" s="2">
        <f t="shared" si="65"/>
        <v>0.55209999999999582</v>
      </c>
      <c r="F485" s="2">
        <f t="shared" si="69"/>
        <v>0.17442361902283837</v>
      </c>
      <c r="G485" s="2">
        <f t="shared" si="69"/>
        <v>0.16261515839303042</v>
      </c>
      <c r="H485" s="2">
        <f t="shared" si="67"/>
        <v>1.0726159894717051</v>
      </c>
      <c r="I485" s="2">
        <f t="shared" si="68"/>
        <v>51.751795553073357</v>
      </c>
    </row>
    <row r="486" spans="1:9" ht="13.5" x14ac:dyDescent="0.25">
      <c r="A486" s="3">
        <f>TITRES_STAT!B489</f>
        <v>42712</v>
      </c>
      <c r="B486" s="6">
        <f>TITRES_STAT!D489</f>
        <v>39.1068</v>
      </c>
      <c r="C486" s="2">
        <f t="shared" si="63"/>
        <v>0.46009999999999707</v>
      </c>
      <c r="D486" s="2">
        <f t="shared" si="64"/>
        <v>0.46009999999999707</v>
      </c>
      <c r="E486" s="2">
        <f t="shared" si="65"/>
        <v>0</v>
      </c>
      <c r="F486" s="2">
        <f t="shared" si="69"/>
        <v>0.19482907480692116</v>
      </c>
      <c r="G486" s="2">
        <f t="shared" si="69"/>
        <v>0.15099978993638538</v>
      </c>
      <c r="H486" s="2">
        <f t="shared" si="67"/>
        <v>1.2902605685014568</v>
      </c>
      <c r="I486" s="2">
        <f t="shared" si="68"/>
        <v>56.336845957474992</v>
      </c>
    </row>
    <row r="487" spans="1:9" ht="13.5" x14ac:dyDescent="0.25">
      <c r="A487" s="3">
        <f>TITRES_STAT!B490</f>
        <v>42713</v>
      </c>
      <c r="B487" s="6">
        <f>TITRES_STAT!D490</f>
        <v>38.011800000000001</v>
      </c>
      <c r="C487" s="2">
        <f t="shared" si="63"/>
        <v>-1.0949999999999989</v>
      </c>
      <c r="D487" s="2">
        <f t="shared" si="64"/>
        <v>0</v>
      </c>
      <c r="E487" s="2">
        <f t="shared" si="65"/>
        <v>1.0949999999999989</v>
      </c>
      <c r="F487" s="2">
        <f t="shared" si="69"/>
        <v>0.18091271232071252</v>
      </c>
      <c r="G487" s="2">
        <f t="shared" si="69"/>
        <v>0.2184283763695006</v>
      </c>
      <c r="H487" s="2">
        <f t="shared" si="67"/>
        <v>0.82824729702094491</v>
      </c>
      <c r="I487" s="2">
        <f t="shared" si="68"/>
        <v>45.30280440564799</v>
      </c>
    </row>
    <row r="488" spans="1:9" ht="13.5" x14ac:dyDescent="0.25">
      <c r="A488" s="3">
        <f>TITRES_STAT!B491</f>
        <v>42717</v>
      </c>
      <c r="B488" s="6">
        <f>TITRES_STAT!D491</f>
        <v>38.573099999999997</v>
      </c>
      <c r="C488" s="2">
        <f t="shared" si="63"/>
        <v>0.56129999999999569</v>
      </c>
      <c r="D488" s="2">
        <f t="shared" si="64"/>
        <v>0.56129999999999569</v>
      </c>
      <c r="E488" s="2">
        <f t="shared" si="65"/>
        <v>0</v>
      </c>
      <c r="F488" s="2">
        <f t="shared" si="69"/>
        <v>0.20808323286923275</v>
      </c>
      <c r="G488" s="2">
        <f t="shared" si="69"/>
        <v>0.20282634948596484</v>
      </c>
      <c r="H488" s="2">
        <f t="shared" si="67"/>
        <v>1.0259181481922381</v>
      </c>
      <c r="I488" s="2">
        <f t="shared" si="68"/>
        <v>50.639664248414114</v>
      </c>
    </row>
    <row r="489" spans="1:9" ht="13.5" x14ac:dyDescent="0.25">
      <c r="A489" s="3">
        <f>TITRES_STAT!B492</f>
        <v>42718</v>
      </c>
      <c r="B489" s="6">
        <f>TITRES_STAT!D492</f>
        <v>39.382899999999999</v>
      </c>
      <c r="C489" s="2">
        <f t="shared" si="63"/>
        <v>0.80980000000000274</v>
      </c>
      <c r="D489" s="2">
        <f t="shared" si="64"/>
        <v>0.80980000000000274</v>
      </c>
      <c r="E489" s="2">
        <f t="shared" si="65"/>
        <v>0</v>
      </c>
      <c r="F489" s="2">
        <f t="shared" si="69"/>
        <v>0.25106300195000203</v>
      </c>
      <c r="G489" s="2">
        <f t="shared" si="69"/>
        <v>0.18833875309411022</v>
      </c>
      <c r="H489" s="2">
        <f t="shared" si="67"/>
        <v>1.3330395249274556</v>
      </c>
      <c r="I489" s="2">
        <f t="shared" si="68"/>
        <v>57.137459982333802</v>
      </c>
    </row>
    <row r="490" spans="1:9" ht="13.5" x14ac:dyDescent="0.25">
      <c r="A490" s="3">
        <f>TITRES_STAT!B493</f>
        <v>42719</v>
      </c>
      <c r="B490" s="6">
        <f>TITRES_STAT!D493</f>
        <v>39.732500000000002</v>
      </c>
      <c r="C490" s="2">
        <f t="shared" si="63"/>
        <v>0.34960000000000235</v>
      </c>
      <c r="D490" s="2">
        <f t="shared" si="64"/>
        <v>0.34960000000000235</v>
      </c>
      <c r="E490" s="2">
        <f t="shared" si="65"/>
        <v>0</v>
      </c>
      <c r="F490" s="2">
        <f t="shared" si="69"/>
        <v>0.2581013589535735</v>
      </c>
      <c r="G490" s="2">
        <f t="shared" si="69"/>
        <v>0.17488598501595948</v>
      </c>
      <c r="H490" s="2">
        <f t="shared" si="67"/>
        <v>1.4758264301740365</v>
      </c>
      <c r="I490" s="2">
        <f t="shared" si="68"/>
        <v>59.6094464534129</v>
      </c>
    </row>
    <row r="491" spans="1:9" ht="13.5" x14ac:dyDescent="0.25">
      <c r="A491" s="3">
        <f>TITRES_STAT!B494</f>
        <v>42720</v>
      </c>
      <c r="B491" s="6">
        <f>TITRES_STAT!D494</f>
        <v>41.223199999999999</v>
      </c>
      <c r="C491" s="2">
        <f t="shared" si="63"/>
        <v>1.4906999999999968</v>
      </c>
      <c r="D491" s="2">
        <f t="shared" si="64"/>
        <v>1.4906999999999968</v>
      </c>
      <c r="E491" s="2">
        <f t="shared" si="65"/>
        <v>0</v>
      </c>
      <c r="F491" s="2">
        <f t="shared" si="69"/>
        <v>0.34614411902831804</v>
      </c>
      <c r="G491" s="2">
        <f t="shared" si="69"/>
        <v>0.16239412894339095</v>
      </c>
      <c r="H491" s="2">
        <f t="shared" si="67"/>
        <v>2.1315063622095636</v>
      </c>
      <c r="I491" s="2">
        <f t="shared" si="68"/>
        <v>68.066486721284875</v>
      </c>
    </row>
    <row r="492" spans="1:9" ht="13.5" x14ac:dyDescent="0.25">
      <c r="A492" s="3">
        <f>TITRES_STAT!B495</f>
        <v>42723</v>
      </c>
      <c r="B492" s="6">
        <f>TITRES_STAT!D495</f>
        <v>42.299799999999998</v>
      </c>
      <c r="C492" s="2">
        <f t="shared" si="63"/>
        <v>1.0765999999999991</v>
      </c>
      <c r="D492" s="2">
        <f t="shared" si="64"/>
        <v>1.0765999999999991</v>
      </c>
      <c r="E492" s="2">
        <f t="shared" si="65"/>
        <v>0</v>
      </c>
      <c r="F492" s="2">
        <f t="shared" si="69"/>
        <v>0.39831953909772383</v>
      </c>
      <c r="G492" s="2">
        <f t="shared" si="69"/>
        <v>0.15079454830457731</v>
      </c>
      <c r="H492" s="2">
        <f t="shared" si="67"/>
        <v>2.6414717479917873</v>
      </c>
      <c r="I492" s="2">
        <f t="shared" si="68"/>
        <v>72.53857590542934</v>
      </c>
    </row>
    <row r="493" spans="1:9" ht="13.5" x14ac:dyDescent="0.25">
      <c r="A493" s="3">
        <f>TITRES_STAT!B496</f>
        <v>42724</v>
      </c>
      <c r="B493" s="6">
        <f>TITRES_STAT!D496</f>
        <v>42.327399999999997</v>
      </c>
      <c r="C493" s="2">
        <f t="shared" si="63"/>
        <v>2.7599999999999625E-2</v>
      </c>
      <c r="D493" s="2">
        <f t="shared" si="64"/>
        <v>2.7599999999999625E-2</v>
      </c>
      <c r="E493" s="2">
        <f t="shared" si="65"/>
        <v>0</v>
      </c>
      <c r="F493" s="2">
        <f t="shared" ref="F493:G508" si="70">((F492*13)+D493)/14</f>
        <v>0.37183957201931495</v>
      </c>
      <c r="G493" s="2">
        <f t="shared" si="70"/>
        <v>0.14002350913996464</v>
      </c>
      <c r="H493" s="2">
        <f t="shared" si="67"/>
        <v>2.655551016419905</v>
      </c>
      <c r="I493" s="2">
        <f t="shared" si="68"/>
        <v>72.64434293193483</v>
      </c>
    </row>
    <row r="494" spans="1:9" ht="13.5" x14ac:dyDescent="0.25">
      <c r="A494" s="3">
        <f>TITRES_STAT!B497</f>
        <v>42725</v>
      </c>
      <c r="B494" s="6">
        <f>TITRES_STAT!D497</f>
        <v>41.407200000000003</v>
      </c>
      <c r="C494" s="2">
        <f t="shared" si="63"/>
        <v>-0.92019999999999413</v>
      </c>
      <c r="D494" s="2">
        <f t="shared" si="64"/>
        <v>0</v>
      </c>
      <c r="E494" s="2">
        <f t="shared" si="65"/>
        <v>0.92019999999999413</v>
      </c>
      <c r="F494" s="2">
        <f t="shared" si="70"/>
        <v>0.34527960258936385</v>
      </c>
      <c r="G494" s="2">
        <f t="shared" si="70"/>
        <v>0.19575040134425245</v>
      </c>
      <c r="H494" s="2">
        <f t="shared" si="67"/>
        <v>1.7638768565390828</v>
      </c>
      <c r="I494" s="2">
        <f t="shared" si="68"/>
        <v>63.818937966281304</v>
      </c>
    </row>
    <row r="495" spans="1:9" ht="13.5" x14ac:dyDescent="0.25">
      <c r="A495" s="3">
        <f>TITRES_STAT!B498</f>
        <v>42726</v>
      </c>
      <c r="B495" s="6">
        <f>TITRES_STAT!D498</f>
        <v>41.8673</v>
      </c>
      <c r="C495" s="2">
        <f t="shared" si="63"/>
        <v>0.46009999999999707</v>
      </c>
      <c r="D495" s="2">
        <f t="shared" si="64"/>
        <v>0.46009999999999707</v>
      </c>
      <c r="E495" s="2">
        <f t="shared" si="65"/>
        <v>0</v>
      </c>
      <c r="F495" s="2">
        <f t="shared" si="70"/>
        <v>0.35348105954726622</v>
      </c>
      <c r="G495" s="2">
        <f t="shared" si="70"/>
        <v>0.18176822981966298</v>
      </c>
      <c r="H495" s="2">
        <f t="shared" si="67"/>
        <v>1.9446801011263852</v>
      </c>
      <c r="I495" s="2">
        <f t="shared" si="68"/>
        <v>66.040453779088438</v>
      </c>
    </row>
    <row r="496" spans="1:9" ht="13.5" x14ac:dyDescent="0.25">
      <c r="A496" s="3">
        <f>TITRES_STAT!B499</f>
        <v>42727</v>
      </c>
      <c r="B496" s="6">
        <f>TITRES_STAT!D499</f>
        <v>42.787500000000001</v>
      </c>
      <c r="C496" s="2">
        <f t="shared" si="63"/>
        <v>0.92020000000000124</v>
      </c>
      <c r="D496" s="2">
        <f t="shared" si="64"/>
        <v>0.92020000000000124</v>
      </c>
      <c r="E496" s="2">
        <f t="shared" si="65"/>
        <v>0</v>
      </c>
      <c r="F496" s="2">
        <f t="shared" si="70"/>
        <v>0.39396098386531875</v>
      </c>
      <c r="G496" s="2">
        <f t="shared" si="70"/>
        <v>0.16878478483254419</v>
      </c>
      <c r="H496" s="2">
        <f t="shared" si="67"/>
        <v>2.3341024740836547</v>
      </c>
      <c r="I496" s="2">
        <f t="shared" si="68"/>
        <v>70.006920669862126</v>
      </c>
    </row>
    <row r="497" spans="1:9" ht="13.5" x14ac:dyDescent="0.25">
      <c r="A497" s="3">
        <f>TITRES_STAT!B500</f>
        <v>42730</v>
      </c>
      <c r="B497" s="6">
        <f>TITRES_STAT!D500</f>
        <v>42.787500000000001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0.36582091358922453</v>
      </c>
      <c r="G497" s="2">
        <f t="shared" si="70"/>
        <v>0.15672872877307675</v>
      </c>
      <c r="H497" s="2">
        <f t="shared" si="67"/>
        <v>2.3341024740836547</v>
      </c>
      <c r="I497" s="2">
        <f t="shared" si="68"/>
        <v>70.006920669862126</v>
      </c>
    </row>
    <row r="498" spans="1:9" ht="13.5" x14ac:dyDescent="0.25">
      <c r="A498" s="3">
        <f>TITRES_STAT!B501</f>
        <v>42731</v>
      </c>
      <c r="B498" s="6">
        <f>TITRES_STAT!D501</f>
        <v>42.1434</v>
      </c>
      <c r="C498" s="2">
        <f t="shared" si="63"/>
        <v>-0.64410000000000167</v>
      </c>
      <c r="D498" s="2">
        <f t="shared" si="64"/>
        <v>0</v>
      </c>
      <c r="E498" s="2">
        <f t="shared" si="65"/>
        <v>0.64410000000000167</v>
      </c>
      <c r="F498" s="2">
        <f t="shared" si="70"/>
        <v>0.3396908483328514</v>
      </c>
      <c r="G498" s="2">
        <f t="shared" si="70"/>
        <v>0.19154096243214283</v>
      </c>
      <c r="H498" s="2">
        <f t="shared" si="67"/>
        <v>1.7734632008711639</v>
      </c>
      <c r="I498" s="2">
        <f t="shared" si="68"/>
        <v>63.943996095354962</v>
      </c>
    </row>
    <row r="499" spans="1:9" ht="13.5" x14ac:dyDescent="0.25">
      <c r="A499" s="3">
        <f>TITRES_STAT!B502</f>
        <v>42732</v>
      </c>
      <c r="B499" s="6">
        <f>TITRES_STAT!D502</f>
        <v>41.407200000000003</v>
      </c>
      <c r="C499" s="2">
        <f t="shared" si="63"/>
        <v>-0.73619999999999663</v>
      </c>
      <c r="D499" s="2">
        <f t="shared" si="64"/>
        <v>0</v>
      </c>
      <c r="E499" s="2">
        <f t="shared" si="65"/>
        <v>0.73619999999999663</v>
      </c>
      <c r="F499" s="2">
        <f t="shared" si="70"/>
        <v>0.31542721630907627</v>
      </c>
      <c r="G499" s="2">
        <f t="shared" si="70"/>
        <v>0.23044517940127524</v>
      </c>
      <c r="H499" s="2">
        <f t="shared" si="67"/>
        <v>1.3687733331137357</v>
      </c>
      <c r="I499" s="2">
        <f t="shared" si="68"/>
        <v>57.784057004495779</v>
      </c>
    </row>
    <row r="500" spans="1:9" ht="13.5" x14ac:dyDescent="0.25">
      <c r="A500" s="3">
        <f>TITRES_STAT!B503</f>
        <v>42733</v>
      </c>
      <c r="B500" s="6">
        <f>TITRES_STAT!D503</f>
        <v>41.407200000000003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0.29289670085842795</v>
      </c>
      <c r="G500" s="2">
        <f t="shared" si="70"/>
        <v>0.2139848094440413</v>
      </c>
      <c r="H500" s="2">
        <f t="shared" si="67"/>
        <v>1.3687733331137355</v>
      </c>
      <c r="I500" s="2">
        <f t="shared" si="68"/>
        <v>57.784057004495779</v>
      </c>
    </row>
    <row r="501" spans="1:9" ht="13.5" x14ac:dyDescent="0.25">
      <c r="A501" s="3">
        <f>TITRES_STAT!B504</f>
        <v>42734</v>
      </c>
      <c r="B501" s="6">
        <f>TITRES_STAT!D504</f>
        <v>40.947099999999999</v>
      </c>
      <c r="C501" s="2">
        <f t="shared" si="63"/>
        <v>-0.46010000000000417</v>
      </c>
      <c r="D501" s="2">
        <f t="shared" si="64"/>
        <v>0</v>
      </c>
      <c r="E501" s="2">
        <f t="shared" si="65"/>
        <v>0.46010000000000417</v>
      </c>
      <c r="F501" s="2">
        <f t="shared" si="70"/>
        <v>0.27197550793996877</v>
      </c>
      <c r="G501" s="2">
        <f t="shared" si="70"/>
        <v>0.23156446591232438</v>
      </c>
      <c r="H501" s="2">
        <f t="shared" si="67"/>
        <v>1.1745131398655309</v>
      </c>
      <c r="I501" s="2">
        <f t="shared" si="68"/>
        <v>54.012694535300035</v>
      </c>
    </row>
    <row r="502" spans="1:9" ht="13.5" x14ac:dyDescent="0.25">
      <c r="A502" s="3">
        <f>TITRES_STAT!B505</f>
        <v>42737</v>
      </c>
      <c r="B502" s="6">
        <f>TITRES_STAT!D505</f>
        <v>40.947099999999999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0.25254868594425672</v>
      </c>
      <c r="G502" s="2">
        <f t="shared" si="70"/>
        <v>0.21502414691858693</v>
      </c>
      <c r="H502" s="2">
        <f t="shared" si="67"/>
        <v>1.1745131398655309</v>
      </c>
      <c r="I502" s="2">
        <f t="shared" si="68"/>
        <v>54.012694535300035</v>
      </c>
    </row>
    <row r="503" spans="1:9" ht="13.5" x14ac:dyDescent="0.25">
      <c r="A503" s="3">
        <f>TITRES_STAT!B506</f>
        <v>42738</v>
      </c>
      <c r="B503" s="6">
        <f>TITRES_STAT!D506</f>
        <v>40.947099999999999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0.23450949409109553</v>
      </c>
      <c r="G503" s="2">
        <f t="shared" si="70"/>
        <v>0.19966527928154501</v>
      </c>
      <c r="H503" s="2">
        <f t="shared" si="67"/>
        <v>1.1745131398655309</v>
      </c>
      <c r="I503" s="2">
        <f t="shared" si="68"/>
        <v>54.012694535300035</v>
      </c>
    </row>
    <row r="504" spans="1:9" ht="13.5" x14ac:dyDescent="0.25">
      <c r="A504" s="3">
        <f>TITRES_STAT!B507</f>
        <v>42739</v>
      </c>
      <c r="B504" s="6">
        <f>TITRES_STAT!D507</f>
        <v>39.750900000000001</v>
      </c>
      <c r="C504" s="2">
        <f t="shared" si="63"/>
        <v>-1.1961999999999975</v>
      </c>
      <c r="D504" s="2">
        <f t="shared" si="64"/>
        <v>0</v>
      </c>
      <c r="E504" s="2">
        <f t="shared" si="65"/>
        <v>1.1961999999999975</v>
      </c>
      <c r="F504" s="2">
        <f t="shared" si="70"/>
        <v>0.21775881594173158</v>
      </c>
      <c r="G504" s="2">
        <f t="shared" si="70"/>
        <v>0.2708463307614345</v>
      </c>
      <c r="H504" s="2">
        <f t="shared" si="67"/>
        <v>0.80399396709397108</v>
      </c>
      <c r="I504" s="2">
        <f t="shared" si="68"/>
        <v>44.567442117842212</v>
      </c>
    </row>
    <row r="505" spans="1:9" ht="13.5" x14ac:dyDescent="0.25">
      <c r="A505" s="3">
        <f>TITRES_STAT!B508</f>
        <v>42740</v>
      </c>
      <c r="B505" s="6">
        <f>TITRES_STAT!D508</f>
        <v>39.750900000000001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0.20220461480303648</v>
      </c>
      <c r="G505" s="2">
        <f t="shared" si="70"/>
        <v>0.25150016427847488</v>
      </c>
      <c r="H505" s="2">
        <f t="shared" si="67"/>
        <v>0.8039939670939712</v>
      </c>
      <c r="I505" s="2">
        <f t="shared" si="68"/>
        <v>44.567442117842219</v>
      </c>
    </row>
    <row r="506" spans="1:9" ht="13.5" x14ac:dyDescent="0.25">
      <c r="A506" s="3">
        <f>TITRES_STAT!B509</f>
        <v>42741</v>
      </c>
      <c r="B506" s="6">
        <f>TITRES_STAT!D509</f>
        <v>40.487099999999998</v>
      </c>
      <c r="C506" s="2">
        <f t="shared" si="63"/>
        <v>0.73619999999999663</v>
      </c>
      <c r="D506" s="2">
        <f t="shared" si="64"/>
        <v>0.73619999999999663</v>
      </c>
      <c r="E506" s="2">
        <f t="shared" si="65"/>
        <v>0</v>
      </c>
      <c r="F506" s="2">
        <f t="shared" si="70"/>
        <v>0.24034714231710505</v>
      </c>
      <c r="G506" s="2">
        <f t="shared" si="70"/>
        <v>0.2335358668300124</v>
      </c>
      <c r="H506" s="2">
        <f t="shared" si="67"/>
        <v>1.0291658646680191</v>
      </c>
      <c r="I506" s="2">
        <f t="shared" si="68"/>
        <v>50.718666353890953</v>
      </c>
    </row>
    <row r="507" spans="1:9" ht="13.5" x14ac:dyDescent="0.25">
      <c r="A507" s="3">
        <f>TITRES_STAT!B510</f>
        <v>42744</v>
      </c>
      <c r="B507" s="6">
        <f>TITRES_STAT!D510</f>
        <v>39.290900000000001</v>
      </c>
      <c r="C507" s="2">
        <f t="shared" si="63"/>
        <v>-1.1961999999999975</v>
      </c>
      <c r="D507" s="2">
        <f t="shared" si="64"/>
        <v>0</v>
      </c>
      <c r="E507" s="2">
        <f t="shared" si="65"/>
        <v>1.1961999999999975</v>
      </c>
      <c r="F507" s="2">
        <f t="shared" si="70"/>
        <v>0.22317948929445469</v>
      </c>
      <c r="G507" s="2">
        <f t="shared" si="70"/>
        <v>0.30229759062786854</v>
      </c>
      <c r="H507" s="2">
        <f t="shared" si="67"/>
        <v>0.7382774332766382</v>
      </c>
      <c r="I507" s="2">
        <f t="shared" si="68"/>
        <v>42.471783798342912</v>
      </c>
    </row>
    <row r="508" spans="1:9" ht="13.5" x14ac:dyDescent="0.25">
      <c r="A508" s="3">
        <f>TITRES_STAT!B511</f>
        <v>42745</v>
      </c>
      <c r="B508" s="6">
        <f>TITRES_STAT!D511</f>
        <v>39.566899999999997</v>
      </c>
      <c r="C508" s="2">
        <f t="shared" si="63"/>
        <v>0.27599999999999625</v>
      </c>
      <c r="D508" s="2">
        <f t="shared" si="64"/>
        <v>0.27599999999999625</v>
      </c>
      <c r="E508" s="2">
        <f t="shared" si="65"/>
        <v>0</v>
      </c>
      <c r="F508" s="2">
        <f t="shared" si="70"/>
        <v>0.22695238291627909</v>
      </c>
      <c r="G508" s="2">
        <f t="shared" si="70"/>
        <v>0.2807049055830208</v>
      </c>
      <c r="H508" s="2">
        <f t="shared" si="67"/>
        <v>0.80850878770679713</v>
      </c>
      <c r="I508" s="2">
        <f t="shared" si="68"/>
        <v>44.705825772181754</v>
      </c>
    </row>
    <row r="509" spans="1:9" ht="13.5" x14ac:dyDescent="0.25">
      <c r="A509" s="3">
        <f>TITRES_STAT!B512</f>
        <v>42746</v>
      </c>
      <c r="B509" s="6">
        <f>TITRES_STAT!D512</f>
        <v>39.566899999999997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0.21074149842225914</v>
      </c>
      <c r="G509" s="2">
        <f t="shared" si="71"/>
        <v>0.26065455518423358</v>
      </c>
      <c r="H509" s="2">
        <f t="shared" si="67"/>
        <v>0.80850878770679713</v>
      </c>
      <c r="I509" s="2">
        <f t="shared" si="68"/>
        <v>44.705825772181754</v>
      </c>
    </row>
    <row r="510" spans="1:9" ht="13.5" x14ac:dyDescent="0.25">
      <c r="A510" s="3">
        <f>TITRES_STAT!B513</f>
        <v>42747</v>
      </c>
      <c r="B510" s="6">
        <f>TITRES_STAT!D513</f>
        <v>39.566899999999997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0.19568853424924065</v>
      </c>
      <c r="G510" s="2">
        <f t="shared" si="71"/>
        <v>0.24203637267107406</v>
      </c>
      <c r="H510" s="2">
        <f t="shared" si="67"/>
        <v>0.80850878770679713</v>
      </c>
      <c r="I510" s="2">
        <f t="shared" si="68"/>
        <v>44.705825772181754</v>
      </c>
    </row>
    <row r="511" spans="1:9" ht="13.5" x14ac:dyDescent="0.25">
      <c r="A511" s="3">
        <f>TITRES_STAT!B514</f>
        <v>42748</v>
      </c>
      <c r="B511" s="6">
        <f>TITRES_STAT!D514</f>
        <v>39.566899999999997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0.18171078180286632</v>
      </c>
      <c r="G511" s="2">
        <f t="shared" si="71"/>
        <v>0.22474806033742592</v>
      </c>
      <c r="H511" s="2">
        <f t="shared" si="67"/>
        <v>0.80850878770679713</v>
      </c>
      <c r="I511" s="2">
        <f t="shared" si="68"/>
        <v>44.705825772181754</v>
      </c>
    </row>
    <row r="512" spans="1:9" ht="13.5" x14ac:dyDescent="0.25">
      <c r="A512" s="3">
        <f>TITRES_STAT!B515</f>
        <v>42751</v>
      </c>
      <c r="B512" s="6">
        <f>TITRES_STAT!D515</f>
        <v>39.1068</v>
      </c>
      <c r="C512" s="2">
        <f t="shared" si="63"/>
        <v>-0.46009999999999707</v>
      </c>
      <c r="D512" s="2">
        <f t="shared" si="64"/>
        <v>0</v>
      </c>
      <c r="E512" s="2">
        <f t="shared" si="65"/>
        <v>0.46009999999999707</v>
      </c>
      <c r="F512" s="2">
        <f t="shared" si="71"/>
        <v>0.16873144024551873</v>
      </c>
      <c r="G512" s="2">
        <f t="shared" si="71"/>
        <v>0.24155891317046671</v>
      </c>
      <c r="H512" s="2">
        <f t="shared" si="67"/>
        <v>0.69851051253259255</v>
      </c>
      <c r="I512" s="2">
        <f t="shared" si="68"/>
        <v>41.124886032707963</v>
      </c>
    </row>
    <row r="513" spans="1:9" ht="13.5" x14ac:dyDescent="0.25">
      <c r="A513" s="3">
        <f>TITRES_STAT!B516</f>
        <v>42752</v>
      </c>
      <c r="B513" s="6">
        <f>TITRES_STAT!D516</f>
        <v>39.1068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0.15667919451369597</v>
      </c>
      <c r="G513" s="2">
        <f t="shared" si="71"/>
        <v>0.22430470508686193</v>
      </c>
      <c r="H513" s="2">
        <f t="shared" si="67"/>
        <v>0.69851051253259266</v>
      </c>
      <c r="I513" s="2">
        <f t="shared" si="68"/>
        <v>41.124886032707963</v>
      </c>
    </row>
    <row r="514" spans="1:9" ht="13.5" x14ac:dyDescent="0.25">
      <c r="A514" s="3">
        <f>TITRES_STAT!B517</f>
        <v>42753</v>
      </c>
      <c r="B514" s="6">
        <f>TITRES_STAT!D517</f>
        <v>39.557699999999997</v>
      </c>
      <c r="C514" s="2">
        <f t="shared" si="63"/>
        <v>0.45089999999999719</v>
      </c>
      <c r="D514" s="2">
        <f t="shared" si="64"/>
        <v>0.45089999999999719</v>
      </c>
      <c r="E514" s="2">
        <f t="shared" si="65"/>
        <v>0</v>
      </c>
      <c r="F514" s="2">
        <f t="shared" si="71"/>
        <v>0.17769496633414605</v>
      </c>
      <c r="G514" s="2">
        <f t="shared" si="71"/>
        <v>0.20828294043780035</v>
      </c>
      <c r="H514" s="2">
        <f t="shared" si="67"/>
        <v>0.85314220147190212</v>
      </c>
      <c r="I514" s="2">
        <f t="shared" si="68"/>
        <v>46.037600395386477</v>
      </c>
    </row>
    <row r="515" spans="1:9" ht="13.5" x14ac:dyDescent="0.25">
      <c r="A515" s="3">
        <f>TITRES_STAT!B518</f>
        <v>42754</v>
      </c>
      <c r="B515" s="6">
        <f>TITRES_STAT!D518</f>
        <v>38.379899999999999</v>
      </c>
      <c r="C515" s="2">
        <f t="shared" ref="C515:C578" si="72">B515-B514</f>
        <v>-1.1777999999999977</v>
      </c>
      <c r="D515" s="2">
        <f t="shared" ref="D515:D578" si="73">IF(C515&gt;0,C515,0)</f>
        <v>0</v>
      </c>
      <c r="E515" s="2">
        <f t="shared" ref="E515:E578" si="74">IF(C515&lt;0,-C515,0)</f>
        <v>1.1777999999999977</v>
      </c>
      <c r="F515" s="2">
        <f t="shared" si="71"/>
        <v>0.16500246873884988</v>
      </c>
      <c r="G515" s="2">
        <f t="shared" si="71"/>
        <v>0.2775341589779573</v>
      </c>
      <c r="H515" s="2">
        <f t="shared" si="67"/>
        <v>0.59453030699530918</v>
      </c>
      <c r="I515" s="2">
        <f t="shared" si="68"/>
        <v>37.285607202764709</v>
      </c>
    </row>
    <row r="516" spans="1:9" ht="13.5" x14ac:dyDescent="0.25">
      <c r="A516" s="3">
        <f>TITRES_STAT!B519</f>
        <v>42755</v>
      </c>
      <c r="B516" s="6">
        <f>TITRES_STAT!D519</f>
        <v>37.929000000000002</v>
      </c>
      <c r="C516" s="2">
        <f t="shared" si="72"/>
        <v>-0.45089999999999719</v>
      </c>
      <c r="D516" s="2">
        <f t="shared" si="73"/>
        <v>0</v>
      </c>
      <c r="E516" s="2">
        <f t="shared" si="74"/>
        <v>0.45089999999999719</v>
      </c>
      <c r="F516" s="2">
        <f t="shared" si="71"/>
        <v>0.15321657811464634</v>
      </c>
      <c r="G516" s="2">
        <f t="shared" si="71"/>
        <v>0.28991743333667447</v>
      </c>
      <c r="H516" s="2">
        <f t="shared" si="67"/>
        <v>0.5284834939081412</v>
      </c>
      <c r="I516" s="2">
        <f t="shared" si="68"/>
        <v>34.575675564338283</v>
      </c>
    </row>
    <row r="517" spans="1:9" ht="13.5" x14ac:dyDescent="0.25">
      <c r="A517" s="3">
        <f>TITRES_STAT!B520</f>
        <v>42758</v>
      </c>
      <c r="B517" s="6">
        <f>TITRES_STAT!D520</f>
        <v>37.229700000000001</v>
      </c>
      <c r="C517" s="2">
        <f t="shared" si="72"/>
        <v>-0.69930000000000092</v>
      </c>
      <c r="D517" s="2">
        <f t="shared" si="73"/>
        <v>0</v>
      </c>
      <c r="E517" s="2">
        <f t="shared" si="74"/>
        <v>0.69930000000000092</v>
      </c>
      <c r="F517" s="2">
        <f t="shared" si="71"/>
        <v>0.14227253682074303</v>
      </c>
      <c r="G517" s="2">
        <f t="shared" si="71"/>
        <v>0.31915904524119781</v>
      </c>
      <c r="H517" s="2">
        <f t="shared" si="67"/>
        <v>0.44577316213370521</v>
      </c>
      <c r="I517" s="2">
        <f t="shared" si="68"/>
        <v>30.83285634350986</v>
      </c>
    </row>
    <row r="518" spans="1:9" ht="13.5" x14ac:dyDescent="0.25">
      <c r="A518" s="3">
        <f>TITRES_STAT!B521</f>
        <v>42759</v>
      </c>
      <c r="B518" s="6">
        <f>TITRES_STAT!D521</f>
        <v>38.3431</v>
      </c>
      <c r="C518" s="2">
        <f t="shared" si="72"/>
        <v>1.1133999999999986</v>
      </c>
      <c r="D518" s="2">
        <f t="shared" si="73"/>
        <v>1.1133999999999986</v>
      </c>
      <c r="E518" s="2">
        <f t="shared" si="74"/>
        <v>0</v>
      </c>
      <c r="F518" s="2">
        <f t="shared" si="71"/>
        <v>0.21163878419068988</v>
      </c>
      <c r="G518" s="2">
        <f t="shared" si="71"/>
        <v>0.2963619705811123</v>
      </c>
      <c r="H518" s="2">
        <f t="shared" si="67"/>
        <v>0.7141226108589589</v>
      </c>
      <c r="I518" s="2">
        <f t="shared" si="68"/>
        <v>41.66111609140416</v>
      </c>
    </row>
    <row r="519" spans="1:9" ht="13.5" x14ac:dyDescent="0.25">
      <c r="A519" s="3">
        <f>TITRES_STAT!B522</f>
        <v>42760</v>
      </c>
      <c r="B519" s="6">
        <f>TITRES_STAT!D522</f>
        <v>38.3431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0.19652172817706917</v>
      </c>
      <c r="G519" s="2">
        <f t="shared" si="71"/>
        <v>0.27519325839674713</v>
      </c>
      <c r="H519" s="2">
        <f t="shared" si="67"/>
        <v>0.7141226108589589</v>
      </c>
      <c r="I519" s="2">
        <f t="shared" si="68"/>
        <v>41.66111609140416</v>
      </c>
    </row>
    <row r="520" spans="1:9" ht="13.5" x14ac:dyDescent="0.25">
      <c r="A520" s="3">
        <f>TITRES_STAT!B523</f>
        <v>42761</v>
      </c>
      <c r="B520" s="6">
        <f>TITRES_STAT!D523</f>
        <v>38.3431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0.18248446187870709</v>
      </c>
      <c r="G520" s="2">
        <f t="shared" si="71"/>
        <v>0.25553659708269377</v>
      </c>
      <c r="H520" s="2">
        <f t="shared" si="67"/>
        <v>0.7141226108589589</v>
      </c>
      <c r="I520" s="2">
        <f t="shared" si="68"/>
        <v>41.66111609140416</v>
      </c>
    </row>
    <row r="521" spans="1:9" ht="13.5" x14ac:dyDescent="0.25">
      <c r="A521" s="3">
        <f>TITRES_STAT!B524</f>
        <v>42762</v>
      </c>
      <c r="B521" s="6">
        <f>TITRES_STAT!D524</f>
        <v>38.3431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0.16944985745879945</v>
      </c>
      <c r="G521" s="2">
        <f t="shared" si="71"/>
        <v>0.23728398300535852</v>
      </c>
      <c r="H521" s="2">
        <f t="shared" si="67"/>
        <v>0.7141226108589589</v>
      </c>
      <c r="I521" s="2">
        <f t="shared" si="68"/>
        <v>41.66111609140416</v>
      </c>
    </row>
    <row r="522" spans="1:9" ht="13.5" x14ac:dyDescent="0.25">
      <c r="A522" s="3">
        <f>TITRES_STAT!B525</f>
        <v>42765</v>
      </c>
      <c r="B522" s="6">
        <f>TITRES_STAT!D525</f>
        <v>38.416699999999999</v>
      </c>
      <c r="C522" s="2">
        <f t="shared" si="72"/>
        <v>7.3599999999999E-2</v>
      </c>
      <c r="D522" s="2">
        <f t="shared" si="73"/>
        <v>7.3599999999999E-2</v>
      </c>
      <c r="E522" s="2">
        <f t="shared" si="74"/>
        <v>0</v>
      </c>
      <c r="F522" s="2">
        <f t="shared" si="71"/>
        <v>0.16260343906888514</v>
      </c>
      <c r="G522" s="2">
        <f t="shared" si="71"/>
        <v>0.22033512707640432</v>
      </c>
      <c r="H522" s="2">
        <f t="shared" si="67"/>
        <v>0.7379823690686419</v>
      </c>
      <c r="I522" s="2">
        <f t="shared" si="68"/>
        <v>42.462017003320661</v>
      </c>
    </row>
    <row r="523" spans="1:9" ht="13.5" x14ac:dyDescent="0.25">
      <c r="A523" s="3">
        <f>TITRES_STAT!B526</f>
        <v>42766</v>
      </c>
      <c r="B523" s="6">
        <f>TITRES_STAT!D526</f>
        <v>38.407499999999999</v>
      </c>
      <c r="C523" s="2">
        <f t="shared" si="72"/>
        <v>-9.1999999999998749E-3</v>
      </c>
      <c r="D523" s="2">
        <f t="shared" si="73"/>
        <v>0</v>
      </c>
      <c r="E523" s="2">
        <f t="shared" si="74"/>
        <v>9.1999999999998749E-3</v>
      </c>
      <c r="F523" s="2">
        <f t="shared" si="71"/>
        <v>0.15098890770682191</v>
      </c>
      <c r="G523" s="2">
        <f t="shared" si="71"/>
        <v>0.20525404657094687</v>
      </c>
      <c r="H523" s="2">
        <f t="shared" si="67"/>
        <v>0.73561963931674301</v>
      </c>
      <c r="I523" s="2">
        <f t="shared" si="68"/>
        <v>42.383689528100319</v>
      </c>
    </row>
    <row r="524" spans="1:9" ht="13.5" x14ac:dyDescent="0.25">
      <c r="A524" s="3">
        <f>TITRES_STAT!B527</f>
        <v>42767</v>
      </c>
      <c r="B524" s="6">
        <f>TITRES_STAT!D527</f>
        <v>38.407499999999999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0.14020398572776321</v>
      </c>
      <c r="G524" s="2">
        <f t="shared" si="71"/>
        <v>0.19059304324445067</v>
      </c>
      <c r="H524" s="2">
        <f t="shared" si="67"/>
        <v>0.73561963931674301</v>
      </c>
      <c r="I524" s="2">
        <f t="shared" si="68"/>
        <v>42.383689528100319</v>
      </c>
    </row>
    <row r="525" spans="1:9" ht="13.5" x14ac:dyDescent="0.25">
      <c r="A525" s="3">
        <f>TITRES_STAT!B528</f>
        <v>42768</v>
      </c>
      <c r="B525" s="6">
        <f>TITRES_STAT!D528</f>
        <v>38.407499999999999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0.13018941531863729</v>
      </c>
      <c r="G525" s="2">
        <f t="shared" si="75"/>
        <v>0.17697925444127563</v>
      </c>
      <c r="H525" s="2">
        <f t="shared" si="67"/>
        <v>0.73561963931674312</v>
      </c>
      <c r="I525" s="2">
        <f t="shared" si="68"/>
        <v>42.383689528100327</v>
      </c>
    </row>
    <row r="526" spans="1:9" ht="13.5" x14ac:dyDescent="0.25">
      <c r="A526" s="3">
        <f>TITRES_STAT!B529</f>
        <v>42769</v>
      </c>
      <c r="B526" s="6">
        <f>TITRES_STAT!D529</f>
        <v>38.407499999999999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0.12089017136730605</v>
      </c>
      <c r="G526" s="2">
        <f t="shared" si="75"/>
        <v>0.16433787912404166</v>
      </c>
      <c r="H526" s="2">
        <f t="shared" si="67"/>
        <v>0.73561963931674312</v>
      </c>
      <c r="I526" s="2">
        <f t="shared" si="68"/>
        <v>42.383689528100327</v>
      </c>
    </row>
    <row r="527" spans="1:9" ht="13.5" x14ac:dyDescent="0.25">
      <c r="A527" s="3">
        <f>TITRES_STAT!B530</f>
        <v>42772</v>
      </c>
      <c r="B527" s="6">
        <f>TITRES_STAT!D530</f>
        <v>38.361499999999999</v>
      </c>
      <c r="C527" s="2">
        <f t="shared" si="72"/>
        <v>-4.5999999999999375E-2</v>
      </c>
      <c r="D527" s="2">
        <f t="shared" si="73"/>
        <v>0</v>
      </c>
      <c r="E527" s="2">
        <f t="shared" si="74"/>
        <v>4.5999999999999375E-2</v>
      </c>
      <c r="F527" s="2">
        <f t="shared" si="75"/>
        <v>0.11225515912678419</v>
      </c>
      <c r="G527" s="2">
        <f t="shared" si="75"/>
        <v>0.15588517347232436</v>
      </c>
      <c r="H527" s="2">
        <f t="shared" si="67"/>
        <v>0.7201144061767607</v>
      </c>
      <c r="I527" s="2">
        <f t="shared" si="68"/>
        <v>41.864332022969002</v>
      </c>
    </row>
    <row r="528" spans="1:9" ht="13.5" x14ac:dyDescent="0.25">
      <c r="A528" s="3">
        <f>TITRES_STAT!B531</f>
        <v>42773</v>
      </c>
      <c r="B528" s="6">
        <f>TITRES_STAT!D531</f>
        <v>38.361499999999999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0.10423693347487104</v>
      </c>
      <c r="G528" s="2">
        <f t="shared" si="75"/>
        <v>0.14475051822430118</v>
      </c>
      <c r="H528" s="2">
        <f t="shared" si="67"/>
        <v>0.72011440617676081</v>
      </c>
      <c r="I528" s="2">
        <f t="shared" si="68"/>
        <v>41.864332022969002</v>
      </c>
    </row>
    <row r="529" spans="1:9" ht="13.5" x14ac:dyDescent="0.25">
      <c r="A529" s="3">
        <f>TITRES_STAT!B532</f>
        <v>42774</v>
      </c>
      <c r="B529" s="6">
        <f>TITRES_STAT!D532</f>
        <v>38.361499999999999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9.6791438226665957E-2</v>
      </c>
      <c r="G529" s="2">
        <f t="shared" si="75"/>
        <v>0.13441119549399397</v>
      </c>
      <c r="H529" s="2">
        <f t="shared" ref="H529:H592" si="76">F529/G529</f>
        <v>0.7201144061767607</v>
      </c>
      <c r="I529" s="2">
        <f t="shared" ref="I529:I592" si="77">IF(G529=0,100,100-(100/(1+H529)))</f>
        <v>41.864332022969002</v>
      </c>
    </row>
    <row r="530" spans="1:9" ht="13.5" x14ac:dyDescent="0.25">
      <c r="A530" s="3">
        <f>TITRES_STAT!B533</f>
        <v>42775</v>
      </c>
      <c r="B530" s="6">
        <f>TITRES_STAT!D533</f>
        <v>38.361499999999999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8.9877764067618382E-2</v>
      </c>
      <c r="G530" s="2">
        <f t="shared" si="75"/>
        <v>0.12481039581585154</v>
      </c>
      <c r="H530" s="2">
        <f t="shared" si="76"/>
        <v>0.72011440617676059</v>
      </c>
      <c r="I530" s="2">
        <f t="shared" si="77"/>
        <v>41.864332022968995</v>
      </c>
    </row>
    <row r="531" spans="1:9" ht="13.5" x14ac:dyDescent="0.25">
      <c r="A531" s="3">
        <f>TITRES_STAT!B534</f>
        <v>42776</v>
      </c>
      <c r="B531" s="6">
        <f>TITRES_STAT!D534</f>
        <v>38.361499999999999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8.3457923777074214E-2</v>
      </c>
      <c r="G531" s="2">
        <f t="shared" si="75"/>
        <v>0.11589536754329073</v>
      </c>
      <c r="H531" s="2">
        <f t="shared" si="76"/>
        <v>0.72011440617676059</v>
      </c>
      <c r="I531" s="2">
        <f t="shared" si="77"/>
        <v>41.864332022968995</v>
      </c>
    </row>
    <row r="532" spans="1:9" ht="13.5" x14ac:dyDescent="0.25">
      <c r="A532" s="3">
        <f>TITRES_STAT!B535</f>
        <v>42779</v>
      </c>
      <c r="B532" s="6">
        <f>TITRES_STAT!D535</f>
        <v>38.361499999999999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7.7496643507283205E-2</v>
      </c>
      <c r="G532" s="2">
        <f t="shared" si="75"/>
        <v>0.10761712700448425</v>
      </c>
      <c r="H532" s="2">
        <f t="shared" si="76"/>
        <v>0.72011440617676059</v>
      </c>
      <c r="I532" s="2">
        <f t="shared" si="77"/>
        <v>41.864332022968995</v>
      </c>
    </row>
    <row r="533" spans="1:9" ht="13.5" x14ac:dyDescent="0.25">
      <c r="A533" s="3">
        <f>TITRES_STAT!B536</f>
        <v>42780</v>
      </c>
      <c r="B533" s="6">
        <f>TITRES_STAT!D536</f>
        <v>36.640799999999999</v>
      </c>
      <c r="C533" s="2">
        <f t="shared" si="72"/>
        <v>-1.7207000000000008</v>
      </c>
      <c r="D533" s="2">
        <f t="shared" si="73"/>
        <v>0</v>
      </c>
      <c r="E533" s="2">
        <f t="shared" si="74"/>
        <v>1.7207000000000008</v>
      </c>
      <c r="F533" s="2">
        <f t="shared" si="75"/>
        <v>7.1961168971048692E-2</v>
      </c>
      <c r="G533" s="2">
        <f t="shared" si="75"/>
        <v>0.22283733221844973</v>
      </c>
      <c r="H533" s="2">
        <f t="shared" si="76"/>
        <v>0.32293138790812853</v>
      </c>
      <c r="I533" s="2">
        <f t="shared" si="77"/>
        <v>24.410289971179864</v>
      </c>
    </row>
    <row r="534" spans="1:9" ht="13.5" x14ac:dyDescent="0.25">
      <c r="A534" s="3">
        <f>TITRES_STAT!B537</f>
        <v>42781</v>
      </c>
      <c r="B534" s="6">
        <f>TITRES_STAT!D537</f>
        <v>35.619399999999999</v>
      </c>
      <c r="C534" s="2">
        <f t="shared" si="72"/>
        <v>-1.0213999999999999</v>
      </c>
      <c r="D534" s="2">
        <f t="shared" si="73"/>
        <v>0</v>
      </c>
      <c r="E534" s="2">
        <f t="shared" si="74"/>
        <v>1.0213999999999999</v>
      </c>
      <c r="F534" s="2">
        <f t="shared" si="75"/>
        <v>6.6821085473116645E-2</v>
      </c>
      <c r="G534" s="2">
        <f t="shared" si="75"/>
        <v>0.27987752277427475</v>
      </c>
      <c r="H534" s="2">
        <f t="shared" si="76"/>
        <v>0.23875116804934998</v>
      </c>
      <c r="I534" s="2">
        <f t="shared" si="77"/>
        <v>19.273537269418625</v>
      </c>
    </row>
    <row r="535" spans="1:9" ht="13.5" x14ac:dyDescent="0.25">
      <c r="A535" s="3">
        <f>TITRES_STAT!B538</f>
        <v>42782</v>
      </c>
      <c r="B535" s="6">
        <f>TITRES_STAT!D538</f>
        <v>35.619399999999999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6.2048150796465459E-2</v>
      </c>
      <c r="G535" s="2">
        <f t="shared" si="75"/>
        <v>0.25988627114754081</v>
      </c>
      <c r="H535" s="2">
        <f t="shared" si="76"/>
        <v>0.23875116804935001</v>
      </c>
      <c r="I535" s="2">
        <f t="shared" si="77"/>
        <v>19.273537269418625</v>
      </c>
    </row>
    <row r="536" spans="1:9" ht="13.5" x14ac:dyDescent="0.25">
      <c r="A536" s="3">
        <f>TITRES_STAT!B539</f>
        <v>42783</v>
      </c>
      <c r="B536" s="6">
        <f>TITRES_STAT!D539</f>
        <v>35.619399999999999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5.7616140025289357E-2</v>
      </c>
      <c r="G536" s="2">
        <f t="shared" si="75"/>
        <v>0.2413229660655736</v>
      </c>
      <c r="H536" s="2">
        <f t="shared" si="76"/>
        <v>0.23875116804935004</v>
      </c>
      <c r="I536" s="2">
        <f t="shared" si="77"/>
        <v>19.27353726941864</v>
      </c>
    </row>
    <row r="537" spans="1:9" ht="13.5" x14ac:dyDescent="0.25">
      <c r="A537" s="3">
        <f>TITRES_STAT!B540</f>
        <v>42786</v>
      </c>
      <c r="B537" s="6">
        <f>TITRES_STAT!D540</f>
        <v>36.5396</v>
      </c>
      <c r="C537" s="2">
        <f t="shared" si="72"/>
        <v>0.92020000000000124</v>
      </c>
      <c r="D537" s="2">
        <f t="shared" si="73"/>
        <v>0.92020000000000124</v>
      </c>
      <c r="E537" s="2">
        <f t="shared" si="74"/>
        <v>0</v>
      </c>
      <c r="F537" s="2">
        <f t="shared" si="75"/>
        <v>0.11922927288062592</v>
      </c>
      <c r="G537" s="2">
        <f t="shared" si="75"/>
        <v>0.22408561134660407</v>
      </c>
      <c r="H537" s="2">
        <f t="shared" si="76"/>
        <v>0.53207018587288157</v>
      </c>
      <c r="I537" s="2">
        <f t="shared" si="77"/>
        <v>34.728838846879583</v>
      </c>
    </row>
    <row r="538" spans="1:9" ht="13.5" x14ac:dyDescent="0.25">
      <c r="A538" s="3">
        <f>TITRES_STAT!B541</f>
        <v>42787</v>
      </c>
      <c r="B538" s="6">
        <f>TITRES_STAT!D541</f>
        <v>36.5396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0.1107128962462955</v>
      </c>
      <c r="G538" s="2">
        <f t="shared" si="75"/>
        <v>0.20807949625041805</v>
      </c>
      <c r="H538" s="2">
        <f t="shared" si="76"/>
        <v>0.53207018587288157</v>
      </c>
      <c r="I538" s="2">
        <f t="shared" si="77"/>
        <v>34.728838846879583</v>
      </c>
    </row>
    <row r="539" spans="1:9" ht="13.5" x14ac:dyDescent="0.25">
      <c r="A539" s="3">
        <f>TITRES_STAT!B542</f>
        <v>42788</v>
      </c>
      <c r="B539" s="6">
        <f>TITRES_STAT!D542</f>
        <v>36.5396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0.10280483222870297</v>
      </c>
      <c r="G539" s="2">
        <f t="shared" si="75"/>
        <v>0.19321667508967391</v>
      </c>
      <c r="H539" s="2">
        <f t="shared" si="76"/>
        <v>0.53207018587288157</v>
      </c>
      <c r="I539" s="2">
        <f t="shared" si="77"/>
        <v>34.728838846879583</v>
      </c>
    </row>
    <row r="540" spans="1:9" ht="13.5" x14ac:dyDescent="0.25">
      <c r="A540" s="3">
        <f>TITRES_STAT!B543</f>
        <v>42789</v>
      </c>
      <c r="B540" s="6">
        <f>TITRES_STAT!D543</f>
        <v>36.5304</v>
      </c>
      <c r="C540" s="2">
        <f t="shared" si="72"/>
        <v>-9.1999999999998749E-3</v>
      </c>
      <c r="D540" s="2">
        <f t="shared" si="73"/>
        <v>0</v>
      </c>
      <c r="E540" s="2">
        <f t="shared" si="74"/>
        <v>9.1999999999998749E-3</v>
      </c>
      <c r="F540" s="2">
        <f t="shared" si="75"/>
        <v>9.5461629926652761E-2</v>
      </c>
      <c r="G540" s="2">
        <f t="shared" si="75"/>
        <v>0.18007262686898293</v>
      </c>
      <c r="H540" s="2">
        <f t="shared" si="76"/>
        <v>0.53012849085668445</v>
      </c>
      <c r="I540" s="2">
        <f t="shared" si="77"/>
        <v>34.646011366004799</v>
      </c>
    </row>
    <row r="541" spans="1:9" ht="13.5" x14ac:dyDescent="0.25">
      <c r="A541" s="3">
        <f>TITRES_STAT!B544</f>
        <v>42790</v>
      </c>
      <c r="B541" s="6">
        <f>TITRES_STAT!D544</f>
        <v>36.5304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8.8642942074748987E-2</v>
      </c>
      <c r="G541" s="2">
        <f t="shared" si="78"/>
        <v>0.16721029637834128</v>
      </c>
      <c r="H541" s="2">
        <f t="shared" si="76"/>
        <v>0.53012849085668445</v>
      </c>
      <c r="I541" s="2">
        <f t="shared" si="77"/>
        <v>34.646011366004799</v>
      </c>
    </row>
    <row r="542" spans="1:9" ht="13.5" x14ac:dyDescent="0.25">
      <c r="A542" s="3">
        <f>TITRES_STAT!B545</f>
        <v>42793</v>
      </c>
      <c r="B542" s="6">
        <f>TITRES_STAT!D545</f>
        <v>36.5304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8.2311303355124057E-2</v>
      </c>
      <c r="G542" s="2">
        <f t="shared" si="78"/>
        <v>0.15526670377988833</v>
      </c>
      <c r="H542" s="2">
        <f t="shared" si="76"/>
        <v>0.53012849085668445</v>
      </c>
      <c r="I542" s="2">
        <f t="shared" si="77"/>
        <v>34.646011366004799</v>
      </c>
    </row>
    <row r="543" spans="1:9" ht="13.5" x14ac:dyDescent="0.25">
      <c r="A543" s="3">
        <f>TITRES_STAT!B546</f>
        <v>42794</v>
      </c>
      <c r="B543" s="6">
        <f>TITRES_STAT!D546</f>
        <v>36.990499999999997</v>
      </c>
      <c r="C543" s="2">
        <f t="shared" si="72"/>
        <v>0.46009999999999707</v>
      </c>
      <c r="D543" s="2">
        <f t="shared" si="73"/>
        <v>0.46009999999999707</v>
      </c>
      <c r="E543" s="2">
        <f t="shared" si="74"/>
        <v>0</v>
      </c>
      <c r="F543" s="2">
        <f t="shared" si="78"/>
        <v>0.10929621025832927</v>
      </c>
      <c r="G543" s="2">
        <f t="shared" si="78"/>
        <v>0.14417622493846774</v>
      </c>
      <c r="H543" s="2">
        <f t="shared" si="76"/>
        <v>0.75807374138818839</v>
      </c>
      <c r="I543" s="2">
        <f t="shared" si="77"/>
        <v>43.119564529165174</v>
      </c>
    </row>
    <row r="544" spans="1:9" ht="13.5" x14ac:dyDescent="0.25">
      <c r="A544" s="3">
        <f>TITRES_STAT!B547</f>
        <v>42795</v>
      </c>
      <c r="B544" s="6">
        <f>TITRES_STAT!D547</f>
        <v>37.450499999999998</v>
      </c>
      <c r="C544" s="2">
        <f t="shared" si="72"/>
        <v>0.46000000000000085</v>
      </c>
      <c r="D544" s="2">
        <f t="shared" si="73"/>
        <v>0.46000000000000085</v>
      </c>
      <c r="E544" s="2">
        <f t="shared" si="74"/>
        <v>0</v>
      </c>
      <c r="F544" s="2">
        <f t="shared" si="78"/>
        <v>0.13434648095416296</v>
      </c>
      <c r="G544" s="2">
        <f t="shared" si="78"/>
        <v>0.13387792315714861</v>
      </c>
      <c r="H544" s="2">
        <f t="shared" si="76"/>
        <v>1.0034998884503485</v>
      </c>
      <c r="I544" s="2">
        <f t="shared" si="77"/>
        <v>50.087344363494218</v>
      </c>
    </row>
    <row r="545" spans="1:9" ht="13.5" x14ac:dyDescent="0.25">
      <c r="A545" s="3">
        <f>TITRES_STAT!B548</f>
        <v>42796</v>
      </c>
      <c r="B545" s="6">
        <f>TITRES_STAT!D548</f>
        <v>37.450499999999998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0.12475030374315133</v>
      </c>
      <c r="G545" s="2">
        <f t="shared" si="78"/>
        <v>0.12431521436020943</v>
      </c>
      <c r="H545" s="2">
        <f t="shared" si="76"/>
        <v>1.0034998884503485</v>
      </c>
      <c r="I545" s="2">
        <f t="shared" si="77"/>
        <v>50.087344363494218</v>
      </c>
    </row>
    <row r="546" spans="1:9" ht="13.5" x14ac:dyDescent="0.25">
      <c r="A546" s="3">
        <f>TITRES_STAT!B549</f>
        <v>42797</v>
      </c>
      <c r="B546" s="6">
        <f>TITRES_STAT!D549</f>
        <v>36.364699999999999</v>
      </c>
      <c r="C546" s="2">
        <f t="shared" si="72"/>
        <v>-1.085799999999999</v>
      </c>
      <c r="D546" s="2">
        <f t="shared" si="73"/>
        <v>0</v>
      </c>
      <c r="E546" s="2">
        <f t="shared" si="74"/>
        <v>1.085799999999999</v>
      </c>
      <c r="F546" s="2">
        <f t="shared" si="78"/>
        <v>0.11583956776149765</v>
      </c>
      <c r="G546" s="2">
        <f t="shared" si="78"/>
        <v>0.19299269904876581</v>
      </c>
      <c r="H546" s="2">
        <f t="shared" si="76"/>
        <v>0.60022772018037351</v>
      </c>
      <c r="I546" s="2">
        <f t="shared" si="77"/>
        <v>37.50889405369864</v>
      </c>
    </row>
    <row r="547" spans="1:9" ht="13.5" x14ac:dyDescent="0.25">
      <c r="A547" s="3">
        <f>TITRES_STAT!B550</f>
        <v>42800</v>
      </c>
      <c r="B547" s="6">
        <f>TITRES_STAT!D550</f>
        <v>37.275700000000001</v>
      </c>
      <c r="C547" s="2">
        <f t="shared" si="72"/>
        <v>0.91100000000000136</v>
      </c>
      <c r="D547" s="2">
        <f t="shared" si="73"/>
        <v>0.91100000000000136</v>
      </c>
      <c r="E547" s="2">
        <f t="shared" si="74"/>
        <v>0</v>
      </c>
      <c r="F547" s="2">
        <f t="shared" si="78"/>
        <v>0.17263674149281935</v>
      </c>
      <c r="G547" s="2">
        <f t="shared" si="78"/>
        <v>0.17920750625956824</v>
      </c>
      <c r="H547" s="2">
        <f t="shared" si="76"/>
        <v>0.96333432173744082</v>
      </c>
      <c r="I547" s="2">
        <f t="shared" si="77"/>
        <v>49.066239563567756</v>
      </c>
    </row>
    <row r="548" spans="1:9" ht="13.5" x14ac:dyDescent="0.25">
      <c r="A548" s="3">
        <f>TITRES_STAT!B551</f>
        <v>42801</v>
      </c>
      <c r="B548" s="6">
        <f>TITRES_STAT!D551</f>
        <v>37.275700000000001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0.16030554567190367</v>
      </c>
      <c r="G548" s="2">
        <f t="shared" si="78"/>
        <v>0.16640697009817051</v>
      </c>
      <c r="H548" s="2">
        <f t="shared" si="76"/>
        <v>0.96333432173744071</v>
      </c>
      <c r="I548" s="2">
        <f t="shared" si="77"/>
        <v>49.066239563567756</v>
      </c>
    </row>
    <row r="549" spans="1:9" ht="13.5" x14ac:dyDescent="0.25">
      <c r="A549" s="3">
        <f>TITRES_STAT!B552</f>
        <v>42802</v>
      </c>
      <c r="B549" s="6">
        <f>TITRES_STAT!D552</f>
        <v>37.275700000000001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0.14885514955248197</v>
      </c>
      <c r="G549" s="2">
        <f t="shared" si="78"/>
        <v>0.1545207579483012</v>
      </c>
      <c r="H549" s="2">
        <f t="shared" si="76"/>
        <v>0.9633343217374406</v>
      </c>
      <c r="I549" s="2">
        <f t="shared" si="77"/>
        <v>49.066239563567748</v>
      </c>
    </row>
    <row r="550" spans="1:9" ht="13.5" x14ac:dyDescent="0.25">
      <c r="A550" s="3">
        <f>TITRES_STAT!B553</f>
        <v>42803</v>
      </c>
      <c r="B550" s="6">
        <f>TITRES_STAT!D553</f>
        <v>37.275700000000001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0.13822263887016181</v>
      </c>
      <c r="G550" s="2">
        <f t="shared" si="78"/>
        <v>0.14348356095199397</v>
      </c>
      <c r="H550" s="2">
        <f t="shared" si="76"/>
        <v>0.96333432173744049</v>
      </c>
      <c r="I550" s="2">
        <f t="shared" si="77"/>
        <v>49.066239563567741</v>
      </c>
    </row>
    <row r="551" spans="1:9" ht="13.5" x14ac:dyDescent="0.25">
      <c r="A551" s="3">
        <f>TITRES_STAT!B554</f>
        <v>42804</v>
      </c>
      <c r="B551" s="6">
        <f>TITRES_STAT!D554</f>
        <v>37.275700000000001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0.12834959323657882</v>
      </c>
      <c r="G551" s="2">
        <f t="shared" si="78"/>
        <v>0.13323473516970868</v>
      </c>
      <c r="H551" s="2">
        <f t="shared" si="76"/>
        <v>0.96333432173744049</v>
      </c>
      <c r="I551" s="2">
        <f t="shared" si="77"/>
        <v>49.066239563567741</v>
      </c>
    </row>
    <row r="552" spans="1:9" ht="13.5" x14ac:dyDescent="0.25">
      <c r="A552" s="3">
        <f>TITRES_STAT!B555</f>
        <v>42807</v>
      </c>
      <c r="B552" s="6">
        <f>TITRES_STAT!D555</f>
        <v>37.275700000000001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0.11918176514825177</v>
      </c>
      <c r="G552" s="2">
        <f t="shared" si="78"/>
        <v>0.12371796837187235</v>
      </c>
      <c r="H552" s="2">
        <f t="shared" si="76"/>
        <v>0.96333432173744049</v>
      </c>
      <c r="I552" s="2">
        <f t="shared" si="77"/>
        <v>49.066239563567741</v>
      </c>
    </row>
    <row r="553" spans="1:9" ht="13.5" x14ac:dyDescent="0.25">
      <c r="A553" s="3">
        <f>TITRES_STAT!B556</f>
        <v>42808</v>
      </c>
      <c r="B553" s="6">
        <f>TITRES_STAT!D556</f>
        <v>37.349299999999999</v>
      </c>
      <c r="C553" s="2">
        <f t="shared" si="72"/>
        <v>7.3599999999999E-2</v>
      </c>
      <c r="D553" s="2">
        <f t="shared" si="73"/>
        <v>7.3599999999999E-2</v>
      </c>
      <c r="E553" s="2">
        <f t="shared" si="74"/>
        <v>0</v>
      </c>
      <c r="F553" s="2">
        <f t="shared" si="78"/>
        <v>0.11592592478051943</v>
      </c>
      <c r="G553" s="2">
        <f t="shared" si="78"/>
        <v>0.11488097063102433</v>
      </c>
      <c r="H553" s="2">
        <f t="shared" si="76"/>
        <v>1.0090959724987987</v>
      </c>
      <c r="I553" s="2">
        <f t="shared" si="77"/>
        <v>50.226369785796884</v>
      </c>
    </row>
    <row r="554" spans="1:9" ht="13.5" x14ac:dyDescent="0.25">
      <c r="A554" s="3">
        <f>TITRES_STAT!B557</f>
        <v>42809</v>
      </c>
      <c r="B554" s="6">
        <f>TITRES_STAT!D557</f>
        <v>37.349299999999999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0.1076455015819109</v>
      </c>
      <c r="G554" s="2">
        <f t="shared" si="78"/>
        <v>0.1066751870145226</v>
      </c>
      <c r="H554" s="2">
        <f t="shared" si="76"/>
        <v>1.0090959724987987</v>
      </c>
      <c r="I554" s="2">
        <f t="shared" si="77"/>
        <v>50.226369785796884</v>
      </c>
    </row>
    <row r="555" spans="1:9" ht="13.5" x14ac:dyDescent="0.25">
      <c r="A555" s="3">
        <f>TITRES_STAT!B558</f>
        <v>42810</v>
      </c>
      <c r="B555" s="6">
        <f>TITRES_STAT!D558</f>
        <v>37.349299999999999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9.9956537183202979E-2</v>
      </c>
      <c r="G555" s="2">
        <f t="shared" si="78"/>
        <v>9.9055530799199557E-2</v>
      </c>
      <c r="H555" s="2">
        <f t="shared" si="76"/>
        <v>1.0090959724987987</v>
      </c>
      <c r="I555" s="2">
        <f t="shared" si="77"/>
        <v>50.226369785796884</v>
      </c>
    </row>
    <row r="556" spans="1:9" ht="13.5" x14ac:dyDescent="0.25">
      <c r="A556" s="3">
        <f>TITRES_STAT!B559</f>
        <v>42811</v>
      </c>
      <c r="B556" s="6">
        <f>TITRES_STAT!D559</f>
        <v>37.349299999999999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9.2816784527259916E-2</v>
      </c>
      <c r="G556" s="2">
        <f t="shared" si="78"/>
        <v>9.1980135742113875E-2</v>
      </c>
      <c r="H556" s="2">
        <f t="shared" si="76"/>
        <v>1.0090959724987987</v>
      </c>
      <c r="I556" s="2">
        <f t="shared" si="77"/>
        <v>50.226369785796884</v>
      </c>
    </row>
    <row r="557" spans="1:9" ht="13.5" x14ac:dyDescent="0.25">
      <c r="A557" s="3">
        <f>TITRES_STAT!B560</f>
        <v>42815</v>
      </c>
      <c r="B557" s="6">
        <f>TITRES_STAT!D560</f>
        <v>37.349299999999999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8.6187014203884207E-2</v>
      </c>
      <c r="G557" s="2">
        <f t="shared" si="79"/>
        <v>8.5410126046248605E-2</v>
      </c>
      <c r="H557" s="2">
        <f t="shared" si="76"/>
        <v>1.0090959724987987</v>
      </c>
      <c r="I557" s="2">
        <f t="shared" si="77"/>
        <v>50.226369785796884</v>
      </c>
    </row>
    <row r="558" spans="1:9" ht="13.5" x14ac:dyDescent="0.25">
      <c r="A558" s="3">
        <f>TITRES_STAT!B561</f>
        <v>42816</v>
      </c>
      <c r="B558" s="6">
        <f>TITRES_STAT!D561</f>
        <v>37.349299999999999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8.0030798903606759E-2</v>
      </c>
      <c r="G558" s="2">
        <f t="shared" si="79"/>
        <v>7.9309402757230849E-2</v>
      </c>
      <c r="H558" s="2">
        <f t="shared" si="76"/>
        <v>1.0090959724987985</v>
      </c>
      <c r="I558" s="2">
        <f t="shared" si="77"/>
        <v>50.226369785796869</v>
      </c>
    </row>
    <row r="559" spans="1:9" ht="13.5" x14ac:dyDescent="0.25">
      <c r="A559" s="3">
        <f>TITRES_STAT!B562</f>
        <v>42817</v>
      </c>
      <c r="B559" s="6">
        <f>TITRES_STAT!D562</f>
        <v>37.349299999999999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7.4314313267634838E-2</v>
      </c>
      <c r="G559" s="2">
        <f t="shared" si="79"/>
        <v>7.364444541742865E-2</v>
      </c>
      <c r="H559" s="2">
        <f t="shared" si="76"/>
        <v>1.0090959724987985</v>
      </c>
      <c r="I559" s="2">
        <f t="shared" si="77"/>
        <v>50.226369785796869</v>
      </c>
    </row>
    <row r="560" spans="1:9" ht="13.5" x14ac:dyDescent="0.25">
      <c r="A560" s="3">
        <f>TITRES_STAT!B563</f>
        <v>42818</v>
      </c>
      <c r="B560" s="6">
        <f>TITRES_STAT!D563</f>
        <v>37.349299999999999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6.9006148034232356E-2</v>
      </c>
      <c r="G560" s="2">
        <f t="shared" si="79"/>
        <v>6.838412788761232E-2</v>
      </c>
      <c r="H560" s="2">
        <f t="shared" si="76"/>
        <v>1.0090959724987985</v>
      </c>
      <c r="I560" s="2">
        <f t="shared" si="77"/>
        <v>50.226369785796869</v>
      </c>
    </row>
    <row r="561" spans="1:9" ht="13.5" x14ac:dyDescent="0.25">
      <c r="A561" s="3">
        <f>TITRES_STAT!B564</f>
        <v>42821</v>
      </c>
      <c r="B561" s="6">
        <f>TITRES_STAT!D564</f>
        <v>36.797199999999997</v>
      </c>
      <c r="C561" s="2">
        <f t="shared" si="72"/>
        <v>-0.55210000000000292</v>
      </c>
      <c r="D561" s="2">
        <f t="shared" si="73"/>
        <v>0</v>
      </c>
      <c r="E561" s="2">
        <f t="shared" si="74"/>
        <v>0.55210000000000292</v>
      </c>
      <c r="F561" s="2">
        <f t="shared" si="79"/>
        <v>6.4077137460358619E-2</v>
      </c>
      <c r="G561" s="2">
        <f t="shared" si="79"/>
        <v>0.10293526160992594</v>
      </c>
      <c r="H561" s="2">
        <f t="shared" si="76"/>
        <v>0.62249938901578239</v>
      </c>
      <c r="I561" s="2">
        <f t="shared" si="77"/>
        <v>38.366694818504314</v>
      </c>
    </row>
    <row r="562" spans="1:9" ht="13.5" x14ac:dyDescent="0.25">
      <c r="A562" s="3">
        <f>TITRES_STAT!B565</f>
        <v>42822</v>
      </c>
      <c r="B562" s="6">
        <f>TITRES_STAT!D565</f>
        <v>36.797199999999997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5.9500199070333E-2</v>
      </c>
      <c r="G562" s="2">
        <f t="shared" si="79"/>
        <v>9.5582742923502662E-2</v>
      </c>
      <c r="H562" s="2">
        <f t="shared" si="76"/>
        <v>0.62249938901578239</v>
      </c>
      <c r="I562" s="2">
        <f t="shared" si="77"/>
        <v>38.366694818504314</v>
      </c>
    </row>
    <row r="563" spans="1:9" ht="13.5" x14ac:dyDescent="0.25">
      <c r="A563" s="3">
        <f>TITRES_STAT!B566</f>
        <v>42823</v>
      </c>
      <c r="B563" s="6">
        <f>TITRES_STAT!D566</f>
        <v>36.797199999999997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5.5250184851023502E-2</v>
      </c>
      <c r="G563" s="2">
        <f t="shared" si="79"/>
        <v>8.8755404143252462E-2</v>
      </c>
      <c r="H563" s="2">
        <f t="shared" si="76"/>
        <v>0.62249938901578239</v>
      </c>
      <c r="I563" s="2">
        <f t="shared" si="77"/>
        <v>38.366694818504314</v>
      </c>
    </row>
    <row r="564" spans="1:9" ht="13.5" x14ac:dyDescent="0.25">
      <c r="A564" s="3">
        <f>TITRES_STAT!B567</f>
        <v>42824</v>
      </c>
      <c r="B564" s="6">
        <f>TITRES_STAT!D567</f>
        <v>36.631599999999999</v>
      </c>
      <c r="C564" s="2">
        <f t="shared" si="72"/>
        <v>-0.16559999999999775</v>
      </c>
      <c r="D564" s="2">
        <f t="shared" si="73"/>
        <v>0</v>
      </c>
      <c r="E564" s="2">
        <f t="shared" si="74"/>
        <v>0.16559999999999775</v>
      </c>
      <c r="F564" s="2">
        <f t="shared" si="79"/>
        <v>5.1303743075950391E-2</v>
      </c>
      <c r="G564" s="2">
        <f t="shared" si="79"/>
        <v>9.4244303847305685E-2</v>
      </c>
      <c r="H564" s="2">
        <f t="shared" si="76"/>
        <v>0.54436969643356425</v>
      </c>
      <c r="I564" s="2">
        <f t="shared" si="77"/>
        <v>35.248664726502028</v>
      </c>
    </row>
    <row r="565" spans="1:9" ht="13.5" x14ac:dyDescent="0.25">
      <c r="A565" s="3">
        <f>TITRES_STAT!B568</f>
        <v>42825</v>
      </c>
      <c r="B565" s="6">
        <f>TITRES_STAT!D568</f>
        <v>36.631599999999999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4.763918999909679E-2</v>
      </c>
      <c r="G565" s="2">
        <f t="shared" si="79"/>
        <v>8.7512567858212417E-2</v>
      </c>
      <c r="H565" s="2">
        <f t="shared" si="76"/>
        <v>0.54436969643356425</v>
      </c>
      <c r="I565" s="2">
        <f t="shared" si="77"/>
        <v>35.248664726502028</v>
      </c>
    </row>
    <row r="566" spans="1:9" ht="13.5" x14ac:dyDescent="0.25">
      <c r="A566" s="3">
        <f>TITRES_STAT!B569</f>
        <v>42828</v>
      </c>
      <c r="B566" s="6">
        <f>TITRES_STAT!D569</f>
        <v>36.631599999999999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4.4236390713447024E-2</v>
      </c>
      <c r="G566" s="2">
        <f t="shared" si="79"/>
        <v>8.1261670154054388E-2</v>
      </c>
      <c r="H566" s="2">
        <f t="shared" si="76"/>
        <v>0.54436969643356437</v>
      </c>
      <c r="I566" s="2">
        <f t="shared" si="77"/>
        <v>35.248664726502028</v>
      </c>
    </row>
    <row r="567" spans="1:9" ht="13.5" x14ac:dyDescent="0.25">
      <c r="A567" s="3">
        <f>TITRES_STAT!B570</f>
        <v>42829</v>
      </c>
      <c r="B567" s="6">
        <f>TITRES_STAT!D570</f>
        <v>36.346299999999999</v>
      </c>
      <c r="C567" s="2">
        <f t="shared" si="72"/>
        <v>-0.28529999999999944</v>
      </c>
      <c r="D567" s="2">
        <f t="shared" si="73"/>
        <v>0</v>
      </c>
      <c r="E567" s="2">
        <f t="shared" si="74"/>
        <v>0.28529999999999944</v>
      </c>
      <c r="F567" s="2">
        <f t="shared" si="79"/>
        <v>4.1076648519629382E-2</v>
      </c>
      <c r="G567" s="2">
        <f t="shared" si="79"/>
        <v>9.5835836571621896E-2</v>
      </c>
      <c r="H567" s="2">
        <f t="shared" si="76"/>
        <v>0.42861470185979106</v>
      </c>
      <c r="I567" s="2">
        <f t="shared" si="77"/>
        <v>30.0021203269023</v>
      </c>
    </row>
    <row r="568" spans="1:9" ht="13.5" x14ac:dyDescent="0.25">
      <c r="A568" s="3">
        <f>TITRES_STAT!B571</f>
        <v>42830</v>
      </c>
      <c r="B568" s="6">
        <f>TITRES_STAT!D571</f>
        <v>36.346299999999999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3.8142602196798714E-2</v>
      </c>
      <c r="G568" s="2">
        <f t="shared" si="79"/>
        <v>8.8990419673648916E-2</v>
      </c>
      <c r="H568" s="2">
        <f t="shared" si="76"/>
        <v>0.42861470185979106</v>
      </c>
      <c r="I568" s="2">
        <f t="shared" si="77"/>
        <v>30.0021203269023</v>
      </c>
    </row>
    <row r="569" spans="1:9" ht="13.5" x14ac:dyDescent="0.25">
      <c r="A569" s="3">
        <f>TITRES_STAT!B572</f>
        <v>42831</v>
      </c>
      <c r="B569" s="6">
        <f>TITRES_STAT!D572</f>
        <v>36.254300000000001</v>
      </c>
      <c r="C569" s="2">
        <f t="shared" si="72"/>
        <v>-9.1999999999998749E-2</v>
      </c>
      <c r="D569" s="2">
        <f t="shared" si="73"/>
        <v>0</v>
      </c>
      <c r="E569" s="2">
        <f t="shared" si="74"/>
        <v>9.1999999999998749E-2</v>
      </c>
      <c r="F569" s="2">
        <f t="shared" si="79"/>
        <v>3.5418130611313089E-2</v>
      </c>
      <c r="G569" s="2">
        <f t="shared" si="79"/>
        <v>8.9205389696959611E-2</v>
      </c>
      <c r="H569" s="2">
        <f t="shared" si="76"/>
        <v>0.39704025431234952</v>
      </c>
      <c r="I569" s="2">
        <f t="shared" si="77"/>
        <v>28.420101216609567</v>
      </c>
    </row>
    <row r="570" spans="1:9" ht="13.5" x14ac:dyDescent="0.25">
      <c r="A570" s="3">
        <f>TITRES_STAT!B573</f>
        <v>42832</v>
      </c>
      <c r="B570" s="6">
        <f>TITRES_STAT!D573</f>
        <v>35.177700000000002</v>
      </c>
      <c r="C570" s="2">
        <f t="shared" si="72"/>
        <v>-1.0765999999999991</v>
      </c>
      <c r="D570" s="2">
        <f t="shared" si="73"/>
        <v>0</v>
      </c>
      <c r="E570" s="2">
        <f t="shared" si="74"/>
        <v>1.0765999999999991</v>
      </c>
      <c r="F570" s="2">
        <f t="shared" si="79"/>
        <v>3.2888264139076438E-2</v>
      </c>
      <c r="G570" s="2">
        <f t="shared" si="79"/>
        <v>0.1597335761471767</v>
      </c>
      <c r="H570" s="2">
        <f t="shared" si="76"/>
        <v>0.20589449589968215</v>
      </c>
      <c r="I570" s="2">
        <f t="shared" si="77"/>
        <v>17.074005777434991</v>
      </c>
    </row>
    <row r="571" spans="1:9" ht="13.5" x14ac:dyDescent="0.25">
      <c r="A571" s="3">
        <f>TITRES_STAT!B574</f>
        <v>42835</v>
      </c>
      <c r="B571" s="6">
        <f>TITRES_STAT!D574</f>
        <v>35.242100000000001</v>
      </c>
      <c r="C571" s="2">
        <f t="shared" si="72"/>
        <v>6.4399999999999125E-2</v>
      </c>
      <c r="D571" s="2">
        <f t="shared" si="73"/>
        <v>6.4399999999999125E-2</v>
      </c>
      <c r="E571" s="2">
        <f t="shared" si="74"/>
        <v>0</v>
      </c>
      <c r="F571" s="2">
        <f t="shared" si="79"/>
        <v>3.5139102414856634E-2</v>
      </c>
      <c r="G571" s="2">
        <f t="shared" si="79"/>
        <v>0.14832403499380692</v>
      </c>
      <c r="H571" s="2">
        <f t="shared" si="76"/>
        <v>0.23690767592941914</v>
      </c>
      <c r="I571" s="2">
        <f t="shared" si="77"/>
        <v>19.153222228280327</v>
      </c>
    </row>
    <row r="572" spans="1:9" ht="13.5" x14ac:dyDescent="0.25">
      <c r="A572" s="3">
        <f>TITRES_STAT!B575</f>
        <v>42836</v>
      </c>
      <c r="B572" s="6">
        <f>TITRES_STAT!D575</f>
        <v>35.242100000000001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3.2629166528081163E-2</v>
      </c>
      <c r="G572" s="2">
        <f t="shared" si="79"/>
        <v>0.13772946106567785</v>
      </c>
      <c r="H572" s="2">
        <f t="shared" si="76"/>
        <v>0.23690767592941916</v>
      </c>
      <c r="I572" s="2">
        <f t="shared" si="77"/>
        <v>19.153222228280327</v>
      </c>
    </row>
    <row r="573" spans="1:9" ht="13.5" x14ac:dyDescent="0.25">
      <c r="A573" s="3">
        <f>TITRES_STAT!B576</f>
        <v>42837</v>
      </c>
      <c r="B573" s="6">
        <f>TITRES_STAT!D576</f>
        <v>35.242100000000001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3.0298511776075367E-2</v>
      </c>
      <c r="G573" s="2">
        <f t="shared" si="80"/>
        <v>0.12789164241812942</v>
      </c>
      <c r="H573" s="2">
        <f t="shared" si="76"/>
        <v>0.23690767592941919</v>
      </c>
      <c r="I573" s="2">
        <f t="shared" si="77"/>
        <v>19.153222228280327</v>
      </c>
    </row>
    <row r="574" spans="1:9" ht="13.5" x14ac:dyDescent="0.25">
      <c r="A574" s="3">
        <f>TITRES_STAT!B577</f>
        <v>42838</v>
      </c>
      <c r="B574" s="6">
        <f>TITRES_STAT!D577</f>
        <v>35.242100000000001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2.8134332363498556E-2</v>
      </c>
      <c r="G574" s="2">
        <f t="shared" si="80"/>
        <v>0.11875652510254875</v>
      </c>
      <c r="H574" s="2">
        <f t="shared" si="76"/>
        <v>0.23690767592941919</v>
      </c>
      <c r="I574" s="2">
        <f t="shared" si="77"/>
        <v>19.153222228280327</v>
      </c>
    </row>
    <row r="575" spans="1:9" ht="13.5" x14ac:dyDescent="0.25">
      <c r="A575" s="3">
        <f>TITRES_STAT!B578</f>
        <v>42839</v>
      </c>
      <c r="B575" s="6">
        <f>TITRES_STAT!D578</f>
        <v>36.162300000000002</v>
      </c>
      <c r="C575" s="2">
        <f t="shared" si="72"/>
        <v>0.92020000000000124</v>
      </c>
      <c r="D575" s="2">
        <f t="shared" si="73"/>
        <v>0.92020000000000124</v>
      </c>
      <c r="E575" s="2">
        <f t="shared" si="74"/>
        <v>0</v>
      </c>
      <c r="F575" s="2">
        <f t="shared" si="80"/>
        <v>9.1853308623248739E-2</v>
      </c>
      <c r="G575" s="2">
        <f t="shared" si="80"/>
        <v>0.11027391616665241</v>
      </c>
      <c r="H575" s="2">
        <f t="shared" si="76"/>
        <v>0.83295589579347695</v>
      </c>
      <c r="I575" s="2">
        <f t="shared" si="77"/>
        <v>45.443313595545881</v>
      </c>
    </row>
    <row r="576" spans="1:9" ht="13.5" x14ac:dyDescent="0.25">
      <c r="A576" s="3">
        <f>TITRES_STAT!B579</f>
        <v>42842</v>
      </c>
      <c r="B576" s="6">
        <f>TITRES_STAT!D579</f>
        <v>36.162300000000002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8.5292358007302393E-2</v>
      </c>
      <c r="G576" s="2">
        <f t="shared" si="80"/>
        <v>0.10239720786903439</v>
      </c>
      <c r="H576" s="2">
        <f t="shared" si="76"/>
        <v>0.83295589579347684</v>
      </c>
      <c r="I576" s="2">
        <f t="shared" si="77"/>
        <v>45.443313595545881</v>
      </c>
    </row>
    <row r="577" spans="1:9" ht="13.5" x14ac:dyDescent="0.25">
      <c r="A577" s="3">
        <f>TITRES_STAT!B580</f>
        <v>42843</v>
      </c>
      <c r="B577" s="6">
        <f>TITRES_STAT!D580</f>
        <v>35.150100000000002</v>
      </c>
      <c r="C577" s="2">
        <f t="shared" si="72"/>
        <v>-1.0122</v>
      </c>
      <c r="D577" s="2">
        <f t="shared" si="73"/>
        <v>0</v>
      </c>
      <c r="E577" s="2">
        <f t="shared" si="74"/>
        <v>1.0122</v>
      </c>
      <c r="F577" s="2">
        <f t="shared" si="80"/>
        <v>7.9200046721066508E-2</v>
      </c>
      <c r="G577" s="2">
        <f t="shared" si="80"/>
        <v>0.16738312159267479</v>
      </c>
      <c r="H577" s="2">
        <f t="shared" si="76"/>
        <v>0.4731662665116203</v>
      </c>
      <c r="I577" s="2">
        <f t="shared" si="77"/>
        <v>32.118999550000083</v>
      </c>
    </row>
    <row r="578" spans="1:9" ht="13.5" x14ac:dyDescent="0.25">
      <c r="A578" s="3">
        <f>TITRES_STAT!B581</f>
        <v>42844</v>
      </c>
      <c r="B578" s="6">
        <f>TITRES_STAT!D581</f>
        <v>35.426200000000001</v>
      </c>
      <c r="C578" s="2">
        <f t="shared" si="72"/>
        <v>0.27609999999999957</v>
      </c>
      <c r="D578" s="2">
        <f t="shared" si="73"/>
        <v>0.27609999999999957</v>
      </c>
      <c r="E578" s="2">
        <f t="shared" si="74"/>
        <v>0</v>
      </c>
      <c r="F578" s="2">
        <f t="shared" si="80"/>
        <v>9.3264329098133161E-2</v>
      </c>
      <c r="G578" s="2">
        <f t="shared" si="80"/>
        <v>0.15542718433605515</v>
      </c>
      <c r="H578" s="2">
        <f t="shared" si="76"/>
        <v>0.60005159005185815</v>
      </c>
      <c r="I578" s="2">
        <f t="shared" si="77"/>
        <v>37.502015171423963</v>
      </c>
    </row>
    <row r="579" spans="1:9" ht="13.5" x14ac:dyDescent="0.25">
      <c r="A579" s="3">
        <f>TITRES_STAT!B582</f>
        <v>42845</v>
      </c>
      <c r="B579" s="6">
        <f>TITRES_STAT!D582</f>
        <v>35.196100000000001</v>
      </c>
      <c r="C579" s="2">
        <f t="shared" ref="C579:C642" si="81">B579-B578</f>
        <v>-0.23010000000000019</v>
      </c>
      <c r="D579" s="2">
        <f t="shared" ref="D579:D642" si="82">IF(C579&gt;0,C579,0)</f>
        <v>0</v>
      </c>
      <c r="E579" s="2">
        <f t="shared" ref="E579:E642" si="83">IF(C579&lt;0,-C579,0)</f>
        <v>0.23010000000000019</v>
      </c>
      <c r="F579" s="2">
        <f t="shared" si="80"/>
        <v>8.6602591305409371E-2</v>
      </c>
      <c r="G579" s="2">
        <f t="shared" si="80"/>
        <v>0.1607609568834798</v>
      </c>
      <c r="H579" s="2">
        <f t="shared" si="76"/>
        <v>0.5387041293128112</v>
      </c>
      <c r="I579" s="2">
        <f t="shared" si="77"/>
        <v>35.010247847544136</v>
      </c>
    </row>
    <row r="580" spans="1:9" ht="13.5" x14ac:dyDescent="0.25">
      <c r="A580" s="3">
        <f>TITRES_STAT!B583</f>
        <v>42846</v>
      </c>
      <c r="B580" s="6">
        <f>TITRES_STAT!D583</f>
        <v>35.196100000000001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8.0416691926451553E-2</v>
      </c>
      <c r="G580" s="2">
        <f t="shared" si="80"/>
        <v>0.14927803139180268</v>
      </c>
      <c r="H580" s="2">
        <f t="shared" si="76"/>
        <v>0.5387041293128112</v>
      </c>
      <c r="I580" s="2">
        <f t="shared" si="77"/>
        <v>35.010247847544136</v>
      </c>
    </row>
    <row r="581" spans="1:9" ht="13.5" x14ac:dyDescent="0.25">
      <c r="A581" s="3">
        <f>TITRES_STAT!B584</f>
        <v>42849</v>
      </c>
      <c r="B581" s="6">
        <f>TITRES_STAT!D584</f>
        <v>34.966099999999997</v>
      </c>
      <c r="C581" s="2">
        <f t="shared" si="81"/>
        <v>-0.23000000000000398</v>
      </c>
      <c r="D581" s="2">
        <f t="shared" si="82"/>
        <v>0</v>
      </c>
      <c r="E581" s="2">
        <f t="shared" si="83"/>
        <v>0.23000000000000398</v>
      </c>
      <c r="F581" s="2">
        <f t="shared" si="80"/>
        <v>7.4672642503133574E-2</v>
      </c>
      <c r="G581" s="2">
        <f t="shared" si="80"/>
        <v>0.15504388629238847</v>
      </c>
      <c r="H581" s="2">
        <f t="shared" si="76"/>
        <v>0.48162261852952187</v>
      </c>
      <c r="I581" s="2">
        <f t="shared" si="77"/>
        <v>32.506429944186578</v>
      </c>
    </row>
    <row r="582" spans="1:9" ht="13.5" x14ac:dyDescent="0.25">
      <c r="A582" s="3">
        <f>TITRES_STAT!B585</f>
        <v>42850</v>
      </c>
      <c r="B582" s="6">
        <f>TITRES_STAT!D585</f>
        <v>34.045900000000003</v>
      </c>
      <c r="C582" s="2">
        <f t="shared" si="81"/>
        <v>-0.92019999999999413</v>
      </c>
      <c r="D582" s="2">
        <f t="shared" si="82"/>
        <v>0</v>
      </c>
      <c r="E582" s="2">
        <f t="shared" si="83"/>
        <v>0.92019999999999413</v>
      </c>
      <c r="F582" s="2">
        <f t="shared" si="80"/>
        <v>6.9338882324338311E-2</v>
      </c>
      <c r="G582" s="2">
        <f t="shared" si="80"/>
        <v>0.20969789441436032</v>
      </c>
      <c r="H582" s="2">
        <f t="shared" si="76"/>
        <v>0.33066084196022294</v>
      </c>
      <c r="I582" s="2">
        <f t="shared" si="77"/>
        <v>24.849370443119057</v>
      </c>
    </row>
    <row r="583" spans="1:9" ht="13.5" x14ac:dyDescent="0.25">
      <c r="A583" s="3">
        <f>TITRES_STAT!B586</f>
        <v>42851</v>
      </c>
      <c r="B583" s="6">
        <f>TITRES_STAT!D586</f>
        <v>34.506</v>
      </c>
      <c r="C583" s="2">
        <f t="shared" si="81"/>
        <v>0.46009999999999707</v>
      </c>
      <c r="D583" s="2">
        <f t="shared" si="82"/>
        <v>0.46009999999999707</v>
      </c>
      <c r="E583" s="2">
        <f t="shared" si="83"/>
        <v>0</v>
      </c>
      <c r="F583" s="2">
        <f t="shared" si="80"/>
        <v>9.7250390729742509E-2</v>
      </c>
      <c r="G583" s="2">
        <f t="shared" si="80"/>
        <v>0.19471947338476317</v>
      </c>
      <c r="H583" s="2">
        <f t="shared" si="76"/>
        <v>0.49943844361974515</v>
      </c>
      <c r="I583" s="2">
        <f t="shared" si="77"/>
        <v>33.308365924917013</v>
      </c>
    </row>
    <row r="584" spans="1:9" ht="13.5" x14ac:dyDescent="0.25">
      <c r="A584" s="3">
        <f>TITRES_STAT!B587</f>
        <v>42852</v>
      </c>
      <c r="B584" s="6">
        <f>TITRES_STAT!D587</f>
        <v>34.045900000000003</v>
      </c>
      <c r="C584" s="2">
        <f t="shared" si="81"/>
        <v>-0.46009999999999707</v>
      </c>
      <c r="D584" s="2">
        <f t="shared" si="82"/>
        <v>0</v>
      </c>
      <c r="E584" s="2">
        <f t="shared" si="83"/>
        <v>0.46009999999999707</v>
      </c>
      <c r="F584" s="2">
        <f t="shared" si="80"/>
        <v>9.0303934249046619E-2</v>
      </c>
      <c r="G584" s="2">
        <f t="shared" si="80"/>
        <v>0.21367522528585131</v>
      </c>
      <c r="H584" s="2">
        <f t="shared" si="76"/>
        <v>0.42262238932117402</v>
      </c>
      <c r="I584" s="2">
        <f t="shared" si="77"/>
        <v>29.707278086831934</v>
      </c>
    </row>
    <row r="585" spans="1:9" ht="13.5" x14ac:dyDescent="0.25">
      <c r="A585" s="3">
        <f>TITRES_STAT!B588</f>
        <v>42853</v>
      </c>
      <c r="B585" s="6">
        <f>TITRES_STAT!D588</f>
        <v>34.966099999999997</v>
      </c>
      <c r="C585" s="2">
        <f t="shared" si="81"/>
        <v>0.92019999999999413</v>
      </c>
      <c r="D585" s="2">
        <f t="shared" si="82"/>
        <v>0.92019999999999413</v>
      </c>
      <c r="E585" s="2">
        <f t="shared" si="83"/>
        <v>0</v>
      </c>
      <c r="F585" s="2">
        <f t="shared" si="80"/>
        <v>0.14958222465982859</v>
      </c>
      <c r="G585" s="2">
        <f t="shared" si="80"/>
        <v>0.1984127091940048</v>
      </c>
      <c r="H585" s="2">
        <f t="shared" si="76"/>
        <v>0.75389437132058645</v>
      </c>
      <c r="I585" s="2">
        <f t="shared" si="77"/>
        <v>42.984023647498525</v>
      </c>
    </row>
    <row r="586" spans="1:9" ht="13.5" x14ac:dyDescent="0.25">
      <c r="A586" s="3">
        <f>TITRES_STAT!B589</f>
        <v>42857</v>
      </c>
      <c r="B586" s="6">
        <f>TITRES_STAT!D589</f>
        <v>34.966099999999997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0.1388977800412694</v>
      </c>
      <c r="G586" s="2">
        <f t="shared" si="80"/>
        <v>0.18424037282300446</v>
      </c>
      <c r="H586" s="2">
        <f t="shared" si="76"/>
        <v>0.75389437132058645</v>
      </c>
      <c r="I586" s="2">
        <f t="shared" si="77"/>
        <v>42.984023647498525</v>
      </c>
    </row>
    <row r="587" spans="1:9" ht="13.5" x14ac:dyDescent="0.25">
      <c r="A587" s="3">
        <f>TITRES_STAT!B590</f>
        <v>42858</v>
      </c>
      <c r="B587" s="6">
        <f>TITRES_STAT!D590</f>
        <v>34.055100000000003</v>
      </c>
      <c r="C587" s="2">
        <f t="shared" si="81"/>
        <v>-0.91099999999999426</v>
      </c>
      <c r="D587" s="2">
        <f t="shared" si="82"/>
        <v>0</v>
      </c>
      <c r="E587" s="2">
        <f t="shared" si="83"/>
        <v>0.91099999999999426</v>
      </c>
      <c r="F587" s="2">
        <f t="shared" si="80"/>
        <v>0.12897651003832158</v>
      </c>
      <c r="G587" s="2">
        <f t="shared" si="80"/>
        <v>0.23615177476421803</v>
      </c>
      <c r="H587" s="2">
        <f t="shared" si="76"/>
        <v>0.54615939332700814</v>
      </c>
      <c r="I587" s="2">
        <f t="shared" si="77"/>
        <v>35.323615125591203</v>
      </c>
    </row>
    <row r="588" spans="1:9" ht="13.5" x14ac:dyDescent="0.25">
      <c r="A588" s="3">
        <f>TITRES_STAT!B591</f>
        <v>42859</v>
      </c>
      <c r="B588" s="6">
        <f>TITRES_STAT!D591</f>
        <v>34.975299999999997</v>
      </c>
      <c r="C588" s="2">
        <f t="shared" si="81"/>
        <v>0.92019999999999413</v>
      </c>
      <c r="D588" s="2">
        <f t="shared" si="82"/>
        <v>0.92019999999999413</v>
      </c>
      <c r="E588" s="2">
        <f t="shared" si="83"/>
        <v>0</v>
      </c>
      <c r="F588" s="2">
        <f t="shared" si="80"/>
        <v>0.18549247360701249</v>
      </c>
      <c r="G588" s="2">
        <f t="shared" si="80"/>
        <v>0.2192837908524882</v>
      </c>
      <c r="H588" s="2">
        <f t="shared" si="76"/>
        <v>0.84590143615217295</v>
      </c>
      <c r="I588" s="2">
        <f t="shared" si="77"/>
        <v>45.825926541098283</v>
      </c>
    </row>
    <row r="589" spans="1:9" ht="13.5" x14ac:dyDescent="0.25">
      <c r="A589" s="3">
        <f>TITRES_STAT!B592</f>
        <v>42860</v>
      </c>
      <c r="B589" s="6">
        <f>TITRES_STAT!D592</f>
        <v>34.975299999999997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0.17224301120651159</v>
      </c>
      <c r="G589" s="2">
        <f t="shared" si="84"/>
        <v>0.20362066293445333</v>
      </c>
      <c r="H589" s="2">
        <f t="shared" si="76"/>
        <v>0.84590143615217284</v>
      </c>
      <c r="I589" s="2">
        <f t="shared" si="77"/>
        <v>45.825926541098276</v>
      </c>
    </row>
    <row r="590" spans="1:9" ht="13.5" x14ac:dyDescent="0.25">
      <c r="A590" s="3">
        <f>TITRES_STAT!B593</f>
        <v>42863</v>
      </c>
      <c r="B590" s="6">
        <f>TITRES_STAT!D593</f>
        <v>34.975299999999997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0.15993993897747502</v>
      </c>
      <c r="G590" s="2">
        <f t="shared" si="84"/>
        <v>0.18907632986770667</v>
      </c>
      <c r="H590" s="2">
        <f t="shared" si="76"/>
        <v>0.84590143615217273</v>
      </c>
      <c r="I590" s="2">
        <f t="shared" si="77"/>
        <v>45.825926541098269</v>
      </c>
    </row>
    <row r="591" spans="1:9" ht="13.5" x14ac:dyDescent="0.25">
      <c r="A591" s="3">
        <f>TITRES_STAT!B594</f>
        <v>42864</v>
      </c>
      <c r="B591" s="6">
        <f>TITRES_STAT!D594</f>
        <v>34.506</v>
      </c>
      <c r="C591" s="2">
        <f t="shared" si="81"/>
        <v>-0.46929999999999694</v>
      </c>
      <c r="D591" s="2">
        <f t="shared" si="82"/>
        <v>0</v>
      </c>
      <c r="E591" s="2">
        <f t="shared" si="83"/>
        <v>0.46929999999999694</v>
      </c>
      <c r="F591" s="2">
        <f t="shared" si="84"/>
        <v>0.14851565762194108</v>
      </c>
      <c r="G591" s="2">
        <f t="shared" si="84"/>
        <v>0.20909230630572742</v>
      </c>
      <c r="H591" s="2">
        <f t="shared" si="76"/>
        <v>0.71028752920629568</v>
      </c>
      <c r="I591" s="2">
        <f t="shared" si="77"/>
        <v>41.530299267043333</v>
      </c>
    </row>
    <row r="592" spans="1:9" ht="13.5" x14ac:dyDescent="0.25">
      <c r="A592" s="3">
        <f>TITRES_STAT!B595</f>
        <v>42865</v>
      </c>
      <c r="B592" s="6">
        <f>TITRES_STAT!D595</f>
        <v>34.506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0.13790739636323099</v>
      </c>
      <c r="G592" s="2">
        <f t="shared" si="84"/>
        <v>0.19415714156960404</v>
      </c>
      <c r="H592" s="2">
        <f t="shared" si="76"/>
        <v>0.71028752920629556</v>
      </c>
      <c r="I592" s="2">
        <f t="shared" si="77"/>
        <v>41.530299267043326</v>
      </c>
    </row>
    <row r="593" spans="1:9" ht="13.5" x14ac:dyDescent="0.25">
      <c r="A593" s="3">
        <f>TITRES_STAT!B596</f>
        <v>42866</v>
      </c>
      <c r="B593" s="6">
        <f>TITRES_STAT!D596</f>
        <v>35.5366</v>
      </c>
      <c r="C593" s="2">
        <f t="shared" si="81"/>
        <v>1.0305999999999997</v>
      </c>
      <c r="D593" s="2">
        <f t="shared" si="82"/>
        <v>1.0305999999999997</v>
      </c>
      <c r="E593" s="2">
        <f t="shared" si="83"/>
        <v>0</v>
      </c>
      <c r="F593" s="2">
        <f t="shared" si="84"/>
        <v>0.20167115376585734</v>
      </c>
      <c r="G593" s="2">
        <f t="shared" si="84"/>
        <v>0.18028877431463233</v>
      </c>
      <c r="H593" s="2">
        <f t="shared" ref="H593:H656" si="85">F593/G593</f>
        <v>1.1186007255998611</v>
      </c>
      <c r="I593" s="2">
        <f t="shared" ref="I593:I656" si="86">IF(G593=0,100,100-(100/(1+H593)))</f>
        <v>52.799034385449865</v>
      </c>
    </row>
    <row r="594" spans="1:9" ht="13.5" x14ac:dyDescent="0.25">
      <c r="A594" s="3">
        <f>TITRES_STAT!B597</f>
        <v>42867</v>
      </c>
      <c r="B594" s="6">
        <f>TITRES_STAT!D597</f>
        <v>35.5366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0.18726607135401038</v>
      </c>
      <c r="G594" s="2">
        <f t="shared" si="84"/>
        <v>0.16741100472073003</v>
      </c>
      <c r="H594" s="2">
        <f t="shared" si="85"/>
        <v>1.1186007255998611</v>
      </c>
      <c r="I594" s="2">
        <f t="shared" si="86"/>
        <v>52.799034385449865</v>
      </c>
    </row>
    <row r="595" spans="1:9" ht="13.5" x14ac:dyDescent="0.25">
      <c r="A595" s="3">
        <f>TITRES_STAT!B598</f>
        <v>42870</v>
      </c>
      <c r="B595" s="6">
        <f>TITRES_STAT!D598</f>
        <v>35.426200000000001</v>
      </c>
      <c r="C595" s="2">
        <f t="shared" si="81"/>
        <v>-0.1103999999999985</v>
      </c>
      <c r="D595" s="2">
        <f t="shared" si="82"/>
        <v>0</v>
      </c>
      <c r="E595" s="2">
        <f t="shared" si="83"/>
        <v>0.1103999999999985</v>
      </c>
      <c r="F595" s="2">
        <f t="shared" si="84"/>
        <v>0.1738899234001525</v>
      </c>
      <c r="G595" s="2">
        <f t="shared" si="84"/>
        <v>0.16333879009782065</v>
      </c>
      <c r="H595" s="2">
        <f t="shared" si="85"/>
        <v>1.0645966172273773</v>
      </c>
      <c r="I595" s="2">
        <f t="shared" si="86"/>
        <v>51.564388333497483</v>
      </c>
    </row>
    <row r="596" spans="1:9" ht="13.5" x14ac:dyDescent="0.25">
      <c r="A596" s="3">
        <f>TITRES_STAT!B599</f>
        <v>42871</v>
      </c>
      <c r="B596" s="6">
        <f>TITRES_STAT!D599</f>
        <v>35.426200000000001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0.16146921458585589</v>
      </c>
      <c r="G596" s="2">
        <f t="shared" si="84"/>
        <v>0.15167173366226203</v>
      </c>
      <c r="H596" s="2">
        <f t="shared" si="85"/>
        <v>1.0645966172273773</v>
      </c>
      <c r="I596" s="2">
        <f t="shared" si="86"/>
        <v>51.564388333497483</v>
      </c>
    </row>
    <row r="597" spans="1:9" ht="13.5" x14ac:dyDescent="0.25">
      <c r="A597" s="3">
        <f>TITRES_STAT!B600</f>
        <v>42872</v>
      </c>
      <c r="B597" s="6">
        <f>TITRES_STAT!D600</f>
        <v>35.426200000000001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0.14993569925829475</v>
      </c>
      <c r="G597" s="2">
        <f t="shared" si="84"/>
        <v>0.14083803840067188</v>
      </c>
      <c r="H597" s="2">
        <f t="shared" si="85"/>
        <v>1.0645966172273773</v>
      </c>
      <c r="I597" s="2">
        <f t="shared" si="86"/>
        <v>51.564388333497483</v>
      </c>
    </row>
    <row r="598" spans="1:9" ht="13.5" x14ac:dyDescent="0.25">
      <c r="A598" s="3">
        <f>TITRES_STAT!B601</f>
        <v>42873</v>
      </c>
      <c r="B598" s="6">
        <f>TITRES_STAT!D601</f>
        <v>35.426200000000001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0.13922600645413083</v>
      </c>
      <c r="G598" s="2">
        <f t="shared" si="84"/>
        <v>0.13077817851490961</v>
      </c>
      <c r="H598" s="2">
        <f t="shared" si="85"/>
        <v>1.0645966172273771</v>
      </c>
      <c r="I598" s="2">
        <f t="shared" si="86"/>
        <v>51.564388333497469</v>
      </c>
    </row>
    <row r="599" spans="1:9" ht="13.5" x14ac:dyDescent="0.25">
      <c r="A599" s="3">
        <f>TITRES_STAT!B602</f>
        <v>42874</v>
      </c>
      <c r="B599" s="6">
        <f>TITRES_STAT!D602</f>
        <v>35.426200000000001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0.12928129170740718</v>
      </c>
      <c r="G599" s="2">
        <f t="shared" si="84"/>
        <v>0.12143688004955892</v>
      </c>
      <c r="H599" s="2">
        <f t="shared" si="85"/>
        <v>1.0645966172273771</v>
      </c>
      <c r="I599" s="2">
        <f t="shared" si="86"/>
        <v>51.564388333497469</v>
      </c>
    </row>
    <row r="600" spans="1:9" ht="13.5" x14ac:dyDescent="0.25">
      <c r="A600" s="3">
        <f>TITRES_STAT!B603</f>
        <v>42877</v>
      </c>
      <c r="B600" s="6">
        <f>TITRES_STAT!D603</f>
        <v>35.426200000000001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0.12004691372830667</v>
      </c>
      <c r="G600" s="2">
        <f t="shared" si="84"/>
        <v>0.11276281718887614</v>
      </c>
      <c r="H600" s="2">
        <f t="shared" si="85"/>
        <v>1.0645966172273771</v>
      </c>
      <c r="I600" s="2">
        <f t="shared" si="86"/>
        <v>51.564388333497469</v>
      </c>
    </row>
    <row r="601" spans="1:9" ht="13.5" x14ac:dyDescent="0.25">
      <c r="A601" s="3">
        <f>TITRES_STAT!B604</f>
        <v>42878</v>
      </c>
      <c r="B601" s="6">
        <f>TITRES_STAT!D604</f>
        <v>35.426200000000001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0.11147213417628477</v>
      </c>
      <c r="G601" s="2">
        <f t="shared" si="84"/>
        <v>0.10470833024681356</v>
      </c>
      <c r="H601" s="2">
        <f t="shared" si="85"/>
        <v>1.0645966172273771</v>
      </c>
      <c r="I601" s="2">
        <f t="shared" si="86"/>
        <v>51.564388333497469</v>
      </c>
    </row>
    <row r="602" spans="1:9" ht="13.5" x14ac:dyDescent="0.25">
      <c r="A602" s="3">
        <f>TITRES_STAT!B605</f>
        <v>42879</v>
      </c>
      <c r="B602" s="6">
        <f>TITRES_STAT!D605</f>
        <v>35.426200000000001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0.10350983887797871</v>
      </c>
      <c r="G602" s="2">
        <f t="shared" si="84"/>
        <v>9.7229163800612597E-2</v>
      </c>
      <c r="H602" s="2">
        <f t="shared" si="85"/>
        <v>1.0645966172273771</v>
      </c>
      <c r="I602" s="2">
        <f t="shared" si="86"/>
        <v>51.564388333497469</v>
      </c>
    </row>
    <row r="603" spans="1:9" ht="13.5" x14ac:dyDescent="0.25">
      <c r="A603" s="3">
        <f>TITRES_STAT!B606</f>
        <v>42880</v>
      </c>
      <c r="B603" s="6">
        <f>TITRES_STAT!D606</f>
        <v>35.407800000000002</v>
      </c>
      <c r="C603" s="2">
        <f t="shared" si="81"/>
        <v>-1.839999999999975E-2</v>
      </c>
      <c r="D603" s="2">
        <f t="shared" si="82"/>
        <v>0</v>
      </c>
      <c r="E603" s="2">
        <f t="shared" si="83"/>
        <v>1.839999999999975E-2</v>
      </c>
      <c r="F603" s="2">
        <f t="shared" si="84"/>
        <v>9.6116278958123094E-2</v>
      </c>
      <c r="G603" s="2">
        <f t="shared" si="84"/>
        <v>9.1598509243425968E-2</v>
      </c>
      <c r="H603" s="2">
        <f t="shared" si="85"/>
        <v>1.0493214327614329</v>
      </c>
      <c r="I603" s="2">
        <f t="shared" si="86"/>
        <v>51.203360096980319</v>
      </c>
    </row>
    <row r="604" spans="1:9" ht="13.5" x14ac:dyDescent="0.25">
      <c r="A604" s="3">
        <f>TITRES_STAT!B607</f>
        <v>42881</v>
      </c>
      <c r="B604" s="6">
        <f>TITRES_STAT!D607</f>
        <v>35.481400000000001</v>
      </c>
      <c r="C604" s="2">
        <f t="shared" si="81"/>
        <v>7.3599999999999E-2</v>
      </c>
      <c r="D604" s="2">
        <f t="shared" si="82"/>
        <v>7.3599999999999E-2</v>
      </c>
      <c r="E604" s="2">
        <f t="shared" si="83"/>
        <v>0</v>
      </c>
      <c r="F604" s="2">
        <f t="shared" si="84"/>
        <v>9.4507973318257096E-2</v>
      </c>
      <c r="G604" s="2">
        <f t="shared" si="84"/>
        <v>8.5055758583181262E-2</v>
      </c>
      <c r="H604" s="2">
        <f t="shared" si="85"/>
        <v>1.1111296271119837</v>
      </c>
      <c r="I604" s="2">
        <f t="shared" si="86"/>
        <v>52.631994399699856</v>
      </c>
    </row>
    <row r="605" spans="1:9" ht="13.5" x14ac:dyDescent="0.25">
      <c r="A605" s="3">
        <f>TITRES_STAT!B608</f>
        <v>42884</v>
      </c>
      <c r="B605" s="6">
        <f>TITRES_STAT!D608</f>
        <v>35.481400000000001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8.775740379552445E-2</v>
      </c>
      <c r="G605" s="2">
        <f t="shared" si="87"/>
        <v>7.898034725581117E-2</v>
      </c>
      <c r="H605" s="2">
        <f t="shared" si="85"/>
        <v>1.1111296271119837</v>
      </c>
      <c r="I605" s="2">
        <f t="shared" si="86"/>
        <v>52.631994399699856</v>
      </c>
    </row>
    <row r="606" spans="1:9" ht="13.5" x14ac:dyDescent="0.25">
      <c r="A606" s="3">
        <f>TITRES_STAT!B609</f>
        <v>42885</v>
      </c>
      <c r="B606" s="6">
        <f>TITRES_STAT!D609</f>
        <v>35.426200000000001</v>
      </c>
      <c r="C606" s="2">
        <f t="shared" si="81"/>
        <v>-5.519999999999925E-2</v>
      </c>
      <c r="D606" s="2">
        <f t="shared" si="82"/>
        <v>0</v>
      </c>
      <c r="E606" s="2">
        <f t="shared" si="83"/>
        <v>5.519999999999925E-2</v>
      </c>
      <c r="F606" s="2">
        <f t="shared" si="87"/>
        <v>8.1489017810129849E-2</v>
      </c>
      <c r="G606" s="2">
        <f t="shared" si="87"/>
        <v>7.7281751023253173E-2</v>
      </c>
      <c r="H606" s="2">
        <f t="shared" si="85"/>
        <v>1.0544406244834017</v>
      </c>
      <c r="I606" s="2">
        <f t="shared" si="86"/>
        <v>51.324950057806873</v>
      </c>
    </row>
    <row r="607" spans="1:9" ht="13.5" x14ac:dyDescent="0.25">
      <c r="A607" s="3">
        <f>TITRES_STAT!B610</f>
        <v>42886</v>
      </c>
      <c r="B607" s="6">
        <f>TITRES_STAT!D610</f>
        <v>35.426200000000001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7.5668373680834858E-2</v>
      </c>
      <c r="G607" s="2">
        <f t="shared" si="87"/>
        <v>7.1761625950163666E-2</v>
      </c>
      <c r="H607" s="2">
        <f t="shared" si="85"/>
        <v>1.0544406244834017</v>
      </c>
      <c r="I607" s="2">
        <f t="shared" si="86"/>
        <v>51.324950057806873</v>
      </c>
    </row>
    <row r="608" spans="1:9" ht="13.5" x14ac:dyDescent="0.25">
      <c r="A608" s="3">
        <f>TITRES_STAT!B611</f>
        <v>42887</v>
      </c>
      <c r="B608" s="6">
        <f>TITRES_STAT!D611</f>
        <v>35.426200000000001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7.0263489846489516E-2</v>
      </c>
      <c r="G608" s="2">
        <f t="shared" si="87"/>
        <v>6.6635795525151975E-2</v>
      </c>
      <c r="H608" s="2">
        <f t="shared" si="85"/>
        <v>1.0544406244834017</v>
      </c>
      <c r="I608" s="2">
        <f t="shared" si="86"/>
        <v>51.324950057806873</v>
      </c>
    </row>
    <row r="609" spans="1:9" ht="13.5" x14ac:dyDescent="0.25">
      <c r="A609" s="3">
        <f>TITRES_STAT!B612</f>
        <v>42888</v>
      </c>
      <c r="B609" s="6">
        <f>TITRES_STAT!D612</f>
        <v>35.886299999999999</v>
      </c>
      <c r="C609" s="2">
        <f t="shared" si="81"/>
        <v>0.46009999999999707</v>
      </c>
      <c r="D609" s="2">
        <f t="shared" si="82"/>
        <v>0.46009999999999707</v>
      </c>
      <c r="E609" s="2">
        <f t="shared" si="83"/>
        <v>0</v>
      </c>
      <c r="F609" s="2">
        <f t="shared" si="87"/>
        <v>9.8108954857454328E-2</v>
      </c>
      <c r="G609" s="2">
        <f t="shared" si="87"/>
        <v>6.1876095844783978E-2</v>
      </c>
      <c r="H609" s="2">
        <f t="shared" si="85"/>
        <v>1.5855711889702993</v>
      </c>
      <c r="I609" s="2">
        <f t="shared" si="86"/>
        <v>61.323826461794354</v>
      </c>
    </row>
    <row r="610" spans="1:9" ht="13.5" x14ac:dyDescent="0.25">
      <c r="A610" s="3">
        <f>TITRES_STAT!B613</f>
        <v>42891</v>
      </c>
      <c r="B610" s="6">
        <f>TITRES_STAT!D613</f>
        <v>35.886299999999999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9.1101172367636166E-2</v>
      </c>
      <c r="G610" s="2">
        <f t="shared" si="87"/>
        <v>5.7456374713013694E-2</v>
      </c>
      <c r="H610" s="2">
        <f t="shared" si="85"/>
        <v>1.5855711889702993</v>
      </c>
      <c r="I610" s="2">
        <f t="shared" si="86"/>
        <v>61.323826461794354</v>
      </c>
    </row>
    <row r="611" spans="1:9" ht="13.5" x14ac:dyDescent="0.25">
      <c r="A611" s="3">
        <f>TITRES_STAT!B614</f>
        <v>42892</v>
      </c>
      <c r="B611" s="6">
        <f>TITRES_STAT!D614</f>
        <v>35.886299999999999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8.4593945769947859E-2</v>
      </c>
      <c r="G611" s="2">
        <f t="shared" si="87"/>
        <v>5.3352347947798431E-2</v>
      </c>
      <c r="H611" s="2">
        <f t="shared" si="85"/>
        <v>1.5855711889702993</v>
      </c>
      <c r="I611" s="2">
        <f t="shared" si="86"/>
        <v>61.323826461794354</v>
      </c>
    </row>
    <row r="612" spans="1:9" ht="13.5" x14ac:dyDescent="0.25">
      <c r="A612" s="3">
        <f>TITRES_STAT!B615</f>
        <v>42893</v>
      </c>
      <c r="B612" s="6">
        <f>TITRES_STAT!D615</f>
        <v>35.426200000000001</v>
      </c>
      <c r="C612" s="2">
        <f t="shared" si="81"/>
        <v>-0.46009999999999707</v>
      </c>
      <c r="D612" s="2">
        <f t="shared" si="82"/>
        <v>0</v>
      </c>
      <c r="E612" s="2">
        <f t="shared" si="83"/>
        <v>0.46009999999999707</v>
      </c>
      <c r="F612" s="2">
        <f t="shared" si="87"/>
        <v>7.8551521072094441E-2</v>
      </c>
      <c r="G612" s="2">
        <f t="shared" si="87"/>
        <v>8.2405751665812627E-2</v>
      </c>
      <c r="H612" s="2">
        <f t="shared" si="85"/>
        <v>0.95322862159732991</v>
      </c>
      <c r="I612" s="2">
        <f t="shared" si="86"/>
        <v>48.802716233893271</v>
      </c>
    </row>
    <row r="613" spans="1:9" ht="13.5" x14ac:dyDescent="0.25">
      <c r="A613" s="3">
        <f>TITRES_STAT!B616</f>
        <v>42894</v>
      </c>
      <c r="B613" s="6">
        <f>TITRES_STAT!D616</f>
        <v>34.377200000000002</v>
      </c>
      <c r="C613" s="2">
        <f t="shared" si="81"/>
        <v>-1.0489999999999995</v>
      </c>
      <c r="D613" s="2">
        <f t="shared" si="82"/>
        <v>0</v>
      </c>
      <c r="E613" s="2">
        <f t="shared" si="83"/>
        <v>1.0489999999999995</v>
      </c>
      <c r="F613" s="2">
        <f t="shared" si="87"/>
        <v>7.2940698138373408E-2</v>
      </c>
      <c r="G613" s="2">
        <f t="shared" si="87"/>
        <v>0.15144819797539741</v>
      </c>
      <c r="H613" s="2">
        <f t="shared" si="85"/>
        <v>0.481621433027698</v>
      </c>
      <c r="I613" s="2">
        <f t="shared" si="86"/>
        <v>32.506375940006691</v>
      </c>
    </row>
    <row r="614" spans="1:9" ht="13.5" x14ac:dyDescent="0.25">
      <c r="A614" s="3">
        <f>TITRES_STAT!B617</f>
        <v>42895</v>
      </c>
      <c r="B614" s="6">
        <f>TITRES_STAT!D617</f>
        <v>35.407800000000002</v>
      </c>
      <c r="C614" s="2">
        <f t="shared" si="81"/>
        <v>1.0305999999999997</v>
      </c>
      <c r="D614" s="2">
        <f t="shared" si="82"/>
        <v>1.0305999999999997</v>
      </c>
      <c r="E614" s="2">
        <f t="shared" si="83"/>
        <v>0</v>
      </c>
      <c r="F614" s="2">
        <f t="shared" si="87"/>
        <v>0.14134493398563244</v>
      </c>
      <c r="G614" s="2">
        <f t="shared" si="87"/>
        <v>0.1406304695485833</v>
      </c>
      <c r="H614" s="2">
        <f t="shared" si="85"/>
        <v>1.0050804383953389</v>
      </c>
      <c r="I614" s="2">
        <f t="shared" si="86"/>
        <v>50.12668914169361</v>
      </c>
    </row>
    <row r="615" spans="1:9" ht="13.5" x14ac:dyDescent="0.25">
      <c r="A615" s="3">
        <f>TITRES_STAT!B618</f>
        <v>42898</v>
      </c>
      <c r="B615" s="6">
        <f>TITRES_STAT!D618</f>
        <v>35.407800000000002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0.13124886727237298</v>
      </c>
      <c r="G615" s="2">
        <f t="shared" si="87"/>
        <v>0.13058543600939879</v>
      </c>
      <c r="H615" s="2">
        <f t="shared" si="85"/>
        <v>1.0050804383953387</v>
      </c>
      <c r="I615" s="2">
        <f t="shared" si="86"/>
        <v>50.126689141693603</v>
      </c>
    </row>
    <row r="616" spans="1:9" ht="13.5" x14ac:dyDescent="0.25">
      <c r="A616" s="3">
        <f>TITRES_STAT!B619</f>
        <v>42899</v>
      </c>
      <c r="B616" s="6">
        <f>TITRES_STAT!D619</f>
        <v>35.407800000000002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0.12187394818148919</v>
      </c>
      <c r="G616" s="2">
        <f t="shared" si="87"/>
        <v>0.12125790486587031</v>
      </c>
      <c r="H616" s="2">
        <f t="shared" si="85"/>
        <v>1.0050804383953387</v>
      </c>
      <c r="I616" s="2">
        <f t="shared" si="86"/>
        <v>50.126689141693603</v>
      </c>
    </row>
    <row r="617" spans="1:9" ht="13.5" x14ac:dyDescent="0.25">
      <c r="A617" s="3">
        <f>TITRES_STAT!B620</f>
        <v>42900</v>
      </c>
      <c r="B617" s="6">
        <f>TITRES_STAT!D620</f>
        <v>35.334200000000003</v>
      </c>
      <c r="C617" s="2">
        <f t="shared" si="81"/>
        <v>-7.3599999999999E-2</v>
      </c>
      <c r="D617" s="2">
        <f t="shared" si="82"/>
        <v>0</v>
      </c>
      <c r="E617" s="2">
        <f t="shared" si="83"/>
        <v>7.3599999999999E-2</v>
      </c>
      <c r="F617" s="2">
        <f t="shared" si="87"/>
        <v>0.11316866616852568</v>
      </c>
      <c r="G617" s="2">
        <f t="shared" si="87"/>
        <v>0.11785376880402235</v>
      </c>
      <c r="H617" s="2">
        <f t="shared" si="85"/>
        <v>0.96024647592486012</v>
      </c>
      <c r="I617" s="2">
        <f t="shared" si="86"/>
        <v>48.986007000563951</v>
      </c>
    </row>
    <row r="618" spans="1:9" ht="13.5" x14ac:dyDescent="0.25">
      <c r="A618" s="3">
        <f>TITRES_STAT!B621</f>
        <v>42901</v>
      </c>
      <c r="B618" s="6">
        <f>TITRES_STAT!D621</f>
        <v>35.407800000000002</v>
      </c>
      <c r="C618" s="2">
        <f t="shared" si="81"/>
        <v>7.3599999999999E-2</v>
      </c>
      <c r="D618" s="2">
        <f t="shared" si="82"/>
        <v>7.3599999999999E-2</v>
      </c>
      <c r="E618" s="2">
        <f t="shared" si="83"/>
        <v>0</v>
      </c>
      <c r="F618" s="2">
        <f t="shared" si="87"/>
        <v>0.11034233287077377</v>
      </c>
      <c r="G618" s="2">
        <f t="shared" si="87"/>
        <v>0.10943564246087789</v>
      </c>
      <c r="H618" s="2">
        <f t="shared" si="85"/>
        <v>1.0082851472290668</v>
      </c>
      <c r="I618" s="2">
        <f t="shared" si="86"/>
        <v>50.206274174772901</v>
      </c>
    </row>
    <row r="619" spans="1:9" ht="13.5" x14ac:dyDescent="0.25">
      <c r="A619" s="3">
        <f>TITRES_STAT!B622</f>
        <v>42902</v>
      </c>
      <c r="B619" s="6">
        <f>TITRES_STAT!D622</f>
        <v>35.407800000000002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0.1024607376657185</v>
      </c>
      <c r="G619" s="2">
        <f t="shared" si="87"/>
        <v>0.10161881085652946</v>
      </c>
      <c r="H619" s="2">
        <f t="shared" si="85"/>
        <v>1.0082851472290668</v>
      </c>
      <c r="I619" s="2">
        <f t="shared" si="86"/>
        <v>50.206274174772901</v>
      </c>
    </row>
    <row r="620" spans="1:9" ht="13.5" x14ac:dyDescent="0.25">
      <c r="A620" s="3">
        <f>TITRES_STAT!B623</f>
        <v>42905</v>
      </c>
      <c r="B620" s="6">
        <f>TITRES_STAT!D623</f>
        <v>35.407800000000002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9.5142113546738613E-2</v>
      </c>
      <c r="G620" s="2">
        <f t="shared" si="87"/>
        <v>9.4360324366777354E-2</v>
      </c>
      <c r="H620" s="2">
        <f t="shared" si="85"/>
        <v>1.0082851472290668</v>
      </c>
      <c r="I620" s="2">
        <f t="shared" si="86"/>
        <v>50.206274174772901</v>
      </c>
    </row>
    <row r="621" spans="1:9" ht="13.5" x14ac:dyDescent="0.25">
      <c r="A621" s="3">
        <f>TITRES_STAT!B624</f>
        <v>42906</v>
      </c>
      <c r="B621" s="6">
        <f>TITRES_STAT!D624</f>
        <v>35.407800000000002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8.834624829340014E-2</v>
      </c>
      <c r="G621" s="2">
        <f t="shared" si="88"/>
        <v>8.7620301197721823E-2</v>
      </c>
      <c r="H621" s="2">
        <f t="shared" si="85"/>
        <v>1.008285147229067</v>
      </c>
      <c r="I621" s="2">
        <f t="shared" si="86"/>
        <v>50.206274174772901</v>
      </c>
    </row>
    <row r="622" spans="1:9" ht="13.5" x14ac:dyDescent="0.25">
      <c r="A622" s="3">
        <f>TITRES_STAT!B625</f>
        <v>42907</v>
      </c>
      <c r="B622" s="6">
        <f>TITRES_STAT!D625</f>
        <v>35.407800000000002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8.203580198672869E-2</v>
      </c>
      <c r="G622" s="2">
        <f t="shared" si="88"/>
        <v>8.1361708255027407E-2</v>
      </c>
      <c r="H622" s="2">
        <f t="shared" si="85"/>
        <v>1.0082851472290668</v>
      </c>
      <c r="I622" s="2">
        <f t="shared" si="86"/>
        <v>50.206274174772901</v>
      </c>
    </row>
    <row r="623" spans="1:9" ht="13.5" x14ac:dyDescent="0.25">
      <c r="A623" s="3">
        <f>TITRES_STAT!B626</f>
        <v>42908</v>
      </c>
      <c r="B623" s="6">
        <f>TITRES_STAT!D626</f>
        <v>35.407800000000002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7.6176101844819502E-2</v>
      </c>
      <c r="G623" s="2">
        <f t="shared" si="88"/>
        <v>7.5550157665382603E-2</v>
      </c>
      <c r="H623" s="2">
        <f t="shared" si="85"/>
        <v>1.0082851472290668</v>
      </c>
      <c r="I623" s="2">
        <f t="shared" si="86"/>
        <v>50.206274174772901</v>
      </c>
    </row>
    <row r="624" spans="1:9" ht="13.5" x14ac:dyDescent="0.25">
      <c r="A624" s="3">
        <f>TITRES_STAT!B627</f>
        <v>42909</v>
      </c>
      <c r="B624" s="6">
        <f>TITRES_STAT!D627</f>
        <v>35.407800000000002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7.0734951713046681E-2</v>
      </c>
      <c r="G624" s="2">
        <f t="shared" si="88"/>
        <v>7.0153717832140985E-2</v>
      </c>
      <c r="H624" s="2">
        <f t="shared" si="85"/>
        <v>1.0082851472290668</v>
      </c>
      <c r="I624" s="2">
        <f t="shared" si="86"/>
        <v>50.206274174772901</v>
      </c>
    </row>
    <row r="625" spans="1:9" ht="13.5" x14ac:dyDescent="0.25">
      <c r="A625" s="3">
        <f>TITRES_STAT!B628</f>
        <v>42914</v>
      </c>
      <c r="B625" s="6">
        <f>TITRES_STAT!D628</f>
        <v>35.407800000000002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6.5682455162114781E-2</v>
      </c>
      <c r="G625" s="2">
        <f t="shared" si="88"/>
        <v>6.5142737986988067E-2</v>
      </c>
      <c r="H625" s="2">
        <f t="shared" si="85"/>
        <v>1.0082851472290668</v>
      </c>
      <c r="I625" s="2">
        <f t="shared" si="86"/>
        <v>50.206274174772901</v>
      </c>
    </row>
    <row r="626" spans="1:9" ht="13.5" x14ac:dyDescent="0.25">
      <c r="A626" s="3">
        <f>TITRES_STAT!B629</f>
        <v>42915</v>
      </c>
      <c r="B626" s="6">
        <f>TITRES_STAT!D629</f>
        <v>34.349600000000002</v>
      </c>
      <c r="C626" s="2">
        <f t="shared" si="81"/>
        <v>-1.0581999999999994</v>
      </c>
      <c r="D626" s="2">
        <f t="shared" si="82"/>
        <v>0</v>
      </c>
      <c r="E626" s="2">
        <f t="shared" si="83"/>
        <v>1.0581999999999994</v>
      </c>
      <c r="F626" s="2">
        <f t="shared" si="88"/>
        <v>6.0990851221963724E-2</v>
      </c>
      <c r="G626" s="2">
        <f t="shared" si="88"/>
        <v>0.13607539955934603</v>
      </c>
      <c r="H626" s="2">
        <f t="shared" si="85"/>
        <v>0.44821364787074552</v>
      </c>
      <c r="I626" s="2">
        <f t="shared" si="86"/>
        <v>30.949414717209521</v>
      </c>
    </row>
    <row r="627" spans="1:9" ht="13.5" x14ac:dyDescent="0.25">
      <c r="A627" s="3">
        <f>TITRES_STAT!B630</f>
        <v>42916</v>
      </c>
      <c r="B627" s="6">
        <f>TITRES_STAT!D630</f>
        <v>33.401800000000001</v>
      </c>
      <c r="C627" s="2">
        <f t="shared" si="81"/>
        <v>-0.94780000000000086</v>
      </c>
      <c r="D627" s="2">
        <f t="shared" si="82"/>
        <v>0</v>
      </c>
      <c r="E627" s="2">
        <f t="shared" si="83"/>
        <v>0.94780000000000086</v>
      </c>
      <c r="F627" s="2">
        <f t="shared" si="88"/>
        <v>5.6634361848966315E-2</v>
      </c>
      <c r="G627" s="2">
        <f t="shared" si="88"/>
        <v>0.19405572816224995</v>
      </c>
      <c r="H627" s="2">
        <f t="shared" si="85"/>
        <v>0.29184586502705212</v>
      </c>
      <c r="I627" s="2">
        <f t="shared" si="86"/>
        <v>22.59138438477261</v>
      </c>
    </row>
    <row r="628" spans="1:9" ht="13.5" x14ac:dyDescent="0.25">
      <c r="A628" s="3">
        <f>TITRES_STAT!B631</f>
        <v>42919</v>
      </c>
      <c r="B628" s="6">
        <f>TITRES_STAT!D631</f>
        <v>33.429400000000001</v>
      </c>
      <c r="C628" s="2">
        <f t="shared" si="81"/>
        <v>2.7599999999999625E-2</v>
      </c>
      <c r="D628" s="2">
        <f t="shared" si="82"/>
        <v>2.7599999999999625E-2</v>
      </c>
      <c r="E628" s="2">
        <f t="shared" si="83"/>
        <v>0</v>
      </c>
      <c r="F628" s="2">
        <f t="shared" si="88"/>
        <v>5.4560478859754409E-2</v>
      </c>
      <c r="G628" s="2">
        <f t="shared" si="88"/>
        <v>0.18019460472208923</v>
      </c>
      <c r="H628" s="2">
        <f t="shared" si="85"/>
        <v>0.30278641773932141</v>
      </c>
      <c r="I628" s="2">
        <f t="shared" si="86"/>
        <v>23.241447225458174</v>
      </c>
    </row>
    <row r="629" spans="1:9" ht="13.5" x14ac:dyDescent="0.25">
      <c r="A629" s="3">
        <f>TITRES_STAT!B632</f>
        <v>42920</v>
      </c>
      <c r="B629" s="6">
        <f>TITRES_STAT!D632</f>
        <v>34.045900000000003</v>
      </c>
      <c r="C629" s="2">
        <f t="shared" si="81"/>
        <v>0.61650000000000205</v>
      </c>
      <c r="D629" s="2">
        <f t="shared" si="82"/>
        <v>0.61650000000000205</v>
      </c>
      <c r="E629" s="2">
        <f t="shared" si="83"/>
        <v>0</v>
      </c>
      <c r="F629" s="2">
        <f t="shared" si="88"/>
        <v>9.4699016084057813E-2</v>
      </c>
      <c r="G629" s="2">
        <f t="shared" si="88"/>
        <v>0.16732356152765429</v>
      </c>
      <c r="H629" s="2">
        <f t="shared" si="85"/>
        <v>0.56596342570921487</v>
      </c>
      <c r="I629" s="2">
        <f t="shared" si="86"/>
        <v>36.141548162460673</v>
      </c>
    </row>
    <row r="630" spans="1:9" ht="13.5" x14ac:dyDescent="0.25">
      <c r="A630" s="3">
        <f>TITRES_STAT!B633</f>
        <v>42921</v>
      </c>
      <c r="B630" s="6">
        <f>TITRES_STAT!D633</f>
        <v>34.229999999999997</v>
      </c>
      <c r="C630" s="2">
        <f t="shared" si="81"/>
        <v>0.18409999999999371</v>
      </c>
      <c r="D630" s="2">
        <f t="shared" si="82"/>
        <v>0.18409999999999371</v>
      </c>
      <c r="E630" s="2">
        <f t="shared" si="83"/>
        <v>0</v>
      </c>
      <c r="F630" s="2">
        <f t="shared" si="88"/>
        <v>0.1010848006494818</v>
      </c>
      <c r="G630" s="2">
        <f t="shared" si="88"/>
        <v>0.15537187856139328</v>
      </c>
      <c r="H630" s="2">
        <f t="shared" si="85"/>
        <v>0.65059907613551438</v>
      </c>
      <c r="I630" s="2">
        <f t="shared" si="86"/>
        <v>39.41593604055187</v>
      </c>
    </row>
    <row r="631" spans="1:9" ht="13.5" x14ac:dyDescent="0.25">
      <c r="A631" s="3">
        <f>TITRES_STAT!B634</f>
        <v>42922</v>
      </c>
      <c r="B631" s="6">
        <f>TITRES_STAT!D634</f>
        <v>34.229999999999997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9.3864457745947399E-2</v>
      </c>
      <c r="G631" s="2">
        <f t="shared" si="88"/>
        <v>0.14427388723557949</v>
      </c>
      <c r="H631" s="2">
        <f t="shared" si="85"/>
        <v>0.65059907613551438</v>
      </c>
      <c r="I631" s="2">
        <f t="shared" si="86"/>
        <v>39.41593604055187</v>
      </c>
    </row>
    <row r="632" spans="1:9" ht="13.5" x14ac:dyDescent="0.25">
      <c r="A632" s="3">
        <f>TITRES_STAT!B635</f>
        <v>42923</v>
      </c>
      <c r="B632" s="6">
        <f>TITRES_STAT!D635</f>
        <v>34.045900000000003</v>
      </c>
      <c r="C632" s="2">
        <f t="shared" si="81"/>
        <v>-0.18409999999999371</v>
      </c>
      <c r="D632" s="2">
        <f t="shared" si="82"/>
        <v>0</v>
      </c>
      <c r="E632" s="2">
        <f t="shared" si="83"/>
        <v>0.18409999999999371</v>
      </c>
      <c r="F632" s="2">
        <f t="shared" si="88"/>
        <v>8.7159853621236877E-2</v>
      </c>
      <c r="G632" s="2">
        <f t="shared" si="88"/>
        <v>0.14711860957589479</v>
      </c>
      <c r="H632" s="2">
        <f t="shared" si="85"/>
        <v>0.59244614853618027</v>
      </c>
      <c r="I632" s="2">
        <f t="shared" si="86"/>
        <v>37.203527986222511</v>
      </c>
    </row>
    <row r="633" spans="1:9" ht="13.5" x14ac:dyDescent="0.25">
      <c r="A633" s="3">
        <f>TITRES_STAT!B636</f>
        <v>42926</v>
      </c>
      <c r="B633" s="6">
        <f>TITRES_STAT!D636</f>
        <v>34.045900000000003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8.0934149791148532E-2</v>
      </c>
      <c r="G633" s="2">
        <f t="shared" si="88"/>
        <v>0.13661013746333087</v>
      </c>
      <c r="H633" s="2">
        <f t="shared" si="85"/>
        <v>0.59244614853618038</v>
      </c>
      <c r="I633" s="2">
        <f t="shared" si="86"/>
        <v>37.203527986222518</v>
      </c>
    </row>
    <row r="634" spans="1:9" ht="13.5" x14ac:dyDescent="0.25">
      <c r="A634" s="3">
        <f>TITRES_STAT!B637</f>
        <v>42927</v>
      </c>
      <c r="B634" s="6">
        <f>TITRES_STAT!D637</f>
        <v>34.045900000000003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7.5153139091780785E-2</v>
      </c>
      <c r="G634" s="2">
        <f t="shared" si="88"/>
        <v>0.12685227050166439</v>
      </c>
      <c r="H634" s="2">
        <f t="shared" si="85"/>
        <v>0.59244614853618027</v>
      </c>
      <c r="I634" s="2">
        <f t="shared" si="86"/>
        <v>37.203527986222511</v>
      </c>
    </row>
    <row r="635" spans="1:9" ht="13.5" x14ac:dyDescent="0.25">
      <c r="A635" s="3">
        <f>TITRES_STAT!B638</f>
        <v>42928</v>
      </c>
      <c r="B635" s="6">
        <f>TITRES_STAT!D638</f>
        <v>34.968800000000002</v>
      </c>
      <c r="C635" s="2">
        <f t="shared" si="81"/>
        <v>0.9228999999999985</v>
      </c>
      <c r="D635" s="2">
        <f t="shared" si="82"/>
        <v>0.9228999999999985</v>
      </c>
      <c r="E635" s="2">
        <f t="shared" si="83"/>
        <v>0</v>
      </c>
      <c r="F635" s="2">
        <f t="shared" si="88"/>
        <v>0.13570648629951063</v>
      </c>
      <c r="G635" s="2">
        <f t="shared" si="88"/>
        <v>0.1177913940372598</v>
      </c>
      <c r="H635" s="2">
        <f t="shared" si="85"/>
        <v>1.1520916906423904</v>
      </c>
      <c r="I635" s="2">
        <f t="shared" si="86"/>
        <v>53.533578316010122</v>
      </c>
    </row>
    <row r="636" spans="1:9" ht="13.5" x14ac:dyDescent="0.25">
      <c r="A636" s="3">
        <f>TITRES_STAT!B639</f>
        <v>42929</v>
      </c>
      <c r="B636" s="6">
        <f>TITRES_STAT!D639</f>
        <v>34.968800000000002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0.12601316584954558</v>
      </c>
      <c r="G636" s="2">
        <f t="shared" si="88"/>
        <v>0.10937772303459838</v>
      </c>
      <c r="H636" s="2">
        <f t="shared" si="85"/>
        <v>1.1520916906423906</v>
      </c>
      <c r="I636" s="2">
        <f t="shared" si="86"/>
        <v>53.533578316010136</v>
      </c>
    </row>
    <row r="637" spans="1:9" ht="13.5" x14ac:dyDescent="0.25">
      <c r="A637" s="3">
        <f>TITRES_STAT!B640</f>
        <v>42930</v>
      </c>
      <c r="B637" s="6">
        <f>TITRES_STAT!D640</f>
        <v>34.968800000000002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0.11701222543172089</v>
      </c>
      <c r="G637" s="2">
        <f t="shared" si="89"/>
        <v>0.10156502853212705</v>
      </c>
      <c r="H637" s="2">
        <f t="shared" si="85"/>
        <v>1.1520916906423906</v>
      </c>
      <c r="I637" s="2">
        <f t="shared" si="86"/>
        <v>53.533578316010136</v>
      </c>
    </row>
    <row r="638" spans="1:9" ht="13.5" x14ac:dyDescent="0.25">
      <c r="A638" s="3">
        <f>TITRES_STAT!B641</f>
        <v>42933</v>
      </c>
      <c r="B638" s="6">
        <f>TITRES_STAT!D641</f>
        <v>35.486699999999999</v>
      </c>
      <c r="C638" s="2">
        <f t="shared" si="81"/>
        <v>0.51789999999999736</v>
      </c>
      <c r="D638" s="2">
        <f t="shared" si="82"/>
        <v>0.51789999999999736</v>
      </c>
      <c r="E638" s="2">
        <f t="shared" si="83"/>
        <v>0</v>
      </c>
      <c r="F638" s="2">
        <f t="shared" si="89"/>
        <v>0.1456470664723121</v>
      </c>
      <c r="G638" s="2">
        <f t="shared" si="89"/>
        <v>9.4310383636975109E-2</v>
      </c>
      <c r="H638" s="2">
        <f t="shared" si="85"/>
        <v>1.5443375464672593</v>
      </c>
      <c r="I638" s="2">
        <f t="shared" si="86"/>
        <v>60.697038748318924</v>
      </c>
    </row>
    <row r="639" spans="1:9" ht="13.5" x14ac:dyDescent="0.25">
      <c r="A639" s="3">
        <f>TITRES_STAT!B642</f>
        <v>42934</v>
      </c>
      <c r="B639" s="6">
        <f>TITRES_STAT!D642</f>
        <v>35.486699999999999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0.13524370458143267</v>
      </c>
      <c r="G639" s="2">
        <f t="shared" si="89"/>
        <v>8.7573927662905462E-2</v>
      </c>
      <c r="H639" s="2">
        <f t="shared" si="85"/>
        <v>1.5443375464672593</v>
      </c>
      <c r="I639" s="2">
        <f t="shared" si="86"/>
        <v>60.697038748318924</v>
      </c>
    </row>
    <row r="640" spans="1:9" ht="13.5" x14ac:dyDescent="0.25">
      <c r="A640" s="3">
        <f>TITRES_STAT!B643</f>
        <v>42935</v>
      </c>
      <c r="B640" s="6">
        <f>TITRES_STAT!D643</f>
        <v>35.486699999999999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0.12558343996847318</v>
      </c>
      <c r="G640" s="2">
        <f t="shared" si="89"/>
        <v>8.1318647115555073E-2</v>
      </c>
      <c r="H640" s="2">
        <f t="shared" si="85"/>
        <v>1.5443375464672591</v>
      </c>
      <c r="I640" s="2">
        <f t="shared" si="86"/>
        <v>60.697038748318917</v>
      </c>
    </row>
    <row r="641" spans="1:9" ht="13.5" x14ac:dyDescent="0.25">
      <c r="A641" s="3">
        <f>TITRES_STAT!B644</f>
        <v>42936</v>
      </c>
      <c r="B641" s="6">
        <f>TITRES_STAT!D644</f>
        <v>35.486699999999999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0.11661319425643937</v>
      </c>
      <c r="G641" s="2">
        <f t="shared" si="89"/>
        <v>7.5510172321586855E-2</v>
      </c>
      <c r="H641" s="2">
        <f t="shared" si="85"/>
        <v>1.5443375464672591</v>
      </c>
      <c r="I641" s="2">
        <f t="shared" si="86"/>
        <v>60.697038748318917</v>
      </c>
    </row>
    <row r="642" spans="1:9" ht="13.5" x14ac:dyDescent="0.25">
      <c r="A642" s="3">
        <f>TITRES_STAT!B645</f>
        <v>42937</v>
      </c>
      <c r="B642" s="6">
        <f>TITRES_STAT!D645</f>
        <v>35.486699999999999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0.10828368038097942</v>
      </c>
      <c r="G642" s="2">
        <f t="shared" si="89"/>
        <v>7.0116588584330647E-2</v>
      </c>
      <c r="H642" s="2">
        <f t="shared" si="85"/>
        <v>1.5443375464672591</v>
      </c>
      <c r="I642" s="2">
        <f t="shared" si="86"/>
        <v>60.697038748318917</v>
      </c>
    </row>
    <row r="643" spans="1:9" ht="13.5" x14ac:dyDescent="0.25">
      <c r="A643" s="3">
        <f>TITRES_STAT!B646</f>
        <v>42940</v>
      </c>
      <c r="B643" s="6">
        <f>TITRES_STAT!D646</f>
        <v>34.335799999999999</v>
      </c>
      <c r="C643" s="2">
        <f t="shared" ref="C643:C706" si="90">B643-B642</f>
        <v>-1.1509</v>
      </c>
      <c r="D643" s="2">
        <f t="shared" ref="D643:D706" si="91">IF(C643&gt;0,C643,0)</f>
        <v>0</v>
      </c>
      <c r="E643" s="2">
        <f t="shared" ref="E643:E706" si="92">IF(C643&lt;0,-C643,0)</f>
        <v>1.1509</v>
      </c>
      <c r="F643" s="2">
        <f t="shared" si="89"/>
        <v>0.10054913178233804</v>
      </c>
      <c r="G643" s="2">
        <f t="shared" si="89"/>
        <v>0.14731540368544987</v>
      </c>
      <c r="H643" s="2">
        <f t="shared" si="85"/>
        <v>0.68254323218658175</v>
      </c>
      <c r="I643" s="2">
        <f t="shared" si="86"/>
        <v>40.566163123165012</v>
      </c>
    </row>
    <row r="644" spans="1:9" ht="13.5" x14ac:dyDescent="0.25">
      <c r="A644" s="3">
        <f>TITRES_STAT!B647</f>
        <v>42942</v>
      </c>
      <c r="B644" s="6">
        <f>TITRES_STAT!D647</f>
        <v>34.5276</v>
      </c>
      <c r="C644" s="2">
        <f t="shared" si="90"/>
        <v>0.19180000000000064</v>
      </c>
      <c r="D644" s="2">
        <f t="shared" si="91"/>
        <v>0.19180000000000064</v>
      </c>
      <c r="E644" s="2">
        <f t="shared" si="92"/>
        <v>0</v>
      </c>
      <c r="F644" s="2">
        <f t="shared" si="89"/>
        <v>0.10706705094074251</v>
      </c>
      <c r="G644" s="2">
        <f t="shared" si="89"/>
        <v>0.13679287485077488</v>
      </c>
      <c r="H644" s="2">
        <f t="shared" si="85"/>
        <v>0.78269464734577887</v>
      </c>
      <c r="I644" s="2">
        <f t="shared" si="86"/>
        <v>43.905143739064819</v>
      </c>
    </row>
    <row r="645" spans="1:9" ht="13.5" x14ac:dyDescent="0.25">
      <c r="A645" s="3">
        <f>TITRES_STAT!B648</f>
        <v>42943</v>
      </c>
      <c r="B645" s="6">
        <f>TITRES_STAT!D648</f>
        <v>35.007100000000001</v>
      </c>
      <c r="C645" s="2">
        <f t="shared" si="90"/>
        <v>0.47950000000000159</v>
      </c>
      <c r="D645" s="2">
        <f t="shared" si="91"/>
        <v>0.47950000000000159</v>
      </c>
      <c r="E645" s="2">
        <f t="shared" si="92"/>
        <v>0</v>
      </c>
      <c r="F645" s="2">
        <f t="shared" si="89"/>
        <v>0.1336694044449753</v>
      </c>
      <c r="G645" s="2">
        <f t="shared" si="89"/>
        <v>0.12702195521857668</v>
      </c>
      <c r="H645" s="2">
        <f t="shared" si="85"/>
        <v>1.0523330727743865</v>
      </c>
      <c r="I645" s="2">
        <f t="shared" si="86"/>
        <v>51.274965391062025</v>
      </c>
    </row>
    <row r="646" spans="1:9" ht="13.5" x14ac:dyDescent="0.25">
      <c r="A646" s="3">
        <f>TITRES_STAT!B649</f>
        <v>42944</v>
      </c>
      <c r="B646" s="6">
        <f>TITRES_STAT!D649</f>
        <v>35.007100000000001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0.12412158984176277</v>
      </c>
      <c r="G646" s="2">
        <f t="shared" si="89"/>
        <v>0.11794895841724977</v>
      </c>
      <c r="H646" s="2">
        <f t="shared" si="85"/>
        <v>1.0523330727743865</v>
      </c>
      <c r="I646" s="2">
        <f t="shared" si="86"/>
        <v>51.274965391062025</v>
      </c>
    </row>
    <row r="647" spans="1:9" ht="13.5" x14ac:dyDescent="0.25">
      <c r="A647" s="3">
        <f>TITRES_STAT!B650</f>
        <v>42947</v>
      </c>
      <c r="B647" s="6">
        <f>TITRES_STAT!D650</f>
        <v>35.994999999999997</v>
      </c>
      <c r="C647" s="2">
        <f t="shared" si="90"/>
        <v>0.98789999999999623</v>
      </c>
      <c r="D647" s="2">
        <f t="shared" si="91"/>
        <v>0.98789999999999623</v>
      </c>
      <c r="E647" s="2">
        <f t="shared" si="92"/>
        <v>0</v>
      </c>
      <c r="F647" s="2">
        <f t="shared" si="89"/>
        <v>0.18582004771020802</v>
      </c>
      <c r="G647" s="2">
        <f t="shared" si="89"/>
        <v>0.10952403281601764</v>
      </c>
      <c r="H647" s="2">
        <f t="shared" si="85"/>
        <v>1.6966143679383605</v>
      </c>
      <c r="I647" s="2">
        <f t="shared" si="86"/>
        <v>62.916462513528444</v>
      </c>
    </row>
    <row r="648" spans="1:9" ht="13.5" x14ac:dyDescent="0.25">
      <c r="A648" s="3">
        <f>TITRES_STAT!B651</f>
        <v>42948</v>
      </c>
      <c r="B648" s="6">
        <f>TITRES_STAT!D651</f>
        <v>35.994999999999997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0.17254718715947887</v>
      </c>
      <c r="G648" s="2">
        <f t="shared" si="89"/>
        <v>0.10170088761487352</v>
      </c>
      <c r="H648" s="2">
        <f t="shared" si="85"/>
        <v>1.6966143679383605</v>
      </c>
      <c r="I648" s="2">
        <f t="shared" si="86"/>
        <v>62.916462513528444</v>
      </c>
    </row>
    <row r="649" spans="1:9" ht="13.5" x14ac:dyDescent="0.25">
      <c r="A649" s="3">
        <f>TITRES_STAT!B652</f>
        <v>42949</v>
      </c>
      <c r="B649" s="6">
        <f>TITRES_STAT!D652</f>
        <v>35.994999999999997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0.16022238807665895</v>
      </c>
      <c r="G649" s="2">
        <f t="shared" si="89"/>
        <v>9.4436538499525408E-2</v>
      </c>
      <c r="H649" s="2">
        <f t="shared" si="85"/>
        <v>1.6966143679383605</v>
      </c>
      <c r="I649" s="2">
        <f t="shared" si="86"/>
        <v>62.916462513528444</v>
      </c>
    </row>
    <row r="650" spans="1:9" ht="13.5" x14ac:dyDescent="0.25">
      <c r="A650" s="3">
        <f>TITRES_STAT!B653</f>
        <v>42950</v>
      </c>
      <c r="B650" s="6">
        <f>TITRES_STAT!D653</f>
        <v>35.994999999999997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0.14877793178546903</v>
      </c>
      <c r="G650" s="2">
        <f t="shared" si="89"/>
        <v>8.7691071463845027E-2</v>
      </c>
      <c r="H650" s="2">
        <f t="shared" si="85"/>
        <v>1.6966143679383605</v>
      </c>
      <c r="I650" s="2">
        <f t="shared" si="86"/>
        <v>62.916462513528444</v>
      </c>
    </row>
    <row r="651" spans="1:9" ht="13.5" x14ac:dyDescent="0.25">
      <c r="A651" s="3">
        <f>TITRES_STAT!B654</f>
        <v>42951</v>
      </c>
      <c r="B651" s="6">
        <f>TITRES_STAT!D654</f>
        <v>35.994999999999997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0.13815093665793551</v>
      </c>
      <c r="G651" s="2">
        <f t="shared" si="89"/>
        <v>8.1427423502141813E-2</v>
      </c>
      <c r="H651" s="2">
        <f t="shared" si="85"/>
        <v>1.6966143679383603</v>
      </c>
      <c r="I651" s="2">
        <f t="shared" si="86"/>
        <v>62.916462513528437</v>
      </c>
    </row>
    <row r="652" spans="1:9" ht="13.5" x14ac:dyDescent="0.25">
      <c r="A652" s="3">
        <f>TITRES_STAT!B655</f>
        <v>42954</v>
      </c>
      <c r="B652" s="6">
        <f>TITRES_STAT!D655</f>
        <v>35.994999999999997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0.12828301261094013</v>
      </c>
      <c r="G652" s="2">
        <f t="shared" si="89"/>
        <v>7.5611178966274548E-2</v>
      </c>
      <c r="H652" s="2">
        <f t="shared" si="85"/>
        <v>1.6966143679383603</v>
      </c>
      <c r="I652" s="2">
        <f t="shared" si="86"/>
        <v>62.916462513528437</v>
      </c>
    </row>
    <row r="653" spans="1:9" ht="13.5" x14ac:dyDescent="0.25">
      <c r="A653" s="3">
        <f>TITRES_STAT!B656</f>
        <v>42955</v>
      </c>
      <c r="B653" s="6">
        <f>TITRES_STAT!D656</f>
        <v>35.994999999999997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0.11911994028158726</v>
      </c>
      <c r="G653" s="2">
        <f t="shared" si="93"/>
        <v>7.0210380468683511E-2</v>
      </c>
      <c r="H653" s="2">
        <f t="shared" si="85"/>
        <v>1.6966143679383601</v>
      </c>
      <c r="I653" s="2">
        <f t="shared" si="86"/>
        <v>62.916462513528437</v>
      </c>
    </row>
    <row r="654" spans="1:9" ht="13.5" x14ac:dyDescent="0.25">
      <c r="A654" s="3">
        <f>TITRES_STAT!B657</f>
        <v>42956</v>
      </c>
      <c r="B654" s="6">
        <f>TITRES_STAT!D657</f>
        <v>35.994999999999997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0.11061137311861675</v>
      </c>
      <c r="G654" s="2">
        <f t="shared" si="93"/>
        <v>6.5195353292348976E-2</v>
      </c>
      <c r="H654" s="2">
        <f t="shared" si="85"/>
        <v>1.6966143679383603</v>
      </c>
      <c r="I654" s="2">
        <f t="shared" si="86"/>
        <v>62.916462513528437</v>
      </c>
    </row>
    <row r="655" spans="1:9" ht="13.5" x14ac:dyDescent="0.25">
      <c r="A655" s="3">
        <f>TITRES_STAT!B658</f>
        <v>42957</v>
      </c>
      <c r="B655" s="6">
        <f>TITRES_STAT!D658</f>
        <v>35.994999999999997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0.10271056075300126</v>
      </c>
      <c r="G655" s="2">
        <f t="shared" si="93"/>
        <v>6.0538542342895477E-2</v>
      </c>
      <c r="H655" s="2">
        <f t="shared" si="85"/>
        <v>1.6966143679383603</v>
      </c>
      <c r="I655" s="2">
        <f t="shared" si="86"/>
        <v>62.916462513528437</v>
      </c>
    </row>
    <row r="656" spans="1:9" ht="13.5" x14ac:dyDescent="0.25">
      <c r="A656" s="3">
        <f>TITRES_STAT!B659</f>
        <v>42958</v>
      </c>
      <c r="B656" s="6">
        <f>TITRES_STAT!D659</f>
        <v>35.994999999999997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9.5374092127786886E-2</v>
      </c>
      <c r="G656" s="2">
        <f t="shared" si="93"/>
        <v>5.6214360746974376E-2</v>
      </c>
      <c r="H656" s="2">
        <f t="shared" si="85"/>
        <v>1.6966143679383601</v>
      </c>
      <c r="I656" s="2">
        <f t="shared" si="86"/>
        <v>62.916462513528437</v>
      </c>
    </row>
    <row r="657" spans="1:9" ht="13.5" x14ac:dyDescent="0.25">
      <c r="A657" s="3">
        <f>TITRES_STAT!B660</f>
        <v>42961</v>
      </c>
      <c r="B657" s="6">
        <f>TITRES_STAT!D660</f>
        <v>35.994999999999997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8.8561656975802108E-2</v>
      </c>
      <c r="G657" s="2">
        <f t="shared" si="93"/>
        <v>5.2199049265047634E-2</v>
      </c>
      <c r="H657" s="2">
        <f t="shared" ref="H657:H720" si="94">F657/G657</f>
        <v>1.6966143679383601</v>
      </c>
      <c r="I657" s="2">
        <f t="shared" ref="I657:I720" si="95">IF(G657=0,100,100-(100/(1+H657)))</f>
        <v>62.916462513528437</v>
      </c>
    </row>
    <row r="658" spans="1:9" ht="13.5" x14ac:dyDescent="0.25">
      <c r="A658" s="3">
        <f>TITRES_STAT!B661</f>
        <v>42962</v>
      </c>
      <c r="B658" s="6">
        <f>TITRES_STAT!D661</f>
        <v>35.994999999999997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8.2235824334673385E-2</v>
      </c>
      <c r="G658" s="2">
        <f t="shared" si="93"/>
        <v>4.8470545746115659E-2</v>
      </c>
      <c r="H658" s="2">
        <f t="shared" si="94"/>
        <v>1.6966143679383601</v>
      </c>
      <c r="I658" s="2">
        <f t="shared" si="95"/>
        <v>62.916462513528437</v>
      </c>
    </row>
    <row r="659" spans="1:9" ht="13.5" x14ac:dyDescent="0.25">
      <c r="A659" s="3">
        <f>TITRES_STAT!B662</f>
        <v>42963</v>
      </c>
      <c r="B659" s="6">
        <f>TITRES_STAT!D662</f>
        <v>35.994999999999997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7.6361836882196707E-2</v>
      </c>
      <c r="G659" s="2">
        <f t="shared" si="93"/>
        <v>4.5008363907107399E-2</v>
      </c>
      <c r="H659" s="2">
        <f t="shared" si="94"/>
        <v>1.6966143679383598</v>
      </c>
      <c r="I659" s="2">
        <f t="shared" si="95"/>
        <v>62.916462513528437</v>
      </c>
    </row>
    <row r="660" spans="1:9" ht="13.5" x14ac:dyDescent="0.25">
      <c r="A660" s="3">
        <f>TITRES_STAT!B663</f>
        <v>42964</v>
      </c>
      <c r="B660" s="6">
        <f>TITRES_STAT!D663</f>
        <v>35.994999999999997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7.0907419962039794E-2</v>
      </c>
      <c r="G660" s="2">
        <f t="shared" si="93"/>
        <v>4.1793480770885447E-2</v>
      </c>
      <c r="H660" s="2">
        <f t="shared" si="94"/>
        <v>1.6966143679383594</v>
      </c>
      <c r="I660" s="2">
        <f t="shared" si="95"/>
        <v>62.916462513528423</v>
      </c>
    </row>
    <row r="661" spans="1:9" ht="13.5" x14ac:dyDescent="0.25">
      <c r="A661" s="3">
        <f>TITRES_STAT!B664</f>
        <v>42965</v>
      </c>
      <c r="B661" s="6">
        <f>TITRES_STAT!D664</f>
        <v>35.994999999999997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6.5842604250465522E-2</v>
      </c>
      <c r="G661" s="2">
        <f t="shared" si="93"/>
        <v>3.8808232144393627E-2</v>
      </c>
      <c r="H661" s="2">
        <f t="shared" si="94"/>
        <v>1.6966143679383596</v>
      </c>
      <c r="I661" s="2">
        <f t="shared" si="95"/>
        <v>62.91646251352843</v>
      </c>
    </row>
    <row r="662" spans="1:9" ht="13.5" x14ac:dyDescent="0.25">
      <c r="A662" s="3">
        <f>TITRES_STAT!B665</f>
        <v>42968</v>
      </c>
      <c r="B662" s="6">
        <f>TITRES_STAT!D665</f>
        <v>35.994999999999997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6.1139561089717985E-2</v>
      </c>
      <c r="G662" s="2">
        <f t="shared" si="93"/>
        <v>3.6036215562651228E-2</v>
      </c>
      <c r="H662" s="2">
        <f t="shared" si="94"/>
        <v>1.6966143679383594</v>
      </c>
      <c r="I662" s="2">
        <f t="shared" si="95"/>
        <v>62.916462513528423</v>
      </c>
    </row>
    <row r="663" spans="1:9" ht="13.5" x14ac:dyDescent="0.25">
      <c r="A663" s="3">
        <f>TITRES_STAT!B666</f>
        <v>42969</v>
      </c>
      <c r="B663" s="6">
        <f>TITRES_STAT!D666</f>
        <v>35.994999999999997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5.6772449583309556E-2</v>
      </c>
      <c r="G663" s="2">
        <f t="shared" si="93"/>
        <v>3.3462200165318999E-2</v>
      </c>
      <c r="H663" s="2">
        <f t="shared" si="94"/>
        <v>1.6966143679383594</v>
      </c>
      <c r="I663" s="2">
        <f t="shared" si="95"/>
        <v>62.916462513528423</v>
      </c>
    </row>
    <row r="664" spans="1:9" ht="13.5" x14ac:dyDescent="0.25">
      <c r="A664" s="3">
        <f>TITRES_STAT!B667</f>
        <v>42970</v>
      </c>
      <c r="B664" s="6">
        <f>TITRES_STAT!D667</f>
        <v>35.994999999999997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5.2717274613073163E-2</v>
      </c>
      <c r="G664" s="2">
        <f t="shared" si="93"/>
        <v>3.1072043010653357E-2</v>
      </c>
      <c r="H664" s="2">
        <f t="shared" si="94"/>
        <v>1.6966143679383594</v>
      </c>
      <c r="I664" s="2">
        <f t="shared" si="95"/>
        <v>62.916462513528423</v>
      </c>
    </row>
    <row r="665" spans="1:9" ht="13.5" x14ac:dyDescent="0.25">
      <c r="A665" s="3">
        <f>TITRES_STAT!B668</f>
        <v>42971</v>
      </c>
      <c r="B665" s="6">
        <f>TITRES_STAT!D668</f>
        <v>35.994999999999997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4.8951754997853654E-2</v>
      </c>
      <c r="G665" s="2">
        <f t="shared" si="93"/>
        <v>2.885261136703526E-2</v>
      </c>
      <c r="H665" s="2">
        <f t="shared" si="94"/>
        <v>1.6966143679383594</v>
      </c>
      <c r="I665" s="2">
        <f t="shared" si="95"/>
        <v>62.916462513528423</v>
      </c>
    </row>
    <row r="666" spans="1:9" ht="13.5" x14ac:dyDescent="0.25">
      <c r="A666" s="3">
        <f>TITRES_STAT!B669</f>
        <v>42972</v>
      </c>
      <c r="B666" s="6">
        <f>TITRES_STAT!D669</f>
        <v>35.994999999999997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4.5455201069435534E-2</v>
      </c>
      <c r="G666" s="2">
        <f t="shared" si="93"/>
        <v>2.6791710555104171E-2</v>
      </c>
      <c r="H666" s="2">
        <f t="shared" si="94"/>
        <v>1.6966143679383594</v>
      </c>
      <c r="I666" s="2">
        <f t="shared" si="95"/>
        <v>62.916462513528423</v>
      </c>
    </row>
    <row r="667" spans="1:9" ht="13.5" x14ac:dyDescent="0.25">
      <c r="A667" s="3">
        <f>TITRES_STAT!B670</f>
        <v>42975</v>
      </c>
      <c r="B667" s="6">
        <f>TITRES_STAT!D670</f>
        <v>35.994999999999997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4.2208400993047283E-2</v>
      </c>
      <c r="G667" s="2">
        <f t="shared" si="93"/>
        <v>2.4878016944025302E-2</v>
      </c>
      <c r="H667" s="2">
        <f t="shared" si="94"/>
        <v>1.6966143679383594</v>
      </c>
      <c r="I667" s="2">
        <f t="shared" si="95"/>
        <v>62.916462513528423</v>
      </c>
    </row>
    <row r="668" spans="1:9" ht="13.5" x14ac:dyDescent="0.25">
      <c r="A668" s="3">
        <f>TITRES_STAT!B671</f>
        <v>42976</v>
      </c>
      <c r="B668" s="6">
        <f>TITRES_STAT!D671</f>
        <v>35.994999999999997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3.919351520782962E-2</v>
      </c>
      <c r="G668" s="2">
        <f t="shared" si="93"/>
        <v>2.3101015733737778E-2</v>
      </c>
      <c r="H668" s="2">
        <f t="shared" si="94"/>
        <v>1.6966143679383596</v>
      </c>
      <c r="I668" s="2">
        <f t="shared" si="95"/>
        <v>62.91646251352843</v>
      </c>
    </row>
    <row r="669" spans="1:9" ht="13.5" x14ac:dyDescent="0.25">
      <c r="A669" s="3">
        <f>TITRES_STAT!B672</f>
        <v>42977</v>
      </c>
      <c r="B669" s="6">
        <f>TITRES_STAT!D672</f>
        <v>35.994999999999997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3.6393978407270364E-2</v>
      </c>
      <c r="G669" s="2">
        <f t="shared" si="96"/>
        <v>2.1450943181327935E-2</v>
      </c>
      <c r="H669" s="2">
        <f t="shared" si="94"/>
        <v>1.6966143679383598</v>
      </c>
      <c r="I669" s="2">
        <f t="shared" si="95"/>
        <v>62.916462513528437</v>
      </c>
    </row>
    <row r="670" spans="1:9" ht="13.5" x14ac:dyDescent="0.25">
      <c r="A670" s="3">
        <f>TITRES_STAT!B673</f>
        <v>42978</v>
      </c>
      <c r="B670" s="6">
        <f>TITRES_STAT!D673</f>
        <v>35.994999999999997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3.3794408521036767E-2</v>
      </c>
      <c r="G670" s="2">
        <f t="shared" si="96"/>
        <v>1.9918732954090225E-2</v>
      </c>
      <c r="H670" s="2">
        <f t="shared" si="94"/>
        <v>1.6966143679383598</v>
      </c>
      <c r="I670" s="2">
        <f t="shared" si="95"/>
        <v>62.916462513528437</v>
      </c>
    </row>
    <row r="671" spans="1:9" ht="13.5" x14ac:dyDescent="0.25">
      <c r="A671" s="3">
        <f>TITRES_STAT!B674</f>
        <v>42982</v>
      </c>
      <c r="B671" s="6">
        <f>TITRES_STAT!D674</f>
        <v>37.021299999999997</v>
      </c>
      <c r="C671" s="2">
        <f t="shared" si="90"/>
        <v>1.0262999999999991</v>
      </c>
      <c r="D671" s="2">
        <f t="shared" si="91"/>
        <v>1.0262999999999991</v>
      </c>
      <c r="E671" s="2">
        <f t="shared" si="92"/>
        <v>0</v>
      </c>
      <c r="F671" s="2">
        <f t="shared" si="96"/>
        <v>0.10468766505524837</v>
      </c>
      <c r="G671" s="2">
        <f t="shared" si="96"/>
        <v>1.8495966314512353E-2</v>
      </c>
      <c r="H671" s="2">
        <f t="shared" si="94"/>
        <v>5.6600268012549346</v>
      </c>
      <c r="I671" s="2">
        <f t="shared" si="95"/>
        <v>84.985045408352221</v>
      </c>
    </row>
    <row r="672" spans="1:9" ht="13.5" x14ac:dyDescent="0.25">
      <c r="A672" s="3">
        <f>TITRES_STAT!B675</f>
        <v>42983</v>
      </c>
      <c r="B672" s="6">
        <f>TITRES_STAT!D675</f>
        <v>36.733499999999999</v>
      </c>
      <c r="C672" s="2">
        <f t="shared" si="90"/>
        <v>-0.28779999999999717</v>
      </c>
      <c r="D672" s="2">
        <f t="shared" si="91"/>
        <v>0</v>
      </c>
      <c r="E672" s="2">
        <f t="shared" si="92"/>
        <v>0.28779999999999717</v>
      </c>
      <c r="F672" s="2">
        <f t="shared" si="96"/>
        <v>9.7209974694159193E-2</v>
      </c>
      <c r="G672" s="2">
        <f t="shared" si="96"/>
        <v>3.773196872061841E-2</v>
      </c>
      <c r="H672" s="2">
        <f t="shared" si="94"/>
        <v>2.576329250507392</v>
      </c>
      <c r="I672" s="2">
        <f t="shared" si="95"/>
        <v>72.03836867486055</v>
      </c>
    </row>
    <row r="673" spans="1:9" ht="13.5" x14ac:dyDescent="0.25">
      <c r="A673" s="3">
        <f>TITRES_STAT!B676</f>
        <v>42984</v>
      </c>
      <c r="B673" s="6">
        <f>TITRES_STAT!D676</f>
        <v>37.011699999999998</v>
      </c>
      <c r="C673" s="2">
        <f t="shared" si="90"/>
        <v>0.27819999999999823</v>
      </c>
      <c r="D673" s="2">
        <f t="shared" si="91"/>
        <v>0.27819999999999823</v>
      </c>
      <c r="E673" s="2">
        <f t="shared" si="92"/>
        <v>0</v>
      </c>
      <c r="F673" s="2">
        <f t="shared" si="96"/>
        <v>0.11013783364457627</v>
      </c>
      <c r="G673" s="2">
        <f t="shared" si="96"/>
        <v>3.5036828097717097E-2</v>
      </c>
      <c r="H673" s="2">
        <f t="shared" si="94"/>
        <v>3.143487570775636</v>
      </c>
      <c r="I673" s="2">
        <f t="shared" si="95"/>
        <v>75.86574153008003</v>
      </c>
    </row>
    <row r="674" spans="1:9" ht="13.5" x14ac:dyDescent="0.25">
      <c r="A674" s="3">
        <f>TITRES_STAT!B677</f>
        <v>42985</v>
      </c>
      <c r="B674" s="6">
        <f>TITRES_STAT!D677</f>
        <v>37.011699999999998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0.10227084552710654</v>
      </c>
      <c r="G674" s="2">
        <f t="shared" si="96"/>
        <v>3.2534197519308736E-2</v>
      </c>
      <c r="H674" s="2">
        <f t="shared" si="94"/>
        <v>3.143487570775636</v>
      </c>
      <c r="I674" s="2">
        <f t="shared" si="95"/>
        <v>75.86574153008003</v>
      </c>
    </row>
    <row r="675" spans="1:9" ht="13.5" x14ac:dyDescent="0.25">
      <c r="A675" s="3">
        <f>TITRES_STAT!B678</f>
        <v>42986</v>
      </c>
      <c r="B675" s="6">
        <f>TITRES_STAT!D678</f>
        <v>37.011699999999998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9.4965785132313213E-2</v>
      </c>
      <c r="G675" s="2">
        <f t="shared" si="96"/>
        <v>3.0210326267929542E-2</v>
      </c>
      <c r="H675" s="2">
        <f t="shared" si="94"/>
        <v>3.1434875707756356</v>
      </c>
      <c r="I675" s="2">
        <f t="shared" si="95"/>
        <v>75.86574153008003</v>
      </c>
    </row>
    <row r="676" spans="1:9" ht="13.5" x14ac:dyDescent="0.25">
      <c r="A676" s="3">
        <f>TITRES_STAT!B679</f>
        <v>42989</v>
      </c>
      <c r="B676" s="6">
        <f>TITRES_STAT!D679</f>
        <v>37.011699999999998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8.8182514765719408E-2</v>
      </c>
      <c r="G676" s="2">
        <f t="shared" si="96"/>
        <v>2.805244582022029E-2</v>
      </c>
      <c r="H676" s="2">
        <f t="shared" si="94"/>
        <v>3.1434875707756356</v>
      </c>
      <c r="I676" s="2">
        <f t="shared" si="95"/>
        <v>75.86574153008003</v>
      </c>
    </row>
    <row r="677" spans="1:9" ht="13.5" x14ac:dyDescent="0.25">
      <c r="A677" s="3">
        <f>TITRES_STAT!B680</f>
        <v>42990</v>
      </c>
      <c r="B677" s="6">
        <f>TITRES_STAT!D680</f>
        <v>36.982900000000001</v>
      </c>
      <c r="C677" s="2">
        <f t="shared" si="90"/>
        <v>-2.8799999999996828E-2</v>
      </c>
      <c r="D677" s="2">
        <f t="shared" si="91"/>
        <v>0</v>
      </c>
      <c r="E677" s="2">
        <f t="shared" si="92"/>
        <v>2.8799999999996828E-2</v>
      </c>
      <c r="F677" s="2">
        <f t="shared" si="96"/>
        <v>8.1883763711025154E-2</v>
      </c>
      <c r="G677" s="2">
        <f t="shared" si="96"/>
        <v>2.8105842547347184E-2</v>
      </c>
      <c r="H677" s="2">
        <f t="shared" si="94"/>
        <v>2.9134071883126622</v>
      </c>
      <c r="I677" s="2">
        <f t="shared" si="95"/>
        <v>74.446819564637011</v>
      </c>
    </row>
    <row r="678" spans="1:9" ht="13.5" x14ac:dyDescent="0.25">
      <c r="A678" s="3">
        <f>TITRES_STAT!B681</f>
        <v>42991</v>
      </c>
      <c r="B678" s="6">
        <f>TITRES_STAT!D681</f>
        <v>36.982900000000001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7.6034923445951932E-2</v>
      </c>
      <c r="G678" s="2">
        <f t="shared" si="96"/>
        <v>2.6098282365393816E-2</v>
      </c>
      <c r="H678" s="2">
        <f t="shared" si="94"/>
        <v>2.9134071883126622</v>
      </c>
      <c r="I678" s="2">
        <f t="shared" si="95"/>
        <v>74.446819564637011</v>
      </c>
    </row>
    <row r="679" spans="1:9" ht="13.5" x14ac:dyDescent="0.25">
      <c r="A679" s="3">
        <f>TITRES_STAT!B682</f>
        <v>42992</v>
      </c>
      <c r="B679" s="6">
        <f>TITRES_STAT!D682</f>
        <v>36.982900000000001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7.0603857485526791E-2</v>
      </c>
      <c r="G679" s="2">
        <f t="shared" si="96"/>
        <v>2.4234119339294258E-2</v>
      </c>
      <c r="H679" s="2">
        <f t="shared" si="94"/>
        <v>2.9134071883126622</v>
      </c>
      <c r="I679" s="2">
        <f t="shared" si="95"/>
        <v>74.446819564637011</v>
      </c>
    </row>
    <row r="680" spans="1:9" ht="13.5" x14ac:dyDescent="0.25">
      <c r="A680" s="3">
        <f>TITRES_STAT!B683</f>
        <v>42993</v>
      </c>
      <c r="B680" s="6">
        <f>TITRES_STAT!D683</f>
        <v>36.982900000000001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6.5560724807989162E-2</v>
      </c>
      <c r="G680" s="2">
        <f t="shared" si="96"/>
        <v>2.2503110815058954E-2</v>
      </c>
      <c r="H680" s="2">
        <f t="shared" si="94"/>
        <v>2.9134071883126618</v>
      </c>
      <c r="I680" s="2">
        <f t="shared" si="95"/>
        <v>74.446819564637011</v>
      </c>
    </row>
    <row r="681" spans="1:9" ht="13.5" x14ac:dyDescent="0.25">
      <c r="A681" s="3">
        <f>TITRES_STAT!B684</f>
        <v>42996</v>
      </c>
      <c r="B681" s="6">
        <f>TITRES_STAT!D684</f>
        <v>36.982900000000001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6.0877815893132792E-2</v>
      </c>
      <c r="G681" s="2">
        <f t="shared" si="96"/>
        <v>2.0895745756840455E-2</v>
      </c>
      <c r="H681" s="2">
        <f t="shared" si="94"/>
        <v>2.9134071883126622</v>
      </c>
      <c r="I681" s="2">
        <f t="shared" si="95"/>
        <v>74.446819564637011</v>
      </c>
    </row>
    <row r="682" spans="1:9" ht="13.5" x14ac:dyDescent="0.25">
      <c r="A682" s="3">
        <f>TITRES_STAT!B685</f>
        <v>42997</v>
      </c>
      <c r="B682" s="6">
        <f>TITRES_STAT!D685</f>
        <v>36.982900000000001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5.6529400472194735E-2</v>
      </c>
      <c r="G682" s="2">
        <f t="shared" si="96"/>
        <v>1.9403192488494706E-2</v>
      </c>
      <c r="H682" s="2">
        <f t="shared" si="94"/>
        <v>2.9134071883126627</v>
      </c>
      <c r="I682" s="2">
        <f t="shared" si="95"/>
        <v>74.446819564637011</v>
      </c>
    </row>
    <row r="683" spans="1:9" ht="13.5" x14ac:dyDescent="0.25">
      <c r="A683" s="3">
        <f>TITRES_STAT!B686</f>
        <v>42998</v>
      </c>
      <c r="B683" s="6">
        <f>TITRES_STAT!D686</f>
        <v>36.982900000000001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5.2491586152752255E-2</v>
      </c>
      <c r="G683" s="2">
        <f t="shared" si="96"/>
        <v>1.8017250167887942E-2</v>
      </c>
      <c r="H683" s="2">
        <f t="shared" si="94"/>
        <v>2.9134071883126627</v>
      </c>
      <c r="I683" s="2">
        <f t="shared" si="95"/>
        <v>74.446819564637011</v>
      </c>
    </row>
    <row r="684" spans="1:9" ht="13.5" x14ac:dyDescent="0.25">
      <c r="A684" s="3">
        <f>TITRES_STAT!B687</f>
        <v>43000</v>
      </c>
      <c r="B684" s="6">
        <f>TITRES_STAT!D687</f>
        <v>36.982900000000001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4.8742187141841378E-2</v>
      </c>
      <c r="G684" s="2">
        <f t="shared" si="96"/>
        <v>1.6730303727324519E-2</v>
      </c>
      <c r="H684" s="2">
        <f t="shared" si="94"/>
        <v>2.9134071883126622</v>
      </c>
      <c r="I684" s="2">
        <f t="shared" si="95"/>
        <v>74.446819564637011</v>
      </c>
    </row>
    <row r="685" spans="1:9" ht="13.5" x14ac:dyDescent="0.25">
      <c r="A685" s="3">
        <f>TITRES_STAT!B688</f>
        <v>43003</v>
      </c>
      <c r="B685" s="6">
        <f>TITRES_STAT!D688</f>
        <v>36.982900000000001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4.5260602345995563E-2</v>
      </c>
      <c r="G685" s="2">
        <f t="shared" si="97"/>
        <v>1.5535282032515625E-2</v>
      </c>
      <c r="H685" s="2">
        <f t="shared" si="94"/>
        <v>2.9134071883126618</v>
      </c>
      <c r="I685" s="2">
        <f t="shared" si="95"/>
        <v>74.446819564637011</v>
      </c>
    </row>
    <row r="686" spans="1:9" ht="13.5" x14ac:dyDescent="0.25">
      <c r="A686" s="3">
        <f>TITRES_STAT!B689</f>
        <v>43004</v>
      </c>
      <c r="B686" s="6">
        <f>TITRES_STAT!D689</f>
        <v>36.982900000000001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4.2027702178424449E-2</v>
      </c>
      <c r="G686" s="2">
        <f t="shared" si="97"/>
        <v>1.4425619030193081E-2</v>
      </c>
      <c r="H686" s="2">
        <f t="shared" si="94"/>
        <v>2.9134071883126618</v>
      </c>
      <c r="I686" s="2">
        <f t="shared" si="95"/>
        <v>74.446819564637011</v>
      </c>
    </row>
    <row r="687" spans="1:9" ht="13.5" x14ac:dyDescent="0.25">
      <c r="A687" s="3">
        <f>TITRES_STAT!B690</f>
        <v>43005</v>
      </c>
      <c r="B687" s="6">
        <f>TITRES_STAT!D690</f>
        <v>36.982900000000001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3.9025723451394136E-2</v>
      </c>
      <c r="G687" s="2">
        <f t="shared" si="97"/>
        <v>1.3395217670893576E-2</v>
      </c>
      <c r="H687" s="2">
        <f t="shared" si="94"/>
        <v>2.9134071883126618</v>
      </c>
      <c r="I687" s="2">
        <f t="shared" si="95"/>
        <v>74.446819564637011</v>
      </c>
    </row>
    <row r="688" spans="1:9" ht="13.5" x14ac:dyDescent="0.25">
      <c r="A688" s="3">
        <f>TITRES_STAT!B691</f>
        <v>43006</v>
      </c>
      <c r="B688" s="6">
        <f>TITRES_STAT!D691</f>
        <v>36.973300000000002</v>
      </c>
      <c r="C688" s="2">
        <f t="shared" si="90"/>
        <v>-9.5999999999989427E-3</v>
      </c>
      <c r="D688" s="2">
        <f t="shared" si="91"/>
        <v>0</v>
      </c>
      <c r="E688" s="2">
        <f t="shared" si="92"/>
        <v>9.5999999999989427E-3</v>
      </c>
      <c r="F688" s="2">
        <f t="shared" si="97"/>
        <v>3.6238171776294556E-2</v>
      </c>
      <c r="G688" s="2">
        <f t="shared" si="97"/>
        <v>1.3124130694401102E-2</v>
      </c>
      <c r="H688" s="2">
        <f t="shared" si="94"/>
        <v>2.7611864450385393</v>
      </c>
      <c r="I688" s="2">
        <f t="shared" si="95"/>
        <v>73.412644796720429</v>
      </c>
    </row>
    <row r="689" spans="1:9" ht="13.5" x14ac:dyDescent="0.25">
      <c r="A689" s="3">
        <f>TITRES_STAT!B692</f>
        <v>43007</v>
      </c>
      <c r="B689" s="6">
        <f>TITRES_STAT!D692</f>
        <v>37.002099999999999</v>
      </c>
      <c r="C689" s="2">
        <f t="shared" si="90"/>
        <v>2.8799999999996828E-2</v>
      </c>
      <c r="D689" s="2">
        <f t="shared" si="91"/>
        <v>2.8799999999996828E-2</v>
      </c>
      <c r="E689" s="2">
        <f t="shared" si="92"/>
        <v>0</v>
      </c>
      <c r="F689" s="2">
        <f t="shared" si="97"/>
        <v>3.5706873792273289E-2</v>
      </c>
      <c r="G689" s="2">
        <f t="shared" si="97"/>
        <v>1.2186692787658165E-2</v>
      </c>
      <c r="H689" s="2">
        <f t="shared" si="94"/>
        <v>2.9299888340858748</v>
      </c>
      <c r="I689" s="2">
        <f t="shared" si="95"/>
        <v>74.554635083776191</v>
      </c>
    </row>
    <row r="690" spans="1:9" ht="13.5" x14ac:dyDescent="0.25">
      <c r="A690" s="3">
        <f>TITRES_STAT!B693</f>
        <v>43010</v>
      </c>
      <c r="B690" s="6">
        <f>TITRES_STAT!D693</f>
        <v>37.002099999999999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3.3156382807110911E-2</v>
      </c>
      <c r="G690" s="2">
        <f t="shared" si="97"/>
        <v>1.1316214731396866E-2</v>
      </c>
      <c r="H690" s="2">
        <f t="shared" si="94"/>
        <v>2.9299888340858753</v>
      </c>
      <c r="I690" s="2">
        <f t="shared" si="95"/>
        <v>74.554635083776205</v>
      </c>
    </row>
    <row r="691" spans="1:9" ht="13.5" x14ac:dyDescent="0.25">
      <c r="A691" s="3">
        <f>TITRES_STAT!B694</f>
        <v>43011</v>
      </c>
      <c r="B691" s="6">
        <f>TITRES_STAT!D694</f>
        <v>37.049999999999997</v>
      </c>
      <c r="C691" s="2">
        <f t="shared" si="90"/>
        <v>4.7899999999998499E-2</v>
      </c>
      <c r="D691" s="2">
        <f t="shared" si="91"/>
        <v>4.7899999999998499E-2</v>
      </c>
      <c r="E691" s="2">
        <f t="shared" si="92"/>
        <v>0</v>
      </c>
      <c r="F691" s="2">
        <f t="shared" si="97"/>
        <v>3.4209498320888591E-2</v>
      </c>
      <c r="G691" s="2">
        <f t="shared" si="97"/>
        <v>1.0507913679154232E-2</v>
      </c>
      <c r="H691" s="2">
        <f t="shared" si="94"/>
        <v>3.2555937710788343</v>
      </c>
      <c r="I691" s="2">
        <f t="shared" si="95"/>
        <v>76.501516502913518</v>
      </c>
    </row>
    <row r="692" spans="1:9" ht="13.5" x14ac:dyDescent="0.25">
      <c r="A692" s="3">
        <f>TITRES_STAT!B695</f>
        <v>43012</v>
      </c>
      <c r="B692" s="6">
        <f>TITRES_STAT!D695</f>
        <v>37.059600000000003</v>
      </c>
      <c r="C692" s="2">
        <f t="shared" si="90"/>
        <v>9.6000000000060481E-3</v>
      </c>
      <c r="D692" s="2">
        <f t="shared" si="91"/>
        <v>9.6000000000060481E-3</v>
      </c>
      <c r="E692" s="2">
        <f t="shared" si="92"/>
        <v>0</v>
      </c>
      <c r="F692" s="2">
        <f t="shared" si="97"/>
        <v>3.245167701225412E-2</v>
      </c>
      <c r="G692" s="2">
        <f t="shared" si="97"/>
        <v>9.7573484163575013E-3</v>
      </c>
      <c r="H692" s="2">
        <f t="shared" si="94"/>
        <v>3.3258704750002765</v>
      </c>
      <c r="I692" s="2">
        <f t="shared" si="95"/>
        <v>76.883265327079954</v>
      </c>
    </row>
    <row r="693" spans="1:9" ht="13.5" x14ac:dyDescent="0.25">
      <c r="A693" s="3">
        <f>TITRES_STAT!B696</f>
        <v>43013</v>
      </c>
      <c r="B693" s="6">
        <f>TITRES_STAT!D696</f>
        <v>37.059600000000003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3.0133700082807396E-2</v>
      </c>
      <c r="G693" s="2">
        <f t="shared" si="97"/>
        <v>9.0603949580462511E-3</v>
      </c>
      <c r="H693" s="2">
        <f t="shared" si="94"/>
        <v>3.3258704750002765</v>
      </c>
      <c r="I693" s="2">
        <f t="shared" si="95"/>
        <v>76.883265327079954</v>
      </c>
    </row>
    <row r="694" spans="1:9" ht="13.5" x14ac:dyDescent="0.25">
      <c r="A694" s="3">
        <f>TITRES_STAT!B697</f>
        <v>43014</v>
      </c>
      <c r="B694" s="6">
        <f>TITRES_STAT!D697</f>
        <v>37.059600000000003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2.7981292934035441E-2</v>
      </c>
      <c r="G694" s="2">
        <f t="shared" si="97"/>
        <v>8.4132238896143761E-3</v>
      </c>
      <c r="H694" s="2">
        <f t="shared" si="94"/>
        <v>3.3258704750002765</v>
      </c>
      <c r="I694" s="2">
        <f t="shared" si="95"/>
        <v>76.883265327079954</v>
      </c>
    </row>
    <row r="695" spans="1:9" ht="13.5" x14ac:dyDescent="0.25">
      <c r="A695" s="3">
        <f>TITRES_STAT!B698</f>
        <v>43017</v>
      </c>
      <c r="B695" s="6">
        <f>TITRES_STAT!D698</f>
        <v>37.059600000000003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2.5982629153032909E-2</v>
      </c>
      <c r="G695" s="2">
        <f t="shared" si="97"/>
        <v>7.8122793260704928E-3</v>
      </c>
      <c r="H695" s="2">
        <f t="shared" si="94"/>
        <v>3.3258704750002765</v>
      </c>
      <c r="I695" s="2">
        <f t="shared" si="95"/>
        <v>76.883265327079954</v>
      </c>
    </row>
    <row r="696" spans="1:9" ht="13.5" x14ac:dyDescent="0.25">
      <c r="A696" s="3">
        <f>TITRES_STAT!B699</f>
        <v>43018</v>
      </c>
      <c r="B696" s="6">
        <f>TITRES_STAT!D699</f>
        <v>37.404899999999998</v>
      </c>
      <c r="C696" s="2">
        <f t="shared" si="90"/>
        <v>0.34529999999999461</v>
      </c>
      <c r="D696" s="2">
        <f t="shared" si="91"/>
        <v>0.34529999999999461</v>
      </c>
      <c r="E696" s="2">
        <f t="shared" si="92"/>
        <v>0</v>
      </c>
      <c r="F696" s="2">
        <f t="shared" si="97"/>
        <v>4.8791012784958739E-2</v>
      </c>
      <c r="G696" s="2">
        <f t="shared" si="97"/>
        <v>7.2542593742083153E-3</v>
      </c>
      <c r="H696" s="2">
        <f t="shared" si="94"/>
        <v>6.7258434346074765</v>
      </c>
      <c r="I696" s="2">
        <f t="shared" si="95"/>
        <v>87.05642939228413</v>
      </c>
    </row>
    <row r="697" spans="1:9" ht="13.5" x14ac:dyDescent="0.25">
      <c r="A697" s="3">
        <f>TITRES_STAT!B700</f>
        <v>43019</v>
      </c>
      <c r="B697" s="6">
        <f>TITRES_STAT!D700</f>
        <v>37.404899999999998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4.5305940443175971E-2</v>
      </c>
      <c r="G697" s="2">
        <f t="shared" si="97"/>
        <v>6.7360979903362929E-3</v>
      </c>
      <c r="H697" s="2">
        <f t="shared" si="94"/>
        <v>6.7258434346074765</v>
      </c>
      <c r="I697" s="2">
        <f t="shared" si="95"/>
        <v>87.05642939228413</v>
      </c>
    </row>
    <row r="698" spans="1:9" ht="13.5" x14ac:dyDescent="0.25">
      <c r="A698" s="3">
        <f>TITRES_STAT!B701</f>
        <v>43020</v>
      </c>
      <c r="B698" s="6">
        <f>TITRES_STAT!D701</f>
        <v>37.404899999999998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4.2069801840091972E-2</v>
      </c>
      <c r="G698" s="2">
        <f t="shared" si="97"/>
        <v>6.2549481338837008E-3</v>
      </c>
      <c r="H698" s="2">
        <f t="shared" si="94"/>
        <v>6.7258434346074756</v>
      </c>
      <c r="I698" s="2">
        <f t="shared" si="95"/>
        <v>87.056429392284116</v>
      </c>
    </row>
    <row r="699" spans="1:9" ht="13.5" x14ac:dyDescent="0.25">
      <c r="A699" s="3">
        <f>TITRES_STAT!B702</f>
        <v>43021</v>
      </c>
      <c r="B699" s="6">
        <f>TITRES_STAT!D702</f>
        <v>37.404899999999998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3.9064815994371116E-2</v>
      </c>
      <c r="G699" s="2">
        <f t="shared" si="97"/>
        <v>5.808166124320579E-3</v>
      </c>
      <c r="H699" s="2">
        <f t="shared" si="94"/>
        <v>6.7258434346074765</v>
      </c>
      <c r="I699" s="2">
        <f t="shared" si="95"/>
        <v>87.05642939228413</v>
      </c>
    </row>
    <row r="700" spans="1:9" ht="13.5" x14ac:dyDescent="0.25">
      <c r="A700" s="3">
        <f>TITRES_STAT!B703</f>
        <v>43024</v>
      </c>
      <c r="B700" s="6">
        <f>TITRES_STAT!D703</f>
        <v>36.445799999999998</v>
      </c>
      <c r="C700" s="2">
        <f t="shared" si="90"/>
        <v>-0.9590999999999994</v>
      </c>
      <c r="D700" s="2">
        <f t="shared" si="91"/>
        <v>0</v>
      </c>
      <c r="E700" s="2">
        <f t="shared" si="92"/>
        <v>0.9590999999999994</v>
      </c>
      <c r="F700" s="2">
        <f t="shared" si="97"/>
        <v>3.6274471994773183E-2</v>
      </c>
      <c r="G700" s="2">
        <f t="shared" si="97"/>
        <v>7.3900439972583346E-2</v>
      </c>
      <c r="H700" s="2">
        <f t="shared" si="94"/>
        <v>0.490855967951352</v>
      </c>
      <c r="I700" s="2">
        <f t="shared" si="95"/>
        <v>32.924439282076179</v>
      </c>
    </row>
    <row r="701" spans="1:9" ht="13.5" x14ac:dyDescent="0.25">
      <c r="A701" s="3">
        <f>TITRES_STAT!B704</f>
        <v>43025</v>
      </c>
      <c r="B701" s="6">
        <f>TITRES_STAT!D704</f>
        <v>35.908700000000003</v>
      </c>
      <c r="C701" s="2">
        <f t="shared" si="90"/>
        <v>-0.53709999999999525</v>
      </c>
      <c r="D701" s="2">
        <f t="shared" si="91"/>
        <v>0</v>
      </c>
      <c r="E701" s="2">
        <f t="shared" si="92"/>
        <v>0.53709999999999525</v>
      </c>
      <c r="F701" s="2">
        <f t="shared" ref="F701:G716" si="98">((F700*13)+D701)/14</f>
        <v>3.368343828086081E-2</v>
      </c>
      <c r="G701" s="2">
        <f t="shared" si="98"/>
        <v>0.1069861228316842</v>
      </c>
      <c r="H701" s="2">
        <f t="shared" si="94"/>
        <v>0.31483932111319934</v>
      </c>
      <c r="I701" s="2">
        <f t="shared" si="95"/>
        <v>23.945079528549755</v>
      </c>
    </row>
    <row r="702" spans="1:9" ht="13.5" x14ac:dyDescent="0.25">
      <c r="A702" s="3">
        <f>TITRES_STAT!B705</f>
        <v>43026</v>
      </c>
      <c r="B702" s="6">
        <f>TITRES_STAT!D705</f>
        <v>36.973300000000002</v>
      </c>
      <c r="C702" s="2">
        <f t="shared" si="90"/>
        <v>1.0645999999999987</v>
      </c>
      <c r="D702" s="2">
        <f t="shared" si="91"/>
        <v>1.0645999999999987</v>
      </c>
      <c r="E702" s="2">
        <f t="shared" si="92"/>
        <v>0</v>
      </c>
      <c r="F702" s="2">
        <f t="shared" si="98"/>
        <v>0.10732033554651352</v>
      </c>
      <c r="G702" s="2">
        <f t="shared" si="98"/>
        <v>9.9344256915135334E-2</v>
      </c>
      <c r="H702" s="2">
        <f t="shared" si="94"/>
        <v>1.0802872644987596</v>
      </c>
      <c r="I702" s="2">
        <f t="shared" si="95"/>
        <v>51.92971581062158</v>
      </c>
    </row>
    <row r="703" spans="1:9" ht="13.5" x14ac:dyDescent="0.25">
      <c r="A703" s="3">
        <f>TITRES_STAT!B706</f>
        <v>43027</v>
      </c>
      <c r="B703" s="6">
        <f>TITRES_STAT!D706</f>
        <v>36.973300000000002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9.9654597293191122E-2</v>
      </c>
      <c r="G703" s="2">
        <f t="shared" si="98"/>
        <v>9.2248238564054244E-2</v>
      </c>
      <c r="H703" s="2">
        <f t="shared" si="94"/>
        <v>1.0802872644987593</v>
      </c>
      <c r="I703" s="2">
        <f t="shared" si="95"/>
        <v>51.929715810621573</v>
      </c>
    </row>
    <row r="704" spans="1:9" ht="13.5" x14ac:dyDescent="0.25">
      <c r="A704" s="3">
        <f>TITRES_STAT!B707</f>
        <v>43028</v>
      </c>
      <c r="B704" s="6">
        <f>TITRES_STAT!D707</f>
        <v>35.8703</v>
      </c>
      <c r="C704" s="2">
        <f t="shared" si="90"/>
        <v>-1.1030000000000015</v>
      </c>
      <c r="D704" s="2">
        <f t="shared" si="91"/>
        <v>0</v>
      </c>
      <c r="E704" s="2">
        <f t="shared" si="92"/>
        <v>1.1030000000000015</v>
      </c>
      <c r="F704" s="2">
        <f t="shared" si="98"/>
        <v>9.2536411772248903E-2</v>
      </c>
      <c r="G704" s="2">
        <f t="shared" si="98"/>
        <v>0.16444479295233622</v>
      </c>
      <c r="H704" s="2">
        <f t="shared" si="94"/>
        <v>0.56272023036369589</v>
      </c>
      <c r="I704" s="2">
        <f t="shared" si="95"/>
        <v>36.009019364440718</v>
      </c>
    </row>
    <row r="705" spans="1:9" ht="13.5" x14ac:dyDescent="0.25">
      <c r="A705" s="3">
        <f>TITRES_STAT!B708</f>
        <v>43031</v>
      </c>
      <c r="B705" s="6">
        <f>TITRES_STAT!D708</f>
        <v>35.860700000000001</v>
      </c>
      <c r="C705" s="2">
        <f t="shared" si="90"/>
        <v>-9.5999999999989427E-3</v>
      </c>
      <c r="D705" s="2">
        <f t="shared" si="91"/>
        <v>0</v>
      </c>
      <c r="E705" s="2">
        <f t="shared" si="92"/>
        <v>9.5999999999989427E-3</v>
      </c>
      <c r="F705" s="2">
        <f t="shared" si="98"/>
        <v>8.5926668074231119E-2</v>
      </c>
      <c r="G705" s="2">
        <f t="shared" si="98"/>
        <v>0.15338445059859782</v>
      </c>
      <c r="H705" s="2">
        <f t="shared" si="94"/>
        <v>0.56020455619128207</v>
      </c>
      <c r="I705" s="2">
        <f t="shared" si="95"/>
        <v>35.905840293072487</v>
      </c>
    </row>
    <row r="706" spans="1:9" ht="13.5" x14ac:dyDescent="0.25">
      <c r="A706" s="3">
        <f>TITRES_STAT!B709</f>
        <v>43032</v>
      </c>
      <c r="B706" s="6">
        <f>TITRES_STAT!D709</f>
        <v>35.860700000000001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7.9789048926071748E-2</v>
      </c>
      <c r="G706" s="2">
        <f t="shared" si="98"/>
        <v>0.14242841841298368</v>
      </c>
      <c r="H706" s="2">
        <f t="shared" si="94"/>
        <v>0.56020455619128207</v>
      </c>
      <c r="I706" s="2">
        <f t="shared" si="95"/>
        <v>35.905840293072487</v>
      </c>
    </row>
    <row r="707" spans="1:9" ht="13.5" x14ac:dyDescent="0.25">
      <c r="A707" s="3">
        <f>TITRES_STAT!B710</f>
        <v>43033</v>
      </c>
      <c r="B707" s="6">
        <f>TITRES_STAT!D710</f>
        <v>35.8703</v>
      </c>
      <c r="C707" s="2">
        <f t="shared" ref="C707:C770" si="99">B707-B706</f>
        <v>9.5999999999989427E-3</v>
      </c>
      <c r="D707" s="2">
        <f t="shared" ref="D707:D770" si="100">IF(C707&gt;0,C707,0)</f>
        <v>9.5999999999989427E-3</v>
      </c>
      <c r="E707" s="2">
        <f t="shared" ref="E707:E770" si="101">IF(C707&lt;0,-C707,0)</f>
        <v>0</v>
      </c>
      <c r="F707" s="2">
        <f t="shared" si="98"/>
        <v>7.4775545431352258E-2</v>
      </c>
      <c r="G707" s="2">
        <f t="shared" si="98"/>
        <v>0.1322549599549134</v>
      </c>
      <c r="H707" s="2">
        <f t="shared" si="94"/>
        <v>0.56538934688607323</v>
      </c>
      <c r="I707" s="2">
        <f t="shared" si="95"/>
        <v>36.118129206051222</v>
      </c>
    </row>
    <row r="708" spans="1:9" ht="13.5" x14ac:dyDescent="0.25">
      <c r="A708" s="3">
        <f>TITRES_STAT!B711</f>
        <v>43034</v>
      </c>
      <c r="B708" s="6">
        <f>TITRES_STAT!D711</f>
        <v>35.8703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6.9434435043398524E-2</v>
      </c>
      <c r="G708" s="2">
        <f t="shared" si="98"/>
        <v>0.12280817710099101</v>
      </c>
      <c r="H708" s="2">
        <f t="shared" si="94"/>
        <v>0.56538934688607323</v>
      </c>
      <c r="I708" s="2">
        <f t="shared" si="95"/>
        <v>36.118129206051222</v>
      </c>
    </row>
    <row r="709" spans="1:9" ht="13.5" x14ac:dyDescent="0.25">
      <c r="A709" s="3">
        <f>TITRES_STAT!B712</f>
        <v>43035</v>
      </c>
      <c r="B709" s="6">
        <f>TITRES_STAT!D712</f>
        <v>35.8703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6.4474832540298635E-2</v>
      </c>
      <c r="G709" s="2">
        <f t="shared" si="98"/>
        <v>0.11403616445092023</v>
      </c>
      <c r="H709" s="2">
        <f t="shared" si="94"/>
        <v>0.56538934688607323</v>
      </c>
      <c r="I709" s="2">
        <f t="shared" si="95"/>
        <v>36.118129206051222</v>
      </c>
    </row>
    <row r="710" spans="1:9" ht="13.5" x14ac:dyDescent="0.25">
      <c r="A710" s="3">
        <f>TITRES_STAT!B713</f>
        <v>43038</v>
      </c>
      <c r="B710" s="6">
        <f>TITRES_STAT!D713</f>
        <v>35.007100000000001</v>
      </c>
      <c r="C710" s="2">
        <f t="shared" si="99"/>
        <v>-0.86319999999999908</v>
      </c>
      <c r="D710" s="2">
        <f t="shared" si="100"/>
        <v>0</v>
      </c>
      <c r="E710" s="2">
        <f t="shared" si="101"/>
        <v>0.86319999999999908</v>
      </c>
      <c r="F710" s="2">
        <f t="shared" si="98"/>
        <v>5.9869487358848734E-2</v>
      </c>
      <c r="G710" s="2">
        <f t="shared" si="98"/>
        <v>0.16754786699014015</v>
      </c>
      <c r="H710" s="2">
        <f t="shared" si="94"/>
        <v>0.35732766065217608</v>
      </c>
      <c r="I710" s="2">
        <f t="shared" si="95"/>
        <v>26.325821760715115</v>
      </c>
    </row>
    <row r="711" spans="1:9" ht="13.5" x14ac:dyDescent="0.25">
      <c r="A711" s="3">
        <f>TITRES_STAT!B714</f>
        <v>43039</v>
      </c>
      <c r="B711" s="6">
        <f>TITRES_STAT!D714</f>
        <v>36.445799999999998</v>
      </c>
      <c r="C711" s="2">
        <f t="shared" si="99"/>
        <v>1.4386999999999972</v>
      </c>
      <c r="D711" s="2">
        <f t="shared" si="100"/>
        <v>1.4386999999999972</v>
      </c>
      <c r="E711" s="2">
        <f t="shared" si="101"/>
        <v>0</v>
      </c>
      <c r="F711" s="2">
        <f t="shared" si="98"/>
        <v>0.15835738111893077</v>
      </c>
      <c r="G711" s="2">
        <f t="shared" si="98"/>
        <v>0.15558016220513013</v>
      </c>
      <c r="H711" s="2">
        <f t="shared" si="94"/>
        <v>1.0178507264321972</v>
      </c>
      <c r="I711" s="2">
        <f t="shared" si="95"/>
        <v>50.442320291545037</v>
      </c>
    </row>
    <row r="712" spans="1:9" ht="13.5" x14ac:dyDescent="0.25">
      <c r="A712" s="3">
        <f>TITRES_STAT!B715</f>
        <v>43040</v>
      </c>
      <c r="B712" s="6">
        <f>TITRES_STAT!D715</f>
        <v>35.486699999999999</v>
      </c>
      <c r="C712" s="2">
        <f t="shared" si="99"/>
        <v>-0.9590999999999994</v>
      </c>
      <c r="D712" s="2">
        <f t="shared" si="100"/>
        <v>0</v>
      </c>
      <c r="E712" s="2">
        <f t="shared" si="101"/>
        <v>0.9590999999999994</v>
      </c>
      <c r="F712" s="2">
        <f t="shared" si="98"/>
        <v>0.14704613961043572</v>
      </c>
      <c r="G712" s="2">
        <f t="shared" si="98"/>
        <v>0.21297443633333507</v>
      </c>
      <c r="H712" s="2">
        <f t="shared" si="94"/>
        <v>0.69044032768462293</v>
      </c>
      <c r="I712" s="2">
        <f t="shared" si="95"/>
        <v>40.843815447204292</v>
      </c>
    </row>
    <row r="713" spans="1:9" ht="13.5" x14ac:dyDescent="0.25">
      <c r="A713" s="3">
        <f>TITRES_STAT!B716</f>
        <v>43041</v>
      </c>
      <c r="B713" s="6">
        <f>TITRES_STAT!D716</f>
        <v>36.436199999999999</v>
      </c>
      <c r="C713" s="2">
        <f t="shared" si="99"/>
        <v>0.94950000000000045</v>
      </c>
      <c r="D713" s="2">
        <f t="shared" si="100"/>
        <v>0.94950000000000045</v>
      </c>
      <c r="E713" s="2">
        <f t="shared" si="101"/>
        <v>0</v>
      </c>
      <c r="F713" s="2">
        <f t="shared" si="98"/>
        <v>0.20436427249540465</v>
      </c>
      <c r="G713" s="2">
        <f t="shared" si="98"/>
        <v>0.1977619765952397</v>
      </c>
      <c r="H713" s="2">
        <f t="shared" si="94"/>
        <v>1.0333850622542973</v>
      </c>
      <c r="I713" s="2">
        <f t="shared" si="95"/>
        <v>50.820923269134404</v>
      </c>
    </row>
    <row r="714" spans="1:9" ht="13.5" x14ac:dyDescent="0.25">
      <c r="A714" s="3">
        <f>TITRES_STAT!B717</f>
        <v>43042</v>
      </c>
      <c r="B714" s="6">
        <f>TITRES_STAT!D717</f>
        <v>36.436199999999999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0.18976682446001861</v>
      </c>
      <c r="G714" s="2">
        <f t="shared" si="98"/>
        <v>0.18363612112415115</v>
      </c>
      <c r="H714" s="2">
        <f t="shared" si="94"/>
        <v>1.0333850622542973</v>
      </c>
      <c r="I714" s="2">
        <f t="shared" si="95"/>
        <v>50.820923269134404</v>
      </c>
    </row>
    <row r="715" spans="1:9" ht="13.5" x14ac:dyDescent="0.25">
      <c r="A715" s="3">
        <f>TITRES_STAT!B718</f>
        <v>43045</v>
      </c>
      <c r="B715" s="6">
        <f>TITRES_STAT!D718</f>
        <v>36.445799999999998</v>
      </c>
      <c r="C715" s="2">
        <f t="shared" si="99"/>
        <v>9.5999999999989427E-3</v>
      </c>
      <c r="D715" s="2">
        <f t="shared" si="100"/>
        <v>9.5999999999989427E-3</v>
      </c>
      <c r="E715" s="2">
        <f t="shared" si="101"/>
        <v>0</v>
      </c>
      <c r="F715" s="2">
        <f t="shared" si="98"/>
        <v>0.17689776557001721</v>
      </c>
      <c r="G715" s="2">
        <f t="shared" si="98"/>
        <v>0.17051925532956891</v>
      </c>
      <c r="H715" s="2">
        <f t="shared" si="94"/>
        <v>1.0374063927743546</v>
      </c>
      <c r="I715" s="2">
        <f t="shared" si="95"/>
        <v>50.917990463439601</v>
      </c>
    </row>
    <row r="716" spans="1:9" ht="13.5" x14ac:dyDescent="0.25">
      <c r="A716" s="3">
        <f>TITRES_STAT!B719</f>
        <v>43046</v>
      </c>
      <c r="B716" s="6">
        <f>TITRES_STAT!D719</f>
        <v>37.510399999999997</v>
      </c>
      <c r="C716" s="2">
        <f t="shared" si="99"/>
        <v>1.0645999999999987</v>
      </c>
      <c r="D716" s="2">
        <f t="shared" si="100"/>
        <v>1.0645999999999987</v>
      </c>
      <c r="E716" s="2">
        <f t="shared" si="101"/>
        <v>0</v>
      </c>
      <c r="F716" s="2">
        <f t="shared" si="98"/>
        <v>0.2403050680293016</v>
      </c>
      <c r="G716" s="2">
        <f t="shared" si="98"/>
        <v>0.15833930852031397</v>
      </c>
      <c r="H716" s="2">
        <f t="shared" si="94"/>
        <v>1.5176589456841787</v>
      </c>
      <c r="I716" s="2">
        <f t="shared" si="95"/>
        <v>60.28056136379314</v>
      </c>
    </row>
    <row r="717" spans="1:9" ht="13.5" x14ac:dyDescent="0.25">
      <c r="A717" s="3">
        <f>TITRES_STAT!B720</f>
        <v>43047</v>
      </c>
      <c r="B717" s="6">
        <f>TITRES_STAT!D720</f>
        <v>37.510399999999997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0.22314042031292289</v>
      </c>
      <c r="G717" s="2">
        <f t="shared" si="102"/>
        <v>0.14702935791172012</v>
      </c>
      <c r="H717" s="2">
        <f t="shared" si="94"/>
        <v>1.5176589456841785</v>
      </c>
      <c r="I717" s="2">
        <f t="shared" si="95"/>
        <v>60.280561363793133</v>
      </c>
    </row>
    <row r="718" spans="1:9" ht="13.5" x14ac:dyDescent="0.25">
      <c r="A718" s="3">
        <f>TITRES_STAT!B721</f>
        <v>43048</v>
      </c>
      <c r="B718" s="6">
        <f>TITRES_STAT!D721</f>
        <v>38.344799999999999</v>
      </c>
      <c r="C718" s="2">
        <f t="shared" si="99"/>
        <v>0.83440000000000225</v>
      </c>
      <c r="D718" s="2">
        <f t="shared" si="100"/>
        <v>0.83440000000000225</v>
      </c>
      <c r="E718" s="2">
        <f t="shared" si="101"/>
        <v>0</v>
      </c>
      <c r="F718" s="2">
        <f t="shared" si="102"/>
        <v>0.266801818862</v>
      </c>
      <c r="G718" s="2">
        <f t="shared" si="102"/>
        <v>0.13652726091802583</v>
      </c>
      <c r="H718" s="2">
        <f t="shared" si="94"/>
        <v>1.954201798732299</v>
      </c>
      <c r="I718" s="2">
        <f t="shared" si="95"/>
        <v>66.149908905034252</v>
      </c>
    </row>
    <row r="719" spans="1:9" ht="13.5" x14ac:dyDescent="0.25">
      <c r="A719" s="3">
        <f>TITRES_STAT!B722</f>
        <v>43049</v>
      </c>
      <c r="B719" s="6">
        <f>TITRES_STAT!D722</f>
        <v>38.363999999999997</v>
      </c>
      <c r="C719" s="2">
        <f t="shared" si="99"/>
        <v>1.9199999999997885E-2</v>
      </c>
      <c r="D719" s="2">
        <f t="shared" si="100"/>
        <v>1.9199999999997885E-2</v>
      </c>
      <c r="E719" s="2">
        <f t="shared" si="101"/>
        <v>0</v>
      </c>
      <c r="F719" s="2">
        <f t="shared" si="102"/>
        <v>0.24911597465757127</v>
      </c>
      <c r="G719" s="2">
        <f t="shared" si="102"/>
        <v>0.12677531370959541</v>
      </c>
      <c r="H719" s="2">
        <f t="shared" si="94"/>
        <v>1.9650195875533147</v>
      </c>
      <c r="I719" s="2">
        <f t="shared" si="95"/>
        <v>66.273409990347375</v>
      </c>
    </row>
    <row r="720" spans="1:9" ht="13.5" x14ac:dyDescent="0.25">
      <c r="A720" s="3">
        <f>TITRES_STAT!B723</f>
        <v>43052</v>
      </c>
      <c r="B720" s="6">
        <f>TITRES_STAT!D723</f>
        <v>37.404899999999998</v>
      </c>
      <c r="C720" s="2">
        <f t="shared" si="99"/>
        <v>-0.9590999999999994</v>
      </c>
      <c r="D720" s="2">
        <f t="shared" si="100"/>
        <v>0</v>
      </c>
      <c r="E720" s="2">
        <f t="shared" si="101"/>
        <v>0.9590999999999994</v>
      </c>
      <c r="F720" s="2">
        <f t="shared" si="102"/>
        <v>0.23132197646774474</v>
      </c>
      <c r="G720" s="2">
        <f t="shared" si="102"/>
        <v>0.18622707701605284</v>
      </c>
      <c r="H720" s="2">
        <f t="shared" si="94"/>
        <v>1.2421500684769096</v>
      </c>
      <c r="I720" s="2">
        <f t="shared" si="95"/>
        <v>55.399952302064285</v>
      </c>
    </row>
    <row r="721" spans="1:9" ht="13.5" x14ac:dyDescent="0.25">
      <c r="A721" s="3">
        <f>TITRES_STAT!B724</f>
        <v>43053</v>
      </c>
      <c r="B721" s="6">
        <f>TITRES_STAT!D724</f>
        <v>38.344799999999999</v>
      </c>
      <c r="C721" s="2">
        <f t="shared" si="99"/>
        <v>0.93990000000000151</v>
      </c>
      <c r="D721" s="2">
        <f t="shared" si="100"/>
        <v>0.93990000000000151</v>
      </c>
      <c r="E721" s="2">
        <f t="shared" si="101"/>
        <v>0</v>
      </c>
      <c r="F721" s="2">
        <f t="shared" si="102"/>
        <v>0.2819346924343345</v>
      </c>
      <c r="G721" s="2">
        <f t="shared" si="102"/>
        <v>0.17292514294347766</v>
      </c>
      <c r="H721" s="2">
        <f t="shared" ref="H721:H784" si="103">F721/G721</f>
        <v>1.6303857706018361</v>
      </c>
      <c r="I721" s="2">
        <f t="shared" ref="I721:I784" si="104">IF(G721=0,100,100-(100/(1+H721)))</f>
        <v>61.982762711980513</v>
      </c>
    </row>
    <row r="722" spans="1:9" ht="13.5" x14ac:dyDescent="0.25">
      <c r="A722" s="3">
        <f>TITRES_STAT!B725</f>
        <v>43054</v>
      </c>
      <c r="B722" s="6">
        <f>TITRES_STAT!D725</f>
        <v>37.884500000000003</v>
      </c>
      <c r="C722" s="2">
        <f t="shared" si="99"/>
        <v>-0.4602999999999966</v>
      </c>
      <c r="D722" s="2">
        <f t="shared" si="100"/>
        <v>0</v>
      </c>
      <c r="E722" s="2">
        <f t="shared" si="101"/>
        <v>0.4602999999999966</v>
      </c>
      <c r="F722" s="2">
        <f t="shared" si="102"/>
        <v>0.26179650011759631</v>
      </c>
      <c r="G722" s="2">
        <f t="shared" si="102"/>
        <v>0.19345191844751472</v>
      </c>
      <c r="H722" s="2">
        <f t="shared" si="103"/>
        <v>1.3532897591223636</v>
      </c>
      <c r="I722" s="2">
        <f t="shared" si="104"/>
        <v>57.50629534150778</v>
      </c>
    </row>
    <row r="723" spans="1:9" ht="13.5" x14ac:dyDescent="0.25">
      <c r="A723" s="3">
        <f>TITRES_STAT!B726</f>
        <v>43055</v>
      </c>
      <c r="B723" s="6">
        <f>TITRES_STAT!D726</f>
        <v>36.925400000000003</v>
      </c>
      <c r="C723" s="2">
        <f t="shared" si="99"/>
        <v>-0.9590999999999994</v>
      </c>
      <c r="D723" s="2">
        <f t="shared" si="100"/>
        <v>0</v>
      </c>
      <c r="E723" s="2">
        <f t="shared" si="101"/>
        <v>0.9590999999999994</v>
      </c>
      <c r="F723" s="2">
        <f t="shared" si="102"/>
        <v>0.24309675010919657</v>
      </c>
      <c r="G723" s="2">
        <f t="shared" si="102"/>
        <v>0.24814106712983505</v>
      </c>
      <c r="H723" s="2">
        <f t="shared" si="103"/>
        <v>0.9796715752092775</v>
      </c>
      <c r="I723" s="2">
        <f t="shared" si="104"/>
        <v>49.486570776554856</v>
      </c>
    </row>
    <row r="724" spans="1:9" ht="13.5" x14ac:dyDescent="0.25">
      <c r="A724" s="3">
        <f>TITRES_STAT!B727</f>
        <v>43056</v>
      </c>
      <c r="B724" s="6">
        <f>TITRES_STAT!D727</f>
        <v>38.258499999999998</v>
      </c>
      <c r="C724" s="2">
        <f t="shared" si="99"/>
        <v>1.3330999999999946</v>
      </c>
      <c r="D724" s="2">
        <f t="shared" si="100"/>
        <v>1.3330999999999946</v>
      </c>
      <c r="E724" s="2">
        <f t="shared" si="101"/>
        <v>0</v>
      </c>
      <c r="F724" s="2">
        <f t="shared" si="102"/>
        <v>0.32095412510139643</v>
      </c>
      <c r="G724" s="2">
        <f t="shared" si="102"/>
        <v>0.23041670519198967</v>
      </c>
      <c r="H724" s="2">
        <f t="shared" si="103"/>
        <v>1.3929290623002721</v>
      </c>
      <c r="I724" s="2">
        <f t="shared" si="104"/>
        <v>58.210211253035595</v>
      </c>
    </row>
    <row r="725" spans="1:9" ht="13.5" x14ac:dyDescent="0.25">
      <c r="A725" s="3">
        <f>TITRES_STAT!B728</f>
        <v>43059</v>
      </c>
      <c r="B725" s="6">
        <f>TITRES_STAT!D728</f>
        <v>38.258499999999998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0.29802883045129669</v>
      </c>
      <c r="G725" s="2">
        <f t="shared" si="102"/>
        <v>0.21395836910684757</v>
      </c>
      <c r="H725" s="2">
        <f t="shared" si="103"/>
        <v>1.3929290623002721</v>
      </c>
      <c r="I725" s="2">
        <f t="shared" si="104"/>
        <v>58.210211253035595</v>
      </c>
    </row>
    <row r="726" spans="1:9" ht="13.5" x14ac:dyDescent="0.25">
      <c r="A726" s="3">
        <f>TITRES_STAT!B729</f>
        <v>43060</v>
      </c>
      <c r="B726" s="6">
        <f>TITRES_STAT!D729</f>
        <v>38.258499999999998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0.27674105684763262</v>
      </c>
      <c r="G726" s="2">
        <f t="shared" si="102"/>
        <v>0.19867562845635844</v>
      </c>
      <c r="H726" s="2">
        <f t="shared" si="103"/>
        <v>1.3929290623002721</v>
      </c>
      <c r="I726" s="2">
        <f t="shared" si="104"/>
        <v>58.210211253035595</v>
      </c>
    </row>
    <row r="727" spans="1:9" ht="13.5" x14ac:dyDescent="0.25">
      <c r="A727" s="3">
        <f>TITRES_STAT!B730</f>
        <v>43061</v>
      </c>
      <c r="B727" s="6">
        <f>TITRES_STAT!D730</f>
        <v>38.210500000000003</v>
      </c>
      <c r="C727" s="2">
        <f t="shared" si="99"/>
        <v>-4.7999999999994714E-2</v>
      </c>
      <c r="D727" s="2">
        <f t="shared" si="100"/>
        <v>0</v>
      </c>
      <c r="E727" s="2">
        <f t="shared" si="101"/>
        <v>4.7999999999994714E-2</v>
      </c>
      <c r="F727" s="2">
        <f t="shared" si="102"/>
        <v>0.25697383850137318</v>
      </c>
      <c r="G727" s="2">
        <f t="shared" si="102"/>
        <v>0.18791308356661821</v>
      </c>
      <c r="H727" s="2">
        <f t="shared" si="103"/>
        <v>1.3675143509114511</v>
      </c>
      <c r="I727" s="2">
        <f t="shared" si="104"/>
        <v>57.761607670297003</v>
      </c>
    </row>
    <row r="728" spans="1:9" ht="13.5" x14ac:dyDescent="0.25">
      <c r="A728" s="3">
        <f>TITRES_STAT!B731</f>
        <v>43062</v>
      </c>
      <c r="B728" s="6">
        <f>TITRES_STAT!D731</f>
        <v>38.210500000000003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0.23861856432270367</v>
      </c>
      <c r="G728" s="2">
        <f t="shared" si="102"/>
        <v>0.17449072045471689</v>
      </c>
      <c r="H728" s="2">
        <f t="shared" si="103"/>
        <v>1.3675143509114513</v>
      </c>
      <c r="I728" s="2">
        <f t="shared" si="104"/>
        <v>57.76160767029701</v>
      </c>
    </row>
    <row r="729" spans="1:9" ht="13.5" x14ac:dyDescent="0.25">
      <c r="A729" s="3">
        <f>TITRES_STAT!B732</f>
        <v>43063</v>
      </c>
      <c r="B729" s="6">
        <f>TITRES_STAT!D732</f>
        <v>38.210500000000003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0.22157438115679629</v>
      </c>
      <c r="G729" s="2">
        <f t="shared" si="102"/>
        <v>0.16202709756509423</v>
      </c>
      <c r="H729" s="2">
        <f t="shared" si="103"/>
        <v>1.3675143509114516</v>
      </c>
      <c r="I729" s="2">
        <f t="shared" si="104"/>
        <v>57.761607670297018</v>
      </c>
    </row>
    <row r="730" spans="1:9" ht="13.5" x14ac:dyDescent="0.25">
      <c r="A730" s="3">
        <f>TITRES_STAT!B733</f>
        <v>43066</v>
      </c>
      <c r="B730" s="6">
        <f>TITRES_STAT!D733</f>
        <v>38.210500000000003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0.20574763964559656</v>
      </c>
      <c r="G730" s="2">
        <f t="shared" si="102"/>
        <v>0.15045373345330179</v>
      </c>
      <c r="H730" s="2">
        <f t="shared" si="103"/>
        <v>1.3675143509114516</v>
      </c>
      <c r="I730" s="2">
        <f t="shared" si="104"/>
        <v>57.761607670297018</v>
      </c>
    </row>
    <row r="731" spans="1:9" ht="13.5" x14ac:dyDescent="0.25">
      <c r="A731" s="3">
        <f>TITRES_STAT!B734</f>
        <v>43067</v>
      </c>
      <c r="B731" s="6">
        <f>TITRES_STAT!D734</f>
        <v>38.210500000000003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0.19105137967091107</v>
      </c>
      <c r="G731" s="2">
        <f t="shared" si="102"/>
        <v>0.13970703820663738</v>
      </c>
      <c r="H731" s="2">
        <f t="shared" si="103"/>
        <v>1.3675143509114516</v>
      </c>
      <c r="I731" s="2">
        <f t="shared" si="104"/>
        <v>57.761607670297018</v>
      </c>
    </row>
    <row r="732" spans="1:9" ht="13.5" x14ac:dyDescent="0.25">
      <c r="A732" s="3">
        <f>TITRES_STAT!B735</f>
        <v>43068</v>
      </c>
      <c r="B732" s="6">
        <f>TITRES_STAT!D735</f>
        <v>38.805199999999999</v>
      </c>
      <c r="C732" s="2">
        <f t="shared" si="99"/>
        <v>0.59469999999999601</v>
      </c>
      <c r="D732" s="2">
        <f t="shared" si="100"/>
        <v>0.59469999999999601</v>
      </c>
      <c r="E732" s="2">
        <f t="shared" si="101"/>
        <v>0</v>
      </c>
      <c r="F732" s="2">
        <f t="shared" si="102"/>
        <v>0.21988342398013144</v>
      </c>
      <c r="G732" s="2">
        <f t="shared" si="102"/>
        <v>0.12972796404902043</v>
      </c>
      <c r="H732" s="2">
        <f t="shared" si="103"/>
        <v>1.6949577956611104</v>
      </c>
      <c r="I732" s="2">
        <f t="shared" si="104"/>
        <v>62.893667514570993</v>
      </c>
    </row>
    <row r="733" spans="1:9" ht="13.5" x14ac:dyDescent="0.25">
      <c r="A733" s="3">
        <f>TITRES_STAT!B736</f>
        <v>43069</v>
      </c>
      <c r="B733" s="6">
        <f>TITRES_STAT!D736</f>
        <v>38.843600000000002</v>
      </c>
      <c r="C733" s="2">
        <f t="shared" si="99"/>
        <v>3.8400000000002876E-2</v>
      </c>
      <c r="D733" s="2">
        <f t="shared" si="100"/>
        <v>3.8400000000002876E-2</v>
      </c>
      <c r="E733" s="2">
        <f t="shared" si="101"/>
        <v>0</v>
      </c>
      <c r="F733" s="2">
        <f t="shared" ref="F733:G748" si="105">((F732*13)+D733)/14</f>
        <v>0.20692032226726512</v>
      </c>
      <c r="G733" s="2">
        <f t="shared" si="105"/>
        <v>0.12046168090266184</v>
      </c>
      <c r="H733" s="2">
        <f t="shared" si="103"/>
        <v>1.7177273363341621</v>
      </c>
      <c r="I733" s="2">
        <f t="shared" si="104"/>
        <v>63.204550116905345</v>
      </c>
    </row>
    <row r="734" spans="1:9" ht="13.5" x14ac:dyDescent="0.25">
      <c r="A734" s="3">
        <f>TITRES_STAT!B737</f>
        <v>43073</v>
      </c>
      <c r="B734" s="6">
        <f>TITRES_STAT!D737</f>
        <v>39.495699999999999</v>
      </c>
      <c r="C734" s="2">
        <f t="shared" si="99"/>
        <v>0.65209999999999724</v>
      </c>
      <c r="D734" s="2">
        <f t="shared" si="100"/>
        <v>0.65209999999999724</v>
      </c>
      <c r="E734" s="2">
        <f t="shared" si="101"/>
        <v>0</v>
      </c>
      <c r="F734" s="2">
        <f t="shared" si="105"/>
        <v>0.23871887067674599</v>
      </c>
      <c r="G734" s="2">
        <f t="shared" si="105"/>
        <v>0.11185727512390028</v>
      </c>
      <c r="H734" s="2">
        <f t="shared" si="103"/>
        <v>2.1341380827695442</v>
      </c>
      <c r="I734" s="2">
        <f t="shared" si="104"/>
        <v>68.093301137634313</v>
      </c>
    </row>
    <row r="735" spans="1:9" ht="13.5" x14ac:dyDescent="0.25">
      <c r="A735" s="3">
        <f>TITRES_STAT!B738</f>
        <v>43074</v>
      </c>
      <c r="B735" s="6">
        <f>TITRES_STAT!D738</f>
        <v>40.0137</v>
      </c>
      <c r="C735" s="2">
        <f t="shared" si="99"/>
        <v>0.51800000000000068</v>
      </c>
      <c r="D735" s="2">
        <f t="shared" si="100"/>
        <v>0.51800000000000068</v>
      </c>
      <c r="E735" s="2">
        <f t="shared" si="101"/>
        <v>0</v>
      </c>
      <c r="F735" s="2">
        <f t="shared" si="105"/>
        <v>0.2586675227712642</v>
      </c>
      <c r="G735" s="2">
        <f t="shared" si="105"/>
        <v>0.10386746975790741</v>
      </c>
      <c r="H735" s="2">
        <f t="shared" si="103"/>
        <v>2.4903612591522855</v>
      </c>
      <c r="I735" s="2">
        <f t="shared" si="104"/>
        <v>71.349670542616749</v>
      </c>
    </row>
    <row r="736" spans="1:9" ht="13.5" x14ac:dyDescent="0.25">
      <c r="A736" s="3">
        <f>TITRES_STAT!B739</f>
        <v>43075</v>
      </c>
      <c r="B736" s="6">
        <f>TITRES_STAT!D739</f>
        <v>40.685000000000002</v>
      </c>
      <c r="C736" s="2">
        <f t="shared" si="99"/>
        <v>0.67130000000000223</v>
      </c>
      <c r="D736" s="2">
        <f t="shared" si="100"/>
        <v>0.67130000000000223</v>
      </c>
      <c r="E736" s="2">
        <f t="shared" si="101"/>
        <v>0</v>
      </c>
      <c r="F736" s="2">
        <f t="shared" si="105"/>
        <v>0.28814127114474547</v>
      </c>
      <c r="G736" s="2">
        <f t="shared" si="105"/>
        <v>9.6448364775199733E-2</v>
      </c>
      <c r="H736" s="2">
        <f t="shared" si="103"/>
        <v>2.9875184697671178</v>
      </c>
      <c r="I736" s="2">
        <f t="shared" si="104"/>
        <v>74.921746254421663</v>
      </c>
    </row>
    <row r="737" spans="1:9" ht="13.5" x14ac:dyDescent="0.25">
      <c r="A737" s="3">
        <f>TITRES_STAT!B740</f>
        <v>43076</v>
      </c>
      <c r="B737" s="6">
        <f>TITRES_STAT!D740</f>
        <v>41.8551</v>
      </c>
      <c r="C737" s="2">
        <f t="shared" si="99"/>
        <v>1.1700999999999979</v>
      </c>
      <c r="D737" s="2">
        <f t="shared" si="100"/>
        <v>1.1700999999999979</v>
      </c>
      <c r="E737" s="2">
        <f t="shared" si="101"/>
        <v>0</v>
      </c>
      <c r="F737" s="2">
        <f t="shared" si="105"/>
        <v>0.35113832320583488</v>
      </c>
      <c r="G737" s="2">
        <f t="shared" si="105"/>
        <v>8.9559195862685459E-2</v>
      </c>
      <c r="H737" s="2">
        <f t="shared" si="103"/>
        <v>3.9207400180793215</v>
      </c>
      <c r="I737" s="2">
        <f t="shared" si="104"/>
        <v>79.677853405668785</v>
      </c>
    </row>
    <row r="738" spans="1:9" ht="13.5" x14ac:dyDescent="0.25">
      <c r="A738" s="3">
        <f>TITRES_STAT!B741</f>
        <v>43077</v>
      </c>
      <c r="B738" s="6">
        <f>TITRES_STAT!D741</f>
        <v>41.912700000000001</v>
      </c>
      <c r="C738" s="2">
        <f t="shared" si="99"/>
        <v>5.7600000000000762E-2</v>
      </c>
      <c r="D738" s="2">
        <f t="shared" si="100"/>
        <v>5.7600000000000762E-2</v>
      </c>
      <c r="E738" s="2">
        <f t="shared" si="101"/>
        <v>0</v>
      </c>
      <c r="F738" s="2">
        <f t="shared" si="105"/>
        <v>0.33017130011970386</v>
      </c>
      <c r="G738" s="2">
        <f t="shared" si="105"/>
        <v>8.3162110443922216E-2</v>
      </c>
      <c r="H738" s="2">
        <f t="shared" si="103"/>
        <v>3.97021309773451</v>
      </c>
      <c r="I738" s="2">
        <f t="shared" si="104"/>
        <v>79.880138329364314</v>
      </c>
    </row>
    <row r="739" spans="1:9" ht="13.5" x14ac:dyDescent="0.25">
      <c r="A739" s="3">
        <f>TITRES_STAT!B742</f>
        <v>43080</v>
      </c>
      <c r="B739" s="6">
        <f>TITRES_STAT!D742</f>
        <v>42.094900000000003</v>
      </c>
      <c r="C739" s="2">
        <f t="shared" si="99"/>
        <v>0.18220000000000169</v>
      </c>
      <c r="D739" s="2">
        <f t="shared" si="100"/>
        <v>0.18220000000000169</v>
      </c>
      <c r="E739" s="2">
        <f t="shared" si="101"/>
        <v>0</v>
      </c>
      <c r="F739" s="2">
        <f t="shared" si="105"/>
        <v>0.31960192153972511</v>
      </c>
      <c r="G739" s="2">
        <f t="shared" si="105"/>
        <v>7.7221959697927778E-2</v>
      </c>
      <c r="H739" s="2">
        <f t="shared" si="103"/>
        <v>4.1387439892735784</v>
      </c>
      <c r="I739" s="2">
        <f t="shared" si="104"/>
        <v>80.539991832880517</v>
      </c>
    </row>
    <row r="740" spans="1:9" ht="13.5" x14ac:dyDescent="0.25">
      <c r="A740" s="3">
        <f>TITRES_STAT!B743</f>
        <v>43081</v>
      </c>
      <c r="B740" s="6">
        <f>TITRES_STAT!D743</f>
        <v>42.085299999999997</v>
      </c>
      <c r="C740" s="2">
        <f t="shared" si="99"/>
        <v>-9.6000000000060481E-3</v>
      </c>
      <c r="D740" s="2">
        <f t="shared" si="100"/>
        <v>0</v>
      </c>
      <c r="E740" s="2">
        <f t="shared" si="101"/>
        <v>9.6000000000060481E-3</v>
      </c>
      <c r="F740" s="2">
        <f t="shared" si="105"/>
        <v>0.2967732128583162</v>
      </c>
      <c r="G740" s="2">
        <f t="shared" si="105"/>
        <v>7.2391819719504799E-2</v>
      </c>
      <c r="H740" s="2">
        <f t="shared" si="103"/>
        <v>4.0995407217033319</v>
      </c>
      <c r="I740" s="2">
        <f t="shared" si="104"/>
        <v>80.390390927871962</v>
      </c>
    </row>
    <row r="741" spans="1:9" ht="13.5" x14ac:dyDescent="0.25">
      <c r="A741" s="3">
        <f>TITRES_STAT!B744</f>
        <v>43082</v>
      </c>
      <c r="B741" s="6">
        <f>TITRES_STAT!D744</f>
        <v>42.085299999999997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0.27557512622557934</v>
      </c>
      <c r="G741" s="2">
        <f t="shared" si="105"/>
        <v>6.7220975453825882E-2</v>
      </c>
      <c r="H741" s="2">
        <f t="shared" si="103"/>
        <v>4.0995407217033319</v>
      </c>
      <c r="I741" s="2">
        <f t="shared" si="104"/>
        <v>80.390390927871962</v>
      </c>
    </row>
    <row r="742" spans="1:9" ht="13.5" x14ac:dyDescent="0.25">
      <c r="A742" s="3">
        <f>TITRES_STAT!B745</f>
        <v>43083</v>
      </c>
      <c r="B742" s="6">
        <f>TITRES_STAT!D745</f>
        <v>41.624899999999997</v>
      </c>
      <c r="C742" s="2">
        <f t="shared" si="99"/>
        <v>-0.46039999999999992</v>
      </c>
      <c r="D742" s="2">
        <f t="shared" si="100"/>
        <v>0</v>
      </c>
      <c r="E742" s="2">
        <f t="shared" si="101"/>
        <v>0.46039999999999992</v>
      </c>
      <c r="F742" s="2">
        <f t="shared" si="105"/>
        <v>0.25589118863803795</v>
      </c>
      <c r="G742" s="2">
        <f t="shared" si="105"/>
        <v>9.5305191492838323E-2</v>
      </c>
      <c r="H742" s="2">
        <f t="shared" si="103"/>
        <v>2.6849658935659009</v>
      </c>
      <c r="I742" s="2">
        <f t="shared" si="104"/>
        <v>72.862706768981496</v>
      </c>
    </row>
    <row r="743" spans="1:9" ht="13.5" x14ac:dyDescent="0.25">
      <c r="A743" s="3">
        <f>TITRES_STAT!B746</f>
        <v>43084</v>
      </c>
      <c r="B743" s="6">
        <f>TITRES_STAT!D746</f>
        <v>39.7547</v>
      </c>
      <c r="C743" s="2">
        <f t="shared" si="99"/>
        <v>-1.870199999999997</v>
      </c>
      <c r="D743" s="2">
        <f t="shared" si="100"/>
        <v>0</v>
      </c>
      <c r="E743" s="2">
        <f t="shared" si="101"/>
        <v>1.870199999999997</v>
      </c>
      <c r="F743" s="2">
        <f t="shared" si="105"/>
        <v>0.2376132465924638</v>
      </c>
      <c r="G743" s="2">
        <f t="shared" si="105"/>
        <v>0.22208339210049252</v>
      </c>
      <c r="H743" s="2">
        <f t="shared" si="103"/>
        <v>1.069928031741086</v>
      </c>
      <c r="I743" s="2">
        <f t="shared" si="104"/>
        <v>51.689141619147684</v>
      </c>
    </row>
    <row r="744" spans="1:9" ht="13.5" x14ac:dyDescent="0.25">
      <c r="A744" s="3">
        <f>TITRES_STAT!B747</f>
        <v>43087</v>
      </c>
      <c r="B744" s="6">
        <f>TITRES_STAT!D747</f>
        <v>40.944000000000003</v>
      </c>
      <c r="C744" s="2">
        <f t="shared" si="99"/>
        <v>1.1893000000000029</v>
      </c>
      <c r="D744" s="2">
        <f t="shared" si="100"/>
        <v>1.1893000000000029</v>
      </c>
      <c r="E744" s="2">
        <f t="shared" si="101"/>
        <v>0</v>
      </c>
      <c r="F744" s="2">
        <f t="shared" si="105"/>
        <v>0.30559087183585948</v>
      </c>
      <c r="G744" s="2">
        <f t="shared" si="105"/>
        <v>0.20622029266474304</v>
      </c>
      <c r="H744" s="2">
        <f t="shared" si="103"/>
        <v>1.4818661533599189</v>
      </c>
      <c r="I744" s="2">
        <f t="shared" si="104"/>
        <v>59.70773852384373</v>
      </c>
    </row>
    <row r="745" spans="1:9" ht="13.5" x14ac:dyDescent="0.25">
      <c r="A745" s="3">
        <f>TITRES_STAT!B748</f>
        <v>43088</v>
      </c>
      <c r="B745" s="6">
        <f>TITRES_STAT!D748</f>
        <v>40.924799999999998</v>
      </c>
      <c r="C745" s="2">
        <f t="shared" si="99"/>
        <v>-1.9200000000004991E-2</v>
      </c>
      <c r="D745" s="2">
        <f t="shared" si="100"/>
        <v>0</v>
      </c>
      <c r="E745" s="2">
        <f t="shared" si="101"/>
        <v>1.9200000000004991E-2</v>
      </c>
      <c r="F745" s="2">
        <f t="shared" si="105"/>
        <v>0.28376295241901234</v>
      </c>
      <c r="G745" s="2">
        <f t="shared" si="105"/>
        <v>0.19286170033154745</v>
      </c>
      <c r="H745" s="2">
        <f t="shared" si="103"/>
        <v>1.4713286875061096</v>
      </c>
      <c r="I745" s="2">
        <f t="shared" si="104"/>
        <v>59.535936880612617</v>
      </c>
    </row>
    <row r="746" spans="1:9" ht="13.5" x14ac:dyDescent="0.25">
      <c r="A746" s="3">
        <f>TITRES_STAT!B749</f>
        <v>43089</v>
      </c>
      <c r="B746" s="6">
        <f>TITRES_STAT!D749</f>
        <v>39.083300000000001</v>
      </c>
      <c r="C746" s="2">
        <f t="shared" si="99"/>
        <v>-1.8414999999999964</v>
      </c>
      <c r="D746" s="2">
        <f t="shared" si="100"/>
        <v>0</v>
      </c>
      <c r="E746" s="2">
        <f t="shared" si="101"/>
        <v>1.8414999999999964</v>
      </c>
      <c r="F746" s="2">
        <f t="shared" si="105"/>
        <v>0.26349417010336856</v>
      </c>
      <c r="G746" s="2">
        <f t="shared" si="105"/>
        <v>0.31062157887929381</v>
      </c>
      <c r="H746" s="2">
        <f t="shared" si="103"/>
        <v>0.84828031282965455</v>
      </c>
      <c r="I746" s="2">
        <f t="shared" si="104"/>
        <v>45.895652674618717</v>
      </c>
    </row>
    <row r="747" spans="1:9" ht="13.5" x14ac:dyDescent="0.25">
      <c r="A747" s="3">
        <f>TITRES_STAT!B750</f>
        <v>43090</v>
      </c>
      <c r="B747" s="6">
        <f>TITRES_STAT!D750</f>
        <v>40.752200000000002</v>
      </c>
      <c r="C747" s="2">
        <f t="shared" si="99"/>
        <v>1.6689000000000007</v>
      </c>
      <c r="D747" s="2">
        <f t="shared" si="100"/>
        <v>1.6689000000000007</v>
      </c>
      <c r="E747" s="2">
        <f t="shared" si="101"/>
        <v>0</v>
      </c>
      <c r="F747" s="2">
        <f t="shared" si="105"/>
        <v>0.3638803008102709</v>
      </c>
      <c r="G747" s="2">
        <f t="shared" si="105"/>
        <v>0.28843432324505852</v>
      </c>
      <c r="H747" s="2">
        <f t="shared" si="103"/>
        <v>1.2615707337337667</v>
      </c>
      <c r="I747" s="2">
        <f t="shared" si="104"/>
        <v>55.782943903371169</v>
      </c>
    </row>
    <row r="748" spans="1:9" ht="13.5" x14ac:dyDescent="0.25">
      <c r="A748" s="3">
        <f>TITRES_STAT!B751</f>
        <v>43091</v>
      </c>
      <c r="B748" s="6">
        <f>TITRES_STAT!D751</f>
        <v>40.598700000000001</v>
      </c>
      <c r="C748" s="2">
        <f t="shared" si="99"/>
        <v>-0.15350000000000108</v>
      </c>
      <c r="D748" s="2">
        <f t="shared" si="100"/>
        <v>0</v>
      </c>
      <c r="E748" s="2">
        <f t="shared" si="101"/>
        <v>0.15350000000000108</v>
      </c>
      <c r="F748" s="2">
        <f t="shared" si="105"/>
        <v>0.33788885075239439</v>
      </c>
      <c r="G748" s="2">
        <f t="shared" si="105"/>
        <v>0.27879615729898299</v>
      </c>
      <c r="H748" s="2">
        <f t="shared" si="103"/>
        <v>1.2119566281899645</v>
      </c>
      <c r="I748" s="2">
        <f t="shared" si="104"/>
        <v>54.791156966839083</v>
      </c>
    </row>
    <row r="749" spans="1:9" ht="13.5" x14ac:dyDescent="0.25">
      <c r="A749" s="3">
        <f>TITRES_STAT!B752</f>
        <v>43094</v>
      </c>
      <c r="B749" s="6">
        <f>TITRES_STAT!D752</f>
        <v>40.598700000000001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0.3137539328415091</v>
      </c>
      <c r="G749" s="2">
        <f t="shared" si="106"/>
        <v>0.25888214606334137</v>
      </c>
      <c r="H749" s="2">
        <f t="shared" si="103"/>
        <v>1.2119566281899645</v>
      </c>
      <c r="I749" s="2">
        <f t="shared" si="104"/>
        <v>54.791156966839083</v>
      </c>
    </row>
    <row r="750" spans="1:9" ht="13.5" x14ac:dyDescent="0.25">
      <c r="A750" s="3">
        <f>TITRES_STAT!B753</f>
        <v>43095</v>
      </c>
      <c r="B750" s="6">
        <f>TITRES_STAT!D753</f>
        <v>40.589100000000002</v>
      </c>
      <c r="C750" s="2">
        <f t="shared" si="99"/>
        <v>-9.5999999999989427E-3</v>
      </c>
      <c r="D750" s="2">
        <f t="shared" si="100"/>
        <v>0</v>
      </c>
      <c r="E750" s="2">
        <f t="shared" si="101"/>
        <v>9.5999999999989427E-3</v>
      </c>
      <c r="F750" s="2">
        <f t="shared" si="106"/>
        <v>0.29134293763854419</v>
      </c>
      <c r="G750" s="2">
        <f t="shared" si="106"/>
        <v>0.24107627848738833</v>
      </c>
      <c r="H750" s="2">
        <f t="shared" si="103"/>
        <v>1.2085093542448455</v>
      </c>
      <c r="I750" s="2">
        <f t="shared" si="104"/>
        <v>54.720590244367358</v>
      </c>
    </row>
    <row r="751" spans="1:9" ht="13.5" x14ac:dyDescent="0.25">
      <c r="A751" s="3">
        <f>TITRES_STAT!B754</f>
        <v>43096</v>
      </c>
      <c r="B751" s="6">
        <f>TITRES_STAT!D754</f>
        <v>40.589100000000002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0.2705327278072196</v>
      </c>
      <c r="G751" s="2">
        <f t="shared" si="106"/>
        <v>0.22385654430971774</v>
      </c>
      <c r="H751" s="2">
        <f t="shared" si="103"/>
        <v>1.2085093542448453</v>
      </c>
      <c r="I751" s="2">
        <f t="shared" si="104"/>
        <v>54.720590244367358</v>
      </c>
    </row>
    <row r="752" spans="1:9" ht="13.5" x14ac:dyDescent="0.25">
      <c r="A752" s="3">
        <f>TITRES_STAT!B755</f>
        <v>43097</v>
      </c>
      <c r="B752" s="6">
        <f>TITRES_STAT!D755</f>
        <v>40.176699999999997</v>
      </c>
      <c r="C752" s="2">
        <f t="shared" si="99"/>
        <v>-0.41240000000000521</v>
      </c>
      <c r="D752" s="2">
        <f t="shared" si="100"/>
        <v>0</v>
      </c>
      <c r="E752" s="2">
        <f t="shared" si="101"/>
        <v>0.41240000000000521</v>
      </c>
      <c r="F752" s="2">
        <f t="shared" si="106"/>
        <v>0.25120896153527533</v>
      </c>
      <c r="G752" s="2">
        <f t="shared" si="106"/>
        <v>0.23732393400188112</v>
      </c>
      <c r="H752" s="2">
        <f t="shared" si="103"/>
        <v>1.058506646587462</v>
      </c>
      <c r="I752" s="2">
        <f t="shared" si="104"/>
        <v>51.421094429897835</v>
      </c>
    </row>
    <row r="753" spans="1:9" ht="13.5" x14ac:dyDescent="0.25">
      <c r="A753" s="3">
        <f>TITRES_STAT!B756</f>
        <v>43098</v>
      </c>
      <c r="B753" s="6">
        <f>TITRES_STAT!D756</f>
        <v>41.049500000000002</v>
      </c>
      <c r="C753" s="2">
        <f t="shared" si="99"/>
        <v>0.87280000000000513</v>
      </c>
      <c r="D753" s="2">
        <f t="shared" si="100"/>
        <v>0.87280000000000513</v>
      </c>
      <c r="E753" s="2">
        <f t="shared" si="101"/>
        <v>0</v>
      </c>
      <c r="F753" s="2">
        <f t="shared" si="106"/>
        <v>0.29560832142561316</v>
      </c>
      <c r="G753" s="2">
        <f t="shared" si="106"/>
        <v>0.22037222443031818</v>
      </c>
      <c r="H753" s="2">
        <f t="shared" si="103"/>
        <v>1.3414046266029533</v>
      </c>
      <c r="I753" s="2">
        <f t="shared" si="104"/>
        <v>57.290594345033888</v>
      </c>
    </row>
    <row r="754" spans="1:9" ht="13.5" x14ac:dyDescent="0.25">
      <c r="A754" s="3">
        <f>TITRES_STAT!B757</f>
        <v>43102</v>
      </c>
      <c r="B754" s="6">
        <f>TITRES_STAT!D757</f>
        <v>41.049500000000002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0.27449344132378367</v>
      </c>
      <c r="G754" s="2">
        <f t="shared" si="106"/>
        <v>0.20463135125672402</v>
      </c>
      <c r="H754" s="2">
        <f t="shared" si="103"/>
        <v>1.3414046266029533</v>
      </c>
      <c r="I754" s="2">
        <f t="shared" si="104"/>
        <v>57.290594345033888</v>
      </c>
    </row>
    <row r="755" spans="1:9" ht="13.5" x14ac:dyDescent="0.25">
      <c r="A755" s="3">
        <f>TITRES_STAT!B758</f>
        <v>43103</v>
      </c>
      <c r="B755" s="6">
        <f>TITRES_STAT!D758</f>
        <v>42.190800000000003</v>
      </c>
      <c r="C755" s="2">
        <f t="shared" si="99"/>
        <v>1.1413000000000011</v>
      </c>
      <c r="D755" s="2">
        <f t="shared" si="100"/>
        <v>1.1413000000000011</v>
      </c>
      <c r="E755" s="2">
        <f t="shared" si="101"/>
        <v>0</v>
      </c>
      <c r="F755" s="2">
        <f t="shared" si="106"/>
        <v>0.33640819551494205</v>
      </c>
      <c r="G755" s="2">
        <f t="shared" si="106"/>
        <v>0.19001482616695803</v>
      </c>
      <c r="H755" s="2">
        <f t="shared" si="103"/>
        <v>1.7704312989732409</v>
      </c>
      <c r="I755" s="2">
        <f t="shared" si="104"/>
        <v>63.904537161032891</v>
      </c>
    </row>
    <row r="756" spans="1:9" ht="13.5" x14ac:dyDescent="0.25">
      <c r="A756" s="3">
        <f>TITRES_STAT!B759</f>
        <v>43104</v>
      </c>
      <c r="B756" s="6">
        <f>TITRES_STAT!D759</f>
        <v>41.7209</v>
      </c>
      <c r="C756" s="2">
        <f t="shared" si="99"/>
        <v>-0.46990000000000265</v>
      </c>
      <c r="D756" s="2">
        <f t="shared" si="100"/>
        <v>0</v>
      </c>
      <c r="E756" s="2">
        <f t="shared" si="101"/>
        <v>0.46990000000000265</v>
      </c>
      <c r="F756" s="2">
        <f t="shared" si="106"/>
        <v>0.31237903869244615</v>
      </c>
      <c r="G756" s="2">
        <f t="shared" si="106"/>
        <v>0.21000662429788977</v>
      </c>
      <c r="H756" s="2">
        <f t="shared" si="103"/>
        <v>1.4874723106321797</v>
      </c>
      <c r="I756" s="2">
        <f t="shared" si="104"/>
        <v>59.79854747625896</v>
      </c>
    </row>
    <row r="757" spans="1:9" ht="13.5" x14ac:dyDescent="0.25">
      <c r="A757" s="3">
        <f>TITRES_STAT!B760</f>
        <v>43105</v>
      </c>
      <c r="B757" s="6">
        <f>TITRES_STAT!D760</f>
        <v>41.241300000000003</v>
      </c>
      <c r="C757" s="2">
        <f t="shared" si="99"/>
        <v>-0.47959999999999781</v>
      </c>
      <c r="D757" s="2">
        <f t="shared" si="100"/>
        <v>0</v>
      </c>
      <c r="E757" s="2">
        <f t="shared" si="101"/>
        <v>0.47959999999999781</v>
      </c>
      <c r="F757" s="2">
        <f t="shared" si="106"/>
        <v>0.29006625021441429</v>
      </c>
      <c r="G757" s="2">
        <f t="shared" si="106"/>
        <v>0.22926329399089748</v>
      </c>
      <c r="H757" s="2">
        <f t="shared" si="103"/>
        <v>1.2652101658538104</v>
      </c>
      <c r="I757" s="2">
        <f t="shared" si="104"/>
        <v>55.853985865233092</v>
      </c>
    </row>
    <row r="758" spans="1:9" ht="13.5" x14ac:dyDescent="0.25">
      <c r="A758" s="3">
        <f>TITRES_STAT!B761</f>
        <v>43108</v>
      </c>
      <c r="B758" s="6">
        <f>TITRES_STAT!D761</f>
        <v>42.200400000000002</v>
      </c>
      <c r="C758" s="2">
        <f t="shared" si="99"/>
        <v>0.9590999999999994</v>
      </c>
      <c r="D758" s="2">
        <f t="shared" si="100"/>
        <v>0.9590999999999994</v>
      </c>
      <c r="E758" s="2">
        <f t="shared" si="101"/>
        <v>0</v>
      </c>
      <c r="F758" s="2">
        <f t="shared" si="106"/>
        <v>0.33785437519909894</v>
      </c>
      <c r="G758" s="2">
        <f t="shared" si="106"/>
        <v>0.21288734442011908</v>
      </c>
      <c r="H758" s="2">
        <f t="shared" si="103"/>
        <v>1.5870101443529949</v>
      </c>
      <c r="I758" s="2">
        <f t="shared" si="104"/>
        <v>61.345339051614054</v>
      </c>
    </row>
    <row r="759" spans="1:9" ht="13.5" x14ac:dyDescent="0.25">
      <c r="A759" s="3">
        <f>TITRES_STAT!B762</f>
        <v>43109</v>
      </c>
      <c r="B759" s="6">
        <f>TITRES_STAT!D762</f>
        <v>42.104500000000002</v>
      </c>
      <c r="C759" s="2">
        <f t="shared" si="99"/>
        <v>-9.5900000000000318E-2</v>
      </c>
      <c r="D759" s="2">
        <f t="shared" si="100"/>
        <v>0</v>
      </c>
      <c r="E759" s="2">
        <f t="shared" si="101"/>
        <v>9.5900000000000318E-2</v>
      </c>
      <c r="F759" s="2">
        <f t="shared" si="106"/>
        <v>0.31372191982773473</v>
      </c>
      <c r="G759" s="2">
        <f t="shared" si="106"/>
        <v>0.20453110553296774</v>
      </c>
      <c r="H759" s="2">
        <f t="shared" si="103"/>
        <v>1.5338592093864512</v>
      </c>
      <c r="I759" s="2">
        <f t="shared" si="104"/>
        <v>60.534508140957833</v>
      </c>
    </row>
    <row r="760" spans="1:9" ht="13.5" x14ac:dyDescent="0.25">
      <c r="A760" s="3">
        <f>TITRES_STAT!B763</f>
        <v>43110</v>
      </c>
      <c r="B760" s="6">
        <f>TITRES_STAT!D763</f>
        <v>42.104500000000002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0.29131321126861082</v>
      </c>
      <c r="G760" s="2">
        <f t="shared" si="106"/>
        <v>0.18992174085204147</v>
      </c>
      <c r="H760" s="2">
        <f t="shared" si="103"/>
        <v>1.5338592093864514</v>
      </c>
      <c r="I760" s="2">
        <f t="shared" si="104"/>
        <v>60.53450814095784</v>
      </c>
    </row>
    <row r="761" spans="1:9" ht="13.5" x14ac:dyDescent="0.25">
      <c r="A761" s="3">
        <f>TITRES_STAT!B764</f>
        <v>43111</v>
      </c>
      <c r="B761" s="6">
        <f>TITRES_STAT!D764</f>
        <v>42.104500000000002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0.27050512474942434</v>
      </c>
      <c r="G761" s="2">
        <f t="shared" si="106"/>
        <v>0.17635590221975278</v>
      </c>
      <c r="H761" s="2">
        <f t="shared" si="103"/>
        <v>1.5338592093864514</v>
      </c>
      <c r="I761" s="2">
        <f t="shared" si="104"/>
        <v>60.53450814095784</v>
      </c>
    </row>
    <row r="762" spans="1:9" ht="13.5" x14ac:dyDescent="0.25">
      <c r="A762" s="3">
        <f>TITRES_STAT!B765</f>
        <v>43112</v>
      </c>
      <c r="B762" s="6">
        <f>TITRES_STAT!D765</f>
        <v>42.104500000000002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0.25118333012446542</v>
      </c>
      <c r="G762" s="2">
        <f t="shared" si="106"/>
        <v>0.16375905206119903</v>
      </c>
      <c r="H762" s="2">
        <f t="shared" si="103"/>
        <v>1.5338592093864509</v>
      </c>
      <c r="I762" s="2">
        <f t="shared" si="104"/>
        <v>60.534508140957833</v>
      </c>
    </row>
    <row r="763" spans="1:9" ht="13.5" x14ac:dyDescent="0.25">
      <c r="A763" s="3">
        <f>TITRES_STAT!B766</f>
        <v>43115</v>
      </c>
      <c r="B763" s="6">
        <f>TITRES_STAT!D766</f>
        <v>42.68</v>
      </c>
      <c r="C763" s="2">
        <f t="shared" si="99"/>
        <v>0.57549999999999812</v>
      </c>
      <c r="D763" s="2">
        <f t="shared" si="100"/>
        <v>0.57549999999999812</v>
      </c>
      <c r="E763" s="2">
        <f t="shared" si="101"/>
        <v>0</v>
      </c>
      <c r="F763" s="2">
        <f t="shared" si="106"/>
        <v>0.27434880654414634</v>
      </c>
      <c r="G763" s="2">
        <f t="shared" si="106"/>
        <v>0.15206197691397055</v>
      </c>
      <c r="H763" s="2">
        <f t="shared" si="103"/>
        <v>1.8041907129706716</v>
      </c>
      <c r="I763" s="2">
        <f t="shared" si="104"/>
        <v>64.339087374673198</v>
      </c>
    </row>
    <row r="764" spans="1:9" ht="13.5" x14ac:dyDescent="0.25">
      <c r="A764" s="3">
        <f>TITRES_STAT!B767</f>
        <v>43116</v>
      </c>
      <c r="B764" s="6">
        <f>TITRES_STAT!D767</f>
        <v>42.68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0.25475246321956446</v>
      </c>
      <c r="G764" s="2">
        <f t="shared" si="106"/>
        <v>0.14120040713440124</v>
      </c>
      <c r="H764" s="2">
        <f t="shared" si="103"/>
        <v>1.8041907129706716</v>
      </c>
      <c r="I764" s="2">
        <f t="shared" si="104"/>
        <v>64.339087374673198</v>
      </c>
    </row>
    <row r="765" spans="1:9" ht="13.5" x14ac:dyDescent="0.25">
      <c r="A765" s="3">
        <f>TITRES_STAT!B768</f>
        <v>43117</v>
      </c>
      <c r="B765" s="6">
        <f>TITRES_STAT!D768</f>
        <v>42.171599999999998</v>
      </c>
      <c r="C765" s="2">
        <f t="shared" si="99"/>
        <v>-0.50840000000000174</v>
      </c>
      <c r="D765" s="2">
        <f t="shared" si="100"/>
        <v>0</v>
      </c>
      <c r="E765" s="2">
        <f t="shared" si="101"/>
        <v>0.50840000000000174</v>
      </c>
      <c r="F765" s="2">
        <f t="shared" ref="F765:G780" si="107">((F764*13)+D765)/14</f>
        <v>0.23655585870388127</v>
      </c>
      <c r="G765" s="2">
        <f t="shared" si="107"/>
        <v>0.16742894948194412</v>
      </c>
      <c r="H765" s="2">
        <f t="shared" si="103"/>
        <v>1.4128730989224294</v>
      </c>
      <c r="I765" s="2">
        <f t="shared" si="104"/>
        <v>58.555632268991175</v>
      </c>
    </row>
    <row r="766" spans="1:9" ht="13.5" x14ac:dyDescent="0.25">
      <c r="A766" s="3">
        <f>TITRES_STAT!B769</f>
        <v>43118</v>
      </c>
      <c r="B766" s="6">
        <f>TITRES_STAT!D769</f>
        <v>42.142899999999997</v>
      </c>
      <c r="C766" s="2">
        <f t="shared" si="99"/>
        <v>-2.8700000000000614E-2</v>
      </c>
      <c r="D766" s="2">
        <f t="shared" si="100"/>
        <v>0</v>
      </c>
      <c r="E766" s="2">
        <f t="shared" si="101"/>
        <v>2.8700000000000614E-2</v>
      </c>
      <c r="F766" s="2">
        <f t="shared" si="107"/>
        <v>0.21965901165360405</v>
      </c>
      <c r="G766" s="2">
        <f t="shared" si="107"/>
        <v>0.15751973880466244</v>
      </c>
      <c r="H766" s="2">
        <f t="shared" si="103"/>
        <v>1.394485626502971</v>
      </c>
      <c r="I766" s="2">
        <f t="shared" si="104"/>
        <v>58.237377208212727</v>
      </c>
    </row>
    <row r="767" spans="1:9" ht="13.5" x14ac:dyDescent="0.25">
      <c r="A767" s="3">
        <f>TITRES_STAT!B770</f>
        <v>43119</v>
      </c>
      <c r="B767" s="6">
        <f>TITRES_STAT!D770</f>
        <v>42.142899999999997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0.2039690822497752</v>
      </c>
      <c r="G767" s="2">
        <f t="shared" si="107"/>
        <v>0.14626832889004371</v>
      </c>
      <c r="H767" s="2">
        <f t="shared" si="103"/>
        <v>1.3944856265029708</v>
      </c>
      <c r="I767" s="2">
        <f t="shared" si="104"/>
        <v>58.237377208212727</v>
      </c>
    </row>
    <row r="768" spans="1:9" ht="13.5" x14ac:dyDescent="0.25">
      <c r="A768" s="3">
        <f>TITRES_STAT!B771</f>
        <v>43122</v>
      </c>
      <c r="B768" s="6">
        <f>TITRES_STAT!D771</f>
        <v>42.200400000000002</v>
      </c>
      <c r="C768" s="2">
        <f t="shared" si="99"/>
        <v>5.7500000000004547E-2</v>
      </c>
      <c r="D768" s="2">
        <f t="shared" si="100"/>
        <v>5.7500000000004547E-2</v>
      </c>
      <c r="E768" s="2">
        <f t="shared" si="101"/>
        <v>0</v>
      </c>
      <c r="F768" s="2">
        <f t="shared" si="107"/>
        <v>0.19350700494622017</v>
      </c>
      <c r="G768" s="2">
        <f t="shared" si="107"/>
        <v>0.13582059111218345</v>
      </c>
      <c r="H768" s="2">
        <f t="shared" si="103"/>
        <v>1.4247250977312387</v>
      </c>
      <c r="I768" s="2">
        <f t="shared" si="104"/>
        <v>58.758211356178982</v>
      </c>
    </row>
    <row r="769" spans="1:9" ht="13.5" x14ac:dyDescent="0.25">
      <c r="A769" s="3">
        <f>TITRES_STAT!B772</f>
        <v>43123</v>
      </c>
      <c r="B769" s="6">
        <f>TITRES_STAT!D772</f>
        <v>42.200400000000002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0.17968507602149014</v>
      </c>
      <c r="G769" s="2">
        <f t="shared" si="107"/>
        <v>0.12611912031845604</v>
      </c>
      <c r="H769" s="2">
        <f t="shared" si="103"/>
        <v>1.4247250977312387</v>
      </c>
      <c r="I769" s="2">
        <f t="shared" si="104"/>
        <v>58.758211356178982</v>
      </c>
    </row>
    <row r="770" spans="1:9" ht="13.5" x14ac:dyDescent="0.25">
      <c r="A770" s="3">
        <f>TITRES_STAT!B773</f>
        <v>43124</v>
      </c>
      <c r="B770" s="6">
        <f>TITRES_STAT!D773</f>
        <v>42.200400000000002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0.16685042773424086</v>
      </c>
      <c r="G770" s="2">
        <f t="shared" si="107"/>
        <v>0.11711061172428061</v>
      </c>
      <c r="H770" s="2">
        <f t="shared" si="103"/>
        <v>1.4247250977312389</v>
      </c>
      <c r="I770" s="2">
        <f t="shared" si="104"/>
        <v>58.758211356178982</v>
      </c>
    </row>
    <row r="771" spans="1:9" ht="13.5" x14ac:dyDescent="0.25">
      <c r="A771" s="3">
        <f>TITRES_STAT!B774</f>
        <v>43125</v>
      </c>
      <c r="B771" s="6">
        <f>TITRES_STAT!D774</f>
        <v>41.529000000000003</v>
      </c>
      <c r="C771" s="2">
        <f t="shared" ref="C771:C834" si="108">B771-B770</f>
        <v>-0.67139999999999844</v>
      </c>
      <c r="D771" s="2">
        <f t="shared" ref="D771:D834" si="109">IF(C771&gt;0,C771,0)</f>
        <v>0</v>
      </c>
      <c r="E771" s="2">
        <f t="shared" ref="E771:E834" si="110">IF(C771&lt;0,-C771,0)</f>
        <v>0.67139999999999844</v>
      </c>
      <c r="F771" s="2">
        <f t="shared" si="107"/>
        <v>0.15493254003893794</v>
      </c>
      <c r="G771" s="2">
        <f t="shared" si="107"/>
        <v>0.15670271088683188</v>
      </c>
      <c r="H771" s="2">
        <f t="shared" si="103"/>
        <v>0.98870363608979095</v>
      </c>
      <c r="I771" s="2">
        <f t="shared" si="104"/>
        <v>49.715986743695503</v>
      </c>
    </row>
    <row r="772" spans="1:9" ht="13.5" x14ac:dyDescent="0.25">
      <c r="A772" s="3">
        <f>TITRES_STAT!B775</f>
        <v>43126</v>
      </c>
      <c r="B772" s="6">
        <f>TITRES_STAT!D775</f>
        <v>41.864699999999999</v>
      </c>
      <c r="C772" s="2">
        <f t="shared" si="108"/>
        <v>0.33569999999999567</v>
      </c>
      <c r="D772" s="2">
        <f t="shared" si="109"/>
        <v>0.33569999999999567</v>
      </c>
      <c r="E772" s="2">
        <f t="shared" si="110"/>
        <v>0</v>
      </c>
      <c r="F772" s="2">
        <f t="shared" si="107"/>
        <v>0.16784450146472779</v>
      </c>
      <c r="G772" s="2">
        <f t="shared" si="107"/>
        <v>0.14550966010920102</v>
      </c>
      <c r="H772" s="2">
        <f t="shared" si="103"/>
        <v>1.1534938734566837</v>
      </c>
      <c r="I772" s="2">
        <f t="shared" si="104"/>
        <v>53.563833529981281</v>
      </c>
    </row>
    <row r="773" spans="1:9" ht="13.5" x14ac:dyDescent="0.25">
      <c r="A773" s="3">
        <f>TITRES_STAT!B776</f>
        <v>43129</v>
      </c>
      <c r="B773" s="6">
        <f>TITRES_STAT!D776</f>
        <v>41.864699999999999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0.15585560850296151</v>
      </c>
      <c r="G773" s="2">
        <f t="shared" si="107"/>
        <v>0.13511611295854381</v>
      </c>
      <c r="H773" s="2">
        <f t="shared" si="103"/>
        <v>1.1534938734566837</v>
      </c>
      <c r="I773" s="2">
        <f t="shared" si="104"/>
        <v>53.563833529981281</v>
      </c>
    </row>
    <row r="774" spans="1:9" ht="13.5" x14ac:dyDescent="0.25">
      <c r="A774" s="3">
        <f>TITRES_STAT!B777</f>
        <v>43130</v>
      </c>
      <c r="B774" s="6">
        <f>TITRES_STAT!D777</f>
        <v>41.864699999999999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0.14472306503846427</v>
      </c>
      <c r="G774" s="2">
        <f t="shared" si="107"/>
        <v>0.12546496203293353</v>
      </c>
      <c r="H774" s="2">
        <f t="shared" si="103"/>
        <v>1.1534938734566837</v>
      </c>
      <c r="I774" s="2">
        <f t="shared" si="104"/>
        <v>53.563833529981281</v>
      </c>
    </row>
    <row r="775" spans="1:9" ht="13.5" x14ac:dyDescent="0.25">
      <c r="A775" s="3">
        <f>TITRES_STAT!B778</f>
        <v>43131</v>
      </c>
      <c r="B775" s="6">
        <f>TITRES_STAT!D778</f>
        <v>41.241300000000003</v>
      </c>
      <c r="C775" s="2">
        <f t="shared" si="108"/>
        <v>-0.62339999999999662</v>
      </c>
      <c r="D775" s="2">
        <f t="shared" si="109"/>
        <v>0</v>
      </c>
      <c r="E775" s="2">
        <f t="shared" si="110"/>
        <v>0.62339999999999662</v>
      </c>
      <c r="F775" s="2">
        <f t="shared" si="107"/>
        <v>0.13438570325000254</v>
      </c>
      <c r="G775" s="2">
        <f t="shared" si="107"/>
        <v>0.16103175045915233</v>
      </c>
      <c r="H775" s="2">
        <f t="shared" si="103"/>
        <v>0.83452923331471274</v>
      </c>
      <c r="I775" s="2">
        <f t="shared" si="104"/>
        <v>45.490102755508914</v>
      </c>
    </row>
    <row r="776" spans="1:9" ht="13.5" x14ac:dyDescent="0.25">
      <c r="A776" s="3">
        <f>TITRES_STAT!B779</f>
        <v>43132</v>
      </c>
      <c r="B776" s="6">
        <f>TITRES_STAT!D779</f>
        <v>41.241300000000003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0.12478672444643094</v>
      </c>
      <c r="G776" s="2">
        <f t="shared" si="107"/>
        <v>0.14952948256921286</v>
      </c>
      <c r="H776" s="2">
        <f t="shared" si="103"/>
        <v>0.83452923331471285</v>
      </c>
      <c r="I776" s="2">
        <f t="shared" si="104"/>
        <v>45.490102755508914</v>
      </c>
    </row>
    <row r="777" spans="1:9" ht="13.5" x14ac:dyDescent="0.25">
      <c r="A777" s="3">
        <f>TITRES_STAT!B780</f>
        <v>43133</v>
      </c>
      <c r="B777" s="6">
        <f>TITRES_STAT!D780</f>
        <v>41.241300000000003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0.11587338698597159</v>
      </c>
      <c r="G777" s="2">
        <f t="shared" si="107"/>
        <v>0.13884880524284052</v>
      </c>
      <c r="H777" s="2">
        <f t="shared" si="103"/>
        <v>0.83452923331471296</v>
      </c>
      <c r="I777" s="2">
        <f t="shared" si="104"/>
        <v>45.490102755508921</v>
      </c>
    </row>
    <row r="778" spans="1:9" ht="13.5" x14ac:dyDescent="0.25">
      <c r="A778" s="3">
        <f>TITRES_STAT!B781</f>
        <v>43136</v>
      </c>
      <c r="B778" s="6">
        <f>TITRES_STAT!D781</f>
        <v>40.004100000000001</v>
      </c>
      <c r="C778" s="2">
        <f t="shared" si="108"/>
        <v>-1.2372000000000014</v>
      </c>
      <c r="D778" s="2">
        <f t="shared" si="109"/>
        <v>0</v>
      </c>
      <c r="E778" s="2">
        <f t="shared" si="110"/>
        <v>1.2372000000000014</v>
      </c>
      <c r="F778" s="2">
        <f t="shared" si="107"/>
        <v>0.10759671648697362</v>
      </c>
      <c r="G778" s="2">
        <f t="shared" si="107"/>
        <v>0.21730246201120915</v>
      </c>
      <c r="H778" s="2">
        <f t="shared" si="103"/>
        <v>0.49514725001791948</v>
      </c>
      <c r="I778" s="2">
        <f t="shared" si="104"/>
        <v>33.116955538124088</v>
      </c>
    </row>
    <row r="779" spans="1:9" ht="13.5" x14ac:dyDescent="0.25">
      <c r="A779" s="3">
        <f>TITRES_STAT!B782</f>
        <v>43137</v>
      </c>
      <c r="B779" s="6">
        <f>TITRES_STAT!D782</f>
        <v>38.805199999999999</v>
      </c>
      <c r="C779" s="2">
        <f t="shared" si="108"/>
        <v>-1.1989000000000019</v>
      </c>
      <c r="D779" s="2">
        <f t="shared" si="109"/>
        <v>0</v>
      </c>
      <c r="E779" s="2">
        <f t="shared" si="110"/>
        <v>1.1989000000000019</v>
      </c>
      <c r="F779" s="2">
        <f t="shared" si="107"/>
        <v>9.9911236737904072E-2</v>
      </c>
      <c r="G779" s="2">
        <f t="shared" si="107"/>
        <v>0.28741657186755148</v>
      </c>
      <c r="H779" s="2">
        <f t="shared" si="103"/>
        <v>0.3476182187015493</v>
      </c>
      <c r="I779" s="2">
        <f t="shared" si="104"/>
        <v>25.795007360206569</v>
      </c>
    </row>
    <row r="780" spans="1:9" ht="13.5" x14ac:dyDescent="0.25">
      <c r="A780" s="3">
        <f>TITRES_STAT!B783</f>
        <v>43138</v>
      </c>
      <c r="B780" s="6">
        <f>TITRES_STAT!D783</f>
        <v>37.6447</v>
      </c>
      <c r="C780" s="2">
        <f t="shared" si="108"/>
        <v>-1.160499999999999</v>
      </c>
      <c r="D780" s="2">
        <f t="shared" si="109"/>
        <v>0</v>
      </c>
      <c r="E780" s="2">
        <f t="shared" si="110"/>
        <v>1.160499999999999</v>
      </c>
      <c r="F780" s="2">
        <f t="shared" si="107"/>
        <v>9.277471982805377E-2</v>
      </c>
      <c r="G780" s="2">
        <f t="shared" si="107"/>
        <v>0.34977967387701209</v>
      </c>
      <c r="H780" s="2">
        <f t="shared" si="103"/>
        <v>0.2652375959978589</v>
      </c>
      <c r="I780" s="2">
        <f t="shared" si="104"/>
        <v>20.963461474496668</v>
      </c>
    </row>
    <row r="781" spans="1:9" ht="13.5" x14ac:dyDescent="0.25">
      <c r="A781" s="3">
        <f>TITRES_STAT!B784</f>
        <v>43139</v>
      </c>
      <c r="B781" s="6">
        <f>TITRES_STAT!D784</f>
        <v>38.354399999999998</v>
      </c>
      <c r="C781" s="2">
        <f t="shared" si="108"/>
        <v>0.709699999999998</v>
      </c>
      <c r="D781" s="2">
        <f t="shared" si="109"/>
        <v>0.709699999999998</v>
      </c>
      <c r="E781" s="2">
        <f t="shared" si="110"/>
        <v>0</v>
      </c>
      <c r="F781" s="2">
        <f t="shared" ref="F781:G796" si="111">((F780*13)+D781)/14</f>
        <v>0.13684081126890693</v>
      </c>
      <c r="G781" s="2">
        <f t="shared" si="111"/>
        <v>0.32479541145722551</v>
      </c>
      <c r="H781" s="2">
        <f t="shared" si="103"/>
        <v>0.42131386849019081</v>
      </c>
      <c r="I781" s="2">
        <f t="shared" si="104"/>
        <v>29.642563675097122</v>
      </c>
    </row>
    <row r="782" spans="1:9" ht="13.5" x14ac:dyDescent="0.25">
      <c r="A782" s="3">
        <f>TITRES_STAT!B785</f>
        <v>43140</v>
      </c>
      <c r="B782" s="6">
        <f>TITRES_STAT!D785</f>
        <v>38.354399999999998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0.12706646760684215</v>
      </c>
      <c r="G782" s="2">
        <f t="shared" si="111"/>
        <v>0.30159573921028082</v>
      </c>
      <c r="H782" s="2">
        <f t="shared" si="103"/>
        <v>0.42131386849019087</v>
      </c>
      <c r="I782" s="2">
        <f t="shared" si="104"/>
        <v>29.642563675097122</v>
      </c>
    </row>
    <row r="783" spans="1:9" ht="13.5" x14ac:dyDescent="0.25">
      <c r="A783" s="3">
        <f>TITRES_STAT!B786</f>
        <v>43143</v>
      </c>
      <c r="B783" s="6">
        <f>TITRES_STAT!D786</f>
        <v>38.354399999999998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0.11799029134921057</v>
      </c>
      <c r="G783" s="2">
        <f t="shared" si="111"/>
        <v>0.28005318640954646</v>
      </c>
      <c r="H783" s="2">
        <f t="shared" si="103"/>
        <v>0.42131386849019087</v>
      </c>
      <c r="I783" s="2">
        <f t="shared" si="104"/>
        <v>29.642563675097122</v>
      </c>
    </row>
    <row r="784" spans="1:9" ht="13.5" x14ac:dyDescent="0.25">
      <c r="A784" s="3">
        <f>TITRES_STAT!B787</f>
        <v>43144</v>
      </c>
      <c r="B784" s="6">
        <f>TITRES_STAT!D787</f>
        <v>38.316000000000003</v>
      </c>
      <c r="C784" s="2">
        <f t="shared" si="108"/>
        <v>-3.8399999999995771E-2</v>
      </c>
      <c r="D784" s="2">
        <f t="shared" si="109"/>
        <v>0</v>
      </c>
      <c r="E784" s="2">
        <f t="shared" si="110"/>
        <v>3.8399999999995771E-2</v>
      </c>
      <c r="F784" s="2">
        <f t="shared" si="111"/>
        <v>0.10956241339569553</v>
      </c>
      <c r="G784" s="2">
        <f t="shared" si="111"/>
        <v>0.26279224452314998</v>
      </c>
      <c r="H784" s="2">
        <f t="shared" si="103"/>
        <v>0.4169164641616504</v>
      </c>
      <c r="I784" s="2">
        <f t="shared" si="104"/>
        <v>29.424209168769039</v>
      </c>
    </row>
    <row r="785" spans="1:9" ht="13.5" x14ac:dyDescent="0.25">
      <c r="A785" s="3">
        <f>TITRES_STAT!B788</f>
        <v>43145</v>
      </c>
      <c r="B785" s="6">
        <f>TITRES_STAT!D788</f>
        <v>38.316000000000003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0.10173652672457442</v>
      </c>
      <c r="G785" s="2">
        <f t="shared" si="111"/>
        <v>0.24402136991435355</v>
      </c>
      <c r="H785" s="2">
        <f t="shared" ref="H785:H848" si="112">F785/G785</f>
        <v>0.4169164641616504</v>
      </c>
      <c r="I785" s="2">
        <f t="shared" ref="I785:I848" si="113">IF(G785=0,100,100-(100/(1+H785)))</f>
        <v>29.424209168769039</v>
      </c>
    </row>
    <row r="786" spans="1:9" ht="13.5" x14ac:dyDescent="0.25">
      <c r="A786" s="3">
        <f>TITRES_STAT!B789</f>
        <v>43146</v>
      </c>
      <c r="B786" s="6">
        <f>TITRES_STAT!D789</f>
        <v>37.874899999999997</v>
      </c>
      <c r="C786" s="2">
        <f t="shared" si="108"/>
        <v>-0.44110000000000582</v>
      </c>
      <c r="D786" s="2">
        <f t="shared" si="109"/>
        <v>0</v>
      </c>
      <c r="E786" s="2">
        <f t="shared" si="110"/>
        <v>0.44110000000000582</v>
      </c>
      <c r="F786" s="2">
        <f t="shared" si="111"/>
        <v>9.446963195853339E-2</v>
      </c>
      <c r="G786" s="2">
        <f t="shared" si="111"/>
        <v>0.25809841492047159</v>
      </c>
      <c r="H786" s="2">
        <f t="shared" si="112"/>
        <v>0.3660217440221108</v>
      </c>
      <c r="I786" s="2">
        <f t="shared" si="113"/>
        <v>26.794723116514774</v>
      </c>
    </row>
    <row r="787" spans="1:9" ht="13.5" x14ac:dyDescent="0.25">
      <c r="A787" s="3">
        <f>TITRES_STAT!B790</f>
        <v>43147</v>
      </c>
      <c r="B787" s="6">
        <f>TITRES_STAT!D790</f>
        <v>37.874899999999997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8.7721801104352431E-2</v>
      </c>
      <c r="G787" s="2">
        <f t="shared" si="111"/>
        <v>0.23966281385472363</v>
      </c>
      <c r="H787" s="2">
        <f t="shared" si="112"/>
        <v>0.36602174402211074</v>
      </c>
      <c r="I787" s="2">
        <f t="shared" si="113"/>
        <v>26.794723116514774</v>
      </c>
    </row>
    <row r="788" spans="1:9" ht="13.5" x14ac:dyDescent="0.25">
      <c r="A788" s="3">
        <f>TITRES_STAT!B791</f>
        <v>43150</v>
      </c>
      <c r="B788" s="6">
        <f>TITRES_STAT!D791</f>
        <v>37.874899999999997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8.1455958168327264E-2</v>
      </c>
      <c r="G788" s="2">
        <f t="shared" si="111"/>
        <v>0.22254404143652909</v>
      </c>
      <c r="H788" s="2">
        <f t="shared" si="112"/>
        <v>0.3660217440221108</v>
      </c>
      <c r="I788" s="2">
        <f t="shared" si="113"/>
        <v>26.794723116514774</v>
      </c>
    </row>
    <row r="789" spans="1:9" ht="13.5" x14ac:dyDescent="0.25">
      <c r="A789" s="3">
        <f>TITRES_STAT!B792</f>
        <v>43151</v>
      </c>
      <c r="B789" s="6">
        <f>TITRES_STAT!D792</f>
        <v>37.874899999999997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7.5637675442018173E-2</v>
      </c>
      <c r="G789" s="2">
        <f t="shared" si="111"/>
        <v>0.20664803847677701</v>
      </c>
      <c r="H789" s="2">
        <f t="shared" si="112"/>
        <v>0.3660217440221108</v>
      </c>
      <c r="I789" s="2">
        <f t="shared" si="113"/>
        <v>26.794723116514774</v>
      </c>
    </row>
    <row r="790" spans="1:9" ht="13.5" x14ac:dyDescent="0.25">
      <c r="A790" s="3">
        <f>TITRES_STAT!B793</f>
        <v>43152</v>
      </c>
      <c r="B790" s="6">
        <f>TITRES_STAT!D793</f>
        <v>36.743099999999998</v>
      </c>
      <c r="C790" s="2">
        <f t="shared" si="108"/>
        <v>-1.1317999999999984</v>
      </c>
      <c r="D790" s="2">
        <f t="shared" si="109"/>
        <v>0</v>
      </c>
      <c r="E790" s="2">
        <f t="shared" si="110"/>
        <v>1.1317999999999984</v>
      </c>
      <c r="F790" s="2">
        <f t="shared" si="111"/>
        <v>7.0234984339016884E-2</v>
      </c>
      <c r="G790" s="2">
        <f t="shared" si="111"/>
        <v>0.27273032144272141</v>
      </c>
      <c r="H790" s="2">
        <f t="shared" si="112"/>
        <v>0.2575253971303208</v>
      </c>
      <c r="I790" s="2">
        <f t="shared" si="113"/>
        <v>20.478743229997193</v>
      </c>
    </row>
    <row r="791" spans="1:9" ht="13.5" x14ac:dyDescent="0.25">
      <c r="A791" s="3">
        <f>TITRES_STAT!B794</f>
        <v>43153</v>
      </c>
      <c r="B791" s="6">
        <f>TITRES_STAT!D794</f>
        <v>36.743099999999998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6.5218199743372826E-2</v>
      </c>
      <c r="G791" s="2">
        <f t="shared" si="111"/>
        <v>0.2532495841968127</v>
      </c>
      <c r="H791" s="2">
        <f t="shared" si="112"/>
        <v>0.25752539713032085</v>
      </c>
      <c r="I791" s="2">
        <f t="shared" si="113"/>
        <v>20.478743229997193</v>
      </c>
    </row>
    <row r="792" spans="1:9" ht="13.5" x14ac:dyDescent="0.25">
      <c r="A792" s="3">
        <f>TITRES_STAT!B795</f>
        <v>43154</v>
      </c>
      <c r="B792" s="6">
        <f>TITRES_STAT!D795</f>
        <v>37.692599999999999</v>
      </c>
      <c r="C792" s="2">
        <f t="shared" si="108"/>
        <v>0.94950000000000045</v>
      </c>
      <c r="D792" s="2">
        <f t="shared" si="109"/>
        <v>0.94950000000000045</v>
      </c>
      <c r="E792" s="2">
        <f t="shared" si="110"/>
        <v>0</v>
      </c>
      <c r="F792" s="2">
        <f t="shared" si="111"/>
        <v>0.12838118547598909</v>
      </c>
      <c r="G792" s="2">
        <f t="shared" si="111"/>
        <v>0.23516032818275465</v>
      </c>
      <c r="H792" s="2">
        <f t="shared" si="112"/>
        <v>0.54593045718246214</v>
      </c>
      <c r="I792" s="2">
        <f t="shared" si="113"/>
        <v>35.314037228909285</v>
      </c>
    </row>
    <row r="793" spans="1:9" ht="13.5" x14ac:dyDescent="0.25">
      <c r="A793" s="3">
        <f>TITRES_STAT!B796</f>
        <v>43157</v>
      </c>
      <c r="B793" s="6">
        <f>TITRES_STAT!D796</f>
        <v>37.692599999999999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0.11921110079913273</v>
      </c>
      <c r="G793" s="2">
        <f t="shared" si="111"/>
        <v>0.21836316188398647</v>
      </c>
      <c r="H793" s="2">
        <f t="shared" si="112"/>
        <v>0.54593045718246214</v>
      </c>
      <c r="I793" s="2">
        <f t="shared" si="113"/>
        <v>35.314037228909285</v>
      </c>
    </row>
    <row r="794" spans="1:9" ht="13.5" x14ac:dyDescent="0.25">
      <c r="A794" s="3">
        <f>TITRES_STAT!B797</f>
        <v>43158</v>
      </c>
      <c r="B794" s="6">
        <f>TITRES_STAT!D797</f>
        <v>37.692599999999999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0.11069602217062326</v>
      </c>
      <c r="G794" s="2">
        <f t="shared" si="111"/>
        <v>0.20276579317798743</v>
      </c>
      <c r="H794" s="2">
        <f t="shared" si="112"/>
        <v>0.54593045718246225</v>
      </c>
      <c r="I794" s="2">
        <f t="shared" si="113"/>
        <v>35.314037228909285</v>
      </c>
    </row>
    <row r="795" spans="1:9" ht="13.5" x14ac:dyDescent="0.25">
      <c r="A795" s="3">
        <f>TITRES_STAT!B798</f>
        <v>43159</v>
      </c>
      <c r="B795" s="6">
        <f>TITRES_STAT!D798</f>
        <v>36.349899999999998</v>
      </c>
      <c r="C795" s="2">
        <f t="shared" si="108"/>
        <v>-1.3427000000000007</v>
      </c>
      <c r="D795" s="2">
        <f t="shared" si="109"/>
        <v>0</v>
      </c>
      <c r="E795" s="2">
        <f t="shared" si="110"/>
        <v>1.3427000000000007</v>
      </c>
      <c r="F795" s="2">
        <f t="shared" si="111"/>
        <v>0.10278916344415016</v>
      </c>
      <c r="G795" s="2">
        <f t="shared" si="111"/>
        <v>0.28418966509384552</v>
      </c>
      <c r="H795" s="2">
        <f t="shared" si="112"/>
        <v>0.3616921234986043</v>
      </c>
      <c r="I795" s="2">
        <f t="shared" si="113"/>
        <v>26.561960464991628</v>
      </c>
    </row>
    <row r="796" spans="1:9" ht="13.5" x14ac:dyDescent="0.25">
      <c r="A796" s="3">
        <f>TITRES_STAT!B799</f>
        <v>43160</v>
      </c>
      <c r="B796" s="6">
        <f>TITRES_STAT!D799</f>
        <v>37.433700000000002</v>
      </c>
      <c r="C796" s="2">
        <f t="shared" si="108"/>
        <v>1.0838000000000036</v>
      </c>
      <c r="D796" s="2">
        <f t="shared" si="109"/>
        <v>1.0838000000000036</v>
      </c>
      <c r="E796" s="2">
        <f t="shared" si="110"/>
        <v>0</v>
      </c>
      <c r="F796" s="2">
        <f t="shared" si="111"/>
        <v>0.17286136605528254</v>
      </c>
      <c r="G796" s="2">
        <f t="shared" si="111"/>
        <v>0.26389040330142799</v>
      </c>
      <c r="H796" s="2">
        <f t="shared" si="112"/>
        <v>0.65504983846582776</v>
      </c>
      <c r="I796" s="2">
        <f t="shared" si="113"/>
        <v>39.578858789716911</v>
      </c>
    </row>
    <row r="797" spans="1:9" ht="13.5" x14ac:dyDescent="0.25">
      <c r="A797" s="3">
        <f>TITRES_STAT!B800</f>
        <v>43161</v>
      </c>
      <c r="B797" s="6">
        <f>TITRES_STAT!D800</f>
        <v>37.433700000000002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0.16051412562276238</v>
      </c>
      <c r="G797" s="2">
        <f t="shared" si="114"/>
        <v>0.24504108877989741</v>
      </c>
      <c r="H797" s="2">
        <f t="shared" si="112"/>
        <v>0.65504983846582787</v>
      </c>
      <c r="I797" s="2">
        <f t="shared" si="113"/>
        <v>39.578858789716911</v>
      </c>
    </row>
    <row r="798" spans="1:9" ht="13.5" x14ac:dyDescent="0.25">
      <c r="A798" s="3">
        <f>TITRES_STAT!B801</f>
        <v>43164</v>
      </c>
      <c r="B798" s="6">
        <f>TITRES_STAT!D801</f>
        <v>37.414499999999997</v>
      </c>
      <c r="C798" s="2">
        <f t="shared" si="108"/>
        <v>-1.9200000000004991E-2</v>
      </c>
      <c r="D798" s="2">
        <f t="shared" si="109"/>
        <v>0</v>
      </c>
      <c r="E798" s="2">
        <f t="shared" si="110"/>
        <v>1.9200000000004991E-2</v>
      </c>
      <c r="F798" s="2">
        <f t="shared" si="114"/>
        <v>0.14904883093542223</v>
      </c>
      <c r="G798" s="2">
        <f t="shared" si="114"/>
        <v>0.22890958243847653</v>
      </c>
      <c r="H798" s="2">
        <f t="shared" si="112"/>
        <v>0.65112534542096645</v>
      </c>
      <c r="I798" s="2">
        <f t="shared" si="113"/>
        <v>39.435246223233115</v>
      </c>
    </row>
    <row r="799" spans="1:9" ht="13.5" x14ac:dyDescent="0.25">
      <c r="A799" s="3">
        <f>TITRES_STAT!B802</f>
        <v>43165</v>
      </c>
      <c r="B799" s="6">
        <f>TITRES_STAT!D802</f>
        <v>37.404899999999998</v>
      </c>
      <c r="C799" s="2">
        <f t="shared" si="108"/>
        <v>-9.5999999999989427E-3</v>
      </c>
      <c r="D799" s="2">
        <f t="shared" si="109"/>
        <v>0</v>
      </c>
      <c r="E799" s="2">
        <f t="shared" si="110"/>
        <v>9.5999999999989427E-3</v>
      </c>
      <c r="F799" s="2">
        <f t="shared" si="114"/>
        <v>0.13840248586860635</v>
      </c>
      <c r="G799" s="2">
        <f t="shared" si="114"/>
        <v>0.21324461226429955</v>
      </c>
      <c r="H799" s="2">
        <f t="shared" si="112"/>
        <v>0.64903157176635995</v>
      </c>
      <c r="I799" s="2">
        <f t="shared" si="113"/>
        <v>39.35834721897713</v>
      </c>
    </row>
    <row r="800" spans="1:9" ht="13.5" x14ac:dyDescent="0.25">
      <c r="A800" s="3">
        <f>TITRES_STAT!B803</f>
        <v>43166</v>
      </c>
      <c r="B800" s="6">
        <f>TITRES_STAT!D803</f>
        <v>37.404899999999998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0.12851659402084875</v>
      </c>
      <c r="G800" s="2">
        <f t="shared" si="114"/>
        <v>0.198012854245421</v>
      </c>
      <c r="H800" s="2">
        <f t="shared" si="112"/>
        <v>0.64903157176636006</v>
      </c>
      <c r="I800" s="2">
        <f t="shared" si="113"/>
        <v>39.35834721897713</v>
      </c>
    </row>
    <row r="801" spans="1:9" ht="13.5" x14ac:dyDescent="0.25">
      <c r="A801" s="3">
        <f>TITRES_STAT!B804</f>
        <v>43167</v>
      </c>
      <c r="B801" s="6">
        <f>TITRES_STAT!D804</f>
        <v>37.404899999999998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0.11933683730507384</v>
      </c>
      <c r="G801" s="2">
        <f t="shared" si="114"/>
        <v>0.18386907894217663</v>
      </c>
      <c r="H801" s="2">
        <f t="shared" si="112"/>
        <v>0.64903157176636006</v>
      </c>
      <c r="I801" s="2">
        <f t="shared" si="113"/>
        <v>39.35834721897713</v>
      </c>
    </row>
    <row r="802" spans="1:9" ht="13.5" x14ac:dyDescent="0.25">
      <c r="A802" s="3">
        <f>TITRES_STAT!B805</f>
        <v>43168</v>
      </c>
      <c r="B802" s="6">
        <f>TITRES_STAT!D805</f>
        <v>37.404899999999998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0.11081277749756857</v>
      </c>
      <c r="G802" s="2">
        <f t="shared" si="114"/>
        <v>0.17073557330344974</v>
      </c>
      <c r="H802" s="2">
        <f t="shared" si="112"/>
        <v>0.64903157176636006</v>
      </c>
      <c r="I802" s="2">
        <f t="shared" si="113"/>
        <v>39.35834721897713</v>
      </c>
    </row>
    <row r="803" spans="1:9" ht="13.5" x14ac:dyDescent="0.25">
      <c r="A803" s="3">
        <f>TITRES_STAT!B806</f>
        <v>43171</v>
      </c>
      <c r="B803" s="6">
        <f>TITRES_STAT!D806</f>
        <v>37.213099999999997</v>
      </c>
      <c r="C803" s="2">
        <f t="shared" si="108"/>
        <v>-0.19180000000000064</v>
      </c>
      <c r="D803" s="2">
        <f t="shared" si="109"/>
        <v>0</v>
      </c>
      <c r="E803" s="2">
        <f t="shared" si="110"/>
        <v>0.19180000000000064</v>
      </c>
      <c r="F803" s="2">
        <f t="shared" si="114"/>
        <v>0.1028975791048851</v>
      </c>
      <c r="G803" s="2">
        <f t="shared" si="114"/>
        <v>0.17224017521034624</v>
      </c>
      <c r="H803" s="2">
        <f t="shared" si="112"/>
        <v>0.59740753850965767</v>
      </c>
      <c r="I803" s="2">
        <f t="shared" si="113"/>
        <v>37.398567623327011</v>
      </c>
    </row>
    <row r="804" spans="1:9" ht="13.5" x14ac:dyDescent="0.25">
      <c r="A804" s="3">
        <f>TITRES_STAT!B807</f>
        <v>43172</v>
      </c>
      <c r="B804" s="6">
        <f>TITRES_STAT!D807</f>
        <v>37.165100000000002</v>
      </c>
      <c r="C804" s="2">
        <f t="shared" si="108"/>
        <v>-4.7999999999994714E-2</v>
      </c>
      <c r="D804" s="2">
        <f t="shared" si="109"/>
        <v>0</v>
      </c>
      <c r="E804" s="2">
        <f t="shared" si="110"/>
        <v>4.7999999999994714E-2</v>
      </c>
      <c r="F804" s="2">
        <f t="shared" si="114"/>
        <v>9.5547752025964744E-2</v>
      </c>
      <c r="G804" s="2">
        <f t="shared" si="114"/>
        <v>0.16336587698103541</v>
      </c>
      <c r="H804" s="2">
        <f t="shared" si="112"/>
        <v>0.58486970346357314</v>
      </c>
      <c r="I804" s="2">
        <f t="shared" si="113"/>
        <v>36.903330424286565</v>
      </c>
    </row>
    <row r="805" spans="1:9" ht="13.5" x14ac:dyDescent="0.25">
      <c r="A805" s="3">
        <f>TITRES_STAT!B808</f>
        <v>43173</v>
      </c>
      <c r="B805" s="6">
        <f>TITRES_STAT!D808</f>
        <v>36.052599999999998</v>
      </c>
      <c r="C805" s="2">
        <f t="shared" si="108"/>
        <v>-1.1125000000000043</v>
      </c>
      <c r="D805" s="2">
        <f t="shared" si="109"/>
        <v>0</v>
      </c>
      <c r="E805" s="2">
        <f t="shared" si="110"/>
        <v>1.1125000000000043</v>
      </c>
      <c r="F805" s="2">
        <f t="shared" si="114"/>
        <v>8.8722912595538689E-2</v>
      </c>
      <c r="G805" s="2">
        <f t="shared" si="114"/>
        <v>0.23116117148239032</v>
      </c>
      <c r="H805" s="2">
        <f t="shared" si="112"/>
        <v>0.38381408100061271</v>
      </c>
      <c r="I805" s="2">
        <f t="shared" si="113"/>
        <v>27.73595718314148</v>
      </c>
    </row>
    <row r="806" spans="1:9" ht="13.5" x14ac:dyDescent="0.25">
      <c r="A806" s="3">
        <f>TITRES_STAT!B809</f>
        <v>43174</v>
      </c>
      <c r="B806" s="6">
        <f>TITRES_STAT!D809</f>
        <v>37.126800000000003</v>
      </c>
      <c r="C806" s="2">
        <f t="shared" si="108"/>
        <v>1.0742000000000047</v>
      </c>
      <c r="D806" s="2">
        <f t="shared" si="109"/>
        <v>1.0742000000000047</v>
      </c>
      <c r="E806" s="2">
        <f t="shared" si="110"/>
        <v>0</v>
      </c>
      <c r="F806" s="2">
        <f t="shared" si="114"/>
        <v>0.15911413312442915</v>
      </c>
      <c r="G806" s="2">
        <f t="shared" si="114"/>
        <v>0.21464965923364815</v>
      </c>
      <c r="H806" s="2">
        <f t="shared" si="112"/>
        <v>0.74127363487324216</v>
      </c>
      <c r="I806" s="2">
        <f t="shared" si="113"/>
        <v>42.570772337410595</v>
      </c>
    </row>
    <row r="807" spans="1:9" ht="13.5" x14ac:dyDescent="0.25">
      <c r="A807" s="3">
        <f>TITRES_STAT!B810</f>
        <v>43175</v>
      </c>
      <c r="B807" s="6">
        <f>TITRES_STAT!D810</f>
        <v>37.117199999999997</v>
      </c>
      <c r="C807" s="2">
        <f t="shared" si="108"/>
        <v>-9.6000000000060481E-3</v>
      </c>
      <c r="D807" s="2">
        <f t="shared" si="109"/>
        <v>0</v>
      </c>
      <c r="E807" s="2">
        <f t="shared" si="110"/>
        <v>9.6000000000060481E-3</v>
      </c>
      <c r="F807" s="2">
        <f t="shared" si="114"/>
        <v>0.14774883790125565</v>
      </c>
      <c r="G807" s="2">
        <f t="shared" si="114"/>
        <v>0.20000325500267371</v>
      </c>
      <c r="H807" s="2">
        <f t="shared" si="112"/>
        <v>0.73873216663039054</v>
      </c>
      <c r="I807" s="2">
        <f t="shared" si="113"/>
        <v>42.486829243058793</v>
      </c>
    </row>
    <row r="808" spans="1:9" ht="13.5" x14ac:dyDescent="0.25">
      <c r="A808" s="3">
        <f>TITRES_STAT!B811</f>
        <v>43178</v>
      </c>
      <c r="B808" s="6">
        <f>TITRES_STAT!D811</f>
        <v>37.117199999999997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0.13719534947973738</v>
      </c>
      <c r="G808" s="2">
        <f t="shared" si="114"/>
        <v>0.18571730821676846</v>
      </c>
      <c r="H808" s="2">
        <f t="shared" si="112"/>
        <v>0.73873216663039043</v>
      </c>
      <c r="I808" s="2">
        <f t="shared" si="113"/>
        <v>42.486829243058793</v>
      </c>
    </row>
    <row r="809" spans="1:9" ht="13.5" x14ac:dyDescent="0.25">
      <c r="A809" s="3">
        <f>TITRES_STAT!B812</f>
        <v>43180</v>
      </c>
      <c r="B809" s="6">
        <f>TITRES_STAT!D812</f>
        <v>37.117199999999997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0.12739568165975615</v>
      </c>
      <c r="G809" s="2">
        <f t="shared" si="114"/>
        <v>0.17245178620128501</v>
      </c>
      <c r="H809" s="2">
        <f t="shared" si="112"/>
        <v>0.73873216663039043</v>
      </c>
      <c r="I809" s="2">
        <f t="shared" si="113"/>
        <v>42.486829243058793</v>
      </c>
    </row>
    <row r="810" spans="1:9" ht="13.5" x14ac:dyDescent="0.25">
      <c r="A810" s="3">
        <f>TITRES_STAT!B813</f>
        <v>43181</v>
      </c>
      <c r="B810" s="6">
        <f>TITRES_STAT!D813</f>
        <v>37.117199999999997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0.11829599011263071</v>
      </c>
      <c r="G810" s="2">
        <f t="shared" si="114"/>
        <v>0.16013380147262182</v>
      </c>
      <c r="H810" s="2">
        <f t="shared" si="112"/>
        <v>0.73873216663039032</v>
      </c>
      <c r="I810" s="2">
        <f t="shared" si="113"/>
        <v>42.486829243058786</v>
      </c>
    </row>
    <row r="811" spans="1:9" ht="13.5" x14ac:dyDescent="0.25">
      <c r="A811" s="3">
        <f>TITRES_STAT!B814</f>
        <v>43182</v>
      </c>
      <c r="B811" s="6">
        <f>TITRES_STAT!D814</f>
        <v>37.117199999999997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0.10984627653315708</v>
      </c>
      <c r="G811" s="2">
        <f t="shared" si="114"/>
        <v>0.14869567279600598</v>
      </c>
      <c r="H811" s="2">
        <f t="shared" si="112"/>
        <v>0.73873216663039021</v>
      </c>
      <c r="I811" s="2">
        <f t="shared" si="113"/>
        <v>42.486829243058779</v>
      </c>
    </row>
    <row r="812" spans="1:9" ht="13.5" x14ac:dyDescent="0.25">
      <c r="A812" s="3">
        <f>TITRES_STAT!B815</f>
        <v>43185</v>
      </c>
      <c r="B812" s="6">
        <f>TITRES_STAT!D815</f>
        <v>36.004600000000003</v>
      </c>
      <c r="C812" s="2">
        <f t="shared" si="108"/>
        <v>-1.1125999999999934</v>
      </c>
      <c r="D812" s="2">
        <f t="shared" si="109"/>
        <v>0</v>
      </c>
      <c r="E812" s="2">
        <f t="shared" si="110"/>
        <v>1.1125999999999934</v>
      </c>
      <c r="F812" s="2">
        <f t="shared" si="114"/>
        <v>0.10200011392364586</v>
      </c>
      <c r="G812" s="2">
        <f t="shared" si="114"/>
        <v>0.21754598188200511</v>
      </c>
      <c r="H812" s="2">
        <f t="shared" si="112"/>
        <v>0.4688669174270006</v>
      </c>
      <c r="I812" s="2">
        <f t="shared" si="113"/>
        <v>31.920312988484355</v>
      </c>
    </row>
    <row r="813" spans="1:9" ht="13.5" x14ac:dyDescent="0.25">
      <c r="A813" s="3">
        <f>TITRES_STAT!B816</f>
        <v>43186</v>
      </c>
      <c r="B813" s="6">
        <f>TITRES_STAT!D816</f>
        <v>36.906199999999998</v>
      </c>
      <c r="C813" s="2">
        <f t="shared" si="108"/>
        <v>0.90159999999999485</v>
      </c>
      <c r="D813" s="2">
        <f t="shared" si="109"/>
        <v>0.90159999999999485</v>
      </c>
      <c r="E813" s="2">
        <f t="shared" si="110"/>
        <v>0</v>
      </c>
      <c r="F813" s="2">
        <f t="shared" ref="F813:G828" si="115">((F812*13)+D813)/14</f>
        <v>0.15911439150052795</v>
      </c>
      <c r="G813" s="2">
        <f t="shared" si="115"/>
        <v>0.2020069831761476</v>
      </c>
      <c r="H813" s="2">
        <f t="shared" si="112"/>
        <v>0.78766777761233209</v>
      </c>
      <c r="I813" s="2">
        <f t="shared" si="113"/>
        <v>44.061194561797556</v>
      </c>
    </row>
    <row r="814" spans="1:9" ht="13.5" x14ac:dyDescent="0.25">
      <c r="A814" s="3">
        <f>TITRES_STAT!B817</f>
        <v>43187</v>
      </c>
      <c r="B814" s="6">
        <f>TITRES_STAT!D817</f>
        <v>36.858199999999997</v>
      </c>
      <c r="C814" s="2">
        <f t="shared" si="108"/>
        <v>-4.8000000000001819E-2</v>
      </c>
      <c r="D814" s="2">
        <f t="shared" si="109"/>
        <v>0</v>
      </c>
      <c r="E814" s="2">
        <f t="shared" si="110"/>
        <v>4.8000000000001819E-2</v>
      </c>
      <c r="F814" s="2">
        <f t="shared" si="115"/>
        <v>0.14774907782191882</v>
      </c>
      <c r="G814" s="2">
        <f t="shared" si="115"/>
        <v>0.19100648437785145</v>
      </c>
      <c r="H814" s="2">
        <f t="shared" si="112"/>
        <v>0.77352912024515208</v>
      </c>
      <c r="I814" s="2">
        <f t="shared" si="113"/>
        <v>43.6152477799873</v>
      </c>
    </row>
    <row r="815" spans="1:9" ht="13.5" x14ac:dyDescent="0.25">
      <c r="A815" s="3">
        <f>TITRES_STAT!B818</f>
        <v>43188</v>
      </c>
      <c r="B815" s="6">
        <f>TITRES_STAT!D818</f>
        <v>36.858199999999997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0.13719557226321033</v>
      </c>
      <c r="G815" s="2">
        <f t="shared" si="115"/>
        <v>0.17736316406514779</v>
      </c>
      <c r="H815" s="2">
        <f t="shared" si="112"/>
        <v>0.77352912024515197</v>
      </c>
      <c r="I815" s="2">
        <f t="shared" si="113"/>
        <v>43.6152477799873</v>
      </c>
    </row>
    <row r="816" spans="1:9" ht="13.5" x14ac:dyDescent="0.25">
      <c r="A816" s="3">
        <f>TITRES_STAT!B819</f>
        <v>43189</v>
      </c>
      <c r="B816" s="6">
        <f>TITRES_STAT!D819</f>
        <v>36.858199999999997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0.12739588853012387</v>
      </c>
      <c r="G816" s="2">
        <f t="shared" si="115"/>
        <v>0.16469436663192294</v>
      </c>
      <c r="H816" s="2">
        <f t="shared" si="112"/>
        <v>0.77352912024515208</v>
      </c>
      <c r="I816" s="2">
        <f t="shared" si="113"/>
        <v>43.6152477799873</v>
      </c>
    </row>
    <row r="817" spans="1:9" ht="13.5" x14ac:dyDescent="0.25">
      <c r="A817" s="3">
        <f>TITRES_STAT!B820</f>
        <v>43192</v>
      </c>
      <c r="B817" s="6">
        <f>TITRES_STAT!D820</f>
        <v>36.858199999999997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0.1182961822065436</v>
      </c>
      <c r="G817" s="2">
        <f t="shared" si="115"/>
        <v>0.15293048330107131</v>
      </c>
      <c r="H817" s="2">
        <f t="shared" si="112"/>
        <v>0.77352912024515197</v>
      </c>
      <c r="I817" s="2">
        <f t="shared" si="113"/>
        <v>43.6152477799873</v>
      </c>
    </row>
    <row r="818" spans="1:9" ht="13.5" x14ac:dyDescent="0.25">
      <c r="A818" s="3">
        <f>TITRES_STAT!B821</f>
        <v>43193</v>
      </c>
      <c r="B818" s="6">
        <f>TITRES_STAT!D821</f>
        <v>36.858199999999997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0.10984645490607621</v>
      </c>
      <c r="G818" s="2">
        <f t="shared" si="115"/>
        <v>0.14200687735099479</v>
      </c>
      <c r="H818" s="2">
        <f t="shared" si="112"/>
        <v>0.77352912024515208</v>
      </c>
      <c r="I818" s="2">
        <f t="shared" si="113"/>
        <v>43.6152477799873</v>
      </c>
    </row>
    <row r="819" spans="1:9" ht="13.5" x14ac:dyDescent="0.25">
      <c r="A819" s="3">
        <f>TITRES_STAT!B822</f>
        <v>43194</v>
      </c>
      <c r="B819" s="6">
        <f>TITRES_STAT!D822</f>
        <v>36.445799999999998</v>
      </c>
      <c r="C819" s="2">
        <f t="shared" si="108"/>
        <v>-0.4123999999999981</v>
      </c>
      <c r="D819" s="2">
        <f t="shared" si="109"/>
        <v>0</v>
      </c>
      <c r="E819" s="2">
        <f t="shared" si="110"/>
        <v>0.4123999999999981</v>
      </c>
      <c r="F819" s="2">
        <f t="shared" si="115"/>
        <v>0.1020002795556422</v>
      </c>
      <c r="G819" s="2">
        <f t="shared" si="115"/>
        <v>0.16132067182592361</v>
      </c>
      <c r="H819" s="2">
        <f t="shared" si="112"/>
        <v>0.63228275955673985</v>
      </c>
      <c r="I819" s="2">
        <f t="shared" si="113"/>
        <v>38.736104749917317</v>
      </c>
    </row>
    <row r="820" spans="1:9" ht="13.5" x14ac:dyDescent="0.25">
      <c r="A820" s="3">
        <f>TITRES_STAT!B823</f>
        <v>43195</v>
      </c>
      <c r="B820" s="6">
        <f>TITRES_STAT!D823</f>
        <v>36.445799999999998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9.4714545301667757E-2</v>
      </c>
      <c r="G820" s="2">
        <f t="shared" si="115"/>
        <v>0.14979776669550052</v>
      </c>
      <c r="H820" s="2">
        <f t="shared" si="112"/>
        <v>0.63228275955673974</v>
      </c>
      <c r="I820" s="2">
        <f t="shared" si="113"/>
        <v>38.736104749917317</v>
      </c>
    </row>
    <row r="821" spans="1:9" ht="13.5" x14ac:dyDescent="0.25">
      <c r="A821" s="3">
        <f>TITRES_STAT!B824</f>
        <v>43196</v>
      </c>
      <c r="B821" s="6">
        <f>TITRES_STAT!D824</f>
        <v>36.445799999999998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8.7949220637262918E-2</v>
      </c>
      <c r="G821" s="2">
        <f t="shared" si="115"/>
        <v>0.13909792621725048</v>
      </c>
      <c r="H821" s="2">
        <f t="shared" si="112"/>
        <v>0.63228275955673985</v>
      </c>
      <c r="I821" s="2">
        <f t="shared" si="113"/>
        <v>38.736104749917317</v>
      </c>
    </row>
    <row r="822" spans="1:9" ht="13.5" x14ac:dyDescent="0.25">
      <c r="A822" s="3">
        <f>TITRES_STAT!B825</f>
        <v>43200</v>
      </c>
      <c r="B822" s="6">
        <f>TITRES_STAT!D825</f>
        <v>35.582599999999999</v>
      </c>
      <c r="C822" s="2">
        <f t="shared" si="108"/>
        <v>-0.86319999999999908</v>
      </c>
      <c r="D822" s="2">
        <f t="shared" si="109"/>
        <v>0</v>
      </c>
      <c r="E822" s="2">
        <f t="shared" si="110"/>
        <v>0.86319999999999908</v>
      </c>
      <c r="F822" s="2">
        <f t="shared" si="115"/>
        <v>8.1667133448887E-2</v>
      </c>
      <c r="G822" s="2">
        <f t="shared" si="115"/>
        <v>0.19081950291601824</v>
      </c>
      <c r="H822" s="2">
        <f t="shared" si="112"/>
        <v>0.42798106168859273</v>
      </c>
      <c r="I822" s="2">
        <f t="shared" si="113"/>
        <v>29.97106006311482</v>
      </c>
    </row>
    <row r="823" spans="1:9" ht="13.5" x14ac:dyDescent="0.25">
      <c r="A823" s="3">
        <f>TITRES_STAT!B826</f>
        <v>43201</v>
      </c>
      <c r="B823" s="6">
        <f>TITRES_STAT!D826</f>
        <v>36.445799999999998</v>
      </c>
      <c r="C823" s="2">
        <f t="shared" si="108"/>
        <v>0.86319999999999908</v>
      </c>
      <c r="D823" s="2">
        <f t="shared" si="109"/>
        <v>0.86319999999999908</v>
      </c>
      <c r="E823" s="2">
        <f t="shared" si="110"/>
        <v>0</v>
      </c>
      <c r="F823" s="2">
        <f t="shared" si="115"/>
        <v>0.1374909096311093</v>
      </c>
      <c r="G823" s="2">
        <f t="shared" si="115"/>
        <v>0.17718953842201696</v>
      </c>
      <c r="H823" s="2">
        <f t="shared" si="112"/>
        <v>0.77595387885510259</v>
      </c>
      <c r="I823" s="2">
        <f t="shared" si="113"/>
        <v>43.692231430882302</v>
      </c>
    </row>
    <row r="824" spans="1:9" ht="13.5" x14ac:dyDescent="0.25">
      <c r="A824" s="3">
        <f>TITRES_STAT!B827</f>
        <v>43202</v>
      </c>
      <c r="B824" s="6">
        <f>TITRES_STAT!D827</f>
        <v>36.445799999999998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0.12767013037174435</v>
      </c>
      <c r="G824" s="2">
        <f t="shared" si="115"/>
        <v>0.16453314282044432</v>
      </c>
      <c r="H824" s="2">
        <f t="shared" si="112"/>
        <v>0.77595387885510259</v>
      </c>
      <c r="I824" s="2">
        <f t="shared" si="113"/>
        <v>43.692231430882302</v>
      </c>
    </row>
    <row r="825" spans="1:9" ht="13.5" x14ac:dyDescent="0.25">
      <c r="A825" s="3">
        <f>TITRES_STAT!B828</f>
        <v>43203</v>
      </c>
      <c r="B825" s="6">
        <f>TITRES_STAT!D828</f>
        <v>36.445799999999998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0.11855083534519117</v>
      </c>
      <c r="G825" s="2">
        <f t="shared" si="115"/>
        <v>0.15278077547612687</v>
      </c>
      <c r="H825" s="2">
        <f t="shared" si="112"/>
        <v>0.77595387885510259</v>
      </c>
      <c r="I825" s="2">
        <f t="shared" si="113"/>
        <v>43.692231430882302</v>
      </c>
    </row>
    <row r="826" spans="1:9" ht="13.5" x14ac:dyDescent="0.25">
      <c r="A826" s="3">
        <f>TITRES_STAT!B829</f>
        <v>43206</v>
      </c>
      <c r="B826" s="6">
        <f>TITRES_STAT!D829</f>
        <v>35.352400000000003</v>
      </c>
      <c r="C826" s="2">
        <f t="shared" si="108"/>
        <v>-1.0933999999999955</v>
      </c>
      <c r="D826" s="2">
        <f t="shared" si="109"/>
        <v>0</v>
      </c>
      <c r="E826" s="2">
        <f t="shared" si="110"/>
        <v>1.0933999999999955</v>
      </c>
      <c r="F826" s="2">
        <f t="shared" si="115"/>
        <v>0.11008291853482037</v>
      </c>
      <c r="G826" s="2">
        <f t="shared" si="115"/>
        <v>0.21996786294211748</v>
      </c>
      <c r="H826" s="2">
        <f t="shared" si="112"/>
        <v>0.50045000693482067</v>
      </c>
      <c r="I826" s="2">
        <f t="shared" si="113"/>
        <v>33.353327643162189</v>
      </c>
    </row>
    <row r="827" spans="1:9" ht="13.5" x14ac:dyDescent="0.25">
      <c r="A827" s="3">
        <f>TITRES_STAT!B830</f>
        <v>43207</v>
      </c>
      <c r="B827" s="6">
        <f>TITRES_STAT!D830</f>
        <v>35.342799999999997</v>
      </c>
      <c r="C827" s="2">
        <f t="shared" si="108"/>
        <v>-9.6000000000060481E-3</v>
      </c>
      <c r="D827" s="2">
        <f t="shared" si="109"/>
        <v>0</v>
      </c>
      <c r="E827" s="2">
        <f t="shared" si="110"/>
        <v>9.6000000000060481E-3</v>
      </c>
      <c r="F827" s="2">
        <f t="shared" si="115"/>
        <v>0.10221985292519034</v>
      </c>
      <c r="G827" s="2">
        <f t="shared" si="115"/>
        <v>0.20494158701768095</v>
      </c>
      <c r="H827" s="2">
        <f t="shared" si="112"/>
        <v>0.49877555069567953</v>
      </c>
      <c r="I827" s="2">
        <f t="shared" si="113"/>
        <v>33.27886890496481</v>
      </c>
    </row>
    <row r="828" spans="1:9" ht="13.5" x14ac:dyDescent="0.25">
      <c r="A828" s="3">
        <f>TITRES_STAT!B831</f>
        <v>43208</v>
      </c>
      <c r="B828" s="6">
        <f>TITRES_STAT!D831</f>
        <v>35.342799999999997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9.4918434859105325E-2</v>
      </c>
      <c r="G828" s="2">
        <f t="shared" si="115"/>
        <v>0.19030290223070373</v>
      </c>
      <c r="H828" s="2">
        <f t="shared" si="112"/>
        <v>0.49877555069567958</v>
      </c>
      <c r="I828" s="2">
        <f t="shared" si="113"/>
        <v>33.27886890496481</v>
      </c>
    </row>
    <row r="829" spans="1:9" ht="13.5" x14ac:dyDescent="0.25">
      <c r="A829" s="3">
        <f>TITRES_STAT!B832</f>
        <v>43209</v>
      </c>
      <c r="B829" s="6">
        <f>TITRES_STAT!D832</f>
        <v>35.342799999999997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8.8138546654883521E-2</v>
      </c>
      <c r="G829" s="2">
        <f t="shared" si="116"/>
        <v>0.17670983778565347</v>
      </c>
      <c r="H829" s="2">
        <f t="shared" si="112"/>
        <v>0.49877555069567958</v>
      </c>
      <c r="I829" s="2">
        <f t="shared" si="113"/>
        <v>33.27886890496481</v>
      </c>
    </row>
    <row r="830" spans="1:9" ht="13.5" x14ac:dyDescent="0.25">
      <c r="A830" s="3">
        <f>TITRES_STAT!B833</f>
        <v>43210</v>
      </c>
      <c r="B830" s="6">
        <f>TITRES_STAT!D833</f>
        <v>35.342799999999997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8.1842936179534684E-2</v>
      </c>
      <c r="G830" s="2">
        <f t="shared" si="116"/>
        <v>0.16408770651524965</v>
      </c>
      <c r="H830" s="2">
        <f t="shared" si="112"/>
        <v>0.49877555069567953</v>
      </c>
      <c r="I830" s="2">
        <f t="shared" si="113"/>
        <v>33.27886890496481</v>
      </c>
    </row>
    <row r="831" spans="1:9" ht="13.5" x14ac:dyDescent="0.25">
      <c r="A831" s="3">
        <f>TITRES_STAT!B834</f>
        <v>43213</v>
      </c>
      <c r="B831" s="6">
        <f>TITRES_STAT!D834</f>
        <v>34.287799999999997</v>
      </c>
      <c r="C831" s="2">
        <f t="shared" si="108"/>
        <v>-1.0549999999999997</v>
      </c>
      <c r="D831" s="2">
        <f t="shared" si="109"/>
        <v>0</v>
      </c>
      <c r="E831" s="2">
        <f t="shared" si="110"/>
        <v>1.0549999999999997</v>
      </c>
      <c r="F831" s="2">
        <f t="shared" si="116"/>
        <v>7.5997012166710773E-2</v>
      </c>
      <c r="G831" s="2">
        <f t="shared" si="116"/>
        <v>0.22772429890701754</v>
      </c>
      <c r="H831" s="2">
        <f t="shared" si="112"/>
        <v>0.33372377269999293</v>
      </c>
      <c r="I831" s="2">
        <f t="shared" si="113"/>
        <v>25.021955785072478</v>
      </c>
    </row>
    <row r="832" spans="1:9" ht="13.5" x14ac:dyDescent="0.25">
      <c r="A832" s="3">
        <f>TITRES_STAT!B835</f>
        <v>43214</v>
      </c>
      <c r="B832" s="6">
        <f>TITRES_STAT!D835</f>
        <v>34.287799999999997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7.056865415480286E-2</v>
      </c>
      <c r="G832" s="2">
        <f t="shared" si="116"/>
        <v>0.21145827755651631</v>
      </c>
      <c r="H832" s="2">
        <f t="shared" si="112"/>
        <v>0.33372377269999293</v>
      </c>
      <c r="I832" s="2">
        <f t="shared" si="113"/>
        <v>25.021955785072478</v>
      </c>
    </row>
    <row r="833" spans="1:9" ht="13.5" x14ac:dyDescent="0.25">
      <c r="A833" s="3">
        <f>TITRES_STAT!B836</f>
        <v>43215</v>
      </c>
      <c r="B833" s="6">
        <f>TITRES_STAT!D836</f>
        <v>33.328699999999998</v>
      </c>
      <c r="C833" s="2">
        <f t="shared" si="108"/>
        <v>-0.9590999999999994</v>
      </c>
      <c r="D833" s="2">
        <f t="shared" si="109"/>
        <v>0</v>
      </c>
      <c r="E833" s="2">
        <f t="shared" si="110"/>
        <v>0.9590999999999994</v>
      </c>
      <c r="F833" s="2">
        <f t="shared" si="116"/>
        <v>6.5528036000888371E-2</v>
      </c>
      <c r="G833" s="2">
        <f t="shared" si="116"/>
        <v>0.26486125773105079</v>
      </c>
      <c r="H833" s="2">
        <f t="shared" si="112"/>
        <v>0.24740513792858215</v>
      </c>
      <c r="I833" s="2">
        <f t="shared" si="113"/>
        <v>19.833583364857589</v>
      </c>
    </row>
    <row r="834" spans="1:9" ht="13.5" x14ac:dyDescent="0.25">
      <c r="A834" s="3">
        <f>TITRES_STAT!B837</f>
        <v>43216</v>
      </c>
      <c r="B834" s="6">
        <f>TITRES_STAT!D837</f>
        <v>32.331299999999999</v>
      </c>
      <c r="C834" s="2">
        <f t="shared" si="108"/>
        <v>-0.99739999999999895</v>
      </c>
      <c r="D834" s="2">
        <f t="shared" si="109"/>
        <v>0</v>
      </c>
      <c r="E834" s="2">
        <f t="shared" si="110"/>
        <v>0.99739999999999895</v>
      </c>
      <c r="F834" s="2">
        <f t="shared" si="116"/>
        <v>6.0847462000824915E-2</v>
      </c>
      <c r="G834" s="2">
        <f t="shared" si="116"/>
        <v>0.31718545360740424</v>
      </c>
      <c r="H834" s="2">
        <f t="shared" si="112"/>
        <v>0.19183560062038266</v>
      </c>
      <c r="I834" s="2">
        <f t="shared" si="113"/>
        <v>16.095810573247448</v>
      </c>
    </row>
    <row r="835" spans="1:9" ht="13.5" x14ac:dyDescent="0.25">
      <c r="A835" s="3">
        <f>TITRES_STAT!B838</f>
        <v>43217</v>
      </c>
      <c r="B835" s="6">
        <f>TITRES_STAT!D838</f>
        <v>32.331299999999999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5.6501214715051706E-2</v>
      </c>
      <c r="G835" s="2">
        <f t="shared" si="116"/>
        <v>0.29452934977830392</v>
      </c>
      <c r="H835" s="2">
        <f t="shared" si="112"/>
        <v>0.19183560062038268</v>
      </c>
      <c r="I835" s="2">
        <f t="shared" si="113"/>
        <v>16.095810573247448</v>
      </c>
    </row>
    <row r="836" spans="1:9" ht="13.5" x14ac:dyDescent="0.25">
      <c r="A836" s="3">
        <f>TITRES_STAT!B839</f>
        <v>43220</v>
      </c>
      <c r="B836" s="6">
        <f>TITRES_STAT!D839</f>
        <v>32.331299999999999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5.2465413663976578E-2</v>
      </c>
      <c r="G836" s="2">
        <f t="shared" si="116"/>
        <v>0.27349153907985363</v>
      </c>
      <c r="H836" s="2">
        <f t="shared" si="112"/>
        <v>0.19183560062038266</v>
      </c>
      <c r="I836" s="2">
        <f t="shared" si="113"/>
        <v>16.095810573247448</v>
      </c>
    </row>
    <row r="837" spans="1:9" ht="13.5" x14ac:dyDescent="0.25">
      <c r="A837" s="3">
        <f>TITRES_STAT!B840</f>
        <v>43222</v>
      </c>
      <c r="B837" s="6">
        <f>TITRES_STAT!D840</f>
        <v>33.290399999999998</v>
      </c>
      <c r="C837" s="2">
        <f t="shared" si="117"/>
        <v>0.9590999999999994</v>
      </c>
      <c r="D837" s="2">
        <f t="shared" si="118"/>
        <v>0.9590999999999994</v>
      </c>
      <c r="E837" s="2">
        <f t="shared" si="119"/>
        <v>0</v>
      </c>
      <c r="F837" s="2">
        <f t="shared" si="116"/>
        <v>0.1172250269736925</v>
      </c>
      <c r="G837" s="2">
        <f t="shared" si="116"/>
        <v>0.25395642914557837</v>
      </c>
      <c r="H837" s="2">
        <f t="shared" si="112"/>
        <v>0.46159503568422849</v>
      </c>
      <c r="I837" s="2">
        <f t="shared" si="113"/>
        <v>31.581595750846148</v>
      </c>
    </row>
    <row r="838" spans="1:9" ht="13.5" x14ac:dyDescent="0.25">
      <c r="A838" s="3">
        <f>TITRES_STAT!B841</f>
        <v>43223</v>
      </c>
      <c r="B838" s="6">
        <f>TITRES_STAT!D841</f>
        <v>33.290399999999998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0.10885181076128589</v>
      </c>
      <c r="G838" s="2">
        <f t="shared" si="116"/>
        <v>0.23581668420660848</v>
      </c>
      <c r="H838" s="2">
        <f t="shared" si="112"/>
        <v>0.46159503568422849</v>
      </c>
      <c r="I838" s="2">
        <f t="shared" si="113"/>
        <v>31.581595750846148</v>
      </c>
    </row>
    <row r="839" spans="1:9" ht="13.5" x14ac:dyDescent="0.25">
      <c r="A839" s="3">
        <f>TITRES_STAT!B842</f>
        <v>43224</v>
      </c>
      <c r="B839" s="6">
        <f>TITRES_STAT!D842</f>
        <v>33.290399999999998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0.10107668142119404</v>
      </c>
      <c r="G839" s="2">
        <f t="shared" si="116"/>
        <v>0.21897263533470787</v>
      </c>
      <c r="H839" s="2">
        <f t="shared" si="112"/>
        <v>0.46159503568422855</v>
      </c>
      <c r="I839" s="2">
        <f t="shared" si="113"/>
        <v>31.581595750846148</v>
      </c>
    </row>
    <row r="840" spans="1:9" ht="13.5" x14ac:dyDescent="0.25">
      <c r="A840" s="3">
        <f>TITRES_STAT!B843</f>
        <v>43227</v>
      </c>
      <c r="B840" s="6">
        <f>TITRES_STAT!D843</f>
        <v>33.290399999999998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9.3856918462537325E-2</v>
      </c>
      <c r="G840" s="2">
        <f t="shared" si="116"/>
        <v>0.20333173281080016</v>
      </c>
      <c r="H840" s="2">
        <f t="shared" si="112"/>
        <v>0.46159503568422855</v>
      </c>
      <c r="I840" s="2">
        <f t="shared" si="113"/>
        <v>31.581595750846148</v>
      </c>
    </row>
    <row r="841" spans="1:9" ht="13.5" x14ac:dyDescent="0.25">
      <c r="A841" s="3">
        <f>TITRES_STAT!B844</f>
        <v>43228</v>
      </c>
      <c r="B841" s="6">
        <f>TITRES_STAT!D844</f>
        <v>33.290399999999998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8.7152852858070382E-2</v>
      </c>
      <c r="G841" s="2">
        <f t="shared" si="116"/>
        <v>0.18880803761002873</v>
      </c>
      <c r="H841" s="2">
        <f t="shared" si="112"/>
        <v>0.46159503568422855</v>
      </c>
      <c r="I841" s="2">
        <f t="shared" si="113"/>
        <v>31.581595750846148</v>
      </c>
    </row>
    <row r="842" spans="1:9" ht="13.5" x14ac:dyDescent="0.25">
      <c r="A842" s="3">
        <f>TITRES_STAT!B845</f>
        <v>43229</v>
      </c>
      <c r="B842" s="6">
        <f>TITRES_STAT!D845</f>
        <v>33.290399999999998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8.0927649082493933E-2</v>
      </c>
      <c r="G842" s="2">
        <f t="shared" si="116"/>
        <v>0.1753217492093124</v>
      </c>
      <c r="H842" s="2">
        <f t="shared" si="112"/>
        <v>0.46159503568422861</v>
      </c>
      <c r="I842" s="2">
        <f t="shared" si="113"/>
        <v>31.581595750846148</v>
      </c>
    </row>
    <row r="843" spans="1:9" ht="13.5" x14ac:dyDescent="0.25">
      <c r="A843" s="3">
        <f>TITRES_STAT!B846</f>
        <v>43230</v>
      </c>
      <c r="B843" s="6">
        <f>TITRES_STAT!D846</f>
        <v>33.290399999999998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7.5147102719458653E-2</v>
      </c>
      <c r="G843" s="2">
        <f t="shared" si="116"/>
        <v>0.16279876712293295</v>
      </c>
      <c r="H843" s="2">
        <f t="shared" si="112"/>
        <v>0.46159503568422855</v>
      </c>
      <c r="I843" s="2">
        <f t="shared" si="113"/>
        <v>31.581595750846148</v>
      </c>
    </row>
    <row r="844" spans="1:9" ht="13.5" x14ac:dyDescent="0.25">
      <c r="A844" s="3">
        <f>TITRES_STAT!B847</f>
        <v>43231</v>
      </c>
      <c r="B844" s="6">
        <f>TITRES_STAT!D847</f>
        <v>31.7942</v>
      </c>
      <c r="C844" s="2">
        <f t="shared" si="117"/>
        <v>-1.4961999999999982</v>
      </c>
      <c r="D844" s="2">
        <f t="shared" si="118"/>
        <v>0</v>
      </c>
      <c r="E844" s="2">
        <f t="shared" si="119"/>
        <v>1.4961999999999982</v>
      </c>
      <c r="F844" s="2">
        <f t="shared" si="116"/>
        <v>6.9779452525211602E-2</v>
      </c>
      <c r="G844" s="2">
        <f t="shared" si="116"/>
        <v>0.25804171232843759</v>
      </c>
      <c r="H844" s="2">
        <f t="shared" si="112"/>
        <v>0.27041927406060517</v>
      </c>
      <c r="I844" s="2">
        <f t="shared" si="113"/>
        <v>21.285828984337726</v>
      </c>
    </row>
    <row r="845" spans="1:9" ht="13.5" x14ac:dyDescent="0.25">
      <c r="A845" s="3">
        <f>TITRES_STAT!B848</f>
        <v>43234</v>
      </c>
      <c r="B845" s="6">
        <f>TITRES_STAT!D848</f>
        <v>30.8447</v>
      </c>
      <c r="C845" s="2">
        <f t="shared" si="117"/>
        <v>-0.94950000000000045</v>
      </c>
      <c r="D845" s="2">
        <f t="shared" si="118"/>
        <v>0</v>
      </c>
      <c r="E845" s="2">
        <f t="shared" si="119"/>
        <v>0.94950000000000045</v>
      </c>
      <c r="F845" s="2">
        <f t="shared" ref="F845:G860" si="120">((F844*13)+D845)/14</f>
        <v>6.4795205916267917E-2</v>
      </c>
      <c r="G845" s="2">
        <f t="shared" si="120"/>
        <v>0.30743159001926351</v>
      </c>
      <c r="H845" s="2">
        <f t="shared" si="112"/>
        <v>0.2107630055590835</v>
      </c>
      <c r="I845" s="2">
        <f t="shared" si="113"/>
        <v>17.407453365471909</v>
      </c>
    </row>
    <row r="846" spans="1:9" ht="13.5" x14ac:dyDescent="0.25">
      <c r="A846" s="3">
        <f>TITRES_STAT!B849</f>
        <v>43235</v>
      </c>
      <c r="B846" s="6">
        <f>TITRES_STAT!D849</f>
        <v>31.6023</v>
      </c>
      <c r="C846" s="2">
        <f t="shared" si="117"/>
        <v>0.75760000000000005</v>
      </c>
      <c r="D846" s="2">
        <f t="shared" si="118"/>
        <v>0.75760000000000005</v>
      </c>
      <c r="E846" s="2">
        <f t="shared" si="119"/>
        <v>0</v>
      </c>
      <c r="F846" s="2">
        <f t="shared" si="120"/>
        <v>0.1142812626365345</v>
      </c>
      <c r="G846" s="2">
        <f t="shared" si="120"/>
        <v>0.28547219073217328</v>
      </c>
      <c r="H846" s="2">
        <f t="shared" si="112"/>
        <v>0.4003236264219931</v>
      </c>
      <c r="I846" s="2">
        <f t="shared" si="113"/>
        <v>28.587936307614228</v>
      </c>
    </row>
    <row r="847" spans="1:9" ht="13.5" x14ac:dyDescent="0.25">
      <c r="A847" s="3">
        <f>TITRES_STAT!B850</f>
        <v>43236</v>
      </c>
      <c r="B847" s="6">
        <f>TITRES_STAT!D850</f>
        <v>31.6023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0.10611831530535346</v>
      </c>
      <c r="G847" s="2">
        <f t="shared" si="120"/>
        <v>0.26508131996558948</v>
      </c>
      <c r="H847" s="2">
        <f t="shared" si="112"/>
        <v>0.4003236264219931</v>
      </c>
      <c r="I847" s="2">
        <f t="shared" si="113"/>
        <v>28.587936307614228</v>
      </c>
    </row>
    <row r="848" spans="1:9" ht="13.5" x14ac:dyDescent="0.25">
      <c r="A848" s="3">
        <f>TITRES_STAT!B851</f>
        <v>43237</v>
      </c>
      <c r="B848" s="6">
        <f>TITRES_STAT!D851</f>
        <v>30.2117</v>
      </c>
      <c r="C848" s="2">
        <f t="shared" si="117"/>
        <v>-1.3905999999999992</v>
      </c>
      <c r="D848" s="2">
        <f t="shared" si="118"/>
        <v>0</v>
      </c>
      <c r="E848" s="2">
        <f t="shared" si="119"/>
        <v>1.3905999999999992</v>
      </c>
      <c r="F848" s="2">
        <f t="shared" si="120"/>
        <v>9.8538435640685346E-2</v>
      </c>
      <c r="G848" s="2">
        <f t="shared" si="120"/>
        <v>0.34547551139661875</v>
      </c>
      <c r="H848" s="2">
        <f t="shared" si="112"/>
        <v>0.2852255294227195</v>
      </c>
      <c r="I848" s="2">
        <f t="shared" si="113"/>
        <v>22.192644239710461</v>
      </c>
    </row>
    <row r="849" spans="1:9" ht="13.5" x14ac:dyDescent="0.25">
      <c r="A849" s="3">
        <f>TITRES_STAT!B852</f>
        <v>43238</v>
      </c>
      <c r="B849" s="6">
        <f>TITRES_STAT!D852</f>
        <v>30.2117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9.1499975952064966E-2</v>
      </c>
      <c r="G849" s="2">
        <f t="shared" si="120"/>
        <v>0.32079868915400311</v>
      </c>
      <c r="H849" s="2">
        <f t="shared" ref="H849:H912" si="121">F849/G849</f>
        <v>0.2852255294227195</v>
      </c>
      <c r="I849" s="2">
        <f t="shared" ref="I849:I912" si="122">IF(G849=0,100,100-(100/(1+H849)))</f>
        <v>22.192644239710461</v>
      </c>
    </row>
    <row r="850" spans="1:9" ht="13.5" x14ac:dyDescent="0.25">
      <c r="A850" s="3">
        <f>TITRES_STAT!B853</f>
        <v>43241</v>
      </c>
      <c r="B850" s="6">
        <f>TITRES_STAT!D853</f>
        <v>31.0748</v>
      </c>
      <c r="C850" s="2">
        <f t="shared" si="117"/>
        <v>0.86309999999999931</v>
      </c>
      <c r="D850" s="2">
        <f t="shared" si="118"/>
        <v>0.86309999999999931</v>
      </c>
      <c r="E850" s="2">
        <f t="shared" si="119"/>
        <v>0</v>
      </c>
      <c r="F850" s="2">
        <f t="shared" si="120"/>
        <v>0.14661426338406031</v>
      </c>
      <c r="G850" s="2">
        <f t="shared" si="120"/>
        <v>0.29788449707157433</v>
      </c>
      <c r="H850" s="2">
        <f t="shared" si="121"/>
        <v>0.49218494022141912</v>
      </c>
      <c r="I850" s="2">
        <f t="shared" si="122"/>
        <v>32.984178231177282</v>
      </c>
    </row>
    <row r="851" spans="1:9" ht="13.5" x14ac:dyDescent="0.25">
      <c r="A851" s="3">
        <f>TITRES_STAT!B854</f>
        <v>43242</v>
      </c>
      <c r="B851" s="6">
        <f>TITRES_STAT!D854</f>
        <v>31.0748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0.13614181599948458</v>
      </c>
      <c r="G851" s="2">
        <f t="shared" si="120"/>
        <v>0.27660703299503331</v>
      </c>
      <c r="H851" s="2">
        <f t="shared" si="121"/>
        <v>0.49218494022141912</v>
      </c>
      <c r="I851" s="2">
        <f t="shared" si="122"/>
        <v>32.984178231177282</v>
      </c>
    </row>
    <row r="852" spans="1:9" ht="13.5" x14ac:dyDescent="0.25">
      <c r="A852" s="3">
        <f>TITRES_STAT!B855</f>
        <v>43243</v>
      </c>
      <c r="B852" s="6">
        <f>TITRES_STAT!D855</f>
        <v>30.882999999999999</v>
      </c>
      <c r="C852" s="2">
        <f t="shared" si="117"/>
        <v>-0.19180000000000064</v>
      </c>
      <c r="D852" s="2">
        <f t="shared" si="118"/>
        <v>0</v>
      </c>
      <c r="E852" s="2">
        <f t="shared" si="119"/>
        <v>0.19180000000000064</v>
      </c>
      <c r="F852" s="2">
        <f t="shared" si="120"/>
        <v>0.12641740057094997</v>
      </c>
      <c r="G852" s="2">
        <f t="shared" si="120"/>
        <v>0.27054938778110238</v>
      </c>
      <c r="H852" s="2">
        <f t="shared" si="121"/>
        <v>0.46726182457020554</v>
      </c>
      <c r="I852" s="2">
        <f t="shared" si="122"/>
        <v>31.845838060093826</v>
      </c>
    </row>
    <row r="853" spans="1:9" ht="13.5" x14ac:dyDescent="0.25">
      <c r="A853" s="3">
        <f>TITRES_STAT!B856</f>
        <v>43244</v>
      </c>
      <c r="B853" s="6">
        <f>TITRES_STAT!D856</f>
        <v>30.882999999999999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0.11738758624445354</v>
      </c>
      <c r="G853" s="2">
        <f t="shared" si="120"/>
        <v>0.25122443151102364</v>
      </c>
      <c r="H853" s="2">
        <f t="shared" si="121"/>
        <v>0.46726182457020554</v>
      </c>
      <c r="I853" s="2">
        <f t="shared" si="122"/>
        <v>31.845838060093826</v>
      </c>
    </row>
    <row r="854" spans="1:9" ht="13.5" x14ac:dyDescent="0.25">
      <c r="A854" s="3">
        <f>TITRES_STAT!B857</f>
        <v>43245</v>
      </c>
      <c r="B854" s="6">
        <f>TITRES_STAT!D857</f>
        <v>30.882999999999999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0.109002758655564</v>
      </c>
      <c r="G854" s="2">
        <f t="shared" si="120"/>
        <v>0.23327982926023624</v>
      </c>
      <c r="H854" s="2">
        <f t="shared" si="121"/>
        <v>0.46726182457020549</v>
      </c>
      <c r="I854" s="2">
        <f t="shared" si="122"/>
        <v>31.845838060093826</v>
      </c>
    </row>
    <row r="855" spans="1:9" ht="13.5" x14ac:dyDescent="0.25">
      <c r="A855" s="3">
        <f>TITRES_STAT!B858</f>
        <v>43248</v>
      </c>
      <c r="B855" s="6">
        <f>TITRES_STAT!D858</f>
        <v>29.962299999999999</v>
      </c>
      <c r="C855" s="2">
        <f t="shared" si="117"/>
        <v>-0.92070000000000007</v>
      </c>
      <c r="D855" s="2">
        <f t="shared" si="118"/>
        <v>0</v>
      </c>
      <c r="E855" s="2">
        <f t="shared" si="119"/>
        <v>0.92070000000000007</v>
      </c>
      <c r="F855" s="2">
        <f t="shared" si="120"/>
        <v>0.10121684732302372</v>
      </c>
      <c r="G855" s="2">
        <f t="shared" si="120"/>
        <v>0.28238127002736224</v>
      </c>
      <c r="H855" s="2">
        <f t="shared" si="121"/>
        <v>0.35844037146378721</v>
      </c>
      <c r="I855" s="2">
        <f t="shared" si="122"/>
        <v>26.386168947375282</v>
      </c>
    </row>
    <row r="856" spans="1:9" ht="13.5" x14ac:dyDescent="0.25">
      <c r="A856" s="3">
        <f>TITRES_STAT!B859</f>
        <v>43249</v>
      </c>
      <c r="B856" s="6">
        <f>TITRES_STAT!D859</f>
        <v>28.773</v>
      </c>
      <c r="C856" s="2">
        <f t="shared" si="117"/>
        <v>-1.1892999999999994</v>
      </c>
      <c r="D856" s="2">
        <f t="shared" si="118"/>
        <v>0</v>
      </c>
      <c r="E856" s="2">
        <f t="shared" si="119"/>
        <v>1.1892999999999994</v>
      </c>
      <c r="F856" s="2">
        <f t="shared" si="120"/>
        <v>9.3987072514236311E-2</v>
      </c>
      <c r="G856" s="2">
        <f t="shared" si="120"/>
        <v>0.34716117931112206</v>
      </c>
      <c r="H856" s="2">
        <f t="shared" si="121"/>
        <v>0.27073036420931768</v>
      </c>
      <c r="I856" s="2">
        <f t="shared" si="122"/>
        <v>21.305099164587389</v>
      </c>
    </row>
    <row r="857" spans="1:9" ht="13.5" x14ac:dyDescent="0.25">
      <c r="A857" s="3">
        <f>TITRES_STAT!B860</f>
        <v>43250</v>
      </c>
      <c r="B857" s="6">
        <f>TITRES_STAT!D860</f>
        <v>27.8139</v>
      </c>
      <c r="C857" s="2">
        <f t="shared" si="117"/>
        <v>-0.9590999999999994</v>
      </c>
      <c r="D857" s="2">
        <f t="shared" si="118"/>
        <v>0</v>
      </c>
      <c r="E857" s="2">
        <f t="shared" si="119"/>
        <v>0.9590999999999994</v>
      </c>
      <c r="F857" s="2">
        <f t="shared" si="120"/>
        <v>8.7273710191790865E-2</v>
      </c>
      <c r="G857" s="2">
        <f t="shared" si="120"/>
        <v>0.39087109507461332</v>
      </c>
      <c r="H857" s="2">
        <f t="shared" si="121"/>
        <v>0.22328003091436371</v>
      </c>
      <c r="I857" s="2">
        <f t="shared" si="122"/>
        <v>18.25256893529675</v>
      </c>
    </row>
    <row r="858" spans="1:9" ht="13.5" x14ac:dyDescent="0.25">
      <c r="A858" s="3">
        <f>TITRES_STAT!B861</f>
        <v>43251</v>
      </c>
      <c r="B858" s="6">
        <f>TITRES_STAT!D861</f>
        <v>27.8139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8.1039873749520083E-2</v>
      </c>
      <c r="G858" s="2">
        <f t="shared" si="120"/>
        <v>0.36295173114071233</v>
      </c>
      <c r="H858" s="2">
        <f t="shared" si="121"/>
        <v>0.22328003091436374</v>
      </c>
      <c r="I858" s="2">
        <f t="shared" si="122"/>
        <v>18.25256893529675</v>
      </c>
    </row>
    <row r="859" spans="1:9" ht="13.5" x14ac:dyDescent="0.25">
      <c r="A859" s="3">
        <f>TITRES_STAT!B862</f>
        <v>43252</v>
      </c>
      <c r="B859" s="6">
        <f>TITRES_STAT!D862</f>
        <v>27.8139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7.5251311338840082E-2</v>
      </c>
      <c r="G859" s="2">
        <f t="shared" si="120"/>
        <v>0.33702660748780433</v>
      </c>
      <c r="H859" s="2">
        <f t="shared" si="121"/>
        <v>0.22328003091436374</v>
      </c>
      <c r="I859" s="2">
        <f t="shared" si="122"/>
        <v>18.25256893529675</v>
      </c>
    </row>
    <row r="860" spans="1:9" ht="13.5" x14ac:dyDescent="0.25">
      <c r="A860" s="3">
        <f>TITRES_STAT!B863</f>
        <v>43255</v>
      </c>
      <c r="B860" s="6">
        <f>TITRES_STAT!D863</f>
        <v>27.8139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6.987621767178008E-2</v>
      </c>
      <c r="G860" s="2">
        <f t="shared" si="120"/>
        <v>0.31295327838153258</v>
      </c>
      <c r="H860" s="2">
        <f t="shared" si="121"/>
        <v>0.22328003091436374</v>
      </c>
      <c r="I860" s="2">
        <f t="shared" si="122"/>
        <v>18.25256893529675</v>
      </c>
    </row>
    <row r="861" spans="1:9" ht="13.5" x14ac:dyDescent="0.25">
      <c r="A861" s="3">
        <f>TITRES_STAT!B864</f>
        <v>43256</v>
      </c>
      <c r="B861" s="6">
        <f>TITRES_STAT!D864</f>
        <v>28.648299999999999</v>
      </c>
      <c r="C861" s="2">
        <f t="shared" si="117"/>
        <v>0.8343999999999987</v>
      </c>
      <c r="D861" s="2">
        <f t="shared" si="118"/>
        <v>0.8343999999999987</v>
      </c>
      <c r="E861" s="2">
        <f t="shared" si="119"/>
        <v>0</v>
      </c>
      <c r="F861" s="2">
        <f t="shared" ref="F861:G876" si="123">((F860*13)+D861)/14</f>
        <v>0.12448505926665285</v>
      </c>
      <c r="G861" s="2">
        <f t="shared" si="123"/>
        <v>0.2905994727828517</v>
      </c>
      <c r="H861" s="2">
        <f t="shared" si="121"/>
        <v>0.42837331422026836</v>
      </c>
      <c r="I861" s="2">
        <f t="shared" si="122"/>
        <v>29.990291050355566</v>
      </c>
    </row>
    <row r="862" spans="1:9" ht="13.5" x14ac:dyDescent="0.25">
      <c r="A862" s="3">
        <f>TITRES_STAT!B865</f>
        <v>43257</v>
      </c>
      <c r="B862" s="6">
        <f>TITRES_STAT!D865</f>
        <v>28.773</v>
      </c>
      <c r="C862" s="2">
        <f t="shared" si="117"/>
        <v>0.1247000000000007</v>
      </c>
      <c r="D862" s="2">
        <f t="shared" si="118"/>
        <v>0.1247000000000007</v>
      </c>
      <c r="E862" s="2">
        <f t="shared" si="119"/>
        <v>0</v>
      </c>
      <c r="F862" s="2">
        <f t="shared" si="123"/>
        <v>0.12450041217617769</v>
      </c>
      <c r="G862" s="2">
        <f t="shared" si="123"/>
        <v>0.26984236758407659</v>
      </c>
      <c r="H862" s="2">
        <f t="shared" si="121"/>
        <v>0.46138200346684349</v>
      </c>
      <c r="I862" s="2">
        <f t="shared" si="122"/>
        <v>31.57162209280699</v>
      </c>
    </row>
    <row r="863" spans="1:9" ht="13.5" x14ac:dyDescent="0.25">
      <c r="A863" s="3">
        <f>TITRES_STAT!B866</f>
        <v>43258</v>
      </c>
      <c r="B863" s="6">
        <f>TITRES_STAT!D866</f>
        <v>29.4923</v>
      </c>
      <c r="C863" s="2">
        <f t="shared" si="117"/>
        <v>0.71930000000000049</v>
      </c>
      <c r="D863" s="2">
        <f t="shared" si="118"/>
        <v>0.71930000000000049</v>
      </c>
      <c r="E863" s="2">
        <f t="shared" si="119"/>
        <v>0</v>
      </c>
      <c r="F863" s="2">
        <f t="shared" si="123"/>
        <v>0.16698609702073647</v>
      </c>
      <c r="G863" s="2">
        <f t="shared" si="123"/>
        <v>0.25056791275664253</v>
      </c>
      <c r="H863" s="2">
        <f t="shared" si="121"/>
        <v>0.66643049057489379</v>
      </c>
      <c r="I863" s="2">
        <f t="shared" si="122"/>
        <v>39.991496455695859</v>
      </c>
    </row>
    <row r="864" spans="1:9" ht="13.5" x14ac:dyDescent="0.25">
      <c r="A864" s="3">
        <f>TITRES_STAT!B867</f>
        <v>43259</v>
      </c>
      <c r="B864" s="6">
        <f>TITRES_STAT!D867</f>
        <v>29.4923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0.15505851866211245</v>
      </c>
      <c r="G864" s="2">
        <f t="shared" si="123"/>
        <v>0.23267020470259664</v>
      </c>
      <c r="H864" s="2">
        <f t="shared" si="121"/>
        <v>0.6664304905748939</v>
      </c>
      <c r="I864" s="2">
        <f t="shared" si="122"/>
        <v>39.991496455695867</v>
      </c>
    </row>
    <row r="865" spans="1:9" ht="13.5" x14ac:dyDescent="0.25">
      <c r="A865" s="3">
        <f>TITRES_STAT!B868</f>
        <v>43262</v>
      </c>
      <c r="B865" s="6">
        <f>TITRES_STAT!D868</f>
        <v>29.3581</v>
      </c>
      <c r="C865" s="2">
        <f t="shared" si="117"/>
        <v>-0.13419999999999987</v>
      </c>
      <c r="D865" s="2">
        <f t="shared" si="118"/>
        <v>0</v>
      </c>
      <c r="E865" s="2">
        <f t="shared" si="119"/>
        <v>0.13419999999999987</v>
      </c>
      <c r="F865" s="2">
        <f t="shared" si="123"/>
        <v>0.14398291018624729</v>
      </c>
      <c r="G865" s="2">
        <f t="shared" si="123"/>
        <v>0.22563661865241116</v>
      </c>
      <c r="H865" s="2">
        <f t="shared" si="121"/>
        <v>0.63811854231005904</v>
      </c>
      <c r="I865" s="2">
        <f t="shared" si="122"/>
        <v>38.954356832454287</v>
      </c>
    </row>
    <row r="866" spans="1:9" ht="13.5" x14ac:dyDescent="0.25">
      <c r="A866" s="3">
        <f>TITRES_STAT!B869</f>
        <v>43263</v>
      </c>
      <c r="B866" s="6">
        <f>TITRES_STAT!D869</f>
        <v>29.2334</v>
      </c>
      <c r="C866" s="2">
        <f t="shared" si="117"/>
        <v>-0.1247000000000007</v>
      </c>
      <c r="D866" s="2">
        <f t="shared" si="118"/>
        <v>0</v>
      </c>
      <c r="E866" s="2">
        <f t="shared" si="119"/>
        <v>0.1247000000000007</v>
      </c>
      <c r="F866" s="2">
        <f t="shared" si="123"/>
        <v>0.13369841660151532</v>
      </c>
      <c r="G866" s="2">
        <f t="shared" si="123"/>
        <v>0.218426860177239</v>
      </c>
      <c r="H866" s="2">
        <f t="shared" si="121"/>
        <v>0.61209695773234052</v>
      </c>
      <c r="I866" s="2">
        <f t="shared" si="122"/>
        <v>37.968991554537013</v>
      </c>
    </row>
    <row r="867" spans="1:9" ht="13.5" x14ac:dyDescent="0.25">
      <c r="A867" s="3">
        <f>TITRES_STAT!B870</f>
        <v>43264</v>
      </c>
      <c r="B867" s="6">
        <f>TITRES_STAT!D870</f>
        <v>29.444400000000002</v>
      </c>
      <c r="C867" s="2">
        <f t="shared" si="117"/>
        <v>0.21100000000000207</v>
      </c>
      <c r="D867" s="2">
        <f t="shared" si="118"/>
        <v>0.21100000000000207</v>
      </c>
      <c r="E867" s="2">
        <f t="shared" si="119"/>
        <v>0</v>
      </c>
      <c r="F867" s="2">
        <f t="shared" si="123"/>
        <v>0.13921995827283581</v>
      </c>
      <c r="G867" s="2">
        <f t="shared" si="123"/>
        <v>0.20282494159315048</v>
      </c>
      <c r="H867" s="2">
        <f t="shared" si="121"/>
        <v>0.68640452786176154</v>
      </c>
      <c r="I867" s="2">
        <f t="shared" si="122"/>
        <v>40.702246496697477</v>
      </c>
    </row>
    <row r="868" spans="1:9" ht="13.5" x14ac:dyDescent="0.25">
      <c r="A868" s="3">
        <f>TITRES_STAT!B871</f>
        <v>43265</v>
      </c>
      <c r="B868" s="6">
        <f>TITRES_STAT!D871</f>
        <v>29.444400000000002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0.12927567553906183</v>
      </c>
      <c r="G868" s="2">
        <f t="shared" si="123"/>
        <v>0.18833744576506831</v>
      </c>
      <c r="H868" s="2">
        <f t="shared" si="121"/>
        <v>0.68640452786176154</v>
      </c>
      <c r="I868" s="2">
        <f t="shared" si="122"/>
        <v>40.702246496697477</v>
      </c>
    </row>
    <row r="869" spans="1:9" ht="13.5" x14ac:dyDescent="0.25">
      <c r="A869" s="3">
        <f>TITRES_STAT!B872</f>
        <v>43269</v>
      </c>
      <c r="B869" s="6">
        <f>TITRES_STAT!D872</f>
        <v>29.051100000000002</v>
      </c>
      <c r="C869" s="2">
        <f t="shared" si="117"/>
        <v>-0.39329999999999998</v>
      </c>
      <c r="D869" s="2">
        <f t="shared" si="118"/>
        <v>0</v>
      </c>
      <c r="E869" s="2">
        <f t="shared" si="119"/>
        <v>0.39329999999999998</v>
      </c>
      <c r="F869" s="2">
        <f t="shared" si="123"/>
        <v>0.12004169871484313</v>
      </c>
      <c r="G869" s="2">
        <f t="shared" si="123"/>
        <v>0.20297762821042056</v>
      </c>
      <c r="H869" s="2">
        <f t="shared" si="121"/>
        <v>0.59140359345612048</v>
      </c>
      <c r="I869" s="2">
        <f t="shared" si="122"/>
        <v>37.162388968328486</v>
      </c>
    </row>
    <row r="870" spans="1:9" ht="13.5" x14ac:dyDescent="0.25">
      <c r="A870" s="3">
        <f>TITRES_STAT!B873</f>
        <v>43270</v>
      </c>
      <c r="B870" s="6">
        <f>TITRES_STAT!D873</f>
        <v>29.051100000000002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0.1114672916637829</v>
      </c>
      <c r="G870" s="2">
        <f t="shared" si="123"/>
        <v>0.18847922619539051</v>
      </c>
      <c r="H870" s="2">
        <f t="shared" si="121"/>
        <v>0.59140359345612048</v>
      </c>
      <c r="I870" s="2">
        <f t="shared" si="122"/>
        <v>37.162388968328486</v>
      </c>
    </row>
    <row r="871" spans="1:9" ht="13.5" x14ac:dyDescent="0.25">
      <c r="A871" s="3">
        <f>TITRES_STAT!B874</f>
        <v>43271</v>
      </c>
      <c r="B871" s="6">
        <f>TITRES_STAT!D874</f>
        <v>28.207100000000001</v>
      </c>
      <c r="C871" s="2">
        <f t="shared" si="117"/>
        <v>-0.84400000000000119</v>
      </c>
      <c r="D871" s="2">
        <f t="shared" si="118"/>
        <v>0</v>
      </c>
      <c r="E871" s="2">
        <f t="shared" si="119"/>
        <v>0.84400000000000119</v>
      </c>
      <c r="F871" s="2">
        <f t="shared" si="123"/>
        <v>0.10350534225922699</v>
      </c>
      <c r="G871" s="2">
        <f t="shared" si="123"/>
        <v>0.23530213861000557</v>
      </c>
      <c r="H871" s="2">
        <f t="shared" si="121"/>
        <v>0.43988270939933444</v>
      </c>
      <c r="I871" s="2">
        <f t="shared" si="122"/>
        <v>30.549898719378135</v>
      </c>
    </row>
    <row r="872" spans="1:9" ht="13.5" x14ac:dyDescent="0.25">
      <c r="A872" s="3">
        <f>TITRES_STAT!B875</f>
        <v>43272</v>
      </c>
      <c r="B872" s="6">
        <f>TITRES_STAT!D875</f>
        <v>29.051100000000002</v>
      </c>
      <c r="C872" s="2">
        <f t="shared" si="117"/>
        <v>0.84400000000000119</v>
      </c>
      <c r="D872" s="2">
        <f t="shared" si="118"/>
        <v>0.84400000000000119</v>
      </c>
      <c r="E872" s="2">
        <f t="shared" si="119"/>
        <v>0</v>
      </c>
      <c r="F872" s="2">
        <f t="shared" si="123"/>
        <v>0.15639781781213943</v>
      </c>
      <c r="G872" s="2">
        <f t="shared" si="123"/>
        <v>0.21849484299500516</v>
      </c>
      <c r="H872" s="2">
        <f t="shared" si="121"/>
        <v>0.71579638067574314</v>
      </c>
      <c r="I872" s="2">
        <f t="shared" si="122"/>
        <v>41.718026027880789</v>
      </c>
    </row>
    <row r="873" spans="1:9" ht="13.5" x14ac:dyDescent="0.25">
      <c r="A873" s="3">
        <f>TITRES_STAT!B876</f>
        <v>43273</v>
      </c>
      <c r="B873" s="6">
        <f>TITRES_STAT!D876</f>
        <v>29.348500000000001</v>
      </c>
      <c r="C873" s="2">
        <f t="shared" si="117"/>
        <v>0.29739999999999966</v>
      </c>
      <c r="D873" s="2">
        <f t="shared" si="118"/>
        <v>0.29739999999999966</v>
      </c>
      <c r="E873" s="2">
        <f t="shared" si="119"/>
        <v>0</v>
      </c>
      <c r="F873" s="2">
        <f t="shared" si="123"/>
        <v>0.16646940225412946</v>
      </c>
      <c r="G873" s="2">
        <f t="shared" si="123"/>
        <v>0.20288806849536195</v>
      </c>
      <c r="H873" s="2">
        <f t="shared" si="121"/>
        <v>0.82049872862747952</v>
      </c>
      <c r="I873" s="2">
        <f t="shared" si="122"/>
        <v>45.069997343314512</v>
      </c>
    </row>
    <row r="874" spans="1:9" ht="13.5" x14ac:dyDescent="0.25">
      <c r="A874" s="3">
        <f>TITRES_STAT!B877</f>
        <v>43276</v>
      </c>
      <c r="B874" s="6">
        <f>TITRES_STAT!D877</f>
        <v>29.348500000000001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0.15457873066454877</v>
      </c>
      <c r="G874" s="2">
        <f t="shared" si="123"/>
        <v>0.18839606360283609</v>
      </c>
      <c r="H874" s="2">
        <f t="shared" si="121"/>
        <v>0.82049872862747952</v>
      </c>
      <c r="I874" s="2">
        <f t="shared" si="122"/>
        <v>45.069997343314512</v>
      </c>
    </row>
    <row r="875" spans="1:9" ht="13.5" x14ac:dyDescent="0.25">
      <c r="A875" s="3">
        <f>TITRES_STAT!B878</f>
        <v>43277</v>
      </c>
      <c r="B875" s="6">
        <f>TITRES_STAT!D878</f>
        <v>29.348500000000001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0.14353739275993815</v>
      </c>
      <c r="G875" s="2">
        <f t="shared" si="123"/>
        <v>0.17493920191691922</v>
      </c>
      <c r="H875" s="2">
        <f t="shared" si="121"/>
        <v>0.82049872862747952</v>
      </c>
      <c r="I875" s="2">
        <f t="shared" si="122"/>
        <v>45.069997343314512</v>
      </c>
    </row>
    <row r="876" spans="1:9" ht="13.5" x14ac:dyDescent="0.25">
      <c r="A876" s="3">
        <f>TITRES_STAT!B879</f>
        <v>43278</v>
      </c>
      <c r="B876" s="6">
        <f>TITRES_STAT!D879</f>
        <v>29.252600000000001</v>
      </c>
      <c r="C876" s="2">
        <f t="shared" si="117"/>
        <v>-9.5900000000000318E-2</v>
      </c>
      <c r="D876" s="2">
        <f t="shared" si="118"/>
        <v>0</v>
      </c>
      <c r="E876" s="2">
        <f t="shared" si="119"/>
        <v>9.5900000000000318E-2</v>
      </c>
      <c r="F876" s="2">
        <f t="shared" si="123"/>
        <v>0.133284721848514</v>
      </c>
      <c r="G876" s="2">
        <f t="shared" si="123"/>
        <v>0.1692935446371393</v>
      </c>
      <c r="H876" s="2">
        <f t="shared" si="121"/>
        <v>0.78729949292628998</v>
      </c>
      <c r="I876" s="2">
        <f t="shared" si="122"/>
        <v>44.049668007081955</v>
      </c>
    </row>
    <row r="877" spans="1:9" ht="13.5" x14ac:dyDescent="0.25">
      <c r="A877" s="3">
        <f>TITRES_STAT!B880</f>
        <v>43279</v>
      </c>
      <c r="B877" s="6">
        <f>TITRES_STAT!D880</f>
        <v>29.348500000000001</v>
      </c>
      <c r="C877" s="2">
        <f t="shared" si="117"/>
        <v>9.5900000000000318E-2</v>
      </c>
      <c r="D877" s="2">
        <f t="shared" si="118"/>
        <v>9.5900000000000318E-2</v>
      </c>
      <c r="E877" s="2">
        <f t="shared" si="119"/>
        <v>0</v>
      </c>
      <c r="F877" s="2">
        <f t="shared" ref="F877:G892" si="124">((F876*13)+D877)/14</f>
        <v>0.13061438457362015</v>
      </c>
      <c r="G877" s="2">
        <f t="shared" si="124"/>
        <v>0.15720114859162937</v>
      </c>
      <c r="H877" s="2">
        <f t="shared" si="121"/>
        <v>0.83087423815792072</v>
      </c>
      <c r="I877" s="2">
        <f t="shared" si="122"/>
        <v>45.381284024940996</v>
      </c>
    </row>
    <row r="878" spans="1:9" ht="13.5" x14ac:dyDescent="0.25">
      <c r="A878" s="3">
        <f>TITRES_STAT!B881</f>
        <v>43280</v>
      </c>
      <c r="B878" s="6">
        <f>TITRES_STAT!D881</f>
        <v>29.444400000000002</v>
      </c>
      <c r="C878" s="2">
        <f t="shared" si="117"/>
        <v>9.5900000000000318E-2</v>
      </c>
      <c r="D878" s="2">
        <f t="shared" si="118"/>
        <v>9.5900000000000318E-2</v>
      </c>
      <c r="E878" s="2">
        <f t="shared" si="119"/>
        <v>0</v>
      </c>
      <c r="F878" s="2">
        <f t="shared" si="124"/>
        <v>0.12813478567550446</v>
      </c>
      <c r="G878" s="2">
        <f t="shared" si="124"/>
        <v>0.14597249512079871</v>
      </c>
      <c r="H878" s="2">
        <f t="shared" si="121"/>
        <v>0.877800886868908</v>
      </c>
      <c r="I878" s="2">
        <f t="shared" si="122"/>
        <v>46.746217504060034</v>
      </c>
    </row>
    <row r="879" spans="1:9" ht="13.5" x14ac:dyDescent="0.25">
      <c r="A879" s="3">
        <f>TITRES_STAT!B882</f>
        <v>43283</v>
      </c>
      <c r="B879" s="6">
        <f>TITRES_STAT!D882</f>
        <v>30.77</v>
      </c>
      <c r="C879" s="2">
        <f t="shared" si="117"/>
        <v>1.3255999999999979</v>
      </c>
      <c r="D879" s="2">
        <f t="shared" si="118"/>
        <v>1.3255999999999979</v>
      </c>
      <c r="E879" s="2">
        <f t="shared" si="119"/>
        <v>0</v>
      </c>
      <c r="F879" s="2">
        <f t="shared" si="124"/>
        <v>0.21366801527011114</v>
      </c>
      <c r="G879" s="2">
        <f t="shared" si="124"/>
        <v>0.13554588832645595</v>
      </c>
      <c r="H879" s="2">
        <f t="shared" si="121"/>
        <v>1.5763518754290924</v>
      </c>
      <c r="I879" s="2">
        <f t="shared" si="122"/>
        <v>61.185426201401562</v>
      </c>
    </row>
    <row r="880" spans="1:9" ht="13.5" x14ac:dyDescent="0.25">
      <c r="A880" s="3">
        <f>TITRES_STAT!B883</f>
        <v>43284</v>
      </c>
      <c r="B880" s="6">
        <f>TITRES_STAT!D883</f>
        <v>30.7</v>
      </c>
      <c r="C880" s="2">
        <f t="shared" si="117"/>
        <v>-7.0000000000000284E-2</v>
      </c>
      <c r="D880" s="2">
        <f t="shared" si="118"/>
        <v>0</v>
      </c>
      <c r="E880" s="2">
        <f t="shared" si="119"/>
        <v>7.0000000000000284E-2</v>
      </c>
      <c r="F880" s="2">
        <f t="shared" si="124"/>
        <v>0.19840601417938891</v>
      </c>
      <c r="G880" s="2">
        <f t="shared" si="124"/>
        <v>0.13086403916028053</v>
      </c>
      <c r="H880" s="2">
        <f t="shared" si="121"/>
        <v>1.5161232639043327</v>
      </c>
      <c r="I880" s="2">
        <f t="shared" si="122"/>
        <v>60.256319142001232</v>
      </c>
    </row>
    <row r="881" spans="1:9" ht="13.5" x14ac:dyDescent="0.25">
      <c r="A881" s="3">
        <f>TITRES_STAT!B884</f>
        <v>43285</v>
      </c>
      <c r="B881" s="6">
        <f>TITRES_STAT!D884</f>
        <v>30.7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0.18423415602371826</v>
      </c>
      <c r="G881" s="2">
        <f t="shared" si="124"/>
        <v>0.12151660779168906</v>
      </c>
      <c r="H881" s="2">
        <f t="shared" si="121"/>
        <v>1.5161232639043325</v>
      </c>
      <c r="I881" s="2">
        <f t="shared" si="122"/>
        <v>60.256319142001232</v>
      </c>
    </row>
    <row r="882" spans="1:9" ht="13.5" x14ac:dyDescent="0.25">
      <c r="A882" s="3">
        <f>TITRES_STAT!B885</f>
        <v>43286</v>
      </c>
      <c r="B882" s="6">
        <f>TITRES_STAT!D885</f>
        <v>30.7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0.17107457345059554</v>
      </c>
      <c r="G882" s="2">
        <f t="shared" si="124"/>
        <v>0.1128368500922827</v>
      </c>
      <c r="H882" s="2">
        <f t="shared" si="121"/>
        <v>1.5161232639043327</v>
      </c>
      <c r="I882" s="2">
        <f t="shared" si="122"/>
        <v>60.256319142001232</v>
      </c>
    </row>
    <row r="883" spans="1:9" ht="13.5" x14ac:dyDescent="0.25">
      <c r="A883" s="3">
        <f>TITRES_STAT!B886</f>
        <v>43287</v>
      </c>
      <c r="B883" s="6">
        <f>TITRES_STAT!D886</f>
        <v>30.7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0.15885496106126729</v>
      </c>
      <c r="G883" s="2">
        <f t="shared" si="124"/>
        <v>0.10477707508569108</v>
      </c>
      <c r="H883" s="2">
        <f t="shared" si="121"/>
        <v>1.5161232639043327</v>
      </c>
      <c r="I883" s="2">
        <f t="shared" si="122"/>
        <v>60.256319142001232</v>
      </c>
    </row>
    <row r="884" spans="1:9" ht="13.5" x14ac:dyDescent="0.25">
      <c r="A884" s="3">
        <f>TITRES_STAT!B887</f>
        <v>43290</v>
      </c>
      <c r="B884" s="6">
        <f>TITRES_STAT!D887</f>
        <v>31.6</v>
      </c>
      <c r="C884" s="2">
        <f t="shared" si="117"/>
        <v>0.90000000000000213</v>
      </c>
      <c r="D884" s="2">
        <f t="shared" si="118"/>
        <v>0.90000000000000213</v>
      </c>
      <c r="E884" s="2">
        <f t="shared" si="119"/>
        <v>0</v>
      </c>
      <c r="F884" s="2">
        <f t="shared" si="124"/>
        <v>0.21179389241403407</v>
      </c>
      <c r="G884" s="2">
        <f t="shared" si="124"/>
        <v>9.7292998293856001E-2</v>
      </c>
      <c r="H884" s="2">
        <f t="shared" si="121"/>
        <v>2.1768667440420399</v>
      </c>
      <c r="I884" s="2">
        <f t="shared" si="122"/>
        <v>68.522444264449547</v>
      </c>
    </row>
    <row r="885" spans="1:9" ht="13.5" x14ac:dyDescent="0.25">
      <c r="A885" s="3">
        <f>TITRES_STAT!B888</f>
        <v>43291</v>
      </c>
      <c r="B885" s="6">
        <f>TITRES_STAT!D888</f>
        <v>32.5</v>
      </c>
      <c r="C885" s="2">
        <f t="shared" si="117"/>
        <v>0.89999999999999858</v>
      </c>
      <c r="D885" s="2">
        <f t="shared" si="118"/>
        <v>0.89999999999999858</v>
      </c>
      <c r="E885" s="2">
        <f t="shared" si="119"/>
        <v>0</v>
      </c>
      <c r="F885" s="2">
        <f t="shared" si="124"/>
        <v>0.26095147152731724</v>
      </c>
      <c r="G885" s="2">
        <f t="shared" si="124"/>
        <v>9.0343498415723422E-2</v>
      </c>
      <c r="H885" s="2">
        <f t="shared" si="121"/>
        <v>2.8884366457287989</v>
      </c>
      <c r="I885" s="2">
        <f t="shared" si="122"/>
        <v>74.28272359539568</v>
      </c>
    </row>
    <row r="886" spans="1:9" ht="13.5" x14ac:dyDescent="0.25">
      <c r="A886" s="3">
        <f>TITRES_STAT!B889</f>
        <v>43292</v>
      </c>
      <c r="B886" s="6">
        <f>TITRES_STAT!D889</f>
        <v>31.53</v>
      </c>
      <c r="C886" s="2">
        <f t="shared" si="117"/>
        <v>-0.96999999999999886</v>
      </c>
      <c r="D886" s="2">
        <f t="shared" si="118"/>
        <v>0</v>
      </c>
      <c r="E886" s="2">
        <f t="shared" si="119"/>
        <v>0.96999999999999886</v>
      </c>
      <c r="F886" s="2">
        <f t="shared" si="124"/>
        <v>0.24231208070393742</v>
      </c>
      <c r="G886" s="2">
        <f t="shared" si="124"/>
        <v>0.15317610567174311</v>
      </c>
      <c r="H886" s="2">
        <f t="shared" si="121"/>
        <v>1.5819182740107847</v>
      </c>
      <c r="I886" s="2">
        <f t="shared" si="122"/>
        <v>61.269107157036878</v>
      </c>
    </row>
    <row r="887" spans="1:9" ht="13.5" x14ac:dyDescent="0.25">
      <c r="A887" s="3">
        <f>TITRES_STAT!B890</f>
        <v>43293</v>
      </c>
      <c r="B887" s="6">
        <f>TITRES_STAT!D890</f>
        <v>32.299999999999997</v>
      </c>
      <c r="C887" s="2">
        <f t="shared" si="117"/>
        <v>0.76999999999999602</v>
      </c>
      <c r="D887" s="2">
        <f t="shared" si="118"/>
        <v>0.76999999999999602</v>
      </c>
      <c r="E887" s="2">
        <f t="shared" si="119"/>
        <v>0</v>
      </c>
      <c r="F887" s="2">
        <f t="shared" si="124"/>
        <v>0.28000407493937018</v>
      </c>
      <c r="G887" s="2">
        <f t="shared" si="124"/>
        <v>0.14223495526661861</v>
      </c>
      <c r="H887" s="2">
        <f t="shared" si="121"/>
        <v>1.968602404482809</v>
      </c>
      <c r="I887" s="2">
        <f t="shared" si="122"/>
        <v>66.31411473325204</v>
      </c>
    </row>
    <row r="888" spans="1:9" ht="13.5" x14ac:dyDescent="0.25">
      <c r="A888" s="3">
        <f>TITRES_STAT!B891</f>
        <v>43294</v>
      </c>
      <c r="B888" s="6">
        <f>TITRES_STAT!D891</f>
        <v>33.25</v>
      </c>
      <c r="C888" s="2">
        <f t="shared" si="117"/>
        <v>0.95000000000000284</v>
      </c>
      <c r="D888" s="2">
        <f t="shared" si="118"/>
        <v>0.95000000000000284</v>
      </c>
      <c r="E888" s="2">
        <f t="shared" si="119"/>
        <v>0</v>
      </c>
      <c r="F888" s="2">
        <f t="shared" si="124"/>
        <v>0.32786092672941536</v>
      </c>
      <c r="G888" s="2">
        <f t="shared" si="124"/>
        <v>0.13207531560471727</v>
      </c>
      <c r="H888" s="2">
        <f t="shared" si="121"/>
        <v>2.4823785218931955</v>
      </c>
      <c r="I888" s="2">
        <f t="shared" si="122"/>
        <v>71.283994726215184</v>
      </c>
    </row>
    <row r="889" spans="1:9" ht="13.5" x14ac:dyDescent="0.25">
      <c r="A889" s="3">
        <f>TITRES_STAT!B892</f>
        <v>43297</v>
      </c>
      <c r="B889" s="6">
        <f>TITRES_STAT!D892</f>
        <v>34.200000000000003</v>
      </c>
      <c r="C889" s="2">
        <f t="shared" si="117"/>
        <v>0.95000000000000284</v>
      </c>
      <c r="D889" s="2">
        <f t="shared" si="118"/>
        <v>0.95000000000000284</v>
      </c>
      <c r="E889" s="2">
        <f t="shared" si="119"/>
        <v>0</v>
      </c>
      <c r="F889" s="2">
        <f t="shared" si="124"/>
        <v>0.37229943196302878</v>
      </c>
      <c r="G889" s="2">
        <f t="shared" si="124"/>
        <v>0.12264136449009462</v>
      </c>
      <c r="H889" s="2">
        <f t="shared" si="121"/>
        <v>3.0356758791043807</v>
      </c>
      <c r="I889" s="2">
        <f t="shared" si="122"/>
        <v>75.221003124217063</v>
      </c>
    </row>
    <row r="890" spans="1:9" ht="13.5" x14ac:dyDescent="0.25">
      <c r="A890" s="3">
        <f>TITRES_STAT!B893</f>
        <v>43298</v>
      </c>
      <c r="B890" s="6">
        <f>TITRES_STAT!D893</f>
        <v>34.200000000000003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0.34570661539424102</v>
      </c>
      <c r="G890" s="2">
        <f t="shared" si="124"/>
        <v>0.11388126702651644</v>
      </c>
      <c r="H890" s="2">
        <f t="shared" si="121"/>
        <v>3.0356758791043807</v>
      </c>
      <c r="I890" s="2">
        <f t="shared" si="122"/>
        <v>75.221003124217063</v>
      </c>
    </row>
    <row r="891" spans="1:9" ht="13.5" x14ac:dyDescent="0.25">
      <c r="A891" s="3">
        <f>TITRES_STAT!B894</f>
        <v>43299</v>
      </c>
      <c r="B891" s="6">
        <f>TITRES_STAT!D894</f>
        <v>35.72</v>
      </c>
      <c r="C891" s="2">
        <f t="shared" si="117"/>
        <v>1.519999999999996</v>
      </c>
      <c r="D891" s="2">
        <f t="shared" si="118"/>
        <v>1.519999999999996</v>
      </c>
      <c r="E891" s="2">
        <f t="shared" si="119"/>
        <v>0</v>
      </c>
      <c r="F891" s="2">
        <f t="shared" si="124"/>
        <v>0.42958471429465211</v>
      </c>
      <c r="G891" s="2">
        <f t="shared" si="124"/>
        <v>0.1057468908103367</v>
      </c>
      <c r="H891" s="2">
        <f t="shared" si="121"/>
        <v>4.0623862413613434</v>
      </c>
      <c r="I891" s="2">
        <f t="shared" si="122"/>
        <v>80.246469701784619</v>
      </c>
    </row>
    <row r="892" spans="1:9" ht="13.5" x14ac:dyDescent="0.25">
      <c r="A892" s="3">
        <f>TITRES_STAT!B895</f>
        <v>43300</v>
      </c>
      <c r="B892" s="6">
        <f>TITRES_STAT!D895</f>
        <v>35.72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0.39890009184503411</v>
      </c>
      <c r="G892" s="2">
        <f t="shared" si="124"/>
        <v>9.819354146674121E-2</v>
      </c>
      <c r="H892" s="2">
        <f t="shared" si="121"/>
        <v>4.0623862413613443</v>
      </c>
      <c r="I892" s="2">
        <f t="shared" si="122"/>
        <v>80.246469701784619</v>
      </c>
    </row>
    <row r="893" spans="1:9" ht="13.5" x14ac:dyDescent="0.25">
      <c r="A893" s="3">
        <f>TITRES_STAT!B896</f>
        <v>43301</v>
      </c>
      <c r="B893" s="6">
        <f>TITRES_STAT!D896</f>
        <v>35.72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0.37040722814181742</v>
      </c>
      <c r="G893" s="2">
        <f t="shared" si="125"/>
        <v>9.11797170762597E-2</v>
      </c>
      <c r="H893" s="2">
        <f t="shared" si="121"/>
        <v>4.0623862413613443</v>
      </c>
      <c r="I893" s="2">
        <f t="shared" si="122"/>
        <v>80.246469701784619</v>
      </c>
    </row>
    <row r="894" spans="1:9" ht="13.5" x14ac:dyDescent="0.25">
      <c r="A894" s="3">
        <f>TITRES_STAT!B897</f>
        <v>43304</v>
      </c>
      <c r="B894" s="6">
        <f>TITRES_STAT!D897</f>
        <v>35.68</v>
      </c>
      <c r="C894" s="2">
        <f t="shared" si="117"/>
        <v>-3.9999999999999147E-2</v>
      </c>
      <c r="D894" s="2">
        <f t="shared" si="118"/>
        <v>0</v>
      </c>
      <c r="E894" s="2">
        <f t="shared" si="119"/>
        <v>3.9999999999999147E-2</v>
      </c>
      <c r="F894" s="2">
        <f t="shared" si="125"/>
        <v>0.3439495689888305</v>
      </c>
      <c r="G894" s="2">
        <f t="shared" si="125"/>
        <v>8.7524022999383957E-2</v>
      </c>
      <c r="H894" s="2">
        <f t="shared" si="121"/>
        <v>3.9297733033963875</v>
      </c>
      <c r="I894" s="2">
        <f t="shared" si="122"/>
        <v>79.715091578124984</v>
      </c>
    </row>
    <row r="895" spans="1:9" ht="13.5" x14ac:dyDescent="0.25">
      <c r="A895" s="3">
        <f>TITRES_STAT!B898</f>
        <v>43305</v>
      </c>
      <c r="B895" s="6">
        <f>TITRES_STAT!D898</f>
        <v>35.68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0.31938174263248548</v>
      </c>
      <c r="G895" s="2">
        <f t="shared" si="125"/>
        <v>8.1272307070856531E-2</v>
      </c>
      <c r="H895" s="2">
        <f t="shared" si="121"/>
        <v>3.929773303396388</v>
      </c>
      <c r="I895" s="2">
        <f t="shared" si="122"/>
        <v>79.715091578124984</v>
      </c>
    </row>
    <row r="896" spans="1:9" ht="13.5" x14ac:dyDescent="0.25">
      <c r="A896" s="3">
        <f>TITRES_STAT!B899</f>
        <v>43307</v>
      </c>
      <c r="B896" s="6">
        <f>TITRES_STAT!D899</f>
        <v>35.68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0.29656876101587937</v>
      </c>
      <c r="G896" s="2">
        <f t="shared" si="125"/>
        <v>7.546714228008107E-2</v>
      </c>
      <c r="H896" s="2">
        <f t="shared" si="121"/>
        <v>3.9297733033963875</v>
      </c>
      <c r="I896" s="2">
        <f t="shared" si="122"/>
        <v>79.715091578124984</v>
      </c>
    </row>
    <row r="897" spans="1:9" ht="13.5" x14ac:dyDescent="0.25">
      <c r="A897" s="3">
        <f>TITRES_STAT!B900</f>
        <v>43308</v>
      </c>
      <c r="B897" s="6">
        <f>TITRES_STAT!D900</f>
        <v>35.68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0.27538527808617369</v>
      </c>
      <c r="G897" s="2">
        <f t="shared" si="125"/>
        <v>7.0076632117218138E-2</v>
      </c>
      <c r="H897" s="2">
        <f t="shared" si="121"/>
        <v>3.9297733033963871</v>
      </c>
      <c r="I897" s="2">
        <f t="shared" si="122"/>
        <v>79.715091578124984</v>
      </c>
    </row>
    <row r="898" spans="1:9" ht="13.5" x14ac:dyDescent="0.25">
      <c r="A898" s="3">
        <f>TITRES_STAT!B901</f>
        <v>43311</v>
      </c>
      <c r="B898" s="6">
        <f>TITRES_STAT!D901</f>
        <v>35.68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0.25571490108001843</v>
      </c>
      <c r="G898" s="2">
        <f t="shared" si="125"/>
        <v>6.5071158394559694E-2</v>
      </c>
      <c r="H898" s="2">
        <f t="shared" si="121"/>
        <v>3.9297733033963875</v>
      </c>
      <c r="I898" s="2">
        <f t="shared" si="122"/>
        <v>79.715091578124984</v>
      </c>
    </row>
    <row r="899" spans="1:9" ht="13.5" x14ac:dyDescent="0.25">
      <c r="A899" s="3">
        <f>TITRES_STAT!B902</f>
        <v>43312</v>
      </c>
      <c r="B899" s="6">
        <f>TITRES_STAT!D902</f>
        <v>35.68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0.23744955100287427</v>
      </c>
      <c r="G899" s="2">
        <f t="shared" si="125"/>
        <v>6.0423218509234003E-2</v>
      </c>
      <c r="H899" s="2">
        <f t="shared" si="121"/>
        <v>3.9297733033963875</v>
      </c>
      <c r="I899" s="2">
        <f t="shared" si="122"/>
        <v>79.715091578124984</v>
      </c>
    </row>
    <row r="900" spans="1:9" ht="13.5" x14ac:dyDescent="0.25">
      <c r="A900" s="3">
        <f>TITRES_STAT!B903</f>
        <v>43313</v>
      </c>
      <c r="B900" s="6">
        <f>TITRES_STAT!D903</f>
        <v>35.68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0.22048886878838325</v>
      </c>
      <c r="G900" s="2">
        <f t="shared" si="125"/>
        <v>5.6107274330003003E-2</v>
      </c>
      <c r="H900" s="2">
        <f t="shared" si="121"/>
        <v>3.929773303396388</v>
      </c>
      <c r="I900" s="2">
        <f t="shared" si="122"/>
        <v>79.715091578124984</v>
      </c>
    </row>
    <row r="901" spans="1:9" ht="13.5" x14ac:dyDescent="0.25">
      <c r="A901" s="3">
        <f>TITRES_STAT!B904</f>
        <v>43314</v>
      </c>
      <c r="B901" s="6">
        <f>TITRES_STAT!D904</f>
        <v>35.68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0.20473966387492729</v>
      </c>
      <c r="G901" s="2">
        <f t="shared" si="125"/>
        <v>5.2099611877859935E-2</v>
      </c>
      <c r="H901" s="2">
        <f t="shared" si="121"/>
        <v>3.9297733033963871</v>
      </c>
      <c r="I901" s="2">
        <f t="shared" si="122"/>
        <v>79.715091578124984</v>
      </c>
    </row>
    <row r="902" spans="1:9" ht="13.5" x14ac:dyDescent="0.25">
      <c r="A902" s="3">
        <f>TITRES_STAT!B905</f>
        <v>43315</v>
      </c>
      <c r="B902" s="6">
        <f>TITRES_STAT!D905</f>
        <v>35.68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0.19011540216957531</v>
      </c>
      <c r="G902" s="2">
        <f t="shared" si="125"/>
        <v>4.8378211029441363E-2</v>
      </c>
      <c r="H902" s="2">
        <f t="shared" si="121"/>
        <v>3.9297733033963871</v>
      </c>
      <c r="I902" s="2">
        <f t="shared" si="122"/>
        <v>79.715091578124984</v>
      </c>
    </row>
    <row r="903" spans="1:9" ht="13.5" x14ac:dyDescent="0.25">
      <c r="A903" s="3">
        <f>TITRES_STAT!B906</f>
        <v>43318</v>
      </c>
      <c r="B903" s="6">
        <f>TITRES_STAT!D906</f>
        <v>34.61</v>
      </c>
      <c r="C903" s="2">
        <f t="shared" si="126"/>
        <v>-1.0700000000000003</v>
      </c>
      <c r="D903" s="2">
        <f t="shared" si="127"/>
        <v>0</v>
      </c>
      <c r="E903" s="2">
        <f t="shared" si="128"/>
        <v>1.0700000000000003</v>
      </c>
      <c r="F903" s="2">
        <f t="shared" si="125"/>
        <v>0.17653573058603422</v>
      </c>
      <c r="G903" s="2">
        <f t="shared" si="125"/>
        <v>0.12135119595590986</v>
      </c>
      <c r="H903" s="2">
        <f t="shared" si="121"/>
        <v>1.4547506449806591</v>
      </c>
      <c r="I903" s="2">
        <f t="shared" si="122"/>
        <v>59.262664741742881</v>
      </c>
    </row>
    <row r="904" spans="1:9" ht="13.5" x14ac:dyDescent="0.25">
      <c r="A904" s="3">
        <f>TITRES_STAT!B907</f>
        <v>43319</v>
      </c>
      <c r="B904" s="6">
        <f>TITRES_STAT!D907</f>
        <v>33.58</v>
      </c>
      <c r="C904" s="2">
        <f t="shared" si="126"/>
        <v>-1.0300000000000011</v>
      </c>
      <c r="D904" s="2">
        <f t="shared" si="127"/>
        <v>0</v>
      </c>
      <c r="E904" s="2">
        <f t="shared" si="128"/>
        <v>1.0300000000000011</v>
      </c>
      <c r="F904" s="2">
        <f t="shared" si="125"/>
        <v>0.16392603554417465</v>
      </c>
      <c r="G904" s="2">
        <f t="shared" si="125"/>
        <v>0.18625468195905923</v>
      </c>
      <c r="H904" s="2">
        <f t="shared" si="121"/>
        <v>0.88011766372781619</v>
      </c>
      <c r="I904" s="2">
        <f t="shared" si="122"/>
        <v>46.811839530444963</v>
      </c>
    </row>
    <row r="905" spans="1:9" ht="13.5" x14ac:dyDescent="0.25">
      <c r="A905" s="3">
        <f>TITRES_STAT!B908</f>
        <v>43320</v>
      </c>
      <c r="B905" s="6">
        <f>TITRES_STAT!D908</f>
        <v>32.58</v>
      </c>
      <c r="C905" s="2">
        <f t="shared" si="126"/>
        <v>-1</v>
      </c>
      <c r="D905" s="2">
        <f t="shared" si="127"/>
        <v>0</v>
      </c>
      <c r="E905" s="2">
        <f t="shared" si="128"/>
        <v>1</v>
      </c>
      <c r="F905" s="2">
        <f t="shared" si="125"/>
        <v>0.15221703300530504</v>
      </c>
      <c r="G905" s="2">
        <f t="shared" si="125"/>
        <v>0.24437934753341214</v>
      </c>
      <c r="H905" s="2">
        <f t="shared" si="121"/>
        <v>0.62287191835837741</v>
      </c>
      <c r="I905" s="2">
        <f t="shared" si="122"/>
        <v>38.380842709290697</v>
      </c>
    </row>
    <row r="906" spans="1:9" ht="13.5" x14ac:dyDescent="0.25">
      <c r="A906" s="3">
        <f>TITRES_STAT!B909</f>
        <v>43321</v>
      </c>
      <c r="B906" s="6">
        <f>TITRES_STAT!D909</f>
        <v>31.61</v>
      </c>
      <c r="C906" s="2">
        <f t="shared" si="126"/>
        <v>-0.96999999999999886</v>
      </c>
      <c r="D906" s="2">
        <f t="shared" si="127"/>
        <v>0</v>
      </c>
      <c r="E906" s="2">
        <f t="shared" si="128"/>
        <v>0.96999999999999886</v>
      </c>
      <c r="F906" s="2">
        <f t="shared" si="125"/>
        <v>0.14134438779064037</v>
      </c>
      <c r="G906" s="2">
        <f t="shared" si="125"/>
        <v>0.29620939413816838</v>
      </c>
      <c r="H906" s="2">
        <f t="shared" si="121"/>
        <v>0.47717726239536334</v>
      </c>
      <c r="I906" s="2">
        <f t="shared" si="122"/>
        <v>32.303317587056654</v>
      </c>
    </row>
    <row r="907" spans="1:9" ht="13.5" x14ac:dyDescent="0.25">
      <c r="A907" s="3">
        <f>TITRES_STAT!B910</f>
        <v>43322</v>
      </c>
      <c r="B907" s="6">
        <f>TITRES_STAT!D910</f>
        <v>32.549999999999997</v>
      </c>
      <c r="C907" s="2">
        <f t="shared" si="126"/>
        <v>0.93999999999999773</v>
      </c>
      <c r="D907" s="2">
        <f t="shared" si="127"/>
        <v>0.93999999999999773</v>
      </c>
      <c r="E907" s="2">
        <f t="shared" si="128"/>
        <v>0</v>
      </c>
      <c r="F907" s="2">
        <f t="shared" si="125"/>
        <v>0.19839121723416589</v>
      </c>
      <c r="G907" s="2">
        <f t="shared" si="125"/>
        <v>0.27505158027115634</v>
      </c>
      <c r="H907" s="2">
        <f t="shared" si="121"/>
        <v>0.7212873201404052</v>
      </c>
      <c r="I907" s="2">
        <f t="shared" si="122"/>
        <v>41.903946639284477</v>
      </c>
    </row>
    <row r="908" spans="1:9" ht="13.5" x14ac:dyDescent="0.25">
      <c r="A908" s="3">
        <f>TITRES_STAT!B911</f>
        <v>43326</v>
      </c>
      <c r="B908" s="6">
        <f>TITRES_STAT!D911</f>
        <v>32.549999999999997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0.18422041600315403</v>
      </c>
      <c r="G908" s="2">
        <f t="shared" si="125"/>
        <v>0.25540503882321658</v>
      </c>
      <c r="H908" s="2">
        <f t="shared" si="121"/>
        <v>0.7212873201404052</v>
      </c>
      <c r="I908" s="2">
        <f t="shared" si="122"/>
        <v>41.903946639284477</v>
      </c>
    </row>
    <row r="909" spans="1:9" ht="13.5" x14ac:dyDescent="0.25">
      <c r="A909" s="3">
        <f>TITRES_STAT!B912</f>
        <v>43327</v>
      </c>
      <c r="B909" s="6">
        <f>TITRES_STAT!D912</f>
        <v>33</v>
      </c>
      <c r="C909" s="2">
        <f t="shared" si="126"/>
        <v>0.45000000000000284</v>
      </c>
      <c r="D909" s="2">
        <f t="shared" si="127"/>
        <v>0.45000000000000284</v>
      </c>
      <c r="E909" s="2">
        <f t="shared" si="128"/>
        <v>0</v>
      </c>
      <c r="F909" s="2">
        <f t="shared" ref="F909:G924" si="129">((F908*13)+D909)/14</f>
        <v>0.20320467200292897</v>
      </c>
      <c r="G909" s="2">
        <f t="shared" si="129"/>
        <v>0.23716182176441539</v>
      </c>
      <c r="H909" s="2">
        <f t="shared" si="121"/>
        <v>0.85681865019902848</v>
      </c>
      <c r="I909" s="2">
        <f t="shared" si="122"/>
        <v>46.144444429572481</v>
      </c>
    </row>
    <row r="910" spans="1:9" ht="13.5" x14ac:dyDescent="0.25">
      <c r="A910" s="3">
        <f>TITRES_STAT!B913</f>
        <v>43328</v>
      </c>
      <c r="B910" s="6">
        <f>TITRES_STAT!D913</f>
        <v>32.01</v>
      </c>
      <c r="C910" s="2">
        <f t="shared" si="126"/>
        <v>-0.99000000000000199</v>
      </c>
      <c r="D910" s="2">
        <f t="shared" si="127"/>
        <v>0</v>
      </c>
      <c r="E910" s="2">
        <f t="shared" si="128"/>
        <v>0.99000000000000199</v>
      </c>
      <c r="F910" s="2">
        <f t="shared" si="129"/>
        <v>0.18869005257414834</v>
      </c>
      <c r="G910" s="2">
        <f t="shared" si="129"/>
        <v>0.29093597735267157</v>
      </c>
      <c r="H910" s="2">
        <f t="shared" si="121"/>
        <v>0.64856211421875443</v>
      </c>
      <c r="I910" s="2">
        <f t="shared" si="122"/>
        <v>39.341078423733215</v>
      </c>
    </row>
    <row r="911" spans="1:9" ht="13.5" x14ac:dyDescent="0.25">
      <c r="A911" s="3">
        <f>TITRES_STAT!B914</f>
        <v>43329</v>
      </c>
      <c r="B911" s="6">
        <f>TITRES_STAT!D914</f>
        <v>31.05</v>
      </c>
      <c r="C911" s="2">
        <f t="shared" si="126"/>
        <v>-0.9599999999999973</v>
      </c>
      <c r="D911" s="2">
        <f t="shared" si="127"/>
        <v>0</v>
      </c>
      <c r="E911" s="2">
        <f t="shared" si="128"/>
        <v>0.9599999999999973</v>
      </c>
      <c r="F911" s="2">
        <f t="shared" si="129"/>
        <v>0.17521219167599486</v>
      </c>
      <c r="G911" s="2">
        <f t="shared" si="129"/>
        <v>0.33872626468462341</v>
      </c>
      <c r="H911" s="2">
        <f t="shared" si="121"/>
        <v>0.51726780572840736</v>
      </c>
      <c r="I911" s="2">
        <f t="shared" si="122"/>
        <v>34.092057036699487</v>
      </c>
    </row>
    <row r="912" spans="1:9" ht="13.5" x14ac:dyDescent="0.25">
      <c r="A912" s="3">
        <f>TITRES_STAT!B915</f>
        <v>43332</v>
      </c>
      <c r="B912" s="6">
        <f>TITRES_STAT!D915</f>
        <v>31.98</v>
      </c>
      <c r="C912" s="2">
        <f t="shared" si="126"/>
        <v>0.92999999999999972</v>
      </c>
      <c r="D912" s="2">
        <f t="shared" si="127"/>
        <v>0.92999999999999972</v>
      </c>
      <c r="E912" s="2">
        <f t="shared" si="128"/>
        <v>0</v>
      </c>
      <c r="F912" s="2">
        <f t="shared" si="129"/>
        <v>0.22912560655628092</v>
      </c>
      <c r="G912" s="2">
        <f t="shared" si="129"/>
        <v>0.31453153149286461</v>
      </c>
      <c r="H912" s="2">
        <f t="shared" si="121"/>
        <v>0.72846625414240485</v>
      </c>
      <c r="I912" s="2">
        <f t="shared" si="122"/>
        <v>42.145240174436637</v>
      </c>
    </row>
    <row r="913" spans="1:9" ht="13.5" x14ac:dyDescent="0.25">
      <c r="A913" s="3">
        <f>TITRES_STAT!B916</f>
        <v>43335</v>
      </c>
      <c r="B913" s="6">
        <f>TITRES_STAT!D916</f>
        <v>32.89</v>
      </c>
      <c r="C913" s="2">
        <f t="shared" si="126"/>
        <v>0.91000000000000014</v>
      </c>
      <c r="D913" s="2">
        <f t="shared" si="127"/>
        <v>0.91000000000000014</v>
      </c>
      <c r="E913" s="2">
        <f t="shared" si="128"/>
        <v>0</v>
      </c>
      <c r="F913" s="2">
        <f t="shared" si="129"/>
        <v>0.27775949180226089</v>
      </c>
      <c r="G913" s="2">
        <f t="shared" si="129"/>
        <v>0.2920649935290886</v>
      </c>
      <c r="H913" s="2">
        <f t="shared" ref="H913:H976" si="130">F913/G913</f>
        <v>0.95101945784747755</v>
      </c>
      <c r="I913" s="2">
        <f t="shared" ref="I913:I976" si="131">IF(G913=0,100,100-(100/(1+H913)))</f>
        <v>48.744744908731924</v>
      </c>
    </row>
    <row r="914" spans="1:9" ht="13.5" x14ac:dyDescent="0.25">
      <c r="A914" s="3">
        <f>TITRES_STAT!B917</f>
        <v>43336</v>
      </c>
      <c r="B914" s="6">
        <f>TITRES_STAT!D917</f>
        <v>32.89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0.25791952810209939</v>
      </c>
      <c r="G914" s="2">
        <f t="shared" si="129"/>
        <v>0.27120320827701083</v>
      </c>
      <c r="H914" s="2">
        <f t="shared" si="130"/>
        <v>0.95101945784747766</v>
      </c>
      <c r="I914" s="2">
        <f t="shared" si="131"/>
        <v>48.744744908731931</v>
      </c>
    </row>
    <row r="915" spans="1:9" ht="13.5" x14ac:dyDescent="0.25">
      <c r="A915" s="3">
        <f>TITRES_STAT!B918</f>
        <v>43339</v>
      </c>
      <c r="B915" s="6">
        <f>TITRES_STAT!D918</f>
        <v>32</v>
      </c>
      <c r="C915" s="2">
        <f t="shared" si="126"/>
        <v>-0.89000000000000057</v>
      </c>
      <c r="D915" s="2">
        <f t="shared" si="127"/>
        <v>0</v>
      </c>
      <c r="E915" s="2">
        <f t="shared" si="128"/>
        <v>0.89000000000000057</v>
      </c>
      <c r="F915" s="2">
        <f t="shared" si="129"/>
        <v>0.23949670466623513</v>
      </c>
      <c r="G915" s="2">
        <f t="shared" si="129"/>
        <v>0.31540297911436721</v>
      </c>
      <c r="H915" s="2">
        <f t="shared" si="130"/>
        <v>0.75933558186015748</v>
      </c>
      <c r="I915" s="2">
        <f t="shared" si="131"/>
        <v>43.160360632126064</v>
      </c>
    </row>
    <row r="916" spans="1:9" ht="13.5" x14ac:dyDescent="0.25">
      <c r="A916" s="3">
        <f>TITRES_STAT!B919</f>
        <v>43340</v>
      </c>
      <c r="B916" s="6">
        <f>TITRES_STAT!D919</f>
        <v>32.9</v>
      </c>
      <c r="C916" s="2">
        <f t="shared" si="126"/>
        <v>0.89999999999999858</v>
      </c>
      <c r="D916" s="2">
        <f t="shared" si="127"/>
        <v>0.89999999999999858</v>
      </c>
      <c r="E916" s="2">
        <f t="shared" si="128"/>
        <v>0</v>
      </c>
      <c r="F916" s="2">
        <f t="shared" si="129"/>
        <v>0.28667551147578962</v>
      </c>
      <c r="G916" s="2">
        <f t="shared" si="129"/>
        <v>0.29287419489191241</v>
      </c>
      <c r="H916" s="2">
        <f t="shared" si="130"/>
        <v>0.97883499630819149</v>
      </c>
      <c r="I916" s="2">
        <f t="shared" si="131"/>
        <v>49.465215550278451</v>
      </c>
    </row>
    <row r="917" spans="1:9" ht="13.5" x14ac:dyDescent="0.25">
      <c r="A917" s="3">
        <f>TITRES_STAT!B920</f>
        <v>43341</v>
      </c>
      <c r="B917" s="6">
        <f>TITRES_STAT!D920</f>
        <v>33.880000000000003</v>
      </c>
      <c r="C917" s="2">
        <f t="shared" si="126"/>
        <v>0.98000000000000398</v>
      </c>
      <c r="D917" s="2">
        <f t="shared" si="127"/>
        <v>0.98000000000000398</v>
      </c>
      <c r="E917" s="2">
        <f t="shared" si="128"/>
        <v>0</v>
      </c>
      <c r="F917" s="2">
        <f t="shared" si="129"/>
        <v>0.33619868922751917</v>
      </c>
      <c r="G917" s="2">
        <f t="shared" si="129"/>
        <v>0.27195460954249012</v>
      </c>
      <c r="H917" s="2">
        <f t="shared" si="130"/>
        <v>1.2362308908575113</v>
      </c>
      <c r="I917" s="2">
        <f t="shared" si="131"/>
        <v>55.28189847978814</v>
      </c>
    </row>
    <row r="918" spans="1:9" ht="13.5" x14ac:dyDescent="0.25">
      <c r="A918" s="3">
        <f>TITRES_STAT!B921</f>
        <v>43342</v>
      </c>
      <c r="B918" s="6">
        <f>TITRES_STAT!D921</f>
        <v>32.869999999999997</v>
      </c>
      <c r="C918" s="2">
        <f t="shared" si="126"/>
        <v>-1.0100000000000051</v>
      </c>
      <c r="D918" s="2">
        <f t="shared" si="127"/>
        <v>0</v>
      </c>
      <c r="E918" s="2">
        <f t="shared" si="128"/>
        <v>1.0100000000000051</v>
      </c>
      <c r="F918" s="2">
        <f t="shared" si="129"/>
        <v>0.31218449713983926</v>
      </c>
      <c r="G918" s="2">
        <f t="shared" si="129"/>
        <v>0.32467213743231266</v>
      </c>
      <c r="H918" s="2">
        <f t="shared" si="130"/>
        <v>0.96153769032590053</v>
      </c>
      <c r="I918" s="2">
        <f t="shared" si="131"/>
        <v>49.01958779931195</v>
      </c>
    </row>
    <row r="919" spans="1:9" ht="13.5" x14ac:dyDescent="0.25">
      <c r="A919" s="3">
        <f>TITRES_STAT!B922</f>
        <v>43343</v>
      </c>
      <c r="B919" s="6">
        <f>TITRES_STAT!D922</f>
        <v>31.89</v>
      </c>
      <c r="C919" s="2">
        <f t="shared" si="126"/>
        <v>-0.97999999999999687</v>
      </c>
      <c r="D919" s="2">
        <f t="shared" si="127"/>
        <v>0</v>
      </c>
      <c r="E919" s="2">
        <f t="shared" si="128"/>
        <v>0.97999999999999687</v>
      </c>
      <c r="F919" s="2">
        <f t="shared" si="129"/>
        <v>0.28988560448699363</v>
      </c>
      <c r="G919" s="2">
        <f t="shared" si="129"/>
        <v>0.37148127047286156</v>
      </c>
      <c r="H919" s="2">
        <f t="shared" si="130"/>
        <v>0.78035052512336855</v>
      </c>
      <c r="I919" s="2">
        <f t="shared" si="131"/>
        <v>43.831285699724475</v>
      </c>
    </row>
    <row r="920" spans="1:9" ht="13.5" x14ac:dyDescent="0.25">
      <c r="A920" s="3">
        <f>TITRES_STAT!B923</f>
        <v>43346</v>
      </c>
      <c r="B920" s="6">
        <f>TITRES_STAT!D923</f>
        <v>32.83</v>
      </c>
      <c r="C920" s="2">
        <f t="shared" si="126"/>
        <v>0.93999999999999773</v>
      </c>
      <c r="D920" s="2">
        <f t="shared" si="127"/>
        <v>0.93999999999999773</v>
      </c>
      <c r="E920" s="2">
        <f t="shared" si="128"/>
        <v>0</v>
      </c>
      <c r="F920" s="2">
        <f t="shared" si="129"/>
        <v>0.33632234702363678</v>
      </c>
      <c r="G920" s="2">
        <f t="shared" si="129"/>
        <v>0.34494689401051432</v>
      </c>
      <c r="H920" s="2">
        <f t="shared" si="130"/>
        <v>0.97499746443110558</v>
      </c>
      <c r="I920" s="2">
        <f t="shared" si="131"/>
        <v>49.367023603341785</v>
      </c>
    </row>
    <row r="921" spans="1:9" ht="13.5" x14ac:dyDescent="0.25">
      <c r="A921" s="3">
        <f>TITRES_STAT!B924</f>
        <v>43347</v>
      </c>
      <c r="B921" s="6">
        <f>TITRES_STAT!D924</f>
        <v>32.83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0.31229932223623413</v>
      </c>
      <c r="G921" s="2">
        <f t="shared" si="129"/>
        <v>0.32030783015262043</v>
      </c>
      <c r="H921" s="2">
        <f t="shared" si="130"/>
        <v>0.97499746443110558</v>
      </c>
      <c r="I921" s="2">
        <f t="shared" si="131"/>
        <v>49.367023603341785</v>
      </c>
    </row>
    <row r="922" spans="1:9" ht="13.5" x14ac:dyDescent="0.25">
      <c r="A922" s="3">
        <f>TITRES_STAT!B925</f>
        <v>43348</v>
      </c>
      <c r="B922" s="6">
        <f>TITRES_STAT!D925</f>
        <v>32.83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0.28999222779078881</v>
      </c>
      <c r="G922" s="2">
        <f t="shared" si="129"/>
        <v>0.29742869942743327</v>
      </c>
      <c r="H922" s="2">
        <f t="shared" si="130"/>
        <v>0.97499746443110535</v>
      </c>
      <c r="I922" s="2">
        <f t="shared" si="131"/>
        <v>49.367023603341771</v>
      </c>
    </row>
    <row r="923" spans="1:9" ht="13.5" x14ac:dyDescent="0.25">
      <c r="A923" s="3">
        <f>TITRES_STAT!B926</f>
        <v>43349</v>
      </c>
      <c r="B923" s="6">
        <f>TITRES_STAT!D926</f>
        <v>32.83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0.26927849723430392</v>
      </c>
      <c r="G923" s="2">
        <f t="shared" si="129"/>
        <v>0.27618379232547374</v>
      </c>
      <c r="H923" s="2">
        <f t="shared" si="130"/>
        <v>0.97499746443110547</v>
      </c>
      <c r="I923" s="2">
        <f t="shared" si="131"/>
        <v>49.367023603341778</v>
      </c>
    </row>
    <row r="924" spans="1:9" ht="13.5" x14ac:dyDescent="0.25">
      <c r="A924" s="3">
        <f>TITRES_STAT!B927</f>
        <v>43350</v>
      </c>
      <c r="B924" s="6">
        <f>TITRES_STAT!D927</f>
        <v>32.83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0.25004431886042505</v>
      </c>
      <c r="G924" s="2">
        <f t="shared" si="129"/>
        <v>0.2564563785879399</v>
      </c>
      <c r="H924" s="2">
        <f t="shared" si="130"/>
        <v>0.97499746443110547</v>
      </c>
      <c r="I924" s="2">
        <f t="shared" si="131"/>
        <v>49.367023603341778</v>
      </c>
    </row>
    <row r="925" spans="1:9" ht="13.5" x14ac:dyDescent="0.25">
      <c r="A925" s="3">
        <f>TITRES_STAT!B928</f>
        <v>43353</v>
      </c>
      <c r="B925" s="6">
        <f>TITRES_STAT!D928</f>
        <v>32.83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0.23218401037039468</v>
      </c>
      <c r="G925" s="2">
        <f t="shared" si="132"/>
        <v>0.23813806583165847</v>
      </c>
      <c r="H925" s="2">
        <f t="shared" si="130"/>
        <v>0.97499746443110547</v>
      </c>
      <c r="I925" s="2">
        <f t="shared" si="131"/>
        <v>49.367023603341778</v>
      </c>
    </row>
    <row r="926" spans="1:9" ht="13.5" x14ac:dyDescent="0.25">
      <c r="A926" s="3">
        <f>TITRES_STAT!B929</f>
        <v>43355</v>
      </c>
      <c r="B926" s="6">
        <f>TITRES_STAT!D929</f>
        <v>32.83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0.2155994382010808</v>
      </c>
      <c r="G926" s="2">
        <f t="shared" si="132"/>
        <v>0.22112820398654001</v>
      </c>
      <c r="H926" s="2">
        <f t="shared" si="130"/>
        <v>0.97499746443110558</v>
      </c>
      <c r="I926" s="2">
        <f t="shared" si="131"/>
        <v>49.367023603341785</v>
      </c>
    </row>
    <row r="927" spans="1:9" ht="13.5" x14ac:dyDescent="0.25">
      <c r="A927" s="3">
        <f>TITRES_STAT!B930</f>
        <v>43356</v>
      </c>
      <c r="B927" s="6">
        <f>TITRES_STAT!D930</f>
        <v>31.85</v>
      </c>
      <c r="C927" s="2">
        <f t="shared" si="126"/>
        <v>-0.97999999999999687</v>
      </c>
      <c r="D927" s="2">
        <f t="shared" si="127"/>
        <v>0</v>
      </c>
      <c r="E927" s="2">
        <f t="shared" si="128"/>
        <v>0.97999999999999687</v>
      </c>
      <c r="F927" s="2">
        <f t="shared" si="132"/>
        <v>0.20019947832957502</v>
      </c>
      <c r="G927" s="2">
        <f t="shared" si="132"/>
        <v>0.27533333227321549</v>
      </c>
      <c r="H927" s="2">
        <f t="shared" si="130"/>
        <v>0.72711675218064575</v>
      </c>
      <c r="I927" s="2">
        <f t="shared" si="131"/>
        <v>42.100034711758383</v>
      </c>
    </row>
    <row r="928" spans="1:9" ht="13.5" x14ac:dyDescent="0.25">
      <c r="A928" s="3">
        <f>TITRES_STAT!B931</f>
        <v>43357</v>
      </c>
      <c r="B928" s="6">
        <f>TITRES_STAT!D931</f>
        <v>32.729999999999997</v>
      </c>
      <c r="C928" s="2">
        <f t="shared" si="126"/>
        <v>0.87999999999999545</v>
      </c>
      <c r="D928" s="2">
        <f t="shared" si="127"/>
        <v>0.87999999999999545</v>
      </c>
      <c r="E928" s="2">
        <f t="shared" si="128"/>
        <v>0</v>
      </c>
      <c r="F928" s="2">
        <f t="shared" si="132"/>
        <v>0.24875665844889075</v>
      </c>
      <c r="G928" s="2">
        <f t="shared" si="132"/>
        <v>0.25566666568227153</v>
      </c>
      <c r="H928" s="2">
        <f t="shared" si="130"/>
        <v>0.9729725922034429</v>
      </c>
      <c r="I928" s="2">
        <f t="shared" si="131"/>
        <v>49.315058711323189</v>
      </c>
    </row>
    <row r="929" spans="1:9" ht="13.5" x14ac:dyDescent="0.25">
      <c r="A929" s="3">
        <f>TITRES_STAT!B932</f>
        <v>43360</v>
      </c>
      <c r="B929" s="6">
        <f>TITRES_STAT!D932</f>
        <v>31.75</v>
      </c>
      <c r="C929" s="2">
        <f t="shared" si="126"/>
        <v>-0.97999999999999687</v>
      </c>
      <c r="D929" s="2">
        <f t="shared" si="127"/>
        <v>0</v>
      </c>
      <c r="E929" s="2">
        <f t="shared" si="128"/>
        <v>0.97999999999999687</v>
      </c>
      <c r="F929" s="2">
        <f t="shared" si="132"/>
        <v>0.23098832570254141</v>
      </c>
      <c r="G929" s="2">
        <f t="shared" si="132"/>
        <v>0.30740476099068054</v>
      </c>
      <c r="H929" s="2">
        <f t="shared" si="130"/>
        <v>0.7514142752966152</v>
      </c>
      <c r="I929" s="2">
        <f t="shared" si="131"/>
        <v>42.903285984086068</v>
      </c>
    </row>
    <row r="930" spans="1:9" ht="13.5" x14ac:dyDescent="0.25">
      <c r="A930" s="3">
        <f>TITRES_STAT!B933</f>
        <v>43361</v>
      </c>
      <c r="B930" s="6">
        <f>TITRES_STAT!D933</f>
        <v>30.8</v>
      </c>
      <c r="C930" s="2">
        <f t="shared" si="126"/>
        <v>-0.94999999999999929</v>
      </c>
      <c r="D930" s="2">
        <f t="shared" si="127"/>
        <v>0</v>
      </c>
      <c r="E930" s="2">
        <f t="shared" si="128"/>
        <v>0.94999999999999929</v>
      </c>
      <c r="F930" s="2">
        <f t="shared" si="132"/>
        <v>0.21448915958093132</v>
      </c>
      <c r="G930" s="2">
        <f t="shared" si="132"/>
        <v>0.35330442091991759</v>
      </c>
      <c r="H930" s="2">
        <f t="shared" si="130"/>
        <v>0.60709446834108227</v>
      </c>
      <c r="I930" s="2">
        <f t="shared" si="131"/>
        <v>37.775904298130868</v>
      </c>
    </row>
    <row r="931" spans="1:9" ht="13.5" x14ac:dyDescent="0.25">
      <c r="A931" s="3">
        <f>TITRES_STAT!B934</f>
        <v>43362</v>
      </c>
      <c r="B931" s="6">
        <f>TITRES_STAT!D934</f>
        <v>30</v>
      </c>
      <c r="C931" s="2">
        <f t="shared" si="126"/>
        <v>-0.80000000000000071</v>
      </c>
      <c r="D931" s="2">
        <f t="shared" si="127"/>
        <v>0</v>
      </c>
      <c r="E931" s="2">
        <f t="shared" si="128"/>
        <v>0.80000000000000071</v>
      </c>
      <c r="F931" s="2">
        <f t="shared" si="132"/>
        <v>0.19916850532515049</v>
      </c>
      <c r="G931" s="2">
        <f t="shared" si="132"/>
        <v>0.38521124799706641</v>
      </c>
      <c r="H931" s="2">
        <f t="shared" si="130"/>
        <v>0.5170370968156861</v>
      </c>
      <c r="I931" s="2">
        <f t="shared" si="131"/>
        <v>34.082033847488972</v>
      </c>
    </row>
    <row r="932" spans="1:9" ht="13.5" x14ac:dyDescent="0.25">
      <c r="A932" s="3">
        <f>TITRES_STAT!B935</f>
        <v>43363</v>
      </c>
      <c r="B932" s="6">
        <f>TITRES_STAT!D935</f>
        <v>30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0.18494218351621114</v>
      </c>
      <c r="G932" s="2">
        <f t="shared" si="132"/>
        <v>0.3576961588544188</v>
      </c>
      <c r="H932" s="2">
        <f t="shared" si="130"/>
        <v>0.51703709681568599</v>
      </c>
      <c r="I932" s="2">
        <f t="shared" si="131"/>
        <v>34.082033847488958</v>
      </c>
    </row>
    <row r="933" spans="1:9" ht="13.5" x14ac:dyDescent="0.25">
      <c r="A933" s="3">
        <f>TITRES_STAT!B936</f>
        <v>43364</v>
      </c>
      <c r="B933" s="6">
        <f>TITRES_STAT!D936</f>
        <v>30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0.17173202755076747</v>
      </c>
      <c r="G933" s="2">
        <f t="shared" si="132"/>
        <v>0.3321464332219603</v>
      </c>
      <c r="H933" s="2">
        <f t="shared" si="130"/>
        <v>0.51703709681568599</v>
      </c>
      <c r="I933" s="2">
        <f t="shared" si="131"/>
        <v>34.082033847488958</v>
      </c>
    </row>
    <row r="934" spans="1:9" ht="13.5" x14ac:dyDescent="0.25">
      <c r="A934" s="3">
        <f>TITRES_STAT!B937</f>
        <v>43367</v>
      </c>
      <c r="B934" s="6">
        <f>TITRES_STAT!D937</f>
        <v>30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0.15946545415428409</v>
      </c>
      <c r="G934" s="2">
        <f t="shared" si="132"/>
        <v>0.30842168799182029</v>
      </c>
      <c r="H934" s="2">
        <f t="shared" si="130"/>
        <v>0.51703709681568599</v>
      </c>
      <c r="I934" s="2">
        <f t="shared" si="131"/>
        <v>34.082033847488958</v>
      </c>
    </row>
    <row r="935" spans="1:9" ht="13.5" x14ac:dyDescent="0.25">
      <c r="A935" s="3">
        <f>TITRES_STAT!B938</f>
        <v>43368</v>
      </c>
      <c r="B935" s="6">
        <f>TITRES_STAT!D938</f>
        <v>29.1</v>
      </c>
      <c r="C935" s="2">
        <f t="shared" si="126"/>
        <v>-0.89999999999999858</v>
      </c>
      <c r="D935" s="2">
        <f t="shared" si="127"/>
        <v>0</v>
      </c>
      <c r="E935" s="2">
        <f t="shared" si="128"/>
        <v>0.89999999999999858</v>
      </c>
      <c r="F935" s="2">
        <f t="shared" si="132"/>
        <v>0.14807506457183522</v>
      </c>
      <c r="G935" s="2">
        <f t="shared" si="132"/>
        <v>0.35067728170669016</v>
      </c>
      <c r="H935" s="2">
        <f t="shared" si="130"/>
        <v>0.42225451232876449</v>
      </c>
      <c r="I935" s="2">
        <f t="shared" si="131"/>
        <v>29.689096337432275</v>
      </c>
    </row>
    <row r="936" spans="1:9" ht="13.5" x14ac:dyDescent="0.25">
      <c r="A936" s="3">
        <f>TITRES_STAT!B939</f>
        <v>43369</v>
      </c>
      <c r="B936" s="6">
        <f>TITRES_STAT!D939</f>
        <v>29.07</v>
      </c>
      <c r="C936" s="2">
        <f t="shared" si="126"/>
        <v>-3.0000000000001137E-2</v>
      </c>
      <c r="D936" s="2">
        <f t="shared" si="127"/>
        <v>0</v>
      </c>
      <c r="E936" s="2">
        <f t="shared" si="128"/>
        <v>3.0000000000001137E-2</v>
      </c>
      <c r="F936" s="2">
        <f t="shared" si="132"/>
        <v>0.13749827424527555</v>
      </c>
      <c r="G936" s="2">
        <f t="shared" si="132"/>
        <v>0.32777176158478383</v>
      </c>
      <c r="H936" s="2">
        <f t="shared" si="130"/>
        <v>0.41949396000579275</v>
      </c>
      <c r="I936" s="2">
        <f t="shared" si="131"/>
        <v>29.552359631321067</v>
      </c>
    </row>
    <row r="937" spans="1:9" ht="13.5" x14ac:dyDescent="0.25">
      <c r="A937" s="3">
        <f>TITRES_STAT!B940</f>
        <v>43370</v>
      </c>
      <c r="B937" s="6">
        <f>TITRES_STAT!D940</f>
        <v>29.09</v>
      </c>
      <c r="C937" s="2">
        <f t="shared" si="126"/>
        <v>1.9999999999999574E-2</v>
      </c>
      <c r="D937" s="2">
        <f t="shared" si="127"/>
        <v>1.9999999999999574E-2</v>
      </c>
      <c r="E937" s="2">
        <f t="shared" si="128"/>
        <v>0</v>
      </c>
      <c r="F937" s="2">
        <f t="shared" si="132"/>
        <v>0.12910554037061298</v>
      </c>
      <c r="G937" s="2">
        <f t="shared" si="132"/>
        <v>0.3043594929001564</v>
      </c>
      <c r="H937" s="2">
        <f t="shared" si="130"/>
        <v>0.42418765762947763</v>
      </c>
      <c r="I937" s="2">
        <f t="shared" si="131"/>
        <v>29.784534036443389</v>
      </c>
    </row>
    <row r="938" spans="1:9" ht="13.5" x14ac:dyDescent="0.25">
      <c r="A938" s="3">
        <f>TITRES_STAT!B941</f>
        <v>43371</v>
      </c>
      <c r="B938" s="6">
        <f>TITRES_STAT!D941</f>
        <v>29.07</v>
      </c>
      <c r="C938" s="2">
        <f t="shared" si="126"/>
        <v>-1.9999999999999574E-2</v>
      </c>
      <c r="D938" s="2">
        <f t="shared" si="127"/>
        <v>0</v>
      </c>
      <c r="E938" s="2">
        <f t="shared" si="128"/>
        <v>1.9999999999999574E-2</v>
      </c>
      <c r="F938" s="2">
        <f t="shared" si="132"/>
        <v>0.11988371605842633</v>
      </c>
      <c r="G938" s="2">
        <f t="shared" si="132"/>
        <v>0.28404810055014523</v>
      </c>
      <c r="H938" s="2">
        <f t="shared" si="130"/>
        <v>0.42205427822342478</v>
      </c>
      <c r="I938" s="2">
        <f t="shared" si="131"/>
        <v>29.67919612398326</v>
      </c>
    </row>
    <row r="939" spans="1:9" ht="13.5" x14ac:dyDescent="0.25">
      <c r="A939" s="3">
        <f>TITRES_STAT!B942</f>
        <v>43374</v>
      </c>
      <c r="B939" s="6">
        <f>TITRES_STAT!D942</f>
        <v>29.07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0.11132059348282444</v>
      </c>
      <c r="G939" s="2">
        <f t="shared" si="132"/>
        <v>0.26375895051084913</v>
      </c>
      <c r="H939" s="2">
        <f t="shared" si="130"/>
        <v>0.42205427822342478</v>
      </c>
      <c r="I939" s="2">
        <f t="shared" si="131"/>
        <v>29.67919612398326</v>
      </c>
    </row>
    <row r="940" spans="1:9" ht="13.5" x14ac:dyDescent="0.25">
      <c r="A940" s="3">
        <f>TITRES_STAT!B943</f>
        <v>43375</v>
      </c>
      <c r="B940" s="6">
        <f>TITRES_STAT!D943</f>
        <v>28.2</v>
      </c>
      <c r="C940" s="2">
        <f t="shared" si="126"/>
        <v>-0.87000000000000099</v>
      </c>
      <c r="D940" s="2">
        <f t="shared" si="127"/>
        <v>0</v>
      </c>
      <c r="E940" s="2">
        <f t="shared" si="128"/>
        <v>0.87000000000000099</v>
      </c>
      <c r="F940" s="2">
        <f t="shared" si="132"/>
        <v>0.10336912251976556</v>
      </c>
      <c r="G940" s="2">
        <f t="shared" si="132"/>
        <v>0.30706188261721712</v>
      </c>
      <c r="H940" s="2">
        <f t="shared" si="130"/>
        <v>0.33663938238998342</v>
      </c>
      <c r="I940" s="2">
        <f t="shared" si="131"/>
        <v>25.185505292239256</v>
      </c>
    </row>
    <row r="941" spans="1:9" ht="13.5" x14ac:dyDescent="0.25">
      <c r="A941" s="3">
        <f>TITRES_STAT!B944</f>
        <v>43376</v>
      </c>
      <c r="B941" s="6">
        <f>TITRES_STAT!D944</f>
        <v>27.36</v>
      </c>
      <c r="C941" s="2">
        <f t="shared" si="126"/>
        <v>-0.83999999999999986</v>
      </c>
      <c r="D941" s="2">
        <f t="shared" si="127"/>
        <v>0</v>
      </c>
      <c r="E941" s="2">
        <f t="shared" si="128"/>
        <v>0.83999999999999986</v>
      </c>
      <c r="F941" s="2">
        <f t="shared" ref="F941:G956" si="133">((F940*13)+D941)/14</f>
        <v>9.5985613768353725E-2</v>
      </c>
      <c r="G941" s="2">
        <f t="shared" si="133"/>
        <v>0.34512889100170163</v>
      </c>
      <c r="H941" s="2">
        <f t="shared" si="130"/>
        <v>0.27811526728395647</v>
      </c>
      <c r="I941" s="2">
        <f t="shared" si="131"/>
        <v>21.75979541148601</v>
      </c>
    </row>
    <row r="942" spans="1:9" ht="13.5" x14ac:dyDescent="0.25">
      <c r="A942" s="3">
        <f>TITRES_STAT!B945</f>
        <v>43377</v>
      </c>
      <c r="B942" s="6">
        <f>TITRES_STAT!D945</f>
        <v>27.36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8.9129498499185597E-2</v>
      </c>
      <c r="G942" s="2">
        <f t="shared" si="133"/>
        <v>0.32047682735872296</v>
      </c>
      <c r="H942" s="2">
        <f t="shared" si="130"/>
        <v>0.27811526728395641</v>
      </c>
      <c r="I942" s="2">
        <f t="shared" si="131"/>
        <v>21.75979541148601</v>
      </c>
    </row>
    <row r="943" spans="1:9" ht="13.5" x14ac:dyDescent="0.25">
      <c r="A943" s="3">
        <f>TITRES_STAT!B946</f>
        <v>43378</v>
      </c>
      <c r="B943" s="6">
        <f>TITRES_STAT!D946</f>
        <v>27.46</v>
      </c>
      <c r="C943" s="2">
        <f t="shared" si="126"/>
        <v>0.10000000000000142</v>
      </c>
      <c r="D943" s="2">
        <f t="shared" si="127"/>
        <v>0.10000000000000142</v>
      </c>
      <c r="E943" s="2">
        <f t="shared" si="128"/>
        <v>0</v>
      </c>
      <c r="F943" s="2">
        <f t="shared" si="133"/>
        <v>8.9905962892101024E-2</v>
      </c>
      <c r="G943" s="2">
        <f t="shared" si="133"/>
        <v>0.29758562540452843</v>
      </c>
      <c r="H943" s="2">
        <f t="shared" si="130"/>
        <v>0.3021179627540333</v>
      </c>
      <c r="I943" s="2">
        <f t="shared" si="131"/>
        <v>23.202042472023152</v>
      </c>
    </row>
    <row r="944" spans="1:9" ht="13.5" x14ac:dyDescent="0.25">
      <c r="A944" s="3">
        <f>TITRES_STAT!B947</f>
        <v>43381</v>
      </c>
      <c r="B944" s="6">
        <f>TITRES_STAT!D947</f>
        <v>27.46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8.3484108399808105E-2</v>
      </c>
      <c r="G944" s="2">
        <f t="shared" si="133"/>
        <v>0.27632950930420497</v>
      </c>
      <c r="H944" s="2">
        <f t="shared" si="130"/>
        <v>0.30211796275403335</v>
      </c>
      <c r="I944" s="2">
        <f t="shared" si="131"/>
        <v>23.202042472023152</v>
      </c>
    </row>
    <row r="945" spans="1:9" ht="13.5" x14ac:dyDescent="0.25">
      <c r="A945" s="3">
        <f>TITRES_STAT!B948</f>
        <v>43382</v>
      </c>
      <c r="B945" s="6">
        <f>TITRES_STAT!D948</f>
        <v>27.46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7.7520957799821807E-2</v>
      </c>
      <c r="G945" s="2">
        <f t="shared" si="133"/>
        <v>0.25659168721104747</v>
      </c>
      <c r="H945" s="2">
        <f t="shared" si="130"/>
        <v>0.3021179627540333</v>
      </c>
      <c r="I945" s="2">
        <f t="shared" si="131"/>
        <v>23.202042472023152</v>
      </c>
    </row>
    <row r="946" spans="1:9" ht="13.5" x14ac:dyDescent="0.25">
      <c r="A946" s="3">
        <f>TITRES_STAT!B949</f>
        <v>43383</v>
      </c>
      <c r="B946" s="6">
        <f>TITRES_STAT!D949</f>
        <v>26.64</v>
      </c>
      <c r="C946" s="2">
        <f t="shared" si="126"/>
        <v>-0.82000000000000028</v>
      </c>
      <c r="D946" s="2">
        <f t="shared" si="127"/>
        <v>0</v>
      </c>
      <c r="E946" s="2">
        <f t="shared" si="128"/>
        <v>0.82000000000000028</v>
      </c>
      <c r="F946" s="2">
        <f t="shared" si="133"/>
        <v>7.1983746528405973E-2</v>
      </c>
      <c r="G946" s="2">
        <f t="shared" si="133"/>
        <v>0.2968351381245441</v>
      </c>
      <c r="H946" s="2">
        <f t="shared" si="130"/>
        <v>0.24250412866620769</v>
      </c>
      <c r="I946" s="2">
        <f t="shared" si="131"/>
        <v>19.517370049025828</v>
      </c>
    </row>
    <row r="947" spans="1:9" ht="13.5" x14ac:dyDescent="0.25">
      <c r="A947" s="3">
        <f>TITRES_STAT!B950</f>
        <v>43384</v>
      </c>
      <c r="B947" s="6">
        <f>TITRES_STAT!D950</f>
        <v>26.64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6.6842050347805548E-2</v>
      </c>
      <c r="G947" s="2">
        <f t="shared" si="133"/>
        <v>0.27563262825850521</v>
      </c>
      <c r="H947" s="2">
        <f t="shared" si="130"/>
        <v>0.24250412866620771</v>
      </c>
      <c r="I947" s="2">
        <f t="shared" si="131"/>
        <v>19.517370049025828</v>
      </c>
    </row>
    <row r="948" spans="1:9" ht="13.5" x14ac:dyDescent="0.25">
      <c r="A948" s="3">
        <f>TITRES_STAT!B951</f>
        <v>43385</v>
      </c>
      <c r="B948" s="6">
        <f>TITRES_STAT!D951</f>
        <v>26.64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6.2067618180105151E-2</v>
      </c>
      <c r="G948" s="2">
        <f t="shared" si="133"/>
        <v>0.25594458338289766</v>
      </c>
      <c r="H948" s="2">
        <f t="shared" si="130"/>
        <v>0.24250412866620774</v>
      </c>
      <c r="I948" s="2">
        <f t="shared" si="131"/>
        <v>19.517370049025828</v>
      </c>
    </row>
    <row r="949" spans="1:9" ht="13.5" x14ac:dyDescent="0.25">
      <c r="A949" s="3">
        <f>TITRES_STAT!B952</f>
        <v>43389</v>
      </c>
      <c r="B949" s="6">
        <f>TITRES_STAT!D952</f>
        <v>26.64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5.7634216881526208E-2</v>
      </c>
      <c r="G949" s="2">
        <f t="shared" si="133"/>
        <v>0.23766282742697639</v>
      </c>
      <c r="H949" s="2">
        <f t="shared" si="130"/>
        <v>0.24250412866620774</v>
      </c>
      <c r="I949" s="2">
        <f t="shared" si="131"/>
        <v>19.517370049025828</v>
      </c>
    </row>
    <row r="950" spans="1:9" ht="13.5" x14ac:dyDescent="0.25">
      <c r="A950" s="3">
        <f>TITRES_STAT!B953</f>
        <v>43390</v>
      </c>
      <c r="B950" s="6">
        <f>TITRES_STAT!D953</f>
        <v>26.63</v>
      </c>
      <c r="C950" s="2">
        <f t="shared" si="126"/>
        <v>-1.0000000000001563E-2</v>
      </c>
      <c r="D950" s="2">
        <f t="shared" si="127"/>
        <v>0</v>
      </c>
      <c r="E950" s="2">
        <f t="shared" si="128"/>
        <v>1.0000000000001563E-2</v>
      </c>
      <c r="F950" s="2">
        <f t="shared" si="133"/>
        <v>5.3517487104274335E-2</v>
      </c>
      <c r="G950" s="2">
        <f t="shared" si="133"/>
        <v>0.22140119689647819</v>
      </c>
      <c r="H950" s="2">
        <f t="shared" si="130"/>
        <v>0.24172176056165501</v>
      </c>
      <c r="I950" s="2">
        <f t="shared" si="131"/>
        <v>19.466660586854786</v>
      </c>
    </row>
    <row r="951" spans="1:9" ht="13.5" x14ac:dyDescent="0.25">
      <c r="A951" s="3">
        <f>TITRES_STAT!B954</f>
        <v>43391</v>
      </c>
      <c r="B951" s="6">
        <f>TITRES_STAT!D954</f>
        <v>26.64</v>
      </c>
      <c r="C951" s="2">
        <f t="shared" si="126"/>
        <v>1.0000000000001563E-2</v>
      </c>
      <c r="D951" s="2">
        <f t="shared" si="127"/>
        <v>1.0000000000001563E-2</v>
      </c>
      <c r="E951" s="2">
        <f t="shared" si="128"/>
        <v>0</v>
      </c>
      <c r="F951" s="2">
        <f t="shared" si="133"/>
        <v>5.0409095168254855E-2</v>
      </c>
      <c r="G951" s="2">
        <f t="shared" si="133"/>
        <v>0.20558682568958689</v>
      </c>
      <c r="H951" s="2">
        <f t="shared" si="130"/>
        <v>0.24519613549735406</v>
      </c>
      <c r="I951" s="2">
        <f t="shared" si="131"/>
        <v>19.691366565269504</v>
      </c>
    </row>
    <row r="952" spans="1:9" ht="13.5" x14ac:dyDescent="0.25">
      <c r="A952" s="3">
        <f>TITRES_STAT!B955</f>
        <v>43392</v>
      </c>
      <c r="B952" s="6">
        <f>TITRES_STAT!D955</f>
        <v>26.99</v>
      </c>
      <c r="C952" s="2">
        <f t="shared" si="126"/>
        <v>0.34999999999999787</v>
      </c>
      <c r="D952" s="2">
        <f t="shared" si="127"/>
        <v>0.34999999999999787</v>
      </c>
      <c r="E952" s="2">
        <f t="shared" si="128"/>
        <v>0</v>
      </c>
      <c r="F952" s="2">
        <f t="shared" si="133"/>
        <v>7.1808445513379365E-2</v>
      </c>
      <c r="G952" s="2">
        <f t="shared" si="133"/>
        <v>0.19090205242604497</v>
      </c>
      <c r="H952" s="2">
        <f t="shared" si="130"/>
        <v>0.37615334461214239</v>
      </c>
      <c r="I952" s="2">
        <f t="shared" si="131"/>
        <v>27.333679497625909</v>
      </c>
    </row>
    <row r="953" spans="1:9" ht="13.5" x14ac:dyDescent="0.25">
      <c r="A953" s="3">
        <f>TITRES_STAT!B956</f>
        <v>43395</v>
      </c>
      <c r="B953" s="6">
        <f>TITRES_STAT!D956</f>
        <v>26.99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6.6679270833852264E-2</v>
      </c>
      <c r="G953" s="2">
        <f t="shared" si="133"/>
        <v>0.17726619153847034</v>
      </c>
      <c r="H953" s="2">
        <f t="shared" si="130"/>
        <v>0.37615334461214234</v>
      </c>
      <c r="I953" s="2">
        <f t="shared" si="131"/>
        <v>27.333679497625909</v>
      </c>
    </row>
    <row r="954" spans="1:9" ht="13.5" x14ac:dyDescent="0.25">
      <c r="A954" s="3">
        <f>TITRES_STAT!B957</f>
        <v>43396</v>
      </c>
      <c r="B954" s="6">
        <f>TITRES_STAT!D957</f>
        <v>26.99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6.1916465774291385E-2</v>
      </c>
      <c r="G954" s="2">
        <f t="shared" si="133"/>
        <v>0.1646043207142939</v>
      </c>
      <c r="H954" s="2">
        <f t="shared" si="130"/>
        <v>0.37615334461214228</v>
      </c>
      <c r="I954" s="2">
        <f t="shared" si="131"/>
        <v>27.333679497625909</v>
      </c>
    </row>
    <row r="955" spans="1:9" ht="13.5" x14ac:dyDescent="0.25">
      <c r="A955" s="3">
        <f>TITRES_STAT!B958</f>
        <v>43397</v>
      </c>
      <c r="B955" s="6">
        <f>TITRES_STAT!D958</f>
        <v>26.19</v>
      </c>
      <c r="C955" s="2">
        <f t="shared" si="126"/>
        <v>-0.79999999999999716</v>
      </c>
      <c r="D955" s="2">
        <f t="shared" si="127"/>
        <v>0</v>
      </c>
      <c r="E955" s="2">
        <f t="shared" si="128"/>
        <v>0.79999999999999716</v>
      </c>
      <c r="F955" s="2">
        <f t="shared" si="133"/>
        <v>5.7493861076127716E-2</v>
      </c>
      <c r="G955" s="2">
        <f t="shared" si="133"/>
        <v>0.20998972637755844</v>
      </c>
      <c r="H955" s="2">
        <f t="shared" si="130"/>
        <v>0.27379368537656262</v>
      </c>
      <c r="I955" s="2">
        <f t="shared" si="131"/>
        <v>21.494350970630137</v>
      </c>
    </row>
    <row r="956" spans="1:9" ht="13.5" x14ac:dyDescent="0.25">
      <c r="A956" s="3">
        <f>TITRES_STAT!B959</f>
        <v>43398</v>
      </c>
      <c r="B956" s="6">
        <f>TITRES_STAT!D959</f>
        <v>26.19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5.3387156713547164E-2</v>
      </c>
      <c r="G956" s="2">
        <f t="shared" si="133"/>
        <v>0.19499046020773284</v>
      </c>
      <c r="H956" s="2">
        <f t="shared" si="130"/>
        <v>0.27379368537656268</v>
      </c>
      <c r="I956" s="2">
        <f t="shared" si="131"/>
        <v>21.494350970630137</v>
      </c>
    </row>
    <row r="957" spans="1:9" ht="13.5" x14ac:dyDescent="0.25">
      <c r="A957" s="3">
        <f>TITRES_STAT!B960</f>
        <v>43399</v>
      </c>
      <c r="B957" s="6">
        <f>TITRES_STAT!D960</f>
        <v>26.97</v>
      </c>
      <c r="C957" s="2">
        <f t="shared" si="126"/>
        <v>0.77999999999999758</v>
      </c>
      <c r="D957" s="2">
        <f t="shared" si="127"/>
        <v>0.77999999999999758</v>
      </c>
      <c r="E957" s="2">
        <f t="shared" si="128"/>
        <v>0</v>
      </c>
      <c r="F957" s="2">
        <f t="shared" ref="F957:G972" si="134">((F956*13)+D957)/14</f>
        <v>0.10528807409115075</v>
      </c>
      <c r="G957" s="2">
        <f t="shared" si="134"/>
        <v>0.18106257019289476</v>
      </c>
      <c r="H957" s="2">
        <f t="shared" si="130"/>
        <v>0.58150104673197911</v>
      </c>
      <c r="I957" s="2">
        <f t="shared" si="131"/>
        <v>36.768932144154782</v>
      </c>
    </row>
    <row r="958" spans="1:9" ht="13.5" x14ac:dyDescent="0.25">
      <c r="A958" s="3">
        <f>TITRES_STAT!B961</f>
        <v>43402</v>
      </c>
      <c r="B958" s="6">
        <f>TITRES_STAT!D961</f>
        <v>26.19</v>
      </c>
      <c r="C958" s="2">
        <f t="shared" si="126"/>
        <v>-0.77999999999999758</v>
      </c>
      <c r="D958" s="2">
        <f t="shared" si="127"/>
        <v>0</v>
      </c>
      <c r="E958" s="2">
        <f t="shared" si="128"/>
        <v>0.77999999999999758</v>
      </c>
      <c r="F958" s="2">
        <f t="shared" si="134"/>
        <v>9.776749737035427E-2</v>
      </c>
      <c r="G958" s="2">
        <f t="shared" si="134"/>
        <v>0.22384381517911639</v>
      </c>
      <c r="H958" s="2">
        <f t="shared" si="130"/>
        <v>0.436766578929698</v>
      </c>
      <c r="I958" s="2">
        <f t="shared" si="131"/>
        <v>30.399271902264175</v>
      </c>
    </row>
    <row r="959" spans="1:9" ht="13.5" x14ac:dyDescent="0.25">
      <c r="A959" s="3">
        <f>TITRES_STAT!B962</f>
        <v>43403</v>
      </c>
      <c r="B959" s="6">
        <f>TITRES_STAT!D962</f>
        <v>26.19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9.0784104701043256E-2</v>
      </c>
      <c r="G959" s="2">
        <f t="shared" si="134"/>
        <v>0.20785497123775093</v>
      </c>
      <c r="H959" s="2">
        <f t="shared" si="130"/>
        <v>0.43676657892969806</v>
      </c>
      <c r="I959" s="2">
        <f t="shared" si="131"/>
        <v>30.399271902264175</v>
      </c>
    </row>
    <row r="960" spans="1:9" ht="13.5" x14ac:dyDescent="0.25">
      <c r="A960" s="3">
        <f>TITRES_STAT!B963</f>
        <v>43404</v>
      </c>
      <c r="B960" s="6">
        <f>TITRES_STAT!D963</f>
        <v>26.97</v>
      </c>
      <c r="C960" s="2">
        <f t="shared" si="126"/>
        <v>0.77999999999999758</v>
      </c>
      <c r="D960" s="2">
        <f t="shared" si="127"/>
        <v>0.77999999999999758</v>
      </c>
      <c r="E960" s="2">
        <f t="shared" si="128"/>
        <v>0</v>
      </c>
      <c r="F960" s="2">
        <f t="shared" si="134"/>
        <v>0.1400138115081114</v>
      </c>
      <c r="G960" s="2">
        <f t="shared" si="134"/>
        <v>0.19300818757791158</v>
      </c>
      <c r="H960" s="2">
        <f t="shared" si="130"/>
        <v>0.72542938859312411</v>
      </c>
      <c r="I960" s="2">
        <f t="shared" si="131"/>
        <v>42.043412114628616</v>
      </c>
    </row>
    <row r="961" spans="1:9" ht="13.5" x14ac:dyDescent="0.25">
      <c r="A961" s="3">
        <f>TITRES_STAT!B964</f>
        <v>43405</v>
      </c>
      <c r="B961" s="6">
        <f>TITRES_STAT!D964</f>
        <v>26.5</v>
      </c>
      <c r="C961" s="2">
        <f t="shared" si="126"/>
        <v>-0.46999999999999886</v>
      </c>
      <c r="D961" s="2">
        <f t="shared" si="127"/>
        <v>0</v>
      </c>
      <c r="E961" s="2">
        <f t="shared" si="128"/>
        <v>0.46999999999999886</v>
      </c>
      <c r="F961" s="2">
        <f t="shared" si="134"/>
        <v>0.13001282497181774</v>
      </c>
      <c r="G961" s="2">
        <f t="shared" si="134"/>
        <v>0.2127933170366321</v>
      </c>
      <c r="H961" s="2">
        <f t="shared" si="130"/>
        <v>0.61098171118520694</v>
      </c>
      <c r="I961" s="2">
        <f t="shared" si="131"/>
        <v>37.926048877097728</v>
      </c>
    </row>
    <row r="962" spans="1:9" ht="13.5" x14ac:dyDescent="0.25">
      <c r="A962" s="3">
        <f>TITRES_STAT!B965</f>
        <v>43406</v>
      </c>
      <c r="B962" s="6">
        <f>TITRES_STAT!D965</f>
        <v>27.25</v>
      </c>
      <c r="C962" s="2">
        <f t="shared" si="126"/>
        <v>0.75</v>
      </c>
      <c r="D962" s="2">
        <f t="shared" si="127"/>
        <v>0.75</v>
      </c>
      <c r="E962" s="2">
        <f t="shared" si="128"/>
        <v>0</v>
      </c>
      <c r="F962" s="2">
        <f t="shared" si="134"/>
        <v>0.17429762318811645</v>
      </c>
      <c r="G962" s="2">
        <f t="shared" si="134"/>
        <v>0.19759379439115837</v>
      </c>
      <c r="H962" s="2">
        <f t="shared" si="130"/>
        <v>0.88210069412946934</v>
      </c>
      <c r="I962" s="2">
        <f t="shared" si="131"/>
        <v>46.867879964173149</v>
      </c>
    </row>
    <row r="963" spans="1:9" ht="13.5" x14ac:dyDescent="0.25">
      <c r="A963" s="3">
        <f>TITRES_STAT!B966</f>
        <v>43409</v>
      </c>
      <c r="B963" s="6">
        <f>TITRES_STAT!D966</f>
        <v>27.16</v>
      </c>
      <c r="C963" s="2">
        <f t="shared" ref="C963:C1026" si="135">B963-B962</f>
        <v>-8.9999999999999858E-2</v>
      </c>
      <c r="D963" s="2">
        <f t="shared" ref="D963:D1026" si="136">IF(C963&gt;0,C963,0)</f>
        <v>0</v>
      </c>
      <c r="E963" s="2">
        <f t="shared" ref="E963:E1026" si="137">IF(C963&lt;0,-C963,0)</f>
        <v>8.9999999999999858E-2</v>
      </c>
      <c r="F963" s="2">
        <f t="shared" si="134"/>
        <v>0.16184779296039384</v>
      </c>
      <c r="G963" s="2">
        <f t="shared" si="134"/>
        <v>0.18990852336321848</v>
      </c>
      <c r="H963" s="2">
        <f t="shared" si="130"/>
        <v>0.85224080570014349</v>
      </c>
      <c r="I963" s="2">
        <f t="shared" si="131"/>
        <v>46.011339512520792</v>
      </c>
    </row>
    <row r="964" spans="1:9" ht="13.5" x14ac:dyDescent="0.25">
      <c r="A964" s="3">
        <f>TITRES_STAT!B967</f>
        <v>43410</v>
      </c>
      <c r="B964" s="6">
        <f>TITRES_STAT!D967</f>
        <v>27.97</v>
      </c>
      <c r="C964" s="2">
        <f t="shared" si="135"/>
        <v>0.80999999999999872</v>
      </c>
      <c r="D964" s="2">
        <f t="shared" si="136"/>
        <v>0.80999999999999872</v>
      </c>
      <c r="E964" s="2">
        <f t="shared" si="137"/>
        <v>0</v>
      </c>
      <c r="F964" s="2">
        <f t="shared" si="134"/>
        <v>0.20814437917750847</v>
      </c>
      <c r="G964" s="2">
        <f t="shared" si="134"/>
        <v>0.17634362883727431</v>
      </c>
      <c r="H964" s="2">
        <f t="shared" si="130"/>
        <v>1.180333990799175</v>
      </c>
      <c r="I964" s="2">
        <f t="shared" si="131"/>
        <v>54.135467124765505</v>
      </c>
    </row>
    <row r="965" spans="1:9" ht="13.5" x14ac:dyDescent="0.25">
      <c r="A965" s="3">
        <f>TITRES_STAT!B968</f>
        <v>43411</v>
      </c>
      <c r="B965" s="6">
        <f>TITRES_STAT!D968</f>
        <v>27.14</v>
      </c>
      <c r="C965" s="2">
        <f t="shared" si="135"/>
        <v>-0.82999999999999829</v>
      </c>
      <c r="D965" s="2">
        <f t="shared" si="136"/>
        <v>0</v>
      </c>
      <c r="E965" s="2">
        <f t="shared" si="137"/>
        <v>0.82999999999999829</v>
      </c>
      <c r="F965" s="2">
        <f t="shared" si="134"/>
        <v>0.19327692352197215</v>
      </c>
      <c r="G965" s="2">
        <f t="shared" si="134"/>
        <v>0.22303336963461176</v>
      </c>
      <c r="H965" s="2">
        <f t="shared" si="130"/>
        <v>0.86658298638724507</v>
      </c>
      <c r="I965" s="2">
        <f t="shared" si="131"/>
        <v>46.426169782277334</v>
      </c>
    </row>
    <row r="966" spans="1:9" ht="13.5" x14ac:dyDescent="0.25">
      <c r="A966" s="3">
        <f>TITRES_STAT!B969</f>
        <v>43412</v>
      </c>
      <c r="B966" s="6">
        <f>TITRES_STAT!D969</f>
        <v>27.35</v>
      </c>
      <c r="C966" s="2">
        <f t="shared" si="135"/>
        <v>0.21000000000000085</v>
      </c>
      <c r="D966" s="2">
        <f t="shared" si="136"/>
        <v>0.21000000000000085</v>
      </c>
      <c r="E966" s="2">
        <f t="shared" si="137"/>
        <v>0</v>
      </c>
      <c r="F966" s="2">
        <f t="shared" si="134"/>
        <v>0.1944714289846885</v>
      </c>
      <c r="G966" s="2">
        <f t="shared" si="134"/>
        <v>0.20710241466071094</v>
      </c>
      <c r="H966" s="2">
        <f t="shared" si="130"/>
        <v>0.93901092028929078</v>
      </c>
      <c r="I966" s="2">
        <f t="shared" si="131"/>
        <v>48.42731469244098</v>
      </c>
    </row>
    <row r="967" spans="1:9" ht="13.5" x14ac:dyDescent="0.25">
      <c r="A967" s="3">
        <f>TITRES_STAT!B970</f>
        <v>43413</v>
      </c>
      <c r="B967" s="6">
        <f>TITRES_STAT!D970</f>
        <v>27.35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0.18058061262863934</v>
      </c>
      <c r="G967" s="2">
        <f t="shared" si="134"/>
        <v>0.19230938504208872</v>
      </c>
      <c r="H967" s="2">
        <f t="shared" si="130"/>
        <v>0.93901092028929101</v>
      </c>
      <c r="I967" s="2">
        <f t="shared" si="131"/>
        <v>48.427314692440987</v>
      </c>
    </row>
    <row r="968" spans="1:9" ht="13.5" x14ac:dyDescent="0.25">
      <c r="A968" s="3">
        <f>TITRES_STAT!B971</f>
        <v>43416</v>
      </c>
      <c r="B968" s="6">
        <f>TITRES_STAT!D971</f>
        <v>27.35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0.16768199744087939</v>
      </c>
      <c r="G968" s="2">
        <f t="shared" si="134"/>
        <v>0.17857300039622523</v>
      </c>
      <c r="H968" s="2">
        <f t="shared" si="130"/>
        <v>0.93901092028929101</v>
      </c>
      <c r="I968" s="2">
        <f t="shared" si="131"/>
        <v>48.427314692440987</v>
      </c>
    </row>
    <row r="969" spans="1:9" ht="13.5" x14ac:dyDescent="0.25">
      <c r="A969" s="3">
        <f>TITRES_STAT!B972</f>
        <v>43417</v>
      </c>
      <c r="B969" s="6">
        <f>TITRES_STAT!D972</f>
        <v>27</v>
      </c>
      <c r="C969" s="2">
        <f t="shared" si="135"/>
        <v>-0.35000000000000142</v>
      </c>
      <c r="D969" s="2">
        <f t="shared" si="136"/>
        <v>0</v>
      </c>
      <c r="E969" s="2">
        <f t="shared" si="137"/>
        <v>0.35000000000000142</v>
      </c>
      <c r="F969" s="2">
        <f t="shared" si="134"/>
        <v>0.155704711909388</v>
      </c>
      <c r="G969" s="2">
        <f t="shared" si="134"/>
        <v>0.19081778608220926</v>
      </c>
      <c r="H969" s="2">
        <f t="shared" si="130"/>
        <v>0.81598636639828936</v>
      </c>
      <c r="I969" s="2">
        <f t="shared" si="131"/>
        <v>44.933507293706413</v>
      </c>
    </row>
    <row r="970" spans="1:9" ht="13.5" x14ac:dyDescent="0.25">
      <c r="A970" s="3">
        <f>TITRES_STAT!B973</f>
        <v>43418</v>
      </c>
      <c r="B970" s="6">
        <f>TITRES_STAT!D973</f>
        <v>27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0.14458294677300315</v>
      </c>
      <c r="G970" s="2">
        <f t="shared" si="134"/>
        <v>0.17718794421919432</v>
      </c>
      <c r="H970" s="2">
        <f t="shared" si="130"/>
        <v>0.81598636639828936</v>
      </c>
      <c r="I970" s="2">
        <f t="shared" si="131"/>
        <v>44.933507293706413</v>
      </c>
    </row>
    <row r="971" spans="1:9" ht="13.5" x14ac:dyDescent="0.25">
      <c r="A971" s="3">
        <f>TITRES_STAT!B974</f>
        <v>43419</v>
      </c>
      <c r="B971" s="6">
        <f>TITRES_STAT!D974</f>
        <v>27.81</v>
      </c>
      <c r="C971" s="2">
        <f t="shared" si="135"/>
        <v>0.80999999999999872</v>
      </c>
      <c r="D971" s="2">
        <f t="shared" si="136"/>
        <v>0.80999999999999872</v>
      </c>
      <c r="E971" s="2">
        <f t="shared" si="137"/>
        <v>0</v>
      </c>
      <c r="F971" s="2">
        <f t="shared" si="134"/>
        <v>0.19211273628921713</v>
      </c>
      <c r="G971" s="2">
        <f t="shared" si="134"/>
        <v>0.16453166248925186</v>
      </c>
      <c r="H971" s="2">
        <f t="shared" si="130"/>
        <v>1.1676338364463255</v>
      </c>
      <c r="I971" s="2">
        <f t="shared" si="131"/>
        <v>53.866747086794618</v>
      </c>
    </row>
    <row r="972" spans="1:9" ht="13.5" x14ac:dyDescent="0.25">
      <c r="A972" s="3">
        <f>TITRES_STAT!B975</f>
        <v>43420</v>
      </c>
      <c r="B972" s="6">
        <f>TITRES_STAT!D975</f>
        <v>27.1</v>
      </c>
      <c r="C972" s="2">
        <f t="shared" si="135"/>
        <v>-0.7099999999999973</v>
      </c>
      <c r="D972" s="2">
        <f t="shared" si="136"/>
        <v>0</v>
      </c>
      <c r="E972" s="2">
        <f t="shared" si="137"/>
        <v>0.7099999999999973</v>
      </c>
      <c r="F972" s="2">
        <f t="shared" si="134"/>
        <v>0.17839039798284448</v>
      </c>
      <c r="G972" s="2">
        <f t="shared" si="134"/>
        <v>0.20349368659716224</v>
      </c>
      <c r="H972" s="2">
        <f t="shared" si="130"/>
        <v>0.87663848921262877</v>
      </c>
      <c r="I972" s="2">
        <f t="shared" si="131"/>
        <v>46.713231890519062</v>
      </c>
    </row>
    <row r="973" spans="1:9" ht="13.5" x14ac:dyDescent="0.25">
      <c r="A973" s="3">
        <f>TITRES_STAT!B976</f>
        <v>43423</v>
      </c>
      <c r="B973" s="6">
        <f>TITRES_STAT!D976</f>
        <v>27.1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0.16564822669835561</v>
      </c>
      <c r="G973" s="2">
        <f t="shared" si="138"/>
        <v>0.1889584232687935</v>
      </c>
      <c r="H973" s="2">
        <f t="shared" si="130"/>
        <v>0.87663848921262899</v>
      </c>
      <c r="I973" s="2">
        <f t="shared" si="131"/>
        <v>46.713231890519062</v>
      </c>
    </row>
    <row r="974" spans="1:9" ht="13.5" x14ac:dyDescent="0.25">
      <c r="A974" s="3">
        <f>TITRES_STAT!B977</f>
        <v>43425</v>
      </c>
      <c r="B974" s="6">
        <f>TITRES_STAT!D977</f>
        <v>27.1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0.15381621050561592</v>
      </c>
      <c r="G974" s="2">
        <f t="shared" si="138"/>
        <v>0.17546139303530825</v>
      </c>
      <c r="H974" s="2">
        <f t="shared" si="130"/>
        <v>0.87663848921262899</v>
      </c>
      <c r="I974" s="2">
        <f t="shared" si="131"/>
        <v>46.713231890519062</v>
      </c>
    </row>
    <row r="975" spans="1:9" ht="13.5" x14ac:dyDescent="0.25">
      <c r="A975" s="3">
        <f>TITRES_STAT!B978</f>
        <v>43426</v>
      </c>
      <c r="B975" s="6">
        <f>TITRES_STAT!D978</f>
        <v>27.2</v>
      </c>
      <c r="C975" s="2">
        <f t="shared" si="135"/>
        <v>9.9999999999997868E-2</v>
      </c>
      <c r="D975" s="2">
        <f t="shared" si="136"/>
        <v>9.9999999999997868E-2</v>
      </c>
      <c r="E975" s="2">
        <f t="shared" si="137"/>
        <v>0</v>
      </c>
      <c r="F975" s="2">
        <f t="shared" si="138"/>
        <v>0.14997219546950033</v>
      </c>
      <c r="G975" s="2">
        <f t="shared" si="138"/>
        <v>0.16292843638992907</v>
      </c>
      <c r="H975" s="2">
        <f t="shared" si="130"/>
        <v>0.92047894641656558</v>
      </c>
      <c r="I975" s="2">
        <f t="shared" si="131"/>
        <v>47.929655679594582</v>
      </c>
    </row>
    <row r="976" spans="1:9" ht="13.5" x14ac:dyDescent="0.25">
      <c r="A976" s="3">
        <f>TITRES_STAT!B979</f>
        <v>43427</v>
      </c>
      <c r="B976" s="6">
        <f>TITRES_STAT!D979</f>
        <v>27.2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0.13925989579310744</v>
      </c>
      <c r="G976" s="2">
        <f t="shared" si="138"/>
        <v>0.15129069093350558</v>
      </c>
      <c r="H976" s="2">
        <f t="shared" si="130"/>
        <v>0.92047894641656536</v>
      </c>
      <c r="I976" s="2">
        <f t="shared" si="131"/>
        <v>47.929655679594575</v>
      </c>
    </row>
    <row r="977" spans="1:9" ht="13.5" x14ac:dyDescent="0.25">
      <c r="A977" s="3">
        <f>TITRES_STAT!B980</f>
        <v>43430</v>
      </c>
      <c r="B977" s="6">
        <f>TITRES_STAT!D980</f>
        <v>27.2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0.12931276037931405</v>
      </c>
      <c r="G977" s="2">
        <f t="shared" si="138"/>
        <v>0.14048421300968375</v>
      </c>
      <c r="H977" s="2">
        <f t="shared" ref="H977:H1040" si="139">F977/G977</f>
        <v>0.92047894641656547</v>
      </c>
      <c r="I977" s="2">
        <f t="shared" ref="I977:I1040" si="140">IF(G977=0,100,100-(100/(1+H977)))</f>
        <v>47.929655679594575</v>
      </c>
    </row>
    <row r="978" spans="1:9" ht="13.5" x14ac:dyDescent="0.25">
      <c r="A978" s="3">
        <f>TITRES_STAT!B981</f>
        <v>43431</v>
      </c>
      <c r="B978" s="6">
        <f>TITRES_STAT!D981</f>
        <v>27.2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0.12007613463793447</v>
      </c>
      <c r="G978" s="2">
        <f t="shared" si="138"/>
        <v>0.13044962636613491</v>
      </c>
      <c r="H978" s="2">
        <f t="shared" si="139"/>
        <v>0.92047894641656536</v>
      </c>
      <c r="I978" s="2">
        <f t="shared" si="140"/>
        <v>47.929655679594575</v>
      </c>
    </row>
    <row r="979" spans="1:9" ht="13.5" x14ac:dyDescent="0.25">
      <c r="A979" s="3">
        <f>TITRES_STAT!B982</f>
        <v>43432</v>
      </c>
      <c r="B979" s="6">
        <f>TITRES_STAT!D982</f>
        <v>27.2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0.111499267878082</v>
      </c>
      <c r="G979" s="2">
        <f t="shared" si="138"/>
        <v>0.12113179591141099</v>
      </c>
      <c r="H979" s="2">
        <f t="shared" si="139"/>
        <v>0.92047894641656525</v>
      </c>
      <c r="I979" s="2">
        <f t="shared" si="140"/>
        <v>47.929655679594575</v>
      </c>
    </row>
    <row r="980" spans="1:9" ht="13.5" x14ac:dyDescent="0.25">
      <c r="A980" s="3">
        <f>TITRES_STAT!B983</f>
        <v>43433</v>
      </c>
      <c r="B980" s="6">
        <f>TITRES_STAT!D983</f>
        <v>27.22</v>
      </c>
      <c r="C980" s="2">
        <f t="shared" si="135"/>
        <v>1.9999999999999574E-2</v>
      </c>
      <c r="D980" s="2">
        <f t="shared" si="136"/>
        <v>1.9999999999999574E-2</v>
      </c>
      <c r="E980" s="2">
        <f t="shared" si="137"/>
        <v>0</v>
      </c>
      <c r="F980" s="2">
        <f t="shared" si="138"/>
        <v>0.10496360588679039</v>
      </c>
      <c r="G980" s="2">
        <f t="shared" si="138"/>
        <v>0.11247952477488164</v>
      </c>
      <c r="H980" s="2">
        <f t="shared" si="139"/>
        <v>0.93317967067220697</v>
      </c>
      <c r="I980" s="2">
        <f t="shared" si="140"/>
        <v>48.271750672182527</v>
      </c>
    </row>
    <row r="981" spans="1:9" ht="13.5" x14ac:dyDescent="0.25">
      <c r="A981" s="3">
        <f>TITRES_STAT!B984</f>
        <v>43434</v>
      </c>
      <c r="B981" s="6">
        <f>TITRES_STAT!D984</f>
        <v>28.03</v>
      </c>
      <c r="C981" s="2">
        <f t="shared" si="135"/>
        <v>0.81000000000000227</v>
      </c>
      <c r="D981" s="2">
        <f t="shared" si="136"/>
        <v>0.81000000000000227</v>
      </c>
      <c r="E981" s="2">
        <f t="shared" si="137"/>
        <v>0</v>
      </c>
      <c r="F981" s="2">
        <f t="shared" si="138"/>
        <v>0.15532334832344841</v>
      </c>
      <c r="G981" s="2">
        <f t="shared" si="138"/>
        <v>0.10444527300524724</v>
      </c>
      <c r="H981" s="2">
        <f t="shared" si="139"/>
        <v>1.4871266439759805</v>
      </c>
      <c r="I981" s="2">
        <f t="shared" si="140"/>
        <v>59.79296018471436</v>
      </c>
    </row>
    <row r="982" spans="1:9" ht="13.5" x14ac:dyDescent="0.25">
      <c r="A982" s="3">
        <f>TITRES_STAT!B985</f>
        <v>43437</v>
      </c>
      <c r="B982" s="6">
        <f>TITRES_STAT!D985</f>
        <v>27.53</v>
      </c>
      <c r="C982" s="2">
        <f t="shared" si="135"/>
        <v>-0.5</v>
      </c>
      <c r="D982" s="2">
        <f t="shared" si="136"/>
        <v>0</v>
      </c>
      <c r="E982" s="2">
        <f t="shared" si="137"/>
        <v>0.5</v>
      </c>
      <c r="F982" s="2">
        <f t="shared" si="138"/>
        <v>0.14422882344320209</v>
      </c>
      <c r="G982" s="2">
        <f t="shared" si="138"/>
        <v>0.13269918207630099</v>
      </c>
      <c r="H982" s="2">
        <f t="shared" si="139"/>
        <v>1.0868855496055103</v>
      </c>
      <c r="I982" s="2">
        <f t="shared" si="140"/>
        <v>52.081703752798859</v>
      </c>
    </row>
    <row r="983" spans="1:9" ht="13.5" x14ac:dyDescent="0.25">
      <c r="A983" s="3">
        <f>TITRES_STAT!B986</f>
        <v>43438</v>
      </c>
      <c r="B983" s="6">
        <f>TITRES_STAT!D986</f>
        <v>27.8</v>
      </c>
      <c r="C983" s="2">
        <f t="shared" si="135"/>
        <v>0.26999999999999957</v>
      </c>
      <c r="D983" s="2">
        <f t="shared" si="136"/>
        <v>0.26999999999999957</v>
      </c>
      <c r="E983" s="2">
        <f t="shared" si="137"/>
        <v>0</v>
      </c>
      <c r="F983" s="2">
        <f t="shared" si="138"/>
        <v>0.15321247891154477</v>
      </c>
      <c r="G983" s="2">
        <f t="shared" si="138"/>
        <v>0.12322066907085093</v>
      </c>
      <c r="H983" s="2">
        <f t="shared" si="139"/>
        <v>1.2433991802418212</v>
      </c>
      <c r="I983" s="2">
        <f t="shared" si="140"/>
        <v>55.424785352190078</v>
      </c>
    </row>
    <row r="984" spans="1:9" ht="13.5" x14ac:dyDescent="0.25">
      <c r="A984" s="3">
        <f>TITRES_STAT!B987</f>
        <v>43439</v>
      </c>
      <c r="B984" s="6">
        <f>TITRES_STAT!D987</f>
        <v>28</v>
      </c>
      <c r="C984" s="2">
        <f t="shared" si="135"/>
        <v>0.19999999999999929</v>
      </c>
      <c r="D984" s="2">
        <f t="shared" si="136"/>
        <v>0.19999999999999929</v>
      </c>
      <c r="E984" s="2">
        <f t="shared" si="137"/>
        <v>0</v>
      </c>
      <c r="F984" s="2">
        <f t="shared" si="138"/>
        <v>0.15655444470357724</v>
      </c>
      <c r="G984" s="2">
        <f t="shared" si="138"/>
        <v>0.1144191927086473</v>
      </c>
      <c r="H984" s="2">
        <f t="shared" si="139"/>
        <v>1.368253358527197</v>
      </c>
      <c r="I984" s="2">
        <f t="shared" si="140"/>
        <v>57.774788056380331</v>
      </c>
    </row>
    <row r="985" spans="1:9" ht="13.5" x14ac:dyDescent="0.25">
      <c r="A985" s="3">
        <f>TITRES_STAT!B988</f>
        <v>43440</v>
      </c>
      <c r="B985" s="6">
        <f>TITRES_STAT!D988</f>
        <v>28.83</v>
      </c>
      <c r="C985" s="2">
        <f t="shared" si="135"/>
        <v>0.82999999999999829</v>
      </c>
      <c r="D985" s="2">
        <f t="shared" si="136"/>
        <v>0.82999999999999829</v>
      </c>
      <c r="E985" s="2">
        <f t="shared" si="137"/>
        <v>0</v>
      </c>
      <c r="F985" s="2">
        <f t="shared" si="138"/>
        <v>0.20465769865332159</v>
      </c>
      <c r="G985" s="2">
        <f t="shared" si="138"/>
        <v>0.1062463932294582</v>
      </c>
      <c r="H985" s="2">
        <f t="shared" si="139"/>
        <v>1.9262554937872243</v>
      </c>
      <c r="I985" s="2">
        <f t="shared" si="140"/>
        <v>65.826633999556265</v>
      </c>
    </row>
    <row r="986" spans="1:9" ht="13.5" x14ac:dyDescent="0.25">
      <c r="A986" s="3">
        <f>TITRES_STAT!B989</f>
        <v>43441</v>
      </c>
      <c r="B986" s="6">
        <f>TITRES_STAT!D989</f>
        <v>28.84</v>
      </c>
      <c r="C986" s="2">
        <f t="shared" si="135"/>
        <v>1.0000000000001563E-2</v>
      </c>
      <c r="D986" s="2">
        <f t="shared" si="136"/>
        <v>1.0000000000001563E-2</v>
      </c>
      <c r="E986" s="2">
        <f t="shared" si="137"/>
        <v>0</v>
      </c>
      <c r="F986" s="2">
        <f t="shared" si="138"/>
        <v>0.19075357732094159</v>
      </c>
      <c r="G986" s="2">
        <f t="shared" si="138"/>
        <v>9.8657365141639766E-2</v>
      </c>
      <c r="H986" s="2">
        <f t="shared" si="139"/>
        <v>1.9334955585635367</v>
      </c>
      <c r="I986" s="2">
        <f t="shared" si="140"/>
        <v>65.910976170365274</v>
      </c>
    </row>
    <row r="987" spans="1:9" ht="13.5" x14ac:dyDescent="0.25">
      <c r="A987" s="3">
        <f>TITRES_STAT!B990</f>
        <v>43444</v>
      </c>
      <c r="B987" s="6">
        <f>TITRES_STAT!D990</f>
        <v>29.7</v>
      </c>
      <c r="C987" s="2">
        <f t="shared" si="135"/>
        <v>0.85999999999999943</v>
      </c>
      <c r="D987" s="2">
        <f t="shared" si="136"/>
        <v>0.85999999999999943</v>
      </c>
      <c r="E987" s="2">
        <f t="shared" si="137"/>
        <v>0</v>
      </c>
      <c r="F987" s="2">
        <f t="shared" si="138"/>
        <v>0.2385568932265886</v>
      </c>
      <c r="G987" s="2">
        <f t="shared" si="138"/>
        <v>9.16104104886655E-2</v>
      </c>
      <c r="H987" s="2">
        <f t="shared" si="139"/>
        <v>2.6040369424619492</v>
      </c>
      <c r="I987" s="2">
        <f t="shared" si="140"/>
        <v>72.253336578817326</v>
      </c>
    </row>
    <row r="988" spans="1:9" ht="13.5" x14ac:dyDescent="0.25">
      <c r="A988" s="3">
        <f>TITRES_STAT!B991</f>
        <v>43445</v>
      </c>
      <c r="B988" s="6">
        <f>TITRES_STAT!D991</f>
        <v>30.4</v>
      </c>
      <c r="C988" s="2">
        <f t="shared" si="135"/>
        <v>0.69999999999999929</v>
      </c>
      <c r="D988" s="2">
        <f t="shared" si="136"/>
        <v>0.69999999999999929</v>
      </c>
      <c r="E988" s="2">
        <f t="shared" si="137"/>
        <v>0</v>
      </c>
      <c r="F988" s="2">
        <f t="shared" si="138"/>
        <v>0.27151711513897508</v>
      </c>
      <c r="G988" s="2">
        <f t="shared" si="138"/>
        <v>8.5066809739475113E-2</v>
      </c>
      <c r="H988" s="2">
        <f t="shared" si="139"/>
        <v>3.191810248562525</v>
      </c>
      <c r="I988" s="2">
        <f t="shared" si="140"/>
        <v>76.143958321039833</v>
      </c>
    </row>
    <row r="989" spans="1:9" ht="13.5" x14ac:dyDescent="0.25">
      <c r="A989" s="3">
        <f>TITRES_STAT!B992</f>
        <v>43446</v>
      </c>
      <c r="B989" s="6">
        <f>TITRES_STAT!D992</f>
        <v>32.22</v>
      </c>
      <c r="C989" s="2">
        <f t="shared" si="135"/>
        <v>1.8200000000000003</v>
      </c>
      <c r="D989" s="2">
        <f t="shared" si="136"/>
        <v>1.8200000000000003</v>
      </c>
      <c r="E989" s="2">
        <f t="shared" si="137"/>
        <v>0</v>
      </c>
      <c r="F989" s="2">
        <f t="shared" ref="F989:G1004" si="141">((F988*13)+D989)/14</f>
        <v>0.3821230354861912</v>
      </c>
      <c r="G989" s="2">
        <f t="shared" si="141"/>
        <v>7.8990609043798315E-2</v>
      </c>
      <c r="H989" s="2">
        <f t="shared" si="139"/>
        <v>4.8375755056441401</v>
      </c>
      <c r="I989" s="2">
        <f t="shared" si="140"/>
        <v>82.869600589608879</v>
      </c>
    </row>
    <row r="990" spans="1:9" ht="13.5" x14ac:dyDescent="0.25">
      <c r="A990" s="3">
        <f>TITRES_STAT!B993</f>
        <v>43447</v>
      </c>
      <c r="B990" s="6">
        <f>TITRES_STAT!D993</f>
        <v>34</v>
      </c>
      <c r="C990" s="2">
        <f t="shared" si="135"/>
        <v>1.7800000000000011</v>
      </c>
      <c r="D990" s="2">
        <f t="shared" si="136"/>
        <v>1.7800000000000011</v>
      </c>
      <c r="E990" s="2">
        <f t="shared" si="137"/>
        <v>0</v>
      </c>
      <c r="F990" s="2">
        <f t="shared" si="141"/>
        <v>0.4819713900943205</v>
      </c>
      <c r="G990" s="2">
        <f t="shared" si="141"/>
        <v>7.3348422683527009E-2</v>
      </c>
      <c r="H990" s="2">
        <f t="shared" si="139"/>
        <v>6.5709850663573199</v>
      </c>
      <c r="I990" s="2">
        <f t="shared" si="140"/>
        <v>86.791679137717054</v>
      </c>
    </row>
    <row r="991" spans="1:9" ht="13.5" x14ac:dyDescent="0.25">
      <c r="A991" s="3">
        <f>TITRES_STAT!B994</f>
        <v>43448</v>
      </c>
      <c r="B991" s="6">
        <f>TITRES_STAT!D994</f>
        <v>32.47</v>
      </c>
      <c r="C991" s="2">
        <f t="shared" si="135"/>
        <v>-1.5300000000000011</v>
      </c>
      <c r="D991" s="2">
        <f t="shared" si="136"/>
        <v>0</v>
      </c>
      <c r="E991" s="2">
        <f t="shared" si="137"/>
        <v>1.5300000000000011</v>
      </c>
      <c r="F991" s="2">
        <f t="shared" si="141"/>
        <v>0.44754486223044049</v>
      </c>
      <c r="G991" s="2">
        <f t="shared" si="141"/>
        <v>0.17739496392041801</v>
      </c>
      <c r="H991" s="2">
        <f t="shared" si="139"/>
        <v>2.5228724217403133</v>
      </c>
      <c r="I991" s="2">
        <f t="shared" si="140"/>
        <v>71.614072827934081</v>
      </c>
    </row>
    <row r="992" spans="1:9" ht="13.5" x14ac:dyDescent="0.25">
      <c r="A992" s="3">
        <f>TITRES_STAT!B995</f>
        <v>43451</v>
      </c>
      <c r="B992" s="6">
        <f>TITRES_STAT!D995</f>
        <v>34</v>
      </c>
      <c r="C992" s="2">
        <f t="shared" si="135"/>
        <v>1.5300000000000011</v>
      </c>
      <c r="D992" s="2">
        <f t="shared" si="136"/>
        <v>1.5300000000000011</v>
      </c>
      <c r="E992" s="2">
        <f t="shared" si="137"/>
        <v>0</v>
      </c>
      <c r="F992" s="2">
        <f t="shared" si="141"/>
        <v>0.52486308635683765</v>
      </c>
      <c r="G992" s="2">
        <f t="shared" si="141"/>
        <v>0.16472389506895957</v>
      </c>
      <c r="H992" s="2">
        <f t="shared" si="139"/>
        <v>3.1863202733101375</v>
      </c>
      <c r="I992" s="2">
        <f t="shared" si="140"/>
        <v>76.112673309409828</v>
      </c>
    </row>
    <row r="993" spans="1:9" ht="13.5" x14ac:dyDescent="0.25">
      <c r="A993" s="3">
        <f>TITRES_STAT!B996</f>
        <v>43452</v>
      </c>
      <c r="B993" s="6">
        <f>TITRES_STAT!D996</f>
        <v>34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0.48737286590277779</v>
      </c>
      <c r="G993" s="2">
        <f t="shared" si="141"/>
        <v>0.15295790256403391</v>
      </c>
      <c r="H993" s="2">
        <f t="shared" si="139"/>
        <v>3.1863202733101366</v>
      </c>
      <c r="I993" s="2">
        <f t="shared" si="140"/>
        <v>76.112673309409814</v>
      </c>
    </row>
    <row r="994" spans="1:9" ht="13.5" x14ac:dyDescent="0.25">
      <c r="A994" s="3">
        <f>TITRES_STAT!B997</f>
        <v>43453</v>
      </c>
      <c r="B994" s="6">
        <f>TITRES_STAT!D997</f>
        <v>33</v>
      </c>
      <c r="C994" s="2">
        <f t="shared" si="135"/>
        <v>-1</v>
      </c>
      <c r="D994" s="2">
        <f t="shared" si="136"/>
        <v>0</v>
      </c>
      <c r="E994" s="2">
        <f t="shared" si="137"/>
        <v>1</v>
      </c>
      <c r="F994" s="2">
        <f t="shared" si="141"/>
        <v>0.45256051833829364</v>
      </c>
      <c r="G994" s="2">
        <f t="shared" si="141"/>
        <v>0.21346090952374577</v>
      </c>
      <c r="H994" s="2">
        <f t="shared" si="139"/>
        <v>2.1201095757907376</v>
      </c>
      <c r="I994" s="2">
        <f t="shared" si="140"/>
        <v>67.949843564498295</v>
      </c>
    </row>
    <row r="995" spans="1:9" ht="13.5" x14ac:dyDescent="0.25">
      <c r="A995" s="3">
        <f>TITRES_STAT!B998</f>
        <v>43454</v>
      </c>
      <c r="B995" s="6">
        <f>TITRES_STAT!D998</f>
        <v>33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0.42023476702841556</v>
      </c>
      <c r="G995" s="2">
        <f t="shared" si="141"/>
        <v>0.19821370170062108</v>
      </c>
      <c r="H995" s="2">
        <f t="shared" si="139"/>
        <v>2.1201095757907376</v>
      </c>
      <c r="I995" s="2">
        <f t="shared" si="140"/>
        <v>67.949843564498295</v>
      </c>
    </row>
    <row r="996" spans="1:9" ht="13.5" x14ac:dyDescent="0.25">
      <c r="A996" s="3">
        <f>TITRES_STAT!B999</f>
        <v>43455</v>
      </c>
      <c r="B996" s="6">
        <f>TITRES_STAT!D999</f>
        <v>32.5</v>
      </c>
      <c r="C996" s="2">
        <f t="shared" si="135"/>
        <v>-0.5</v>
      </c>
      <c r="D996" s="2">
        <f t="shared" si="136"/>
        <v>0</v>
      </c>
      <c r="E996" s="2">
        <f t="shared" si="137"/>
        <v>0.5</v>
      </c>
      <c r="F996" s="2">
        <f t="shared" si="141"/>
        <v>0.39021799795495726</v>
      </c>
      <c r="G996" s="2">
        <f t="shared" si="141"/>
        <v>0.21976986586486241</v>
      </c>
      <c r="H996" s="2">
        <f t="shared" si="139"/>
        <v>1.7755755386177661</v>
      </c>
      <c r="I996" s="2">
        <f t="shared" si="140"/>
        <v>63.971436335038497</v>
      </c>
    </row>
    <row r="997" spans="1:9" ht="13.5" x14ac:dyDescent="0.25">
      <c r="A997" s="3">
        <f>TITRES_STAT!B1000</f>
        <v>43458</v>
      </c>
      <c r="B997" s="6">
        <f>TITRES_STAT!D1000</f>
        <v>32.5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0.36234528381531744</v>
      </c>
      <c r="G997" s="2">
        <f t="shared" si="141"/>
        <v>0.20407201830308655</v>
      </c>
      <c r="H997" s="2">
        <f t="shared" si="139"/>
        <v>1.7755755386177656</v>
      </c>
      <c r="I997" s="2">
        <f t="shared" si="140"/>
        <v>63.97143633503849</v>
      </c>
    </row>
    <row r="998" spans="1:9" ht="13.5" x14ac:dyDescent="0.25">
      <c r="A998" s="3">
        <f>TITRES_STAT!B1001</f>
        <v>43459</v>
      </c>
      <c r="B998" s="6">
        <f>TITRES_STAT!D1001</f>
        <v>32.5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0.33646347782850905</v>
      </c>
      <c r="G998" s="2">
        <f t="shared" si="141"/>
        <v>0.18949544556715181</v>
      </c>
      <c r="H998" s="2">
        <f t="shared" si="139"/>
        <v>1.7755755386177656</v>
      </c>
      <c r="I998" s="2">
        <f t="shared" si="140"/>
        <v>63.97143633503849</v>
      </c>
    </row>
    <row r="999" spans="1:9" ht="13.5" x14ac:dyDescent="0.25">
      <c r="A999" s="3">
        <f>TITRES_STAT!B1002</f>
        <v>43460</v>
      </c>
      <c r="B999" s="6">
        <f>TITRES_STAT!D1002</f>
        <v>33.299999999999997</v>
      </c>
      <c r="C999" s="2">
        <f t="shared" si="135"/>
        <v>0.79999999999999716</v>
      </c>
      <c r="D999" s="2">
        <f t="shared" si="136"/>
        <v>0.79999999999999716</v>
      </c>
      <c r="E999" s="2">
        <f t="shared" si="137"/>
        <v>0</v>
      </c>
      <c r="F999" s="2">
        <f t="shared" si="141"/>
        <v>0.36957322941218679</v>
      </c>
      <c r="G999" s="2">
        <f t="shared" si="141"/>
        <v>0.17596005659806954</v>
      </c>
      <c r="H999" s="2">
        <f t="shared" si="139"/>
        <v>2.1003245654573255</v>
      </c>
      <c r="I999" s="2">
        <f t="shared" si="140"/>
        <v>67.745312502386639</v>
      </c>
    </row>
    <row r="1000" spans="1:9" ht="13.5" x14ac:dyDescent="0.25">
      <c r="A1000" s="3">
        <f>TITRES_STAT!B1003</f>
        <v>43461</v>
      </c>
      <c r="B1000" s="6">
        <f>TITRES_STAT!D1003</f>
        <v>32.5</v>
      </c>
      <c r="C1000" s="2">
        <f t="shared" si="135"/>
        <v>-0.79999999999999716</v>
      </c>
      <c r="D1000" s="2">
        <f t="shared" si="136"/>
        <v>0</v>
      </c>
      <c r="E1000" s="2">
        <f t="shared" si="137"/>
        <v>0.79999999999999716</v>
      </c>
      <c r="F1000" s="2">
        <f t="shared" si="141"/>
        <v>0.34317514159703061</v>
      </c>
      <c r="G1000" s="2">
        <f t="shared" si="141"/>
        <v>0.22053433826963581</v>
      </c>
      <c r="H1000" s="2">
        <f t="shared" si="139"/>
        <v>1.5561075172676659</v>
      </c>
      <c r="I1000" s="2">
        <f t="shared" si="140"/>
        <v>60.878014980021526</v>
      </c>
    </row>
    <row r="1001" spans="1:9" ht="13.5" x14ac:dyDescent="0.25">
      <c r="A1001" s="3">
        <f>TITRES_STAT!B1004</f>
        <v>43462</v>
      </c>
      <c r="B1001" s="6">
        <f>TITRES_STAT!D1004</f>
        <v>32.5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0.31866263148295698</v>
      </c>
      <c r="G1001" s="2">
        <f t="shared" si="141"/>
        <v>0.20478188553609039</v>
      </c>
      <c r="H1001" s="2">
        <f t="shared" si="139"/>
        <v>1.5561075172676659</v>
      </c>
      <c r="I1001" s="2">
        <f t="shared" si="140"/>
        <v>60.878014980021526</v>
      </c>
    </row>
    <row r="1002" spans="1:9" ht="13.5" x14ac:dyDescent="0.25">
      <c r="A1002" s="3">
        <f>TITRES_STAT!B1005</f>
        <v>43465</v>
      </c>
      <c r="B1002" s="6">
        <f>TITRES_STAT!D1005</f>
        <v>31.04</v>
      </c>
      <c r="C1002" s="2">
        <f t="shared" si="135"/>
        <v>-1.4600000000000009</v>
      </c>
      <c r="D1002" s="2">
        <f t="shared" si="136"/>
        <v>0</v>
      </c>
      <c r="E1002" s="2">
        <f t="shared" si="137"/>
        <v>1.4600000000000009</v>
      </c>
      <c r="F1002" s="2">
        <f t="shared" si="141"/>
        <v>0.29590101494846005</v>
      </c>
      <c r="G1002" s="2">
        <f t="shared" si="141"/>
        <v>0.29444032228351258</v>
      </c>
      <c r="H1002" s="2">
        <f t="shared" si="139"/>
        <v>1.0049609124647709</v>
      </c>
      <c r="I1002" s="2">
        <f t="shared" si="140"/>
        <v>50.123715939645734</v>
      </c>
    </row>
    <row r="1003" spans="1:9" ht="13.5" x14ac:dyDescent="0.25">
      <c r="A1003" s="3">
        <f>TITRES_STAT!B1006</f>
        <v>43467</v>
      </c>
      <c r="B1003" s="6">
        <f>TITRES_STAT!D1006</f>
        <v>31.04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0.27476522816642718</v>
      </c>
      <c r="G1003" s="2">
        <f t="shared" si="141"/>
        <v>0.27340887069183312</v>
      </c>
      <c r="H1003" s="2">
        <f t="shared" si="139"/>
        <v>1.0049609124647709</v>
      </c>
      <c r="I1003" s="2">
        <f t="shared" si="140"/>
        <v>50.123715939645734</v>
      </c>
    </row>
    <row r="1004" spans="1:9" ht="13.5" x14ac:dyDescent="0.25">
      <c r="A1004" s="3">
        <f>TITRES_STAT!B1007</f>
        <v>43468</v>
      </c>
      <c r="B1004" s="6">
        <f>TITRES_STAT!D1007</f>
        <v>31.04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0.25513914044025382</v>
      </c>
      <c r="G1004" s="2">
        <f t="shared" si="141"/>
        <v>0.25387966564241643</v>
      </c>
      <c r="H1004" s="2">
        <f t="shared" si="139"/>
        <v>1.0049609124647711</v>
      </c>
      <c r="I1004" s="2">
        <f t="shared" si="140"/>
        <v>50.123715939645734</v>
      </c>
    </row>
    <row r="1005" spans="1:9" ht="13.5" x14ac:dyDescent="0.25">
      <c r="A1005" s="3">
        <f>TITRES_STAT!B1008</f>
        <v>43469</v>
      </c>
      <c r="B1005" s="6">
        <f>TITRES_STAT!D1008</f>
        <v>31.04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0.23691491612309282</v>
      </c>
      <c r="G1005" s="2">
        <f t="shared" si="142"/>
        <v>0.23574540381081527</v>
      </c>
      <c r="H1005" s="2">
        <f t="shared" si="139"/>
        <v>1.0049609124647709</v>
      </c>
      <c r="I1005" s="2">
        <f t="shared" si="140"/>
        <v>50.123715939645734</v>
      </c>
    </row>
    <row r="1006" spans="1:9" ht="13.5" x14ac:dyDescent="0.25">
      <c r="A1006" s="3">
        <f>TITRES_STAT!B1009</f>
        <v>43472</v>
      </c>
      <c r="B1006" s="6">
        <f>TITRES_STAT!D1009</f>
        <v>31</v>
      </c>
      <c r="C1006" s="2">
        <f t="shared" si="135"/>
        <v>-3.9999999999999147E-2</v>
      </c>
      <c r="D1006" s="2">
        <f t="shared" si="136"/>
        <v>0</v>
      </c>
      <c r="E1006" s="2">
        <f t="shared" si="137"/>
        <v>3.9999999999999147E-2</v>
      </c>
      <c r="F1006" s="2">
        <f t="shared" si="142"/>
        <v>0.21999242211430045</v>
      </c>
      <c r="G1006" s="2">
        <f t="shared" si="142"/>
        <v>0.22176358925289982</v>
      </c>
      <c r="H1006" s="2">
        <f t="shared" si="139"/>
        <v>0.99201326446525206</v>
      </c>
      <c r="I1006" s="2">
        <f t="shared" si="140"/>
        <v>49.799531065449706</v>
      </c>
    </row>
    <row r="1007" spans="1:9" ht="13.5" x14ac:dyDescent="0.25">
      <c r="A1007" s="3">
        <f>TITRES_STAT!B1010</f>
        <v>43473</v>
      </c>
      <c r="B1007" s="6">
        <f>TITRES_STAT!D1010</f>
        <v>31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0.20427867767756469</v>
      </c>
      <c r="G1007" s="2">
        <f t="shared" si="142"/>
        <v>0.20592333287769268</v>
      </c>
      <c r="H1007" s="2">
        <f t="shared" si="139"/>
        <v>0.99201326446525206</v>
      </c>
      <c r="I1007" s="2">
        <f t="shared" si="140"/>
        <v>49.799531065449706</v>
      </c>
    </row>
    <row r="1008" spans="1:9" ht="13.5" x14ac:dyDescent="0.25">
      <c r="A1008" s="3">
        <f>TITRES_STAT!B1011</f>
        <v>43474</v>
      </c>
      <c r="B1008" s="6">
        <f>TITRES_STAT!D1011</f>
        <v>30.08</v>
      </c>
      <c r="C1008" s="2">
        <f t="shared" si="135"/>
        <v>-0.92000000000000171</v>
      </c>
      <c r="D1008" s="2">
        <f t="shared" si="136"/>
        <v>0</v>
      </c>
      <c r="E1008" s="2">
        <f t="shared" si="137"/>
        <v>0.92000000000000171</v>
      </c>
      <c r="F1008" s="2">
        <f t="shared" si="142"/>
        <v>0.18968734355773864</v>
      </c>
      <c r="G1008" s="2">
        <f t="shared" si="142"/>
        <v>0.25692880910071475</v>
      </c>
      <c r="H1008" s="2">
        <f t="shared" si="139"/>
        <v>0.73828755997301254</v>
      </c>
      <c r="I1008" s="2">
        <f t="shared" si="140"/>
        <v>42.472118938967419</v>
      </c>
    </row>
    <row r="1009" spans="1:9" ht="13.5" x14ac:dyDescent="0.25">
      <c r="A1009" s="3">
        <f>TITRES_STAT!B1012</f>
        <v>43475</v>
      </c>
      <c r="B1009" s="6">
        <f>TITRES_STAT!D1012</f>
        <v>30.6</v>
      </c>
      <c r="C1009" s="2">
        <f t="shared" si="135"/>
        <v>0.52000000000000313</v>
      </c>
      <c r="D1009" s="2">
        <f t="shared" si="136"/>
        <v>0.52000000000000313</v>
      </c>
      <c r="E1009" s="2">
        <f t="shared" si="137"/>
        <v>0</v>
      </c>
      <c r="F1009" s="2">
        <f t="shared" si="142"/>
        <v>0.21328110473218612</v>
      </c>
      <c r="G1009" s="2">
        <f t="shared" si="142"/>
        <v>0.23857675130780656</v>
      </c>
      <c r="H1009" s="2">
        <f t="shared" si="139"/>
        <v>0.89397270925621519</v>
      </c>
      <c r="I1009" s="2">
        <f t="shared" si="140"/>
        <v>47.200928761391104</v>
      </c>
    </row>
    <row r="1010" spans="1:9" ht="13.5" x14ac:dyDescent="0.25">
      <c r="A1010" s="3">
        <f>TITRES_STAT!B1013</f>
        <v>43476</v>
      </c>
      <c r="B1010" s="6">
        <f>TITRES_STAT!D1013</f>
        <v>30.6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0.19804674010845852</v>
      </c>
      <c r="G1010" s="2">
        <f t="shared" si="142"/>
        <v>0.22153555478582038</v>
      </c>
      <c r="H1010" s="2">
        <f t="shared" si="139"/>
        <v>0.89397270925621508</v>
      </c>
      <c r="I1010" s="2">
        <f t="shared" si="140"/>
        <v>47.200928761391104</v>
      </c>
    </row>
    <row r="1011" spans="1:9" ht="13.5" x14ac:dyDescent="0.25">
      <c r="A1011" s="3">
        <f>TITRES_STAT!B1014</f>
        <v>43480</v>
      </c>
      <c r="B1011" s="6">
        <f>TITRES_STAT!D1014</f>
        <v>30.6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0.18390054438642575</v>
      </c>
      <c r="G1011" s="2">
        <f t="shared" si="142"/>
        <v>0.20571158658683322</v>
      </c>
      <c r="H1011" s="2">
        <f t="shared" si="139"/>
        <v>0.89397270925621497</v>
      </c>
      <c r="I1011" s="2">
        <f t="shared" si="140"/>
        <v>47.200928761391097</v>
      </c>
    </row>
    <row r="1012" spans="1:9" ht="13.5" x14ac:dyDescent="0.25">
      <c r="A1012" s="3">
        <f>TITRES_STAT!B1015</f>
        <v>43481</v>
      </c>
      <c r="B1012" s="6">
        <f>TITRES_STAT!D1015</f>
        <v>30.6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0.17076479121596674</v>
      </c>
      <c r="G1012" s="2">
        <f t="shared" si="142"/>
        <v>0.19101790183063086</v>
      </c>
      <c r="H1012" s="2">
        <f t="shared" si="139"/>
        <v>0.89397270925621486</v>
      </c>
      <c r="I1012" s="2">
        <f t="shared" si="140"/>
        <v>47.200928761391097</v>
      </c>
    </row>
    <row r="1013" spans="1:9" ht="13.5" x14ac:dyDescent="0.25">
      <c r="A1013" s="3">
        <f>TITRES_STAT!B1016</f>
        <v>43482</v>
      </c>
      <c r="B1013" s="6">
        <f>TITRES_STAT!D1016</f>
        <v>30.6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0.15856730612911196</v>
      </c>
      <c r="G1013" s="2">
        <f t="shared" si="142"/>
        <v>0.1773737659855858</v>
      </c>
      <c r="H1013" s="2">
        <f t="shared" si="139"/>
        <v>0.89397270925621475</v>
      </c>
      <c r="I1013" s="2">
        <f t="shared" si="140"/>
        <v>47.200928761391097</v>
      </c>
    </row>
    <row r="1014" spans="1:9" ht="13.5" x14ac:dyDescent="0.25">
      <c r="A1014" s="3">
        <f>TITRES_STAT!B1017</f>
        <v>43483</v>
      </c>
      <c r="B1014" s="6">
        <f>TITRES_STAT!D1017</f>
        <v>30</v>
      </c>
      <c r="C1014" s="2">
        <f t="shared" si="135"/>
        <v>-0.60000000000000142</v>
      </c>
      <c r="D1014" s="2">
        <f t="shared" si="136"/>
        <v>0</v>
      </c>
      <c r="E1014" s="2">
        <f t="shared" si="137"/>
        <v>0.60000000000000142</v>
      </c>
      <c r="F1014" s="2">
        <f t="shared" si="142"/>
        <v>0.14724106997703254</v>
      </c>
      <c r="G1014" s="2">
        <f t="shared" si="142"/>
        <v>0.2075613541294726</v>
      </c>
      <c r="H1014" s="2">
        <f t="shared" si="139"/>
        <v>0.7093857649684947</v>
      </c>
      <c r="I1014" s="2">
        <f t="shared" si="140"/>
        <v>41.499454336544638</v>
      </c>
    </row>
    <row r="1015" spans="1:9" ht="13.5" x14ac:dyDescent="0.25">
      <c r="A1015" s="3">
        <f>TITRES_STAT!B1018</f>
        <v>43486</v>
      </c>
      <c r="B1015" s="6">
        <f>TITRES_STAT!D1018</f>
        <v>30.9</v>
      </c>
      <c r="C1015" s="2">
        <f t="shared" si="135"/>
        <v>0.89999999999999858</v>
      </c>
      <c r="D1015" s="2">
        <f t="shared" si="136"/>
        <v>0.89999999999999858</v>
      </c>
      <c r="E1015" s="2">
        <f t="shared" si="137"/>
        <v>0</v>
      </c>
      <c r="F1015" s="2">
        <f t="shared" si="142"/>
        <v>0.20100956497867298</v>
      </c>
      <c r="G1015" s="2">
        <f t="shared" si="142"/>
        <v>0.19273554312022453</v>
      </c>
      <c r="H1015" s="2">
        <f t="shared" si="139"/>
        <v>1.0429294032875258</v>
      </c>
      <c r="I1015" s="2">
        <f t="shared" si="140"/>
        <v>51.050682495891515</v>
      </c>
    </row>
    <row r="1016" spans="1:9" ht="13.5" x14ac:dyDescent="0.25">
      <c r="A1016" s="3">
        <f>TITRES_STAT!B1019</f>
        <v>43487</v>
      </c>
      <c r="B1016" s="6">
        <f>TITRES_STAT!D1019</f>
        <v>31.82</v>
      </c>
      <c r="C1016" s="2">
        <f t="shared" si="135"/>
        <v>0.92000000000000171</v>
      </c>
      <c r="D1016" s="2">
        <f t="shared" si="136"/>
        <v>0.92000000000000171</v>
      </c>
      <c r="E1016" s="2">
        <f t="shared" si="137"/>
        <v>0</v>
      </c>
      <c r="F1016" s="2">
        <f t="shared" si="142"/>
        <v>0.25236602462305358</v>
      </c>
      <c r="G1016" s="2">
        <f t="shared" si="142"/>
        <v>0.17896871861163707</v>
      </c>
      <c r="H1016" s="2">
        <f t="shared" si="139"/>
        <v>1.4101124854712124</v>
      </c>
      <c r="I1016" s="2">
        <f t="shared" si="140"/>
        <v>58.508160675974203</v>
      </c>
    </row>
    <row r="1017" spans="1:9" ht="13.5" x14ac:dyDescent="0.25">
      <c r="A1017" s="3">
        <f>TITRES_STAT!B1020</f>
        <v>43488</v>
      </c>
      <c r="B1017" s="6">
        <f>TITRES_STAT!D1020</f>
        <v>31.82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0.23433988000712119</v>
      </c>
      <c r="G1017" s="2">
        <f t="shared" si="142"/>
        <v>0.16618523871080584</v>
      </c>
      <c r="H1017" s="2">
        <f t="shared" si="139"/>
        <v>1.4101124854712126</v>
      </c>
      <c r="I1017" s="2">
        <f t="shared" si="140"/>
        <v>58.508160675974203</v>
      </c>
    </row>
    <row r="1018" spans="1:9" ht="13.5" x14ac:dyDescent="0.25">
      <c r="A1018" s="3">
        <f>TITRES_STAT!B1021</f>
        <v>43489</v>
      </c>
      <c r="B1018" s="6">
        <f>TITRES_STAT!D1021</f>
        <v>31.82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0.21760131714946968</v>
      </c>
      <c r="G1018" s="2">
        <f t="shared" si="142"/>
        <v>0.15431486451717685</v>
      </c>
      <c r="H1018" s="2">
        <f t="shared" si="139"/>
        <v>1.4101124854712126</v>
      </c>
      <c r="I1018" s="2">
        <f t="shared" si="140"/>
        <v>58.508160675974203</v>
      </c>
    </row>
    <row r="1019" spans="1:9" ht="13.5" x14ac:dyDescent="0.25">
      <c r="A1019" s="3">
        <f>TITRES_STAT!B1022</f>
        <v>43490</v>
      </c>
      <c r="B1019" s="6">
        <f>TITRES_STAT!D1022</f>
        <v>31.82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0.20205836592450757</v>
      </c>
      <c r="G1019" s="2">
        <f t="shared" si="142"/>
        <v>0.14329237419452137</v>
      </c>
      <c r="H1019" s="2">
        <f t="shared" si="139"/>
        <v>1.4101124854712126</v>
      </c>
      <c r="I1019" s="2">
        <f t="shared" si="140"/>
        <v>58.508160675974203</v>
      </c>
    </row>
    <row r="1020" spans="1:9" ht="13.5" x14ac:dyDescent="0.25">
      <c r="A1020" s="3">
        <f>TITRES_STAT!B1023</f>
        <v>43493</v>
      </c>
      <c r="B1020" s="6">
        <f>TITRES_STAT!D1023</f>
        <v>32</v>
      </c>
      <c r="C1020" s="2">
        <f t="shared" si="135"/>
        <v>0.17999999999999972</v>
      </c>
      <c r="D1020" s="2">
        <f t="shared" si="136"/>
        <v>0.17999999999999972</v>
      </c>
      <c r="E1020" s="2">
        <f t="shared" si="137"/>
        <v>0</v>
      </c>
      <c r="F1020" s="2">
        <f t="shared" si="142"/>
        <v>0.20048276835847131</v>
      </c>
      <c r="G1020" s="2">
        <f t="shared" si="142"/>
        <v>0.13305720460919843</v>
      </c>
      <c r="H1020" s="2">
        <f t="shared" si="139"/>
        <v>1.5067411715683352</v>
      </c>
      <c r="I1020" s="2">
        <f t="shared" si="140"/>
        <v>60.107568689496858</v>
      </c>
    </row>
    <row r="1021" spans="1:9" ht="13.5" x14ac:dyDescent="0.25">
      <c r="A1021" s="3">
        <f>TITRES_STAT!B1024</f>
        <v>43494</v>
      </c>
      <c r="B1021" s="6">
        <f>TITRES_STAT!D1024</f>
        <v>32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0.18616257061858052</v>
      </c>
      <c r="G1021" s="2">
        <f t="shared" si="143"/>
        <v>0.12355311856568425</v>
      </c>
      <c r="H1021" s="2">
        <f t="shared" si="139"/>
        <v>1.5067411715683352</v>
      </c>
      <c r="I1021" s="2">
        <f t="shared" si="140"/>
        <v>60.107568689496858</v>
      </c>
    </row>
    <row r="1022" spans="1:9" ht="13.5" x14ac:dyDescent="0.25">
      <c r="A1022" s="3">
        <f>TITRES_STAT!B1025</f>
        <v>43495</v>
      </c>
      <c r="B1022" s="6">
        <f>TITRES_STAT!D1025</f>
        <v>32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0.17286524414582477</v>
      </c>
      <c r="G1022" s="2">
        <f t="shared" si="143"/>
        <v>0.11472789581099252</v>
      </c>
      <c r="H1022" s="2">
        <f t="shared" si="139"/>
        <v>1.5067411715683352</v>
      </c>
      <c r="I1022" s="2">
        <f t="shared" si="140"/>
        <v>60.107568689496858</v>
      </c>
    </row>
    <row r="1023" spans="1:9" ht="13.5" x14ac:dyDescent="0.25">
      <c r="A1023" s="3">
        <f>TITRES_STAT!B1026</f>
        <v>43496</v>
      </c>
      <c r="B1023" s="6">
        <f>TITRES_STAT!D1026</f>
        <v>32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0.16051772670683731</v>
      </c>
      <c r="G1023" s="2">
        <f t="shared" si="143"/>
        <v>0.10653304611020734</v>
      </c>
      <c r="H1023" s="2">
        <f t="shared" si="139"/>
        <v>1.5067411715683354</v>
      </c>
      <c r="I1023" s="2">
        <f t="shared" si="140"/>
        <v>60.107568689496858</v>
      </c>
    </row>
    <row r="1024" spans="1:9" ht="13.5" x14ac:dyDescent="0.25">
      <c r="A1024" s="3">
        <f>TITRES_STAT!B1027</f>
        <v>43497</v>
      </c>
      <c r="B1024" s="6">
        <f>TITRES_STAT!D1027</f>
        <v>32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0.1490521747992061</v>
      </c>
      <c r="G1024" s="2">
        <f t="shared" si="143"/>
        <v>9.8923542816621093E-2</v>
      </c>
      <c r="H1024" s="2">
        <f t="shared" si="139"/>
        <v>1.5067411715683359</v>
      </c>
      <c r="I1024" s="2">
        <f t="shared" si="140"/>
        <v>60.107568689496865</v>
      </c>
    </row>
    <row r="1025" spans="1:9" ht="13.5" x14ac:dyDescent="0.25">
      <c r="A1025" s="3">
        <f>TITRES_STAT!B1028</f>
        <v>43500</v>
      </c>
      <c r="B1025" s="6">
        <f>TITRES_STAT!D1028</f>
        <v>32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0.13840559088497709</v>
      </c>
      <c r="G1025" s="2">
        <f t="shared" si="143"/>
        <v>9.1857575472576738E-2</v>
      </c>
      <c r="H1025" s="2">
        <f t="shared" si="139"/>
        <v>1.5067411715683356</v>
      </c>
      <c r="I1025" s="2">
        <f t="shared" si="140"/>
        <v>60.107568689496858</v>
      </c>
    </row>
    <row r="1026" spans="1:9" ht="13.5" x14ac:dyDescent="0.25">
      <c r="A1026" s="3">
        <f>TITRES_STAT!B1029</f>
        <v>43501</v>
      </c>
      <c r="B1026" s="6">
        <f>TITRES_STAT!D1029</f>
        <v>32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0.12851947725033588</v>
      </c>
      <c r="G1026" s="2">
        <f t="shared" si="143"/>
        <v>8.5296320081678409E-2</v>
      </c>
      <c r="H1026" s="2">
        <f t="shared" si="139"/>
        <v>1.5067411715683356</v>
      </c>
      <c r="I1026" s="2">
        <f t="shared" si="140"/>
        <v>60.107568689496858</v>
      </c>
    </row>
    <row r="1027" spans="1:9" ht="13.5" x14ac:dyDescent="0.25">
      <c r="A1027" s="3">
        <f>TITRES_STAT!B1030</f>
        <v>43502</v>
      </c>
      <c r="B1027" s="6">
        <f>TITRES_STAT!D1030</f>
        <v>32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0.1193395145895976</v>
      </c>
      <c r="G1027" s="2">
        <f t="shared" si="143"/>
        <v>7.920372579012995E-2</v>
      </c>
      <c r="H1027" s="2">
        <f t="shared" si="139"/>
        <v>1.5067411715683356</v>
      </c>
      <c r="I1027" s="2">
        <f t="shared" si="140"/>
        <v>60.107568689496858</v>
      </c>
    </row>
    <row r="1028" spans="1:9" ht="13.5" x14ac:dyDescent="0.25">
      <c r="A1028" s="3">
        <f>TITRES_STAT!B1031</f>
        <v>43503</v>
      </c>
      <c r="B1028" s="6">
        <f>TITRES_STAT!D1031</f>
        <v>32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0.11081526354748349</v>
      </c>
      <c r="G1028" s="2">
        <f t="shared" si="143"/>
        <v>7.3546316805120665E-2</v>
      </c>
      <c r="H1028" s="2">
        <f t="shared" si="139"/>
        <v>1.5067411715683356</v>
      </c>
      <c r="I1028" s="2">
        <f t="shared" si="140"/>
        <v>60.107568689496858</v>
      </c>
    </row>
    <row r="1029" spans="1:9" ht="13.5" x14ac:dyDescent="0.25">
      <c r="A1029" s="3">
        <f>TITRES_STAT!B1032</f>
        <v>43504</v>
      </c>
      <c r="B1029" s="6">
        <f>TITRES_STAT!D1032</f>
        <v>32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0.10289988757980609</v>
      </c>
      <c r="G1029" s="2">
        <f t="shared" si="143"/>
        <v>6.8293008461897758E-2</v>
      </c>
      <c r="H1029" s="2">
        <f t="shared" si="139"/>
        <v>1.5067411715683356</v>
      </c>
      <c r="I1029" s="2">
        <f t="shared" si="140"/>
        <v>60.107568689496858</v>
      </c>
    </row>
    <row r="1030" spans="1:9" ht="13.5" x14ac:dyDescent="0.25">
      <c r="A1030" s="3">
        <f>TITRES_STAT!B1033</f>
        <v>43507</v>
      </c>
      <c r="B1030" s="6">
        <f>TITRES_STAT!D1033</f>
        <v>32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9.554989560981994E-2</v>
      </c>
      <c r="G1030" s="2">
        <f t="shared" si="143"/>
        <v>6.3414936428905069E-2</v>
      </c>
      <c r="H1030" s="2">
        <f t="shared" si="139"/>
        <v>1.5067411715683354</v>
      </c>
      <c r="I1030" s="2">
        <f t="shared" si="140"/>
        <v>60.107568689496858</v>
      </c>
    </row>
    <row r="1031" spans="1:9" ht="13.5" x14ac:dyDescent="0.25">
      <c r="A1031" s="3">
        <f>TITRES_STAT!B1034</f>
        <v>43508</v>
      </c>
      <c r="B1031" s="6">
        <f>TITRES_STAT!D1034</f>
        <v>32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8.8724903066261365E-2</v>
      </c>
      <c r="G1031" s="2">
        <f t="shared" si="143"/>
        <v>5.8885298112554711E-2</v>
      </c>
      <c r="H1031" s="2">
        <f t="shared" si="139"/>
        <v>1.5067411715683352</v>
      </c>
      <c r="I1031" s="2">
        <f t="shared" si="140"/>
        <v>60.107568689496858</v>
      </c>
    </row>
    <row r="1032" spans="1:9" ht="13.5" x14ac:dyDescent="0.25">
      <c r="A1032" s="3">
        <f>TITRES_STAT!B1035</f>
        <v>43509</v>
      </c>
      <c r="B1032" s="6">
        <f>TITRES_STAT!D1035</f>
        <v>32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8.2387409990099844E-2</v>
      </c>
      <c r="G1032" s="2">
        <f t="shared" si="143"/>
        <v>5.4679205390229371E-2</v>
      </c>
      <c r="H1032" s="2">
        <f t="shared" si="139"/>
        <v>1.5067411715683354</v>
      </c>
      <c r="I1032" s="2">
        <f t="shared" si="140"/>
        <v>60.107568689496858</v>
      </c>
    </row>
    <row r="1033" spans="1:9" ht="13.5" x14ac:dyDescent="0.25">
      <c r="A1033" s="3">
        <f>TITRES_STAT!B1036</f>
        <v>43510</v>
      </c>
      <c r="B1033" s="6">
        <f>TITRES_STAT!D1036</f>
        <v>32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7.6502594990806999E-2</v>
      </c>
      <c r="G1033" s="2">
        <f t="shared" si="143"/>
        <v>5.0773547862355842E-2</v>
      </c>
      <c r="H1033" s="2">
        <f t="shared" si="139"/>
        <v>1.5067411715683354</v>
      </c>
      <c r="I1033" s="2">
        <f t="shared" si="140"/>
        <v>60.107568689496858</v>
      </c>
    </row>
    <row r="1034" spans="1:9" ht="13.5" x14ac:dyDescent="0.25">
      <c r="A1034" s="3">
        <f>TITRES_STAT!B1037</f>
        <v>43511</v>
      </c>
      <c r="B1034" s="6">
        <f>TITRES_STAT!D1037</f>
        <v>32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7.1038123920035071E-2</v>
      </c>
      <c r="G1034" s="2">
        <f t="shared" si="143"/>
        <v>4.7146865872187568E-2</v>
      </c>
      <c r="H1034" s="2">
        <f t="shared" si="139"/>
        <v>1.5067411715683354</v>
      </c>
      <c r="I1034" s="2">
        <f t="shared" si="140"/>
        <v>60.107568689496858</v>
      </c>
    </row>
    <row r="1035" spans="1:9" ht="13.5" x14ac:dyDescent="0.25">
      <c r="A1035" s="3">
        <f>TITRES_STAT!B1038</f>
        <v>43514</v>
      </c>
      <c r="B1035" s="6">
        <f>TITRES_STAT!D1038</f>
        <v>32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6.5963972211461136E-2</v>
      </c>
      <c r="G1035" s="2">
        <f t="shared" si="143"/>
        <v>4.3779232595602742E-2</v>
      </c>
      <c r="H1035" s="2">
        <f t="shared" si="139"/>
        <v>1.5067411715683354</v>
      </c>
      <c r="I1035" s="2">
        <f t="shared" si="140"/>
        <v>60.107568689496858</v>
      </c>
    </row>
    <row r="1036" spans="1:9" ht="13.5" x14ac:dyDescent="0.25">
      <c r="A1036" s="3">
        <f>TITRES_STAT!B1039</f>
        <v>43515</v>
      </c>
      <c r="B1036" s="6">
        <f>TITRES_STAT!D1039</f>
        <v>32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6.1252259910642481E-2</v>
      </c>
      <c r="G1036" s="2">
        <f t="shared" si="143"/>
        <v>4.0652144553059689E-2</v>
      </c>
      <c r="H1036" s="2">
        <f t="shared" si="139"/>
        <v>1.5067411715683354</v>
      </c>
      <c r="I1036" s="2">
        <f t="shared" si="140"/>
        <v>60.107568689496858</v>
      </c>
    </row>
    <row r="1037" spans="1:9" ht="13.5" x14ac:dyDescent="0.25">
      <c r="A1037" s="3">
        <f>TITRES_STAT!B1040</f>
        <v>43516</v>
      </c>
      <c r="B1037" s="6">
        <f>TITRES_STAT!D1040</f>
        <v>32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5.687709848845373E-2</v>
      </c>
      <c r="G1037" s="2">
        <f t="shared" si="147"/>
        <v>3.7748419942126854E-2</v>
      </c>
      <c r="H1037" s="2">
        <f t="shared" si="139"/>
        <v>1.5067411715683354</v>
      </c>
      <c r="I1037" s="2">
        <f t="shared" si="140"/>
        <v>60.107568689496858</v>
      </c>
    </row>
    <row r="1038" spans="1:9" ht="13.5" x14ac:dyDescent="0.25">
      <c r="A1038" s="3">
        <f>TITRES_STAT!B1041</f>
        <v>43517</v>
      </c>
      <c r="B1038" s="6">
        <f>TITRES_STAT!D1041</f>
        <v>32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5.2814448596421322E-2</v>
      </c>
      <c r="G1038" s="2">
        <f t="shared" si="147"/>
        <v>3.5052104231974933E-2</v>
      </c>
      <c r="H1038" s="2">
        <f t="shared" si="139"/>
        <v>1.5067411715683354</v>
      </c>
      <c r="I1038" s="2">
        <f t="shared" si="140"/>
        <v>60.107568689496858</v>
      </c>
    </row>
    <row r="1039" spans="1:9" ht="13.5" x14ac:dyDescent="0.25">
      <c r="A1039" s="3">
        <f>TITRES_STAT!B1042</f>
        <v>43518</v>
      </c>
      <c r="B1039" s="6">
        <f>TITRES_STAT!D1042</f>
        <v>32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4.9041987982391226E-2</v>
      </c>
      <c r="G1039" s="2">
        <f t="shared" si="147"/>
        <v>3.2548382501119584E-2</v>
      </c>
      <c r="H1039" s="2">
        <f t="shared" si="139"/>
        <v>1.5067411715683354</v>
      </c>
      <c r="I1039" s="2">
        <f t="shared" si="140"/>
        <v>60.107568689496858</v>
      </c>
    </row>
    <row r="1040" spans="1:9" ht="13.5" x14ac:dyDescent="0.25">
      <c r="A1040" s="3">
        <f>TITRES_STAT!B1043</f>
        <v>43521</v>
      </c>
      <c r="B1040" s="6">
        <f>TITRES_STAT!D1043</f>
        <v>32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4.5538988840791848E-2</v>
      </c>
      <c r="G1040" s="2">
        <f t="shared" si="147"/>
        <v>3.02234980367539E-2</v>
      </c>
      <c r="H1040" s="2">
        <f t="shared" si="139"/>
        <v>1.5067411715683352</v>
      </c>
      <c r="I1040" s="2">
        <f t="shared" si="140"/>
        <v>60.107568689496858</v>
      </c>
    </row>
    <row r="1041" spans="1:9" ht="13.5" x14ac:dyDescent="0.25">
      <c r="A1041" s="3">
        <f>TITRES_STAT!B1044</f>
        <v>43522</v>
      </c>
      <c r="B1041" s="6">
        <f>TITRES_STAT!D1044</f>
        <v>32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4.2286203923592433E-2</v>
      </c>
      <c r="G1041" s="2">
        <f t="shared" si="147"/>
        <v>2.8064676748414338E-2</v>
      </c>
      <c r="H1041" s="2">
        <f t="shared" ref="H1041:H1104" si="148">F1041/G1041</f>
        <v>1.5067411715683352</v>
      </c>
      <c r="I1041" s="2">
        <f t="shared" ref="I1041:I1104" si="149">IF(G1041=0,100,100-(100/(1+H1041)))</f>
        <v>60.107568689496858</v>
      </c>
    </row>
    <row r="1042" spans="1:9" ht="13.5" x14ac:dyDescent="0.25">
      <c r="A1042" s="3">
        <f>TITRES_STAT!B1045</f>
        <v>43523</v>
      </c>
      <c r="B1042" s="6">
        <f>TITRES_STAT!D1045</f>
        <v>32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3.9265760786192976E-2</v>
      </c>
      <c r="G1042" s="2">
        <f t="shared" si="147"/>
        <v>2.6060056980670456E-2</v>
      </c>
      <c r="H1042" s="2">
        <f t="shared" si="148"/>
        <v>1.5067411715683352</v>
      </c>
      <c r="I1042" s="2">
        <f t="shared" si="149"/>
        <v>60.107568689496858</v>
      </c>
    </row>
    <row r="1043" spans="1:9" ht="13.5" x14ac:dyDescent="0.25">
      <c r="A1043" s="3">
        <f>TITRES_STAT!B1046</f>
        <v>43524</v>
      </c>
      <c r="B1043" s="6">
        <f>TITRES_STAT!D1046</f>
        <v>32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3.6461063587179196E-2</v>
      </c>
      <c r="G1043" s="2">
        <f t="shared" si="147"/>
        <v>2.4198624339193998E-2</v>
      </c>
      <c r="H1043" s="2">
        <f t="shared" si="148"/>
        <v>1.5067411715683352</v>
      </c>
      <c r="I1043" s="2">
        <f t="shared" si="149"/>
        <v>60.107568689496858</v>
      </c>
    </row>
    <row r="1044" spans="1:9" ht="13.5" x14ac:dyDescent="0.25">
      <c r="A1044" s="3">
        <f>TITRES_STAT!B1047</f>
        <v>43525</v>
      </c>
      <c r="B1044" s="6">
        <f>TITRES_STAT!D1047</f>
        <v>32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3.385670190238068E-2</v>
      </c>
      <c r="G1044" s="2">
        <f t="shared" si="147"/>
        <v>2.2470151172108713E-2</v>
      </c>
      <c r="H1044" s="2">
        <f t="shared" si="148"/>
        <v>1.506741171568335</v>
      </c>
      <c r="I1044" s="2">
        <f t="shared" si="149"/>
        <v>60.107568689496851</v>
      </c>
    </row>
    <row r="1045" spans="1:9" ht="13.5" x14ac:dyDescent="0.25">
      <c r="A1045" s="3">
        <f>TITRES_STAT!B1048</f>
        <v>43528</v>
      </c>
      <c r="B1045" s="6">
        <f>TITRES_STAT!D1048</f>
        <v>31.04</v>
      </c>
      <c r="C1045" s="2">
        <f t="shared" si="144"/>
        <v>-0.96000000000000085</v>
      </c>
      <c r="D1045" s="2">
        <f t="shared" si="145"/>
        <v>0</v>
      </c>
      <c r="E1045" s="2">
        <f t="shared" si="146"/>
        <v>0.96000000000000085</v>
      </c>
      <c r="F1045" s="2">
        <f t="shared" si="147"/>
        <v>3.1438366052210634E-2</v>
      </c>
      <c r="G1045" s="2">
        <f t="shared" si="147"/>
        <v>8.9436568945529579E-2</v>
      </c>
      <c r="H1045" s="2">
        <f t="shared" si="148"/>
        <v>0.35151578848421439</v>
      </c>
      <c r="I1045" s="2">
        <f t="shared" si="149"/>
        <v>26.009003481820599</v>
      </c>
    </row>
    <row r="1046" spans="1:9" ht="13.5" x14ac:dyDescent="0.25">
      <c r="A1046" s="3">
        <f>TITRES_STAT!B1049</f>
        <v>43529</v>
      </c>
      <c r="B1046" s="6">
        <f>TITRES_STAT!D1049</f>
        <v>30.12</v>
      </c>
      <c r="C1046" s="2">
        <f t="shared" si="144"/>
        <v>-0.91999999999999815</v>
      </c>
      <c r="D1046" s="2">
        <f t="shared" si="145"/>
        <v>0</v>
      </c>
      <c r="E1046" s="2">
        <f t="shared" si="146"/>
        <v>0.91999999999999815</v>
      </c>
      <c r="F1046" s="2">
        <f t="shared" si="147"/>
        <v>2.9192768477052732E-2</v>
      </c>
      <c r="G1046" s="2">
        <f t="shared" si="147"/>
        <v>0.14876252830656306</v>
      </c>
      <c r="H1046" s="2">
        <f t="shared" si="148"/>
        <v>0.19623737784890025</v>
      </c>
      <c r="I1046" s="2">
        <f t="shared" si="149"/>
        <v>16.404551595083788</v>
      </c>
    </row>
    <row r="1047" spans="1:9" ht="13.5" x14ac:dyDescent="0.25">
      <c r="A1047" s="3">
        <f>TITRES_STAT!B1050</f>
        <v>43530</v>
      </c>
      <c r="B1047" s="6">
        <f>TITRES_STAT!D1050</f>
        <v>29.23</v>
      </c>
      <c r="C1047" s="2">
        <f t="shared" si="144"/>
        <v>-0.89000000000000057</v>
      </c>
      <c r="D1047" s="2">
        <f t="shared" si="145"/>
        <v>0</v>
      </c>
      <c r="E1047" s="2">
        <f t="shared" si="146"/>
        <v>0.89000000000000057</v>
      </c>
      <c r="F1047" s="2">
        <f t="shared" si="147"/>
        <v>2.7107570728691823E-2</v>
      </c>
      <c r="G1047" s="2">
        <f t="shared" si="147"/>
        <v>0.20170806199895144</v>
      </c>
      <c r="H1047" s="2">
        <f t="shared" si="148"/>
        <v>0.13439012035539133</v>
      </c>
      <c r="I1047" s="2">
        <f t="shared" si="149"/>
        <v>11.846905041211784</v>
      </c>
    </row>
    <row r="1048" spans="1:9" ht="13.5" x14ac:dyDescent="0.25">
      <c r="A1048" s="3">
        <f>TITRES_STAT!B1051</f>
        <v>43531</v>
      </c>
      <c r="B1048" s="6">
        <f>TITRES_STAT!D1051</f>
        <v>29.23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2.5171315676642408E-2</v>
      </c>
      <c r="G1048" s="2">
        <f t="shared" si="147"/>
        <v>0.18730034328474063</v>
      </c>
      <c r="H1048" s="2">
        <f t="shared" si="148"/>
        <v>0.13439012035539136</v>
      </c>
      <c r="I1048" s="2">
        <f t="shared" si="149"/>
        <v>11.846905041211798</v>
      </c>
    </row>
    <row r="1049" spans="1:9" ht="13.5" x14ac:dyDescent="0.25">
      <c r="A1049" s="3">
        <f>TITRES_STAT!B1052</f>
        <v>43532</v>
      </c>
      <c r="B1049" s="6">
        <f>TITRES_STAT!D1052</f>
        <v>30.1</v>
      </c>
      <c r="C1049" s="2">
        <f t="shared" si="144"/>
        <v>0.87000000000000099</v>
      </c>
      <c r="D1049" s="2">
        <f t="shared" si="145"/>
        <v>0.87000000000000099</v>
      </c>
      <c r="E1049" s="2">
        <f t="shared" si="146"/>
        <v>0</v>
      </c>
      <c r="F1049" s="2">
        <f t="shared" si="147"/>
        <v>8.551622169973945E-2</v>
      </c>
      <c r="G1049" s="2">
        <f t="shared" si="147"/>
        <v>0.17392174733583057</v>
      </c>
      <c r="H1049" s="2">
        <f t="shared" si="148"/>
        <v>0.4916936668915457</v>
      </c>
      <c r="I1049" s="2">
        <f t="shared" si="149"/>
        <v>32.962107288164447</v>
      </c>
    </row>
    <row r="1050" spans="1:9" ht="13.5" x14ac:dyDescent="0.25">
      <c r="A1050" s="3">
        <f>TITRES_STAT!B1053</f>
        <v>43535</v>
      </c>
      <c r="B1050" s="6">
        <f>TITRES_STAT!D1053</f>
        <v>30.1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7.940792014975806E-2</v>
      </c>
      <c r="G1050" s="2">
        <f t="shared" si="147"/>
        <v>0.16149876538327126</v>
      </c>
      <c r="H1050" s="2">
        <f t="shared" si="148"/>
        <v>0.49169366689154564</v>
      </c>
      <c r="I1050" s="2">
        <f t="shared" si="149"/>
        <v>32.962107288164447</v>
      </c>
    </row>
    <row r="1051" spans="1:9" ht="13.5" x14ac:dyDescent="0.25">
      <c r="A1051" s="3">
        <f>TITRES_STAT!B1054</f>
        <v>43536</v>
      </c>
      <c r="B1051" s="6">
        <f>TITRES_STAT!D1054</f>
        <v>30.1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7.3735925853346762E-2</v>
      </c>
      <c r="G1051" s="2">
        <f t="shared" si="147"/>
        <v>0.1499631392844662</v>
      </c>
      <c r="H1051" s="2">
        <f t="shared" si="148"/>
        <v>0.49169366689154548</v>
      </c>
      <c r="I1051" s="2">
        <f t="shared" si="149"/>
        <v>32.962107288164432</v>
      </c>
    </row>
    <row r="1052" spans="1:9" ht="13.5" x14ac:dyDescent="0.25">
      <c r="A1052" s="3">
        <f>TITRES_STAT!B1055</f>
        <v>43537</v>
      </c>
      <c r="B1052" s="6">
        <f>TITRES_STAT!D1055</f>
        <v>30.1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6.8469074006679134E-2</v>
      </c>
      <c r="G1052" s="2">
        <f t="shared" si="147"/>
        <v>0.13925148647843291</v>
      </c>
      <c r="H1052" s="2">
        <f t="shared" si="148"/>
        <v>0.49169366689154542</v>
      </c>
      <c r="I1052" s="2">
        <f t="shared" si="149"/>
        <v>32.962107288164432</v>
      </c>
    </row>
    <row r="1053" spans="1:9" ht="13.5" x14ac:dyDescent="0.25">
      <c r="A1053" s="3">
        <f>TITRES_STAT!B1056</f>
        <v>43538</v>
      </c>
      <c r="B1053" s="6">
        <f>TITRES_STAT!D1056</f>
        <v>30.1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6.3578425863344917E-2</v>
      </c>
      <c r="G1053" s="2">
        <f t="shared" si="150"/>
        <v>0.12930495172997342</v>
      </c>
      <c r="H1053" s="2">
        <f t="shared" si="148"/>
        <v>0.49169366689154548</v>
      </c>
      <c r="I1053" s="2">
        <f t="shared" si="149"/>
        <v>32.962107288164432</v>
      </c>
    </row>
    <row r="1054" spans="1:9" ht="13.5" x14ac:dyDescent="0.25">
      <c r="A1054" s="3">
        <f>TITRES_STAT!B1057</f>
        <v>43539</v>
      </c>
      <c r="B1054" s="6">
        <f>TITRES_STAT!D1057</f>
        <v>30.1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5.9037109730248852E-2</v>
      </c>
      <c r="G1054" s="2">
        <f t="shared" si="150"/>
        <v>0.12006888374926103</v>
      </c>
      <c r="H1054" s="2">
        <f t="shared" si="148"/>
        <v>0.49169366689154548</v>
      </c>
      <c r="I1054" s="2">
        <f t="shared" si="149"/>
        <v>32.962107288164432</v>
      </c>
    </row>
    <row r="1055" spans="1:9" ht="13.5" x14ac:dyDescent="0.25">
      <c r="A1055" s="3">
        <f>TITRES_STAT!B1058</f>
        <v>43542</v>
      </c>
      <c r="B1055" s="6">
        <f>TITRES_STAT!D1058</f>
        <v>30.1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5.482017332094536E-2</v>
      </c>
      <c r="G1055" s="2">
        <f t="shared" si="150"/>
        <v>0.1114925349100281</v>
      </c>
      <c r="H1055" s="2">
        <f t="shared" si="148"/>
        <v>0.49169366689154548</v>
      </c>
      <c r="I1055" s="2">
        <f t="shared" si="149"/>
        <v>32.962107288164432</v>
      </c>
    </row>
    <row r="1056" spans="1:9" ht="13.5" x14ac:dyDescent="0.25">
      <c r="A1056" s="3">
        <f>TITRES_STAT!B1059</f>
        <v>43543</v>
      </c>
      <c r="B1056" s="6">
        <f>TITRES_STAT!D1059</f>
        <v>30.1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5.0904446655163547E-2</v>
      </c>
      <c r="G1056" s="2">
        <f t="shared" si="150"/>
        <v>0.10352878241645466</v>
      </c>
      <c r="H1056" s="2">
        <f t="shared" si="148"/>
        <v>0.49169366689154548</v>
      </c>
      <c r="I1056" s="2">
        <f t="shared" si="149"/>
        <v>32.962107288164432</v>
      </c>
    </row>
    <row r="1057" spans="1:9" ht="13.5" x14ac:dyDescent="0.25">
      <c r="A1057" s="3">
        <f>TITRES_STAT!B1060</f>
        <v>43545</v>
      </c>
      <c r="B1057" s="6">
        <f>TITRES_STAT!D1060</f>
        <v>30.1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4.7268414751223294E-2</v>
      </c>
      <c r="G1057" s="2">
        <f t="shared" si="150"/>
        <v>9.6133869386707899E-2</v>
      </c>
      <c r="H1057" s="2">
        <f t="shared" si="148"/>
        <v>0.49169366689154548</v>
      </c>
      <c r="I1057" s="2">
        <f t="shared" si="149"/>
        <v>32.962107288164432</v>
      </c>
    </row>
    <row r="1058" spans="1:9" ht="13.5" x14ac:dyDescent="0.25">
      <c r="A1058" s="3">
        <f>TITRES_STAT!B1061</f>
        <v>43546</v>
      </c>
      <c r="B1058" s="6">
        <f>TITRES_STAT!D1061</f>
        <v>30.1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4.3892099411850197E-2</v>
      </c>
      <c r="G1058" s="2">
        <f t="shared" si="150"/>
        <v>8.9267164430514481E-2</v>
      </c>
      <c r="H1058" s="2">
        <f t="shared" si="148"/>
        <v>0.49169366689154537</v>
      </c>
      <c r="I1058" s="2">
        <f t="shared" si="149"/>
        <v>32.962107288164432</v>
      </c>
    </row>
    <row r="1059" spans="1:9" ht="13.5" x14ac:dyDescent="0.25">
      <c r="A1059" s="3">
        <f>TITRES_STAT!B1062</f>
        <v>43549</v>
      </c>
      <c r="B1059" s="6">
        <f>TITRES_STAT!D1062</f>
        <v>30.1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4.0756949453860894E-2</v>
      </c>
      <c r="G1059" s="2">
        <f t="shared" si="150"/>
        <v>8.2890938399763456E-2</v>
      </c>
      <c r="H1059" s="2">
        <f t="shared" si="148"/>
        <v>0.49169366689154531</v>
      </c>
      <c r="I1059" s="2">
        <f t="shared" si="149"/>
        <v>32.962107288164432</v>
      </c>
    </row>
    <row r="1060" spans="1:9" ht="13.5" x14ac:dyDescent="0.25">
      <c r="A1060" s="3">
        <f>TITRES_STAT!B1063</f>
        <v>43550</v>
      </c>
      <c r="B1060" s="6">
        <f>TITRES_STAT!D1063</f>
        <v>30.1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3.7845738778585117E-2</v>
      </c>
      <c r="G1060" s="2">
        <f t="shared" si="150"/>
        <v>7.6970157085494637E-2</v>
      </c>
      <c r="H1060" s="2">
        <f t="shared" si="148"/>
        <v>0.49169366689154531</v>
      </c>
      <c r="I1060" s="2">
        <f t="shared" si="149"/>
        <v>32.962107288164432</v>
      </c>
    </row>
    <row r="1061" spans="1:9" ht="13.5" x14ac:dyDescent="0.25">
      <c r="A1061" s="3">
        <f>TITRES_STAT!B1064</f>
        <v>43551</v>
      </c>
      <c r="B1061" s="6">
        <f>TITRES_STAT!D1064</f>
        <v>30.1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3.5142471722971892E-2</v>
      </c>
      <c r="G1061" s="2">
        <f t="shared" si="150"/>
        <v>7.1472288722245009E-2</v>
      </c>
      <c r="H1061" s="2">
        <f t="shared" si="148"/>
        <v>0.49169366689154537</v>
      </c>
      <c r="I1061" s="2">
        <f t="shared" si="149"/>
        <v>32.962107288164432</v>
      </c>
    </row>
    <row r="1062" spans="1:9" ht="13.5" x14ac:dyDescent="0.25">
      <c r="A1062" s="3">
        <f>TITRES_STAT!B1065</f>
        <v>43552</v>
      </c>
      <c r="B1062" s="6">
        <f>TITRES_STAT!D1065</f>
        <v>31.93</v>
      </c>
      <c r="C1062" s="2">
        <f t="shared" si="144"/>
        <v>1.8299999999999983</v>
      </c>
      <c r="D1062" s="2">
        <f t="shared" si="145"/>
        <v>1.8299999999999983</v>
      </c>
      <c r="E1062" s="2">
        <f t="shared" si="146"/>
        <v>0</v>
      </c>
      <c r="F1062" s="2">
        <f t="shared" si="150"/>
        <v>0.16334658088561665</v>
      </c>
      <c r="G1062" s="2">
        <f t="shared" si="150"/>
        <v>6.6367125242084643E-2</v>
      </c>
      <c r="H1062" s="2">
        <f t="shared" si="148"/>
        <v>2.4612574416894515</v>
      </c>
      <c r="I1062" s="2">
        <f t="shared" si="149"/>
        <v>71.108765619239904</v>
      </c>
    </row>
    <row r="1063" spans="1:9" ht="13.5" x14ac:dyDescent="0.25">
      <c r="A1063" s="3">
        <f>TITRES_STAT!B1066</f>
        <v>43553</v>
      </c>
      <c r="B1063" s="6">
        <f>TITRES_STAT!D1066</f>
        <v>32.880000000000003</v>
      </c>
      <c r="C1063" s="2">
        <f t="shared" si="144"/>
        <v>0.95000000000000284</v>
      </c>
      <c r="D1063" s="2">
        <f t="shared" si="145"/>
        <v>0.95000000000000284</v>
      </c>
      <c r="E1063" s="2">
        <f t="shared" si="146"/>
        <v>0</v>
      </c>
      <c r="F1063" s="2">
        <f t="shared" si="150"/>
        <v>0.21953611082235852</v>
      </c>
      <c r="G1063" s="2">
        <f t="shared" si="150"/>
        <v>6.1626616296221452E-2</v>
      </c>
      <c r="H1063" s="2">
        <f t="shared" si="148"/>
        <v>3.562358669298205</v>
      </c>
      <c r="I1063" s="2">
        <f t="shared" si="149"/>
        <v>78.081512820783487</v>
      </c>
    </row>
    <row r="1064" spans="1:9" ht="13.5" x14ac:dyDescent="0.25">
      <c r="A1064" s="3">
        <f>TITRES_STAT!B1067</f>
        <v>43556</v>
      </c>
      <c r="B1064" s="6">
        <f>TITRES_STAT!D1067</f>
        <v>33.86</v>
      </c>
      <c r="C1064" s="2">
        <f t="shared" si="144"/>
        <v>0.97999999999999687</v>
      </c>
      <c r="D1064" s="2">
        <f t="shared" si="145"/>
        <v>0.97999999999999687</v>
      </c>
      <c r="E1064" s="2">
        <f t="shared" si="146"/>
        <v>0</v>
      </c>
      <c r="F1064" s="2">
        <f t="shared" si="150"/>
        <v>0.27385496004933269</v>
      </c>
      <c r="G1064" s="2">
        <f t="shared" si="150"/>
        <v>5.7224715132205631E-2</v>
      </c>
      <c r="H1064" s="2">
        <f t="shared" si="148"/>
        <v>4.785606348876505</v>
      </c>
      <c r="I1064" s="2">
        <f t="shared" si="149"/>
        <v>82.715726931643246</v>
      </c>
    </row>
    <row r="1065" spans="1:9" ht="13.5" x14ac:dyDescent="0.25">
      <c r="A1065" s="3">
        <f>TITRES_STAT!B1068</f>
        <v>43557</v>
      </c>
      <c r="B1065" s="6">
        <f>TITRES_STAT!D1068</f>
        <v>33.86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0.25429389147438036</v>
      </c>
      <c r="G1065" s="2">
        <f t="shared" si="150"/>
        <v>5.3137235479905232E-2</v>
      </c>
      <c r="H1065" s="2">
        <f t="shared" si="148"/>
        <v>4.785606348876505</v>
      </c>
      <c r="I1065" s="2">
        <f t="shared" si="149"/>
        <v>82.715726931643246</v>
      </c>
    </row>
    <row r="1066" spans="1:9" ht="13.5" x14ac:dyDescent="0.25">
      <c r="A1066" s="3">
        <f>TITRES_STAT!B1069</f>
        <v>43558</v>
      </c>
      <c r="B1066" s="6">
        <f>TITRES_STAT!D1069</f>
        <v>33.5</v>
      </c>
      <c r="C1066" s="2">
        <f t="shared" si="144"/>
        <v>-0.35999999999999943</v>
      </c>
      <c r="D1066" s="2">
        <f t="shared" si="145"/>
        <v>0</v>
      </c>
      <c r="E1066" s="2">
        <f t="shared" si="146"/>
        <v>0.35999999999999943</v>
      </c>
      <c r="F1066" s="2">
        <f t="shared" si="150"/>
        <v>0.2361300420833532</v>
      </c>
      <c r="G1066" s="2">
        <f t="shared" si="150"/>
        <v>7.5056004374197682E-2</v>
      </c>
      <c r="H1066" s="2">
        <f t="shared" si="148"/>
        <v>3.1460513259686471</v>
      </c>
      <c r="I1066" s="2">
        <f t="shared" si="149"/>
        <v>75.880665206999851</v>
      </c>
    </row>
    <row r="1067" spans="1:9" ht="13.5" x14ac:dyDescent="0.25">
      <c r="A1067" s="3">
        <f>TITRES_STAT!B1070</f>
        <v>43559</v>
      </c>
      <c r="B1067" s="6">
        <f>TITRES_STAT!D1070</f>
        <v>34.799999999999997</v>
      </c>
      <c r="C1067" s="2">
        <f t="shared" si="144"/>
        <v>1.2999999999999972</v>
      </c>
      <c r="D1067" s="2">
        <f t="shared" si="145"/>
        <v>1.2999999999999972</v>
      </c>
      <c r="E1067" s="2">
        <f t="shared" si="146"/>
        <v>0</v>
      </c>
      <c r="F1067" s="2">
        <f t="shared" si="150"/>
        <v>0.31212075336311346</v>
      </c>
      <c r="G1067" s="2">
        <f t="shared" si="150"/>
        <v>6.969486120461213E-2</v>
      </c>
      <c r="H1067" s="2">
        <f t="shared" si="148"/>
        <v>4.4783897688924377</v>
      </c>
      <c r="I1067" s="2">
        <f t="shared" si="149"/>
        <v>81.746461237967566</v>
      </c>
    </row>
    <row r="1068" spans="1:9" ht="13.5" x14ac:dyDescent="0.25">
      <c r="A1068" s="3">
        <f>TITRES_STAT!B1071</f>
        <v>43560</v>
      </c>
      <c r="B1068" s="6">
        <f>TITRES_STAT!D1071</f>
        <v>34.799999999999997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0.28982641383717678</v>
      </c>
      <c r="G1068" s="2">
        <f t="shared" si="150"/>
        <v>6.4716656832854116E-2</v>
      </c>
      <c r="H1068" s="2">
        <f t="shared" si="148"/>
        <v>4.4783897688924386</v>
      </c>
      <c r="I1068" s="2">
        <f t="shared" si="149"/>
        <v>81.746461237967566</v>
      </c>
    </row>
    <row r="1069" spans="1:9" ht="13.5" x14ac:dyDescent="0.25">
      <c r="A1069" s="3">
        <f>TITRES_STAT!B1072</f>
        <v>43563</v>
      </c>
      <c r="B1069" s="6">
        <f>TITRES_STAT!D1072</f>
        <v>34.799999999999997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0.26912452713452129</v>
      </c>
      <c r="G1069" s="2">
        <f t="shared" si="151"/>
        <v>6.0094038487650256E-2</v>
      </c>
      <c r="H1069" s="2">
        <f t="shared" si="148"/>
        <v>4.4783897688924377</v>
      </c>
      <c r="I1069" s="2">
        <f t="shared" si="149"/>
        <v>81.746461237967566</v>
      </c>
    </row>
    <row r="1070" spans="1:9" ht="13.5" x14ac:dyDescent="0.25">
      <c r="A1070" s="3">
        <f>TITRES_STAT!B1073</f>
        <v>43565</v>
      </c>
      <c r="B1070" s="6">
        <f>TITRES_STAT!D1073</f>
        <v>34.799999999999997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0.24990134662491265</v>
      </c>
      <c r="G1070" s="2">
        <f t="shared" si="151"/>
        <v>5.5801607167103806E-2</v>
      </c>
      <c r="H1070" s="2">
        <f t="shared" si="148"/>
        <v>4.4783897688924386</v>
      </c>
      <c r="I1070" s="2">
        <f t="shared" si="149"/>
        <v>81.746461237967566</v>
      </c>
    </row>
    <row r="1071" spans="1:9" ht="13.5" x14ac:dyDescent="0.25">
      <c r="A1071" s="3">
        <f>TITRES_STAT!B1074</f>
        <v>43566</v>
      </c>
      <c r="B1071" s="6">
        <f>TITRES_STAT!D1074</f>
        <v>34.799999999999997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0.23205125043741887</v>
      </c>
      <c r="G1071" s="2">
        <f t="shared" si="151"/>
        <v>5.1815778083739251E-2</v>
      </c>
      <c r="H1071" s="2">
        <f t="shared" si="148"/>
        <v>4.4783897688924377</v>
      </c>
      <c r="I1071" s="2">
        <f t="shared" si="149"/>
        <v>81.746461237967566</v>
      </c>
    </row>
    <row r="1072" spans="1:9" ht="13.5" x14ac:dyDescent="0.25">
      <c r="A1072" s="3">
        <f>TITRES_STAT!B1075</f>
        <v>43567</v>
      </c>
      <c r="B1072" s="6">
        <f>TITRES_STAT!D1075</f>
        <v>34.799999999999997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0.21547616112046036</v>
      </c>
      <c r="G1072" s="2">
        <f t="shared" si="151"/>
        <v>4.8114651077757878E-2</v>
      </c>
      <c r="H1072" s="2">
        <f t="shared" si="148"/>
        <v>4.4783897688924377</v>
      </c>
      <c r="I1072" s="2">
        <f t="shared" si="149"/>
        <v>81.746461237967566</v>
      </c>
    </row>
    <row r="1073" spans="1:9" ht="13.5" x14ac:dyDescent="0.25">
      <c r="A1073" s="3">
        <f>TITRES_STAT!B1076</f>
        <v>43570</v>
      </c>
      <c r="B1073" s="6">
        <f>TITRES_STAT!D1076</f>
        <v>34.799999999999997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0.20008500675471322</v>
      </c>
      <c r="G1073" s="2">
        <f t="shared" si="151"/>
        <v>4.4677890286489455E-2</v>
      </c>
      <c r="H1073" s="2">
        <f t="shared" si="148"/>
        <v>4.4783897688924386</v>
      </c>
      <c r="I1073" s="2">
        <f t="shared" si="149"/>
        <v>81.746461237967566</v>
      </c>
    </row>
    <row r="1074" spans="1:9" ht="13.5" x14ac:dyDescent="0.25">
      <c r="A1074" s="3">
        <f>TITRES_STAT!B1077</f>
        <v>43571</v>
      </c>
      <c r="B1074" s="6">
        <f>TITRES_STAT!D1077</f>
        <v>34.799999999999997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0.185793220557948</v>
      </c>
      <c r="G1074" s="2">
        <f t="shared" si="151"/>
        <v>4.1486612408883065E-2</v>
      </c>
      <c r="H1074" s="2">
        <f t="shared" si="148"/>
        <v>4.4783897688924386</v>
      </c>
      <c r="I1074" s="2">
        <f t="shared" si="149"/>
        <v>81.746461237967566</v>
      </c>
    </row>
    <row r="1075" spans="1:9" ht="13.5" x14ac:dyDescent="0.25">
      <c r="A1075" s="3">
        <f>TITRES_STAT!B1078</f>
        <v>43572</v>
      </c>
      <c r="B1075" s="6">
        <f>TITRES_STAT!D1078</f>
        <v>34.799999999999997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0.17252227623238031</v>
      </c>
      <c r="G1075" s="2">
        <f t="shared" si="151"/>
        <v>3.85232829511057E-2</v>
      </c>
      <c r="H1075" s="2">
        <f t="shared" si="148"/>
        <v>4.4783897688924394</v>
      </c>
      <c r="I1075" s="2">
        <f t="shared" si="149"/>
        <v>81.74646123796758</v>
      </c>
    </row>
    <row r="1076" spans="1:9" ht="13.5" x14ac:dyDescent="0.25">
      <c r="A1076" s="3">
        <f>TITRES_STAT!B1079</f>
        <v>43573</v>
      </c>
      <c r="B1076" s="6">
        <f>TITRES_STAT!D1079</f>
        <v>34.799999999999997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0.160199256501496</v>
      </c>
      <c r="G1076" s="2">
        <f t="shared" si="151"/>
        <v>3.5771619883169577E-2</v>
      </c>
      <c r="H1076" s="2">
        <f t="shared" si="148"/>
        <v>4.4783897688924394</v>
      </c>
      <c r="I1076" s="2">
        <f t="shared" si="149"/>
        <v>81.74646123796758</v>
      </c>
    </row>
    <row r="1077" spans="1:9" ht="13.5" x14ac:dyDescent="0.25">
      <c r="A1077" s="3">
        <f>TITRES_STAT!B1080</f>
        <v>43574</v>
      </c>
      <c r="B1077" s="6">
        <f>TITRES_STAT!D1080</f>
        <v>34.799999999999997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0.14875645246567484</v>
      </c>
      <c r="G1077" s="2">
        <f t="shared" si="151"/>
        <v>3.3216504177228892E-2</v>
      </c>
      <c r="H1077" s="2">
        <f t="shared" si="148"/>
        <v>4.4783897688924394</v>
      </c>
      <c r="I1077" s="2">
        <f t="shared" si="149"/>
        <v>81.74646123796758</v>
      </c>
    </row>
    <row r="1078" spans="1:9" ht="13.5" x14ac:dyDescent="0.25">
      <c r="A1078" s="3">
        <f>TITRES_STAT!B1081</f>
        <v>43577</v>
      </c>
      <c r="B1078" s="6">
        <f>TITRES_STAT!D1081</f>
        <v>34.799999999999997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0.13813099157526951</v>
      </c>
      <c r="G1078" s="2">
        <f t="shared" si="151"/>
        <v>3.0843896735998255E-2</v>
      </c>
      <c r="H1078" s="2">
        <f t="shared" si="148"/>
        <v>4.4783897688924403</v>
      </c>
      <c r="I1078" s="2">
        <f t="shared" si="149"/>
        <v>81.74646123796758</v>
      </c>
    </row>
    <row r="1079" spans="1:9" ht="13.5" x14ac:dyDescent="0.25">
      <c r="A1079" s="3">
        <f>TITRES_STAT!B1082</f>
        <v>43578</v>
      </c>
      <c r="B1079" s="6">
        <f>TITRES_STAT!D1082</f>
        <v>33.24</v>
      </c>
      <c r="C1079" s="2">
        <f t="shared" si="144"/>
        <v>-1.5599999999999952</v>
      </c>
      <c r="D1079" s="2">
        <f t="shared" si="145"/>
        <v>0</v>
      </c>
      <c r="E1079" s="2">
        <f t="shared" si="146"/>
        <v>1.5599999999999952</v>
      </c>
      <c r="F1079" s="2">
        <f t="shared" si="151"/>
        <v>0.12826449217703598</v>
      </c>
      <c r="G1079" s="2">
        <f t="shared" si="151"/>
        <v>0.14006933268342661</v>
      </c>
      <c r="H1079" s="2">
        <f t="shared" si="148"/>
        <v>0.91572144822685075</v>
      </c>
      <c r="I1079" s="2">
        <f t="shared" si="149"/>
        <v>47.800344307593477</v>
      </c>
    </row>
    <row r="1080" spans="1:9" ht="13.5" x14ac:dyDescent="0.25">
      <c r="A1080" s="3">
        <f>TITRES_STAT!B1083</f>
        <v>43579</v>
      </c>
      <c r="B1080" s="6">
        <f>TITRES_STAT!D1083</f>
        <v>32.700000000000003</v>
      </c>
      <c r="C1080" s="2">
        <f t="shared" si="144"/>
        <v>-0.53999999999999915</v>
      </c>
      <c r="D1080" s="2">
        <f t="shared" si="145"/>
        <v>0</v>
      </c>
      <c r="E1080" s="2">
        <f t="shared" si="146"/>
        <v>0.53999999999999915</v>
      </c>
      <c r="F1080" s="2">
        <f t="shared" si="151"/>
        <v>0.11910274273581913</v>
      </c>
      <c r="G1080" s="2">
        <f t="shared" si="151"/>
        <v>0.16863580892032465</v>
      </c>
      <c r="H1080" s="2">
        <f t="shared" si="148"/>
        <v>0.70627195669984655</v>
      </c>
      <c r="I1080" s="2">
        <f t="shared" si="149"/>
        <v>41.392695573914786</v>
      </c>
    </row>
    <row r="1081" spans="1:9" ht="13.5" x14ac:dyDescent="0.25">
      <c r="A1081" s="3">
        <f>TITRES_STAT!B1084</f>
        <v>43580</v>
      </c>
      <c r="B1081" s="6">
        <f>TITRES_STAT!D1084</f>
        <v>32.700000000000003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0.11059540396897491</v>
      </c>
      <c r="G1081" s="2">
        <f t="shared" si="151"/>
        <v>0.15659039399744432</v>
      </c>
      <c r="H1081" s="2">
        <f t="shared" si="148"/>
        <v>0.70627195669984655</v>
      </c>
      <c r="I1081" s="2">
        <f t="shared" si="149"/>
        <v>41.392695573914786</v>
      </c>
    </row>
    <row r="1082" spans="1:9" ht="13.5" x14ac:dyDescent="0.25">
      <c r="A1082" s="3">
        <f>TITRES_STAT!B1085</f>
        <v>43581</v>
      </c>
      <c r="B1082" s="6">
        <f>TITRES_STAT!D1085</f>
        <v>32.700000000000003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0.10269573225690527</v>
      </c>
      <c r="G1082" s="2">
        <f t="shared" si="151"/>
        <v>0.14540536585476974</v>
      </c>
      <c r="H1082" s="2">
        <f t="shared" si="148"/>
        <v>0.70627195669984655</v>
      </c>
      <c r="I1082" s="2">
        <f t="shared" si="149"/>
        <v>41.392695573914786</v>
      </c>
    </row>
    <row r="1083" spans="1:9" ht="13.5" x14ac:dyDescent="0.25">
      <c r="A1083" s="3">
        <f>TITRES_STAT!B1086</f>
        <v>43584</v>
      </c>
      <c r="B1083" s="6">
        <f>TITRES_STAT!D1086</f>
        <v>31.73</v>
      </c>
      <c r="C1083" s="2">
        <f t="shared" si="144"/>
        <v>-0.97000000000000242</v>
      </c>
      <c r="D1083" s="2">
        <f t="shared" si="145"/>
        <v>0</v>
      </c>
      <c r="E1083" s="2">
        <f t="shared" si="146"/>
        <v>0.97000000000000242</v>
      </c>
      <c r="F1083" s="2">
        <f t="shared" si="151"/>
        <v>9.536032280998348E-2</v>
      </c>
      <c r="G1083" s="2">
        <f t="shared" si="151"/>
        <v>0.20430498257942922</v>
      </c>
      <c r="H1083" s="2">
        <f t="shared" si="148"/>
        <v>0.46675475852826798</v>
      </c>
      <c r="I1083" s="2">
        <f t="shared" si="149"/>
        <v>31.822276751745918</v>
      </c>
    </row>
    <row r="1084" spans="1:9" ht="13.5" x14ac:dyDescent="0.25">
      <c r="A1084" s="3">
        <f>TITRES_STAT!B1087</f>
        <v>43585</v>
      </c>
      <c r="B1084" s="6">
        <f>TITRES_STAT!D1087</f>
        <v>31.73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8.8548871180698957E-2</v>
      </c>
      <c r="G1084" s="2">
        <f t="shared" si="151"/>
        <v>0.18971176953804142</v>
      </c>
      <c r="H1084" s="2">
        <f t="shared" si="148"/>
        <v>0.46675475852826803</v>
      </c>
      <c r="I1084" s="2">
        <f t="shared" si="149"/>
        <v>31.822276751745918</v>
      </c>
    </row>
    <row r="1085" spans="1:9" ht="13.5" x14ac:dyDescent="0.25">
      <c r="A1085" s="3">
        <f>TITRES_STAT!B1088</f>
        <v>43587</v>
      </c>
      <c r="B1085" s="6">
        <f>TITRES_STAT!D1088</f>
        <v>31.73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8.2223951810649024E-2</v>
      </c>
      <c r="G1085" s="2">
        <f t="shared" si="152"/>
        <v>0.17616092885675275</v>
      </c>
      <c r="H1085" s="2">
        <f t="shared" si="148"/>
        <v>0.46675475852826798</v>
      </c>
      <c r="I1085" s="2">
        <f t="shared" si="149"/>
        <v>31.822276751745918</v>
      </c>
    </row>
    <row r="1086" spans="1:9" ht="13.5" x14ac:dyDescent="0.25">
      <c r="A1086" s="3">
        <f>TITRES_STAT!B1089</f>
        <v>43588</v>
      </c>
      <c r="B1086" s="6">
        <f>TITRES_STAT!D1089</f>
        <v>31.73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7.6350812395602666E-2</v>
      </c>
      <c r="G1086" s="2">
        <f t="shared" si="152"/>
        <v>0.16357800536698469</v>
      </c>
      <c r="H1086" s="2">
        <f t="shared" si="148"/>
        <v>0.46675475852826798</v>
      </c>
      <c r="I1086" s="2">
        <f t="shared" si="149"/>
        <v>31.822276751745918</v>
      </c>
    </row>
    <row r="1087" spans="1:9" ht="13.5" x14ac:dyDescent="0.25">
      <c r="A1087" s="3">
        <f>TITRES_STAT!B1090</f>
        <v>43591</v>
      </c>
      <c r="B1087" s="6">
        <f>TITRES_STAT!D1090</f>
        <v>32.49</v>
      </c>
      <c r="C1087" s="2">
        <f t="shared" si="144"/>
        <v>0.76000000000000156</v>
      </c>
      <c r="D1087" s="2">
        <f t="shared" si="145"/>
        <v>0.76000000000000156</v>
      </c>
      <c r="E1087" s="2">
        <f t="shared" si="146"/>
        <v>0</v>
      </c>
      <c r="F1087" s="2">
        <f t="shared" si="152"/>
        <v>0.1251828972244883</v>
      </c>
      <c r="G1087" s="2">
        <f t="shared" si="152"/>
        <v>0.15189386212648578</v>
      </c>
      <c r="H1087" s="2">
        <f t="shared" si="148"/>
        <v>0.82414717403291382</v>
      </c>
      <c r="I1087" s="2">
        <f t="shared" si="149"/>
        <v>45.179861897373605</v>
      </c>
    </row>
    <row r="1088" spans="1:9" ht="13.5" x14ac:dyDescent="0.25">
      <c r="A1088" s="3">
        <f>TITRES_STAT!B1091</f>
        <v>43592</v>
      </c>
      <c r="B1088" s="6">
        <f>TITRES_STAT!D1091</f>
        <v>31.81</v>
      </c>
      <c r="C1088" s="2">
        <f t="shared" si="144"/>
        <v>-0.68000000000000327</v>
      </c>
      <c r="D1088" s="2">
        <f t="shared" si="145"/>
        <v>0</v>
      </c>
      <c r="E1088" s="2">
        <f t="shared" si="146"/>
        <v>0.68000000000000327</v>
      </c>
      <c r="F1088" s="2">
        <f t="shared" si="152"/>
        <v>0.11624126170845342</v>
      </c>
      <c r="G1088" s="2">
        <f t="shared" si="152"/>
        <v>0.18961572911745131</v>
      </c>
      <c r="H1088" s="2">
        <f t="shared" si="148"/>
        <v>0.61303596621170353</v>
      </c>
      <c r="I1088" s="2">
        <f t="shared" si="149"/>
        <v>38.005102121278142</v>
      </c>
    </row>
    <row r="1089" spans="1:9" ht="13.5" x14ac:dyDescent="0.25">
      <c r="A1089" s="3">
        <f>TITRES_STAT!B1092</f>
        <v>43593</v>
      </c>
      <c r="B1089" s="6">
        <f>TITRES_STAT!D1092</f>
        <v>31.81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0.1079383144435639</v>
      </c>
      <c r="G1089" s="2">
        <f t="shared" si="152"/>
        <v>0.1760717484662048</v>
      </c>
      <c r="H1089" s="2">
        <f t="shared" si="148"/>
        <v>0.61303596621170364</v>
      </c>
      <c r="I1089" s="2">
        <f t="shared" si="149"/>
        <v>38.005102121278142</v>
      </c>
    </row>
    <row r="1090" spans="1:9" ht="13.5" x14ac:dyDescent="0.25">
      <c r="A1090" s="3">
        <f>TITRES_STAT!B1093</f>
        <v>43594</v>
      </c>
      <c r="B1090" s="6">
        <f>TITRES_STAT!D1093</f>
        <v>31.91</v>
      </c>
      <c r="C1090" s="2">
        <f t="shared" si="144"/>
        <v>0.10000000000000142</v>
      </c>
      <c r="D1090" s="2">
        <f t="shared" si="145"/>
        <v>0.10000000000000142</v>
      </c>
      <c r="E1090" s="2">
        <f t="shared" si="146"/>
        <v>0</v>
      </c>
      <c r="F1090" s="2">
        <f t="shared" si="152"/>
        <v>0.10737129198330944</v>
      </c>
      <c r="G1090" s="2">
        <f t="shared" si="152"/>
        <v>0.16349519500433304</v>
      </c>
      <c r="H1090" s="2">
        <f t="shared" si="148"/>
        <v>0.65672444979477118</v>
      </c>
      <c r="I1090" s="2">
        <f t="shared" si="149"/>
        <v>39.639932269734039</v>
      </c>
    </row>
    <row r="1091" spans="1:9" ht="13.5" x14ac:dyDescent="0.25">
      <c r="A1091" s="3">
        <f>TITRES_STAT!B1094</f>
        <v>43595</v>
      </c>
      <c r="B1091" s="6">
        <f>TITRES_STAT!D1094</f>
        <v>32.86</v>
      </c>
      <c r="C1091" s="2">
        <f t="shared" ref="C1091:C1154" si="153">B1091-B1090</f>
        <v>0.94999999999999929</v>
      </c>
      <c r="D1091" s="2">
        <f t="shared" ref="D1091:D1154" si="154">IF(C1091&gt;0,C1091,0)</f>
        <v>0.94999999999999929</v>
      </c>
      <c r="E1091" s="2">
        <f t="shared" ref="E1091:E1154" si="155">IF(C1091&lt;0,-C1091,0)</f>
        <v>0</v>
      </c>
      <c r="F1091" s="2">
        <f t="shared" si="152"/>
        <v>0.16755905684164446</v>
      </c>
      <c r="G1091" s="2">
        <f t="shared" si="152"/>
        <v>0.15181696678973783</v>
      </c>
      <c r="H1091" s="2">
        <f t="shared" si="148"/>
        <v>1.1036912433753796</v>
      </c>
      <c r="I1091" s="2">
        <f t="shared" si="149"/>
        <v>52.464507177607651</v>
      </c>
    </row>
    <row r="1092" spans="1:9" ht="13.5" x14ac:dyDescent="0.25">
      <c r="A1092" s="3">
        <f>TITRES_STAT!B1095</f>
        <v>43598</v>
      </c>
      <c r="B1092" s="6">
        <f>TITRES_STAT!D1095</f>
        <v>32.86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0.15559055278152698</v>
      </c>
      <c r="G1092" s="2">
        <f t="shared" si="152"/>
        <v>0.14097289773332797</v>
      </c>
      <c r="H1092" s="2">
        <f t="shared" si="148"/>
        <v>1.1036912433753796</v>
      </c>
      <c r="I1092" s="2">
        <f t="shared" si="149"/>
        <v>52.464507177607651</v>
      </c>
    </row>
    <row r="1093" spans="1:9" ht="13.5" x14ac:dyDescent="0.25">
      <c r="A1093" s="3">
        <f>TITRES_STAT!B1096</f>
        <v>43599</v>
      </c>
      <c r="B1093" s="6">
        <f>TITRES_STAT!D1096</f>
        <v>32.86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0.14447694186856075</v>
      </c>
      <c r="G1093" s="2">
        <f t="shared" si="152"/>
        <v>0.13090340503809025</v>
      </c>
      <c r="H1093" s="2">
        <f t="shared" si="148"/>
        <v>1.1036912433753796</v>
      </c>
      <c r="I1093" s="2">
        <f t="shared" si="149"/>
        <v>52.464507177607651</v>
      </c>
    </row>
    <row r="1094" spans="1:9" ht="13.5" x14ac:dyDescent="0.25">
      <c r="A1094" s="3">
        <f>TITRES_STAT!B1097</f>
        <v>43600</v>
      </c>
      <c r="B1094" s="6">
        <f>TITRES_STAT!D1097</f>
        <v>32.86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0.1341571603065207</v>
      </c>
      <c r="G1094" s="2">
        <f t="shared" si="152"/>
        <v>0.1215531618210838</v>
      </c>
      <c r="H1094" s="2">
        <f t="shared" si="148"/>
        <v>1.1036912433753796</v>
      </c>
      <c r="I1094" s="2">
        <f t="shared" si="149"/>
        <v>52.464507177607651</v>
      </c>
    </row>
    <row r="1095" spans="1:9" ht="13.5" x14ac:dyDescent="0.25">
      <c r="A1095" s="3">
        <f>TITRES_STAT!B1098</f>
        <v>43601</v>
      </c>
      <c r="B1095" s="6">
        <f>TITRES_STAT!D1098</f>
        <v>32.86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0.12457450599891207</v>
      </c>
      <c r="G1095" s="2">
        <f t="shared" si="152"/>
        <v>0.11287079311957782</v>
      </c>
      <c r="H1095" s="2">
        <f t="shared" si="148"/>
        <v>1.1036912433753794</v>
      </c>
      <c r="I1095" s="2">
        <f t="shared" si="149"/>
        <v>52.464507177607643</v>
      </c>
    </row>
    <row r="1096" spans="1:9" ht="13.5" x14ac:dyDescent="0.25">
      <c r="A1096" s="3">
        <f>TITRES_STAT!B1099</f>
        <v>43602</v>
      </c>
      <c r="B1096" s="6">
        <f>TITRES_STAT!D1099</f>
        <v>32.86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0.11567632699898978</v>
      </c>
      <c r="G1096" s="2">
        <f t="shared" si="152"/>
        <v>0.10480859361103655</v>
      </c>
      <c r="H1096" s="2">
        <f t="shared" si="148"/>
        <v>1.1036912433753794</v>
      </c>
      <c r="I1096" s="2">
        <f t="shared" si="149"/>
        <v>52.464507177607643</v>
      </c>
    </row>
    <row r="1097" spans="1:9" ht="13.5" x14ac:dyDescent="0.25">
      <c r="A1097" s="3">
        <f>TITRES_STAT!B1100</f>
        <v>43605</v>
      </c>
      <c r="B1097" s="6">
        <f>TITRES_STAT!D1100</f>
        <v>32.86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0.10741373221334764</v>
      </c>
      <c r="G1097" s="2">
        <f t="shared" si="152"/>
        <v>9.7322265495962498E-2</v>
      </c>
      <c r="H1097" s="2">
        <f t="shared" si="148"/>
        <v>1.1036912433753794</v>
      </c>
      <c r="I1097" s="2">
        <f t="shared" si="149"/>
        <v>52.464507177607643</v>
      </c>
    </row>
    <row r="1098" spans="1:9" ht="13.5" x14ac:dyDescent="0.25">
      <c r="A1098" s="3">
        <f>TITRES_STAT!B1101</f>
        <v>43606</v>
      </c>
      <c r="B1098" s="6">
        <f>TITRES_STAT!D1101</f>
        <v>33.840000000000003</v>
      </c>
      <c r="C1098" s="2">
        <f t="shared" si="153"/>
        <v>0.98000000000000398</v>
      </c>
      <c r="D1098" s="2">
        <f t="shared" si="154"/>
        <v>0.98000000000000398</v>
      </c>
      <c r="E1098" s="2">
        <f t="shared" si="155"/>
        <v>0</v>
      </c>
      <c r="F1098" s="2">
        <f t="shared" si="152"/>
        <v>0.16974132276953741</v>
      </c>
      <c r="G1098" s="2">
        <f t="shared" si="152"/>
        <v>9.0370675103393736E-2</v>
      </c>
      <c r="H1098" s="2">
        <f t="shared" si="148"/>
        <v>1.8782787953651463</v>
      </c>
      <c r="I1098" s="2">
        <f t="shared" si="149"/>
        <v>65.257013962292788</v>
      </c>
    </row>
    <row r="1099" spans="1:9" ht="13.5" x14ac:dyDescent="0.25">
      <c r="A1099" s="3">
        <f>TITRES_STAT!B1102</f>
        <v>43607</v>
      </c>
      <c r="B1099" s="6">
        <f>TITRES_STAT!D1102</f>
        <v>33.840000000000003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0.1576169425717133</v>
      </c>
      <c r="G1099" s="2">
        <f t="shared" si="152"/>
        <v>8.3915626881722744E-2</v>
      </c>
      <c r="H1099" s="2">
        <f t="shared" si="148"/>
        <v>1.8782787953651465</v>
      </c>
      <c r="I1099" s="2">
        <f t="shared" si="149"/>
        <v>65.257013962292802</v>
      </c>
    </row>
    <row r="1100" spans="1:9" ht="13.5" x14ac:dyDescent="0.25">
      <c r="A1100" s="3">
        <f>TITRES_STAT!B1103</f>
        <v>43608</v>
      </c>
      <c r="B1100" s="6">
        <f>TITRES_STAT!D1103</f>
        <v>33.840000000000003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0.14635858953087663</v>
      </c>
      <c r="G1100" s="2">
        <f t="shared" si="152"/>
        <v>7.7921653533028268E-2</v>
      </c>
      <c r="H1100" s="2">
        <f t="shared" si="148"/>
        <v>1.8782787953651463</v>
      </c>
      <c r="I1100" s="2">
        <f t="shared" si="149"/>
        <v>65.257013962292788</v>
      </c>
    </row>
    <row r="1101" spans="1:9" ht="13.5" x14ac:dyDescent="0.25">
      <c r="A1101" s="3">
        <f>TITRES_STAT!B1104</f>
        <v>43609</v>
      </c>
      <c r="B1101" s="6">
        <f>TITRES_STAT!D1104</f>
        <v>33.840000000000003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0.13590440456438543</v>
      </c>
      <c r="G1101" s="2">
        <f t="shared" si="156"/>
        <v>7.2355821137811957E-2</v>
      </c>
      <c r="H1101" s="2">
        <f t="shared" si="148"/>
        <v>1.8782787953651463</v>
      </c>
      <c r="I1101" s="2">
        <f t="shared" si="149"/>
        <v>65.257013962292788</v>
      </c>
    </row>
    <row r="1102" spans="1:9" ht="13.5" x14ac:dyDescent="0.25">
      <c r="A1102" s="3">
        <f>TITRES_STAT!B1105</f>
        <v>43612</v>
      </c>
      <c r="B1102" s="6">
        <f>TITRES_STAT!D1105</f>
        <v>33.840000000000003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0.12619694709550075</v>
      </c>
      <c r="G1102" s="2">
        <f t="shared" si="156"/>
        <v>6.7187548199396818E-2</v>
      </c>
      <c r="H1102" s="2">
        <f t="shared" si="148"/>
        <v>1.8782787953651461</v>
      </c>
      <c r="I1102" s="2">
        <f t="shared" si="149"/>
        <v>65.257013962292788</v>
      </c>
    </row>
    <row r="1103" spans="1:9" ht="13.5" x14ac:dyDescent="0.25">
      <c r="A1103" s="3">
        <f>TITRES_STAT!B1106</f>
        <v>43613</v>
      </c>
      <c r="B1103" s="6">
        <f>TITRES_STAT!D1106</f>
        <v>33.840000000000003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0.11718287944582213</v>
      </c>
      <c r="G1103" s="2">
        <f t="shared" si="156"/>
        <v>6.2388437613725624E-2</v>
      </c>
      <c r="H1103" s="2">
        <f t="shared" si="148"/>
        <v>1.8782787953651461</v>
      </c>
      <c r="I1103" s="2">
        <f t="shared" si="149"/>
        <v>65.257013962292788</v>
      </c>
    </row>
    <row r="1104" spans="1:9" ht="13.5" x14ac:dyDescent="0.25">
      <c r="A1104" s="3">
        <f>TITRES_STAT!B1107</f>
        <v>43614</v>
      </c>
      <c r="B1104" s="6">
        <f>TITRES_STAT!D1107</f>
        <v>33.840000000000003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0.10881267377112055</v>
      </c>
      <c r="G1104" s="2">
        <f t="shared" si="156"/>
        <v>5.7932120641316649E-2</v>
      </c>
      <c r="H1104" s="2">
        <f t="shared" si="148"/>
        <v>1.8782787953651461</v>
      </c>
      <c r="I1104" s="2">
        <f t="shared" si="149"/>
        <v>65.257013962292788</v>
      </c>
    </row>
    <row r="1105" spans="1:9" ht="13.5" x14ac:dyDescent="0.25">
      <c r="A1105" s="3">
        <f>TITRES_STAT!B1108</f>
        <v>43615</v>
      </c>
      <c r="B1105" s="6">
        <f>TITRES_STAT!D1108</f>
        <v>33.840000000000003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0.10104033993032623</v>
      </c>
      <c r="G1105" s="2">
        <f t="shared" si="156"/>
        <v>5.3794112024079743E-2</v>
      </c>
      <c r="H1105" s="2">
        <f t="shared" ref="H1105:H1168" si="157">F1105/G1105</f>
        <v>1.8782787953651461</v>
      </c>
      <c r="I1105" s="2">
        <f t="shared" ref="I1105:I1168" si="158">IF(G1105=0,100,100-(100/(1+H1105)))</f>
        <v>65.257013962292788</v>
      </c>
    </row>
    <row r="1106" spans="1:9" ht="13.5" x14ac:dyDescent="0.25">
      <c r="A1106" s="3">
        <f>TITRES_STAT!B1109</f>
        <v>43616</v>
      </c>
      <c r="B1106" s="6">
        <f>TITRES_STAT!D1109</f>
        <v>33.840000000000003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9.3823172792445786E-2</v>
      </c>
      <c r="G1106" s="2">
        <f t="shared" si="156"/>
        <v>4.9951675450931189E-2</v>
      </c>
      <c r="H1106" s="2">
        <f t="shared" si="157"/>
        <v>1.8782787953651463</v>
      </c>
      <c r="I1106" s="2">
        <f t="shared" si="158"/>
        <v>65.257013962292788</v>
      </c>
    </row>
    <row r="1107" spans="1:9" ht="13.5" x14ac:dyDescent="0.25">
      <c r="A1107" s="3">
        <f>TITRES_STAT!B1110</f>
        <v>43619</v>
      </c>
      <c r="B1107" s="6">
        <f>TITRES_STAT!D1110</f>
        <v>33.840000000000003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8.7121517592985365E-2</v>
      </c>
      <c r="G1107" s="2">
        <f t="shared" si="156"/>
        <v>4.6383698633007529E-2</v>
      </c>
      <c r="H1107" s="2">
        <f t="shared" si="157"/>
        <v>1.8782787953651463</v>
      </c>
      <c r="I1107" s="2">
        <f t="shared" si="158"/>
        <v>65.257013962292788</v>
      </c>
    </row>
    <row r="1108" spans="1:9" ht="13.5" x14ac:dyDescent="0.25">
      <c r="A1108" s="3">
        <f>TITRES_STAT!B1111</f>
        <v>43623</v>
      </c>
      <c r="B1108" s="6">
        <f>TITRES_STAT!D1111</f>
        <v>33.840000000000003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8.0898552050629263E-2</v>
      </c>
      <c r="G1108" s="2">
        <f t="shared" si="156"/>
        <v>4.3070577302078417E-2</v>
      </c>
      <c r="H1108" s="2">
        <f t="shared" si="157"/>
        <v>1.8782787953651463</v>
      </c>
      <c r="I1108" s="2">
        <f t="shared" si="158"/>
        <v>65.257013962292788</v>
      </c>
    </row>
    <row r="1109" spans="1:9" ht="13.5" x14ac:dyDescent="0.25">
      <c r="A1109" s="3">
        <f>TITRES_STAT!B1112</f>
        <v>43626</v>
      </c>
      <c r="B1109" s="6">
        <f>TITRES_STAT!D1112</f>
        <v>33.840000000000003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7.5120084047012883E-2</v>
      </c>
      <c r="G1109" s="2">
        <f t="shared" si="156"/>
        <v>3.9994107494787101E-2</v>
      </c>
      <c r="H1109" s="2">
        <f t="shared" si="157"/>
        <v>1.8782787953651463</v>
      </c>
      <c r="I1109" s="2">
        <f t="shared" si="158"/>
        <v>65.257013962292788</v>
      </c>
    </row>
    <row r="1110" spans="1:9" ht="13.5" x14ac:dyDescent="0.25">
      <c r="A1110" s="3">
        <f>TITRES_STAT!B1113</f>
        <v>43627</v>
      </c>
      <c r="B1110" s="6">
        <f>TITRES_STAT!D1113</f>
        <v>33.840000000000003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6.9754363757940543E-2</v>
      </c>
      <c r="G1110" s="2">
        <f t="shared" si="156"/>
        <v>3.7137385530873743E-2</v>
      </c>
      <c r="H1110" s="2">
        <f t="shared" si="157"/>
        <v>1.8782787953651461</v>
      </c>
      <c r="I1110" s="2">
        <f t="shared" si="158"/>
        <v>65.257013962292788</v>
      </c>
    </row>
    <row r="1111" spans="1:9" ht="13.5" x14ac:dyDescent="0.25">
      <c r="A1111" s="3">
        <f>TITRES_STAT!B1114</f>
        <v>43628</v>
      </c>
      <c r="B1111" s="6">
        <f>TITRES_STAT!D1114</f>
        <v>33.840000000000003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6.4771909203801936E-2</v>
      </c>
      <c r="G1111" s="2">
        <f t="shared" si="156"/>
        <v>3.4484715135811334E-2</v>
      </c>
      <c r="H1111" s="2">
        <f t="shared" si="157"/>
        <v>1.8782787953651463</v>
      </c>
      <c r="I1111" s="2">
        <f t="shared" si="158"/>
        <v>65.257013962292788</v>
      </c>
    </row>
    <row r="1112" spans="1:9" ht="13.5" x14ac:dyDescent="0.25">
      <c r="A1112" s="3">
        <f>TITRES_STAT!B1115</f>
        <v>43629</v>
      </c>
      <c r="B1112" s="6">
        <f>TITRES_STAT!D1115</f>
        <v>32.32</v>
      </c>
      <c r="C1112" s="2">
        <f t="shared" si="153"/>
        <v>-1.5200000000000031</v>
      </c>
      <c r="D1112" s="2">
        <f t="shared" si="154"/>
        <v>0</v>
      </c>
      <c r="E1112" s="2">
        <f t="shared" si="155"/>
        <v>1.5200000000000031</v>
      </c>
      <c r="F1112" s="2">
        <f t="shared" si="156"/>
        <v>6.0145344260673229E-2</v>
      </c>
      <c r="G1112" s="2">
        <f t="shared" si="156"/>
        <v>0.14059294976896788</v>
      </c>
      <c r="H1112" s="2">
        <f t="shared" si="157"/>
        <v>0.42779772641166036</v>
      </c>
      <c r="I1112" s="2">
        <f t="shared" si="158"/>
        <v>29.962068050549505</v>
      </c>
    </row>
    <row r="1113" spans="1:9" ht="13.5" x14ac:dyDescent="0.25">
      <c r="A1113" s="3">
        <f>TITRES_STAT!B1116</f>
        <v>43630</v>
      </c>
      <c r="B1113" s="6">
        <f>TITRES_STAT!D1116</f>
        <v>32.32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5.5849248242053715E-2</v>
      </c>
      <c r="G1113" s="2">
        <f t="shared" si="156"/>
        <v>0.13055059621404161</v>
      </c>
      <c r="H1113" s="2">
        <f t="shared" si="157"/>
        <v>0.42779772641166036</v>
      </c>
      <c r="I1113" s="2">
        <f t="shared" si="158"/>
        <v>29.962068050549505</v>
      </c>
    </row>
    <row r="1114" spans="1:9" ht="13.5" x14ac:dyDescent="0.25">
      <c r="A1114" s="3">
        <f>TITRES_STAT!B1117</f>
        <v>43633</v>
      </c>
      <c r="B1114" s="6">
        <f>TITRES_STAT!D1117</f>
        <v>32.32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5.1860016224764161E-2</v>
      </c>
      <c r="G1114" s="2">
        <f t="shared" si="156"/>
        <v>0.12122555362732435</v>
      </c>
      <c r="H1114" s="2">
        <f t="shared" si="157"/>
        <v>0.42779772641166036</v>
      </c>
      <c r="I1114" s="2">
        <f t="shared" si="158"/>
        <v>29.962068050549505</v>
      </c>
    </row>
    <row r="1115" spans="1:9" ht="13.5" x14ac:dyDescent="0.25">
      <c r="A1115" s="3">
        <f>TITRES_STAT!B1118</f>
        <v>43634</v>
      </c>
      <c r="B1115" s="6">
        <f>TITRES_STAT!D1118</f>
        <v>32.32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4.8155729351566721E-2</v>
      </c>
      <c r="G1115" s="2">
        <f t="shared" si="156"/>
        <v>0.11256658551108689</v>
      </c>
      <c r="H1115" s="2">
        <f t="shared" si="157"/>
        <v>0.42779772641166036</v>
      </c>
      <c r="I1115" s="2">
        <f t="shared" si="158"/>
        <v>29.962068050549505</v>
      </c>
    </row>
    <row r="1116" spans="1:9" ht="13.5" x14ac:dyDescent="0.25">
      <c r="A1116" s="3">
        <f>TITRES_STAT!B1119</f>
        <v>43635</v>
      </c>
      <c r="B1116" s="6">
        <f>TITRES_STAT!D1119</f>
        <v>32.299999999999997</v>
      </c>
      <c r="C1116" s="2">
        <f t="shared" si="153"/>
        <v>-2.0000000000003126E-2</v>
      </c>
      <c r="D1116" s="2">
        <f t="shared" si="154"/>
        <v>0</v>
      </c>
      <c r="E1116" s="2">
        <f t="shared" si="155"/>
        <v>2.0000000000003126E-2</v>
      </c>
      <c r="F1116" s="2">
        <f t="shared" si="156"/>
        <v>4.4716034397883388E-2</v>
      </c>
      <c r="G1116" s="2">
        <f t="shared" si="156"/>
        <v>0.10595468654600948</v>
      </c>
      <c r="H1116" s="2">
        <f t="shared" si="157"/>
        <v>0.4220297926931813</v>
      </c>
      <c r="I1116" s="2">
        <f t="shared" si="158"/>
        <v>29.677985289879146</v>
      </c>
    </row>
    <row r="1117" spans="1:9" ht="13.5" x14ac:dyDescent="0.25">
      <c r="A1117" s="3">
        <f>TITRES_STAT!B1120</f>
        <v>43636</v>
      </c>
      <c r="B1117" s="6">
        <f>TITRES_STAT!D1120</f>
        <v>32.299999999999997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4.152203194089172E-2</v>
      </c>
      <c r="G1117" s="2">
        <f t="shared" si="159"/>
        <v>9.8386494649865944E-2</v>
      </c>
      <c r="H1117" s="2">
        <f t="shared" si="157"/>
        <v>0.42202979269318136</v>
      </c>
      <c r="I1117" s="2">
        <f t="shared" si="158"/>
        <v>29.677985289879146</v>
      </c>
    </row>
    <row r="1118" spans="1:9" ht="13.5" x14ac:dyDescent="0.25">
      <c r="A1118" s="3">
        <f>TITRES_STAT!B1121</f>
        <v>43637</v>
      </c>
      <c r="B1118" s="6">
        <f>TITRES_STAT!D1121</f>
        <v>32.32</v>
      </c>
      <c r="C1118" s="2">
        <f t="shared" si="153"/>
        <v>2.0000000000003126E-2</v>
      </c>
      <c r="D1118" s="2">
        <f t="shared" si="154"/>
        <v>2.0000000000003126E-2</v>
      </c>
      <c r="E1118" s="2">
        <f t="shared" si="155"/>
        <v>0</v>
      </c>
      <c r="F1118" s="2">
        <f t="shared" si="159"/>
        <v>3.9984743945113962E-2</v>
      </c>
      <c r="G1118" s="2">
        <f t="shared" si="159"/>
        <v>9.135888788916123E-2</v>
      </c>
      <c r="H1118" s="2">
        <f t="shared" si="157"/>
        <v>0.43766671058457279</v>
      </c>
      <c r="I1118" s="2">
        <f t="shared" si="158"/>
        <v>30.442849330956008</v>
      </c>
    </row>
    <row r="1119" spans="1:9" ht="13.5" x14ac:dyDescent="0.25">
      <c r="A1119" s="3">
        <f>TITRES_STAT!B1122</f>
        <v>43640</v>
      </c>
      <c r="B1119" s="6">
        <f>TITRES_STAT!D1122</f>
        <v>32.32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3.7128690806177249E-2</v>
      </c>
      <c r="G1119" s="2">
        <f t="shared" si="159"/>
        <v>8.4833253039935427E-2</v>
      </c>
      <c r="H1119" s="2">
        <f t="shared" si="157"/>
        <v>0.43766671058457279</v>
      </c>
      <c r="I1119" s="2">
        <f t="shared" si="158"/>
        <v>30.442849330956008</v>
      </c>
    </row>
    <row r="1120" spans="1:9" ht="13.5" x14ac:dyDescent="0.25">
      <c r="A1120" s="3">
        <f>TITRES_STAT!B1123</f>
        <v>43641</v>
      </c>
      <c r="B1120" s="6">
        <f>TITRES_STAT!D1123</f>
        <v>32.35</v>
      </c>
      <c r="C1120" s="2">
        <f t="shared" si="153"/>
        <v>3.0000000000001137E-2</v>
      </c>
      <c r="D1120" s="2">
        <f t="shared" si="154"/>
        <v>3.0000000000001137E-2</v>
      </c>
      <c r="E1120" s="2">
        <f t="shared" si="155"/>
        <v>0</v>
      </c>
      <c r="F1120" s="2">
        <f t="shared" si="159"/>
        <v>3.66194986057361E-2</v>
      </c>
      <c r="G1120" s="2">
        <f t="shared" si="159"/>
        <v>7.8773734965654318E-2</v>
      </c>
      <c r="H1120" s="2">
        <f t="shared" si="157"/>
        <v>0.46486939614710865</v>
      </c>
      <c r="I1120" s="2">
        <f t="shared" si="158"/>
        <v>31.734528509490715</v>
      </c>
    </row>
    <row r="1121" spans="1:9" ht="13.5" x14ac:dyDescent="0.25">
      <c r="A1121" s="3">
        <f>TITRES_STAT!B1124</f>
        <v>43642</v>
      </c>
      <c r="B1121" s="6">
        <f>TITRES_STAT!D1124</f>
        <v>32.35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3.4003820133897807E-2</v>
      </c>
      <c r="G1121" s="2">
        <f t="shared" si="159"/>
        <v>7.314703961096472E-2</v>
      </c>
      <c r="H1121" s="2">
        <f t="shared" si="157"/>
        <v>0.46486939614710865</v>
      </c>
      <c r="I1121" s="2">
        <f t="shared" si="158"/>
        <v>31.734528509490715</v>
      </c>
    </row>
    <row r="1122" spans="1:9" ht="13.5" x14ac:dyDescent="0.25">
      <c r="A1122" s="3">
        <f>TITRES_STAT!B1125</f>
        <v>43643</v>
      </c>
      <c r="B1122" s="6">
        <f>TITRES_STAT!D1125</f>
        <v>32.35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3.1574975838619394E-2</v>
      </c>
      <c r="G1122" s="2">
        <f t="shared" si="159"/>
        <v>6.7922251067324385E-2</v>
      </c>
      <c r="H1122" s="2">
        <f t="shared" si="157"/>
        <v>0.46486939614710865</v>
      </c>
      <c r="I1122" s="2">
        <f t="shared" si="158"/>
        <v>31.734528509490715</v>
      </c>
    </row>
    <row r="1123" spans="1:9" ht="13.5" x14ac:dyDescent="0.25">
      <c r="A1123" s="3">
        <f>TITRES_STAT!B1126</f>
        <v>43644</v>
      </c>
      <c r="B1123" s="6">
        <f>TITRES_STAT!D1126</f>
        <v>32.35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2.9319620421575151E-2</v>
      </c>
      <c r="G1123" s="2">
        <f t="shared" si="159"/>
        <v>6.3070661705372649E-2</v>
      </c>
      <c r="H1123" s="2">
        <f t="shared" si="157"/>
        <v>0.46486939614710859</v>
      </c>
      <c r="I1123" s="2">
        <f t="shared" si="158"/>
        <v>31.734528509490715</v>
      </c>
    </row>
    <row r="1124" spans="1:9" ht="13.5" x14ac:dyDescent="0.25">
      <c r="A1124" s="3">
        <f>TITRES_STAT!B1127</f>
        <v>43647</v>
      </c>
      <c r="B1124" s="6">
        <f>TITRES_STAT!D1127</f>
        <v>32.35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2.7225361820034068E-2</v>
      </c>
      <c r="G1124" s="2">
        <f t="shared" si="159"/>
        <v>5.8565614440703177E-2</v>
      </c>
      <c r="H1124" s="2">
        <f t="shared" si="157"/>
        <v>0.46486939614710859</v>
      </c>
      <c r="I1124" s="2">
        <f t="shared" si="158"/>
        <v>31.734528509490715</v>
      </c>
    </row>
    <row r="1125" spans="1:9" ht="13.5" x14ac:dyDescent="0.25">
      <c r="A1125" s="3">
        <f>TITRES_STAT!B1128</f>
        <v>43648</v>
      </c>
      <c r="B1125" s="6">
        <f>TITRES_STAT!D1128</f>
        <v>32</v>
      </c>
      <c r="C1125" s="2">
        <f t="shared" si="153"/>
        <v>-0.35000000000000142</v>
      </c>
      <c r="D1125" s="2">
        <f t="shared" si="154"/>
        <v>0</v>
      </c>
      <c r="E1125" s="2">
        <f t="shared" si="155"/>
        <v>0.35000000000000142</v>
      </c>
      <c r="F1125" s="2">
        <f t="shared" si="159"/>
        <v>2.5280693118603065E-2</v>
      </c>
      <c r="G1125" s="2">
        <f t="shared" si="159"/>
        <v>7.9382356266367332E-2</v>
      </c>
      <c r="H1125" s="2">
        <f t="shared" si="157"/>
        <v>0.3184674064570942</v>
      </c>
      <c r="I1125" s="2">
        <f t="shared" si="158"/>
        <v>24.154363232448844</v>
      </c>
    </row>
    <row r="1126" spans="1:9" ht="13.5" x14ac:dyDescent="0.25">
      <c r="A1126" s="3">
        <f>TITRES_STAT!B1129</f>
        <v>43649</v>
      </c>
      <c r="B1126" s="6">
        <f>TITRES_STAT!D1129</f>
        <v>32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2.3474929324417131E-2</v>
      </c>
      <c r="G1126" s="2">
        <f t="shared" si="159"/>
        <v>7.3712187961626804E-2</v>
      </c>
      <c r="H1126" s="2">
        <f t="shared" si="157"/>
        <v>0.3184674064570942</v>
      </c>
      <c r="I1126" s="2">
        <f t="shared" si="158"/>
        <v>24.154363232448844</v>
      </c>
    </row>
    <row r="1127" spans="1:9" ht="13.5" x14ac:dyDescent="0.25">
      <c r="A1127" s="3">
        <f>TITRES_STAT!B1130</f>
        <v>43650</v>
      </c>
      <c r="B1127" s="6">
        <f>TITRES_STAT!D1130</f>
        <v>32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2.1798148658387334E-2</v>
      </c>
      <c r="G1127" s="2">
        <f t="shared" si="159"/>
        <v>6.8447031678653458E-2</v>
      </c>
      <c r="H1127" s="2">
        <f t="shared" si="157"/>
        <v>0.3184674064570942</v>
      </c>
      <c r="I1127" s="2">
        <f t="shared" si="158"/>
        <v>24.154363232448844</v>
      </c>
    </row>
    <row r="1128" spans="1:9" ht="13.5" x14ac:dyDescent="0.25">
      <c r="A1128" s="3">
        <f>TITRES_STAT!B1131</f>
        <v>43651</v>
      </c>
      <c r="B1128" s="6">
        <f>TITRES_STAT!D1131</f>
        <v>32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2.0241138039931099E-2</v>
      </c>
      <c r="G1128" s="2">
        <f t="shared" si="159"/>
        <v>6.355795798732107E-2</v>
      </c>
      <c r="H1128" s="2">
        <f t="shared" si="157"/>
        <v>0.31846740645709426</v>
      </c>
      <c r="I1128" s="2">
        <f t="shared" si="158"/>
        <v>24.154363232448844</v>
      </c>
    </row>
    <row r="1129" spans="1:9" ht="13.5" x14ac:dyDescent="0.25">
      <c r="A1129" s="3">
        <f>TITRES_STAT!B1132</f>
        <v>43654</v>
      </c>
      <c r="B1129" s="6">
        <f>TITRES_STAT!D1132</f>
        <v>32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1.8795342465650306E-2</v>
      </c>
      <c r="G1129" s="2">
        <f t="shared" si="159"/>
        <v>5.9018103845369561E-2</v>
      </c>
      <c r="H1129" s="2">
        <f t="shared" si="157"/>
        <v>0.31846740645709426</v>
      </c>
      <c r="I1129" s="2">
        <f t="shared" si="158"/>
        <v>24.154363232448844</v>
      </c>
    </row>
    <row r="1130" spans="1:9" ht="13.5" x14ac:dyDescent="0.25">
      <c r="A1130" s="3">
        <f>TITRES_STAT!B1133</f>
        <v>43655</v>
      </c>
      <c r="B1130" s="6">
        <f>TITRES_STAT!D1133</f>
        <v>32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1.7452818003818142E-2</v>
      </c>
      <c r="G1130" s="2">
        <f t="shared" si="159"/>
        <v>5.4802524999271733E-2</v>
      </c>
      <c r="H1130" s="2">
        <f t="shared" si="157"/>
        <v>0.31846740645709432</v>
      </c>
      <c r="I1130" s="2">
        <f t="shared" si="158"/>
        <v>24.154363232448844</v>
      </c>
    </row>
    <row r="1131" spans="1:9" ht="13.5" x14ac:dyDescent="0.25">
      <c r="A1131" s="3">
        <f>TITRES_STAT!B1134</f>
        <v>43656</v>
      </c>
      <c r="B1131" s="6">
        <f>TITRES_STAT!D1134</f>
        <v>32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1.620618814640256E-2</v>
      </c>
      <c r="G1131" s="2">
        <f t="shared" si="159"/>
        <v>5.0888058927895177E-2</v>
      </c>
      <c r="H1131" s="2">
        <f t="shared" si="157"/>
        <v>0.31846740645709432</v>
      </c>
      <c r="I1131" s="2">
        <f t="shared" si="158"/>
        <v>24.154363232448844</v>
      </c>
    </row>
    <row r="1132" spans="1:9" ht="13.5" x14ac:dyDescent="0.25">
      <c r="A1132" s="3">
        <f>TITRES_STAT!B1135</f>
        <v>43657</v>
      </c>
      <c r="B1132" s="6">
        <f>TITRES_STAT!D1135</f>
        <v>32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1.5048603278802378E-2</v>
      </c>
      <c r="G1132" s="2">
        <f t="shared" si="159"/>
        <v>4.725319757590267E-2</v>
      </c>
      <c r="H1132" s="2">
        <f t="shared" si="157"/>
        <v>0.31846740645709426</v>
      </c>
      <c r="I1132" s="2">
        <f t="shared" si="158"/>
        <v>24.154363232448844</v>
      </c>
    </row>
    <row r="1133" spans="1:9" ht="13.5" x14ac:dyDescent="0.25">
      <c r="A1133" s="3">
        <f>TITRES_STAT!B1136</f>
        <v>43658</v>
      </c>
      <c r="B1133" s="6">
        <f>TITRES_STAT!D1136</f>
        <v>32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1.3973703044602206E-2</v>
      </c>
      <c r="G1133" s="2">
        <f t="shared" si="160"/>
        <v>4.3877969177623911E-2</v>
      </c>
      <c r="H1133" s="2">
        <f t="shared" si="157"/>
        <v>0.3184674064570942</v>
      </c>
      <c r="I1133" s="2">
        <f t="shared" si="158"/>
        <v>24.154363232448844</v>
      </c>
    </row>
    <row r="1134" spans="1:9" ht="13.5" x14ac:dyDescent="0.25">
      <c r="A1134" s="3">
        <f>TITRES_STAT!B1137</f>
        <v>43661</v>
      </c>
      <c r="B1134" s="6">
        <f>TITRES_STAT!D1137</f>
        <v>32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1.2975581398559191E-2</v>
      </c>
      <c r="G1134" s="2">
        <f t="shared" si="160"/>
        <v>4.0743828522079348E-2</v>
      </c>
      <c r="H1134" s="2">
        <f t="shared" si="157"/>
        <v>0.3184674064570942</v>
      </c>
      <c r="I1134" s="2">
        <f t="shared" si="158"/>
        <v>24.154363232448844</v>
      </c>
    </row>
    <row r="1135" spans="1:9" ht="13.5" x14ac:dyDescent="0.25">
      <c r="A1135" s="3">
        <f>TITRES_STAT!B1138</f>
        <v>43662</v>
      </c>
      <c r="B1135" s="6">
        <f>TITRES_STAT!D1138</f>
        <v>32.96</v>
      </c>
      <c r="C1135" s="2">
        <f t="shared" si="153"/>
        <v>0.96000000000000085</v>
      </c>
      <c r="D1135" s="2">
        <f t="shared" si="154"/>
        <v>0.96000000000000085</v>
      </c>
      <c r="E1135" s="2">
        <f t="shared" si="155"/>
        <v>0</v>
      </c>
      <c r="F1135" s="2">
        <f t="shared" si="160"/>
        <v>8.0620182727233591E-2</v>
      </c>
      <c r="G1135" s="2">
        <f t="shared" si="160"/>
        <v>3.7833555056216536E-2</v>
      </c>
      <c r="H1135" s="2">
        <f t="shared" si="157"/>
        <v>2.1309174516494891</v>
      </c>
      <c r="I1135" s="2">
        <f t="shared" si="158"/>
        <v>68.060480180556624</v>
      </c>
    </row>
    <row r="1136" spans="1:9" ht="13.5" x14ac:dyDescent="0.25">
      <c r="A1136" s="3">
        <f>TITRES_STAT!B1139</f>
        <v>43663</v>
      </c>
      <c r="B1136" s="6">
        <f>TITRES_STAT!D1139</f>
        <v>32.96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7.4861598246716898E-2</v>
      </c>
      <c r="G1136" s="2">
        <f t="shared" si="160"/>
        <v>3.5131158266486787E-2</v>
      </c>
      <c r="H1136" s="2">
        <f t="shared" si="157"/>
        <v>2.1309174516494886</v>
      </c>
      <c r="I1136" s="2">
        <f t="shared" si="158"/>
        <v>68.060480180556624</v>
      </c>
    </row>
    <row r="1137" spans="1:9" ht="13.5" x14ac:dyDescent="0.25">
      <c r="A1137" s="3">
        <f>TITRES_STAT!B1140</f>
        <v>43664</v>
      </c>
      <c r="B1137" s="6">
        <f>TITRES_STAT!D1140</f>
        <v>32.96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6.9514341229094265E-2</v>
      </c>
      <c r="G1137" s="2">
        <f t="shared" si="160"/>
        <v>3.2621789818880587E-2</v>
      </c>
      <c r="H1137" s="2">
        <f t="shared" si="157"/>
        <v>2.1309174516494891</v>
      </c>
      <c r="I1137" s="2">
        <f t="shared" si="158"/>
        <v>68.060480180556624</v>
      </c>
    </row>
    <row r="1138" spans="1:9" ht="13.5" x14ac:dyDescent="0.25">
      <c r="A1138" s="3">
        <f>TITRES_STAT!B1141</f>
        <v>43665</v>
      </c>
      <c r="B1138" s="6">
        <f>TITRES_STAT!D1141</f>
        <v>32.96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6.454903114130181E-2</v>
      </c>
      <c r="G1138" s="2">
        <f t="shared" si="160"/>
        <v>3.0291661974674831E-2</v>
      </c>
      <c r="H1138" s="2">
        <f t="shared" si="157"/>
        <v>2.1309174516494886</v>
      </c>
      <c r="I1138" s="2">
        <f t="shared" si="158"/>
        <v>68.060480180556624</v>
      </c>
    </row>
    <row r="1139" spans="1:9" ht="13.5" x14ac:dyDescent="0.25">
      <c r="A1139" s="3">
        <f>TITRES_STAT!B1142</f>
        <v>43668</v>
      </c>
      <c r="B1139" s="6">
        <f>TITRES_STAT!D1142</f>
        <v>32.96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5.9938386059780253E-2</v>
      </c>
      <c r="G1139" s="2">
        <f t="shared" si="160"/>
        <v>2.8127971833626631E-2</v>
      </c>
      <c r="H1139" s="2">
        <f t="shared" si="157"/>
        <v>2.1309174516494886</v>
      </c>
      <c r="I1139" s="2">
        <f t="shared" si="158"/>
        <v>68.060480180556624</v>
      </c>
    </row>
    <row r="1140" spans="1:9" ht="13.5" x14ac:dyDescent="0.25">
      <c r="A1140" s="3">
        <f>TITRES_STAT!B1143</f>
        <v>43669</v>
      </c>
      <c r="B1140" s="6">
        <f>TITRES_STAT!D1143</f>
        <v>32.96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5.5657072769795944E-2</v>
      </c>
      <c r="G1140" s="2">
        <f t="shared" si="160"/>
        <v>2.6118830988367588E-2</v>
      </c>
      <c r="H1140" s="2">
        <f t="shared" si="157"/>
        <v>2.1309174516494882</v>
      </c>
      <c r="I1140" s="2">
        <f t="shared" si="158"/>
        <v>68.060480180556624</v>
      </c>
    </row>
    <row r="1141" spans="1:9" ht="13.5" x14ac:dyDescent="0.25">
      <c r="A1141" s="3">
        <f>TITRES_STAT!B1144</f>
        <v>43670</v>
      </c>
      <c r="B1141" s="6">
        <f>TITRES_STAT!D1144</f>
        <v>32.9</v>
      </c>
      <c r="C1141" s="2">
        <f t="shared" si="153"/>
        <v>-6.0000000000002274E-2</v>
      </c>
      <c r="D1141" s="2">
        <f t="shared" si="154"/>
        <v>0</v>
      </c>
      <c r="E1141" s="2">
        <f t="shared" si="155"/>
        <v>6.0000000000002274E-2</v>
      </c>
      <c r="F1141" s="2">
        <f t="shared" si="160"/>
        <v>5.1681567571953371E-2</v>
      </c>
      <c r="G1141" s="2">
        <f t="shared" si="160"/>
        <v>2.8538914489198635E-2</v>
      </c>
      <c r="H1141" s="2">
        <f t="shared" si="157"/>
        <v>1.8109156741583052</v>
      </c>
      <c r="I1141" s="2">
        <f t="shared" si="158"/>
        <v>64.424404147255757</v>
      </c>
    </row>
    <row r="1142" spans="1:9" ht="13.5" x14ac:dyDescent="0.25">
      <c r="A1142" s="3">
        <f>TITRES_STAT!B1145</f>
        <v>43672</v>
      </c>
      <c r="B1142" s="6">
        <f>TITRES_STAT!D1145</f>
        <v>32.9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4.7990027031099558E-2</v>
      </c>
      <c r="G1142" s="2">
        <f t="shared" si="160"/>
        <v>2.6500420597113019E-2</v>
      </c>
      <c r="H1142" s="2">
        <f t="shared" si="157"/>
        <v>1.8109156741583052</v>
      </c>
      <c r="I1142" s="2">
        <f t="shared" si="158"/>
        <v>64.424404147255757</v>
      </c>
    </row>
    <row r="1143" spans="1:9" ht="13.5" x14ac:dyDescent="0.25">
      <c r="A1143" s="3">
        <f>TITRES_STAT!B1146</f>
        <v>43675</v>
      </c>
      <c r="B1143" s="6">
        <f>TITRES_STAT!D1146</f>
        <v>32.9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4.4562167957449592E-2</v>
      </c>
      <c r="G1143" s="2">
        <f t="shared" si="160"/>
        <v>2.4607533411604949E-2</v>
      </c>
      <c r="H1143" s="2">
        <f t="shared" si="157"/>
        <v>1.810915674158305</v>
      </c>
      <c r="I1143" s="2">
        <f t="shared" si="158"/>
        <v>64.424404147255757</v>
      </c>
    </row>
    <row r="1144" spans="1:9" ht="13.5" x14ac:dyDescent="0.25">
      <c r="A1144" s="3">
        <f>TITRES_STAT!B1147</f>
        <v>43676</v>
      </c>
      <c r="B1144" s="6">
        <f>TITRES_STAT!D1147</f>
        <v>32.9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4.1379155960488904E-2</v>
      </c>
      <c r="G1144" s="2">
        <f t="shared" si="160"/>
        <v>2.2849852453633166E-2</v>
      </c>
      <c r="H1144" s="2">
        <f t="shared" si="157"/>
        <v>1.810915674158305</v>
      </c>
      <c r="I1144" s="2">
        <f t="shared" si="158"/>
        <v>64.424404147255757</v>
      </c>
    </row>
    <row r="1145" spans="1:9" ht="13.5" x14ac:dyDescent="0.25">
      <c r="A1145" s="3">
        <f>TITRES_STAT!B1148</f>
        <v>43677</v>
      </c>
      <c r="B1145" s="6">
        <f>TITRES_STAT!D1148</f>
        <v>32.9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3.8423501963311124E-2</v>
      </c>
      <c r="G1145" s="2">
        <f t="shared" si="160"/>
        <v>2.121772013551651E-2</v>
      </c>
      <c r="H1145" s="2">
        <f t="shared" si="157"/>
        <v>1.810915674158305</v>
      </c>
      <c r="I1145" s="2">
        <f t="shared" si="158"/>
        <v>64.424404147255757</v>
      </c>
    </row>
    <row r="1146" spans="1:9" ht="13.5" x14ac:dyDescent="0.25">
      <c r="A1146" s="3">
        <f>TITRES_STAT!B1149</f>
        <v>43678</v>
      </c>
      <c r="B1146" s="6">
        <f>TITRES_STAT!D1149</f>
        <v>32.9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3.5678966108788901E-2</v>
      </c>
      <c r="G1146" s="2">
        <f t="shared" si="160"/>
        <v>1.9702168697265328E-2</v>
      </c>
      <c r="H1146" s="2">
        <f t="shared" si="157"/>
        <v>1.8109156741583052</v>
      </c>
      <c r="I1146" s="2">
        <f t="shared" si="158"/>
        <v>64.424404147255757</v>
      </c>
    </row>
    <row r="1147" spans="1:9" ht="13.5" x14ac:dyDescent="0.25">
      <c r="A1147" s="3">
        <f>TITRES_STAT!B1150</f>
        <v>43679</v>
      </c>
      <c r="B1147" s="6">
        <f>TITRES_STAT!D1150</f>
        <v>32.9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3.3130468529589695E-2</v>
      </c>
      <c r="G1147" s="2">
        <f t="shared" si="160"/>
        <v>1.8294870933174948E-2</v>
      </c>
      <c r="H1147" s="2">
        <f t="shared" si="157"/>
        <v>1.8109156741583052</v>
      </c>
      <c r="I1147" s="2">
        <f t="shared" si="158"/>
        <v>64.424404147255757</v>
      </c>
    </row>
    <row r="1148" spans="1:9" ht="13.5" x14ac:dyDescent="0.25">
      <c r="A1148" s="3">
        <f>TITRES_STAT!B1151</f>
        <v>43682</v>
      </c>
      <c r="B1148" s="6">
        <f>TITRES_STAT!D1151</f>
        <v>32.9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3.076400649176186E-2</v>
      </c>
      <c r="G1148" s="2">
        <f t="shared" si="160"/>
        <v>1.6988094437948166E-2</v>
      </c>
      <c r="H1148" s="2">
        <f t="shared" si="157"/>
        <v>1.8109156741583052</v>
      </c>
      <c r="I1148" s="2">
        <f t="shared" si="158"/>
        <v>64.424404147255757</v>
      </c>
    </row>
    <row r="1149" spans="1:9" ht="13.5" x14ac:dyDescent="0.25">
      <c r="A1149" s="3">
        <f>TITRES_STAT!B1152</f>
        <v>43683</v>
      </c>
      <c r="B1149" s="6">
        <f>TITRES_STAT!D1152</f>
        <v>32.9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2.8566577456636013E-2</v>
      </c>
      <c r="G1149" s="2">
        <f t="shared" si="161"/>
        <v>1.5774659120951866E-2</v>
      </c>
      <c r="H1149" s="2">
        <f t="shared" si="157"/>
        <v>1.8109156741583055</v>
      </c>
      <c r="I1149" s="2">
        <f t="shared" si="158"/>
        <v>64.424404147255757</v>
      </c>
    </row>
    <row r="1150" spans="1:9" ht="13.5" x14ac:dyDescent="0.25">
      <c r="A1150" s="3">
        <f>TITRES_STAT!B1153</f>
        <v>43684</v>
      </c>
      <c r="B1150" s="6">
        <f>TITRES_STAT!D1153</f>
        <v>32.9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2.6526107638304871E-2</v>
      </c>
      <c r="G1150" s="2">
        <f t="shared" si="161"/>
        <v>1.464789775516959E-2</v>
      </c>
      <c r="H1150" s="2">
        <f t="shared" si="157"/>
        <v>1.8109156741583057</v>
      </c>
      <c r="I1150" s="2">
        <f t="shared" si="158"/>
        <v>64.424404147255757</v>
      </c>
    </row>
    <row r="1151" spans="1:9" ht="13.5" x14ac:dyDescent="0.25">
      <c r="A1151" s="3">
        <f>TITRES_STAT!B1154</f>
        <v>43685</v>
      </c>
      <c r="B1151" s="6">
        <f>TITRES_STAT!D1154</f>
        <v>32.9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2.4631385664140238E-2</v>
      </c>
      <c r="G1151" s="2">
        <f t="shared" si="161"/>
        <v>1.3601619344086048E-2</v>
      </c>
      <c r="H1151" s="2">
        <f t="shared" si="157"/>
        <v>1.8109156741583057</v>
      </c>
      <c r="I1151" s="2">
        <f t="shared" si="158"/>
        <v>64.424404147255757</v>
      </c>
    </row>
    <row r="1152" spans="1:9" ht="13.5" x14ac:dyDescent="0.25">
      <c r="A1152" s="3">
        <f>TITRES_STAT!B1155</f>
        <v>43686</v>
      </c>
      <c r="B1152" s="6">
        <f>TITRES_STAT!D1155</f>
        <v>32.9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2.2872000973844508E-2</v>
      </c>
      <c r="G1152" s="2">
        <f t="shared" si="161"/>
        <v>1.263007510522276E-2</v>
      </c>
      <c r="H1152" s="2">
        <f t="shared" si="157"/>
        <v>1.8109156741583057</v>
      </c>
      <c r="I1152" s="2">
        <f t="shared" si="158"/>
        <v>64.424404147255757</v>
      </c>
    </row>
    <row r="1153" spans="1:9" ht="13.5" x14ac:dyDescent="0.25">
      <c r="A1153" s="3">
        <f>TITRES_STAT!B1156</f>
        <v>43691</v>
      </c>
      <c r="B1153" s="6">
        <f>TITRES_STAT!D1156</f>
        <v>32.9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2.1238286618569902E-2</v>
      </c>
      <c r="G1153" s="2">
        <f t="shared" si="161"/>
        <v>1.1727926883421136E-2</v>
      </c>
      <c r="H1153" s="2">
        <f t="shared" si="157"/>
        <v>1.8109156741583055</v>
      </c>
      <c r="I1153" s="2">
        <f t="shared" si="158"/>
        <v>64.424404147255757</v>
      </c>
    </row>
    <row r="1154" spans="1:9" ht="13.5" x14ac:dyDescent="0.25">
      <c r="A1154" s="3">
        <f>TITRES_STAT!B1157</f>
        <v>43692</v>
      </c>
      <c r="B1154" s="6">
        <f>TITRES_STAT!D1157</f>
        <v>32.9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1.972126614581491E-2</v>
      </c>
      <c r="G1154" s="2">
        <f t="shared" si="161"/>
        <v>1.0890217820319627E-2</v>
      </c>
      <c r="H1154" s="2">
        <f t="shared" si="157"/>
        <v>1.8109156741583055</v>
      </c>
      <c r="I1154" s="2">
        <f t="shared" si="158"/>
        <v>64.424404147255757</v>
      </c>
    </row>
    <row r="1155" spans="1:9" ht="13.5" x14ac:dyDescent="0.25">
      <c r="A1155" s="3">
        <f>TITRES_STAT!B1158</f>
        <v>43693</v>
      </c>
      <c r="B1155" s="6">
        <f>TITRES_STAT!D1158</f>
        <v>32.9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1.8312604278256702E-2</v>
      </c>
      <c r="G1155" s="2">
        <f t="shared" si="161"/>
        <v>1.0112345118868226E-2</v>
      </c>
      <c r="H1155" s="2">
        <f t="shared" si="157"/>
        <v>1.8109156741583055</v>
      </c>
      <c r="I1155" s="2">
        <f t="shared" si="158"/>
        <v>64.424404147255757</v>
      </c>
    </row>
    <row r="1156" spans="1:9" ht="13.5" x14ac:dyDescent="0.25">
      <c r="A1156" s="3">
        <f>TITRES_STAT!B1159</f>
        <v>43696</v>
      </c>
      <c r="B1156" s="6">
        <f>TITRES_STAT!D1159</f>
        <v>32.9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1.7004561115524081E-2</v>
      </c>
      <c r="G1156" s="2">
        <f t="shared" si="161"/>
        <v>9.3900347532347821E-3</v>
      </c>
      <c r="H1156" s="2">
        <f t="shared" si="157"/>
        <v>1.8109156741583052</v>
      </c>
      <c r="I1156" s="2">
        <f t="shared" si="158"/>
        <v>64.424404147255757</v>
      </c>
    </row>
    <row r="1157" spans="1:9" ht="13.5" x14ac:dyDescent="0.25">
      <c r="A1157" s="3">
        <f>TITRES_STAT!B1160</f>
        <v>43697</v>
      </c>
      <c r="B1157" s="6">
        <f>TITRES_STAT!D1160</f>
        <v>32.9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1.5789949607272362E-2</v>
      </c>
      <c r="G1157" s="2">
        <f t="shared" si="161"/>
        <v>8.7193179851465831E-3</v>
      </c>
      <c r="H1157" s="2">
        <f t="shared" si="157"/>
        <v>1.8109156741583055</v>
      </c>
      <c r="I1157" s="2">
        <f t="shared" si="158"/>
        <v>64.424404147255757</v>
      </c>
    </row>
    <row r="1158" spans="1:9" ht="13.5" x14ac:dyDescent="0.25">
      <c r="A1158" s="3">
        <f>TITRES_STAT!B1161</f>
        <v>43698</v>
      </c>
      <c r="B1158" s="6">
        <f>TITRES_STAT!D1161</f>
        <v>32.96</v>
      </c>
      <c r="C1158" s="2">
        <f t="shared" si="162"/>
        <v>6.0000000000002274E-2</v>
      </c>
      <c r="D1158" s="2">
        <f t="shared" si="163"/>
        <v>6.0000000000002274E-2</v>
      </c>
      <c r="E1158" s="2">
        <f t="shared" si="164"/>
        <v>0</v>
      </c>
      <c r="F1158" s="2">
        <f t="shared" si="161"/>
        <v>1.8947810349610215E-2</v>
      </c>
      <c r="G1158" s="2">
        <f t="shared" si="161"/>
        <v>8.0965095576361126E-3</v>
      </c>
      <c r="H1158" s="2">
        <f t="shared" si="157"/>
        <v>2.340244300920987</v>
      </c>
      <c r="I1158" s="2">
        <f t="shared" si="158"/>
        <v>70.062070019121791</v>
      </c>
    </row>
    <row r="1159" spans="1:9" ht="13.5" x14ac:dyDescent="0.25">
      <c r="A1159" s="3">
        <f>TITRES_STAT!B1162</f>
        <v>43699</v>
      </c>
      <c r="B1159" s="6">
        <f>TITRES_STAT!D1162</f>
        <v>32.96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1.7594395324638058E-2</v>
      </c>
      <c r="G1159" s="2">
        <f t="shared" si="161"/>
        <v>7.5181874463763898E-3</v>
      </c>
      <c r="H1159" s="2">
        <f t="shared" si="157"/>
        <v>2.3402443009209875</v>
      </c>
      <c r="I1159" s="2">
        <f t="shared" si="158"/>
        <v>70.062070019121791</v>
      </c>
    </row>
    <row r="1160" spans="1:9" ht="13.5" x14ac:dyDescent="0.25">
      <c r="A1160" s="3">
        <f>TITRES_STAT!B1163</f>
        <v>43700</v>
      </c>
      <c r="B1160" s="6">
        <f>TITRES_STAT!D1163</f>
        <v>32.96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1.6337652801449627E-2</v>
      </c>
      <c r="G1160" s="2">
        <f t="shared" si="161"/>
        <v>6.9811740573495051E-3</v>
      </c>
      <c r="H1160" s="2">
        <f t="shared" si="157"/>
        <v>2.3402443009209875</v>
      </c>
      <c r="I1160" s="2">
        <f t="shared" si="158"/>
        <v>70.062070019121791</v>
      </c>
    </row>
    <row r="1161" spans="1:9" ht="13.5" x14ac:dyDescent="0.25">
      <c r="A1161" s="3">
        <f>TITRES_STAT!B1164</f>
        <v>43703</v>
      </c>
      <c r="B1161" s="6">
        <f>TITRES_STAT!D1164</f>
        <v>32.96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1.5170677601346081E-2</v>
      </c>
      <c r="G1161" s="2">
        <f t="shared" si="161"/>
        <v>6.4825187675388255E-3</v>
      </c>
      <c r="H1161" s="2">
        <f t="shared" si="157"/>
        <v>2.3402443009209875</v>
      </c>
      <c r="I1161" s="2">
        <f t="shared" si="158"/>
        <v>70.062070019121791</v>
      </c>
    </row>
    <row r="1162" spans="1:9" ht="13.5" x14ac:dyDescent="0.25">
      <c r="A1162" s="3">
        <f>TITRES_STAT!B1165</f>
        <v>43704</v>
      </c>
      <c r="B1162" s="6">
        <f>TITRES_STAT!D1165</f>
        <v>32.96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1.4087057772678505E-2</v>
      </c>
      <c r="G1162" s="2">
        <f t="shared" si="161"/>
        <v>6.0194817127146236E-3</v>
      </c>
      <c r="H1162" s="2">
        <f t="shared" si="157"/>
        <v>2.3402443009209879</v>
      </c>
      <c r="I1162" s="2">
        <f t="shared" si="158"/>
        <v>70.062070019121791</v>
      </c>
    </row>
    <row r="1163" spans="1:9" ht="13.5" x14ac:dyDescent="0.25">
      <c r="A1163" s="3">
        <f>TITRES_STAT!B1166</f>
        <v>43705</v>
      </c>
      <c r="B1163" s="6">
        <f>TITRES_STAT!D1166</f>
        <v>32.96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1.3080839360344324E-2</v>
      </c>
      <c r="G1163" s="2">
        <f t="shared" si="161"/>
        <v>5.5895187332350082E-3</v>
      </c>
      <c r="H1163" s="2">
        <f t="shared" si="157"/>
        <v>2.3402443009209875</v>
      </c>
      <c r="I1163" s="2">
        <f t="shared" si="158"/>
        <v>70.062070019121791</v>
      </c>
    </row>
    <row r="1164" spans="1:9" ht="13.5" x14ac:dyDescent="0.25">
      <c r="A1164" s="3">
        <f>TITRES_STAT!B1167</f>
        <v>43706</v>
      </c>
      <c r="B1164" s="6">
        <f>TITRES_STAT!D1167</f>
        <v>32.96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1.2146493691748302E-2</v>
      </c>
      <c r="G1164" s="2">
        <f t="shared" si="161"/>
        <v>5.1902673951467939E-3</v>
      </c>
      <c r="H1164" s="2">
        <f t="shared" si="157"/>
        <v>2.3402443009209875</v>
      </c>
      <c r="I1164" s="2">
        <f t="shared" si="158"/>
        <v>70.062070019121791</v>
      </c>
    </row>
    <row r="1165" spans="1:9" ht="13.5" x14ac:dyDescent="0.25">
      <c r="A1165" s="3">
        <f>TITRES_STAT!B1168</f>
        <v>43707</v>
      </c>
      <c r="B1165" s="6">
        <f>TITRES_STAT!D1168</f>
        <v>32.96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1.1278886999480566E-2</v>
      </c>
      <c r="G1165" s="2">
        <f t="shared" si="165"/>
        <v>4.8195340097791656E-3</v>
      </c>
      <c r="H1165" s="2">
        <f t="shared" si="157"/>
        <v>2.3402443009209875</v>
      </c>
      <c r="I1165" s="2">
        <f t="shared" si="158"/>
        <v>70.062070019121791</v>
      </c>
    </row>
    <row r="1166" spans="1:9" ht="13.5" x14ac:dyDescent="0.25">
      <c r="A1166" s="3">
        <f>TITRES_STAT!B1169</f>
        <v>43710</v>
      </c>
      <c r="B1166" s="6">
        <f>TITRES_STAT!D1169</f>
        <v>32.96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1.0473252213803382E-2</v>
      </c>
      <c r="G1166" s="2">
        <f t="shared" si="165"/>
        <v>4.475281580509226E-3</v>
      </c>
      <c r="H1166" s="2">
        <f t="shared" si="157"/>
        <v>2.3402443009209866</v>
      </c>
      <c r="I1166" s="2">
        <f t="shared" si="158"/>
        <v>70.062070019121791</v>
      </c>
    </row>
    <row r="1167" spans="1:9" ht="13.5" x14ac:dyDescent="0.25">
      <c r="A1167" s="3">
        <f>TITRES_STAT!B1170</f>
        <v>43711</v>
      </c>
      <c r="B1167" s="6">
        <f>TITRES_STAT!D1170</f>
        <v>32.96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9.7251627699602838E-3</v>
      </c>
      <c r="G1167" s="2">
        <f t="shared" si="165"/>
        <v>4.1556186104728526E-3</v>
      </c>
      <c r="H1167" s="2">
        <f t="shared" si="157"/>
        <v>2.340244300920987</v>
      </c>
      <c r="I1167" s="2">
        <f t="shared" si="158"/>
        <v>70.062070019121791</v>
      </c>
    </row>
    <row r="1168" spans="1:9" ht="13.5" x14ac:dyDescent="0.25">
      <c r="A1168" s="3">
        <f>TITRES_STAT!B1171</f>
        <v>43712</v>
      </c>
      <c r="B1168" s="6">
        <f>TITRES_STAT!D1171</f>
        <v>32.96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9.0305082863916929E-3</v>
      </c>
      <c r="G1168" s="2">
        <f t="shared" si="165"/>
        <v>3.8587887097247917E-3</v>
      </c>
      <c r="H1168" s="2">
        <f t="shared" si="157"/>
        <v>2.340244300920987</v>
      </c>
      <c r="I1168" s="2">
        <f t="shared" si="158"/>
        <v>70.062070019121791</v>
      </c>
    </row>
    <row r="1169" spans="1:9" ht="13.5" x14ac:dyDescent="0.25">
      <c r="A1169" s="3">
        <f>TITRES_STAT!B1172</f>
        <v>43713</v>
      </c>
      <c r="B1169" s="6">
        <f>TITRES_STAT!D1172</f>
        <v>32.96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8.3854719802208579E-3</v>
      </c>
      <c r="G1169" s="2">
        <f t="shared" si="165"/>
        <v>3.5831609447444491E-3</v>
      </c>
      <c r="H1169" s="2">
        <f t="shared" ref="H1169:H1232" si="166">F1169/G1169</f>
        <v>2.3402443009209875</v>
      </c>
      <c r="I1169" s="2">
        <f t="shared" ref="I1169:I1232" si="167">IF(G1169=0,100,100-(100/(1+H1169)))</f>
        <v>70.062070019121791</v>
      </c>
    </row>
    <row r="1170" spans="1:9" ht="13.5" x14ac:dyDescent="0.25">
      <c r="A1170" s="3">
        <f>TITRES_STAT!B1173</f>
        <v>43714</v>
      </c>
      <c r="B1170" s="6">
        <f>TITRES_STAT!D1173</f>
        <v>32.96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7.7865096959193678E-3</v>
      </c>
      <c r="G1170" s="2">
        <f t="shared" si="165"/>
        <v>3.3272208772627027E-3</v>
      </c>
      <c r="H1170" s="2">
        <f t="shared" si="166"/>
        <v>2.3402443009209875</v>
      </c>
      <c r="I1170" s="2">
        <f t="shared" si="167"/>
        <v>70.062070019121791</v>
      </c>
    </row>
    <row r="1171" spans="1:9" ht="13.5" x14ac:dyDescent="0.25">
      <c r="A1171" s="3">
        <f>TITRES_STAT!B1174</f>
        <v>43717</v>
      </c>
      <c r="B1171" s="6">
        <f>TITRES_STAT!D1174</f>
        <v>32.96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7.2303304319251277E-3</v>
      </c>
      <c r="G1171" s="2">
        <f t="shared" si="165"/>
        <v>3.0895622431725096E-3</v>
      </c>
      <c r="H1171" s="2">
        <f t="shared" si="166"/>
        <v>2.3402443009209875</v>
      </c>
      <c r="I1171" s="2">
        <f t="shared" si="167"/>
        <v>70.062070019121791</v>
      </c>
    </row>
    <row r="1172" spans="1:9" ht="13.5" x14ac:dyDescent="0.25">
      <c r="A1172" s="3">
        <f>TITRES_STAT!B1175</f>
        <v>43718</v>
      </c>
      <c r="B1172" s="6">
        <f>TITRES_STAT!D1175</f>
        <v>32.96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6.7138782582161901E-3</v>
      </c>
      <c r="G1172" s="2">
        <f t="shared" si="165"/>
        <v>2.8688792258030446E-3</v>
      </c>
      <c r="H1172" s="2">
        <f t="shared" si="166"/>
        <v>2.3402443009209875</v>
      </c>
      <c r="I1172" s="2">
        <f t="shared" si="167"/>
        <v>70.062070019121791</v>
      </c>
    </row>
    <row r="1173" spans="1:9" ht="13.5" x14ac:dyDescent="0.25">
      <c r="A1173" s="3">
        <f>TITRES_STAT!B1176</f>
        <v>43719</v>
      </c>
      <c r="B1173" s="6">
        <f>TITRES_STAT!D1176</f>
        <v>32.96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6.2343155254864623E-3</v>
      </c>
      <c r="G1173" s="2">
        <f t="shared" si="165"/>
        <v>2.6639592811028268E-3</v>
      </c>
      <c r="H1173" s="2">
        <f t="shared" si="166"/>
        <v>2.3402443009209879</v>
      </c>
      <c r="I1173" s="2">
        <f t="shared" si="167"/>
        <v>70.062070019121791</v>
      </c>
    </row>
    <row r="1174" spans="1:9" ht="13.5" x14ac:dyDescent="0.25">
      <c r="A1174" s="3">
        <f>TITRES_STAT!B1177</f>
        <v>43720</v>
      </c>
      <c r="B1174" s="6">
        <f>TITRES_STAT!D1177</f>
        <v>32.96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5.7890072736660001E-3</v>
      </c>
      <c r="G1174" s="2">
        <f t="shared" si="165"/>
        <v>2.4736764753097678E-3</v>
      </c>
      <c r="H1174" s="2">
        <f t="shared" si="166"/>
        <v>2.3402443009209875</v>
      </c>
      <c r="I1174" s="2">
        <f t="shared" si="167"/>
        <v>70.062070019121791</v>
      </c>
    </row>
    <row r="1175" spans="1:9" ht="13.5" x14ac:dyDescent="0.25">
      <c r="A1175" s="3">
        <f>TITRES_STAT!B1178</f>
        <v>43721</v>
      </c>
      <c r="B1175" s="6">
        <f>TITRES_STAT!D1178</f>
        <v>32.96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5.3755067541184287E-3</v>
      </c>
      <c r="G1175" s="2">
        <f t="shared" si="165"/>
        <v>2.2969852985019273E-3</v>
      </c>
      <c r="H1175" s="2">
        <f t="shared" si="166"/>
        <v>2.3402443009209875</v>
      </c>
      <c r="I1175" s="2">
        <f t="shared" si="167"/>
        <v>70.062070019121791</v>
      </c>
    </row>
    <row r="1176" spans="1:9" ht="13.5" x14ac:dyDescent="0.25">
      <c r="A1176" s="3">
        <f>TITRES_STAT!B1179</f>
        <v>43724</v>
      </c>
      <c r="B1176" s="6">
        <f>TITRES_STAT!D1179</f>
        <v>32.96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4.991541985967113E-3</v>
      </c>
      <c r="G1176" s="2">
        <f t="shared" si="165"/>
        <v>2.1329149200375037E-3</v>
      </c>
      <c r="H1176" s="2">
        <f t="shared" si="166"/>
        <v>2.3402443009209879</v>
      </c>
      <c r="I1176" s="2">
        <f t="shared" si="167"/>
        <v>70.062070019121791</v>
      </c>
    </row>
    <row r="1177" spans="1:9" ht="13.5" x14ac:dyDescent="0.25">
      <c r="A1177" s="3">
        <f>TITRES_STAT!B1180</f>
        <v>43725</v>
      </c>
      <c r="B1177" s="6">
        <f>TITRES_STAT!D1180</f>
        <v>32.96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4.6350032726837484E-3</v>
      </c>
      <c r="G1177" s="2">
        <f t="shared" si="165"/>
        <v>1.9805638543205391E-3</v>
      </c>
      <c r="H1177" s="2">
        <f t="shared" si="166"/>
        <v>2.3402443009209883</v>
      </c>
      <c r="I1177" s="2">
        <f t="shared" si="167"/>
        <v>70.062070019121805</v>
      </c>
    </row>
    <row r="1178" spans="1:9" ht="13.5" x14ac:dyDescent="0.25">
      <c r="A1178" s="3">
        <f>TITRES_STAT!B1181</f>
        <v>43726</v>
      </c>
      <c r="B1178" s="6">
        <f>TITRES_STAT!D1181</f>
        <v>32.96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4.3039316103491944E-3</v>
      </c>
      <c r="G1178" s="2">
        <f t="shared" si="165"/>
        <v>1.8390950075833578E-3</v>
      </c>
      <c r="H1178" s="2">
        <f t="shared" si="166"/>
        <v>2.3402443009209879</v>
      </c>
      <c r="I1178" s="2">
        <f t="shared" si="167"/>
        <v>70.062070019121791</v>
      </c>
    </row>
    <row r="1179" spans="1:9" ht="13.5" x14ac:dyDescent="0.25">
      <c r="A1179" s="3">
        <f>TITRES_STAT!B1182</f>
        <v>43727</v>
      </c>
      <c r="B1179" s="6">
        <f>TITRES_STAT!D1182</f>
        <v>32.96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3.9965079238956803E-3</v>
      </c>
      <c r="G1179" s="2">
        <f t="shared" si="165"/>
        <v>1.7077310784702608E-3</v>
      </c>
      <c r="H1179" s="2">
        <f t="shared" si="166"/>
        <v>2.3402443009209879</v>
      </c>
      <c r="I1179" s="2">
        <f t="shared" si="167"/>
        <v>70.062070019121791</v>
      </c>
    </row>
    <row r="1180" spans="1:9" ht="13.5" x14ac:dyDescent="0.25">
      <c r="A1180" s="3">
        <f>TITRES_STAT!B1183</f>
        <v>43728</v>
      </c>
      <c r="B1180" s="6">
        <f>TITRES_STAT!D1183</f>
        <v>32</v>
      </c>
      <c r="C1180" s="2">
        <f t="shared" si="162"/>
        <v>-0.96000000000000085</v>
      </c>
      <c r="D1180" s="2">
        <f t="shared" si="163"/>
        <v>0</v>
      </c>
      <c r="E1180" s="2">
        <f t="shared" si="164"/>
        <v>0.96000000000000085</v>
      </c>
      <c r="F1180" s="2">
        <f t="shared" si="165"/>
        <v>3.7110430721888459E-3</v>
      </c>
      <c r="G1180" s="2">
        <f t="shared" si="165"/>
        <v>7.0157178858579597E-2</v>
      </c>
      <c r="H1180" s="2">
        <f t="shared" si="166"/>
        <v>5.2896127417971547E-2</v>
      </c>
      <c r="I1180" s="2">
        <f t="shared" si="167"/>
        <v>5.0238695005640608</v>
      </c>
    </row>
    <row r="1181" spans="1:9" ht="13.5" x14ac:dyDescent="0.25">
      <c r="A1181" s="3">
        <f>TITRES_STAT!B1184</f>
        <v>43731</v>
      </c>
      <c r="B1181" s="6">
        <f>TITRES_STAT!D1184</f>
        <v>32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3.4459685670325002E-3</v>
      </c>
      <c r="G1181" s="2">
        <f t="shared" si="168"/>
        <v>6.514595179725248E-2</v>
      </c>
      <c r="H1181" s="2">
        <f t="shared" si="166"/>
        <v>5.2896127417971554E-2</v>
      </c>
      <c r="I1181" s="2">
        <f t="shared" si="167"/>
        <v>5.0238695005640608</v>
      </c>
    </row>
    <row r="1182" spans="1:9" ht="13.5" x14ac:dyDescent="0.25">
      <c r="A1182" s="3">
        <f>TITRES_STAT!B1185</f>
        <v>43732</v>
      </c>
      <c r="B1182" s="6">
        <f>TITRES_STAT!D1185</f>
        <v>32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3.1998279551016073E-3</v>
      </c>
      <c r="G1182" s="2">
        <f t="shared" si="168"/>
        <v>6.0492669526020164E-2</v>
      </c>
      <c r="H1182" s="2">
        <f t="shared" si="166"/>
        <v>5.2896127417971554E-2</v>
      </c>
      <c r="I1182" s="2">
        <f t="shared" si="167"/>
        <v>5.0238695005640608</v>
      </c>
    </row>
    <row r="1183" spans="1:9" ht="13.5" x14ac:dyDescent="0.25">
      <c r="A1183" s="3">
        <f>TITRES_STAT!B1186</f>
        <v>43733</v>
      </c>
      <c r="B1183" s="6">
        <f>TITRES_STAT!D1186</f>
        <v>32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2.9712688154514928E-3</v>
      </c>
      <c r="G1183" s="2">
        <f t="shared" si="168"/>
        <v>5.6171764559875867E-2</v>
      </c>
      <c r="H1183" s="2">
        <f t="shared" si="166"/>
        <v>5.2896127417971554E-2</v>
      </c>
      <c r="I1183" s="2">
        <f t="shared" si="167"/>
        <v>5.0238695005640608</v>
      </c>
    </row>
    <row r="1184" spans="1:9" ht="13.5" x14ac:dyDescent="0.25">
      <c r="A1184" s="3">
        <f>TITRES_STAT!B1187</f>
        <v>43734</v>
      </c>
      <c r="B1184" s="6">
        <f>TITRES_STAT!D1187</f>
        <v>31.51</v>
      </c>
      <c r="C1184" s="2">
        <f t="shared" si="162"/>
        <v>-0.48999999999999844</v>
      </c>
      <c r="D1184" s="2">
        <f t="shared" si="163"/>
        <v>0</v>
      </c>
      <c r="E1184" s="2">
        <f t="shared" si="164"/>
        <v>0.48999999999999844</v>
      </c>
      <c r="F1184" s="2">
        <f t="shared" si="168"/>
        <v>2.7590353286335292E-3</v>
      </c>
      <c r="G1184" s="2">
        <f t="shared" si="168"/>
        <v>8.7159495662741754E-2</v>
      </c>
      <c r="H1184" s="2">
        <f t="shared" si="166"/>
        <v>3.1655017134443332E-2</v>
      </c>
      <c r="I1184" s="2">
        <f t="shared" si="167"/>
        <v>3.0683723346171803</v>
      </c>
    </row>
    <row r="1185" spans="1:9" ht="13.5" x14ac:dyDescent="0.25">
      <c r="A1185" s="3">
        <f>TITRES_STAT!B1188</f>
        <v>43735</v>
      </c>
      <c r="B1185" s="6">
        <f>TITRES_STAT!D1188</f>
        <v>31.51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2.5619613765882768E-3</v>
      </c>
      <c r="G1185" s="2">
        <f t="shared" si="168"/>
        <v>8.0933817401117353E-2</v>
      </c>
      <c r="H1185" s="2">
        <f t="shared" si="166"/>
        <v>3.1655017134443318E-2</v>
      </c>
      <c r="I1185" s="2">
        <f t="shared" si="167"/>
        <v>3.0683723346171803</v>
      </c>
    </row>
    <row r="1186" spans="1:9" ht="13.5" x14ac:dyDescent="0.25">
      <c r="A1186" s="3">
        <f>TITRES_STAT!B1189</f>
        <v>43738</v>
      </c>
      <c r="B1186" s="6">
        <f>TITRES_STAT!D1189</f>
        <v>31.51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2.3789641354034002E-3</v>
      </c>
      <c r="G1186" s="2">
        <f t="shared" si="168"/>
        <v>7.5152830443894675E-2</v>
      </c>
      <c r="H1186" s="2">
        <f t="shared" si="166"/>
        <v>3.1655017134443332E-2</v>
      </c>
      <c r="I1186" s="2">
        <f t="shared" si="167"/>
        <v>3.0683723346171803</v>
      </c>
    </row>
    <row r="1187" spans="1:9" ht="13.5" x14ac:dyDescent="0.25">
      <c r="A1187" s="3">
        <f>TITRES_STAT!B1190</f>
        <v>43739</v>
      </c>
      <c r="B1187" s="6">
        <f>TITRES_STAT!D1190</f>
        <v>32.01</v>
      </c>
      <c r="C1187" s="2">
        <f t="shared" si="162"/>
        <v>0.49999999999999645</v>
      </c>
      <c r="D1187" s="2">
        <f t="shared" si="163"/>
        <v>0.49999999999999645</v>
      </c>
      <c r="E1187" s="2">
        <f t="shared" si="164"/>
        <v>0</v>
      </c>
      <c r="F1187" s="2">
        <f t="shared" si="168"/>
        <v>3.792332384001719E-2</v>
      </c>
      <c r="G1187" s="2">
        <f t="shared" si="168"/>
        <v>6.9784771126473619E-2</v>
      </c>
      <c r="H1187" s="2">
        <f t="shared" si="166"/>
        <v>0.54343266056267914</v>
      </c>
      <c r="I1187" s="2">
        <f t="shared" si="167"/>
        <v>35.209353439790718</v>
      </c>
    </row>
    <row r="1188" spans="1:9" ht="13.5" x14ac:dyDescent="0.25">
      <c r="A1188" s="3">
        <f>TITRES_STAT!B1191</f>
        <v>43740</v>
      </c>
      <c r="B1188" s="6">
        <f>TITRES_STAT!D1191</f>
        <v>32.01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3.5214514994301678E-2</v>
      </c>
      <c r="G1188" s="2">
        <f t="shared" si="168"/>
        <v>6.4800144617439784E-2</v>
      </c>
      <c r="H1188" s="2">
        <f t="shared" si="166"/>
        <v>0.54343266056267925</v>
      </c>
      <c r="I1188" s="2">
        <f t="shared" si="167"/>
        <v>35.209353439790732</v>
      </c>
    </row>
    <row r="1189" spans="1:9" ht="13.5" x14ac:dyDescent="0.25">
      <c r="A1189" s="3">
        <f>TITRES_STAT!B1192</f>
        <v>43741</v>
      </c>
      <c r="B1189" s="6">
        <f>TITRES_STAT!D1192</f>
        <v>32.950000000000003</v>
      </c>
      <c r="C1189" s="2">
        <f t="shared" si="162"/>
        <v>0.94000000000000483</v>
      </c>
      <c r="D1189" s="2">
        <f t="shared" si="163"/>
        <v>0.94000000000000483</v>
      </c>
      <c r="E1189" s="2">
        <f t="shared" si="164"/>
        <v>0</v>
      </c>
      <c r="F1189" s="2">
        <f t="shared" si="168"/>
        <v>9.9842049637566183E-2</v>
      </c>
      <c r="G1189" s="2">
        <f t="shared" si="168"/>
        <v>6.0171562859051231E-2</v>
      </c>
      <c r="H1189" s="2">
        <f t="shared" si="166"/>
        <v>1.6592896194410143</v>
      </c>
      <c r="I1189" s="2">
        <f t="shared" si="167"/>
        <v>62.395972492450781</v>
      </c>
    </row>
    <row r="1190" spans="1:9" ht="13.5" x14ac:dyDescent="0.25">
      <c r="A1190" s="3">
        <f>TITRES_STAT!B1193</f>
        <v>43742</v>
      </c>
      <c r="B1190" s="6">
        <f>TITRES_STAT!D1193</f>
        <v>32.950000000000003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9.2710474663454306E-2</v>
      </c>
      <c r="G1190" s="2">
        <f t="shared" si="168"/>
        <v>5.5873594083404712E-2</v>
      </c>
      <c r="H1190" s="2">
        <f t="shared" si="166"/>
        <v>1.6592896194410143</v>
      </c>
      <c r="I1190" s="2">
        <f t="shared" si="167"/>
        <v>62.395972492450781</v>
      </c>
    </row>
    <row r="1191" spans="1:9" ht="13.5" x14ac:dyDescent="0.25">
      <c r="A1191" s="3">
        <f>TITRES_STAT!B1194</f>
        <v>43745</v>
      </c>
      <c r="B1191" s="6">
        <f>TITRES_STAT!D1194</f>
        <v>32.950000000000003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8.6088297901778993E-2</v>
      </c>
      <c r="G1191" s="2">
        <f t="shared" si="168"/>
        <v>5.1882623077447232E-2</v>
      </c>
      <c r="H1191" s="2">
        <f t="shared" si="166"/>
        <v>1.6592896194410141</v>
      </c>
      <c r="I1191" s="2">
        <f t="shared" si="167"/>
        <v>62.395972492450781</v>
      </c>
    </row>
    <row r="1192" spans="1:9" ht="13.5" x14ac:dyDescent="0.25">
      <c r="A1192" s="3">
        <f>TITRES_STAT!B1195</f>
        <v>43746</v>
      </c>
      <c r="B1192" s="6">
        <f>TITRES_STAT!D1195</f>
        <v>32.950000000000003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7.9939133765937642E-2</v>
      </c>
      <c r="G1192" s="2">
        <f t="shared" si="168"/>
        <v>4.8176721429058142E-2</v>
      </c>
      <c r="H1192" s="2">
        <f t="shared" si="166"/>
        <v>1.6592896194410143</v>
      </c>
      <c r="I1192" s="2">
        <f t="shared" si="167"/>
        <v>62.395972492450781</v>
      </c>
    </row>
    <row r="1193" spans="1:9" ht="13.5" x14ac:dyDescent="0.25">
      <c r="A1193" s="3">
        <f>TITRES_STAT!B1196</f>
        <v>43747</v>
      </c>
      <c r="B1193" s="6">
        <f>TITRES_STAT!D1196</f>
        <v>32.950000000000003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7.4229195639799239E-2</v>
      </c>
      <c r="G1193" s="2">
        <f t="shared" si="168"/>
        <v>4.4735527041268271E-2</v>
      </c>
      <c r="H1193" s="2">
        <f t="shared" si="166"/>
        <v>1.6592896194410145</v>
      </c>
      <c r="I1193" s="2">
        <f t="shared" si="167"/>
        <v>62.395972492450781</v>
      </c>
    </row>
    <row r="1194" spans="1:9" ht="13.5" x14ac:dyDescent="0.25">
      <c r="A1194" s="3">
        <f>TITRES_STAT!B1197</f>
        <v>43748</v>
      </c>
      <c r="B1194" s="6">
        <f>TITRES_STAT!D1197</f>
        <v>32.950000000000003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6.892711023695644E-2</v>
      </c>
      <c r="G1194" s="2">
        <f t="shared" si="168"/>
        <v>4.1540132252606256E-2</v>
      </c>
      <c r="H1194" s="2">
        <f t="shared" si="166"/>
        <v>1.6592896194410143</v>
      </c>
      <c r="I1194" s="2">
        <f t="shared" si="167"/>
        <v>62.395972492450781</v>
      </c>
    </row>
    <row r="1195" spans="1:9" ht="13.5" x14ac:dyDescent="0.25">
      <c r="A1195" s="3">
        <f>TITRES_STAT!B1198</f>
        <v>43749</v>
      </c>
      <c r="B1195" s="6">
        <f>TITRES_STAT!D1198</f>
        <v>32.5</v>
      </c>
      <c r="C1195" s="2">
        <f t="shared" si="162"/>
        <v>-0.45000000000000284</v>
      </c>
      <c r="D1195" s="2">
        <f t="shared" si="163"/>
        <v>0</v>
      </c>
      <c r="E1195" s="2">
        <f t="shared" si="164"/>
        <v>0.45000000000000284</v>
      </c>
      <c r="F1195" s="2">
        <f t="shared" si="168"/>
        <v>6.400374522003098E-2</v>
      </c>
      <c r="G1195" s="2">
        <f t="shared" si="168"/>
        <v>7.0715837091706008E-2</v>
      </c>
      <c r="H1195" s="2">
        <f t="shared" si="166"/>
        <v>0.90508361142680638</v>
      </c>
      <c r="I1195" s="2">
        <f t="shared" si="167"/>
        <v>47.508865542596673</v>
      </c>
    </row>
    <row r="1196" spans="1:9" ht="13.5" x14ac:dyDescent="0.25">
      <c r="A1196" s="3">
        <f>TITRES_STAT!B1199</f>
        <v>43752</v>
      </c>
      <c r="B1196" s="6">
        <f>TITRES_STAT!D1199</f>
        <v>33</v>
      </c>
      <c r="C1196" s="2">
        <f t="shared" si="162"/>
        <v>0.5</v>
      </c>
      <c r="D1196" s="2">
        <f t="shared" si="163"/>
        <v>0.5</v>
      </c>
      <c r="E1196" s="2">
        <f t="shared" si="164"/>
        <v>0</v>
      </c>
      <c r="F1196" s="2">
        <f t="shared" si="168"/>
        <v>9.5146334847171624E-2</v>
      </c>
      <c r="G1196" s="2">
        <f t="shared" si="168"/>
        <v>6.5664705870869866E-2</v>
      </c>
      <c r="H1196" s="2">
        <f t="shared" si="166"/>
        <v>1.4489722231342603</v>
      </c>
      <c r="I1196" s="2">
        <f t="shared" si="167"/>
        <v>59.166543803417532</v>
      </c>
    </row>
    <row r="1197" spans="1:9" ht="13.5" x14ac:dyDescent="0.25">
      <c r="A1197" s="3">
        <f>TITRES_STAT!B1200</f>
        <v>43754</v>
      </c>
      <c r="B1197" s="6">
        <f>TITRES_STAT!D1200</f>
        <v>33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8.8350168072373642E-2</v>
      </c>
      <c r="G1197" s="2">
        <f t="shared" si="169"/>
        <v>6.0974369737236307E-2</v>
      </c>
      <c r="H1197" s="2">
        <f t="shared" si="166"/>
        <v>1.4489722231342601</v>
      </c>
      <c r="I1197" s="2">
        <f t="shared" si="167"/>
        <v>59.166543803417525</v>
      </c>
    </row>
    <row r="1198" spans="1:9" ht="13.5" x14ac:dyDescent="0.25">
      <c r="A1198" s="3">
        <f>TITRES_STAT!B1201</f>
        <v>43755</v>
      </c>
      <c r="B1198" s="6">
        <f>TITRES_STAT!D1201</f>
        <v>33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8.2039441781489808E-2</v>
      </c>
      <c r="G1198" s="2">
        <f t="shared" si="169"/>
        <v>5.6619057613147998E-2</v>
      </c>
      <c r="H1198" s="2">
        <f t="shared" si="166"/>
        <v>1.4489722231342601</v>
      </c>
      <c r="I1198" s="2">
        <f t="shared" si="167"/>
        <v>59.166543803417525</v>
      </c>
    </row>
    <row r="1199" spans="1:9" ht="13.5" x14ac:dyDescent="0.25">
      <c r="A1199" s="3">
        <f>TITRES_STAT!B1202</f>
        <v>43756</v>
      </c>
      <c r="B1199" s="6">
        <f>TITRES_STAT!D1202</f>
        <v>33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7.617948165424053E-2</v>
      </c>
      <c r="G1199" s="2">
        <f t="shared" si="169"/>
        <v>5.2574839212208853E-2</v>
      </c>
      <c r="H1199" s="2">
        <f t="shared" si="166"/>
        <v>1.4489722231342601</v>
      </c>
      <c r="I1199" s="2">
        <f t="shared" si="167"/>
        <v>59.166543803417525</v>
      </c>
    </row>
    <row r="1200" spans="1:9" ht="13.5" x14ac:dyDescent="0.25">
      <c r="A1200" s="3">
        <f>TITRES_STAT!B1203</f>
        <v>43759</v>
      </c>
      <c r="B1200" s="6">
        <f>TITRES_STAT!D1203</f>
        <v>33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7.0738090107509061E-2</v>
      </c>
      <c r="G1200" s="2">
        <f t="shared" si="169"/>
        <v>4.8819493554193939E-2</v>
      </c>
      <c r="H1200" s="2">
        <f t="shared" si="166"/>
        <v>1.4489722231342599</v>
      </c>
      <c r="I1200" s="2">
        <f t="shared" si="167"/>
        <v>59.166543803417525</v>
      </c>
    </row>
    <row r="1201" spans="1:9" ht="13.5" x14ac:dyDescent="0.25">
      <c r="A1201" s="3">
        <f>TITRES_STAT!B1204</f>
        <v>43760</v>
      </c>
      <c r="B1201" s="6">
        <f>TITRES_STAT!D1204</f>
        <v>33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6.5685369385544132E-2</v>
      </c>
      <c r="G1201" s="2">
        <f t="shared" si="169"/>
        <v>4.5332386871751514E-2</v>
      </c>
      <c r="H1201" s="2">
        <f t="shared" si="166"/>
        <v>1.4489722231342599</v>
      </c>
      <c r="I1201" s="2">
        <f t="shared" si="167"/>
        <v>59.166543803417525</v>
      </c>
    </row>
    <row r="1202" spans="1:9" ht="13.5" x14ac:dyDescent="0.25">
      <c r="A1202" s="3">
        <f>TITRES_STAT!B1205</f>
        <v>43761</v>
      </c>
      <c r="B1202" s="6">
        <f>TITRES_STAT!D1205</f>
        <v>33.5</v>
      </c>
      <c r="C1202" s="2">
        <f t="shared" si="162"/>
        <v>0.5</v>
      </c>
      <c r="D1202" s="2">
        <f t="shared" si="163"/>
        <v>0.5</v>
      </c>
      <c r="E1202" s="2">
        <f t="shared" si="164"/>
        <v>0</v>
      </c>
      <c r="F1202" s="2">
        <f t="shared" si="169"/>
        <v>9.6707843000862409E-2</v>
      </c>
      <c r="G1202" s="2">
        <f t="shared" si="169"/>
        <v>4.2094359238054976E-2</v>
      </c>
      <c r="H1202" s="2">
        <f t="shared" si="166"/>
        <v>2.2974062261870629</v>
      </c>
      <c r="I1202" s="2">
        <f t="shared" si="167"/>
        <v>69.673133020181609</v>
      </c>
    </row>
    <row r="1203" spans="1:9" ht="13.5" x14ac:dyDescent="0.25">
      <c r="A1203" s="3">
        <f>TITRES_STAT!B1206</f>
        <v>43762</v>
      </c>
      <c r="B1203" s="6">
        <f>TITRES_STAT!D1206</f>
        <v>33.5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8.9800139929372233E-2</v>
      </c>
      <c r="G1203" s="2">
        <f t="shared" si="169"/>
        <v>3.9087619292479621E-2</v>
      </c>
      <c r="H1203" s="2">
        <f t="shared" si="166"/>
        <v>2.2974062261870629</v>
      </c>
      <c r="I1203" s="2">
        <f t="shared" si="167"/>
        <v>69.673133020181609</v>
      </c>
    </row>
    <row r="1204" spans="1:9" ht="13.5" x14ac:dyDescent="0.25">
      <c r="A1204" s="3">
        <f>TITRES_STAT!B1207</f>
        <v>43763</v>
      </c>
      <c r="B1204" s="6">
        <f>TITRES_STAT!D1207</f>
        <v>33.5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8.3385844220131358E-2</v>
      </c>
      <c r="G1204" s="2">
        <f t="shared" si="169"/>
        <v>3.6295646485873932E-2</v>
      </c>
      <c r="H1204" s="2">
        <f t="shared" si="166"/>
        <v>2.2974062261870629</v>
      </c>
      <c r="I1204" s="2">
        <f t="shared" si="167"/>
        <v>69.673133020181609</v>
      </c>
    </row>
    <row r="1205" spans="1:9" ht="13.5" x14ac:dyDescent="0.25">
      <c r="A1205" s="3">
        <f>TITRES_STAT!B1208</f>
        <v>43766</v>
      </c>
      <c r="B1205" s="6">
        <f>TITRES_STAT!D1208</f>
        <v>33.49</v>
      </c>
      <c r="C1205" s="2">
        <f t="shared" si="162"/>
        <v>-9.9999999999980105E-3</v>
      </c>
      <c r="D1205" s="2">
        <f t="shared" si="163"/>
        <v>0</v>
      </c>
      <c r="E1205" s="2">
        <f t="shared" si="164"/>
        <v>9.9999999999980105E-3</v>
      </c>
      <c r="F1205" s="2">
        <f t="shared" si="169"/>
        <v>7.7429712490121982E-2</v>
      </c>
      <c r="G1205" s="2">
        <f t="shared" si="169"/>
        <v>3.4417386022597078E-2</v>
      </c>
      <c r="H1205" s="2">
        <f t="shared" si="166"/>
        <v>2.2497267061270931</v>
      </c>
      <c r="I1205" s="2">
        <f t="shared" si="167"/>
        <v>69.228181615562249</v>
      </c>
    </row>
    <row r="1206" spans="1:9" ht="13.5" x14ac:dyDescent="0.25">
      <c r="A1206" s="3">
        <f>TITRES_STAT!B1209</f>
        <v>43767</v>
      </c>
      <c r="B1206" s="6">
        <f>TITRES_STAT!D1209</f>
        <v>33.5</v>
      </c>
      <c r="C1206" s="2">
        <f t="shared" si="162"/>
        <v>9.9999999999980105E-3</v>
      </c>
      <c r="D1206" s="2">
        <f t="shared" si="163"/>
        <v>9.9999999999980105E-3</v>
      </c>
      <c r="E1206" s="2">
        <f t="shared" si="164"/>
        <v>0</v>
      </c>
      <c r="F1206" s="2">
        <f t="shared" si="169"/>
        <v>7.2613304455113131E-2</v>
      </c>
      <c r="G1206" s="2">
        <f t="shared" si="169"/>
        <v>3.1959001306697286E-2</v>
      </c>
      <c r="H1206" s="2">
        <f t="shared" si="166"/>
        <v>2.272076769804956</v>
      </c>
      <c r="I1206" s="2">
        <f t="shared" si="167"/>
        <v>69.438369868699368</v>
      </c>
    </row>
    <row r="1207" spans="1:9" ht="13.5" x14ac:dyDescent="0.25">
      <c r="A1207" s="3">
        <f>TITRES_STAT!B1210</f>
        <v>43768</v>
      </c>
      <c r="B1207" s="6">
        <f>TITRES_STAT!D1210</f>
        <v>33.5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6.7426639851176487E-2</v>
      </c>
      <c r="G1207" s="2">
        <f t="shared" si="169"/>
        <v>2.9676215499076054E-2</v>
      </c>
      <c r="H1207" s="2">
        <f t="shared" si="166"/>
        <v>2.272076769804956</v>
      </c>
      <c r="I1207" s="2">
        <f t="shared" si="167"/>
        <v>69.438369868699368</v>
      </c>
    </row>
    <row r="1208" spans="1:9" ht="13.5" x14ac:dyDescent="0.25">
      <c r="A1208" s="3">
        <f>TITRES_STAT!B1211</f>
        <v>43769</v>
      </c>
      <c r="B1208" s="6">
        <f>TITRES_STAT!D1211</f>
        <v>33.5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6.2610451290378163E-2</v>
      </c>
      <c r="G1208" s="2">
        <f t="shared" si="169"/>
        <v>2.7556485820570624E-2</v>
      </c>
      <c r="H1208" s="2">
        <f t="shared" si="166"/>
        <v>2.2720767698049555</v>
      </c>
      <c r="I1208" s="2">
        <f t="shared" si="167"/>
        <v>69.438369868699354</v>
      </c>
    </row>
    <row r="1209" spans="1:9" ht="13.5" x14ac:dyDescent="0.25">
      <c r="A1209" s="3">
        <f>TITRES_STAT!B1212</f>
        <v>43770</v>
      </c>
      <c r="B1209" s="6">
        <f>TITRES_STAT!D1212</f>
        <v>33.99</v>
      </c>
      <c r="C1209" s="2">
        <f t="shared" si="162"/>
        <v>0.49000000000000199</v>
      </c>
      <c r="D1209" s="2">
        <f t="shared" si="163"/>
        <v>0.49000000000000199</v>
      </c>
      <c r="E1209" s="2">
        <f t="shared" si="164"/>
        <v>0</v>
      </c>
      <c r="F1209" s="2">
        <f t="shared" si="169"/>
        <v>9.3138276198208442E-2</v>
      </c>
      <c r="G1209" s="2">
        <f t="shared" si="169"/>
        <v>2.5588165404815576E-2</v>
      </c>
      <c r="H1209" s="2">
        <f t="shared" si="166"/>
        <v>3.6398965976935664</v>
      </c>
      <c r="I1209" s="2">
        <f t="shared" si="167"/>
        <v>78.447795571627879</v>
      </c>
    </row>
    <row r="1210" spans="1:9" ht="13.5" x14ac:dyDescent="0.25">
      <c r="A1210" s="3">
        <f>TITRES_STAT!B1213</f>
        <v>43773</v>
      </c>
      <c r="B1210" s="6">
        <f>TITRES_STAT!D1213</f>
        <v>33.99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8.648554218405069E-2</v>
      </c>
      <c r="G1210" s="2">
        <f t="shared" si="169"/>
        <v>2.3760439304471605E-2</v>
      </c>
      <c r="H1210" s="2">
        <f t="shared" si="166"/>
        <v>3.6398965976935664</v>
      </c>
      <c r="I1210" s="2">
        <f t="shared" si="167"/>
        <v>78.447795571627879</v>
      </c>
    </row>
    <row r="1211" spans="1:9" ht="13.5" x14ac:dyDescent="0.25">
      <c r="A1211" s="3">
        <f>TITRES_STAT!B1214</f>
        <v>43774</v>
      </c>
      <c r="B1211" s="6">
        <f>TITRES_STAT!D1214</f>
        <v>34.4</v>
      </c>
      <c r="C1211" s="2">
        <f t="shared" si="162"/>
        <v>0.40999999999999659</v>
      </c>
      <c r="D1211" s="2">
        <f t="shared" si="163"/>
        <v>0.40999999999999659</v>
      </c>
      <c r="E1211" s="2">
        <f t="shared" si="164"/>
        <v>0</v>
      </c>
      <c r="F1211" s="2">
        <f t="shared" si="169"/>
        <v>0.10959371774233254</v>
      </c>
      <c r="G1211" s="2">
        <f t="shared" si="169"/>
        <v>2.2063265068437921E-2</v>
      </c>
      <c r="H1211" s="2">
        <f t="shared" si="166"/>
        <v>4.9672483833369352</v>
      </c>
      <c r="I1211" s="2">
        <f t="shared" si="167"/>
        <v>83.241857288990673</v>
      </c>
    </row>
    <row r="1212" spans="1:9" ht="13.5" x14ac:dyDescent="0.25">
      <c r="A1212" s="3">
        <f>TITRES_STAT!B1215</f>
        <v>43775</v>
      </c>
      <c r="B1212" s="6">
        <f>TITRES_STAT!D1215</f>
        <v>34.4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0.10176559504645165</v>
      </c>
      <c r="G1212" s="2">
        <f t="shared" si="169"/>
        <v>2.0487317563549497E-2</v>
      </c>
      <c r="H1212" s="2">
        <f t="shared" si="166"/>
        <v>4.9672483833369361</v>
      </c>
      <c r="I1212" s="2">
        <f t="shared" si="167"/>
        <v>83.241857288990687</v>
      </c>
    </row>
    <row r="1213" spans="1:9" ht="13.5" x14ac:dyDescent="0.25">
      <c r="A1213" s="3">
        <f>TITRES_STAT!B1216</f>
        <v>43776</v>
      </c>
      <c r="B1213" s="6">
        <f>TITRES_STAT!D1216</f>
        <v>34.4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9.4496623971705107E-2</v>
      </c>
      <c r="G1213" s="2">
        <f t="shared" si="170"/>
        <v>1.9023937737581677E-2</v>
      </c>
      <c r="H1213" s="2">
        <f t="shared" si="166"/>
        <v>4.9672483833369352</v>
      </c>
      <c r="I1213" s="2">
        <f t="shared" si="167"/>
        <v>83.241857288990673</v>
      </c>
    </row>
    <row r="1214" spans="1:9" ht="13.5" x14ac:dyDescent="0.25">
      <c r="A1214" s="3">
        <f>TITRES_STAT!B1217</f>
        <v>43777</v>
      </c>
      <c r="B1214" s="6">
        <f>TITRES_STAT!D1217</f>
        <v>34.4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8.774686511658332E-2</v>
      </c>
      <c r="G1214" s="2">
        <f t="shared" si="170"/>
        <v>1.7665085042040129E-2</v>
      </c>
      <c r="H1214" s="2">
        <f t="shared" si="166"/>
        <v>4.9672483833369361</v>
      </c>
      <c r="I1214" s="2">
        <f t="shared" si="167"/>
        <v>83.241857288990687</v>
      </c>
    </row>
    <row r="1215" spans="1:9" ht="13.5" x14ac:dyDescent="0.25">
      <c r="A1215" s="3">
        <f>TITRES_STAT!B1218</f>
        <v>43780</v>
      </c>
      <c r="B1215" s="6">
        <f>TITRES_STAT!D1218</f>
        <v>34.4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8.147923189397023E-2</v>
      </c>
      <c r="G1215" s="2">
        <f t="shared" si="170"/>
        <v>1.6403293253322977E-2</v>
      </c>
      <c r="H1215" s="2">
        <f t="shared" si="166"/>
        <v>4.9672483833369361</v>
      </c>
      <c r="I1215" s="2">
        <f t="shared" si="167"/>
        <v>83.241857288990687</v>
      </c>
    </row>
    <row r="1216" spans="1:9" ht="13.5" x14ac:dyDescent="0.25">
      <c r="A1216" s="3">
        <f>TITRES_STAT!B1219</f>
        <v>43781</v>
      </c>
      <c r="B1216" s="6">
        <f>TITRES_STAT!D1219</f>
        <v>34.5</v>
      </c>
      <c r="C1216" s="2">
        <f t="shared" si="162"/>
        <v>0.10000000000000142</v>
      </c>
      <c r="D1216" s="2">
        <f t="shared" si="163"/>
        <v>0.10000000000000142</v>
      </c>
      <c r="E1216" s="2">
        <f t="shared" si="164"/>
        <v>0</v>
      </c>
      <c r="F1216" s="2">
        <f t="shared" si="170"/>
        <v>8.2802143901543876E-2</v>
      </c>
      <c r="G1216" s="2">
        <f t="shared" si="170"/>
        <v>1.5231629449514191E-2</v>
      </c>
      <c r="H1216" s="2">
        <f t="shared" si="166"/>
        <v>5.4361973665388001</v>
      </c>
      <c r="I1216" s="2">
        <f t="shared" si="167"/>
        <v>84.462875467447461</v>
      </c>
    </row>
    <row r="1217" spans="1:9" ht="13.5" x14ac:dyDescent="0.25">
      <c r="A1217" s="3">
        <f>TITRES_STAT!B1220</f>
        <v>43782</v>
      </c>
      <c r="B1217" s="6">
        <f>TITRES_STAT!D1220</f>
        <v>34</v>
      </c>
      <c r="C1217" s="2">
        <f t="shared" si="162"/>
        <v>-0.5</v>
      </c>
      <c r="D1217" s="2">
        <f t="shared" si="163"/>
        <v>0</v>
      </c>
      <c r="E1217" s="2">
        <f t="shared" si="164"/>
        <v>0.5</v>
      </c>
      <c r="F1217" s="2">
        <f t="shared" si="170"/>
        <v>7.6887705051433594E-2</v>
      </c>
      <c r="G1217" s="2">
        <f t="shared" si="170"/>
        <v>4.985794163169175E-2</v>
      </c>
      <c r="H1217" s="2">
        <f t="shared" si="166"/>
        <v>1.5421355662737712</v>
      </c>
      <c r="I1217" s="2">
        <f t="shared" si="167"/>
        <v>60.662994795915353</v>
      </c>
    </row>
    <row r="1218" spans="1:9" ht="13.5" x14ac:dyDescent="0.25">
      <c r="A1218" s="3">
        <f>TITRES_STAT!B1221</f>
        <v>43783</v>
      </c>
      <c r="B1218" s="6">
        <f>TITRES_STAT!D1221</f>
        <v>34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7.1395726119188332E-2</v>
      </c>
      <c r="G1218" s="2">
        <f t="shared" si="170"/>
        <v>4.6296660086570914E-2</v>
      </c>
      <c r="H1218" s="2">
        <f t="shared" si="166"/>
        <v>1.542135566273771</v>
      </c>
      <c r="I1218" s="2">
        <f t="shared" si="167"/>
        <v>60.662994795915353</v>
      </c>
    </row>
    <row r="1219" spans="1:9" ht="13.5" x14ac:dyDescent="0.25">
      <c r="A1219" s="3">
        <f>TITRES_STAT!B1222</f>
        <v>43784</v>
      </c>
      <c r="B1219" s="6">
        <f>TITRES_STAT!D1222</f>
        <v>34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6.6296031396389163E-2</v>
      </c>
      <c r="G1219" s="2">
        <f t="shared" si="170"/>
        <v>4.2989755794672992E-2</v>
      </c>
      <c r="H1219" s="2">
        <f t="shared" si="166"/>
        <v>1.542135566273771</v>
      </c>
      <c r="I1219" s="2">
        <f t="shared" si="167"/>
        <v>60.662994795915353</v>
      </c>
    </row>
    <row r="1220" spans="1:9" ht="13.5" x14ac:dyDescent="0.25">
      <c r="A1220" s="3">
        <f>TITRES_STAT!B1223</f>
        <v>43787</v>
      </c>
      <c r="B1220" s="6">
        <f>TITRES_STAT!D1223</f>
        <v>34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6.1560600582361361E-2</v>
      </c>
      <c r="G1220" s="2">
        <f t="shared" si="170"/>
        <v>3.991905895219635E-2</v>
      </c>
      <c r="H1220" s="2">
        <f t="shared" si="166"/>
        <v>1.5421355662737708</v>
      </c>
      <c r="I1220" s="2">
        <f t="shared" si="167"/>
        <v>60.662994795915353</v>
      </c>
    </row>
    <row r="1221" spans="1:9" ht="13.5" x14ac:dyDescent="0.25">
      <c r="A1221" s="3">
        <f>TITRES_STAT!B1224</f>
        <v>43788</v>
      </c>
      <c r="B1221" s="6">
        <f>TITRES_STAT!D1224</f>
        <v>34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5.7163414826478409E-2</v>
      </c>
      <c r="G1221" s="2">
        <f t="shared" si="170"/>
        <v>3.7067697598468043E-2</v>
      </c>
      <c r="H1221" s="2">
        <f t="shared" si="166"/>
        <v>1.5421355662737708</v>
      </c>
      <c r="I1221" s="2">
        <f t="shared" si="167"/>
        <v>60.662994795915353</v>
      </c>
    </row>
    <row r="1222" spans="1:9" ht="13.5" x14ac:dyDescent="0.25">
      <c r="A1222" s="3">
        <f>TITRES_STAT!B1225</f>
        <v>43789</v>
      </c>
      <c r="B1222" s="6">
        <f>TITRES_STAT!D1225</f>
        <v>34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5.308031376744423E-2</v>
      </c>
      <c r="G1222" s="2">
        <f t="shared" si="170"/>
        <v>3.4420004912863185E-2</v>
      </c>
      <c r="H1222" s="2">
        <f t="shared" si="166"/>
        <v>1.5421355662737706</v>
      </c>
      <c r="I1222" s="2">
        <f t="shared" si="167"/>
        <v>60.662994795915345</v>
      </c>
    </row>
    <row r="1223" spans="1:9" ht="13.5" x14ac:dyDescent="0.25">
      <c r="A1223" s="3">
        <f>TITRES_STAT!B1226</f>
        <v>43790</v>
      </c>
      <c r="B1223" s="6">
        <f>TITRES_STAT!D1226</f>
        <v>34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4.9288862784055358E-2</v>
      </c>
      <c r="G1223" s="2">
        <f t="shared" si="170"/>
        <v>3.1961433133372956E-2</v>
      </c>
      <c r="H1223" s="2">
        <f t="shared" si="166"/>
        <v>1.5421355662737706</v>
      </c>
      <c r="I1223" s="2">
        <f t="shared" si="167"/>
        <v>60.662994795915345</v>
      </c>
    </row>
    <row r="1224" spans="1:9" ht="13.5" x14ac:dyDescent="0.25">
      <c r="A1224" s="3">
        <f>TITRES_STAT!B1227</f>
        <v>43791</v>
      </c>
      <c r="B1224" s="6">
        <f>TITRES_STAT!D1227</f>
        <v>34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4.5768229728051404E-2</v>
      </c>
      <c r="G1224" s="2">
        <f t="shared" si="170"/>
        <v>2.9678473623846315E-2</v>
      </c>
      <c r="H1224" s="2">
        <f t="shared" si="166"/>
        <v>1.5421355662737706</v>
      </c>
      <c r="I1224" s="2">
        <f t="shared" si="167"/>
        <v>60.662994795915345</v>
      </c>
    </row>
    <row r="1225" spans="1:9" ht="13.5" x14ac:dyDescent="0.25">
      <c r="A1225" s="3">
        <f>TITRES_STAT!B1228</f>
        <v>43794</v>
      </c>
      <c r="B1225" s="6">
        <f>TITRES_STAT!D1228</f>
        <v>34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4.2499070461762024E-2</v>
      </c>
      <c r="G1225" s="2">
        <f t="shared" si="170"/>
        <v>2.7558582650714435E-2</v>
      </c>
      <c r="H1225" s="2">
        <f t="shared" si="166"/>
        <v>1.542135566273771</v>
      </c>
      <c r="I1225" s="2">
        <f t="shared" si="167"/>
        <v>60.662994795915353</v>
      </c>
    </row>
    <row r="1226" spans="1:9" ht="13.5" x14ac:dyDescent="0.25">
      <c r="A1226" s="3">
        <f>TITRES_STAT!B1229</f>
        <v>43795</v>
      </c>
      <c r="B1226" s="6">
        <f>TITRES_STAT!D1229</f>
        <v>34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3.9463422571636167E-2</v>
      </c>
      <c r="G1226" s="2">
        <f t="shared" si="170"/>
        <v>2.5590112461377688E-2</v>
      </c>
      <c r="H1226" s="2">
        <f t="shared" si="166"/>
        <v>1.542135566273771</v>
      </c>
      <c r="I1226" s="2">
        <f t="shared" si="167"/>
        <v>60.662994795915353</v>
      </c>
    </row>
    <row r="1227" spans="1:9" ht="13.5" x14ac:dyDescent="0.25">
      <c r="A1227" s="3">
        <f>TITRES_STAT!B1230</f>
        <v>43796</v>
      </c>
      <c r="B1227" s="6">
        <f>TITRES_STAT!D1230</f>
        <v>34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3.6644606673662157E-2</v>
      </c>
      <c r="G1227" s="2">
        <f t="shared" si="170"/>
        <v>2.3762247285564995E-2</v>
      </c>
      <c r="H1227" s="2">
        <f t="shared" si="166"/>
        <v>1.5421355662737712</v>
      </c>
      <c r="I1227" s="2">
        <f t="shared" si="167"/>
        <v>60.662994795915353</v>
      </c>
    </row>
    <row r="1228" spans="1:9" ht="13.5" x14ac:dyDescent="0.25">
      <c r="A1228" s="3">
        <f>TITRES_STAT!B1231</f>
        <v>43797</v>
      </c>
      <c r="B1228" s="6">
        <f>TITRES_STAT!D1231</f>
        <v>34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3.4027134768400573E-2</v>
      </c>
      <c r="G1228" s="2">
        <f t="shared" si="170"/>
        <v>2.2064943908024638E-2</v>
      </c>
      <c r="H1228" s="2">
        <f t="shared" si="166"/>
        <v>1.5421355662737712</v>
      </c>
      <c r="I1228" s="2">
        <f t="shared" si="167"/>
        <v>60.662994795915353</v>
      </c>
    </row>
    <row r="1229" spans="1:9" ht="13.5" x14ac:dyDescent="0.25">
      <c r="A1229" s="3">
        <f>TITRES_STAT!B1232</f>
        <v>43798</v>
      </c>
      <c r="B1229" s="6">
        <f>TITRES_STAT!D1232</f>
        <v>34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3.1596625142086242E-2</v>
      </c>
      <c r="G1229" s="2">
        <f t="shared" si="174"/>
        <v>2.0488876486022878E-2</v>
      </c>
      <c r="H1229" s="2">
        <f t="shared" si="166"/>
        <v>1.542135566273771</v>
      </c>
      <c r="I1229" s="2">
        <f t="shared" si="167"/>
        <v>60.662994795915353</v>
      </c>
    </row>
    <row r="1230" spans="1:9" ht="13.5" x14ac:dyDescent="0.25">
      <c r="A1230" s="3">
        <f>TITRES_STAT!B1233</f>
        <v>43801</v>
      </c>
      <c r="B1230" s="6">
        <f>TITRES_STAT!D1233</f>
        <v>34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2.9339723346222941E-2</v>
      </c>
      <c r="G1230" s="2">
        <f t="shared" si="174"/>
        <v>1.9025385308449817E-2</v>
      </c>
      <c r="H1230" s="2">
        <f t="shared" si="166"/>
        <v>1.542135566273771</v>
      </c>
      <c r="I1230" s="2">
        <f t="shared" si="167"/>
        <v>60.662994795915353</v>
      </c>
    </row>
    <row r="1231" spans="1:9" ht="13.5" x14ac:dyDescent="0.25">
      <c r="A1231" s="3">
        <f>TITRES_STAT!B1234</f>
        <v>43802</v>
      </c>
      <c r="B1231" s="6">
        <f>TITRES_STAT!D1234</f>
        <v>34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2.7244028821492731E-2</v>
      </c>
      <c r="G1231" s="2">
        <f t="shared" si="174"/>
        <v>1.7666429214989114E-2</v>
      </c>
      <c r="H1231" s="2">
        <f t="shared" si="166"/>
        <v>1.542135566273771</v>
      </c>
      <c r="I1231" s="2">
        <f t="shared" si="167"/>
        <v>60.662994795915353</v>
      </c>
    </row>
    <row r="1232" spans="1:9" ht="13.5" x14ac:dyDescent="0.25">
      <c r="A1232" s="3">
        <f>TITRES_STAT!B1235</f>
        <v>43803</v>
      </c>
      <c r="B1232" s="6">
        <f>TITRES_STAT!D1235</f>
        <v>34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2.5298026762814677E-2</v>
      </c>
      <c r="G1232" s="2">
        <f t="shared" si="174"/>
        <v>1.6404541413918464E-2</v>
      </c>
      <c r="H1232" s="2">
        <f t="shared" si="166"/>
        <v>1.542135566273771</v>
      </c>
      <c r="I1232" s="2">
        <f t="shared" si="167"/>
        <v>60.662994795915353</v>
      </c>
    </row>
    <row r="1233" spans="1:9" ht="13.5" x14ac:dyDescent="0.25">
      <c r="A1233" s="3">
        <f>TITRES_STAT!B1236</f>
        <v>43804</v>
      </c>
      <c r="B1233" s="6">
        <f>TITRES_STAT!D1236</f>
        <v>34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2.3491024851185059E-2</v>
      </c>
      <c r="G1233" s="2">
        <f t="shared" si="174"/>
        <v>1.5232788455781429E-2</v>
      </c>
      <c r="H1233" s="2">
        <f t="shared" ref="H1233:H1296" si="175">F1233/G1233</f>
        <v>1.5421355662737712</v>
      </c>
      <c r="I1233" s="2">
        <f t="shared" ref="I1233:I1296" si="176">IF(G1233=0,100,100-(100/(1+H1233)))</f>
        <v>60.662994795915353</v>
      </c>
    </row>
    <row r="1234" spans="1:9" ht="13.5" x14ac:dyDescent="0.25">
      <c r="A1234" s="3">
        <f>TITRES_STAT!B1237</f>
        <v>43805</v>
      </c>
      <c r="B1234" s="6">
        <f>TITRES_STAT!D1237</f>
        <v>34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2.1813094504671841E-2</v>
      </c>
      <c r="G1234" s="2">
        <f t="shared" si="174"/>
        <v>1.4144732137511327E-2</v>
      </c>
      <c r="H1234" s="2">
        <f t="shared" si="175"/>
        <v>1.5421355662737712</v>
      </c>
      <c r="I1234" s="2">
        <f t="shared" si="176"/>
        <v>60.662994795915353</v>
      </c>
    </row>
    <row r="1235" spans="1:9" ht="13.5" x14ac:dyDescent="0.25">
      <c r="A1235" s="3">
        <f>TITRES_STAT!B1238</f>
        <v>43808</v>
      </c>
      <c r="B1235" s="6">
        <f>TITRES_STAT!D1238</f>
        <v>34.5</v>
      </c>
      <c r="C1235" s="2">
        <f t="shared" si="171"/>
        <v>0.5</v>
      </c>
      <c r="D1235" s="2">
        <f t="shared" si="172"/>
        <v>0.5</v>
      </c>
      <c r="E1235" s="2">
        <f t="shared" si="173"/>
        <v>0</v>
      </c>
      <c r="F1235" s="2">
        <f t="shared" si="174"/>
        <v>5.5969302040052425E-2</v>
      </c>
      <c r="G1235" s="2">
        <f t="shared" si="174"/>
        <v>1.3134394127689089E-2</v>
      </c>
      <c r="H1235" s="2">
        <f t="shared" si="175"/>
        <v>4.2612777944634326</v>
      </c>
      <c r="I1235" s="2">
        <f t="shared" si="176"/>
        <v>80.993210412643037</v>
      </c>
    </row>
    <row r="1236" spans="1:9" ht="13.5" x14ac:dyDescent="0.25">
      <c r="A1236" s="3">
        <f>TITRES_STAT!B1239</f>
        <v>43809</v>
      </c>
      <c r="B1236" s="6">
        <f>TITRES_STAT!D1239</f>
        <v>34.03</v>
      </c>
      <c r="C1236" s="2">
        <f t="shared" si="171"/>
        <v>-0.46999999999999886</v>
      </c>
      <c r="D1236" s="2">
        <f t="shared" si="172"/>
        <v>0</v>
      </c>
      <c r="E1236" s="2">
        <f t="shared" si="173"/>
        <v>0.46999999999999886</v>
      </c>
      <c r="F1236" s="2">
        <f t="shared" si="174"/>
        <v>5.1971494751477255E-2</v>
      </c>
      <c r="G1236" s="2">
        <f t="shared" si="174"/>
        <v>4.5767651689996927E-2</v>
      </c>
      <c r="H1236" s="2">
        <f t="shared" si="175"/>
        <v>1.1355508275474018</v>
      </c>
      <c r="I1236" s="2">
        <f t="shared" si="176"/>
        <v>53.173673644262465</v>
      </c>
    </row>
    <row r="1237" spans="1:9" ht="13.5" x14ac:dyDescent="0.25">
      <c r="A1237" s="3">
        <f>TITRES_STAT!B1240</f>
        <v>43810</v>
      </c>
      <c r="B1237" s="6">
        <f>TITRES_STAT!D1240</f>
        <v>34.5</v>
      </c>
      <c r="C1237" s="2">
        <f t="shared" si="171"/>
        <v>0.46999999999999886</v>
      </c>
      <c r="D1237" s="2">
        <f t="shared" si="172"/>
        <v>0.46999999999999886</v>
      </c>
      <c r="E1237" s="2">
        <f t="shared" si="173"/>
        <v>0</v>
      </c>
      <c r="F1237" s="2">
        <f t="shared" si="174"/>
        <v>8.1830673697800213E-2</v>
      </c>
      <c r="G1237" s="2">
        <f t="shared" si="174"/>
        <v>4.2498533712140005E-2</v>
      </c>
      <c r="H1237" s="2">
        <f t="shared" si="175"/>
        <v>1.9254940476787485</v>
      </c>
      <c r="I1237" s="2">
        <f t="shared" si="176"/>
        <v>65.817739373168223</v>
      </c>
    </row>
    <row r="1238" spans="1:9" ht="13.5" x14ac:dyDescent="0.25">
      <c r="A1238" s="3">
        <f>TITRES_STAT!B1241</f>
        <v>43811</v>
      </c>
      <c r="B1238" s="6">
        <f>TITRES_STAT!D1241</f>
        <v>35.5</v>
      </c>
      <c r="C1238" s="2">
        <f t="shared" si="171"/>
        <v>1</v>
      </c>
      <c r="D1238" s="2">
        <f t="shared" si="172"/>
        <v>1</v>
      </c>
      <c r="E1238" s="2">
        <f t="shared" si="173"/>
        <v>0</v>
      </c>
      <c r="F1238" s="2">
        <f t="shared" si="174"/>
        <v>0.14741419700510019</v>
      </c>
      <c r="G1238" s="2">
        <f t="shared" si="174"/>
        <v>3.946292416127286E-2</v>
      </c>
      <c r="H1238" s="2">
        <f t="shared" si="175"/>
        <v>3.7355112460157187</v>
      </c>
      <c r="I1238" s="2">
        <f t="shared" si="176"/>
        <v>78.882955861600749</v>
      </c>
    </row>
    <row r="1239" spans="1:9" ht="13.5" x14ac:dyDescent="0.25">
      <c r="A1239" s="3">
        <f>TITRES_STAT!B1242</f>
        <v>43812</v>
      </c>
      <c r="B1239" s="6">
        <f>TITRES_STAT!D1242</f>
        <v>35.5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0.13688461150473591</v>
      </c>
      <c r="G1239" s="2">
        <f t="shared" si="174"/>
        <v>3.664414386403908E-2</v>
      </c>
      <c r="H1239" s="2">
        <f t="shared" si="175"/>
        <v>3.7355112460157196</v>
      </c>
      <c r="I1239" s="2">
        <f t="shared" si="176"/>
        <v>78.882955861600749</v>
      </c>
    </row>
    <row r="1240" spans="1:9" ht="13.5" x14ac:dyDescent="0.25">
      <c r="A1240" s="3">
        <f>TITRES_STAT!B1243</f>
        <v>43815</v>
      </c>
      <c r="B1240" s="6">
        <f>TITRES_STAT!D1243</f>
        <v>35.5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0.12710713925439762</v>
      </c>
      <c r="G1240" s="2">
        <f t="shared" si="174"/>
        <v>3.402670501660772E-2</v>
      </c>
      <c r="H1240" s="2">
        <f t="shared" si="175"/>
        <v>3.7355112460157192</v>
      </c>
      <c r="I1240" s="2">
        <f t="shared" si="176"/>
        <v>78.882955861600749</v>
      </c>
    </row>
    <row r="1241" spans="1:9" ht="13.5" x14ac:dyDescent="0.25">
      <c r="A1241" s="3">
        <f>TITRES_STAT!B1244</f>
        <v>43816</v>
      </c>
      <c r="B1241" s="6">
        <f>TITRES_STAT!D1244</f>
        <v>36.56</v>
      </c>
      <c r="C1241" s="2">
        <f t="shared" si="171"/>
        <v>1.0600000000000023</v>
      </c>
      <c r="D1241" s="2">
        <f t="shared" si="172"/>
        <v>1.0600000000000023</v>
      </c>
      <c r="E1241" s="2">
        <f t="shared" si="173"/>
        <v>0</v>
      </c>
      <c r="F1241" s="2">
        <f t="shared" si="174"/>
        <v>0.19374234359336936</v>
      </c>
      <c r="G1241" s="2">
        <f t="shared" si="174"/>
        <v>3.1596226086850025E-2</v>
      </c>
      <c r="H1241" s="2">
        <f t="shared" si="175"/>
        <v>6.1318191312095536</v>
      </c>
      <c r="I1241" s="2">
        <f t="shared" si="176"/>
        <v>85.978332013161975</v>
      </c>
    </row>
    <row r="1242" spans="1:9" ht="13.5" x14ac:dyDescent="0.25">
      <c r="A1242" s="3">
        <f>TITRES_STAT!B1245</f>
        <v>43817</v>
      </c>
      <c r="B1242" s="6">
        <f>TITRES_STAT!D1245</f>
        <v>37.65</v>
      </c>
      <c r="C1242" s="2">
        <f t="shared" si="171"/>
        <v>1.0899999999999963</v>
      </c>
      <c r="D1242" s="2">
        <f t="shared" si="172"/>
        <v>1.0899999999999963</v>
      </c>
      <c r="E1242" s="2">
        <f t="shared" si="173"/>
        <v>0</v>
      </c>
      <c r="F1242" s="2">
        <f t="shared" si="174"/>
        <v>0.25776074762241413</v>
      </c>
      <c r="G1242" s="2">
        <f t="shared" si="174"/>
        <v>2.9339352794932164E-2</v>
      </c>
      <c r="H1242" s="2">
        <f t="shared" si="175"/>
        <v>8.7854953524038741</v>
      </c>
      <c r="I1242" s="2">
        <f t="shared" si="176"/>
        <v>89.780793266082924</v>
      </c>
    </row>
    <row r="1243" spans="1:9" ht="13.5" x14ac:dyDescent="0.25">
      <c r="A1243" s="3">
        <f>TITRES_STAT!B1246</f>
        <v>43818</v>
      </c>
      <c r="B1243" s="6">
        <f>TITRES_STAT!D1246</f>
        <v>38.770000000000003</v>
      </c>
      <c r="C1243" s="2">
        <f t="shared" si="171"/>
        <v>1.1200000000000045</v>
      </c>
      <c r="D1243" s="2">
        <f t="shared" si="172"/>
        <v>1.1200000000000045</v>
      </c>
      <c r="E1243" s="2">
        <f t="shared" si="173"/>
        <v>0</v>
      </c>
      <c r="F1243" s="2">
        <f t="shared" si="174"/>
        <v>0.31934926564938493</v>
      </c>
      <c r="G1243" s="2">
        <f t="shared" si="174"/>
        <v>2.7243684738151298E-2</v>
      </c>
      <c r="H1243" s="2">
        <f t="shared" si="175"/>
        <v>11.721955701615395</v>
      </c>
      <c r="I1243" s="2">
        <f t="shared" si="176"/>
        <v>92.139573321474288</v>
      </c>
    </row>
    <row r="1244" spans="1:9" ht="13.5" x14ac:dyDescent="0.25">
      <c r="A1244" s="3">
        <f>TITRES_STAT!B1247</f>
        <v>43819</v>
      </c>
      <c r="B1244" s="6">
        <f>TITRES_STAT!D1247</f>
        <v>38.770000000000003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0.29653860381728597</v>
      </c>
      <c r="G1244" s="2">
        <f t="shared" si="174"/>
        <v>2.529770725685478E-2</v>
      </c>
      <c r="H1244" s="2">
        <f t="shared" si="175"/>
        <v>11.721955701615393</v>
      </c>
      <c r="I1244" s="2">
        <f t="shared" si="176"/>
        <v>92.139573321474288</v>
      </c>
    </row>
    <row r="1245" spans="1:9" ht="13.5" x14ac:dyDescent="0.25">
      <c r="A1245" s="3">
        <f>TITRES_STAT!B1248</f>
        <v>43822</v>
      </c>
      <c r="B1245" s="6">
        <f>TITRES_STAT!D1248</f>
        <v>38.9</v>
      </c>
      <c r="C1245" s="2">
        <f t="shared" si="171"/>
        <v>0.12999999999999545</v>
      </c>
      <c r="D1245" s="2">
        <f t="shared" si="172"/>
        <v>0.12999999999999545</v>
      </c>
      <c r="E1245" s="2">
        <f t="shared" si="173"/>
        <v>0</v>
      </c>
      <c r="F1245" s="2">
        <f t="shared" ref="F1245:G1260" si="177">((F1244*13)+D1245)/14</f>
        <v>0.28464298925890807</v>
      </c>
      <c r="G1245" s="2">
        <f t="shared" si="177"/>
        <v>2.3490728167079439E-2</v>
      </c>
      <c r="H1245" s="2">
        <f t="shared" si="175"/>
        <v>12.117248440932311</v>
      </c>
      <c r="I1245" s="2">
        <f t="shared" si="176"/>
        <v>92.376449950589446</v>
      </c>
    </row>
    <row r="1246" spans="1:9" ht="13.5" x14ac:dyDescent="0.25">
      <c r="A1246" s="3">
        <f>TITRES_STAT!B1249</f>
        <v>43823</v>
      </c>
      <c r="B1246" s="6">
        <f>TITRES_STAT!D1249</f>
        <v>38.9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0.26431134716898608</v>
      </c>
      <c r="G1246" s="2">
        <f t="shared" si="177"/>
        <v>2.181281901228805E-2</v>
      </c>
      <c r="H1246" s="2">
        <f t="shared" si="175"/>
        <v>12.117248440932313</v>
      </c>
      <c r="I1246" s="2">
        <f t="shared" si="176"/>
        <v>92.376449950589446</v>
      </c>
    </row>
    <row r="1247" spans="1:9" ht="13.5" x14ac:dyDescent="0.25">
      <c r="A1247" s="3">
        <f>TITRES_STAT!B1250</f>
        <v>43824</v>
      </c>
      <c r="B1247" s="6">
        <f>TITRES_STAT!D1250</f>
        <v>39.89</v>
      </c>
      <c r="C1247" s="2">
        <f t="shared" si="171"/>
        <v>0.99000000000000199</v>
      </c>
      <c r="D1247" s="2">
        <f t="shared" si="172"/>
        <v>0.99000000000000199</v>
      </c>
      <c r="E1247" s="2">
        <f t="shared" si="173"/>
        <v>0</v>
      </c>
      <c r="F1247" s="2">
        <f t="shared" si="177"/>
        <v>0.31614625094263005</v>
      </c>
      <c r="G1247" s="2">
        <f t="shared" si="177"/>
        <v>2.0254760511410334E-2</v>
      </c>
      <c r="H1247" s="2">
        <f t="shared" si="175"/>
        <v>15.608491187270861</v>
      </c>
      <c r="I1247" s="2">
        <f t="shared" si="176"/>
        <v>93.978983468610181</v>
      </c>
    </row>
    <row r="1248" spans="1:9" ht="13.5" x14ac:dyDescent="0.25">
      <c r="A1248" s="3">
        <f>TITRES_STAT!B1251</f>
        <v>43825</v>
      </c>
      <c r="B1248" s="6">
        <f>TITRES_STAT!D1251</f>
        <v>39.89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0.29356437587529932</v>
      </c>
      <c r="G1248" s="2">
        <f t="shared" si="177"/>
        <v>1.8807991903452451E-2</v>
      </c>
      <c r="H1248" s="2">
        <f t="shared" si="175"/>
        <v>15.608491187270863</v>
      </c>
      <c r="I1248" s="2">
        <f t="shared" si="176"/>
        <v>93.978983468610181</v>
      </c>
    </row>
    <row r="1249" spans="1:9" ht="13.5" x14ac:dyDescent="0.25">
      <c r="A1249" s="3">
        <f>TITRES_STAT!B1252</f>
        <v>43826</v>
      </c>
      <c r="B1249" s="6">
        <f>TITRES_STAT!D1252</f>
        <v>39.89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0.27259549188420651</v>
      </c>
      <c r="G1249" s="2">
        <f t="shared" si="177"/>
        <v>1.7464563910348705E-2</v>
      </c>
      <c r="H1249" s="2">
        <f t="shared" si="175"/>
        <v>15.608491187270863</v>
      </c>
      <c r="I1249" s="2">
        <f t="shared" si="176"/>
        <v>93.978983468610181</v>
      </c>
    </row>
    <row r="1250" spans="1:9" ht="13.5" x14ac:dyDescent="0.25">
      <c r="A1250" s="3">
        <f>TITRES_STAT!B1253</f>
        <v>43829</v>
      </c>
      <c r="B1250" s="6">
        <f>TITRES_STAT!D1253</f>
        <v>39.89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0.25312438532104892</v>
      </c>
      <c r="G1250" s="2">
        <f t="shared" si="177"/>
        <v>1.6217095059609513E-2</v>
      </c>
      <c r="H1250" s="2">
        <f t="shared" si="175"/>
        <v>15.608491187270863</v>
      </c>
      <c r="I1250" s="2">
        <f t="shared" si="176"/>
        <v>93.978983468610181</v>
      </c>
    </row>
    <row r="1251" spans="1:9" ht="13.5" x14ac:dyDescent="0.25">
      <c r="A1251" s="3">
        <f>TITRES_STAT!B1254</f>
        <v>43830</v>
      </c>
      <c r="B1251" s="6">
        <f>TITRES_STAT!D1254</f>
        <v>39.89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0.23504407208383113</v>
      </c>
      <c r="G1251" s="2">
        <f t="shared" si="177"/>
        <v>1.505873112678026E-2</v>
      </c>
      <c r="H1251" s="2">
        <f t="shared" si="175"/>
        <v>15.608491187270863</v>
      </c>
      <c r="I1251" s="2">
        <f t="shared" si="176"/>
        <v>93.978983468610181</v>
      </c>
    </row>
    <row r="1252" spans="1:9" ht="13.5" x14ac:dyDescent="0.25">
      <c r="A1252" s="3">
        <f>TITRES_STAT!B1255</f>
        <v>43832</v>
      </c>
      <c r="B1252" s="6">
        <f>TITRES_STAT!D1255</f>
        <v>39.880000000000003</v>
      </c>
      <c r="C1252" s="2">
        <f t="shared" si="171"/>
        <v>-9.9999999999980105E-3</v>
      </c>
      <c r="D1252" s="2">
        <f t="shared" si="172"/>
        <v>0</v>
      </c>
      <c r="E1252" s="2">
        <f t="shared" si="173"/>
        <v>9.9999999999980105E-3</v>
      </c>
      <c r="F1252" s="2">
        <f t="shared" si="177"/>
        <v>0.2182552097921289</v>
      </c>
      <c r="G1252" s="2">
        <f t="shared" si="177"/>
        <v>1.4697393189152957E-2</v>
      </c>
      <c r="H1252" s="2">
        <f t="shared" si="175"/>
        <v>14.849926581076071</v>
      </c>
      <c r="I1252" s="2">
        <f t="shared" si="176"/>
        <v>93.690822510219419</v>
      </c>
    </row>
    <row r="1253" spans="1:9" ht="13.5" x14ac:dyDescent="0.25">
      <c r="A1253" s="3">
        <f>TITRES_STAT!B1256</f>
        <v>43833</v>
      </c>
      <c r="B1253" s="6">
        <f>TITRES_STAT!D1256</f>
        <v>39.799999999999997</v>
      </c>
      <c r="C1253" s="2">
        <f t="shared" si="171"/>
        <v>-8.00000000000054E-2</v>
      </c>
      <c r="D1253" s="2">
        <f t="shared" si="172"/>
        <v>0</v>
      </c>
      <c r="E1253" s="2">
        <f t="shared" si="173"/>
        <v>8.00000000000054E-2</v>
      </c>
      <c r="F1253" s="2">
        <f t="shared" si="177"/>
        <v>0.20266555194983396</v>
      </c>
      <c r="G1253" s="2">
        <f t="shared" si="177"/>
        <v>1.9361865104213845E-2</v>
      </c>
      <c r="H1253" s="2">
        <f t="shared" si="175"/>
        <v>10.467253586315223</v>
      </c>
      <c r="I1253" s="2">
        <f t="shared" si="176"/>
        <v>91.279516124127767</v>
      </c>
    </row>
    <row r="1254" spans="1:9" ht="13.5" x14ac:dyDescent="0.25">
      <c r="A1254" s="3">
        <f>TITRES_STAT!B1257</f>
        <v>43836</v>
      </c>
      <c r="B1254" s="6">
        <f>TITRES_STAT!D1257</f>
        <v>39.799999999999997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0.18818944109627439</v>
      </c>
      <c r="G1254" s="2">
        <f t="shared" si="177"/>
        <v>1.7978874739627143E-2</v>
      </c>
      <c r="H1254" s="2">
        <f t="shared" si="175"/>
        <v>10.467253586315223</v>
      </c>
      <c r="I1254" s="2">
        <f t="shared" si="176"/>
        <v>91.279516124127767</v>
      </c>
    </row>
    <row r="1255" spans="1:9" ht="13.5" x14ac:dyDescent="0.25">
      <c r="A1255" s="3">
        <f>TITRES_STAT!B1258</f>
        <v>43837</v>
      </c>
      <c r="B1255" s="6">
        <f>TITRES_STAT!D1258</f>
        <v>39.5</v>
      </c>
      <c r="C1255" s="2">
        <f t="shared" si="171"/>
        <v>-0.29999999999999716</v>
      </c>
      <c r="D1255" s="2">
        <f t="shared" si="172"/>
        <v>0</v>
      </c>
      <c r="E1255" s="2">
        <f t="shared" si="173"/>
        <v>0.29999999999999716</v>
      </c>
      <c r="F1255" s="2">
        <f t="shared" si="177"/>
        <v>0.17474733816082622</v>
      </c>
      <c r="G1255" s="2">
        <f t="shared" si="177"/>
        <v>3.8123240829653571E-2</v>
      </c>
      <c r="H1255" s="2">
        <f t="shared" si="175"/>
        <v>4.5837482427491238</v>
      </c>
      <c r="I1255" s="2">
        <f t="shared" si="176"/>
        <v>82.090883103503671</v>
      </c>
    </row>
    <row r="1256" spans="1:9" ht="13.5" x14ac:dyDescent="0.25">
      <c r="A1256" s="3">
        <f>TITRES_STAT!B1259</f>
        <v>43838</v>
      </c>
      <c r="B1256" s="6">
        <f>TITRES_STAT!D1259</f>
        <v>38.32</v>
      </c>
      <c r="C1256" s="2">
        <f t="shared" si="171"/>
        <v>-1.1799999999999997</v>
      </c>
      <c r="D1256" s="2">
        <f t="shared" si="172"/>
        <v>0</v>
      </c>
      <c r="E1256" s="2">
        <f t="shared" si="173"/>
        <v>1.1799999999999997</v>
      </c>
      <c r="F1256" s="2">
        <f t="shared" si="177"/>
        <v>0.16226538543505292</v>
      </c>
      <c r="G1256" s="2">
        <f t="shared" si="177"/>
        <v>0.1196858664846783</v>
      </c>
      <c r="H1256" s="2">
        <f t="shared" si="175"/>
        <v>1.3557606273905822</v>
      </c>
      <c r="I1256" s="2">
        <f t="shared" si="176"/>
        <v>57.550865381952015</v>
      </c>
    </row>
    <row r="1257" spans="1:9" ht="13.5" x14ac:dyDescent="0.25">
      <c r="A1257" s="3">
        <f>TITRES_STAT!B1260</f>
        <v>43839</v>
      </c>
      <c r="B1257" s="6">
        <f>TITRES_STAT!D1260</f>
        <v>38.299999999999997</v>
      </c>
      <c r="C1257" s="2">
        <f t="shared" si="171"/>
        <v>-2.0000000000003126E-2</v>
      </c>
      <c r="D1257" s="2">
        <f t="shared" si="172"/>
        <v>0</v>
      </c>
      <c r="E1257" s="2">
        <f t="shared" si="173"/>
        <v>2.0000000000003126E-2</v>
      </c>
      <c r="F1257" s="2">
        <f t="shared" si="177"/>
        <v>0.15067500076112059</v>
      </c>
      <c r="G1257" s="2">
        <f t="shared" si="177"/>
        <v>0.11256544745005866</v>
      </c>
      <c r="H1257" s="2">
        <f t="shared" si="175"/>
        <v>1.3385546291011707</v>
      </c>
      <c r="I1257" s="2">
        <f t="shared" si="176"/>
        <v>57.238544374550166</v>
      </c>
    </row>
    <row r="1258" spans="1:9" ht="13.5" x14ac:dyDescent="0.25">
      <c r="A1258" s="3">
        <f>TITRES_STAT!B1261</f>
        <v>43840</v>
      </c>
      <c r="B1258" s="6">
        <f>TITRES_STAT!D1261</f>
        <v>39.4</v>
      </c>
      <c r="C1258" s="2">
        <f t="shared" si="171"/>
        <v>1.1000000000000014</v>
      </c>
      <c r="D1258" s="2">
        <f t="shared" si="172"/>
        <v>1.1000000000000014</v>
      </c>
      <c r="E1258" s="2">
        <f t="shared" si="173"/>
        <v>0</v>
      </c>
      <c r="F1258" s="2">
        <f t="shared" si="177"/>
        <v>0.2184839292781835</v>
      </c>
      <c r="G1258" s="2">
        <f t="shared" si="177"/>
        <v>0.10452505834648304</v>
      </c>
      <c r="H1258" s="2">
        <f t="shared" si="175"/>
        <v>2.0902540762421382</v>
      </c>
      <c r="I1258" s="2">
        <f t="shared" si="176"/>
        <v>67.64020124791692</v>
      </c>
    </row>
    <row r="1259" spans="1:9" ht="13.5" x14ac:dyDescent="0.25">
      <c r="A1259" s="3">
        <f>TITRES_STAT!B1262</f>
        <v>43843</v>
      </c>
      <c r="B1259" s="6">
        <f>TITRES_STAT!D1262</f>
        <v>39.5</v>
      </c>
      <c r="C1259" s="2">
        <f t="shared" si="171"/>
        <v>0.10000000000000142</v>
      </c>
      <c r="D1259" s="2">
        <f t="shared" si="172"/>
        <v>0.10000000000000142</v>
      </c>
      <c r="E1259" s="2">
        <f t="shared" si="173"/>
        <v>0</v>
      </c>
      <c r="F1259" s="2">
        <f t="shared" si="177"/>
        <v>0.21002079147259906</v>
      </c>
      <c r="G1259" s="2">
        <f t="shared" si="177"/>
        <v>9.7058982750305681E-2</v>
      </c>
      <c r="H1259" s="2">
        <f t="shared" si="175"/>
        <v>2.1638470291090868</v>
      </c>
      <c r="I1259" s="2">
        <f t="shared" si="176"/>
        <v>68.39290930315326</v>
      </c>
    </row>
    <row r="1260" spans="1:9" ht="13.5" x14ac:dyDescent="0.25">
      <c r="A1260" s="3">
        <f>TITRES_STAT!B1263</f>
        <v>43845</v>
      </c>
      <c r="B1260" s="6">
        <f>TITRES_STAT!D1263</f>
        <v>39.5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0.19501930636741341</v>
      </c>
      <c r="G1260" s="2">
        <f t="shared" si="177"/>
        <v>9.0126198268140986E-2</v>
      </c>
      <c r="H1260" s="2">
        <f t="shared" si="175"/>
        <v>2.1638470291090868</v>
      </c>
      <c r="I1260" s="2">
        <f t="shared" si="176"/>
        <v>68.39290930315326</v>
      </c>
    </row>
    <row r="1261" spans="1:9" ht="13.5" x14ac:dyDescent="0.25">
      <c r="A1261" s="3">
        <f>TITRES_STAT!B1264</f>
        <v>43846</v>
      </c>
      <c r="B1261" s="6">
        <f>TITRES_STAT!D1264</f>
        <v>39.5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0.18108935591259817</v>
      </c>
      <c r="G1261" s="2">
        <f t="shared" si="178"/>
        <v>8.3688612677559476E-2</v>
      </c>
      <c r="H1261" s="2">
        <f t="shared" si="175"/>
        <v>2.1638470291090872</v>
      </c>
      <c r="I1261" s="2">
        <f t="shared" si="176"/>
        <v>68.39290930315326</v>
      </c>
    </row>
    <row r="1262" spans="1:9" ht="13.5" x14ac:dyDescent="0.25">
      <c r="A1262" s="3">
        <f>TITRES_STAT!B1265</f>
        <v>43847</v>
      </c>
      <c r="B1262" s="6">
        <f>TITRES_STAT!D1265</f>
        <v>39.5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0.16815440191884118</v>
      </c>
      <c r="G1262" s="2">
        <f t="shared" si="178"/>
        <v>7.7710854629162371E-2</v>
      </c>
      <c r="H1262" s="2">
        <f t="shared" si="175"/>
        <v>2.1638470291090877</v>
      </c>
      <c r="I1262" s="2">
        <f t="shared" si="176"/>
        <v>68.392909303153274</v>
      </c>
    </row>
    <row r="1263" spans="1:9" ht="13.5" x14ac:dyDescent="0.25">
      <c r="A1263" s="3">
        <f>TITRES_STAT!B1266</f>
        <v>43850</v>
      </c>
      <c r="B1263" s="6">
        <f>TITRES_STAT!D1266</f>
        <v>39.5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0.15614337321035252</v>
      </c>
      <c r="G1263" s="2">
        <f t="shared" si="178"/>
        <v>7.2160079298507915E-2</v>
      </c>
      <c r="H1263" s="2">
        <f t="shared" si="175"/>
        <v>2.1638470291090877</v>
      </c>
      <c r="I1263" s="2">
        <f t="shared" si="176"/>
        <v>68.392909303153274</v>
      </c>
    </row>
    <row r="1264" spans="1:9" ht="13.5" x14ac:dyDescent="0.25">
      <c r="A1264" s="3">
        <f>TITRES_STAT!B1267</f>
        <v>43851</v>
      </c>
      <c r="B1264" s="6">
        <f>TITRES_STAT!D1267</f>
        <v>39.5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0.14499027512389875</v>
      </c>
      <c r="G1264" s="2">
        <f t="shared" si="178"/>
        <v>6.7005787920043067E-2</v>
      </c>
      <c r="H1264" s="2">
        <f t="shared" si="175"/>
        <v>2.1638470291090872</v>
      </c>
      <c r="I1264" s="2">
        <f t="shared" si="176"/>
        <v>68.39290930315326</v>
      </c>
    </row>
    <row r="1265" spans="1:9" ht="13.5" x14ac:dyDescent="0.25">
      <c r="A1265" s="3">
        <f>TITRES_STAT!B1268</f>
        <v>43852</v>
      </c>
      <c r="B1265" s="6">
        <f>TITRES_STAT!D1268</f>
        <v>39.5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0.13463382690076314</v>
      </c>
      <c r="G1265" s="2">
        <f t="shared" si="178"/>
        <v>6.2219660211468561E-2</v>
      </c>
      <c r="H1265" s="2">
        <f t="shared" si="175"/>
        <v>2.1638470291090877</v>
      </c>
      <c r="I1265" s="2">
        <f t="shared" si="176"/>
        <v>68.392909303153274</v>
      </c>
    </row>
    <row r="1266" spans="1:9" ht="13.5" x14ac:dyDescent="0.25">
      <c r="A1266" s="3">
        <f>TITRES_STAT!B1269</f>
        <v>43853</v>
      </c>
      <c r="B1266" s="6">
        <f>TITRES_STAT!D1269</f>
        <v>39.5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0.12501712497928005</v>
      </c>
      <c r="G1266" s="2">
        <f t="shared" si="178"/>
        <v>5.7775398767792238E-2</v>
      </c>
      <c r="H1266" s="2">
        <f t="shared" si="175"/>
        <v>2.1638470291090872</v>
      </c>
      <c r="I1266" s="2">
        <f t="shared" si="176"/>
        <v>68.39290930315326</v>
      </c>
    </row>
    <row r="1267" spans="1:9" ht="13.5" x14ac:dyDescent="0.25">
      <c r="A1267" s="3">
        <f>TITRES_STAT!B1270</f>
        <v>43854</v>
      </c>
      <c r="B1267" s="6">
        <f>TITRES_STAT!D1270</f>
        <v>39.5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0.1160873303379029</v>
      </c>
      <c r="G1267" s="2">
        <f t="shared" si="178"/>
        <v>5.3648584570092792E-2</v>
      </c>
      <c r="H1267" s="2">
        <f t="shared" si="175"/>
        <v>2.1638470291090872</v>
      </c>
      <c r="I1267" s="2">
        <f t="shared" si="176"/>
        <v>68.39290930315326</v>
      </c>
    </row>
    <row r="1268" spans="1:9" ht="13.5" x14ac:dyDescent="0.25">
      <c r="A1268" s="3">
        <f>TITRES_STAT!B1271</f>
        <v>43857</v>
      </c>
      <c r="B1268" s="6">
        <f>TITRES_STAT!D1271</f>
        <v>39.5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0.10779537817090983</v>
      </c>
      <c r="G1268" s="2">
        <f t="shared" si="178"/>
        <v>4.9816542815086164E-2</v>
      </c>
      <c r="H1268" s="2">
        <f t="shared" si="175"/>
        <v>2.1638470291090868</v>
      </c>
      <c r="I1268" s="2">
        <f t="shared" si="176"/>
        <v>68.39290930315326</v>
      </c>
    </row>
    <row r="1269" spans="1:9" ht="13.5" x14ac:dyDescent="0.25">
      <c r="A1269" s="3">
        <f>TITRES_STAT!B1272</f>
        <v>43858</v>
      </c>
      <c r="B1269" s="6">
        <f>TITRES_STAT!D1272</f>
        <v>39.5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0.10009570830155912</v>
      </c>
      <c r="G1269" s="2">
        <f t="shared" si="178"/>
        <v>4.6258218328294298E-2</v>
      </c>
      <c r="H1269" s="2">
        <f t="shared" si="175"/>
        <v>2.1638470291090868</v>
      </c>
      <c r="I1269" s="2">
        <f t="shared" si="176"/>
        <v>68.39290930315326</v>
      </c>
    </row>
    <row r="1270" spans="1:9" ht="13.5" x14ac:dyDescent="0.25">
      <c r="A1270" s="3">
        <f>TITRES_STAT!B1273</f>
        <v>43859</v>
      </c>
      <c r="B1270" s="6">
        <f>TITRES_STAT!D1273</f>
        <v>39.5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9.2946014851447753E-2</v>
      </c>
      <c r="G1270" s="2">
        <f t="shared" si="178"/>
        <v>4.2954059876273272E-2</v>
      </c>
      <c r="H1270" s="2">
        <f t="shared" si="175"/>
        <v>2.1638470291090868</v>
      </c>
      <c r="I1270" s="2">
        <f t="shared" si="176"/>
        <v>68.39290930315326</v>
      </c>
    </row>
    <row r="1271" spans="1:9" ht="13.5" x14ac:dyDescent="0.25">
      <c r="A1271" s="3">
        <f>TITRES_STAT!B1274</f>
        <v>43860</v>
      </c>
      <c r="B1271" s="6">
        <f>TITRES_STAT!D1274</f>
        <v>39</v>
      </c>
      <c r="C1271" s="2">
        <f t="shared" si="171"/>
        <v>-0.5</v>
      </c>
      <c r="D1271" s="2">
        <f t="shared" si="172"/>
        <v>0</v>
      </c>
      <c r="E1271" s="2">
        <f t="shared" si="173"/>
        <v>0.5</v>
      </c>
      <c r="F1271" s="2">
        <f t="shared" si="178"/>
        <v>8.6307013790630063E-2</v>
      </c>
      <c r="G1271" s="2">
        <f t="shared" si="178"/>
        <v>7.5600198456539466E-2</v>
      </c>
      <c r="H1271" s="2">
        <f t="shared" si="175"/>
        <v>1.1416241696805287</v>
      </c>
      <c r="I1271" s="2">
        <f t="shared" si="176"/>
        <v>53.306466458623667</v>
      </c>
    </row>
    <row r="1272" spans="1:9" ht="13.5" x14ac:dyDescent="0.25">
      <c r="A1272" s="3">
        <f>TITRES_STAT!B1275</f>
        <v>43861</v>
      </c>
      <c r="B1272" s="6">
        <f>TITRES_STAT!D1275</f>
        <v>39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8.0142227091299353E-2</v>
      </c>
      <c r="G1272" s="2">
        <f t="shared" si="178"/>
        <v>7.0200184281072359E-2</v>
      </c>
      <c r="H1272" s="2">
        <f t="shared" si="175"/>
        <v>1.1416241696805289</v>
      </c>
      <c r="I1272" s="2">
        <f t="shared" si="176"/>
        <v>53.306466458623674</v>
      </c>
    </row>
    <row r="1273" spans="1:9" ht="13.5" x14ac:dyDescent="0.25">
      <c r="A1273" s="3">
        <f>TITRES_STAT!B1276</f>
        <v>43864</v>
      </c>
      <c r="B1273" s="6">
        <f>TITRES_STAT!D1276</f>
        <v>39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7.4417782299063692E-2</v>
      </c>
      <c r="G1273" s="2">
        <f t="shared" si="178"/>
        <v>6.5185885403852908E-2</v>
      </c>
      <c r="H1273" s="2">
        <f t="shared" si="175"/>
        <v>1.1416241696805289</v>
      </c>
      <c r="I1273" s="2">
        <f t="shared" si="176"/>
        <v>53.306466458623674</v>
      </c>
    </row>
    <row r="1274" spans="1:9" ht="13.5" x14ac:dyDescent="0.25">
      <c r="A1274" s="3">
        <f>TITRES_STAT!B1277</f>
        <v>43865</v>
      </c>
      <c r="B1274" s="6">
        <f>TITRES_STAT!D1277</f>
        <v>39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6.9102226420559146E-2</v>
      </c>
      <c r="G1274" s="2">
        <f t="shared" si="178"/>
        <v>6.0529750732149126E-2</v>
      </c>
      <c r="H1274" s="2">
        <f t="shared" si="175"/>
        <v>1.1416241696805292</v>
      </c>
      <c r="I1274" s="2">
        <f t="shared" si="176"/>
        <v>53.306466458623682</v>
      </c>
    </row>
    <row r="1275" spans="1:9" ht="13.5" x14ac:dyDescent="0.25">
      <c r="A1275" s="3">
        <f>TITRES_STAT!B1278</f>
        <v>43866</v>
      </c>
      <c r="B1275" s="6">
        <f>TITRES_STAT!D1278</f>
        <v>39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6.4166353104804924E-2</v>
      </c>
      <c r="G1275" s="2">
        <f t="shared" si="178"/>
        <v>5.6206197108424186E-2</v>
      </c>
      <c r="H1275" s="2">
        <f t="shared" si="175"/>
        <v>1.1416241696805292</v>
      </c>
      <c r="I1275" s="2">
        <f t="shared" si="176"/>
        <v>53.306466458623682</v>
      </c>
    </row>
    <row r="1276" spans="1:9" ht="13.5" x14ac:dyDescent="0.25">
      <c r="A1276" s="3">
        <f>TITRES_STAT!B1279</f>
        <v>43867</v>
      </c>
      <c r="B1276" s="6">
        <f>TITRES_STAT!D1279</f>
        <v>39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5.9583042168747428E-2</v>
      </c>
      <c r="G1276" s="2">
        <f t="shared" si="178"/>
        <v>5.2191468743536744E-2</v>
      </c>
      <c r="H1276" s="2">
        <f t="shared" si="175"/>
        <v>1.1416241696805292</v>
      </c>
      <c r="I1276" s="2">
        <f t="shared" si="176"/>
        <v>53.306466458623682</v>
      </c>
    </row>
    <row r="1277" spans="1:9" ht="13.5" x14ac:dyDescent="0.25">
      <c r="A1277" s="3">
        <f>TITRES_STAT!B1280</f>
        <v>43868</v>
      </c>
      <c r="B1277" s="6">
        <f>TITRES_STAT!D1280</f>
        <v>39.5</v>
      </c>
      <c r="C1277" s="2">
        <f t="shared" si="171"/>
        <v>0.5</v>
      </c>
      <c r="D1277" s="2">
        <f t="shared" si="172"/>
        <v>0.5</v>
      </c>
      <c r="E1277" s="2">
        <f t="shared" si="173"/>
        <v>0</v>
      </c>
      <c r="F1277" s="2">
        <f t="shared" ref="F1277:G1292" si="179">((F1276*13)+D1277)/14</f>
        <v>9.1041396299551186E-2</v>
      </c>
      <c r="G1277" s="2">
        <f t="shared" si="179"/>
        <v>4.8463506690426976E-2</v>
      </c>
      <c r="H1277" s="2">
        <f t="shared" si="175"/>
        <v>1.8785556910089349</v>
      </c>
      <c r="I1277" s="2">
        <f t="shared" si="176"/>
        <v>65.260355979095209</v>
      </c>
    </row>
    <row r="1278" spans="1:9" ht="13.5" x14ac:dyDescent="0.25">
      <c r="A1278" s="3">
        <f>TITRES_STAT!B1281</f>
        <v>43871</v>
      </c>
      <c r="B1278" s="6">
        <f>TITRES_STAT!D1281</f>
        <v>39.5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8.4538439421011816E-2</v>
      </c>
      <c r="G1278" s="2">
        <f t="shared" si="179"/>
        <v>4.5001827641110763E-2</v>
      </c>
      <c r="H1278" s="2">
        <f t="shared" si="175"/>
        <v>1.8785556910089349</v>
      </c>
      <c r="I1278" s="2">
        <f t="shared" si="176"/>
        <v>65.260355979095209</v>
      </c>
    </row>
    <row r="1279" spans="1:9" ht="13.5" x14ac:dyDescent="0.25">
      <c r="A1279" s="3">
        <f>TITRES_STAT!B1282</f>
        <v>43872</v>
      </c>
      <c r="B1279" s="6">
        <f>TITRES_STAT!D1282</f>
        <v>39.5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7.8499979462368114E-2</v>
      </c>
      <c r="G1279" s="2">
        <f t="shared" si="179"/>
        <v>4.1787411381031425E-2</v>
      </c>
      <c r="H1279" s="2">
        <f t="shared" si="175"/>
        <v>1.8785556910089347</v>
      </c>
      <c r="I1279" s="2">
        <f t="shared" si="176"/>
        <v>65.260355979095209</v>
      </c>
    </row>
    <row r="1280" spans="1:9" ht="13.5" x14ac:dyDescent="0.25">
      <c r="A1280" s="3">
        <f>TITRES_STAT!B1283</f>
        <v>43873</v>
      </c>
      <c r="B1280" s="6">
        <f>TITRES_STAT!D1283</f>
        <v>39</v>
      </c>
      <c r="C1280" s="2">
        <f t="shared" si="171"/>
        <v>-0.5</v>
      </c>
      <c r="D1280" s="2">
        <f t="shared" si="172"/>
        <v>0</v>
      </c>
      <c r="E1280" s="2">
        <f t="shared" si="173"/>
        <v>0.5</v>
      </c>
      <c r="F1280" s="2">
        <f t="shared" si="179"/>
        <v>7.2892838072198957E-2</v>
      </c>
      <c r="G1280" s="2">
        <f t="shared" si="179"/>
        <v>7.4516881996672044E-2</v>
      </c>
      <c r="H1280" s="2">
        <f t="shared" si="175"/>
        <v>0.97820569136876101</v>
      </c>
      <c r="I1280" s="2">
        <f t="shared" si="176"/>
        <v>49.449139472039455</v>
      </c>
    </row>
    <row r="1281" spans="1:9" ht="13.5" x14ac:dyDescent="0.25">
      <c r="A1281" s="3">
        <f>TITRES_STAT!B1284</f>
        <v>43874</v>
      </c>
      <c r="B1281" s="6">
        <f>TITRES_STAT!D1284</f>
        <v>39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6.7686206781327599E-2</v>
      </c>
      <c r="G1281" s="2">
        <f t="shared" si="179"/>
        <v>6.9194247568338321E-2</v>
      </c>
      <c r="H1281" s="2">
        <f t="shared" si="175"/>
        <v>0.97820569136876101</v>
      </c>
      <c r="I1281" s="2">
        <f t="shared" si="176"/>
        <v>49.449139472039455</v>
      </c>
    </row>
    <row r="1282" spans="1:9" ht="13.5" x14ac:dyDescent="0.25">
      <c r="A1282" s="3">
        <f>TITRES_STAT!B1285</f>
        <v>43875</v>
      </c>
      <c r="B1282" s="6">
        <f>TITRES_STAT!D1285</f>
        <v>39.79</v>
      </c>
      <c r="C1282" s="2">
        <f t="shared" si="171"/>
        <v>0.78999999999999915</v>
      </c>
      <c r="D1282" s="2">
        <f t="shared" si="172"/>
        <v>0.78999999999999915</v>
      </c>
      <c r="E1282" s="2">
        <f t="shared" si="173"/>
        <v>0</v>
      </c>
      <c r="F1282" s="2">
        <f t="shared" si="179"/>
        <v>0.11928004915408985</v>
      </c>
      <c r="G1282" s="2">
        <f t="shared" si="179"/>
        <v>6.4251801313457008E-2</v>
      </c>
      <c r="H1282" s="2">
        <f t="shared" si="175"/>
        <v>1.856446772163999</v>
      </c>
      <c r="I1282" s="2">
        <f t="shared" si="176"/>
        <v>64.991470881061929</v>
      </c>
    </row>
    <row r="1283" spans="1:9" ht="13.5" x14ac:dyDescent="0.25">
      <c r="A1283" s="3">
        <f>TITRES_STAT!B1286</f>
        <v>43878</v>
      </c>
      <c r="B1283" s="6">
        <f>TITRES_STAT!D1286</f>
        <v>39.79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0.11076004564308344</v>
      </c>
      <c r="G1283" s="2">
        <f t="shared" si="179"/>
        <v>5.9662386933924359E-2</v>
      </c>
      <c r="H1283" s="2">
        <f t="shared" si="175"/>
        <v>1.8564467721639992</v>
      </c>
      <c r="I1283" s="2">
        <f t="shared" si="176"/>
        <v>64.991470881061943</v>
      </c>
    </row>
    <row r="1284" spans="1:9" ht="13.5" x14ac:dyDescent="0.25">
      <c r="A1284" s="3">
        <f>TITRES_STAT!B1287</f>
        <v>43879</v>
      </c>
      <c r="B1284" s="6">
        <f>TITRES_STAT!D1287</f>
        <v>39.79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0.10284861381143462</v>
      </c>
      <c r="G1284" s="2">
        <f t="shared" si="179"/>
        <v>5.5400787867215473E-2</v>
      </c>
      <c r="H1284" s="2">
        <f t="shared" si="175"/>
        <v>1.8564467721639992</v>
      </c>
      <c r="I1284" s="2">
        <f t="shared" si="176"/>
        <v>64.991470881061943</v>
      </c>
    </row>
    <row r="1285" spans="1:9" ht="13.5" x14ac:dyDescent="0.25">
      <c r="A1285" s="3">
        <f>TITRES_STAT!B1288</f>
        <v>43880</v>
      </c>
      <c r="B1285" s="6">
        <f>TITRES_STAT!D1288</f>
        <v>39.79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9.5502284253474998E-2</v>
      </c>
      <c r="G1285" s="2">
        <f t="shared" si="179"/>
        <v>5.1443588733842936E-2</v>
      </c>
      <c r="H1285" s="2">
        <f t="shared" si="175"/>
        <v>1.8564467721639992</v>
      </c>
      <c r="I1285" s="2">
        <f t="shared" si="176"/>
        <v>64.991470881061943</v>
      </c>
    </row>
    <row r="1286" spans="1:9" ht="13.5" x14ac:dyDescent="0.25">
      <c r="A1286" s="3">
        <f>TITRES_STAT!B1289</f>
        <v>43881</v>
      </c>
      <c r="B1286" s="6">
        <f>TITRES_STAT!D1289</f>
        <v>40</v>
      </c>
      <c r="C1286" s="2">
        <f t="shared" si="180"/>
        <v>0.21000000000000085</v>
      </c>
      <c r="D1286" s="2">
        <f t="shared" si="181"/>
        <v>0.21000000000000085</v>
      </c>
      <c r="E1286" s="2">
        <f t="shared" si="182"/>
        <v>0</v>
      </c>
      <c r="F1286" s="2">
        <f t="shared" si="179"/>
        <v>0.10368069252108399</v>
      </c>
      <c r="G1286" s="2">
        <f t="shared" si="179"/>
        <v>4.7769046681425578E-2</v>
      </c>
      <c r="H1286" s="2">
        <f t="shared" si="175"/>
        <v>2.1704576441002952</v>
      </c>
      <c r="I1286" s="2">
        <f t="shared" si="176"/>
        <v>68.458812188806974</v>
      </c>
    </row>
    <row r="1287" spans="1:9" ht="13.5" x14ac:dyDescent="0.25">
      <c r="A1287" s="3">
        <f>TITRES_STAT!B1290</f>
        <v>43882</v>
      </c>
      <c r="B1287" s="6">
        <f>TITRES_STAT!D1290</f>
        <v>40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9.6274928769577994E-2</v>
      </c>
      <c r="G1287" s="2">
        <f t="shared" si="179"/>
        <v>4.435697191846661E-2</v>
      </c>
      <c r="H1287" s="2">
        <f t="shared" si="175"/>
        <v>2.1704576441002952</v>
      </c>
      <c r="I1287" s="2">
        <f t="shared" si="176"/>
        <v>68.458812188806974</v>
      </c>
    </row>
    <row r="1288" spans="1:9" ht="13.5" x14ac:dyDescent="0.25">
      <c r="A1288" s="3">
        <f>TITRES_STAT!B1291</f>
        <v>43885</v>
      </c>
      <c r="B1288" s="6">
        <f>TITRES_STAT!D1291</f>
        <v>40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8.9398148143179562E-2</v>
      </c>
      <c r="G1288" s="2">
        <f t="shared" si="179"/>
        <v>4.1188616781433277E-2</v>
      </c>
      <c r="H1288" s="2">
        <f t="shared" si="175"/>
        <v>2.1704576441002956</v>
      </c>
      <c r="I1288" s="2">
        <f t="shared" si="176"/>
        <v>68.458812188806974</v>
      </c>
    </row>
    <row r="1289" spans="1:9" ht="13.5" x14ac:dyDescent="0.25">
      <c r="A1289" s="3">
        <f>TITRES_STAT!B1292</f>
        <v>43886</v>
      </c>
      <c r="B1289" s="6">
        <f>TITRES_STAT!D1292</f>
        <v>40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8.3012566132952451E-2</v>
      </c>
      <c r="G1289" s="2">
        <f t="shared" si="179"/>
        <v>3.8246572725616615E-2</v>
      </c>
      <c r="H1289" s="2">
        <f t="shared" si="175"/>
        <v>2.1704576441002952</v>
      </c>
      <c r="I1289" s="2">
        <f t="shared" si="176"/>
        <v>68.458812188806974</v>
      </c>
    </row>
    <row r="1290" spans="1:9" ht="13.5" x14ac:dyDescent="0.25">
      <c r="A1290" s="3">
        <f>TITRES_STAT!B1293</f>
        <v>43887</v>
      </c>
      <c r="B1290" s="6">
        <f>TITRES_STAT!D1293</f>
        <v>40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7.7083097123455846E-2</v>
      </c>
      <c r="G1290" s="2">
        <f t="shared" si="179"/>
        <v>3.5514674673786856E-2</v>
      </c>
      <c r="H1290" s="2">
        <f t="shared" si="175"/>
        <v>2.1704576441002952</v>
      </c>
      <c r="I1290" s="2">
        <f t="shared" si="176"/>
        <v>68.458812188806974</v>
      </c>
    </row>
    <row r="1291" spans="1:9" ht="13.5" x14ac:dyDescent="0.25">
      <c r="A1291" s="3">
        <f>TITRES_STAT!B1294</f>
        <v>43888</v>
      </c>
      <c r="B1291" s="6">
        <f>TITRES_STAT!D1294</f>
        <v>40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7.1577161614637577E-2</v>
      </c>
      <c r="G1291" s="2">
        <f t="shared" si="179"/>
        <v>3.2977912197087796E-2</v>
      </c>
      <c r="H1291" s="2">
        <f t="shared" si="175"/>
        <v>2.1704576441002956</v>
      </c>
      <c r="I1291" s="2">
        <f t="shared" si="176"/>
        <v>68.458812188806974</v>
      </c>
    </row>
    <row r="1292" spans="1:9" ht="13.5" x14ac:dyDescent="0.25">
      <c r="A1292" s="3">
        <f>TITRES_STAT!B1295</f>
        <v>43889</v>
      </c>
      <c r="B1292" s="6">
        <f>TITRES_STAT!D1295</f>
        <v>40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6.6464507213592039E-2</v>
      </c>
      <c r="G1292" s="2">
        <f t="shared" si="179"/>
        <v>3.0622347040152955E-2</v>
      </c>
      <c r="H1292" s="2">
        <f t="shared" si="175"/>
        <v>2.1704576441002956</v>
      </c>
      <c r="I1292" s="2">
        <f t="shared" si="176"/>
        <v>68.458812188806974</v>
      </c>
    </row>
    <row r="1293" spans="1:9" ht="13.5" x14ac:dyDescent="0.25">
      <c r="A1293" s="3">
        <f>TITRES_STAT!B1296</f>
        <v>43892</v>
      </c>
      <c r="B1293" s="6">
        <f>TITRES_STAT!D1296</f>
        <v>40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6.171704241262118E-2</v>
      </c>
      <c r="G1293" s="2">
        <f t="shared" si="183"/>
        <v>2.8435036537284887E-2</v>
      </c>
      <c r="H1293" s="2">
        <f t="shared" si="175"/>
        <v>2.1704576441002956</v>
      </c>
      <c r="I1293" s="2">
        <f t="shared" si="176"/>
        <v>68.458812188806974</v>
      </c>
    </row>
    <row r="1294" spans="1:9" ht="13.5" x14ac:dyDescent="0.25">
      <c r="A1294" s="3">
        <f>TITRES_STAT!B1297</f>
        <v>43893</v>
      </c>
      <c r="B1294" s="6">
        <f>TITRES_STAT!D1297</f>
        <v>40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5.7308682240291099E-2</v>
      </c>
      <c r="G1294" s="2">
        <f t="shared" si="183"/>
        <v>2.6403962498907394E-2</v>
      </c>
      <c r="H1294" s="2">
        <f t="shared" si="175"/>
        <v>2.1704576441002956</v>
      </c>
      <c r="I1294" s="2">
        <f t="shared" si="176"/>
        <v>68.458812188806974</v>
      </c>
    </row>
    <row r="1295" spans="1:9" ht="13.5" x14ac:dyDescent="0.25">
      <c r="A1295" s="3">
        <f>TITRES_STAT!B1298</f>
        <v>43894</v>
      </c>
      <c r="B1295" s="6">
        <f>TITRES_STAT!D1298</f>
        <v>40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5.3215204937413163E-2</v>
      </c>
      <c r="G1295" s="2">
        <f t="shared" si="183"/>
        <v>2.4517965177556864E-2</v>
      </c>
      <c r="H1295" s="2">
        <f t="shared" si="175"/>
        <v>2.1704576441002956</v>
      </c>
      <c r="I1295" s="2">
        <f t="shared" si="176"/>
        <v>68.458812188806974</v>
      </c>
    </row>
    <row r="1296" spans="1:9" ht="13.5" x14ac:dyDescent="0.25">
      <c r="A1296" s="3">
        <f>TITRES_STAT!B1299</f>
        <v>43895</v>
      </c>
      <c r="B1296" s="6">
        <f>TITRES_STAT!D1299</f>
        <v>40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4.9414118870455083E-2</v>
      </c>
      <c r="G1296" s="2">
        <f t="shared" si="183"/>
        <v>2.2766681950588515E-2</v>
      </c>
      <c r="H1296" s="2">
        <f t="shared" si="175"/>
        <v>2.1704576441002961</v>
      </c>
      <c r="I1296" s="2">
        <f t="shared" si="176"/>
        <v>68.458812188806974</v>
      </c>
    </row>
    <row r="1297" spans="1:9" ht="13.5" x14ac:dyDescent="0.25">
      <c r="A1297" s="3">
        <f>TITRES_STAT!B1300</f>
        <v>43896</v>
      </c>
      <c r="B1297" s="6">
        <f>TITRES_STAT!D1300</f>
        <v>40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4.5884538951136866E-2</v>
      </c>
      <c r="G1297" s="2">
        <f t="shared" si="183"/>
        <v>2.1140490382689336E-2</v>
      </c>
      <c r="H1297" s="2">
        <f t="shared" ref="H1297:H1360" si="184">F1297/G1297</f>
        <v>2.1704576441002961</v>
      </c>
      <c r="I1297" s="2">
        <f t="shared" ref="I1297:I1360" si="185">IF(G1297=0,100,100-(100/(1+H1297)))</f>
        <v>68.458812188806974</v>
      </c>
    </row>
    <row r="1298" spans="1:9" ht="13.5" x14ac:dyDescent="0.25">
      <c r="A1298" s="3">
        <f>TITRES_STAT!B1301</f>
        <v>43899</v>
      </c>
      <c r="B1298" s="6">
        <f>TITRES_STAT!D1301</f>
        <v>40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4.2607071883198518E-2</v>
      </c>
      <c r="G1298" s="2">
        <f t="shared" si="183"/>
        <v>1.9630455355354383E-2</v>
      </c>
      <c r="H1298" s="2">
        <f t="shared" si="184"/>
        <v>2.1704576441002961</v>
      </c>
      <c r="I1298" s="2">
        <f t="shared" si="185"/>
        <v>68.458812188806974</v>
      </c>
    </row>
    <row r="1299" spans="1:9" ht="13.5" x14ac:dyDescent="0.25">
      <c r="A1299" s="3">
        <f>TITRES_STAT!B1302</f>
        <v>43900</v>
      </c>
      <c r="B1299" s="6">
        <f>TITRES_STAT!D1302</f>
        <v>40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3.9563709605827189E-2</v>
      </c>
      <c r="G1299" s="2">
        <f t="shared" si="183"/>
        <v>1.8228279972829071E-2</v>
      </c>
      <c r="H1299" s="2">
        <f t="shared" si="184"/>
        <v>2.1704576441002956</v>
      </c>
      <c r="I1299" s="2">
        <f t="shared" si="185"/>
        <v>68.458812188806974</v>
      </c>
    </row>
    <row r="1300" spans="1:9" ht="13.5" x14ac:dyDescent="0.25">
      <c r="A1300" s="3">
        <f>TITRES_STAT!B1303</f>
        <v>43901</v>
      </c>
      <c r="B1300" s="6">
        <f>TITRES_STAT!D1303</f>
        <v>40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3.6737730348268105E-2</v>
      </c>
      <c r="G1300" s="2">
        <f t="shared" si="183"/>
        <v>1.6926259974769851E-2</v>
      </c>
      <c r="H1300" s="2">
        <f t="shared" si="184"/>
        <v>2.1704576441002961</v>
      </c>
      <c r="I1300" s="2">
        <f t="shared" si="185"/>
        <v>68.458812188806974</v>
      </c>
    </row>
    <row r="1301" spans="1:9" ht="13.5" x14ac:dyDescent="0.25">
      <c r="A1301" s="3">
        <f>TITRES_STAT!B1304</f>
        <v>43902</v>
      </c>
      <c r="B1301" s="6">
        <f>TITRES_STAT!D1304</f>
        <v>40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3.4113606751963239E-2</v>
      </c>
      <c r="G1301" s="2">
        <f t="shared" si="183"/>
        <v>1.5717241405143433E-2</v>
      </c>
      <c r="H1301" s="2">
        <f t="shared" si="184"/>
        <v>2.1704576441002961</v>
      </c>
      <c r="I1301" s="2">
        <f t="shared" si="185"/>
        <v>68.458812188806974</v>
      </c>
    </row>
    <row r="1302" spans="1:9" ht="13.5" x14ac:dyDescent="0.25">
      <c r="A1302" s="3">
        <f>TITRES_STAT!B1305</f>
        <v>43903</v>
      </c>
      <c r="B1302" s="6">
        <f>TITRES_STAT!D1305</f>
        <v>40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3.1676920555394436E-2</v>
      </c>
      <c r="G1302" s="2">
        <f t="shared" si="183"/>
        <v>1.4594581304776045E-2</v>
      </c>
      <c r="H1302" s="2">
        <f t="shared" si="184"/>
        <v>2.1704576441002956</v>
      </c>
      <c r="I1302" s="2">
        <f t="shared" si="185"/>
        <v>68.458812188806974</v>
      </c>
    </row>
    <row r="1303" spans="1:9" ht="13.5" x14ac:dyDescent="0.25">
      <c r="A1303" s="3">
        <f>TITRES_STAT!B1306</f>
        <v>43906</v>
      </c>
      <c r="B1303" s="6">
        <f>TITRES_STAT!D1306</f>
        <v>40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2.9414283372866262E-2</v>
      </c>
      <c r="G1303" s="2">
        <f t="shared" si="183"/>
        <v>1.3552111211577757E-2</v>
      </c>
      <c r="H1303" s="2">
        <f t="shared" si="184"/>
        <v>2.1704576441002956</v>
      </c>
      <c r="I1303" s="2">
        <f t="shared" si="185"/>
        <v>68.458812188806974</v>
      </c>
    </row>
    <row r="1304" spans="1:9" ht="13.5" x14ac:dyDescent="0.25">
      <c r="A1304" s="3">
        <f>TITRES_STAT!B1307</f>
        <v>43907</v>
      </c>
      <c r="B1304" s="6">
        <f>TITRES_STAT!D1307</f>
        <v>40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2.7313263131947242E-2</v>
      </c>
      <c r="G1304" s="2">
        <f t="shared" si="183"/>
        <v>1.2584103267893632E-2</v>
      </c>
      <c r="H1304" s="2">
        <f t="shared" si="184"/>
        <v>2.1704576441002956</v>
      </c>
      <c r="I1304" s="2">
        <f t="shared" si="185"/>
        <v>68.458812188806974</v>
      </c>
    </row>
    <row r="1305" spans="1:9" ht="13.5" x14ac:dyDescent="0.25">
      <c r="A1305" s="3">
        <f>TITRES_STAT!B1308</f>
        <v>43908</v>
      </c>
      <c r="B1305" s="6">
        <f>TITRES_STAT!D1308</f>
        <v>40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2.5362315765379582E-2</v>
      </c>
      <c r="G1305" s="2">
        <f t="shared" si="183"/>
        <v>1.1685238748758374E-2</v>
      </c>
      <c r="H1305" s="2">
        <f t="shared" si="184"/>
        <v>2.1704576441002952</v>
      </c>
      <c r="I1305" s="2">
        <f t="shared" si="185"/>
        <v>68.458812188806974</v>
      </c>
    </row>
    <row r="1306" spans="1:9" ht="13.5" x14ac:dyDescent="0.25">
      <c r="A1306" s="3">
        <f>TITRES_STAT!B1309</f>
        <v>43909</v>
      </c>
      <c r="B1306" s="6">
        <f>TITRES_STAT!D1309</f>
        <v>40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2.3550721782138184E-2</v>
      </c>
      <c r="G1306" s="2">
        <f t="shared" si="183"/>
        <v>1.0850578838132775E-2</v>
      </c>
      <c r="H1306" s="2">
        <f t="shared" si="184"/>
        <v>2.1704576441002956</v>
      </c>
      <c r="I1306" s="2">
        <f t="shared" si="185"/>
        <v>68.458812188806974</v>
      </c>
    </row>
    <row r="1307" spans="1:9" ht="13.5" x14ac:dyDescent="0.25">
      <c r="A1307" s="3">
        <f>TITRES_STAT!B1310</f>
        <v>43913</v>
      </c>
      <c r="B1307" s="6">
        <f>TITRES_STAT!D1310</f>
        <v>40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2.1868527369128313E-2</v>
      </c>
      <c r="G1307" s="2">
        <f t="shared" si="183"/>
        <v>1.0075537492551861E-2</v>
      </c>
      <c r="H1307" s="2">
        <f t="shared" si="184"/>
        <v>2.1704576441002956</v>
      </c>
      <c r="I1307" s="2">
        <f t="shared" si="185"/>
        <v>68.458812188806974</v>
      </c>
    </row>
    <row r="1308" spans="1:9" ht="13.5" x14ac:dyDescent="0.25">
      <c r="A1308" s="3">
        <f>TITRES_STAT!B1311</f>
        <v>43914</v>
      </c>
      <c r="B1308" s="6">
        <f>TITRES_STAT!D1311</f>
        <v>40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2.0306489699904864E-2</v>
      </c>
      <c r="G1308" s="2">
        <f t="shared" si="183"/>
        <v>9.3558562430838699E-3</v>
      </c>
      <c r="H1308" s="2">
        <f t="shared" si="184"/>
        <v>2.1704576441002961</v>
      </c>
      <c r="I1308" s="2">
        <f t="shared" si="185"/>
        <v>68.458812188806974</v>
      </c>
    </row>
    <row r="1309" spans="1:9" ht="13.5" x14ac:dyDescent="0.25">
      <c r="A1309" s="3">
        <f>TITRES_STAT!B1312</f>
        <v>43915</v>
      </c>
      <c r="B1309" s="6">
        <f>TITRES_STAT!D1312</f>
        <v>40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1.8856026149911661E-2</v>
      </c>
      <c r="G1309" s="2">
        <f t="shared" si="186"/>
        <v>8.6875807971493087E-3</v>
      </c>
      <c r="H1309" s="2">
        <f t="shared" si="184"/>
        <v>2.1704576441002961</v>
      </c>
      <c r="I1309" s="2">
        <f t="shared" si="185"/>
        <v>68.458812188806974</v>
      </c>
    </row>
    <row r="1310" spans="1:9" ht="13.5" x14ac:dyDescent="0.25">
      <c r="A1310" s="3">
        <f>TITRES_STAT!B1313</f>
        <v>43916</v>
      </c>
      <c r="B1310" s="6">
        <f>TITRES_STAT!D1313</f>
        <v>40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1.7509167139203686E-2</v>
      </c>
      <c r="G1310" s="2">
        <f t="shared" si="186"/>
        <v>8.0670393116386435E-3</v>
      </c>
      <c r="H1310" s="2">
        <f t="shared" si="184"/>
        <v>2.1704576441002961</v>
      </c>
      <c r="I1310" s="2">
        <f t="shared" si="185"/>
        <v>68.458812188806974</v>
      </c>
    </row>
    <row r="1311" spans="1:9" ht="13.5" x14ac:dyDescent="0.25">
      <c r="A1311" s="3">
        <f>TITRES_STAT!B1314</f>
        <v>43917</v>
      </c>
      <c r="B1311" s="6">
        <f>TITRES_STAT!D1314</f>
        <v>40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1.6258512343546281E-2</v>
      </c>
      <c r="G1311" s="2">
        <f t="shared" si="186"/>
        <v>7.4908222179501686E-3</v>
      </c>
      <c r="H1311" s="2">
        <f t="shared" si="184"/>
        <v>2.1704576441002965</v>
      </c>
      <c r="I1311" s="2">
        <f t="shared" si="185"/>
        <v>68.458812188806988</v>
      </c>
    </row>
    <row r="1312" spans="1:9" ht="13.5" x14ac:dyDescent="0.25">
      <c r="A1312" s="3">
        <f>TITRES_STAT!B1315</f>
        <v>43920</v>
      </c>
      <c r="B1312" s="6">
        <f>TITRES_STAT!D1315</f>
        <v>40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1.5097190033292976E-2</v>
      </c>
      <c r="G1312" s="2">
        <f t="shared" si="186"/>
        <v>6.9557634880965851E-3</v>
      </c>
      <c r="H1312" s="2">
        <f t="shared" si="184"/>
        <v>2.1704576441002965</v>
      </c>
      <c r="I1312" s="2">
        <f t="shared" si="185"/>
        <v>68.458812188806988</v>
      </c>
    </row>
    <row r="1313" spans="1:9" ht="13.5" x14ac:dyDescent="0.25">
      <c r="A1313" s="3">
        <f>TITRES_STAT!B1316</f>
        <v>43921</v>
      </c>
      <c r="B1313" s="6">
        <f>TITRES_STAT!D1316</f>
        <v>40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1.4018819316629192E-2</v>
      </c>
      <c r="G1313" s="2">
        <f t="shared" si="186"/>
        <v>6.4589232389468286E-3</v>
      </c>
      <c r="H1313" s="2">
        <f t="shared" si="184"/>
        <v>2.170457644100297</v>
      </c>
      <c r="I1313" s="2">
        <f t="shared" si="185"/>
        <v>68.458812188806988</v>
      </c>
    </row>
    <row r="1314" spans="1:9" ht="13.5" x14ac:dyDescent="0.25">
      <c r="A1314" s="3">
        <f>TITRES_STAT!B1317</f>
        <v>43922</v>
      </c>
      <c r="B1314" s="6">
        <f>TITRES_STAT!D1317</f>
        <v>40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1.3017475079727106E-2</v>
      </c>
      <c r="G1314" s="2">
        <f t="shared" si="186"/>
        <v>5.9975715790220544E-3</v>
      </c>
      <c r="H1314" s="2">
        <f t="shared" si="184"/>
        <v>2.170457644100297</v>
      </c>
      <c r="I1314" s="2">
        <f t="shared" si="185"/>
        <v>68.458812188806988</v>
      </c>
    </row>
    <row r="1315" spans="1:9" ht="13.5" x14ac:dyDescent="0.25">
      <c r="A1315" s="3">
        <f>TITRES_STAT!B1318</f>
        <v>43923</v>
      </c>
      <c r="B1315" s="6">
        <f>TITRES_STAT!D1318</f>
        <v>40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1.2087655431175169E-2</v>
      </c>
      <c r="G1315" s="2">
        <f t="shared" si="186"/>
        <v>5.5691736090919073E-3</v>
      </c>
      <c r="H1315" s="2">
        <f t="shared" si="184"/>
        <v>2.170457644100297</v>
      </c>
      <c r="I1315" s="2">
        <f t="shared" si="185"/>
        <v>68.458812188806988</v>
      </c>
    </row>
    <row r="1316" spans="1:9" ht="13.5" x14ac:dyDescent="0.25">
      <c r="A1316" s="3">
        <f>TITRES_STAT!B1319</f>
        <v>43924</v>
      </c>
      <c r="B1316" s="6">
        <f>TITRES_STAT!D1319</f>
        <v>40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1.1224251471805514E-2</v>
      </c>
      <c r="G1316" s="2">
        <f t="shared" si="186"/>
        <v>5.1713754941567708E-3</v>
      </c>
      <c r="H1316" s="2">
        <f t="shared" si="184"/>
        <v>2.170457644100297</v>
      </c>
      <c r="I1316" s="2">
        <f t="shared" si="185"/>
        <v>68.458812188806988</v>
      </c>
    </row>
    <row r="1317" spans="1:9" ht="13.5" x14ac:dyDescent="0.25">
      <c r="A1317" s="3">
        <f>TITRES_STAT!B1320</f>
        <v>43927</v>
      </c>
      <c r="B1317" s="6">
        <f>TITRES_STAT!D1320</f>
        <v>40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1.0422519223819407E-2</v>
      </c>
      <c r="G1317" s="2">
        <f t="shared" si="186"/>
        <v>4.8019915302884297E-3</v>
      </c>
      <c r="H1317" s="2">
        <f t="shared" si="184"/>
        <v>2.1704576441002974</v>
      </c>
      <c r="I1317" s="2">
        <f t="shared" si="185"/>
        <v>68.458812188806988</v>
      </c>
    </row>
    <row r="1318" spans="1:9" ht="13.5" x14ac:dyDescent="0.25">
      <c r="A1318" s="3">
        <f>TITRES_STAT!B1321</f>
        <v>43928</v>
      </c>
      <c r="B1318" s="6">
        <f>TITRES_STAT!D1321</f>
        <v>40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9.6780535649751646E-3</v>
      </c>
      <c r="G1318" s="2">
        <f t="shared" si="186"/>
        <v>4.4589921352678275E-3</v>
      </c>
      <c r="H1318" s="2">
        <f t="shared" si="184"/>
        <v>2.1704576441002978</v>
      </c>
      <c r="I1318" s="2">
        <f t="shared" si="185"/>
        <v>68.458812188807002</v>
      </c>
    </row>
    <row r="1319" spans="1:9" ht="13.5" x14ac:dyDescent="0.25">
      <c r="A1319" s="3">
        <f>TITRES_STAT!B1322</f>
        <v>43929</v>
      </c>
      <c r="B1319" s="6">
        <f>TITRES_STAT!D1322</f>
        <v>40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8.986764024619797E-3</v>
      </c>
      <c r="G1319" s="2">
        <f t="shared" si="186"/>
        <v>4.1404926970344111E-3</v>
      </c>
      <c r="H1319" s="2">
        <f t="shared" si="184"/>
        <v>2.1704576441002983</v>
      </c>
      <c r="I1319" s="2">
        <f t="shared" si="185"/>
        <v>68.458812188807002</v>
      </c>
    </row>
    <row r="1320" spans="1:9" ht="13.5" x14ac:dyDescent="0.25">
      <c r="A1320" s="3">
        <f>TITRES_STAT!B1323</f>
        <v>43934</v>
      </c>
      <c r="B1320" s="6">
        <f>TITRES_STAT!D1323</f>
        <v>40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8.3448523085755261E-3</v>
      </c>
      <c r="G1320" s="2">
        <f t="shared" si="186"/>
        <v>3.8447432186748099E-3</v>
      </c>
      <c r="H1320" s="2">
        <f t="shared" si="184"/>
        <v>2.1704576441002983</v>
      </c>
      <c r="I1320" s="2">
        <f t="shared" si="185"/>
        <v>68.458812188807002</v>
      </c>
    </row>
    <row r="1321" spans="1:9" ht="13.5" x14ac:dyDescent="0.25">
      <c r="A1321" s="3">
        <f>TITRES_STAT!B1324</f>
        <v>43935</v>
      </c>
      <c r="B1321" s="6">
        <f>TITRES_STAT!D1324</f>
        <v>40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7.7487914293915602E-3</v>
      </c>
      <c r="G1321" s="2">
        <f t="shared" si="186"/>
        <v>3.5701187030551806E-3</v>
      </c>
      <c r="H1321" s="2">
        <f t="shared" si="184"/>
        <v>2.1704576441002983</v>
      </c>
      <c r="I1321" s="2">
        <f t="shared" si="185"/>
        <v>68.458812188807002</v>
      </c>
    </row>
    <row r="1322" spans="1:9" ht="13.5" x14ac:dyDescent="0.25">
      <c r="A1322" s="3">
        <f>TITRES_STAT!B1325</f>
        <v>43936</v>
      </c>
      <c r="B1322" s="6">
        <f>TITRES_STAT!D1325</f>
        <v>40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7.1953063272921633E-3</v>
      </c>
      <c r="G1322" s="2">
        <f t="shared" si="186"/>
        <v>3.315110224265525E-3</v>
      </c>
      <c r="H1322" s="2">
        <f t="shared" si="184"/>
        <v>2.1704576441002983</v>
      </c>
      <c r="I1322" s="2">
        <f t="shared" si="185"/>
        <v>68.458812188807002</v>
      </c>
    </row>
    <row r="1323" spans="1:9" ht="13.5" x14ac:dyDescent="0.25">
      <c r="A1323" s="3">
        <f>TITRES_STAT!B1326</f>
        <v>43937</v>
      </c>
      <c r="B1323" s="6">
        <f>TITRES_STAT!D1326</f>
        <v>40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6.6813558753427227E-3</v>
      </c>
      <c r="G1323" s="2">
        <f t="shared" si="186"/>
        <v>3.0783166368179874E-3</v>
      </c>
      <c r="H1323" s="2">
        <f t="shared" si="184"/>
        <v>2.1704576441002983</v>
      </c>
      <c r="I1323" s="2">
        <f t="shared" si="185"/>
        <v>68.458812188807002</v>
      </c>
    </row>
    <row r="1324" spans="1:9" ht="13.5" x14ac:dyDescent="0.25">
      <c r="A1324" s="3">
        <f>TITRES_STAT!B1327</f>
        <v>43938</v>
      </c>
      <c r="B1324" s="6">
        <f>TITRES_STAT!D1327</f>
        <v>40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6.204116169961099E-3</v>
      </c>
      <c r="G1324" s="2">
        <f t="shared" si="186"/>
        <v>2.8584368770452743E-3</v>
      </c>
      <c r="H1324" s="2">
        <f t="shared" si="184"/>
        <v>2.1704576441002978</v>
      </c>
      <c r="I1324" s="2">
        <f t="shared" si="185"/>
        <v>68.458812188807002</v>
      </c>
    </row>
    <row r="1325" spans="1:9" ht="13.5" x14ac:dyDescent="0.25">
      <c r="A1325" s="3">
        <f>TITRES_STAT!B1328</f>
        <v>43941</v>
      </c>
      <c r="B1325" s="6">
        <f>TITRES_STAT!D1328</f>
        <v>40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5.7609650149638772E-3</v>
      </c>
      <c r="G1325" s="2">
        <f t="shared" si="187"/>
        <v>2.6542628143991836E-3</v>
      </c>
      <c r="H1325" s="2">
        <f t="shared" si="184"/>
        <v>2.1704576441002974</v>
      </c>
      <c r="I1325" s="2">
        <f t="shared" si="185"/>
        <v>68.458812188806988</v>
      </c>
    </row>
    <row r="1326" spans="1:9" ht="13.5" x14ac:dyDescent="0.25">
      <c r="A1326" s="3">
        <f>TITRES_STAT!B1329</f>
        <v>43942</v>
      </c>
      <c r="B1326" s="6">
        <f>TITRES_STAT!D1329</f>
        <v>40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5.3494675138950282E-3</v>
      </c>
      <c r="G1326" s="2">
        <f t="shared" si="187"/>
        <v>2.4646726133706704E-3</v>
      </c>
      <c r="H1326" s="2">
        <f t="shared" si="184"/>
        <v>2.1704576441002974</v>
      </c>
      <c r="I1326" s="2">
        <f t="shared" si="185"/>
        <v>68.458812188806988</v>
      </c>
    </row>
    <row r="1327" spans="1:9" ht="13.5" x14ac:dyDescent="0.25">
      <c r="A1327" s="3">
        <f>TITRES_STAT!B1330</f>
        <v>43943</v>
      </c>
      <c r="B1327" s="6">
        <f>TITRES_STAT!D1330</f>
        <v>40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4.9673626914739548E-3</v>
      </c>
      <c r="G1327" s="2">
        <f t="shared" si="187"/>
        <v>2.2886245695584798E-3</v>
      </c>
      <c r="H1327" s="2">
        <f t="shared" si="184"/>
        <v>2.1704576441002974</v>
      </c>
      <c r="I1327" s="2">
        <f t="shared" si="185"/>
        <v>68.458812188806988</v>
      </c>
    </row>
    <row r="1328" spans="1:9" ht="13.5" x14ac:dyDescent="0.25">
      <c r="A1328" s="3">
        <f>TITRES_STAT!B1331</f>
        <v>43944</v>
      </c>
      <c r="B1328" s="6">
        <f>TITRES_STAT!D1331</f>
        <v>40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4.6125510706543863E-3</v>
      </c>
      <c r="G1328" s="2">
        <f t="shared" si="187"/>
        <v>2.1251513860185882E-3</v>
      </c>
      <c r="H1328" s="2">
        <f t="shared" si="184"/>
        <v>2.1704576441002974</v>
      </c>
      <c r="I1328" s="2">
        <f t="shared" si="185"/>
        <v>68.458812188806988</v>
      </c>
    </row>
    <row r="1329" spans="1:9" ht="13.5" x14ac:dyDescent="0.25">
      <c r="A1329" s="3">
        <f>TITRES_STAT!B1332</f>
        <v>43945</v>
      </c>
      <c r="B1329" s="6">
        <f>TITRES_STAT!D1332</f>
        <v>40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4.2830831370362157E-3</v>
      </c>
      <c r="G1329" s="2">
        <f t="shared" si="187"/>
        <v>1.9733548584458319E-3</v>
      </c>
      <c r="H1329" s="2">
        <f t="shared" si="184"/>
        <v>2.1704576441002974</v>
      </c>
      <c r="I1329" s="2">
        <f t="shared" si="185"/>
        <v>68.458812188806988</v>
      </c>
    </row>
    <row r="1330" spans="1:9" ht="13.5" x14ac:dyDescent="0.25">
      <c r="A1330" s="3">
        <f>TITRES_STAT!B1333</f>
        <v>43948</v>
      </c>
      <c r="B1330" s="6">
        <f>TITRES_STAT!D1333</f>
        <v>40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3.9771486272479149E-3</v>
      </c>
      <c r="G1330" s="2">
        <f t="shared" si="187"/>
        <v>1.8324009399854153E-3</v>
      </c>
      <c r="H1330" s="2">
        <f t="shared" si="184"/>
        <v>2.1704576441002974</v>
      </c>
      <c r="I1330" s="2">
        <f t="shared" si="185"/>
        <v>68.458812188806988</v>
      </c>
    </row>
    <row r="1331" spans="1:9" ht="13.5" x14ac:dyDescent="0.25">
      <c r="A1331" s="3">
        <f>TITRES_STAT!B1334</f>
        <v>43949</v>
      </c>
      <c r="B1331" s="6">
        <f>TITRES_STAT!D1334</f>
        <v>40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3.6930665824444924E-3</v>
      </c>
      <c r="G1331" s="2">
        <f t="shared" si="187"/>
        <v>1.7015151585578858E-3</v>
      </c>
      <c r="H1331" s="2">
        <f t="shared" si="184"/>
        <v>2.1704576441002974</v>
      </c>
      <c r="I1331" s="2">
        <f t="shared" si="185"/>
        <v>68.458812188806988</v>
      </c>
    </row>
    <row r="1332" spans="1:9" ht="13.5" x14ac:dyDescent="0.25">
      <c r="A1332" s="3">
        <f>TITRES_STAT!B1335</f>
        <v>43950</v>
      </c>
      <c r="B1332" s="6">
        <f>TITRES_STAT!D1335</f>
        <v>40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3.4292761122698859E-3</v>
      </c>
      <c r="G1332" s="2">
        <f t="shared" si="187"/>
        <v>1.5799783615180368E-3</v>
      </c>
      <c r="H1332" s="2">
        <f t="shared" si="184"/>
        <v>2.1704576441002974</v>
      </c>
      <c r="I1332" s="2">
        <f t="shared" si="185"/>
        <v>68.458812188806988</v>
      </c>
    </row>
    <row r="1333" spans="1:9" ht="13.5" x14ac:dyDescent="0.25">
      <c r="A1333" s="3">
        <f>TITRES_STAT!B1336</f>
        <v>43951</v>
      </c>
      <c r="B1333" s="6">
        <f>TITRES_STAT!D1336</f>
        <v>40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3.1843278185363227E-3</v>
      </c>
      <c r="G1333" s="2">
        <f t="shared" si="187"/>
        <v>1.4671227642667484E-3</v>
      </c>
      <c r="H1333" s="2">
        <f t="shared" si="184"/>
        <v>2.1704576441002974</v>
      </c>
      <c r="I1333" s="2">
        <f t="shared" si="185"/>
        <v>68.458812188806988</v>
      </c>
    </row>
    <row r="1334" spans="1:9" ht="13.5" x14ac:dyDescent="0.25">
      <c r="A1334" s="3">
        <f>TITRES_STAT!B1337</f>
        <v>43955</v>
      </c>
      <c r="B1334" s="6">
        <f>TITRES_STAT!D1337</f>
        <v>40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2.956875831498014E-3</v>
      </c>
      <c r="G1334" s="2">
        <f t="shared" si="187"/>
        <v>1.3623282811048379E-3</v>
      </c>
      <c r="H1334" s="2">
        <f t="shared" si="184"/>
        <v>2.1704576441002974</v>
      </c>
      <c r="I1334" s="2">
        <f t="shared" si="185"/>
        <v>68.458812188806988</v>
      </c>
    </row>
    <row r="1335" spans="1:9" ht="13.5" x14ac:dyDescent="0.25">
      <c r="A1335" s="3">
        <f>TITRES_STAT!B1338</f>
        <v>43956</v>
      </c>
      <c r="B1335" s="6">
        <f>TITRES_STAT!D1338</f>
        <v>40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2.7456704149624415E-3</v>
      </c>
      <c r="G1335" s="2">
        <f t="shared" si="187"/>
        <v>1.265019118168778E-3</v>
      </c>
      <c r="H1335" s="2">
        <f t="shared" si="184"/>
        <v>2.1704576441002974</v>
      </c>
      <c r="I1335" s="2">
        <f t="shared" si="185"/>
        <v>68.458812188806988</v>
      </c>
    </row>
    <row r="1336" spans="1:9" ht="13.5" x14ac:dyDescent="0.25">
      <c r="A1336" s="3">
        <f>TITRES_STAT!B1339</f>
        <v>43957</v>
      </c>
      <c r="B1336" s="6">
        <f>TITRES_STAT!D1339</f>
        <v>40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2.5495510996079817E-3</v>
      </c>
      <c r="G1336" s="2">
        <f t="shared" si="187"/>
        <v>1.1746606097281509E-3</v>
      </c>
      <c r="H1336" s="2">
        <f t="shared" si="184"/>
        <v>2.1704576441002978</v>
      </c>
      <c r="I1336" s="2">
        <f t="shared" si="185"/>
        <v>68.458812188807002</v>
      </c>
    </row>
    <row r="1337" spans="1:9" ht="13.5" x14ac:dyDescent="0.25">
      <c r="A1337" s="3">
        <f>TITRES_STAT!B1340</f>
        <v>43958</v>
      </c>
      <c r="B1337" s="6">
        <f>TITRES_STAT!D1340</f>
        <v>40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2.3674403067788403E-3</v>
      </c>
      <c r="G1337" s="2">
        <f t="shared" si="187"/>
        <v>1.0907562804618545E-3</v>
      </c>
      <c r="H1337" s="2">
        <f t="shared" si="184"/>
        <v>2.1704576441002978</v>
      </c>
      <c r="I1337" s="2">
        <f t="shared" si="185"/>
        <v>68.458812188807002</v>
      </c>
    </row>
    <row r="1338" spans="1:9" ht="13.5" x14ac:dyDescent="0.25">
      <c r="A1338" s="3">
        <f>TITRES_STAT!B1341</f>
        <v>43959</v>
      </c>
      <c r="B1338" s="6">
        <f>TITRES_STAT!D1341</f>
        <v>40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2.1983374277232087E-3</v>
      </c>
      <c r="G1338" s="2">
        <f t="shared" si="187"/>
        <v>1.012845117571722E-3</v>
      </c>
      <c r="H1338" s="2">
        <f t="shared" si="184"/>
        <v>2.1704576441002978</v>
      </c>
      <c r="I1338" s="2">
        <f t="shared" si="185"/>
        <v>68.458812188807002</v>
      </c>
    </row>
    <row r="1339" spans="1:9" ht="13.5" x14ac:dyDescent="0.25">
      <c r="A1339" s="3">
        <f>TITRES_STAT!B1342</f>
        <v>43962</v>
      </c>
      <c r="B1339" s="6">
        <f>TITRES_STAT!D1342</f>
        <v>40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2.0413133257429794E-3</v>
      </c>
      <c r="G1339" s="2">
        <f t="shared" si="187"/>
        <v>9.404990377451704E-4</v>
      </c>
      <c r="H1339" s="2">
        <f t="shared" si="184"/>
        <v>2.1704576441002974</v>
      </c>
      <c r="I1339" s="2">
        <f t="shared" si="185"/>
        <v>68.458812188806988</v>
      </c>
    </row>
    <row r="1340" spans="1:9" ht="13.5" x14ac:dyDescent="0.25">
      <c r="A1340" s="3">
        <f>TITRES_STAT!B1343</f>
        <v>43963</v>
      </c>
      <c r="B1340" s="6">
        <f>TITRES_STAT!D1343</f>
        <v>40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1.8955052310470522E-3</v>
      </c>
      <c r="G1340" s="2">
        <f t="shared" si="187"/>
        <v>8.7332053504908687E-4</v>
      </c>
      <c r="H1340" s="2">
        <f t="shared" si="184"/>
        <v>2.1704576441002974</v>
      </c>
      <c r="I1340" s="2">
        <f t="shared" si="185"/>
        <v>68.458812188806988</v>
      </c>
    </row>
    <row r="1341" spans="1:9" ht="13.5" x14ac:dyDescent="0.25">
      <c r="A1341" s="3">
        <f>TITRES_STAT!B1344</f>
        <v>43964</v>
      </c>
      <c r="B1341" s="6">
        <f>TITRES_STAT!D1344</f>
        <v>40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1.7601120002579771E-3</v>
      </c>
      <c r="G1341" s="2">
        <f t="shared" si="188"/>
        <v>8.1094049683129497E-4</v>
      </c>
      <c r="H1341" s="2">
        <f t="shared" si="184"/>
        <v>2.1704576441002974</v>
      </c>
      <c r="I1341" s="2">
        <f t="shared" si="185"/>
        <v>68.458812188806988</v>
      </c>
    </row>
    <row r="1342" spans="1:9" ht="13.5" x14ac:dyDescent="0.25">
      <c r="A1342" s="3">
        <f>TITRES_STAT!B1345</f>
        <v>43965</v>
      </c>
      <c r="B1342" s="6">
        <f>TITRES_STAT!D1345</f>
        <v>40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1.6343897145252642E-3</v>
      </c>
      <c r="G1342" s="2">
        <f t="shared" si="188"/>
        <v>7.530161756290596E-4</v>
      </c>
      <c r="H1342" s="2">
        <f t="shared" si="184"/>
        <v>2.170457644100297</v>
      </c>
      <c r="I1342" s="2">
        <f t="shared" si="185"/>
        <v>68.458812188806988</v>
      </c>
    </row>
    <row r="1343" spans="1:9" ht="13.5" x14ac:dyDescent="0.25">
      <c r="A1343" s="3">
        <f>TITRES_STAT!B1346</f>
        <v>43966</v>
      </c>
      <c r="B1343" s="6">
        <f>TITRES_STAT!D1346</f>
        <v>40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1.517647592059174E-3</v>
      </c>
      <c r="G1343" s="2">
        <f t="shared" si="188"/>
        <v>6.992293059412696E-4</v>
      </c>
      <c r="H1343" s="2">
        <f t="shared" si="184"/>
        <v>2.1704576441002974</v>
      </c>
      <c r="I1343" s="2">
        <f t="shared" si="185"/>
        <v>68.458812188806988</v>
      </c>
    </row>
    <row r="1344" spans="1:9" ht="13.5" x14ac:dyDescent="0.25">
      <c r="A1344" s="3">
        <f>TITRES_STAT!B1347</f>
        <v>43969</v>
      </c>
      <c r="B1344" s="6">
        <f>TITRES_STAT!D1347</f>
        <v>40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1.4092441926263758E-3</v>
      </c>
      <c r="G1344" s="2">
        <f t="shared" si="188"/>
        <v>6.4928435551689313E-4</v>
      </c>
      <c r="H1344" s="2">
        <f t="shared" si="184"/>
        <v>2.1704576441002974</v>
      </c>
      <c r="I1344" s="2">
        <f t="shared" si="185"/>
        <v>68.458812188806988</v>
      </c>
    </row>
    <row r="1345" spans="1:9" ht="13.5" x14ac:dyDescent="0.25">
      <c r="A1345" s="3">
        <f>TITRES_STAT!B1348</f>
        <v>43970</v>
      </c>
      <c r="B1345" s="6">
        <f>TITRES_STAT!D1348</f>
        <v>40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1.3085838931530633E-3</v>
      </c>
      <c r="G1345" s="2">
        <f t="shared" si="188"/>
        <v>6.0290690155140076E-4</v>
      </c>
      <c r="H1345" s="2">
        <f t="shared" si="184"/>
        <v>2.1704576441002974</v>
      </c>
      <c r="I1345" s="2">
        <f t="shared" si="185"/>
        <v>68.458812188806988</v>
      </c>
    </row>
    <row r="1346" spans="1:9" ht="13.5" x14ac:dyDescent="0.25">
      <c r="A1346" s="3">
        <f>TITRES_STAT!B1349</f>
        <v>43971</v>
      </c>
      <c r="B1346" s="6">
        <f>TITRES_STAT!D1349</f>
        <v>40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1.2151136150707017E-3</v>
      </c>
      <c r="G1346" s="2">
        <f t="shared" si="188"/>
        <v>5.5984212286915784E-4</v>
      </c>
      <c r="H1346" s="2">
        <f t="shared" si="184"/>
        <v>2.1704576441002978</v>
      </c>
      <c r="I1346" s="2">
        <f t="shared" si="185"/>
        <v>68.458812188807002</v>
      </c>
    </row>
    <row r="1347" spans="1:9" ht="13.5" x14ac:dyDescent="0.25">
      <c r="A1347" s="3">
        <f>TITRES_STAT!B1350</f>
        <v>43972</v>
      </c>
      <c r="B1347" s="6">
        <f>TITRES_STAT!D1350</f>
        <v>40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1.1283197854227943E-3</v>
      </c>
      <c r="G1347" s="2">
        <f t="shared" si="188"/>
        <v>5.1985339980707517E-4</v>
      </c>
      <c r="H1347" s="2">
        <f t="shared" si="184"/>
        <v>2.1704576441002974</v>
      </c>
      <c r="I1347" s="2">
        <f t="shared" si="185"/>
        <v>68.458812188806988</v>
      </c>
    </row>
    <row r="1348" spans="1:9" ht="13.5" x14ac:dyDescent="0.25">
      <c r="A1348" s="3">
        <f>TITRES_STAT!B1351</f>
        <v>43973</v>
      </c>
      <c r="B1348" s="6">
        <f>TITRES_STAT!D1351</f>
        <v>40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1.0477255150354518E-3</v>
      </c>
      <c r="G1348" s="2">
        <f t="shared" si="188"/>
        <v>4.8272101410656978E-4</v>
      </c>
      <c r="H1348" s="2">
        <f t="shared" si="184"/>
        <v>2.1704576441002974</v>
      </c>
      <c r="I1348" s="2">
        <f t="shared" si="185"/>
        <v>68.458812188806988</v>
      </c>
    </row>
    <row r="1349" spans="1:9" ht="13.5" x14ac:dyDescent="0.25">
      <c r="A1349" s="3">
        <f>TITRES_STAT!B1352</f>
        <v>43977</v>
      </c>
      <c r="B1349" s="6">
        <f>TITRES_STAT!D1352</f>
        <v>40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9.7288797824720522E-4</v>
      </c>
      <c r="G1349" s="2">
        <f t="shared" si="188"/>
        <v>4.4824094167038623E-4</v>
      </c>
      <c r="H1349" s="2">
        <f t="shared" si="184"/>
        <v>2.170457644100297</v>
      </c>
      <c r="I1349" s="2">
        <f t="shared" si="185"/>
        <v>68.458812188806988</v>
      </c>
    </row>
    <row r="1350" spans="1:9" ht="13.5" x14ac:dyDescent="0.25">
      <c r="A1350" s="3">
        <f>TITRES_STAT!B1353</f>
        <v>43978</v>
      </c>
      <c r="B1350" s="6">
        <f>TITRES_STAT!D1353</f>
        <v>40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9.0339597980097623E-4</v>
      </c>
      <c r="G1350" s="2">
        <f t="shared" si="188"/>
        <v>4.1622373155107294E-4</v>
      </c>
      <c r="H1350" s="2">
        <f t="shared" si="184"/>
        <v>2.170457644100297</v>
      </c>
      <c r="I1350" s="2">
        <f t="shared" si="185"/>
        <v>68.458812188806988</v>
      </c>
    </row>
    <row r="1351" spans="1:9" ht="13.5" x14ac:dyDescent="0.25">
      <c r="A1351" s="3">
        <f>TITRES_STAT!B1354</f>
        <v>43979</v>
      </c>
      <c r="B1351" s="6">
        <f>TITRES_STAT!D1354</f>
        <v>40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8.3886769552947796E-4</v>
      </c>
      <c r="G1351" s="2">
        <f t="shared" si="188"/>
        <v>3.8649346501171058E-4</v>
      </c>
      <c r="H1351" s="2">
        <f t="shared" si="184"/>
        <v>2.170457644100297</v>
      </c>
      <c r="I1351" s="2">
        <f t="shared" si="185"/>
        <v>68.458812188806988</v>
      </c>
    </row>
    <row r="1352" spans="1:9" ht="13.5" x14ac:dyDescent="0.25">
      <c r="A1352" s="3">
        <f>TITRES_STAT!B1355</f>
        <v>43980</v>
      </c>
      <c r="B1352" s="6">
        <f>TITRES_STAT!D1355</f>
        <v>40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7.789485744202296E-4</v>
      </c>
      <c r="G1352" s="2">
        <f t="shared" si="188"/>
        <v>3.5888678893944556E-4</v>
      </c>
      <c r="H1352" s="2">
        <f t="shared" si="184"/>
        <v>2.1704576441002974</v>
      </c>
      <c r="I1352" s="2">
        <f t="shared" si="185"/>
        <v>68.458812188806988</v>
      </c>
    </row>
    <row r="1353" spans="1:9" ht="13.5" x14ac:dyDescent="0.25">
      <c r="A1353" s="3">
        <f>TITRES_STAT!B1356</f>
        <v>43983</v>
      </c>
      <c r="B1353" s="6">
        <f>TITRES_STAT!D1356</f>
        <v>40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7.233093905330704E-4</v>
      </c>
      <c r="G1353" s="2">
        <f t="shared" si="188"/>
        <v>3.3325201830091376E-4</v>
      </c>
      <c r="H1353" s="2">
        <f t="shared" si="184"/>
        <v>2.170457644100297</v>
      </c>
      <c r="I1353" s="2">
        <f t="shared" si="185"/>
        <v>68.458812188806988</v>
      </c>
    </row>
    <row r="1354" spans="1:9" ht="13.5" x14ac:dyDescent="0.25">
      <c r="A1354" s="3">
        <f>TITRES_STAT!B1357</f>
        <v>43984</v>
      </c>
      <c r="B1354" s="6">
        <f>TITRES_STAT!D1357</f>
        <v>40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6.7164443406642245E-4</v>
      </c>
      <c r="G1354" s="2">
        <f t="shared" si="188"/>
        <v>3.0944830270799136E-4</v>
      </c>
      <c r="H1354" s="2">
        <f t="shared" si="184"/>
        <v>2.170457644100297</v>
      </c>
      <c r="I1354" s="2">
        <f t="shared" si="185"/>
        <v>68.458812188806988</v>
      </c>
    </row>
    <row r="1355" spans="1:9" ht="13.5" x14ac:dyDescent="0.25">
      <c r="A1355" s="3">
        <f>TITRES_STAT!B1358</f>
        <v>43985</v>
      </c>
      <c r="B1355" s="6">
        <f>TITRES_STAT!D1358</f>
        <v>38.799999999999997</v>
      </c>
      <c r="C1355" s="2">
        <f t="shared" si="189"/>
        <v>-1.2000000000000028</v>
      </c>
      <c r="D1355" s="2">
        <f t="shared" si="190"/>
        <v>0</v>
      </c>
      <c r="E1355" s="2">
        <f t="shared" si="191"/>
        <v>1.2000000000000028</v>
      </c>
      <c r="F1355" s="2">
        <f t="shared" si="188"/>
        <v>6.2366983163310654E-4</v>
      </c>
      <c r="G1355" s="2">
        <f t="shared" si="188"/>
        <v>8.6001630566800477E-2</v>
      </c>
      <c r="H1355" s="2">
        <f t="shared" si="184"/>
        <v>7.2518372910229927E-3</v>
      </c>
      <c r="I1355" s="2">
        <f t="shared" si="185"/>
        <v>0.71996267691372395</v>
      </c>
    </row>
    <row r="1356" spans="1:9" ht="13.5" x14ac:dyDescent="0.25">
      <c r="A1356" s="3">
        <f>TITRES_STAT!B1359</f>
        <v>43986</v>
      </c>
      <c r="B1356" s="6">
        <f>TITRES_STAT!D1359</f>
        <v>38.799999999999997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5.7912198651645613E-4</v>
      </c>
      <c r="G1356" s="2">
        <f t="shared" si="188"/>
        <v>7.9858656954886156E-2</v>
      </c>
      <c r="H1356" s="2">
        <f t="shared" si="184"/>
        <v>7.2518372910229927E-3</v>
      </c>
      <c r="I1356" s="2">
        <f t="shared" si="185"/>
        <v>0.71996267691372395</v>
      </c>
    </row>
    <row r="1357" spans="1:9" ht="13.5" x14ac:dyDescent="0.25">
      <c r="A1357" s="3">
        <f>TITRES_STAT!B1360</f>
        <v>43987</v>
      </c>
      <c r="B1357" s="6">
        <f>TITRES_STAT!D1360</f>
        <v>38.799999999999997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5.3775613033670933E-4</v>
      </c>
      <c r="G1357" s="2">
        <f t="shared" si="192"/>
        <v>7.4154467172394281E-2</v>
      </c>
      <c r="H1357" s="2">
        <f t="shared" si="184"/>
        <v>7.2518372910229945E-3</v>
      </c>
      <c r="I1357" s="2">
        <f t="shared" si="185"/>
        <v>0.71996267691372395</v>
      </c>
    </row>
    <row r="1358" spans="1:9" ht="13.5" x14ac:dyDescent="0.25">
      <c r="A1358" s="3">
        <f>TITRES_STAT!B1361</f>
        <v>43990</v>
      </c>
      <c r="B1358" s="6">
        <f>TITRES_STAT!D1361</f>
        <v>38.799999999999997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4.9934497816980154E-4</v>
      </c>
      <c r="G1358" s="2">
        <f t="shared" si="192"/>
        <v>6.8857719517223262E-2</v>
      </c>
      <c r="H1358" s="2">
        <f t="shared" si="184"/>
        <v>7.2518372910229945E-3</v>
      </c>
      <c r="I1358" s="2">
        <f t="shared" si="185"/>
        <v>0.71996267691372395</v>
      </c>
    </row>
    <row r="1359" spans="1:9" ht="13.5" x14ac:dyDescent="0.25">
      <c r="A1359" s="3">
        <f>TITRES_STAT!B1362</f>
        <v>43991</v>
      </c>
      <c r="B1359" s="6">
        <f>TITRES_STAT!D1362</f>
        <v>38.799999999999997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4.6367747972910145E-4</v>
      </c>
      <c r="G1359" s="2">
        <f t="shared" si="192"/>
        <v>6.3939310980278746E-2</v>
      </c>
      <c r="H1359" s="2">
        <f t="shared" si="184"/>
        <v>7.2518372910229945E-3</v>
      </c>
      <c r="I1359" s="2">
        <f t="shared" si="185"/>
        <v>0.71996267691372395</v>
      </c>
    </row>
    <row r="1360" spans="1:9" ht="13.5" x14ac:dyDescent="0.25">
      <c r="A1360" s="3">
        <f>TITRES_STAT!B1363</f>
        <v>43992</v>
      </c>
      <c r="B1360" s="6">
        <f>TITRES_STAT!D1363</f>
        <v>38.799999999999997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4.3055765974845138E-4</v>
      </c>
      <c r="G1360" s="2">
        <f t="shared" si="192"/>
        <v>5.937221733883026E-2</v>
      </c>
      <c r="H1360" s="2">
        <f t="shared" si="184"/>
        <v>7.2518372910229962E-3</v>
      </c>
      <c r="I1360" s="2">
        <f t="shared" si="185"/>
        <v>0.71996267691372395</v>
      </c>
    </row>
    <row r="1361" spans="1:9" ht="13.5" x14ac:dyDescent="0.25">
      <c r="A1361" s="3">
        <f>TITRES_STAT!B1364</f>
        <v>43993</v>
      </c>
      <c r="B1361" s="6">
        <f>TITRES_STAT!D1364</f>
        <v>38.799999999999997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3.9980354119499058E-4</v>
      </c>
      <c r="G1361" s="2">
        <f t="shared" si="192"/>
        <v>5.5131344671770957E-2</v>
      </c>
      <c r="H1361" s="2">
        <f t="shared" ref="H1361:H1424" si="193">F1361/G1361</f>
        <v>7.2518372910229962E-3</v>
      </c>
      <c r="I1361" s="2">
        <f t="shared" ref="I1361:I1424" si="194">IF(G1361=0,100,100-(100/(1+H1361)))</f>
        <v>0.71996267691372395</v>
      </c>
    </row>
    <row r="1362" spans="1:9" ht="13.5" x14ac:dyDescent="0.25">
      <c r="A1362" s="3">
        <f>TITRES_STAT!B1365</f>
        <v>43994</v>
      </c>
      <c r="B1362" s="6">
        <f>TITRES_STAT!D1365</f>
        <v>38.799999999999997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3.7124614539534842E-4</v>
      </c>
      <c r="G1362" s="2">
        <f t="shared" si="192"/>
        <v>5.1193391480930175E-2</v>
      </c>
      <c r="H1362" s="2">
        <f t="shared" si="193"/>
        <v>7.2518372910229962E-3</v>
      </c>
      <c r="I1362" s="2">
        <f t="shared" si="194"/>
        <v>0.71996267691372395</v>
      </c>
    </row>
    <row r="1363" spans="1:9" ht="13.5" x14ac:dyDescent="0.25">
      <c r="A1363" s="3">
        <f>TITRES_STAT!B1366</f>
        <v>43997</v>
      </c>
      <c r="B1363" s="6">
        <f>TITRES_STAT!D1366</f>
        <v>38.799999999999997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3.4472856358139497E-4</v>
      </c>
      <c r="G1363" s="2">
        <f t="shared" si="192"/>
        <v>4.7536720660863736E-2</v>
      </c>
      <c r="H1363" s="2">
        <f t="shared" si="193"/>
        <v>7.2518372910229962E-3</v>
      </c>
      <c r="I1363" s="2">
        <f t="shared" si="194"/>
        <v>0.71996267691372395</v>
      </c>
    </row>
    <row r="1364" spans="1:9" ht="13.5" x14ac:dyDescent="0.25">
      <c r="A1364" s="3">
        <f>TITRES_STAT!B1367</f>
        <v>43998</v>
      </c>
      <c r="B1364" s="6">
        <f>TITRES_STAT!D1367</f>
        <v>38.799999999999997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3.2010509475415249E-4</v>
      </c>
      <c r="G1364" s="2">
        <f t="shared" si="192"/>
        <v>4.4141240613659184E-2</v>
      </c>
      <c r="H1364" s="2">
        <f t="shared" si="193"/>
        <v>7.2518372910229962E-3</v>
      </c>
      <c r="I1364" s="2">
        <f t="shared" si="194"/>
        <v>0.71996267691372395</v>
      </c>
    </row>
    <row r="1365" spans="1:9" ht="13.5" x14ac:dyDescent="0.25">
      <c r="A1365" s="3">
        <f>TITRES_STAT!B1368</f>
        <v>43999</v>
      </c>
      <c r="B1365" s="6">
        <f>TITRES_STAT!D1368</f>
        <v>40</v>
      </c>
      <c r="C1365" s="2">
        <f t="shared" si="189"/>
        <v>1.2000000000000028</v>
      </c>
      <c r="D1365" s="2">
        <f t="shared" si="190"/>
        <v>1.2000000000000028</v>
      </c>
      <c r="E1365" s="2">
        <f t="shared" si="191"/>
        <v>0</v>
      </c>
      <c r="F1365" s="2">
        <f t="shared" si="192"/>
        <v>8.6011526159414778E-2</v>
      </c>
      <c r="G1365" s="2">
        <f t="shared" si="192"/>
        <v>4.0988294855540675E-2</v>
      </c>
      <c r="H1365" s="2">
        <f t="shared" si="193"/>
        <v>2.098441188211273</v>
      </c>
      <c r="I1365" s="2">
        <f t="shared" si="194"/>
        <v>67.725706597087324</v>
      </c>
    </row>
    <row r="1366" spans="1:9" ht="13.5" x14ac:dyDescent="0.25">
      <c r="A1366" s="3">
        <f>TITRES_STAT!B1369</f>
        <v>44000</v>
      </c>
      <c r="B1366" s="6">
        <f>TITRES_STAT!D1369</f>
        <v>40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7.9867845719456584E-2</v>
      </c>
      <c r="G1366" s="2">
        <f t="shared" si="192"/>
        <v>3.8060559508716341E-2</v>
      </c>
      <c r="H1366" s="2">
        <f t="shared" si="193"/>
        <v>2.098441188211273</v>
      </c>
      <c r="I1366" s="2">
        <f t="shared" si="194"/>
        <v>67.725706597087324</v>
      </c>
    </row>
    <row r="1367" spans="1:9" ht="13.5" x14ac:dyDescent="0.25">
      <c r="A1367" s="3">
        <f>TITRES_STAT!B1370</f>
        <v>44001</v>
      </c>
      <c r="B1367" s="6">
        <f>TITRES_STAT!D1370</f>
        <v>40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7.416299959663826E-2</v>
      </c>
      <c r="G1367" s="2">
        <f t="shared" si="192"/>
        <v>3.5341948115236603E-2</v>
      </c>
      <c r="H1367" s="2">
        <f t="shared" si="193"/>
        <v>2.098441188211273</v>
      </c>
      <c r="I1367" s="2">
        <f t="shared" si="194"/>
        <v>67.725706597087324</v>
      </c>
    </row>
    <row r="1368" spans="1:9" ht="13.5" x14ac:dyDescent="0.25">
      <c r="A1368" s="3">
        <f>TITRES_STAT!B1371</f>
        <v>44004</v>
      </c>
      <c r="B1368" s="6">
        <f>TITRES_STAT!D1371</f>
        <v>40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6.8865642482592665E-2</v>
      </c>
      <c r="G1368" s="2">
        <f t="shared" si="192"/>
        <v>3.2817523249862555E-2</v>
      </c>
      <c r="H1368" s="2">
        <f t="shared" si="193"/>
        <v>2.098441188211273</v>
      </c>
      <c r="I1368" s="2">
        <f t="shared" si="194"/>
        <v>67.725706597087324</v>
      </c>
    </row>
    <row r="1369" spans="1:9" ht="13.5" x14ac:dyDescent="0.25">
      <c r="A1369" s="3">
        <f>TITRES_STAT!B1372</f>
        <v>44005</v>
      </c>
      <c r="B1369" s="6">
        <f>TITRES_STAT!D1372</f>
        <v>40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6.3946668019550332E-2</v>
      </c>
      <c r="G1369" s="2">
        <f t="shared" si="192"/>
        <v>3.0473414446300945E-2</v>
      </c>
      <c r="H1369" s="2">
        <f t="shared" si="193"/>
        <v>2.098441188211273</v>
      </c>
      <c r="I1369" s="2">
        <f t="shared" si="194"/>
        <v>67.725706597087324</v>
      </c>
    </row>
    <row r="1370" spans="1:9" ht="13.5" x14ac:dyDescent="0.25">
      <c r="A1370" s="3">
        <f>TITRES_STAT!B1373</f>
        <v>44006</v>
      </c>
      <c r="B1370" s="6">
        <f>TITRES_STAT!D1373</f>
        <v>40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5.9379048875296735E-2</v>
      </c>
      <c r="G1370" s="2">
        <f t="shared" si="192"/>
        <v>2.8296741985850877E-2</v>
      </c>
      <c r="H1370" s="2">
        <f t="shared" si="193"/>
        <v>2.098441188211273</v>
      </c>
      <c r="I1370" s="2">
        <f t="shared" si="194"/>
        <v>67.725706597087324</v>
      </c>
    </row>
    <row r="1371" spans="1:9" ht="13.5" x14ac:dyDescent="0.25">
      <c r="A1371" s="3">
        <f>TITRES_STAT!B1374</f>
        <v>44007</v>
      </c>
      <c r="B1371" s="6">
        <f>TITRES_STAT!D1374</f>
        <v>40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5.5137688241346967E-2</v>
      </c>
      <c r="G1371" s="2">
        <f t="shared" si="192"/>
        <v>2.627554612971867E-2</v>
      </c>
      <c r="H1371" s="2">
        <f t="shared" si="193"/>
        <v>2.098441188211273</v>
      </c>
      <c r="I1371" s="2">
        <f t="shared" si="194"/>
        <v>67.725706597087324</v>
      </c>
    </row>
    <row r="1372" spans="1:9" ht="13.5" x14ac:dyDescent="0.25">
      <c r="A1372" s="3">
        <f>TITRES_STAT!B1375</f>
        <v>44008</v>
      </c>
      <c r="B1372" s="6">
        <f>TITRES_STAT!D1375</f>
        <v>38.799999999999997</v>
      </c>
      <c r="C1372" s="2">
        <f t="shared" si="189"/>
        <v>-1.2000000000000028</v>
      </c>
      <c r="D1372" s="2">
        <f t="shared" si="190"/>
        <v>0</v>
      </c>
      <c r="E1372" s="2">
        <f t="shared" si="191"/>
        <v>1.2000000000000028</v>
      </c>
      <c r="F1372" s="2">
        <f t="shared" si="192"/>
        <v>5.1199281938393612E-2</v>
      </c>
      <c r="G1372" s="2">
        <f t="shared" si="192"/>
        <v>0.11011300712045326</v>
      </c>
      <c r="H1372" s="2">
        <f t="shared" si="193"/>
        <v>0.46497033617823569</v>
      </c>
      <c r="I1372" s="2">
        <f t="shared" si="194"/>
        <v>31.7392321670645</v>
      </c>
    </row>
    <row r="1373" spans="1:9" ht="13.5" x14ac:dyDescent="0.25">
      <c r="A1373" s="3">
        <f>TITRES_STAT!B1376</f>
        <v>44011</v>
      </c>
      <c r="B1373" s="6">
        <f>TITRES_STAT!D1376</f>
        <v>38.799999999999997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4.7542190371365492E-2</v>
      </c>
      <c r="G1373" s="2">
        <f t="shared" si="195"/>
        <v>0.10224779232613516</v>
      </c>
      <c r="H1373" s="2">
        <f t="shared" si="193"/>
        <v>0.46497033617823569</v>
      </c>
      <c r="I1373" s="2">
        <f t="shared" si="194"/>
        <v>31.7392321670645</v>
      </c>
    </row>
    <row r="1374" spans="1:9" ht="13.5" x14ac:dyDescent="0.25">
      <c r="A1374" s="3">
        <f>TITRES_STAT!B1377</f>
        <v>44012</v>
      </c>
      <c r="B1374" s="6">
        <f>TITRES_STAT!D1377</f>
        <v>38.799999999999997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4.4146319630553668E-2</v>
      </c>
      <c r="G1374" s="2">
        <f t="shared" si="195"/>
        <v>9.4944378588554076E-2</v>
      </c>
      <c r="H1374" s="2">
        <f t="shared" si="193"/>
        <v>0.46497033617823563</v>
      </c>
      <c r="I1374" s="2">
        <f t="shared" si="194"/>
        <v>31.7392321670645</v>
      </c>
    </row>
    <row r="1375" spans="1:9" ht="13.5" x14ac:dyDescent="0.25">
      <c r="A1375" s="3">
        <f>TITRES_STAT!B1378</f>
        <v>44013</v>
      </c>
      <c r="B1375" s="6">
        <f>TITRES_STAT!D1378</f>
        <v>38.799999999999997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4.0993011085514119E-2</v>
      </c>
      <c r="G1375" s="2">
        <f t="shared" si="195"/>
        <v>8.8162637260800217E-2</v>
      </c>
      <c r="H1375" s="2">
        <f t="shared" si="193"/>
        <v>0.46497033617823563</v>
      </c>
      <c r="I1375" s="2">
        <f t="shared" si="194"/>
        <v>31.7392321670645</v>
      </c>
    </row>
    <row r="1376" spans="1:9" ht="13.5" x14ac:dyDescent="0.25">
      <c r="A1376" s="3">
        <f>TITRES_STAT!B1379</f>
        <v>44014</v>
      </c>
      <c r="B1376" s="6">
        <f>TITRES_STAT!D1379</f>
        <v>38.799999999999997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3.8064938865120253E-2</v>
      </c>
      <c r="G1376" s="2">
        <f t="shared" si="195"/>
        <v>8.1865306027885915E-2</v>
      </c>
      <c r="H1376" s="2">
        <f t="shared" si="193"/>
        <v>0.46497033617823563</v>
      </c>
      <c r="I1376" s="2">
        <f t="shared" si="194"/>
        <v>31.7392321670645</v>
      </c>
    </row>
    <row r="1377" spans="1:9" ht="13.5" x14ac:dyDescent="0.25">
      <c r="A1377" s="3">
        <f>TITRES_STAT!B1380</f>
        <v>44015</v>
      </c>
      <c r="B1377" s="6">
        <f>TITRES_STAT!D1380</f>
        <v>38.799999999999997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3.5346014660468807E-2</v>
      </c>
      <c r="G1377" s="2">
        <f t="shared" si="195"/>
        <v>7.6017784168751198E-2</v>
      </c>
      <c r="H1377" s="2">
        <f t="shared" si="193"/>
        <v>0.46497033617823569</v>
      </c>
      <c r="I1377" s="2">
        <f t="shared" si="194"/>
        <v>31.7392321670645</v>
      </c>
    </row>
    <row r="1378" spans="1:9" ht="13.5" x14ac:dyDescent="0.25">
      <c r="A1378" s="3">
        <f>TITRES_STAT!B1381</f>
        <v>44018</v>
      </c>
      <c r="B1378" s="6">
        <f>TITRES_STAT!D1381</f>
        <v>38.799999999999997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3.2821299327578178E-2</v>
      </c>
      <c r="G1378" s="2">
        <f t="shared" si="195"/>
        <v>7.058794244241183E-2</v>
      </c>
      <c r="H1378" s="2">
        <f t="shared" si="193"/>
        <v>0.46497033617823569</v>
      </c>
      <c r="I1378" s="2">
        <f t="shared" si="194"/>
        <v>31.7392321670645</v>
      </c>
    </row>
    <row r="1379" spans="1:9" ht="13.5" x14ac:dyDescent="0.25">
      <c r="A1379" s="3">
        <f>TITRES_STAT!B1382</f>
        <v>44019</v>
      </c>
      <c r="B1379" s="6">
        <f>TITRES_STAT!D1382</f>
        <v>38.799999999999997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3.0476920804179738E-2</v>
      </c>
      <c r="G1379" s="2">
        <f t="shared" si="195"/>
        <v>6.5545946553668119E-2</v>
      </c>
      <c r="H1379" s="2">
        <f t="shared" si="193"/>
        <v>0.46497033617823574</v>
      </c>
      <c r="I1379" s="2">
        <f t="shared" si="194"/>
        <v>31.739232167064515</v>
      </c>
    </row>
    <row r="1380" spans="1:9" ht="13.5" x14ac:dyDescent="0.25">
      <c r="A1380" s="3">
        <f>TITRES_STAT!B1383</f>
        <v>44020</v>
      </c>
      <c r="B1380" s="6">
        <f>TITRES_STAT!D1383</f>
        <v>38.799999999999997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2.8299997889595471E-2</v>
      </c>
      <c r="G1380" s="2">
        <f t="shared" si="195"/>
        <v>6.0864093228406115E-2</v>
      </c>
      <c r="H1380" s="2">
        <f t="shared" si="193"/>
        <v>0.46497033617823569</v>
      </c>
      <c r="I1380" s="2">
        <f t="shared" si="194"/>
        <v>31.7392321670645</v>
      </c>
    </row>
    <row r="1381" spans="1:9" ht="13.5" x14ac:dyDescent="0.25">
      <c r="A1381" s="3">
        <f>TITRES_STAT!B1384</f>
        <v>44021</v>
      </c>
      <c r="B1381" s="6">
        <f>TITRES_STAT!D1384</f>
        <v>38.799999999999997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2.6278569468910079E-2</v>
      </c>
      <c r="G1381" s="2">
        <f t="shared" si="195"/>
        <v>5.6516657997805683E-2</v>
      </c>
      <c r="H1381" s="2">
        <f t="shared" si="193"/>
        <v>0.46497033617823563</v>
      </c>
      <c r="I1381" s="2">
        <f t="shared" si="194"/>
        <v>31.7392321670645</v>
      </c>
    </row>
    <row r="1382" spans="1:9" ht="13.5" x14ac:dyDescent="0.25">
      <c r="A1382" s="3">
        <f>TITRES_STAT!B1385</f>
        <v>44022</v>
      </c>
      <c r="B1382" s="6">
        <f>TITRES_STAT!D1385</f>
        <v>38.799999999999997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2.4401528792559357E-2</v>
      </c>
      <c r="G1382" s="2">
        <f t="shared" si="195"/>
        <v>5.2479753855105275E-2</v>
      </c>
      <c r="H1382" s="2">
        <f t="shared" si="193"/>
        <v>0.46497033617823563</v>
      </c>
      <c r="I1382" s="2">
        <f t="shared" si="194"/>
        <v>31.7392321670645</v>
      </c>
    </row>
    <row r="1383" spans="1:9" ht="13.5" x14ac:dyDescent="0.25">
      <c r="A1383" s="3">
        <f>TITRES_STAT!B1386</f>
        <v>44025</v>
      </c>
      <c r="B1383" s="6">
        <f>TITRES_STAT!D1386</f>
        <v>38.799999999999997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2.2658562450233687E-2</v>
      </c>
      <c r="G1383" s="2">
        <f t="shared" si="195"/>
        <v>4.8731200008312041E-2</v>
      </c>
      <c r="H1383" s="2">
        <f t="shared" si="193"/>
        <v>0.46497033617823558</v>
      </c>
      <c r="I1383" s="2">
        <f t="shared" si="194"/>
        <v>31.7392321670645</v>
      </c>
    </row>
    <row r="1384" spans="1:9" ht="13.5" x14ac:dyDescent="0.25">
      <c r="A1384" s="3">
        <f>TITRES_STAT!B1387</f>
        <v>44026</v>
      </c>
      <c r="B1384" s="6">
        <f>TITRES_STAT!D1387</f>
        <v>38.799999999999997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2.1040093703788423E-2</v>
      </c>
      <c r="G1384" s="2">
        <f t="shared" si="195"/>
        <v>4.5250400007718329E-2</v>
      </c>
      <c r="H1384" s="2">
        <f t="shared" si="193"/>
        <v>0.46497033617823552</v>
      </c>
      <c r="I1384" s="2">
        <f t="shared" si="194"/>
        <v>31.7392321670645</v>
      </c>
    </row>
    <row r="1385" spans="1:9" ht="13.5" x14ac:dyDescent="0.25">
      <c r="A1385" s="3">
        <f>TITRES_STAT!B1388</f>
        <v>44027</v>
      </c>
      <c r="B1385" s="6">
        <f>TITRES_STAT!D1388</f>
        <v>38.799999999999997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1.9537229867803537E-2</v>
      </c>
      <c r="G1385" s="2">
        <f t="shared" si="195"/>
        <v>4.2018228578595593E-2</v>
      </c>
      <c r="H1385" s="2">
        <f t="shared" si="193"/>
        <v>0.46497033617823552</v>
      </c>
      <c r="I1385" s="2">
        <f t="shared" si="194"/>
        <v>31.7392321670645</v>
      </c>
    </row>
    <row r="1386" spans="1:9" ht="13.5" x14ac:dyDescent="0.25">
      <c r="A1386" s="3">
        <f>TITRES_STAT!B1389</f>
        <v>44028</v>
      </c>
      <c r="B1386" s="6">
        <f>TITRES_STAT!D1389</f>
        <v>39.799999999999997</v>
      </c>
      <c r="C1386" s="2">
        <f t="shared" si="189"/>
        <v>1</v>
      </c>
      <c r="D1386" s="2">
        <f t="shared" si="190"/>
        <v>1</v>
      </c>
      <c r="E1386" s="2">
        <f t="shared" si="191"/>
        <v>0</v>
      </c>
      <c r="F1386" s="2">
        <f t="shared" si="195"/>
        <v>8.9570284877246137E-2</v>
      </c>
      <c r="G1386" s="2">
        <f t="shared" si="195"/>
        <v>3.9016926537267335E-2</v>
      </c>
      <c r="H1386" s="2">
        <f t="shared" si="193"/>
        <v>2.2956776155008609</v>
      </c>
      <c r="I1386" s="2">
        <f t="shared" si="194"/>
        <v>69.657226322847578</v>
      </c>
    </row>
    <row r="1387" spans="1:9" ht="13.5" x14ac:dyDescent="0.25">
      <c r="A1387" s="3">
        <f>TITRES_STAT!B1390</f>
        <v>44029</v>
      </c>
      <c r="B1387" s="6">
        <f>TITRES_STAT!D1390</f>
        <v>39.799999999999997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8.3172407386014266E-2</v>
      </c>
      <c r="G1387" s="2">
        <f t="shared" si="195"/>
        <v>3.6230003213176813E-2</v>
      </c>
      <c r="H1387" s="2">
        <f t="shared" si="193"/>
        <v>2.2956776155008605</v>
      </c>
      <c r="I1387" s="2">
        <f t="shared" si="194"/>
        <v>69.657226322847578</v>
      </c>
    </row>
    <row r="1388" spans="1:9" ht="13.5" x14ac:dyDescent="0.25">
      <c r="A1388" s="3">
        <f>TITRES_STAT!B1391</f>
        <v>44032</v>
      </c>
      <c r="B1388" s="6">
        <f>TITRES_STAT!D1391</f>
        <v>39.799999999999997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7.7231521144156101E-2</v>
      </c>
      <c r="G1388" s="2">
        <f t="shared" si="195"/>
        <v>3.364214584080704E-2</v>
      </c>
      <c r="H1388" s="2">
        <f t="shared" si="193"/>
        <v>2.2956776155008605</v>
      </c>
      <c r="I1388" s="2">
        <f t="shared" si="194"/>
        <v>69.657226322847578</v>
      </c>
    </row>
    <row r="1389" spans="1:9" ht="13.5" x14ac:dyDescent="0.25">
      <c r="A1389" s="3">
        <f>TITRES_STAT!B1392</f>
        <v>44033</v>
      </c>
      <c r="B1389" s="6">
        <f>TITRES_STAT!D1392</f>
        <v>39.799999999999997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7.1714983919573524E-2</v>
      </c>
      <c r="G1389" s="2">
        <f t="shared" si="196"/>
        <v>3.1239135423606536E-2</v>
      </c>
      <c r="H1389" s="2">
        <f t="shared" si="193"/>
        <v>2.2956776155008609</v>
      </c>
      <c r="I1389" s="2">
        <f t="shared" si="194"/>
        <v>69.657226322847578</v>
      </c>
    </row>
    <row r="1390" spans="1:9" ht="13.5" x14ac:dyDescent="0.25">
      <c r="A1390" s="3">
        <f>TITRES_STAT!B1393</f>
        <v>44034</v>
      </c>
      <c r="B1390" s="6">
        <f>TITRES_STAT!D1393</f>
        <v>39.799999999999997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6.6592485068175417E-2</v>
      </c>
      <c r="G1390" s="2">
        <f t="shared" si="196"/>
        <v>2.9007768607634644E-2</v>
      </c>
      <c r="H1390" s="2">
        <f t="shared" si="193"/>
        <v>2.2956776155008605</v>
      </c>
      <c r="I1390" s="2">
        <f t="shared" si="194"/>
        <v>69.657226322847578</v>
      </c>
    </row>
    <row r="1391" spans="1:9" ht="13.5" x14ac:dyDescent="0.25">
      <c r="A1391" s="3">
        <f>TITRES_STAT!B1394</f>
        <v>44035</v>
      </c>
      <c r="B1391" s="6">
        <f>TITRES_STAT!D1394</f>
        <v>39.799999999999997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6.1835878991877168E-2</v>
      </c>
      <c r="G1391" s="2">
        <f t="shared" si="196"/>
        <v>2.6935785135660743E-2</v>
      </c>
      <c r="H1391" s="2">
        <f t="shared" si="193"/>
        <v>2.29567761550086</v>
      </c>
      <c r="I1391" s="2">
        <f t="shared" si="194"/>
        <v>69.657226322847563</v>
      </c>
    </row>
    <row r="1392" spans="1:9" ht="13.5" x14ac:dyDescent="0.25">
      <c r="A1392" s="3">
        <f>TITRES_STAT!B1395</f>
        <v>44036</v>
      </c>
      <c r="B1392" s="6">
        <f>TITRES_STAT!D1395</f>
        <v>39.799999999999997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5.7419030492457369E-2</v>
      </c>
      <c r="G1392" s="2">
        <f t="shared" si="196"/>
        <v>2.5011800483113546E-2</v>
      </c>
      <c r="H1392" s="2">
        <f t="shared" si="193"/>
        <v>2.29567761550086</v>
      </c>
      <c r="I1392" s="2">
        <f t="shared" si="194"/>
        <v>69.657226322847563</v>
      </c>
    </row>
    <row r="1393" spans="1:9" ht="13.5" x14ac:dyDescent="0.25">
      <c r="A1393" s="3">
        <f>TITRES_STAT!B1396</f>
        <v>44039</v>
      </c>
      <c r="B1393" s="6">
        <f>TITRES_STAT!D1396</f>
        <v>39.799999999999997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5.3317671171567556E-2</v>
      </c>
      <c r="G1393" s="2">
        <f t="shared" si="196"/>
        <v>2.3225243305748294E-2</v>
      </c>
      <c r="H1393" s="2">
        <f t="shared" si="193"/>
        <v>2.29567761550086</v>
      </c>
      <c r="I1393" s="2">
        <f t="shared" si="194"/>
        <v>69.657226322847563</v>
      </c>
    </row>
    <row r="1394" spans="1:9" ht="13.5" x14ac:dyDescent="0.25">
      <c r="A1394" s="3">
        <f>TITRES_STAT!B1397</f>
        <v>44040</v>
      </c>
      <c r="B1394" s="6">
        <f>TITRES_STAT!D1397</f>
        <v>39.799999999999997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4.9509266087884155E-2</v>
      </c>
      <c r="G1394" s="2">
        <f t="shared" si="196"/>
        <v>2.1566297355337698E-2</v>
      </c>
      <c r="H1394" s="2">
        <f t="shared" si="193"/>
        <v>2.29567761550086</v>
      </c>
      <c r="I1394" s="2">
        <f t="shared" si="194"/>
        <v>69.657226322847563</v>
      </c>
    </row>
    <row r="1395" spans="1:9" ht="13.5" x14ac:dyDescent="0.25">
      <c r="A1395" s="3">
        <f>TITRES_STAT!B1398</f>
        <v>44041</v>
      </c>
      <c r="B1395" s="6">
        <f>TITRES_STAT!D1398</f>
        <v>39.799999999999997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4.5972889938749574E-2</v>
      </c>
      <c r="G1395" s="2">
        <f t="shared" si="196"/>
        <v>2.0025847544242147E-2</v>
      </c>
      <c r="H1395" s="2">
        <f t="shared" si="193"/>
        <v>2.2956776155008605</v>
      </c>
      <c r="I1395" s="2">
        <f t="shared" si="194"/>
        <v>69.657226322847578</v>
      </c>
    </row>
    <row r="1396" spans="1:9" ht="13.5" x14ac:dyDescent="0.25">
      <c r="A1396" s="3">
        <f>TITRES_STAT!B1399</f>
        <v>44042</v>
      </c>
      <c r="B1396" s="6">
        <f>TITRES_STAT!D1399</f>
        <v>39.799999999999997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4.2689112085981751E-2</v>
      </c>
      <c r="G1396" s="2">
        <f t="shared" si="196"/>
        <v>1.8595429862510563E-2</v>
      </c>
      <c r="H1396" s="2">
        <f t="shared" si="193"/>
        <v>2.2956776155008609</v>
      </c>
      <c r="I1396" s="2">
        <f t="shared" si="194"/>
        <v>69.657226322847578</v>
      </c>
    </row>
    <row r="1397" spans="1:9" ht="13.5" x14ac:dyDescent="0.25">
      <c r="A1397" s="3">
        <f>TITRES_STAT!B1400</f>
        <v>44046</v>
      </c>
      <c r="B1397" s="6">
        <f>TITRES_STAT!D1400</f>
        <v>39.799999999999997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3.9639889794125915E-2</v>
      </c>
      <c r="G1397" s="2">
        <f t="shared" si="196"/>
        <v>1.7267184872331236E-2</v>
      </c>
      <c r="H1397" s="2">
        <f t="shared" si="193"/>
        <v>2.2956776155008614</v>
      </c>
      <c r="I1397" s="2">
        <f t="shared" si="194"/>
        <v>69.657226322847578</v>
      </c>
    </row>
    <row r="1398" spans="1:9" ht="13.5" x14ac:dyDescent="0.25">
      <c r="A1398" s="3">
        <f>TITRES_STAT!B1401</f>
        <v>44047</v>
      </c>
      <c r="B1398" s="6">
        <f>TITRES_STAT!D1401</f>
        <v>39.799999999999997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3.6808469094545493E-2</v>
      </c>
      <c r="G1398" s="2">
        <f t="shared" si="196"/>
        <v>1.6033814524307577E-2</v>
      </c>
      <c r="H1398" s="2">
        <f t="shared" si="193"/>
        <v>2.2956776155008614</v>
      </c>
      <c r="I1398" s="2">
        <f t="shared" si="194"/>
        <v>69.657226322847578</v>
      </c>
    </row>
    <row r="1399" spans="1:9" ht="13.5" x14ac:dyDescent="0.25">
      <c r="A1399" s="3">
        <f>TITRES_STAT!B1402</f>
        <v>44048</v>
      </c>
      <c r="B1399" s="6">
        <f>TITRES_STAT!D1402</f>
        <v>39.799999999999997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3.4179292730649388E-2</v>
      </c>
      <c r="G1399" s="2">
        <f t="shared" si="196"/>
        <v>1.4888542058285607E-2</v>
      </c>
      <c r="H1399" s="2">
        <f t="shared" si="193"/>
        <v>2.2956776155008614</v>
      </c>
      <c r="I1399" s="2">
        <f t="shared" si="194"/>
        <v>69.657226322847578</v>
      </c>
    </row>
    <row r="1400" spans="1:9" ht="13.5" x14ac:dyDescent="0.25">
      <c r="A1400" s="3">
        <f>TITRES_STAT!B1403</f>
        <v>44049</v>
      </c>
      <c r="B1400" s="6">
        <f>TITRES_STAT!D1403</f>
        <v>39.799999999999997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3.1737914678460148E-2</v>
      </c>
      <c r="G1400" s="2">
        <f t="shared" si="196"/>
        <v>1.3825074768408064E-2</v>
      </c>
      <c r="H1400" s="2">
        <f t="shared" si="193"/>
        <v>2.2956776155008614</v>
      </c>
      <c r="I1400" s="2">
        <f t="shared" si="194"/>
        <v>69.657226322847578</v>
      </c>
    </row>
    <row r="1401" spans="1:9" ht="13.5" x14ac:dyDescent="0.25">
      <c r="A1401" s="3">
        <f>TITRES_STAT!B1404</f>
        <v>44050</v>
      </c>
      <c r="B1401" s="6">
        <f>TITRES_STAT!D1404</f>
        <v>39.799999999999997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2.947092077285585E-2</v>
      </c>
      <c r="G1401" s="2">
        <f t="shared" si="196"/>
        <v>1.2837569427807489E-2</v>
      </c>
      <c r="H1401" s="2">
        <f t="shared" si="193"/>
        <v>2.2956776155008609</v>
      </c>
      <c r="I1401" s="2">
        <f t="shared" si="194"/>
        <v>69.657226322847578</v>
      </c>
    </row>
    <row r="1402" spans="1:9" ht="13.5" x14ac:dyDescent="0.25">
      <c r="A1402" s="3">
        <f>TITRES_STAT!B1405</f>
        <v>44053</v>
      </c>
      <c r="B1402" s="6">
        <f>TITRES_STAT!D1405</f>
        <v>39.799999999999997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2.7365855003366146E-2</v>
      </c>
      <c r="G1402" s="2">
        <f t="shared" si="196"/>
        <v>1.1920600182964097E-2</v>
      </c>
      <c r="H1402" s="2">
        <f t="shared" si="193"/>
        <v>2.2956776155008609</v>
      </c>
      <c r="I1402" s="2">
        <f t="shared" si="194"/>
        <v>69.657226322847578</v>
      </c>
    </row>
    <row r="1403" spans="1:9" ht="13.5" x14ac:dyDescent="0.25">
      <c r="A1403" s="3">
        <f>TITRES_STAT!B1406</f>
        <v>44054</v>
      </c>
      <c r="B1403" s="6">
        <f>TITRES_STAT!D1406</f>
        <v>39.799999999999997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2.5411151074554276E-2</v>
      </c>
      <c r="G1403" s="2">
        <f t="shared" si="196"/>
        <v>1.1069128741323804E-2</v>
      </c>
      <c r="H1403" s="2">
        <f t="shared" si="193"/>
        <v>2.2956776155008609</v>
      </c>
      <c r="I1403" s="2">
        <f t="shared" si="194"/>
        <v>69.657226322847578</v>
      </c>
    </row>
    <row r="1404" spans="1:9" ht="13.5" x14ac:dyDescent="0.25">
      <c r="A1404" s="3">
        <f>TITRES_STAT!B1407</f>
        <v>44055</v>
      </c>
      <c r="B1404" s="6">
        <f>TITRES_STAT!D1407</f>
        <v>39.799999999999997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2.3596068854943256E-2</v>
      </c>
      <c r="G1404" s="2">
        <f t="shared" si="196"/>
        <v>1.0278476688372104E-2</v>
      </c>
      <c r="H1404" s="2">
        <f t="shared" si="193"/>
        <v>2.2956776155008609</v>
      </c>
      <c r="I1404" s="2">
        <f t="shared" si="194"/>
        <v>69.657226322847578</v>
      </c>
    </row>
    <row r="1405" spans="1:9" ht="13.5" x14ac:dyDescent="0.25">
      <c r="A1405" s="3">
        <f>TITRES_STAT!B1408</f>
        <v>44057</v>
      </c>
      <c r="B1405" s="6">
        <f>TITRES_STAT!D1408</f>
        <v>39.799999999999997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2.1910635365304455E-2</v>
      </c>
      <c r="G1405" s="2">
        <f t="shared" si="197"/>
        <v>9.5442997820598119E-3</v>
      </c>
      <c r="H1405" s="2">
        <f t="shared" si="193"/>
        <v>2.2956776155008609</v>
      </c>
      <c r="I1405" s="2">
        <f t="shared" si="194"/>
        <v>69.657226322847578</v>
      </c>
    </row>
    <row r="1406" spans="1:9" ht="13.5" x14ac:dyDescent="0.25">
      <c r="A1406" s="3">
        <f>TITRES_STAT!B1409</f>
        <v>44060</v>
      </c>
      <c r="B1406" s="6">
        <f>TITRES_STAT!D1409</f>
        <v>39.799999999999997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2.0345589982068424E-2</v>
      </c>
      <c r="G1406" s="2">
        <f t="shared" si="197"/>
        <v>8.8625640833412539E-3</v>
      </c>
      <c r="H1406" s="2">
        <f t="shared" si="193"/>
        <v>2.2956776155008609</v>
      </c>
      <c r="I1406" s="2">
        <f t="shared" si="194"/>
        <v>69.657226322847578</v>
      </c>
    </row>
    <row r="1407" spans="1:9" ht="13.5" x14ac:dyDescent="0.25">
      <c r="A1407" s="3">
        <f>TITRES_STAT!B1410</f>
        <v>44061</v>
      </c>
      <c r="B1407" s="6">
        <f>TITRES_STAT!D1410</f>
        <v>39.799999999999997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1.8892333554777822E-2</v>
      </c>
      <c r="G1407" s="2">
        <f t="shared" si="197"/>
        <v>8.2295237916740222E-3</v>
      </c>
      <c r="H1407" s="2">
        <f t="shared" si="193"/>
        <v>2.2956776155008609</v>
      </c>
      <c r="I1407" s="2">
        <f t="shared" si="194"/>
        <v>69.657226322847578</v>
      </c>
    </row>
    <row r="1408" spans="1:9" ht="13.5" x14ac:dyDescent="0.25">
      <c r="A1408" s="3">
        <f>TITRES_STAT!B1411</f>
        <v>44062</v>
      </c>
      <c r="B1408" s="6">
        <f>TITRES_STAT!D1411</f>
        <v>39.799999999999997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1.7542881158007978E-2</v>
      </c>
      <c r="G1408" s="2">
        <f t="shared" si="197"/>
        <v>7.6417006636973067E-3</v>
      </c>
      <c r="H1408" s="2">
        <f t="shared" si="193"/>
        <v>2.2956776155008609</v>
      </c>
      <c r="I1408" s="2">
        <f t="shared" si="194"/>
        <v>69.657226322847578</v>
      </c>
    </row>
    <row r="1409" spans="1:9" ht="13.5" x14ac:dyDescent="0.25">
      <c r="A1409" s="3">
        <f>TITRES_STAT!B1412</f>
        <v>44064</v>
      </c>
      <c r="B1409" s="6">
        <f>TITRES_STAT!D1412</f>
        <v>39.799999999999997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1.6289818218150266E-2</v>
      </c>
      <c r="G1409" s="2">
        <f t="shared" si="197"/>
        <v>7.0958649020046423E-3</v>
      </c>
      <c r="H1409" s="2">
        <f t="shared" si="193"/>
        <v>2.2956776155008609</v>
      </c>
      <c r="I1409" s="2">
        <f t="shared" si="194"/>
        <v>69.657226322847578</v>
      </c>
    </row>
    <row r="1410" spans="1:9" ht="13.5" x14ac:dyDescent="0.25">
      <c r="A1410" s="3">
        <f>TITRES_STAT!B1413</f>
        <v>44067</v>
      </c>
      <c r="B1410" s="6">
        <f>TITRES_STAT!D1413</f>
        <v>39.799999999999997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1.5126259773996675E-2</v>
      </c>
      <c r="G1410" s="2">
        <f t="shared" si="197"/>
        <v>6.5890174090043113E-3</v>
      </c>
      <c r="H1410" s="2">
        <f t="shared" si="193"/>
        <v>2.2956776155008605</v>
      </c>
      <c r="I1410" s="2">
        <f t="shared" si="194"/>
        <v>69.657226322847578</v>
      </c>
    </row>
    <row r="1411" spans="1:9" ht="13.5" x14ac:dyDescent="0.25">
      <c r="A1411" s="3">
        <f>TITRES_STAT!B1414</f>
        <v>44068</v>
      </c>
      <c r="B1411" s="6">
        <f>TITRES_STAT!D1414</f>
        <v>39.799999999999997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1.4045812647282626E-2</v>
      </c>
      <c r="G1411" s="2">
        <f t="shared" si="197"/>
        <v>6.1183733083611464E-3</v>
      </c>
      <c r="H1411" s="2">
        <f t="shared" si="193"/>
        <v>2.2956776155008605</v>
      </c>
      <c r="I1411" s="2">
        <f t="shared" si="194"/>
        <v>69.657226322847578</v>
      </c>
    </row>
    <row r="1412" spans="1:9" ht="13.5" x14ac:dyDescent="0.25">
      <c r="A1412" s="3">
        <f>TITRES_STAT!B1415</f>
        <v>44069</v>
      </c>
      <c r="B1412" s="6">
        <f>TITRES_STAT!D1415</f>
        <v>39.799999999999997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1.3042540315333867E-2</v>
      </c>
      <c r="G1412" s="2">
        <f t="shared" si="197"/>
        <v>5.6813466434782068E-3</v>
      </c>
      <c r="H1412" s="2">
        <f t="shared" si="193"/>
        <v>2.2956776155008605</v>
      </c>
      <c r="I1412" s="2">
        <f t="shared" si="194"/>
        <v>69.657226322847578</v>
      </c>
    </row>
    <row r="1413" spans="1:9" ht="13.5" x14ac:dyDescent="0.25">
      <c r="A1413" s="3">
        <f>TITRES_STAT!B1416</f>
        <v>44070</v>
      </c>
      <c r="B1413" s="6">
        <f>TITRES_STAT!D1416</f>
        <v>39.799999999999997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1.2110930292810018E-2</v>
      </c>
      <c r="G1413" s="2">
        <f t="shared" si="197"/>
        <v>5.2755361689440497E-3</v>
      </c>
      <c r="H1413" s="2">
        <f t="shared" si="193"/>
        <v>2.29567761550086</v>
      </c>
      <c r="I1413" s="2">
        <f t="shared" si="194"/>
        <v>69.657226322847563</v>
      </c>
    </row>
    <row r="1414" spans="1:9" ht="13.5" x14ac:dyDescent="0.25">
      <c r="A1414" s="3">
        <f>TITRES_STAT!B1417</f>
        <v>44071</v>
      </c>
      <c r="B1414" s="6">
        <f>TITRES_STAT!D1417</f>
        <v>39.799999999999997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1.1245863843323588E-2</v>
      </c>
      <c r="G1414" s="2">
        <f t="shared" si="197"/>
        <v>4.8987121568766171E-3</v>
      </c>
      <c r="H1414" s="2">
        <f t="shared" si="193"/>
        <v>2.29567761550086</v>
      </c>
      <c r="I1414" s="2">
        <f t="shared" si="194"/>
        <v>69.657226322847563</v>
      </c>
    </row>
    <row r="1415" spans="1:9" ht="13.5" x14ac:dyDescent="0.25">
      <c r="A1415" s="3">
        <f>TITRES_STAT!B1418</f>
        <v>44074</v>
      </c>
      <c r="B1415" s="6">
        <f>TITRES_STAT!D1418</f>
        <v>39.799999999999997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1.0442587854514759E-2</v>
      </c>
      <c r="G1415" s="2">
        <f t="shared" si="197"/>
        <v>4.5488041456711445E-3</v>
      </c>
      <c r="H1415" s="2">
        <f t="shared" si="193"/>
        <v>2.29567761550086</v>
      </c>
      <c r="I1415" s="2">
        <f t="shared" si="194"/>
        <v>69.657226322847563</v>
      </c>
    </row>
    <row r="1416" spans="1:9" ht="13.5" x14ac:dyDescent="0.25">
      <c r="A1416" s="3">
        <f>TITRES_STAT!B1419</f>
        <v>44075</v>
      </c>
      <c r="B1416" s="6">
        <f>TITRES_STAT!D1419</f>
        <v>39.799999999999997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9.6966887220494187E-3</v>
      </c>
      <c r="G1416" s="2">
        <f t="shared" si="197"/>
        <v>4.2238895638374912E-3</v>
      </c>
      <c r="H1416" s="2">
        <f t="shared" si="193"/>
        <v>2.29567761550086</v>
      </c>
      <c r="I1416" s="2">
        <f t="shared" si="194"/>
        <v>69.657226322847563</v>
      </c>
    </row>
    <row r="1417" spans="1:9" ht="13.5" x14ac:dyDescent="0.25">
      <c r="A1417" s="3">
        <f>TITRES_STAT!B1420</f>
        <v>44076</v>
      </c>
      <c r="B1417" s="6">
        <f>TITRES_STAT!D1420</f>
        <v>39.799999999999997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9.0040680990458883E-3</v>
      </c>
      <c r="G1417" s="2">
        <f t="shared" si="197"/>
        <v>3.9221831664205276E-3</v>
      </c>
      <c r="H1417" s="2">
        <f t="shared" si="193"/>
        <v>2.2956776155008596</v>
      </c>
      <c r="I1417" s="2">
        <f t="shared" si="194"/>
        <v>69.657226322847563</v>
      </c>
    </row>
    <row r="1418" spans="1:9" ht="13.5" x14ac:dyDescent="0.25">
      <c r="A1418" s="3">
        <f>TITRES_STAT!B1421</f>
        <v>44077</v>
      </c>
      <c r="B1418" s="6">
        <f>TITRES_STAT!D1421</f>
        <v>39.799999999999997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8.3609203776854688E-3</v>
      </c>
      <c r="G1418" s="2">
        <f t="shared" si="197"/>
        <v>3.6420272259619184E-3</v>
      </c>
      <c r="H1418" s="2">
        <f t="shared" si="193"/>
        <v>2.29567761550086</v>
      </c>
      <c r="I1418" s="2">
        <f t="shared" si="194"/>
        <v>69.657226322847563</v>
      </c>
    </row>
    <row r="1419" spans="1:9" ht="13.5" x14ac:dyDescent="0.25">
      <c r="A1419" s="3">
        <f>TITRES_STAT!B1422</f>
        <v>44078</v>
      </c>
      <c r="B1419" s="6">
        <f>TITRES_STAT!D1422</f>
        <v>39.799999999999997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7.7637117792793637E-3</v>
      </c>
      <c r="G1419" s="2">
        <f t="shared" si="197"/>
        <v>3.3818824241074958E-3</v>
      </c>
      <c r="H1419" s="2">
        <f t="shared" si="193"/>
        <v>2.29567761550086</v>
      </c>
      <c r="I1419" s="2">
        <f t="shared" si="194"/>
        <v>69.657226322847563</v>
      </c>
    </row>
    <row r="1420" spans="1:9" ht="13.5" x14ac:dyDescent="0.25">
      <c r="A1420" s="3">
        <f>TITRES_STAT!B1423</f>
        <v>44081</v>
      </c>
      <c r="B1420" s="6">
        <f>TITRES_STAT!D1423</f>
        <v>39.799999999999997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7.2091609379022663E-3</v>
      </c>
      <c r="G1420" s="2">
        <f t="shared" si="197"/>
        <v>3.1403193938141032E-3</v>
      </c>
      <c r="H1420" s="2">
        <f t="shared" si="193"/>
        <v>2.29567761550086</v>
      </c>
      <c r="I1420" s="2">
        <f t="shared" si="194"/>
        <v>69.657226322847563</v>
      </c>
    </row>
    <row r="1421" spans="1:9" ht="13.5" x14ac:dyDescent="0.25">
      <c r="A1421" s="3">
        <f>TITRES_STAT!B1424</f>
        <v>44082</v>
      </c>
      <c r="B1421" s="6">
        <f>TITRES_STAT!D1424</f>
        <v>39.799999999999997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6.6942208709092474E-3</v>
      </c>
      <c r="G1421" s="2">
        <f t="shared" si="201"/>
        <v>2.9160108656845242E-3</v>
      </c>
      <c r="H1421" s="2">
        <f t="shared" si="193"/>
        <v>2.29567761550086</v>
      </c>
      <c r="I1421" s="2">
        <f t="shared" si="194"/>
        <v>69.657226322847563</v>
      </c>
    </row>
    <row r="1422" spans="1:9" ht="13.5" x14ac:dyDescent="0.25">
      <c r="A1422" s="3">
        <f>TITRES_STAT!B1425</f>
        <v>44083</v>
      </c>
      <c r="B1422" s="6">
        <f>TITRES_STAT!D1425</f>
        <v>39.799999999999997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6.216062237272872E-3</v>
      </c>
      <c r="G1422" s="2">
        <f t="shared" si="201"/>
        <v>2.7077243752784866E-3</v>
      </c>
      <c r="H1422" s="2">
        <f t="shared" si="193"/>
        <v>2.29567761550086</v>
      </c>
      <c r="I1422" s="2">
        <f t="shared" si="194"/>
        <v>69.657226322847563</v>
      </c>
    </row>
    <row r="1423" spans="1:9" ht="13.5" x14ac:dyDescent="0.25">
      <c r="A1423" s="3">
        <f>TITRES_STAT!B1426</f>
        <v>44084</v>
      </c>
      <c r="B1423" s="6">
        <f>TITRES_STAT!D1426</f>
        <v>39.799999999999997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5.7720577917533813E-3</v>
      </c>
      <c r="G1423" s="2">
        <f t="shared" si="201"/>
        <v>2.5143154913300236E-3</v>
      </c>
      <c r="H1423" s="2">
        <f t="shared" si="193"/>
        <v>2.29567761550086</v>
      </c>
      <c r="I1423" s="2">
        <f t="shared" si="194"/>
        <v>69.657226322847563</v>
      </c>
    </row>
    <row r="1424" spans="1:9" ht="13.5" x14ac:dyDescent="0.25">
      <c r="A1424" s="3">
        <f>TITRES_STAT!B1427</f>
        <v>44085</v>
      </c>
      <c r="B1424" s="6">
        <f>TITRES_STAT!D1427</f>
        <v>39.799999999999997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5.3597679494852826E-3</v>
      </c>
      <c r="G1424" s="2">
        <f t="shared" si="201"/>
        <v>2.3347215276635935E-3</v>
      </c>
      <c r="H1424" s="2">
        <f t="shared" si="193"/>
        <v>2.2956776155008596</v>
      </c>
      <c r="I1424" s="2">
        <f t="shared" si="194"/>
        <v>69.657226322847563</v>
      </c>
    </row>
    <row r="1425" spans="1:9" ht="13.5" x14ac:dyDescent="0.25">
      <c r="A1425" s="3">
        <f>TITRES_STAT!B1428</f>
        <v>44088</v>
      </c>
      <c r="B1425" s="6">
        <f>TITRES_STAT!D1428</f>
        <v>39.799999999999997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4.9769273816649053E-3</v>
      </c>
      <c r="G1425" s="2">
        <f t="shared" si="201"/>
        <v>2.1679557042590509E-3</v>
      </c>
      <c r="H1425" s="2">
        <f t="shared" ref="H1425:H1488" si="202">F1425/G1425</f>
        <v>2.29567761550086</v>
      </c>
      <c r="I1425" s="2">
        <f t="shared" ref="I1425:I1488" si="203">IF(G1425=0,100,100-(100/(1+H1425)))</f>
        <v>69.657226322847563</v>
      </c>
    </row>
    <row r="1426" spans="1:9" ht="13.5" x14ac:dyDescent="0.25">
      <c r="A1426" s="3">
        <f>TITRES_STAT!B1429</f>
        <v>44089</v>
      </c>
      <c r="B1426" s="6">
        <f>TITRES_STAT!D1429</f>
        <v>39.799999999999997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4.6214325686888408E-3</v>
      </c>
      <c r="G1426" s="2">
        <f t="shared" si="201"/>
        <v>2.0131017253834046E-3</v>
      </c>
      <c r="H1426" s="2">
        <f t="shared" si="202"/>
        <v>2.2956776155008596</v>
      </c>
      <c r="I1426" s="2">
        <f t="shared" si="203"/>
        <v>69.657226322847563</v>
      </c>
    </row>
    <row r="1427" spans="1:9" ht="13.5" x14ac:dyDescent="0.25">
      <c r="A1427" s="3">
        <f>TITRES_STAT!B1430</f>
        <v>44090</v>
      </c>
      <c r="B1427" s="6">
        <f>TITRES_STAT!D1430</f>
        <v>39.799999999999997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4.2913302423539237E-3</v>
      </c>
      <c r="G1427" s="2">
        <f t="shared" si="201"/>
        <v>1.8693087449988756E-3</v>
      </c>
      <c r="H1427" s="2">
        <f t="shared" si="202"/>
        <v>2.29567761550086</v>
      </c>
      <c r="I1427" s="2">
        <f t="shared" si="203"/>
        <v>69.657226322847563</v>
      </c>
    </row>
    <row r="1428" spans="1:9" ht="13.5" x14ac:dyDescent="0.25">
      <c r="A1428" s="3">
        <f>TITRES_STAT!B1431</f>
        <v>44091</v>
      </c>
      <c r="B1428" s="6">
        <f>TITRES_STAT!D1431</f>
        <v>39.799999999999997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3.9848066536143575E-3</v>
      </c>
      <c r="G1428" s="2">
        <f t="shared" si="201"/>
        <v>1.7357866917846704E-3</v>
      </c>
      <c r="H1428" s="2">
        <f t="shared" si="202"/>
        <v>2.2956776155008596</v>
      </c>
      <c r="I1428" s="2">
        <f t="shared" si="203"/>
        <v>69.657226322847563</v>
      </c>
    </row>
    <row r="1429" spans="1:9" ht="13.5" x14ac:dyDescent="0.25">
      <c r="A1429" s="3">
        <f>TITRES_STAT!B1432</f>
        <v>44092</v>
      </c>
      <c r="B1429" s="6">
        <f>TITRES_STAT!D1432</f>
        <v>39.799999999999997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3.7001776069276178E-3</v>
      </c>
      <c r="G1429" s="2">
        <f t="shared" si="201"/>
        <v>1.6118019280857653E-3</v>
      </c>
      <c r="H1429" s="2">
        <f t="shared" si="202"/>
        <v>2.2956776155008596</v>
      </c>
      <c r="I1429" s="2">
        <f t="shared" si="203"/>
        <v>69.657226322847563</v>
      </c>
    </row>
    <row r="1430" spans="1:9" ht="13.5" x14ac:dyDescent="0.25">
      <c r="A1430" s="3">
        <f>TITRES_STAT!B1433</f>
        <v>44095</v>
      </c>
      <c r="B1430" s="6">
        <f>TITRES_STAT!D1433</f>
        <v>39.799999999999997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3.4358792064327877E-3</v>
      </c>
      <c r="G1430" s="2">
        <f t="shared" si="201"/>
        <v>1.4966732189367821E-3</v>
      </c>
      <c r="H1430" s="2">
        <f t="shared" si="202"/>
        <v>2.2956776155008596</v>
      </c>
      <c r="I1430" s="2">
        <f t="shared" si="203"/>
        <v>69.657226322847563</v>
      </c>
    </row>
    <row r="1431" spans="1:9" ht="13.5" x14ac:dyDescent="0.25">
      <c r="A1431" s="3">
        <f>TITRES_STAT!B1434</f>
        <v>44096</v>
      </c>
      <c r="B1431" s="6">
        <f>TITRES_STAT!D1434</f>
        <v>39.799999999999997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3.19045926311616E-3</v>
      </c>
      <c r="G1431" s="2">
        <f t="shared" si="201"/>
        <v>1.3897679890127262E-3</v>
      </c>
      <c r="H1431" s="2">
        <f t="shared" si="202"/>
        <v>2.2956776155008596</v>
      </c>
      <c r="I1431" s="2">
        <f t="shared" si="203"/>
        <v>69.657226322847563</v>
      </c>
    </row>
    <row r="1432" spans="1:9" ht="13.5" x14ac:dyDescent="0.25">
      <c r="A1432" s="3">
        <f>TITRES_STAT!B1435</f>
        <v>44097</v>
      </c>
      <c r="B1432" s="6">
        <f>TITRES_STAT!D1435</f>
        <v>39.799999999999997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2.9625693157507198E-3</v>
      </c>
      <c r="G1432" s="2">
        <f t="shared" si="201"/>
        <v>1.2904988469403886E-3</v>
      </c>
      <c r="H1432" s="2">
        <f t="shared" si="202"/>
        <v>2.2956776155008591</v>
      </c>
      <c r="I1432" s="2">
        <f t="shared" si="203"/>
        <v>69.657226322847549</v>
      </c>
    </row>
    <row r="1433" spans="1:9" ht="13.5" x14ac:dyDescent="0.25">
      <c r="A1433" s="3">
        <f>TITRES_STAT!B1436</f>
        <v>44098</v>
      </c>
      <c r="B1433" s="6">
        <f>TITRES_STAT!D1436</f>
        <v>39.799999999999997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2.7509572217685255E-3</v>
      </c>
      <c r="G1433" s="2">
        <f t="shared" si="201"/>
        <v>1.1983203578732179E-3</v>
      </c>
      <c r="H1433" s="2">
        <f t="shared" si="202"/>
        <v>2.2956776155008596</v>
      </c>
      <c r="I1433" s="2">
        <f t="shared" si="203"/>
        <v>69.657226322847563</v>
      </c>
    </row>
    <row r="1434" spans="1:9" ht="13.5" x14ac:dyDescent="0.25">
      <c r="A1434" s="3">
        <f>TITRES_STAT!B1437</f>
        <v>44099</v>
      </c>
      <c r="B1434" s="6">
        <f>TITRES_STAT!D1437</f>
        <v>39.799999999999997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2.5544602773564878E-3</v>
      </c>
      <c r="G1434" s="2">
        <f t="shared" si="201"/>
        <v>1.1127260465965594E-3</v>
      </c>
      <c r="H1434" s="2">
        <f t="shared" si="202"/>
        <v>2.2956776155008596</v>
      </c>
      <c r="I1434" s="2">
        <f t="shared" si="203"/>
        <v>69.657226322847563</v>
      </c>
    </row>
    <row r="1435" spans="1:9" ht="13.5" x14ac:dyDescent="0.25">
      <c r="A1435" s="3">
        <f>TITRES_STAT!B1438</f>
        <v>44102</v>
      </c>
      <c r="B1435" s="6">
        <f>TITRES_STAT!D1438</f>
        <v>39.799999999999997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2.3719988289738815E-3</v>
      </c>
      <c r="G1435" s="2">
        <f t="shared" si="201"/>
        <v>1.0332456146968051E-3</v>
      </c>
      <c r="H1435" s="2">
        <f t="shared" si="202"/>
        <v>2.2956776155008596</v>
      </c>
      <c r="I1435" s="2">
        <f t="shared" si="203"/>
        <v>69.657226322847563</v>
      </c>
    </row>
    <row r="1436" spans="1:9" ht="13.5" x14ac:dyDescent="0.25">
      <c r="A1436" s="3">
        <f>TITRES_STAT!B1439</f>
        <v>44103</v>
      </c>
      <c r="B1436" s="6">
        <f>TITRES_STAT!D1439</f>
        <v>39.799999999999997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2.2025703411900329E-3</v>
      </c>
      <c r="G1436" s="2">
        <f t="shared" si="201"/>
        <v>9.5944235650417624E-4</v>
      </c>
      <c r="H1436" s="2">
        <f t="shared" si="202"/>
        <v>2.2956776155008596</v>
      </c>
      <c r="I1436" s="2">
        <f t="shared" si="203"/>
        <v>69.657226322847563</v>
      </c>
    </row>
    <row r="1437" spans="1:9" ht="13.5" x14ac:dyDescent="0.25">
      <c r="A1437" s="3">
        <f>TITRES_STAT!B1440</f>
        <v>44104</v>
      </c>
      <c r="B1437" s="6">
        <f>TITRES_STAT!D1440</f>
        <v>39.799999999999997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2.0452438882478875E-3</v>
      </c>
      <c r="G1437" s="2">
        <f t="shared" si="204"/>
        <v>8.9091075961102075E-4</v>
      </c>
      <c r="H1437" s="2">
        <f t="shared" si="202"/>
        <v>2.2956776155008596</v>
      </c>
      <c r="I1437" s="2">
        <f t="shared" si="203"/>
        <v>69.657226322847563</v>
      </c>
    </row>
    <row r="1438" spans="1:9" ht="13.5" x14ac:dyDescent="0.25">
      <c r="A1438" s="3">
        <f>TITRES_STAT!B1441</f>
        <v>44105</v>
      </c>
      <c r="B1438" s="6">
        <f>TITRES_STAT!D1441</f>
        <v>39.799999999999997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1.8991550390873243E-3</v>
      </c>
      <c r="G1438" s="2">
        <f t="shared" si="204"/>
        <v>8.2727427678166217E-4</v>
      </c>
      <c r="H1438" s="2">
        <f t="shared" si="202"/>
        <v>2.2956776155008596</v>
      </c>
      <c r="I1438" s="2">
        <f t="shared" si="203"/>
        <v>69.657226322847563</v>
      </c>
    </row>
    <row r="1439" spans="1:9" ht="13.5" x14ac:dyDescent="0.25">
      <c r="A1439" s="3">
        <f>TITRES_STAT!B1442</f>
        <v>44106</v>
      </c>
      <c r="B1439" s="6">
        <f>TITRES_STAT!D1442</f>
        <v>39.799999999999997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1.7635011077239439E-3</v>
      </c>
      <c r="G1439" s="2">
        <f t="shared" si="204"/>
        <v>7.6818325701154342E-4</v>
      </c>
      <c r="H1439" s="2">
        <f t="shared" si="202"/>
        <v>2.2956776155008596</v>
      </c>
      <c r="I1439" s="2">
        <f t="shared" si="203"/>
        <v>69.657226322847563</v>
      </c>
    </row>
    <row r="1440" spans="1:9" ht="13.5" x14ac:dyDescent="0.25">
      <c r="A1440" s="3">
        <f>TITRES_STAT!B1443</f>
        <v>44109</v>
      </c>
      <c r="B1440" s="6">
        <f>TITRES_STAT!D1443</f>
        <v>39.799999999999997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1.6375367428865194E-3</v>
      </c>
      <c r="G1440" s="2">
        <f t="shared" si="204"/>
        <v>7.1331302436786182E-4</v>
      </c>
      <c r="H1440" s="2">
        <f t="shared" si="202"/>
        <v>2.2956776155008596</v>
      </c>
      <c r="I1440" s="2">
        <f t="shared" si="203"/>
        <v>69.657226322847563</v>
      </c>
    </row>
    <row r="1441" spans="1:9" ht="13.5" x14ac:dyDescent="0.25">
      <c r="A1441" s="3">
        <f>TITRES_STAT!B1444</f>
        <v>44110</v>
      </c>
      <c r="B1441" s="6">
        <f>TITRES_STAT!D1444</f>
        <v>38.61</v>
      </c>
      <c r="C1441" s="2">
        <f t="shared" si="198"/>
        <v>-1.1899999999999977</v>
      </c>
      <c r="D1441" s="2">
        <f t="shared" si="199"/>
        <v>0</v>
      </c>
      <c r="E1441" s="2">
        <f t="shared" si="200"/>
        <v>1.1899999999999977</v>
      </c>
      <c r="F1441" s="2">
        <f t="shared" si="204"/>
        <v>1.5205698326803394E-3</v>
      </c>
      <c r="G1441" s="2">
        <f t="shared" si="204"/>
        <v>8.5662362094055713E-2</v>
      </c>
      <c r="H1441" s="2">
        <f t="shared" si="202"/>
        <v>1.7750734342473318E-2</v>
      </c>
      <c r="I1441" s="2">
        <f t="shared" si="203"/>
        <v>1.7441141277035257</v>
      </c>
    </row>
    <row r="1442" spans="1:9" ht="13.5" x14ac:dyDescent="0.25">
      <c r="A1442" s="3">
        <f>TITRES_STAT!B1445</f>
        <v>44111</v>
      </c>
      <c r="B1442" s="6">
        <f>TITRES_STAT!D1445</f>
        <v>38.61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1.4119577017746008E-3</v>
      </c>
      <c r="G1442" s="2">
        <f t="shared" si="204"/>
        <v>7.9543621944480308E-2</v>
      </c>
      <c r="H1442" s="2">
        <f t="shared" si="202"/>
        <v>1.7750734342473318E-2</v>
      </c>
      <c r="I1442" s="2">
        <f t="shared" si="203"/>
        <v>1.7441141277035257</v>
      </c>
    </row>
    <row r="1443" spans="1:9" ht="13.5" x14ac:dyDescent="0.25">
      <c r="A1443" s="3">
        <f>TITRES_STAT!B1446</f>
        <v>44112</v>
      </c>
      <c r="B1443" s="6">
        <f>TITRES_STAT!D1446</f>
        <v>38.61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1.3111035802192722E-3</v>
      </c>
      <c r="G1443" s="2">
        <f t="shared" si="204"/>
        <v>7.3861934662731721E-2</v>
      </c>
      <c r="H1443" s="2">
        <f t="shared" si="202"/>
        <v>1.7750734342473318E-2</v>
      </c>
      <c r="I1443" s="2">
        <f t="shared" si="203"/>
        <v>1.7441141277035257</v>
      </c>
    </row>
    <row r="1444" spans="1:9" ht="13.5" x14ac:dyDescent="0.25">
      <c r="A1444" s="3">
        <f>TITRES_STAT!B1447</f>
        <v>44113</v>
      </c>
      <c r="B1444" s="6">
        <f>TITRES_STAT!D1447</f>
        <v>38.61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1.2174533244893244E-3</v>
      </c>
      <c r="G1444" s="2">
        <f t="shared" si="204"/>
        <v>6.8586082186822314E-2</v>
      </c>
      <c r="H1444" s="2">
        <f t="shared" si="202"/>
        <v>1.7750734342473318E-2</v>
      </c>
      <c r="I1444" s="2">
        <f t="shared" si="203"/>
        <v>1.7441141277035257</v>
      </c>
    </row>
    <row r="1445" spans="1:9" ht="13.5" x14ac:dyDescent="0.25">
      <c r="A1445" s="3">
        <f>TITRES_STAT!B1448</f>
        <v>44116</v>
      </c>
      <c r="B1445" s="6">
        <f>TITRES_STAT!D1448</f>
        <v>38.61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1.1304923727400869E-3</v>
      </c>
      <c r="G1445" s="2">
        <f t="shared" si="204"/>
        <v>6.3687076316335009E-2</v>
      </c>
      <c r="H1445" s="2">
        <f t="shared" si="202"/>
        <v>1.7750734342473318E-2</v>
      </c>
      <c r="I1445" s="2">
        <f t="shared" si="203"/>
        <v>1.7441141277035257</v>
      </c>
    </row>
    <row r="1446" spans="1:9" ht="13.5" x14ac:dyDescent="0.25">
      <c r="A1446" s="3">
        <f>TITRES_STAT!B1449</f>
        <v>44117</v>
      </c>
      <c r="B1446" s="6">
        <f>TITRES_STAT!D1449</f>
        <v>38.61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1.0497429175443664E-3</v>
      </c>
      <c r="G1446" s="2">
        <f t="shared" si="204"/>
        <v>5.9137999436596797E-2</v>
      </c>
      <c r="H1446" s="2">
        <f t="shared" si="202"/>
        <v>1.7750734342473318E-2</v>
      </c>
      <c r="I1446" s="2">
        <f t="shared" si="203"/>
        <v>1.7441141277035257</v>
      </c>
    </row>
    <row r="1447" spans="1:9" ht="13.5" x14ac:dyDescent="0.25">
      <c r="A1447" s="3">
        <f>TITRES_STAT!B1450</f>
        <v>44118</v>
      </c>
      <c r="B1447" s="6">
        <f>TITRES_STAT!D1450</f>
        <v>38.61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9.7476128057691173E-4</v>
      </c>
      <c r="G1447" s="2">
        <f t="shared" si="204"/>
        <v>5.491385661969702E-2</v>
      </c>
      <c r="H1447" s="2">
        <f t="shared" si="202"/>
        <v>1.7750734342473321E-2</v>
      </c>
      <c r="I1447" s="2">
        <f t="shared" si="203"/>
        <v>1.7441141277035257</v>
      </c>
    </row>
    <row r="1448" spans="1:9" ht="13.5" x14ac:dyDescent="0.25">
      <c r="A1448" s="3">
        <f>TITRES_STAT!B1451</f>
        <v>44120</v>
      </c>
      <c r="B1448" s="6">
        <f>TITRES_STAT!D1451</f>
        <v>38.61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9.0513547482141802E-4</v>
      </c>
      <c r="G1448" s="2">
        <f t="shared" si="204"/>
        <v>5.0991438289718659E-2</v>
      </c>
      <c r="H1448" s="2">
        <f t="shared" si="202"/>
        <v>1.7750734342473321E-2</v>
      </c>
      <c r="I1448" s="2">
        <f t="shared" si="203"/>
        <v>1.7441141277035257</v>
      </c>
    </row>
    <row r="1449" spans="1:9" ht="13.5" x14ac:dyDescent="0.25">
      <c r="A1449" s="3">
        <f>TITRES_STAT!B1452</f>
        <v>44123</v>
      </c>
      <c r="B1449" s="6">
        <f>TITRES_STAT!D1452</f>
        <v>38.61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8.4048294090560249E-4</v>
      </c>
      <c r="G1449" s="2">
        <f t="shared" si="204"/>
        <v>4.7349192697595896E-2</v>
      </c>
      <c r="H1449" s="2">
        <f t="shared" si="202"/>
        <v>1.7750734342473321E-2</v>
      </c>
      <c r="I1449" s="2">
        <f t="shared" si="203"/>
        <v>1.7441141277035257</v>
      </c>
    </row>
    <row r="1450" spans="1:9" ht="13.5" x14ac:dyDescent="0.25">
      <c r="A1450" s="3">
        <f>TITRES_STAT!B1453</f>
        <v>44124</v>
      </c>
      <c r="B1450" s="6">
        <f>TITRES_STAT!D1453</f>
        <v>38.61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7.8044844512663097E-4</v>
      </c>
      <c r="G1450" s="2">
        <f t="shared" si="204"/>
        <v>4.3967107504910473E-2</v>
      </c>
      <c r="H1450" s="2">
        <f t="shared" si="202"/>
        <v>1.7750734342473325E-2</v>
      </c>
      <c r="I1450" s="2">
        <f t="shared" si="203"/>
        <v>1.7441141277035257</v>
      </c>
    </row>
    <row r="1451" spans="1:9" ht="13.5" x14ac:dyDescent="0.25">
      <c r="A1451" s="3">
        <f>TITRES_STAT!B1454</f>
        <v>44125</v>
      </c>
      <c r="B1451" s="6">
        <f>TITRES_STAT!D1454</f>
        <v>38.61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7.2470212761758591E-4</v>
      </c>
      <c r="G1451" s="2">
        <f t="shared" si="204"/>
        <v>4.0826599825988297E-2</v>
      </c>
      <c r="H1451" s="2">
        <f t="shared" si="202"/>
        <v>1.7750734342473325E-2</v>
      </c>
      <c r="I1451" s="2">
        <f t="shared" si="203"/>
        <v>1.7441141277035257</v>
      </c>
    </row>
    <row r="1452" spans="1:9" ht="13.5" x14ac:dyDescent="0.25">
      <c r="A1452" s="3">
        <f>TITRES_STAT!B1455</f>
        <v>44126</v>
      </c>
      <c r="B1452" s="6">
        <f>TITRES_STAT!D1455</f>
        <v>38.61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6.7293768993061543E-4</v>
      </c>
      <c r="G1452" s="2">
        <f t="shared" si="204"/>
        <v>3.7910414124131986E-2</v>
      </c>
      <c r="H1452" s="2">
        <f t="shared" si="202"/>
        <v>1.7750734342473325E-2</v>
      </c>
      <c r="I1452" s="2">
        <f t="shared" si="203"/>
        <v>1.7441141277035257</v>
      </c>
    </row>
    <row r="1453" spans="1:9" ht="13.5" x14ac:dyDescent="0.25">
      <c r="A1453" s="3">
        <f>TITRES_STAT!B1456</f>
        <v>44127</v>
      </c>
      <c r="B1453" s="6">
        <f>TITRES_STAT!D1456</f>
        <v>38.61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6.2487071207842858E-4</v>
      </c>
      <c r="G1453" s="2">
        <f t="shared" si="205"/>
        <v>3.5202527400979698E-2</v>
      </c>
      <c r="H1453" s="2">
        <f t="shared" si="202"/>
        <v>1.7750734342473325E-2</v>
      </c>
      <c r="I1453" s="2">
        <f t="shared" si="203"/>
        <v>1.7441141277035257</v>
      </c>
    </row>
    <row r="1454" spans="1:9" ht="13.5" x14ac:dyDescent="0.25">
      <c r="A1454" s="3">
        <f>TITRES_STAT!B1457</f>
        <v>44130</v>
      </c>
      <c r="B1454" s="6">
        <f>TITRES_STAT!D1457</f>
        <v>38.61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5.8023708978711226E-4</v>
      </c>
      <c r="G1454" s="2">
        <f t="shared" si="205"/>
        <v>3.2688061158052575E-2</v>
      </c>
      <c r="H1454" s="2">
        <f t="shared" si="202"/>
        <v>1.7750734342473325E-2</v>
      </c>
      <c r="I1454" s="2">
        <f t="shared" si="203"/>
        <v>1.7441141277035257</v>
      </c>
    </row>
    <row r="1455" spans="1:9" ht="13.5" x14ac:dyDescent="0.25">
      <c r="A1455" s="3">
        <f>TITRES_STAT!B1458</f>
        <v>44131</v>
      </c>
      <c r="B1455" s="6">
        <f>TITRES_STAT!D1458</f>
        <v>38.61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5.3879158337374704E-4</v>
      </c>
      <c r="G1455" s="2">
        <f t="shared" si="205"/>
        <v>3.0353199646763106E-2</v>
      </c>
      <c r="H1455" s="2">
        <f t="shared" si="202"/>
        <v>1.7750734342473325E-2</v>
      </c>
      <c r="I1455" s="2">
        <f t="shared" si="203"/>
        <v>1.7441141277035257</v>
      </c>
    </row>
    <row r="1456" spans="1:9" ht="13.5" x14ac:dyDescent="0.25">
      <c r="A1456" s="3">
        <f>TITRES_STAT!B1459</f>
        <v>44132</v>
      </c>
      <c r="B1456" s="6">
        <f>TITRES_STAT!D1459</f>
        <v>38.61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5.0030647027562221E-4</v>
      </c>
      <c r="G1456" s="2">
        <f t="shared" si="205"/>
        <v>2.8185113957708598E-2</v>
      </c>
      <c r="H1456" s="2">
        <f t="shared" si="202"/>
        <v>1.7750734342473325E-2</v>
      </c>
      <c r="I1456" s="2">
        <f t="shared" si="203"/>
        <v>1.7441141277035257</v>
      </c>
    </row>
    <row r="1457" spans="1:9" ht="13.5" x14ac:dyDescent="0.25">
      <c r="A1457" s="3">
        <f>TITRES_STAT!B1460</f>
        <v>44134</v>
      </c>
      <c r="B1457" s="6">
        <f>TITRES_STAT!D1460</f>
        <v>38.61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4.6457029382736351E-4</v>
      </c>
      <c r="G1457" s="2">
        <f t="shared" si="205"/>
        <v>2.6171891532157984E-2</v>
      </c>
      <c r="H1457" s="2">
        <f t="shared" si="202"/>
        <v>1.7750734342473325E-2</v>
      </c>
      <c r="I1457" s="2">
        <f t="shared" si="203"/>
        <v>1.7441141277035257</v>
      </c>
    </row>
    <row r="1458" spans="1:9" ht="13.5" x14ac:dyDescent="0.25">
      <c r="A1458" s="3">
        <f>TITRES_STAT!B1461</f>
        <v>44137</v>
      </c>
      <c r="B1458" s="6">
        <f>TITRES_STAT!D1461</f>
        <v>37.46</v>
      </c>
      <c r="C1458" s="2">
        <f t="shared" si="198"/>
        <v>-1.1499999999999986</v>
      </c>
      <c r="D1458" s="2">
        <f t="shared" si="199"/>
        <v>0</v>
      </c>
      <c r="E1458" s="2">
        <f t="shared" si="200"/>
        <v>1.1499999999999986</v>
      </c>
      <c r="F1458" s="2">
        <f t="shared" si="205"/>
        <v>4.3138670141112327E-4</v>
      </c>
      <c r="G1458" s="2">
        <f t="shared" si="205"/>
        <v>0.10644532785128945</v>
      </c>
      <c r="H1458" s="2">
        <f t="shared" si="202"/>
        <v>4.0526598031037728E-3</v>
      </c>
      <c r="I1458" s="2">
        <f t="shared" si="203"/>
        <v>0.40363020440567254</v>
      </c>
    </row>
    <row r="1459" spans="1:9" ht="13.5" x14ac:dyDescent="0.25">
      <c r="A1459" s="3">
        <f>TITRES_STAT!B1462</f>
        <v>44138</v>
      </c>
      <c r="B1459" s="6">
        <f>TITRES_STAT!D1462</f>
        <v>37.46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4.0057336559604301E-4</v>
      </c>
      <c r="G1459" s="2">
        <f t="shared" si="205"/>
        <v>9.8842090147625919E-2</v>
      </c>
      <c r="H1459" s="2">
        <f t="shared" si="202"/>
        <v>4.0526598031037728E-3</v>
      </c>
      <c r="I1459" s="2">
        <f t="shared" si="203"/>
        <v>0.40363020440567254</v>
      </c>
    </row>
    <row r="1460" spans="1:9" ht="13.5" x14ac:dyDescent="0.25">
      <c r="A1460" s="3">
        <f>TITRES_STAT!B1463</f>
        <v>44139</v>
      </c>
      <c r="B1460" s="6">
        <f>TITRES_STAT!D1463</f>
        <v>37.46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3.7196098233918277E-4</v>
      </c>
      <c r="G1460" s="2">
        <f t="shared" si="205"/>
        <v>9.1781940851366928E-2</v>
      </c>
      <c r="H1460" s="2">
        <f t="shared" si="202"/>
        <v>4.052659803103772E-3</v>
      </c>
      <c r="I1460" s="2">
        <f t="shared" si="203"/>
        <v>0.40363020440567254</v>
      </c>
    </row>
    <row r="1461" spans="1:9" ht="13.5" x14ac:dyDescent="0.25">
      <c r="A1461" s="3">
        <f>TITRES_STAT!B1464</f>
        <v>44140</v>
      </c>
      <c r="B1461" s="6">
        <f>TITRES_STAT!D1464</f>
        <v>38.58</v>
      </c>
      <c r="C1461" s="2">
        <f t="shared" si="198"/>
        <v>1.1199999999999974</v>
      </c>
      <c r="D1461" s="2">
        <f t="shared" si="199"/>
        <v>1.1199999999999974</v>
      </c>
      <c r="E1461" s="2">
        <f t="shared" si="200"/>
        <v>0</v>
      </c>
      <c r="F1461" s="2">
        <f t="shared" si="205"/>
        <v>8.0345392340743338E-2</v>
      </c>
      <c r="G1461" s="2">
        <f t="shared" si="205"/>
        <v>8.5226087933412145E-2</v>
      </c>
      <c r="H1461" s="2">
        <f t="shared" si="202"/>
        <v>0.94273237560214973</v>
      </c>
      <c r="I1461" s="2">
        <f t="shared" si="203"/>
        <v>48.526106191541174</v>
      </c>
    </row>
    <row r="1462" spans="1:9" ht="13.5" x14ac:dyDescent="0.25">
      <c r="A1462" s="3">
        <f>TITRES_STAT!B1465</f>
        <v>44141</v>
      </c>
      <c r="B1462" s="6">
        <f>TITRES_STAT!D1465</f>
        <v>38.58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7.4606435744975955E-2</v>
      </c>
      <c r="G1462" s="2">
        <f t="shared" si="205"/>
        <v>7.9138510223882713E-2</v>
      </c>
      <c r="H1462" s="2">
        <f t="shared" si="202"/>
        <v>0.94273237560214962</v>
      </c>
      <c r="I1462" s="2">
        <f t="shared" si="203"/>
        <v>48.526106191541174</v>
      </c>
    </row>
    <row r="1463" spans="1:9" ht="13.5" x14ac:dyDescent="0.25">
      <c r="A1463" s="3">
        <f>TITRES_STAT!B1466</f>
        <v>44144</v>
      </c>
      <c r="B1463" s="6">
        <f>TITRES_STAT!D1466</f>
        <v>38.58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6.9277404620334812E-2</v>
      </c>
      <c r="G1463" s="2">
        <f t="shared" si="205"/>
        <v>7.3485759493605377E-2</v>
      </c>
      <c r="H1463" s="2">
        <f t="shared" si="202"/>
        <v>0.94273237560214962</v>
      </c>
      <c r="I1463" s="2">
        <f t="shared" si="203"/>
        <v>48.526106191541174</v>
      </c>
    </row>
    <row r="1464" spans="1:9" ht="13.5" x14ac:dyDescent="0.25">
      <c r="A1464" s="3">
        <f>TITRES_STAT!B1467</f>
        <v>44145</v>
      </c>
      <c r="B1464" s="6">
        <f>TITRES_STAT!D1467</f>
        <v>38.58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6.4329018576025174E-2</v>
      </c>
      <c r="G1464" s="2">
        <f t="shared" si="205"/>
        <v>6.8236776672633573E-2</v>
      </c>
      <c r="H1464" s="2">
        <f t="shared" si="202"/>
        <v>0.94273237560214929</v>
      </c>
      <c r="I1464" s="2">
        <f t="shared" si="203"/>
        <v>48.52610619154116</v>
      </c>
    </row>
    <row r="1465" spans="1:9" ht="13.5" x14ac:dyDescent="0.25">
      <c r="A1465" s="3">
        <f>TITRES_STAT!B1468</f>
        <v>44146</v>
      </c>
      <c r="B1465" s="6">
        <f>TITRES_STAT!D1468</f>
        <v>38.58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5.9734088677737662E-2</v>
      </c>
      <c r="G1465" s="2">
        <f t="shared" si="205"/>
        <v>6.3362721196016894E-2</v>
      </c>
      <c r="H1465" s="2">
        <f t="shared" si="202"/>
        <v>0.94273237560214929</v>
      </c>
      <c r="I1465" s="2">
        <f t="shared" si="203"/>
        <v>48.52610619154116</v>
      </c>
    </row>
    <row r="1466" spans="1:9" ht="13.5" x14ac:dyDescent="0.25">
      <c r="A1466" s="3">
        <f>TITRES_STAT!B1469</f>
        <v>44147</v>
      </c>
      <c r="B1466" s="6">
        <f>TITRES_STAT!D1469</f>
        <v>38.58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5.5467368057899258E-2</v>
      </c>
      <c r="G1466" s="2">
        <f t="shared" si="205"/>
        <v>5.8836812539158546E-2</v>
      </c>
      <c r="H1466" s="2">
        <f t="shared" si="202"/>
        <v>0.94273237560214918</v>
      </c>
      <c r="I1466" s="2">
        <f t="shared" si="203"/>
        <v>48.52610619154116</v>
      </c>
    </row>
    <row r="1467" spans="1:9" ht="13.5" x14ac:dyDescent="0.25">
      <c r="A1467" s="3">
        <f>TITRES_STAT!B1470</f>
        <v>44148</v>
      </c>
      <c r="B1467" s="6">
        <f>TITRES_STAT!D1470</f>
        <v>38.58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5.1505413196620733E-2</v>
      </c>
      <c r="G1467" s="2">
        <f t="shared" si="205"/>
        <v>5.4634183072075793E-2</v>
      </c>
      <c r="H1467" s="2">
        <f t="shared" si="202"/>
        <v>0.94273237560214918</v>
      </c>
      <c r="I1467" s="2">
        <f t="shared" si="203"/>
        <v>48.52610619154116</v>
      </c>
    </row>
    <row r="1468" spans="1:9" ht="13.5" x14ac:dyDescent="0.25">
      <c r="A1468" s="3">
        <f>TITRES_STAT!B1471</f>
        <v>44151</v>
      </c>
      <c r="B1468" s="6">
        <f>TITRES_STAT!D1471</f>
        <v>38.58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4.7826455111147824E-2</v>
      </c>
      <c r="G1468" s="2">
        <f t="shared" si="205"/>
        <v>5.073174142407038E-2</v>
      </c>
      <c r="H1468" s="2">
        <f t="shared" si="202"/>
        <v>0.94273237560214906</v>
      </c>
      <c r="I1468" s="2">
        <f t="shared" si="203"/>
        <v>48.52610619154116</v>
      </c>
    </row>
    <row r="1469" spans="1:9" ht="13.5" x14ac:dyDescent="0.25">
      <c r="A1469" s="3">
        <f>TITRES_STAT!B1472</f>
        <v>44152</v>
      </c>
      <c r="B1469" s="6">
        <f>TITRES_STAT!D1472</f>
        <v>38.58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4.4410279746065831E-2</v>
      </c>
      <c r="G1469" s="2">
        <f t="shared" si="206"/>
        <v>4.7108045608065356E-2</v>
      </c>
      <c r="H1469" s="2">
        <f t="shared" si="202"/>
        <v>0.94273237560214895</v>
      </c>
      <c r="I1469" s="2">
        <f t="shared" si="203"/>
        <v>48.526106191541153</v>
      </c>
    </row>
    <row r="1470" spans="1:9" ht="13.5" x14ac:dyDescent="0.25">
      <c r="A1470" s="3">
        <f>TITRES_STAT!B1473</f>
        <v>44153</v>
      </c>
      <c r="B1470" s="6">
        <f>TITRES_STAT!D1473</f>
        <v>38.58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4.1238116907061133E-2</v>
      </c>
      <c r="G1470" s="2">
        <f t="shared" si="206"/>
        <v>4.3743185207489259E-2</v>
      </c>
      <c r="H1470" s="2">
        <f t="shared" si="202"/>
        <v>0.94273237560214906</v>
      </c>
      <c r="I1470" s="2">
        <f t="shared" si="203"/>
        <v>48.52610619154116</v>
      </c>
    </row>
    <row r="1471" spans="1:9" ht="13.5" x14ac:dyDescent="0.25">
      <c r="A1471" s="3">
        <f>TITRES_STAT!B1474</f>
        <v>44154</v>
      </c>
      <c r="B1471" s="6">
        <f>TITRES_STAT!D1474</f>
        <v>38.58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3.8292537127985339E-2</v>
      </c>
      <c r="G1471" s="2">
        <f t="shared" si="206"/>
        <v>4.0618671978382884E-2</v>
      </c>
      <c r="H1471" s="2">
        <f t="shared" si="202"/>
        <v>0.94273237560214906</v>
      </c>
      <c r="I1471" s="2">
        <f t="shared" si="203"/>
        <v>48.52610619154116</v>
      </c>
    </row>
    <row r="1472" spans="1:9" ht="13.5" x14ac:dyDescent="0.25">
      <c r="A1472" s="3">
        <f>TITRES_STAT!B1475</f>
        <v>44155</v>
      </c>
      <c r="B1472" s="6">
        <f>TITRES_STAT!D1475</f>
        <v>38.58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3.5557355904557816E-2</v>
      </c>
      <c r="G1472" s="2">
        <f t="shared" si="206"/>
        <v>3.7717338265641255E-2</v>
      </c>
      <c r="H1472" s="2">
        <f t="shared" si="202"/>
        <v>0.94273237560214895</v>
      </c>
      <c r="I1472" s="2">
        <f t="shared" si="203"/>
        <v>48.526106191541153</v>
      </c>
    </row>
    <row r="1473" spans="1:9" ht="13.5" x14ac:dyDescent="0.25">
      <c r="A1473" s="3">
        <f>TITRES_STAT!B1476</f>
        <v>44158</v>
      </c>
      <c r="B1473" s="6">
        <f>TITRES_STAT!D1476</f>
        <v>38.58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3.3017544768517974E-2</v>
      </c>
      <c r="G1473" s="2">
        <f t="shared" si="206"/>
        <v>3.5023242675238306E-2</v>
      </c>
      <c r="H1473" s="2">
        <f t="shared" si="202"/>
        <v>0.94273237560214906</v>
      </c>
      <c r="I1473" s="2">
        <f t="shared" si="203"/>
        <v>48.52610619154116</v>
      </c>
    </row>
    <row r="1474" spans="1:9" ht="13.5" x14ac:dyDescent="0.25">
      <c r="A1474" s="3">
        <f>TITRES_STAT!B1477</f>
        <v>44159</v>
      </c>
      <c r="B1474" s="6">
        <f>TITRES_STAT!D1477</f>
        <v>38.58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3.0659148713623831E-2</v>
      </c>
      <c r="G1474" s="2">
        <f t="shared" si="206"/>
        <v>3.2521582484149859E-2</v>
      </c>
      <c r="H1474" s="2">
        <f t="shared" si="202"/>
        <v>0.94273237560214884</v>
      </c>
      <c r="I1474" s="2">
        <f t="shared" si="203"/>
        <v>48.526106191541153</v>
      </c>
    </row>
    <row r="1475" spans="1:9" ht="13.5" x14ac:dyDescent="0.25">
      <c r="A1475" s="3">
        <f>TITRES_STAT!B1478</f>
        <v>44160</v>
      </c>
      <c r="B1475" s="6">
        <f>TITRES_STAT!D1478</f>
        <v>38.58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2.8469209519793558E-2</v>
      </c>
      <c r="G1475" s="2">
        <f t="shared" si="206"/>
        <v>3.0198612306710584E-2</v>
      </c>
      <c r="H1475" s="2">
        <f t="shared" si="202"/>
        <v>0.94273237560214884</v>
      </c>
      <c r="I1475" s="2">
        <f t="shared" si="203"/>
        <v>48.526106191541153</v>
      </c>
    </row>
    <row r="1476" spans="1:9" ht="13.5" x14ac:dyDescent="0.25">
      <c r="A1476" s="3">
        <f>TITRES_STAT!B1479</f>
        <v>44161</v>
      </c>
      <c r="B1476" s="6">
        <f>TITRES_STAT!D1479</f>
        <v>38.58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2.643569455409402E-2</v>
      </c>
      <c r="G1476" s="2">
        <f t="shared" si="206"/>
        <v>2.8041568570516973E-2</v>
      </c>
      <c r="H1476" s="2">
        <f t="shared" si="202"/>
        <v>0.94273237560214884</v>
      </c>
      <c r="I1476" s="2">
        <f t="shared" si="203"/>
        <v>48.526106191541153</v>
      </c>
    </row>
    <row r="1477" spans="1:9" ht="13.5" x14ac:dyDescent="0.25">
      <c r="A1477" s="3">
        <f>TITRES_STAT!B1480</f>
        <v>44162</v>
      </c>
      <c r="B1477" s="6">
        <f>TITRES_STAT!D1480</f>
        <v>38.58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2.4547430657373019E-2</v>
      </c>
      <c r="G1477" s="2">
        <f t="shared" si="206"/>
        <v>2.6038599386908619E-2</v>
      </c>
      <c r="H1477" s="2">
        <f t="shared" si="202"/>
        <v>0.94273237560214884</v>
      </c>
      <c r="I1477" s="2">
        <f t="shared" si="203"/>
        <v>48.526106191541153</v>
      </c>
    </row>
    <row r="1478" spans="1:9" ht="13.5" x14ac:dyDescent="0.25">
      <c r="A1478" s="3">
        <f>TITRES_STAT!B1481</f>
        <v>44165</v>
      </c>
      <c r="B1478" s="6">
        <f>TITRES_STAT!D1481</f>
        <v>38.58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2.2794042753274946E-2</v>
      </c>
      <c r="G1478" s="2">
        <f t="shared" si="206"/>
        <v>2.4178699430700862E-2</v>
      </c>
      <c r="H1478" s="2">
        <f t="shared" si="202"/>
        <v>0.94273237560214884</v>
      </c>
      <c r="I1478" s="2">
        <f t="shared" si="203"/>
        <v>48.526106191541153</v>
      </c>
    </row>
    <row r="1479" spans="1:9" ht="13.5" x14ac:dyDescent="0.25">
      <c r="A1479" s="3">
        <f>TITRES_STAT!B1482</f>
        <v>44166</v>
      </c>
      <c r="B1479" s="6">
        <f>TITRES_STAT!D1482</f>
        <v>38.58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2.1165896842326736E-2</v>
      </c>
      <c r="G1479" s="2">
        <f t="shared" si="206"/>
        <v>2.2451649471365083E-2</v>
      </c>
      <c r="H1479" s="2">
        <f t="shared" si="202"/>
        <v>0.94273237560214895</v>
      </c>
      <c r="I1479" s="2">
        <f t="shared" si="203"/>
        <v>48.526106191541153</v>
      </c>
    </row>
    <row r="1480" spans="1:9" ht="13.5" x14ac:dyDescent="0.25">
      <c r="A1480" s="3">
        <f>TITRES_STAT!B1483</f>
        <v>44167</v>
      </c>
      <c r="B1480" s="6">
        <f>TITRES_STAT!D1483</f>
        <v>38.58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1.9654047067874825E-2</v>
      </c>
      <c r="G1480" s="2">
        <f t="shared" si="206"/>
        <v>2.0847960223410435E-2</v>
      </c>
      <c r="H1480" s="2">
        <f t="shared" si="202"/>
        <v>0.94273237560214884</v>
      </c>
      <c r="I1480" s="2">
        <f t="shared" si="203"/>
        <v>48.526106191541153</v>
      </c>
    </row>
    <row r="1481" spans="1:9" ht="13.5" x14ac:dyDescent="0.25">
      <c r="A1481" s="3">
        <f>TITRES_STAT!B1484</f>
        <v>44168</v>
      </c>
      <c r="B1481" s="6">
        <f>TITRES_STAT!D1484</f>
        <v>38.58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1.8250186563026623E-2</v>
      </c>
      <c r="G1481" s="2">
        <f t="shared" si="206"/>
        <v>1.9358820207452547E-2</v>
      </c>
      <c r="H1481" s="2">
        <f t="shared" si="202"/>
        <v>0.94273237560214884</v>
      </c>
      <c r="I1481" s="2">
        <f t="shared" si="203"/>
        <v>48.526106191541153</v>
      </c>
    </row>
    <row r="1482" spans="1:9" ht="13.5" x14ac:dyDescent="0.25">
      <c r="A1482" s="3">
        <f>TITRES_STAT!B1485</f>
        <v>44169</v>
      </c>
      <c r="B1482" s="6">
        <f>TITRES_STAT!D1485</f>
        <v>38.58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1.6946601808524722E-2</v>
      </c>
      <c r="G1482" s="2">
        <f t="shared" si="206"/>
        <v>1.797604733549165E-2</v>
      </c>
      <c r="H1482" s="2">
        <f t="shared" si="202"/>
        <v>0.94273237560214884</v>
      </c>
      <c r="I1482" s="2">
        <f t="shared" si="203"/>
        <v>48.526106191541153</v>
      </c>
    </row>
    <row r="1483" spans="1:9" ht="13.5" x14ac:dyDescent="0.25">
      <c r="A1483" s="3">
        <f>TITRES_STAT!B1486</f>
        <v>44172</v>
      </c>
      <c r="B1483" s="6">
        <f>TITRES_STAT!D1486</f>
        <v>38.58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1.5736130250772955E-2</v>
      </c>
      <c r="G1483" s="2">
        <f t="shared" si="206"/>
        <v>1.6692043954385106E-2</v>
      </c>
      <c r="H1483" s="2">
        <f t="shared" si="202"/>
        <v>0.94273237560214873</v>
      </c>
      <c r="I1483" s="2">
        <f t="shared" si="203"/>
        <v>48.526106191541153</v>
      </c>
    </row>
    <row r="1484" spans="1:9" ht="13.5" x14ac:dyDescent="0.25">
      <c r="A1484" s="3">
        <f>TITRES_STAT!B1487</f>
        <v>44173</v>
      </c>
      <c r="B1484" s="6">
        <f>TITRES_STAT!D1487</f>
        <v>38.58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1.4612120947146316E-2</v>
      </c>
      <c r="G1484" s="2">
        <f t="shared" si="206"/>
        <v>1.5499755100500456E-2</v>
      </c>
      <c r="H1484" s="2">
        <f t="shared" si="202"/>
        <v>0.94273237560214873</v>
      </c>
      <c r="I1484" s="2">
        <f t="shared" si="203"/>
        <v>48.526106191541153</v>
      </c>
    </row>
    <row r="1485" spans="1:9" ht="13.5" x14ac:dyDescent="0.25">
      <c r="A1485" s="3">
        <f>TITRES_STAT!B1488</f>
        <v>44174</v>
      </c>
      <c r="B1485" s="6">
        <f>TITRES_STAT!D1488</f>
        <v>37.43</v>
      </c>
      <c r="C1485" s="2">
        <f t="shared" si="207"/>
        <v>-1.1499999999999986</v>
      </c>
      <c r="D1485" s="2">
        <f t="shared" si="208"/>
        <v>0</v>
      </c>
      <c r="E1485" s="2">
        <f t="shared" si="209"/>
        <v>1.1499999999999986</v>
      </c>
      <c r="F1485" s="2">
        <f t="shared" ref="F1485:G1500" si="210">((F1484*13)+D1485)/14</f>
        <v>1.356839802235015E-2</v>
      </c>
      <c r="G1485" s="2">
        <f t="shared" si="210"/>
        <v>9.6535486879036028E-2</v>
      </c>
      <c r="H1485" s="2">
        <f t="shared" si="202"/>
        <v>0.14055347376402685</v>
      </c>
      <c r="I1485" s="2">
        <f t="shared" si="203"/>
        <v>12.323269096728595</v>
      </c>
    </row>
    <row r="1486" spans="1:9" ht="13.5" x14ac:dyDescent="0.25">
      <c r="A1486" s="3">
        <f>TITRES_STAT!B1489</f>
        <v>44175</v>
      </c>
      <c r="B1486" s="6">
        <f>TITRES_STAT!D1489</f>
        <v>36.31</v>
      </c>
      <c r="C1486" s="2">
        <f t="shared" si="207"/>
        <v>-1.1199999999999974</v>
      </c>
      <c r="D1486" s="2">
        <f t="shared" si="208"/>
        <v>0</v>
      </c>
      <c r="E1486" s="2">
        <f t="shared" si="209"/>
        <v>1.1199999999999974</v>
      </c>
      <c r="F1486" s="2">
        <f t="shared" si="210"/>
        <v>1.2599226735039425E-2</v>
      </c>
      <c r="G1486" s="2">
        <f t="shared" si="210"/>
        <v>0.16964009495910468</v>
      </c>
      <c r="H1486" s="2">
        <f t="shared" si="202"/>
        <v>7.427033531239613E-2</v>
      </c>
      <c r="I1486" s="2">
        <f t="shared" si="203"/>
        <v>6.9135610349697032</v>
      </c>
    </row>
    <row r="1487" spans="1:9" ht="13.5" x14ac:dyDescent="0.25">
      <c r="A1487" s="3">
        <f>TITRES_STAT!B1490</f>
        <v>44176</v>
      </c>
      <c r="B1487" s="6">
        <f>TITRES_STAT!D1490</f>
        <v>35.200000000000003</v>
      </c>
      <c r="C1487" s="2">
        <f t="shared" si="207"/>
        <v>-1.1099999999999994</v>
      </c>
      <c r="D1487" s="2">
        <f t="shared" si="208"/>
        <v>0</v>
      </c>
      <c r="E1487" s="2">
        <f t="shared" si="209"/>
        <v>1.1099999999999994</v>
      </c>
      <c r="F1487" s="2">
        <f t="shared" si="210"/>
        <v>1.1699281968250893E-2</v>
      </c>
      <c r="G1487" s="2">
        <f t="shared" si="210"/>
        <v>0.23680865960488287</v>
      </c>
      <c r="H1487" s="2">
        <f t="shared" si="202"/>
        <v>4.940394488854942E-2</v>
      </c>
      <c r="I1487" s="2">
        <f t="shared" si="203"/>
        <v>4.707810098216882</v>
      </c>
    </row>
    <row r="1488" spans="1:9" ht="13.5" x14ac:dyDescent="0.25">
      <c r="A1488" s="3">
        <f>TITRES_STAT!B1491</f>
        <v>44179</v>
      </c>
      <c r="B1488" s="6">
        <f>TITRES_STAT!D1491</f>
        <v>35.200000000000003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1.0863618970518686E-2</v>
      </c>
      <c r="G1488" s="2">
        <f t="shared" si="210"/>
        <v>0.21989375534739122</v>
      </c>
      <c r="H1488" s="2">
        <f t="shared" si="202"/>
        <v>4.9403944888549427E-2</v>
      </c>
      <c r="I1488" s="2">
        <f t="shared" si="203"/>
        <v>4.707810098216882</v>
      </c>
    </row>
    <row r="1489" spans="1:9" ht="13.5" x14ac:dyDescent="0.25">
      <c r="A1489" s="3">
        <f>TITRES_STAT!B1492</f>
        <v>44180</v>
      </c>
      <c r="B1489" s="6">
        <f>TITRES_STAT!D1492</f>
        <v>35.200000000000003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1.008764618691021E-2</v>
      </c>
      <c r="G1489" s="2">
        <f t="shared" si="210"/>
        <v>0.20418705853686328</v>
      </c>
      <c r="H1489" s="2">
        <f t="shared" ref="H1489:H1552" si="211">F1489/G1489</f>
        <v>4.9403944888549434E-2</v>
      </c>
      <c r="I1489" s="2">
        <f t="shared" ref="I1489:I1552" si="212">IF(G1489=0,100,100-(100/(1+H1489)))</f>
        <v>4.707810098216882</v>
      </c>
    </row>
    <row r="1490" spans="1:9" ht="13.5" x14ac:dyDescent="0.25">
      <c r="A1490" s="3">
        <f>TITRES_STAT!B1493</f>
        <v>44181</v>
      </c>
      <c r="B1490" s="6">
        <f>TITRES_STAT!D1493</f>
        <v>35.200000000000003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9.367100030702338E-3</v>
      </c>
      <c r="G1490" s="2">
        <f t="shared" si="210"/>
        <v>0.18960226864137303</v>
      </c>
      <c r="H1490" s="2">
        <f t="shared" si="211"/>
        <v>4.9403944888549434E-2</v>
      </c>
      <c r="I1490" s="2">
        <f t="shared" si="212"/>
        <v>4.707810098216882</v>
      </c>
    </row>
    <row r="1491" spans="1:9" ht="13.5" x14ac:dyDescent="0.25">
      <c r="A1491" s="3">
        <f>TITRES_STAT!B1494</f>
        <v>44182</v>
      </c>
      <c r="B1491" s="6">
        <f>TITRES_STAT!D1494</f>
        <v>35.200000000000003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8.6980214570807433E-3</v>
      </c>
      <c r="G1491" s="2">
        <f t="shared" si="210"/>
        <v>0.17605924945270354</v>
      </c>
      <c r="H1491" s="2">
        <f t="shared" si="211"/>
        <v>4.9403944888549434E-2</v>
      </c>
      <c r="I1491" s="2">
        <f t="shared" si="212"/>
        <v>4.707810098216882</v>
      </c>
    </row>
    <row r="1492" spans="1:9" ht="13.5" x14ac:dyDescent="0.25">
      <c r="A1492" s="3">
        <f>TITRES_STAT!B1495</f>
        <v>44183</v>
      </c>
      <c r="B1492" s="6">
        <f>TITRES_STAT!D1495</f>
        <v>35.200000000000003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8.0767342101464041E-3</v>
      </c>
      <c r="G1492" s="2">
        <f t="shared" si="210"/>
        <v>0.16348358877751043</v>
      </c>
      <c r="H1492" s="2">
        <f t="shared" si="211"/>
        <v>4.9403944888549434E-2</v>
      </c>
      <c r="I1492" s="2">
        <f t="shared" si="212"/>
        <v>4.707810098216882</v>
      </c>
    </row>
    <row r="1493" spans="1:9" ht="13.5" x14ac:dyDescent="0.25">
      <c r="A1493" s="3">
        <f>TITRES_STAT!B1496</f>
        <v>44186</v>
      </c>
      <c r="B1493" s="6">
        <f>TITRES_STAT!D1496</f>
        <v>35.200000000000003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7.4998246237073752E-3</v>
      </c>
      <c r="G1493" s="2">
        <f t="shared" si="210"/>
        <v>0.15180618957911682</v>
      </c>
      <c r="H1493" s="2">
        <f t="shared" si="211"/>
        <v>4.9403944888549441E-2</v>
      </c>
      <c r="I1493" s="2">
        <f t="shared" si="212"/>
        <v>4.707810098216882</v>
      </c>
    </row>
    <row r="1494" spans="1:9" ht="13.5" x14ac:dyDescent="0.25">
      <c r="A1494" s="3">
        <f>TITRES_STAT!B1497</f>
        <v>44187</v>
      </c>
      <c r="B1494" s="6">
        <f>TITRES_STAT!D1497</f>
        <v>35.200000000000003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6.9641228648711345E-3</v>
      </c>
      <c r="G1494" s="2">
        <f t="shared" si="210"/>
        <v>0.14096289032346562</v>
      </c>
      <c r="H1494" s="2">
        <f t="shared" si="211"/>
        <v>4.9403944888549441E-2</v>
      </c>
      <c r="I1494" s="2">
        <f t="shared" si="212"/>
        <v>4.707810098216882</v>
      </c>
    </row>
    <row r="1495" spans="1:9" ht="13.5" x14ac:dyDescent="0.25">
      <c r="A1495" s="3">
        <f>TITRES_STAT!B1498</f>
        <v>44188</v>
      </c>
      <c r="B1495" s="6">
        <f>TITRES_STAT!D1498</f>
        <v>35.200000000000003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6.4666855173803389E-3</v>
      </c>
      <c r="G1495" s="2">
        <f t="shared" si="210"/>
        <v>0.13089411244321808</v>
      </c>
      <c r="H1495" s="2">
        <f t="shared" si="211"/>
        <v>4.9403944888549434E-2</v>
      </c>
      <c r="I1495" s="2">
        <f t="shared" si="212"/>
        <v>4.707810098216882</v>
      </c>
    </row>
    <row r="1496" spans="1:9" ht="13.5" x14ac:dyDescent="0.25">
      <c r="A1496" s="3">
        <f>TITRES_STAT!B1499</f>
        <v>44189</v>
      </c>
      <c r="B1496" s="6">
        <f>TITRES_STAT!D1499</f>
        <v>35.200000000000003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6.0047794089960289E-3</v>
      </c>
      <c r="G1496" s="2">
        <f t="shared" si="210"/>
        <v>0.12154453298298822</v>
      </c>
      <c r="H1496" s="2">
        <f t="shared" si="211"/>
        <v>4.9403944888549434E-2</v>
      </c>
      <c r="I1496" s="2">
        <f t="shared" si="212"/>
        <v>4.707810098216882</v>
      </c>
    </row>
    <row r="1497" spans="1:9" ht="13.5" x14ac:dyDescent="0.25">
      <c r="A1497" s="3">
        <f>TITRES_STAT!B1500</f>
        <v>44190</v>
      </c>
      <c r="B1497" s="6">
        <f>TITRES_STAT!D1500</f>
        <v>35.200000000000003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5.5758665940677408E-3</v>
      </c>
      <c r="G1497" s="2">
        <f t="shared" si="210"/>
        <v>0.11286278062706048</v>
      </c>
      <c r="H1497" s="2">
        <f t="shared" si="211"/>
        <v>4.9403944888549434E-2</v>
      </c>
      <c r="I1497" s="2">
        <f t="shared" si="212"/>
        <v>4.707810098216882</v>
      </c>
    </row>
    <row r="1498" spans="1:9" ht="13.5" x14ac:dyDescent="0.25">
      <c r="A1498" s="3">
        <f>TITRES_STAT!B1501</f>
        <v>44193</v>
      </c>
      <c r="B1498" s="6">
        <f>TITRES_STAT!D1501</f>
        <v>35.200000000000003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5.1775904087771876E-3</v>
      </c>
      <c r="G1498" s="2">
        <f t="shared" si="210"/>
        <v>0.10480115343941331</v>
      </c>
      <c r="H1498" s="2">
        <f t="shared" si="211"/>
        <v>4.9403944888549434E-2</v>
      </c>
      <c r="I1498" s="2">
        <f t="shared" si="212"/>
        <v>4.707810098216882</v>
      </c>
    </row>
    <row r="1499" spans="1:9" ht="13.5" x14ac:dyDescent="0.25">
      <c r="A1499" s="3">
        <f>TITRES_STAT!B1502</f>
        <v>44194</v>
      </c>
      <c r="B1499" s="6">
        <f>TITRES_STAT!D1502</f>
        <v>33.619999999999997</v>
      </c>
      <c r="C1499" s="2">
        <f t="shared" si="207"/>
        <v>-1.5800000000000054</v>
      </c>
      <c r="D1499" s="2">
        <f t="shared" si="208"/>
        <v>0</v>
      </c>
      <c r="E1499" s="2">
        <f t="shared" si="209"/>
        <v>1.5800000000000054</v>
      </c>
      <c r="F1499" s="2">
        <f t="shared" si="210"/>
        <v>4.8077625224359601E-3</v>
      </c>
      <c r="G1499" s="2">
        <f t="shared" si="210"/>
        <v>0.21017249962231274</v>
      </c>
      <c r="H1499" s="2">
        <f t="shared" si="211"/>
        <v>2.2875316851993843E-2</v>
      </c>
      <c r="I1499" s="2">
        <f t="shared" si="212"/>
        <v>2.2363739231087436</v>
      </c>
    </row>
    <row r="1500" spans="1:9" ht="13.5" x14ac:dyDescent="0.25">
      <c r="A1500" s="3">
        <f>TITRES_STAT!B1503</f>
        <v>44195</v>
      </c>
      <c r="B1500" s="6">
        <f>TITRES_STAT!D1503</f>
        <v>33</v>
      </c>
      <c r="C1500" s="2">
        <f t="shared" si="207"/>
        <v>-0.61999999999999744</v>
      </c>
      <c r="D1500" s="2">
        <f t="shared" si="208"/>
        <v>0</v>
      </c>
      <c r="E1500" s="2">
        <f t="shared" si="209"/>
        <v>0.61999999999999744</v>
      </c>
      <c r="F1500" s="2">
        <f t="shared" si="210"/>
        <v>4.4643509136905344E-3</v>
      </c>
      <c r="G1500" s="2">
        <f t="shared" si="210"/>
        <v>0.23944589250643308</v>
      </c>
      <c r="H1500" s="2">
        <f t="shared" si="211"/>
        <v>1.8644508230896435E-2</v>
      </c>
      <c r="I1500" s="2">
        <f t="shared" si="212"/>
        <v>1.8303253078227186</v>
      </c>
    </row>
    <row r="1501" spans="1:9" ht="13.5" x14ac:dyDescent="0.25">
      <c r="A1501" s="3">
        <f>TITRES_STAT!B1504</f>
        <v>44196</v>
      </c>
      <c r="B1501" s="6">
        <f>TITRES_STAT!D1504</f>
        <v>33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4.1454687055697817E-3</v>
      </c>
      <c r="G1501" s="2">
        <f t="shared" si="213"/>
        <v>0.2223426144702593</v>
      </c>
      <c r="H1501" s="2">
        <f t="shared" si="211"/>
        <v>1.8644508230896431E-2</v>
      </c>
      <c r="I1501" s="2">
        <f t="shared" si="212"/>
        <v>1.8303253078227186</v>
      </c>
    </row>
    <row r="1502" spans="1:9" ht="13.5" x14ac:dyDescent="0.25">
      <c r="A1502" s="3">
        <f>TITRES_STAT!B1505</f>
        <v>44200</v>
      </c>
      <c r="B1502" s="6">
        <f>TITRES_STAT!D1505</f>
        <v>33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3.8493637980290827E-3</v>
      </c>
      <c r="G1502" s="2">
        <f t="shared" si="213"/>
        <v>0.20646099915095509</v>
      </c>
      <c r="H1502" s="2">
        <f t="shared" si="211"/>
        <v>1.8644508230896428E-2</v>
      </c>
      <c r="I1502" s="2">
        <f t="shared" si="212"/>
        <v>1.8303253078227186</v>
      </c>
    </row>
    <row r="1503" spans="1:9" ht="13.5" x14ac:dyDescent="0.25">
      <c r="A1503" s="3">
        <f>TITRES_STAT!B1506</f>
        <v>44201</v>
      </c>
      <c r="B1503" s="6">
        <f>TITRES_STAT!D1506</f>
        <v>33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3.5744092410270054E-3</v>
      </c>
      <c r="G1503" s="2">
        <f t="shared" si="213"/>
        <v>0.19171378492588689</v>
      </c>
      <c r="H1503" s="2">
        <f t="shared" si="211"/>
        <v>1.8644508230896428E-2</v>
      </c>
      <c r="I1503" s="2">
        <f t="shared" si="212"/>
        <v>1.8303253078227186</v>
      </c>
    </row>
    <row r="1504" spans="1:9" ht="13.5" x14ac:dyDescent="0.25">
      <c r="A1504" s="3">
        <f>TITRES_STAT!B1507</f>
        <v>44202</v>
      </c>
      <c r="B1504" s="6">
        <f>TITRES_STAT!D1507</f>
        <v>33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3.3190942952393623E-3</v>
      </c>
      <c r="G1504" s="2">
        <f t="shared" si="213"/>
        <v>0.1780199431454664</v>
      </c>
      <c r="H1504" s="2">
        <f t="shared" si="211"/>
        <v>1.8644508230896428E-2</v>
      </c>
      <c r="I1504" s="2">
        <f t="shared" si="212"/>
        <v>1.8303253078227186</v>
      </c>
    </row>
    <row r="1505" spans="1:9" ht="13.5" x14ac:dyDescent="0.25">
      <c r="A1505" s="3">
        <f>TITRES_STAT!B1508</f>
        <v>44203</v>
      </c>
      <c r="B1505" s="6">
        <f>TITRES_STAT!D1508</f>
        <v>33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3.0820161312936937E-3</v>
      </c>
      <c r="G1505" s="2">
        <f t="shared" si="213"/>
        <v>0.16530423292079024</v>
      </c>
      <c r="H1505" s="2">
        <f t="shared" si="211"/>
        <v>1.8644508230896428E-2</v>
      </c>
      <c r="I1505" s="2">
        <f t="shared" si="212"/>
        <v>1.8303253078227186</v>
      </c>
    </row>
    <row r="1506" spans="1:9" ht="13.5" x14ac:dyDescent="0.25">
      <c r="A1506" s="3">
        <f>TITRES_STAT!B1509</f>
        <v>44204</v>
      </c>
      <c r="B1506" s="6">
        <f>TITRES_STAT!D1509</f>
        <v>33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2.8618721219155728E-3</v>
      </c>
      <c r="G1506" s="2">
        <f t="shared" si="213"/>
        <v>0.15349678771216238</v>
      </c>
      <c r="H1506" s="2">
        <f t="shared" si="211"/>
        <v>1.8644508230896424E-2</v>
      </c>
      <c r="I1506" s="2">
        <f t="shared" si="212"/>
        <v>1.8303253078227186</v>
      </c>
    </row>
    <row r="1507" spans="1:9" ht="13.5" x14ac:dyDescent="0.25">
      <c r="A1507" s="3">
        <f>TITRES_STAT!B1510</f>
        <v>44207</v>
      </c>
      <c r="B1507" s="6">
        <f>TITRES_STAT!D1510</f>
        <v>32.01</v>
      </c>
      <c r="C1507" s="2">
        <f t="shared" si="207"/>
        <v>-0.99000000000000199</v>
      </c>
      <c r="D1507" s="2">
        <f t="shared" si="208"/>
        <v>0</v>
      </c>
      <c r="E1507" s="2">
        <f t="shared" si="209"/>
        <v>0.99000000000000199</v>
      </c>
      <c r="F1507" s="2">
        <f t="shared" si="213"/>
        <v>2.6574526846358895E-3</v>
      </c>
      <c r="G1507" s="2">
        <f t="shared" si="213"/>
        <v>0.21324701716129377</v>
      </c>
      <c r="H1507" s="2">
        <f t="shared" si="211"/>
        <v>1.2461851612329333E-2</v>
      </c>
      <c r="I1507" s="2">
        <f t="shared" si="212"/>
        <v>1.2308465343641473</v>
      </c>
    </row>
    <row r="1508" spans="1:9" ht="13.5" x14ac:dyDescent="0.25">
      <c r="A1508" s="3">
        <f>TITRES_STAT!B1511</f>
        <v>44208</v>
      </c>
      <c r="B1508" s="6">
        <f>TITRES_STAT!D1511</f>
        <v>30.12</v>
      </c>
      <c r="C1508" s="2">
        <f t="shared" si="207"/>
        <v>-1.889999999999997</v>
      </c>
      <c r="D1508" s="2">
        <f t="shared" si="208"/>
        <v>0</v>
      </c>
      <c r="E1508" s="2">
        <f t="shared" si="209"/>
        <v>1.889999999999997</v>
      </c>
      <c r="F1508" s="2">
        <f t="shared" si="213"/>
        <v>2.467634635733326E-3</v>
      </c>
      <c r="G1508" s="2">
        <f t="shared" si="213"/>
        <v>0.33301508736405827</v>
      </c>
      <c r="H1508" s="2">
        <f t="shared" si="211"/>
        <v>7.4099784945649083E-3</v>
      </c>
      <c r="I1508" s="2">
        <f t="shared" si="212"/>
        <v>0.73554745860649007</v>
      </c>
    </row>
    <row r="1509" spans="1:9" ht="13.5" x14ac:dyDescent="0.25">
      <c r="A1509" s="3">
        <f>TITRES_STAT!B1512</f>
        <v>44209</v>
      </c>
      <c r="B1509" s="6">
        <f>TITRES_STAT!D1512</f>
        <v>30.12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2.2913750188952313E-3</v>
      </c>
      <c r="G1509" s="2">
        <f t="shared" si="213"/>
        <v>0.30922829540948271</v>
      </c>
      <c r="H1509" s="2">
        <f t="shared" si="211"/>
        <v>7.4099784945649075E-3</v>
      </c>
      <c r="I1509" s="2">
        <f t="shared" si="212"/>
        <v>0.73554745860649007</v>
      </c>
    </row>
    <row r="1510" spans="1:9" ht="13.5" x14ac:dyDescent="0.25">
      <c r="A1510" s="3">
        <f>TITRES_STAT!B1513</f>
        <v>44211</v>
      </c>
      <c r="B1510" s="6">
        <f>TITRES_STAT!D1513</f>
        <v>30.12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2.1277053746884293E-3</v>
      </c>
      <c r="G1510" s="2">
        <f t="shared" si="213"/>
        <v>0.28714056002309107</v>
      </c>
      <c r="H1510" s="2">
        <f t="shared" si="211"/>
        <v>7.4099784945649092E-3</v>
      </c>
      <c r="I1510" s="2">
        <f t="shared" si="212"/>
        <v>0.73554745860649007</v>
      </c>
    </row>
    <row r="1511" spans="1:9" ht="13.5" x14ac:dyDescent="0.25">
      <c r="A1511" s="3">
        <f>TITRES_STAT!B1514</f>
        <v>44214</v>
      </c>
      <c r="B1511" s="6">
        <f>TITRES_STAT!D1514</f>
        <v>30.12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1.9757264193535416E-3</v>
      </c>
      <c r="G1511" s="2">
        <f t="shared" si="213"/>
        <v>0.26663052002144172</v>
      </c>
      <c r="H1511" s="2">
        <f t="shared" si="211"/>
        <v>7.4099784945649092E-3</v>
      </c>
      <c r="I1511" s="2">
        <f t="shared" si="212"/>
        <v>0.73554745860649007</v>
      </c>
    </row>
    <row r="1512" spans="1:9" ht="13.5" x14ac:dyDescent="0.25">
      <c r="A1512" s="3">
        <f>TITRES_STAT!B1515</f>
        <v>44215</v>
      </c>
      <c r="B1512" s="6">
        <f>TITRES_STAT!D1515</f>
        <v>30.12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1.8346031036854313E-3</v>
      </c>
      <c r="G1512" s="2">
        <f t="shared" si="213"/>
        <v>0.24758548287705301</v>
      </c>
      <c r="H1512" s="2">
        <f t="shared" si="211"/>
        <v>7.4099784945649092E-3</v>
      </c>
      <c r="I1512" s="2">
        <f t="shared" si="212"/>
        <v>0.73554745860649007</v>
      </c>
    </row>
    <row r="1513" spans="1:9" ht="13.5" x14ac:dyDescent="0.25">
      <c r="A1513" s="3">
        <f>TITRES_STAT!B1516</f>
        <v>44216</v>
      </c>
      <c r="B1513" s="6">
        <f>TITRES_STAT!D1516</f>
        <v>30.12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1.7035600248507577E-3</v>
      </c>
      <c r="G1513" s="2">
        <f t="shared" si="213"/>
        <v>0.2299008055286921</v>
      </c>
      <c r="H1513" s="2">
        <f t="shared" si="211"/>
        <v>7.4099784945649083E-3</v>
      </c>
      <c r="I1513" s="2">
        <f t="shared" si="212"/>
        <v>0.73554745860649007</v>
      </c>
    </row>
    <row r="1514" spans="1:9" ht="13.5" x14ac:dyDescent="0.25">
      <c r="A1514" s="3">
        <f>TITRES_STAT!B1517</f>
        <v>44217</v>
      </c>
      <c r="B1514" s="6">
        <f>TITRES_STAT!D1517</f>
        <v>30.12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1.5818771659328464E-3</v>
      </c>
      <c r="G1514" s="2">
        <f t="shared" si="213"/>
        <v>0.2134793194194998</v>
      </c>
      <c r="H1514" s="2">
        <f t="shared" si="211"/>
        <v>7.4099784945649092E-3</v>
      </c>
      <c r="I1514" s="2">
        <f t="shared" si="212"/>
        <v>0.73554745860649007</v>
      </c>
    </row>
    <row r="1515" spans="1:9" ht="13.5" x14ac:dyDescent="0.25">
      <c r="A1515" s="3">
        <f>TITRES_STAT!B1518</f>
        <v>44218</v>
      </c>
      <c r="B1515" s="6">
        <f>TITRES_STAT!D1518</f>
        <v>30.12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1.4688859397947861E-3</v>
      </c>
      <c r="G1515" s="2">
        <f t="shared" si="213"/>
        <v>0.19823079660382123</v>
      </c>
      <c r="H1515" s="2">
        <f t="shared" si="211"/>
        <v>7.4099784945649101E-3</v>
      </c>
      <c r="I1515" s="2">
        <f t="shared" si="212"/>
        <v>0.73554745860649007</v>
      </c>
    </row>
    <row r="1516" spans="1:9" ht="13.5" x14ac:dyDescent="0.25">
      <c r="A1516" s="3">
        <f>TITRES_STAT!B1519</f>
        <v>44221</v>
      </c>
      <c r="B1516" s="6">
        <f>TITRES_STAT!D1519</f>
        <v>30</v>
      </c>
      <c r="C1516" s="2">
        <f t="shared" si="207"/>
        <v>-0.12000000000000099</v>
      </c>
      <c r="D1516" s="2">
        <f t="shared" si="208"/>
        <v>0</v>
      </c>
      <c r="E1516" s="2">
        <f t="shared" si="209"/>
        <v>0.12000000000000099</v>
      </c>
      <c r="F1516" s="2">
        <f t="shared" si="213"/>
        <v>1.36396551552373E-3</v>
      </c>
      <c r="G1516" s="2">
        <f t="shared" si="213"/>
        <v>0.1926428825606912</v>
      </c>
      <c r="H1516" s="2">
        <f t="shared" si="211"/>
        <v>7.0802798286306754E-3</v>
      </c>
      <c r="I1516" s="2">
        <f t="shared" si="212"/>
        <v>0.70305019077878228</v>
      </c>
    </row>
    <row r="1517" spans="1:9" ht="13.5" x14ac:dyDescent="0.25">
      <c r="A1517" s="3">
        <f>TITRES_STAT!B1520</f>
        <v>44222</v>
      </c>
      <c r="B1517" s="6">
        <f>TITRES_STAT!D1520</f>
        <v>30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1.266539407272035E-3</v>
      </c>
      <c r="G1517" s="2">
        <f t="shared" si="214"/>
        <v>0.17888267666349897</v>
      </c>
      <c r="H1517" s="2">
        <f t="shared" si="211"/>
        <v>7.0802798286306754E-3</v>
      </c>
      <c r="I1517" s="2">
        <f t="shared" si="212"/>
        <v>0.70305019077878228</v>
      </c>
    </row>
    <row r="1518" spans="1:9" ht="13.5" x14ac:dyDescent="0.25">
      <c r="A1518" s="3">
        <f>TITRES_STAT!B1521</f>
        <v>44223</v>
      </c>
      <c r="B1518" s="6">
        <f>TITRES_STAT!D1521</f>
        <v>30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1.176072306752604E-3</v>
      </c>
      <c r="G1518" s="2">
        <f t="shared" si="214"/>
        <v>0.16610534261610618</v>
      </c>
      <c r="H1518" s="2">
        <f t="shared" si="211"/>
        <v>7.0802798286306763E-3</v>
      </c>
      <c r="I1518" s="2">
        <f t="shared" si="212"/>
        <v>0.70305019077878228</v>
      </c>
    </row>
    <row r="1519" spans="1:9" ht="13.5" x14ac:dyDescent="0.25">
      <c r="A1519" s="3">
        <f>TITRES_STAT!B1522</f>
        <v>44224</v>
      </c>
      <c r="B1519" s="6">
        <f>TITRES_STAT!D1522</f>
        <v>30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1.092067141984561E-3</v>
      </c>
      <c r="G1519" s="2">
        <f t="shared" si="214"/>
        <v>0.1542406752863843</v>
      </c>
      <c r="H1519" s="2">
        <f t="shared" si="211"/>
        <v>7.0802798286306772E-3</v>
      </c>
      <c r="I1519" s="2">
        <f t="shared" si="212"/>
        <v>0.70305019077878228</v>
      </c>
    </row>
    <row r="1520" spans="1:9" ht="13.5" x14ac:dyDescent="0.25">
      <c r="A1520" s="3">
        <f>TITRES_STAT!B1523</f>
        <v>44225</v>
      </c>
      <c r="B1520" s="6">
        <f>TITRES_STAT!D1523</f>
        <v>29.1</v>
      </c>
      <c r="C1520" s="2">
        <f t="shared" si="207"/>
        <v>-0.89999999999999858</v>
      </c>
      <c r="D1520" s="2">
        <f t="shared" si="208"/>
        <v>0</v>
      </c>
      <c r="E1520" s="2">
        <f t="shared" si="209"/>
        <v>0.89999999999999858</v>
      </c>
      <c r="F1520" s="2">
        <f t="shared" si="214"/>
        <v>1.0140623461285208E-3</v>
      </c>
      <c r="G1520" s="2">
        <f t="shared" si="214"/>
        <v>0.2075091984802139</v>
      </c>
      <c r="H1520" s="2">
        <f t="shared" si="211"/>
        <v>4.8868308178888374E-3</v>
      </c>
      <c r="I1520" s="2">
        <f t="shared" si="212"/>
        <v>0.48630658378829139</v>
      </c>
    </row>
    <row r="1521" spans="1:9" ht="13.5" x14ac:dyDescent="0.25">
      <c r="A1521" s="3">
        <f>TITRES_STAT!B1524</f>
        <v>44228</v>
      </c>
      <c r="B1521" s="6">
        <f>TITRES_STAT!D1524</f>
        <v>29.1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9.4162932140505506E-4</v>
      </c>
      <c r="G1521" s="2">
        <f t="shared" si="214"/>
        <v>0.19268711287448434</v>
      </c>
      <c r="H1521" s="2">
        <f t="shared" si="211"/>
        <v>4.8868308178888374E-3</v>
      </c>
      <c r="I1521" s="2">
        <f t="shared" si="212"/>
        <v>0.48630658378829139</v>
      </c>
    </row>
    <row r="1522" spans="1:9" ht="13.5" x14ac:dyDescent="0.25">
      <c r="A1522" s="3">
        <f>TITRES_STAT!B1525</f>
        <v>44229</v>
      </c>
      <c r="B1522" s="6">
        <f>TITRES_STAT!D1525</f>
        <v>29.1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8.7437008416183675E-4</v>
      </c>
      <c r="G1522" s="2">
        <f t="shared" si="214"/>
        <v>0.17892374766916402</v>
      </c>
      <c r="H1522" s="2">
        <f t="shared" si="211"/>
        <v>4.8868308178888374E-3</v>
      </c>
      <c r="I1522" s="2">
        <f t="shared" si="212"/>
        <v>0.48630658378829139</v>
      </c>
    </row>
    <row r="1523" spans="1:9" ht="13.5" x14ac:dyDescent="0.25">
      <c r="A1523" s="3">
        <f>TITRES_STAT!B1526</f>
        <v>44230</v>
      </c>
      <c r="B1523" s="6">
        <f>TITRES_STAT!D1526</f>
        <v>29.1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8.1191507815027702E-4</v>
      </c>
      <c r="G1523" s="2">
        <f t="shared" si="214"/>
        <v>0.16614347997850945</v>
      </c>
      <c r="H1523" s="2">
        <f t="shared" si="211"/>
        <v>4.8868308178888374E-3</v>
      </c>
      <c r="I1523" s="2">
        <f t="shared" si="212"/>
        <v>0.48630658378829139</v>
      </c>
    </row>
    <row r="1524" spans="1:9" ht="13.5" x14ac:dyDescent="0.25">
      <c r="A1524" s="3">
        <f>TITRES_STAT!B1527</f>
        <v>44231</v>
      </c>
      <c r="B1524" s="6">
        <f>TITRES_STAT!D1527</f>
        <v>29.1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7.5392114399668573E-4</v>
      </c>
      <c r="G1524" s="2">
        <f t="shared" si="214"/>
        <v>0.15427608855147307</v>
      </c>
      <c r="H1524" s="2">
        <f t="shared" si="211"/>
        <v>4.8868308178888365E-3</v>
      </c>
      <c r="I1524" s="2">
        <f t="shared" si="212"/>
        <v>0.48630658378829139</v>
      </c>
    </row>
    <row r="1525" spans="1:9" ht="13.5" x14ac:dyDescent="0.25">
      <c r="A1525" s="3">
        <f>TITRES_STAT!B1528</f>
        <v>44232</v>
      </c>
      <c r="B1525" s="6">
        <f>TITRES_STAT!D1528</f>
        <v>29.1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7.0006963371120818E-4</v>
      </c>
      <c r="G1525" s="2">
        <f t="shared" si="214"/>
        <v>0.14325636794065355</v>
      </c>
      <c r="H1525" s="2">
        <f t="shared" si="211"/>
        <v>4.8868308178888374E-3</v>
      </c>
      <c r="I1525" s="2">
        <f t="shared" si="212"/>
        <v>0.48630658378829139</v>
      </c>
    </row>
    <row r="1526" spans="1:9" ht="13.5" x14ac:dyDescent="0.25">
      <c r="A1526" s="3">
        <f>TITRES_STAT!B1529</f>
        <v>44235</v>
      </c>
      <c r="B1526" s="6">
        <f>TITRES_STAT!D1529</f>
        <v>29.1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6.500646598746933E-4</v>
      </c>
      <c r="G1526" s="2">
        <f t="shared" si="214"/>
        <v>0.13302377023060688</v>
      </c>
      <c r="H1526" s="2">
        <f t="shared" si="211"/>
        <v>4.8868308178888365E-3</v>
      </c>
      <c r="I1526" s="2">
        <f t="shared" si="212"/>
        <v>0.48630658378829139</v>
      </c>
    </row>
    <row r="1527" spans="1:9" ht="13.5" x14ac:dyDescent="0.25">
      <c r="A1527" s="3">
        <f>TITRES_STAT!B1530</f>
        <v>44236</v>
      </c>
      <c r="B1527" s="6">
        <f>TITRES_STAT!D1530</f>
        <v>29.1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6.036314698836438E-4</v>
      </c>
      <c r="G1527" s="2">
        <f t="shared" si="214"/>
        <v>0.1235220723569921</v>
      </c>
      <c r="H1527" s="2">
        <f t="shared" si="211"/>
        <v>4.8868308178888374E-3</v>
      </c>
      <c r="I1527" s="2">
        <f t="shared" si="212"/>
        <v>0.48630658378829139</v>
      </c>
    </row>
    <row r="1528" spans="1:9" ht="13.5" x14ac:dyDescent="0.25">
      <c r="A1528" s="3">
        <f>TITRES_STAT!B1531</f>
        <v>44237</v>
      </c>
      <c r="B1528" s="6">
        <f>TITRES_STAT!D1531</f>
        <v>29.1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5.6051493632052634E-4</v>
      </c>
      <c r="G1528" s="2">
        <f t="shared" si="214"/>
        <v>0.11469906718863553</v>
      </c>
      <c r="H1528" s="2">
        <f t="shared" si="211"/>
        <v>4.8868308178888365E-3</v>
      </c>
      <c r="I1528" s="2">
        <f t="shared" si="212"/>
        <v>0.48630658378829139</v>
      </c>
    </row>
    <row r="1529" spans="1:9" ht="13.5" x14ac:dyDescent="0.25">
      <c r="A1529" s="3">
        <f>TITRES_STAT!B1532</f>
        <v>44238</v>
      </c>
      <c r="B1529" s="6">
        <f>TITRES_STAT!D1532</f>
        <v>29.1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5.2047815515477444E-4</v>
      </c>
      <c r="G1529" s="2">
        <f t="shared" si="214"/>
        <v>0.10650627667516156</v>
      </c>
      <c r="H1529" s="2">
        <f t="shared" si="211"/>
        <v>4.8868308178888365E-3</v>
      </c>
      <c r="I1529" s="2">
        <f t="shared" si="212"/>
        <v>0.48630658378829139</v>
      </c>
    </row>
    <row r="1530" spans="1:9" ht="13.5" x14ac:dyDescent="0.25">
      <c r="A1530" s="3">
        <f>TITRES_STAT!B1533</f>
        <v>44239</v>
      </c>
      <c r="B1530" s="6">
        <f>TITRES_STAT!D1533</f>
        <v>28.23</v>
      </c>
      <c r="C1530" s="2">
        <f t="shared" si="207"/>
        <v>-0.87000000000000099</v>
      </c>
      <c r="D1530" s="2">
        <f t="shared" si="208"/>
        <v>0</v>
      </c>
      <c r="E1530" s="2">
        <f t="shared" si="209"/>
        <v>0.87000000000000099</v>
      </c>
      <c r="F1530" s="2">
        <f t="shared" si="214"/>
        <v>4.833011440722905E-4</v>
      </c>
      <c r="G1530" s="2">
        <f t="shared" si="214"/>
        <v>0.16104154262693582</v>
      </c>
      <c r="H1530" s="2">
        <f t="shared" si="211"/>
        <v>3.0010960910371552E-3</v>
      </c>
      <c r="I1530" s="2">
        <f t="shared" si="212"/>
        <v>0.29921164620191121</v>
      </c>
    </row>
    <row r="1531" spans="1:9" ht="13.5" x14ac:dyDescent="0.25">
      <c r="A1531" s="3">
        <f>TITRES_STAT!B1534</f>
        <v>44242</v>
      </c>
      <c r="B1531" s="6">
        <f>TITRES_STAT!D1534</f>
        <v>28.23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4.4877963378141261E-4</v>
      </c>
      <c r="G1531" s="2">
        <f t="shared" si="214"/>
        <v>0.14953857529644041</v>
      </c>
      <c r="H1531" s="2">
        <f t="shared" si="211"/>
        <v>3.0010960910371552E-3</v>
      </c>
      <c r="I1531" s="2">
        <f t="shared" si="212"/>
        <v>0.29921164620191121</v>
      </c>
    </row>
    <row r="1532" spans="1:9" ht="13.5" x14ac:dyDescent="0.25">
      <c r="A1532" s="3">
        <f>TITRES_STAT!B1535</f>
        <v>44243</v>
      </c>
      <c r="B1532" s="6">
        <f>TITRES_STAT!D1535</f>
        <v>28.23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4.1672394565416888E-4</v>
      </c>
      <c r="G1532" s="2">
        <f t="shared" si="214"/>
        <v>0.1388572484895518</v>
      </c>
      <c r="H1532" s="2">
        <f t="shared" si="211"/>
        <v>3.0010960910371557E-3</v>
      </c>
      <c r="I1532" s="2">
        <f t="shared" si="212"/>
        <v>0.29921164620191121</v>
      </c>
    </row>
    <row r="1533" spans="1:9" ht="13.5" x14ac:dyDescent="0.25">
      <c r="A1533" s="3">
        <f>TITRES_STAT!B1536</f>
        <v>44244</v>
      </c>
      <c r="B1533" s="6">
        <f>TITRES_STAT!D1536</f>
        <v>29</v>
      </c>
      <c r="C1533" s="2">
        <f t="shared" si="207"/>
        <v>0.76999999999999957</v>
      </c>
      <c r="D1533" s="2">
        <f t="shared" si="208"/>
        <v>0.76999999999999957</v>
      </c>
      <c r="E1533" s="2">
        <f t="shared" si="209"/>
        <v>0</v>
      </c>
      <c r="F1533" s="2">
        <f t="shared" ref="F1533:G1548" si="215">((F1532*13)+D1533)/14</f>
        <v>5.5386957949535978E-2</v>
      </c>
      <c r="G1533" s="2">
        <f t="shared" si="215"/>
        <v>0.12893887359744097</v>
      </c>
      <c r="H1533" s="2">
        <f t="shared" si="211"/>
        <v>0.4295598092663595</v>
      </c>
      <c r="I1533" s="2">
        <f t="shared" si="212"/>
        <v>30.048397169671887</v>
      </c>
    </row>
    <row r="1534" spans="1:9" ht="13.5" x14ac:dyDescent="0.25">
      <c r="A1534" s="3">
        <f>TITRES_STAT!B1537</f>
        <v>44245</v>
      </c>
      <c r="B1534" s="6">
        <f>TITRES_STAT!D1537</f>
        <v>29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5.1430746667426266E-2</v>
      </c>
      <c r="G1534" s="2">
        <f t="shared" si="215"/>
        <v>0.11972895405476661</v>
      </c>
      <c r="H1534" s="2">
        <f t="shared" si="211"/>
        <v>0.4295598092663595</v>
      </c>
      <c r="I1534" s="2">
        <f t="shared" si="212"/>
        <v>30.048397169671887</v>
      </c>
    </row>
    <row r="1535" spans="1:9" ht="13.5" x14ac:dyDescent="0.25">
      <c r="A1535" s="3">
        <f>TITRES_STAT!B1538</f>
        <v>44246</v>
      </c>
      <c r="B1535" s="6">
        <f>TITRES_STAT!D1538</f>
        <v>29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4.7757121905467249E-2</v>
      </c>
      <c r="G1535" s="2">
        <f t="shared" si="215"/>
        <v>0.11117688590799757</v>
      </c>
      <c r="H1535" s="2">
        <f t="shared" si="211"/>
        <v>0.4295598092663595</v>
      </c>
      <c r="I1535" s="2">
        <f t="shared" si="212"/>
        <v>30.048397169671887</v>
      </c>
    </row>
    <row r="1536" spans="1:9" ht="13.5" x14ac:dyDescent="0.25">
      <c r="A1536" s="3">
        <f>TITRES_STAT!B1539</f>
        <v>44249</v>
      </c>
      <c r="B1536" s="6">
        <f>TITRES_STAT!D1539</f>
        <v>29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4.4345898912219586E-2</v>
      </c>
      <c r="G1536" s="2">
        <f t="shared" si="215"/>
        <v>0.10323567977171202</v>
      </c>
      <c r="H1536" s="2">
        <f t="shared" si="211"/>
        <v>0.4295598092663595</v>
      </c>
      <c r="I1536" s="2">
        <f t="shared" si="212"/>
        <v>30.048397169671887</v>
      </c>
    </row>
    <row r="1537" spans="1:9" ht="13.5" x14ac:dyDescent="0.25">
      <c r="A1537" s="3">
        <f>TITRES_STAT!B1540</f>
        <v>44250</v>
      </c>
      <c r="B1537" s="6">
        <f>TITRES_STAT!D1540</f>
        <v>29.87</v>
      </c>
      <c r="C1537" s="2">
        <f t="shared" si="207"/>
        <v>0.87000000000000099</v>
      </c>
      <c r="D1537" s="2">
        <f t="shared" si="208"/>
        <v>0.87000000000000099</v>
      </c>
      <c r="E1537" s="2">
        <f t="shared" si="209"/>
        <v>0</v>
      </c>
      <c r="F1537" s="2">
        <f t="shared" si="215"/>
        <v>0.10332119184706112</v>
      </c>
      <c r="G1537" s="2">
        <f t="shared" si="215"/>
        <v>9.5861702645161168E-2</v>
      </c>
      <c r="H1537" s="2">
        <f t="shared" si="211"/>
        <v>1.0778151127725299</v>
      </c>
      <c r="I1537" s="2">
        <f t="shared" si="212"/>
        <v>51.872522542891161</v>
      </c>
    </row>
    <row r="1538" spans="1:9" ht="13.5" x14ac:dyDescent="0.25">
      <c r="A1538" s="3">
        <f>TITRES_STAT!B1541</f>
        <v>44251</v>
      </c>
      <c r="B1538" s="6">
        <f>TITRES_STAT!D1541</f>
        <v>31.68</v>
      </c>
      <c r="C1538" s="2">
        <f t="shared" si="207"/>
        <v>1.8099999999999987</v>
      </c>
      <c r="D1538" s="2">
        <f t="shared" si="208"/>
        <v>1.8099999999999987</v>
      </c>
      <c r="E1538" s="2">
        <f t="shared" si="209"/>
        <v>0</v>
      </c>
      <c r="F1538" s="2">
        <f t="shared" si="215"/>
        <v>0.22522682100084238</v>
      </c>
      <c r="G1538" s="2">
        <f t="shared" si="215"/>
        <v>8.9014438170506804E-2</v>
      </c>
      <c r="H1538" s="2">
        <f t="shared" si="211"/>
        <v>2.5302279678429391</v>
      </c>
      <c r="I1538" s="2">
        <f t="shared" si="212"/>
        <v>71.673217449154535</v>
      </c>
    </row>
    <row r="1539" spans="1:9" ht="13.5" x14ac:dyDescent="0.25">
      <c r="A1539" s="3">
        <f>TITRES_STAT!B1542</f>
        <v>44252</v>
      </c>
      <c r="B1539" s="6">
        <f>TITRES_STAT!D1542</f>
        <v>32.630000000000003</v>
      </c>
      <c r="C1539" s="2">
        <f t="shared" ref="C1539:C1602" si="216">B1539-B1538</f>
        <v>0.95000000000000284</v>
      </c>
      <c r="D1539" s="2">
        <f t="shared" ref="D1539:D1602" si="217">IF(C1539&gt;0,C1539,0)</f>
        <v>0.95000000000000284</v>
      </c>
      <c r="E1539" s="2">
        <f t="shared" ref="E1539:E1602" si="218">IF(C1539&lt;0,-C1539,0)</f>
        <v>0</v>
      </c>
      <c r="F1539" s="2">
        <f t="shared" si="215"/>
        <v>0.27699633378649668</v>
      </c>
      <c r="G1539" s="2">
        <f t="shared" si="215"/>
        <v>8.265626401547059E-2</v>
      </c>
      <c r="H1539" s="2">
        <f t="shared" si="211"/>
        <v>3.3511838102754306</v>
      </c>
      <c r="I1539" s="2">
        <f t="shared" si="212"/>
        <v>77.017748649494536</v>
      </c>
    </row>
    <row r="1540" spans="1:9" ht="13.5" x14ac:dyDescent="0.25">
      <c r="A1540" s="3">
        <f>TITRES_STAT!B1543</f>
        <v>44253</v>
      </c>
      <c r="B1540" s="6">
        <f>TITRES_STAT!D1543</f>
        <v>34.590000000000003</v>
      </c>
      <c r="C1540" s="2">
        <f t="shared" si="216"/>
        <v>1.9600000000000009</v>
      </c>
      <c r="D1540" s="2">
        <f t="shared" si="217"/>
        <v>1.9600000000000009</v>
      </c>
      <c r="E1540" s="2">
        <f t="shared" si="218"/>
        <v>0</v>
      </c>
      <c r="F1540" s="2">
        <f t="shared" si="215"/>
        <v>0.39721088137317556</v>
      </c>
      <c r="G1540" s="2">
        <f t="shared" si="215"/>
        <v>7.675224515722269E-2</v>
      </c>
      <c r="H1540" s="2">
        <f t="shared" si="211"/>
        <v>5.1752346860930416</v>
      </c>
      <c r="I1540" s="2">
        <f t="shared" si="212"/>
        <v>83.806283472075108</v>
      </c>
    </row>
    <row r="1541" spans="1:9" ht="13.5" x14ac:dyDescent="0.25">
      <c r="A1541" s="3">
        <f>TITRES_STAT!B1544</f>
        <v>44256</v>
      </c>
      <c r="B1541" s="6">
        <f>TITRES_STAT!D1544</f>
        <v>35.619999999999997</v>
      </c>
      <c r="C1541" s="2">
        <f t="shared" si="216"/>
        <v>1.029999999999994</v>
      </c>
      <c r="D1541" s="2">
        <f t="shared" si="217"/>
        <v>1.029999999999994</v>
      </c>
      <c r="E1541" s="2">
        <f t="shared" si="218"/>
        <v>0</v>
      </c>
      <c r="F1541" s="2">
        <f t="shared" si="215"/>
        <v>0.44241010413223403</v>
      </c>
      <c r="G1541" s="2">
        <f t="shared" si="215"/>
        <v>7.1269941931706784E-2</v>
      </c>
      <c r="H1541" s="2">
        <f t="shared" si="211"/>
        <v>6.2075272147150899</v>
      </c>
      <c r="I1541" s="2">
        <f t="shared" si="212"/>
        <v>86.125616037101153</v>
      </c>
    </row>
    <row r="1542" spans="1:9" ht="13.5" x14ac:dyDescent="0.25">
      <c r="A1542" s="3">
        <f>TITRES_STAT!B1545</f>
        <v>44257</v>
      </c>
      <c r="B1542" s="6">
        <f>TITRES_STAT!D1545</f>
        <v>35.619999999999997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0.41080938240850301</v>
      </c>
      <c r="G1542" s="2">
        <f t="shared" si="215"/>
        <v>6.6179231793727727E-2</v>
      </c>
      <c r="H1542" s="2">
        <f t="shared" si="211"/>
        <v>6.2075272147150899</v>
      </c>
      <c r="I1542" s="2">
        <f t="shared" si="212"/>
        <v>86.125616037101153</v>
      </c>
    </row>
    <row r="1543" spans="1:9" ht="13.5" x14ac:dyDescent="0.25">
      <c r="A1543" s="3">
        <f>TITRES_STAT!B1546</f>
        <v>44258</v>
      </c>
      <c r="B1543" s="6">
        <f>TITRES_STAT!D1546</f>
        <v>35.99</v>
      </c>
      <c r="C1543" s="2">
        <f t="shared" si="216"/>
        <v>0.37000000000000455</v>
      </c>
      <c r="D1543" s="2">
        <f t="shared" si="217"/>
        <v>0.37000000000000455</v>
      </c>
      <c r="E1543" s="2">
        <f t="shared" si="218"/>
        <v>0</v>
      </c>
      <c r="F1543" s="2">
        <f t="shared" si="215"/>
        <v>0.40789442652218172</v>
      </c>
      <c r="G1543" s="2">
        <f t="shared" si="215"/>
        <v>6.1452143808461465E-2</v>
      </c>
      <c r="H1543" s="2">
        <f t="shared" si="211"/>
        <v>6.6375947402833804</v>
      </c>
      <c r="I1543" s="2">
        <f t="shared" si="212"/>
        <v>86.906872726230873</v>
      </c>
    </row>
    <row r="1544" spans="1:9" ht="13.5" x14ac:dyDescent="0.25">
      <c r="A1544" s="3">
        <f>TITRES_STAT!B1547</f>
        <v>44259</v>
      </c>
      <c r="B1544" s="6">
        <f>TITRES_STAT!D1547</f>
        <v>35.99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0.37875911034202586</v>
      </c>
      <c r="G1544" s="2">
        <f t="shared" si="215"/>
        <v>5.7062704964999933E-2</v>
      </c>
      <c r="H1544" s="2">
        <f t="shared" si="211"/>
        <v>6.6375947402833795</v>
      </c>
      <c r="I1544" s="2">
        <f t="shared" si="212"/>
        <v>86.906872726230858</v>
      </c>
    </row>
    <row r="1545" spans="1:9" ht="13.5" x14ac:dyDescent="0.25">
      <c r="A1545" s="3">
        <f>TITRES_STAT!B1548</f>
        <v>44260</v>
      </c>
      <c r="B1545" s="6">
        <f>TITRES_STAT!D1548</f>
        <v>35.5</v>
      </c>
      <c r="C1545" s="2">
        <f t="shared" si="216"/>
        <v>-0.49000000000000199</v>
      </c>
      <c r="D1545" s="2">
        <f t="shared" si="217"/>
        <v>0</v>
      </c>
      <c r="E1545" s="2">
        <f t="shared" si="218"/>
        <v>0.49000000000000199</v>
      </c>
      <c r="F1545" s="2">
        <f t="shared" si="215"/>
        <v>0.35170488817473833</v>
      </c>
      <c r="G1545" s="2">
        <f t="shared" si="215"/>
        <v>8.7986797467500072E-2</v>
      </c>
      <c r="H1545" s="2">
        <f t="shared" si="211"/>
        <v>3.9972461584892729</v>
      </c>
      <c r="I1545" s="2">
        <f t="shared" si="212"/>
        <v>79.988978563699334</v>
      </c>
    </row>
    <row r="1546" spans="1:9" ht="13.5" x14ac:dyDescent="0.25">
      <c r="A1546" s="3">
        <f>TITRES_STAT!B1549</f>
        <v>44263</v>
      </c>
      <c r="B1546" s="6">
        <f>TITRES_STAT!D1549</f>
        <v>35.5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0.32658311044797134</v>
      </c>
      <c r="G1546" s="2">
        <f t="shared" si="215"/>
        <v>8.1702026219821491E-2</v>
      </c>
      <c r="H1546" s="2">
        <f t="shared" si="211"/>
        <v>3.9972461584892733</v>
      </c>
      <c r="I1546" s="2">
        <f t="shared" si="212"/>
        <v>79.988978563699334</v>
      </c>
    </row>
    <row r="1547" spans="1:9" ht="13.5" x14ac:dyDescent="0.25">
      <c r="A1547" s="3">
        <f>TITRES_STAT!B1550</f>
        <v>44264</v>
      </c>
      <c r="B1547" s="6">
        <f>TITRES_STAT!D1550</f>
        <v>35.5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0.30325574541597339</v>
      </c>
      <c r="G1547" s="2">
        <f t="shared" si="215"/>
        <v>7.5866167204119955E-2</v>
      </c>
      <c r="H1547" s="2">
        <f t="shared" si="211"/>
        <v>3.9972461584892733</v>
      </c>
      <c r="I1547" s="2">
        <f t="shared" si="212"/>
        <v>79.988978563699334</v>
      </c>
    </row>
    <row r="1548" spans="1:9" ht="13.5" x14ac:dyDescent="0.25">
      <c r="A1548" s="3">
        <f>TITRES_STAT!B1551</f>
        <v>44265</v>
      </c>
      <c r="B1548" s="6">
        <f>TITRES_STAT!D1551</f>
        <v>35.5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0.28159462074340386</v>
      </c>
      <c r="G1548" s="2">
        <f t="shared" si="215"/>
        <v>7.0447155260968536E-2</v>
      </c>
      <c r="H1548" s="2">
        <f t="shared" si="211"/>
        <v>3.9972461584892729</v>
      </c>
      <c r="I1548" s="2">
        <f t="shared" si="212"/>
        <v>79.988978563699334</v>
      </c>
    </row>
    <row r="1549" spans="1:9" ht="13.5" x14ac:dyDescent="0.25">
      <c r="A1549" s="3">
        <f>TITRES_STAT!B1552</f>
        <v>44266</v>
      </c>
      <c r="B1549" s="6">
        <f>TITRES_STAT!D1552</f>
        <v>34.5</v>
      </c>
      <c r="C1549" s="2">
        <f t="shared" si="216"/>
        <v>-1</v>
      </c>
      <c r="D1549" s="2">
        <f t="shared" si="217"/>
        <v>0</v>
      </c>
      <c r="E1549" s="2">
        <f t="shared" si="218"/>
        <v>1</v>
      </c>
      <c r="F1549" s="2">
        <f t="shared" ref="F1549:G1564" si="219">((F1548*13)+D1549)/14</f>
        <v>0.26148071926173216</v>
      </c>
      <c r="G1549" s="2">
        <f t="shared" si="219"/>
        <v>0.1368437870280422</v>
      </c>
      <c r="H1549" s="2">
        <f t="shared" si="211"/>
        <v>1.9107971574051017</v>
      </c>
      <c r="I1549" s="2">
        <f t="shared" si="212"/>
        <v>65.645149904864098</v>
      </c>
    </row>
    <row r="1550" spans="1:9" ht="13.5" x14ac:dyDescent="0.25">
      <c r="A1550" s="3">
        <f>TITRES_STAT!B1553</f>
        <v>44267</v>
      </c>
      <c r="B1550" s="6">
        <f>TITRES_STAT!D1553</f>
        <v>34.5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0.2428035250287513</v>
      </c>
      <c r="G1550" s="2">
        <f t="shared" si="219"/>
        <v>0.12706923081175348</v>
      </c>
      <c r="H1550" s="2">
        <f t="shared" si="211"/>
        <v>1.9107971574051017</v>
      </c>
      <c r="I1550" s="2">
        <f t="shared" si="212"/>
        <v>65.645149904864098</v>
      </c>
    </row>
    <row r="1551" spans="1:9" ht="13.5" x14ac:dyDescent="0.25">
      <c r="A1551" s="3">
        <f>TITRES_STAT!B1554</f>
        <v>44270</v>
      </c>
      <c r="B1551" s="6">
        <f>TITRES_STAT!D1554</f>
        <v>34.5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0.2254604160981262</v>
      </c>
      <c r="G1551" s="2">
        <f t="shared" si="219"/>
        <v>0.11799285718234251</v>
      </c>
      <c r="H1551" s="2">
        <f t="shared" si="211"/>
        <v>1.9107971574051017</v>
      </c>
      <c r="I1551" s="2">
        <f t="shared" si="212"/>
        <v>65.645149904864098</v>
      </c>
    </row>
    <row r="1552" spans="1:9" ht="13.5" x14ac:dyDescent="0.25">
      <c r="A1552" s="3">
        <f>TITRES_STAT!B1555</f>
        <v>44271</v>
      </c>
      <c r="B1552" s="6">
        <f>TITRES_STAT!D1555</f>
        <v>34.5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0.20935610066254576</v>
      </c>
      <c r="G1552" s="2">
        <f t="shared" si="219"/>
        <v>0.10956479595503232</v>
      </c>
      <c r="H1552" s="2">
        <f t="shared" si="211"/>
        <v>1.9107971574051017</v>
      </c>
      <c r="I1552" s="2">
        <f t="shared" si="212"/>
        <v>65.645149904864098</v>
      </c>
    </row>
    <row r="1553" spans="1:9" ht="13.5" x14ac:dyDescent="0.25">
      <c r="A1553" s="3">
        <f>TITRES_STAT!B1556</f>
        <v>44272</v>
      </c>
      <c r="B1553" s="6">
        <f>TITRES_STAT!D1556</f>
        <v>34.5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0.1944020934723639</v>
      </c>
      <c r="G1553" s="2">
        <f t="shared" si="219"/>
        <v>0.10173873910110144</v>
      </c>
      <c r="H1553" s="2">
        <f t="shared" ref="H1553:H1616" si="220">F1553/G1553</f>
        <v>1.9107971574051017</v>
      </c>
      <c r="I1553" s="2">
        <f t="shared" ref="I1553:I1616" si="221">IF(G1553=0,100,100-(100/(1+H1553)))</f>
        <v>65.645149904864098</v>
      </c>
    </row>
    <row r="1554" spans="1:9" ht="13.5" x14ac:dyDescent="0.25">
      <c r="A1554" s="3">
        <f>TITRES_STAT!B1557</f>
        <v>44273</v>
      </c>
      <c r="B1554" s="6">
        <f>TITRES_STAT!D1557</f>
        <v>34.5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0.18051622965290931</v>
      </c>
      <c r="G1554" s="2">
        <f t="shared" si="219"/>
        <v>9.4471686308165617E-2</v>
      </c>
      <c r="H1554" s="2">
        <f t="shared" si="220"/>
        <v>1.9107971574051015</v>
      </c>
      <c r="I1554" s="2">
        <f t="shared" si="221"/>
        <v>65.645149904864084</v>
      </c>
    </row>
    <row r="1555" spans="1:9" ht="13.5" x14ac:dyDescent="0.25">
      <c r="A1555" s="3">
        <f>TITRES_STAT!B1558</f>
        <v>44274</v>
      </c>
      <c r="B1555" s="6">
        <f>TITRES_STAT!D1558</f>
        <v>34.5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0.16762221324913007</v>
      </c>
      <c r="G1555" s="2">
        <f t="shared" si="219"/>
        <v>8.7723708714725221E-2</v>
      </c>
      <c r="H1555" s="2">
        <f t="shared" si="220"/>
        <v>1.9107971574051013</v>
      </c>
      <c r="I1555" s="2">
        <f t="shared" si="221"/>
        <v>65.64514990486407</v>
      </c>
    </row>
    <row r="1556" spans="1:9" ht="13.5" x14ac:dyDescent="0.25">
      <c r="A1556" s="3">
        <f>TITRES_STAT!B1559</f>
        <v>44277</v>
      </c>
      <c r="B1556" s="6">
        <f>TITRES_STAT!D1559</f>
        <v>34.5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0.15564919801704935</v>
      </c>
      <c r="G1556" s="2">
        <f t="shared" si="219"/>
        <v>8.1457729520816285E-2</v>
      </c>
      <c r="H1556" s="2">
        <f t="shared" si="220"/>
        <v>1.9107971574051013</v>
      </c>
      <c r="I1556" s="2">
        <f t="shared" si="221"/>
        <v>65.64514990486407</v>
      </c>
    </row>
    <row r="1557" spans="1:9" ht="13.5" x14ac:dyDescent="0.25">
      <c r="A1557" s="3">
        <f>TITRES_STAT!B1560</f>
        <v>44278</v>
      </c>
      <c r="B1557" s="6">
        <f>TITRES_STAT!D1560</f>
        <v>34.5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0.14453139815868868</v>
      </c>
      <c r="G1557" s="2">
        <f t="shared" si="219"/>
        <v>7.5639320269329402E-2</v>
      </c>
      <c r="H1557" s="2">
        <f t="shared" si="220"/>
        <v>1.9107971574051013</v>
      </c>
      <c r="I1557" s="2">
        <f t="shared" si="221"/>
        <v>65.64514990486407</v>
      </c>
    </row>
    <row r="1558" spans="1:9" ht="13.5" x14ac:dyDescent="0.25">
      <c r="A1558" s="3">
        <f>TITRES_STAT!B1561</f>
        <v>44279</v>
      </c>
      <c r="B1558" s="6">
        <f>TITRES_STAT!D1561</f>
        <v>34.5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0.13420772686163948</v>
      </c>
      <c r="G1558" s="2">
        <f t="shared" si="219"/>
        <v>7.0236511678663016E-2</v>
      </c>
      <c r="H1558" s="2">
        <f t="shared" si="220"/>
        <v>1.9107971574051013</v>
      </c>
      <c r="I1558" s="2">
        <f t="shared" si="221"/>
        <v>65.64514990486407</v>
      </c>
    </row>
    <row r="1559" spans="1:9" ht="13.5" x14ac:dyDescent="0.25">
      <c r="A1559" s="3">
        <f>TITRES_STAT!B1562</f>
        <v>44280</v>
      </c>
      <c r="B1559" s="6">
        <f>TITRES_STAT!D1562</f>
        <v>34.5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0.12462146065723666</v>
      </c>
      <c r="G1559" s="2">
        <f t="shared" si="219"/>
        <v>6.5219617987329934E-2</v>
      </c>
      <c r="H1559" s="2">
        <f t="shared" si="220"/>
        <v>1.9107971574051015</v>
      </c>
      <c r="I1559" s="2">
        <f t="shared" si="221"/>
        <v>65.645149904864084</v>
      </c>
    </row>
    <row r="1560" spans="1:9" ht="13.5" x14ac:dyDescent="0.25">
      <c r="A1560" s="3">
        <f>TITRES_STAT!B1563</f>
        <v>44281</v>
      </c>
      <c r="B1560" s="6">
        <f>TITRES_STAT!D1563</f>
        <v>34.5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0.11571992775314832</v>
      </c>
      <c r="G1560" s="2">
        <f t="shared" si="219"/>
        <v>6.0561073845377796E-2</v>
      </c>
      <c r="H1560" s="2">
        <f t="shared" si="220"/>
        <v>1.9107971574051013</v>
      </c>
      <c r="I1560" s="2">
        <f t="shared" si="221"/>
        <v>65.64514990486407</v>
      </c>
    </row>
    <row r="1561" spans="1:9" ht="13.5" x14ac:dyDescent="0.25">
      <c r="A1561" s="3">
        <f>TITRES_STAT!B1564</f>
        <v>44284</v>
      </c>
      <c r="B1561" s="6">
        <f>TITRES_STAT!D1564</f>
        <v>34.5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0.10745421862792345</v>
      </c>
      <c r="G1561" s="2">
        <f t="shared" si="219"/>
        <v>5.6235282856422243E-2</v>
      </c>
      <c r="H1561" s="2">
        <f t="shared" si="220"/>
        <v>1.9107971574051015</v>
      </c>
      <c r="I1561" s="2">
        <f t="shared" si="221"/>
        <v>65.645149904864084</v>
      </c>
    </row>
    <row r="1562" spans="1:9" ht="13.5" x14ac:dyDescent="0.25">
      <c r="A1562" s="3">
        <f>TITRES_STAT!B1565</f>
        <v>44285</v>
      </c>
      <c r="B1562" s="6">
        <f>TITRES_STAT!D1565</f>
        <v>34.5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9.9778917297357481E-2</v>
      </c>
      <c r="G1562" s="2">
        <f t="shared" si="219"/>
        <v>5.221847693810637E-2</v>
      </c>
      <c r="H1562" s="2">
        <f t="shared" si="220"/>
        <v>1.910797157405101</v>
      </c>
      <c r="I1562" s="2">
        <f t="shared" si="221"/>
        <v>65.64514990486407</v>
      </c>
    </row>
    <row r="1563" spans="1:9" ht="13.5" x14ac:dyDescent="0.25">
      <c r="A1563" s="3">
        <f>TITRES_STAT!B1566</f>
        <v>44286</v>
      </c>
      <c r="B1563" s="6">
        <f>TITRES_STAT!D1566</f>
        <v>34.5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9.2651851776117664E-2</v>
      </c>
      <c r="G1563" s="2">
        <f t="shared" si="219"/>
        <v>4.8488585728241627E-2</v>
      </c>
      <c r="H1563" s="2">
        <f t="shared" si="220"/>
        <v>1.9107971574051013</v>
      </c>
      <c r="I1563" s="2">
        <f t="shared" si="221"/>
        <v>65.64514990486407</v>
      </c>
    </row>
    <row r="1564" spans="1:9" ht="13.5" x14ac:dyDescent="0.25">
      <c r="A1564" s="3">
        <f>TITRES_STAT!B1567</f>
        <v>44287</v>
      </c>
      <c r="B1564" s="6">
        <f>TITRES_STAT!D1567</f>
        <v>34.5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8.6033862363537827E-2</v>
      </c>
      <c r="G1564" s="2">
        <f t="shared" si="219"/>
        <v>4.5025115319081509E-2</v>
      </c>
      <c r="H1564" s="2">
        <f t="shared" si="220"/>
        <v>1.9107971574051013</v>
      </c>
      <c r="I1564" s="2">
        <f t="shared" si="221"/>
        <v>65.64514990486407</v>
      </c>
    </row>
    <row r="1565" spans="1:9" ht="13.5" x14ac:dyDescent="0.25">
      <c r="A1565" s="3">
        <f>TITRES_STAT!B1568</f>
        <v>44288</v>
      </c>
      <c r="B1565" s="6">
        <f>TITRES_STAT!D1568</f>
        <v>34.5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7.9888586480427987E-2</v>
      </c>
      <c r="G1565" s="2">
        <f t="shared" si="222"/>
        <v>4.1809035653432823E-2</v>
      </c>
      <c r="H1565" s="2">
        <f t="shared" si="220"/>
        <v>1.9107971574051017</v>
      </c>
      <c r="I1565" s="2">
        <f t="shared" si="221"/>
        <v>65.645149904864098</v>
      </c>
    </row>
    <row r="1566" spans="1:9" ht="13.5" x14ac:dyDescent="0.25">
      <c r="A1566" s="3">
        <f>TITRES_STAT!B1569</f>
        <v>44291</v>
      </c>
      <c r="B1566" s="6">
        <f>TITRES_STAT!D1569</f>
        <v>34.5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7.4182258874683132E-2</v>
      </c>
      <c r="G1566" s="2">
        <f t="shared" si="222"/>
        <v>3.8822675963901911E-2</v>
      </c>
      <c r="H1566" s="2">
        <f t="shared" si="220"/>
        <v>1.9107971574051015</v>
      </c>
      <c r="I1566" s="2">
        <f t="shared" si="221"/>
        <v>65.645149904864084</v>
      </c>
    </row>
    <row r="1567" spans="1:9" ht="13.5" x14ac:dyDescent="0.25">
      <c r="A1567" s="3">
        <f>TITRES_STAT!B1570</f>
        <v>44292</v>
      </c>
      <c r="B1567" s="6">
        <f>TITRES_STAT!D1570</f>
        <v>34.5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6.8883526097920048E-2</v>
      </c>
      <c r="G1567" s="2">
        <f t="shared" si="222"/>
        <v>3.6049627680766062E-2</v>
      </c>
      <c r="H1567" s="2">
        <f t="shared" si="220"/>
        <v>1.9107971574051013</v>
      </c>
      <c r="I1567" s="2">
        <f t="shared" si="221"/>
        <v>65.64514990486407</v>
      </c>
    </row>
    <row r="1568" spans="1:9" ht="13.5" x14ac:dyDescent="0.25">
      <c r="A1568" s="3">
        <f>TITRES_STAT!B1571</f>
        <v>44293</v>
      </c>
      <c r="B1568" s="6">
        <f>TITRES_STAT!D1571</f>
        <v>34.5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6.396327423378291E-2</v>
      </c>
      <c r="G1568" s="2">
        <f t="shared" si="222"/>
        <v>3.3474654274997059E-2</v>
      </c>
      <c r="H1568" s="2">
        <f t="shared" si="220"/>
        <v>1.9107971574051015</v>
      </c>
      <c r="I1568" s="2">
        <f t="shared" si="221"/>
        <v>65.645149904864084</v>
      </c>
    </row>
    <row r="1569" spans="1:9" ht="13.5" x14ac:dyDescent="0.25">
      <c r="A1569" s="3">
        <f>TITRES_STAT!B1572</f>
        <v>44294</v>
      </c>
      <c r="B1569" s="6">
        <f>TITRES_STAT!D1572</f>
        <v>34.5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5.9394468931369848E-2</v>
      </c>
      <c r="G1569" s="2">
        <f t="shared" si="222"/>
        <v>3.1083607541068699E-2</v>
      </c>
      <c r="H1569" s="2">
        <f t="shared" si="220"/>
        <v>1.9107971574051015</v>
      </c>
      <c r="I1569" s="2">
        <f t="shared" si="221"/>
        <v>65.645149904864084</v>
      </c>
    </row>
    <row r="1570" spans="1:9" ht="13.5" x14ac:dyDescent="0.25">
      <c r="A1570" s="3">
        <f>TITRES_STAT!B1573</f>
        <v>44298</v>
      </c>
      <c r="B1570" s="6">
        <f>TITRES_STAT!D1573</f>
        <v>34.5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5.5152006864843436E-2</v>
      </c>
      <c r="G1570" s="2">
        <f t="shared" si="222"/>
        <v>2.8863349859563792E-2</v>
      </c>
      <c r="H1570" s="2">
        <f t="shared" si="220"/>
        <v>1.9107971574051017</v>
      </c>
      <c r="I1570" s="2">
        <f t="shared" si="221"/>
        <v>65.645149904864098</v>
      </c>
    </row>
    <row r="1571" spans="1:9" ht="13.5" x14ac:dyDescent="0.25">
      <c r="A1571" s="3">
        <f>TITRES_STAT!B1574</f>
        <v>44299</v>
      </c>
      <c r="B1571" s="6">
        <f>TITRES_STAT!D1574</f>
        <v>34.5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5.1212577803068905E-2</v>
      </c>
      <c r="G1571" s="2">
        <f t="shared" si="222"/>
        <v>2.6801682012452092E-2</v>
      </c>
      <c r="H1571" s="2">
        <f t="shared" si="220"/>
        <v>1.9107971574051017</v>
      </c>
      <c r="I1571" s="2">
        <f t="shared" si="221"/>
        <v>65.645149904864098</v>
      </c>
    </row>
    <row r="1572" spans="1:9" ht="13.5" x14ac:dyDescent="0.25">
      <c r="A1572" s="3">
        <f>TITRES_STAT!B1575</f>
        <v>44300</v>
      </c>
      <c r="B1572" s="6">
        <f>TITRES_STAT!D1575</f>
        <v>34.5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4.7554536531421124E-2</v>
      </c>
      <c r="G1572" s="2">
        <f t="shared" si="222"/>
        <v>2.48872761544198E-2</v>
      </c>
      <c r="H1572" s="2">
        <f t="shared" si="220"/>
        <v>1.9107971574051017</v>
      </c>
      <c r="I1572" s="2">
        <f t="shared" si="221"/>
        <v>65.645149904864098</v>
      </c>
    </row>
    <row r="1573" spans="1:9" ht="13.5" x14ac:dyDescent="0.25">
      <c r="A1573" s="3">
        <f>TITRES_STAT!B1576</f>
        <v>44301</v>
      </c>
      <c r="B1573" s="6">
        <f>TITRES_STAT!D1576</f>
        <v>34.5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4.41577839220339E-2</v>
      </c>
      <c r="G1573" s="2">
        <f t="shared" si="222"/>
        <v>2.310961357196124E-2</v>
      </c>
      <c r="H1573" s="2">
        <f t="shared" si="220"/>
        <v>1.9107971574051019</v>
      </c>
      <c r="I1573" s="2">
        <f t="shared" si="221"/>
        <v>65.645149904864098</v>
      </c>
    </row>
    <row r="1574" spans="1:9" ht="13.5" x14ac:dyDescent="0.25">
      <c r="A1574" s="3">
        <f>TITRES_STAT!B1577</f>
        <v>44302</v>
      </c>
      <c r="B1574" s="6">
        <f>TITRES_STAT!D1577</f>
        <v>34.5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4.1003656499031482E-2</v>
      </c>
      <c r="G1574" s="2">
        <f t="shared" si="222"/>
        <v>2.145892688824972E-2</v>
      </c>
      <c r="H1574" s="2">
        <f t="shared" si="220"/>
        <v>1.9107971574051024</v>
      </c>
      <c r="I1574" s="2">
        <f t="shared" si="221"/>
        <v>65.645149904864098</v>
      </c>
    </row>
    <row r="1575" spans="1:9" ht="13.5" x14ac:dyDescent="0.25">
      <c r="A1575" s="3">
        <f>TITRES_STAT!B1578</f>
        <v>44305</v>
      </c>
      <c r="B1575" s="6">
        <f>TITRES_STAT!D1578</f>
        <v>34.5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3.8074823891957807E-2</v>
      </c>
      <c r="G1575" s="2">
        <f t="shared" si="222"/>
        <v>1.9926146396231883E-2</v>
      </c>
      <c r="H1575" s="2">
        <f t="shared" si="220"/>
        <v>1.9107971574051024</v>
      </c>
      <c r="I1575" s="2">
        <f t="shared" si="221"/>
        <v>65.645149904864098</v>
      </c>
    </row>
    <row r="1576" spans="1:9" ht="13.5" x14ac:dyDescent="0.25">
      <c r="A1576" s="3">
        <f>TITRES_STAT!B1579</f>
        <v>44306</v>
      </c>
      <c r="B1576" s="6">
        <f>TITRES_STAT!D1579</f>
        <v>34.5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3.535519361396082E-2</v>
      </c>
      <c r="G1576" s="2">
        <f t="shared" si="222"/>
        <v>1.8502850225072465E-2</v>
      </c>
      <c r="H1576" s="2">
        <f t="shared" si="220"/>
        <v>1.9107971574051021</v>
      </c>
      <c r="I1576" s="2">
        <f t="shared" si="221"/>
        <v>65.645149904864098</v>
      </c>
    </row>
    <row r="1577" spans="1:9" ht="13.5" x14ac:dyDescent="0.25">
      <c r="A1577" s="3">
        <f>TITRES_STAT!B1580</f>
        <v>44307</v>
      </c>
      <c r="B1577" s="6">
        <f>TITRES_STAT!D1580</f>
        <v>34.5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3.2829822641535049E-2</v>
      </c>
      <c r="G1577" s="2">
        <f t="shared" si="222"/>
        <v>1.7181218066138718E-2</v>
      </c>
      <c r="H1577" s="2">
        <f t="shared" si="220"/>
        <v>1.9107971574051021</v>
      </c>
      <c r="I1577" s="2">
        <f t="shared" si="221"/>
        <v>65.645149904864098</v>
      </c>
    </row>
    <row r="1578" spans="1:9" ht="13.5" x14ac:dyDescent="0.25">
      <c r="A1578" s="3">
        <f>TITRES_STAT!B1581</f>
        <v>44308</v>
      </c>
      <c r="B1578" s="6">
        <f>TITRES_STAT!D1581</f>
        <v>34.5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3.0484835309996829E-2</v>
      </c>
      <c r="G1578" s="2">
        <f t="shared" si="222"/>
        <v>1.5953988204271664E-2</v>
      </c>
      <c r="H1578" s="2">
        <f t="shared" si="220"/>
        <v>1.9107971574051024</v>
      </c>
      <c r="I1578" s="2">
        <f t="shared" si="221"/>
        <v>65.645149904864098</v>
      </c>
    </row>
    <row r="1579" spans="1:9" ht="13.5" x14ac:dyDescent="0.25">
      <c r="A1579" s="3">
        <f>TITRES_STAT!B1582</f>
        <v>44309</v>
      </c>
      <c r="B1579" s="6">
        <f>TITRES_STAT!D1582</f>
        <v>34.5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2.8307347073568485E-2</v>
      </c>
      <c r="G1579" s="2">
        <f t="shared" si="222"/>
        <v>1.481441761825226E-2</v>
      </c>
      <c r="H1579" s="2">
        <f t="shared" si="220"/>
        <v>1.9107971574051024</v>
      </c>
      <c r="I1579" s="2">
        <f t="shared" si="221"/>
        <v>65.645149904864098</v>
      </c>
    </row>
    <row r="1580" spans="1:9" ht="13.5" x14ac:dyDescent="0.25">
      <c r="A1580" s="3">
        <f>TITRES_STAT!B1583</f>
        <v>44312</v>
      </c>
      <c r="B1580" s="6">
        <f>TITRES_STAT!D1583</f>
        <v>34.5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2.6285393711170734E-2</v>
      </c>
      <c r="G1580" s="2">
        <f t="shared" si="222"/>
        <v>1.3756244931234242E-2</v>
      </c>
      <c r="H1580" s="2">
        <f t="shared" si="220"/>
        <v>1.9107971574051021</v>
      </c>
      <c r="I1580" s="2">
        <f t="shared" si="221"/>
        <v>65.645149904864098</v>
      </c>
    </row>
    <row r="1581" spans="1:9" ht="13.5" x14ac:dyDescent="0.25">
      <c r="A1581" s="3">
        <f>TITRES_STAT!B1584</f>
        <v>44313</v>
      </c>
      <c r="B1581" s="6">
        <f>TITRES_STAT!D1584</f>
        <v>34.5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2.4407865588944252E-2</v>
      </c>
      <c r="G1581" s="2">
        <f t="shared" si="223"/>
        <v>1.2773656007574654E-2</v>
      </c>
      <c r="H1581" s="2">
        <f t="shared" si="220"/>
        <v>1.9107971574051019</v>
      </c>
      <c r="I1581" s="2">
        <f t="shared" si="221"/>
        <v>65.645149904864098</v>
      </c>
    </row>
    <row r="1582" spans="1:9" ht="13.5" x14ac:dyDescent="0.25">
      <c r="A1582" s="3">
        <f>TITRES_STAT!B1585</f>
        <v>44314</v>
      </c>
      <c r="B1582" s="6">
        <f>TITRES_STAT!D1585</f>
        <v>34.5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2.2664446618305377E-2</v>
      </c>
      <c r="G1582" s="2">
        <f t="shared" si="223"/>
        <v>1.1861252007033607E-2</v>
      </c>
      <c r="H1582" s="2">
        <f t="shared" si="220"/>
        <v>1.9107971574051019</v>
      </c>
      <c r="I1582" s="2">
        <f t="shared" si="221"/>
        <v>65.645149904864098</v>
      </c>
    </row>
    <row r="1583" spans="1:9" ht="13.5" x14ac:dyDescent="0.25">
      <c r="A1583" s="3">
        <f>TITRES_STAT!B1586</f>
        <v>44315</v>
      </c>
      <c r="B1583" s="6">
        <f>TITRES_STAT!D1586</f>
        <v>34.5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2.1045557574140707E-2</v>
      </c>
      <c r="G1583" s="2">
        <f t="shared" si="223"/>
        <v>1.1014019720816922E-2</v>
      </c>
      <c r="H1583" s="2">
        <f t="shared" si="220"/>
        <v>1.9107971574051017</v>
      </c>
      <c r="I1583" s="2">
        <f t="shared" si="221"/>
        <v>65.645149904864098</v>
      </c>
    </row>
    <row r="1584" spans="1:9" ht="13.5" x14ac:dyDescent="0.25">
      <c r="A1584" s="3">
        <f>TITRES_STAT!B1587</f>
        <v>44316</v>
      </c>
      <c r="B1584" s="6">
        <f>TITRES_STAT!D1587</f>
        <v>34.5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1.9542303461702083E-2</v>
      </c>
      <c r="G1584" s="2">
        <f t="shared" si="223"/>
        <v>1.0227304026472856E-2</v>
      </c>
      <c r="H1584" s="2">
        <f t="shared" si="220"/>
        <v>1.9107971574051015</v>
      </c>
      <c r="I1584" s="2">
        <f t="shared" si="221"/>
        <v>65.645149904864084</v>
      </c>
    </row>
    <row r="1585" spans="1:9" ht="13.5" x14ac:dyDescent="0.25">
      <c r="A1585" s="3">
        <f>TITRES_STAT!B1588</f>
        <v>44319</v>
      </c>
      <c r="B1585" s="6">
        <f>TITRES_STAT!D1588</f>
        <v>34.5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1.8146424643009078E-2</v>
      </c>
      <c r="G1585" s="2">
        <f t="shared" si="223"/>
        <v>9.496782310296225E-3</v>
      </c>
      <c r="H1585" s="2">
        <f t="shared" si="220"/>
        <v>1.9107971574051013</v>
      </c>
      <c r="I1585" s="2">
        <f t="shared" si="221"/>
        <v>65.64514990486407</v>
      </c>
    </row>
    <row r="1586" spans="1:9" ht="13.5" x14ac:dyDescent="0.25">
      <c r="A1586" s="3">
        <f>TITRES_STAT!B1589</f>
        <v>44320</v>
      </c>
      <c r="B1586" s="6">
        <f>TITRES_STAT!D1589</f>
        <v>34.5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1.6850251454222715E-2</v>
      </c>
      <c r="G1586" s="2">
        <f t="shared" si="223"/>
        <v>8.8184407167036377E-3</v>
      </c>
      <c r="H1586" s="2">
        <f t="shared" si="220"/>
        <v>1.9107971574051013</v>
      </c>
      <c r="I1586" s="2">
        <f t="shared" si="221"/>
        <v>65.64514990486407</v>
      </c>
    </row>
    <row r="1587" spans="1:9" ht="13.5" x14ac:dyDescent="0.25">
      <c r="A1587" s="3">
        <f>TITRES_STAT!B1590</f>
        <v>44321</v>
      </c>
      <c r="B1587" s="6">
        <f>TITRES_STAT!D1590</f>
        <v>34.5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1.5646662064635379E-2</v>
      </c>
      <c r="G1587" s="2">
        <f t="shared" si="223"/>
        <v>8.1885520940819488E-3</v>
      </c>
      <c r="H1587" s="2">
        <f t="shared" si="220"/>
        <v>1.9107971574051015</v>
      </c>
      <c r="I1587" s="2">
        <f t="shared" si="221"/>
        <v>65.645149904864084</v>
      </c>
    </row>
    <row r="1588" spans="1:9" ht="13.5" x14ac:dyDescent="0.25">
      <c r="A1588" s="3">
        <f>TITRES_STAT!B1591</f>
        <v>44322</v>
      </c>
      <c r="B1588" s="6">
        <f>TITRES_STAT!D1591</f>
        <v>34.5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1.4529043345732852E-2</v>
      </c>
      <c r="G1588" s="2">
        <f t="shared" si="223"/>
        <v>7.6036555159332388E-3</v>
      </c>
      <c r="H1588" s="2">
        <f t="shared" si="220"/>
        <v>1.9107971574051015</v>
      </c>
      <c r="I1588" s="2">
        <f t="shared" si="221"/>
        <v>65.645149904864084</v>
      </c>
    </row>
    <row r="1589" spans="1:9" ht="13.5" x14ac:dyDescent="0.25">
      <c r="A1589" s="3">
        <f>TITRES_STAT!B1592</f>
        <v>44323</v>
      </c>
      <c r="B1589" s="6">
        <f>TITRES_STAT!D1592</f>
        <v>34.5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1.3491254535323363E-2</v>
      </c>
      <c r="G1589" s="2">
        <f t="shared" si="223"/>
        <v>7.0605372647951506E-3</v>
      </c>
      <c r="H1589" s="2">
        <f t="shared" si="220"/>
        <v>1.9107971574051013</v>
      </c>
      <c r="I1589" s="2">
        <f t="shared" si="221"/>
        <v>65.64514990486407</v>
      </c>
    </row>
    <row r="1590" spans="1:9" ht="13.5" x14ac:dyDescent="0.25">
      <c r="A1590" s="3">
        <f>TITRES_STAT!B1593</f>
        <v>44326</v>
      </c>
      <c r="B1590" s="6">
        <f>TITRES_STAT!D1593</f>
        <v>34.5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1.2527593497085978E-2</v>
      </c>
      <c r="G1590" s="2">
        <f t="shared" si="223"/>
        <v>6.5562131744526398E-3</v>
      </c>
      <c r="H1590" s="2">
        <f t="shared" si="220"/>
        <v>1.910797157405101</v>
      </c>
      <c r="I1590" s="2">
        <f t="shared" si="221"/>
        <v>65.64514990486407</v>
      </c>
    </row>
    <row r="1591" spans="1:9" ht="13.5" x14ac:dyDescent="0.25">
      <c r="A1591" s="3">
        <f>TITRES_STAT!B1594</f>
        <v>44327</v>
      </c>
      <c r="B1591" s="6">
        <f>TITRES_STAT!D1594</f>
        <v>34.5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1.1632765390151265E-2</v>
      </c>
      <c r="G1591" s="2">
        <f t="shared" si="223"/>
        <v>6.0879122334203091E-3</v>
      </c>
      <c r="H1591" s="2">
        <f t="shared" si="220"/>
        <v>1.9107971574051008</v>
      </c>
      <c r="I1591" s="2">
        <f t="shared" si="221"/>
        <v>65.64514990486407</v>
      </c>
    </row>
    <row r="1592" spans="1:9" ht="13.5" x14ac:dyDescent="0.25">
      <c r="A1592" s="3">
        <f>TITRES_STAT!B1595</f>
        <v>44333</v>
      </c>
      <c r="B1592" s="6">
        <f>TITRES_STAT!D1595</f>
        <v>34.5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1.0801853576569032E-2</v>
      </c>
      <c r="G1592" s="2">
        <f t="shared" si="223"/>
        <v>5.6530613596045736E-3</v>
      </c>
      <c r="H1592" s="2">
        <f t="shared" si="220"/>
        <v>1.9107971574051006</v>
      </c>
      <c r="I1592" s="2">
        <f t="shared" si="221"/>
        <v>65.64514990486407</v>
      </c>
    </row>
    <row r="1593" spans="1:9" ht="13.5" x14ac:dyDescent="0.25">
      <c r="A1593" s="3">
        <f>TITRES_STAT!B1596</f>
        <v>44334</v>
      </c>
      <c r="B1593" s="6">
        <f>TITRES_STAT!D1596</f>
        <v>34.5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1.00302926068141E-2</v>
      </c>
      <c r="G1593" s="2">
        <f t="shared" si="223"/>
        <v>5.249271262489961E-3</v>
      </c>
      <c r="H1593" s="2">
        <f t="shared" si="220"/>
        <v>1.9107971574051004</v>
      </c>
      <c r="I1593" s="2">
        <f t="shared" si="221"/>
        <v>65.64514990486407</v>
      </c>
    </row>
    <row r="1594" spans="1:9" ht="13.5" x14ac:dyDescent="0.25">
      <c r="A1594" s="3">
        <f>TITRES_STAT!B1597</f>
        <v>44335</v>
      </c>
      <c r="B1594" s="6">
        <f>TITRES_STAT!D1597</f>
        <v>34.5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9.3138431348988061E-3</v>
      </c>
      <c r="G1594" s="2">
        <f t="shared" si="223"/>
        <v>4.8743233151692499E-3</v>
      </c>
      <c r="H1594" s="2">
        <f t="shared" si="220"/>
        <v>1.9107971574050999</v>
      </c>
      <c r="I1594" s="2">
        <f t="shared" si="221"/>
        <v>65.64514990486407</v>
      </c>
    </row>
    <row r="1595" spans="1:9" ht="13.5" x14ac:dyDescent="0.25">
      <c r="A1595" s="3">
        <f>TITRES_STAT!B1598</f>
        <v>44336</v>
      </c>
      <c r="B1595" s="6">
        <f>TITRES_STAT!D1598</f>
        <v>34.5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8.6485686252631769E-3</v>
      </c>
      <c r="G1595" s="2">
        <f t="shared" si="223"/>
        <v>4.5261573640857315E-3</v>
      </c>
      <c r="H1595" s="2">
        <f t="shared" si="220"/>
        <v>1.9107971574051001</v>
      </c>
      <c r="I1595" s="2">
        <f t="shared" si="221"/>
        <v>65.64514990486407</v>
      </c>
    </row>
    <row r="1596" spans="1:9" ht="13.5" x14ac:dyDescent="0.25">
      <c r="A1596" s="3">
        <f>TITRES_STAT!B1599</f>
        <v>44337</v>
      </c>
      <c r="B1596" s="6">
        <f>TITRES_STAT!D1599</f>
        <v>34.5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8.030813723458664E-3</v>
      </c>
      <c r="G1596" s="2">
        <f t="shared" si="223"/>
        <v>4.2028604095081792E-3</v>
      </c>
      <c r="H1596" s="2">
        <f t="shared" si="220"/>
        <v>1.9107971574051001</v>
      </c>
      <c r="I1596" s="2">
        <f t="shared" si="221"/>
        <v>65.64514990486407</v>
      </c>
    </row>
    <row r="1597" spans="1:9" ht="13.5" x14ac:dyDescent="0.25">
      <c r="A1597" s="3">
        <f>TITRES_STAT!B1600</f>
        <v>44340</v>
      </c>
      <c r="B1597" s="6">
        <f>TITRES_STAT!D1600</f>
        <v>34.5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7.4571841717830448E-3</v>
      </c>
      <c r="G1597" s="2">
        <f t="shared" si="224"/>
        <v>3.902656094543309E-3</v>
      </c>
      <c r="H1597" s="2">
        <f t="shared" si="220"/>
        <v>1.9107971574051001</v>
      </c>
      <c r="I1597" s="2">
        <f t="shared" si="221"/>
        <v>65.64514990486407</v>
      </c>
    </row>
    <row r="1598" spans="1:9" ht="13.5" x14ac:dyDescent="0.25">
      <c r="A1598" s="3">
        <f>TITRES_STAT!B1601</f>
        <v>44341</v>
      </c>
      <c r="B1598" s="6">
        <f>TITRES_STAT!D1601</f>
        <v>34.5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6.9245281595128267E-3</v>
      </c>
      <c r="G1598" s="2">
        <f t="shared" si="224"/>
        <v>3.6238949449330727E-3</v>
      </c>
      <c r="H1598" s="2">
        <f t="shared" si="220"/>
        <v>1.9107971574050999</v>
      </c>
      <c r="I1598" s="2">
        <f t="shared" si="221"/>
        <v>65.64514990486407</v>
      </c>
    </row>
    <row r="1599" spans="1:9" ht="13.5" x14ac:dyDescent="0.25">
      <c r="A1599" s="3">
        <f>TITRES_STAT!B1602</f>
        <v>44342</v>
      </c>
      <c r="B1599" s="6">
        <f>TITRES_STAT!D1602</f>
        <v>34.5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6.4299190052619099E-3</v>
      </c>
      <c r="G1599" s="2">
        <f t="shared" si="224"/>
        <v>3.3650453060092818E-3</v>
      </c>
      <c r="H1599" s="2">
        <f t="shared" si="220"/>
        <v>1.9107971574050997</v>
      </c>
      <c r="I1599" s="2">
        <f t="shared" si="221"/>
        <v>65.64514990486407</v>
      </c>
    </row>
    <row r="1600" spans="1:9" ht="13.5" x14ac:dyDescent="0.25">
      <c r="A1600" s="3">
        <f>TITRES_STAT!B1603</f>
        <v>44343</v>
      </c>
      <c r="B1600" s="6">
        <f>TITRES_STAT!D1603</f>
        <v>34.5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5.9706390763146306E-3</v>
      </c>
      <c r="G1600" s="2">
        <f t="shared" si="224"/>
        <v>3.1246849270086187E-3</v>
      </c>
      <c r="H1600" s="2">
        <f t="shared" si="220"/>
        <v>1.9107971574050999</v>
      </c>
      <c r="I1600" s="2">
        <f t="shared" si="221"/>
        <v>65.64514990486407</v>
      </c>
    </row>
    <row r="1601" spans="1:9" ht="13.5" x14ac:dyDescent="0.25">
      <c r="A1601" s="3">
        <f>TITRES_STAT!B1604</f>
        <v>44344</v>
      </c>
      <c r="B1601" s="6">
        <f>TITRES_STAT!D1604</f>
        <v>35.5</v>
      </c>
      <c r="C1601" s="2">
        <f t="shared" si="216"/>
        <v>1</v>
      </c>
      <c r="D1601" s="2">
        <f t="shared" si="217"/>
        <v>1</v>
      </c>
      <c r="E1601" s="2">
        <f t="shared" si="218"/>
        <v>0</v>
      </c>
      <c r="F1601" s="2">
        <f t="shared" si="224"/>
        <v>7.6972736285149307E-2</v>
      </c>
      <c r="G1601" s="2">
        <f t="shared" si="224"/>
        <v>2.901493146508003E-3</v>
      </c>
      <c r="H1601" s="2">
        <f t="shared" si="220"/>
        <v>26.528663828755661</v>
      </c>
      <c r="I1601" s="2">
        <f t="shared" si="221"/>
        <v>96.367422675431754</v>
      </c>
    </row>
    <row r="1602" spans="1:9" ht="13.5" x14ac:dyDescent="0.25">
      <c r="A1602" s="3">
        <f>TITRES_STAT!B1605</f>
        <v>44347</v>
      </c>
      <c r="B1602" s="6">
        <f>TITRES_STAT!D1605</f>
        <v>35.5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7.1474683693352928E-2</v>
      </c>
      <c r="G1602" s="2">
        <f t="shared" si="224"/>
        <v>2.6942436360431455E-3</v>
      </c>
      <c r="H1602" s="2">
        <f t="shared" si="220"/>
        <v>26.528663828755661</v>
      </c>
      <c r="I1602" s="2">
        <f t="shared" si="221"/>
        <v>96.367422675431754</v>
      </c>
    </row>
    <row r="1603" spans="1:9" ht="13.5" x14ac:dyDescent="0.25">
      <c r="A1603" s="3">
        <f>TITRES_STAT!B1606</f>
        <v>44348</v>
      </c>
      <c r="B1603" s="6">
        <f>TITRES_STAT!D1606</f>
        <v>35.5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6.6369349143827722E-2</v>
      </c>
      <c r="G1603" s="2">
        <f t="shared" si="224"/>
        <v>2.5017976620400639E-3</v>
      </c>
      <c r="H1603" s="2">
        <f t="shared" si="220"/>
        <v>26.528663828755661</v>
      </c>
      <c r="I1603" s="2">
        <f t="shared" si="221"/>
        <v>96.367422675431754</v>
      </c>
    </row>
    <row r="1604" spans="1:9" ht="13.5" x14ac:dyDescent="0.25">
      <c r="A1604" s="3">
        <f>TITRES_STAT!B1607</f>
        <v>44349</v>
      </c>
      <c r="B1604" s="6">
        <f>TITRES_STAT!D1607</f>
        <v>35.5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6.1628681347840032E-2</v>
      </c>
      <c r="G1604" s="2">
        <f t="shared" si="224"/>
        <v>2.3230978290372023E-3</v>
      </c>
      <c r="H1604" s="2">
        <f t="shared" si="220"/>
        <v>26.528663828755661</v>
      </c>
      <c r="I1604" s="2">
        <f t="shared" si="221"/>
        <v>96.367422675431754</v>
      </c>
    </row>
    <row r="1605" spans="1:9" ht="13.5" x14ac:dyDescent="0.25">
      <c r="A1605" s="3">
        <f>TITRES_STAT!B1608</f>
        <v>44350</v>
      </c>
      <c r="B1605" s="6">
        <f>TITRES_STAT!D1608</f>
        <v>35.5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5.7226632680137175E-2</v>
      </c>
      <c r="G1605" s="2">
        <f t="shared" si="224"/>
        <v>2.1571622698202592E-3</v>
      </c>
      <c r="H1605" s="2">
        <f t="shared" si="220"/>
        <v>26.528663828755661</v>
      </c>
      <c r="I1605" s="2">
        <f t="shared" si="221"/>
        <v>96.367422675431754</v>
      </c>
    </row>
    <row r="1606" spans="1:9" ht="13.5" x14ac:dyDescent="0.25">
      <c r="A1606" s="3">
        <f>TITRES_STAT!B1609</f>
        <v>44351</v>
      </c>
      <c r="B1606" s="6">
        <f>TITRES_STAT!D1609</f>
        <v>35.5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5.3139016060127379E-2</v>
      </c>
      <c r="G1606" s="2">
        <f t="shared" si="224"/>
        <v>2.0030792505473837E-3</v>
      </c>
      <c r="H1606" s="2">
        <f t="shared" si="220"/>
        <v>26.528663828755661</v>
      </c>
      <c r="I1606" s="2">
        <f t="shared" si="221"/>
        <v>96.367422675431754</v>
      </c>
    </row>
    <row r="1607" spans="1:9" ht="13.5" x14ac:dyDescent="0.25">
      <c r="A1607" s="3">
        <f>TITRES_STAT!B1610</f>
        <v>44354</v>
      </c>
      <c r="B1607" s="6">
        <f>TITRES_STAT!D1610</f>
        <v>35.5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4.9343372055832564E-2</v>
      </c>
      <c r="G1607" s="2">
        <f t="shared" si="224"/>
        <v>1.8600021612225706E-3</v>
      </c>
      <c r="H1607" s="2">
        <f t="shared" si="220"/>
        <v>26.528663828755661</v>
      </c>
      <c r="I1607" s="2">
        <f t="shared" si="221"/>
        <v>96.367422675431754</v>
      </c>
    </row>
    <row r="1608" spans="1:9" ht="13.5" x14ac:dyDescent="0.25">
      <c r="A1608" s="3">
        <f>TITRES_STAT!B1611</f>
        <v>44355</v>
      </c>
      <c r="B1608" s="6">
        <f>TITRES_STAT!D1611</f>
        <v>35.5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4.5818845480415947E-2</v>
      </c>
      <c r="G1608" s="2">
        <f t="shared" si="224"/>
        <v>1.7271448639923869E-3</v>
      </c>
      <c r="H1608" s="2">
        <f t="shared" si="220"/>
        <v>26.528663828755661</v>
      </c>
      <c r="I1608" s="2">
        <f t="shared" si="221"/>
        <v>96.367422675431754</v>
      </c>
    </row>
    <row r="1609" spans="1:9" ht="13.5" x14ac:dyDescent="0.25">
      <c r="A1609" s="3">
        <f>TITRES_STAT!B1612</f>
        <v>44356</v>
      </c>
      <c r="B1609" s="6">
        <f>TITRES_STAT!D1612</f>
        <v>35.5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4.2546070803243373E-2</v>
      </c>
      <c r="G1609" s="2">
        <f t="shared" si="224"/>
        <v>1.6037773737072165E-3</v>
      </c>
      <c r="H1609" s="2">
        <f t="shared" si="220"/>
        <v>26.528663828755654</v>
      </c>
      <c r="I1609" s="2">
        <f t="shared" si="221"/>
        <v>96.367422675431754</v>
      </c>
    </row>
    <row r="1610" spans="1:9" ht="13.5" x14ac:dyDescent="0.25">
      <c r="A1610" s="3">
        <f>TITRES_STAT!B1613</f>
        <v>44357</v>
      </c>
      <c r="B1610" s="6">
        <f>TITRES_STAT!D1613</f>
        <v>35.5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3.950706574586884E-2</v>
      </c>
      <c r="G1610" s="2">
        <f t="shared" si="224"/>
        <v>1.4892218470138438E-3</v>
      </c>
      <c r="H1610" s="2">
        <f t="shared" si="220"/>
        <v>26.528663828755651</v>
      </c>
      <c r="I1610" s="2">
        <f t="shared" si="221"/>
        <v>96.367422675431754</v>
      </c>
    </row>
    <row r="1611" spans="1:9" ht="13.5" x14ac:dyDescent="0.25">
      <c r="A1611" s="3">
        <f>TITRES_STAT!B1614</f>
        <v>44358</v>
      </c>
      <c r="B1611" s="6">
        <f>TITRES_STAT!D1614</f>
        <v>35.5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3.6685132478306778E-2</v>
      </c>
      <c r="G1611" s="2">
        <f t="shared" si="224"/>
        <v>1.3828488579414266E-3</v>
      </c>
      <c r="H1611" s="2">
        <f t="shared" si="220"/>
        <v>26.528663828755647</v>
      </c>
      <c r="I1611" s="2">
        <f t="shared" si="221"/>
        <v>96.367422675431754</v>
      </c>
    </row>
    <row r="1612" spans="1:9" ht="13.5" x14ac:dyDescent="0.25">
      <c r="A1612" s="3">
        <f>TITRES_STAT!B1615</f>
        <v>44361</v>
      </c>
      <c r="B1612" s="6">
        <f>TITRES_STAT!D1615</f>
        <v>35.5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3.406476587271344E-2</v>
      </c>
      <c r="G1612" s="2">
        <f t="shared" si="224"/>
        <v>1.284073939517039E-3</v>
      </c>
      <c r="H1612" s="2">
        <f t="shared" si="220"/>
        <v>26.528663828755647</v>
      </c>
      <c r="I1612" s="2">
        <f t="shared" si="221"/>
        <v>96.367422675431754</v>
      </c>
    </row>
    <row r="1613" spans="1:9" ht="13.5" x14ac:dyDescent="0.25">
      <c r="A1613" s="3">
        <f>TITRES_STAT!B1616</f>
        <v>44362</v>
      </c>
      <c r="B1613" s="6">
        <f>TITRES_STAT!D1616</f>
        <v>34.51</v>
      </c>
      <c r="C1613" s="2">
        <f t="shared" si="225"/>
        <v>-0.99000000000000199</v>
      </c>
      <c r="D1613" s="2">
        <f t="shared" si="226"/>
        <v>0</v>
      </c>
      <c r="E1613" s="2">
        <f t="shared" si="227"/>
        <v>0.99000000000000199</v>
      </c>
      <c r="F1613" s="2">
        <f t="shared" ref="F1613:G1628" si="228">((F1612*13)+D1613)/14</f>
        <v>3.1631568310376765E-2</v>
      </c>
      <c r="G1613" s="2">
        <f t="shared" si="228"/>
        <v>7.1906640086694534E-2</v>
      </c>
      <c r="H1613" s="2">
        <f t="shared" si="220"/>
        <v>0.4398977378478543</v>
      </c>
      <c r="I1613" s="2">
        <f t="shared" si="221"/>
        <v>30.550623581459902</v>
      </c>
    </row>
    <row r="1614" spans="1:9" ht="13.5" x14ac:dyDescent="0.25">
      <c r="A1614" s="3">
        <f>TITRES_STAT!B1617</f>
        <v>44363</v>
      </c>
      <c r="B1614" s="6">
        <f>TITRES_STAT!D1617</f>
        <v>34.51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2.9372170573921282E-2</v>
      </c>
      <c r="G1614" s="2">
        <f t="shared" si="228"/>
        <v>6.67704515090735E-2</v>
      </c>
      <c r="H1614" s="2">
        <f t="shared" si="220"/>
        <v>0.4398977378478543</v>
      </c>
      <c r="I1614" s="2">
        <f t="shared" si="221"/>
        <v>30.550623581459902</v>
      </c>
    </row>
    <row r="1615" spans="1:9" ht="13.5" x14ac:dyDescent="0.25">
      <c r="A1615" s="3">
        <f>TITRES_STAT!B1618</f>
        <v>44364</v>
      </c>
      <c r="B1615" s="6">
        <f>TITRES_STAT!D1618</f>
        <v>34.51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2.7274158390069764E-2</v>
      </c>
      <c r="G1615" s="2">
        <f t="shared" si="228"/>
        <v>6.2001133544139678E-2</v>
      </c>
      <c r="H1615" s="2">
        <f t="shared" si="220"/>
        <v>0.43989773784785435</v>
      </c>
      <c r="I1615" s="2">
        <f t="shared" si="221"/>
        <v>30.550623581459902</v>
      </c>
    </row>
    <row r="1616" spans="1:9" ht="13.5" x14ac:dyDescent="0.25">
      <c r="A1616" s="3">
        <f>TITRES_STAT!B1619</f>
        <v>44365</v>
      </c>
      <c r="B1616" s="6">
        <f>TITRES_STAT!D1619</f>
        <v>35.5</v>
      </c>
      <c r="C1616" s="2">
        <f t="shared" si="225"/>
        <v>0.99000000000000199</v>
      </c>
      <c r="D1616" s="2">
        <f t="shared" si="226"/>
        <v>0.99000000000000199</v>
      </c>
      <c r="E1616" s="2">
        <f t="shared" si="227"/>
        <v>0</v>
      </c>
      <c r="F1616" s="2">
        <f t="shared" si="228"/>
        <v>9.604028993363635E-2</v>
      </c>
      <c r="G1616" s="2">
        <f t="shared" si="228"/>
        <v>5.7572481148129698E-2</v>
      </c>
      <c r="H1616" s="2">
        <f t="shared" si="220"/>
        <v>1.6681631226997469</v>
      </c>
      <c r="I1616" s="2">
        <f t="shared" si="221"/>
        <v>62.521032110354533</v>
      </c>
    </row>
    <row r="1617" spans="1:9" ht="13.5" x14ac:dyDescent="0.25">
      <c r="A1617" s="3">
        <f>TITRES_STAT!B1620</f>
        <v>44368</v>
      </c>
      <c r="B1617" s="6">
        <f>TITRES_STAT!D1620</f>
        <v>35.5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8.9180269224090905E-2</v>
      </c>
      <c r="G1617" s="2">
        <f t="shared" si="228"/>
        <v>5.3460161066120435E-2</v>
      </c>
      <c r="H1617" s="2">
        <f t="shared" ref="H1617:H1680" si="229">F1617/G1617</f>
        <v>1.6681631226997471</v>
      </c>
      <c r="I1617" s="2">
        <f t="shared" ref="I1617:I1680" si="230">IF(G1617=0,100,100-(100/(1+H1617)))</f>
        <v>62.521032110354533</v>
      </c>
    </row>
    <row r="1618" spans="1:9" ht="13.5" x14ac:dyDescent="0.25">
      <c r="A1618" s="3">
        <f>TITRES_STAT!B1621</f>
        <v>44369</v>
      </c>
      <c r="B1618" s="6">
        <f>TITRES_STAT!D1621</f>
        <v>35.5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8.2810249993798699E-2</v>
      </c>
      <c r="G1618" s="2">
        <f t="shared" si="228"/>
        <v>4.9641578132826117E-2</v>
      </c>
      <c r="H1618" s="2">
        <f t="shared" si="229"/>
        <v>1.6681631226997471</v>
      </c>
      <c r="I1618" s="2">
        <f t="shared" si="230"/>
        <v>62.521032110354533</v>
      </c>
    </row>
    <row r="1619" spans="1:9" ht="13.5" x14ac:dyDescent="0.25">
      <c r="A1619" s="3">
        <f>TITRES_STAT!B1622</f>
        <v>44370</v>
      </c>
      <c r="B1619" s="6">
        <f>TITRES_STAT!D1622</f>
        <v>35.5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7.6895232137098798E-2</v>
      </c>
      <c r="G1619" s="2">
        <f t="shared" si="228"/>
        <v>4.6095751123338538E-2</v>
      </c>
      <c r="H1619" s="2">
        <f t="shared" si="229"/>
        <v>1.6681631226997473</v>
      </c>
      <c r="I1619" s="2">
        <f t="shared" si="230"/>
        <v>62.521032110354533</v>
      </c>
    </row>
    <row r="1620" spans="1:9" ht="13.5" x14ac:dyDescent="0.25">
      <c r="A1620" s="3">
        <f>TITRES_STAT!B1623</f>
        <v>44371</v>
      </c>
      <c r="B1620" s="6">
        <f>TITRES_STAT!D1623</f>
        <v>35.5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7.1402715555877447E-2</v>
      </c>
      <c r="G1620" s="2">
        <f t="shared" si="228"/>
        <v>4.2803197471671502E-2</v>
      </c>
      <c r="H1620" s="2">
        <f t="shared" si="229"/>
        <v>1.6681631226997469</v>
      </c>
      <c r="I1620" s="2">
        <f t="shared" si="230"/>
        <v>62.521032110354533</v>
      </c>
    </row>
    <row r="1621" spans="1:9" ht="13.5" x14ac:dyDescent="0.25">
      <c r="A1621" s="3">
        <f>TITRES_STAT!B1624</f>
        <v>44372</v>
      </c>
      <c r="B1621" s="6">
        <f>TITRES_STAT!D1624</f>
        <v>34.51</v>
      </c>
      <c r="C1621" s="2">
        <f t="shared" si="225"/>
        <v>-0.99000000000000199</v>
      </c>
      <c r="D1621" s="2">
        <f t="shared" si="226"/>
        <v>0</v>
      </c>
      <c r="E1621" s="2">
        <f t="shared" si="227"/>
        <v>0.99000000000000199</v>
      </c>
      <c r="F1621" s="2">
        <f t="shared" si="228"/>
        <v>6.6302521587600485E-2</v>
      </c>
      <c r="G1621" s="2">
        <f t="shared" si="228"/>
        <v>0.11046011193798082</v>
      </c>
      <c r="H1621" s="2">
        <f t="shared" si="229"/>
        <v>0.6002394930110776</v>
      </c>
      <c r="I1621" s="2">
        <f t="shared" si="230"/>
        <v>37.50935379563979</v>
      </c>
    </row>
    <row r="1622" spans="1:9" ht="13.5" x14ac:dyDescent="0.25">
      <c r="A1622" s="3">
        <f>TITRES_STAT!B1625</f>
        <v>44375</v>
      </c>
      <c r="B1622" s="6">
        <f>TITRES_STAT!D1625</f>
        <v>34.51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6.1566627188486163E-2</v>
      </c>
      <c r="G1622" s="2">
        <f t="shared" si="228"/>
        <v>0.10257010394241076</v>
      </c>
      <c r="H1622" s="2">
        <f t="shared" si="229"/>
        <v>0.6002394930110776</v>
      </c>
      <c r="I1622" s="2">
        <f t="shared" si="230"/>
        <v>37.50935379563979</v>
      </c>
    </row>
    <row r="1623" spans="1:9" ht="13.5" x14ac:dyDescent="0.25">
      <c r="A1623" s="3">
        <f>TITRES_STAT!B1626</f>
        <v>44376</v>
      </c>
      <c r="B1623" s="6">
        <f>TITRES_STAT!D1626</f>
        <v>34.51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5.7169010960737156E-2</v>
      </c>
      <c r="G1623" s="2">
        <f t="shared" si="228"/>
        <v>9.524366794652428E-2</v>
      </c>
      <c r="H1623" s="2">
        <f t="shared" si="229"/>
        <v>0.6002394930110776</v>
      </c>
      <c r="I1623" s="2">
        <f t="shared" si="230"/>
        <v>37.50935379563979</v>
      </c>
    </row>
    <row r="1624" spans="1:9" ht="13.5" x14ac:dyDescent="0.25">
      <c r="A1624" s="3">
        <f>TITRES_STAT!B1627</f>
        <v>44377</v>
      </c>
      <c r="B1624" s="6">
        <f>TITRES_STAT!D1627</f>
        <v>34.51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5.3085510177827359E-2</v>
      </c>
      <c r="G1624" s="2">
        <f t="shared" si="228"/>
        <v>8.8440548807486835E-2</v>
      </c>
      <c r="H1624" s="2">
        <f t="shared" si="229"/>
        <v>0.6002394930110776</v>
      </c>
      <c r="I1624" s="2">
        <f t="shared" si="230"/>
        <v>37.50935379563979</v>
      </c>
    </row>
    <row r="1625" spans="1:9" ht="13.5" x14ac:dyDescent="0.25">
      <c r="A1625" s="3">
        <f>TITRES_STAT!B1628</f>
        <v>44378</v>
      </c>
      <c r="B1625" s="6">
        <f>TITRES_STAT!D1628</f>
        <v>34.51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4.9293688022268259E-2</v>
      </c>
      <c r="G1625" s="2">
        <f t="shared" si="228"/>
        <v>8.2123366749809204E-2</v>
      </c>
      <c r="H1625" s="2">
        <f t="shared" si="229"/>
        <v>0.60023949301107749</v>
      </c>
      <c r="I1625" s="2">
        <f t="shared" si="230"/>
        <v>37.50935379563979</v>
      </c>
    </row>
    <row r="1626" spans="1:9" ht="13.5" x14ac:dyDescent="0.25">
      <c r="A1626" s="3">
        <f>TITRES_STAT!B1629</f>
        <v>44379</v>
      </c>
      <c r="B1626" s="6">
        <f>TITRES_STAT!D1629</f>
        <v>34.51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4.5772710306391955E-2</v>
      </c>
      <c r="G1626" s="2">
        <f t="shared" si="228"/>
        <v>7.6257411981965686E-2</v>
      </c>
      <c r="H1626" s="2">
        <f t="shared" si="229"/>
        <v>0.6002394930110776</v>
      </c>
      <c r="I1626" s="2">
        <f t="shared" si="230"/>
        <v>37.50935379563979</v>
      </c>
    </row>
    <row r="1627" spans="1:9" ht="13.5" x14ac:dyDescent="0.25">
      <c r="A1627" s="3">
        <f>TITRES_STAT!B1630</f>
        <v>44382</v>
      </c>
      <c r="B1627" s="6">
        <f>TITRES_STAT!D1630</f>
        <v>34.51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4.2503230998792531E-2</v>
      </c>
      <c r="G1627" s="2">
        <f t="shared" si="228"/>
        <v>7.0810453983253849E-2</v>
      </c>
      <c r="H1627" s="2">
        <f t="shared" si="229"/>
        <v>0.6002394930110776</v>
      </c>
      <c r="I1627" s="2">
        <f t="shared" si="230"/>
        <v>37.50935379563979</v>
      </c>
    </row>
    <row r="1628" spans="1:9" ht="13.5" x14ac:dyDescent="0.25">
      <c r="A1628" s="3">
        <f>TITRES_STAT!B1631</f>
        <v>44383</v>
      </c>
      <c r="B1628" s="6">
        <f>TITRES_STAT!D1631</f>
        <v>34.51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3.9467285927450205E-2</v>
      </c>
      <c r="G1628" s="2">
        <f t="shared" si="228"/>
        <v>6.5752564413021436E-2</v>
      </c>
      <c r="H1628" s="2">
        <f t="shared" si="229"/>
        <v>0.60023949301107749</v>
      </c>
      <c r="I1628" s="2">
        <f t="shared" si="230"/>
        <v>37.50935379563979</v>
      </c>
    </row>
    <row r="1629" spans="1:9" ht="13.5" x14ac:dyDescent="0.25">
      <c r="A1629" s="3">
        <f>TITRES_STAT!B1632</f>
        <v>44384</v>
      </c>
      <c r="B1629" s="6">
        <f>TITRES_STAT!D1632</f>
        <v>34.51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3.6648194075489478E-2</v>
      </c>
      <c r="G1629" s="2">
        <f t="shared" si="231"/>
        <v>6.1055952669234193E-2</v>
      </c>
      <c r="H1629" s="2">
        <f t="shared" si="229"/>
        <v>0.60023949301107749</v>
      </c>
      <c r="I1629" s="2">
        <f t="shared" si="230"/>
        <v>37.50935379563979</v>
      </c>
    </row>
    <row r="1630" spans="1:9" ht="13.5" x14ac:dyDescent="0.25">
      <c r="A1630" s="3">
        <f>TITRES_STAT!B1633</f>
        <v>44385</v>
      </c>
      <c r="B1630" s="6">
        <f>TITRES_STAT!D1633</f>
        <v>34.51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3.4030465927240232E-2</v>
      </c>
      <c r="G1630" s="2">
        <f t="shared" si="231"/>
        <v>5.6694813192860329E-2</v>
      </c>
      <c r="H1630" s="2">
        <f t="shared" si="229"/>
        <v>0.60023949301107749</v>
      </c>
      <c r="I1630" s="2">
        <f t="shared" si="230"/>
        <v>37.50935379563979</v>
      </c>
    </row>
    <row r="1631" spans="1:9" ht="13.5" x14ac:dyDescent="0.25">
      <c r="A1631" s="3">
        <f>TITRES_STAT!B1634</f>
        <v>44386</v>
      </c>
      <c r="B1631" s="6">
        <f>TITRES_STAT!D1634</f>
        <v>34.51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3.1599718361008784E-2</v>
      </c>
      <c r="G1631" s="2">
        <f t="shared" si="231"/>
        <v>5.2645183679084592E-2</v>
      </c>
      <c r="H1631" s="2">
        <f t="shared" si="229"/>
        <v>0.60023949301107749</v>
      </c>
      <c r="I1631" s="2">
        <f t="shared" si="230"/>
        <v>37.50935379563979</v>
      </c>
    </row>
    <row r="1632" spans="1:9" ht="13.5" x14ac:dyDescent="0.25">
      <c r="A1632" s="3">
        <f>TITRES_STAT!B1635</f>
        <v>44389</v>
      </c>
      <c r="B1632" s="6">
        <f>TITRES_STAT!D1635</f>
        <v>34.51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2.9342595620936728E-2</v>
      </c>
      <c r="G1632" s="2">
        <f t="shared" si="231"/>
        <v>4.888481341629284E-2</v>
      </c>
      <c r="H1632" s="2">
        <f t="shared" si="229"/>
        <v>0.60023949301107737</v>
      </c>
      <c r="I1632" s="2">
        <f t="shared" si="230"/>
        <v>37.50935379563979</v>
      </c>
    </row>
    <row r="1633" spans="1:9" ht="13.5" x14ac:dyDescent="0.25">
      <c r="A1633" s="3">
        <f>TITRES_STAT!B1636</f>
        <v>44390</v>
      </c>
      <c r="B1633" s="6">
        <f>TITRES_STAT!D1636</f>
        <v>34.51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2.7246695933726962E-2</v>
      </c>
      <c r="G1633" s="2">
        <f t="shared" si="231"/>
        <v>4.5393041029414778E-2</v>
      </c>
      <c r="H1633" s="2">
        <f t="shared" si="229"/>
        <v>0.60023949301107737</v>
      </c>
      <c r="I1633" s="2">
        <f t="shared" si="230"/>
        <v>37.50935379563979</v>
      </c>
    </row>
    <row r="1634" spans="1:9" ht="13.5" x14ac:dyDescent="0.25">
      <c r="A1634" s="3">
        <f>TITRES_STAT!B1637</f>
        <v>44391</v>
      </c>
      <c r="B1634" s="6">
        <f>TITRES_STAT!D1637</f>
        <v>34.51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2.5300503367032181E-2</v>
      </c>
      <c r="G1634" s="2">
        <f t="shared" si="231"/>
        <v>4.2150680955885152E-2</v>
      </c>
      <c r="H1634" s="2">
        <f t="shared" si="229"/>
        <v>0.60023949301107749</v>
      </c>
      <c r="I1634" s="2">
        <f t="shared" si="230"/>
        <v>37.50935379563979</v>
      </c>
    </row>
    <row r="1635" spans="1:9" ht="13.5" x14ac:dyDescent="0.25">
      <c r="A1635" s="3">
        <f>TITRES_STAT!B1638</f>
        <v>44392</v>
      </c>
      <c r="B1635" s="6">
        <f>TITRES_STAT!D1638</f>
        <v>34.51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2.3493324555101312E-2</v>
      </c>
      <c r="G1635" s="2">
        <f t="shared" si="231"/>
        <v>3.9139918030464786E-2</v>
      </c>
      <c r="H1635" s="2">
        <f t="shared" si="229"/>
        <v>0.60023949301107749</v>
      </c>
      <c r="I1635" s="2">
        <f t="shared" si="230"/>
        <v>37.50935379563979</v>
      </c>
    </row>
    <row r="1636" spans="1:9" ht="13.5" x14ac:dyDescent="0.25">
      <c r="A1636" s="3">
        <f>TITRES_STAT!B1639</f>
        <v>44393</v>
      </c>
      <c r="B1636" s="6">
        <f>TITRES_STAT!D1639</f>
        <v>34.51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2.1815229944022647E-2</v>
      </c>
      <c r="G1636" s="2">
        <f t="shared" si="231"/>
        <v>3.6344209599717299E-2</v>
      </c>
      <c r="H1636" s="2">
        <f t="shared" si="229"/>
        <v>0.60023949301107749</v>
      </c>
      <c r="I1636" s="2">
        <f t="shared" si="230"/>
        <v>37.50935379563979</v>
      </c>
    </row>
    <row r="1637" spans="1:9" ht="13.5" x14ac:dyDescent="0.25">
      <c r="A1637" s="3">
        <f>TITRES_STAT!B1640</f>
        <v>44396</v>
      </c>
      <c r="B1637" s="6">
        <f>TITRES_STAT!D1640</f>
        <v>34.51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2.0256999233735314E-2</v>
      </c>
      <c r="G1637" s="2">
        <f t="shared" si="231"/>
        <v>3.3748194628308921E-2</v>
      </c>
      <c r="H1637" s="2">
        <f t="shared" si="229"/>
        <v>0.60023949301107749</v>
      </c>
      <c r="I1637" s="2">
        <f t="shared" si="230"/>
        <v>37.50935379563979</v>
      </c>
    </row>
    <row r="1638" spans="1:9" ht="13.5" x14ac:dyDescent="0.25">
      <c r="A1638" s="3">
        <f>TITRES_STAT!B1641</f>
        <v>44399</v>
      </c>
      <c r="B1638" s="6">
        <f>TITRES_STAT!D1641</f>
        <v>34.51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1.8810070717039936E-2</v>
      </c>
      <c r="G1638" s="2">
        <f t="shared" si="231"/>
        <v>3.1337609297715431E-2</v>
      </c>
      <c r="H1638" s="2">
        <f t="shared" si="229"/>
        <v>0.60023949301107737</v>
      </c>
      <c r="I1638" s="2">
        <f t="shared" si="230"/>
        <v>37.50935379563979</v>
      </c>
    </row>
    <row r="1639" spans="1:9" ht="13.5" x14ac:dyDescent="0.25">
      <c r="A1639" s="3">
        <f>TITRES_STAT!B1642</f>
        <v>44400</v>
      </c>
      <c r="B1639" s="6">
        <f>TITRES_STAT!D1642</f>
        <v>34.51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1.7466494237251367E-2</v>
      </c>
      <c r="G1639" s="2">
        <f t="shared" si="231"/>
        <v>2.9099208633592898E-2</v>
      </c>
      <c r="H1639" s="2">
        <f t="shared" si="229"/>
        <v>0.60023949301107737</v>
      </c>
      <c r="I1639" s="2">
        <f t="shared" si="230"/>
        <v>37.50935379563979</v>
      </c>
    </row>
    <row r="1640" spans="1:9" ht="13.5" x14ac:dyDescent="0.25">
      <c r="A1640" s="3">
        <f>TITRES_STAT!B1643</f>
        <v>44403</v>
      </c>
      <c r="B1640" s="6">
        <f>TITRES_STAT!D1643</f>
        <v>34.51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1.6218887506019127E-2</v>
      </c>
      <c r="G1640" s="2">
        <f t="shared" si="231"/>
        <v>2.7020693731193403E-2</v>
      </c>
      <c r="H1640" s="2">
        <f t="shared" si="229"/>
        <v>0.60023949301107749</v>
      </c>
      <c r="I1640" s="2">
        <f t="shared" si="230"/>
        <v>37.50935379563979</v>
      </c>
    </row>
    <row r="1641" spans="1:9" ht="13.5" x14ac:dyDescent="0.25">
      <c r="A1641" s="3">
        <f>TITRES_STAT!B1644</f>
        <v>44404</v>
      </c>
      <c r="B1641" s="6">
        <f>TITRES_STAT!D1644</f>
        <v>34.5</v>
      </c>
      <c r="C1641" s="2">
        <f t="shared" si="225"/>
        <v>-9.9999999999980105E-3</v>
      </c>
      <c r="D1641" s="2">
        <f t="shared" si="226"/>
        <v>0</v>
      </c>
      <c r="E1641" s="2">
        <f t="shared" si="227"/>
        <v>9.9999999999980105E-3</v>
      </c>
      <c r="F1641" s="2">
        <f t="shared" si="231"/>
        <v>1.5060395541303475E-2</v>
      </c>
      <c r="G1641" s="2">
        <f t="shared" si="231"/>
        <v>2.5804929893250873E-2</v>
      </c>
      <c r="H1641" s="2">
        <f t="shared" si="229"/>
        <v>0.58362474161351752</v>
      </c>
      <c r="I1641" s="2">
        <f t="shared" si="230"/>
        <v>36.853727166378839</v>
      </c>
    </row>
    <row r="1642" spans="1:9" ht="13.5" x14ac:dyDescent="0.25">
      <c r="A1642" s="3">
        <f>TITRES_STAT!B1645</f>
        <v>44405</v>
      </c>
      <c r="B1642" s="6">
        <f>TITRES_STAT!D1645</f>
        <v>34.5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1.3984653002638941E-2</v>
      </c>
      <c r="G1642" s="2">
        <f t="shared" si="231"/>
        <v>2.3961720615161525E-2</v>
      </c>
      <c r="H1642" s="2">
        <f t="shared" si="229"/>
        <v>0.58362474161351752</v>
      </c>
      <c r="I1642" s="2">
        <f t="shared" si="230"/>
        <v>36.853727166378839</v>
      </c>
    </row>
    <row r="1643" spans="1:9" ht="13.5" x14ac:dyDescent="0.25">
      <c r="A1643" s="3">
        <f>TITRES_STAT!B1646</f>
        <v>44406</v>
      </c>
      <c r="B1643" s="6">
        <f>TITRES_STAT!D1646</f>
        <v>34.5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1.298574921673616E-2</v>
      </c>
      <c r="G1643" s="2">
        <f t="shared" si="231"/>
        <v>2.2250169142649989E-2</v>
      </c>
      <c r="H1643" s="2">
        <f t="shared" si="229"/>
        <v>0.58362474161351752</v>
      </c>
      <c r="I1643" s="2">
        <f t="shared" si="230"/>
        <v>36.853727166378839</v>
      </c>
    </row>
    <row r="1644" spans="1:9" ht="13.5" x14ac:dyDescent="0.25">
      <c r="A1644" s="3">
        <f>TITRES_STAT!B1647</f>
        <v>44407</v>
      </c>
      <c r="B1644" s="6">
        <f>TITRES_STAT!D1647</f>
        <v>34.5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1.2058195701255006E-2</v>
      </c>
      <c r="G1644" s="2">
        <f t="shared" si="231"/>
        <v>2.0660871346746417E-2</v>
      </c>
      <c r="H1644" s="2">
        <f t="shared" si="229"/>
        <v>0.58362474161351752</v>
      </c>
      <c r="I1644" s="2">
        <f t="shared" si="230"/>
        <v>36.853727166378839</v>
      </c>
    </row>
    <row r="1645" spans="1:9" ht="13.5" x14ac:dyDescent="0.25">
      <c r="A1645" s="3">
        <f>TITRES_STAT!B1648</f>
        <v>44410</v>
      </c>
      <c r="B1645" s="6">
        <f>TITRES_STAT!D1648</f>
        <v>34.5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1.1196896008308218E-2</v>
      </c>
      <c r="G1645" s="2">
        <f t="shared" si="232"/>
        <v>1.9185094821978815E-2</v>
      </c>
      <c r="H1645" s="2">
        <f t="shared" si="229"/>
        <v>0.58362474161351752</v>
      </c>
      <c r="I1645" s="2">
        <f t="shared" si="230"/>
        <v>36.853727166378839</v>
      </c>
    </row>
    <row r="1646" spans="1:9" ht="13.5" x14ac:dyDescent="0.25">
      <c r="A1646" s="3">
        <f>TITRES_STAT!B1649</f>
        <v>44411</v>
      </c>
      <c r="B1646" s="6">
        <f>TITRES_STAT!D1649</f>
        <v>34.5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1.0397117722000488E-2</v>
      </c>
      <c r="G1646" s="2">
        <f t="shared" si="232"/>
        <v>1.7814730906123184E-2</v>
      </c>
      <c r="H1646" s="2">
        <f t="shared" si="229"/>
        <v>0.58362474161351752</v>
      </c>
      <c r="I1646" s="2">
        <f t="shared" si="230"/>
        <v>36.853727166378839</v>
      </c>
    </row>
    <row r="1647" spans="1:9" ht="13.5" x14ac:dyDescent="0.25">
      <c r="A1647" s="3">
        <f>TITRES_STAT!B1650</f>
        <v>44412</v>
      </c>
      <c r="B1647" s="6">
        <f>TITRES_STAT!D1650</f>
        <v>34.5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9.6544664561433093E-3</v>
      </c>
      <c r="G1647" s="2">
        <f t="shared" si="232"/>
        <v>1.6542250127114386E-2</v>
      </c>
      <c r="H1647" s="2">
        <f t="shared" si="229"/>
        <v>0.58362474161351741</v>
      </c>
      <c r="I1647" s="2">
        <f t="shared" si="230"/>
        <v>36.853727166378832</v>
      </c>
    </row>
    <row r="1648" spans="1:9" ht="13.5" x14ac:dyDescent="0.25">
      <c r="A1648" s="3">
        <f>TITRES_STAT!B1651</f>
        <v>44413</v>
      </c>
      <c r="B1648" s="6">
        <f>TITRES_STAT!D1651</f>
        <v>34.5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8.9648617092759307E-3</v>
      </c>
      <c r="G1648" s="2">
        <f t="shared" si="232"/>
        <v>1.5360660832320502E-2</v>
      </c>
      <c r="H1648" s="2">
        <f t="shared" si="229"/>
        <v>0.58362474161351741</v>
      </c>
      <c r="I1648" s="2">
        <f t="shared" si="230"/>
        <v>36.853727166378832</v>
      </c>
    </row>
    <row r="1649" spans="1:9" ht="13.5" x14ac:dyDescent="0.25">
      <c r="A1649" s="3">
        <f>TITRES_STAT!B1652</f>
        <v>44414</v>
      </c>
      <c r="B1649" s="6">
        <f>TITRES_STAT!D1652</f>
        <v>34.5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8.3245144443276509E-3</v>
      </c>
      <c r="G1649" s="2">
        <f t="shared" si="232"/>
        <v>1.4263470772869038E-2</v>
      </c>
      <c r="H1649" s="2">
        <f t="shared" si="229"/>
        <v>0.58362474161351752</v>
      </c>
      <c r="I1649" s="2">
        <f t="shared" si="230"/>
        <v>36.853727166378839</v>
      </c>
    </row>
    <row r="1650" spans="1:9" ht="13.5" x14ac:dyDescent="0.25">
      <c r="A1650" s="3">
        <f>TITRES_STAT!B1653</f>
        <v>44417</v>
      </c>
      <c r="B1650" s="6">
        <f>TITRES_STAT!D1653</f>
        <v>34.5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7.7299062697328193E-3</v>
      </c>
      <c r="G1650" s="2">
        <f t="shared" si="232"/>
        <v>1.3244651431949821E-2</v>
      </c>
      <c r="H1650" s="2">
        <f t="shared" si="229"/>
        <v>0.58362474161351752</v>
      </c>
      <c r="I1650" s="2">
        <f t="shared" si="230"/>
        <v>36.853727166378839</v>
      </c>
    </row>
    <row r="1651" spans="1:9" ht="13.5" x14ac:dyDescent="0.25">
      <c r="A1651" s="3">
        <f>TITRES_STAT!B1654</f>
        <v>44419</v>
      </c>
      <c r="B1651" s="6">
        <f>TITRES_STAT!D1654</f>
        <v>34.5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7.1777701076090467E-3</v>
      </c>
      <c r="G1651" s="2">
        <f t="shared" si="232"/>
        <v>1.2298604901096261E-2</v>
      </c>
      <c r="H1651" s="2">
        <f t="shared" si="229"/>
        <v>0.58362474161351763</v>
      </c>
      <c r="I1651" s="2">
        <f t="shared" si="230"/>
        <v>36.853727166378839</v>
      </c>
    </row>
    <row r="1652" spans="1:9" ht="13.5" x14ac:dyDescent="0.25">
      <c r="A1652" s="3">
        <f>TITRES_STAT!B1655</f>
        <v>44420</v>
      </c>
      <c r="B1652" s="6">
        <f>TITRES_STAT!D1655</f>
        <v>34.5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6.6650722427798294E-3</v>
      </c>
      <c r="G1652" s="2">
        <f t="shared" si="232"/>
        <v>1.1420133122446528E-2</v>
      </c>
      <c r="H1652" s="2">
        <f t="shared" si="229"/>
        <v>0.58362474161351763</v>
      </c>
      <c r="I1652" s="2">
        <f t="shared" si="230"/>
        <v>36.853727166378839</v>
      </c>
    </row>
    <row r="1653" spans="1:9" ht="13.5" x14ac:dyDescent="0.25">
      <c r="A1653" s="3">
        <f>TITRES_STAT!B1656</f>
        <v>44424</v>
      </c>
      <c r="B1653" s="6">
        <f>TITRES_STAT!D1656</f>
        <v>34.5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6.188995654009842E-3</v>
      </c>
      <c r="G1653" s="2">
        <f t="shared" si="232"/>
        <v>1.0604409327986062E-2</v>
      </c>
      <c r="H1653" s="2">
        <f t="shared" si="229"/>
        <v>0.58362474161351763</v>
      </c>
      <c r="I1653" s="2">
        <f t="shared" si="230"/>
        <v>36.853727166378839</v>
      </c>
    </row>
    <row r="1654" spans="1:9" ht="13.5" x14ac:dyDescent="0.25">
      <c r="A1654" s="3">
        <f>TITRES_STAT!B1657</f>
        <v>44425</v>
      </c>
      <c r="B1654" s="6">
        <f>TITRES_STAT!D1657</f>
        <v>34.5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5.7469245358662824E-3</v>
      </c>
      <c r="G1654" s="2">
        <f t="shared" si="232"/>
        <v>9.8469515188441999E-3</v>
      </c>
      <c r="H1654" s="2">
        <f t="shared" si="229"/>
        <v>0.58362474161351774</v>
      </c>
      <c r="I1654" s="2">
        <f t="shared" si="230"/>
        <v>36.853727166378839</v>
      </c>
    </row>
    <row r="1655" spans="1:9" ht="13.5" x14ac:dyDescent="0.25">
      <c r="A1655" s="3">
        <f>TITRES_STAT!B1658</f>
        <v>44426</v>
      </c>
      <c r="B1655" s="6">
        <f>TITRES_STAT!D1658</f>
        <v>34.5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5.3364299261615478E-3</v>
      </c>
      <c r="G1655" s="2">
        <f t="shared" si="232"/>
        <v>9.143597838926756E-3</v>
      </c>
      <c r="H1655" s="2">
        <f t="shared" si="229"/>
        <v>0.58362474161351785</v>
      </c>
      <c r="I1655" s="2">
        <f t="shared" si="230"/>
        <v>36.853727166378846</v>
      </c>
    </row>
    <row r="1656" spans="1:9" ht="13.5" x14ac:dyDescent="0.25">
      <c r="A1656" s="3">
        <f>TITRES_STAT!B1659</f>
        <v>44427</v>
      </c>
      <c r="B1656" s="6">
        <f>TITRES_STAT!D1659</f>
        <v>34.5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4.9552563600071516E-3</v>
      </c>
      <c r="G1656" s="2">
        <f t="shared" si="232"/>
        <v>8.4904837075748443E-3</v>
      </c>
      <c r="H1656" s="2">
        <f t="shared" si="229"/>
        <v>0.58362474161351785</v>
      </c>
      <c r="I1656" s="2">
        <f t="shared" si="230"/>
        <v>36.853727166378846</v>
      </c>
    </row>
    <row r="1657" spans="1:9" ht="13.5" x14ac:dyDescent="0.25">
      <c r="A1657" s="3">
        <f>TITRES_STAT!B1660</f>
        <v>44428</v>
      </c>
      <c r="B1657" s="6">
        <f>TITRES_STAT!D1660</f>
        <v>34.5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4.6013094771494983E-3</v>
      </c>
      <c r="G1657" s="2">
        <f t="shared" si="232"/>
        <v>7.8840205856052122E-3</v>
      </c>
      <c r="H1657" s="2">
        <f t="shared" si="229"/>
        <v>0.58362474161351796</v>
      </c>
      <c r="I1657" s="2">
        <f t="shared" si="230"/>
        <v>36.853727166378853</v>
      </c>
    </row>
    <row r="1658" spans="1:9" ht="13.5" x14ac:dyDescent="0.25">
      <c r="A1658" s="3">
        <f>TITRES_STAT!B1661</f>
        <v>44431</v>
      </c>
      <c r="B1658" s="6">
        <f>TITRES_STAT!D1661</f>
        <v>34.5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4.2726445144959631E-3</v>
      </c>
      <c r="G1658" s="2">
        <f t="shared" si="232"/>
        <v>7.3208762580619828E-3</v>
      </c>
      <c r="H1658" s="2">
        <f t="shared" si="229"/>
        <v>0.58362474161351796</v>
      </c>
      <c r="I1658" s="2">
        <f t="shared" si="230"/>
        <v>36.853727166378853</v>
      </c>
    </row>
    <row r="1659" spans="1:9" ht="13.5" x14ac:dyDescent="0.25">
      <c r="A1659" s="3">
        <f>TITRES_STAT!B1662</f>
        <v>44432</v>
      </c>
      <c r="B1659" s="6">
        <f>TITRES_STAT!D1662</f>
        <v>34.5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3.9674556206033941E-3</v>
      </c>
      <c r="G1659" s="2">
        <f t="shared" si="232"/>
        <v>6.7979565253432697E-3</v>
      </c>
      <c r="H1659" s="2">
        <f t="shared" si="229"/>
        <v>0.58362474161351796</v>
      </c>
      <c r="I1659" s="2">
        <f t="shared" si="230"/>
        <v>36.853727166378853</v>
      </c>
    </row>
    <row r="1660" spans="1:9" ht="13.5" x14ac:dyDescent="0.25">
      <c r="A1660" s="3">
        <f>TITRES_STAT!B1663</f>
        <v>44433</v>
      </c>
      <c r="B1660" s="6">
        <f>TITRES_STAT!D1663</f>
        <v>34.5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3.6840659334174373E-3</v>
      </c>
      <c r="G1660" s="2">
        <f t="shared" si="232"/>
        <v>6.3123882021044646E-3</v>
      </c>
      <c r="H1660" s="2">
        <f t="shared" si="229"/>
        <v>0.58362474161351796</v>
      </c>
      <c r="I1660" s="2">
        <f t="shared" si="230"/>
        <v>36.853727166378853</v>
      </c>
    </row>
    <row r="1661" spans="1:9" ht="13.5" x14ac:dyDescent="0.25">
      <c r="A1661" s="3">
        <f>TITRES_STAT!B1664</f>
        <v>44434</v>
      </c>
      <c r="B1661" s="6">
        <f>TITRES_STAT!D1664</f>
        <v>34.5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3.4209183667447637E-3</v>
      </c>
      <c r="G1661" s="2">
        <f t="shared" si="233"/>
        <v>5.8615033305255745E-3</v>
      </c>
      <c r="H1661" s="2">
        <f t="shared" si="229"/>
        <v>0.58362474161351796</v>
      </c>
      <c r="I1661" s="2">
        <f t="shared" si="230"/>
        <v>36.853727166378853</v>
      </c>
    </row>
    <row r="1662" spans="1:9" ht="13.5" x14ac:dyDescent="0.25">
      <c r="A1662" s="3">
        <f>TITRES_STAT!B1665</f>
        <v>44435</v>
      </c>
      <c r="B1662" s="6">
        <f>TITRES_STAT!D1665</f>
        <v>34.5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3.1765670548344234E-3</v>
      </c>
      <c r="G1662" s="2">
        <f t="shared" si="233"/>
        <v>5.4428245212023189E-3</v>
      </c>
      <c r="H1662" s="2">
        <f t="shared" si="229"/>
        <v>0.58362474161351807</v>
      </c>
      <c r="I1662" s="2">
        <f t="shared" si="230"/>
        <v>36.853727166378853</v>
      </c>
    </row>
    <row r="1663" spans="1:9" ht="13.5" x14ac:dyDescent="0.25">
      <c r="A1663" s="3">
        <f>TITRES_STAT!B1666</f>
        <v>44438</v>
      </c>
      <c r="B1663" s="6">
        <f>TITRES_STAT!D1666</f>
        <v>34.5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2.9496694080605357E-3</v>
      </c>
      <c r="G1663" s="2">
        <f t="shared" si="233"/>
        <v>5.0540513411164384E-3</v>
      </c>
      <c r="H1663" s="2">
        <f t="shared" si="229"/>
        <v>0.58362474161351807</v>
      </c>
      <c r="I1663" s="2">
        <f t="shared" si="230"/>
        <v>36.853727166378853</v>
      </c>
    </row>
    <row r="1664" spans="1:9" ht="13.5" x14ac:dyDescent="0.25">
      <c r="A1664" s="3">
        <f>TITRES_STAT!B1667</f>
        <v>44439</v>
      </c>
      <c r="B1664" s="6">
        <f>TITRES_STAT!D1667</f>
        <v>34.5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2.7389787360562116E-3</v>
      </c>
      <c r="G1664" s="2">
        <f t="shared" si="233"/>
        <v>4.6930476738938354E-3</v>
      </c>
      <c r="H1664" s="2">
        <f t="shared" si="229"/>
        <v>0.58362474161351807</v>
      </c>
      <c r="I1664" s="2">
        <f t="shared" si="230"/>
        <v>36.853727166378853</v>
      </c>
    </row>
    <row r="1665" spans="1:9" ht="13.5" x14ac:dyDescent="0.25">
      <c r="A1665" s="3">
        <f>TITRES_STAT!B1668</f>
        <v>44440</v>
      </c>
      <c r="B1665" s="6">
        <f>TITRES_STAT!D1668</f>
        <v>34.5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2.5433373977664822E-3</v>
      </c>
      <c r="G1665" s="2">
        <f t="shared" si="233"/>
        <v>4.3578299829014188E-3</v>
      </c>
      <c r="H1665" s="2">
        <f t="shared" si="229"/>
        <v>0.58362474161351807</v>
      </c>
      <c r="I1665" s="2">
        <f t="shared" si="230"/>
        <v>36.853727166378853</v>
      </c>
    </row>
    <row r="1666" spans="1:9" ht="13.5" x14ac:dyDescent="0.25">
      <c r="A1666" s="3">
        <f>TITRES_STAT!B1669</f>
        <v>44441</v>
      </c>
      <c r="B1666" s="6">
        <f>TITRES_STAT!D1669</f>
        <v>34.5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2.3616704407831623E-3</v>
      </c>
      <c r="G1666" s="2">
        <f t="shared" si="233"/>
        <v>4.0465564126941746E-3</v>
      </c>
      <c r="H1666" s="2">
        <f t="shared" si="229"/>
        <v>0.58362474161351807</v>
      </c>
      <c r="I1666" s="2">
        <f t="shared" si="230"/>
        <v>36.853727166378853</v>
      </c>
    </row>
    <row r="1667" spans="1:9" ht="13.5" x14ac:dyDescent="0.25">
      <c r="A1667" s="3">
        <f>TITRES_STAT!B1670</f>
        <v>44442</v>
      </c>
      <c r="B1667" s="6">
        <f>TITRES_STAT!D1670</f>
        <v>34.5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2.1929796950129364E-3</v>
      </c>
      <c r="G1667" s="2">
        <f t="shared" si="233"/>
        <v>3.7575166689303051E-3</v>
      </c>
      <c r="H1667" s="2">
        <f t="shared" si="229"/>
        <v>0.58362474161351807</v>
      </c>
      <c r="I1667" s="2">
        <f t="shared" si="230"/>
        <v>36.853727166378853</v>
      </c>
    </row>
    <row r="1668" spans="1:9" ht="13.5" x14ac:dyDescent="0.25">
      <c r="A1668" s="3">
        <f>TITRES_STAT!B1671</f>
        <v>44445</v>
      </c>
      <c r="B1668" s="6">
        <f>TITRES_STAT!D1671</f>
        <v>34.5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2.0363382882262982E-3</v>
      </c>
      <c r="G1668" s="2">
        <f t="shared" si="233"/>
        <v>3.4891226211495692E-3</v>
      </c>
      <c r="H1668" s="2">
        <f t="shared" si="229"/>
        <v>0.58362474161351807</v>
      </c>
      <c r="I1668" s="2">
        <f t="shared" si="230"/>
        <v>36.853727166378853</v>
      </c>
    </row>
    <row r="1669" spans="1:9" ht="13.5" x14ac:dyDescent="0.25">
      <c r="A1669" s="3">
        <f>TITRES_STAT!B1672</f>
        <v>44446</v>
      </c>
      <c r="B1669" s="6">
        <f>TITRES_STAT!D1672</f>
        <v>34.5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1.8908855533529914E-3</v>
      </c>
      <c r="G1669" s="2">
        <f t="shared" si="233"/>
        <v>3.2398995767817427E-3</v>
      </c>
      <c r="H1669" s="2">
        <f t="shared" si="229"/>
        <v>0.58362474161351818</v>
      </c>
      <c r="I1669" s="2">
        <f t="shared" si="230"/>
        <v>36.853727166378853</v>
      </c>
    </row>
    <row r="1670" spans="1:9" ht="13.5" x14ac:dyDescent="0.25">
      <c r="A1670" s="3">
        <f>TITRES_STAT!B1673</f>
        <v>44447</v>
      </c>
      <c r="B1670" s="6">
        <f>TITRES_STAT!D1673</f>
        <v>34.5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1.7558222995420634E-3</v>
      </c>
      <c r="G1670" s="2">
        <f t="shared" si="233"/>
        <v>3.0084781784401895E-3</v>
      </c>
      <c r="H1670" s="2">
        <f t="shared" si="229"/>
        <v>0.58362474161351818</v>
      </c>
      <c r="I1670" s="2">
        <f t="shared" si="230"/>
        <v>36.853727166378853</v>
      </c>
    </row>
    <row r="1671" spans="1:9" ht="13.5" x14ac:dyDescent="0.25">
      <c r="A1671" s="3">
        <f>TITRES_STAT!B1674</f>
        <v>44448</v>
      </c>
      <c r="B1671" s="6">
        <f>TITRES_STAT!D1674</f>
        <v>34.5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1.6304064210033446E-3</v>
      </c>
      <c r="G1671" s="2">
        <f t="shared" si="233"/>
        <v>2.7935868799801758E-3</v>
      </c>
      <c r="H1671" s="2">
        <f t="shared" si="229"/>
        <v>0.58362474161351818</v>
      </c>
      <c r="I1671" s="2">
        <f t="shared" si="230"/>
        <v>36.853727166378853</v>
      </c>
    </row>
    <row r="1672" spans="1:9" ht="13.5" x14ac:dyDescent="0.25">
      <c r="A1672" s="3">
        <f>TITRES_STAT!B1675</f>
        <v>44449</v>
      </c>
      <c r="B1672" s="6">
        <f>TITRES_STAT!D1675</f>
        <v>34.5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1.5139488195031058E-3</v>
      </c>
      <c r="G1672" s="2">
        <f t="shared" si="233"/>
        <v>2.5940449599815918E-3</v>
      </c>
      <c r="H1672" s="2">
        <f t="shared" si="229"/>
        <v>0.58362474161351818</v>
      </c>
      <c r="I1672" s="2">
        <f t="shared" si="230"/>
        <v>36.853727166378853</v>
      </c>
    </row>
    <row r="1673" spans="1:9" ht="13.5" x14ac:dyDescent="0.25">
      <c r="A1673" s="3">
        <f>TITRES_STAT!B1676</f>
        <v>44452</v>
      </c>
      <c r="B1673" s="6">
        <f>TITRES_STAT!D1676</f>
        <v>34.5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1.405809618110027E-3</v>
      </c>
      <c r="G1673" s="2">
        <f t="shared" si="233"/>
        <v>2.4087560342686211E-3</v>
      </c>
      <c r="H1673" s="2">
        <f t="shared" si="229"/>
        <v>0.58362474161351829</v>
      </c>
      <c r="I1673" s="2">
        <f t="shared" si="230"/>
        <v>36.853727166378867</v>
      </c>
    </row>
    <row r="1674" spans="1:9" ht="13.5" x14ac:dyDescent="0.25">
      <c r="A1674" s="3">
        <f>TITRES_STAT!B1677</f>
        <v>44453</v>
      </c>
      <c r="B1674" s="6">
        <f>TITRES_STAT!D1677</f>
        <v>34.5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1.3053946453878821E-3</v>
      </c>
      <c r="G1674" s="2">
        <f t="shared" si="233"/>
        <v>2.2367020318208625E-3</v>
      </c>
      <c r="H1674" s="2">
        <f t="shared" si="229"/>
        <v>0.58362474161351818</v>
      </c>
      <c r="I1674" s="2">
        <f t="shared" si="230"/>
        <v>36.853727166378853</v>
      </c>
    </row>
    <row r="1675" spans="1:9" ht="13.5" x14ac:dyDescent="0.25">
      <c r="A1675" s="3">
        <f>TITRES_STAT!B1678</f>
        <v>44454</v>
      </c>
      <c r="B1675" s="6">
        <f>TITRES_STAT!D1678</f>
        <v>34.5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1.2121521707173192E-3</v>
      </c>
      <c r="G1675" s="2">
        <f t="shared" si="233"/>
        <v>2.0769376009765151E-3</v>
      </c>
      <c r="H1675" s="2">
        <f t="shared" si="229"/>
        <v>0.58362474161351829</v>
      </c>
      <c r="I1675" s="2">
        <f t="shared" si="230"/>
        <v>36.853727166378867</v>
      </c>
    </row>
    <row r="1676" spans="1:9" ht="13.5" x14ac:dyDescent="0.25">
      <c r="A1676" s="3">
        <f>TITRES_STAT!B1679</f>
        <v>44455</v>
      </c>
      <c r="B1676" s="6">
        <f>TITRES_STAT!D1679</f>
        <v>34.5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1.1255698728089394E-3</v>
      </c>
      <c r="G1676" s="2">
        <f t="shared" si="233"/>
        <v>1.9285849151924783E-3</v>
      </c>
      <c r="H1676" s="2">
        <f t="shared" si="229"/>
        <v>0.58362474161351829</v>
      </c>
      <c r="I1676" s="2">
        <f t="shared" si="230"/>
        <v>36.853727166378867</v>
      </c>
    </row>
    <row r="1677" spans="1:9" ht="13.5" x14ac:dyDescent="0.25">
      <c r="A1677" s="3">
        <f>TITRES_STAT!B1680</f>
        <v>44456</v>
      </c>
      <c r="B1677" s="6">
        <f>TITRES_STAT!D1680</f>
        <v>34.5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1.045172024751158E-3</v>
      </c>
      <c r="G1677" s="2">
        <f t="shared" si="237"/>
        <v>1.7908288498215872E-3</v>
      </c>
      <c r="H1677" s="2">
        <f t="shared" si="229"/>
        <v>0.58362474161351829</v>
      </c>
      <c r="I1677" s="2">
        <f t="shared" si="230"/>
        <v>36.853727166378867</v>
      </c>
    </row>
    <row r="1678" spans="1:9" ht="13.5" x14ac:dyDescent="0.25">
      <c r="A1678" s="3">
        <f>TITRES_STAT!B1681</f>
        <v>44459</v>
      </c>
      <c r="B1678" s="6">
        <f>TITRES_STAT!D1681</f>
        <v>34.5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9.7051688012607525E-4</v>
      </c>
      <c r="G1678" s="2">
        <f t="shared" si="237"/>
        <v>1.6629125034057595E-3</v>
      </c>
      <c r="H1678" s="2">
        <f t="shared" si="229"/>
        <v>0.58362474161351829</v>
      </c>
      <c r="I1678" s="2">
        <f t="shared" si="230"/>
        <v>36.853727166378867</v>
      </c>
    </row>
    <row r="1679" spans="1:9" ht="13.5" x14ac:dyDescent="0.25">
      <c r="A1679" s="3">
        <f>TITRES_STAT!B1682</f>
        <v>44460</v>
      </c>
      <c r="B1679" s="6">
        <f>TITRES_STAT!D1682</f>
        <v>34.5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9.0119424583135562E-4</v>
      </c>
      <c r="G1679" s="2">
        <f t="shared" si="237"/>
        <v>1.5441330388767766E-3</v>
      </c>
      <c r="H1679" s="2">
        <f t="shared" si="229"/>
        <v>0.58362474161351829</v>
      </c>
      <c r="I1679" s="2">
        <f t="shared" si="230"/>
        <v>36.853727166378867</v>
      </c>
    </row>
    <row r="1680" spans="1:9" ht="13.5" x14ac:dyDescent="0.25">
      <c r="A1680" s="3">
        <f>TITRES_STAT!B1683</f>
        <v>44461</v>
      </c>
      <c r="B1680" s="6">
        <f>TITRES_STAT!D1683</f>
        <v>34.5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8.3682322827197304E-4</v>
      </c>
      <c r="G1680" s="2">
        <f t="shared" si="237"/>
        <v>1.4338378218141498E-3</v>
      </c>
      <c r="H1680" s="2">
        <f t="shared" si="229"/>
        <v>0.58362474161351829</v>
      </c>
      <c r="I1680" s="2">
        <f t="shared" si="230"/>
        <v>36.853727166378867</v>
      </c>
    </row>
    <row r="1681" spans="1:9" ht="13.5" x14ac:dyDescent="0.25">
      <c r="A1681" s="3">
        <f>TITRES_STAT!B1684</f>
        <v>44462</v>
      </c>
      <c r="B1681" s="6">
        <f>TITRES_STAT!D1684</f>
        <v>34.5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7.7705014053826066E-4</v>
      </c>
      <c r="G1681" s="2">
        <f t="shared" si="237"/>
        <v>1.3314208345417105E-3</v>
      </c>
      <c r="H1681" s="2">
        <f t="shared" ref="H1681:H1744" si="238">F1681/G1681</f>
        <v>0.58362474161351829</v>
      </c>
      <c r="I1681" s="2">
        <f t="shared" ref="I1681:I1744" si="239">IF(G1681=0,100,100-(100/(1+H1681)))</f>
        <v>36.853727166378867</v>
      </c>
    </row>
    <row r="1682" spans="1:9" ht="13.5" x14ac:dyDescent="0.25">
      <c r="A1682" s="3">
        <f>TITRES_STAT!B1685</f>
        <v>44463</v>
      </c>
      <c r="B1682" s="6">
        <f>TITRES_STAT!D1685</f>
        <v>34.5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7.2154655907124209E-4</v>
      </c>
      <c r="G1682" s="2">
        <f t="shared" si="237"/>
        <v>1.2363193463601596E-3</v>
      </c>
      <c r="H1682" s="2">
        <f t="shared" si="238"/>
        <v>0.58362474161351841</v>
      </c>
      <c r="I1682" s="2">
        <f t="shared" si="239"/>
        <v>36.853727166378874</v>
      </c>
    </row>
    <row r="1683" spans="1:9" ht="13.5" x14ac:dyDescent="0.25">
      <c r="A1683" s="3">
        <f>TITRES_STAT!B1686</f>
        <v>44466</v>
      </c>
      <c r="B1683" s="6">
        <f>TITRES_STAT!D1686</f>
        <v>34.5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6.7000751913758201E-4</v>
      </c>
      <c r="G1683" s="2">
        <f t="shared" si="237"/>
        <v>1.1480108216201481E-3</v>
      </c>
      <c r="H1683" s="2">
        <f t="shared" si="238"/>
        <v>0.58362474161351852</v>
      </c>
      <c r="I1683" s="2">
        <f t="shared" si="239"/>
        <v>36.853727166378874</v>
      </c>
    </row>
    <row r="1684" spans="1:9" ht="13.5" x14ac:dyDescent="0.25">
      <c r="A1684" s="3">
        <f>TITRES_STAT!B1687</f>
        <v>44467</v>
      </c>
      <c r="B1684" s="6">
        <f>TITRES_STAT!D1687</f>
        <v>34.5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6.2214983919918324E-4</v>
      </c>
      <c r="G1684" s="2">
        <f t="shared" si="237"/>
        <v>1.0660100486472803E-3</v>
      </c>
      <c r="H1684" s="2">
        <f t="shared" si="238"/>
        <v>0.58362474161351852</v>
      </c>
      <c r="I1684" s="2">
        <f t="shared" si="239"/>
        <v>36.853727166378874</v>
      </c>
    </row>
    <row r="1685" spans="1:9" ht="13.5" x14ac:dyDescent="0.25">
      <c r="A1685" s="3">
        <f>TITRES_STAT!B1688</f>
        <v>44468</v>
      </c>
      <c r="B1685" s="6">
        <f>TITRES_STAT!D1688</f>
        <v>34.5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5.7771056497067023E-4</v>
      </c>
      <c r="G1685" s="2">
        <f t="shared" si="237"/>
        <v>9.898664737439031E-4</v>
      </c>
      <c r="H1685" s="2">
        <f t="shared" si="238"/>
        <v>0.58362474161351863</v>
      </c>
      <c r="I1685" s="2">
        <f t="shared" si="239"/>
        <v>36.853727166378874</v>
      </c>
    </row>
    <row r="1686" spans="1:9" ht="13.5" x14ac:dyDescent="0.25">
      <c r="A1686" s="3">
        <f>TITRES_STAT!B1689</f>
        <v>44469</v>
      </c>
      <c r="B1686" s="6">
        <f>TITRES_STAT!D1689</f>
        <v>34.5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5.3644552461562241E-4</v>
      </c>
      <c r="G1686" s="2">
        <f t="shared" si="237"/>
        <v>9.1916172561933864E-4</v>
      </c>
      <c r="H1686" s="2">
        <f t="shared" si="238"/>
        <v>0.58362474161351863</v>
      </c>
      <c r="I1686" s="2">
        <f t="shared" si="239"/>
        <v>36.853727166378874</v>
      </c>
    </row>
    <row r="1687" spans="1:9" ht="13.5" x14ac:dyDescent="0.25">
      <c r="A1687" s="3">
        <f>TITRES_STAT!B1690</f>
        <v>44470</v>
      </c>
      <c r="B1687" s="6">
        <f>TITRES_STAT!D1690</f>
        <v>34.5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4.9812798714307801E-4</v>
      </c>
      <c r="G1687" s="2">
        <f t="shared" si="237"/>
        <v>8.5350731664652864E-4</v>
      </c>
      <c r="H1687" s="2">
        <f t="shared" si="238"/>
        <v>0.58362474161351874</v>
      </c>
      <c r="I1687" s="2">
        <f t="shared" si="239"/>
        <v>36.853727166378881</v>
      </c>
    </row>
    <row r="1688" spans="1:9" ht="13.5" x14ac:dyDescent="0.25">
      <c r="A1688" s="3">
        <f>TITRES_STAT!B1691</f>
        <v>44473</v>
      </c>
      <c r="B1688" s="6">
        <f>TITRES_STAT!D1691</f>
        <v>34.5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4.6254741663285815E-4</v>
      </c>
      <c r="G1688" s="2">
        <f t="shared" si="237"/>
        <v>7.9254250831463369E-4</v>
      </c>
      <c r="H1688" s="2">
        <f t="shared" si="238"/>
        <v>0.58362474161351874</v>
      </c>
      <c r="I1688" s="2">
        <f t="shared" si="239"/>
        <v>36.853727166378881</v>
      </c>
    </row>
    <row r="1689" spans="1:9" ht="13.5" x14ac:dyDescent="0.25">
      <c r="A1689" s="3">
        <f>TITRES_STAT!B1692</f>
        <v>44474</v>
      </c>
      <c r="B1689" s="6">
        <f>TITRES_STAT!D1692</f>
        <v>34.5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4.2950831544479685E-4</v>
      </c>
      <c r="G1689" s="2">
        <f t="shared" si="237"/>
        <v>7.3593232914930266E-4</v>
      </c>
      <c r="H1689" s="2">
        <f t="shared" si="238"/>
        <v>0.58362474161351885</v>
      </c>
      <c r="I1689" s="2">
        <f t="shared" si="239"/>
        <v>36.853727166378889</v>
      </c>
    </row>
    <row r="1690" spans="1:9" ht="13.5" x14ac:dyDescent="0.25">
      <c r="A1690" s="3">
        <f>TITRES_STAT!B1693</f>
        <v>44475</v>
      </c>
      <c r="B1690" s="6">
        <f>TITRES_STAT!D1693</f>
        <v>34.5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3.9882915005588283E-4</v>
      </c>
      <c r="G1690" s="2">
        <f t="shared" si="237"/>
        <v>6.8336573421006678E-4</v>
      </c>
      <c r="H1690" s="2">
        <f t="shared" si="238"/>
        <v>0.58362474161351885</v>
      </c>
      <c r="I1690" s="2">
        <f t="shared" si="239"/>
        <v>36.853727166378889</v>
      </c>
    </row>
    <row r="1691" spans="1:9" ht="13.5" x14ac:dyDescent="0.25">
      <c r="A1691" s="3">
        <f>TITRES_STAT!B1694</f>
        <v>44476</v>
      </c>
      <c r="B1691" s="6">
        <f>TITRES_STAT!D1694</f>
        <v>34.5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3.7034135362331975E-4</v>
      </c>
      <c r="G1691" s="2">
        <f t="shared" si="237"/>
        <v>6.3455389605220492E-4</v>
      </c>
      <c r="H1691" s="2">
        <f t="shared" si="238"/>
        <v>0.58362474161351874</v>
      </c>
      <c r="I1691" s="2">
        <f t="shared" si="239"/>
        <v>36.853727166378881</v>
      </c>
    </row>
    <row r="1692" spans="1:9" ht="13.5" x14ac:dyDescent="0.25">
      <c r="A1692" s="3">
        <f>TITRES_STAT!B1695</f>
        <v>44477</v>
      </c>
      <c r="B1692" s="6">
        <f>TITRES_STAT!D1695</f>
        <v>34.5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3.4388839979308258E-4</v>
      </c>
      <c r="G1692" s="2">
        <f t="shared" si="237"/>
        <v>5.8922861776276175E-4</v>
      </c>
      <c r="H1692" s="2">
        <f t="shared" si="238"/>
        <v>0.58362474161351863</v>
      </c>
      <c r="I1692" s="2">
        <f t="shared" si="239"/>
        <v>36.853727166378874</v>
      </c>
    </row>
    <row r="1693" spans="1:9" ht="13.5" x14ac:dyDescent="0.25">
      <c r="A1693" s="3">
        <f>TITRES_STAT!B1696</f>
        <v>44480</v>
      </c>
      <c r="B1693" s="6">
        <f>TITRES_STAT!D1696</f>
        <v>34.5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3.1932494266500525E-4</v>
      </c>
      <c r="G1693" s="2">
        <f t="shared" si="240"/>
        <v>5.4714085935113593E-4</v>
      </c>
      <c r="H1693" s="2">
        <f t="shared" si="238"/>
        <v>0.58362474161351863</v>
      </c>
      <c r="I1693" s="2">
        <f t="shared" si="239"/>
        <v>36.853727166378874</v>
      </c>
    </row>
    <row r="1694" spans="1:9" ht="13.5" x14ac:dyDescent="0.25">
      <c r="A1694" s="3">
        <f>TITRES_STAT!B1697</f>
        <v>44481</v>
      </c>
      <c r="B1694" s="6">
        <f>TITRES_STAT!D1697</f>
        <v>34.5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2.9651601818893346E-4</v>
      </c>
      <c r="G1694" s="2">
        <f t="shared" si="240"/>
        <v>5.0805936939748335E-4</v>
      </c>
      <c r="H1694" s="2">
        <f t="shared" si="238"/>
        <v>0.58362474161351874</v>
      </c>
      <c r="I1694" s="2">
        <f t="shared" si="239"/>
        <v>36.853727166378881</v>
      </c>
    </row>
    <row r="1695" spans="1:9" ht="13.5" x14ac:dyDescent="0.25">
      <c r="A1695" s="3">
        <f>TITRES_STAT!B1698</f>
        <v>44482</v>
      </c>
      <c r="B1695" s="6">
        <f>TITRES_STAT!D1698</f>
        <v>34.5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2.7533630260400966E-4</v>
      </c>
      <c r="G1695" s="2">
        <f t="shared" si="240"/>
        <v>4.7176941444052029E-4</v>
      </c>
      <c r="H1695" s="2">
        <f t="shared" si="238"/>
        <v>0.58362474161351863</v>
      </c>
      <c r="I1695" s="2">
        <f t="shared" si="239"/>
        <v>36.853727166378874</v>
      </c>
    </row>
    <row r="1696" spans="1:9" ht="13.5" x14ac:dyDescent="0.25">
      <c r="A1696" s="3">
        <f>TITRES_STAT!B1699</f>
        <v>44483</v>
      </c>
      <c r="B1696" s="6">
        <f>TITRES_STAT!D1699</f>
        <v>34.5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2.5566942384658037E-4</v>
      </c>
      <c r="G1696" s="2">
        <f t="shared" si="240"/>
        <v>4.380715991233403E-4</v>
      </c>
      <c r="H1696" s="2">
        <f t="shared" si="238"/>
        <v>0.58362474161351863</v>
      </c>
      <c r="I1696" s="2">
        <f t="shared" si="239"/>
        <v>36.853727166378874</v>
      </c>
    </row>
    <row r="1697" spans="1:9" ht="13.5" x14ac:dyDescent="0.25">
      <c r="A1697" s="3">
        <f>TITRES_STAT!B1700</f>
        <v>44488</v>
      </c>
      <c r="B1697" s="6">
        <f>TITRES_STAT!D1700</f>
        <v>34.5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2.3740732214325321E-4</v>
      </c>
      <c r="G1697" s="2">
        <f t="shared" si="240"/>
        <v>4.0678077061453028E-4</v>
      </c>
      <c r="H1697" s="2">
        <f t="shared" si="238"/>
        <v>0.58362474161351863</v>
      </c>
      <c r="I1697" s="2">
        <f t="shared" si="239"/>
        <v>36.853727166378874</v>
      </c>
    </row>
    <row r="1698" spans="1:9" ht="13.5" x14ac:dyDescent="0.25">
      <c r="A1698" s="3">
        <f>TITRES_STAT!B1701</f>
        <v>44489</v>
      </c>
      <c r="B1698" s="6">
        <f>TITRES_STAT!D1701</f>
        <v>34.5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2.2044965627587799E-4</v>
      </c>
      <c r="G1698" s="2">
        <f t="shared" si="240"/>
        <v>3.7772500128492099E-4</v>
      </c>
      <c r="H1698" s="2">
        <f t="shared" si="238"/>
        <v>0.58362474161351863</v>
      </c>
      <c r="I1698" s="2">
        <f t="shared" si="239"/>
        <v>36.853727166378874</v>
      </c>
    </row>
    <row r="1699" spans="1:9" ht="13.5" x14ac:dyDescent="0.25">
      <c r="A1699" s="3">
        <f>TITRES_STAT!B1702</f>
        <v>44490</v>
      </c>
      <c r="B1699" s="6">
        <f>TITRES_STAT!D1702</f>
        <v>34.5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2.0470325225617242E-4</v>
      </c>
      <c r="G1699" s="2">
        <f t="shared" si="240"/>
        <v>3.5074464405028375E-4</v>
      </c>
      <c r="H1699" s="2">
        <f t="shared" si="238"/>
        <v>0.58362474161351863</v>
      </c>
      <c r="I1699" s="2">
        <f t="shared" si="239"/>
        <v>36.853727166378874</v>
      </c>
    </row>
    <row r="1700" spans="1:9" ht="13.5" x14ac:dyDescent="0.25">
      <c r="A1700" s="3">
        <f>TITRES_STAT!B1703</f>
        <v>44491</v>
      </c>
      <c r="B1700" s="6">
        <f>TITRES_STAT!D1703</f>
        <v>34.5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1.9008159138073151E-4</v>
      </c>
      <c r="G1700" s="2">
        <f t="shared" si="240"/>
        <v>3.2569145518954922E-4</v>
      </c>
      <c r="H1700" s="2">
        <f t="shared" si="238"/>
        <v>0.58362474161351852</v>
      </c>
      <c r="I1700" s="2">
        <f t="shared" si="239"/>
        <v>36.853727166378874</v>
      </c>
    </row>
    <row r="1701" spans="1:9" ht="13.5" x14ac:dyDescent="0.25">
      <c r="A1701" s="3">
        <f>TITRES_STAT!B1704</f>
        <v>44494</v>
      </c>
      <c r="B1701" s="6">
        <f>TITRES_STAT!D1704</f>
        <v>34.5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1.7650433485353641E-4</v>
      </c>
      <c r="G1701" s="2">
        <f t="shared" si="240"/>
        <v>3.0242777981886711E-4</v>
      </c>
      <c r="H1701" s="2">
        <f t="shared" si="238"/>
        <v>0.58362474161351863</v>
      </c>
      <c r="I1701" s="2">
        <f t="shared" si="239"/>
        <v>36.853727166378874</v>
      </c>
    </row>
    <row r="1702" spans="1:9" ht="13.5" x14ac:dyDescent="0.25">
      <c r="A1702" s="3">
        <f>TITRES_STAT!B1705</f>
        <v>44495</v>
      </c>
      <c r="B1702" s="6">
        <f>TITRES_STAT!D1705</f>
        <v>34.5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1.6389688236399807E-4</v>
      </c>
      <c r="G1702" s="2">
        <f t="shared" si="240"/>
        <v>2.8082579554609087E-4</v>
      </c>
      <c r="H1702" s="2">
        <f t="shared" si="238"/>
        <v>0.58362474161351852</v>
      </c>
      <c r="I1702" s="2">
        <f t="shared" si="239"/>
        <v>36.853727166378874</v>
      </c>
    </row>
    <row r="1703" spans="1:9" ht="13.5" x14ac:dyDescent="0.25">
      <c r="A1703" s="3">
        <f>TITRES_STAT!B1706</f>
        <v>44496</v>
      </c>
      <c r="B1703" s="6">
        <f>TITRES_STAT!D1706</f>
        <v>34.5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1.5218996219514108E-4</v>
      </c>
      <c r="G1703" s="2">
        <f t="shared" si="240"/>
        <v>2.6076681014994155E-4</v>
      </c>
      <c r="H1703" s="2">
        <f t="shared" si="238"/>
        <v>0.58362474161351852</v>
      </c>
      <c r="I1703" s="2">
        <f t="shared" si="239"/>
        <v>36.853727166378874</v>
      </c>
    </row>
    <row r="1704" spans="1:9" ht="13.5" x14ac:dyDescent="0.25">
      <c r="A1704" s="3">
        <f>TITRES_STAT!B1707</f>
        <v>44497</v>
      </c>
      <c r="B1704" s="6">
        <f>TITRES_STAT!D1707</f>
        <v>34.5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1.4131925060977387E-4</v>
      </c>
      <c r="G1704" s="2">
        <f t="shared" si="240"/>
        <v>2.4214060942494571E-4</v>
      </c>
      <c r="H1704" s="2">
        <f t="shared" si="238"/>
        <v>0.58362474161351863</v>
      </c>
      <c r="I1704" s="2">
        <f t="shared" si="239"/>
        <v>36.853727166378874</v>
      </c>
    </row>
    <row r="1705" spans="1:9" ht="13.5" x14ac:dyDescent="0.25">
      <c r="A1705" s="3">
        <f>TITRES_STAT!B1708</f>
        <v>44498</v>
      </c>
      <c r="B1705" s="6">
        <f>TITRES_STAT!D1708</f>
        <v>34.5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1.3122501842336145E-4</v>
      </c>
      <c r="G1705" s="2">
        <f t="shared" si="240"/>
        <v>2.2484485160887815E-4</v>
      </c>
      <c r="H1705" s="2">
        <f t="shared" si="238"/>
        <v>0.58362474161351863</v>
      </c>
      <c r="I1705" s="2">
        <f t="shared" si="239"/>
        <v>36.853727166378874</v>
      </c>
    </row>
    <row r="1706" spans="1:9" ht="13.5" x14ac:dyDescent="0.25">
      <c r="A1706" s="3">
        <f>TITRES_STAT!B1709</f>
        <v>44501</v>
      </c>
      <c r="B1706" s="6">
        <f>TITRES_STAT!D1709</f>
        <v>34.5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1.2185180282169277E-4</v>
      </c>
      <c r="G1706" s="2">
        <f t="shared" si="240"/>
        <v>2.0878450506538686E-4</v>
      </c>
      <c r="H1706" s="2">
        <f t="shared" si="238"/>
        <v>0.58362474161351863</v>
      </c>
      <c r="I1706" s="2">
        <f t="shared" si="239"/>
        <v>36.853727166378874</v>
      </c>
    </row>
    <row r="1707" spans="1:9" ht="13.5" x14ac:dyDescent="0.25">
      <c r="A1707" s="3">
        <f>TITRES_STAT!B1710</f>
        <v>44502</v>
      </c>
      <c r="B1707" s="6">
        <f>TITRES_STAT!D1710</f>
        <v>34.5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1.1314810262014329E-4</v>
      </c>
      <c r="G1707" s="2">
        <f t="shared" si="240"/>
        <v>1.9387132613214495E-4</v>
      </c>
      <c r="H1707" s="2">
        <f t="shared" si="238"/>
        <v>0.58362474161351863</v>
      </c>
      <c r="I1707" s="2">
        <f t="shared" si="239"/>
        <v>36.853727166378874</v>
      </c>
    </row>
    <row r="1708" spans="1:9" ht="13.5" x14ac:dyDescent="0.25">
      <c r="A1708" s="3">
        <f>TITRES_STAT!B1711</f>
        <v>44503</v>
      </c>
      <c r="B1708" s="6">
        <f>TITRES_STAT!D1711</f>
        <v>34.5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1.0506609529013307E-4</v>
      </c>
      <c r="G1708" s="2">
        <f t="shared" si="240"/>
        <v>1.8002337426556314E-4</v>
      </c>
      <c r="H1708" s="2">
        <f t="shared" si="238"/>
        <v>0.58362474161351874</v>
      </c>
      <c r="I1708" s="2">
        <f t="shared" si="239"/>
        <v>36.853727166378881</v>
      </c>
    </row>
    <row r="1709" spans="1:9" ht="13.5" x14ac:dyDescent="0.25">
      <c r="A1709" s="3">
        <f>TITRES_STAT!B1712</f>
        <v>44504</v>
      </c>
      <c r="B1709" s="6">
        <f>TITRES_STAT!D1712</f>
        <v>34.5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9.7561374197980703E-5</v>
      </c>
      <c r="G1709" s="2">
        <f t="shared" si="241"/>
        <v>1.671645618180229E-4</v>
      </c>
      <c r="H1709" s="2">
        <f t="shared" si="238"/>
        <v>0.58362474161351874</v>
      </c>
      <c r="I1709" s="2">
        <f t="shared" si="239"/>
        <v>36.853727166378881</v>
      </c>
    </row>
    <row r="1710" spans="1:9" ht="13.5" x14ac:dyDescent="0.25">
      <c r="A1710" s="3">
        <f>TITRES_STAT!B1713</f>
        <v>44505</v>
      </c>
      <c r="B1710" s="6">
        <f>TITRES_STAT!D1713</f>
        <v>34.5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9.0592704612410657E-5</v>
      </c>
      <c r="G1710" s="2">
        <f t="shared" si="241"/>
        <v>1.5522423597387841E-4</v>
      </c>
      <c r="H1710" s="2">
        <f t="shared" si="238"/>
        <v>0.58362474161351885</v>
      </c>
      <c r="I1710" s="2">
        <f t="shared" si="239"/>
        <v>36.853727166378889</v>
      </c>
    </row>
    <row r="1711" spans="1:9" ht="13.5" x14ac:dyDescent="0.25">
      <c r="A1711" s="3">
        <f>TITRES_STAT!B1714</f>
        <v>44508</v>
      </c>
      <c r="B1711" s="6">
        <f>TITRES_STAT!D1714</f>
        <v>34.5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8.4121797140095607E-5</v>
      </c>
      <c r="G1711" s="2">
        <f t="shared" si="241"/>
        <v>1.4413679054717281E-4</v>
      </c>
      <c r="H1711" s="2">
        <f t="shared" si="238"/>
        <v>0.58362474161351874</v>
      </c>
      <c r="I1711" s="2">
        <f t="shared" si="239"/>
        <v>36.853727166378881</v>
      </c>
    </row>
    <row r="1712" spans="1:9" ht="13.5" x14ac:dyDescent="0.25">
      <c r="A1712" s="3">
        <f>TITRES_STAT!B1715</f>
        <v>44509</v>
      </c>
      <c r="B1712" s="6">
        <f>TITRES_STAT!D1715</f>
        <v>34.5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7.8113097344374493E-5</v>
      </c>
      <c r="G1712" s="2">
        <f t="shared" si="241"/>
        <v>1.3384130550808904E-4</v>
      </c>
      <c r="H1712" s="2">
        <f t="shared" si="238"/>
        <v>0.58362474161351874</v>
      </c>
      <c r="I1712" s="2">
        <f t="shared" si="239"/>
        <v>36.853727166378881</v>
      </c>
    </row>
    <row r="1713" spans="1:9" ht="13.5" x14ac:dyDescent="0.25">
      <c r="A1713" s="3">
        <f>TITRES_STAT!B1716</f>
        <v>44510</v>
      </c>
      <c r="B1713" s="6">
        <f>TITRES_STAT!D1716</f>
        <v>34.5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7.2533590391204883E-5</v>
      </c>
      <c r="G1713" s="2">
        <f t="shared" si="241"/>
        <v>1.2428121225751125E-4</v>
      </c>
      <c r="H1713" s="2">
        <f t="shared" si="238"/>
        <v>0.58362474161351874</v>
      </c>
      <c r="I1713" s="2">
        <f t="shared" si="239"/>
        <v>36.853727166378881</v>
      </c>
    </row>
    <row r="1714" spans="1:9" ht="13.5" x14ac:dyDescent="0.25">
      <c r="A1714" s="3">
        <f>TITRES_STAT!B1717</f>
        <v>44511</v>
      </c>
      <c r="B1714" s="6">
        <f>TITRES_STAT!D1717</f>
        <v>34.5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6.7352619648975958E-5</v>
      </c>
      <c r="G1714" s="2">
        <f t="shared" si="241"/>
        <v>1.1540398281054617E-4</v>
      </c>
      <c r="H1714" s="2">
        <f t="shared" si="238"/>
        <v>0.58362474161351863</v>
      </c>
      <c r="I1714" s="2">
        <f t="shared" si="239"/>
        <v>36.853727166378874</v>
      </c>
    </row>
    <row r="1715" spans="1:9" ht="13.5" x14ac:dyDescent="0.25">
      <c r="A1715" s="3">
        <f>TITRES_STAT!B1718</f>
        <v>44512</v>
      </c>
      <c r="B1715" s="6">
        <f>TITRES_STAT!D1718</f>
        <v>34.5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6.254171824547767E-5</v>
      </c>
      <c r="G1715" s="2">
        <f t="shared" si="241"/>
        <v>1.0716084118122145E-4</v>
      </c>
      <c r="H1715" s="2">
        <f t="shared" si="238"/>
        <v>0.58362474161351863</v>
      </c>
      <c r="I1715" s="2">
        <f t="shared" si="239"/>
        <v>36.853727166378874</v>
      </c>
    </row>
    <row r="1716" spans="1:9" ht="13.5" x14ac:dyDescent="0.25">
      <c r="A1716" s="3">
        <f>TITRES_STAT!B1719</f>
        <v>44515</v>
      </c>
      <c r="B1716" s="6">
        <f>TITRES_STAT!D1719</f>
        <v>34.5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5.807445265651498E-5</v>
      </c>
      <c r="G1716" s="2">
        <f t="shared" si="241"/>
        <v>9.9506495382562776E-5</v>
      </c>
      <c r="H1716" s="2">
        <f t="shared" si="238"/>
        <v>0.58362474161351863</v>
      </c>
      <c r="I1716" s="2">
        <f t="shared" si="239"/>
        <v>36.853727166378874</v>
      </c>
    </row>
    <row r="1717" spans="1:9" ht="13.5" x14ac:dyDescent="0.25">
      <c r="A1717" s="3">
        <f>TITRES_STAT!B1720</f>
        <v>44516</v>
      </c>
      <c r="B1717" s="6">
        <f>TITRES_STAT!D1720</f>
        <v>34.5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5.3926277466763912E-5</v>
      </c>
      <c r="G1717" s="2">
        <f t="shared" si="241"/>
        <v>9.2398888569522573E-5</v>
      </c>
      <c r="H1717" s="2">
        <f t="shared" si="238"/>
        <v>0.58362474161351863</v>
      </c>
      <c r="I1717" s="2">
        <f t="shared" si="239"/>
        <v>36.853727166378874</v>
      </c>
    </row>
    <row r="1718" spans="1:9" ht="13.5" x14ac:dyDescent="0.25">
      <c r="A1718" s="3">
        <f>TITRES_STAT!B1721</f>
        <v>44517</v>
      </c>
      <c r="B1718" s="6">
        <f>TITRES_STAT!D1721</f>
        <v>34.5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5.0074400504852205E-5</v>
      </c>
      <c r="G1718" s="2">
        <f t="shared" si="241"/>
        <v>8.5798967957413828E-5</v>
      </c>
      <c r="H1718" s="2">
        <f t="shared" si="238"/>
        <v>0.58362474161351863</v>
      </c>
      <c r="I1718" s="2">
        <f t="shared" si="239"/>
        <v>36.853727166378874</v>
      </c>
    </row>
    <row r="1719" spans="1:9" ht="13.5" x14ac:dyDescent="0.25">
      <c r="A1719" s="3">
        <f>TITRES_STAT!B1722</f>
        <v>44518</v>
      </c>
      <c r="B1719" s="6">
        <f>TITRES_STAT!D1722</f>
        <v>34.5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4.6497657611648471E-5</v>
      </c>
      <c r="G1719" s="2">
        <f t="shared" si="241"/>
        <v>7.9670470246169994E-5</v>
      </c>
      <c r="H1719" s="2">
        <f t="shared" si="238"/>
        <v>0.58362474161351841</v>
      </c>
      <c r="I1719" s="2">
        <f t="shared" si="239"/>
        <v>36.853727166378874</v>
      </c>
    </row>
    <row r="1720" spans="1:9" ht="13.5" x14ac:dyDescent="0.25">
      <c r="A1720" s="3">
        <f>TITRES_STAT!B1723</f>
        <v>44519</v>
      </c>
      <c r="B1720" s="6">
        <f>TITRES_STAT!D1723</f>
        <v>34.5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4.3176396353673584E-5</v>
      </c>
      <c r="G1720" s="2">
        <f t="shared" si="241"/>
        <v>7.3979722371443564E-5</v>
      </c>
      <c r="H1720" s="2">
        <f t="shared" si="238"/>
        <v>0.58362474161351852</v>
      </c>
      <c r="I1720" s="2">
        <f t="shared" si="239"/>
        <v>36.853727166378874</v>
      </c>
    </row>
    <row r="1721" spans="1:9" ht="13.5" x14ac:dyDescent="0.25">
      <c r="A1721" s="3">
        <f>TITRES_STAT!B1724</f>
        <v>44522</v>
      </c>
      <c r="B1721" s="6">
        <f>TITRES_STAT!D1724</f>
        <v>34.5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4.00923680426969E-5</v>
      </c>
      <c r="G1721" s="2">
        <f t="shared" si="241"/>
        <v>6.8695456487769018E-5</v>
      </c>
      <c r="H1721" s="2">
        <f t="shared" si="238"/>
        <v>0.58362474161351852</v>
      </c>
      <c r="I1721" s="2">
        <f t="shared" si="239"/>
        <v>36.853727166378874</v>
      </c>
    </row>
    <row r="1722" spans="1:9" ht="13.5" x14ac:dyDescent="0.25">
      <c r="A1722" s="3">
        <f>TITRES_STAT!B1725</f>
        <v>44523</v>
      </c>
      <c r="B1722" s="6">
        <f>TITRES_STAT!D1725</f>
        <v>34.5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3.7228627468218548E-5</v>
      </c>
      <c r="G1722" s="2">
        <f t="shared" si="241"/>
        <v>6.3788638167214094E-5</v>
      </c>
      <c r="H1722" s="2">
        <f t="shared" si="238"/>
        <v>0.58362474161351852</v>
      </c>
      <c r="I1722" s="2">
        <f t="shared" si="239"/>
        <v>36.853727166378874</v>
      </c>
    </row>
    <row r="1723" spans="1:9" ht="13.5" x14ac:dyDescent="0.25">
      <c r="A1723" s="3">
        <f>TITRES_STAT!B1726</f>
        <v>44524</v>
      </c>
      <c r="B1723" s="6">
        <f>TITRES_STAT!D1726</f>
        <v>34.5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3.4569439791917226E-5</v>
      </c>
      <c r="G1723" s="2">
        <f t="shared" si="241"/>
        <v>5.9232306869555948E-5</v>
      </c>
      <c r="H1723" s="2">
        <f t="shared" si="238"/>
        <v>0.58362474161351852</v>
      </c>
      <c r="I1723" s="2">
        <f t="shared" si="239"/>
        <v>36.853727166378874</v>
      </c>
    </row>
    <row r="1724" spans="1:9" ht="13.5" x14ac:dyDescent="0.25">
      <c r="A1724" s="3">
        <f>TITRES_STAT!B1727</f>
        <v>44525</v>
      </c>
      <c r="B1724" s="6">
        <f>TITRES_STAT!D1727</f>
        <v>34.5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3.2100194092494566E-5</v>
      </c>
      <c r="G1724" s="2">
        <f t="shared" si="241"/>
        <v>5.5001427807444808E-5</v>
      </c>
      <c r="H1724" s="2">
        <f t="shared" si="238"/>
        <v>0.58362474161351852</v>
      </c>
      <c r="I1724" s="2">
        <f t="shared" si="239"/>
        <v>36.853727166378874</v>
      </c>
    </row>
    <row r="1725" spans="1:9" ht="13.5" x14ac:dyDescent="0.25">
      <c r="A1725" s="3">
        <f>TITRES_STAT!B1728</f>
        <v>44526</v>
      </c>
      <c r="B1725" s="6">
        <f>TITRES_STAT!D1728</f>
        <v>34.5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2.9807323085887811E-5</v>
      </c>
      <c r="G1725" s="2">
        <f t="shared" si="242"/>
        <v>5.1072754392627328E-5</v>
      </c>
      <c r="H1725" s="2">
        <f t="shared" si="238"/>
        <v>0.58362474161351841</v>
      </c>
      <c r="I1725" s="2">
        <f t="shared" si="239"/>
        <v>36.853727166378874</v>
      </c>
    </row>
    <row r="1726" spans="1:9" ht="13.5" x14ac:dyDescent="0.25">
      <c r="A1726" s="3">
        <f>TITRES_STAT!B1729</f>
        <v>44529</v>
      </c>
      <c r="B1726" s="6">
        <f>TITRES_STAT!D1729</f>
        <v>34.5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2.7678228579752967E-5</v>
      </c>
      <c r="G1726" s="2">
        <f t="shared" si="242"/>
        <v>4.7424700507439665E-5</v>
      </c>
      <c r="H1726" s="2">
        <f t="shared" si="238"/>
        <v>0.58362474161351829</v>
      </c>
      <c r="I1726" s="2">
        <f t="shared" si="239"/>
        <v>36.853727166378867</v>
      </c>
    </row>
    <row r="1727" spans="1:9" ht="13.5" x14ac:dyDescent="0.25">
      <c r="A1727" s="3">
        <f>TITRES_STAT!B1730</f>
        <v>44530</v>
      </c>
      <c r="B1727" s="6">
        <f>TITRES_STAT!D1730</f>
        <v>34.5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2.5701212252627756E-5</v>
      </c>
      <c r="G1727" s="2">
        <f t="shared" si="242"/>
        <v>4.4037221899765407E-5</v>
      </c>
      <c r="H1727" s="2">
        <f t="shared" si="238"/>
        <v>0.58362474161351829</v>
      </c>
      <c r="I1727" s="2">
        <f t="shared" si="239"/>
        <v>36.853727166378867</v>
      </c>
    </row>
    <row r="1728" spans="1:9" ht="13.5" x14ac:dyDescent="0.25">
      <c r="A1728" s="3">
        <f>TITRES_STAT!B1731</f>
        <v>44531</v>
      </c>
      <c r="B1728" s="6">
        <f>TITRES_STAT!D1731</f>
        <v>34.5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2.386541137744006E-5</v>
      </c>
      <c r="G1728" s="2">
        <f t="shared" si="242"/>
        <v>4.0891706049782162E-5</v>
      </c>
      <c r="H1728" s="2">
        <f t="shared" si="238"/>
        <v>0.58362474161351841</v>
      </c>
      <c r="I1728" s="2">
        <f t="shared" si="239"/>
        <v>36.853727166378874</v>
      </c>
    </row>
    <row r="1729" spans="1:9" ht="13.5" x14ac:dyDescent="0.25">
      <c r="A1729" s="3">
        <f>TITRES_STAT!B1732</f>
        <v>44532</v>
      </c>
      <c r="B1729" s="6">
        <f>TITRES_STAT!D1732</f>
        <v>34.5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2.2160739136194342E-5</v>
      </c>
      <c r="G1729" s="2">
        <f t="shared" si="242"/>
        <v>3.797086990336915E-5</v>
      </c>
      <c r="H1729" s="2">
        <f t="shared" si="238"/>
        <v>0.58362474161351841</v>
      </c>
      <c r="I1729" s="2">
        <f t="shared" si="239"/>
        <v>36.853727166378874</v>
      </c>
    </row>
    <row r="1730" spans="1:9" ht="13.5" x14ac:dyDescent="0.25">
      <c r="A1730" s="3">
        <f>TITRES_STAT!B1733</f>
        <v>44533</v>
      </c>
      <c r="B1730" s="6">
        <f>TITRES_STAT!D1733</f>
        <v>34.5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2.0577829197894748E-5</v>
      </c>
      <c r="G1730" s="2">
        <f t="shared" si="242"/>
        <v>3.5258664910271353E-5</v>
      </c>
      <c r="H1730" s="2">
        <f t="shared" si="238"/>
        <v>0.58362474161351841</v>
      </c>
      <c r="I1730" s="2">
        <f t="shared" si="239"/>
        <v>36.853727166378874</v>
      </c>
    </row>
    <row r="1731" spans="1:9" ht="13.5" x14ac:dyDescent="0.25">
      <c r="A1731" s="3">
        <f>TITRES_STAT!B1734</f>
        <v>44536</v>
      </c>
      <c r="B1731" s="6">
        <f>TITRES_STAT!D1734</f>
        <v>34.5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1.9107984255187981E-5</v>
      </c>
      <c r="G1731" s="2">
        <f t="shared" si="242"/>
        <v>3.2740188845251972E-5</v>
      </c>
      <c r="H1731" s="2">
        <f t="shared" si="238"/>
        <v>0.58362474161351841</v>
      </c>
      <c r="I1731" s="2">
        <f t="shared" si="239"/>
        <v>36.853727166378874</v>
      </c>
    </row>
    <row r="1732" spans="1:9" ht="13.5" x14ac:dyDescent="0.25">
      <c r="A1732" s="3">
        <f>TITRES_STAT!B1735</f>
        <v>44537</v>
      </c>
      <c r="B1732" s="6">
        <f>TITRES_STAT!D1735</f>
        <v>34.5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1.7743128236960268E-5</v>
      </c>
      <c r="G1732" s="2">
        <f t="shared" si="242"/>
        <v>3.0401603927733973E-5</v>
      </c>
      <c r="H1732" s="2">
        <f t="shared" si="238"/>
        <v>0.58362474161351852</v>
      </c>
      <c r="I1732" s="2">
        <f t="shared" si="239"/>
        <v>36.853727166378874</v>
      </c>
    </row>
    <row r="1733" spans="1:9" ht="13.5" x14ac:dyDescent="0.25">
      <c r="A1733" s="3">
        <f>TITRES_STAT!B1736</f>
        <v>44538</v>
      </c>
      <c r="B1733" s="6">
        <f>TITRES_STAT!D1736</f>
        <v>34.5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1.6475761934320247E-5</v>
      </c>
      <c r="G1733" s="2">
        <f t="shared" si="242"/>
        <v>2.8230060790038689E-5</v>
      </c>
      <c r="H1733" s="2">
        <f t="shared" si="238"/>
        <v>0.58362474161351841</v>
      </c>
      <c r="I1733" s="2">
        <f t="shared" si="239"/>
        <v>36.853727166378874</v>
      </c>
    </row>
    <row r="1734" spans="1:9" ht="13.5" x14ac:dyDescent="0.25">
      <c r="A1734" s="3">
        <f>TITRES_STAT!B1737</f>
        <v>44539</v>
      </c>
      <c r="B1734" s="6">
        <f>TITRES_STAT!D1737</f>
        <v>34.5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1.5298921796154515E-5</v>
      </c>
      <c r="G1734" s="2">
        <f t="shared" si="242"/>
        <v>2.6213627876464496E-5</v>
      </c>
      <c r="H1734" s="2">
        <f t="shared" si="238"/>
        <v>0.58362474161351841</v>
      </c>
      <c r="I1734" s="2">
        <f t="shared" si="239"/>
        <v>36.853727166378874</v>
      </c>
    </row>
    <row r="1735" spans="1:9" ht="13.5" x14ac:dyDescent="0.25">
      <c r="A1735" s="3">
        <f>TITRES_STAT!B1738</f>
        <v>44540</v>
      </c>
      <c r="B1735" s="6">
        <f>TITRES_STAT!D1738</f>
        <v>34.5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1.4206141667857764E-5</v>
      </c>
      <c r="G1735" s="2">
        <f t="shared" si="242"/>
        <v>2.434122588528846E-5</v>
      </c>
      <c r="H1735" s="2">
        <f t="shared" si="238"/>
        <v>0.58362474161351841</v>
      </c>
      <c r="I1735" s="2">
        <f t="shared" si="239"/>
        <v>36.853727166378874</v>
      </c>
    </row>
    <row r="1736" spans="1:9" ht="13.5" x14ac:dyDescent="0.25">
      <c r="A1736" s="3">
        <f>TITRES_STAT!B1739</f>
        <v>44543</v>
      </c>
      <c r="B1736" s="6">
        <f>TITRES_STAT!D1739</f>
        <v>34.5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1.3191417263010781E-5</v>
      </c>
      <c r="G1736" s="2">
        <f t="shared" si="242"/>
        <v>2.2602566893482143E-5</v>
      </c>
      <c r="H1736" s="2">
        <f t="shared" si="238"/>
        <v>0.58362474161351841</v>
      </c>
      <c r="I1736" s="2">
        <f t="shared" si="239"/>
        <v>36.853727166378874</v>
      </c>
    </row>
    <row r="1737" spans="1:9" ht="13.5" x14ac:dyDescent="0.25">
      <c r="A1737" s="3">
        <f>TITRES_STAT!B1740</f>
        <v>44544</v>
      </c>
      <c r="B1737" s="6">
        <f>TITRES_STAT!D1740</f>
        <v>34.5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1.2249173172795725E-5</v>
      </c>
      <c r="G1737" s="2">
        <f t="shared" si="242"/>
        <v>2.098809782966199E-5</v>
      </c>
      <c r="H1737" s="2">
        <f t="shared" si="238"/>
        <v>0.58362474161351841</v>
      </c>
      <c r="I1737" s="2">
        <f t="shared" si="239"/>
        <v>36.853727166378874</v>
      </c>
    </row>
    <row r="1738" spans="1:9" ht="13.5" x14ac:dyDescent="0.25">
      <c r="A1738" s="3">
        <f>TITRES_STAT!B1741</f>
        <v>44545</v>
      </c>
      <c r="B1738" s="6">
        <f>TITRES_STAT!D1741</f>
        <v>34.5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1.1374232231881745E-5</v>
      </c>
      <c r="G1738" s="2">
        <f t="shared" si="242"/>
        <v>1.9488947984686133E-5</v>
      </c>
      <c r="H1738" s="2">
        <f t="shared" si="238"/>
        <v>0.58362474161351841</v>
      </c>
      <c r="I1738" s="2">
        <f t="shared" si="239"/>
        <v>36.853727166378874</v>
      </c>
    </row>
    <row r="1739" spans="1:9" ht="13.5" x14ac:dyDescent="0.25">
      <c r="A1739" s="3">
        <f>TITRES_STAT!B1742</f>
        <v>44546</v>
      </c>
      <c r="B1739" s="6">
        <f>TITRES_STAT!D1742</f>
        <v>34.5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1.0561787072461621E-5</v>
      </c>
      <c r="G1739" s="2">
        <f t="shared" si="242"/>
        <v>1.8096880271494264E-5</v>
      </c>
      <c r="H1739" s="2">
        <f t="shared" si="238"/>
        <v>0.58362474161351852</v>
      </c>
      <c r="I1739" s="2">
        <f t="shared" si="239"/>
        <v>36.853727166378874</v>
      </c>
    </row>
    <row r="1740" spans="1:9" ht="13.5" x14ac:dyDescent="0.25">
      <c r="A1740" s="3">
        <f>TITRES_STAT!B1743</f>
        <v>44550</v>
      </c>
      <c r="B1740" s="6">
        <f>TITRES_STAT!D1743</f>
        <v>34.5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9.8073737101429343E-6</v>
      </c>
      <c r="G1740" s="2">
        <f t="shared" si="242"/>
        <v>1.680424596638753E-5</v>
      </c>
      <c r="H1740" s="2">
        <f t="shared" si="238"/>
        <v>0.58362474161351863</v>
      </c>
      <c r="I1740" s="2">
        <f t="shared" si="239"/>
        <v>36.853727166378874</v>
      </c>
    </row>
    <row r="1741" spans="1:9" ht="13.5" x14ac:dyDescent="0.25">
      <c r="A1741" s="3">
        <f>TITRES_STAT!B1744</f>
        <v>44551</v>
      </c>
      <c r="B1741" s="6">
        <f>TITRES_STAT!D1744</f>
        <v>34.5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9.1068470165612958E-6</v>
      </c>
      <c r="G1741" s="2">
        <f t="shared" si="246"/>
        <v>1.5603942683074135E-5</v>
      </c>
      <c r="H1741" s="2">
        <f t="shared" si="238"/>
        <v>0.58362474161351863</v>
      </c>
      <c r="I1741" s="2">
        <f t="shared" si="239"/>
        <v>36.853727166378874</v>
      </c>
    </row>
    <row r="1742" spans="1:9" ht="13.5" x14ac:dyDescent="0.25">
      <c r="A1742" s="3">
        <f>TITRES_STAT!B1745</f>
        <v>44552</v>
      </c>
      <c r="B1742" s="6">
        <f>TITRES_STAT!D1745</f>
        <v>32.43</v>
      </c>
      <c r="C1742" s="2">
        <f t="shared" si="243"/>
        <v>-2.0700000000000003</v>
      </c>
      <c r="D1742" s="2">
        <f t="shared" si="244"/>
        <v>0</v>
      </c>
      <c r="E1742" s="2">
        <f t="shared" si="245"/>
        <v>2.0700000000000003</v>
      </c>
      <c r="F1742" s="2">
        <f t="shared" si="246"/>
        <v>8.4563579439497743E-6</v>
      </c>
      <c r="G1742" s="2">
        <f t="shared" si="246"/>
        <v>0.14787163223249147</v>
      </c>
      <c r="H1742" s="2">
        <f t="shared" si="238"/>
        <v>5.718715494162023E-5</v>
      </c>
      <c r="I1742" s="2">
        <f t="shared" si="239"/>
        <v>5.7183884757847636E-3</v>
      </c>
    </row>
    <row r="1743" spans="1:9" ht="13.5" x14ac:dyDescent="0.25">
      <c r="A1743" s="3">
        <f>TITRES_STAT!B1746</f>
        <v>44553</v>
      </c>
      <c r="B1743" s="6">
        <f>TITRES_STAT!D1746</f>
        <v>32.43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7.8523323765247902E-6</v>
      </c>
      <c r="G1743" s="2">
        <f t="shared" si="246"/>
        <v>0.13730937278731351</v>
      </c>
      <c r="H1743" s="2">
        <f t="shared" si="238"/>
        <v>5.718715494162023E-5</v>
      </c>
      <c r="I1743" s="2">
        <f t="shared" si="239"/>
        <v>5.7183884757847636E-3</v>
      </c>
    </row>
    <row r="1744" spans="1:9" ht="13.5" x14ac:dyDescent="0.25">
      <c r="A1744" s="3">
        <f>TITRES_STAT!B1747</f>
        <v>44554</v>
      </c>
      <c r="B1744" s="6">
        <f>TITRES_STAT!D1747</f>
        <v>32.43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7.291451492487305E-6</v>
      </c>
      <c r="G1744" s="2">
        <f t="shared" si="246"/>
        <v>0.12750156044536254</v>
      </c>
      <c r="H1744" s="2">
        <f t="shared" si="238"/>
        <v>5.718715494162023E-5</v>
      </c>
      <c r="I1744" s="2">
        <f t="shared" si="239"/>
        <v>5.7183884757847636E-3</v>
      </c>
    </row>
    <row r="1745" spans="1:9" ht="13.5" x14ac:dyDescent="0.25">
      <c r="A1745" s="3">
        <f>TITRES_STAT!B1748</f>
        <v>44557</v>
      </c>
      <c r="B1745" s="6">
        <f>TITRES_STAT!D1748</f>
        <v>32.43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6.7706335287382118E-6</v>
      </c>
      <c r="G1745" s="2">
        <f t="shared" si="246"/>
        <v>0.11839430612783665</v>
      </c>
      <c r="H1745" s="2">
        <f t="shared" ref="H1745:H1808" si="247">F1745/G1745</f>
        <v>5.718715494162023E-5</v>
      </c>
      <c r="I1745" s="2">
        <f t="shared" ref="I1745:I1808" si="248">IF(G1745=0,100,100-(100/(1+H1745)))</f>
        <v>5.7183884757847636E-3</v>
      </c>
    </row>
    <row r="1746" spans="1:9" ht="13.5" x14ac:dyDescent="0.25">
      <c r="A1746" s="3">
        <f>TITRES_STAT!B1749</f>
        <v>44558</v>
      </c>
      <c r="B1746" s="6">
        <f>TITRES_STAT!D1749</f>
        <v>34</v>
      </c>
      <c r="C1746" s="2">
        <f t="shared" si="243"/>
        <v>1.5700000000000003</v>
      </c>
      <c r="D1746" s="2">
        <f t="shared" si="244"/>
        <v>1.5700000000000003</v>
      </c>
      <c r="E1746" s="2">
        <f t="shared" si="245"/>
        <v>0</v>
      </c>
      <c r="F1746" s="2">
        <f t="shared" si="246"/>
        <v>0.11214914415970527</v>
      </c>
      <c r="G1746" s="2">
        <f t="shared" si="246"/>
        <v>0.10993756997584832</v>
      </c>
      <c r="H1746" s="2">
        <f t="shared" si="247"/>
        <v>1.0201166369635313</v>
      </c>
      <c r="I1746" s="2">
        <f t="shared" si="248"/>
        <v>50.497907808773093</v>
      </c>
    </row>
    <row r="1747" spans="1:9" ht="13.5" x14ac:dyDescent="0.25">
      <c r="A1747" s="3">
        <f>TITRES_STAT!B1750</f>
        <v>44559</v>
      </c>
      <c r="B1747" s="6">
        <f>TITRES_STAT!D1750</f>
        <v>34.5</v>
      </c>
      <c r="C1747" s="2">
        <f t="shared" si="243"/>
        <v>0.5</v>
      </c>
      <c r="D1747" s="2">
        <f t="shared" si="244"/>
        <v>0.5</v>
      </c>
      <c r="E1747" s="2">
        <f t="shared" si="245"/>
        <v>0</v>
      </c>
      <c r="F1747" s="2">
        <f t="shared" si="246"/>
        <v>0.13985277671972632</v>
      </c>
      <c r="G1747" s="2">
        <f t="shared" si="246"/>
        <v>0.10208488640614487</v>
      </c>
      <c r="H1747" s="2">
        <f t="shared" si="247"/>
        <v>1.3699655418464378</v>
      </c>
      <c r="I1747" s="2">
        <f t="shared" si="248"/>
        <v>57.805293691278692</v>
      </c>
    </row>
    <row r="1748" spans="1:9" ht="13.5" x14ac:dyDescent="0.25">
      <c r="A1748" s="3">
        <f>TITRES_STAT!B1751</f>
        <v>44560</v>
      </c>
      <c r="B1748" s="6">
        <f>TITRES_STAT!D1751</f>
        <v>35</v>
      </c>
      <c r="C1748" s="2">
        <f t="shared" si="243"/>
        <v>0.5</v>
      </c>
      <c r="D1748" s="2">
        <f t="shared" si="244"/>
        <v>0.5</v>
      </c>
      <c r="E1748" s="2">
        <f t="shared" si="245"/>
        <v>0</v>
      </c>
      <c r="F1748" s="2">
        <f t="shared" si="246"/>
        <v>0.16557757838260301</v>
      </c>
      <c r="G1748" s="2">
        <f t="shared" si="246"/>
        <v>9.4793108805705947E-2</v>
      </c>
      <c r="H1748" s="2">
        <f t="shared" si="247"/>
        <v>1.7467259009511067</v>
      </c>
      <c r="I1748" s="2">
        <f t="shared" si="248"/>
        <v>63.593018158319666</v>
      </c>
    </row>
    <row r="1749" spans="1:9" ht="13.5" x14ac:dyDescent="0.25">
      <c r="A1749" s="3">
        <f>TITRES_STAT!B1752</f>
        <v>44561</v>
      </c>
      <c r="B1749" s="6">
        <f>TITRES_STAT!D1752</f>
        <v>35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0.15375060849813135</v>
      </c>
      <c r="G1749" s="2">
        <f t="shared" si="246"/>
        <v>8.8022172462441234E-2</v>
      </c>
      <c r="H1749" s="2">
        <f t="shared" si="247"/>
        <v>1.7467259009511067</v>
      </c>
      <c r="I1749" s="2">
        <f t="shared" si="248"/>
        <v>63.593018158319666</v>
      </c>
    </row>
    <row r="1750" spans="1:9" ht="13.5" x14ac:dyDescent="0.25">
      <c r="A1750" s="3">
        <f>TITRES_STAT!B1753</f>
        <v>44564</v>
      </c>
      <c r="B1750" s="6">
        <f>TITRES_STAT!D1753</f>
        <v>35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0.14276842217683625</v>
      </c>
      <c r="G1750" s="2">
        <f t="shared" si="246"/>
        <v>8.1734874429409715E-2</v>
      </c>
      <c r="H1750" s="2">
        <f t="shared" si="247"/>
        <v>1.7467259009511065</v>
      </c>
      <c r="I1750" s="2">
        <f t="shared" si="248"/>
        <v>63.593018158319659</v>
      </c>
    </row>
    <row r="1751" spans="1:9" ht="13.5" x14ac:dyDescent="0.25">
      <c r="A1751" s="3">
        <f>TITRES_STAT!B1754</f>
        <v>44565</v>
      </c>
      <c r="B1751" s="6">
        <f>TITRES_STAT!D1754</f>
        <v>35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0.13257067773563366</v>
      </c>
      <c r="G1751" s="2">
        <f t="shared" si="246"/>
        <v>7.5896669113023299E-2</v>
      </c>
      <c r="H1751" s="2">
        <f t="shared" si="247"/>
        <v>1.7467259009511069</v>
      </c>
      <c r="I1751" s="2">
        <f t="shared" si="248"/>
        <v>63.593018158319673</v>
      </c>
    </row>
    <row r="1752" spans="1:9" ht="13.5" x14ac:dyDescent="0.25">
      <c r="A1752" s="3">
        <f>TITRES_STAT!B1755</f>
        <v>44566</v>
      </c>
      <c r="B1752" s="6">
        <f>TITRES_STAT!D1755</f>
        <v>35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0.12310134361165982</v>
      </c>
      <c r="G1752" s="2">
        <f t="shared" si="246"/>
        <v>7.0475478462093066E-2</v>
      </c>
      <c r="H1752" s="2">
        <f t="shared" si="247"/>
        <v>1.7467259009511067</v>
      </c>
      <c r="I1752" s="2">
        <f t="shared" si="248"/>
        <v>63.593018158319666</v>
      </c>
    </row>
    <row r="1753" spans="1:9" ht="13.5" x14ac:dyDescent="0.25">
      <c r="A1753" s="3">
        <f>TITRES_STAT!B1756</f>
        <v>44567</v>
      </c>
      <c r="B1753" s="6">
        <f>TITRES_STAT!D1756</f>
        <v>35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0.11430839049654126</v>
      </c>
      <c r="G1753" s="2">
        <f t="shared" si="246"/>
        <v>6.544151571480071E-2</v>
      </c>
      <c r="H1753" s="2">
        <f t="shared" si="247"/>
        <v>1.7467259009511065</v>
      </c>
      <c r="I1753" s="2">
        <f t="shared" si="248"/>
        <v>63.593018158319659</v>
      </c>
    </row>
    <row r="1754" spans="1:9" ht="13.5" x14ac:dyDescent="0.25">
      <c r="A1754" s="3">
        <f>TITRES_STAT!B1757</f>
        <v>44568</v>
      </c>
      <c r="B1754" s="6">
        <f>TITRES_STAT!D1757</f>
        <v>35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0.10614350546107403</v>
      </c>
      <c r="G1754" s="2">
        <f t="shared" si="246"/>
        <v>6.0767121735172083E-2</v>
      </c>
      <c r="H1754" s="2">
        <f t="shared" si="247"/>
        <v>1.7467259009511065</v>
      </c>
      <c r="I1754" s="2">
        <f t="shared" si="248"/>
        <v>63.593018158319659</v>
      </c>
    </row>
    <row r="1755" spans="1:9" ht="13.5" x14ac:dyDescent="0.25">
      <c r="A1755" s="3">
        <f>TITRES_STAT!B1758</f>
        <v>44571</v>
      </c>
      <c r="B1755" s="6">
        <f>TITRES_STAT!D1758</f>
        <v>35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9.8561826499568725E-2</v>
      </c>
      <c r="G1755" s="2">
        <f t="shared" si="246"/>
        <v>5.6426613039802655E-2</v>
      </c>
      <c r="H1755" s="2">
        <f t="shared" si="247"/>
        <v>1.746725900951106</v>
      </c>
      <c r="I1755" s="2">
        <f t="shared" si="248"/>
        <v>63.593018158319659</v>
      </c>
    </row>
    <row r="1756" spans="1:9" ht="13.5" x14ac:dyDescent="0.25">
      <c r="A1756" s="3">
        <f>TITRES_STAT!B1759</f>
        <v>44572</v>
      </c>
      <c r="B1756" s="6">
        <f>TITRES_STAT!D1759</f>
        <v>35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9.1521696035313807E-2</v>
      </c>
      <c r="G1756" s="2">
        <f t="shared" si="246"/>
        <v>5.2396140679816752E-2</v>
      </c>
      <c r="H1756" s="2">
        <f t="shared" si="247"/>
        <v>1.7467259009511058</v>
      </c>
      <c r="I1756" s="2">
        <f t="shared" si="248"/>
        <v>63.593018158319651</v>
      </c>
    </row>
    <row r="1757" spans="1:9" ht="13.5" x14ac:dyDescent="0.25">
      <c r="A1757" s="3">
        <f>TITRES_STAT!B1760</f>
        <v>44573</v>
      </c>
      <c r="B1757" s="6">
        <f>TITRES_STAT!D1760</f>
        <v>35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8.4984432032791393E-2</v>
      </c>
      <c r="G1757" s="2">
        <f t="shared" si="249"/>
        <v>4.8653559202686984E-2</v>
      </c>
      <c r="H1757" s="2">
        <f t="shared" si="247"/>
        <v>1.746725900951106</v>
      </c>
      <c r="I1757" s="2">
        <f t="shared" si="248"/>
        <v>63.593018158319659</v>
      </c>
    </row>
    <row r="1758" spans="1:9" ht="13.5" x14ac:dyDescent="0.25">
      <c r="A1758" s="3">
        <f>TITRES_STAT!B1761</f>
        <v>44574</v>
      </c>
      <c r="B1758" s="6">
        <f>TITRES_STAT!D1761</f>
        <v>35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7.8914115459020578E-2</v>
      </c>
      <c r="G1758" s="2">
        <f t="shared" si="249"/>
        <v>4.5178304973923625E-2</v>
      </c>
      <c r="H1758" s="2">
        <f t="shared" si="247"/>
        <v>1.746725900951106</v>
      </c>
      <c r="I1758" s="2">
        <f t="shared" si="248"/>
        <v>63.593018158319659</v>
      </c>
    </row>
    <row r="1759" spans="1:9" ht="13.5" x14ac:dyDescent="0.25">
      <c r="A1759" s="3">
        <f>TITRES_STAT!B1762</f>
        <v>44575</v>
      </c>
      <c r="B1759" s="6">
        <f>TITRES_STAT!D1762</f>
        <v>35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7.3277392926233392E-2</v>
      </c>
      <c r="G1759" s="2">
        <f t="shared" si="249"/>
        <v>4.1951283190071943E-2</v>
      </c>
      <c r="H1759" s="2">
        <f t="shared" si="247"/>
        <v>1.7467259009511058</v>
      </c>
      <c r="I1759" s="2">
        <f t="shared" si="248"/>
        <v>63.593018158319651</v>
      </c>
    </row>
    <row r="1760" spans="1:9" ht="13.5" x14ac:dyDescent="0.25">
      <c r="A1760" s="3">
        <f>TITRES_STAT!B1763</f>
        <v>44578</v>
      </c>
      <c r="B1760" s="6">
        <f>TITRES_STAT!D1763</f>
        <v>35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6.8043293431502436E-2</v>
      </c>
      <c r="G1760" s="2">
        <f t="shared" si="249"/>
        <v>3.8954762962209663E-2</v>
      </c>
      <c r="H1760" s="2">
        <f t="shared" si="247"/>
        <v>1.7467259009511056</v>
      </c>
      <c r="I1760" s="2">
        <f t="shared" si="248"/>
        <v>63.593018158319644</v>
      </c>
    </row>
    <row r="1761" spans="1:9" ht="13.5" x14ac:dyDescent="0.25">
      <c r="A1761" s="3">
        <f>TITRES_STAT!B1764</f>
        <v>44579</v>
      </c>
      <c r="B1761" s="6">
        <f>TITRES_STAT!D1764</f>
        <v>35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6.3183058186395122E-2</v>
      </c>
      <c r="G1761" s="2">
        <f t="shared" si="249"/>
        <v>3.6172279893480395E-2</v>
      </c>
      <c r="H1761" s="2">
        <f t="shared" si="247"/>
        <v>1.746725900951106</v>
      </c>
      <c r="I1761" s="2">
        <f t="shared" si="248"/>
        <v>63.593018158319659</v>
      </c>
    </row>
    <row r="1762" spans="1:9" ht="13.5" x14ac:dyDescent="0.25">
      <c r="A1762" s="3">
        <f>TITRES_STAT!B1765</f>
        <v>44580</v>
      </c>
      <c r="B1762" s="6">
        <f>TITRES_STAT!D1765</f>
        <v>35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5.8669982601652612E-2</v>
      </c>
      <c r="G1762" s="2">
        <f t="shared" si="249"/>
        <v>3.3588545615374651E-2</v>
      </c>
      <c r="H1762" s="2">
        <f t="shared" si="247"/>
        <v>1.746725900951106</v>
      </c>
      <c r="I1762" s="2">
        <f t="shared" si="248"/>
        <v>63.593018158319659</v>
      </c>
    </row>
    <row r="1763" spans="1:9" ht="13.5" x14ac:dyDescent="0.25">
      <c r="A1763" s="3">
        <f>TITRES_STAT!B1766</f>
        <v>44581</v>
      </c>
      <c r="B1763" s="6">
        <f>TITRES_STAT!D1766</f>
        <v>35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5.4479269558677428E-2</v>
      </c>
      <c r="G1763" s="2">
        <f t="shared" si="249"/>
        <v>3.1189363785705033E-2</v>
      </c>
      <c r="H1763" s="2">
        <f t="shared" si="247"/>
        <v>1.7467259009511062</v>
      </c>
      <c r="I1763" s="2">
        <f t="shared" si="248"/>
        <v>63.593018158319659</v>
      </c>
    </row>
    <row r="1764" spans="1:9" ht="13.5" x14ac:dyDescent="0.25">
      <c r="A1764" s="3">
        <f>TITRES_STAT!B1767</f>
        <v>44582</v>
      </c>
      <c r="B1764" s="6">
        <f>TITRES_STAT!D1767</f>
        <v>33.99</v>
      </c>
      <c r="C1764" s="2">
        <f t="shared" si="243"/>
        <v>-1.009999999999998</v>
      </c>
      <c r="D1764" s="2">
        <f t="shared" si="244"/>
        <v>0</v>
      </c>
      <c r="E1764" s="2">
        <f t="shared" si="245"/>
        <v>1.009999999999998</v>
      </c>
      <c r="F1764" s="2">
        <f t="shared" si="249"/>
        <v>5.0587893161629038E-2</v>
      </c>
      <c r="G1764" s="2">
        <f t="shared" si="249"/>
        <v>0.10110440922958309</v>
      </c>
      <c r="H1764" s="2">
        <f t="shared" si="247"/>
        <v>0.50035298704685027</v>
      </c>
      <c r="I1764" s="2">
        <f t="shared" si="248"/>
        <v>33.349017955547694</v>
      </c>
    </row>
    <row r="1765" spans="1:9" ht="13.5" x14ac:dyDescent="0.25">
      <c r="A1765" s="3">
        <f>TITRES_STAT!B1768</f>
        <v>44585</v>
      </c>
      <c r="B1765" s="6">
        <f>TITRES_STAT!D1768</f>
        <v>33.99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4.6974472221512679E-2</v>
      </c>
      <c r="G1765" s="2">
        <f t="shared" si="249"/>
        <v>9.3882665713184293E-2</v>
      </c>
      <c r="H1765" s="2">
        <f t="shared" si="247"/>
        <v>0.50035298704685027</v>
      </c>
      <c r="I1765" s="2">
        <f t="shared" si="248"/>
        <v>33.349017955547694</v>
      </c>
    </row>
    <row r="1766" spans="1:9" ht="13.5" x14ac:dyDescent="0.25">
      <c r="A1766" s="3">
        <f>TITRES_STAT!B1769</f>
        <v>44586</v>
      </c>
      <c r="B1766" s="6">
        <f>TITRES_STAT!D1769</f>
        <v>33.99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4.3619152777118919E-2</v>
      </c>
      <c r="G1766" s="2">
        <f t="shared" si="249"/>
        <v>8.7176761019385415E-2</v>
      </c>
      <c r="H1766" s="2">
        <f t="shared" si="247"/>
        <v>0.50035298704685038</v>
      </c>
      <c r="I1766" s="2">
        <f t="shared" si="248"/>
        <v>33.349017955547694</v>
      </c>
    </row>
    <row r="1767" spans="1:9" ht="13.5" x14ac:dyDescent="0.25">
      <c r="A1767" s="3">
        <f>TITRES_STAT!B1770</f>
        <v>44587</v>
      </c>
      <c r="B1767" s="6">
        <f>TITRES_STAT!D1770</f>
        <v>33.99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4.0503499007324709E-2</v>
      </c>
      <c r="G1767" s="2">
        <f t="shared" si="249"/>
        <v>8.0949849518000744E-2</v>
      </c>
      <c r="H1767" s="2">
        <f t="shared" si="247"/>
        <v>0.50035298704685027</v>
      </c>
      <c r="I1767" s="2">
        <f t="shared" si="248"/>
        <v>33.349017955547694</v>
      </c>
    </row>
    <row r="1768" spans="1:9" ht="13.5" x14ac:dyDescent="0.25">
      <c r="A1768" s="3">
        <f>TITRES_STAT!B1771</f>
        <v>44588</v>
      </c>
      <c r="B1768" s="6">
        <f>TITRES_STAT!D1771</f>
        <v>33.979999999999997</v>
      </c>
      <c r="C1768" s="2">
        <f t="shared" si="243"/>
        <v>-1.0000000000005116E-2</v>
      </c>
      <c r="D1768" s="2">
        <f t="shared" si="244"/>
        <v>0</v>
      </c>
      <c r="E1768" s="2">
        <f t="shared" si="245"/>
        <v>1.0000000000005116E-2</v>
      </c>
      <c r="F1768" s="2">
        <f t="shared" si="249"/>
        <v>3.7610391935372946E-2</v>
      </c>
      <c r="G1768" s="2">
        <f t="shared" si="249"/>
        <v>7.5882003123858191E-2</v>
      </c>
      <c r="H1768" s="2">
        <f t="shared" si="247"/>
        <v>0.49564310886711155</v>
      </c>
      <c r="I1768" s="2">
        <f t="shared" si="248"/>
        <v>33.139129644540731</v>
      </c>
    </row>
    <row r="1769" spans="1:9" ht="13.5" x14ac:dyDescent="0.25">
      <c r="A1769" s="3">
        <f>TITRES_STAT!B1772</f>
        <v>44589</v>
      </c>
      <c r="B1769" s="6">
        <f>TITRES_STAT!D1772</f>
        <v>33.979999999999997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3.4923935368560595E-2</v>
      </c>
      <c r="G1769" s="2">
        <f t="shared" si="249"/>
        <v>7.0461860043582611E-2</v>
      </c>
      <c r="H1769" s="2">
        <f t="shared" si="247"/>
        <v>0.49564310886711155</v>
      </c>
      <c r="I1769" s="2">
        <f t="shared" si="248"/>
        <v>33.139129644540731</v>
      </c>
    </row>
    <row r="1770" spans="1:9" ht="13.5" x14ac:dyDescent="0.25">
      <c r="A1770" s="3">
        <f>TITRES_STAT!B1773</f>
        <v>44592</v>
      </c>
      <c r="B1770" s="6">
        <f>TITRES_STAT!D1773</f>
        <v>33.979999999999997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3.2429368556520552E-2</v>
      </c>
      <c r="G1770" s="2">
        <f t="shared" si="249"/>
        <v>6.5428870040469572E-2</v>
      </c>
      <c r="H1770" s="2">
        <f t="shared" si="247"/>
        <v>0.49564310886711155</v>
      </c>
      <c r="I1770" s="2">
        <f t="shared" si="248"/>
        <v>33.139129644540731</v>
      </c>
    </row>
    <row r="1771" spans="1:9" ht="13.5" x14ac:dyDescent="0.25">
      <c r="A1771" s="3">
        <f>TITRES_STAT!B1774</f>
        <v>44593</v>
      </c>
      <c r="B1771" s="6">
        <f>TITRES_STAT!D1774</f>
        <v>33.979999999999997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3.0112985088197656E-2</v>
      </c>
      <c r="G1771" s="2">
        <f t="shared" si="249"/>
        <v>6.0755379323293175E-2</v>
      </c>
      <c r="H1771" s="2">
        <f t="shared" si="247"/>
        <v>0.49564310886711155</v>
      </c>
      <c r="I1771" s="2">
        <f t="shared" si="248"/>
        <v>33.139129644540731</v>
      </c>
    </row>
    <row r="1772" spans="1:9" ht="13.5" x14ac:dyDescent="0.25">
      <c r="A1772" s="3">
        <f>TITRES_STAT!B1775</f>
        <v>44594</v>
      </c>
      <c r="B1772" s="6">
        <f>TITRES_STAT!D1775</f>
        <v>33.979999999999997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2.7962057581897824E-2</v>
      </c>
      <c r="G1772" s="2">
        <f t="shared" si="249"/>
        <v>5.6415709371629374E-2</v>
      </c>
      <c r="H1772" s="2">
        <f t="shared" si="247"/>
        <v>0.49564310886711155</v>
      </c>
      <c r="I1772" s="2">
        <f t="shared" si="248"/>
        <v>33.139129644540731</v>
      </c>
    </row>
    <row r="1773" spans="1:9" ht="13.5" x14ac:dyDescent="0.25">
      <c r="A1773" s="3">
        <f>TITRES_STAT!B1776</f>
        <v>44595</v>
      </c>
      <c r="B1773" s="6">
        <f>TITRES_STAT!D1776</f>
        <v>33.979999999999997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2.5964767754619405E-2</v>
      </c>
      <c r="G1773" s="2">
        <f t="shared" si="250"/>
        <v>5.2386015845084413E-2</v>
      </c>
      <c r="H1773" s="2">
        <f t="shared" si="247"/>
        <v>0.49564310886711155</v>
      </c>
      <c r="I1773" s="2">
        <f t="shared" si="248"/>
        <v>33.139129644540731</v>
      </c>
    </row>
    <row r="1774" spans="1:9" ht="13.5" x14ac:dyDescent="0.25">
      <c r="A1774" s="3">
        <f>TITRES_STAT!B1777</f>
        <v>44596</v>
      </c>
      <c r="B1774" s="6">
        <f>TITRES_STAT!D1777</f>
        <v>33.979999999999997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2.4110141486432306E-2</v>
      </c>
      <c r="G1774" s="2">
        <f t="shared" si="250"/>
        <v>4.8644157570435533E-2</v>
      </c>
      <c r="H1774" s="2">
        <f t="shared" si="247"/>
        <v>0.49564310886711155</v>
      </c>
      <c r="I1774" s="2">
        <f t="shared" si="248"/>
        <v>33.139129644540731</v>
      </c>
    </row>
    <row r="1775" spans="1:9" ht="13.5" x14ac:dyDescent="0.25">
      <c r="A1775" s="3">
        <f>TITRES_STAT!B1778</f>
        <v>44599</v>
      </c>
      <c r="B1775" s="6">
        <f>TITRES_STAT!D1778</f>
        <v>33.99</v>
      </c>
      <c r="C1775" s="2">
        <f t="shared" si="243"/>
        <v>1.0000000000005116E-2</v>
      </c>
      <c r="D1775" s="2">
        <f t="shared" si="244"/>
        <v>1.0000000000005116E-2</v>
      </c>
      <c r="E1775" s="2">
        <f t="shared" si="245"/>
        <v>0</v>
      </c>
      <c r="F1775" s="2">
        <f t="shared" si="250"/>
        <v>2.3102274237401792E-2</v>
      </c>
      <c r="G1775" s="2">
        <f t="shared" si="250"/>
        <v>4.5169574886832993E-2</v>
      </c>
      <c r="H1775" s="2">
        <f t="shared" si="247"/>
        <v>0.51145653452089812</v>
      </c>
      <c r="I1775" s="2">
        <f t="shared" si="248"/>
        <v>33.838653169276867</v>
      </c>
    </row>
    <row r="1776" spans="1:9" ht="13.5" x14ac:dyDescent="0.25">
      <c r="A1776" s="3">
        <f>TITRES_STAT!B1779</f>
        <v>44600</v>
      </c>
      <c r="B1776" s="6">
        <f>TITRES_STAT!D1779</f>
        <v>33.99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2.1452111791873091E-2</v>
      </c>
      <c r="G1776" s="2">
        <f t="shared" si="250"/>
        <v>4.1943176680630634E-2</v>
      </c>
      <c r="H1776" s="2">
        <f t="shared" si="247"/>
        <v>0.51145653452089812</v>
      </c>
      <c r="I1776" s="2">
        <f t="shared" si="248"/>
        <v>33.838653169276867</v>
      </c>
    </row>
    <row r="1777" spans="1:9" ht="13.5" x14ac:dyDescent="0.25">
      <c r="A1777" s="3">
        <f>TITRES_STAT!B1780</f>
        <v>44601</v>
      </c>
      <c r="B1777" s="6">
        <f>TITRES_STAT!D1780</f>
        <v>33.99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1.9919818092453585E-2</v>
      </c>
      <c r="G1777" s="2">
        <f t="shared" si="250"/>
        <v>3.8947235489157017E-2</v>
      </c>
      <c r="H1777" s="2">
        <f t="shared" si="247"/>
        <v>0.51145653452089812</v>
      </c>
      <c r="I1777" s="2">
        <f t="shared" si="248"/>
        <v>33.838653169276867</v>
      </c>
    </row>
    <row r="1778" spans="1:9" ht="13.5" x14ac:dyDescent="0.25">
      <c r="A1778" s="3">
        <f>TITRES_STAT!B1781</f>
        <v>44602</v>
      </c>
      <c r="B1778" s="6">
        <f>TITRES_STAT!D1781</f>
        <v>34</v>
      </c>
      <c r="C1778" s="2">
        <f t="shared" si="243"/>
        <v>9.9999999999980105E-3</v>
      </c>
      <c r="D1778" s="2">
        <f t="shared" si="244"/>
        <v>9.9999999999980105E-3</v>
      </c>
      <c r="E1778" s="2">
        <f t="shared" si="245"/>
        <v>0</v>
      </c>
      <c r="F1778" s="2">
        <f t="shared" si="250"/>
        <v>1.9211259657278188E-2</v>
      </c>
      <c r="G1778" s="2">
        <f t="shared" si="250"/>
        <v>3.6165290097074372E-2</v>
      </c>
      <c r="H1778" s="2">
        <f t="shared" si="247"/>
        <v>0.53120712168246376</v>
      </c>
      <c r="I1778" s="2">
        <f t="shared" si="248"/>
        <v>34.692048786893224</v>
      </c>
    </row>
    <row r="1779" spans="1:9" ht="13.5" x14ac:dyDescent="0.25">
      <c r="A1779" s="3">
        <f>TITRES_STAT!B1782</f>
        <v>44603</v>
      </c>
      <c r="B1779" s="6">
        <f>TITRES_STAT!D1782</f>
        <v>34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1.783902682461546E-2</v>
      </c>
      <c r="G1779" s="2">
        <f t="shared" si="250"/>
        <v>3.3582055090140492E-2</v>
      </c>
      <c r="H1779" s="2">
        <f t="shared" si="247"/>
        <v>0.53120712168246376</v>
      </c>
      <c r="I1779" s="2">
        <f t="shared" si="248"/>
        <v>34.692048786893224</v>
      </c>
    </row>
    <row r="1780" spans="1:9" ht="13.5" x14ac:dyDescent="0.25">
      <c r="A1780" s="3">
        <f>TITRES_STAT!B1783</f>
        <v>44606</v>
      </c>
      <c r="B1780" s="6">
        <f>TITRES_STAT!D1783</f>
        <v>34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1.6564810622857213E-2</v>
      </c>
      <c r="G1780" s="2">
        <f t="shared" si="250"/>
        <v>3.1183336869416173E-2</v>
      </c>
      <c r="H1780" s="2">
        <f t="shared" si="247"/>
        <v>0.53120712168246365</v>
      </c>
      <c r="I1780" s="2">
        <f t="shared" si="248"/>
        <v>34.69204878689321</v>
      </c>
    </row>
    <row r="1781" spans="1:9" ht="13.5" x14ac:dyDescent="0.25">
      <c r="A1781" s="3">
        <f>TITRES_STAT!B1784</f>
        <v>44607</v>
      </c>
      <c r="B1781" s="6">
        <f>TITRES_STAT!D1784</f>
        <v>34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1.5381609864081698E-2</v>
      </c>
      <c r="G1781" s="2">
        <f t="shared" si="250"/>
        <v>2.8955955664457876E-2</v>
      </c>
      <c r="H1781" s="2">
        <f t="shared" si="247"/>
        <v>0.53120712168246365</v>
      </c>
      <c r="I1781" s="2">
        <f t="shared" si="248"/>
        <v>34.69204878689321</v>
      </c>
    </row>
    <row r="1782" spans="1:9" ht="13.5" x14ac:dyDescent="0.25">
      <c r="A1782" s="3">
        <f>TITRES_STAT!B1785</f>
        <v>44608</v>
      </c>
      <c r="B1782" s="6">
        <f>TITRES_STAT!D1785</f>
        <v>34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1.4282923445218721E-2</v>
      </c>
      <c r="G1782" s="2">
        <f t="shared" si="250"/>
        <v>2.6887673116996601E-2</v>
      </c>
      <c r="H1782" s="2">
        <f t="shared" si="247"/>
        <v>0.53120712168246365</v>
      </c>
      <c r="I1782" s="2">
        <f t="shared" si="248"/>
        <v>34.69204878689321</v>
      </c>
    </row>
    <row r="1783" spans="1:9" ht="13.5" x14ac:dyDescent="0.25">
      <c r="A1783" s="3">
        <f>TITRES_STAT!B1786</f>
        <v>44609</v>
      </c>
      <c r="B1783" s="6">
        <f>TITRES_STAT!D1786</f>
        <v>34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1.3262714627703098E-2</v>
      </c>
      <c r="G1783" s="2">
        <f t="shared" si="250"/>
        <v>2.496712503721113E-2</v>
      </c>
      <c r="H1783" s="2">
        <f t="shared" si="247"/>
        <v>0.53120712168246365</v>
      </c>
      <c r="I1783" s="2">
        <f t="shared" si="248"/>
        <v>34.69204878689321</v>
      </c>
    </row>
    <row r="1784" spans="1:9" ht="13.5" x14ac:dyDescent="0.25">
      <c r="A1784" s="3">
        <f>TITRES_STAT!B1787</f>
        <v>44610</v>
      </c>
      <c r="B1784" s="6">
        <f>TITRES_STAT!D1787</f>
        <v>34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1.2315377868581447E-2</v>
      </c>
      <c r="G1784" s="2">
        <f t="shared" si="250"/>
        <v>2.3183758963124617E-2</v>
      </c>
      <c r="H1784" s="2">
        <f t="shared" si="247"/>
        <v>0.53120712168246376</v>
      </c>
      <c r="I1784" s="2">
        <f t="shared" si="248"/>
        <v>34.692048786893224</v>
      </c>
    </row>
    <row r="1785" spans="1:9" ht="13.5" x14ac:dyDescent="0.25">
      <c r="A1785" s="3">
        <f>TITRES_STAT!B1788</f>
        <v>44613</v>
      </c>
      <c r="B1785" s="6">
        <f>TITRES_STAT!D1788</f>
        <v>34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1.143570802082563E-2</v>
      </c>
      <c r="G1785" s="2">
        <f t="shared" si="250"/>
        <v>2.1527776180044287E-2</v>
      </c>
      <c r="H1785" s="2">
        <f t="shared" si="247"/>
        <v>0.53120712168246376</v>
      </c>
      <c r="I1785" s="2">
        <f t="shared" si="248"/>
        <v>34.692048786893224</v>
      </c>
    </row>
    <row r="1786" spans="1:9" ht="13.5" x14ac:dyDescent="0.25">
      <c r="A1786" s="3">
        <f>TITRES_STAT!B1789</f>
        <v>44614</v>
      </c>
      <c r="B1786" s="6">
        <f>TITRES_STAT!D1789</f>
        <v>34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1.0618871733623801E-2</v>
      </c>
      <c r="G1786" s="2">
        <f t="shared" si="250"/>
        <v>1.9990077881469694E-2</v>
      </c>
      <c r="H1786" s="2">
        <f t="shared" si="247"/>
        <v>0.53120712168246387</v>
      </c>
      <c r="I1786" s="2">
        <f t="shared" si="248"/>
        <v>34.692048786893224</v>
      </c>
    </row>
    <row r="1787" spans="1:9" ht="13.5" x14ac:dyDescent="0.25">
      <c r="A1787" s="3">
        <f>TITRES_STAT!B1790</f>
        <v>44615</v>
      </c>
      <c r="B1787" s="6">
        <f>TITRES_STAT!D1790</f>
        <v>34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9.8603808955078139E-3</v>
      </c>
      <c r="G1787" s="2">
        <f t="shared" si="250"/>
        <v>1.8562215175650432E-2</v>
      </c>
      <c r="H1787" s="2">
        <f t="shared" si="247"/>
        <v>0.53120712168246376</v>
      </c>
      <c r="I1787" s="2">
        <f t="shared" si="248"/>
        <v>34.692048786893224</v>
      </c>
    </row>
    <row r="1788" spans="1:9" ht="13.5" x14ac:dyDescent="0.25">
      <c r="A1788" s="3">
        <f>TITRES_STAT!B1791</f>
        <v>44616</v>
      </c>
      <c r="B1788" s="6">
        <f>TITRES_STAT!D1791</f>
        <v>34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9.1560679744001113E-3</v>
      </c>
      <c r="G1788" s="2">
        <f t="shared" si="250"/>
        <v>1.7236342663103973E-2</v>
      </c>
      <c r="H1788" s="2">
        <f t="shared" si="247"/>
        <v>0.53120712168246365</v>
      </c>
      <c r="I1788" s="2">
        <f t="shared" si="248"/>
        <v>34.69204878689321</v>
      </c>
    </row>
    <row r="1789" spans="1:9" ht="13.5" x14ac:dyDescent="0.25">
      <c r="A1789" s="3">
        <f>TITRES_STAT!B1792</f>
        <v>44617</v>
      </c>
      <c r="B1789" s="6">
        <f>TITRES_STAT!D1792</f>
        <v>34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8.5020631190858183E-3</v>
      </c>
      <c r="G1789" s="2">
        <f t="shared" si="251"/>
        <v>1.6005175330025118E-2</v>
      </c>
      <c r="H1789" s="2">
        <f t="shared" si="247"/>
        <v>0.53120712168246365</v>
      </c>
      <c r="I1789" s="2">
        <f t="shared" si="248"/>
        <v>34.69204878689321</v>
      </c>
    </row>
    <row r="1790" spans="1:9" ht="13.5" x14ac:dyDescent="0.25">
      <c r="A1790" s="3">
        <f>TITRES_STAT!B1793</f>
        <v>44620</v>
      </c>
      <c r="B1790" s="6">
        <f>TITRES_STAT!D1793</f>
        <v>34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7.8947728962939744E-3</v>
      </c>
      <c r="G1790" s="2">
        <f t="shared" si="251"/>
        <v>1.4861948520737609E-2</v>
      </c>
      <c r="H1790" s="2">
        <f t="shared" si="247"/>
        <v>0.53120712168246365</v>
      </c>
      <c r="I1790" s="2">
        <f t="shared" si="248"/>
        <v>34.69204878689321</v>
      </c>
    </row>
    <row r="1791" spans="1:9" ht="13.5" x14ac:dyDescent="0.25">
      <c r="A1791" s="3">
        <f>TITRES_STAT!B1794</f>
        <v>44621</v>
      </c>
      <c r="B1791" s="6">
        <f>TITRES_STAT!D1794</f>
        <v>34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7.3308605465586905E-3</v>
      </c>
      <c r="G1791" s="2">
        <f t="shared" si="251"/>
        <v>1.3800380769256352E-2</v>
      </c>
      <c r="H1791" s="2">
        <f t="shared" si="247"/>
        <v>0.53120712168246365</v>
      </c>
      <c r="I1791" s="2">
        <f t="shared" si="248"/>
        <v>34.69204878689321</v>
      </c>
    </row>
    <row r="1792" spans="1:9" ht="13.5" x14ac:dyDescent="0.25">
      <c r="A1792" s="3">
        <f>TITRES_STAT!B1795</f>
        <v>44622</v>
      </c>
      <c r="B1792" s="6">
        <f>TITRES_STAT!D1795</f>
        <v>34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6.8072276503759266E-3</v>
      </c>
      <c r="G1792" s="2">
        <f t="shared" si="251"/>
        <v>1.2814639285738042E-2</v>
      </c>
      <c r="H1792" s="2">
        <f t="shared" si="247"/>
        <v>0.53120712168246365</v>
      </c>
      <c r="I1792" s="2">
        <f t="shared" si="248"/>
        <v>34.69204878689321</v>
      </c>
    </row>
    <row r="1793" spans="1:9" ht="13.5" x14ac:dyDescent="0.25">
      <c r="A1793" s="3">
        <f>TITRES_STAT!B1796</f>
        <v>44623</v>
      </c>
      <c r="B1793" s="6">
        <f>TITRES_STAT!D1796</f>
        <v>34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6.3209971039205034E-3</v>
      </c>
      <c r="G1793" s="2">
        <f t="shared" si="251"/>
        <v>1.1899307908185325E-2</v>
      </c>
      <c r="H1793" s="2">
        <f t="shared" si="247"/>
        <v>0.53120712168246365</v>
      </c>
      <c r="I1793" s="2">
        <f t="shared" si="248"/>
        <v>34.69204878689321</v>
      </c>
    </row>
    <row r="1794" spans="1:9" ht="13.5" x14ac:dyDescent="0.25">
      <c r="A1794" s="3">
        <f>TITRES_STAT!B1797</f>
        <v>44624</v>
      </c>
      <c r="B1794" s="6">
        <f>TITRES_STAT!D1797</f>
        <v>34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5.8694973107833249E-3</v>
      </c>
      <c r="G1794" s="2">
        <f t="shared" si="251"/>
        <v>1.1049357343314945E-2</v>
      </c>
      <c r="H1794" s="2">
        <f t="shared" si="247"/>
        <v>0.53120712168246365</v>
      </c>
      <c r="I1794" s="2">
        <f t="shared" si="248"/>
        <v>34.69204878689321</v>
      </c>
    </row>
    <row r="1795" spans="1:9" ht="13.5" x14ac:dyDescent="0.25">
      <c r="A1795" s="3">
        <f>TITRES_STAT!B1798</f>
        <v>44627</v>
      </c>
      <c r="B1795" s="6">
        <f>TITRES_STAT!D1798</f>
        <v>34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5.4502475028702299E-3</v>
      </c>
      <c r="G1795" s="2">
        <f t="shared" si="251"/>
        <v>1.0260117533078164E-2</v>
      </c>
      <c r="H1795" s="2">
        <f t="shared" si="247"/>
        <v>0.53120712168246353</v>
      </c>
      <c r="I1795" s="2">
        <f t="shared" si="248"/>
        <v>34.69204878689321</v>
      </c>
    </row>
    <row r="1796" spans="1:9" ht="13.5" x14ac:dyDescent="0.25">
      <c r="A1796" s="3">
        <f>TITRES_STAT!B1799</f>
        <v>44628</v>
      </c>
      <c r="B1796" s="6">
        <f>TITRES_STAT!D1799</f>
        <v>34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5.060944109808071E-3</v>
      </c>
      <c r="G1796" s="2">
        <f t="shared" si="251"/>
        <v>9.5272519950011514E-3</v>
      </c>
      <c r="H1796" s="2">
        <f t="shared" si="247"/>
        <v>0.53120712168246365</v>
      </c>
      <c r="I1796" s="2">
        <f t="shared" si="248"/>
        <v>34.69204878689321</v>
      </c>
    </row>
    <row r="1797" spans="1:9" ht="13.5" x14ac:dyDescent="0.25">
      <c r="A1797" s="3">
        <f>TITRES_STAT!B1800</f>
        <v>44629</v>
      </c>
      <c r="B1797" s="6">
        <f>TITRES_STAT!D1800</f>
        <v>34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4.6994481019646374E-3</v>
      </c>
      <c r="G1797" s="2">
        <f t="shared" si="251"/>
        <v>8.8467339953582115E-3</v>
      </c>
      <c r="H1797" s="2">
        <f t="shared" si="247"/>
        <v>0.53120712168246365</v>
      </c>
      <c r="I1797" s="2">
        <f t="shared" si="248"/>
        <v>34.69204878689321</v>
      </c>
    </row>
    <row r="1798" spans="1:9" ht="13.5" x14ac:dyDescent="0.25">
      <c r="A1798" s="3">
        <f>TITRES_STAT!B1801</f>
        <v>44630</v>
      </c>
      <c r="B1798" s="6">
        <f>TITRES_STAT!D1801</f>
        <v>34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4.3637732375385917E-3</v>
      </c>
      <c r="G1798" s="2">
        <f t="shared" si="251"/>
        <v>8.2148244242611964E-3</v>
      </c>
      <c r="H1798" s="2">
        <f t="shared" si="247"/>
        <v>0.53120712168246365</v>
      </c>
      <c r="I1798" s="2">
        <f t="shared" si="248"/>
        <v>34.69204878689321</v>
      </c>
    </row>
    <row r="1799" spans="1:9" ht="13.5" x14ac:dyDescent="0.25">
      <c r="A1799" s="3">
        <f>TITRES_STAT!B1802</f>
        <v>44631</v>
      </c>
      <c r="B1799" s="6">
        <f>TITRES_STAT!D1802</f>
        <v>34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4.052075149142978E-3</v>
      </c>
      <c r="G1799" s="2">
        <f t="shared" si="251"/>
        <v>7.6280512510996821E-3</v>
      </c>
      <c r="H1799" s="2">
        <f t="shared" si="247"/>
        <v>0.53120712168246365</v>
      </c>
      <c r="I1799" s="2">
        <f t="shared" si="248"/>
        <v>34.69204878689321</v>
      </c>
    </row>
    <row r="1800" spans="1:9" ht="13.5" x14ac:dyDescent="0.25">
      <c r="A1800" s="3">
        <f>TITRES_STAT!B1803</f>
        <v>44634</v>
      </c>
      <c r="B1800" s="6">
        <f>TITRES_STAT!D1803</f>
        <v>34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3.7626412099184795E-3</v>
      </c>
      <c r="G1800" s="2">
        <f t="shared" si="251"/>
        <v>7.0831904474497045E-3</v>
      </c>
      <c r="H1800" s="2">
        <f t="shared" si="247"/>
        <v>0.53120712168246365</v>
      </c>
      <c r="I1800" s="2">
        <f t="shared" si="248"/>
        <v>34.69204878689321</v>
      </c>
    </row>
    <row r="1801" spans="1:9" ht="13.5" x14ac:dyDescent="0.25">
      <c r="A1801" s="3">
        <f>TITRES_STAT!B1804</f>
        <v>44635</v>
      </c>
      <c r="B1801" s="6">
        <f>TITRES_STAT!D1804</f>
        <v>34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3.4938811234957309E-3</v>
      </c>
      <c r="G1801" s="2">
        <f t="shared" si="251"/>
        <v>6.5772482726318684E-3</v>
      </c>
      <c r="H1801" s="2">
        <f t="shared" si="247"/>
        <v>0.53120712168246365</v>
      </c>
      <c r="I1801" s="2">
        <f t="shared" si="248"/>
        <v>34.69204878689321</v>
      </c>
    </row>
    <row r="1802" spans="1:9" ht="13.5" x14ac:dyDescent="0.25">
      <c r="A1802" s="3">
        <f>TITRES_STAT!B1805</f>
        <v>44636</v>
      </c>
      <c r="B1802" s="6">
        <f>TITRES_STAT!D1805</f>
        <v>34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3.2443181861031784E-3</v>
      </c>
      <c r="G1802" s="2">
        <f t="shared" si="251"/>
        <v>6.1074448245867349E-3</v>
      </c>
      <c r="H1802" s="2">
        <f t="shared" si="247"/>
        <v>0.53120712168246365</v>
      </c>
      <c r="I1802" s="2">
        <f t="shared" si="248"/>
        <v>34.69204878689321</v>
      </c>
    </row>
    <row r="1803" spans="1:9" ht="13.5" x14ac:dyDescent="0.25">
      <c r="A1803" s="3">
        <f>TITRES_STAT!B1806</f>
        <v>44637</v>
      </c>
      <c r="B1803" s="6">
        <f>TITRES_STAT!D1806</f>
        <v>34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3.0125811728100942E-3</v>
      </c>
      <c r="G1803" s="2">
        <f t="shared" si="251"/>
        <v>5.6711987656876822E-3</v>
      </c>
      <c r="H1803" s="2">
        <f t="shared" si="247"/>
        <v>0.53120712168246365</v>
      </c>
      <c r="I1803" s="2">
        <f t="shared" si="248"/>
        <v>34.69204878689321</v>
      </c>
    </row>
    <row r="1804" spans="1:9" ht="13.5" x14ac:dyDescent="0.25">
      <c r="A1804" s="3">
        <f>TITRES_STAT!B1807</f>
        <v>44638</v>
      </c>
      <c r="B1804" s="6">
        <f>TITRES_STAT!D1807</f>
        <v>34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2.7973968033236586E-3</v>
      </c>
      <c r="G1804" s="2">
        <f t="shared" si="251"/>
        <v>5.2661131395671332E-3</v>
      </c>
      <c r="H1804" s="2">
        <f t="shared" si="247"/>
        <v>0.53120712168246365</v>
      </c>
      <c r="I1804" s="2">
        <f t="shared" si="248"/>
        <v>34.69204878689321</v>
      </c>
    </row>
    <row r="1805" spans="1:9" ht="13.5" x14ac:dyDescent="0.25">
      <c r="A1805" s="3">
        <f>TITRES_STAT!B1808</f>
        <v>44641</v>
      </c>
      <c r="B1805" s="6">
        <f>TITRES_STAT!D1808</f>
        <v>34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2.5975827459433975E-3</v>
      </c>
      <c r="G1805" s="2">
        <f t="shared" si="255"/>
        <v>4.8899622010266236E-3</v>
      </c>
      <c r="H1805" s="2">
        <f t="shared" si="247"/>
        <v>0.53120712168246365</v>
      </c>
      <c r="I1805" s="2">
        <f t="shared" si="248"/>
        <v>34.69204878689321</v>
      </c>
    </row>
    <row r="1806" spans="1:9" ht="13.5" x14ac:dyDescent="0.25">
      <c r="A1806" s="3">
        <f>TITRES_STAT!B1809</f>
        <v>44642</v>
      </c>
      <c r="B1806" s="6">
        <f>TITRES_STAT!D1809</f>
        <v>34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2.4120411212331548E-3</v>
      </c>
      <c r="G1806" s="2">
        <f t="shared" si="255"/>
        <v>4.5406791866675787E-3</v>
      </c>
      <c r="H1806" s="2">
        <f t="shared" si="247"/>
        <v>0.53120712168246365</v>
      </c>
      <c r="I1806" s="2">
        <f t="shared" si="248"/>
        <v>34.69204878689321</v>
      </c>
    </row>
    <row r="1807" spans="1:9" ht="13.5" x14ac:dyDescent="0.25">
      <c r="A1807" s="3">
        <f>TITRES_STAT!B1810</f>
        <v>44643</v>
      </c>
      <c r="B1807" s="6">
        <f>TITRES_STAT!D1810</f>
        <v>34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2.2397524697165007E-3</v>
      </c>
      <c r="G1807" s="2">
        <f t="shared" si="255"/>
        <v>4.216344959048466E-3</v>
      </c>
      <c r="H1807" s="2">
        <f t="shared" si="247"/>
        <v>0.53120712168246365</v>
      </c>
      <c r="I1807" s="2">
        <f t="shared" si="248"/>
        <v>34.69204878689321</v>
      </c>
    </row>
    <row r="1808" spans="1:9" ht="13.5" x14ac:dyDescent="0.25">
      <c r="A1808" s="3">
        <f>TITRES_STAT!B1811</f>
        <v>44644</v>
      </c>
      <c r="B1808" s="6">
        <f>TITRES_STAT!D1811</f>
        <v>34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2.0797701504510365E-3</v>
      </c>
      <c r="G1808" s="2">
        <f t="shared" si="255"/>
        <v>3.9151774619735754E-3</v>
      </c>
      <c r="H1808" s="2">
        <f t="shared" si="247"/>
        <v>0.53120712168246376</v>
      </c>
      <c r="I1808" s="2">
        <f t="shared" si="248"/>
        <v>34.692048786893224</v>
      </c>
    </row>
    <row r="1809" spans="1:9" ht="13.5" x14ac:dyDescent="0.25">
      <c r="A1809" s="3">
        <f>TITRES_STAT!B1812</f>
        <v>44645</v>
      </c>
      <c r="B1809" s="6">
        <f>TITRES_STAT!D1812</f>
        <v>34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1.931215139704534E-3</v>
      </c>
      <c r="G1809" s="2">
        <f t="shared" si="255"/>
        <v>3.6355219289754626E-3</v>
      </c>
      <c r="H1809" s="2">
        <f t="shared" ref="H1809:H1872" si="256">F1809/G1809</f>
        <v>0.53120712168246376</v>
      </c>
      <c r="I1809" s="2">
        <f t="shared" ref="I1809:I1872" si="257">IF(G1809=0,100,100-(100/(1+H1809)))</f>
        <v>34.692048786893224</v>
      </c>
    </row>
    <row r="1810" spans="1:9" ht="13.5" x14ac:dyDescent="0.25">
      <c r="A1810" s="3">
        <f>TITRES_STAT!B1813</f>
        <v>44648</v>
      </c>
      <c r="B1810" s="6">
        <f>TITRES_STAT!D1813</f>
        <v>34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1.7932712011542102E-3</v>
      </c>
      <c r="G1810" s="2">
        <f t="shared" si="255"/>
        <v>3.3758417911915013E-3</v>
      </c>
      <c r="H1810" s="2">
        <f t="shared" si="256"/>
        <v>0.53120712168246376</v>
      </c>
      <c r="I1810" s="2">
        <f t="shared" si="257"/>
        <v>34.692048786893224</v>
      </c>
    </row>
    <row r="1811" spans="1:9" ht="13.5" x14ac:dyDescent="0.25">
      <c r="A1811" s="3">
        <f>TITRES_STAT!B1814</f>
        <v>44649</v>
      </c>
      <c r="B1811" s="6">
        <f>TITRES_STAT!D1814</f>
        <v>34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1.6651804010717666E-3</v>
      </c>
      <c r="G1811" s="2">
        <f t="shared" si="255"/>
        <v>3.1347102346778225E-3</v>
      </c>
      <c r="H1811" s="2">
        <f t="shared" si="256"/>
        <v>0.53120712168246376</v>
      </c>
      <c r="I1811" s="2">
        <f t="shared" si="257"/>
        <v>34.692048786893224</v>
      </c>
    </row>
    <row r="1812" spans="1:9" ht="13.5" x14ac:dyDescent="0.25">
      <c r="A1812" s="3">
        <f>TITRES_STAT!B1815</f>
        <v>44650</v>
      </c>
      <c r="B1812" s="6">
        <f>TITRES_STAT!D1815</f>
        <v>34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1.5462389438523547E-3</v>
      </c>
      <c r="G1812" s="2">
        <f t="shared" si="255"/>
        <v>2.9108023607722637E-3</v>
      </c>
      <c r="H1812" s="2">
        <f t="shared" si="256"/>
        <v>0.53120712168246376</v>
      </c>
      <c r="I1812" s="2">
        <f t="shared" si="257"/>
        <v>34.692048786893224</v>
      </c>
    </row>
    <row r="1813" spans="1:9" ht="13.5" x14ac:dyDescent="0.25">
      <c r="A1813" s="3">
        <f>TITRES_STAT!B1816</f>
        <v>44651</v>
      </c>
      <c r="B1813" s="6">
        <f>TITRES_STAT!D1816</f>
        <v>34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1.4357933050057579E-3</v>
      </c>
      <c r="G1813" s="2">
        <f t="shared" si="255"/>
        <v>2.702887906431388E-3</v>
      </c>
      <c r="H1813" s="2">
        <f t="shared" si="256"/>
        <v>0.53120712168246376</v>
      </c>
      <c r="I1813" s="2">
        <f t="shared" si="257"/>
        <v>34.692048786893224</v>
      </c>
    </row>
    <row r="1814" spans="1:9" ht="13.5" x14ac:dyDescent="0.25">
      <c r="A1814" s="3">
        <f>TITRES_STAT!B1817</f>
        <v>44652</v>
      </c>
      <c r="B1814" s="6">
        <f>TITRES_STAT!D1817</f>
        <v>34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1.3332366403624896E-3</v>
      </c>
      <c r="G1814" s="2">
        <f t="shared" si="255"/>
        <v>2.5098244845434318E-3</v>
      </c>
      <c r="H1814" s="2">
        <f t="shared" si="256"/>
        <v>0.53120712168246376</v>
      </c>
      <c r="I1814" s="2">
        <f t="shared" si="257"/>
        <v>34.692048786893224</v>
      </c>
    </row>
    <row r="1815" spans="1:9" ht="13.5" x14ac:dyDescent="0.25">
      <c r="A1815" s="3">
        <f>TITRES_STAT!B1818</f>
        <v>44655</v>
      </c>
      <c r="B1815" s="6">
        <f>TITRES_STAT!D1818</f>
        <v>34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1.238005451765169E-3</v>
      </c>
      <c r="G1815" s="2">
        <f t="shared" si="255"/>
        <v>2.330551307076044E-3</v>
      </c>
      <c r="H1815" s="2">
        <f t="shared" si="256"/>
        <v>0.53120712168246376</v>
      </c>
      <c r="I1815" s="2">
        <f t="shared" si="257"/>
        <v>34.692048786893224</v>
      </c>
    </row>
    <row r="1816" spans="1:9" ht="13.5" x14ac:dyDescent="0.25">
      <c r="A1816" s="3">
        <f>TITRES_STAT!B1819</f>
        <v>44656</v>
      </c>
      <c r="B1816" s="6">
        <f>TITRES_STAT!D1819</f>
        <v>34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1.1495764909247998E-3</v>
      </c>
      <c r="G1816" s="2">
        <f t="shared" si="255"/>
        <v>2.1640833565706123E-3</v>
      </c>
      <c r="H1816" s="2">
        <f t="shared" si="256"/>
        <v>0.53120712168246376</v>
      </c>
      <c r="I1816" s="2">
        <f t="shared" si="257"/>
        <v>34.692048786893224</v>
      </c>
    </row>
    <row r="1817" spans="1:9" ht="13.5" x14ac:dyDescent="0.25">
      <c r="A1817" s="3">
        <f>TITRES_STAT!B1820</f>
        <v>44657</v>
      </c>
      <c r="B1817" s="6">
        <f>TITRES_STAT!D1820</f>
        <v>34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1.0674638844301713E-3</v>
      </c>
      <c r="G1817" s="2">
        <f t="shared" si="255"/>
        <v>2.0095059739584256E-3</v>
      </c>
      <c r="H1817" s="2">
        <f t="shared" si="256"/>
        <v>0.53120712168246376</v>
      </c>
      <c r="I1817" s="2">
        <f t="shared" si="257"/>
        <v>34.692048786893224</v>
      </c>
    </row>
    <row r="1818" spans="1:9" ht="13.5" x14ac:dyDescent="0.25">
      <c r="A1818" s="3">
        <f>TITRES_STAT!B1821</f>
        <v>44658</v>
      </c>
      <c r="B1818" s="6">
        <f>TITRES_STAT!D1821</f>
        <v>34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9.9121646411373036E-4</v>
      </c>
      <c r="G1818" s="2">
        <f t="shared" si="255"/>
        <v>1.865969832961395E-3</v>
      </c>
      <c r="H1818" s="2">
        <f t="shared" si="256"/>
        <v>0.53120712168246376</v>
      </c>
      <c r="I1818" s="2">
        <f t="shared" si="257"/>
        <v>34.692048786893224</v>
      </c>
    </row>
    <row r="1819" spans="1:9" ht="13.5" x14ac:dyDescent="0.25">
      <c r="A1819" s="3">
        <f>TITRES_STAT!B1822</f>
        <v>44659</v>
      </c>
      <c r="B1819" s="6">
        <f>TITRES_STAT!D1822</f>
        <v>34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9.2041528810560681E-4</v>
      </c>
      <c r="G1819" s="2">
        <f t="shared" si="255"/>
        <v>1.7326862734641526E-3</v>
      </c>
      <c r="H1819" s="2">
        <f t="shared" si="256"/>
        <v>0.53120712168246376</v>
      </c>
      <c r="I1819" s="2">
        <f t="shared" si="257"/>
        <v>34.692048786893224</v>
      </c>
    </row>
    <row r="1820" spans="1:9" ht="13.5" x14ac:dyDescent="0.25">
      <c r="A1820" s="3">
        <f>TITRES_STAT!B1823</f>
        <v>44662</v>
      </c>
      <c r="B1820" s="6">
        <f>TITRES_STAT!D1823</f>
        <v>34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8.5467133895520634E-4</v>
      </c>
      <c r="G1820" s="2">
        <f t="shared" si="255"/>
        <v>1.6089229682167132E-3</v>
      </c>
      <c r="H1820" s="2">
        <f t="shared" si="256"/>
        <v>0.53120712168246376</v>
      </c>
      <c r="I1820" s="2">
        <f t="shared" si="257"/>
        <v>34.692048786893224</v>
      </c>
    </row>
    <row r="1821" spans="1:9" ht="13.5" x14ac:dyDescent="0.25">
      <c r="A1821" s="3">
        <f>TITRES_STAT!B1824</f>
        <v>44663</v>
      </c>
      <c r="B1821" s="6">
        <f>TITRES_STAT!D1824</f>
        <v>34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7.9362338617269151E-4</v>
      </c>
      <c r="G1821" s="2">
        <f t="shared" si="258"/>
        <v>1.4939998990583768E-3</v>
      </c>
      <c r="H1821" s="2">
        <f t="shared" si="256"/>
        <v>0.53120712168246365</v>
      </c>
      <c r="I1821" s="2">
        <f t="shared" si="257"/>
        <v>34.69204878689321</v>
      </c>
    </row>
    <row r="1822" spans="1:9" ht="13.5" x14ac:dyDescent="0.25">
      <c r="A1822" s="3">
        <f>TITRES_STAT!B1825</f>
        <v>44664</v>
      </c>
      <c r="B1822" s="6">
        <f>TITRES_STAT!D1825</f>
        <v>34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7.3693600144607069E-4</v>
      </c>
      <c r="G1822" s="2">
        <f t="shared" si="258"/>
        <v>1.387285620554207E-3</v>
      </c>
      <c r="H1822" s="2">
        <f t="shared" si="256"/>
        <v>0.53120712168246365</v>
      </c>
      <c r="I1822" s="2">
        <f t="shared" si="257"/>
        <v>34.69204878689321</v>
      </c>
    </row>
    <row r="1823" spans="1:9" ht="13.5" x14ac:dyDescent="0.25">
      <c r="A1823" s="3">
        <f>TITRES_STAT!B1826</f>
        <v>44665</v>
      </c>
      <c r="B1823" s="6">
        <f>TITRES_STAT!D1826</f>
        <v>34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6.8429771562849423E-4</v>
      </c>
      <c r="G1823" s="2">
        <f t="shared" si="258"/>
        <v>1.2881937905146208E-3</v>
      </c>
      <c r="H1823" s="2">
        <f t="shared" si="256"/>
        <v>0.53120712168246365</v>
      </c>
      <c r="I1823" s="2">
        <f t="shared" si="257"/>
        <v>34.69204878689321</v>
      </c>
    </row>
    <row r="1824" spans="1:9" ht="13.5" x14ac:dyDescent="0.25">
      <c r="A1824" s="3">
        <f>TITRES_STAT!B1827</f>
        <v>44666</v>
      </c>
      <c r="B1824" s="6">
        <f>TITRES_STAT!D1827</f>
        <v>34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6.35419307369316E-4</v>
      </c>
      <c r="G1824" s="2">
        <f t="shared" si="258"/>
        <v>1.1961799483350048E-3</v>
      </c>
      <c r="H1824" s="2">
        <f t="shared" si="256"/>
        <v>0.53120712168246365</v>
      </c>
      <c r="I1824" s="2">
        <f t="shared" si="257"/>
        <v>34.69204878689321</v>
      </c>
    </row>
    <row r="1825" spans="1:9" ht="13.5" x14ac:dyDescent="0.25">
      <c r="A1825" s="3">
        <f>TITRES_STAT!B1828</f>
        <v>44669</v>
      </c>
      <c r="B1825" s="6">
        <f>TITRES_STAT!D1828</f>
        <v>34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5.9003221398579338E-4</v>
      </c>
      <c r="G1825" s="2">
        <f t="shared" si="258"/>
        <v>1.1107385234539332E-3</v>
      </c>
      <c r="H1825" s="2">
        <f t="shared" si="256"/>
        <v>0.53120712168246353</v>
      </c>
      <c r="I1825" s="2">
        <f t="shared" si="257"/>
        <v>34.69204878689321</v>
      </c>
    </row>
    <row r="1826" spans="1:9" ht="13.5" x14ac:dyDescent="0.25">
      <c r="A1826" s="3">
        <f>TITRES_STAT!B1829</f>
        <v>44670</v>
      </c>
      <c r="B1826" s="6">
        <f>TITRES_STAT!D1829</f>
        <v>34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5.4788705584395104E-4</v>
      </c>
      <c r="G1826" s="2">
        <f t="shared" si="258"/>
        <v>1.031400057492938E-3</v>
      </c>
      <c r="H1826" s="2">
        <f t="shared" si="256"/>
        <v>0.53120712168246365</v>
      </c>
      <c r="I1826" s="2">
        <f t="shared" si="257"/>
        <v>34.69204878689321</v>
      </c>
    </row>
    <row r="1827" spans="1:9" ht="13.5" x14ac:dyDescent="0.25">
      <c r="A1827" s="3">
        <f>TITRES_STAT!B1830</f>
        <v>44671</v>
      </c>
      <c r="B1827" s="6">
        <f>TITRES_STAT!D1830</f>
        <v>34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5.0875226614081166E-4</v>
      </c>
      <c r="G1827" s="2">
        <f t="shared" si="258"/>
        <v>9.5772862481487088E-4</v>
      </c>
      <c r="H1827" s="2">
        <f t="shared" si="256"/>
        <v>0.53120712168246365</v>
      </c>
      <c r="I1827" s="2">
        <f t="shared" si="257"/>
        <v>34.69204878689321</v>
      </c>
    </row>
    <row r="1828" spans="1:9" ht="13.5" x14ac:dyDescent="0.25">
      <c r="A1828" s="3">
        <f>TITRES_STAT!B1831</f>
        <v>44672</v>
      </c>
      <c r="B1828" s="6">
        <f>TITRES_STAT!D1831</f>
        <v>34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4.724128185593251E-4</v>
      </c>
      <c r="G1828" s="2">
        <f t="shared" si="258"/>
        <v>8.8931943732809438E-4</v>
      </c>
      <c r="H1828" s="2">
        <f t="shared" si="256"/>
        <v>0.53120712168246365</v>
      </c>
      <c r="I1828" s="2">
        <f t="shared" si="257"/>
        <v>34.69204878689321</v>
      </c>
    </row>
    <row r="1829" spans="1:9" ht="13.5" x14ac:dyDescent="0.25">
      <c r="A1829" s="3">
        <f>TITRES_STAT!B1832</f>
        <v>44673</v>
      </c>
      <c r="B1829" s="6">
        <f>TITRES_STAT!D1832</f>
        <v>34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4.3866904580508757E-4</v>
      </c>
      <c r="G1829" s="2">
        <f t="shared" si="258"/>
        <v>8.2579662037608758E-4</v>
      </c>
      <c r="H1829" s="2">
        <f t="shared" si="256"/>
        <v>0.53120712168246365</v>
      </c>
      <c r="I1829" s="2">
        <f t="shared" si="257"/>
        <v>34.69204878689321</v>
      </c>
    </row>
    <row r="1830" spans="1:9" ht="13.5" x14ac:dyDescent="0.25">
      <c r="A1830" s="3">
        <f>TITRES_STAT!B1833</f>
        <v>44676</v>
      </c>
      <c r="B1830" s="6">
        <f>TITRES_STAT!D1833</f>
        <v>34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4.0733554253329562E-4</v>
      </c>
      <c r="G1830" s="2">
        <f t="shared" si="258"/>
        <v>7.6681114749208132E-4</v>
      </c>
      <c r="H1830" s="2">
        <f t="shared" si="256"/>
        <v>0.53120712168246365</v>
      </c>
      <c r="I1830" s="2">
        <f t="shared" si="257"/>
        <v>34.69204878689321</v>
      </c>
    </row>
    <row r="1831" spans="1:9" ht="13.5" x14ac:dyDescent="0.25">
      <c r="A1831" s="3">
        <f>TITRES_STAT!B1834</f>
        <v>44677</v>
      </c>
      <c r="B1831" s="6">
        <f>TITRES_STAT!D1834</f>
        <v>34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3.7824014663806027E-4</v>
      </c>
      <c r="G1831" s="2">
        <f t="shared" si="258"/>
        <v>7.1203892267121831E-4</v>
      </c>
      <c r="H1831" s="2">
        <f t="shared" si="256"/>
        <v>0.53120712168246376</v>
      </c>
      <c r="I1831" s="2">
        <f t="shared" si="257"/>
        <v>34.692048786893224</v>
      </c>
    </row>
    <row r="1832" spans="1:9" ht="13.5" x14ac:dyDescent="0.25">
      <c r="A1832" s="3">
        <f>TITRES_STAT!B1835</f>
        <v>44678</v>
      </c>
      <c r="B1832" s="6">
        <f>TITRES_STAT!D1835</f>
        <v>34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3.5122299330677022E-4</v>
      </c>
      <c r="G1832" s="2">
        <f t="shared" si="258"/>
        <v>6.6117899962327413E-4</v>
      </c>
      <c r="H1832" s="2">
        <f t="shared" si="256"/>
        <v>0.53120712168246376</v>
      </c>
      <c r="I1832" s="2">
        <f t="shared" si="257"/>
        <v>34.692048786893224</v>
      </c>
    </row>
    <row r="1833" spans="1:9" ht="13.5" x14ac:dyDescent="0.25">
      <c r="A1833" s="3">
        <f>TITRES_STAT!B1836</f>
        <v>44679</v>
      </c>
      <c r="B1833" s="6">
        <f>TITRES_STAT!D1836</f>
        <v>34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3.2613563664200091E-4</v>
      </c>
      <c r="G1833" s="2">
        <f t="shared" si="258"/>
        <v>6.1395192822161161E-4</v>
      </c>
      <c r="H1833" s="2">
        <f t="shared" si="256"/>
        <v>0.53120712168246376</v>
      </c>
      <c r="I1833" s="2">
        <f t="shared" si="257"/>
        <v>34.692048786893224</v>
      </c>
    </row>
    <row r="1834" spans="1:9" ht="13.5" x14ac:dyDescent="0.25">
      <c r="A1834" s="3">
        <f>TITRES_STAT!B1837</f>
        <v>44680</v>
      </c>
      <c r="B1834" s="6">
        <f>TITRES_STAT!D1837</f>
        <v>34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3.028402340247151E-4</v>
      </c>
      <c r="G1834" s="2">
        <f t="shared" si="258"/>
        <v>5.7009821906292503E-4</v>
      </c>
      <c r="H1834" s="2">
        <f t="shared" si="256"/>
        <v>0.53120712168246376</v>
      </c>
      <c r="I1834" s="2">
        <f t="shared" si="257"/>
        <v>34.692048786893224</v>
      </c>
    </row>
    <row r="1835" spans="1:9" ht="13.5" x14ac:dyDescent="0.25">
      <c r="A1835" s="3">
        <f>TITRES_STAT!B1838</f>
        <v>44685</v>
      </c>
      <c r="B1835" s="6">
        <f>TITRES_STAT!D1838</f>
        <v>34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2.8120878873723543E-4</v>
      </c>
      <c r="G1835" s="2">
        <f t="shared" si="258"/>
        <v>5.2937691770128749E-4</v>
      </c>
      <c r="H1835" s="2">
        <f t="shared" si="256"/>
        <v>0.53120712168246376</v>
      </c>
      <c r="I1835" s="2">
        <f t="shared" si="257"/>
        <v>34.692048786893224</v>
      </c>
    </row>
    <row r="1836" spans="1:9" ht="13.5" x14ac:dyDescent="0.25">
      <c r="A1836" s="3">
        <f>TITRES_STAT!B1839</f>
        <v>44686</v>
      </c>
      <c r="B1836" s="6">
        <f>TITRES_STAT!D1839</f>
        <v>34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2.6112244668457575E-4</v>
      </c>
      <c r="G1836" s="2">
        <f t="shared" si="258"/>
        <v>4.9156428072262407E-4</v>
      </c>
      <c r="H1836" s="2">
        <f t="shared" si="256"/>
        <v>0.53120712168246376</v>
      </c>
      <c r="I1836" s="2">
        <f t="shared" si="257"/>
        <v>34.692048786893224</v>
      </c>
    </row>
    <row r="1837" spans="1:9" ht="13.5" x14ac:dyDescent="0.25">
      <c r="A1837" s="3">
        <f>TITRES_STAT!B1840</f>
        <v>44687</v>
      </c>
      <c r="B1837" s="6">
        <f>TITRES_STAT!D1840</f>
        <v>34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2.4247084334996319E-4</v>
      </c>
      <c r="G1837" s="2">
        <f t="shared" si="259"/>
        <v>4.5645254638529377E-4</v>
      </c>
      <c r="H1837" s="2">
        <f t="shared" si="256"/>
        <v>0.53120712168246376</v>
      </c>
      <c r="I1837" s="2">
        <f t="shared" si="257"/>
        <v>34.692048786893224</v>
      </c>
    </row>
    <row r="1838" spans="1:9" ht="13.5" x14ac:dyDescent="0.25">
      <c r="A1838" s="3">
        <f>TITRES_STAT!B1841</f>
        <v>44690</v>
      </c>
      <c r="B1838" s="6">
        <f>TITRES_STAT!D1841</f>
        <v>34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2.2515149739639438E-4</v>
      </c>
      <c r="G1838" s="2">
        <f t="shared" si="259"/>
        <v>4.2384879307205854E-4</v>
      </c>
      <c r="H1838" s="2">
        <f t="shared" si="256"/>
        <v>0.53120712168246365</v>
      </c>
      <c r="I1838" s="2">
        <f t="shared" si="257"/>
        <v>34.69204878689321</v>
      </c>
    </row>
    <row r="1839" spans="1:9" ht="13.5" x14ac:dyDescent="0.25">
      <c r="A1839" s="3">
        <f>TITRES_STAT!B1842</f>
        <v>44691</v>
      </c>
      <c r="B1839" s="6">
        <f>TITRES_STAT!D1842</f>
        <v>33</v>
      </c>
      <c r="C1839" s="2">
        <f t="shared" si="252"/>
        <v>-1</v>
      </c>
      <c r="D1839" s="2">
        <f t="shared" si="253"/>
        <v>0</v>
      </c>
      <c r="E1839" s="2">
        <f t="shared" si="254"/>
        <v>1</v>
      </c>
      <c r="F1839" s="2">
        <f t="shared" si="259"/>
        <v>2.0906924758236619E-4</v>
      </c>
      <c r="G1839" s="2">
        <f t="shared" si="259"/>
        <v>7.1822145307852622E-2</v>
      </c>
      <c r="H1839" s="2">
        <f t="shared" si="256"/>
        <v>2.9109301412012785E-3</v>
      </c>
      <c r="I1839" s="2">
        <f t="shared" si="257"/>
        <v>0.29024812211305573</v>
      </c>
    </row>
    <row r="1840" spans="1:9" ht="13.5" x14ac:dyDescent="0.25">
      <c r="A1840" s="3">
        <f>TITRES_STAT!B1843</f>
        <v>44692</v>
      </c>
      <c r="B1840" s="6">
        <f>TITRES_STAT!D1843</f>
        <v>34</v>
      </c>
      <c r="C1840" s="2">
        <f t="shared" si="252"/>
        <v>1</v>
      </c>
      <c r="D1840" s="2">
        <f t="shared" si="253"/>
        <v>1</v>
      </c>
      <c r="E1840" s="2">
        <f t="shared" si="254"/>
        <v>0</v>
      </c>
      <c r="F1840" s="2">
        <f t="shared" si="259"/>
        <v>7.1622707158469329E-2</v>
      </c>
      <c r="G1840" s="2">
        <f t="shared" si="259"/>
        <v>6.669199207157743E-2</v>
      </c>
      <c r="H1840" s="2">
        <f t="shared" si="256"/>
        <v>1.0739326406924536</v>
      </c>
      <c r="I1840" s="2">
        <f t="shared" si="257"/>
        <v>51.782426276577837</v>
      </c>
    </row>
    <row r="1841" spans="1:9" ht="13.5" x14ac:dyDescent="0.25">
      <c r="A1841" s="3">
        <f>TITRES_STAT!B1844</f>
        <v>44693</v>
      </c>
      <c r="B1841" s="6">
        <f>TITRES_STAT!D1844</f>
        <v>34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6.6506799504292946E-2</v>
      </c>
      <c r="G1841" s="2">
        <f t="shared" si="259"/>
        <v>6.1928278352179046E-2</v>
      </c>
      <c r="H1841" s="2">
        <f t="shared" si="256"/>
        <v>1.0739326406924534</v>
      </c>
      <c r="I1841" s="2">
        <f t="shared" si="257"/>
        <v>51.78242627657783</v>
      </c>
    </row>
    <row r="1842" spans="1:9" ht="13.5" x14ac:dyDescent="0.25">
      <c r="A1842" s="3">
        <f>TITRES_STAT!B1845</f>
        <v>44694</v>
      </c>
      <c r="B1842" s="6">
        <f>TITRES_STAT!D1845</f>
        <v>34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6.1756313825414876E-2</v>
      </c>
      <c r="G1842" s="2">
        <f t="shared" si="259"/>
        <v>5.7504829898451973E-2</v>
      </c>
      <c r="H1842" s="2">
        <f t="shared" si="256"/>
        <v>1.0739326406924534</v>
      </c>
      <c r="I1842" s="2">
        <f t="shared" si="257"/>
        <v>51.78242627657783</v>
      </c>
    </row>
    <row r="1843" spans="1:9" ht="13.5" x14ac:dyDescent="0.25">
      <c r="A1843" s="3">
        <f>TITRES_STAT!B1846</f>
        <v>44697</v>
      </c>
      <c r="B1843" s="6">
        <f>TITRES_STAT!D1846</f>
        <v>34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5.7345148552170953E-2</v>
      </c>
      <c r="G1843" s="2">
        <f t="shared" si="259"/>
        <v>5.339734204856255E-2</v>
      </c>
      <c r="H1843" s="2">
        <f t="shared" si="256"/>
        <v>1.0739326406924532</v>
      </c>
      <c r="I1843" s="2">
        <f t="shared" si="257"/>
        <v>51.782426276577816</v>
      </c>
    </row>
    <row r="1844" spans="1:9" ht="13.5" x14ac:dyDescent="0.25">
      <c r="A1844" s="3">
        <f>TITRES_STAT!B1847</f>
        <v>44698</v>
      </c>
      <c r="B1844" s="6">
        <f>TITRES_STAT!D1847</f>
        <v>33</v>
      </c>
      <c r="C1844" s="2">
        <f t="shared" si="252"/>
        <v>-1</v>
      </c>
      <c r="D1844" s="2">
        <f t="shared" si="253"/>
        <v>0</v>
      </c>
      <c r="E1844" s="2">
        <f t="shared" si="254"/>
        <v>1</v>
      </c>
      <c r="F1844" s="2">
        <f t="shared" si="259"/>
        <v>5.3249066512730168E-2</v>
      </c>
      <c r="G1844" s="2">
        <f t="shared" si="259"/>
        <v>0.12101181761652237</v>
      </c>
      <c r="H1844" s="2">
        <f t="shared" si="256"/>
        <v>0.44003195358549674</v>
      </c>
      <c r="I1844" s="2">
        <f t="shared" si="257"/>
        <v>30.557096492884966</v>
      </c>
    </row>
    <row r="1845" spans="1:9" ht="13.5" x14ac:dyDescent="0.25">
      <c r="A1845" s="3">
        <f>TITRES_STAT!B1848</f>
        <v>44699</v>
      </c>
      <c r="B1845" s="6">
        <f>TITRES_STAT!D1848</f>
        <v>33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4.9445561761820869E-2</v>
      </c>
      <c r="G1845" s="2">
        <f t="shared" si="259"/>
        <v>0.11236811635819934</v>
      </c>
      <c r="H1845" s="2">
        <f t="shared" si="256"/>
        <v>0.44003195358549674</v>
      </c>
      <c r="I1845" s="2">
        <f t="shared" si="257"/>
        <v>30.557096492884966</v>
      </c>
    </row>
    <row r="1846" spans="1:9" ht="13.5" x14ac:dyDescent="0.25">
      <c r="A1846" s="3">
        <f>TITRES_STAT!B1849</f>
        <v>44700</v>
      </c>
      <c r="B1846" s="6">
        <f>TITRES_STAT!D1849</f>
        <v>33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4.5913735921690804E-2</v>
      </c>
      <c r="G1846" s="2">
        <f t="shared" si="259"/>
        <v>0.10434182233261367</v>
      </c>
      <c r="H1846" s="2">
        <f t="shared" si="256"/>
        <v>0.44003195358549674</v>
      </c>
      <c r="I1846" s="2">
        <f t="shared" si="257"/>
        <v>30.557096492884966</v>
      </c>
    </row>
    <row r="1847" spans="1:9" ht="13.5" x14ac:dyDescent="0.25">
      <c r="A1847" s="3">
        <f>TITRES_STAT!B1850</f>
        <v>44701</v>
      </c>
      <c r="B1847" s="6">
        <f>TITRES_STAT!D1850</f>
        <v>33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4.2634183355855747E-2</v>
      </c>
      <c r="G1847" s="2">
        <f t="shared" si="259"/>
        <v>9.6888835023141273E-2</v>
      </c>
      <c r="H1847" s="2">
        <f t="shared" si="256"/>
        <v>0.44003195358549668</v>
      </c>
      <c r="I1847" s="2">
        <f t="shared" si="257"/>
        <v>30.557096492884966</v>
      </c>
    </row>
    <row r="1848" spans="1:9" ht="13.5" x14ac:dyDescent="0.25">
      <c r="A1848" s="3">
        <f>TITRES_STAT!B1851</f>
        <v>44704</v>
      </c>
      <c r="B1848" s="6">
        <f>TITRES_STAT!D1851</f>
        <v>33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3.9588884544723195E-2</v>
      </c>
      <c r="G1848" s="2">
        <f t="shared" si="259"/>
        <v>8.996820395005975E-2</v>
      </c>
      <c r="H1848" s="2">
        <f t="shared" si="256"/>
        <v>0.44003195358549674</v>
      </c>
      <c r="I1848" s="2">
        <f t="shared" si="257"/>
        <v>30.557096492884966</v>
      </c>
    </row>
    <row r="1849" spans="1:9" ht="13.5" x14ac:dyDescent="0.25">
      <c r="A1849" s="3">
        <f>TITRES_STAT!B1852</f>
        <v>44705</v>
      </c>
      <c r="B1849" s="6">
        <f>TITRES_STAT!D1852</f>
        <v>33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3.6761107077242963E-2</v>
      </c>
      <c r="G1849" s="2">
        <f t="shared" si="259"/>
        <v>8.3541903667912615E-2</v>
      </c>
      <c r="H1849" s="2">
        <f t="shared" si="256"/>
        <v>0.44003195358549674</v>
      </c>
      <c r="I1849" s="2">
        <f t="shared" si="257"/>
        <v>30.557096492884966</v>
      </c>
    </row>
    <row r="1850" spans="1:9" ht="13.5" x14ac:dyDescent="0.25">
      <c r="A1850" s="3">
        <f>TITRES_STAT!B1853</f>
        <v>44706</v>
      </c>
      <c r="B1850" s="6">
        <f>TITRES_STAT!D1853</f>
        <v>33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3.4135313714582748E-2</v>
      </c>
      <c r="G1850" s="2">
        <f t="shared" si="259"/>
        <v>7.7574624834490291E-2</v>
      </c>
      <c r="H1850" s="2">
        <f t="shared" si="256"/>
        <v>0.44003195358549663</v>
      </c>
      <c r="I1850" s="2">
        <f t="shared" si="257"/>
        <v>30.557096492884966</v>
      </c>
    </row>
    <row r="1851" spans="1:9" ht="13.5" x14ac:dyDescent="0.25">
      <c r="A1851" s="3">
        <f>TITRES_STAT!B1854</f>
        <v>44707</v>
      </c>
      <c r="B1851" s="6">
        <f>TITRES_STAT!D1854</f>
        <v>33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3.1697077020683979E-2</v>
      </c>
      <c r="G1851" s="2">
        <f t="shared" si="259"/>
        <v>7.2033580203455266E-2</v>
      </c>
      <c r="H1851" s="2">
        <f t="shared" si="256"/>
        <v>0.44003195358549668</v>
      </c>
      <c r="I1851" s="2">
        <f t="shared" si="257"/>
        <v>30.557096492884966</v>
      </c>
    </row>
    <row r="1852" spans="1:9" ht="13.5" x14ac:dyDescent="0.25">
      <c r="A1852" s="3">
        <f>TITRES_STAT!B1855</f>
        <v>44708</v>
      </c>
      <c r="B1852" s="6">
        <f>TITRES_STAT!D1855</f>
        <v>33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2.9433000090635125E-2</v>
      </c>
      <c r="G1852" s="2">
        <f t="shared" si="259"/>
        <v>6.6888324474637037E-2</v>
      </c>
      <c r="H1852" s="2">
        <f t="shared" si="256"/>
        <v>0.44003195358549668</v>
      </c>
      <c r="I1852" s="2">
        <f t="shared" si="257"/>
        <v>30.557096492884966</v>
      </c>
    </row>
    <row r="1853" spans="1:9" ht="13.5" x14ac:dyDescent="0.25">
      <c r="A1853" s="3">
        <f>TITRES_STAT!B1856</f>
        <v>44711</v>
      </c>
      <c r="B1853" s="6">
        <f>TITRES_STAT!D1856</f>
        <v>33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2.7330642941304044E-2</v>
      </c>
      <c r="G1853" s="2">
        <f t="shared" si="260"/>
        <v>6.2110587012162967E-2</v>
      </c>
      <c r="H1853" s="2">
        <f t="shared" si="256"/>
        <v>0.44003195358549663</v>
      </c>
      <c r="I1853" s="2">
        <f t="shared" si="257"/>
        <v>30.557096492884966</v>
      </c>
    </row>
    <row r="1854" spans="1:9" ht="13.5" x14ac:dyDescent="0.25">
      <c r="A1854" s="3">
        <f>TITRES_STAT!B1857</f>
        <v>44712</v>
      </c>
      <c r="B1854" s="6">
        <f>TITRES_STAT!D1857</f>
        <v>33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2.5378454159782324E-2</v>
      </c>
      <c r="G1854" s="2">
        <f t="shared" si="260"/>
        <v>5.7674116511294185E-2</v>
      </c>
      <c r="H1854" s="2">
        <f t="shared" si="256"/>
        <v>0.44003195358549657</v>
      </c>
      <c r="I1854" s="2">
        <f t="shared" si="257"/>
        <v>30.557096492884966</v>
      </c>
    </row>
    <row r="1855" spans="1:9" ht="13.5" x14ac:dyDescent="0.25">
      <c r="A1855" s="3">
        <f>TITRES_STAT!B1858</f>
        <v>44713</v>
      </c>
      <c r="B1855" s="6">
        <f>TITRES_STAT!D1858</f>
        <v>33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2.3565707434083587E-2</v>
      </c>
      <c r="G1855" s="2">
        <f t="shared" si="260"/>
        <v>5.3554536760487458E-2</v>
      </c>
      <c r="H1855" s="2">
        <f t="shared" si="256"/>
        <v>0.44003195358549657</v>
      </c>
      <c r="I1855" s="2">
        <f t="shared" si="257"/>
        <v>30.557096492884966</v>
      </c>
    </row>
    <row r="1856" spans="1:9" ht="13.5" x14ac:dyDescent="0.25">
      <c r="A1856" s="3">
        <f>TITRES_STAT!B1859</f>
        <v>44714</v>
      </c>
      <c r="B1856" s="6">
        <f>TITRES_STAT!D1859</f>
        <v>33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2.1882442617363329E-2</v>
      </c>
      <c r="G1856" s="2">
        <f t="shared" si="260"/>
        <v>4.9729212706166925E-2</v>
      </c>
      <c r="H1856" s="2">
        <f t="shared" si="256"/>
        <v>0.44003195358549652</v>
      </c>
      <c r="I1856" s="2">
        <f t="shared" si="257"/>
        <v>30.557096492884966</v>
      </c>
    </row>
    <row r="1857" spans="1:9" ht="13.5" x14ac:dyDescent="0.25">
      <c r="A1857" s="3">
        <f>TITRES_STAT!B1860</f>
        <v>44715</v>
      </c>
      <c r="B1857" s="6">
        <f>TITRES_STAT!D1860</f>
        <v>33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2.0319411001837377E-2</v>
      </c>
      <c r="G1857" s="2">
        <f t="shared" si="260"/>
        <v>4.6177126084297859E-2</v>
      </c>
      <c r="H1857" s="2">
        <f t="shared" si="256"/>
        <v>0.44003195358549652</v>
      </c>
      <c r="I1857" s="2">
        <f t="shared" si="257"/>
        <v>30.557096492884966</v>
      </c>
    </row>
    <row r="1858" spans="1:9" ht="13.5" x14ac:dyDescent="0.25">
      <c r="A1858" s="3">
        <f>TITRES_STAT!B1861</f>
        <v>44718</v>
      </c>
      <c r="B1858" s="6">
        <f>TITRES_STAT!D1861</f>
        <v>33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1.8868024501706136E-2</v>
      </c>
      <c r="G1858" s="2">
        <f t="shared" si="260"/>
        <v>4.2878759935419439E-2</v>
      </c>
      <c r="H1858" s="2">
        <f t="shared" si="256"/>
        <v>0.44003195358549657</v>
      </c>
      <c r="I1858" s="2">
        <f t="shared" si="257"/>
        <v>30.557096492884966</v>
      </c>
    </row>
    <row r="1859" spans="1:9" ht="13.5" x14ac:dyDescent="0.25">
      <c r="A1859" s="3">
        <f>TITRES_STAT!B1862</f>
        <v>44719</v>
      </c>
      <c r="B1859" s="6">
        <f>TITRES_STAT!D1862</f>
        <v>33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1.7520308465869983E-2</v>
      </c>
      <c r="G1859" s="2">
        <f t="shared" si="260"/>
        <v>3.9815991368603761E-2</v>
      </c>
      <c r="H1859" s="2">
        <f t="shared" si="256"/>
        <v>0.44003195358549663</v>
      </c>
      <c r="I1859" s="2">
        <f t="shared" si="257"/>
        <v>30.557096492884966</v>
      </c>
    </row>
    <row r="1860" spans="1:9" ht="13.5" x14ac:dyDescent="0.25">
      <c r="A1860" s="3">
        <f>TITRES_STAT!B1863</f>
        <v>44720</v>
      </c>
      <c r="B1860" s="6">
        <f>TITRES_STAT!D1863</f>
        <v>33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1.6268857861164984E-2</v>
      </c>
      <c r="G1860" s="2">
        <f t="shared" si="260"/>
        <v>3.6971991985132062E-2</v>
      </c>
      <c r="H1860" s="2">
        <f t="shared" si="256"/>
        <v>0.44003195358549663</v>
      </c>
      <c r="I1860" s="2">
        <f t="shared" si="257"/>
        <v>30.557096492884966</v>
      </c>
    </row>
    <row r="1861" spans="1:9" ht="13.5" x14ac:dyDescent="0.25">
      <c r="A1861" s="3">
        <f>TITRES_STAT!B1864</f>
        <v>44721</v>
      </c>
      <c r="B1861" s="6">
        <f>TITRES_STAT!D1864</f>
        <v>33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1.5106796585367486E-2</v>
      </c>
      <c r="G1861" s="2">
        <f t="shared" si="260"/>
        <v>3.4331135414765485E-2</v>
      </c>
      <c r="H1861" s="2">
        <f t="shared" si="256"/>
        <v>0.44003195358549663</v>
      </c>
      <c r="I1861" s="2">
        <f t="shared" si="257"/>
        <v>30.557096492884966</v>
      </c>
    </row>
    <row r="1862" spans="1:9" ht="13.5" x14ac:dyDescent="0.25">
      <c r="A1862" s="3">
        <f>TITRES_STAT!B1865</f>
        <v>44722</v>
      </c>
      <c r="B1862" s="6">
        <f>TITRES_STAT!D1865</f>
        <v>33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1.4027739686412665E-2</v>
      </c>
      <c r="G1862" s="2">
        <f t="shared" si="260"/>
        <v>3.1878911456567953E-2</v>
      </c>
      <c r="H1862" s="2">
        <f t="shared" si="256"/>
        <v>0.44003195358549663</v>
      </c>
      <c r="I1862" s="2">
        <f t="shared" si="257"/>
        <v>30.557096492884966</v>
      </c>
    </row>
    <row r="1863" spans="1:9" ht="13.5" x14ac:dyDescent="0.25">
      <c r="A1863" s="3">
        <f>TITRES_STAT!B1866</f>
        <v>44725</v>
      </c>
      <c r="B1863" s="6">
        <f>TITRES_STAT!D1866</f>
        <v>33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1.3025758280240331E-2</v>
      </c>
      <c r="G1863" s="2">
        <f t="shared" si="260"/>
        <v>2.9601846352527383E-2</v>
      </c>
      <c r="H1863" s="2">
        <f t="shared" si="256"/>
        <v>0.44003195358549657</v>
      </c>
      <c r="I1863" s="2">
        <f t="shared" si="257"/>
        <v>30.557096492884966</v>
      </c>
    </row>
    <row r="1864" spans="1:9" ht="13.5" x14ac:dyDescent="0.25">
      <c r="A1864" s="3">
        <f>TITRES_STAT!B1867</f>
        <v>44726</v>
      </c>
      <c r="B1864" s="6">
        <f>TITRES_STAT!D1867</f>
        <v>33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1.209534697450888E-2</v>
      </c>
      <c r="G1864" s="2">
        <f t="shared" si="260"/>
        <v>2.7487428755918284E-2</v>
      </c>
      <c r="H1864" s="2">
        <f t="shared" si="256"/>
        <v>0.44003195358549663</v>
      </c>
      <c r="I1864" s="2">
        <f t="shared" si="257"/>
        <v>30.557096492884966</v>
      </c>
    </row>
    <row r="1865" spans="1:9" ht="13.5" x14ac:dyDescent="0.25">
      <c r="A1865" s="3">
        <f>TITRES_STAT!B1868</f>
        <v>44727</v>
      </c>
      <c r="B1865" s="6">
        <f>TITRES_STAT!D1868</f>
        <v>33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1.1231393619186817E-2</v>
      </c>
      <c r="G1865" s="2">
        <f t="shared" si="260"/>
        <v>2.5524040987638406E-2</v>
      </c>
      <c r="H1865" s="2">
        <f t="shared" si="256"/>
        <v>0.44003195358549663</v>
      </c>
      <c r="I1865" s="2">
        <f t="shared" si="257"/>
        <v>30.557096492884966</v>
      </c>
    </row>
    <row r="1866" spans="1:9" ht="13.5" x14ac:dyDescent="0.25">
      <c r="A1866" s="3">
        <f>TITRES_STAT!B1869</f>
        <v>44728</v>
      </c>
      <c r="B1866" s="6">
        <f>TITRES_STAT!D1869</f>
        <v>33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1.042915121781633E-2</v>
      </c>
      <c r="G1866" s="2">
        <f t="shared" si="260"/>
        <v>2.3700895202807094E-2</v>
      </c>
      <c r="H1866" s="2">
        <f t="shared" si="256"/>
        <v>0.44003195358549663</v>
      </c>
      <c r="I1866" s="2">
        <f t="shared" si="257"/>
        <v>30.557096492884966</v>
      </c>
    </row>
    <row r="1867" spans="1:9" ht="13.5" x14ac:dyDescent="0.25">
      <c r="A1867" s="3">
        <f>TITRES_STAT!B1870</f>
        <v>44729</v>
      </c>
      <c r="B1867" s="6">
        <f>TITRES_STAT!D1870</f>
        <v>33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9.6842118451151652E-3</v>
      </c>
      <c r="G1867" s="2">
        <f t="shared" si="260"/>
        <v>2.2007974116892304E-2</v>
      </c>
      <c r="H1867" s="2">
        <f t="shared" si="256"/>
        <v>0.44003195358549663</v>
      </c>
      <c r="I1867" s="2">
        <f t="shared" si="257"/>
        <v>30.557096492884966</v>
      </c>
    </row>
    <row r="1868" spans="1:9" ht="13.5" x14ac:dyDescent="0.25">
      <c r="A1868" s="3">
        <f>TITRES_STAT!B1871</f>
        <v>44732</v>
      </c>
      <c r="B1868" s="6">
        <f>TITRES_STAT!D1871</f>
        <v>33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8.9924824276069407E-3</v>
      </c>
      <c r="G1868" s="2">
        <f t="shared" si="260"/>
        <v>2.0435975965685714E-2</v>
      </c>
      <c r="H1868" s="2">
        <f t="shared" si="256"/>
        <v>0.44003195358549663</v>
      </c>
      <c r="I1868" s="2">
        <f t="shared" si="257"/>
        <v>30.557096492884966</v>
      </c>
    </row>
    <row r="1869" spans="1:9" ht="13.5" x14ac:dyDescent="0.25">
      <c r="A1869" s="3">
        <f>TITRES_STAT!B1872</f>
        <v>44733</v>
      </c>
      <c r="B1869" s="6">
        <f>TITRES_STAT!D1872</f>
        <v>33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8.3501622542064453E-3</v>
      </c>
      <c r="G1869" s="2">
        <f t="shared" si="264"/>
        <v>1.8976263396708163E-2</v>
      </c>
      <c r="H1869" s="2">
        <f t="shared" si="256"/>
        <v>0.44003195358549663</v>
      </c>
      <c r="I1869" s="2">
        <f t="shared" si="257"/>
        <v>30.557096492884966</v>
      </c>
    </row>
    <row r="1870" spans="1:9" ht="13.5" x14ac:dyDescent="0.25">
      <c r="A1870" s="3">
        <f>TITRES_STAT!B1873</f>
        <v>44734</v>
      </c>
      <c r="B1870" s="6">
        <f>TITRES_STAT!D1873</f>
        <v>33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7.7537220931916994E-3</v>
      </c>
      <c r="G1870" s="2">
        <f t="shared" si="264"/>
        <v>1.7620816011229008E-2</v>
      </c>
      <c r="H1870" s="2">
        <f t="shared" si="256"/>
        <v>0.44003195358549668</v>
      </c>
      <c r="I1870" s="2">
        <f t="shared" si="257"/>
        <v>30.557096492884966</v>
      </c>
    </row>
    <row r="1871" spans="1:9" ht="13.5" x14ac:dyDescent="0.25">
      <c r="A1871" s="3">
        <f>TITRES_STAT!B1874</f>
        <v>44735</v>
      </c>
      <c r="B1871" s="6">
        <f>TITRES_STAT!D1874</f>
        <v>33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7.1998848008208638E-3</v>
      </c>
      <c r="G1871" s="2">
        <f t="shared" si="264"/>
        <v>1.636218629614122E-2</v>
      </c>
      <c r="H1871" s="2">
        <f t="shared" si="256"/>
        <v>0.44003195358549674</v>
      </c>
      <c r="I1871" s="2">
        <f t="shared" si="257"/>
        <v>30.557096492884966</v>
      </c>
    </row>
    <row r="1872" spans="1:9" ht="13.5" x14ac:dyDescent="0.25">
      <c r="A1872" s="3">
        <f>TITRES_STAT!B1875</f>
        <v>44736</v>
      </c>
      <c r="B1872" s="6">
        <f>TITRES_STAT!D1875</f>
        <v>33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6.6856073150479449E-3</v>
      </c>
      <c r="G1872" s="2">
        <f t="shared" si="264"/>
        <v>1.5193458703559704E-2</v>
      </c>
      <c r="H1872" s="2">
        <f t="shared" si="256"/>
        <v>0.44003195358549674</v>
      </c>
      <c r="I1872" s="2">
        <f t="shared" si="257"/>
        <v>30.557096492884966</v>
      </c>
    </row>
    <row r="1873" spans="1:9" ht="13.5" x14ac:dyDescent="0.25">
      <c r="A1873" s="3">
        <f>TITRES_STAT!B1876</f>
        <v>44739</v>
      </c>
      <c r="B1873" s="6">
        <f>TITRES_STAT!D1876</f>
        <v>33.9</v>
      </c>
      <c r="C1873" s="2">
        <f t="shared" si="261"/>
        <v>0.89999999999999858</v>
      </c>
      <c r="D1873" s="2">
        <f t="shared" si="262"/>
        <v>0.89999999999999858</v>
      </c>
      <c r="E1873" s="2">
        <f t="shared" si="263"/>
        <v>0</v>
      </c>
      <c r="F1873" s="2">
        <f t="shared" si="264"/>
        <v>7.0493778221115841E-2</v>
      </c>
      <c r="G1873" s="2">
        <f t="shared" si="264"/>
        <v>1.4108211653305438E-2</v>
      </c>
      <c r="H1873" s="2">
        <f t="shared" ref="H1873:H1936" si="265">F1873/G1873</f>
        <v>4.9966487570095195</v>
      </c>
      <c r="I1873" s="2">
        <f t="shared" ref="I1873:I1936" si="266">IF(G1873=0,100,100-(100/(1+H1873)))</f>
        <v>83.324019122662577</v>
      </c>
    </row>
    <row r="1874" spans="1:9" ht="13.5" x14ac:dyDescent="0.25">
      <c r="A1874" s="3">
        <f>TITRES_STAT!B1877</f>
        <v>44740</v>
      </c>
      <c r="B1874" s="6">
        <f>TITRES_STAT!D1877</f>
        <v>33.9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6.5458508348178998E-2</v>
      </c>
      <c r="G1874" s="2">
        <f t="shared" si="264"/>
        <v>1.3100482249497907E-2</v>
      </c>
      <c r="H1874" s="2">
        <f t="shared" si="265"/>
        <v>4.9966487570095204</v>
      </c>
      <c r="I1874" s="2">
        <f t="shared" si="266"/>
        <v>83.324019122662577</v>
      </c>
    </row>
    <row r="1875" spans="1:9" ht="13.5" x14ac:dyDescent="0.25">
      <c r="A1875" s="3">
        <f>TITRES_STAT!B1878</f>
        <v>44741</v>
      </c>
      <c r="B1875" s="6">
        <f>TITRES_STAT!D1878</f>
        <v>34.4</v>
      </c>
      <c r="C1875" s="2">
        <f t="shared" si="261"/>
        <v>0.5</v>
      </c>
      <c r="D1875" s="2">
        <f t="shared" si="262"/>
        <v>0.5</v>
      </c>
      <c r="E1875" s="2">
        <f t="shared" si="263"/>
        <v>0</v>
      </c>
      <c r="F1875" s="2">
        <f t="shared" si="264"/>
        <v>9.6497186323309059E-2</v>
      </c>
      <c r="G1875" s="2">
        <f t="shared" si="264"/>
        <v>1.2164733517390914E-2</v>
      </c>
      <c r="H1875" s="2">
        <f t="shared" si="265"/>
        <v>7.9325359807804263</v>
      </c>
      <c r="I1875" s="2">
        <f t="shared" si="266"/>
        <v>88.804970927050988</v>
      </c>
    </row>
    <row r="1876" spans="1:9" ht="13.5" x14ac:dyDescent="0.25">
      <c r="A1876" s="3">
        <f>TITRES_STAT!B1879</f>
        <v>44742</v>
      </c>
      <c r="B1876" s="6">
        <f>TITRES_STAT!D1879</f>
        <v>34.4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8.9604530157358406E-2</v>
      </c>
      <c r="G1876" s="2">
        <f t="shared" si="264"/>
        <v>1.1295823980434421E-2</v>
      </c>
      <c r="H1876" s="2">
        <f t="shared" si="265"/>
        <v>7.9325359807804254</v>
      </c>
      <c r="I1876" s="2">
        <f t="shared" si="266"/>
        <v>88.804970927050988</v>
      </c>
    </row>
    <row r="1877" spans="1:9" ht="13.5" x14ac:dyDescent="0.25">
      <c r="A1877" s="3">
        <f>TITRES_STAT!B1880</f>
        <v>44743</v>
      </c>
      <c r="B1877" s="6">
        <f>TITRES_STAT!D1880</f>
        <v>34.4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8.3204206574689951E-2</v>
      </c>
      <c r="G1877" s="2">
        <f t="shared" si="264"/>
        <v>1.0488979410403391E-2</v>
      </c>
      <c r="H1877" s="2">
        <f t="shared" si="265"/>
        <v>7.9325359807804254</v>
      </c>
      <c r="I1877" s="2">
        <f t="shared" si="266"/>
        <v>88.804970927050988</v>
      </c>
    </row>
    <row r="1878" spans="1:9" ht="13.5" x14ac:dyDescent="0.25">
      <c r="A1878" s="3">
        <f>TITRES_STAT!B1881</f>
        <v>44746</v>
      </c>
      <c r="B1878" s="6">
        <f>TITRES_STAT!D1881</f>
        <v>34.4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7.72610489622121E-2</v>
      </c>
      <c r="G1878" s="2">
        <f t="shared" si="264"/>
        <v>9.7397665953745782E-3</v>
      </c>
      <c r="H1878" s="2">
        <f t="shared" si="265"/>
        <v>7.9325359807804254</v>
      </c>
      <c r="I1878" s="2">
        <f t="shared" si="266"/>
        <v>88.804970927050988</v>
      </c>
    </row>
    <row r="1879" spans="1:9" ht="13.5" x14ac:dyDescent="0.25">
      <c r="A1879" s="3">
        <f>TITRES_STAT!B1882</f>
        <v>44747</v>
      </c>
      <c r="B1879" s="6">
        <f>TITRES_STAT!D1882</f>
        <v>34.4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7.1742402607768388E-2</v>
      </c>
      <c r="G1879" s="2">
        <f t="shared" si="264"/>
        <v>9.044068981419252E-3</v>
      </c>
      <c r="H1879" s="2">
        <f t="shared" si="265"/>
        <v>7.9325359807804254</v>
      </c>
      <c r="I1879" s="2">
        <f t="shared" si="266"/>
        <v>88.804970927050988</v>
      </c>
    </row>
    <row r="1880" spans="1:9" ht="13.5" x14ac:dyDescent="0.25">
      <c r="A1880" s="3">
        <f>TITRES_STAT!B1883</f>
        <v>44748</v>
      </c>
      <c r="B1880" s="6">
        <f>TITRES_STAT!D1883</f>
        <v>34.4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6.6617945278642079E-2</v>
      </c>
      <c r="G1880" s="2">
        <f t="shared" si="264"/>
        <v>8.3980640541750189E-3</v>
      </c>
      <c r="H1880" s="2">
        <f t="shared" si="265"/>
        <v>7.9325359807804263</v>
      </c>
      <c r="I1880" s="2">
        <f t="shared" si="266"/>
        <v>88.804970927050988</v>
      </c>
    </row>
    <row r="1881" spans="1:9" ht="13.5" x14ac:dyDescent="0.25">
      <c r="A1881" s="3">
        <f>TITRES_STAT!B1884</f>
        <v>44749</v>
      </c>
      <c r="B1881" s="6">
        <f>TITRES_STAT!D1884</f>
        <v>34.4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6.1859520615881937E-2</v>
      </c>
      <c r="G1881" s="2">
        <f t="shared" si="264"/>
        <v>7.7982023360196606E-3</v>
      </c>
      <c r="H1881" s="2">
        <f t="shared" si="265"/>
        <v>7.9325359807804272</v>
      </c>
      <c r="I1881" s="2">
        <f t="shared" si="266"/>
        <v>88.804970927050988</v>
      </c>
    </row>
    <row r="1882" spans="1:9" ht="13.5" x14ac:dyDescent="0.25">
      <c r="A1882" s="3">
        <f>TITRES_STAT!B1885</f>
        <v>44750</v>
      </c>
      <c r="B1882" s="6">
        <f>TITRES_STAT!D1885</f>
        <v>34.4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5.7440983429033234E-2</v>
      </c>
      <c r="G1882" s="2">
        <f t="shared" si="264"/>
        <v>7.2411878834468275E-3</v>
      </c>
      <c r="H1882" s="2">
        <f t="shared" si="265"/>
        <v>7.9325359807804281</v>
      </c>
      <c r="I1882" s="2">
        <f t="shared" si="266"/>
        <v>88.804970927050988</v>
      </c>
    </row>
    <row r="1883" spans="1:9" ht="13.5" x14ac:dyDescent="0.25">
      <c r="A1883" s="3">
        <f>TITRES_STAT!B1886</f>
        <v>44753</v>
      </c>
      <c r="B1883" s="6">
        <f>TITRES_STAT!D1886</f>
        <v>34.4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5.3338056041245148E-2</v>
      </c>
      <c r="G1883" s="2">
        <f t="shared" si="264"/>
        <v>6.72396017748634E-3</v>
      </c>
      <c r="H1883" s="2">
        <f t="shared" si="265"/>
        <v>7.9325359807804281</v>
      </c>
      <c r="I1883" s="2">
        <f t="shared" si="266"/>
        <v>88.804970927050988</v>
      </c>
    </row>
    <row r="1884" spans="1:9" ht="13.5" x14ac:dyDescent="0.25">
      <c r="A1884" s="3">
        <f>TITRES_STAT!B1887</f>
        <v>44754</v>
      </c>
      <c r="B1884" s="6">
        <f>TITRES_STAT!D1887</f>
        <v>34.4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4.952819489544192E-2</v>
      </c>
      <c r="G1884" s="2">
        <f t="shared" si="264"/>
        <v>6.2436773076658871E-3</v>
      </c>
      <c r="H1884" s="2">
        <f t="shared" si="265"/>
        <v>7.9325359807804281</v>
      </c>
      <c r="I1884" s="2">
        <f t="shared" si="266"/>
        <v>88.804970927050988</v>
      </c>
    </row>
    <row r="1885" spans="1:9" ht="13.5" x14ac:dyDescent="0.25">
      <c r="A1885" s="3">
        <f>TITRES_STAT!B1888</f>
        <v>44755</v>
      </c>
      <c r="B1885" s="6">
        <f>TITRES_STAT!D1888</f>
        <v>34.4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4.5990466688624644E-2</v>
      </c>
      <c r="G1885" s="2">
        <f t="shared" si="267"/>
        <v>5.7977003571183239E-3</v>
      </c>
      <c r="H1885" s="2">
        <f t="shared" si="265"/>
        <v>7.9325359807804281</v>
      </c>
      <c r="I1885" s="2">
        <f t="shared" si="266"/>
        <v>88.804970927050988</v>
      </c>
    </row>
    <row r="1886" spans="1:9" ht="13.5" x14ac:dyDescent="0.25">
      <c r="A1886" s="3">
        <f>TITRES_STAT!B1889</f>
        <v>44756</v>
      </c>
      <c r="B1886" s="6">
        <f>TITRES_STAT!D1889</f>
        <v>34.4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4.2705433353722885E-2</v>
      </c>
      <c r="G1886" s="2">
        <f t="shared" si="267"/>
        <v>5.3835789030384435E-3</v>
      </c>
      <c r="H1886" s="2">
        <f t="shared" si="265"/>
        <v>7.932535980780429</v>
      </c>
      <c r="I1886" s="2">
        <f t="shared" si="266"/>
        <v>88.804970927050988</v>
      </c>
    </row>
    <row r="1887" spans="1:9" ht="13.5" x14ac:dyDescent="0.25">
      <c r="A1887" s="3">
        <f>TITRES_STAT!B1890</f>
        <v>44757</v>
      </c>
      <c r="B1887" s="6">
        <f>TITRES_STAT!D1890</f>
        <v>34.4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3.9655045257028392E-2</v>
      </c>
      <c r="G1887" s="2">
        <f t="shared" si="267"/>
        <v>4.9990375528214115E-3</v>
      </c>
      <c r="H1887" s="2">
        <f t="shared" si="265"/>
        <v>7.932535980780429</v>
      </c>
      <c r="I1887" s="2">
        <f t="shared" si="266"/>
        <v>88.804970927050988</v>
      </c>
    </row>
    <row r="1888" spans="1:9" ht="13.5" x14ac:dyDescent="0.25">
      <c r="A1888" s="3">
        <f>TITRES_STAT!B1891</f>
        <v>44760</v>
      </c>
      <c r="B1888" s="6">
        <f>TITRES_STAT!D1891</f>
        <v>34.4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3.6822542024383509E-2</v>
      </c>
      <c r="G1888" s="2">
        <f t="shared" si="267"/>
        <v>4.6419634419055961E-3</v>
      </c>
      <c r="H1888" s="2">
        <f t="shared" si="265"/>
        <v>7.9325359807804299</v>
      </c>
      <c r="I1888" s="2">
        <f t="shared" si="266"/>
        <v>88.804970927050988</v>
      </c>
    </row>
    <row r="1889" spans="1:9" ht="13.5" x14ac:dyDescent="0.25">
      <c r="A1889" s="3">
        <f>TITRES_STAT!B1892</f>
        <v>44761</v>
      </c>
      <c r="B1889" s="6">
        <f>TITRES_STAT!D1892</f>
        <v>34.4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3.4192360451213259E-2</v>
      </c>
      <c r="G1889" s="2">
        <f t="shared" si="267"/>
        <v>4.3103946246266251E-3</v>
      </c>
      <c r="H1889" s="2">
        <f t="shared" si="265"/>
        <v>7.9325359807804299</v>
      </c>
      <c r="I1889" s="2">
        <f t="shared" si="266"/>
        <v>88.804970927050988</v>
      </c>
    </row>
    <row r="1890" spans="1:9" ht="13.5" x14ac:dyDescent="0.25">
      <c r="A1890" s="3">
        <f>TITRES_STAT!B1893</f>
        <v>44762</v>
      </c>
      <c r="B1890" s="6">
        <f>TITRES_STAT!D1893</f>
        <v>34.4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3.1750048990412311E-2</v>
      </c>
      <c r="G1890" s="2">
        <f t="shared" si="267"/>
        <v>4.0025092942961521E-3</v>
      </c>
      <c r="H1890" s="2">
        <f t="shared" si="265"/>
        <v>7.932535980780429</v>
      </c>
      <c r="I1890" s="2">
        <f t="shared" si="266"/>
        <v>88.804970927050988</v>
      </c>
    </row>
    <row r="1891" spans="1:9" ht="13.5" x14ac:dyDescent="0.25">
      <c r="A1891" s="3">
        <f>TITRES_STAT!B1894</f>
        <v>44763</v>
      </c>
      <c r="B1891" s="6">
        <f>TITRES_STAT!D1894</f>
        <v>34.4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2.9482188348240006E-2</v>
      </c>
      <c r="G1891" s="2">
        <f t="shared" si="267"/>
        <v>3.7166157732749987E-3</v>
      </c>
      <c r="H1891" s="2">
        <f t="shared" si="265"/>
        <v>7.9325359807804299</v>
      </c>
      <c r="I1891" s="2">
        <f t="shared" si="266"/>
        <v>88.804970927050988</v>
      </c>
    </row>
    <row r="1892" spans="1:9" ht="13.5" x14ac:dyDescent="0.25">
      <c r="A1892" s="3">
        <f>TITRES_STAT!B1895</f>
        <v>44764</v>
      </c>
      <c r="B1892" s="6">
        <f>TITRES_STAT!D1895</f>
        <v>34.4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2.7376317751937145E-2</v>
      </c>
      <c r="G1892" s="2">
        <f t="shared" si="267"/>
        <v>3.4511432180410703E-3</v>
      </c>
      <c r="H1892" s="2">
        <f t="shared" si="265"/>
        <v>7.9325359807804281</v>
      </c>
      <c r="I1892" s="2">
        <f t="shared" si="266"/>
        <v>88.804970927050988</v>
      </c>
    </row>
    <row r="1893" spans="1:9" ht="13.5" x14ac:dyDescent="0.25">
      <c r="A1893" s="3">
        <f>TITRES_STAT!B1896</f>
        <v>44768</v>
      </c>
      <c r="B1893" s="6">
        <f>TITRES_STAT!D1896</f>
        <v>34.4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2.5420866483941634E-2</v>
      </c>
      <c r="G1893" s="2">
        <f t="shared" si="267"/>
        <v>3.2046329881809939E-3</v>
      </c>
      <c r="H1893" s="2">
        <f t="shared" si="265"/>
        <v>7.9325359807804281</v>
      </c>
      <c r="I1893" s="2">
        <f t="shared" si="266"/>
        <v>88.804970927050988</v>
      </c>
    </row>
    <row r="1894" spans="1:9" ht="13.5" x14ac:dyDescent="0.25">
      <c r="A1894" s="3">
        <f>TITRES_STAT!B1897</f>
        <v>44769</v>
      </c>
      <c r="B1894" s="6">
        <f>TITRES_STAT!D1897</f>
        <v>34.4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2.360509030651723E-2</v>
      </c>
      <c r="G1894" s="2">
        <f t="shared" si="267"/>
        <v>2.9757306318823513E-3</v>
      </c>
      <c r="H1894" s="2">
        <f t="shared" si="265"/>
        <v>7.9325359807804281</v>
      </c>
      <c r="I1894" s="2">
        <f t="shared" si="266"/>
        <v>88.804970927050988</v>
      </c>
    </row>
    <row r="1895" spans="1:9" ht="13.5" x14ac:dyDescent="0.25">
      <c r="A1895" s="3">
        <f>TITRES_STAT!B1898</f>
        <v>44770</v>
      </c>
      <c r="B1895" s="6">
        <f>TITRES_STAT!D1898</f>
        <v>34.4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2.1919012427480285E-2</v>
      </c>
      <c r="G1895" s="2">
        <f t="shared" si="267"/>
        <v>2.7631784438907547E-3</v>
      </c>
      <c r="H1895" s="2">
        <f t="shared" si="265"/>
        <v>7.9325359807804281</v>
      </c>
      <c r="I1895" s="2">
        <f t="shared" si="266"/>
        <v>88.804970927050988</v>
      </c>
    </row>
    <row r="1896" spans="1:9" ht="13.5" x14ac:dyDescent="0.25">
      <c r="A1896" s="3">
        <f>TITRES_STAT!B1899</f>
        <v>44771</v>
      </c>
      <c r="B1896" s="6">
        <f>TITRES_STAT!D1899</f>
        <v>34.4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2.0353368682660265E-2</v>
      </c>
      <c r="G1896" s="2">
        <f t="shared" si="267"/>
        <v>2.5658085550414149E-3</v>
      </c>
      <c r="H1896" s="2">
        <f t="shared" si="265"/>
        <v>7.932535980780429</v>
      </c>
      <c r="I1896" s="2">
        <f t="shared" si="266"/>
        <v>88.804970927050988</v>
      </c>
    </row>
    <row r="1897" spans="1:9" ht="13.5" x14ac:dyDescent="0.25">
      <c r="A1897" s="3">
        <f>TITRES_STAT!B1900</f>
        <v>44774</v>
      </c>
      <c r="B1897" s="6">
        <f>TITRES_STAT!D1900</f>
        <v>34.4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1.8899556633898817E-2</v>
      </c>
      <c r="G1897" s="2">
        <f t="shared" si="267"/>
        <v>2.3825365153955997E-3</v>
      </c>
      <c r="H1897" s="2">
        <f t="shared" si="265"/>
        <v>7.9325359807804281</v>
      </c>
      <c r="I1897" s="2">
        <f t="shared" si="266"/>
        <v>88.804970927050988</v>
      </c>
    </row>
    <row r="1898" spans="1:9" ht="13.5" x14ac:dyDescent="0.25">
      <c r="A1898" s="3">
        <f>TITRES_STAT!B1901</f>
        <v>44775</v>
      </c>
      <c r="B1898" s="6">
        <f>TITRES_STAT!D1901</f>
        <v>34.4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1.7549588302906045E-2</v>
      </c>
      <c r="G1898" s="2">
        <f t="shared" si="267"/>
        <v>2.2123553357244852E-3</v>
      </c>
      <c r="H1898" s="2">
        <f t="shared" si="265"/>
        <v>7.9325359807804299</v>
      </c>
      <c r="I1898" s="2">
        <f t="shared" si="266"/>
        <v>88.804970927050988</v>
      </c>
    </row>
    <row r="1899" spans="1:9" ht="13.5" x14ac:dyDescent="0.25">
      <c r="A1899" s="3">
        <f>TITRES_STAT!B1902</f>
        <v>44776</v>
      </c>
      <c r="B1899" s="6">
        <f>TITRES_STAT!D1902</f>
        <v>34.4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1.6296046281269898E-2</v>
      </c>
      <c r="G1899" s="2">
        <f t="shared" si="267"/>
        <v>2.0543299546013074E-3</v>
      </c>
      <c r="H1899" s="2">
        <f t="shared" si="265"/>
        <v>7.9325359807804299</v>
      </c>
      <c r="I1899" s="2">
        <f t="shared" si="266"/>
        <v>88.804970927050988</v>
      </c>
    </row>
    <row r="1900" spans="1:9" ht="13.5" x14ac:dyDescent="0.25">
      <c r="A1900" s="3">
        <f>TITRES_STAT!B1903</f>
        <v>44777</v>
      </c>
      <c r="B1900" s="6">
        <f>TITRES_STAT!D1903</f>
        <v>34.4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1.5132042975464905E-2</v>
      </c>
      <c r="G1900" s="2">
        <f t="shared" si="267"/>
        <v>1.9075921007012141E-3</v>
      </c>
      <c r="H1900" s="2">
        <f t="shared" si="265"/>
        <v>7.932535980780429</v>
      </c>
      <c r="I1900" s="2">
        <f t="shared" si="266"/>
        <v>88.804970927050988</v>
      </c>
    </row>
    <row r="1901" spans="1:9" ht="13.5" x14ac:dyDescent="0.25">
      <c r="A1901" s="3">
        <f>TITRES_STAT!B1904</f>
        <v>44778</v>
      </c>
      <c r="B1901" s="6">
        <f>TITRES_STAT!D1904</f>
        <v>34.4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1.4051182762931698E-2</v>
      </c>
      <c r="G1901" s="2">
        <f t="shared" si="268"/>
        <v>1.7713355220796989E-3</v>
      </c>
      <c r="H1901" s="2">
        <f t="shared" si="265"/>
        <v>7.932535980780429</v>
      </c>
      <c r="I1901" s="2">
        <f t="shared" si="266"/>
        <v>88.804970927050988</v>
      </c>
    </row>
    <row r="1902" spans="1:9" ht="13.5" x14ac:dyDescent="0.25">
      <c r="A1902" s="3">
        <f>TITRES_STAT!B1905</f>
        <v>44781</v>
      </c>
      <c r="B1902" s="6">
        <f>TITRES_STAT!D1905</f>
        <v>34.4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1.304752685129372E-2</v>
      </c>
      <c r="G1902" s="2">
        <f t="shared" si="268"/>
        <v>1.6448115562168633E-3</v>
      </c>
      <c r="H1902" s="2">
        <f t="shared" si="265"/>
        <v>7.932535980780429</v>
      </c>
      <c r="I1902" s="2">
        <f t="shared" si="266"/>
        <v>88.804970927050988</v>
      </c>
    </row>
    <row r="1903" spans="1:9" ht="13.5" x14ac:dyDescent="0.25">
      <c r="A1903" s="3">
        <f>TITRES_STAT!B1906</f>
        <v>44782</v>
      </c>
      <c r="B1903" s="6">
        <f>TITRES_STAT!D1906</f>
        <v>34.4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1.2115560647629883E-2</v>
      </c>
      <c r="G1903" s="2">
        <f t="shared" si="268"/>
        <v>1.5273250164870873E-3</v>
      </c>
      <c r="H1903" s="2">
        <f t="shared" si="265"/>
        <v>7.9325359807804299</v>
      </c>
      <c r="I1903" s="2">
        <f t="shared" si="266"/>
        <v>88.804970927050988</v>
      </c>
    </row>
    <row r="1904" spans="1:9" ht="13.5" x14ac:dyDescent="0.25">
      <c r="A1904" s="3">
        <f>TITRES_STAT!B1907</f>
        <v>44783</v>
      </c>
      <c r="B1904" s="6">
        <f>TITRES_STAT!D1907</f>
        <v>34.4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1.1250163458513462E-2</v>
      </c>
      <c r="G1904" s="2">
        <f t="shared" si="268"/>
        <v>1.4182303724522953E-3</v>
      </c>
      <c r="H1904" s="2">
        <f t="shared" si="265"/>
        <v>7.9325359807804299</v>
      </c>
      <c r="I1904" s="2">
        <f t="shared" si="266"/>
        <v>88.804970927050988</v>
      </c>
    </row>
    <row r="1905" spans="1:9" ht="13.5" x14ac:dyDescent="0.25">
      <c r="A1905" s="3">
        <f>TITRES_STAT!B1908</f>
        <v>44784</v>
      </c>
      <c r="B1905" s="6">
        <f>TITRES_STAT!D1908</f>
        <v>34.4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1.0446580354333929E-2</v>
      </c>
      <c r="G1905" s="2">
        <f t="shared" si="268"/>
        <v>1.3169282029914171E-3</v>
      </c>
      <c r="H1905" s="2">
        <f t="shared" si="265"/>
        <v>7.9325359807804299</v>
      </c>
      <c r="I1905" s="2">
        <f t="shared" si="266"/>
        <v>88.804970927050988</v>
      </c>
    </row>
    <row r="1906" spans="1:9" ht="13.5" x14ac:dyDescent="0.25">
      <c r="A1906" s="3">
        <f>TITRES_STAT!B1909</f>
        <v>44785</v>
      </c>
      <c r="B1906" s="6">
        <f>TITRES_STAT!D1909</f>
        <v>34.4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9.7003960433100778E-3</v>
      </c>
      <c r="G1906" s="2">
        <f t="shared" si="268"/>
        <v>1.2228619027777443E-3</v>
      </c>
      <c r="H1906" s="2">
        <f t="shared" si="265"/>
        <v>7.9325359807804308</v>
      </c>
      <c r="I1906" s="2">
        <f t="shared" si="266"/>
        <v>88.804970927050988</v>
      </c>
    </row>
    <row r="1907" spans="1:9" ht="13.5" x14ac:dyDescent="0.25">
      <c r="A1907" s="3">
        <f>TITRES_STAT!B1910</f>
        <v>44788</v>
      </c>
      <c r="B1907" s="6">
        <f>TITRES_STAT!D1910</f>
        <v>34.4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9.007510611645073E-3</v>
      </c>
      <c r="G1907" s="2">
        <f t="shared" si="268"/>
        <v>1.1355146240079053E-3</v>
      </c>
      <c r="H1907" s="2">
        <f t="shared" si="265"/>
        <v>7.9325359807804325</v>
      </c>
      <c r="I1907" s="2">
        <f t="shared" si="266"/>
        <v>88.804970927050988</v>
      </c>
    </row>
    <row r="1908" spans="1:9" ht="13.5" x14ac:dyDescent="0.25">
      <c r="A1908" s="3">
        <f>TITRES_STAT!B1911</f>
        <v>44789</v>
      </c>
      <c r="B1908" s="6">
        <f>TITRES_STAT!D1911</f>
        <v>34.4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8.3641169965275684E-3</v>
      </c>
      <c r="G1908" s="2">
        <f t="shared" si="268"/>
        <v>1.0544064365787691E-3</v>
      </c>
      <c r="H1908" s="2">
        <f t="shared" si="265"/>
        <v>7.9325359807804334</v>
      </c>
      <c r="I1908" s="2">
        <f t="shared" si="266"/>
        <v>88.804970927050988</v>
      </c>
    </row>
    <row r="1909" spans="1:9" ht="13.5" x14ac:dyDescent="0.25">
      <c r="A1909" s="3">
        <f>TITRES_STAT!B1912</f>
        <v>44790</v>
      </c>
      <c r="B1909" s="6">
        <f>TITRES_STAT!D1912</f>
        <v>34.4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7.7666800682041704E-3</v>
      </c>
      <c r="G1909" s="2">
        <f t="shared" si="268"/>
        <v>9.7909169110885707E-4</v>
      </c>
      <c r="H1909" s="2">
        <f t="shared" si="265"/>
        <v>7.9325359807804334</v>
      </c>
      <c r="I1909" s="2">
        <f t="shared" si="266"/>
        <v>88.804970927050988</v>
      </c>
    </row>
    <row r="1910" spans="1:9" ht="13.5" x14ac:dyDescent="0.25">
      <c r="A1910" s="3">
        <f>TITRES_STAT!B1913</f>
        <v>44791</v>
      </c>
      <c r="B1910" s="6">
        <f>TITRES_STAT!D1913</f>
        <v>34.4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7.2119172061895862E-3</v>
      </c>
      <c r="G1910" s="2">
        <f t="shared" si="268"/>
        <v>9.0915657031536725E-4</v>
      </c>
      <c r="H1910" s="2">
        <f t="shared" si="265"/>
        <v>7.9325359807804325</v>
      </c>
      <c r="I1910" s="2">
        <f t="shared" si="266"/>
        <v>88.804970927050988</v>
      </c>
    </row>
    <row r="1911" spans="1:9" ht="13.5" x14ac:dyDescent="0.25">
      <c r="A1911" s="3">
        <f>TITRES_STAT!B1914</f>
        <v>44792</v>
      </c>
      <c r="B1911" s="6">
        <f>TITRES_STAT!D1914</f>
        <v>34.4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6.6967802628903296E-3</v>
      </c>
      <c r="G1911" s="2">
        <f t="shared" si="268"/>
        <v>8.4421681529284101E-4</v>
      </c>
      <c r="H1911" s="2">
        <f t="shared" si="265"/>
        <v>7.9325359807804325</v>
      </c>
      <c r="I1911" s="2">
        <f t="shared" si="266"/>
        <v>88.804970927050988</v>
      </c>
    </row>
    <row r="1912" spans="1:9" ht="13.5" x14ac:dyDescent="0.25">
      <c r="A1912" s="3">
        <f>TITRES_STAT!B1915</f>
        <v>44795</v>
      </c>
      <c r="B1912" s="6">
        <f>TITRES_STAT!D1915</f>
        <v>34.4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6.2184388155410207E-3</v>
      </c>
      <c r="G1912" s="2">
        <f t="shared" si="268"/>
        <v>7.8391561420049531E-4</v>
      </c>
      <c r="H1912" s="2">
        <f t="shared" si="265"/>
        <v>7.9325359807804317</v>
      </c>
      <c r="I1912" s="2">
        <f t="shared" si="266"/>
        <v>88.804970927050988</v>
      </c>
    </row>
    <row r="1913" spans="1:9" ht="13.5" x14ac:dyDescent="0.25">
      <c r="A1913" s="3">
        <f>TITRES_STAT!B1916</f>
        <v>44796</v>
      </c>
      <c r="B1913" s="6">
        <f>TITRES_STAT!D1916</f>
        <v>34.4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5.7742646144309474E-3</v>
      </c>
      <c r="G1913" s="2">
        <f t="shared" si="268"/>
        <v>7.2792164175760287E-4</v>
      </c>
      <c r="H1913" s="2">
        <f t="shared" si="265"/>
        <v>7.9325359807804308</v>
      </c>
      <c r="I1913" s="2">
        <f t="shared" si="266"/>
        <v>88.804970927050988</v>
      </c>
    </row>
    <row r="1914" spans="1:9" ht="13.5" x14ac:dyDescent="0.25">
      <c r="A1914" s="3">
        <f>TITRES_STAT!B1917</f>
        <v>44797</v>
      </c>
      <c r="B1914" s="6">
        <f>TITRES_STAT!D1917</f>
        <v>34.4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5.3618171419715938E-3</v>
      </c>
      <c r="G1914" s="2">
        <f t="shared" si="268"/>
        <v>6.7592723877491693E-4</v>
      </c>
      <c r="H1914" s="2">
        <f t="shared" si="265"/>
        <v>7.9325359807804308</v>
      </c>
      <c r="I1914" s="2">
        <f t="shared" si="266"/>
        <v>88.804970927050988</v>
      </c>
    </row>
    <row r="1915" spans="1:9" ht="13.5" x14ac:dyDescent="0.25">
      <c r="A1915" s="3">
        <f>TITRES_STAT!B1918</f>
        <v>44798</v>
      </c>
      <c r="B1915" s="6">
        <f>TITRES_STAT!D1918</f>
        <v>34.4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4.9788302032593374E-3</v>
      </c>
      <c r="G1915" s="2">
        <f t="shared" si="268"/>
        <v>6.2764672171956577E-4</v>
      </c>
      <c r="H1915" s="2">
        <f t="shared" si="265"/>
        <v>7.9325359807804299</v>
      </c>
      <c r="I1915" s="2">
        <f t="shared" si="266"/>
        <v>88.804970927050988</v>
      </c>
    </row>
    <row r="1916" spans="1:9" ht="13.5" x14ac:dyDescent="0.25">
      <c r="A1916" s="3">
        <f>TITRES_STAT!B1919</f>
        <v>44799</v>
      </c>
      <c r="B1916" s="6">
        <f>TITRES_STAT!D1919</f>
        <v>34.4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4.6231994744550991E-3</v>
      </c>
      <c r="G1916" s="2">
        <f t="shared" si="268"/>
        <v>5.828148130253111E-4</v>
      </c>
      <c r="H1916" s="2">
        <f t="shared" si="265"/>
        <v>7.9325359807804299</v>
      </c>
      <c r="I1916" s="2">
        <f t="shared" si="266"/>
        <v>88.804970927050988</v>
      </c>
    </row>
    <row r="1917" spans="1:9" ht="13.5" x14ac:dyDescent="0.25">
      <c r="A1917" s="3">
        <f>TITRES_STAT!B1920</f>
        <v>44802</v>
      </c>
      <c r="B1917" s="6">
        <f>TITRES_STAT!D1920</f>
        <v>34.4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4.2929709405654494E-3</v>
      </c>
      <c r="G1917" s="2">
        <f t="shared" si="269"/>
        <v>5.4118518352350316E-4</v>
      </c>
      <c r="H1917" s="2">
        <f t="shared" si="265"/>
        <v>7.9325359807804308</v>
      </c>
      <c r="I1917" s="2">
        <f t="shared" si="266"/>
        <v>88.804970927050988</v>
      </c>
    </row>
    <row r="1918" spans="1:9" ht="13.5" x14ac:dyDescent="0.25">
      <c r="A1918" s="3">
        <f>TITRES_STAT!B1921</f>
        <v>44803</v>
      </c>
      <c r="B1918" s="6">
        <f>TITRES_STAT!D1921</f>
        <v>34.4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3.9863301590964883E-3</v>
      </c>
      <c r="G1918" s="2">
        <f t="shared" si="269"/>
        <v>5.0252909898611004E-4</v>
      </c>
      <c r="H1918" s="2">
        <f t="shared" si="265"/>
        <v>7.9325359807804299</v>
      </c>
      <c r="I1918" s="2">
        <f t="shared" si="266"/>
        <v>88.804970927050988</v>
      </c>
    </row>
    <row r="1919" spans="1:9" ht="13.5" x14ac:dyDescent="0.25">
      <c r="A1919" s="3">
        <f>TITRES_STAT!B1922</f>
        <v>44804</v>
      </c>
      <c r="B1919" s="6">
        <f>TITRES_STAT!D1922</f>
        <v>34.4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3.7015922905895963E-3</v>
      </c>
      <c r="G1919" s="2">
        <f t="shared" si="269"/>
        <v>4.6663416334424504E-4</v>
      </c>
      <c r="H1919" s="2">
        <f t="shared" si="265"/>
        <v>7.9325359807804299</v>
      </c>
      <c r="I1919" s="2">
        <f t="shared" si="266"/>
        <v>88.804970927050988</v>
      </c>
    </row>
    <row r="1920" spans="1:9" ht="13.5" x14ac:dyDescent="0.25">
      <c r="A1920" s="3">
        <f>TITRES_STAT!B1923</f>
        <v>44805</v>
      </c>
      <c r="B1920" s="6">
        <f>TITRES_STAT!D1923</f>
        <v>34.4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3.4371928412617681E-3</v>
      </c>
      <c r="G1920" s="2">
        <f t="shared" si="269"/>
        <v>4.3330315167679895E-4</v>
      </c>
      <c r="H1920" s="2">
        <f t="shared" si="265"/>
        <v>7.9325359807804308</v>
      </c>
      <c r="I1920" s="2">
        <f t="shared" si="266"/>
        <v>88.804970927050988</v>
      </c>
    </row>
    <row r="1921" spans="1:9" ht="13.5" x14ac:dyDescent="0.25">
      <c r="A1921" s="3">
        <f>TITRES_STAT!B1924</f>
        <v>44806</v>
      </c>
      <c r="B1921" s="6">
        <f>TITRES_STAT!D1924</f>
        <v>34.4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3.1916790668859276E-3</v>
      </c>
      <c r="G1921" s="2">
        <f t="shared" si="269"/>
        <v>4.0235292655702758E-4</v>
      </c>
      <c r="H1921" s="2">
        <f t="shared" si="265"/>
        <v>7.9325359807804308</v>
      </c>
      <c r="I1921" s="2">
        <f t="shared" si="266"/>
        <v>88.804970927050988</v>
      </c>
    </row>
    <row r="1922" spans="1:9" ht="13.5" x14ac:dyDescent="0.25">
      <c r="A1922" s="3">
        <f>TITRES_STAT!B1925</f>
        <v>44809</v>
      </c>
      <c r="B1922" s="6">
        <f>TITRES_STAT!D1925</f>
        <v>34.4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2.9637019906797899E-3</v>
      </c>
      <c r="G1922" s="2">
        <f t="shared" si="269"/>
        <v>3.7361343180295419E-4</v>
      </c>
      <c r="H1922" s="2">
        <f t="shared" si="265"/>
        <v>7.9325359807804308</v>
      </c>
      <c r="I1922" s="2">
        <f t="shared" si="266"/>
        <v>88.804970927050988</v>
      </c>
    </row>
    <row r="1923" spans="1:9" ht="13.5" x14ac:dyDescent="0.25">
      <c r="A1923" s="3">
        <f>TITRES_STAT!B1926</f>
        <v>44810</v>
      </c>
      <c r="B1923" s="6">
        <f>TITRES_STAT!D1926</f>
        <v>34.4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2.7520089913455194E-3</v>
      </c>
      <c r="G1923" s="2">
        <f t="shared" si="269"/>
        <v>3.4692675810274318E-4</v>
      </c>
      <c r="H1923" s="2">
        <f t="shared" si="265"/>
        <v>7.9325359807804317</v>
      </c>
      <c r="I1923" s="2">
        <f t="shared" si="266"/>
        <v>88.804970927050988</v>
      </c>
    </row>
    <row r="1924" spans="1:9" ht="13.5" x14ac:dyDescent="0.25">
      <c r="A1924" s="3">
        <f>TITRES_STAT!B1927</f>
        <v>44811</v>
      </c>
      <c r="B1924" s="6">
        <f>TITRES_STAT!D1927</f>
        <v>34.4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2.555436920535125E-3</v>
      </c>
      <c r="G1924" s="2">
        <f t="shared" si="269"/>
        <v>3.2214627538111867E-4</v>
      </c>
      <c r="H1924" s="2">
        <f t="shared" si="265"/>
        <v>7.9325359807804308</v>
      </c>
      <c r="I1924" s="2">
        <f t="shared" si="266"/>
        <v>88.804970927050988</v>
      </c>
    </row>
    <row r="1925" spans="1:9" ht="13.5" x14ac:dyDescent="0.25">
      <c r="A1925" s="3">
        <f>TITRES_STAT!B1928</f>
        <v>44812</v>
      </c>
      <c r="B1925" s="6">
        <f>TITRES_STAT!D1928</f>
        <v>34.4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2.3729057119254737E-3</v>
      </c>
      <c r="G1925" s="2">
        <f t="shared" si="269"/>
        <v>2.9913582713961018E-4</v>
      </c>
      <c r="H1925" s="2">
        <f t="shared" si="265"/>
        <v>7.9325359807804325</v>
      </c>
      <c r="I1925" s="2">
        <f t="shared" si="266"/>
        <v>88.804970927050988</v>
      </c>
    </row>
    <row r="1926" spans="1:9" ht="13.5" x14ac:dyDescent="0.25">
      <c r="A1926" s="3">
        <f>TITRES_STAT!B1929</f>
        <v>44813</v>
      </c>
      <c r="B1926" s="6">
        <f>TITRES_STAT!D1929</f>
        <v>34.4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2.2034124467879396E-3</v>
      </c>
      <c r="G1926" s="2">
        <f t="shared" si="269"/>
        <v>2.7776898234392378E-4</v>
      </c>
      <c r="H1926" s="2">
        <f t="shared" si="265"/>
        <v>7.9325359807804308</v>
      </c>
      <c r="I1926" s="2">
        <f t="shared" si="266"/>
        <v>88.804970927050988</v>
      </c>
    </row>
    <row r="1927" spans="1:9" ht="13.5" x14ac:dyDescent="0.25">
      <c r="A1927" s="3">
        <f>TITRES_STAT!B1930</f>
        <v>44816</v>
      </c>
      <c r="B1927" s="6">
        <f>TITRES_STAT!D1930</f>
        <v>34.4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2.0460258434459441E-3</v>
      </c>
      <c r="G1927" s="2">
        <f t="shared" si="269"/>
        <v>2.5792834074792921E-4</v>
      </c>
      <c r="H1927" s="2">
        <f t="shared" si="265"/>
        <v>7.9325359807804317</v>
      </c>
      <c r="I1927" s="2">
        <f t="shared" si="266"/>
        <v>88.804970927050988</v>
      </c>
    </row>
    <row r="1928" spans="1:9" ht="13.5" x14ac:dyDescent="0.25">
      <c r="A1928" s="3">
        <f>TITRES_STAT!B1931</f>
        <v>44817</v>
      </c>
      <c r="B1928" s="6">
        <f>TITRES_STAT!D1931</f>
        <v>34.4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1.8998811403426624E-3</v>
      </c>
      <c r="G1928" s="2">
        <f t="shared" si="269"/>
        <v>2.3950488783736285E-4</v>
      </c>
      <c r="H1928" s="2">
        <f t="shared" si="265"/>
        <v>7.9325359807804317</v>
      </c>
      <c r="I1928" s="2">
        <f t="shared" si="266"/>
        <v>88.804970927050988</v>
      </c>
    </row>
    <row r="1929" spans="1:9" ht="13.5" x14ac:dyDescent="0.25">
      <c r="A1929" s="3">
        <f>TITRES_STAT!B1932</f>
        <v>44818</v>
      </c>
      <c r="B1929" s="6">
        <f>TITRES_STAT!D1932</f>
        <v>34.4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1.7641753446039007E-3</v>
      </c>
      <c r="G1929" s="2">
        <f t="shared" si="269"/>
        <v>2.2239739584897978E-4</v>
      </c>
      <c r="H1929" s="2">
        <f t="shared" si="265"/>
        <v>7.9325359807804317</v>
      </c>
      <c r="I1929" s="2">
        <f t="shared" si="266"/>
        <v>88.804970927050988</v>
      </c>
    </row>
    <row r="1930" spans="1:9" ht="13.5" x14ac:dyDescent="0.25">
      <c r="A1930" s="3">
        <f>TITRES_STAT!B1933</f>
        <v>44819</v>
      </c>
      <c r="B1930" s="6">
        <f>TITRES_STAT!D1933</f>
        <v>34.4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1.6381628199893365E-3</v>
      </c>
      <c r="G1930" s="2">
        <f t="shared" si="269"/>
        <v>2.0651186757405265E-4</v>
      </c>
      <c r="H1930" s="2">
        <f t="shared" si="265"/>
        <v>7.9325359807804325</v>
      </c>
      <c r="I1930" s="2">
        <f t="shared" si="266"/>
        <v>88.804970927050988</v>
      </c>
    </row>
    <row r="1931" spans="1:9" ht="13.5" x14ac:dyDescent="0.25">
      <c r="A1931" s="3">
        <f>TITRES_STAT!B1934</f>
        <v>44820</v>
      </c>
      <c r="B1931" s="6">
        <f>TITRES_STAT!D1934</f>
        <v>34.4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1.5211511899900982E-3</v>
      </c>
      <c r="G1931" s="2">
        <f t="shared" si="269"/>
        <v>1.9176101989019177E-4</v>
      </c>
      <c r="H1931" s="2">
        <f t="shared" si="265"/>
        <v>7.9325359807804317</v>
      </c>
      <c r="I1931" s="2">
        <f t="shared" si="266"/>
        <v>88.804970927050988</v>
      </c>
    </row>
    <row r="1932" spans="1:9" ht="13.5" x14ac:dyDescent="0.25">
      <c r="A1932" s="3">
        <f>TITRES_STAT!B1935</f>
        <v>44823</v>
      </c>
      <c r="B1932" s="6">
        <f>TITRES_STAT!D1935</f>
        <v>34.4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1.4124975335622341E-3</v>
      </c>
      <c r="G1932" s="2">
        <f t="shared" si="269"/>
        <v>1.7806380418374952E-4</v>
      </c>
      <c r="H1932" s="2">
        <f t="shared" si="265"/>
        <v>7.9325359807804308</v>
      </c>
      <c r="I1932" s="2">
        <f t="shared" si="266"/>
        <v>88.804970927050988</v>
      </c>
    </row>
    <row r="1933" spans="1:9" ht="13.5" x14ac:dyDescent="0.25">
      <c r="A1933" s="3">
        <f>TITRES_STAT!B1936</f>
        <v>44824</v>
      </c>
      <c r="B1933" s="6">
        <f>TITRES_STAT!D1936</f>
        <v>34.4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1.3116048525935032E-3</v>
      </c>
      <c r="G1933" s="2">
        <f t="shared" si="273"/>
        <v>1.653449610277674E-4</v>
      </c>
      <c r="H1933" s="2">
        <f t="shared" si="265"/>
        <v>7.9325359807804325</v>
      </c>
      <c r="I1933" s="2">
        <f t="shared" si="266"/>
        <v>88.804970927050988</v>
      </c>
    </row>
    <row r="1934" spans="1:9" ht="13.5" x14ac:dyDescent="0.25">
      <c r="A1934" s="3">
        <f>TITRES_STAT!B1937</f>
        <v>44825</v>
      </c>
      <c r="B1934" s="6">
        <f>TITRES_STAT!D1937</f>
        <v>34.4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1.2179187916939672E-3</v>
      </c>
      <c r="G1934" s="2">
        <f t="shared" si="273"/>
        <v>1.5353460666864117E-4</v>
      </c>
      <c r="H1934" s="2">
        <f t="shared" si="265"/>
        <v>7.9325359807804317</v>
      </c>
      <c r="I1934" s="2">
        <f t="shared" si="266"/>
        <v>88.804970927050988</v>
      </c>
    </row>
    <row r="1935" spans="1:9" ht="13.5" x14ac:dyDescent="0.25">
      <c r="A1935" s="3">
        <f>TITRES_STAT!B1938</f>
        <v>44826</v>
      </c>
      <c r="B1935" s="6">
        <f>TITRES_STAT!D1938</f>
        <v>34.4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1.1309245922872554E-3</v>
      </c>
      <c r="G1935" s="2">
        <f t="shared" si="273"/>
        <v>1.4256784904945254E-4</v>
      </c>
      <c r="H1935" s="2">
        <f t="shared" si="265"/>
        <v>7.9325359807804308</v>
      </c>
      <c r="I1935" s="2">
        <f t="shared" si="266"/>
        <v>88.804970927050988</v>
      </c>
    </row>
    <row r="1936" spans="1:9" ht="13.5" x14ac:dyDescent="0.25">
      <c r="A1936" s="3">
        <f>TITRES_STAT!B1939</f>
        <v>44827</v>
      </c>
      <c r="B1936" s="6">
        <f>TITRES_STAT!D1939</f>
        <v>34.4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1.0501442642667372E-3</v>
      </c>
      <c r="G1936" s="2">
        <f t="shared" si="273"/>
        <v>1.3238443126020592E-4</v>
      </c>
      <c r="H1936" s="2">
        <f t="shared" si="265"/>
        <v>7.9325359807804317</v>
      </c>
      <c r="I1936" s="2">
        <f t="shared" si="266"/>
        <v>88.804970927050988</v>
      </c>
    </row>
    <row r="1937" spans="1:9" ht="13.5" x14ac:dyDescent="0.25">
      <c r="A1937" s="3">
        <f>TITRES_STAT!B1940</f>
        <v>44830</v>
      </c>
      <c r="B1937" s="6">
        <f>TITRES_STAT!D1940</f>
        <v>34.4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9.7513395967625588E-4</v>
      </c>
      <c r="G1937" s="2">
        <f t="shared" si="273"/>
        <v>1.2292840045590548E-4</v>
      </c>
      <c r="H1937" s="2">
        <f t="shared" ref="H1937:H2000" si="274">F1937/G1937</f>
        <v>7.9325359807804317</v>
      </c>
      <c r="I1937" s="2">
        <f t="shared" ref="I1937:I2000" si="275">IF(G1937=0,100,100-(100/(1+H1937)))</f>
        <v>88.804970927050988</v>
      </c>
    </row>
    <row r="1938" spans="1:9" ht="13.5" x14ac:dyDescent="0.25">
      <c r="A1938" s="3">
        <f>TITRES_STAT!B1941</f>
        <v>44831</v>
      </c>
      <c r="B1938" s="6">
        <f>TITRES_STAT!D1941</f>
        <v>34.4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9.0548153398509472E-4</v>
      </c>
      <c r="G1938" s="2">
        <f t="shared" si="273"/>
        <v>1.141478004233408E-4</v>
      </c>
      <c r="H1938" s="2">
        <f t="shared" si="274"/>
        <v>7.9325359807804325</v>
      </c>
      <c r="I1938" s="2">
        <f t="shared" si="275"/>
        <v>88.804970927050988</v>
      </c>
    </row>
    <row r="1939" spans="1:9" ht="13.5" x14ac:dyDescent="0.25">
      <c r="A1939" s="3">
        <f>TITRES_STAT!B1942</f>
        <v>44832</v>
      </c>
      <c r="B1939" s="6">
        <f>TITRES_STAT!D1942</f>
        <v>34.4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8.4080428155758791E-4</v>
      </c>
      <c r="G1939" s="2">
        <f t="shared" si="273"/>
        <v>1.0599438610738789E-4</v>
      </c>
      <c r="H1939" s="2">
        <f t="shared" si="274"/>
        <v>7.9325359807804317</v>
      </c>
      <c r="I1939" s="2">
        <f t="shared" si="275"/>
        <v>88.804970927050988</v>
      </c>
    </row>
    <row r="1940" spans="1:9" ht="13.5" x14ac:dyDescent="0.25">
      <c r="A1940" s="3">
        <f>TITRES_STAT!B1943</f>
        <v>44833</v>
      </c>
      <c r="B1940" s="6">
        <f>TITRES_STAT!D1943</f>
        <v>34.4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7.8074683287490307E-4</v>
      </c>
      <c r="G1940" s="2">
        <f t="shared" si="273"/>
        <v>9.8423358528288739E-5</v>
      </c>
      <c r="H1940" s="2">
        <f t="shared" si="274"/>
        <v>7.9325359807804325</v>
      </c>
      <c r="I1940" s="2">
        <f t="shared" si="275"/>
        <v>88.804970927050988</v>
      </c>
    </row>
    <row r="1941" spans="1:9" ht="13.5" x14ac:dyDescent="0.25">
      <c r="A1941" s="3">
        <f>TITRES_STAT!B1944</f>
        <v>44834</v>
      </c>
      <c r="B1941" s="6">
        <f>TITRES_STAT!D1944</f>
        <v>34.4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7.2497920195526712E-4</v>
      </c>
      <c r="G1941" s="2">
        <f t="shared" si="273"/>
        <v>9.1393118633410967E-5</v>
      </c>
      <c r="H1941" s="2">
        <f t="shared" si="274"/>
        <v>7.9325359807804325</v>
      </c>
      <c r="I1941" s="2">
        <f t="shared" si="275"/>
        <v>88.804970927050988</v>
      </c>
    </row>
    <row r="1942" spans="1:9" ht="13.5" x14ac:dyDescent="0.25">
      <c r="A1942" s="3">
        <f>TITRES_STAT!B1945</f>
        <v>44837</v>
      </c>
      <c r="B1942" s="6">
        <f>TITRES_STAT!D1945</f>
        <v>34.4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6.7319497324417655E-4</v>
      </c>
      <c r="G1942" s="2">
        <f t="shared" si="273"/>
        <v>8.4865038731024472E-5</v>
      </c>
      <c r="H1942" s="2">
        <f t="shared" si="274"/>
        <v>7.9325359807804317</v>
      </c>
      <c r="I1942" s="2">
        <f t="shared" si="275"/>
        <v>88.804970927050988</v>
      </c>
    </row>
    <row r="1943" spans="1:9" ht="13.5" x14ac:dyDescent="0.25">
      <c r="A1943" s="3">
        <f>TITRES_STAT!B1946</f>
        <v>44838</v>
      </c>
      <c r="B1943" s="6">
        <f>TITRES_STAT!D1946</f>
        <v>34.4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6.251096180124497E-4</v>
      </c>
      <c r="G1943" s="2">
        <f t="shared" si="273"/>
        <v>7.8803250250237007E-5</v>
      </c>
      <c r="H1943" s="2">
        <f t="shared" si="274"/>
        <v>7.9325359807804325</v>
      </c>
      <c r="I1943" s="2">
        <f t="shared" si="275"/>
        <v>88.804970927050988</v>
      </c>
    </row>
    <row r="1944" spans="1:9" ht="13.5" x14ac:dyDescent="0.25">
      <c r="A1944" s="3">
        <f>TITRES_STAT!B1947</f>
        <v>44839</v>
      </c>
      <c r="B1944" s="6">
        <f>TITRES_STAT!D1947</f>
        <v>32.86</v>
      </c>
      <c r="C1944" s="2">
        <f t="shared" si="270"/>
        <v>-1.5399999999999991</v>
      </c>
      <c r="D1944" s="2">
        <f t="shared" si="271"/>
        <v>0</v>
      </c>
      <c r="E1944" s="2">
        <f t="shared" si="272"/>
        <v>1.5399999999999991</v>
      </c>
      <c r="F1944" s="2">
        <f t="shared" si="273"/>
        <v>5.8045893101156044E-4</v>
      </c>
      <c r="G1944" s="2">
        <f t="shared" si="273"/>
        <v>0.11007317444666087</v>
      </c>
      <c r="H1944" s="2">
        <f t="shared" si="274"/>
        <v>5.273391395583295E-3</v>
      </c>
      <c r="I1944" s="2">
        <f t="shared" si="275"/>
        <v>0.52457286154391625</v>
      </c>
    </row>
    <row r="1945" spans="1:9" ht="13.5" x14ac:dyDescent="0.25">
      <c r="A1945" s="3">
        <f>TITRES_STAT!B1948</f>
        <v>44840</v>
      </c>
      <c r="B1945" s="6">
        <f>TITRES_STAT!D1948</f>
        <v>31.39</v>
      </c>
      <c r="C1945" s="2">
        <f t="shared" si="270"/>
        <v>-1.4699999999999989</v>
      </c>
      <c r="D1945" s="2">
        <f t="shared" si="271"/>
        <v>0</v>
      </c>
      <c r="E1945" s="2">
        <f t="shared" si="272"/>
        <v>1.4699999999999989</v>
      </c>
      <c r="F1945" s="2">
        <f t="shared" si="273"/>
        <v>5.3899757879644896E-4</v>
      </c>
      <c r="G1945" s="2">
        <f t="shared" si="273"/>
        <v>0.20721080484332788</v>
      </c>
      <c r="H1945" s="2">
        <f t="shared" si="274"/>
        <v>2.6012040212091505E-3</v>
      </c>
      <c r="I1945" s="2">
        <f t="shared" si="275"/>
        <v>0.25944553136145032</v>
      </c>
    </row>
    <row r="1946" spans="1:9" ht="13.5" x14ac:dyDescent="0.25">
      <c r="A1946" s="3">
        <f>TITRES_STAT!B1949</f>
        <v>44841</v>
      </c>
      <c r="B1946" s="6">
        <f>TITRES_STAT!D1949</f>
        <v>31.39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5.0049775173955974E-4</v>
      </c>
      <c r="G1946" s="2">
        <f t="shared" si="273"/>
        <v>0.19241003306880447</v>
      </c>
      <c r="H1946" s="2">
        <f t="shared" si="274"/>
        <v>2.6012040212091501E-3</v>
      </c>
      <c r="I1946" s="2">
        <f t="shared" si="275"/>
        <v>0.25944553136145032</v>
      </c>
    </row>
    <row r="1947" spans="1:9" ht="13.5" x14ac:dyDescent="0.25">
      <c r="A1947" s="3">
        <f>TITRES_STAT!B1950</f>
        <v>44844</v>
      </c>
      <c r="B1947" s="6">
        <f>TITRES_STAT!D1950</f>
        <v>29.98</v>
      </c>
      <c r="C1947" s="2">
        <f t="shared" si="270"/>
        <v>-1.4100000000000001</v>
      </c>
      <c r="D1947" s="2">
        <f t="shared" si="271"/>
        <v>0</v>
      </c>
      <c r="E1947" s="2">
        <f t="shared" si="272"/>
        <v>1.4100000000000001</v>
      </c>
      <c r="F1947" s="2">
        <f t="shared" si="273"/>
        <v>4.6474791232959121E-4</v>
      </c>
      <c r="G1947" s="2">
        <f t="shared" si="273"/>
        <v>0.27938074499246129</v>
      </c>
      <c r="H1947" s="2">
        <f t="shared" si="274"/>
        <v>1.6634929953463036E-3</v>
      </c>
      <c r="I1947" s="2">
        <f t="shared" si="275"/>
        <v>0.1660730381988742</v>
      </c>
    </row>
    <row r="1948" spans="1:9" ht="13.5" x14ac:dyDescent="0.25">
      <c r="A1948" s="3">
        <f>TITRES_STAT!B1951</f>
        <v>44845</v>
      </c>
      <c r="B1948" s="6">
        <f>TITRES_STAT!D1951</f>
        <v>28.64</v>
      </c>
      <c r="C1948" s="2">
        <f t="shared" si="270"/>
        <v>-1.3399999999999999</v>
      </c>
      <c r="D1948" s="2">
        <f t="shared" si="271"/>
        <v>0</v>
      </c>
      <c r="E1948" s="2">
        <f t="shared" si="272"/>
        <v>1.3399999999999999</v>
      </c>
      <c r="F1948" s="2">
        <f t="shared" si="273"/>
        <v>4.3155163287747755E-4</v>
      </c>
      <c r="G1948" s="2">
        <f t="shared" si="273"/>
        <v>0.3551392632072855</v>
      </c>
      <c r="H1948" s="2">
        <f t="shared" si="274"/>
        <v>1.2151617058055115E-3</v>
      </c>
      <c r="I1948" s="2">
        <f t="shared" si="275"/>
        <v>0.12136868799862555</v>
      </c>
    </row>
    <row r="1949" spans="1:9" ht="13.5" x14ac:dyDescent="0.25">
      <c r="A1949" s="3">
        <f>TITRES_STAT!B1952</f>
        <v>44846</v>
      </c>
      <c r="B1949" s="6">
        <f>TITRES_STAT!D1952</f>
        <v>28.64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4.0072651624337201E-4</v>
      </c>
      <c r="G1949" s="2">
        <f t="shared" si="276"/>
        <v>0.32977217297819367</v>
      </c>
      <c r="H1949" s="2">
        <f t="shared" si="274"/>
        <v>1.2151617058055115E-3</v>
      </c>
      <c r="I1949" s="2">
        <f t="shared" si="275"/>
        <v>0.12136868799862555</v>
      </c>
    </row>
    <row r="1950" spans="1:9" ht="13.5" x14ac:dyDescent="0.25">
      <c r="A1950" s="3">
        <f>TITRES_STAT!B1953</f>
        <v>44847</v>
      </c>
      <c r="B1950" s="6">
        <f>TITRES_STAT!D1953</f>
        <v>28.64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3.7210319365455971E-4</v>
      </c>
      <c r="G1950" s="2">
        <f t="shared" si="276"/>
        <v>0.30621701776546556</v>
      </c>
      <c r="H1950" s="2">
        <f t="shared" si="274"/>
        <v>1.2151617058055115E-3</v>
      </c>
      <c r="I1950" s="2">
        <f t="shared" si="275"/>
        <v>0.12136868799862555</v>
      </c>
    </row>
    <row r="1951" spans="1:9" ht="13.5" x14ac:dyDescent="0.25">
      <c r="A1951" s="3">
        <f>TITRES_STAT!B1954</f>
        <v>44848</v>
      </c>
      <c r="B1951" s="6">
        <f>TITRES_STAT!D1954</f>
        <v>28.64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3.4552439410780541E-4</v>
      </c>
      <c r="G1951" s="2">
        <f t="shared" si="276"/>
        <v>0.28434437363936088</v>
      </c>
      <c r="H1951" s="2">
        <f t="shared" si="274"/>
        <v>1.2151617058055112E-3</v>
      </c>
      <c r="I1951" s="2">
        <f t="shared" si="275"/>
        <v>0.12136868799862555</v>
      </c>
    </row>
    <row r="1952" spans="1:9" ht="13.5" x14ac:dyDescent="0.25">
      <c r="A1952" s="3">
        <f>TITRES_STAT!B1955</f>
        <v>44851</v>
      </c>
      <c r="B1952" s="6">
        <f>TITRES_STAT!D1955</f>
        <v>29.92</v>
      </c>
      <c r="C1952" s="2">
        <f t="shared" si="270"/>
        <v>1.2800000000000011</v>
      </c>
      <c r="D1952" s="2">
        <f t="shared" si="271"/>
        <v>1.2800000000000011</v>
      </c>
      <c r="E1952" s="2">
        <f t="shared" si="272"/>
        <v>0</v>
      </c>
      <c r="F1952" s="2">
        <f t="shared" si="276"/>
        <v>9.1749415508814464E-2</v>
      </c>
      <c r="G1952" s="2">
        <f t="shared" si="276"/>
        <v>0.26403406123654938</v>
      </c>
      <c r="H1952" s="2">
        <f t="shared" si="274"/>
        <v>0.34749083159621486</v>
      </c>
      <c r="I1952" s="2">
        <f t="shared" si="275"/>
        <v>25.787992277808897</v>
      </c>
    </row>
    <row r="1953" spans="1:9" ht="13.5" x14ac:dyDescent="0.25">
      <c r="A1953" s="3">
        <f>TITRES_STAT!B1956</f>
        <v>44852</v>
      </c>
      <c r="B1953" s="6">
        <f>TITRES_STAT!D1956</f>
        <v>31.26</v>
      </c>
      <c r="C1953" s="2">
        <f t="shared" si="270"/>
        <v>1.3399999999999999</v>
      </c>
      <c r="D1953" s="2">
        <f t="shared" si="271"/>
        <v>1.3399999999999999</v>
      </c>
      <c r="E1953" s="2">
        <f t="shared" si="272"/>
        <v>0</v>
      </c>
      <c r="F1953" s="2">
        <f t="shared" si="276"/>
        <v>0.18091017154389913</v>
      </c>
      <c r="G1953" s="2">
        <f t="shared" si="276"/>
        <v>0.24517448543393869</v>
      </c>
      <c r="H1953" s="2">
        <f t="shared" si="274"/>
        <v>0.73788335366016167</v>
      </c>
      <c r="I1953" s="2">
        <f t="shared" si="275"/>
        <v>42.458738793147603</v>
      </c>
    </row>
    <row r="1954" spans="1:9" ht="13.5" x14ac:dyDescent="0.25">
      <c r="A1954" s="3">
        <f>TITRES_STAT!B1957</f>
        <v>44853</v>
      </c>
      <c r="B1954" s="6">
        <f>TITRES_STAT!D1957</f>
        <v>31.29</v>
      </c>
      <c r="C1954" s="2">
        <f t="shared" si="270"/>
        <v>2.9999999999997584E-2</v>
      </c>
      <c r="D1954" s="2">
        <f t="shared" si="271"/>
        <v>2.9999999999997584E-2</v>
      </c>
      <c r="E1954" s="2">
        <f t="shared" si="272"/>
        <v>0</v>
      </c>
      <c r="F1954" s="2">
        <f t="shared" si="276"/>
        <v>0.17013087357647758</v>
      </c>
      <c r="G1954" s="2">
        <f t="shared" si="276"/>
        <v>0.22766202218865736</v>
      </c>
      <c r="H1954" s="2">
        <f t="shared" si="274"/>
        <v>0.74729580252737426</v>
      </c>
      <c r="I1954" s="2">
        <f t="shared" si="275"/>
        <v>42.768705873753539</v>
      </c>
    </row>
    <row r="1955" spans="1:9" ht="13.5" x14ac:dyDescent="0.25">
      <c r="A1955" s="3">
        <f>TITRES_STAT!B1958</f>
        <v>44854</v>
      </c>
      <c r="B1955" s="6">
        <f>TITRES_STAT!D1958</f>
        <v>31.29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0.1579786683210149</v>
      </c>
      <c r="G1955" s="2">
        <f t="shared" si="276"/>
        <v>0.21140044917518183</v>
      </c>
      <c r="H1955" s="2">
        <f t="shared" si="274"/>
        <v>0.74729580252737426</v>
      </c>
      <c r="I1955" s="2">
        <f t="shared" si="275"/>
        <v>42.768705873753539</v>
      </c>
    </row>
    <row r="1956" spans="1:9" ht="13.5" x14ac:dyDescent="0.25">
      <c r="A1956" s="3">
        <f>TITRES_STAT!B1959</f>
        <v>44855</v>
      </c>
      <c r="B1956" s="6">
        <f>TITRES_STAT!D1959</f>
        <v>31.29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0.1466944777266567</v>
      </c>
      <c r="G1956" s="2">
        <f t="shared" si="276"/>
        <v>0.19630041709124027</v>
      </c>
      <c r="H1956" s="2">
        <f t="shared" si="274"/>
        <v>0.74729580252737426</v>
      </c>
      <c r="I1956" s="2">
        <f t="shared" si="275"/>
        <v>42.768705873753539</v>
      </c>
    </row>
    <row r="1957" spans="1:9" ht="13.5" x14ac:dyDescent="0.25">
      <c r="A1957" s="3">
        <f>TITRES_STAT!B1960</f>
        <v>44858</v>
      </c>
      <c r="B1957" s="6">
        <f>TITRES_STAT!D1960</f>
        <v>31.29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0.13621630074618121</v>
      </c>
      <c r="G1957" s="2">
        <f t="shared" si="276"/>
        <v>0.18227895872758024</v>
      </c>
      <c r="H1957" s="2">
        <f t="shared" si="274"/>
        <v>0.74729580252737426</v>
      </c>
      <c r="I1957" s="2">
        <f t="shared" si="275"/>
        <v>42.768705873753539</v>
      </c>
    </row>
    <row r="1958" spans="1:9" ht="13.5" x14ac:dyDescent="0.25">
      <c r="A1958" s="3">
        <f>TITRES_STAT!B1961</f>
        <v>44859</v>
      </c>
      <c r="B1958" s="6">
        <f>TITRES_STAT!D1961</f>
        <v>32</v>
      </c>
      <c r="C1958" s="2">
        <f t="shared" si="270"/>
        <v>0.71000000000000085</v>
      </c>
      <c r="D1958" s="2">
        <f t="shared" si="271"/>
        <v>0.71000000000000085</v>
      </c>
      <c r="E1958" s="2">
        <f t="shared" si="272"/>
        <v>0</v>
      </c>
      <c r="F1958" s="2">
        <f t="shared" si="276"/>
        <v>0.17720085069288263</v>
      </c>
      <c r="G1958" s="2">
        <f t="shared" si="276"/>
        <v>0.16925903310418164</v>
      </c>
      <c r="H1958" s="2">
        <f t="shared" si="274"/>
        <v>1.0469210856463578</v>
      </c>
      <c r="I1958" s="2">
        <f t="shared" si="275"/>
        <v>51.146138118742897</v>
      </c>
    </row>
    <row r="1959" spans="1:9" ht="13.5" x14ac:dyDescent="0.25">
      <c r="A1959" s="3">
        <f>TITRES_STAT!B1962</f>
        <v>44860</v>
      </c>
      <c r="B1959" s="6">
        <f>TITRES_STAT!D1962</f>
        <v>32.44</v>
      </c>
      <c r="C1959" s="2">
        <f t="shared" si="270"/>
        <v>0.43999999999999773</v>
      </c>
      <c r="D1959" s="2">
        <f t="shared" si="271"/>
        <v>0.43999999999999773</v>
      </c>
      <c r="E1959" s="2">
        <f t="shared" si="272"/>
        <v>0</v>
      </c>
      <c r="F1959" s="2">
        <f t="shared" si="276"/>
        <v>0.1959722185005337</v>
      </c>
      <c r="G1959" s="2">
        <f t="shared" si="276"/>
        <v>0.15716910216816868</v>
      </c>
      <c r="H1959" s="2">
        <f t="shared" si="274"/>
        <v>1.2468876884646591</v>
      </c>
      <c r="I1959" s="2">
        <f t="shared" si="275"/>
        <v>55.493992639956161</v>
      </c>
    </row>
    <row r="1960" spans="1:9" ht="13.5" x14ac:dyDescent="0.25">
      <c r="A1960" s="3">
        <f>TITRES_STAT!B1963</f>
        <v>44861</v>
      </c>
      <c r="B1960" s="6">
        <f>TITRES_STAT!D1963</f>
        <v>32.44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0.1819742028933527</v>
      </c>
      <c r="G1960" s="2">
        <f t="shared" si="276"/>
        <v>0.1459427377275852</v>
      </c>
      <c r="H1960" s="2">
        <f t="shared" si="274"/>
        <v>1.2468876884646591</v>
      </c>
      <c r="I1960" s="2">
        <f t="shared" si="275"/>
        <v>55.493992639956161</v>
      </c>
    </row>
    <row r="1961" spans="1:9" ht="13.5" x14ac:dyDescent="0.25">
      <c r="A1961" s="3">
        <f>TITRES_STAT!B1964</f>
        <v>44862</v>
      </c>
      <c r="B1961" s="6">
        <f>TITRES_STAT!D1964</f>
        <v>32.44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0.16897604554382753</v>
      </c>
      <c r="G1961" s="2">
        <f t="shared" si="276"/>
        <v>0.13551825646132912</v>
      </c>
      <c r="H1961" s="2">
        <f t="shared" si="274"/>
        <v>1.2468876884646591</v>
      </c>
      <c r="I1961" s="2">
        <f t="shared" si="275"/>
        <v>55.493992639956161</v>
      </c>
    </row>
    <row r="1962" spans="1:9" ht="13.5" x14ac:dyDescent="0.25">
      <c r="A1962" s="3">
        <f>TITRES_STAT!B1965</f>
        <v>44865</v>
      </c>
      <c r="B1962" s="6">
        <f>TITRES_STAT!D1965</f>
        <v>32.43</v>
      </c>
      <c r="C1962" s="2">
        <f t="shared" si="270"/>
        <v>-9.9999999999980105E-3</v>
      </c>
      <c r="D1962" s="2">
        <f t="shared" si="271"/>
        <v>0</v>
      </c>
      <c r="E1962" s="2">
        <f t="shared" si="272"/>
        <v>9.9999999999980105E-3</v>
      </c>
      <c r="F1962" s="2">
        <f t="shared" si="276"/>
        <v>0.15690632800498272</v>
      </c>
      <c r="G1962" s="2">
        <f t="shared" si="276"/>
        <v>0.12655266671409118</v>
      </c>
      <c r="H1962" s="2">
        <f t="shared" si="274"/>
        <v>1.2398500330259083</v>
      </c>
      <c r="I1962" s="2">
        <f t="shared" si="275"/>
        <v>55.354153838189887</v>
      </c>
    </row>
    <row r="1963" spans="1:9" ht="13.5" x14ac:dyDescent="0.25">
      <c r="A1963" s="3">
        <f>TITRES_STAT!B1966</f>
        <v>44866</v>
      </c>
      <c r="B1963" s="6">
        <f>TITRES_STAT!D1966</f>
        <v>32.6</v>
      </c>
      <c r="C1963" s="2">
        <f t="shared" si="270"/>
        <v>0.17000000000000171</v>
      </c>
      <c r="D1963" s="2">
        <f t="shared" si="271"/>
        <v>0.17000000000000171</v>
      </c>
      <c r="E1963" s="2">
        <f t="shared" si="272"/>
        <v>0</v>
      </c>
      <c r="F1963" s="2">
        <f t="shared" si="276"/>
        <v>0.1578415902903412</v>
      </c>
      <c r="G1963" s="2">
        <f t="shared" si="276"/>
        <v>0.11751319052022753</v>
      </c>
      <c r="H1963" s="2">
        <f t="shared" si="274"/>
        <v>1.3431818980625154</v>
      </c>
      <c r="I1963" s="2">
        <f t="shared" si="275"/>
        <v>57.322988845771619</v>
      </c>
    </row>
    <row r="1964" spans="1:9" ht="13.5" x14ac:dyDescent="0.25">
      <c r="A1964" s="3">
        <f>TITRES_STAT!B1967</f>
        <v>44867</v>
      </c>
      <c r="B1964" s="6">
        <f>TITRES_STAT!D1967</f>
        <v>32.6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0.14656719098388823</v>
      </c>
      <c r="G1964" s="2">
        <f t="shared" si="276"/>
        <v>0.10911939119735414</v>
      </c>
      <c r="H1964" s="2">
        <f t="shared" si="274"/>
        <v>1.343181898062515</v>
      </c>
      <c r="I1964" s="2">
        <f t="shared" si="275"/>
        <v>57.322988845771611</v>
      </c>
    </row>
    <row r="1965" spans="1:9" ht="13.5" x14ac:dyDescent="0.25">
      <c r="A1965" s="3">
        <f>TITRES_STAT!B1968</f>
        <v>44868</v>
      </c>
      <c r="B1965" s="6">
        <f>TITRES_STAT!D1968</f>
        <v>32.590000000000003</v>
      </c>
      <c r="C1965" s="2">
        <f t="shared" si="270"/>
        <v>-9.9999999999980105E-3</v>
      </c>
      <c r="D1965" s="2">
        <f t="shared" si="271"/>
        <v>0</v>
      </c>
      <c r="E1965" s="2">
        <f t="shared" si="272"/>
        <v>9.9999999999980105E-3</v>
      </c>
      <c r="F1965" s="2">
        <f t="shared" ref="F1965:G1980" si="277">((F1964*13)+D1965)/14</f>
        <v>0.13609810591361052</v>
      </c>
      <c r="G1965" s="2">
        <f t="shared" si="277"/>
        <v>0.10203943468325728</v>
      </c>
      <c r="H1965" s="2">
        <f t="shared" si="274"/>
        <v>1.3337794974665966</v>
      </c>
      <c r="I1965" s="2">
        <f t="shared" si="275"/>
        <v>57.151050427620227</v>
      </c>
    </row>
    <row r="1966" spans="1:9" ht="13.5" x14ac:dyDescent="0.25">
      <c r="A1966" s="3">
        <f>TITRES_STAT!B1969</f>
        <v>44869</v>
      </c>
      <c r="B1966" s="6">
        <f>TITRES_STAT!D1969</f>
        <v>32.799999999999997</v>
      </c>
      <c r="C1966" s="2">
        <f t="shared" si="270"/>
        <v>0.20999999999999375</v>
      </c>
      <c r="D1966" s="2">
        <f t="shared" si="271"/>
        <v>0.20999999999999375</v>
      </c>
      <c r="E1966" s="2">
        <f t="shared" si="272"/>
        <v>0</v>
      </c>
      <c r="F1966" s="2">
        <f t="shared" si="277"/>
        <v>0.14137681263406646</v>
      </c>
      <c r="G1966" s="2">
        <f t="shared" si="277"/>
        <v>9.4750903634453182E-2</v>
      </c>
      <c r="H1966" s="2">
        <f t="shared" si="274"/>
        <v>1.4920893333059384</v>
      </c>
      <c r="I1966" s="2">
        <f t="shared" si="275"/>
        <v>59.873027558228543</v>
      </c>
    </row>
    <row r="1967" spans="1:9" ht="13.5" x14ac:dyDescent="0.25">
      <c r="A1967" s="3">
        <f>TITRES_STAT!B1970</f>
        <v>44872</v>
      </c>
      <c r="B1967" s="6">
        <f>TITRES_STAT!D1970</f>
        <v>32.799999999999997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0.1312784688744903</v>
      </c>
      <c r="G1967" s="2">
        <f t="shared" si="277"/>
        <v>8.7982981946277961E-2</v>
      </c>
      <c r="H1967" s="2">
        <f t="shared" si="274"/>
        <v>1.4920893333059384</v>
      </c>
      <c r="I1967" s="2">
        <f t="shared" si="275"/>
        <v>59.873027558228543</v>
      </c>
    </row>
    <row r="1968" spans="1:9" ht="13.5" x14ac:dyDescent="0.25">
      <c r="A1968" s="3">
        <f>TITRES_STAT!B1971</f>
        <v>44873</v>
      </c>
      <c r="B1968" s="6">
        <f>TITRES_STAT!D1971</f>
        <v>34.270000000000003</v>
      </c>
      <c r="C1968" s="2">
        <f t="shared" si="270"/>
        <v>1.470000000000006</v>
      </c>
      <c r="D1968" s="2">
        <f t="shared" si="271"/>
        <v>1.470000000000006</v>
      </c>
      <c r="E1968" s="2">
        <f t="shared" si="272"/>
        <v>0</v>
      </c>
      <c r="F1968" s="2">
        <f t="shared" si="277"/>
        <v>0.2269014353834557</v>
      </c>
      <c r="G1968" s="2">
        <f t="shared" si="277"/>
        <v>8.1698483235829525E-2</v>
      </c>
      <c r="H1968" s="2">
        <f t="shared" si="274"/>
        <v>2.7773029118360211</v>
      </c>
      <c r="I1968" s="2">
        <f t="shared" si="275"/>
        <v>73.526083998544522</v>
      </c>
    </row>
    <row r="1969" spans="1:9" ht="13.5" x14ac:dyDescent="0.25">
      <c r="A1969" s="3">
        <f>TITRES_STAT!B1972</f>
        <v>44874</v>
      </c>
      <c r="B1969" s="6">
        <f>TITRES_STAT!D1972</f>
        <v>34.270000000000003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0.21069418999892314</v>
      </c>
      <c r="G1969" s="2">
        <f t="shared" si="277"/>
        <v>7.5862877290413119E-2</v>
      </c>
      <c r="H1969" s="2">
        <f t="shared" si="274"/>
        <v>2.7773029118360215</v>
      </c>
      <c r="I1969" s="2">
        <f t="shared" si="275"/>
        <v>73.526083998544522</v>
      </c>
    </row>
    <row r="1970" spans="1:9" ht="13.5" x14ac:dyDescent="0.25">
      <c r="A1970" s="3">
        <f>TITRES_STAT!B1973</f>
        <v>44875</v>
      </c>
      <c r="B1970" s="6">
        <f>TITRES_STAT!D1973</f>
        <v>34.270000000000003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0.19564460499900008</v>
      </c>
      <c r="G1970" s="2">
        <f t="shared" si="277"/>
        <v>7.0444100341097896E-2</v>
      </c>
      <c r="H1970" s="2">
        <f t="shared" si="274"/>
        <v>2.7773029118360215</v>
      </c>
      <c r="I1970" s="2">
        <f t="shared" si="275"/>
        <v>73.526083998544522</v>
      </c>
    </row>
    <row r="1971" spans="1:9" ht="13.5" x14ac:dyDescent="0.25">
      <c r="A1971" s="3">
        <f>TITRES_STAT!B1974</f>
        <v>44876</v>
      </c>
      <c r="B1971" s="6">
        <f>TITRES_STAT!D1974</f>
        <v>34.270000000000003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0.18166999035621437</v>
      </c>
      <c r="G1971" s="2">
        <f t="shared" si="277"/>
        <v>6.5412378888162329E-2</v>
      </c>
      <c r="H1971" s="2">
        <f t="shared" si="274"/>
        <v>2.777302911836022</v>
      </c>
      <c r="I1971" s="2">
        <f t="shared" si="275"/>
        <v>73.526083998544536</v>
      </c>
    </row>
    <row r="1972" spans="1:9" ht="13.5" x14ac:dyDescent="0.25">
      <c r="A1972" s="3">
        <f>TITRES_STAT!B1975</f>
        <v>44879</v>
      </c>
      <c r="B1972" s="6">
        <f>TITRES_STAT!D1975</f>
        <v>34.270000000000003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0.16869356247362763</v>
      </c>
      <c r="G1972" s="2">
        <f t="shared" si="277"/>
        <v>6.0740066110436454E-2</v>
      </c>
      <c r="H1972" s="2">
        <f t="shared" si="274"/>
        <v>2.777302911836022</v>
      </c>
      <c r="I1972" s="2">
        <f t="shared" si="275"/>
        <v>73.526083998544536</v>
      </c>
    </row>
    <row r="1973" spans="1:9" ht="13.5" x14ac:dyDescent="0.25">
      <c r="A1973" s="3">
        <f>TITRES_STAT!B1976</f>
        <v>44880</v>
      </c>
      <c r="B1973" s="6">
        <f>TITRES_STAT!D1976</f>
        <v>34.270000000000003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0.15664402229693994</v>
      </c>
      <c r="G1973" s="2">
        <f t="shared" si="277"/>
        <v>5.6401489959690999E-2</v>
      </c>
      <c r="H1973" s="2">
        <f t="shared" si="274"/>
        <v>2.7773029118360215</v>
      </c>
      <c r="I1973" s="2">
        <f t="shared" si="275"/>
        <v>73.526083998544522</v>
      </c>
    </row>
    <row r="1974" spans="1:9" ht="13.5" x14ac:dyDescent="0.25">
      <c r="A1974" s="3">
        <f>TITRES_STAT!B1977</f>
        <v>44881</v>
      </c>
      <c r="B1974" s="6">
        <f>TITRES_STAT!D1977</f>
        <v>34.270000000000003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0.14545516356144422</v>
      </c>
      <c r="G1974" s="2">
        <f t="shared" si="277"/>
        <v>5.2372812105427359E-2</v>
      </c>
      <c r="H1974" s="2">
        <f t="shared" si="274"/>
        <v>2.7773029118360211</v>
      </c>
      <c r="I1974" s="2">
        <f t="shared" si="275"/>
        <v>73.526083998544522</v>
      </c>
    </row>
    <row r="1975" spans="1:9" ht="13.5" x14ac:dyDescent="0.25">
      <c r="A1975" s="3">
        <f>TITRES_STAT!B1978</f>
        <v>44882</v>
      </c>
      <c r="B1975" s="6">
        <f>TITRES_STAT!D1978</f>
        <v>34.270000000000003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0.13506550902134107</v>
      </c>
      <c r="G1975" s="2">
        <f t="shared" si="277"/>
        <v>4.8631896955039687E-2</v>
      </c>
      <c r="H1975" s="2">
        <f t="shared" si="274"/>
        <v>2.7773029118360215</v>
      </c>
      <c r="I1975" s="2">
        <f t="shared" si="275"/>
        <v>73.526083998544522</v>
      </c>
    </row>
    <row r="1976" spans="1:9" ht="13.5" x14ac:dyDescent="0.25">
      <c r="A1976" s="3">
        <f>TITRES_STAT!B1979</f>
        <v>44883</v>
      </c>
      <c r="B1976" s="6">
        <f>TITRES_STAT!D1979</f>
        <v>34.270000000000003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0.12541797266267385</v>
      </c>
      <c r="G1976" s="2">
        <f t="shared" si="277"/>
        <v>4.5158190029679704E-2</v>
      </c>
      <c r="H1976" s="2">
        <f t="shared" si="274"/>
        <v>2.777302911836022</v>
      </c>
      <c r="I1976" s="2">
        <f t="shared" si="275"/>
        <v>73.526083998544536</v>
      </c>
    </row>
    <row r="1977" spans="1:9" ht="13.5" x14ac:dyDescent="0.25">
      <c r="A1977" s="3">
        <f>TITRES_STAT!B1980</f>
        <v>44886</v>
      </c>
      <c r="B1977" s="6">
        <f>TITRES_STAT!D1980</f>
        <v>34.270000000000003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0.11645954604391143</v>
      </c>
      <c r="G1977" s="2">
        <f t="shared" si="277"/>
        <v>4.193260502755973E-2</v>
      </c>
      <c r="H1977" s="2">
        <f t="shared" si="274"/>
        <v>2.7773029118360215</v>
      </c>
      <c r="I1977" s="2">
        <f t="shared" si="275"/>
        <v>73.526083998544522</v>
      </c>
    </row>
    <row r="1978" spans="1:9" ht="13.5" x14ac:dyDescent="0.25">
      <c r="A1978" s="3">
        <f>TITRES_STAT!B1981</f>
        <v>44887</v>
      </c>
      <c r="B1978" s="6">
        <f>TITRES_STAT!D1981</f>
        <v>34.270000000000003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0.10814100704077489</v>
      </c>
      <c r="G1978" s="2">
        <f t="shared" si="277"/>
        <v>3.8937418954162605E-2</v>
      </c>
      <c r="H1978" s="2">
        <f t="shared" si="274"/>
        <v>2.7773029118360215</v>
      </c>
      <c r="I1978" s="2">
        <f t="shared" si="275"/>
        <v>73.526083998544522</v>
      </c>
    </row>
    <row r="1979" spans="1:9" ht="13.5" x14ac:dyDescent="0.25">
      <c r="A1979" s="3">
        <f>TITRES_STAT!B1982</f>
        <v>44888</v>
      </c>
      <c r="B1979" s="6">
        <f>TITRES_STAT!D1982</f>
        <v>34.270000000000003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0.10041664939500526</v>
      </c>
      <c r="G1979" s="2">
        <f t="shared" si="277"/>
        <v>3.6156174743150984E-2</v>
      </c>
      <c r="H1979" s="2">
        <f t="shared" si="274"/>
        <v>2.777302911836022</v>
      </c>
      <c r="I1979" s="2">
        <f t="shared" si="275"/>
        <v>73.526083998544536</v>
      </c>
    </row>
    <row r="1980" spans="1:9" ht="13.5" x14ac:dyDescent="0.25">
      <c r="A1980" s="3">
        <f>TITRES_STAT!B1983</f>
        <v>44889</v>
      </c>
      <c r="B1980" s="6">
        <f>TITRES_STAT!D1983</f>
        <v>34.270000000000003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9.3244031581076317E-2</v>
      </c>
      <c r="G1980" s="2">
        <f t="shared" si="277"/>
        <v>3.3573590832925916E-2</v>
      </c>
      <c r="H1980" s="2">
        <f t="shared" si="274"/>
        <v>2.777302911836022</v>
      </c>
      <c r="I1980" s="2">
        <f t="shared" si="275"/>
        <v>73.526083998544536</v>
      </c>
    </row>
    <row r="1981" spans="1:9" ht="13.5" x14ac:dyDescent="0.25">
      <c r="A1981" s="3">
        <f>TITRES_STAT!B1984</f>
        <v>44890</v>
      </c>
      <c r="B1981" s="6">
        <f>TITRES_STAT!D1984</f>
        <v>34.270000000000003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8.6583743610999436E-2</v>
      </c>
      <c r="G1981" s="2">
        <f t="shared" si="278"/>
        <v>3.1175477202002637E-2</v>
      </c>
      <c r="H1981" s="2">
        <f t="shared" si="274"/>
        <v>2.777302911836022</v>
      </c>
      <c r="I1981" s="2">
        <f t="shared" si="275"/>
        <v>73.526083998544536</v>
      </c>
    </row>
    <row r="1982" spans="1:9" ht="13.5" x14ac:dyDescent="0.25">
      <c r="A1982" s="3">
        <f>TITRES_STAT!B1985</f>
        <v>44893</v>
      </c>
      <c r="B1982" s="6">
        <f>TITRES_STAT!D1985</f>
        <v>34.270000000000003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8.0399190495928044E-2</v>
      </c>
      <c r="G1982" s="2">
        <f t="shared" si="278"/>
        <v>2.894865740185959E-2</v>
      </c>
      <c r="H1982" s="2">
        <f t="shared" si="274"/>
        <v>2.777302911836022</v>
      </c>
      <c r="I1982" s="2">
        <f t="shared" si="275"/>
        <v>73.526083998544536</v>
      </c>
    </row>
    <row r="1983" spans="1:9" ht="13.5" x14ac:dyDescent="0.25">
      <c r="A1983" s="3">
        <f>TITRES_STAT!B1986</f>
        <v>44894</v>
      </c>
      <c r="B1983" s="6">
        <f>TITRES_STAT!D1986</f>
        <v>34.270000000000003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7.4656391174790324E-2</v>
      </c>
      <c r="G1983" s="2">
        <f t="shared" si="278"/>
        <v>2.688089615886962E-2</v>
      </c>
      <c r="H1983" s="2">
        <f t="shared" si="274"/>
        <v>2.7773029118360215</v>
      </c>
      <c r="I1983" s="2">
        <f t="shared" si="275"/>
        <v>73.526083998544522</v>
      </c>
    </row>
    <row r="1984" spans="1:9" ht="13.5" x14ac:dyDescent="0.25">
      <c r="A1984" s="3">
        <f>TITRES_STAT!B1987</f>
        <v>44895</v>
      </c>
      <c r="B1984" s="6">
        <f>TITRES_STAT!D1987</f>
        <v>34.270000000000003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6.9323791805162446E-2</v>
      </c>
      <c r="G1984" s="2">
        <f t="shared" si="278"/>
        <v>2.4960832147521789E-2</v>
      </c>
      <c r="H1984" s="2">
        <f t="shared" si="274"/>
        <v>2.777302911836022</v>
      </c>
      <c r="I1984" s="2">
        <f t="shared" si="275"/>
        <v>73.526083998544536</v>
      </c>
    </row>
    <row r="1985" spans="1:9" ht="13.5" x14ac:dyDescent="0.25">
      <c r="A1985" s="3">
        <f>TITRES_STAT!B1988</f>
        <v>44896</v>
      </c>
      <c r="B1985" s="6">
        <f>TITRES_STAT!D1988</f>
        <v>34.270000000000003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6.4372092390507979E-2</v>
      </c>
      <c r="G1985" s="2">
        <f t="shared" si="278"/>
        <v>2.3177915565555946E-2</v>
      </c>
      <c r="H1985" s="2">
        <f t="shared" si="274"/>
        <v>2.7773029118360215</v>
      </c>
      <c r="I1985" s="2">
        <f t="shared" si="275"/>
        <v>73.526083998544522</v>
      </c>
    </row>
    <row r="1986" spans="1:9" ht="13.5" x14ac:dyDescent="0.25">
      <c r="A1986" s="3">
        <f>TITRES_STAT!B1989</f>
        <v>44897</v>
      </c>
      <c r="B1986" s="6">
        <f>TITRES_STAT!D1989</f>
        <v>34.270000000000003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5.9774085791185982E-2</v>
      </c>
      <c r="G1986" s="2">
        <f t="shared" si="278"/>
        <v>2.1522350168016235E-2</v>
      </c>
      <c r="H1986" s="2">
        <f t="shared" si="274"/>
        <v>2.777302911836022</v>
      </c>
      <c r="I1986" s="2">
        <f t="shared" si="275"/>
        <v>73.526083998544536</v>
      </c>
    </row>
    <row r="1987" spans="1:9" ht="13.5" x14ac:dyDescent="0.25">
      <c r="A1987" s="3">
        <f>TITRES_STAT!B1990</f>
        <v>44900</v>
      </c>
      <c r="B1987" s="6">
        <f>TITRES_STAT!D1990</f>
        <v>34.270000000000003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5.5504508234672692E-2</v>
      </c>
      <c r="G1987" s="2">
        <f t="shared" si="278"/>
        <v>1.9985039441729361E-2</v>
      </c>
      <c r="H1987" s="2">
        <f t="shared" si="274"/>
        <v>2.7773029118360215</v>
      </c>
      <c r="I1987" s="2">
        <f t="shared" si="275"/>
        <v>73.526083998544522</v>
      </c>
    </row>
    <row r="1988" spans="1:9" ht="13.5" x14ac:dyDescent="0.25">
      <c r="A1988" s="3">
        <f>TITRES_STAT!B1991</f>
        <v>44901</v>
      </c>
      <c r="B1988" s="6">
        <f>TITRES_STAT!D1991</f>
        <v>34.270000000000003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5.1539900503624649E-2</v>
      </c>
      <c r="G1988" s="2">
        <f t="shared" si="278"/>
        <v>1.8557536624462977E-2</v>
      </c>
      <c r="H1988" s="2">
        <f t="shared" si="274"/>
        <v>2.777302911836022</v>
      </c>
      <c r="I1988" s="2">
        <f t="shared" si="275"/>
        <v>73.526083998544536</v>
      </c>
    </row>
    <row r="1989" spans="1:9" ht="13.5" x14ac:dyDescent="0.25">
      <c r="A1989" s="3">
        <f>TITRES_STAT!B1992</f>
        <v>44902</v>
      </c>
      <c r="B1989" s="6">
        <f>TITRES_STAT!D1992</f>
        <v>34.270000000000003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4.7858479039080033E-2</v>
      </c>
      <c r="G1989" s="2">
        <f t="shared" si="278"/>
        <v>1.7231998294144193E-2</v>
      </c>
      <c r="H1989" s="2">
        <f t="shared" si="274"/>
        <v>2.777302911836022</v>
      </c>
      <c r="I1989" s="2">
        <f t="shared" si="275"/>
        <v>73.526083998544536</v>
      </c>
    </row>
    <row r="1990" spans="1:9" ht="13.5" x14ac:dyDescent="0.25">
      <c r="A1990" s="3">
        <f>TITRES_STAT!B1993</f>
        <v>44903</v>
      </c>
      <c r="B1990" s="6">
        <f>TITRES_STAT!D1993</f>
        <v>34.270000000000003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4.4440016250574317E-2</v>
      </c>
      <c r="G1990" s="2">
        <f t="shared" si="278"/>
        <v>1.6001141273133894E-2</v>
      </c>
      <c r="H1990" s="2">
        <f t="shared" si="274"/>
        <v>2.777302911836022</v>
      </c>
      <c r="I1990" s="2">
        <f t="shared" si="275"/>
        <v>73.526083998544536</v>
      </c>
    </row>
    <row r="1991" spans="1:9" ht="13.5" x14ac:dyDescent="0.25">
      <c r="A1991" s="3">
        <f>TITRES_STAT!B1994</f>
        <v>44904</v>
      </c>
      <c r="B1991" s="6">
        <f>TITRES_STAT!D1994</f>
        <v>34.270000000000003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4.1265729375533293E-2</v>
      </c>
      <c r="G1991" s="2">
        <f t="shared" si="278"/>
        <v>1.4858202610767188E-2</v>
      </c>
      <c r="H1991" s="2">
        <f t="shared" si="274"/>
        <v>2.777302911836022</v>
      </c>
      <c r="I1991" s="2">
        <f t="shared" si="275"/>
        <v>73.526083998544536</v>
      </c>
    </row>
    <row r="1992" spans="1:9" ht="13.5" x14ac:dyDescent="0.25">
      <c r="A1992" s="3">
        <f>TITRES_STAT!B1995</f>
        <v>44907</v>
      </c>
      <c r="B1992" s="6">
        <f>TITRES_STAT!D1995</f>
        <v>34.270000000000003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3.8318177277280915E-2</v>
      </c>
      <c r="G1992" s="2">
        <f t="shared" si="278"/>
        <v>1.3796902424283818E-2</v>
      </c>
      <c r="H1992" s="2">
        <f t="shared" si="274"/>
        <v>2.777302911836022</v>
      </c>
      <c r="I1992" s="2">
        <f t="shared" si="275"/>
        <v>73.526083998544536</v>
      </c>
    </row>
    <row r="1993" spans="1:9" ht="13.5" x14ac:dyDescent="0.25">
      <c r="A1993" s="3">
        <f>TITRES_STAT!B1996</f>
        <v>44908</v>
      </c>
      <c r="B1993" s="6">
        <f>TITRES_STAT!D1996</f>
        <v>34.270000000000003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3.5581164614617994E-2</v>
      </c>
      <c r="G1993" s="2">
        <f t="shared" si="278"/>
        <v>1.2811409393977831E-2</v>
      </c>
      <c r="H1993" s="2">
        <f t="shared" si="274"/>
        <v>2.777302911836022</v>
      </c>
      <c r="I1993" s="2">
        <f t="shared" si="275"/>
        <v>73.526083998544536</v>
      </c>
    </row>
    <row r="1994" spans="1:9" ht="13.5" x14ac:dyDescent="0.25">
      <c r="A1994" s="3">
        <f>TITRES_STAT!B1997</f>
        <v>44909</v>
      </c>
      <c r="B1994" s="6">
        <f>TITRES_STAT!D1997</f>
        <v>34.270000000000003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3.3039652856430998E-2</v>
      </c>
      <c r="G1994" s="2">
        <f t="shared" si="278"/>
        <v>1.1896308722979415E-2</v>
      </c>
      <c r="H1994" s="2">
        <f t="shared" si="274"/>
        <v>2.777302911836022</v>
      </c>
      <c r="I1994" s="2">
        <f t="shared" si="275"/>
        <v>73.526083998544536</v>
      </c>
    </row>
    <row r="1995" spans="1:9" ht="13.5" x14ac:dyDescent="0.25">
      <c r="A1995" s="3">
        <f>TITRES_STAT!B1998</f>
        <v>44910</v>
      </c>
      <c r="B1995" s="6">
        <f>TITRES_STAT!D1998</f>
        <v>34.270000000000003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3.0679677652400213E-2</v>
      </c>
      <c r="G1995" s="2">
        <f t="shared" si="278"/>
        <v>1.1046572385623744E-2</v>
      </c>
      <c r="H1995" s="2">
        <f t="shared" si="274"/>
        <v>2.7773029118360215</v>
      </c>
      <c r="I1995" s="2">
        <f t="shared" si="275"/>
        <v>73.526083998544522</v>
      </c>
    </row>
    <row r="1996" spans="1:9" ht="13.5" x14ac:dyDescent="0.25">
      <c r="A1996" s="3">
        <f>TITRES_STAT!B1999</f>
        <v>44911</v>
      </c>
      <c r="B1996" s="6">
        <f>TITRES_STAT!D1999</f>
        <v>34.270000000000003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2.84882721058002E-2</v>
      </c>
      <c r="G1996" s="2">
        <f t="shared" si="278"/>
        <v>1.0257531500936334E-2</v>
      </c>
      <c r="H1996" s="2">
        <f t="shared" si="274"/>
        <v>2.777302911836022</v>
      </c>
      <c r="I1996" s="2">
        <f t="shared" si="275"/>
        <v>73.526083998544536</v>
      </c>
    </row>
    <row r="1997" spans="1:9" ht="13.5" x14ac:dyDescent="0.25">
      <c r="A1997" s="3">
        <f>TITRES_STAT!B2000</f>
        <v>44914</v>
      </c>
      <c r="B1997" s="6">
        <f>TITRES_STAT!D2000</f>
        <v>34.270000000000003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2.6453395526814472E-2</v>
      </c>
      <c r="G1997" s="2">
        <f t="shared" si="282"/>
        <v>9.5248506794408817E-3</v>
      </c>
      <c r="H1997" s="2">
        <f t="shared" si="274"/>
        <v>2.777302911836022</v>
      </c>
      <c r="I1997" s="2">
        <f t="shared" si="275"/>
        <v>73.526083998544536</v>
      </c>
    </row>
    <row r="1998" spans="1:9" ht="13.5" x14ac:dyDescent="0.25">
      <c r="A1998" s="3">
        <f>TITRES_STAT!B2001</f>
        <v>44915</v>
      </c>
      <c r="B1998" s="6">
        <f>TITRES_STAT!D2001</f>
        <v>34.270000000000003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2.4563867274899152E-2</v>
      </c>
      <c r="G1998" s="2">
        <f t="shared" si="282"/>
        <v>8.8445042023379619E-3</v>
      </c>
      <c r="H1998" s="2">
        <f t="shared" si="274"/>
        <v>2.7773029118360215</v>
      </c>
      <c r="I1998" s="2">
        <f t="shared" si="275"/>
        <v>73.526083998544522</v>
      </c>
    </row>
    <row r="1999" spans="1:9" ht="13.5" x14ac:dyDescent="0.25">
      <c r="A1999" s="3">
        <f>TITRES_STAT!B2002</f>
        <v>44916</v>
      </c>
      <c r="B1999" s="6">
        <f>TITRES_STAT!D2002</f>
        <v>34.270000000000003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2.2809305326692068E-2</v>
      </c>
      <c r="G1999" s="2">
        <f t="shared" si="282"/>
        <v>8.2127539021709644E-3</v>
      </c>
      <c r="H1999" s="2">
        <f t="shared" si="274"/>
        <v>2.7773029118360215</v>
      </c>
      <c r="I1999" s="2">
        <f t="shared" si="275"/>
        <v>73.526083998544522</v>
      </c>
    </row>
    <row r="2000" spans="1:9" ht="13.5" x14ac:dyDescent="0.25">
      <c r="A2000" s="3">
        <f>TITRES_STAT!B2003</f>
        <v>44917</v>
      </c>
      <c r="B2000" s="6">
        <f>TITRES_STAT!D2003</f>
        <v>34.270000000000003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2.1180069231928351E-2</v>
      </c>
      <c r="G2000" s="2">
        <f t="shared" si="282"/>
        <v>7.6261286234444664E-3</v>
      </c>
      <c r="H2000" s="2">
        <f t="shared" si="274"/>
        <v>2.777302911836022</v>
      </c>
      <c r="I2000" s="2">
        <f t="shared" si="275"/>
        <v>73.526083998544536</v>
      </c>
    </row>
    <row r="2001" spans="1:9" ht="13.5" x14ac:dyDescent="0.25">
      <c r="A2001" s="3">
        <f>TITRES_STAT!B2004</f>
        <v>44918</v>
      </c>
      <c r="B2001" s="6">
        <f>TITRES_STAT!D2004</f>
        <v>34.270000000000003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1.9667207143933468E-2</v>
      </c>
      <c r="G2001" s="2">
        <f t="shared" si="282"/>
        <v>7.0814051503412896E-3</v>
      </c>
      <c r="H2001" s="2">
        <f t="shared" ref="H2001:H2064" si="283">F2001/G2001</f>
        <v>2.7773029118360224</v>
      </c>
      <c r="I2001" s="2">
        <f t="shared" ref="I2001:I2064" si="284">IF(G2001=0,100,100-(100/(1+H2001)))</f>
        <v>73.526083998544536</v>
      </c>
    </row>
    <row r="2002" spans="1:9" ht="13.5" x14ac:dyDescent="0.25">
      <c r="A2002" s="3">
        <f>TITRES_STAT!B2005</f>
        <v>44921</v>
      </c>
      <c r="B2002" s="6">
        <f>TITRES_STAT!D2005</f>
        <v>34.270000000000003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1.8262406633652504E-2</v>
      </c>
      <c r="G2002" s="2">
        <f t="shared" si="282"/>
        <v>6.5755904967454834E-3</v>
      </c>
      <c r="H2002" s="2">
        <f t="shared" si="283"/>
        <v>2.777302911836022</v>
      </c>
      <c r="I2002" s="2">
        <f t="shared" si="284"/>
        <v>73.526083998544536</v>
      </c>
    </row>
    <row r="2003" spans="1:9" ht="13.5" x14ac:dyDescent="0.25">
      <c r="A2003" s="3">
        <f>TITRES_STAT!B2006</f>
        <v>44922</v>
      </c>
      <c r="B2003" s="6">
        <f>TITRES_STAT!D2006</f>
        <v>34.270000000000003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1.6957949016963039E-2</v>
      </c>
      <c r="G2003" s="2">
        <f t="shared" si="282"/>
        <v>6.1059054612636627E-3</v>
      </c>
      <c r="H2003" s="2">
        <f t="shared" si="283"/>
        <v>2.777302911836022</v>
      </c>
      <c r="I2003" s="2">
        <f t="shared" si="284"/>
        <v>73.526083998544536</v>
      </c>
    </row>
    <row r="2004" spans="1:9" ht="13.5" x14ac:dyDescent="0.25">
      <c r="A2004" s="3">
        <f>TITRES_STAT!B2007</f>
        <v>44923</v>
      </c>
      <c r="B2004" s="6">
        <f>TITRES_STAT!D2007</f>
        <v>34.270000000000003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1.5746666944322821E-2</v>
      </c>
      <c r="G2004" s="2">
        <f t="shared" si="282"/>
        <v>5.6697693568876868E-3</v>
      </c>
      <c r="H2004" s="2">
        <f t="shared" si="283"/>
        <v>2.7773029118360215</v>
      </c>
      <c r="I2004" s="2">
        <f t="shared" si="284"/>
        <v>73.526083998544522</v>
      </c>
    </row>
    <row r="2005" spans="1:9" ht="13.5" x14ac:dyDescent="0.25">
      <c r="A2005" s="3">
        <f>TITRES_STAT!B2008</f>
        <v>44924</v>
      </c>
      <c r="B2005" s="6">
        <f>TITRES_STAT!D2008</f>
        <v>34.270000000000003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1.4621905019728333E-2</v>
      </c>
      <c r="G2005" s="2">
        <f t="shared" si="282"/>
        <v>5.2647858313957093E-3</v>
      </c>
      <c r="H2005" s="2">
        <f t="shared" si="283"/>
        <v>2.7773029118360215</v>
      </c>
      <c r="I2005" s="2">
        <f t="shared" si="284"/>
        <v>73.526083998544522</v>
      </c>
    </row>
    <row r="2006" spans="1:9" ht="13.5" x14ac:dyDescent="0.25">
      <c r="A2006" s="3">
        <f>TITRES_STAT!B2009</f>
        <v>44925</v>
      </c>
      <c r="B2006" s="6">
        <f>TITRES_STAT!D2009</f>
        <v>35</v>
      </c>
      <c r="C2006" s="2">
        <f t="shared" si="279"/>
        <v>0.72999999999999687</v>
      </c>
      <c r="D2006" s="2">
        <f t="shared" si="280"/>
        <v>0.72999999999999687</v>
      </c>
      <c r="E2006" s="2">
        <f t="shared" si="281"/>
        <v>0</v>
      </c>
      <c r="F2006" s="2">
        <f t="shared" si="282"/>
        <v>6.5720340375461803E-2</v>
      </c>
      <c r="G2006" s="2">
        <f t="shared" si="282"/>
        <v>4.8887297005817303E-3</v>
      </c>
      <c r="H2006" s="2">
        <f t="shared" si="283"/>
        <v>13.443234623432231</v>
      </c>
      <c r="I2006" s="2">
        <f t="shared" si="284"/>
        <v>93.076343173310832</v>
      </c>
    </row>
    <row r="2007" spans="1:9" ht="13.5" x14ac:dyDescent="0.25">
      <c r="A2007" s="3">
        <f>TITRES_STAT!B2010</f>
        <v>44928</v>
      </c>
      <c r="B2007" s="6">
        <f>TITRES_STAT!D2010</f>
        <v>35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6.1026030348643102E-2</v>
      </c>
      <c r="G2007" s="2">
        <f t="shared" si="282"/>
        <v>4.5395347219687491E-3</v>
      </c>
      <c r="H2007" s="2">
        <f t="shared" si="283"/>
        <v>13.443234623432232</v>
      </c>
      <c r="I2007" s="2">
        <f t="shared" si="284"/>
        <v>93.076343173310832</v>
      </c>
    </row>
    <row r="2008" spans="1:9" ht="13.5" x14ac:dyDescent="0.25">
      <c r="A2008" s="3">
        <f>TITRES_STAT!B2011</f>
        <v>44929</v>
      </c>
      <c r="B2008" s="6">
        <f>TITRES_STAT!D2011</f>
        <v>35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5.6667028180882879E-2</v>
      </c>
      <c r="G2008" s="2">
        <f t="shared" si="282"/>
        <v>4.2152822418281242E-3</v>
      </c>
      <c r="H2008" s="2">
        <f t="shared" si="283"/>
        <v>13.443234623432232</v>
      </c>
      <c r="I2008" s="2">
        <f t="shared" si="284"/>
        <v>93.076343173310832</v>
      </c>
    </row>
    <row r="2009" spans="1:9" ht="13.5" x14ac:dyDescent="0.25">
      <c r="A2009" s="3">
        <f>TITRES_STAT!B2012</f>
        <v>44930</v>
      </c>
      <c r="B2009" s="6">
        <f>TITRES_STAT!D2012</f>
        <v>35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5.261938331081982E-2</v>
      </c>
      <c r="G2009" s="2">
        <f t="shared" si="282"/>
        <v>3.9141906531261154E-3</v>
      </c>
      <c r="H2009" s="2">
        <f t="shared" si="283"/>
        <v>13.443234623432232</v>
      </c>
      <c r="I2009" s="2">
        <f t="shared" si="284"/>
        <v>93.076343173310832</v>
      </c>
    </row>
    <row r="2010" spans="1:9" ht="13.5" x14ac:dyDescent="0.25">
      <c r="A2010" s="3">
        <f>TITRES_STAT!B2013</f>
        <v>44931</v>
      </c>
      <c r="B2010" s="6">
        <f>TITRES_STAT!D2013</f>
        <v>35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4.8860855931475544E-2</v>
      </c>
      <c r="G2010" s="2">
        <f t="shared" si="282"/>
        <v>3.6346056064742497E-3</v>
      </c>
      <c r="H2010" s="2">
        <f t="shared" si="283"/>
        <v>13.443234623432234</v>
      </c>
      <c r="I2010" s="2">
        <f t="shared" si="284"/>
        <v>93.076343173310832</v>
      </c>
    </row>
    <row r="2011" spans="1:9" ht="13.5" x14ac:dyDescent="0.25">
      <c r="A2011" s="3">
        <f>TITRES_STAT!B2014</f>
        <v>44932</v>
      </c>
      <c r="B2011" s="6">
        <f>TITRES_STAT!D2014</f>
        <v>35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4.5370794793513011E-2</v>
      </c>
      <c r="G2011" s="2">
        <f t="shared" si="282"/>
        <v>3.3749909202975175E-3</v>
      </c>
      <c r="H2011" s="2">
        <f t="shared" si="283"/>
        <v>13.443234623432236</v>
      </c>
      <c r="I2011" s="2">
        <f t="shared" si="284"/>
        <v>93.076343173310832</v>
      </c>
    </row>
    <row r="2012" spans="1:9" ht="13.5" x14ac:dyDescent="0.25">
      <c r="A2012" s="3">
        <f>TITRES_STAT!B2015</f>
        <v>44935</v>
      </c>
      <c r="B2012" s="6">
        <f>TITRES_STAT!D2015</f>
        <v>35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4.2130023736833506E-2</v>
      </c>
      <c r="G2012" s="2">
        <f t="shared" si="282"/>
        <v>3.133920140276266E-3</v>
      </c>
      <c r="H2012" s="2">
        <f t="shared" si="283"/>
        <v>13.443234623432236</v>
      </c>
      <c r="I2012" s="2">
        <f t="shared" si="284"/>
        <v>93.076343173310832</v>
      </c>
    </row>
    <row r="2013" spans="1:9" ht="13.5" x14ac:dyDescent="0.25">
      <c r="A2013" s="3">
        <f>TITRES_STAT!B2016</f>
        <v>44936</v>
      </c>
      <c r="B2013" s="6">
        <f>TITRES_STAT!D2016</f>
        <v>35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3.9120736327059688E-2</v>
      </c>
      <c r="G2013" s="2">
        <f t="shared" si="285"/>
        <v>2.9100687016851041E-3</v>
      </c>
      <c r="H2013" s="2">
        <f t="shared" si="283"/>
        <v>13.443234623432236</v>
      </c>
      <c r="I2013" s="2">
        <f t="shared" si="284"/>
        <v>93.076343173310832</v>
      </c>
    </row>
    <row r="2014" spans="1:9" ht="13.5" x14ac:dyDescent="0.25">
      <c r="A2014" s="3">
        <f>TITRES_STAT!B2017</f>
        <v>44937</v>
      </c>
      <c r="B2014" s="6">
        <f>TITRES_STAT!D2017</f>
        <v>35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3.6326398017983992E-2</v>
      </c>
      <c r="G2014" s="2">
        <f t="shared" si="285"/>
        <v>2.7022066515647392E-3</v>
      </c>
      <c r="H2014" s="2">
        <f t="shared" si="283"/>
        <v>13.443234623432236</v>
      </c>
      <c r="I2014" s="2">
        <f t="shared" si="284"/>
        <v>93.076343173310832</v>
      </c>
    </row>
    <row r="2015" spans="1:9" ht="13.5" x14ac:dyDescent="0.25">
      <c r="A2015" s="3">
        <f>TITRES_STAT!B2018</f>
        <v>44938</v>
      </c>
      <c r="B2015" s="6">
        <f>TITRES_STAT!D2018</f>
        <v>35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3.3731655302413711E-2</v>
      </c>
      <c r="G2015" s="2">
        <f t="shared" si="285"/>
        <v>2.5091918907386864E-3</v>
      </c>
      <c r="H2015" s="2">
        <f t="shared" si="283"/>
        <v>13.443234623432238</v>
      </c>
      <c r="I2015" s="2">
        <f t="shared" si="284"/>
        <v>93.076343173310832</v>
      </c>
    </row>
    <row r="2016" spans="1:9" ht="13.5" x14ac:dyDescent="0.25">
      <c r="A2016" s="3">
        <f>TITRES_STAT!B2019</f>
        <v>44939</v>
      </c>
      <c r="B2016" s="6">
        <f>TITRES_STAT!D2019</f>
        <v>35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3.1322251352241301E-2</v>
      </c>
      <c r="G2016" s="2">
        <f t="shared" si="285"/>
        <v>2.3299638985430659E-3</v>
      </c>
      <c r="H2016" s="2">
        <f t="shared" si="283"/>
        <v>13.443234623432238</v>
      </c>
      <c r="I2016" s="2">
        <f t="shared" si="284"/>
        <v>93.076343173310832</v>
      </c>
    </row>
    <row r="2017" spans="1:9" ht="13.5" x14ac:dyDescent="0.25">
      <c r="A2017" s="3">
        <f>TITRES_STAT!B2020</f>
        <v>44942</v>
      </c>
      <c r="B2017" s="6">
        <f>TITRES_STAT!D2020</f>
        <v>35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2.9084947684224066E-2</v>
      </c>
      <c r="G2017" s="2">
        <f t="shared" si="285"/>
        <v>2.1635379057899896E-3</v>
      </c>
      <c r="H2017" s="2">
        <f t="shared" si="283"/>
        <v>13.44323462343224</v>
      </c>
      <c r="I2017" s="2">
        <f t="shared" si="284"/>
        <v>93.076343173310832</v>
      </c>
    </row>
    <row r="2018" spans="1:9" ht="13.5" x14ac:dyDescent="0.25">
      <c r="A2018" s="3">
        <f>TITRES_STAT!B2021</f>
        <v>44943</v>
      </c>
      <c r="B2018" s="6">
        <f>TITRES_STAT!D2021</f>
        <v>35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2.7007451421065205E-2</v>
      </c>
      <c r="G2018" s="2">
        <f t="shared" si="285"/>
        <v>2.0089994839478475E-3</v>
      </c>
      <c r="H2018" s="2">
        <f t="shared" si="283"/>
        <v>13.44323462343224</v>
      </c>
      <c r="I2018" s="2">
        <f t="shared" si="284"/>
        <v>93.076343173310832</v>
      </c>
    </row>
    <row r="2019" spans="1:9" ht="13.5" x14ac:dyDescent="0.25">
      <c r="A2019" s="3">
        <f>TITRES_STAT!B2022</f>
        <v>44944</v>
      </c>
      <c r="B2019" s="6">
        <f>TITRES_STAT!D2022</f>
        <v>35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2.5078347748131977E-2</v>
      </c>
      <c r="G2019" s="2">
        <f t="shared" si="285"/>
        <v>1.8654995208087154E-3</v>
      </c>
      <c r="H2019" s="2">
        <f t="shared" si="283"/>
        <v>13.443234623432241</v>
      </c>
      <c r="I2019" s="2">
        <f t="shared" si="284"/>
        <v>93.076343173310832</v>
      </c>
    </row>
    <row r="2020" spans="1:9" ht="13.5" x14ac:dyDescent="0.25">
      <c r="A2020" s="3">
        <f>TITRES_STAT!B2023</f>
        <v>44945</v>
      </c>
      <c r="B2020" s="6">
        <f>TITRES_STAT!D2023</f>
        <v>35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2.3287037194693976E-2</v>
      </c>
      <c r="G2020" s="2">
        <f t="shared" si="285"/>
        <v>1.7322495550366644E-3</v>
      </c>
      <c r="H2020" s="2">
        <f t="shared" si="283"/>
        <v>13.44323462343224</v>
      </c>
      <c r="I2020" s="2">
        <f t="shared" si="284"/>
        <v>93.076343173310832</v>
      </c>
    </row>
    <row r="2021" spans="1:9" ht="13.5" x14ac:dyDescent="0.25">
      <c r="A2021" s="3">
        <f>TITRES_STAT!B2024</f>
        <v>44946</v>
      </c>
      <c r="B2021" s="6">
        <f>TITRES_STAT!D2024</f>
        <v>35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2.1623677395072979E-2</v>
      </c>
      <c r="G2021" s="2">
        <f t="shared" si="285"/>
        <v>1.6085174439626169E-3</v>
      </c>
      <c r="H2021" s="2">
        <f t="shared" si="283"/>
        <v>13.44323462343224</v>
      </c>
      <c r="I2021" s="2">
        <f t="shared" si="284"/>
        <v>93.076343173310832</v>
      </c>
    </row>
    <row r="2022" spans="1:9" ht="13.5" x14ac:dyDescent="0.25">
      <c r="A2022" s="3">
        <f>TITRES_STAT!B2025</f>
        <v>44949</v>
      </c>
      <c r="B2022" s="6">
        <f>TITRES_STAT!D2025</f>
        <v>35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2.0079129009710622E-2</v>
      </c>
      <c r="G2022" s="2">
        <f t="shared" si="285"/>
        <v>1.4936233408224301E-3</v>
      </c>
      <c r="H2022" s="2">
        <f t="shared" si="283"/>
        <v>13.443234623432238</v>
      </c>
      <c r="I2022" s="2">
        <f t="shared" si="284"/>
        <v>93.076343173310832</v>
      </c>
    </row>
    <row r="2023" spans="1:9" ht="13.5" x14ac:dyDescent="0.25">
      <c r="A2023" s="3">
        <f>TITRES_STAT!B2026</f>
        <v>44950</v>
      </c>
      <c r="B2023" s="6">
        <f>TITRES_STAT!D2026</f>
        <v>35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1.8644905509017009E-2</v>
      </c>
      <c r="G2023" s="2">
        <f t="shared" si="285"/>
        <v>1.3869359593351137E-3</v>
      </c>
      <c r="H2023" s="2">
        <f t="shared" si="283"/>
        <v>13.44323462343224</v>
      </c>
      <c r="I2023" s="2">
        <f t="shared" si="284"/>
        <v>93.076343173310832</v>
      </c>
    </row>
    <row r="2024" spans="1:9" ht="13.5" x14ac:dyDescent="0.25">
      <c r="A2024" s="3">
        <f>TITRES_STAT!B2027</f>
        <v>44951</v>
      </c>
      <c r="B2024" s="6">
        <f>TITRES_STAT!D2027</f>
        <v>35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1.7313126544087221E-2</v>
      </c>
      <c r="G2024" s="2">
        <f t="shared" si="285"/>
        <v>1.2878691050968913E-3</v>
      </c>
      <c r="H2024" s="2">
        <f t="shared" si="283"/>
        <v>13.443234623432238</v>
      </c>
      <c r="I2024" s="2">
        <f t="shared" si="284"/>
        <v>93.076343173310832</v>
      </c>
    </row>
    <row r="2025" spans="1:9" ht="13.5" x14ac:dyDescent="0.25">
      <c r="A2025" s="3">
        <f>TITRES_STAT!B2028</f>
        <v>44952</v>
      </c>
      <c r="B2025" s="6">
        <f>TITRES_STAT!D2028</f>
        <v>35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1.6076474648080992E-2</v>
      </c>
      <c r="G2025" s="2">
        <f t="shared" si="285"/>
        <v>1.1958784547328276E-3</v>
      </c>
      <c r="H2025" s="2">
        <f t="shared" si="283"/>
        <v>13.44323462343224</v>
      </c>
      <c r="I2025" s="2">
        <f t="shared" si="284"/>
        <v>93.076343173310832</v>
      </c>
    </row>
    <row r="2026" spans="1:9" ht="13.5" x14ac:dyDescent="0.25">
      <c r="A2026" s="3">
        <f>TITRES_STAT!B2029</f>
        <v>44953</v>
      </c>
      <c r="B2026" s="6">
        <f>TITRES_STAT!D2029</f>
        <v>35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1.4928155030360921E-2</v>
      </c>
      <c r="G2026" s="2">
        <f t="shared" si="285"/>
        <v>1.1104585651090543E-3</v>
      </c>
      <c r="H2026" s="2">
        <f t="shared" si="283"/>
        <v>13.443234623432238</v>
      </c>
      <c r="I2026" s="2">
        <f t="shared" si="284"/>
        <v>93.076343173310832</v>
      </c>
    </row>
    <row r="2027" spans="1:9" ht="13.5" x14ac:dyDescent="0.25">
      <c r="A2027" s="3">
        <f>TITRES_STAT!B2030</f>
        <v>44956</v>
      </c>
      <c r="B2027" s="6">
        <f>TITRES_STAT!D2030</f>
        <v>35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1.3861858242477999E-2</v>
      </c>
      <c r="G2027" s="2">
        <f t="shared" si="285"/>
        <v>1.0311400961726933E-3</v>
      </c>
      <c r="H2027" s="2">
        <f t="shared" si="283"/>
        <v>13.443234623432238</v>
      </c>
      <c r="I2027" s="2">
        <f t="shared" si="284"/>
        <v>93.076343173310832</v>
      </c>
    </row>
    <row r="2028" spans="1:9" ht="13.5" x14ac:dyDescent="0.25">
      <c r="A2028" s="3">
        <f>TITRES_STAT!B2031</f>
        <v>44957</v>
      </c>
      <c r="B2028" s="6">
        <f>TITRES_STAT!D2031</f>
        <v>35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1.2871725510872428E-2</v>
      </c>
      <c r="G2028" s="2">
        <f t="shared" si="285"/>
        <v>9.5748723216035803E-4</v>
      </c>
      <c r="H2028" s="2">
        <f t="shared" si="283"/>
        <v>13.44323462343224</v>
      </c>
      <c r="I2028" s="2">
        <f t="shared" si="284"/>
        <v>93.076343173310832</v>
      </c>
    </row>
    <row r="2029" spans="1:9" ht="13.5" x14ac:dyDescent="0.25">
      <c r="A2029" s="3">
        <f>TITRES_STAT!B2032</f>
        <v>44958</v>
      </c>
      <c r="B2029" s="6">
        <f>TITRES_STAT!D2032</f>
        <v>35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1.1952316545810112E-2</v>
      </c>
      <c r="G2029" s="2">
        <f t="shared" si="286"/>
        <v>8.8909528700604676E-4</v>
      </c>
      <c r="H2029" s="2">
        <f t="shared" si="283"/>
        <v>13.44323462343224</v>
      </c>
      <c r="I2029" s="2">
        <f t="shared" si="284"/>
        <v>93.076343173310832</v>
      </c>
    </row>
    <row r="2030" spans="1:9" ht="13.5" x14ac:dyDescent="0.25">
      <c r="A2030" s="3">
        <f>TITRES_STAT!B2033</f>
        <v>44959</v>
      </c>
      <c r="B2030" s="6">
        <f>TITRES_STAT!D2033</f>
        <v>35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1.1098579649680819E-2</v>
      </c>
      <c r="G2030" s="2">
        <f t="shared" si="286"/>
        <v>8.255884807913291E-4</v>
      </c>
      <c r="H2030" s="2">
        <f t="shared" si="283"/>
        <v>13.443234623432241</v>
      </c>
      <c r="I2030" s="2">
        <f t="shared" si="284"/>
        <v>93.076343173310832</v>
      </c>
    </row>
    <row r="2031" spans="1:9" ht="13.5" x14ac:dyDescent="0.25">
      <c r="A2031" s="3">
        <f>TITRES_STAT!B2034</f>
        <v>44960</v>
      </c>
      <c r="B2031" s="6">
        <f>TITRES_STAT!D2034</f>
        <v>35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1.0305823960417904E-2</v>
      </c>
      <c r="G2031" s="2">
        <f t="shared" si="286"/>
        <v>7.6661787502051994E-4</v>
      </c>
      <c r="H2031" s="2">
        <f t="shared" si="283"/>
        <v>13.44323462343224</v>
      </c>
      <c r="I2031" s="2">
        <f t="shared" si="284"/>
        <v>93.076343173310832</v>
      </c>
    </row>
    <row r="2032" spans="1:9" ht="13.5" x14ac:dyDescent="0.25">
      <c r="A2032" s="3">
        <f>TITRES_STAT!B2035</f>
        <v>44963</v>
      </c>
      <c r="B2032" s="6">
        <f>TITRES_STAT!D2035</f>
        <v>35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9.5696936775309105E-3</v>
      </c>
      <c r="G2032" s="2">
        <f t="shared" si="286"/>
        <v>7.1185945537619716E-4</v>
      </c>
      <c r="H2032" s="2">
        <f t="shared" si="283"/>
        <v>13.44323462343224</v>
      </c>
      <c r="I2032" s="2">
        <f t="shared" si="284"/>
        <v>93.076343173310832</v>
      </c>
    </row>
    <row r="2033" spans="1:9" ht="13.5" x14ac:dyDescent="0.25">
      <c r="A2033" s="3">
        <f>TITRES_STAT!B2036</f>
        <v>44964</v>
      </c>
      <c r="B2033" s="6">
        <f>TITRES_STAT!D2036</f>
        <v>35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8.8861441291358447E-3</v>
      </c>
      <c r="G2033" s="2">
        <f t="shared" si="286"/>
        <v>6.6101235142075447E-4</v>
      </c>
      <c r="H2033" s="2">
        <f t="shared" si="283"/>
        <v>13.443234623432238</v>
      </c>
      <c r="I2033" s="2">
        <f t="shared" si="284"/>
        <v>93.076343173310832</v>
      </c>
    </row>
    <row r="2034" spans="1:9" ht="13.5" x14ac:dyDescent="0.25">
      <c r="A2034" s="3">
        <f>TITRES_STAT!B2037</f>
        <v>44965</v>
      </c>
      <c r="B2034" s="6">
        <f>TITRES_STAT!D2037</f>
        <v>35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8.2514195484832843E-3</v>
      </c>
      <c r="G2034" s="2">
        <f t="shared" si="286"/>
        <v>6.1379718346212919E-4</v>
      </c>
      <c r="H2034" s="2">
        <f t="shared" si="283"/>
        <v>13.443234623432238</v>
      </c>
      <c r="I2034" s="2">
        <f t="shared" si="284"/>
        <v>93.076343173310832</v>
      </c>
    </row>
    <row r="2035" spans="1:9" ht="13.5" x14ac:dyDescent="0.25">
      <c r="A2035" s="3">
        <f>TITRES_STAT!B2038</f>
        <v>44966</v>
      </c>
      <c r="B2035" s="6">
        <f>TITRES_STAT!D2038</f>
        <v>35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7.662032437877336E-3</v>
      </c>
      <c r="G2035" s="2">
        <f t="shared" si="286"/>
        <v>5.6995452750054857E-4</v>
      </c>
      <c r="H2035" s="2">
        <f t="shared" si="283"/>
        <v>13.443234623432238</v>
      </c>
      <c r="I2035" s="2">
        <f t="shared" si="284"/>
        <v>93.076343173310832</v>
      </c>
    </row>
    <row r="2036" spans="1:9" ht="13.5" x14ac:dyDescent="0.25">
      <c r="A2036" s="3">
        <f>TITRES_STAT!B2039</f>
        <v>44967</v>
      </c>
      <c r="B2036" s="6">
        <f>TITRES_STAT!D2039</f>
        <v>35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7.1147444066003837E-3</v>
      </c>
      <c r="G2036" s="2">
        <f t="shared" si="286"/>
        <v>5.2924348982193799E-4</v>
      </c>
      <c r="H2036" s="2">
        <f t="shared" si="283"/>
        <v>13.443234623432238</v>
      </c>
      <c r="I2036" s="2">
        <f t="shared" si="284"/>
        <v>93.076343173310832</v>
      </c>
    </row>
    <row r="2037" spans="1:9" ht="13.5" x14ac:dyDescent="0.25">
      <c r="A2037" s="3">
        <f>TITRES_STAT!B2040</f>
        <v>44970</v>
      </c>
      <c r="B2037" s="6">
        <f>TITRES_STAT!D2040</f>
        <v>35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6.6065483775574986E-3</v>
      </c>
      <c r="G2037" s="2">
        <f t="shared" si="286"/>
        <v>4.9144038340608531E-4</v>
      </c>
      <c r="H2037" s="2">
        <f t="shared" si="283"/>
        <v>13.443234623432236</v>
      </c>
      <c r="I2037" s="2">
        <f t="shared" si="284"/>
        <v>93.076343173310832</v>
      </c>
    </row>
    <row r="2038" spans="1:9" ht="13.5" x14ac:dyDescent="0.25">
      <c r="A2038" s="3">
        <f>TITRES_STAT!B2041</f>
        <v>44971</v>
      </c>
      <c r="B2038" s="6">
        <f>TITRES_STAT!D2041</f>
        <v>35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6.1346520648748199E-3</v>
      </c>
      <c r="G2038" s="2">
        <f t="shared" si="286"/>
        <v>4.5633749887707921E-4</v>
      </c>
      <c r="H2038" s="2">
        <f t="shared" si="283"/>
        <v>13.443234623432236</v>
      </c>
      <c r="I2038" s="2">
        <f t="shared" si="284"/>
        <v>93.076343173310832</v>
      </c>
    </row>
    <row r="2039" spans="1:9" ht="13.5" x14ac:dyDescent="0.25">
      <c r="A2039" s="3">
        <f>TITRES_STAT!B2042</f>
        <v>44972</v>
      </c>
      <c r="B2039" s="6">
        <f>TITRES_STAT!D2042</f>
        <v>35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5.6964626316694756E-3</v>
      </c>
      <c r="G2039" s="2">
        <f t="shared" si="286"/>
        <v>4.2374196324300217E-4</v>
      </c>
      <c r="H2039" s="2">
        <f t="shared" si="283"/>
        <v>13.443234623432234</v>
      </c>
      <c r="I2039" s="2">
        <f t="shared" si="284"/>
        <v>93.076343173310832</v>
      </c>
    </row>
    <row r="2040" spans="1:9" ht="13.5" x14ac:dyDescent="0.25">
      <c r="A2040" s="3">
        <f>TITRES_STAT!B2043</f>
        <v>44973</v>
      </c>
      <c r="B2040" s="6">
        <f>TITRES_STAT!D2043</f>
        <v>35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5.2895724436930842E-3</v>
      </c>
      <c r="G2040" s="2">
        <f t="shared" si="286"/>
        <v>3.9347468015421631E-4</v>
      </c>
      <c r="H2040" s="2">
        <f t="shared" si="283"/>
        <v>13.443234623432232</v>
      </c>
      <c r="I2040" s="2">
        <f t="shared" si="284"/>
        <v>93.076343173310832</v>
      </c>
    </row>
    <row r="2041" spans="1:9" ht="13.5" x14ac:dyDescent="0.25">
      <c r="A2041" s="3">
        <f>TITRES_STAT!B2044</f>
        <v>44974</v>
      </c>
      <c r="B2041" s="6">
        <f>TITRES_STAT!D2044</f>
        <v>35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4.9117458405721496E-3</v>
      </c>
      <c r="G2041" s="2">
        <f t="shared" si="286"/>
        <v>3.6536934585748658E-4</v>
      </c>
      <c r="H2041" s="2">
        <f t="shared" si="283"/>
        <v>13.443234623432232</v>
      </c>
      <c r="I2041" s="2">
        <f t="shared" si="284"/>
        <v>93.076343173310832</v>
      </c>
    </row>
    <row r="2042" spans="1:9" ht="13.5" x14ac:dyDescent="0.25">
      <c r="A2042" s="3">
        <f>TITRES_STAT!B2045</f>
        <v>44977</v>
      </c>
      <c r="B2042" s="6">
        <f>TITRES_STAT!D2045</f>
        <v>35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4.5609068519598533E-3</v>
      </c>
      <c r="G2042" s="2">
        <f t="shared" si="286"/>
        <v>3.3927153543909463E-4</v>
      </c>
      <c r="H2042" s="2">
        <f t="shared" si="283"/>
        <v>13.443234623432234</v>
      </c>
      <c r="I2042" s="2">
        <f t="shared" si="284"/>
        <v>93.076343173310832</v>
      </c>
    </row>
    <row r="2043" spans="1:9" ht="13.5" x14ac:dyDescent="0.25">
      <c r="A2043" s="3">
        <f>TITRES_STAT!B2046</f>
        <v>44978</v>
      </c>
      <c r="B2043" s="6">
        <f>TITRES_STAT!D2046</f>
        <v>35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4.2351277911055777E-3</v>
      </c>
      <c r="G2043" s="2">
        <f t="shared" si="286"/>
        <v>3.1503785433630211E-4</v>
      </c>
      <c r="H2043" s="2">
        <f t="shared" si="283"/>
        <v>13.443234623432236</v>
      </c>
      <c r="I2043" s="2">
        <f t="shared" si="284"/>
        <v>93.076343173310832</v>
      </c>
    </row>
    <row r="2044" spans="1:9" ht="13.5" x14ac:dyDescent="0.25">
      <c r="A2044" s="3">
        <f>TITRES_STAT!B2047</f>
        <v>44979</v>
      </c>
      <c r="B2044" s="6">
        <f>TITRES_STAT!D2047</f>
        <v>35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3.9326186631694652E-3</v>
      </c>
      <c r="G2044" s="2">
        <f t="shared" si="286"/>
        <v>2.9253515045513768E-4</v>
      </c>
      <c r="H2044" s="2">
        <f t="shared" si="283"/>
        <v>13.443234623432236</v>
      </c>
      <c r="I2044" s="2">
        <f t="shared" si="284"/>
        <v>93.076343173310832</v>
      </c>
    </row>
    <row r="2045" spans="1:9" ht="13.5" x14ac:dyDescent="0.25">
      <c r="A2045" s="3">
        <f>TITRES_STAT!B2048</f>
        <v>44980</v>
      </c>
      <c r="B2045" s="6">
        <f>TITRES_STAT!D2048</f>
        <v>35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3.6517173300859322E-3</v>
      </c>
      <c r="G2045" s="2">
        <f t="shared" si="287"/>
        <v>2.7163978256548497E-4</v>
      </c>
      <c r="H2045" s="2">
        <f t="shared" si="283"/>
        <v>13.443234623432238</v>
      </c>
      <c r="I2045" s="2">
        <f t="shared" si="284"/>
        <v>93.076343173310832</v>
      </c>
    </row>
    <row r="2046" spans="1:9" ht="13.5" x14ac:dyDescent="0.25">
      <c r="A2046" s="3">
        <f>TITRES_STAT!B2049</f>
        <v>44981</v>
      </c>
      <c r="B2046" s="6">
        <f>TITRES_STAT!D2049</f>
        <v>35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3.3908803779369372E-3</v>
      </c>
      <c r="G2046" s="2">
        <f t="shared" si="287"/>
        <v>2.5223694095366462E-4</v>
      </c>
      <c r="H2046" s="2">
        <f t="shared" si="283"/>
        <v>13.443234623432238</v>
      </c>
      <c r="I2046" s="2">
        <f t="shared" si="284"/>
        <v>93.076343173310832</v>
      </c>
    </row>
    <row r="2047" spans="1:9" ht="13.5" x14ac:dyDescent="0.25">
      <c r="A2047" s="3">
        <f>TITRES_STAT!B2050</f>
        <v>44984</v>
      </c>
      <c r="B2047" s="6">
        <f>TITRES_STAT!D2050</f>
        <v>35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3.1486746366557274E-3</v>
      </c>
      <c r="G2047" s="2">
        <f t="shared" si="287"/>
        <v>2.3422001659983142E-4</v>
      </c>
      <c r="H2047" s="2">
        <f t="shared" si="283"/>
        <v>13.44323462343224</v>
      </c>
      <c r="I2047" s="2">
        <f t="shared" si="284"/>
        <v>93.076343173310832</v>
      </c>
    </row>
    <row r="2048" spans="1:9" ht="13.5" x14ac:dyDescent="0.25">
      <c r="A2048" s="3">
        <f>TITRES_STAT!B2051</f>
        <v>44985</v>
      </c>
      <c r="B2048" s="6">
        <f>TITRES_STAT!D2051</f>
        <v>35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2.9237693054660328E-3</v>
      </c>
      <c r="G2048" s="2">
        <f t="shared" si="287"/>
        <v>2.1749001541412918E-4</v>
      </c>
      <c r="H2048" s="2">
        <f t="shared" si="283"/>
        <v>13.44323462343224</v>
      </c>
      <c r="I2048" s="2">
        <f t="shared" si="284"/>
        <v>93.076343173310832</v>
      </c>
    </row>
    <row r="2049" spans="1:9" ht="13.5" x14ac:dyDescent="0.25">
      <c r="A2049" s="3">
        <f>TITRES_STAT!B2052</f>
        <v>44986</v>
      </c>
      <c r="B2049" s="6">
        <f>TITRES_STAT!D2052</f>
        <v>35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2.7149286407898879E-3</v>
      </c>
      <c r="G2049" s="2">
        <f t="shared" si="287"/>
        <v>2.0195501431311994E-4</v>
      </c>
      <c r="H2049" s="2">
        <f t="shared" si="283"/>
        <v>13.443234623432241</v>
      </c>
      <c r="I2049" s="2">
        <f t="shared" si="284"/>
        <v>93.076343173310832</v>
      </c>
    </row>
    <row r="2050" spans="1:9" ht="13.5" x14ac:dyDescent="0.25">
      <c r="A2050" s="3">
        <f>TITRES_STAT!B2053</f>
        <v>44987</v>
      </c>
      <c r="B2050" s="6">
        <f>TITRES_STAT!D2053</f>
        <v>35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2.5210051664477534E-3</v>
      </c>
      <c r="G2050" s="2">
        <f t="shared" si="287"/>
        <v>1.8752965614789711E-4</v>
      </c>
      <c r="H2050" s="2">
        <f t="shared" si="283"/>
        <v>13.443234623432241</v>
      </c>
      <c r="I2050" s="2">
        <f t="shared" si="284"/>
        <v>93.076343173310832</v>
      </c>
    </row>
    <row r="2051" spans="1:9" ht="13.5" x14ac:dyDescent="0.25">
      <c r="A2051" s="3">
        <f>TITRES_STAT!B2054</f>
        <v>44988</v>
      </c>
      <c r="B2051" s="6">
        <f>TITRES_STAT!D2054</f>
        <v>35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2.3409333688443426E-3</v>
      </c>
      <c r="G2051" s="2">
        <f t="shared" si="287"/>
        <v>1.741346807087616E-4</v>
      </c>
      <c r="H2051" s="2">
        <f t="shared" si="283"/>
        <v>13.443234623432243</v>
      </c>
      <c r="I2051" s="2">
        <f t="shared" si="284"/>
        <v>93.076343173310832</v>
      </c>
    </row>
    <row r="2052" spans="1:9" ht="13.5" x14ac:dyDescent="0.25">
      <c r="A2052" s="3">
        <f>TITRES_STAT!B2055</f>
        <v>44991</v>
      </c>
      <c r="B2052" s="6">
        <f>TITRES_STAT!D2055</f>
        <v>35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2.1737238424983179E-3</v>
      </c>
      <c r="G2052" s="2">
        <f t="shared" si="287"/>
        <v>1.6169648922956435E-4</v>
      </c>
      <c r="H2052" s="2">
        <f t="shared" si="283"/>
        <v>13.443234623432241</v>
      </c>
      <c r="I2052" s="2">
        <f t="shared" si="284"/>
        <v>93.076343173310832</v>
      </c>
    </row>
    <row r="2053" spans="1:9" ht="13.5" x14ac:dyDescent="0.25">
      <c r="A2053" s="3">
        <f>TITRES_STAT!B2056</f>
        <v>44992</v>
      </c>
      <c r="B2053" s="6">
        <f>TITRES_STAT!D2056</f>
        <v>35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2.0184578537484382E-3</v>
      </c>
      <c r="G2053" s="2">
        <f t="shared" si="287"/>
        <v>1.5014673999888119E-4</v>
      </c>
      <c r="H2053" s="2">
        <f t="shared" si="283"/>
        <v>13.443234623432241</v>
      </c>
      <c r="I2053" s="2">
        <f t="shared" si="284"/>
        <v>93.076343173310832</v>
      </c>
    </row>
    <row r="2054" spans="1:9" ht="13.5" x14ac:dyDescent="0.25">
      <c r="A2054" s="3">
        <f>TITRES_STAT!B2057</f>
        <v>44993</v>
      </c>
      <c r="B2054" s="6">
        <f>TITRES_STAT!D2057</f>
        <v>35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1.8742822927664069E-3</v>
      </c>
      <c r="G2054" s="2">
        <f t="shared" si="287"/>
        <v>1.3942197285610395E-4</v>
      </c>
      <c r="H2054" s="2">
        <f t="shared" si="283"/>
        <v>13.443234623432243</v>
      </c>
      <c r="I2054" s="2">
        <f t="shared" si="284"/>
        <v>93.076343173310832</v>
      </c>
    </row>
    <row r="2055" spans="1:9" ht="13.5" x14ac:dyDescent="0.25">
      <c r="A2055" s="3">
        <f>TITRES_STAT!B2058</f>
        <v>44994</v>
      </c>
      <c r="B2055" s="6">
        <f>TITRES_STAT!D2058</f>
        <v>35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1.7404049861402349E-3</v>
      </c>
      <c r="G2055" s="2">
        <f t="shared" si="287"/>
        <v>1.2946326050923939E-4</v>
      </c>
      <c r="H2055" s="2">
        <f t="shared" si="283"/>
        <v>13.443234623432241</v>
      </c>
      <c r="I2055" s="2">
        <f t="shared" si="284"/>
        <v>93.076343173310832</v>
      </c>
    </row>
    <row r="2056" spans="1:9" ht="13.5" x14ac:dyDescent="0.25">
      <c r="A2056" s="3">
        <f>TITRES_STAT!B2059</f>
        <v>44995</v>
      </c>
      <c r="B2056" s="6">
        <f>TITRES_STAT!D2059</f>
        <v>35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1.6160903442730753E-3</v>
      </c>
      <c r="G2056" s="2">
        <f t="shared" si="287"/>
        <v>1.2021588475857943E-4</v>
      </c>
      <c r="H2056" s="2">
        <f t="shared" si="283"/>
        <v>13.443234623432241</v>
      </c>
      <c r="I2056" s="2">
        <f t="shared" si="284"/>
        <v>93.076343173310832</v>
      </c>
    </row>
    <row r="2057" spans="1:9" ht="13.5" x14ac:dyDescent="0.25">
      <c r="A2057" s="3">
        <f>TITRES_STAT!B2060</f>
        <v>44998</v>
      </c>
      <c r="B2057" s="6">
        <f>TITRES_STAT!D2060</f>
        <v>35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1.5006553196821415E-3</v>
      </c>
      <c r="G2057" s="2">
        <f t="shared" si="287"/>
        <v>1.1162903584725232E-4</v>
      </c>
      <c r="H2057" s="2">
        <f t="shared" si="283"/>
        <v>13.443234623432245</v>
      </c>
      <c r="I2057" s="2">
        <f t="shared" si="284"/>
        <v>93.076343173310832</v>
      </c>
    </row>
    <row r="2058" spans="1:9" ht="13.5" x14ac:dyDescent="0.25">
      <c r="A2058" s="3">
        <f>TITRES_STAT!B2061</f>
        <v>44999</v>
      </c>
      <c r="B2058" s="6">
        <f>TITRES_STAT!D2061</f>
        <v>35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1.3934656539905598E-3</v>
      </c>
      <c r="G2058" s="2">
        <f t="shared" si="287"/>
        <v>1.0365553328673428E-4</v>
      </c>
      <c r="H2058" s="2">
        <f t="shared" si="283"/>
        <v>13.443234623432245</v>
      </c>
      <c r="I2058" s="2">
        <f t="shared" si="284"/>
        <v>93.076343173310832</v>
      </c>
    </row>
    <row r="2059" spans="1:9" ht="13.5" x14ac:dyDescent="0.25">
      <c r="A2059" s="3">
        <f>TITRES_STAT!B2062</f>
        <v>45000</v>
      </c>
      <c r="B2059" s="6">
        <f>TITRES_STAT!D2062</f>
        <v>35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1.2939323929912342E-3</v>
      </c>
      <c r="G2059" s="2">
        <f t="shared" si="287"/>
        <v>9.6251566623396109E-5</v>
      </c>
      <c r="H2059" s="2">
        <f t="shared" si="283"/>
        <v>13.443234623432247</v>
      </c>
      <c r="I2059" s="2">
        <f t="shared" si="284"/>
        <v>93.076343173310832</v>
      </c>
    </row>
    <row r="2060" spans="1:9" ht="13.5" x14ac:dyDescent="0.25">
      <c r="A2060" s="3">
        <f>TITRES_STAT!B2063</f>
        <v>45001</v>
      </c>
      <c r="B2060" s="6">
        <f>TITRES_STAT!D2063</f>
        <v>35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1.2015086506347173E-3</v>
      </c>
      <c r="G2060" s="2">
        <f t="shared" si="287"/>
        <v>8.9376454721724961E-5</v>
      </c>
      <c r="H2060" s="2">
        <f t="shared" si="283"/>
        <v>13.443234623432245</v>
      </c>
      <c r="I2060" s="2">
        <f t="shared" si="284"/>
        <v>93.076343173310832</v>
      </c>
    </row>
    <row r="2061" spans="1:9" ht="13.5" x14ac:dyDescent="0.25">
      <c r="A2061" s="3">
        <f>TITRES_STAT!B2064</f>
        <v>45002</v>
      </c>
      <c r="B2061" s="6">
        <f>TITRES_STAT!D2064</f>
        <v>35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1.1156866041608089E-3</v>
      </c>
      <c r="G2061" s="2">
        <f t="shared" si="291"/>
        <v>8.2992422241601757E-5</v>
      </c>
      <c r="H2061" s="2">
        <f t="shared" si="283"/>
        <v>13.443234623432243</v>
      </c>
      <c r="I2061" s="2">
        <f t="shared" si="284"/>
        <v>93.076343173310832</v>
      </c>
    </row>
    <row r="2062" spans="1:9" ht="13.5" x14ac:dyDescent="0.25">
      <c r="A2062" s="3">
        <f>TITRES_STAT!B2065</f>
        <v>45006</v>
      </c>
      <c r="B2062" s="6">
        <f>TITRES_STAT!D2065</f>
        <v>35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1.0359947038636084E-3</v>
      </c>
      <c r="G2062" s="2">
        <f t="shared" si="291"/>
        <v>7.7064392081487346E-5</v>
      </c>
      <c r="H2062" s="2">
        <f t="shared" si="283"/>
        <v>13.443234623432245</v>
      </c>
      <c r="I2062" s="2">
        <f t="shared" si="284"/>
        <v>93.076343173310832</v>
      </c>
    </row>
    <row r="2063" spans="1:9" ht="13.5" x14ac:dyDescent="0.25">
      <c r="A2063" s="3">
        <f>TITRES_STAT!B2066</f>
        <v>45007</v>
      </c>
      <c r="B2063" s="6">
        <f>TITRES_STAT!D2066</f>
        <v>35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9.6199508215906503E-4</v>
      </c>
      <c r="G2063" s="2">
        <f t="shared" si="291"/>
        <v>7.1559792647095404E-5</v>
      </c>
      <c r="H2063" s="2">
        <f t="shared" si="283"/>
        <v>13.443234623432243</v>
      </c>
      <c r="I2063" s="2">
        <f t="shared" si="284"/>
        <v>93.076343173310832</v>
      </c>
    </row>
    <row r="2064" spans="1:9" ht="13.5" x14ac:dyDescent="0.25">
      <c r="A2064" s="3">
        <f>TITRES_STAT!B2067</f>
        <v>45008</v>
      </c>
      <c r="B2064" s="6">
        <f>TITRES_STAT!D2067</f>
        <v>35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8.9328114771913185E-4</v>
      </c>
      <c r="G2064" s="2">
        <f t="shared" si="291"/>
        <v>6.6448378886588592E-5</v>
      </c>
      <c r="H2064" s="2">
        <f t="shared" si="283"/>
        <v>13.443234623432243</v>
      </c>
      <c r="I2064" s="2">
        <f t="shared" si="284"/>
        <v>93.076343173310832</v>
      </c>
    </row>
    <row r="2065" spans="1:9" ht="13.5" x14ac:dyDescent="0.25">
      <c r="A2065" s="3">
        <f>TITRES_STAT!B2068</f>
        <v>45009</v>
      </c>
      <c r="B2065" s="6">
        <f>TITRES_STAT!D2068</f>
        <v>35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8.2947535145347958E-4</v>
      </c>
      <c r="G2065" s="2">
        <f t="shared" si="291"/>
        <v>6.1702066108975119E-5</v>
      </c>
      <c r="H2065" s="2">
        <f t="shared" ref="H2065:H2128" si="292">F2065/G2065</f>
        <v>13.443234623432245</v>
      </c>
      <c r="I2065" s="2">
        <f t="shared" ref="I2065:I2128" si="293">IF(G2065=0,100,100-(100/(1+H2065)))</f>
        <v>93.076343173310832</v>
      </c>
    </row>
    <row r="2066" spans="1:9" ht="13.5" x14ac:dyDescent="0.25">
      <c r="A2066" s="3">
        <f>TITRES_STAT!B2069</f>
        <v>45012</v>
      </c>
      <c r="B2066" s="6">
        <f>TITRES_STAT!D2069</f>
        <v>35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7.7022711206394532E-4</v>
      </c>
      <c r="G2066" s="2">
        <f t="shared" si="291"/>
        <v>5.7294775672619753E-5</v>
      </c>
      <c r="H2066" s="2">
        <f t="shared" si="292"/>
        <v>13.443234623432245</v>
      </c>
      <c r="I2066" s="2">
        <f t="shared" si="293"/>
        <v>93.076343173310832</v>
      </c>
    </row>
    <row r="2067" spans="1:9" ht="13.5" x14ac:dyDescent="0.25">
      <c r="A2067" s="3">
        <f>TITRES_STAT!B2070</f>
        <v>45013</v>
      </c>
      <c r="B2067" s="6">
        <f>TITRES_STAT!D2070</f>
        <v>35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7.1521088977366347E-4</v>
      </c>
      <c r="G2067" s="2">
        <f t="shared" si="291"/>
        <v>5.3202291696004058E-5</v>
      </c>
      <c r="H2067" s="2">
        <f t="shared" si="292"/>
        <v>13.443234623432243</v>
      </c>
      <c r="I2067" s="2">
        <f t="shared" si="293"/>
        <v>93.076343173310832</v>
      </c>
    </row>
    <row r="2068" spans="1:9" ht="13.5" x14ac:dyDescent="0.25">
      <c r="A2068" s="3">
        <f>TITRES_STAT!B2071</f>
        <v>45014</v>
      </c>
      <c r="B2068" s="6">
        <f>TITRES_STAT!D2071</f>
        <v>35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6.6412439764697317E-4</v>
      </c>
      <c r="G2068" s="2">
        <f t="shared" si="291"/>
        <v>4.9402128003432336E-5</v>
      </c>
      <c r="H2068" s="2">
        <f t="shared" si="292"/>
        <v>13.443234623432243</v>
      </c>
      <c r="I2068" s="2">
        <f t="shared" si="293"/>
        <v>93.076343173310832</v>
      </c>
    </row>
    <row r="2069" spans="1:9" ht="13.5" x14ac:dyDescent="0.25">
      <c r="A2069" s="3">
        <f>TITRES_STAT!B2072</f>
        <v>45015</v>
      </c>
      <c r="B2069" s="6">
        <f>TITRES_STAT!D2072</f>
        <v>35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6.1668694067218942E-4</v>
      </c>
      <c r="G2069" s="2">
        <f t="shared" si="291"/>
        <v>4.5873404574615745E-5</v>
      </c>
      <c r="H2069" s="2">
        <f t="shared" si="292"/>
        <v>13.443234623432243</v>
      </c>
      <c r="I2069" s="2">
        <f t="shared" si="293"/>
        <v>93.076343173310832</v>
      </c>
    </row>
    <row r="2070" spans="1:9" ht="13.5" x14ac:dyDescent="0.25">
      <c r="A2070" s="3">
        <f>TITRES_STAT!B2073</f>
        <v>45016</v>
      </c>
      <c r="B2070" s="6">
        <f>TITRES_STAT!D2073</f>
        <v>35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5.7263787348131871E-4</v>
      </c>
      <c r="G2070" s="2">
        <f t="shared" si="291"/>
        <v>4.2596732819286051E-5</v>
      </c>
      <c r="H2070" s="2">
        <f t="shared" si="292"/>
        <v>13.443234623432241</v>
      </c>
      <c r="I2070" s="2">
        <f t="shared" si="293"/>
        <v>93.076343173310832</v>
      </c>
    </row>
    <row r="2071" spans="1:9" ht="13.5" x14ac:dyDescent="0.25">
      <c r="A2071" s="3">
        <f>TITRES_STAT!B2074</f>
        <v>45019</v>
      </c>
      <c r="B2071" s="6">
        <f>TITRES_STAT!D2074</f>
        <v>35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5.3173516823265305E-4</v>
      </c>
      <c r="G2071" s="2">
        <f t="shared" si="291"/>
        <v>3.9554109046479909E-5</v>
      </c>
      <c r="H2071" s="2">
        <f t="shared" si="292"/>
        <v>13.44323462343224</v>
      </c>
      <c r="I2071" s="2">
        <f t="shared" si="293"/>
        <v>93.076343173310832</v>
      </c>
    </row>
    <row r="2072" spans="1:9" ht="13.5" x14ac:dyDescent="0.25">
      <c r="A2072" s="3">
        <f>TITRES_STAT!B2075</f>
        <v>45020</v>
      </c>
      <c r="B2072" s="6">
        <f>TITRES_STAT!D2075</f>
        <v>35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4.9375408478746351E-4</v>
      </c>
      <c r="G2072" s="2">
        <f t="shared" si="291"/>
        <v>3.6728815543159912E-5</v>
      </c>
      <c r="H2072" s="2">
        <f t="shared" si="292"/>
        <v>13.44323462343224</v>
      </c>
      <c r="I2072" s="2">
        <f t="shared" si="293"/>
        <v>93.076343173310832</v>
      </c>
    </row>
    <row r="2073" spans="1:9" ht="13.5" x14ac:dyDescent="0.25">
      <c r="A2073" s="3">
        <f>TITRES_STAT!B2076</f>
        <v>45021</v>
      </c>
      <c r="B2073" s="6">
        <f>TITRES_STAT!D2076</f>
        <v>35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4.5848593587407329E-4</v>
      </c>
      <c r="G2073" s="2">
        <f t="shared" si="291"/>
        <v>3.4105328718648492E-5</v>
      </c>
      <c r="H2073" s="2">
        <f t="shared" si="292"/>
        <v>13.44323462343224</v>
      </c>
      <c r="I2073" s="2">
        <f t="shared" si="293"/>
        <v>93.076343173310832</v>
      </c>
    </row>
    <row r="2074" spans="1:9" ht="13.5" x14ac:dyDescent="0.25">
      <c r="A2074" s="3">
        <f>TITRES_STAT!B2077</f>
        <v>45022</v>
      </c>
      <c r="B2074" s="6">
        <f>TITRES_STAT!D2077</f>
        <v>35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4.2573694045449663E-4</v>
      </c>
      <c r="G2074" s="2">
        <f t="shared" si="291"/>
        <v>3.1669233810173599E-5</v>
      </c>
      <c r="H2074" s="2">
        <f t="shared" si="292"/>
        <v>13.44323462343224</v>
      </c>
      <c r="I2074" s="2">
        <f t="shared" si="293"/>
        <v>93.076343173310832</v>
      </c>
    </row>
    <row r="2075" spans="1:9" ht="13.5" x14ac:dyDescent="0.25">
      <c r="A2075" s="3">
        <f>TITRES_STAT!B2078</f>
        <v>45023</v>
      </c>
      <c r="B2075" s="6">
        <f>TITRES_STAT!D2078</f>
        <v>35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3.9532715899346114E-4</v>
      </c>
      <c r="G2075" s="2">
        <f t="shared" si="291"/>
        <v>2.9407145680875486E-5</v>
      </c>
      <c r="H2075" s="2">
        <f t="shared" si="292"/>
        <v>13.443234623432238</v>
      </c>
      <c r="I2075" s="2">
        <f t="shared" si="293"/>
        <v>93.076343173310832</v>
      </c>
    </row>
    <row r="2076" spans="1:9" ht="13.5" x14ac:dyDescent="0.25">
      <c r="A2076" s="3">
        <f>TITRES_STAT!B2079</f>
        <v>45026</v>
      </c>
      <c r="B2076" s="6">
        <f>TITRES_STAT!D2079</f>
        <v>35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3.6708950477964253E-4</v>
      </c>
      <c r="G2076" s="2">
        <f t="shared" si="291"/>
        <v>2.7306635275098666E-5</v>
      </c>
      <c r="H2076" s="2">
        <f t="shared" si="292"/>
        <v>13.44323462343224</v>
      </c>
      <c r="I2076" s="2">
        <f t="shared" si="293"/>
        <v>93.076343173310832</v>
      </c>
    </row>
    <row r="2077" spans="1:9" ht="13.5" x14ac:dyDescent="0.25">
      <c r="A2077" s="3">
        <f>TITRES_STAT!B2080</f>
        <v>45027</v>
      </c>
      <c r="B2077" s="6">
        <f>TITRES_STAT!D2080</f>
        <v>35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3.4086882586681095E-4</v>
      </c>
      <c r="G2077" s="2">
        <f t="shared" si="294"/>
        <v>2.5356161326877329E-5</v>
      </c>
      <c r="H2077" s="2">
        <f t="shared" si="292"/>
        <v>13.443234623432243</v>
      </c>
      <c r="I2077" s="2">
        <f t="shared" si="293"/>
        <v>93.076343173310832</v>
      </c>
    </row>
    <row r="2078" spans="1:9" ht="13.5" x14ac:dyDescent="0.25">
      <c r="A2078" s="3">
        <f>TITRES_STAT!B2081</f>
        <v>45028</v>
      </c>
      <c r="B2078" s="6">
        <f>TITRES_STAT!D2081</f>
        <v>35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3.1652105259061014E-4</v>
      </c>
      <c r="G2078" s="2">
        <f t="shared" si="294"/>
        <v>2.3545006946386092E-5</v>
      </c>
      <c r="H2078" s="2">
        <f t="shared" si="292"/>
        <v>13.443234623432241</v>
      </c>
      <c r="I2078" s="2">
        <f t="shared" si="293"/>
        <v>93.076343173310832</v>
      </c>
    </row>
    <row r="2079" spans="1:9" ht="13.5" x14ac:dyDescent="0.25">
      <c r="A2079" s="3">
        <f>TITRES_STAT!B2082</f>
        <v>45029</v>
      </c>
      <c r="B2079" s="6">
        <f>TITRES_STAT!D2082</f>
        <v>35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2.9391240597699509E-4</v>
      </c>
      <c r="G2079" s="2">
        <f t="shared" si="294"/>
        <v>2.1863220735929942E-5</v>
      </c>
      <c r="H2079" s="2">
        <f t="shared" si="292"/>
        <v>13.44323462343224</v>
      </c>
      <c r="I2079" s="2">
        <f t="shared" si="293"/>
        <v>93.076343173310832</v>
      </c>
    </row>
    <row r="2080" spans="1:9" ht="13.5" x14ac:dyDescent="0.25">
      <c r="A2080" s="3">
        <f>TITRES_STAT!B2083</f>
        <v>45030</v>
      </c>
      <c r="B2080" s="6">
        <f>TITRES_STAT!D2083</f>
        <v>35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2.7291866269292401E-4</v>
      </c>
      <c r="G2080" s="2">
        <f t="shared" si="294"/>
        <v>2.0301562111934948E-5</v>
      </c>
      <c r="H2080" s="2">
        <f t="shared" si="292"/>
        <v>13.443234623432238</v>
      </c>
      <c r="I2080" s="2">
        <f t="shared" si="293"/>
        <v>93.076343173310832</v>
      </c>
    </row>
    <row r="2081" spans="1:9" ht="13.5" x14ac:dyDescent="0.25">
      <c r="A2081" s="3">
        <f>TITRES_STAT!B2084</f>
        <v>45033</v>
      </c>
      <c r="B2081" s="6">
        <f>TITRES_STAT!D2084</f>
        <v>35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2.5342447250057228E-4</v>
      </c>
      <c r="G2081" s="2">
        <f t="shared" si="294"/>
        <v>1.8851450532511024E-5</v>
      </c>
      <c r="H2081" s="2">
        <f t="shared" si="292"/>
        <v>13.443234623432238</v>
      </c>
      <c r="I2081" s="2">
        <f t="shared" si="293"/>
        <v>93.076343173310832</v>
      </c>
    </row>
    <row r="2082" spans="1:9" ht="13.5" x14ac:dyDescent="0.25">
      <c r="A2082" s="3">
        <f>TITRES_STAT!B2085</f>
        <v>45034</v>
      </c>
      <c r="B2082" s="6">
        <f>TITRES_STAT!D2085</f>
        <v>35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2.3532272446481712E-4</v>
      </c>
      <c r="G2082" s="2">
        <f t="shared" si="294"/>
        <v>1.7504918351617378E-5</v>
      </c>
      <c r="H2082" s="2">
        <f t="shared" si="292"/>
        <v>13.44323462343224</v>
      </c>
      <c r="I2082" s="2">
        <f t="shared" si="293"/>
        <v>93.076343173310832</v>
      </c>
    </row>
    <row r="2083" spans="1:9" ht="13.5" x14ac:dyDescent="0.25">
      <c r="A2083" s="3">
        <f>TITRES_STAT!B2086</f>
        <v>45035</v>
      </c>
      <c r="B2083" s="6">
        <f>TITRES_STAT!D2086</f>
        <v>35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2.1851395843161588E-4</v>
      </c>
      <c r="G2083" s="2">
        <f t="shared" si="294"/>
        <v>1.6254567040787565E-5</v>
      </c>
      <c r="H2083" s="2">
        <f t="shared" si="292"/>
        <v>13.443234623432238</v>
      </c>
      <c r="I2083" s="2">
        <f t="shared" si="293"/>
        <v>93.076343173310832</v>
      </c>
    </row>
    <row r="2084" spans="1:9" ht="13.5" x14ac:dyDescent="0.25">
      <c r="A2084" s="3">
        <f>TITRES_STAT!B2087</f>
        <v>45036</v>
      </c>
      <c r="B2084" s="6">
        <f>TITRES_STAT!D2087</f>
        <v>35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2.0290581854364329E-4</v>
      </c>
      <c r="G2084" s="2">
        <f t="shared" si="294"/>
        <v>1.5093526537874168E-5</v>
      </c>
      <c r="H2084" s="2">
        <f t="shared" si="292"/>
        <v>13.443234623432236</v>
      </c>
      <c r="I2084" s="2">
        <f t="shared" si="293"/>
        <v>93.076343173310832</v>
      </c>
    </row>
    <row r="2085" spans="1:9" ht="13.5" x14ac:dyDescent="0.25">
      <c r="A2085" s="3">
        <f>TITRES_STAT!B2088</f>
        <v>45040</v>
      </c>
      <c r="B2085" s="6">
        <f>TITRES_STAT!D2088</f>
        <v>35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1.8841254579052589E-4</v>
      </c>
      <c r="G2085" s="2">
        <f t="shared" si="294"/>
        <v>1.4015417499454585E-5</v>
      </c>
      <c r="H2085" s="2">
        <f t="shared" si="292"/>
        <v>13.443234623432234</v>
      </c>
      <c r="I2085" s="2">
        <f t="shared" si="293"/>
        <v>93.076343173310832</v>
      </c>
    </row>
    <row r="2086" spans="1:9" ht="13.5" x14ac:dyDescent="0.25">
      <c r="A2086" s="3">
        <f>TITRES_STAT!B2089</f>
        <v>45041</v>
      </c>
      <c r="B2086" s="6">
        <f>TITRES_STAT!D2089</f>
        <v>35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1.7495450680548834E-4</v>
      </c>
      <c r="G2086" s="2">
        <f t="shared" si="294"/>
        <v>1.3014316249493543E-5</v>
      </c>
      <c r="H2086" s="2">
        <f t="shared" si="292"/>
        <v>13.443234623432234</v>
      </c>
      <c r="I2086" s="2">
        <f t="shared" si="293"/>
        <v>93.076343173310832</v>
      </c>
    </row>
    <row r="2087" spans="1:9" ht="13.5" x14ac:dyDescent="0.25">
      <c r="A2087" s="3">
        <f>TITRES_STAT!B2090</f>
        <v>45042</v>
      </c>
      <c r="B2087" s="6">
        <f>TITRES_STAT!D2090</f>
        <v>35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1.6245775631938203E-4</v>
      </c>
      <c r="G2087" s="2">
        <f t="shared" si="294"/>
        <v>1.2084722231672576E-5</v>
      </c>
      <c r="H2087" s="2">
        <f t="shared" si="292"/>
        <v>13.443234623432234</v>
      </c>
      <c r="I2087" s="2">
        <f t="shared" si="293"/>
        <v>93.076343173310832</v>
      </c>
    </row>
    <row r="2088" spans="1:9" ht="13.5" x14ac:dyDescent="0.25">
      <c r="A2088" s="3">
        <f>TITRES_STAT!B2091</f>
        <v>45043</v>
      </c>
      <c r="B2088" s="6">
        <f>TITRES_STAT!D2091</f>
        <v>35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1.508536308679976E-4</v>
      </c>
      <c r="G2088" s="2">
        <f t="shared" si="294"/>
        <v>1.1221527786553106E-5</v>
      </c>
      <c r="H2088" s="2">
        <f t="shared" si="292"/>
        <v>13.443234623432234</v>
      </c>
      <c r="I2088" s="2">
        <f t="shared" si="293"/>
        <v>93.076343173310832</v>
      </c>
    </row>
    <row r="2089" spans="1:9" ht="13.5" x14ac:dyDescent="0.25">
      <c r="A2089" s="3">
        <f>TITRES_STAT!B2092</f>
        <v>45044</v>
      </c>
      <c r="B2089" s="6">
        <f>TITRES_STAT!D2092</f>
        <v>35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1.400783715202835E-4</v>
      </c>
      <c r="G2089" s="2">
        <f t="shared" si="294"/>
        <v>1.0419990087513599E-5</v>
      </c>
      <c r="H2089" s="2">
        <f t="shared" si="292"/>
        <v>13.443234623432236</v>
      </c>
      <c r="I2089" s="2">
        <f t="shared" si="293"/>
        <v>93.076343173310832</v>
      </c>
    </row>
    <row r="2090" spans="1:9" ht="13.5" x14ac:dyDescent="0.25">
      <c r="A2090" s="3">
        <f>TITRES_STAT!B2093</f>
        <v>45048</v>
      </c>
      <c r="B2090" s="6">
        <f>TITRES_STAT!D2093</f>
        <v>35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1.3007277355454896E-4</v>
      </c>
      <c r="G2090" s="2">
        <f t="shared" si="294"/>
        <v>9.6757050812626281E-6</v>
      </c>
      <c r="H2090" s="2">
        <f t="shared" si="292"/>
        <v>13.443234623432234</v>
      </c>
      <c r="I2090" s="2">
        <f t="shared" si="293"/>
        <v>93.076343173310832</v>
      </c>
    </row>
    <row r="2091" spans="1:9" ht="13.5" x14ac:dyDescent="0.25">
      <c r="A2091" s="3">
        <f>TITRES_STAT!B2094</f>
        <v>45049</v>
      </c>
      <c r="B2091" s="6">
        <f>TITRES_STAT!D2094</f>
        <v>35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1.2078186115779547E-4</v>
      </c>
      <c r="G2091" s="2">
        <f t="shared" si="294"/>
        <v>8.9845832897438679E-6</v>
      </c>
      <c r="H2091" s="2">
        <f t="shared" si="292"/>
        <v>13.443234623432236</v>
      </c>
      <c r="I2091" s="2">
        <f t="shared" si="293"/>
        <v>93.076343173310832</v>
      </c>
    </row>
    <row r="2092" spans="1:9" ht="13.5" x14ac:dyDescent="0.25">
      <c r="A2092" s="3">
        <f>TITRES_STAT!B2095</f>
        <v>45050</v>
      </c>
      <c r="B2092" s="6">
        <f>TITRES_STAT!D2095</f>
        <v>35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1.1215458536081009E-4</v>
      </c>
      <c r="G2092" s="2">
        <f t="shared" si="294"/>
        <v>8.342827340476448E-6</v>
      </c>
      <c r="H2092" s="2">
        <f t="shared" si="292"/>
        <v>13.443234623432238</v>
      </c>
      <c r="I2092" s="2">
        <f t="shared" si="293"/>
        <v>93.076343173310832</v>
      </c>
    </row>
    <row r="2093" spans="1:9" ht="13.5" x14ac:dyDescent="0.25">
      <c r="A2093" s="3">
        <f>TITRES_STAT!B2096</f>
        <v>45051</v>
      </c>
      <c r="B2093" s="6">
        <f>TITRES_STAT!D2096</f>
        <v>35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1.0414354354932364E-4</v>
      </c>
      <c r="G2093" s="2">
        <f t="shared" si="295"/>
        <v>7.7469111018709877E-6</v>
      </c>
      <c r="H2093" s="2">
        <f t="shared" si="292"/>
        <v>13.443234623432236</v>
      </c>
      <c r="I2093" s="2">
        <f t="shared" si="293"/>
        <v>93.076343173310832</v>
      </c>
    </row>
    <row r="2094" spans="1:9" ht="13.5" x14ac:dyDescent="0.25">
      <c r="A2094" s="3">
        <f>TITRES_STAT!B2097</f>
        <v>45054</v>
      </c>
      <c r="B2094" s="6">
        <f>TITRES_STAT!D2097</f>
        <v>35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9.6704719010086239E-5</v>
      </c>
      <c r="G2094" s="2">
        <f t="shared" si="295"/>
        <v>7.1935603088802032E-6</v>
      </c>
      <c r="H2094" s="2">
        <f t="shared" si="292"/>
        <v>13.443234623432236</v>
      </c>
      <c r="I2094" s="2">
        <f t="shared" si="293"/>
        <v>93.076343173310832</v>
      </c>
    </row>
    <row r="2095" spans="1:9" ht="13.5" x14ac:dyDescent="0.25">
      <c r="A2095" s="3">
        <f>TITRES_STAT!B2098</f>
        <v>45055</v>
      </c>
      <c r="B2095" s="6">
        <f>TITRES_STAT!D2098</f>
        <v>35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8.9797239080794368E-5</v>
      </c>
      <c r="G2095" s="2">
        <f t="shared" si="295"/>
        <v>6.6797345725316167E-6</v>
      </c>
      <c r="H2095" s="2">
        <f t="shared" si="292"/>
        <v>13.443234623432238</v>
      </c>
      <c r="I2095" s="2">
        <f t="shared" si="293"/>
        <v>93.076343173310832</v>
      </c>
    </row>
    <row r="2096" spans="1:9" ht="13.5" x14ac:dyDescent="0.25">
      <c r="A2096" s="3">
        <f>TITRES_STAT!B2099</f>
        <v>45056</v>
      </c>
      <c r="B2096" s="6">
        <f>TITRES_STAT!D2099</f>
        <v>35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8.3383150575023354E-5</v>
      </c>
      <c r="G2096" s="2">
        <f t="shared" si="295"/>
        <v>6.2026106744936441E-6</v>
      </c>
      <c r="H2096" s="2">
        <f t="shared" si="292"/>
        <v>13.44323462343224</v>
      </c>
      <c r="I2096" s="2">
        <f t="shared" si="293"/>
        <v>93.076343173310832</v>
      </c>
    </row>
    <row r="2097" spans="1:9" ht="13.5" x14ac:dyDescent="0.25">
      <c r="A2097" s="3">
        <f>TITRES_STAT!B2100</f>
        <v>45057</v>
      </c>
      <c r="B2097" s="6">
        <f>TITRES_STAT!D2100</f>
        <v>35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7.7427211248235975E-5</v>
      </c>
      <c r="G2097" s="2">
        <f t="shared" si="295"/>
        <v>5.7595670548869553E-6</v>
      </c>
      <c r="H2097" s="2">
        <f t="shared" si="292"/>
        <v>13.44323462343224</v>
      </c>
      <c r="I2097" s="2">
        <f t="shared" si="293"/>
        <v>93.076343173310832</v>
      </c>
    </row>
    <row r="2098" spans="1:9" ht="13.5" x14ac:dyDescent="0.25">
      <c r="A2098" s="3">
        <f>TITRES_STAT!B2101</f>
        <v>45058</v>
      </c>
      <c r="B2098" s="6">
        <f>TITRES_STAT!D2101</f>
        <v>35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7.1896696159076258E-5</v>
      </c>
      <c r="G2098" s="2">
        <f t="shared" si="295"/>
        <v>5.3481694081093154E-6</v>
      </c>
      <c r="H2098" s="2">
        <f t="shared" si="292"/>
        <v>13.44323462343224</v>
      </c>
      <c r="I2098" s="2">
        <f t="shared" si="293"/>
        <v>93.076343173310832</v>
      </c>
    </row>
    <row r="2099" spans="1:9" ht="13.5" x14ac:dyDescent="0.25">
      <c r="A2099" s="3">
        <f>TITRES_STAT!B2102</f>
        <v>45061</v>
      </c>
      <c r="B2099" s="6">
        <f>TITRES_STAT!D2102</f>
        <v>35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6.6761217861999389E-5</v>
      </c>
      <c r="G2099" s="2">
        <f t="shared" si="295"/>
        <v>4.9661573075300785E-6</v>
      </c>
      <c r="H2099" s="2">
        <f t="shared" si="292"/>
        <v>13.443234623432241</v>
      </c>
      <c r="I2099" s="2">
        <f t="shared" si="293"/>
        <v>93.076343173310832</v>
      </c>
    </row>
    <row r="2100" spans="1:9" ht="13.5" x14ac:dyDescent="0.25">
      <c r="A2100" s="3">
        <f>TITRES_STAT!B2103</f>
        <v>45062</v>
      </c>
      <c r="B2100" s="6">
        <f>TITRES_STAT!D2103</f>
        <v>35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6.1992559443285153E-5</v>
      </c>
      <c r="G2100" s="2">
        <f t="shared" si="295"/>
        <v>4.6114317855636445E-6</v>
      </c>
      <c r="H2100" s="2">
        <f t="shared" si="292"/>
        <v>13.443234623432243</v>
      </c>
      <c r="I2100" s="2">
        <f t="shared" si="293"/>
        <v>93.076343173310832</v>
      </c>
    </row>
    <row r="2101" spans="1:9" ht="13.5" x14ac:dyDescent="0.25">
      <c r="A2101" s="3">
        <f>TITRES_STAT!B2104</f>
        <v>45063</v>
      </c>
      <c r="B2101" s="6">
        <f>TITRES_STAT!D2104</f>
        <v>35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5.7564519483050502E-5</v>
      </c>
      <c r="G2101" s="2">
        <f t="shared" si="295"/>
        <v>4.2820438008805275E-6</v>
      </c>
      <c r="H2101" s="2">
        <f t="shared" si="292"/>
        <v>13.443234623432241</v>
      </c>
      <c r="I2101" s="2">
        <f t="shared" si="293"/>
        <v>93.076343173310832</v>
      </c>
    </row>
    <row r="2102" spans="1:9" ht="13.5" x14ac:dyDescent="0.25">
      <c r="A2102" s="3">
        <f>TITRES_STAT!B2105</f>
        <v>45064</v>
      </c>
      <c r="B2102" s="6">
        <f>TITRES_STAT!D2105</f>
        <v>35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5.3452768091404033E-5</v>
      </c>
      <c r="G2102" s="2">
        <f t="shared" si="295"/>
        <v>3.9761835293890617E-6</v>
      </c>
      <c r="H2102" s="2">
        <f t="shared" si="292"/>
        <v>13.44323462343224</v>
      </c>
      <c r="I2102" s="2">
        <f t="shared" si="293"/>
        <v>93.076343173310832</v>
      </c>
    </row>
    <row r="2103" spans="1:9" ht="13.5" x14ac:dyDescent="0.25">
      <c r="A2103" s="3">
        <f>TITRES_STAT!B2106</f>
        <v>45065</v>
      </c>
      <c r="B2103" s="6">
        <f>TITRES_STAT!D2106</f>
        <v>35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4.9634713227732312E-5</v>
      </c>
      <c r="G2103" s="2">
        <f t="shared" si="295"/>
        <v>3.6921704201469859E-6</v>
      </c>
      <c r="H2103" s="2">
        <f t="shared" si="292"/>
        <v>13.443234623432238</v>
      </c>
      <c r="I2103" s="2">
        <f t="shared" si="293"/>
        <v>93.076343173310832</v>
      </c>
    </row>
    <row r="2104" spans="1:9" ht="13.5" x14ac:dyDescent="0.25">
      <c r="A2104" s="3">
        <f>TITRES_STAT!B2107</f>
        <v>45068</v>
      </c>
      <c r="B2104" s="6">
        <f>TITRES_STAT!D2107</f>
        <v>35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4.6089376568608576E-5</v>
      </c>
      <c r="G2104" s="2">
        <f t="shared" si="295"/>
        <v>3.4284439615650584E-6</v>
      </c>
      <c r="H2104" s="2">
        <f t="shared" si="292"/>
        <v>13.443234623432238</v>
      </c>
      <c r="I2104" s="2">
        <f t="shared" si="293"/>
        <v>93.076343173310832</v>
      </c>
    </row>
    <row r="2105" spans="1:9" ht="13.5" x14ac:dyDescent="0.25">
      <c r="A2105" s="3">
        <f>TITRES_STAT!B2108</f>
        <v>45069</v>
      </c>
      <c r="B2105" s="6">
        <f>TITRES_STAT!D2108</f>
        <v>35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4.2797278242279393E-5</v>
      </c>
      <c r="G2105" s="2">
        <f t="shared" si="295"/>
        <v>3.1835551071675543E-6</v>
      </c>
      <c r="H2105" s="2">
        <f t="shared" si="292"/>
        <v>13.443234623432238</v>
      </c>
      <c r="I2105" s="2">
        <f t="shared" si="293"/>
        <v>93.076343173310832</v>
      </c>
    </row>
    <row r="2106" spans="1:9" ht="13.5" x14ac:dyDescent="0.25">
      <c r="A2106" s="3">
        <f>TITRES_STAT!B2109</f>
        <v>45070</v>
      </c>
      <c r="B2106" s="6">
        <f>TITRES_STAT!D2109</f>
        <v>35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3.9740329796402294E-5</v>
      </c>
      <c r="G2106" s="2">
        <f t="shared" si="295"/>
        <v>2.9561583137984429E-6</v>
      </c>
      <c r="H2106" s="2">
        <f t="shared" si="292"/>
        <v>13.44323462343224</v>
      </c>
      <c r="I2106" s="2">
        <f t="shared" si="293"/>
        <v>93.076343173310832</v>
      </c>
    </row>
    <row r="2107" spans="1:9" ht="13.5" x14ac:dyDescent="0.25">
      <c r="A2107" s="3">
        <f>TITRES_STAT!B2110</f>
        <v>45071</v>
      </c>
      <c r="B2107" s="6">
        <f>TITRES_STAT!D2110</f>
        <v>35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3.6901734810944986E-5</v>
      </c>
      <c r="G2107" s="2">
        <f t="shared" si="295"/>
        <v>2.7450041485271253E-6</v>
      </c>
      <c r="H2107" s="2">
        <f t="shared" si="292"/>
        <v>13.44323462343224</v>
      </c>
      <c r="I2107" s="2">
        <f t="shared" si="293"/>
        <v>93.076343173310832</v>
      </c>
    </row>
    <row r="2108" spans="1:9" ht="13.5" x14ac:dyDescent="0.25">
      <c r="A2108" s="3">
        <f>TITRES_STAT!B2111</f>
        <v>45072</v>
      </c>
      <c r="B2108" s="6">
        <f>TITRES_STAT!D2111</f>
        <v>35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3.4265896610163201E-5</v>
      </c>
      <c r="G2108" s="2">
        <f t="shared" si="295"/>
        <v>2.5489324236323307E-6</v>
      </c>
      <c r="H2108" s="2">
        <f t="shared" si="292"/>
        <v>13.44323462343224</v>
      </c>
      <c r="I2108" s="2">
        <f t="shared" si="293"/>
        <v>93.076343173310832</v>
      </c>
    </row>
    <row r="2109" spans="1:9" ht="13.5" x14ac:dyDescent="0.25">
      <c r="A2109" s="3">
        <f>TITRES_STAT!B2112</f>
        <v>45075</v>
      </c>
      <c r="B2109" s="6">
        <f>TITRES_STAT!D2112</f>
        <v>35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3.1818332566580116E-5</v>
      </c>
      <c r="G2109" s="2">
        <f t="shared" si="296"/>
        <v>2.3668658219443068E-6</v>
      </c>
      <c r="H2109" s="2">
        <f t="shared" si="292"/>
        <v>13.443234623432241</v>
      </c>
      <c r="I2109" s="2">
        <f t="shared" si="293"/>
        <v>93.076343173310832</v>
      </c>
    </row>
    <row r="2110" spans="1:9" ht="13.5" x14ac:dyDescent="0.25">
      <c r="A2110" s="3">
        <f>TITRES_STAT!B2113</f>
        <v>45076</v>
      </c>
      <c r="B2110" s="6">
        <f>TITRES_STAT!D2113</f>
        <v>35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2.9545594526110108E-5</v>
      </c>
      <c r="G2110" s="2">
        <f t="shared" si="296"/>
        <v>2.1978039775197134E-6</v>
      </c>
      <c r="H2110" s="2">
        <f t="shared" si="292"/>
        <v>13.443234623432241</v>
      </c>
      <c r="I2110" s="2">
        <f t="shared" si="293"/>
        <v>93.076343173310832</v>
      </c>
    </row>
    <row r="2111" spans="1:9" ht="13.5" x14ac:dyDescent="0.25">
      <c r="A2111" s="3">
        <f>TITRES_STAT!B2114</f>
        <v>45077</v>
      </c>
      <c r="B2111" s="6">
        <f>TITRES_STAT!D2114</f>
        <v>35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2.7435194917102242E-5</v>
      </c>
      <c r="G2111" s="2">
        <f t="shared" si="296"/>
        <v>2.0408179791254482E-6</v>
      </c>
      <c r="H2111" s="2">
        <f t="shared" si="292"/>
        <v>13.443234623432241</v>
      </c>
      <c r="I2111" s="2">
        <f t="shared" si="293"/>
        <v>93.076343173310832</v>
      </c>
    </row>
    <row r="2112" spans="1:9" ht="13.5" x14ac:dyDescent="0.25">
      <c r="A2112" s="3">
        <f>TITRES_STAT!B2115</f>
        <v>45078</v>
      </c>
      <c r="B2112" s="6">
        <f>TITRES_STAT!D2115</f>
        <v>35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2.5475538137309222E-5</v>
      </c>
      <c r="G2112" s="2">
        <f t="shared" si="296"/>
        <v>1.8950452663307733E-6</v>
      </c>
      <c r="H2112" s="2">
        <f t="shared" si="292"/>
        <v>13.44323462343224</v>
      </c>
      <c r="I2112" s="2">
        <f t="shared" si="293"/>
        <v>93.076343173310832</v>
      </c>
    </row>
    <row r="2113" spans="1:9" ht="13.5" x14ac:dyDescent="0.25">
      <c r="A2113" s="3">
        <f>TITRES_STAT!B2116</f>
        <v>45079</v>
      </c>
      <c r="B2113" s="6">
        <f>TITRES_STAT!D2116</f>
        <v>35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2.3655856841787135E-5</v>
      </c>
      <c r="G2113" s="2">
        <f t="shared" si="296"/>
        <v>1.7596848901642893E-6</v>
      </c>
      <c r="H2113" s="2">
        <f t="shared" si="292"/>
        <v>13.443234623432241</v>
      </c>
      <c r="I2113" s="2">
        <f t="shared" si="293"/>
        <v>93.076343173310832</v>
      </c>
    </row>
    <row r="2114" spans="1:9" ht="13.5" x14ac:dyDescent="0.25">
      <c r="A2114" s="3">
        <f>TITRES_STAT!B2117</f>
        <v>45082</v>
      </c>
      <c r="B2114" s="6">
        <f>TITRES_STAT!D2117</f>
        <v>35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2.1966152781659482E-5</v>
      </c>
      <c r="G2114" s="2">
        <f t="shared" si="296"/>
        <v>1.6339931122954114E-6</v>
      </c>
      <c r="H2114" s="2">
        <f t="shared" si="292"/>
        <v>13.443234623432241</v>
      </c>
      <c r="I2114" s="2">
        <f t="shared" si="293"/>
        <v>93.076343173310832</v>
      </c>
    </row>
    <row r="2115" spans="1:9" ht="13.5" x14ac:dyDescent="0.25">
      <c r="A2115" s="3">
        <f>TITRES_STAT!B2118</f>
        <v>45083</v>
      </c>
      <c r="B2115" s="6">
        <f>TITRES_STAT!D2118</f>
        <v>35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2.0397141868683804E-5</v>
      </c>
      <c r="G2115" s="2">
        <f t="shared" si="296"/>
        <v>1.5172793185600249E-6</v>
      </c>
      <c r="H2115" s="2">
        <f t="shared" si="292"/>
        <v>13.443234623432241</v>
      </c>
      <c r="I2115" s="2">
        <f t="shared" si="293"/>
        <v>93.076343173310832</v>
      </c>
    </row>
    <row r="2116" spans="1:9" ht="13.5" x14ac:dyDescent="0.25">
      <c r="A2116" s="3">
        <f>TITRES_STAT!B2119</f>
        <v>45084</v>
      </c>
      <c r="B2116" s="6">
        <f>TITRES_STAT!D2119</f>
        <v>35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1.8940203163777819E-5</v>
      </c>
      <c r="G2116" s="2">
        <f t="shared" si="296"/>
        <v>1.408902224377166E-6</v>
      </c>
      <c r="H2116" s="2">
        <f t="shared" si="292"/>
        <v>13.443234623432241</v>
      </c>
      <c r="I2116" s="2">
        <f t="shared" si="293"/>
        <v>93.076343173310832</v>
      </c>
    </row>
    <row r="2117" spans="1:9" ht="13.5" x14ac:dyDescent="0.25">
      <c r="A2117" s="3">
        <f>TITRES_STAT!B2120</f>
        <v>45085</v>
      </c>
      <c r="B2117" s="6">
        <f>TITRES_STAT!D2120</f>
        <v>35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1.7587331509222261E-5</v>
      </c>
      <c r="G2117" s="2">
        <f t="shared" si="296"/>
        <v>1.3082663512073685E-6</v>
      </c>
      <c r="H2117" s="2">
        <f t="shared" si="292"/>
        <v>13.443234623432241</v>
      </c>
      <c r="I2117" s="2">
        <f t="shared" si="293"/>
        <v>93.076343173310832</v>
      </c>
    </row>
    <row r="2118" spans="1:9" ht="13.5" x14ac:dyDescent="0.25">
      <c r="A2118" s="3">
        <f>TITRES_STAT!B2121</f>
        <v>45086</v>
      </c>
      <c r="B2118" s="6">
        <f>TITRES_STAT!D2121</f>
        <v>35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1.6331093544277813E-5</v>
      </c>
      <c r="G2118" s="2">
        <f t="shared" si="296"/>
        <v>1.2148187546925564E-6</v>
      </c>
      <c r="H2118" s="2">
        <f t="shared" si="292"/>
        <v>13.443234623432241</v>
      </c>
      <c r="I2118" s="2">
        <f t="shared" si="293"/>
        <v>93.076343173310832</v>
      </c>
    </row>
    <row r="2119" spans="1:9" ht="13.5" x14ac:dyDescent="0.25">
      <c r="A2119" s="3">
        <f>TITRES_STAT!B2122</f>
        <v>45089</v>
      </c>
      <c r="B2119" s="6">
        <f>TITRES_STAT!D2122</f>
        <v>35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1.5164586862543685E-5</v>
      </c>
      <c r="G2119" s="2">
        <f t="shared" si="296"/>
        <v>1.128045986500231E-6</v>
      </c>
      <c r="H2119" s="2">
        <f t="shared" si="292"/>
        <v>13.443234623432243</v>
      </c>
      <c r="I2119" s="2">
        <f t="shared" si="293"/>
        <v>93.076343173310832</v>
      </c>
    </row>
    <row r="2120" spans="1:9" ht="13.5" x14ac:dyDescent="0.25">
      <c r="A2120" s="3">
        <f>TITRES_STAT!B2123</f>
        <v>45090</v>
      </c>
      <c r="B2120" s="6">
        <f>TITRES_STAT!D2123</f>
        <v>35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1.4081402086647707E-5</v>
      </c>
      <c r="G2120" s="2">
        <f t="shared" si="296"/>
        <v>1.047471273178786E-6</v>
      </c>
      <c r="H2120" s="2">
        <f t="shared" si="292"/>
        <v>13.443234623432241</v>
      </c>
      <c r="I2120" s="2">
        <f t="shared" si="293"/>
        <v>93.076343173310832</v>
      </c>
    </row>
    <row r="2121" spans="1:9" ht="13.5" x14ac:dyDescent="0.25">
      <c r="A2121" s="3">
        <f>TITRES_STAT!B2124</f>
        <v>45091</v>
      </c>
      <c r="B2121" s="6">
        <f>TITRES_STAT!D2124</f>
        <v>35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1.3075587651887158E-5</v>
      </c>
      <c r="G2121" s="2">
        <f t="shared" si="296"/>
        <v>9.7265189652315848E-7</v>
      </c>
      <c r="H2121" s="2">
        <f t="shared" si="292"/>
        <v>13.443234623432241</v>
      </c>
      <c r="I2121" s="2">
        <f t="shared" si="293"/>
        <v>93.076343173310832</v>
      </c>
    </row>
    <row r="2122" spans="1:9" ht="13.5" x14ac:dyDescent="0.25">
      <c r="A2122" s="3">
        <f>TITRES_STAT!B2125</f>
        <v>45092</v>
      </c>
      <c r="B2122" s="6">
        <f>TITRES_STAT!D2125</f>
        <v>35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1.2141617105323791E-5</v>
      </c>
      <c r="G2122" s="2">
        <f t="shared" si="296"/>
        <v>9.0317676105721863E-7</v>
      </c>
      <c r="H2122" s="2">
        <f t="shared" si="292"/>
        <v>13.443234623432241</v>
      </c>
      <c r="I2122" s="2">
        <f t="shared" si="293"/>
        <v>93.076343173310832</v>
      </c>
    </row>
    <row r="2123" spans="1:9" ht="13.5" x14ac:dyDescent="0.25">
      <c r="A2123" s="3">
        <f>TITRES_STAT!B2126</f>
        <v>45093</v>
      </c>
      <c r="B2123" s="6">
        <f>TITRES_STAT!D2126</f>
        <v>35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1.1274358740657805E-5</v>
      </c>
      <c r="G2123" s="2">
        <f t="shared" si="296"/>
        <v>8.3866413526741723E-7</v>
      </c>
      <c r="H2123" s="2">
        <f t="shared" si="292"/>
        <v>13.443234623432243</v>
      </c>
      <c r="I2123" s="2">
        <f t="shared" si="293"/>
        <v>93.076343173310832</v>
      </c>
    </row>
    <row r="2124" spans="1:9" ht="13.5" x14ac:dyDescent="0.25">
      <c r="A2124" s="3">
        <f>TITRES_STAT!B2127</f>
        <v>45096</v>
      </c>
      <c r="B2124" s="6">
        <f>TITRES_STAT!D2127</f>
        <v>35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1.046904740203939E-5</v>
      </c>
      <c r="G2124" s="2">
        <f t="shared" si="296"/>
        <v>7.7875955417688736E-7</v>
      </c>
      <c r="H2124" s="2">
        <f t="shared" si="292"/>
        <v>13.443234623432243</v>
      </c>
      <c r="I2124" s="2">
        <f t="shared" si="293"/>
        <v>93.076343173310832</v>
      </c>
    </row>
    <row r="2125" spans="1:9" ht="13.5" x14ac:dyDescent="0.25">
      <c r="A2125" s="3">
        <f>TITRES_STAT!B2128</f>
        <v>45097</v>
      </c>
      <c r="B2125" s="6">
        <f>TITRES_STAT!D2128</f>
        <v>35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9.7212583018937195E-6</v>
      </c>
      <c r="G2125" s="2">
        <f t="shared" si="300"/>
        <v>7.231338717356811E-7</v>
      </c>
      <c r="H2125" s="2">
        <f t="shared" si="292"/>
        <v>13.443234623432245</v>
      </c>
      <c r="I2125" s="2">
        <f t="shared" si="293"/>
        <v>93.076343173310832</v>
      </c>
    </row>
    <row r="2126" spans="1:9" ht="13.5" x14ac:dyDescent="0.25">
      <c r="A2126" s="3">
        <f>TITRES_STAT!B2129</f>
        <v>45098</v>
      </c>
      <c r="B2126" s="6">
        <f>TITRES_STAT!D2129</f>
        <v>35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9.026882708901312E-6</v>
      </c>
      <c r="G2126" s="2">
        <f t="shared" si="300"/>
        <v>6.7148145232598952E-7</v>
      </c>
      <c r="H2126" s="2">
        <f t="shared" si="292"/>
        <v>13.443234623432247</v>
      </c>
      <c r="I2126" s="2">
        <f t="shared" si="293"/>
        <v>93.076343173310832</v>
      </c>
    </row>
    <row r="2127" spans="1:9" ht="13.5" x14ac:dyDescent="0.25">
      <c r="A2127" s="3">
        <f>TITRES_STAT!B2130</f>
        <v>45099</v>
      </c>
      <c r="B2127" s="6">
        <f>TITRES_STAT!D2130</f>
        <v>35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8.3821053725512187E-6</v>
      </c>
      <c r="G2127" s="2">
        <f t="shared" si="300"/>
        <v>6.2351849144556166E-7</v>
      </c>
      <c r="H2127" s="2">
        <f t="shared" si="292"/>
        <v>13.443234623432248</v>
      </c>
      <c r="I2127" s="2">
        <f t="shared" si="293"/>
        <v>93.076343173310832</v>
      </c>
    </row>
    <row r="2128" spans="1:9" ht="13.5" x14ac:dyDescent="0.25">
      <c r="A2128" s="3">
        <f>TITRES_STAT!B2131</f>
        <v>45100</v>
      </c>
      <c r="B2128" s="6">
        <f>TITRES_STAT!D2131</f>
        <v>35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7.7833835602261319E-6</v>
      </c>
      <c r="G2128" s="2">
        <f t="shared" si="300"/>
        <v>5.7898145634230735E-7</v>
      </c>
      <c r="H2128" s="2">
        <f t="shared" si="292"/>
        <v>13.443234623432247</v>
      </c>
      <c r="I2128" s="2">
        <f t="shared" si="293"/>
        <v>93.076343173310832</v>
      </c>
    </row>
    <row r="2129" spans="1:9" ht="13.5" x14ac:dyDescent="0.25">
      <c r="A2129" s="3">
        <f>TITRES_STAT!B2132</f>
        <v>45103</v>
      </c>
      <c r="B2129" s="6">
        <f>TITRES_STAT!D2132</f>
        <v>35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7.2274275916385513E-6</v>
      </c>
      <c r="G2129" s="2">
        <f t="shared" si="300"/>
        <v>5.3762563803214255E-7</v>
      </c>
      <c r="H2129" s="2">
        <f t="shared" ref="H2129:H2192" si="301">F2129/G2129</f>
        <v>13.443234623432247</v>
      </c>
      <c r="I2129" s="2">
        <f t="shared" ref="I2129:I2192" si="302">IF(G2129=0,100,100-(100/(1+H2129)))</f>
        <v>93.076343173310832</v>
      </c>
    </row>
    <row r="2130" spans="1:9" ht="13.5" x14ac:dyDescent="0.25">
      <c r="A2130" s="3">
        <f>TITRES_STAT!B2133</f>
        <v>45104</v>
      </c>
      <c r="B2130" s="6">
        <f>TITRES_STAT!D2133</f>
        <v>35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6.7111827636643691E-6</v>
      </c>
      <c r="G2130" s="2">
        <f t="shared" si="300"/>
        <v>4.992238067441324E-7</v>
      </c>
      <c r="H2130" s="2">
        <f t="shared" si="301"/>
        <v>13.443234623432247</v>
      </c>
      <c r="I2130" s="2">
        <f t="shared" si="302"/>
        <v>93.076343173310832</v>
      </c>
    </row>
    <row r="2131" spans="1:9" ht="13.5" x14ac:dyDescent="0.25">
      <c r="A2131" s="3">
        <f>TITRES_STAT!B2134</f>
        <v>45107</v>
      </c>
      <c r="B2131" s="6">
        <f>TITRES_STAT!D2134</f>
        <v>35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6.2318125662597709E-6</v>
      </c>
      <c r="G2131" s="2">
        <f t="shared" si="300"/>
        <v>4.6356496340526578E-7</v>
      </c>
      <c r="H2131" s="2">
        <f t="shared" si="301"/>
        <v>13.443234623432245</v>
      </c>
      <c r="I2131" s="2">
        <f t="shared" si="302"/>
        <v>93.076343173310832</v>
      </c>
    </row>
    <row r="2132" spans="1:9" ht="13.5" x14ac:dyDescent="0.25">
      <c r="A2132" s="3">
        <f>TITRES_STAT!B2135</f>
        <v>45110</v>
      </c>
      <c r="B2132" s="6">
        <f>TITRES_STAT!D2135</f>
        <v>35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5.7866830972412155E-6</v>
      </c>
      <c r="G2132" s="2">
        <f t="shared" si="300"/>
        <v>4.304531803048896E-7</v>
      </c>
      <c r="H2132" s="2">
        <f t="shared" si="301"/>
        <v>13.443234623432247</v>
      </c>
      <c r="I2132" s="2">
        <f t="shared" si="302"/>
        <v>93.076343173310832</v>
      </c>
    </row>
    <row r="2133" spans="1:9" ht="13.5" x14ac:dyDescent="0.25">
      <c r="A2133" s="3">
        <f>TITRES_STAT!B2136</f>
        <v>45111</v>
      </c>
      <c r="B2133" s="6">
        <f>TITRES_STAT!D2136</f>
        <v>35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5.3733485902954139E-6</v>
      </c>
      <c r="G2133" s="2">
        <f t="shared" si="300"/>
        <v>3.9970652456882605E-7</v>
      </c>
      <c r="H2133" s="2">
        <f t="shared" si="301"/>
        <v>13.443234623432245</v>
      </c>
      <c r="I2133" s="2">
        <f t="shared" si="302"/>
        <v>93.076343173310832</v>
      </c>
    </row>
    <row r="2134" spans="1:9" ht="13.5" x14ac:dyDescent="0.25">
      <c r="A2134" s="3">
        <f>TITRES_STAT!B2137</f>
        <v>45112</v>
      </c>
      <c r="B2134" s="6">
        <f>TITRES_STAT!D2137</f>
        <v>35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4.989537976702884E-6</v>
      </c>
      <c r="G2134" s="2">
        <f t="shared" si="300"/>
        <v>3.7115605852819565E-7</v>
      </c>
      <c r="H2134" s="2">
        <f t="shared" si="301"/>
        <v>13.443234623432243</v>
      </c>
      <c r="I2134" s="2">
        <f t="shared" si="302"/>
        <v>93.076343173310832</v>
      </c>
    </row>
    <row r="2135" spans="1:9" ht="13.5" x14ac:dyDescent="0.25">
      <c r="A2135" s="3">
        <f>TITRES_STAT!B2138</f>
        <v>45113</v>
      </c>
      <c r="B2135" s="6">
        <f>TITRES_STAT!D2138</f>
        <v>35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4.6331424069383927E-6</v>
      </c>
      <c r="G2135" s="2">
        <f t="shared" si="300"/>
        <v>3.4464491149046736E-7</v>
      </c>
      <c r="H2135" s="2">
        <f t="shared" si="301"/>
        <v>13.443234623432247</v>
      </c>
      <c r="I2135" s="2">
        <f t="shared" si="302"/>
        <v>93.076343173310832</v>
      </c>
    </row>
    <row r="2136" spans="1:9" ht="13.5" x14ac:dyDescent="0.25">
      <c r="A2136" s="3">
        <f>TITRES_STAT!B2139</f>
        <v>45114</v>
      </c>
      <c r="B2136" s="6">
        <f>TITRES_STAT!D2139</f>
        <v>35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4.3022036635856499E-6</v>
      </c>
      <c r="G2136" s="2">
        <f t="shared" si="300"/>
        <v>3.200274178125768E-7</v>
      </c>
      <c r="H2136" s="2">
        <f t="shared" si="301"/>
        <v>13.443234623432247</v>
      </c>
      <c r="I2136" s="2">
        <f t="shared" si="302"/>
        <v>93.076343173310832</v>
      </c>
    </row>
    <row r="2137" spans="1:9" ht="13.5" x14ac:dyDescent="0.25">
      <c r="A2137" s="3">
        <f>TITRES_STAT!B2140</f>
        <v>45117</v>
      </c>
      <c r="B2137" s="6">
        <f>TITRES_STAT!D2140</f>
        <v>35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3.9949034019009606E-6</v>
      </c>
      <c r="G2137" s="2">
        <f t="shared" si="300"/>
        <v>2.9716831654024988E-7</v>
      </c>
      <c r="H2137" s="2">
        <f t="shared" si="301"/>
        <v>13.443234623432247</v>
      </c>
      <c r="I2137" s="2">
        <f t="shared" si="302"/>
        <v>93.076343173310832</v>
      </c>
    </row>
    <row r="2138" spans="1:9" ht="13.5" x14ac:dyDescent="0.25">
      <c r="A2138" s="3">
        <f>TITRES_STAT!B2141</f>
        <v>45118</v>
      </c>
      <c r="B2138" s="6">
        <f>TITRES_STAT!D2141</f>
        <v>35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3.7095531589080347E-6</v>
      </c>
      <c r="G2138" s="2">
        <f t="shared" si="300"/>
        <v>2.7594200821594634E-7</v>
      </c>
      <c r="H2138" s="2">
        <f t="shared" si="301"/>
        <v>13.443234623432245</v>
      </c>
      <c r="I2138" s="2">
        <f t="shared" si="302"/>
        <v>93.076343173310832</v>
      </c>
    </row>
    <row r="2139" spans="1:9" ht="13.5" x14ac:dyDescent="0.25">
      <c r="A2139" s="3">
        <f>TITRES_STAT!B2142</f>
        <v>45119</v>
      </c>
      <c r="B2139" s="6">
        <f>TITRES_STAT!D2142</f>
        <v>35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3.4445850761288893E-6</v>
      </c>
      <c r="G2139" s="2">
        <f t="shared" si="300"/>
        <v>2.5623186477195014E-7</v>
      </c>
      <c r="H2139" s="2">
        <f t="shared" si="301"/>
        <v>13.443234623432245</v>
      </c>
      <c r="I2139" s="2">
        <f t="shared" si="302"/>
        <v>93.076343173310832</v>
      </c>
    </row>
    <row r="2140" spans="1:9" ht="13.5" x14ac:dyDescent="0.25">
      <c r="A2140" s="3">
        <f>TITRES_STAT!B2143</f>
        <v>45120</v>
      </c>
      <c r="B2140" s="6">
        <f>TITRES_STAT!D2143</f>
        <v>35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3.1985432849768258E-6</v>
      </c>
      <c r="G2140" s="2">
        <f t="shared" si="300"/>
        <v>2.3792958871681084E-7</v>
      </c>
      <c r="H2140" s="2">
        <f t="shared" si="301"/>
        <v>13.443234623432247</v>
      </c>
      <c r="I2140" s="2">
        <f t="shared" si="302"/>
        <v>93.076343173310832</v>
      </c>
    </row>
    <row r="2141" spans="1:9" ht="13.5" x14ac:dyDescent="0.25">
      <c r="A2141" s="3">
        <f>TITRES_STAT!B2144</f>
        <v>45121</v>
      </c>
      <c r="B2141" s="6">
        <f>TITRES_STAT!D2144</f>
        <v>35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2.970075907478481E-6</v>
      </c>
      <c r="G2141" s="2">
        <f t="shared" si="303"/>
        <v>2.2093461809418149E-7</v>
      </c>
      <c r="H2141" s="2">
        <f t="shared" si="301"/>
        <v>13.443234623432247</v>
      </c>
      <c r="I2141" s="2">
        <f t="shared" si="302"/>
        <v>93.076343173310832</v>
      </c>
    </row>
    <row r="2142" spans="1:9" ht="13.5" x14ac:dyDescent="0.25">
      <c r="A2142" s="3">
        <f>TITRES_STAT!B2145</f>
        <v>45124</v>
      </c>
      <c r="B2142" s="6">
        <f>TITRES_STAT!D2145</f>
        <v>35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2.7579276283728755E-6</v>
      </c>
      <c r="G2142" s="2">
        <f t="shared" si="303"/>
        <v>2.0515357394459711E-7</v>
      </c>
      <c r="H2142" s="2">
        <f t="shared" si="301"/>
        <v>13.443234623432247</v>
      </c>
      <c r="I2142" s="2">
        <f t="shared" si="302"/>
        <v>93.076343173310832</v>
      </c>
    </row>
    <row r="2143" spans="1:9" ht="13.5" x14ac:dyDescent="0.25">
      <c r="A2143" s="3">
        <f>TITRES_STAT!B2146</f>
        <v>45125</v>
      </c>
      <c r="B2143" s="6">
        <f>TITRES_STAT!D2146</f>
        <v>35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2.560932797774813E-6</v>
      </c>
      <c r="G2143" s="2">
        <f t="shared" si="303"/>
        <v>1.9049974723426875E-7</v>
      </c>
      <c r="H2143" s="2">
        <f t="shared" si="301"/>
        <v>13.443234623432247</v>
      </c>
      <c r="I2143" s="2">
        <f t="shared" si="302"/>
        <v>93.076343173310832</v>
      </c>
    </row>
    <row r="2144" spans="1:9" ht="13.5" x14ac:dyDescent="0.25">
      <c r="A2144" s="3">
        <f>TITRES_STAT!B2147</f>
        <v>45127</v>
      </c>
      <c r="B2144" s="6">
        <f>TITRES_STAT!D2147</f>
        <v>35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2.3780090265051834E-6</v>
      </c>
      <c r="G2144" s="2">
        <f t="shared" si="303"/>
        <v>1.76892622431821E-7</v>
      </c>
      <c r="H2144" s="2">
        <f t="shared" si="301"/>
        <v>13.443234623432245</v>
      </c>
      <c r="I2144" s="2">
        <f t="shared" si="302"/>
        <v>93.076343173310832</v>
      </c>
    </row>
    <row r="2145" spans="1:9" ht="13.5" x14ac:dyDescent="0.25">
      <c r="A2145" s="3">
        <f>TITRES_STAT!B2148</f>
        <v>45128</v>
      </c>
      <c r="B2145" s="6">
        <f>TITRES_STAT!D2148</f>
        <v>35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2.2081512388976701E-6</v>
      </c>
      <c r="G2145" s="2">
        <f t="shared" si="303"/>
        <v>1.6425743511526234E-7</v>
      </c>
      <c r="H2145" s="2">
        <f t="shared" si="301"/>
        <v>13.443234623432245</v>
      </c>
      <c r="I2145" s="2">
        <f t="shared" si="302"/>
        <v>93.076343173310832</v>
      </c>
    </row>
    <row r="2146" spans="1:9" ht="13.5" x14ac:dyDescent="0.25">
      <c r="A2146" s="3">
        <f>TITRES_STAT!B2149</f>
        <v>45131</v>
      </c>
      <c r="B2146" s="6">
        <f>TITRES_STAT!D2149</f>
        <v>35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2.0504261504049792E-6</v>
      </c>
      <c r="G2146" s="2">
        <f t="shared" si="303"/>
        <v>1.5252476117845788E-7</v>
      </c>
      <c r="H2146" s="2">
        <f t="shared" si="301"/>
        <v>13.443234623432245</v>
      </c>
      <c r="I2146" s="2">
        <f t="shared" si="302"/>
        <v>93.076343173310832</v>
      </c>
    </row>
    <row r="2147" spans="1:9" ht="13.5" x14ac:dyDescent="0.25">
      <c r="A2147" s="3">
        <f>TITRES_STAT!B2150</f>
        <v>45133</v>
      </c>
      <c r="B2147" s="6">
        <f>TITRES_STAT!D2150</f>
        <v>35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1.9039671396617663E-6</v>
      </c>
      <c r="G2147" s="2">
        <f t="shared" si="303"/>
        <v>1.416301353799966E-7</v>
      </c>
      <c r="H2147" s="2">
        <f t="shared" si="301"/>
        <v>13.443234623432243</v>
      </c>
      <c r="I2147" s="2">
        <f t="shared" si="302"/>
        <v>93.076343173310832</v>
      </c>
    </row>
    <row r="2148" spans="1:9" ht="13.5" x14ac:dyDescent="0.25">
      <c r="A2148" s="3">
        <f>TITRES_STAT!B2151</f>
        <v>45134</v>
      </c>
      <c r="B2148" s="6">
        <f>TITRES_STAT!D2151</f>
        <v>35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1.7679694868287829E-6</v>
      </c>
      <c r="G2148" s="2">
        <f t="shared" si="303"/>
        <v>1.3151369713856827E-7</v>
      </c>
      <c r="H2148" s="2">
        <f t="shared" si="301"/>
        <v>13.443234623432243</v>
      </c>
      <c r="I2148" s="2">
        <f t="shared" si="302"/>
        <v>93.076343173310832</v>
      </c>
    </row>
    <row r="2149" spans="1:9" ht="13.5" x14ac:dyDescent="0.25">
      <c r="A2149" s="3">
        <f>TITRES_STAT!B2152</f>
        <v>45135</v>
      </c>
      <c r="B2149" s="6">
        <f>TITRES_STAT!D2152</f>
        <v>35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1.6416859520552985E-6</v>
      </c>
      <c r="G2149" s="2">
        <f t="shared" si="303"/>
        <v>1.2211986162867054E-7</v>
      </c>
      <c r="H2149" s="2">
        <f t="shared" si="301"/>
        <v>13.443234623432245</v>
      </c>
      <c r="I2149" s="2">
        <f t="shared" si="302"/>
        <v>93.076343173310832</v>
      </c>
    </row>
    <row r="2150" spans="1:9" ht="13.5" x14ac:dyDescent="0.25">
      <c r="A2150" s="3">
        <f>TITRES_STAT!B2153</f>
        <v>45138</v>
      </c>
      <c r="B2150" s="6">
        <f>TITRES_STAT!D2153</f>
        <v>35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1.5244226697656345E-6</v>
      </c>
      <c r="G2150" s="2">
        <f t="shared" si="303"/>
        <v>1.1339701436947979E-7</v>
      </c>
      <c r="H2150" s="2">
        <f t="shared" si="301"/>
        <v>13.443234623432245</v>
      </c>
      <c r="I2150" s="2">
        <f t="shared" si="302"/>
        <v>93.076343173310832</v>
      </c>
    </row>
    <row r="2151" spans="1:9" ht="13.5" x14ac:dyDescent="0.25">
      <c r="A2151" s="3">
        <f>TITRES_STAT!B2154</f>
        <v>45139</v>
      </c>
      <c r="B2151" s="6">
        <f>TITRES_STAT!D2154</f>
        <v>35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1.4155353362109463E-6</v>
      </c>
      <c r="G2151" s="2">
        <f t="shared" si="303"/>
        <v>1.0529722762880265E-7</v>
      </c>
      <c r="H2151" s="2">
        <f t="shared" si="301"/>
        <v>13.443234623432247</v>
      </c>
      <c r="I2151" s="2">
        <f t="shared" si="302"/>
        <v>93.076343173310832</v>
      </c>
    </row>
    <row r="2152" spans="1:9" ht="13.5" x14ac:dyDescent="0.25">
      <c r="A2152" s="3">
        <f>TITRES_STAT!B2155</f>
        <v>45140</v>
      </c>
      <c r="B2152" s="6">
        <f>TITRES_STAT!D2155</f>
        <v>35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1.3144256693387358E-6</v>
      </c>
      <c r="G2152" s="2">
        <f t="shared" si="303"/>
        <v>9.7775997083888162E-8</v>
      </c>
      <c r="H2152" s="2">
        <f t="shared" si="301"/>
        <v>13.443234623432247</v>
      </c>
      <c r="I2152" s="2">
        <f t="shared" si="302"/>
        <v>93.076343173310832</v>
      </c>
    </row>
    <row r="2153" spans="1:9" ht="13.5" x14ac:dyDescent="0.25">
      <c r="A2153" s="3">
        <f>TITRES_STAT!B2156</f>
        <v>45141</v>
      </c>
      <c r="B2153" s="6">
        <f>TITRES_STAT!D2156</f>
        <v>35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1.2205381215288261E-6</v>
      </c>
      <c r="G2153" s="2">
        <f t="shared" si="303"/>
        <v>9.0791997292181857E-8</v>
      </c>
      <c r="H2153" s="2">
        <f t="shared" si="301"/>
        <v>13.443234623432248</v>
      </c>
      <c r="I2153" s="2">
        <f t="shared" si="302"/>
        <v>93.076343173310832</v>
      </c>
    </row>
    <row r="2154" spans="1:9" ht="13.5" x14ac:dyDescent="0.25">
      <c r="A2154" s="3">
        <f>TITRES_STAT!B2157</f>
        <v>45142</v>
      </c>
      <c r="B2154" s="6">
        <f>TITRES_STAT!D2157</f>
        <v>35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1.13335682713391E-6</v>
      </c>
      <c r="G2154" s="2">
        <f t="shared" si="303"/>
        <v>8.4306854628454575E-8</v>
      </c>
      <c r="H2154" s="2">
        <f t="shared" si="301"/>
        <v>13.44323462343225</v>
      </c>
      <c r="I2154" s="2">
        <f t="shared" si="302"/>
        <v>93.076343173310832</v>
      </c>
    </row>
    <row r="2155" spans="1:9" ht="13.5" x14ac:dyDescent="0.25">
      <c r="A2155" s="3">
        <f>TITRES_STAT!B2158</f>
        <v>45145</v>
      </c>
      <c r="B2155" s="6">
        <f>TITRES_STAT!D2158</f>
        <v>35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1.0524027680529164E-6</v>
      </c>
      <c r="G2155" s="2">
        <f t="shared" si="303"/>
        <v>7.8284936440707823E-8</v>
      </c>
      <c r="H2155" s="2">
        <f t="shared" si="301"/>
        <v>13.44323462343225</v>
      </c>
      <c r="I2155" s="2">
        <f t="shared" si="302"/>
        <v>93.076343173310832</v>
      </c>
    </row>
    <row r="2156" spans="1:9" ht="13.5" x14ac:dyDescent="0.25">
      <c r="A2156" s="3">
        <f>TITRES_STAT!B2159</f>
        <v>45146</v>
      </c>
      <c r="B2156" s="6">
        <f>TITRES_STAT!D2159</f>
        <v>35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9.7723114176342246E-7</v>
      </c>
      <c r="G2156" s="2">
        <f t="shared" si="303"/>
        <v>7.2693155266371554E-8</v>
      </c>
      <c r="H2156" s="2">
        <f t="shared" si="301"/>
        <v>13.44323462343225</v>
      </c>
      <c r="I2156" s="2">
        <f t="shared" si="302"/>
        <v>93.076343173310832</v>
      </c>
    </row>
    <row r="2157" spans="1:9" ht="13.5" x14ac:dyDescent="0.25">
      <c r="A2157" s="3">
        <f>TITRES_STAT!B2160</f>
        <v>45147</v>
      </c>
      <c r="B2157" s="6">
        <f>TITRES_STAT!D2160</f>
        <v>35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9.0742891735174945E-7</v>
      </c>
      <c r="G2157" s="2">
        <f t="shared" si="304"/>
        <v>6.7500787033059297E-8</v>
      </c>
      <c r="H2157" s="2">
        <f t="shared" si="301"/>
        <v>13.44323462343225</v>
      </c>
      <c r="I2157" s="2">
        <f t="shared" si="302"/>
        <v>93.076343173310832</v>
      </c>
    </row>
    <row r="2158" spans="1:9" ht="13.5" x14ac:dyDescent="0.25">
      <c r="A2158" s="3">
        <f>TITRES_STAT!B2161</f>
        <v>45148</v>
      </c>
      <c r="B2158" s="6">
        <f>TITRES_STAT!D2161</f>
        <v>35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8.4261256611233874E-7</v>
      </c>
      <c r="G2158" s="2">
        <f t="shared" si="304"/>
        <v>6.2679302244983632E-8</v>
      </c>
      <c r="H2158" s="2">
        <f t="shared" si="301"/>
        <v>13.44323462343225</v>
      </c>
      <c r="I2158" s="2">
        <f t="shared" si="302"/>
        <v>93.076343173310832</v>
      </c>
    </row>
    <row r="2159" spans="1:9" ht="13.5" x14ac:dyDescent="0.25">
      <c r="A2159" s="3">
        <f>TITRES_STAT!B2162</f>
        <v>45149</v>
      </c>
      <c r="B2159" s="6">
        <f>TITRES_STAT!D2162</f>
        <v>35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7.8242595424717177E-7</v>
      </c>
      <c r="G2159" s="2">
        <f t="shared" si="304"/>
        <v>5.8202209227484798E-8</v>
      </c>
      <c r="H2159" s="2">
        <f t="shared" si="301"/>
        <v>13.443234623432252</v>
      </c>
      <c r="I2159" s="2">
        <f t="shared" si="302"/>
        <v>93.076343173310832</v>
      </c>
    </row>
    <row r="2160" spans="1:9" ht="13.5" x14ac:dyDescent="0.25">
      <c r="A2160" s="3">
        <f>TITRES_STAT!B2163</f>
        <v>45152</v>
      </c>
      <c r="B2160" s="6">
        <f>TITRES_STAT!D2163</f>
        <v>35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7.2653838608665958E-7</v>
      </c>
      <c r="G2160" s="2">
        <f t="shared" si="304"/>
        <v>5.4044908568378737E-8</v>
      </c>
      <c r="H2160" s="2">
        <f t="shared" si="301"/>
        <v>13.443234623432256</v>
      </c>
      <c r="I2160" s="2">
        <f t="shared" si="302"/>
        <v>93.076343173310832</v>
      </c>
    </row>
    <row r="2161" spans="1:9" ht="13.5" x14ac:dyDescent="0.25">
      <c r="A2161" s="3">
        <f>TITRES_STAT!B2164</f>
        <v>45153</v>
      </c>
      <c r="B2161" s="6">
        <f>TITRES_STAT!D2164</f>
        <v>35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6.7464278708046957E-7</v>
      </c>
      <c r="G2161" s="2">
        <f t="shared" si="304"/>
        <v>5.0184557956351678E-8</v>
      </c>
      <c r="H2161" s="2">
        <f t="shared" si="301"/>
        <v>13.443234623432256</v>
      </c>
      <c r="I2161" s="2">
        <f t="shared" si="302"/>
        <v>93.076343173310832</v>
      </c>
    </row>
    <row r="2162" spans="1:9" ht="13.5" x14ac:dyDescent="0.25">
      <c r="A2162" s="3">
        <f>TITRES_STAT!B2165</f>
        <v>45154</v>
      </c>
      <c r="B2162" s="6">
        <f>TITRES_STAT!D2165</f>
        <v>35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6.2645401657472182E-7</v>
      </c>
      <c r="G2162" s="2">
        <f t="shared" si="304"/>
        <v>4.6599946673755129E-8</v>
      </c>
      <c r="H2162" s="2">
        <f t="shared" si="301"/>
        <v>13.443234623432257</v>
      </c>
      <c r="I2162" s="2">
        <f t="shared" si="302"/>
        <v>93.076343173310846</v>
      </c>
    </row>
    <row r="2163" spans="1:9" ht="13.5" x14ac:dyDescent="0.25">
      <c r="A2163" s="3">
        <f>TITRES_STAT!B2166</f>
        <v>45155</v>
      </c>
      <c r="B2163" s="6">
        <f>TITRES_STAT!D2166</f>
        <v>35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5.8170730110509888E-7</v>
      </c>
      <c r="G2163" s="2">
        <f t="shared" si="304"/>
        <v>4.3271379054201191E-8</v>
      </c>
      <c r="H2163" s="2">
        <f t="shared" si="301"/>
        <v>13.443234623432259</v>
      </c>
      <c r="I2163" s="2">
        <f t="shared" si="302"/>
        <v>93.076343173310846</v>
      </c>
    </row>
    <row r="2164" spans="1:9" ht="13.5" x14ac:dyDescent="0.25">
      <c r="A2164" s="3">
        <f>TITRES_STAT!B2167</f>
        <v>45156</v>
      </c>
      <c r="B2164" s="6">
        <f>TITRES_STAT!D2167</f>
        <v>35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5.4015677959759175E-7</v>
      </c>
      <c r="G2164" s="2">
        <f t="shared" si="304"/>
        <v>4.0180566264615391E-8</v>
      </c>
      <c r="H2164" s="2">
        <f t="shared" si="301"/>
        <v>13.443234623432257</v>
      </c>
      <c r="I2164" s="2">
        <f t="shared" si="302"/>
        <v>93.076343173310846</v>
      </c>
    </row>
    <row r="2165" spans="1:9" ht="13.5" x14ac:dyDescent="0.25">
      <c r="A2165" s="3">
        <f>TITRES_STAT!B2168</f>
        <v>45159</v>
      </c>
      <c r="B2165" s="6">
        <f>TITRES_STAT!D2168</f>
        <v>35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5.0157415248347808E-7</v>
      </c>
      <c r="G2165" s="2">
        <f t="shared" si="304"/>
        <v>3.7310525817142862E-8</v>
      </c>
      <c r="H2165" s="2">
        <f t="shared" si="301"/>
        <v>13.443234623432259</v>
      </c>
      <c r="I2165" s="2">
        <f t="shared" si="302"/>
        <v>93.076343173310846</v>
      </c>
    </row>
    <row r="2166" spans="1:9" ht="13.5" x14ac:dyDescent="0.25">
      <c r="A2166" s="3">
        <f>TITRES_STAT!B2169</f>
        <v>45160</v>
      </c>
      <c r="B2166" s="6">
        <f>TITRES_STAT!D2169</f>
        <v>35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4.6574742730608677E-7</v>
      </c>
      <c r="G2166" s="2">
        <f t="shared" si="304"/>
        <v>3.4645488258775514E-8</v>
      </c>
      <c r="H2166" s="2">
        <f t="shared" si="301"/>
        <v>13.443234623432259</v>
      </c>
      <c r="I2166" s="2">
        <f t="shared" si="302"/>
        <v>93.076343173310846</v>
      </c>
    </row>
    <row r="2167" spans="1:9" ht="13.5" x14ac:dyDescent="0.25">
      <c r="A2167" s="3">
        <f>TITRES_STAT!B2170</f>
        <v>45161</v>
      </c>
      <c r="B2167" s="6">
        <f>TITRES_STAT!D2170</f>
        <v>35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4.324797539270806E-7</v>
      </c>
      <c r="G2167" s="2">
        <f t="shared" si="304"/>
        <v>3.2170810526005835E-8</v>
      </c>
      <c r="H2167" s="2">
        <f t="shared" si="301"/>
        <v>13.443234623432259</v>
      </c>
      <c r="I2167" s="2">
        <f t="shared" si="302"/>
        <v>93.076343173310846</v>
      </c>
    </row>
    <row r="2168" spans="1:9" ht="13.5" x14ac:dyDescent="0.25">
      <c r="A2168" s="3">
        <f>TITRES_STAT!B2171</f>
        <v>45162</v>
      </c>
      <c r="B2168" s="6">
        <f>TITRES_STAT!D2171</f>
        <v>35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4.0158834293228915E-7</v>
      </c>
      <c r="G2168" s="2">
        <f t="shared" si="304"/>
        <v>2.9872895488433994E-8</v>
      </c>
      <c r="H2168" s="2">
        <f t="shared" si="301"/>
        <v>13.443234623432257</v>
      </c>
      <c r="I2168" s="2">
        <f t="shared" si="302"/>
        <v>93.076343173310846</v>
      </c>
    </row>
    <row r="2169" spans="1:9" ht="13.5" x14ac:dyDescent="0.25">
      <c r="A2169" s="3">
        <f>TITRES_STAT!B2172</f>
        <v>45163</v>
      </c>
      <c r="B2169" s="6">
        <f>TITRES_STAT!D2172</f>
        <v>35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3.7290346129426853E-7</v>
      </c>
      <c r="G2169" s="2">
        <f t="shared" si="304"/>
        <v>2.7739117239260138E-8</v>
      </c>
      <c r="H2169" s="2">
        <f t="shared" si="301"/>
        <v>13.443234623432259</v>
      </c>
      <c r="I2169" s="2">
        <f t="shared" si="302"/>
        <v>93.076343173310846</v>
      </c>
    </row>
    <row r="2170" spans="1:9" ht="13.5" x14ac:dyDescent="0.25">
      <c r="A2170" s="3">
        <f>TITRES_STAT!B2173</f>
        <v>45166</v>
      </c>
      <c r="B2170" s="6">
        <f>TITRES_STAT!D2173</f>
        <v>35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3.4626749977324936E-7</v>
      </c>
      <c r="G2170" s="2">
        <f t="shared" si="304"/>
        <v>2.5757751722170128E-8</v>
      </c>
      <c r="H2170" s="2">
        <f t="shared" si="301"/>
        <v>13.443234623432259</v>
      </c>
      <c r="I2170" s="2">
        <f t="shared" si="302"/>
        <v>93.076343173310846</v>
      </c>
    </row>
    <row r="2171" spans="1:9" ht="13.5" x14ac:dyDescent="0.25">
      <c r="A2171" s="3">
        <f>TITRES_STAT!B2174</f>
        <v>45167</v>
      </c>
      <c r="B2171" s="6">
        <f>TITRES_STAT!D2174</f>
        <v>35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3.2153410693230297E-7</v>
      </c>
      <c r="G2171" s="2">
        <f t="shared" si="304"/>
        <v>2.391791231344369E-8</v>
      </c>
      <c r="H2171" s="2">
        <f t="shared" si="301"/>
        <v>13.443234623432259</v>
      </c>
      <c r="I2171" s="2">
        <f t="shared" si="302"/>
        <v>93.076343173310846</v>
      </c>
    </row>
    <row r="2172" spans="1:9" ht="13.5" x14ac:dyDescent="0.25">
      <c r="A2172" s="3">
        <f>TITRES_STAT!B2175</f>
        <v>45168</v>
      </c>
      <c r="B2172" s="6">
        <f>TITRES_STAT!D2175</f>
        <v>35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2.9856738500856705E-7</v>
      </c>
      <c r="G2172" s="2">
        <f t="shared" si="304"/>
        <v>2.2209490005340567E-8</v>
      </c>
      <c r="H2172" s="2">
        <f t="shared" si="301"/>
        <v>13.443234623432261</v>
      </c>
      <c r="I2172" s="2">
        <f t="shared" si="302"/>
        <v>93.076343173310846</v>
      </c>
    </row>
    <row r="2173" spans="1:9" ht="13.5" x14ac:dyDescent="0.25">
      <c r="A2173" s="3">
        <f>TITRES_STAT!B2176</f>
        <v>45169</v>
      </c>
      <c r="B2173" s="6">
        <f>TITRES_STAT!D2176</f>
        <v>35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2.7724114322224088E-7</v>
      </c>
      <c r="G2173" s="2">
        <f t="shared" si="305"/>
        <v>2.0623097862101954E-8</v>
      </c>
      <c r="H2173" s="2">
        <f t="shared" si="301"/>
        <v>13.443234623432263</v>
      </c>
      <c r="I2173" s="2">
        <f t="shared" si="302"/>
        <v>93.076343173310846</v>
      </c>
    </row>
    <row r="2174" spans="1:9" ht="13.5" x14ac:dyDescent="0.25">
      <c r="A2174" s="3">
        <f>TITRES_STAT!B2177</f>
        <v>45170</v>
      </c>
      <c r="B2174" s="6">
        <f>TITRES_STAT!D2177</f>
        <v>35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2.5743820442065224E-7</v>
      </c>
      <c r="G2174" s="2">
        <f t="shared" si="305"/>
        <v>1.9150019443380384E-8</v>
      </c>
      <c r="H2174" s="2">
        <f t="shared" si="301"/>
        <v>13.443234623432264</v>
      </c>
      <c r="I2174" s="2">
        <f t="shared" si="302"/>
        <v>93.076343173310846</v>
      </c>
    </row>
    <row r="2175" spans="1:9" ht="13.5" x14ac:dyDescent="0.25">
      <c r="A2175" s="3">
        <f>TITRES_STAT!B2178</f>
        <v>45173</v>
      </c>
      <c r="B2175" s="6">
        <f>TITRES_STAT!D2178</f>
        <v>35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2.390497612477485E-7</v>
      </c>
      <c r="G2175" s="2">
        <f t="shared" si="305"/>
        <v>1.7782160911710356E-8</v>
      </c>
      <c r="H2175" s="2">
        <f t="shared" si="301"/>
        <v>13.443234623432264</v>
      </c>
      <c r="I2175" s="2">
        <f t="shared" si="302"/>
        <v>93.076343173310846</v>
      </c>
    </row>
    <row r="2176" spans="1:9" ht="13.5" x14ac:dyDescent="0.25">
      <c r="A2176" s="3">
        <f>TITRES_STAT!B2179</f>
        <v>45174</v>
      </c>
      <c r="B2176" s="6">
        <f>TITRES_STAT!D2179</f>
        <v>35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2.2197477830148075E-7</v>
      </c>
      <c r="G2176" s="2">
        <f t="shared" si="305"/>
        <v>1.6512006560873902E-8</v>
      </c>
      <c r="H2176" s="2">
        <f t="shared" si="301"/>
        <v>13.443234623432264</v>
      </c>
      <c r="I2176" s="2">
        <f t="shared" si="302"/>
        <v>93.076343173310846</v>
      </c>
    </row>
    <row r="2177" spans="1:9" ht="13.5" x14ac:dyDescent="0.25">
      <c r="A2177" s="3">
        <f>TITRES_STAT!B2180</f>
        <v>45175</v>
      </c>
      <c r="B2177" s="6">
        <f>TITRES_STAT!D2180</f>
        <v>35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2.0611943699423212E-7</v>
      </c>
      <c r="G2177" s="2">
        <f t="shared" si="305"/>
        <v>1.5332577520811482E-8</v>
      </c>
      <c r="H2177" s="2">
        <f t="shared" si="301"/>
        <v>13.443234623432263</v>
      </c>
      <c r="I2177" s="2">
        <f t="shared" si="302"/>
        <v>93.076343173310846</v>
      </c>
    </row>
    <row r="2178" spans="1:9" ht="13.5" x14ac:dyDescent="0.25">
      <c r="A2178" s="3">
        <f>TITRES_STAT!B2181</f>
        <v>45176</v>
      </c>
      <c r="B2178" s="6">
        <f>TITRES_STAT!D2181</f>
        <v>35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1.9139662006607267E-7</v>
      </c>
      <c r="G2178" s="2">
        <f t="shared" si="305"/>
        <v>1.4237393412182091E-8</v>
      </c>
      <c r="H2178" s="2">
        <f t="shared" si="301"/>
        <v>13.443234623432263</v>
      </c>
      <c r="I2178" s="2">
        <f t="shared" si="302"/>
        <v>93.076343173310846</v>
      </c>
    </row>
    <row r="2179" spans="1:9" ht="13.5" x14ac:dyDescent="0.25">
      <c r="A2179" s="3">
        <f>TITRES_STAT!B2182</f>
        <v>45177</v>
      </c>
      <c r="B2179" s="6">
        <f>TITRES_STAT!D2182</f>
        <v>35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1.7772543291849605E-7</v>
      </c>
      <c r="G2179" s="2">
        <f t="shared" si="305"/>
        <v>1.3220436739883371E-8</v>
      </c>
      <c r="H2179" s="2">
        <f t="shared" si="301"/>
        <v>13.443234623432261</v>
      </c>
      <c r="I2179" s="2">
        <f t="shared" si="302"/>
        <v>93.076343173310846</v>
      </c>
    </row>
    <row r="2180" spans="1:9" ht="13.5" x14ac:dyDescent="0.25">
      <c r="A2180" s="3">
        <f>TITRES_STAT!B2183</f>
        <v>45180</v>
      </c>
      <c r="B2180" s="6">
        <f>TITRES_STAT!D2183</f>
        <v>35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1.6503075913860346E-7</v>
      </c>
      <c r="G2180" s="2">
        <f t="shared" si="305"/>
        <v>1.2276119829891702E-8</v>
      </c>
      <c r="H2180" s="2">
        <f t="shared" si="301"/>
        <v>13.443234623432259</v>
      </c>
      <c r="I2180" s="2">
        <f t="shared" si="302"/>
        <v>93.076343173310846</v>
      </c>
    </row>
    <row r="2181" spans="1:9" ht="13.5" x14ac:dyDescent="0.25">
      <c r="A2181" s="3">
        <f>TITRES_STAT!B2184</f>
        <v>45181</v>
      </c>
      <c r="B2181" s="6">
        <f>TITRES_STAT!D2184</f>
        <v>35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1.5324284777156034E-7</v>
      </c>
      <c r="G2181" s="2">
        <f t="shared" si="305"/>
        <v>1.139925412775658E-8</v>
      </c>
      <c r="H2181" s="2">
        <f t="shared" si="301"/>
        <v>13.443234623432259</v>
      </c>
      <c r="I2181" s="2">
        <f t="shared" si="302"/>
        <v>93.076343173310846</v>
      </c>
    </row>
    <row r="2182" spans="1:9" ht="13.5" x14ac:dyDescent="0.25">
      <c r="A2182" s="3">
        <f>TITRES_STAT!B2185</f>
        <v>45182</v>
      </c>
      <c r="B2182" s="6">
        <f>TITRES_STAT!D2185</f>
        <v>35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1.4229693007359174E-7</v>
      </c>
      <c r="G2182" s="2">
        <f t="shared" si="305"/>
        <v>1.0585021690059682E-8</v>
      </c>
      <c r="H2182" s="2">
        <f t="shared" si="301"/>
        <v>13.443234623432257</v>
      </c>
      <c r="I2182" s="2">
        <f t="shared" si="302"/>
        <v>93.076343173310846</v>
      </c>
    </row>
    <row r="2183" spans="1:9" ht="13.5" x14ac:dyDescent="0.25">
      <c r="A2183" s="3">
        <f>TITRES_STAT!B2186</f>
        <v>45183</v>
      </c>
      <c r="B2183" s="6">
        <f>TITRES_STAT!D2186</f>
        <v>35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1.3213286363976376E-7</v>
      </c>
      <c r="G2183" s="2">
        <f t="shared" si="305"/>
        <v>9.8289487121982754E-9</v>
      </c>
      <c r="H2183" s="2">
        <f t="shared" si="301"/>
        <v>13.443234623432259</v>
      </c>
      <c r="I2183" s="2">
        <f t="shared" si="302"/>
        <v>93.076343173310846</v>
      </c>
    </row>
    <row r="2184" spans="1:9" ht="13.5" x14ac:dyDescent="0.25">
      <c r="A2184" s="3">
        <f>TITRES_STAT!B2187</f>
        <v>45184</v>
      </c>
      <c r="B2184" s="6">
        <f>TITRES_STAT!D2187</f>
        <v>35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1.2269480195120921E-7</v>
      </c>
      <c r="G2184" s="2">
        <f t="shared" si="305"/>
        <v>9.1268809470412549E-9</v>
      </c>
      <c r="H2184" s="2">
        <f t="shared" si="301"/>
        <v>13.443234623432259</v>
      </c>
      <c r="I2184" s="2">
        <f t="shared" si="302"/>
        <v>93.076343173310846</v>
      </c>
    </row>
    <row r="2185" spans="1:9" ht="13.5" x14ac:dyDescent="0.25">
      <c r="A2185" s="3">
        <f>TITRES_STAT!B2188</f>
        <v>45187</v>
      </c>
      <c r="B2185" s="6">
        <f>TITRES_STAT!D2188</f>
        <v>35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1.1393088752612285E-7</v>
      </c>
      <c r="G2185" s="2">
        <f t="shared" si="305"/>
        <v>8.474960879395451E-9</v>
      </c>
      <c r="H2185" s="2">
        <f t="shared" si="301"/>
        <v>13.443234623432261</v>
      </c>
      <c r="I2185" s="2">
        <f t="shared" si="302"/>
        <v>93.076343173310846</v>
      </c>
    </row>
    <row r="2186" spans="1:9" ht="13.5" x14ac:dyDescent="0.25">
      <c r="A2186" s="3">
        <f>TITRES_STAT!B2189</f>
        <v>45188</v>
      </c>
      <c r="B2186" s="6">
        <f>TITRES_STAT!D2189</f>
        <v>35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1.0579296698854263E-7</v>
      </c>
      <c r="G2186" s="2">
        <f t="shared" si="305"/>
        <v>7.8696065308672047E-9</v>
      </c>
      <c r="H2186" s="2">
        <f t="shared" si="301"/>
        <v>13.443234623432259</v>
      </c>
      <c r="I2186" s="2">
        <f t="shared" si="302"/>
        <v>93.076343173310846</v>
      </c>
    </row>
    <row r="2187" spans="1:9" ht="13.5" x14ac:dyDescent="0.25">
      <c r="A2187" s="3">
        <f>TITRES_STAT!B2190</f>
        <v>45189</v>
      </c>
      <c r="B2187" s="6">
        <f>TITRES_STAT!D2190</f>
        <v>35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9.8236326489361015E-8</v>
      </c>
      <c r="G2187" s="2">
        <f t="shared" si="305"/>
        <v>7.3074917786624039E-9</v>
      </c>
      <c r="H2187" s="2">
        <f t="shared" si="301"/>
        <v>13.443234623432259</v>
      </c>
      <c r="I2187" s="2">
        <f t="shared" si="302"/>
        <v>93.076343173310846</v>
      </c>
    </row>
    <row r="2188" spans="1:9" ht="13.5" x14ac:dyDescent="0.25">
      <c r="A2188" s="3">
        <f>TITRES_STAT!B2191</f>
        <v>45190</v>
      </c>
      <c r="B2188" s="6">
        <f>TITRES_STAT!D2191</f>
        <v>35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9.1219446025835227E-8</v>
      </c>
      <c r="G2188" s="2">
        <f t="shared" si="305"/>
        <v>6.7855280801865176E-9</v>
      </c>
      <c r="H2188" s="2">
        <f t="shared" si="301"/>
        <v>13.443234623432261</v>
      </c>
      <c r="I2188" s="2">
        <f t="shared" si="302"/>
        <v>93.076343173310846</v>
      </c>
    </row>
    <row r="2189" spans="1:9" ht="13.5" x14ac:dyDescent="0.25">
      <c r="A2189" s="3">
        <f>TITRES_STAT!B2192</f>
        <v>45191</v>
      </c>
      <c r="B2189" s="6">
        <f>TITRES_STAT!D2192</f>
        <v>35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8.4703771309704142E-8</v>
      </c>
      <c r="G2189" s="2">
        <f t="shared" si="309"/>
        <v>6.300847503030338E-9</v>
      </c>
      <c r="H2189" s="2">
        <f t="shared" si="301"/>
        <v>13.443234623432261</v>
      </c>
      <c r="I2189" s="2">
        <f t="shared" si="302"/>
        <v>93.076343173310846</v>
      </c>
    </row>
    <row r="2190" spans="1:9" ht="13.5" x14ac:dyDescent="0.25">
      <c r="A2190" s="3">
        <f>TITRES_STAT!B2193</f>
        <v>45194</v>
      </c>
      <c r="B2190" s="6">
        <f>TITRES_STAT!D2193</f>
        <v>35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7.8653501930439554E-8</v>
      </c>
      <c r="G2190" s="2">
        <f t="shared" si="309"/>
        <v>5.8507869670995997E-9</v>
      </c>
      <c r="H2190" s="2">
        <f t="shared" si="301"/>
        <v>13.443234623432259</v>
      </c>
      <c r="I2190" s="2">
        <f t="shared" si="302"/>
        <v>93.076343173310846</v>
      </c>
    </row>
    <row r="2191" spans="1:9" ht="13.5" x14ac:dyDescent="0.25">
      <c r="A2191" s="3">
        <f>TITRES_STAT!B2194</f>
        <v>45195</v>
      </c>
      <c r="B2191" s="6">
        <f>TITRES_STAT!D2194</f>
        <v>35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7.3035394649693876E-8</v>
      </c>
      <c r="G2191" s="2">
        <f t="shared" si="309"/>
        <v>5.4328736123067716E-9</v>
      </c>
      <c r="H2191" s="2">
        <f t="shared" si="301"/>
        <v>13.443234623432259</v>
      </c>
      <c r="I2191" s="2">
        <f t="shared" si="302"/>
        <v>93.076343173310846</v>
      </c>
    </row>
    <row r="2192" spans="1:9" ht="13.5" x14ac:dyDescent="0.25">
      <c r="A2192" s="3">
        <f>TITRES_STAT!B2195</f>
        <v>45197</v>
      </c>
      <c r="B2192" s="6">
        <f>TITRES_STAT!D2195</f>
        <v>35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6.7818580746144314E-8</v>
      </c>
      <c r="G2192" s="2">
        <f t="shared" si="309"/>
        <v>5.0448112114277161E-9</v>
      </c>
      <c r="H2192" s="2">
        <f t="shared" si="301"/>
        <v>13.443234623432259</v>
      </c>
      <c r="I2192" s="2">
        <f t="shared" si="302"/>
        <v>93.076343173310846</v>
      </c>
    </row>
    <row r="2193" spans="1:9" ht="13.5" x14ac:dyDescent="0.25">
      <c r="A2193" s="3">
        <f>TITRES_STAT!B2196</f>
        <v>45198</v>
      </c>
      <c r="B2193" s="6">
        <f>TITRES_STAT!D2196</f>
        <v>35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6.2974396407134009E-8</v>
      </c>
      <c r="G2193" s="2">
        <f t="shared" si="309"/>
        <v>4.6844675534685942E-9</v>
      </c>
      <c r="H2193" s="2">
        <f t="shared" ref="H2193:H2256" si="310">F2193/G2193</f>
        <v>13.443234623432257</v>
      </c>
      <c r="I2193" s="2">
        <f t="shared" ref="I2193:I2256" si="311">IF(G2193=0,100,100-(100/(1+H2193)))</f>
        <v>93.076343173310846</v>
      </c>
    </row>
    <row r="2194" spans="1:9" ht="13.5" x14ac:dyDescent="0.25">
      <c r="A2194" s="3">
        <f>TITRES_STAT!B2197</f>
        <v>45201</v>
      </c>
      <c r="B2194" s="6">
        <f>TITRES_STAT!D2197</f>
        <v>35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5.8476225235195859E-8</v>
      </c>
      <c r="G2194" s="2">
        <f t="shared" si="309"/>
        <v>4.3498627282208376E-9</v>
      </c>
      <c r="H2194" s="2">
        <f t="shared" si="310"/>
        <v>13.443234623432257</v>
      </c>
      <c r="I2194" s="2">
        <f t="shared" si="311"/>
        <v>93.076343173310846</v>
      </c>
    </row>
    <row r="2195" spans="1:9" ht="13.5" x14ac:dyDescent="0.25">
      <c r="A2195" s="3">
        <f>TITRES_STAT!B2198</f>
        <v>45202</v>
      </c>
      <c r="B2195" s="6">
        <f>TITRES_STAT!D2198</f>
        <v>35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5.4299352004110441E-8</v>
      </c>
      <c r="G2195" s="2">
        <f t="shared" si="309"/>
        <v>4.0391582476336346E-9</v>
      </c>
      <c r="H2195" s="2">
        <f t="shared" si="310"/>
        <v>13.443234623432257</v>
      </c>
      <c r="I2195" s="2">
        <f t="shared" si="311"/>
        <v>93.076343173310846</v>
      </c>
    </row>
    <row r="2196" spans="1:9" ht="13.5" x14ac:dyDescent="0.25">
      <c r="A2196" s="3">
        <f>TITRES_STAT!B2199</f>
        <v>45203</v>
      </c>
      <c r="B2196" s="6">
        <f>TITRES_STAT!D2199</f>
        <v>35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5.0420826860959694E-8</v>
      </c>
      <c r="G2196" s="2">
        <f t="shared" si="309"/>
        <v>3.7506469442312324E-9</v>
      </c>
      <c r="H2196" s="2">
        <f t="shared" si="310"/>
        <v>13.443234623432256</v>
      </c>
      <c r="I2196" s="2">
        <f t="shared" si="311"/>
        <v>93.076343173310832</v>
      </c>
    </row>
    <row r="2197" spans="1:9" ht="13.5" x14ac:dyDescent="0.25">
      <c r="A2197" s="3">
        <f>TITRES_STAT!B2200</f>
        <v>45204</v>
      </c>
      <c r="B2197" s="6">
        <f>TITRES_STAT!D2200</f>
        <v>35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4.6819339228034004E-8</v>
      </c>
      <c r="G2197" s="2">
        <f t="shared" si="309"/>
        <v>3.4827435910718585E-9</v>
      </c>
      <c r="H2197" s="2">
        <f t="shared" si="310"/>
        <v>13.443234623432257</v>
      </c>
      <c r="I2197" s="2">
        <f t="shared" si="311"/>
        <v>93.076343173310846</v>
      </c>
    </row>
    <row r="2198" spans="1:9" ht="13.5" x14ac:dyDescent="0.25">
      <c r="A2198" s="3">
        <f>TITRES_STAT!B2201</f>
        <v>45205</v>
      </c>
      <c r="B2198" s="6">
        <f>TITRES_STAT!D2201</f>
        <v>35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4.3475100711745867E-8</v>
      </c>
      <c r="G2198" s="2">
        <f t="shared" si="309"/>
        <v>3.2339761917095828E-9</v>
      </c>
      <c r="H2198" s="2">
        <f t="shared" si="310"/>
        <v>13.443234623432259</v>
      </c>
      <c r="I2198" s="2">
        <f t="shared" si="311"/>
        <v>93.076343173310846</v>
      </c>
    </row>
    <row r="2199" spans="1:9" ht="13.5" x14ac:dyDescent="0.25">
      <c r="A2199" s="3">
        <f>TITRES_STAT!B2202</f>
        <v>45208</v>
      </c>
      <c r="B2199" s="6">
        <f>TITRES_STAT!D2202</f>
        <v>35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4.0369736375192588E-8</v>
      </c>
      <c r="G2199" s="2">
        <f t="shared" si="309"/>
        <v>3.0029778923017556E-9</v>
      </c>
      <c r="H2199" s="2">
        <f t="shared" si="310"/>
        <v>13.443234623432257</v>
      </c>
      <c r="I2199" s="2">
        <f t="shared" si="311"/>
        <v>93.076343173310846</v>
      </c>
    </row>
    <row r="2200" spans="1:9" ht="13.5" x14ac:dyDescent="0.25">
      <c r="A2200" s="3">
        <f>TITRES_STAT!B2203</f>
        <v>45209</v>
      </c>
      <c r="B2200" s="6">
        <f>TITRES_STAT!D2203</f>
        <v>35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3.7486183776964547E-8</v>
      </c>
      <c r="G2200" s="2">
        <f t="shared" si="309"/>
        <v>2.7884794714230586E-9</v>
      </c>
      <c r="H2200" s="2">
        <f t="shared" si="310"/>
        <v>13.443234623432259</v>
      </c>
      <c r="I2200" s="2">
        <f t="shared" si="311"/>
        <v>93.076343173310846</v>
      </c>
    </row>
    <row r="2201" spans="1:9" ht="13.5" x14ac:dyDescent="0.25">
      <c r="A2201" s="3">
        <f>TITRES_STAT!B2204</f>
        <v>45210</v>
      </c>
      <c r="B2201" s="6">
        <f>TITRES_STAT!D2204</f>
        <v>35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3.4808599221467079E-8</v>
      </c>
      <c r="G2201" s="2">
        <f t="shared" si="309"/>
        <v>2.5893023663214118E-9</v>
      </c>
      <c r="H2201" s="2">
        <f t="shared" si="310"/>
        <v>13.443234623432259</v>
      </c>
      <c r="I2201" s="2">
        <f t="shared" si="311"/>
        <v>93.076343173310846</v>
      </c>
    </row>
    <row r="2202" spans="1:9" ht="13.5" x14ac:dyDescent="0.25">
      <c r="A2202" s="3">
        <f>TITRES_STAT!B2205</f>
        <v>45211</v>
      </c>
      <c r="B2202" s="6">
        <f>TITRES_STAT!D2205</f>
        <v>35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3.2322270705648004E-8</v>
      </c>
      <c r="G2202" s="2">
        <f t="shared" si="309"/>
        <v>2.4043521972984539E-9</v>
      </c>
      <c r="H2202" s="2">
        <f t="shared" si="310"/>
        <v>13.443234623432259</v>
      </c>
      <c r="I2202" s="2">
        <f t="shared" si="311"/>
        <v>93.076343173310846</v>
      </c>
    </row>
    <row r="2203" spans="1:9" ht="13.5" x14ac:dyDescent="0.25">
      <c r="A2203" s="3">
        <f>TITRES_STAT!B2206</f>
        <v>45212</v>
      </c>
      <c r="B2203" s="6">
        <f>TITRES_STAT!D2206</f>
        <v>35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3.0013537083816003E-8</v>
      </c>
      <c r="G2203" s="2">
        <f t="shared" si="309"/>
        <v>2.2326127546342784E-9</v>
      </c>
      <c r="H2203" s="2">
        <f t="shared" si="310"/>
        <v>13.443234623432259</v>
      </c>
      <c r="I2203" s="2">
        <f t="shared" si="311"/>
        <v>93.076343173310846</v>
      </c>
    </row>
    <row r="2204" spans="1:9" ht="13.5" x14ac:dyDescent="0.25">
      <c r="A2204" s="3">
        <f>TITRES_STAT!B2207</f>
        <v>45215</v>
      </c>
      <c r="B2204" s="6">
        <f>TITRES_STAT!D2207</f>
        <v>35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2.7869713006400573E-8</v>
      </c>
      <c r="G2204" s="2">
        <f t="shared" si="309"/>
        <v>2.0731404150175441E-9</v>
      </c>
      <c r="H2204" s="2">
        <f t="shared" si="310"/>
        <v>13.443234623432259</v>
      </c>
      <c r="I2204" s="2">
        <f t="shared" si="311"/>
        <v>93.076343173310846</v>
      </c>
    </row>
    <row r="2205" spans="1:9" ht="13.5" x14ac:dyDescent="0.25">
      <c r="A2205" s="3">
        <f>TITRES_STAT!B2208</f>
        <v>45216</v>
      </c>
      <c r="B2205" s="6">
        <f>TITRES_STAT!D2208</f>
        <v>35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2.5879019220229105E-8</v>
      </c>
      <c r="G2205" s="2">
        <f t="shared" si="312"/>
        <v>1.9250589568020051E-9</v>
      </c>
      <c r="H2205" s="2">
        <f t="shared" si="310"/>
        <v>13.443234623432261</v>
      </c>
      <c r="I2205" s="2">
        <f t="shared" si="311"/>
        <v>93.076343173310846</v>
      </c>
    </row>
    <row r="2206" spans="1:9" ht="13.5" x14ac:dyDescent="0.25">
      <c r="A2206" s="3">
        <f>TITRES_STAT!B2209</f>
        <v>45217</v>
      </c>
      <c r="B2206" s="6">
        <f>TITRES_STAT!D2209</f>
        <v>35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2.4030517847355597E-8</v>
      </c>
      <c r="G2206" s="2">
        <f t="shared" si="312"/>
        <v>1.7875547456018618E-9</v>
      </c>
      <c r="H2206" s="2">
        <f t="shared" si="310"/>
        <v>13.443234623432263</v>
      </c>
      <c r="I2206" s="2">
        <f t="shared" si="311"/>
        <v>93.076343173310846</v>
      </c>
    </row>
    <row r="2207" spans="1:9" ht="13.5" x14ac:dyDescent="0.25">
      <c r="A2207" s="3">
        <f>TITRES_STAT!B2210</f>
        <v>45218</v>
      </c>
      <c r="B2207" s="6">
        <f>TITRES_STAT!D2210</f>
        <v>35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2.2314052286830195E-8</v>
      </c>
      <c r="G2207" s="2">
        <f t="shared" si="312"/>
        <v>1.6598722637731574E-9</v>
      </c>
      <c r="H2207" s="2">
        <f t="shared" si="310"/>
        <v>13.443234623432261</v>
      </c>
      <c r="I2207" s="2">
        <f t="shared" si="311"/>
        <v>93.076343173310846</v>
      </c>
    </row>
    <row r="2208" spans="1:9" ht="13.5" x14ac:dyDescent="0.25">
      <c r="A2208" s="3">
        <f>TITRES_STAT!B2211</f>
        <v>45219</v>
      </c>
      <c r="B2208" s="6">
        <f>TITRES_STAT!D2211</f>
        <v>35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2.0720191409199467E-8</v>
      </c>
      <c r="G2208" s="2">
        <f t="shared" si="312"/>
        <v>1.5413099592179317E-9</v>
      </c>
      <c r="H2208" s="2">
        <f t="shared" si="310"/>
        <v>13.443234623432263</v>
      </c>
      <c r="I2208" s="2">
        <f t="shared" si="311"/>
        <v>93.076343173310846</v>
      </c>
    </row>
    <row r="2209" spans="1:9" ht="13.5" x14ac:dyDescent="0.25">
      <c r="A2209" s="3">
        <f>TITRES_STAT!B2212</f>
        <v>45222</v>
      </c>
      <c r="B2209" s="6">
        <f>TITRES_STAT!D2212</f>
        <v>34.33</v>
      </c>
      <c r="C2209" s="2">
        <f t="shared" si="306"/>
        <v>-0.67000000000000171</v>
      </c>
      <c r="D2209" s="2">
        <f t="shared" si="307"/>
        <v>0</v>
      </c>
      <c r="E2209" s="2">
        <f t="shared" si="308"/>
        <v>0.67000000000000171</v>
      </c>
      <c r="F2209" s="2">
        <f t="shared" si="312"/>
        <v>1.9240177737113788E-8</v>
      </c>
      <c r="G2209" s="2">
        <f t="shared" si="312"/>
        <v>4.7857144288359368E-2</v>
      </c>
      <c r="H2209" s="2">
        <f t="shared" si="310"/>
        <v>4.020335526328869E-7</v>
      </c>
      <c r="I2209" s="2">
        <f t="shared" si="311"/>
        <v>4.0203339096933632E-5</v>
      </c>
    </row>
    <row r="2210" spans="1:9" ht="13.5" x14ac:dyDescent="0.25">
      <c r="A2210" s="3">
        <f>TITRES_STAT!B2213</f>
        <v>45223</v>
      </c>
      <c r="B2210" s="6">
        <f>TITRES_STAT!D2213</f>
        <v>34.33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1.7865879327319945E-8</v>
      </c>
      <c r="G2210" s="2">
        <f t="shared" si="312"/>
        <v>4.4438776839190841E-2</v>
      </c>
      <c r="H2210" s="2">
        <f t="shared" si="310"/>
        <v>4.0203355263288685E-7</v>
      </c>
      <c r="I2210" s="2">
        <f t="shared" si="311"/>
        <v>4.0203339096933632E-5</v>
      </c>
    </row>
    <row r="2211" spans="1:9" ht="13.5" x14ac:dyDescent="0.25">
      <c r="A2211" s="3">
        <f>TITRES_STAT!B2214</f>
        <v>45224</v>
      </c>
      <c r="B2211" s="6">
        <f>TITRES_STAT!D2214</f>
        <v>34.33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1.6589745089654235E-8</v>
      </c>
      <c r="G2211" s="2">
        <f t="shared" si="312"/>
        <v>4.1264578493534355E-2</v>
      </c>
      <c r="H2211" s="2">
        <f t="shared" si="310"/>
        <v>4.0203355263288685E-7</v>
      </c>
      <c r="I2211" s="2">
        <f t="shared" si="311"/>
        <v>4.0203339096933632E-5</v>
      </c>
    </row>
    <row r="2212" spans="1:9" ht="13.5" x14ac:dyDescent="0.25">
      <c r="A2212" s="3">
        <f>TITRES_STAT!B2215</f>
        <v>45225</v>
      </c>
      <c r="B2212" s="6">
        <f>TITRES_STAT!D2215</f>
        <v>34.33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1.5404763297536077E-8</v>
      </c>
      <c r="G2212" s="2">
        <f t="shared" si="312"/>
        <v>3.8317108601139051E-2</v>
      </c>
      <c r="H2212" s="2">
        <f t="shared" si="310"/>
        <v>4.0203355263288685E-7</v>
      </c>
      <c r="I2212" s="2">
        <f t="shared" si="311"/>
        <v>4.0203339096933632E-5</v>
      </c>
    </row>
    <row r="2213" spans="1:9" ht="13.5" x14ac:dyDescent="0.25">
      <c r="A2213" s="3">
        <f>TITRES_STAT!B2216</f>
        <v>45226</v>
      </c>
      <c r="B2213" s="6">
        <f>TITRES_STAT!D2216</f>
        <v>34.33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1.4304423061997787E-8</v>
      </c>
      <c r="G2213" s="2">
        <f t="shared" si="312"/>
        <v>3.5580172272486263E-2</v>
      </c>
      <c r="H2213" s="2">
        <f t="shared" si="310"/>
        <v>4.0203355263288685E-7</v>
      </c>
      <c r="I2213" s="2">
        <f t="shared" si="311"/>
        <v>4.0203339096933632E-5</v>
      </c>
    </row>
    <row r="2214" spans="1:9" ht="13.5" x14ac:dyDescent="0.25">
      <c r="A2214" s="3">
        <f>TITRES_STAT!B2217</f>
        <v>45229</v>
      </c>
      <c r="B2214" s="6">
        <f>TITRES_STAT!D2217</f>
        <v>34.33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1.3282678557569374E-8</v>
      </c>
      <c r="G2214" s="2">
        <f t="shared" si="312"/>
        <v>3.3038731395880101E-2</v>
      </c>
      <c r="H2214" s="2">
        <f t="shared" si="310"/>
        <v>4.0203355263288685E-7</v>
      </c>
      <c r="I2214" s="2">
        <f t="shared" si="311"/>
        <v>4.0203339096933632E-5</v>
      </c>
    </row>
    <row r="2215" spans="1:9" ht="13.5" x14ac:dyDescent="0.25">
      <c r="A2215" s="3">
        <f>TITRES_STAT!B2218</f>
        <v>45230</v>
      </c>
      <c r="B2215" s="6">
        <f>TITRES_STAT!D2218</f>
        <v>32.79</v>
      </c>
      <c r="C2215" s="2">
        <f t="shared" si="306"/>
        <v>-1.5399999999999991</v>
      </c>
      <c r="D2215" s="2">
        <f t="shared" si="307"/>
        <v>0</v>
      </c>
      <c r="E2215" s="2">
        <f t="shared" si="308"/>
        <v>1.5399999999999991</v>
      </c>
      <c r="F2215" s="2">
        <f t="shared" si="312"/>
        <v>1.2333915803457277E-8</v>
      </c>
      <c r="G2215" s="2">
        <f t="shared" si="312"/>
        <v>0.14067882201046003</v>
      </c>
      <c r="H2215" s="2">
        <f t="shared" si="310"/>
        <v>8.7674289755853951E-8</v>
      </c>
      <c r="I2215" s="2">
        <f t="shared" si="311"/>
        <v>8.7674282127636616E-6</v>
      </c>
    </row>
    <row r="2216" spans="1:9" ht="13.5" x14ac:dyDescent="0.25">
      <c r="A2216" s="3">
        <f>TITRES_STAT!B2219</f>
        <v>45231</v>
      </c>
      <c r="B2216" s="6">
        <f>TITRES_STAT!D2219</f>
        <v>34.26</v>
      </c>
      <c r="C2216" s="2">
        <f t="shared" si="306"/>
        <v>1.4699999999999989</v>
      </c>
      <c r="D2216" s="2">
        <f t="shared" si="307"/>
        <v>1.4699999999999989</v>
      </c>
      <c r="E2216" s="2">
        <f t="shared" si="308"/>
        <v>0</v>
      </c>
      <c r="F2216" s="2">
        <f t="shared" si="312"/>
        <v>0.10500001145292173</v>
      </c>
      <c r="G2216" s="2">
        <f t="shared" si="312"/>
        <v>0.1306303347239986</v>
      </c>
      <c r="H2216" s="2">
        <f t="shared" si="310"/>
        <v>0.80379501189191838</v>
      </c>
      <c r="I2216" s="2">
        <f t="shared" si="311"/>
        <v>44.561328010817284</v>
      </c>
    </row>
    <row r="2217" spans="1:9" ht="13.5" x14ac:dyDescent="0.25">
      <c r="A2217" s="3">
        <f>TITRES_STAT!B2220</f>
        <v>45232</v>
      </c>
      <c r="B2217" s="6">
        <f>TITRES_STAT!D2220</f>
        <v>34.26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9.7500010634855902E-2</v>
      </c>
      <c r="G2217" s="2">
        <f t="shared" si="312"/>
        <v>0.12129959652942726</v>
      </c>
      <c r="H2217" s="2">
        <f t="shared" si="310"/>
        <v>0.80379501189191849</v>
      </c>
      <c r="I2217" s="2">
        <f t="shared" si="311"/>
        <v>44.561328010817292</v>
      </c>
    </row>
    <row r="2218" spans="1:9" ht="13.5" x14ac:dyDescent="0.25">
      <c r="A2218" s="3">
        <f>TITRES_STAT!B2221</f>
        <v>45233</v>
      </c>
      <c r="B2218" s="6">
        <f>TITRES_STAT!D2221</f>
        <v>34.5</v>
      </c>
      <c r="C2218" s="2">
        <f t="shared" si="306"/>
        <v>0.24000000000000199</v>
      </c>
      <c r="D2218" s="2">
        <f t="shared" si="307"/>
        <v>0.24000000000000199</v>
      </c>
      <c r="E2218" s="2">
        <f t="shared" si="308"/>
        <v>0</v>
      </c>
      <c r="F2218" s="2">
        <f t="shared" si="312"/>
        <v>0.10767858130379492</v>
      </c>
      <c r="G2218" s="2">
        <f t="shared" si="312"/>
        <v>0.11263533963446817</v>
      </c>
      <c r="H2218" s="2">
        <f t="shared" si="310"/>
        <v>0.95599286736508038</v>
      </c>
      <c r="I2218" s="2">
        <f t="shared" si="311"/>
        <v>48.875069194546661</v>
      </c>
    </row>
    <row r="2219" spans="1:9" ht="13.5" x14ac:dyDescent="0.25">
      <c r="A2219" s="3">
        <f>TITRES_STAT!B2222</f>
        <v>45236</v>
      </c>
      <c r="B2219" s="6">
        <f>TITRES_STAT!D2222</f>
        <v>34.5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9.9987254067809575E-2</v>
      </c>
      <c r="G2219" s="2">
        <f t="shared" si="312"/>
        <v>0.10458995823200616</v>
      </c>
      <c r="H2219" s="2">
        <f t="shared" si="310"/>
        <v>0.95599286736508049</v>
      </c>
      <c r="I2219" s="2">
        <f t="shared" si="311"/>
        <v>48.875069194546661</v>
      </c>
    </row>
    <row r="2220" spans="1:9" ht="13.5" x14ac:dyDescent="0.25">
      <c r="A2220" s="3">
        <f>TITRES_STAT!B2223</f>
        <v>45237</v>
      </c>
      <c r="B2220" s="6">
        <f>TITRES_STAT!D2223</f>
        <v>34.5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9.2845307348680323E-2</v>
      </c>
      <c r="G2220" s="2">
        <f t="shared" si="312"/>
        <v>9.7119246929720002E-2</v>
      </c>
      <c r="H2220" s="2">
        <f t="shared" si="310"/>
        <v>0.9559928673650806</v>
      </c>
      <c r="I2220" s="2">
        <f t="shared" si="311"/>
        <v>48.875069194546668</v>
      </c>
    </row>
    <row r="2221" spans="1:9" ht="13.5" x14ac:dyDescent="0.25">
      <c r="A2221" s="3">
        <f>TITRES_STAT!B2224</f>
        <v>45238</v>
      </c>
      <c r="B2221" s="6">
        <f>TITRES_STAT!D2224</f>
        <v>34.5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8.6213499680917433E-2</v>
      </c>
      <c r="G2221" s="2">
        <f t="shared" si="313"/>
        <v>9.0182157863311421E-2</v>
      </c>
      <c r="H2221" s="2">
        <f t="shared" si="310"/>
        <v>0.9559928673650806</v>
      </c>
      <c r="I2221" s="2">
        <f t="shared" si="311"/>
        <v>48.875069194546668</v>
      </c>
    </row>
    <row r="2222" spans="1:9" ht="13.5" x14ac:dyDescent="0.25">
      <c r="A2222" s="3">
        <f>TITRES_STAT!B2225</f>
        <v>45239</v>
      </c>
      <c r="B2222" s="6">
        <f>TITRES_STAT!D2225</f>
        <v>34.5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8.005539256085191E-2</v>
      </c>
      <c r="G2222" s="2">
        <f t="shared" si="313"/>
        <v>8.3740575158789174E-2</v>
      </c>
      <c r="H2222" s="2">
        <f t="shared" si="310"/>
        <v>0.95599286736508071</v>
      </c>
      <c r="I2222" s="2">
        <f t="shared" si="311"/>
        <v>48.875069194546676</v>
      </c>
    </row>
    <row r="2223" spans="1:9" ht="13.5" x14ac:dyDescent="0.25">
      <c r="A2223" s="3">
        <f>TITRES_STAT!B2226</f>
        <v>45240</v>
      </c>
      <c r="B2223" s="6">
        <f>TITRES_STAT!D2226</f>
        <v>34.5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7.4337150235076782E-2</v>
      </c>
      <c r="G2223" s="2">
        <f t="shared" si="313"/>
        <v>7.7759105504589948E-2</v>
      </c>
      <c r="H2223" s="2">
        <f t="shared" si="310"/>
        <v>0.95599286736508082</v>
      </c>
      <c r="I2223" s="2">
        <f t="shared" si="311"/>
        <v>48.875069194546676</v>
      </c>
    </row>
    <row r="2224" spans="1:9" ht="13.5" x14ac:dyDescent="0.25">
      <c r="A2224" s="3">
        <f>TITRES_STAT!B2227</f>
        <v>45243</v>
      </c>
      <c r="B2224" s="6">
        <f>TITRES_STAT!D2227</f>
        <v>34.5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6.9027353789714155E-2</v>
      </c>
      <c r="G2224" s="2">
        <f t="shared" si="313"/>
        <v>7.2204883682833523E-2</v>
      </c>
      <c r="H2224" s="2">
        <f t="shared" si="310"/>
        <v>0.95599286736508082</v>
      </c>
      <c r="I2224" s="2">
        <f t="shared" si="311"/>
        <v>48.875069194546676</v>
      </c>
    </row>
    <row r="2225" spans="1:9" ht="13.5" x14ac:dyDescent="0.25">
      <c r="A2225" s="3">
        <f>TITRES_STAT!B2228</f>
        <v>45244</v>
      </c>
      <c r="B2225" s="6">
        <f>TITRES_STAT!D2228</f>
        <v>34.5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6.4096828519020294E-2</v>
      </c>
      <c r="G2225" s="2">
        <f t="shared" si="313"/>
        <v>6.7047391991202562E-2</v>
      </c>
      <c r="H2225" s="2">
        <f t="shared" si="310"/>
        <v>0.95599286736508082</v>
      </c>
      <c r="I2225" s="2">
        <f t="shared" si="311"/>
        <v>48.875069194546676</v>
      </c>
    </row>
    <row r="2226" spans="1:9" ht="13.5" x14ac:dyDescent="0.25">
      <c r="A2226" s="3">
        <f>TITRES_STAT!B2229</f>
        <v>45245</v>
      </c>
      <c r="B2226" s="6">
        <f>TITRES_STAT!D2229</f>
        <v>34.5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5.9518483624804559E-2</v>
      </c>
      <c r="G2226" s="2">
        <f t="shared" si="313"/>
        <v>6.2258292563259522E-2</v>
      </c>
      <c r="H2226" s="2">
        <f t="shared" si="310"/>
        <v>0.95599286736508082</v>
      </c>
      <c r="I2226" s="2">
        <f t="shared" si="311"/>
        <v>48.875069194546676</v>
      </c>
    </row>
    <row r="2227" spans="1:9" ht="13.5" x14ac:dyDescent="0.25">
      <c r="A2227" s="3">
        <f>TITRES_STAT!B2230</f>
        <v>45246</v>
      </c>
      <c r="B2227" s="6">
        <f>TITRES_STAT!D2230</f>
        <v>34.5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5.5267163365889944E-2</v>
      </c>
      <c r="G2227" s="2">
        <f t="shared" si="313"/>
        <v>5.7811271665883845E-2</v>
      </c>
      <c r="H2227" s="2">
        <f t="shared" si="310"/>
        <v>0.95599286736508071</v>
      </c>
      <c r="I2227" s="2">
        <f t="shared" si="311"/>
        <v>48.875069194546676</v>
      </c>
    </row>
    <row r="2228" spans="1:9" ht="13.5" x14ac:dyDescent="0.25">
      <c r="A2228" s="3">
        <f>TITRES_STAT!B2231</f>
        <v>45247</v>
      </c>
      <c r="B2228" s="6">
        <f>TITRES_STAT!D2231</f>
        <v>34.5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5.1319508839754946E-2</v>
      </c>
      <c r="G2228" s="2">
        <f t="shared" si="313"/>
        <v>5.3681895118320715E-2</v>
      </c>
      <c r="H2228" s="2">
        <f t="shared" si="310"/>
        <v>0.95599286736508071</v>
      </c>
      <c r="I2228" s="2">
        <f t="shared" si="311"/>
        <v>48.875069194546676</v>
      </c>
    </row>
    <row r="2229" spans="1:9" ht="13.5" x14ac:dyDescent="0.25">
      <c r="A2229" s="3">
        <f>TITRES_STAT!B2232</f>
        <v>45250</v>
      </c>
      <c r="B2229" s="6">
        <f>TITRES_STAT!D2232</f>
        <v>34.5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4.76538296369153E-2</v>
      </c>
      <c r="G2229" s="2">
        <f t="shared" si="313"/>
        <v>4.9847474038440663E-2</v>
      </c>
      <c r="H2229" s="2">
        <f t="shared" si="310"/>
        <v>0.95599286736508049</v>
      </c>
      <c r="I2229" s="2">
        <f t="shared" si="311"/>
        <v>48.875069194546661</v>
      </c>
    </row>
    <row r="2230" spans="1:9" ht="13.5" x14ac:dyDescent="0.25">
      <c r="A2230" s="3">
        <f>TITRES_STAT!B2233</f>
        <v>45251</v>
      </c>
      <c r="B2230" s="6">
        <f>TITRES_STAT!D2233</f>
        <v>34.5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4.424998466284992E-2</v>
      </c>
      <c r="G2230" s="2">
        <f t="shared" si="313"/>
        <v>4.6286940178552047E-2</v>
      </c>
      <c r="H2230" s="2">
        <f t="shared" si="310"/>
        <v>0.95599286736508049</v>
      </c>
      <c r="I2230" s="2">
        <f t="shared" si="311"/>
        <v>48.875069194546661</v>
      </c>
    </row>
    <row r="2231" spans="1:9" ht="13.5" x14ac:dyDescent="0.25">
      <c r="A2231" s="3">
        <f>TITRES_STAT!B2234</f>
        <v>45252</v>
      </c>
      <c r="B2231" s="6">
        <f>TITRES_STAT!D2234</f>
        <v>34.5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4.1089271472646356E-2</v>
      </c>
      <c r="G2231" s="2">
        <f t="shared" si="313"/>
        <v>4.2980730165798328E-2</v>
      </c>
      <c r="H2231" s="2">
        <f t="shared" si="310"/>
        <v>0.95599286736508049</v>
      </c>
      <c r="I2231" s="2">
        <f t="shared" si="311"/>
        <v>48.875069194546661</v>
      </c>
    </row>
    <row r="2232" spans="1:9" ht="13.5" x14ac:dyDescent="0.25">
      <c r="A2232" s="3">
        <f>TITRES_STAT!B2235</f>
        <v>45253</v>
      </c>
      <c r="B2232" s="6">
        <f>TITRES_STAT!D2235</f>
        <v>34.5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3.8154323510314468E-2</v>
      </c>
      <c r="G2232" s="2">
        <f t="shared" si="313"/>
        <v>3.9910678011098447E-2</v>
      </c>
      <c r="H2232" s="2">
        <f t="shared" si="310"/>
        <v>0.95599286736508038</v>
      </c>
      <c r="I2232" s="2">
        <f t="shared" si="311"/>
        <v>48.875069194546661</v>
      </c>
    </row>
    <row r="2233" spans="1:9" ht="13.5" x14ac:dyDescent="0.25">
      <c r="A2233" s="3">
        <f>TITRES_STAT!B2236</f>
        <v>45254</v>
      </c>
      <c r="B2233" s="6">
        <f>TITRES_STAT!D2236</f>
        <v>34.5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3.5429014688149151E-2</v>
      </c>
      <c r="G2233" s="2">
        <f t="shared" si="313"/>
        <v>3.7059915296019985E-2</v>
      </c>
      <c r="H2233" s="2">
        <f t="shared" si="310"/>
        <v>0.95599286736508049</v>
      </c>
      <c r="I2233" s="2">
        <f t="shared" si="311"/>
        <v>48.875069194546661</v>
      </c>
    </row>
    <row r="2234" spans="1:9" ht="13.5" x14ac:dyDescent="0.25">
      <c r="A2234" s="3">
        <f>TITRES_STAT!B2237</f>
        <v>45257</v>
      </c>
      <c r="B2234" s="6">
        <f>TITRES_STAT!D2237</f>
        <v>34.5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3.289837078185278E-2</v>
      </c>
      <c r="G2234" s="2">
        <f t="shared" si="313"/>
        <v>3.4412778489161418E-2</v>
      </c>
      <c r="H2234" s="2">
        <f t="shared" si="310"/>
        <v>0.95599286736508027</v>
      </c>
      <c r="I2234" s="2">
        <f t="shared" si="311"/>
        <v>48.875069194546661</v>
      </c>
    </row>
    <row r="2235" spans="1:9" ht="13.5" x14ac:dyDescent="0.25">
      <c r="A2235" s="3">
        <f>TITRES_STAT!B2238</f>
        <v>45258</v>
      </c>
      <c r="B2235" s="6">
        <f>TITRES_STAT!D2238</f>
        <v>35</v>
      </c>
      <c r="C2235" s="2">
        <f t="shared" si="306"/>
        <v>0.5</v>
      </c>
      <c r="D2235" s="2">
        <f t="shared" si="307"/>
        <v>0.5</v>
      </c>
      <c r="E2235" s="2">
        <f t="shared" si="308"/>
        <v>0</v>
      </c>
      <c r="F2235" s="2">
        <f t="shared" si="313"/>
        <v>6.6262772868863298E-2</v>
      </c>
      <c r="G2235" s="2">
        <f t="shared" si="313"/>
        <v>3.1954722882792747E-2</v>
      </c>
      <c r="H2235" s="2">
        <f t="shared" si="310"/>
        <v>2.0736456739715634</v>
      </c>
      <c r="I2235" s="2">
        <f t="shared" si="311"/>
        <v>67.465345518897578</v>
      </c>
    </row>
    <row r="2236" spans="1:9" ht="13.5" x14ac:dyDescent="0.25">
      <c r="A2236" s="3">
        <f>TITRES_STAT!B2239</f>
        <v>45259</v>
      </c>
      <c r="B2236" s="6">
        <f>TITRES_STAT!D2239</f>
        <v>35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6.1529717663944494E-2</v>
      </c>
      <c r="G2236" s="2">
        <f t="shared" si="313"/>
        <v>2.9672242676878981E-2</v>
      </c>
      <c r="H2236" s="2">
        <f t="shared" si="310"/>
        <v>2.073645673971563</v>
      </c>
      <c r="I2236" s="2">
        <f t="shared" si="311"/>
        <v>67.465345518897578</v>
      </c>
    </row>
    <row r="2237" spans="1:9" ht="13.5" x14ac:dyDescent="0.25">
      <c r="A2237" s="3">
        <f>TITRES_STAT!B2240</f>
        <v>45260</v>
      </c>
      <c r="B2237" s="6">
        <f>TITRES_STAT!D2240</f>
        <v>35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5.7134737830805596E-2</v>
      </c>
      <c r="G2237" s="2">
        <f t="shared" si="314"/>
        <v>2.7552796771387628E-2</v>
      </c>
      <c r="H2237" s="2">
        <f t="shared" si="310"/>
        <v>2.0736456739715625</v>
      </c>
      <c r="I2237" s="2">
        <f t="shared" si="311"/>
        <v>67.465345518897578</v>
      </c>
    </row>
    <row r="2238" spans="1:9" ht="13.5" x14ac:dyDescent="0.25">
      <c r="A2238" s="3">
        <f>TITRES_STAT!B2241</f>
        <v>45261</v>
      </c>
      <c r="B2238" s="6">
        <f>TITRES_STAT!D2241</f>
        <v>35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5.3053685128605199E-2</v>
      </c>
      <c r="G2238" s="2">
        <f t="shared" si="314"/>
        <v>2.5584739859145656E-2</v>
      </c>
      <c r="H2238" s="2">
        <f t="shared" si="310"/>
        <v>2.0736456739715625</v>
      </c>
      <c r="I2238" s="2">
        <f t="shared" si="311"/>
        <v>67.465345518897578</v>
      </c>
    </row>
    <row r="2239" spans="1:9" ht="13.5" x14ac:dyDescent="0.25">
      <c r="A2239" s="3">
        <f>TITRES_STAT!B2242</f>
        <v>45264</v>
      </c>
      <c r="B2239" s="6">
        <f>TITRES_STAT!D2242</f>
        <v>35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4.9264136190847685E-2</v>
      </c>
      <c r="G2239" s="2">
        <f t="shared" si="314"/>
        <v>2.3757258440635254E-2</v>
      </c>
      <c r="H2239" s="2">
        <f t="shared" si="310"/>
        <v>2.0736456739715625</v>
      </c>
      <c r="I2239" s="2">
        <f t="shared" si="311"/>
        <v>67.465345518897578</v>
      </c>
    </row>
    <row r="2240" spans="1:9" ht="13.5" x14ac:dyDescent="0.25">
      <c r="A2240" s="3">
        <f>TITRES_STAT!B2243</f>
        <v>45265</v>
      </c>
      <c r="B2240" s="6">
        <f>TITRES_STAT!D2243</f>
        <v>35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4.5745269320072848E-2</v>
      </c>
      <c r="G2240" s="2">
        <f t="shared" si="314"/>
        <v>2.2060311409161308E-2</v>
      </c>
      <c r="H2240" s="2">
        <f t="shared" si="310"/>
        <v>2.0736456739715625</v>
      </c>
      <c r="I2240" s="2">
        <f t="shared" si="311"/>
        <v>67.465345518897578</v>
      </c>
    </row>
    <row r="2241" spans="1:9" ht="13.5" x14ac:dyDescent="0.25">
      <c r="A2241" s="3">
        <f>TITRES_STAT!B2244</f>
        <v>45266</v>
      </c>
      <c r="B2241" s="6">
        <f>TITRES_STAT!D2244</f>
        <v>35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4.2477750082924794E-2</v>
      </c>
      <c r="G2241" s="2">
        <f t="shared" si="314"/>
        <v>2.0484574879935498E-2</v>
      </c>
      <c r="H2241" s="2">
        <f t="shared" si="310"/>
        <v>2.073645673971563</v>
      </c>
      <c r="I2241" s="2">
        <f t="shared" si="311"/>
        <v>67.465345518897578</v>
      </c>
    </row>
    <row r="2242" spans="1:9" ht="13.5" x14ac:dyDescent="0.25">
      <c r="A2242" s="3">
        <f>TITRES_STAT!B2245</f>
        <v>45267</v>
      </c>
      <c r="B2242" s="6">
        <f>TITRES_STAT!D2245</f>
        <v>35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3.9443625077001596E-2</v>
      </c>
      <c r="G2242" s="2">
        <f t="shared" si="314"/>
        <v>1.9021390959940106E-2</v>
      </c>
      <c r="H2242" s="2">
        <f t="shared" si="310"/>
        <v>2.073645673971563</v>
      </c>
      <c r="I2242" s="2">
        <f t="shared" si="311"/>
        <v>67.465345518897578</v>
      </c>
    </row>
    <row r="2243" spans="1:9" ht="13.5" x14ac:dyDescent="0.25">
      <c r="A2243" s="3">
        <f>TITRES_STAT!B2246</f>
        <v>45268</v>
      </c>
      <c r="B2243" s="6">
        <f>TITRES_STAT!D2246</f>
        <v>35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3.6626223285787192E-2</v>
      </c>
      <c r="G2243" s="2">
        <f t="shared" si="314"/>
        <v>1.7662720177087241E-2</v>
      </c>
      <c r="H2243" s="2">
        <f t="shared" si="310"/>
        <v>2.073645673971563</v>
      </c>
      <c r="I2243" s="2">
        <f t="shared" si="311"/>
        <v>67.465345518897578</v>
      </c>
    </row>
    <row r="2244" spans="1:9" ht="13.5" x14ac:dyDescent="0.25">
      <c r="A2244" s="3">
        <f>TITRES_STAT!B2247</f>
        <v>45271</v>
      </c>
      <c r="B2244" s="6">
        <f>TITRES_STAT!D2247</f>
        <v>35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3.4010064479659534E-2</v>
      </c>
      <c r="G2244" s="2">
        <f t="shared" si="314"/>
        <v>1.6401097307295297E-2</v>
      </c>
      <c r="H2244" s="2">
        <f t="shared" si="310"/>
        <v>2.0736456739715625</v>
      </c>
      <c r="I2244" s="2">
        <f t="shared" si="311"/>
        <v>67.465345518897578</v>
      </c>
    </row>
    <row r="2245" spans="1:9" ht="13.5" x14ac:dyDescent="0.25">
      <c r="A2245" s="3">
        <f>TITRES_STAT!B2248</f>
        <v>45272</v>
      </c>
      <c r="B2245" s="6">
        <f>TITRES_STAT!D2248</f>
        <v>35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3.1580774159683848E-2</v>
      </c>
      <c r="G2245" s="2">
        <f t="shared" si="314"/>
        <v>1.5229590356774205E-2</v>
      </c>
      <c r="H2245" s="2">
        <f t="shared" si="310"/>
        <v>2.0736456739715621</v>
      </c>
      <c r="I2245" s="2">
        <f t="shared" si="311"/>
        <v>67.465345518897564</v>
      </c>
    </row>
    <row r="2246" spans="1:9" ht="13.5" x14ac:dyDescent="0.25">
      <c r="A2246" s="3">
        <f>TITRES_STAT!B2249</f>
        <v>45273</v>
      </c>
      <c r="B2246" s="6">
        <f>TITRES_STAT!D2249</f>
        <v>35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2.9325004576849285E-2</v>
      </c>
      <c r="G2246" s="2">
        <f t="shared" si="314"/>
        <v>1.4141762474147475E-2</v>
      </c>
      <c r="H2246" s="2">
        <f t="shared" si="310"/>
        <v>2.0736456739715621</v>
      </c>
      <c r="I2246" s="2">
        <f t="shared" si="311"/>
        <v>67.465345518897564</v>
      </c>
    </row>
    <row r="2247" spans="1:9" ht="13.5" x14ac:dyDescent="0.25">
      <c r="A2247" s="3">
        <f>TITRES_STAT!B2250</f>
        <v>45274</v>
      </c>
      <c r="B2247" s="6">
        <f>TITRES_STAT!D2250</f>
        <v>35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2.7230361392788623E-2</v>
      </c>
      <c r="G2247" s="2">
        <f t="shared" si="314"/>
        <v>1.3131636583136942E-2</v>
      </c>
      <c r="H2247" s="2">
        <f t="shared" si="310"/>
        <v>2.0736456739715621</v>
      </c>
      <c r="I2247" s="2">
        <f t="shared" si="311"/>
        <v>67.465345518897564</v>
      </c>
    </row>
    <row r="2248" spans="1:9" ht="13.5" x14ac:dyDescent="0.25">
      <c r="A2248" s="3">
        <f>TITRES_STAT!B2251</f>
        <v>45275</v>
      </c>
      <c r="B2248" s="6">
        <f>TITRES_STAT!D2251</f>
        <v>35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2.528533557901801E-2</v>
      </c>
      <c r="G2248" s="2">
        <f t="shared" si="314"/>
        <v>1.2193662541484305E-2</v>
      </c>
      <c r="H2248" s="2">
        <f t="shared" si="310"/>
        <v>2.0736456739715621</v>
      </c>
      <c r="I2248" s="2">
        <f t="shared" si="311"/>
        <v>67.465345518897564</v>
      </c>
    </row>
    <row r="2249" spans="1:9" ht="13.5" x14ac:dyDescent="0.25">
      <c r="A2249" s="3">
        <f>TITRES_STAT!B2252</f>
        <v>45278</v>
      </c>
      <c r="B2249" s="6">
        <f>TITRES_STAT!D2252</f>
        <v>35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2.3479240180516725E-2</v>
      </c>
      <c r="G2249" s="2">
        <f t="shared" si="314"/>
        <v>1.1322686645663996E-2</v>
      </c>
      <c r="H2249" s="2">
        <f t="shared" si="310"/>
        <v>2.0736456739715621</v>
      </c>
      <c r="I2249" s="2">
        <f t="shared" si="311"/>
        <v>67.465345518897564</v>
      </c>
    </row>
    <row r="2250" spans="1:9" ht="13.5" x14ac:dyDescent="0.25">
      <c r="A2250" s="3">
        <f>TITRES_STAT!B2253</f>
        <v>45279</v>
      </c>
      <c r="B2250" s="6">
        <f>TITRES_STAT!D2253</f>
        <v>35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2.1802151596194103E-2</v>
      </c>
      <c r="G2250" s="2">
        <f t="shared" si="314"/>
        <v>1.0513923313830855E-2</v>
      </c>
      <c r="H2250" s="2">
        <f t="shared" si="310"/>
        <v>2.0736456739715621</v>
      </c>
      <c r="I2250" s="2">
        <f t="shared" si="311"/>
        <v>67.465345518897564</v>
      </c>
    </row>
    <row r="2251" spans="1:9" ht="13.5" x14ac:dyDescent="0.25">
      <c r="A2251" s="3">
        <f>TITRES_STAT!B2254</f>
        <v>45280</v>
      </c>
      <c r="B2251" s="6">
        <f>TITRES_STAT!D2254</f>
        <v>35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2.0244855053608811E-2</v>
      </c>
      <c r="G2251" s="2">
        <f t="shared" si="314"/>
        <v>9.7629287914143652E-3</v>
      </c>
      <c r="H2251" s="2">
        <f t="shared" si="310"/>
        <v>2.0736456739715621</v>
      </c>
      <c r="I2251" s="2">
        <f t="shared" si="311"/>
        <v>67.465345518897564</v>
      </c>
    </row>
    <row r="2252" spans="1:9" ht="13.5" x14ac:dyDescent="0.25">
      <c r="A2252" s="3">
        <f>TITRES_STAT!B2255</f>
        <v>45281</v>
      </c>
      <c r="B2252" s="6">
        <f>TITRES_STAT!D2255</f>
        <v>35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1.879879397835104E-2</v>
      </c>
      <c r="G2252" s="2">
        <f t="shared" si="314"/>
        <v>9.0655767348847682E-3</v>
      </c>
      <c r="H2252" s="2">
        <f t="shared" si="310"/>
        <v>2.0736456739715625</v>
      </c>
      <c r="I2252" s="2">
        <f t="shared" si="311"/>
        <v>67.465345518897578</v>
      </c>
    </row>
    <row r="2253" spans="1:9" ht="13.5" x14ac:dyDescent="0.25">
      <c r="A2253" s="3">
        <f>TITRES_STAT!B2256</f>
        <v>45282</v>
      </c>
      <c r="B2253" s="6">
        <f>TITRES_STAT!D2256</f>
        <v>35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1.7456022979897394E-2</v>
      </c>
      <c r="G2253" s="2">
        <f t="shared" si="318"/>
        <v>8.418035539535856E-3</v>
      </c>
      <c r="H2253" s="2">
        <f t="shared" si="310"/>
        <v>2.0736456739715621</v>
      </c>
      <c r="I2253" s="2">
        <f t="shared" si="311"/>
        <v>67.465345518897564</v>
      </c>
    </row>
    <row r="2254" spans="1:9" ht="13.5" x14ac:dyDescent="0.25">
      <c r="A2254" s="3">
        <f>TITRES_STAT!B2257</f>
        <v>45285</v>
      </c>
      <c r="B2254" s="6">
        <f>TITRES_STAT!D2257</f>
        <v>35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1.6209164195619009E-2</v>
      </c>
      <c r="G2254" s="2">
        <f t="shared" si="318"/>
        <v>7.8167472867118667E-3</v>
      </c>
      <c r="H2254" s="2">
        <f t="shared" si="310"/>
        <v>2.0736456739715621</v>
      </c>
      <c r="I2254" s="2">
        <f t="shared" si="311"/>
        <v>67.465345518897564</v>
      </c>
    </row>
    <row r="2255" spans="1:9" ht="13.5" x14ac:dyDescent="0.25">
      <c r="A2255" s="3">
        <f>TITRES_STAT!B2258</f>
        <v>45286</v>
      </c>
      <c r="B2255" s="6">
        <f>TITRES_STAT!D2258</f>
        <v>35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1.5051366753074794E-2</v>
      </c>
      <c r="G2255" s="2">
        <f t="shared" si="318"/>
        <v>7.2584081948038762E-3</v>
      </c>
      <c r="H2255" s="2">
        <f t="shared" si="310"/>
        <v>2.0736456739715621</v>
      </c>
      <c r="I2255" s="2">
        <f t="shared" si="311"/>
        <v>67.465345518897564</v>
      </c>
    </row>
    <row r="2256" spans="1:9" ht="13.5" x14ac:dyDescent="0.25">
      <c r="A2256" s="3">
        <f>TITRES_STAT!B2259</f>
        <v>45287</v>
      </c>
      <c r="B2256" s="6">
        <f>TITRES_STAT!D2259</f>
        <v>35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1.3976269127855165E-2</v>
      </c>
      <c r="G2256" s="2">
        <f t="shared" si="318"/>
        <v>6.7399504666035993E-3</v>
      </c>
      <c r="H2256" s="2">
        <f t="shared" si="310"/>
        <v>2.0736456739715621</v>
      </c>
      <c r="I2256" s="2">
        <f t="shared" si="311"/>
        <v>67.465345518897564</v>
      </c>
    </row>
    <row r="2257" spans="1:9" ht="13.5" x14ac:dyDescent="0.25">
      <c r="A2257" s="3">
        <f>TITRES_STAT!B2260</f>
        <v>45288</v>
      </c>
      <c r="B2257" s="6">
        <f>TITRES_STAT!D2260</f>
        <v>35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1.2977964190151224E-2</v>
      </c>
      <c r="G2257" s="2">
        <f t="shared" si="318"/>
        <v>6.2585254332747711E-3</v>
      </c>
      <c r="H2257" s="2">
        <f t="shared" ref="H2257:H2320" si="319">F2257/G2257</f>
        <v>2.0736456739715621</v>
      </c>
      <c r="I2257" s="2">
        <f t="shared" ref="I2257:I2320" si="320">IF(G2257=0,100,100-(100/(1+H2257)))</f>
        <v>67.465345518897564</v>
      </c>
    </row>
    <row r="2258" spans="1:9" ht="13.5" x14ac:dyDescent="0.25">
      <c r="A2258" s="3">
        <f>TITRES_STAT!B2261</f>
        <v>45289</v>
      </c>
      <c r="B2258" s="6">
        <f>TITRES_STAT!D2261</f>
        <v>35.01</v>
      </c>
      <c r="C2258" s="2">
        <f t="shared" si="315"/>
        <v>9.9999999999980105E-3</v>
      </c>
      <c r="D2258" s="2">
        <f t="shared" si="316"/>
        <v>9.9999999999980105E-3</v>
      </c>
      <c r="E2258" s="2">
        <f t="shared" si="317"/>
        <v>0</v>
      </c>
      <c r="F2258" s="2">
        <f t="shared" si="318"/>
        <v>1.2765252462283137E-2</v>
      </c>
      <c r="G2258" s="2">
        <f t="shared" si="318"/>
        <v>5.8114879023265726E-3</v>
      </c>
      <c r="H2258" s="2">
        <f t="shared" si="319"/>
        <v>2.1965549402886464</v>
      </c>
      <c r="I2258" s="2">
        <f t="shared" si="320"/>
        <v>68.716320580127402</v>
      </c>
    </row>
    <row r="2259" spans="1:9" ht="13.5" x14ac:dyDescent="0.25">
      <c r="A2259" s="3">
        <f>TITRES_STAT!B2262</f>
        <v>45293</v>
      </c>
      <c r="B2259" s="6">
        <f>TITRES_STAT!D2262</f>
        <v>35.01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1.18534487149772E-2</v>
      </c>
      <c r="G2259" s="2">
        <f t="shared" si="318"/>
        <v>5.3963816235889596E-3</v>
      </c>
      <c r="H2259" s="2">
        <f t="shared" si="319"/>
        <v>2.1965549402886473</v>
      </c>
      <c r="I2259" s="2">
        <f t="shared" si="320"/>
        <v>68.716320580127416</v>
      </c>
    </row>
    <row r="2260" spans="1:9" ht="13.5" x14ac:dyDescent="0.25">
      <c r="A2260" s="3">
        <f>TITRES_STAT!B2263</f>
        <v>45294</v>
      </c>
      <c r="B2260" s="6">
        <f>TITRES_STAT!D2263</f>
        <v>34.49</v>
      </c>
      <c r="C2260" s="2">
        <f t="shared" si="315"/>
        <v>-0.51999999999999602</v>
      </c>
      <c r="D2260" s="2">
        <f t="shared" si="316"/>
        <v>0</v>
      </c>
      <c r="E2260" s="2">
        <f t="shared" si="317"/>
        <v>0.51999999999999602</v>
      </c>
      <c r="F2260" s="2">
        <f t="shared" si="318"/>
        <v>1.1006773806764543E-2</v>
      </c>
      <c r="G2260" s="2">
        <f t="shared" si="318"/>
        <v>4.2153782936189467E-2</v>
      </c>
      <c r="H2260" s="2">
        <f t="shared" si="319"/>
        <v>0.26110998918949008</v>
      </c>
      <c r="I2260" s="2">
        <f t="shared" si="320"/>
        <v>20.704775271608497</v>
      </c>
    </row>
    <row r="2261" spans="1:9" ht="13.5" x14ac:dyDescent="0.25">
      <c r="A2261" s="3">
        <f>TITRES_STAT!B2264</f>
        <v>45295</v>
      </c>
      <c r="B2261" s="6">
        <f>TITRES_STAT!D2264</f>
        <v>34.49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1.0220575677709934E-2</v>
      </c>
      <c r="G2261" s="2">
        <f t="shared" si="318"/>
        <v>3.9142798440747362E-2</v>
      </c>
      <c r="H2261" s="2">
        <f t="shared" si="319"/>
        <v>0.26110998918949013</v>
      </c>
      <c r="I2261" s="2">
        <f t="shared" si="320"/>
        <v>20.704775271608497</v>
      </c>
    </row>
    <row r="2262" spans="1:9" ht="13.5" x14ac:dyDescent="0.25">
      <c r="A2262" s="3">
        <f>TITRES_STAT!B2265</f>
        <v>45296</v>
      </c>
      <c r="B2262" s="6">
        <f>TITRES_STAT!D2265</f>
        <v>34.49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9.4905345578735097E-3</v>
      </c>
      <c r="G2262" s="2">
        <f t="shared" si="318"/>
        <v>3.6346884266408259E-2</v>
      </c>
      <c r="H2262" s="2">
        <f t="shared" si="319"/>
        <v>0.26110998918949013</v>
      </c>
      <c r="I2262" s="2">
        <f t="shared" si="320"/>
        <v>20.704775271608497</v>
      </c>
    </row>
    <row r="2263" spans="1:9" ht="13.5" x14ac:dyDescent="0.25">
      <c r="A2263" s="3">
        <f>TITRES_STAT!B2266</f>
        <v>45299</v>
      </c>
      <c r="B2263" s="6">
        <f>TITRES_STAT!D2266</f>
        <v>34.49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8.8126392323111154E-3</v>
      </c>
      <c r="G2263" s="2">
        <f t="shared" si="318"/>
        <v>3.3750678247379103E-2</v>
      </c>
      <c r="H2263" s="2">
        <f t="shared" si="319"/>
        <v>0.26110998918949008</v>
      </c>
      <c r="I2263" s="2">
        <f t="shared" si="320"/>
        <v>20.704775271608497</v>
      </c>
    </row>
    <row r="2264" spans="1:9" ht="13.5" x14ac:dyDescent="0.25">
      <c r="A2264" s="3">
        <f>TITRES_STAT!B2267</f>
        <v>45300</v>
      </c>
      <c r="B2264" s="6">
        <f>TITRES_STAT!D2267</f>
        <v>34.49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8.1831650014317497E-3</v>
      </c>
      <c r="G2264" s="2">
        <f t="shared" si="318"/>
        <v>3.1339915515423457E-2</v>
      </c>
      <c r="H2264" s="2">
        <f t="shared" si="319"/>
        <v>0.26110998918949002</v>
      </c>
      <c r="I2264" s="2">
        <f t="shared" si="320"/>
        <v>20.704775271608497</v>
      </c>
    </row>
    <row r="2265" spans="1:9" ht="13.5" x14ac:dyDescent="0.25">
      <c r="A2265" s="3">
        <f>TITRES_STAT!B2268</f>
        <v>45301</v>
      </c>
      <c r="B2265" s="6">
        <f>TITRES_STAT!D2268</f>
        <v>34.49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7.5986532156151962E-3</v>
      </c>
      <c r="G2265" s="2">
        <f t="shared" si="318"/>
        <v>2.9101350121464638E-2</v>
      </c>
      <c r="H2265" s="2">
        <f t="shared" si="319"/>
        <v>0.26110998918949002</v>
      </c>
      <c r="I2265" s="2">
        <f t="shared" si="320"/>
        <v>20.704775271608497</v>
      </c>
    </row>
    <row r="2266" spans="1:9" ht="13.5" x14ac:dyDescent="0.25">
      <c r="A2266" s="3">
        <f>TITRES_STAT!B2269</f>
        <v>45302</v>
      </c>
      <c r="B2266" s="6">
        <f>TITRES_STAT!D2269</f>
        <v>34.49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7.0558922716426825E-3</v>
      </c>
      <c r="G2266" s="2">
        <f t="shared" si="318"/>
        <v>2.7022682255645736E-2</v>
      </c>
      <c r="H2266" s="2">
        <f t="shared" si="319"/>
        <v>0.26110998918949002</v>
      </c>
      <c r="I2266" s="2">
        <f t="shared" si="320"/>
        <v>20.704775271608497</v>
      </c>
    </row>
    <row r="2267" spans="1:9" ht="13.5" x14ac:dyDescent="0.25">
      <c r="A2267" s="3">
        <f>TITRES_STAT!B2270</f>
        <v>45303</v>
      </c>
      <c r="B2267" s="6">
        <f>TITRES_STAT!D2270</f>
        <v>34.49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6.5518999665253475E-3</v>
      </c>
      <c r="G2267" s="2">
        <f t="shared" si="318"/>
        <v>2.5092490665956757E-2</v>
      </c>
      <c r="H2267" s="2">
        <f t="shared" si="319"/>
        <v>0.26110998918949002</v>
      </c>
      <c r="I2267" s="2">
        <f t="shared" si="320"/>
        <v>20.704775271608497</v>
      </c>
    </row>
    <row r="2268" spans="1:9" ht="13.5" x14ac:dyDescent="0.25">
      <c r="A2268" s="3">
        <f>TITRES_STAT!B2271</f>
        <v>45306</v>
      </c>
      <c r="B2268" s="6">
        <f>TITRES_STAT!D2271</f>
        <v>34.49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6.083907111773537E-3</v>
      </c>
      <c r="G2268" s="2">
        <f t="shared" si="318"/>
        <v>2.3300169904102701E-2</v>
      </c>
      <c r="H2268" s="2">
        <f t="shared" si="319"/>
        <v>0.26110998918949002</v>
      </c>
      <c r="I2268" s="2">
        <f t="shared" si="320"/>
        <v>20.704775271608497</v>
      </c>
    </row>
    <row r="2269" spans="1:9" ht="13.5" x14ac:dyDescent="0.25">
      <c r="A2269" s="3">
        <f>TITRES_STAT!B2272</f>
        <v>45307</v>
      </c>
      <c r="B2269" s="6">
        <f>TITRES_STAT!D2272</f>
        <v>34.49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5.649342318075427E-3</v>
      </c>
      <c r="G2269" s="2">
        <f t="shared" si="321"/>
        <v>2.1635872053809652E-2</v>
      </c>
      <c r="H2269" s="2">
        <f t="shared" si="319"/>
        <v>0.26110998918949002</v>
      </c>
      <c r="I2269" s="2">
        <f t="shared" si="320"/>
        <v>20.704775271608497</v>
      </c>
    </row>
    <row r="2270" spans="1:9" ht="13.5" x14ac:dyDescent="0.25">
      <c r="A2270" s="3">
        <f>TITRES_STAT!B2273</f>
        <v>45308</v>
      </c>
      <c r="B2270" s="6">
        <f>TITRES_STAT!D2273</f>
        <v>34.49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5.2458178667843247E-3</v>
      </c>
      <c r="G2270" s="2">
        <f t="shared" si="321"/>
        <v>2.0090452621394677E-2</v>
      </c>
      <c r="H2270" s="2">
        <f t="shared" si="319"/>
        <v>0.26110998918948997</v>
      </c>
      <c r="I2270" s="2">
        <f t="shared" si="320"/>
        <v>20.704775271608483</v>
      </c>
    </row>
    <row r="2271" spans="1:9" ht="13.5" x14ac:dyDescent="0.25">
      <c r="A2271" s="3">
        <f>TITRES_STAT!B2274</f>
        <v>45309</v>
      </c>
      <c r="B2271" s="6">
        <f>TITRES_STAT!D2274</f>
        <v>34.49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4.8711165905854443E-3</v>
      </c>
      <c r="G2271" s="2">
        <f t="shared" si="321"/>
        <v>1.8655420291295056E-2</v>
      </c>
      <c r="H2271" s="2">
        <f t="shared" si="319"/>
        <v>0.26110998918948997</v>
      </c>
      <c r="I2271" s="2">
        <f t="shared" si="320"/>
        <v>20.704775271608483</v>
      </c>
    </row>
    <row r="2272" spans="1:9" ht="13.5" x14ac:dyDescent="0.25">
      <c r="A2272" s="3">
        <f>TITRES_STAT!B2275</f>
        <v>45310</v>
      </c>
      <c r="B2272" s="6">
        <f>TITRES_STAT!D2275</f>
        <v>34.49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4.5231796912579125E-3</v>
      </c>
      <c r="G2272" s="2">
        <f t="shared" si="321"/>
        <v>1.7322890270488268E-2</v>
      </c>
      <c r="H2272" s="2">
        <f t="shared" si="319"/>
        <v>0.26110998918948997</v>
      </c>
      <c r="I2272" s="2">
        <f t="shared" si="320"/>
        <v>20.704775271608483</v>
      </c>
    </row>
    <row r="2273" spans="1:9" ht="13.5" x14ac:dyDescent="0.25">
      <c r="A2273" s="3">
        <f>TITRES_STAT!B2276</f>
        <v>45313</v>
      </c>
      <c r="B2273" s="6">
        <f>TITRES_STAT!D2276</f>
        <v>34.49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4.2000954275966335E-3</v>
      </c>
      <c r="G2273" s="2">
        <f t="shared" si="321"/>
        <v>1.608554096545339E-2</v>
      </c>
      <c r="H2273" s="2">
        <f t="shared" si="319"/>
        <v>0.26110998918949002</v>
      </c>
      <c r="I2273" s="2">
        <f t="shared" si="320"/>
        <v>20.704775271608497</v>
      </c>
    </row>
    <row r="2274" spans="1:9" ht="13.5" x14ac:dyDescent="0.25">
      <c r="A2274" s="3">
        <f>TITRES_STAT!B2277</f>
        <v>45314</v>
      </c>
      <c r="B2274" s="6">
        <f>TITRES_STAT!D2277</f>
        <v>34.49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3.9000886113397313E-3</v>
      </c>
      <c r="G2274" s="2">
        <f t="shared" si="321"/>
        <v>1.4936573753635289E-2</v>
      </c>
      <c r="H2274" s="2">
        <f t="shared" si="319"/>
        <v>0.26110998918949008</v>
      </c>
      <c r="I2274" s="2">
        <f t="shared" si="320"/>
        <v>20.704775271608497</v>
      </c>
    </row>
    <row r="2275" spans="1:9" ht="13.5" x14ac:dyDescent="0.25">
      <c r="A2275" s="3">
        <f>TITRES_STAT!B2278</f>
        <v>45315</v>
      </c>
      <c r="B2275" s="6">
        <f>TITRES_STAT!D2278</f>
        <v>34.49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3.6215108533868934E-3</v>
      </c>
      <c r="G2275" s="2">
        <f t="shared" si="321"/>
        <v>1.3869675628375626E-2</v>
      </c>
      <c r="H2275" s="2">
        <f t="shared" si="319"/>
        <v>0.26110998918949008</v>
      </c>
      <c r="I2275" s="2">
        <f t="shared" si="320"/>
        <v>20.704775271608497</v>
      </c>
    </row>
    <row r="2276" spans="1:9" ht="13.5" x14ac:dyDescent="0.25">
      <c r="A2276" s="3">
        <f>TITRES_STAT!B2279</f>
        <v>45316</v>
      </c>
      <c r="B2276" s="6">
        <f>TITRES_STAT!D2279</f>
        <v>34.49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3.3628315067164012E-3</v>
      </c>
      <c r="G2276" s="2">
        <f t="shared" si="321"/>
        <v>1.2878984512063081E-2</v>
      </c>
      <c r="H2276" s="2">
        <f t="shared" si="319"/>
        <v>0.26110998918949008</v>
      </c>
      <c r="I2276" s="2">
        <f t="shared" si="320"/>
        <v>20.704775271608497</v>
      </c>
    </row>
    <row r="2277" spans="1:9" ht="13.5" x14ac:dyDescent="0.25">
      <c r="A2277" s="3">
        <f>TITRES_STAT!B2280</f>
        <v>45317</v>
      </c>
      <c r="B2277" s="6">
        <f>TITRES_STAT!D2280</f>
        <v>34.49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3.1226292562366582E-3</v>
      </c>
      <c r="G2277" s="2">
        <f t="shared" si="321"/>
        <v>1.1959057046915718E-2</v>
      </c>
      <c r="H2277" s="2">
        <f t="shared" si="319"/>
        <v>0.26110998918949008</v>
      </c>
      <c r="I2277" s="2">
        <f t="shared" si="320"/>
        <v>20.704775271608497</v>
      </c>
    </row>
    <row r="2278" spans="1:9" ht="13.5" x14ac:dyDescent="0.25">
      <c r="A2278" s="3">
        <f>TITRES_STAT!B2281</f>
        <v>45320</v>
      </c>
      <c r="B2278" s="6">
        <f>TITRES_STAT!D2281</f>
        <v>34.49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2.8995843093626112E-3</v>
      </c>
      <c r="G2278" s="2">
        <f t="shared" si="321"/>
        <v>1.1104838686421739E-2</v>
      </c>
      <c r="H2278" s="2">
        <f t="shared" si="319"/>
        <v>0.26110998918949002</v>
      </c>
      <c r="I2278" s="2">
        <f t="shared" si="320"/>
        <v>20.704775271608497</v>
      </c>
    </row>
    <row r="2279" spans="1:9" ht="13.5" x14ac:dyDescent="0.25">
      <c r="A2279" s="3">
        <f>TITRES_STAT!B2282</f>
        <v>45321</v>
      </c>
      <c r="B2279" s="6">
        <f>TITRES_STAT!D2282</f>
        <v>34.49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2.6924711444081392E-3</v>
      </c>
      <c r="G2279" s="2">
        <f t="shared" si="321"/>
        <v>1.03116359231059E-2</v>
      </c>
      <c r="H2279" s="2">
        <f t="shared" si="319"/>
        <v>0.26110998918949008</v>
      </c>
      <c r="I2279" s="2">
        <f t="shared" si="320"/>
        <v>20.704775271608497</v>
      </c>
    </row>
    <row r="2280" spans="1:9" ht="13.5" x14ac:dyDescent="0.25">
      <c r="A2280" s="3">
        <f>TITRES_STAT!B2283</f>
        <v>45322</v>
      </c>
      <c r="B2280" s="6">
        <f>TITRES_STAT!D2283</f>
        <v>34.49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2.500151776950415E-3</v>
      </c>
      <c r="G2280" s="2">
        <f t="shared" si="321"/>
        <v>9.5750905000269067E-3</v>
      </c>
      <c r="H2280" s="2">
        <f t="shared" si="319"/>
        <v>0.26110998918949008</v>
      </c>
      <c r="I2280" s="2">
        <f t="shared" si="320"/>
        <v>20.704775271608497</v>
      </c>
    </row>
    <row r="2281" spans="1:9" ht="13.5" x14ac:dyDescent="0.25">
      <c r="A2281" s="3">
        <f>TITRES_STAT!B2284</f>
        <v>45323</v>
      </c>
      <c r="B2281" s="6">
        <f>TITRES_STAT!D2284</f>
        <v>34.49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2.3215695071682426E-3</v>
      </c>
      <c r="G2281" s="2">
        <f t="shared" si="321"/>
        <v>8.8911554643106988E-3</v>
      </c>
      <c r="H2281" s="2">
        <f t="shared" si="319"/>
        <v>0.26110998918949013</v>
      </c>
      <c r="I2281" s="2">
        <f t="shared" si="320"/>
        <v>20.704775271608497</v>
      </c>
    </row>
    <row r="2282" spans="1:9" ht="13.5" x14ac:dyDescent="0.25">
      <c r="A2282" s="3">
        <f>TITRES_STAT!B2285</f>
        <v>45324</v>
      </c>
      <c r="B2282" s="6">
        <f>TITRES_STAT!D2285</f>
        <v>34.49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2.1557431137990825E-3</v>
      </c>
      <c r="G2282" s="2">
        <f t="shared" si="321"/>
        <v>8.2560729311456481E-3</v>
      </c>
      <c r="H2282" s="2">
        <f t="shared" si="319"/>
        <v>0.26110998918949013</v>
      </c>
      <c r="I2282" s="2">
        <f t="shared" si="320"/>
        <v>20.704775271608497</v>
      </c>
    </row>
    <row r="2283" spans="1:9" ht="13.5" x14ac:dyDescent="0.25">
      <c r="A2283" s="3">
        <f>TITRES_STAT!B2286</f>
        <v>45327</v>
      </c>
      <c r="B2283" s="6">
        <f>TITRES_STAT!D2286</f>
        <v>34.49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2.0017614628134337E-3</v>
      </c>
      <c r="G2283" s="2">
        <f t="shared" si="321"/>
        <v>7.666353436063816E-3</v>
      </c>
      <c r="H2283" s="2">
        <f t="shared" si="319"/>
        <v>0.26110998918949019</v>
      </c>
      <c r="I2283" s="2">
        <f t="shared" si="320"/>
        <v>20.704775271608497</v>
      </c>
    </row>
    <row r="2284" spans="1:9" ht="13.5" x14ac:dyDescent="0.25">
      <c r="A2284" s="3">
        <f>TITRES_STAT!B2287</f>
        <v>45328</v>
      </c>
      <c r="B2284" s="6">
        <f>TITRES_STAT!D2287</f>
        <v>34.49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1.8587785011839029E-3</v>
      </c>
      <c r="G2284" s="2">
        <f t="shared" si="321"/>
        <v>7.1187567620592581E-3</v>
      </c>
      <c r="H2284" s="2">
        <f t="shared" si="319"/>
        <v>0.26110998918949019</v>
      </c>
      <c r="I2284" s="2">
        <f t="shared" si="320"/>
        <v>20.704775271608497</v>
      </c>
    </row>
    <row r="2285" spans="1:9" ht="13.5" x14ac:dyDescent="0.25">
      <c r="A2285" s="3">
        <f>TITRES_STAT!B2288</f>
        <v>45329</v>
      </c>
      <c r="B2285" s="6">
        <f>TITRES_STAT!D2288</f>
        <v>34.49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1.7260086082421956E-3</v>
      </c>
      <c r="G2285" s="2">
        <f t="shared" si="322"/>
        <v>6.610274136197883E-3</v>
      </c>
      <c r="H2285" s="2">
        <f t="shared" si="319"/>
        <v>0.26110998918949013</v>
      </c>
      <c r="I2285" s="2">
        <f t="shared" si="320"/>
        <v>20.704775271608497</v>
      </c>
    </row>
    <row r="2286" spans="1:9" ht="13.5" x14ac:dyDescent="0.25">
      <c r="A2286" s="3">
        <f>TITRES_STAT!B2289</f>
        <v>45330</v>
      </c>
      <c r="B2286" s="6">
        <f>TITRES_STAT!D2289</f>
        <v>34.49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1.6027222790820385E-3</v>
      </c>
      <c r="G2286" s="2">
        <f t="shared" si="322"/>
        <v>6.1381116978980344E-3</v>
      </c>
      <c r="H2286" s="2">
        <f t="shared" si="319"/>
        <v>0.26110998918949008</v>
      </c>
      <c r="I2286" s="2">
        <f t="shared" si="320"/>
        <v>20.704775271608497</v>
      </c>
    </row>
    <row r="2287" spans="1:9" ht="13.5" x14ac:dyDescent="0.25">
      <c r="A2287" s="3">
        <f>TITRES_STAT!B2290</f>
        <v>45331</v>
      </c>
      <c r="B2287" s="6">
        <f>TITRES_STAT!D2290</f>
        <v>34.49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1.4882421162904643E-3</v>
      </c>
      <c r="G2287" s="2">
        <f t="shared" si="322"/>
        <v>5.6996751480481748E-3</v>
      </c>
      <c r="H2287" s="2">
        <f t="shared" si="319"/>
        <v>0.26110998918949008</v>
      </c>
      <c r="I2287" s="2">
        <f t="shared" si="320"/>
        <v>20.704775271608497</v>
      </c>
    </row>
    <row r="2288" spans="1:9" ht="13.5" x14ac:dyDescent="0.25">
      <c r="A2288" s="3">
        <f>TITRES_STAT!B2291</f>
        <v>45334</v>
      </c>
      <c r="B2288" s="6">
        <f>TITRES_STAT!D2291</f>
        <v>34.49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1.3819391079840026E-3</v>
      </c>
      <c r="G2288" s="2">
        <f t="shared" si="322"/>
        <v>5.2925554946161623E-3</v>
      </c>
      <c r="H2288" s="2">
        <f t="shared" si="319"/>
        <v>0.26110998918949013</v>
      </c>
      <c r="I2288" s="2">
        <f t="shared" si="320"/>
        <v>20.704775271608497</v>
      </c>
    </row>
    <row r="2289" spans="1:9" ht="13.5" x14ac:dyDescent="0.25">
      <c r="A2289" s="3">
        <f>TITRES_STAT!B2292</f>
        <v>45335</v>
      </c>
      <c r="B2289" s="6">
        <f>TITRES_STAT!D2292</f>
        <v>34.49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1.283229171699431E-3</v>
      </c>
      <c r="G2289" s="2">
        <f t="shared" si="322"/>
        <v>4.9145158164292935E-3</v>
      </c>
      <c r="H2289" s="2">
        <f t="shared" si="319"/>
        <v>0.26110998918949013</v>
      </c>
      <c r="I2289" s="2">
        <f t="shared" si="320"/>
        <v>20.704775271608497</v>
      </c>
    </row>
    <row r="2290" spans="1:9" ht="13.5" x14ac:dyDescent="0.25">
      <c r="A2290" s="3">
        <f>TITRES_STAT!B2293</f>
        <v>45336</v>
      </c>
      <c r="B2290" s="6">
        <f>TITRES_STAT!D2293</f>
        <v>34.49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1.1915699451494715E-3</v>
      </c>
      <c r="G2290" s="2">
        <f t="shared" si="322"/>
        <v>4.5634789723986297E-3</v>
      </c>
      <c r="H2290" s="2">
        <f t="shared" si="319"/>
        <v>0.26110998918949008</v>
      </c>
      <c r="I2290" s="2">
        <f t="shared" si="320"/>
        <v>20.704775271608497</v>
      </c>
    </row>
    <row r="2291" spans="1:9" ht="13.5" x14ac:dyDescent="0.25">
      <c r="A2291" s="3">
        <f>TITRES_STAT!B2294</f>
        <v>45337</v>
      </c>
      <c r="B2291" s="6">
        <f>TITRES_STAT!D2294</f>
        <v>34.49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1.1064578062102235E-3</v>
      </c>
      <c r="G2291" s="2">
        <f t="shared" si="322"/>
        <v>4.2375161886558706E-3</v>
      </c>
      <c r="H2291" s="2">
        <f t="shared" si="319"/>
        <v>0.26110998918949008</v>
      </c>
      <c r="I2291" s="2">
        <f t="shared" si="320"/>
        <v>20.704775271608497</v>
      </c>
    </row>
    <row r="2292" spans="1:9" ht="13.5" x14ac:dyDescent="0.25">
      <c r="A2292" s="3">
        <f>TITRES_STAT!B2295</f>
        <v>45338</v>
      </c>
      <c r="B2292" s="6">
        <f>TITRES_STAT!D2295</f>
        <v>34.49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1.0274251057666361E-3</v>
      </c>
      <c r="G2292" s="2">
        <f t="shared" si="322"/>
        <v>3.934836460894737E-3</v>
      </c>
      <c r="H2292" s="2">
        <f t="shared" si="319"/>
        <v>0.26110998918949008</v>
      </c>
      <c r="I2292" s="2">
        <f t="shared" si="320"/>
        <v>20.704775271608497</v>
      </c>
    </row>
    <row r="2293" spans="1:9" ht="13.5" x14ac:dyDescent="0.25">
      <c r="A2293" s="3">
        <f>TITRES_STAT!B2296</f>
        <v>45341</v>
      </c>
      <c r="B2293" s="6">
        <f>TITRES_STAT!D2296</f>
        <v>34.49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9.5403759821187644E-4</v>
      </c>
      <c r="G2293" s="2">
        <f t="shared" si="322"/>
        <v>3.6537767136879703E-3</v>
      </c>
      <c r="H2293" s="2">
        <f t="shared" si="319"/>
        <v>0.26110998918949008</v>
      </c>
      <c r="I2293" s="2">
        <f t="shared" si="320"/>
        <v>20.704775271608497</v>
      </c>
    </row>
    <row r="2294" spans="1:9" ht="13.5" x14ac:dyDescent="0.25">
      <c r="A2294" s="3">
        <f>TITRES_STAT!B2297</f>
        <v>45342</v>
      </c>
      <c r="B2294" s="6">
        <f>TITRES_STAT!D2297</f>
        <v>34.49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8.8589205548245662E-4</v>
      </c>
      <c r="G2294" s="2">
        <f t="shared" si="322"/>
        <v>3.3927926627102581E-3</v>
      </c>
      <c r="H2294" s="2">
        <f t="shared" si="319"/>
        <v>0.26110998918949002</v>
      </c>
      <c r="I2294" s="2">
        <f t="shared" si="320"/>
        <v>20.704775271608497</v>
      </c>
    </row>
    <row r="2295" spans="1:9" ht="13.5" x14ac:dyDescent="0.25">
      <c r="A2295" s="3">
        <f>TITRES_STAT!B2298</f>
        <v>45343</v>
      </c>
      <c r="B2295" s="6">
        <f>TITRES_STAT!D2298</f>
        <v>34.49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8.2261405151942408E-4</v>
      </c>
      <c r="G2295" s="2">
        <f t="shared" si="322"/>
        <v>3.1504503296595253E-3</v>
      </c>
      <c r="H2295" s="2">
        <f t="shared" si="319"/>
        <v>0.26110998918949008</v>
      </c>
      <c r="I2295" s="2">
        <f t="shared" si="320"/>
        <v>20.704775271608497</v>
      </c>
    </row>
    <row r="2296" spans="1:9" ht="13.5" x14ac:dyDescent="0.25">
      <c r="A2296" s="3">
        <f>TITRES_STAT!B2299</f>
        <v>45344</v>
      </c>
      <c r="B2296" s="6">
        <f>TITRES_STAT!D2299</f>
        <v>34.49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7.6385590498232239E-4</v>
      </c>
      <c r="G2296" s="2">
        <f t="shared" si="322"/>
        <v>2.9254181632552734E-3</v>
      </c>
      <c r="H2296" s="2">
        <f t="shared" si="319"/>
        <v>0.26110998918949008</v>
      </c>
      <c r="I2296" s="2">
        <f t="shared" si="320"/>
        <v>20.704775271608497</v>
      </c>
    </row>
    <row r="2297" spans="1:9" ht="13.5" x14ac:dyDescent="0.25">
      <c r="A2297" s="3">
        <f>TITRES_STAT!B2300</f>
        <v>45345</v>
      </c>
      <c r="B2297" s="6">
        <f>TITRES_STAT!D2300</f>
        <v>34.49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7.0929476891215646E-4</v>
      </c>
      <c r="G2297" s="2">
        <f t="shared" si="322"/>
        <v>2.7164597230227537E-3</v>
      </c>
      <c r="H2297" s="2">
        <f t="shared" si="319"/>
        <v>0.26110998918949008</v>
      </c>
      <c r="I2297" s="2">
        <f t="shared" si="320"/>
        <v>20.704775271608497</v>
      </c>
    </row>
    <row r="2298" spans="1:9" ht="13.5" x14ac:dyDescent="0.25">
      <c r="A2298" s="3">
        <f>TITRES_STAT!B2301</f>
        <v>45348</v>
      </c>
      <c r="B2298" s="6">
        <f>TITRES_STAT!D2301</f>
        <v>34.49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6.5863085684700242E-4</v>
      </c>
      <c r="G2298" s="2">
        <f t="shared" si="322"/>
        <v>2.5224268856639856E-3</v>
      </c>
      <c r="H2298" s="2">
        <f t="shared" si="319"/>
        <v>0.26110998918949008</v>
      </c>
      <c r="I2298" s="2">
        <f t="shared" si="320"/>
        <v>20.704775271608497</v>
      </c>
    </row>
    <row r="2299" spans="1:9" ht="13.5" x14ac:dyDescent="0.25">
      <c r="A2299" s="3">
        <f>TITRES_STAT!B2302</f>
        <v>45349</v>
      </c>
      <c r="B2299" s="6">
        <f>TITRES_STAT!D2302</f>
        <v>34.49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6.1158579564364515E-4</v>
      </c>
      <c r="G2299" s="2">
        <f t="shared" si="322"/>
        <v>2.3422535366879869E-3</v>
      </c>
      <c r="H2299" s="2">
        <f t="shared" si="319"/>
        <v>0.26110998918949008</v>
      </c>
      <c r="I2299" s="2">
        <f t="shared" si="320"/>
        <v>20.704775271608497</v>
      </c>
    </row>
    <row r="2300" spans="1:9" ht="13.5" x14ac:dyDescent="0.25">
      <c r="A2300" s="3">
        <f>TITRES_STAT!B2303</f>
        <v>45350</v>
      </c>
      <c r="B2300" s="6">
        <f>TITRES_STAT!D2303</f>
        <v>34.49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5.6790109595481343E-4</v>
      </c>
      <c r="G2300" s="2">
        <f t="shared" si="322"/>
        <v>2.1749497126388449E-3</v>
      </c>
      <c r="H2300" s="2">
        <f t="shared" si="319"/>
        <v>0.26110998918949013</v>
      </c>
      <c r="I2300" s="2">
        <f t="shared" si="320"/>
        <v>20.704775271608497</v>
      </c>
    </row>
    <row r="2301" spans="1:9" ht="13.5" x14ac:dyDescent="0.25">
      <c r="A2301" s="3">
        <f>TITRES_STAT!B2304</f>
        <v>45351</v>
      </c>
      <c r="B2301" s="6">
        <f>TITRES_STAT!D2304</f>
        <v>34.49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5.2733673195804105E-4</v>
      </c>
      <c r="G2301" s="2">
        <f t="shared" si="323"/>
        <v>2.0195961617360701E-3</v>
      </c>
      <c r="H2301" s="2">
        <f t="shared" si="319"/>
        <v>0.26110998918949013</v>
      </c>
      <c r="I2301" s="2">
        <f t="shared" si="320"/>
        <v>20.704775271608497</v>
      </c>
    </row>
    <row r="2302" spans="1:9" ht="13.5" x14ac:dyDescent="0.25">
      <c r="A2302" s="3">
        <f>TITRES_STAT!B2305</f>
        <v>45352</v>
      </c>
      <c r="B2302" s="6">
        <f>TITRES_STAT!D2305</f>
        <v>34.49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4.896698225324667E-4</v>
      </c>
      <c r="G2302" s="2">
        <f t="shared" si="323"/>
        <v>1.8753392930406366E-3</v>
      </c>
      <c r="H2302" s="2">
        <f t="shared" si="319"/>
        <v>0.26110998918949013</v>
      </c>
      <c r="I2302" s="2">
        <f t="shared" si="320"/>
        <v>20.704775271608497</v>
      </c>
    </row>
    <row r="2303" spans="1:9" ht="13.5" x14ac:dyDescent="0.25">
      <c r="A2303" s="3">
        <f>TITRES_STAT!B2306</f>
        <v>45355</v>
      </c>
      <c r="B2303" s="6">
        <f>TITRES_STAT!D2306</f>
        <v>34.49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4.5469340663729051E-4</v>
      </c>
      <c r="G2303" s="2">
        <f t="shared" si="323"/>
        <v>1.7413864863948768E-3</v>
      </c>
      <c r="H2303" s="2">
        <f t="shared" si="319"/>
        <v>0.26110998918949013</v>
      </c>
      <c r="I2303" s="2">
        <f t="shared" si="320"/>
        <v>20.704775271608497</v>
      </c>
    </row>
    <row r="2304" spans="1:9" ht="13.5" x14ac:dyDescent="0.25">
      <c r="A2304" s="3">
        <f>TITRES_STAT!B2307</f>
        <v>45356</v>
      </c>
      <c r="B2304" s="6">
        <f>TITRES_STAT!D2307</f>
        <v>34.49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4.2221530616319829E-4</v>
      </c>
      <c r="G2304" s="2">
        <f t="shared" si="323"/>
        <v>1.6170017373666713E-3</v>
      </c>
      <c r="H2304" s="2">
        <f t="shared" si="319"/>
        <v>0.26110998918949013</v>
      </c>
      <c r="I2304" s="2">
        <f t="shared" si="320"/>
        <v>20.704775271608497</v>
      </c>
    </row>
    <row r="2305" spans="1:9" ht="13.5" x14ac:dyDescent="0.25">
      <c r="A2305" s="3">
        <f>TITRES_STAT!B2308</f>
        <v>45357</v>
      </c>
      <c r="B2305" s="6">
        <f>TITRES_STAT!D2308</f>
        <v>34.49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3.9205707000868414E-4</v>
      </c>
      <c r="G2305" s="2">
        <f t="shared" si="323"/>
        <v>1.501501613269052E-3</v>
      </c>
      <c r="H2305" s="2">
        <f t="shared" si="319"/>
        <v>0.26110998918949013</v>
      </c>
      <c r="I2305" s="2">
        <f t="shared" si="320"/>
        <v>20.704775271608497</v>
      </c>
    </row>
    <row r="2306" spans="1:9" ht="13.5" x14ac:dyDescent="0.25">
      <c r="A2306" s="3">
        <f>TITRES_STAT!B2309</f>
        <v>45358</v>
      </c>
      <c r="B2306" s="6">
        <f>TITRES_STAT!D2309</f>
        <v>34.49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3.6405299357949241E-4</v>
      </c>
      <c r="G2306" s="2">
        <f t="shared" si="323"/>
        <v>1.3942514980355481E-3</v>
      </c>
      <c r="H2306" s="2">
        <f t="shared" si="319"/>
        <v>0.26110998918949013</v>
      </c>
      <c r="I2306" s="2">
        <f t="shared" si="320"/>
        <v>20.704775271608497</v>
      </c>
    </row>
    <row r="2307" spans="1:9" ht="13.5" x14ac:dyDescent="0.25">
      <c r="A2307" s="3">
        <f>TITRES_STAT!B2310</f>
        <v>45359</v>
      </c>
      <c r="B2307" s="6">
        <f>TITRES_STAT!D2310</f>
        <v>34.49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3.3804920832381435E-4</v>
      </c>
      <c r="G2307" s="2">
        <f t="shared" si="323"/>
        <v>1.2946621053187232E-3</v>
      </c>
      <c r="H2307" s="2">
        <f t="shared" si="319"/>
        <v>0.26110998918949013</v>
      </c>
      <c r="I2307" s="2">
        <f t="shared" si="320"/>
        <v>20.704775271608497</v>
      </c>
    </row>
    <row r="2308" spans="1:9" ht="13.5" x14ac:dyDescent="0.25">
      <c r="A2308" s="3">
        <f>TITRES_STAT!B2311</f>
        <v>45362</v>
      </c>
      <c r="B2308" s="6">
        <f>TITRES_STAT!D2311</f>
        <v>34.49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3.1390283630068481E-4</v>
      </c>
      <c r="G2308" s="2">
        <f t="shared" si="323"/>
        <v>1.2021862406531001E-3</v>
      </c>
      <c r="H2308" s="2">
        <f t="shared" si="319"/>
        <v>0.26110998918949019</v>
      </c>
      <c r="I2308" s="2">
        <f t="shared" si="320"/>
        <v>20.704775271608497</v>
      </c>
    </row>
    <row r="2309" spans="1:9" ht="13.5" x14ac:dyDescent="0.25">
      <c r="A2309" s="3">
        <f>TITRES_STAT!B2312</f>
        <v>45363</v>
      </c>
      <c r="B2309" s="6">
        <f>TITRES_STAT!D2312</f>
        <v>34.49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2.9148120513635019E-4</v>
      </c>
      <c r="G2309" s="2">
        <f t="shared" si="323"/>
        <v>1.1163157948921643E-3</v>
      </c>
      <c r="H2309" s="2">
        <f t="shared" si="319"/>
        <v>0.26110998918949019</v>
      </c>
      <c r="I2309" s="2">
        <f t="shared" si="320"/>
        <v>20.704775271608497</v>
      </c>
    </row>
    <row r="2310" spans="1:9" ht="13.5" x14ac:dyDescent="0.25">
      <c r="A2310" s="3">
        <f>TITRES_STAT!B2313</f>
        <v>45364</v>
      </c>
      <c r="B2310" s="6">
        <f>TITRES_STAT!D2313</f>
        <v>34.49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2.7066111905518233E-4</v>
      </c>
      <c r="G2310" s="2">
        <f t="shared" si="323"/>
        <v>1.0365789523998669E-3</v>
      </c>
      <c r="H2310" s="2">
        <f t="shared" si="319"/>
        <v>0.26110998918949019</v>
      </c>
      <c r="I2310" s="2">
        <f t="shared" si="320"/>
        <v>20.704775271608497</v>
      </c>
    </row>
    <row r="2311" spans="1:9" ht="13.5" x14ac:dyDescent="0.25">
      <c r="A2311" s="3">
        <f>TITRES_STAT!B2314</f>
        <v>45365</v>
      </c>
      <c r="B2311" s="6">
        <f>TITRES_STAT!D2314</f>
        <v>34.49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2.5132818197981218E-4</v>
      </c>
      <c r="G2311" s="2">
        <f t="shared" si="323"/>
        <v>9.6253759865701921E-4</v>
      </c>
      <c r="H2311" s="2">
        <f t="shared" si="319"/>
        <v>0.26110998918949024</v>
      </c>
      <c r="I2311" s="2">
        <f t="shared" si="320"/>
        <v>20.704775271608497</v>
      </c>
    </row>
    <row r="2312" spans="1:9" ht="13.5" x14ac:dyDescent="0.25">
      <c r="A2312" s="3">
        <f>TITRES_STAT!B2315</f>
        <v>45366</v>
      </c>
      <c r="B2312" s="6">
        <f>TITRES_STAT!D2315</f>
        <v>34.49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2.3337616898125416E-4</v>
      </c>
      <c r="G2312" s="2">
        <f t="shared" si="323"/>
        <v>8.9378491303866074E-4</v>
      </c>
      <c r="H2312" s="2">
        <f t="shared" si="319"/>
        <v>0.26110998918949019</v>
      </c>
      <c r="I2312" s="2">
        <f t="shared" si="320"/>
        <v>20.704775271608497</v>
      </c>
    </row>
    <row r="2313" spans="1:9" ht="13.5" x14ac:dyDescent="0.25">
      <c r="A2313" s="3">
        <f>TITRES_STAT!B2316</f>
        <v>45369</v>
      </c>
      <c r="B2313" s="6">
        <f>TITRES_STAT!D2316</f>
        <v>34.49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2.1670644262545028E-4</v>
      </c>
      <c r="G2313" s="2">
        <f t="shared" si="323"/>
        <v>8.2994313353589922E-4</v>
      </c>
      <c r="H2313" s="2">
        <f t="shared" si="319"/>
        <v>0.26110998918949024</v>
      </c>
      <c r="I2313" s="2">
        <f t="shared" si="320"/>
        <v>20.704775271608497</v>
      </c>
    </row>
    <row r="2314" spans="1:9" ht="13.5" x14ac:dyDescent="0.25">
      <c r="A2314" s="3">
        <f>TITRES_STAT!B2317</f>
        <v>45370</v>
      </c>
      <c r="B2314" s="6">
        <f>TITRES_STAT!D2317</f>
        <v>34.49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2.012274110093467E-4</v>
      </c>
      <c r="G2314" s="2">
        <f t="shared" si="323"/>
        <v>7.706614811404779E-4</v>
      </c>
      <c r="H2314" s="2">
        <f t="shared" si="319"/>
        <v>0.26110998918949024</v>
      </c>
      <c r="I2314" s="2">
        <f t="shared" si="320"/>
        <v>20.704775271608497</v>
      </c>
    </row>
    <row r="2315" spans="1:9" ht="13.5" x14ac:dyDescent="0.25">
      <c r="A2315" s="3">
        <f>TITRES_STAT!B2318</f>
        <v>45372</v>
      </c>
      <c r="B2315" s="6">
        <f>TITRES_STAT!D2318</f>
        <v>34.49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1.868540245086791E-4</v>
      </c>
      <c r="G2315" s="2">
        <f t="shared" si="323"/>
        <v>7.1561423248758652E-4</v>
      </c>
      <c r="H2315" s="2">
        <f t="shared" si="319"/>
        <v>0.2611099891894903</v>
      </c>
      <c r="I2315" s="2">
        <f t="shared" si="320"/>
        <v>20.704775271608511</v>
      </c>
    </row>
    <row r="2316" spans="1:9" ht="13.5" x14ac:dyDescent="0.25">
      <c r="A2316" s="3">
        <f>TITRES_STAT!B2319</f>
        <v>45373</v>
      </c>
      <c r="B2316" s="6">
        <f>TITRES_STAT!D2319</f>
        <v>34.49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1.7350730847234488E-4</v>
      </c>
      <c r="G2316" s="2">
        <f t="shared" si="323"/>
        <v>6.6449893016704465E-4</v>
      </c>
      <c r="H2316" s="2">
        <f t="shared" si="319"/>
        <v>0.2611099891894903</v>
      </c>
      <c r="I2316" s="2">
        <f t="shared" si="320"/>
        <v>20.704775271608511</v>
      </c>
    </row>
    <row r="2317" spans="1:9" ht="13.5" x14ac:dyDescent="0.25">
      <c r="A2317" s="3">
        <f>TITRES_STAT!B2320</f>
        <v>45376</v>
      </c>
      <c r="B2317" s="6">
        <f>TITRES_STAT!D2320</f>
        <v>34.49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1.6111392929574883E-4</v>
      </c>
      <c r="G2317" s="2">
        <f t="shared" si="327"/>
        <v>6.170347208693986E-4</v>
      </c>
      <c r="H2317" s="2">
        <f t="shared" si="319"/>
        <v>0.2611099891894903</v>
      </c>
      <c r="I2317" s="2">
        <f t="shared" si="320"/>
        <v>20.704775271608511</v>
      </c>
    </row>
    <row r="2318" spans="1:9" ht="13.5" x14ac:dyDescent="0.25">
      <c r="A2318" s="3">
        <f>TITRES_STAT!B2321</f>
        <v>45377</v>
      </c>
      <c r="B2318" s="6">
        <f>TITRES_STAT!D2321</f>
        <v>34.49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1.4960579148890965E-4</v>
      </c>
      <c r="G2318" s="2">
        <f t="shared" si="327"/>
        <v>5.7296081223587021E-4</v>
      </c>
      <c r="H2318" s="2">
        <f t="shared" si="319"/>
        <v>0.2611099891894903</v>
      </c>
      <c r="I2318" s="2">
        <f t="shared" si="320"/>
        <v>20.704775271608511</v>
      </c>
    </row>
    <row r="2319" spans="1:9" ht="13.5" x14ac:dyDescent="0.25">
      <c r="A2319" s="3">
        <f>TITRES_STAT!B2322</f>
        <v>45378</v>
      </c>
      <c r="B2319" s="6">
        <f>TITRES_STAT!D2322</f>
        <v>34.49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1.3891966352541611E-4</v>
      </c>
      <c r="G2319" s="2">
        <f t="shared" si="327"/>
        <v>5.32035039933308E-4</v>
      </c>
      <c r="H2319" s="2">
        <f t="shared" si="319"/>
        <v>0.2611099891894903</v>
      </c>
      <c r="I2319" s="2">
        <f t="shared" si="320"/>
        <v>20.704775271608511</v>
      </c>
    </row>
    <row r="2320" spans="1:9" ht="13.5" x14ac:dyDescent="0.25">
      <c r="A2320" s="3">
        <f>TITRES_STAT!B2323</f>
        <v>45379</v>
      </c>
      <c r="B2320" s="6">
        <f>TITRES_STAT!D2323</f>
        <v>34.49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1.289968304164578E-4</v>
      </c>
      <c r="G2320" s="2">
        <f t="shared" si="327"/>
        <v>4.9403253708092882E-4</v>
      </c>
      <c r="H2320" s="2">
        <f t="shared" si="319"/>
        <v>0.2611099891894903</v>
      </c>
      <c r="I2320" s="2">
        <f t="shared" si="320"/>
        <v>20.704775271608511</v>
      </c>
    </row>
    <row r="2321" spans="1:9" ht="13.5" x14ac:dyDescent="0.25">
      <c r="A2321" s="3">
        <f>TITRES_STAT!B2324</f>
        <v>45380</v>
      </c>
      <c r="B2321" s="6">
        <f>TITRES_STAT!D2324</f>
        <v>34.4</v>
      </c>
      <c r="C2321" s="2">
        <f t="shared" si="324"/>
        <v>-9.0000000000003411E-2</v>
      </c>
      <c r="D2321" s="2">
        <f t="shared" si="325"/>
        <v>0</v>
      </c>
      <c r="E2321" s="2">
        <f t="shared" si="326"/>
        <v>9.0000000000003411E-2</v>
      </c>
      <c r="F2321" s="2">
        <f t="shared" si="327"/>
        <v>1.1978277110099653E-4</v>
      </c>
      <c r="G2321" s="2">
        <f t="shared" si="327"/>
        <v>6.887315927289678E-3</v>
      </c>
      <c r="H2321" s="2">
        <f t="shared" ref="H2321:H2384" si="328">F2321/G2321</f>
        <v>1.7391792733999628E-2</v>
      </c>
      <c r="I2321" s="2">
        <f t="shared" ref="I2321:I2384" si="329">IF(G2321=0,100,100-(100/(1+H2321)))</f>
        <v>1.7094488925710039</v>
      </c>
    </row>
    <row r="2322" spans="1:9" ht="13.5" x14ac:dyDescent="0.25">
      <c r="A2322" s="3">
        <f>TITRES_STAT!B2325</f>
        <v>45383</v>
      </c>
      <c r="B2322" s="6">
        <f>TITRES_STAT!D2325</f>
        <v>34.4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1.1122685887949677E-4</v>
      </c>
      <c r="G2322" s="2">
        <f t="shared" si="327"/>
        <v>6.3953647896261298E-3</v>
      </c>
      <c r="H2322" s="2">
        <f t="shared" si="328"/>
        <v>1.7391792733999628E-2</v>
      </c>
      <c r="I2322" s="2">
        <f t="shared" si="329"/>
        <v>1.7094488925710039</v>
      </c>
    </row>
    <row r="2323" spans="1:9" ht="13.5" x14ac:dyDescent="0.25">
      <c r="A2323" s="3">
        <f>TITRES_STAT!B2326</f>
        <v>45384</v>
      </c>
      <c r="B2323" s="6">
        <f>TITRES_STAT!D2326</f>
        <v>34.4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1.03282083245247E-4</v>
      </c>
      <c r="G2323" s="2">
        <f t="shared" si="327"/>
        <v>5.9385530189385496E-3</v>
      </c>
      <c r="H2323" s="2">
        <f t="shared" si="328"/>
        <v>1.7391792733999625E-2</v>
      </c>
      <c r="I2323" s="2">
        <f t="shared" si="329"/>
        <v>1.7094488925710039</v>
      </c>
    </row>
    <row r="2324" spans="1:9" ht="13.5" x14ac:dyDescent="0.25">
      <c r="A2324" s="3">
        <f>TITRES_STAT!B2327</f>
        <v>45385</v>
      </c>
      <c r="B2324" s="6">
        <f>TITRES_STAT!D2327</f>
        <v>34.4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9.5904791584872217E-5</v>
      </c>
      <c r="G2324" s="2">
        <f t="shared" si="327"/>
        <v>5.5143706604429393E-3</v>
      </c>
      <c r="H2324" s="2">
        <f t="shared" si="328"/>
        <v>1.7391792733999625E-2</v>
      </c>
      <c r="I2324" s="2">
        <f t="shared" si="329"/>
        <v>1.7094488925710039</v>
      </c>
    </row>
    <row r="2325" spans="1:9" ht="13.5" x14ac:dyDescent="0.25">
      <c r="A2325" s="3">
        <f>TITRES_STAT!B2328</f>
        <v>45386</v>
      </c>
      <c r="B2325" s="6">
        <f>TITRES_STAT!D2328</f>
        <v>34.4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8.9054449328809923E-5</v>
      </c>
      <c r="G2325" s="2">
        <f t="shared" si="327"/>
        <v>5.1204870418398718E-3</v>
      </c>
      <c r="H2325" s="2">
        <f t="shared" si="328"/>
        <v>1.7391792733999625E-2</v>
      </c>
      <c r="I2325" s="2">
        <f t="shared" si="329"/>
        <v>1.7094488925710039</v>
      </c>
    </row>
    <row r="2326" spans="1:9" ht="13.5" x14ac:dyDescent="0.25">
      <c r="A2326" s="3">
        <f>TITRES_STAT!B2329</f>
        <v>45387</v>
      </c>
      <c r="B2326" s="6">
        <f>TITRES_STAT!D2329</f>
        <v>34.4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8.2693417233894924E-5</v>
      </c>
      <c r="G2326" s="2">
        <f t="shared" si="327"/>
        <v>4.7547379674227385E-3</v>
      </c>
      <c r="H2326" s="2">
        <f t="shared" si="328"/>
        <v>1.7391792733999625E-2</v>
      </c>
      <c r="I2326" s="2">
        <f t="shared" si="329"/>
        <v>1.7094488925710039</v>
      </c>
    </row>
    <row r="2327" spans="1:9" ht="13.5" x14ac:dyDescent="0.25">
      <c r="A2327" s="3">
        <f>TITRES_STAT!B2330</f>
        <v>45390</v>
      </c>
      <c r="B2327" s="6">
        <f>TITRES_STAT!D2330</f>
        <v>34.4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7.6786744574331003E-5</v>
      </c>
      <c r="G2327" s="2">
        <f t="shared" si="327"/>
        <v>4.4151138268925432E-3</v>
      </c>
      <c r="H2327" s="2">
        <f t="shared" si="328"/>
        <v>1.7391792733999625E-2</v>
      </c>
      <c r="I2327" s="2">
        <f t="shared" si="329"/>
        <v>1.7094488925710039</v>
      </c>
    </row>
    <row r="2328" spans="1:9" ht="13.5" x14ac:dyDescent="0.25">
      <c r="A2328" s="3">
        <f>TITRES_STAT!B2331</f>
        <v>45394</v>
      </c>
      <c r="B2328" s="6">
        <f>TITRES_STAT!D2331</f>
        <v>34.4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7.1301977104735935E-5</v>
      </c>
      <c r="G2328" s="2">
        <f t="shared" si="327"/>
        <v>4.0997485535430754E-3</v>
      </c>
      <c r="H2328" s="2">
        <f t="shared" si="328"/>
        <v>1.7391792733999625E-2</v>
      </c>
      <c r="I2328" s="2">
        <f t="shared" si="329"/>
        <v>1.7094488925710039</v>
      </c>
    </row>
    <row r="2329" spans="1:9" ht="13.5" x14ac:dyDescent="0.25">
      <c r="A2329" s="3">
        <f>TITRES_STAT!B2332</f>
        <v>45397</v>
      </c>
      <c r="B2329" s="6">
        <f>TITRES_STAT!D2332</f>
        <v>34.4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6.6208978740111933E-5</v>
      </c>
      <c r="G2329" s="2">
        <f t="shared" si="327"/>
        <v>3.8069093711471415E-3</v>
      </c>
      <c r="H2329" s="2">
        <f t="shared" si="328"/>
        <v>1.7391792733999625E-2</v>
      </c>
      <c r="I2329" s="2">
        <f t="shared" si="329"/>
        <v>1.7094488925710039</v>
      </c>
    </row>
    <row r="2330" spans="1:9" ht="13.5" x14ac:dyDescent="0.25">
      <c r="A2330" s="3">
        <f>TITRES_STAT!B2333</f>
        <v>45398</v>
      </c>
      <c r="B2330" s="6">
        <f>TITRES_STAT!D2333</f>
        <v>34.4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6.1479765972961083E-5</v>
      </c>
      <c r="G2330" s="2">
        <f t="shared" si="327"/>
        <v>3.5349872732080598E-3</v>
      </c>
      <c r="H2330" s="2">
        <f t="shared" si="328"/>
        <v>1.7391792733999625E-2</v>
      </c>
      <c r="I2330" s="2">
        <f t="shared" si="329"/>
        <v>1.7094488925710039</v>
      </c>
    </row>
    <row r="2331" spans="1:9" ht="13.5" x14ac:dyDescent="0.25">
      <c r="A2331" s="3">
        <f>TITRES_STAT!B2334</f>
        <v>45399</v>
      </c>
      <c r="B2331" s="6">
        <f>TITRES_STAT!D2334</f>
        <v>34.4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5.7088354117749575E-5</v>
      </c>
      <c r="G2331" s="2">
        <f t="shared" si="327"/>
        <v>3.2824881822646271E-3</v>
      </c>
      <c r="H2331" s="2">
        <f t="shared" si="328"/>
        <v>1.7391792733999625E-2</v>
      </c>
      <c r="I2331" s="2">
        <f t="shared" si="329"/>
        <v>1.7094488925710039</v>
      </c>
    </row>
    <row r="2332" spans="1:9" ht="13.5" x14ac:dyDescent="0.25">
      <c r="A2332" s="3">
        <f>TITRES_STAT!B2335</f>
        <v>45400</v>
      </c>
      <c r="B2332" s="6">
        <f>TITRES_STAT!D2335</f>
        <v>34.4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5.3010614537910322E-5</v>
      </c>
      <c r="G2332" s="2">
        <f t="shared" si="327"/>
        <v>3.0480247406742965E-3</v>
      </c>
      <c r="H2332" s="2">
        <f t="shared" si="328"/>
        <v>1.7391792733999625E-2</v>
      </c>
      <c r="I2332" s="2">
        <f t="shared" si="329"/>
        <v>1.7094488925710039</v>
      </c>
    </row>
    <row r="2333" spans="1:9" ht="13.5" x14ac:dyDescent="0.25">
      <c r="A2333" s="3">
        <f>TITRES_STAT!B2336</f>
        <v>45401</v>
      </c>
      <c r="B2333" s="6">
        <f>TITRES_STAT!D2336</f>
        <v>34.4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4.9224142070916726E-5</v>
      </c>
      <c r="G2333" s="2">
        <f t="shared" si="330"/>
        <v>2.8303086877689899E-3</v>
      </c>
      <c r="H2333" s="2">
        <f t="shared" si="328"/>
        <v>1.7391792733999621E-2</v>
      </c>
      <c r="I2333" s="2">
        <f t="shared" si="329"/>
        <v>1.7094488925710039</v>
      </c>
    </row>
    <row r="2334" spans="1:9" ht="13.5" x14ac:dyDescent="0.25">
      <c r="A2334" s="3">
        <f>TITRES_STAT!B2337</f>
        <v>45404</v>
      </c>
      <c r="B2334" s="6">
        <f>TITRES_STAT!D2337</f>
        <v>34.4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4.5708131922994105E-5</v>
      </c>
      <c r="G2334" s="2">
        <f t="shared" si="330"/>
        <v>2.6281437814997767E-3</v>
      </c>
      <c r="H2334" s="2">
        <f t="shared" si="328"/>
        <v>1.7391792733999621E-2</v>
      </c>
      <c r="I2334" s="2">
        <f t="shared" si="329"/>
        <v>1.7094488925710039</v>
      </c>
    </row>
    <row r="2335" spans="1:9" ht="13.5" x14ac:dyDescent="0.25">
      <c r="A2335" s="3">
        <f>TITRES_STAT!B2338</f>
        <v>45405</v>
      </c>
      <c r="B2335" s="6">
        <f>TITRES_STAT!D2338</f>
        <v>34.4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4.2443265357065951E-5</v>
      </c>
      <c r="G2335" s="2">
        <f t="shared" si="330"/>
        <v>2.4404192256783641E-3</v>
      </c>
      <c r="H2335" s="2">
        <f t="shared" si="328"/>
        <v>1.7391792733999621E-2</v>
      </c>
      <c r="I2335" s="2">
        <f t="shared" si="329"/>
        <v>1.7094488925710039</v>
      </c>
    </row>
    <row r="2336" spans="1:9" ht="13.5" x14ac:dyDescent="0.25">
      <c r="A2336" s="3">
        <f>TITRES_STAT!B2339</f>
        <v>45406</v>
      </c>
      <c r="B2336" s="6">
        <f>TITRES_STAT!D2339</f>
        <v>34.4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3.9411603545846959E-5</v>
      </c>
      <c r="G2336" s="2">
        <f t="shared" si="330"/>
        <v>2.266103566701338E-3</v>
      </c>
      <c r="H2336" s="2">
        <f t="shared" si="328"/>
        <v>1.7391792733999621E-2</v>
      </c>
      <c r="I2336" s="2">
        <f t="shared" si="329"/>
        <v>1.7094488925710039</v>
      </c>
    </row>
    <row r="2337" spans="1:9" ht="13.5" x14ac:dyDescent="0.25">
      <c r="A2337" s="3">
        <f>TITRES_STAT!B2340</f>
        <v>45407</v>
      </c>
      <c r="B2337" s="6">
        <f>TITRES_STAT!D2340</f>
        <v>34.49</v>
      </c>
      <c r="C2337" s="2">
        <f t="shared" si="324"/>
        <v>9.0000000000003411E-2</v>
      </c>
      <c r="D2337" s="2">
        <f t="shared" si="325"/>
        <v>9.0000000000003411E-2</v>
      </c>
      <c r="E2337" s="2">
        <f t="shared" si="326"/>
        <v>0</v>
      </c>
      <c r="F2337" s="2">
        <f t="shared" si="330"/>
        <v>6.4651679175785296E-3</v>
      </c>
      <c r="G2337" s="2">
        <f t="shared" si="330"/>
        <v>2.1042390262226711E-3</v>
      </c>
      <c r="H2337" s="2">
        <f t="shared" si="328"/>
        <v>3.0724493923982492</v>
      </c>
      <c r="I2337" s="2">
        <f t="shared" si="329"/>
        <v>75.444753178108769</v>
      </c>
    </row>
    <row r="2338" spans="1:9" ht="13.5" x14ac:dyDescent="0.25">
      <c r="A2338" s="3">
        <f>TITRES_STAT!B2341</f>
        <v>45408</v>
      </c>
      <c r="B2338" s="6">
        <f>TITRES_STAT!D2341</f>
        <v>34.49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6.0033702091800631E-3</v>
      </c>
      <c r="G2338" s="2">
        <f t="shared" si="330"/>
        <v>1.9539362386353375E-3</v>
      </c>
      <c r="H2338" s="2">
        <f t="shared" si="328"/>
        <v>3.0724493923982492</v>
      </c>
      <c r="I2338" s="2">
        <f t="shared" si="329"/>
        <v>75.444753178108769</v>
      </c>
    </row>
    <row r="2339" spans="1:9" ht="13.5" x14ac:dyDescent="0.25">
      <c r="A2339" s="3">
        <f>TITRES_STAT!B2342</f>
        <v>45411</v>
      </c>
      <c r="B2339" s="6">
        <f>TITRES_STAT!D2342</f>
        <v>34.49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5.5745580513814879E-3</v>
      </c>
      <c r="G2339" s="2">
        <f t="shared" si="330"/>
        <v>1.8143693644470992E-3</v>
      </c>
      <c r="H2339" s="2">
        <f t="shared" si="328"/>
        <v>3.0724493923982497</v>
      </c>
      <c r="I2339" s="2">
        <f t="shared" si="329"/>
        <v>75.444753178108769</v>
      </c>
    </row>
    <row r="2340" spans="1:9" ht="13.5" x14ac:dyDescent="0.25">
      <c r="A2340" s="3">
        <f>TITRES_STAT!B2343</f>
        <v>45412</v>
      </c>
      <c r="B2340" s="6">
        <f>TITRES_STAT!D2343</f>
        <v>34.49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5.1763753334256668E-3</v>
      </c>
      <c r="G2340" s="2">
        <f t="shared" si="330"/>
        <v>1.6847715527008777E-3</v>
      </c>
      <c r="H2340" s="2">
        <f t="shared" si="328"/>
        <v>3.0724493923982492</v>
      </c>
      <c r="I2340" s="2">
        <f t="shared" si="329"/>
        <v>75.444753178108769</v>
      </c>
    </row>
    <row r="2341" spans="1:9" ht="13.5" x14ac:dyDescent="0.25">
      <c r="A2341" s="3">
        <f>TITRES_STAT!B2344</f>
        <v>45414</v>
      </c>
      <c r="B2341" s="6">
        <f>TITRES_STAT!D2344</f>
        <v>34.49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4.8066342381809764E-3</v>
      </c>
      <c r="G2341" s="2">
        <f t="shared" si="330"/>
        <v>1.5644307275079581E-3</v>
      </c>
      <c r="H2341" s="2">
        <f t="shared" si="328"/>
        <v>3.0724493923982488</v>
      </c>
      <c r="I2341" s="2">
        <f t="shared" si="329"/>
        <v>75.444753178108755</v>
      </c>
    </row>
    <row r="2342" spans="1:9" ht="13.5" x14ac:dyDescent="0.25">
      <c r="A2342" s="3">
        <f>TITRES_STAT!B2345</f>
        <v>45415</v>
      </c>
      <c r="B2342" s="6">
        <f>TITRES_STAT!D2345</f>
        <v>34.49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4.4633032211680492E-3</v>
      </c>
      <c r="G2342" s="2">
        <f t="shared" si="330"/>
        <v>1.4526856755431041E-3</v>
      </c>
      <c r="H2342" s="2">
        <f t="shared" si="328"/>
        <v>3.0724493923982483</v>
      </c>
      <c r="I2342" s="2">
        <f t="shared" si="329"/>
        <v>75.444753178108755</v>
      </c>
    </row>
    <row r="2343" spans="1:9" ht="13.5" x14ac:dyDescent="0.25">
      <c r="A2343" s="3">
        <f>TITRES_STAT!B2346</f>
        <v>45418</v>
      </c>
      <c r="B2343" s="6">
        <f>TITRES_STAT!D2346</f>
        <v>34.49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4.1444958482274741E-3</v>
      </c>
      <c r="G2343" s="2">
        <f t="shared" si="330"/>
        <v>1.3489224130043109E-3</v>
      </c>
      <c r="H2343" s="2">
        <f t="shared" si="328"/>
        <v>3.0724493923982483</v>
      </c>
      <c r="I2343" s="2">
        <f t="shared" si="329"/>
        <v>75.444753178108755</v>
      </c>
    </row>
    <row r="2344" spans="1:9" ht="13.5" x14ac:dyDescent="0.25">
      <c r="A2344" s="3">
        <f>TITRES_STAT!B2347</f>
        <v>45419</v>
      </c>
      <c r="B2344" s="6">
        <f>TITRES_STAT!D2347</f>
        <v>34.4</v>
      </c>
      <c r="C2344" s="2">
        <f t="shared" si="324"/>
        <v>-9.0000000000003411E-2</v>
      </c>
      <c r="D2344" s="2">
        <f t="shared" si="325"/>
        <v>0</v>
      </c>
      <c r="E2344" s="2">
        <f t="shared" si="326"/>
        <v>9.0000000000003411E-2</v>
      </c>
      <c r="F2344" s="2">
        <f t="shared" si="330"/>
        <v>3.8484604304969403E-3</v>
      </c>
      <c r="G2344" s="2">
        <f t="shared" si="330"/>
        <v>7.6811422406471031E-3</v>
      </c>
      <c r="H2344" s="2">
        <f t="shared" si="328"/>
        <v>0.5010271011688392</v>
      </c>
      <c r="I2344" s="2">
        <f t="shared" si="329"/>
        <v>33.378951038171991</v>
      </c>
    </row>
    <row r="2345" spans="1:9" ht="13.5" x14ac:dyDescent="0.25">
      <c r="A2345" s="3">
        <f>TITRES_STAT!B2348</f>
        <v>45420</v>
      </c>
      <c r="B2345" s="6">
        <f>TITRES_STAT!D2348</f>
        <v>34.4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3.5735703997471593E-3</v>
      </c>
      <c r="G2345" s="2">
        <f t="shared" si="330"/>
        <v>7.1324892234580243E-3</v>
      </c>
      <c r="H2345" s="2">
        <f t="shared" si="328"/>
        <v>0.50102710116883931</v>
      </c>
      <c r="I2345" s="2">
        <f t="shared" si="329"/>
        <v>33.378951038171991</v>
      </c>
    </row>
    <row r="2346" spans="1:9" ht="13.5" x14ac:dyDescent="0.25">
      <c r="A2346" s="3">
        <f>TITRES_STAT!B2349</f>
        <v>45421</v>
      </c>
      <c r="B2346" s="6">
        <f>TITRES_STAT!D2349</f>
        <v>34.4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3.3183153711937906E-3</v>
      </c>
      <c r="G2346" s="2">
        <f t="shared" si="330"/>
        <v>6.6230257074967368E-3</v>
      </c>
      <c r="H2346" s="2">
        <f t="shared" si="328"/>
        <v>0.5010271011688392</v>
      </c>
      <c r="I2346" s="2">
        <f t="shared" si="329"/>
        <v>33.378951038171991</v>
      </c>
    </row>
    <row r="2347" spans="1:9" ht="13.5" x14ac:dyDescent="0.25">
      <c r="A2347" s="3">
        <f>TITRES_STAT!B2350</f>
        <v>45422</v>
      </c>
      <c r="B2347" s="6">
        <f>TITRES_STAT!D2350</f>
        <v>34.4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3.0812928446799482E-3</v>
      </c>
      <c r="G2347" s="2">
        <f t="shared" si="330"/>
        <v>6.1499524426755414E-3</v>
      </c>
      <c r="H2347" s="2">
        <f t="shared" si="328"/>
        <v>0.5010271011688392</v>
      </c>
      <c r="I2347" s="2">
        <f t="shared" si="329"/>
        <v>33.378951038171991</v>
      </c>
    </row>
    <row r="2348" spans="1:9" ht="13.5" x14ac:dyDescent="0.25">
      <c r="A2348" s="3">
        <f>TITRES_STAT!B2351</f>
        <v>45425</v>
      </c>
      <c r="B2348" s="6">
        <f>TITRES_STAT!D2351</f>
        <v>34.4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2.8612004986313805E-3</v>
      </c>
      <c r="G2348" s="2">
        <f t="shared" si="330"/>
        <v>5.7106701253415741E-3</v>
      </c>
      <c r="H2348" s="2">
        <f t="shared" si="328"/>
        <v>0.5010271011688392</v>
      </c>
      <c r="I2348" s="2">
        <f t="shared" si="329"/>
        <v>33.378951038171991</v>
      </c>
    </row>
    <row r="2349" spans="1:9" ht="13.5" x14ac:dyDescent="0.25">
      <c r="A2349" s="3">
        <f>TITRES_STAT!B2352</f>
        <v>45426</v>
      </c>
      <c r="B2349" s="6">
        <f>TITRES_STAT!D2352</f>
        <v>34.4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2.6568290344434245E-3</v>
      </c>
      <c r="G2349" s="2">
        <f t="shared" si="331"/>
        <v>5.3027651163886037E-3</v>
      </c>
      <c r="H2349" s="2">
        <f t="shared" si="328"/>
        <v>0.5010271011688392</v>
      </c>
      <c r="I2349" s="2">
        <f t="shared" si="329"/>
        <v>33.378951038171991</v>
      </c>
    </row>
    <row r="2350" spans="1:9" ht="13.5" x14ac:dyDescent="0.25">
      <c r="A2350" s="3">
        <f>TITRES_STAT!B2353</f>
        <v>45427</v>
      </c>
      <c r="B2350" s="6">
        <f>TITRES_STAT!D2353</f>
        <v>34.4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2.4670555319831798E-3</v>
      </c>
      <c r="G2350" s="2">
        <f t="shared" si="331"/>
        <v>4.9239961795037035E-3</v>
      </c>
      <c r="H2350" s="2">
        <f t="shared" si="328"/>
        <v>0.5010271011688392</v>
      </c>
      <c r="I2350" s="2">
        <f t="shared" si="329"/>
        <v>33.378951038171991</v>
      </c>
    </row>
    <row r="2351" spans="1:9" ht="13.5" x14ac:dyDescent="0.25">
      <c r="A2351" s="3">
        <f>TITRES_STAT!B2354</f>
        <v>45428</v>
      </c>
      <c r="B2351" s="6">
        <f>TITRES_STAT!D2354</f>
        <v>34.4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2.290837279698667E-3</v>
      </c>
      <c r="G2351" s="2">
        <f t="shared" si="331"/>
        <v>4.5722821666820106E-3</v>
      </c>
      <c r="H2351" s="2">
        <f t="shared" si="328"/>
        <v>0.5010271011688392</v>
      </c>
      <c r="I2351" s="2">
        <f t="shared" si="329"/>
        <v>33.378951038171991</v>
      </c>
    </row>
    <row r="2352" spans="1:9" ht="13.5" x14ac:dyDescent="0.25">
      <c r="A2352" s="3">
        <f>TITRES_STAT!B2355</f>
        <v>45429</v>
      </c>
      <c r="B2352" s="6">
        <f>TITRES_STAT!D2355</f>
        <v>34.4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2.1272060454344765E-3</v>
      </c>
      <c r="G2352" s="2">
        <f t="shared" si="331"/>
        <v>4.2456905833475811E-3</v>
      </c>
      <c r="H2352" s="2">
        <f t="shared" si="328"/>
        <v>0.5010271011688392</v>
      </c>
      <c r="I2352" s="2">
        <f t="shared" si="329"/>
        <v>33.378951038171991</v>
      </c>
    </row>
    <row r="2353" spans="1:9" ht="13.5" x14ac:dyDescent="0.25">
      <c r="A2353" s="3">
        <f>TITRES_STAT!B2356</f>
        <v>45432</v>
      </c>
      <c r="B2353" s="6">
        <f>TITRES_STAT!D2356</f>
        <v>34.4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1.9752627564748712E-3</v>
      </c>
      <c r="G2353" s="2">
        <f t="shared" si="331"/>
        <v>3.9424269702513252E-3</v>
      </c>
      <c r="H2353" s="2">
        <f t="shared" si="328"/>
        <v>0.50102710116883931</v>
      </c>
      <c r="I2353" s="2">
        <f t="shared" si="329"/>
        <v>33.378951038171991</v>
      </c>
    </row>
    <row r="2354" spans="1:9" ht="13.5" x14ac:dyDescent="0.25">
      <c r="A2354" s="3">
        <f>TITRES_STAT!B2357</f>
        <v>45433</v>
      </c>
      <c r="B2354" s="6">
        <f>TITRES_STAT!D2357</f>
        <v>34.4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1.834172559583809E-3</v>
      </c>
      <c r="G2354" s="2">
        <f t="shared" si="331"/>
        <v>3.6608250438048022E-3</v>
      </c>
      <c r="H2354" s="2">
        <f t="shared" si="328"/>
        <v>0.5010271011688392</v>
      </c>
      <c r="I2354" s="2">
        <f t="shared" si="329"/>
        <v>33.378951038171991</v>
      </c>
    </row>
    <row r="2355" spans="1:9" ht="13.5" x14ac:dyDescent="0.25">
      <c r="A2355" s="3">
        <f>TITRES_STAT!B2358</f>
        <v>45434</v>
      </c>
      <c r="B2355" s="6">
        <f>TITRES_STAT!D2358</f>
        <v>34.4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1.7031602338992511E-3</v>
      </c>
      <c r="G2355" s="2">
        <f t="shared" si="331"/>
        <v>3.3993375406758878E-3</v>
      </c>
      <c r="H2355" s="2">
        <f t="shared" si="328"/>
        <v>0.5010271011688392</v>
      </c>
      <c r="I2355" s="2">
        <f t="shared" si="329"/>
        <v>33.378951038171991</v>
      </c>
    </row>
    <row r="2356" spans="1:9" ht="13.5" x14ac:dyDescent="0.25">
      <c r="A2356" s="3">
        <f>TITRES_STAT!B2359</f>
        <v>45435</v>
      </c>
      <c r="B2356" s="6">
        <f>TITRES_STAT!D2359</f>
        <v>34.4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1.5815059314778759E-3</v>
      </c>
      <c r="G2356" s="2">
        <f t="shared" si="331"/>
        <v>3.1565277163418956E-3</v>
      </c>
      <c r="H2356" s="2">
        <f t="shared" si="328"/>
        <v>0.5010271011688392</v>
      </c>
      <c r="I2356" s="2">
        <f t="shared" si="329"/>
        <v>33.378951038171991</v>
      </c>
    </row>
    <row r="2357" spans="1:9" ht="13.5" x14ac:dyDescent="0.25">
      <c r="A2357" s="3">
        <f>TITRES_STAT!B2360</f>
        <v>45436</v>
      </c>
      <c r="B2357" s="6">
        <f>TITRES_STAT!D2360</f>
        <v>34.4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1.4685412220865992E-3</v>
      </c>
      <c r="G2357" s="2">
        <f t="shared" si="331"/>
        <v>2.9310614508889035E-3</v>
      </c>
      <c r="H2357" s="2">
        <f t="shared" si="328"/>
        <v>0.5010271011688392</v>
      </c>
      <c r="I2357" s="2">
        <f t="shared" si="329"/>
        <v>33.378951038171991</v>
      </c>
    </row>
    <row r="2358" spans="1:9" ht="13.5" x14ac:dyDescent="0.25">
      <c r="A2358" s="3">
        <f>TITRES_STAT!B2361</f>
        <v>45439</v>
      </c>
      <c r="B2358" s="6">
        <f>TITRES_STAT!D2361</f>
        <v>34.4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1.363645420508985E-3</v>
      </c>
      <c r="G2358" s="2">
        <f t="shared" si="331"/>
        <v>2.7216999186825534E-3</v>
      </c>
      <c r="H2358" s="2">
        <f t="shared" si="328"/>
        <v>0.5010271011688392</v>
      </c>
      <c r="I2358" s="2">
        <f t="shared" si="329"/>
        <v>33.378951038171991</v>
      </c>
    </row>
    <row r="2359" spans="1:9" ht="13.5" x14ac:dyDescent="0.25">
      <c r="A2359" s="3">
        <f>TITRES_STAT!B2362</f>
        <v>45440</v>
      </c>
      <c r="B2359" s="6">
        <f>TITRES_STAT!D2362</f>
        <v>34.4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1.2662421761869146E-3</v>
      </c>
      <c r="G2359" s="2">
        <f t="shared" si="331"/>
        <v>2.5272927816337998E-3</v>
      </c>
      <c r="H2359" s="2">
        <f t="shared" si="328"/>
        <v>0.50102710116883908</v>
      </c>
      <c r="I2359" s="2">
        <f t="shared" si="329"/>
        <v>33.378951038171991</v>
      </c>
    </row>
    <row r="2360" spans="1:9" ht="13.5" x14ac:dyDescent="0.25">
      <c r="A2360" s="3">
        <f>TITRES_STAT!B2363</f>
        <v>45441</v>
      </c>
      <c r="B2360" s="6">
        <f>TITRES_STAT!D2363</f>
        <v>34.4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1.1757963064592779E-3</v>
      </c>
      <c r="G2360" s="2">
        <f t="shared" si="331"/>
        <v>2.346771868659957E-3</v>
      </c>
      <c r="H2360" s="2">
        <f t="shared" si="328"/>
        <v>0.50102710116883908</v>
      </c>
      <c r="I2360" s="2">
        <f t="shared" si="329"/>
        <v>33.378951038171991</v>
      </c>
    </row>
    <row r="2361" spans="1:9" ht="13.5" x14ac:dyDescent="0.25">
      <c r="A2361" s="3">
        <f>TITRES_STAT!B2364</f>
        <v>45442</v>
      </c>
      <c r="B2361" s="6">
        <f>TITRES_STAT!D2364</f>
        <v>34.4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1.0918108559979009E-3</v>
      </c>
      <c r="G2361" s="2">
        <f t="shared" si="331"/>
        <v>2.1791453066128171E-3</v>
      </c>
      <c r="H2361" s="2">
        <f t="shared" si="328"/>
        <v>0.5010271011688392</v>
      </c>
      <c r="I2361" s="2">
        <f t="shared" si="329"/>
        <v>33.378951038171991</v>
      </c>
    </row>
    <row r="2362" spans="1:9" ht="13.5" x14ac:dyDescent="0.25">
      <c r="A2362" s="3">
        <f>TITRES_STAT!B2365</f>
        <v>45443</v>
      </c>
      <c r="B2362" s="6">
        <f>TITRES_STAT!D2365</f>
        <v>34.4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1.0138243662837652E-3</v>
      </c>
      <c r="G2362" s="2">
        <f t="shared" si="331"/>
        <v>2.0234920704261875E-3</v>
      </c>
      <c r="H2362" s="2">
        <f t="shared" si="328"/>
        <v>0.5010271011688392</v>
      </c>
      <c r="I2362" s="2">
        <f t="shared" si="329"/>
        <v>33.378951038171991</v>
      </c>
    </row>
    <row r="2363" spans="1:9" ht="13.5" x14ac:dyDescent="0.25">
      <c r="A2363" s="3">
        <f>TITRES_STAT!B2366</f>
        <v>45446</v>
      </c>
      <c r="B2363" s="6">
        <f>TITRES_STAT!D2366</f>
        <v>34.4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9.4140834012063914E-4</v>
      </c>
      <c r="G2363" s="2">
        <f t="shared" si="331"/>
        <v>1.8789569225386026E-3</v>
      </c>
      <c r="H2363" s="2">
        <f t="shared" si="328"/>
        <v>0.5010271011688392</v>
      </c>
      <c r="I2363" s="2">
        <f t="shared" si="329"/>
        <v>33.378951038171991</v>
      </c>
    </row>
    <row r="2364" spans="1:9" ht="13.5" x14ac:dyDescent="0.25">
      <c r="A2364" s="3">
        <f>TITRES_STAT!B2367</f>
        <v>45447</v>
      </c>
      <c r="B2364" s="6">
        <f>TITRES_STAT!D2367</f>
        <v>34.4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8.7416488725487924E-4</v>
      </c>
      <c r="G2364" s="2">
        <f t="shared" si="331"/>
        <v>1.7447457137858453E-3</v>
      </c>
      <c r="H2364" s="2">
        <f t="shared" si="328"/>
        <v>0.5010271011688392</v>
      </c>
      <c r="I2364" s="2">
        <f t="shared" si="329"/>
        <v>33.378951038171991</v>
      </c>
    </row>
    <row r="2365" spans="1:9" ht="13.5" x14ac:dyDescent="0.25">
      <c r="A2365" s="3">
        <f>TITRES_STAT!B2368</f>
        <v>45448</v>
      </c>
      <c r="B2365" s="6">
        <f>TITRES_STAT!D2368</f>
        <v>34.4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8.11724538165245E-4</v>
      </c>
      <c r="G2365" s="2">
        <f t="shared" si="332"/>
        <v>1.6201210199439993E-3</v>
      </c>
      <c r="H2365" s="2">
        <f t="shared" si="328"/>
        <v>0.50102710116883908</v>
      </c>
      <c r="I2365" s="2">
        <f t="shared" si="329"/>
        <v>33.378951038171991</v>
      </c>
    </row>
    <row r="2366" spans="1:9" ht="13.5" x14ac:dyDescent="0.25">
      <c r="A2366" s="3">
        <f>TITRES_STAT!B2369</f>
        <v>45449</v>
      </c>
      <c r="B2366" s="6">
        <f>TITRES_STAT!D2369</f>
        <v>34.4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7.5374421401058474E-4</v>
      </c>
      <c r="G2366" s="2">
        <f t="shared" si="332"/>
        <v>1.5043980899479995E-3</v>
      </c>
      <c r="H2366" s="2">
        <f t="shared" si="328"/>
        <v>0.5010271011688392</v>
      </c>
      <c r="I2366" s="2">
        <f t="shared" si="329"/>
        <v>33.378951038171991</v>
      </c>
    </row>
    <row r="2367" spans="1:9" ht="13.5" x14ac:dyDescent="0.25">
      <c r="A2367" s="3">
        <f>TITRES_STAT!B2370</f>
        <v>45450</v>
      </c>
      <c r="B2367" s="6">
        <f>TITRES_STAT!D2370</f>
        <v>34.4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6.9990534158125722E-4</v>
      </c>
      <c r="G2367" s="2">
        <f t="shared" si="332"/>
        <v>1.3969410835231422E-3</v>
      </c>
      <c r="H2367" s="2">
        <f t="shared" si="328"/>
        <v>0.5010271011688392</v>
      </c>
      <c r="I2367" s="2">
        <f t="shared" si="329"/>
        <v>33.378951038171991</v>
      </c>
    </row>
    <row r="2368" spans="1:9" ht="13.5" x14ac:dyDescent="0.25">
      <c r="A2368" s="3">
        <f>TITRES_STAT!B2371</f>
        <v>45453</v>
      </c>
      <c r="B2368" s="6">
        <f>TITRES_STAT!D2371</f>
        <v>34.4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6.4991210289688176E-4</v>
      </c>
      <c r="G2368" s="2">
        <f t="shared" si="332"/>
        <v>1.2971595775572037E-3</v>
      </c>
      <c r="H2368" s="2">
        <f t="shared" si="328"/>
        <v>0.5010271011688392</v>
      </c>
      <c r="I2368" s="2">
        <f t="shared" si="329"/>
        <v>33.378951038171991</v>
      </c>
    </row>
    <row r="2369" spans="1:9" ht="13.5" x14ac:dyDescent="0.25">
      <c r="A2369" s="3">
        <f>TITRES_STAT!B2372</f>
        <v>45454</v>
      </c>
      <c r="B2369" s="6">
        <f>TITRES_STAT!D2372</f>
        <v>34.4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6.0348980983281877E-4</v>
      </c>
      <c r="G2369" s="2">
        <f t="shared" si="332"/>
        <v>1.2045053220174034E-3</v>
      </c>
      <c r="H2369" s="2">
        <f t="shared" si="328"/>
        <v>0.5010271011688392</v>
      </c>
      <c r="I2369" s="2">
        <f t="shared" si="329"/>
        <v>33.378951038171991</v>
      </c>
    </row>
    <row r="2370" spans="1:9" ht="13.5" x14ac:dyDescent="0.25">
      <c r="A2370" s="3">
        <f>TITRES_STAT!B2373</f>
        <v>45455</v>
      </c>
      <c r="B2370" s="6">
        <f>TITRES_STAT!D2373</f>
        <v>34.4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5.6038339484476031E-4</v>
      </c>
      <c r="G2370" s="2">
        <f t="shared" si="332"/>
        <v>1.1184692275875887E-3</v>
      </c>
      <c r="H2370" s="2">
        <f t="shared" si="328"/>
        <v>0.50102710116883931</v>
      </c>
      <c r="I2370" s="2">
        <f t="shared" si="329"/>
        <v>33.378951038171991</v>
      </c>
    </row>
    <row r="2371" spans="1:9" ht="13.5" x14ac:dyDescent="0.25">
      <c r="A2371" s="3">
        <f>TITRES_STAT!B2374</f>
        <v>45456</v>
      </c>
      <c r="B2371" s="6">
        <f>TITRES_STAT!D2374</f>
        <v>34.4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5.20356009498706E-4</v>
      </c>
      <c r="G2371" s="2">
        <f t="shared" si="332"/>
        <v>1.0385785684741895E-3</v>
      </c>
      <c r="H2371" s="2">
        <f t="shared" si="328"/>
        <v>0.50102710116883931</v>
      </c>
      <c r="I2371" s="2">
        <f t="shared" si="329"/>
        <v>33.378951038171991</v>
      </c>
    </row>
    <row r="2372" spans="1:9" ht="13.5" x14ac:dyDescent="0.25">
      <c r="A2372" s="3">
        <f>TITRES_STAT!B2375</f>
        <v>45457</v>
      </c>
      <c r="B2372" s="6">
        <f>TITRES_STAT!D2375</f>
        <v>34.4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4.8318772310594128E-4</v>
      </c>
      <c r="G2372" s="2">
        <f t="shared" si="332"/>
        <v>9.6439438501174735E-4</v>
      </c>
      <c r="H2372" s="2">
        <f t="shared" si="328"/>
        <v>0.50102710116883931</v>
      </c>
      <c r="I2372" s="2">
        <f t="shared" si="329"/>
        <v>33.378951038171991</v>
      </c>
    </row>
    <row r="2373" spans="1:9" ht="13.5" x14ac:dyDescent="0.25">
      <c r="A2373" s="3">
        <f>TITRES_STAT!B2376</f>
        <v>45461</v>
      </c>
      <c r="B2373" s="6">
        <f>TITRES_STAT!D2376</f>
        <v>34.4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4.4867431431265976E-4</v>
      </c>
      <c r="G2373" s="2">
        <f t="shared" si="332"/>
        <v>8.9550907179662253E-4</v>
      </c>
      <c r="H2373" s="2">
        <f t="shared" si="328"/>
        <v>0.50102710116883931</v>
      </c>
      <c r="I2373" s="2">
        <f t="shared" si="329"/>
        <v>33.378951038171991</v>
      </c>
    </row>
    <row r="2374" spans="1:9" ht="13.5" x14ac:dyDescent="0.25">
      <c r="A2374" s="3">
        <f>TITRES_STAT!B2377</f>
        <v>45462</v>
      </c>
      <c r="B2374" s="6">
        <f>TITRES_STAT!D2377</f>
        <v>34.4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4.1662614900461265E-4</v>
      </c>
      <c r="G2374" s="2">
        <f t="shared" si="332"/>
        <v>8.3154413809686384E-4</v>
      </c>
      <c r="H2374" s="2">
        <f t="shared" si="328"/>
        <v>0.50102710116883931</v>
      </c>
      <c r="I2374" s="2">
        <f t="shared" si="329"/>
        <v>33.378951038171991</v>
      </c>
    </row>
    <row r="2375" spans="1:9" ht="13.5" x14ac:dyDescent="0.25">
      <c r="A2375" s="3">
        <f>TITRES_STAT!B2378</f>
        <v>45463</v>
      </c>
      <c r="B2375" s="6">
        <f>TITRES_STAT!D2378</f>
        <v>34.4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3.8686713836142604E-4</v>
      </c>
      <c r="G2375" s="2">
        <f t="shared" si="332"/>
        <v>7.7214812823280215E-4</v>
      </c>
      <c r="H2375" s="2">
        <f t="shared" si="328"/>
        <v>0.50102710116883931</v>
      </c>
      <c r="I2375" s="2">
        <f t="shared" si="329"/>
        <v>33.378951038171991</v>
      </c>
    </row>
    <row r="2376" spans="1:9" ht="13.5" x14ac:dyDescent="0.25">
      <c r="A2376" s="3">
        <f>TITRES_STAT!B2379</f>
        <v>45464</v>
      </c>
      <c r="B2376" s="6">
        <f>TITRES_STAT!D2379</f>
        <v>34.4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3.5923377133560989E-4</v>
      </c>
      <c r="G2376" s="2">
        <f t="shared" si="332"/>
        <v>7.1699469050188775E-4</v>
      </c>
      <c r="H2376" s="2">
        <f t="shared" si="328"/>
        <v>0.5010271011688392</v>
      </c>
      <c r="I2376" s="2">
        <f t="shared" si="329"/>
        <v>33.378951038171991</v>
      </c>
    </row>
    <row r="2377" spans="1:9" ht="13.5" x14ac:dyDescent="0.25">
      <c r="A2377" s="3">
        <f>TITRES_STAT!B2380</f>
        <v>45467</v>
      </c>
      <c r="B2377" s="6">
        <f>TITRES_STAT!D2380</f>
        <v>34.4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3.3357421624020917E-4</v>
      </c>
      <c r="G2377" s="2">
        <f t="shared" si="332"/>
        <v>6.6578078403746715E-4</v>
      </c>
      <c r="H2377" s="2">
        <f t="shared" si="328"/>
        <v>0.50102710116883931</v>
      </c>
      <c r="I2377" s="2">
        <f t="shared" si="329"/>
        <v>33.378951038171991</v>
      </c>
    </row>
    <row r="2378" spans="1:9" ht="13.5" x14ac:dyDescent="0.25">
      <c r="A2378" s="3">
        <f>TITRES_STAT!B2381</f>
        <v>45468</v>
      </c>
      <c r="B2378" s="6">
        <f>TITRES_STAT!D2381</f>
        <v>34.4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3.0974748650876565E-4</v>
      </c>
      <c r="G2378" s="2">
        <f t="shared" si="332"/>
        <v>6.1822501374907666E-4</v>
      </c>
      <c r="H2378" s="2">
        <f t="shared" si="328"/>
        <v>0.5010271011688392</v>
      </c>
      <c r="I2378" s="2">
        <f t="shared" si="329"/>
        <v>33.378951038171991</v>
      </c>
    </row>
    <row r="2379" spans="1:9" ht="13.5" x14ac:dyDescent="0.25">
      <c r="A2379" s="3">
        <f>TITRES_STAT!B2382</f>
        <v>45469</v>
      </c>
      <c r="B2379" s="6">
        <f>TITRES_STAT!D2382</f>
        <v>34.4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2.8762266604385382E-4</v>
      </c>
      <c r="G2379" s="2">
        <f t="shared" si="332"/>
        <v>5.7406608419557123E-4</v>
      </c>
      <c r="H2379" s="2">
        <f t="shared" si="328"/>
        <v>0.5010271011688392</v>
      </c>
      <c r="I2379" s="2">
        <f t="shared" si="329"/>
        <v>33.378951038171991</v>
      </c>
    </row>
    <row r="2380" spans="1:9" ht="13.5" x14ac:dyDescent="0.25">
      <c r="A2380" s="3">
        <f>TITRES_STAT!B2383</f>
        <v>45470</v>
      </c>
      <c r="B2380" s="6">
        <f>TITRES_STAT!D2383</f>
        <v>34.4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2.6707818989786427E-4</v>
      </c>
      <c r="G2380" s="2">
        <f t="shared" si="332"/>
        <v>5.3306136389588753E-4</v>
      </c>
      <c r="H2380" s="2">
        <f t="shared" si="328"/>
        <v>0.5010271011688392</v>
      </c>
      <c r="I2380" s="2">
        <f t="shared" si="329"/>
        <v>33.378951038171991</v>
      </c>
    </row>
    <row r="2381" spans="1:9" ht="13.5" x14ac:dyDescent="0.25">
      <c r="A2381" s="3">
        <f>TITRES_STAT!B2384</f>
        <v>45471</v>
      </c>
      <c r="B2381" s="6">
        <f>TITRES_STAT!D2384</f>
        <v>34.4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2.4800117633373112E-4</v>
      </c>
      <c r="G2381" s="2">
        <f t="shared" si="336"/>
        <v>4.949855521890384E-4</v>
      </c>
      <c r="H2381" s="2">
        <f t="shared" si="328"/>
        <v>0.50102710116883931</v>
      </c>
      <c r="I2381" s="2">
        <f t="shared" si="329"/>
        <v>33.378951038171991</v>
      </c>
    </row>
    <row r="2382" spans="1:9" ht="13.5" x14ac:dyDescent="0.25">
      <c r="A2382" s="3">
        <f>TITRES_STAT!B2385</f>
        <v>45474</v>
      </c>
      <c r="B2382" s="6">
        <f>TITRES_STAT!D2385</f>
        <v>34.4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2.3028680659560745E-4</v>
      </c>
      <c r="G2382" s="2">
        <f t="shared" si="336"/>
        <v>4.5962944131839283E-4</v>
      </c>
      <c r="H2382" s="2">
        <f t="shared" si="328"/>
        <v>0.5010271011688392</v>
      </c>
      <c r="I2382" s="2">
        <f t="shared" si="329"/>
        <v>33.378951038171991</v>
      </c>
    </row>
    <row r="2383" spans="1:9" ht="13.5" x14ac:dyDescent="0.25">
      <c r="A2383" s="3">
        <f>TITRES_STAT!B2386</f>
        <v>45475</v>
      </c>
      <c r="B2383" s="6">
        <f>TITRES_STAT!D2386</f>
        <v>34.4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2.1383774898163551E-4</v>
      </c>
      <c r="G2383" s="2">
        <f t="shared" si="336"/>
        <v>4.2679876693850759E-4</v>
      </c>
      <c r="H2383" s="2">
        <f t="shared" si="328"/>
        <v>0.50102710116883931</v>
      </c>
      <c r="I2383" s="2">
        <f t="shared" si="329"/>
        <v>33.378951038171991</v>
      </c>
    </row>
    <row r="2384" spans="1:9" ht="13.5" x14ac:dyDescent="0.25">
      <c r="A2384" s="3">
        <f>TITRES_STAT!B2387</f>
        <v>45476</v>
      </c>
      <c r="B2384" s="6">
        <f>TITRES_STAT!D2387</f>
        <v>34.4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1.9856362405437582E-4</v>
      </c>
      <c r="G2384" s="2">
        <f t="shared" si="336"/>
        <v>3.9631314072861417E-4</v>
      </c>
      <c r="H2384" s="2">
        <f t="shared" si="328"/>
        <v>0.50102710116883931</v>
      </c>
      <c r="I2384" s="2">
        <f t="shared" si="329"/>
        <v>33.378951038171991</v>
      </c>
    </row>
    <row r="2385" spans="1:9" ht="13.5" x14ac:dyDescent="0.25">
      <c r="A2385" s="3">
        <f>TITRES_STAT!B2388</f>
        <v>45477</v>
      </c>
      <c r="B2385" s="6">
        <f>TITRES_STAT!D2388</f>
        <v>34.4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1.8438050805049183E-4</v>
      </c>
      <c r="G2385" s="2">
        <f t="shared" si="336"/>
        <v>3.6800505924799884E-4</v>
      </c>
      <c r="H2385" s="2">
        <f t="shared" ref="H2385:H2448" si="337">F2385/G2385</f>
        <v>0.50102710116883931</v>
      </c>
      <c r="I2385" s="2">
        <f t="shared" ref="I2385:I2448" si="338">IF(G2385=0,100,100-(100/(1+H2385)))</f>
        <v>33.378951038171991</v>
      </c>
    </row>
    <row r="2386" spans="1:9" ht="13.5" x14ac:dyDescent="0.25">
      <c r="A2386" s="3">
        <f>TITRES_STAT!B2389</f>
        <v>45478</v>
      </c>
      <c r="B2386" s="6">
        <f>TITRES_STAT!D2389</f>
        <v>34.4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1.7121047176117099E-4</v>
      </c>
      <c r="G2386" s="2">
        <f t="shared" si="336"/>
        <v>3.4171898358742751E-4</v>
      </c>
      <c r="H2386" s="2">
        <f t="shared" si="337"/>
        <v>0.50102710116883931</v>
      </c>
      <c r="I2386" s="2">
        <f t="shared" si="338"/>
        <v>33.378951038171991</v>
      </c>
    </row>
    <row r="2387" spans="1:9" ht="13.5" x14ac:dyDescent="0.25">
      <c r="A2387" s="3">
        <f>TITRES_STAT!B2390</f>
        <v>45481</v>
      </c>
      <c r="B2387" s="6">
        <f>TITRES_STAT!D2390</f>
        <v>34.4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1.5898115234965878E-4</v>
      </c>
      <c r="G2387" s="2">
        <f t="shared" si="336"/>
        <v>3.173104847597541E-4</v>
      </c>
      <c r="H2387" s="2">
        <f t="shared" si="337"/>
        <v>0.50102710116883942</v>
      </c>
      <c r="I2387" s="2">
        <f t="shared" si="338"/>
        <v>33.378951038172005</v>
      </c>
    </row>
    <row r="2388" spans="1:9" ht="13.5" x14ac:dyDescent="0.25">
      <c r="A2388" s="3">
        <f>TITRES_STAT!B2391</f>
        <v>45482</v>
      </c>
      <c r="B2388" s="6">
        <f>TITRES_STAT!D2391</f>
        <v>34.4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1.4762535575325457E-4</v>
      </c>
      <c r="G2388" s="2">
        <f t="shared" si="336"/>
        <v>2.9464545013405737E-4</v>
      </c>
      <c r="H2388" s="2">
        <f t="shared" si="337"/>
        <v>0.50102710116883931</v>
      </c>
      <c r="I2388" s="2">
        <f t="shared" si="338"/>
        <v>33.378951038171991</v>
      </c>
    </row>
    <row r="2389" spans="1:9" ht="13.5" x14ac:dyDescent="0.25">
      <c r="A2389" s="3">
        <f>TITRES_STAT!B2392</f>
        <v>45483</v>
      </c>
      <c r="B2389" s="6">
        <f>TITRES_STAT!D2392</f>
        <v>34.4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1.3708068748516494E-4</v>
      </c>
      <c r="G2389" s="2">
        <f t="shared" si="336"/>
        <v>2.7359934655305326E-4</v>
      </c>
      <c r="H2389" s="2">
        <f t="shared" si="337"/>
        <v>0.50102710116883931</v>
      </c>
      <c r="I2389" s="2">
        <f t="shared" si="338"/>
        <v>33.378951038171991</v>
      </c>
    </row>
    <row r="2390" spans="1:9" ht="13.5" x14ac:dyDescent="0.25">
      <c r="A2390" s="3">
        <f>TITRES_STAT!B2393</f>
        <v>45484</v>
      </c>
      <c r="B2390" s="6">
        <f>TITRES_STAT!D2393</f>
        <v>34.4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1.2728920980765315E-4</v>
      </c>
      <c r="G2390" s="2">
        <f t="shared" si="336"/>
        <v>2.5405653608497801E-4</v>
      </c>
      <c r="H2390" s="2">
        <f t="shared" si="337"/>
        <v>0.50102710116883931</v>
      </c>
      <c r="I2390" s="2">
        <f t="shared" si="338"/>
        <v>33.378951038171991</v>
      </c>
    </row>
    <row r="2391" spans="1:9" ht="13.5" x14ac:dyDescent="0.25">
      <c r="A2391" s="3">
        <f>TITRES_STAT!B2394</f>
        <v>45485</v>
      </c>
      <c r="B2391" s="6">
        <f>TITRES_STAT!D2394</f>
        <v>34.4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1.1819712339282079E-4</v>
      </c>
      <c r="G2391" s="2">
        <f t="shared" si="336"/>
        <v>2.3590964065033673E-4</v>
      </c>
      <c r="H2391" s="2">
        <f t="shared" si="337"/>
        <v>0.50102710116883931</v>
      </c>
      <c r="I2391" s="2">
        <f t="shared" si="338"/>
        <v>33.378951038171991</v>
      </c>
    </row>
    <row r="2392" spans="1:9" ht="13.5" x14ac:dyDescent="0.25">
      <c r="A2392" s="3">
        <f>TITRES_STAT!B2395</f>
        <v>45488</v>
      </c>
      <c r="B2392" s="6">
        <f>TITRES_STAT!D2395</f>
        <v>34.4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1.0975447172190502E-4</v>
      </c>
      <c r="G2392" s="2">
        <f t="shared" si="336"/>
        <v>2.1905895203245553E-4</v>
      </c>
      <c r="H2392" s="2">
        <f t="shared" si="337"/>
        <v>0.50102710116883931</v>
      </c>
      <c r="I2392" s="2">
        <f t="shared" si="338"/>
        <v>33.378951038171991</v>
      </c>
    </row>
    <row r="2393" spans="1:9" ht="13.5" x14ac:dyDescent="0.25">
      <c r="A2393" s="3">
        <f>TITRES_STAT!B2396</f>
        <v>45489</v>
      </c>
      <c r="B2393" s="6">
        <f>TITRES_STAT!D2396</f>
        <v>34.4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1.0191486659891181E-4</v>
      </c>
      <c r="G2393" s="2">
        <f t="shared" si="336"/>
        <v>2.0341188403013728E-4</v>
      </c>
      <c r="H2393" s="2">
        <f t="shared" si="337"/>
        <v>0.50102710116883942</v>
      </c>
      <c r="I2393" s="2">
        <f t="shared" si="338"/>
        <v>33.378951038172005</v>
      </c>
    </row>
    <row r="2394" spans="1:9" ht="13.5" x14ac:dyDescent="0.25">
      <c r="A2394" s="3">
        <f>TITRES_STAT!B2397</f>
        <v>45490</v>
      </c>
      <c r="B2394" s="6">
        <f>TITRES_STAT!D2397</f>
        <v>34.4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9.4635233270418109E-5</v>
      </c>
      <c r="G2394" s="2">
        <f t="shared" si="336"/>
        <v>1.8888246374227033E-4</v>
      </c>
      <c r="H2394" s="2">
        <f t="shared" si="337"/>
        <v>0.50102710116883931</v>
      </c>
      <c r="I2394" s="2">
        <f t="shared" si="338"/>
        <v>33.378951038171991</v>
      </c>
    </row>
    <row r="2395" spans="1:9" ht="13.5" x14ac:dyDescent="0.25">
      <c r="A2395" s="3">
        <f>TITRES_STAT!B2398</f>
        <v>45491</v>
      </c>
      <c r="B2395" s="6">
        <f>TITRES_STAT!D2398</f>
        <v>34.4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8.7875573751102531E-5</v>
      </c>
      <c r="G2395" s="2">
        <f t="shared" si="336"/>
        <v>1.7539085918925104E-4</v>
      </c>
      <c r="H2395" s="2">
        <f t="shared" si="337"/>
        <v>0.50102710116883931</v>
      </c>
      <c r="I2395" s="2">
        <f t="shared" si="338"/>
        <v>33.378951038171991</v>
      </c>
    </row>
    <row r="2396" spans="1:9" ht="13.5" x14ac:dyDescent="0.25">
      <c r="A2396" s="3">
        <f>TITRES_STAT!B2399</f>
        <v>45492</v>
      </c>
      <c r="B2396" s="6">
        <f>TITRES_STAT!D2399</f>
        <v>34.4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8.1598747054595201E-5</v>
      </c>
      <c r="G2396" s="2">
        <f t="shared" si="336"/>
        <v>1.6286294067573308E-4</v>
      </c>
      <c r="H2396" s="2">
        <f t="shared" si="337"/>
        <v>0.50102710116883931</v>
      </c>
      <c r="I2396" s="2">
        <f t="shared" si="338"/>
        <v>33.378951038171991</v>
      </c>
    </row>
    <row r="2397" spans="1:9" ht="13.5" x14ac:dyDescent="0.25">
      <c r="A2397" s="3">
        <f>TITRES_STAT!B2400</f>
        <v>45495</v>
      </c>
      <c r="B2397" s="6">
        <f>TITRES_STAT!D2400</f>
        <v>34.4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7.5770265122124112E-5</v>
      </c>
      <c r="G2397" s="2">
        <f t="shared" si="339"/>
        <v>1.5122987348460928E-4</v>
      </c>
      <c r="H2397" s="2">
        <f t="shared" si="337"/>
        <v>0.50102710116883942</v>
      </c>
      <c r="I2397" s="2">
        <f t="shared" si="338"/>
        <v>33.378951038172005</v>
      </c>
    </row>
    <row r="2398" spans="1:9" ht="13.5" x14ac:dyDescent="0.25">
      <c r="A2398" s="3">
        <f>TITRES_STAT!B2401</f>
        <v>45496</v>
      </c>
      <c r="B2398" s="6">
        <f>TITRES_STAT!D2401</f>
        <v>34.4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7.0358103327686677E-5</v>
      </c>
      <c r="G2398" s="2">
        <f t="shared" si="339"/>
        <v>1.4042773966428004E-4</v>
      </c>
      <c r="H2398" s="2">
        <f t="shared" si="337"/>
        <v>0.50102710116883942</v>
      </c>
      <c r="I2398" s="2">
        <f t="shared" si="338"/>
        <v>33.378951038172005</v>
      </c>
    </row>
    <row r="2399" spans="1:9" ht="13.5" x14ac:dyDescent="0.25">
      <c r="A2399" s="3">
        <f>TITRES_STAT!B2402</f>
        <v>45497</v>
      </c>
      <c r="B2399" s="6">
        <f>TITRES_STAT!D2402</f>
        <v>34.4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6.5332524518566199E-5</v>
      </c>
      <c r="G2399" s="2">
        <f t="shared" si="339"/>
        <v>1.3039718683111718E-4</v>
      </c>
      <c r="H2399" s="2">
        <f t="shared" si="337"/>
        <v>0.50102710116883942</v>
      </c>
      <c r="I2399" s="2">
        <f t="shared" si="338"/>
        <v>33.378951038172005</v>
      </c>
    </row>
    <row r="2400" spans="1:9" ht="13.5" x14ac:dyDescent="0.25">
      <c r="A2400" s="3">
        <f>TITRES_STAT!B2403</f>
        <v>45499</v>
      </c>
      <c r="B2400" s="6">
        <f>TITRES_STAT!D2403</f>
        <v>34.4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6.0665915624382896E-5</v>
      </c>
      <c r="G2400" s="2">
        <f t="shared" si="339"/>
        <v>1.2108310205746595E-4</v>
      </c>
      <c r="H2400" s="2">
        <f t="shared" si="337"/>
        <v>0.50102710116883942</v>
      </c>
      <c r="I2400" s="2">
        <f t="shared" si="338"/>
        <v>33.378951038172005</v>
      </c>
    </row>
    <row r="2401" spans="1:9" ht="13.5" x14ac:dyDescent="0.25">
      <c r="A2401" s="3">
        <f>TITRES_STAT!B2404</f>
        <v>45502</v>
      </c>
      <c r="B2401" s="6">
        <f>TITRES_STAT!D2404</f>
        <v>34.4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5.6332635936926974E-5</v>
      </c>
      <c r="G2401" s="2">
        <f t="shared" si="339"/>
        <v>1.1243430905336123E-4</v>
      </c>
      <c r="H2401" s="2">
        <f t="shared" si="337"/>
        <v>0.50102710116883942</v>
      </c>
      <c r="I2401" s="2">
        <f t="shared" si="338"/>
        <v>33.378951038172005</v>
      </c>
    </row>
    <row r="2402" spans="1:9" ht="13.5" x14ac:dyDescent="0.25">
      <c r="A2402" s="3">
        <f>TITRES_STAT!B2405</f>
        <v>45503</v>
      </c>
      <c r="B2402" s="6">
        <f>TITRES_STAT!D2405</f>
        <v>34.4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5.2308876227146478E-5</v>
      </c>
      <c r="G2402" s="2">
        <f t="shared" si="339"/>
        <v>1.0440328697812114E-4</v>
      </c>
      <c r="H2402" s="2">
        <f t="shared" si="337"/>
        <v>0.50102710116883942</v>
      </c>
      <c r="I2402" s="2">
        <f t="shared" si="338"/>
        <v>33.378951038172005</v>
      </c>
    </row>
    <row r="2403" spans="1:9" ht="13.5" x14ac:dyDescent="0.25">
      <c r="A2403" s="3">
        <f>TITRES_STAT!B2406</f>
        <v>45504</v>
      </c>
      <c r="B2403" s="6">
        <f>TITRES_STAT!D2406</f>
        <v>34.4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4.8572527925207444E-5</v>
      </c>
      <c r="G2403" s="2">
        <f t="shared" si="339"/>
        <v>9.6945909336826772E-5</v>
      </c>
      <c r="H2403" s="2">
        <f t="shared" si="337"/>
        <v>0.50102710116883942</v>
      </c>
      <c r="I2403" s="2">
        <f t="shared" si="338"/>
        <v>33.378951038172005</v>
      </c>
    </row>
    <row r="2404" spans="1:9" ht="13.5" x14ac:dyDescent="0.25">
      <c r="A2404" s="3">
        <f>TITRES_STAT!B2407</f>
        <v>45505</v>
      </c>
      <c r="B2404" s="6">
        <f>TITRES_STAT!D2407</f>
        <v>34.4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4.5103061644835488E-5</v>
      </c>
      <c r="G2404" s="2">
        <f t="shared" si="339"/>
        <v>9.0021201527053425E-5</v>
      </c>
      <c r="H2404" s="2">
        <f t="shared" si="337"/>
        <v>0.50102710116883953</v>
      </c>
      <c r="I2404" s="2">
        <f t="shared" si="338"/>
        <v>33.378951038172005</v>
      </c>
    </row>
    <row r="2405" spans="1:9" ht="13.5" x14ac:dyDescent="0.25">
      <c r="A2405" s="3">
        <f>TITRES_STAT!B2408</f>
        <v>45506</v>
      </c>
      <c r="B2405" s="6">
        <f>TITRES_STAT!D2408</f>
        <v>34.4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4.1881414384490102E-5</v>
      </c>
      <c r="G2405" s="2">
        <f t="shared" si="339"/>
        <v>8.3591115703692456E-5</v>
      </c>
      <c r="H2405" s="2">
        <f t="shared" si="337"/>
        <v>0.50102710116883964</v>
      </c>
      <c r="I2405" s="2">
        <f t="shared" si="338"/>
        <v>33.378951038172005</v>
      </c>
    </row>
    <row r="2406" spans="1:9" ht="13.5" x14ac:dyDescent="0.25">
      <c r="A2406" s="3">
        <f>TITRES_STAT!B2409</f>
        <v>45509</v>
      </c>
      <c r="B2406" s="6">
        <f>TITRES_STAT!D2409</f>
        <v>34.4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3.8889884785597951E-5</v>
      </c>
      <c r="G2406" s="2">
        <f t="shared" si="339"/>
        <v>7.7620321724857278E-5</v>
      </c>
      <c r="H2406" s="2">
        <f t="shared" si="337"/>
        <v>0.50102710116883964</v>
      </c>
      <c r="I2406" s="2">
        <f t="shared" si="338"/>
        <v>33.378951038172005</v>
      </c>
    </row>
    <row r="2407" spans="1:9" ht="13.5" x14ac:dyDescent="0.25">
      <c r="A2407" s="3">
        <f>TITRES_STAT!B2410</f>
        <v>45510</v>
      </c>
      <c r="B2407" s="6">
        <f>TITRES_STAT!D2410</f>
        <v>34.4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3.6112035872340955E-5</v>
      </c>
      <c r="G2407" s="2">
        <f t="shared" si="339"/>
        <v>7.207601303022461E-5</v>
      </c>
      <c r="H2407" s="2">
        <f t="shared" si="337"/>
        <v>0.50102710116883975</v>
      </c>
      <c r="I2407" s="2">
        <f t="shared" si="338"/>
        <v>33.378951038172005</v>
      </c>
    </row>
    <row r="2408" spans="1:9" ht="13.5" x14ac:dyDescent="0.25">
      <c r="A2408" s="3">
        <f>TITRES_STAT!B2411</f>
        <v>45511</v>
      </c>
      <c r="B2408" s="6">
        <f>TITRES_STAT!D2411</f>
        <v>34.4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3.3532604738602317E-5</v>
      </c>
      <c r="G2408" s="2">
        <f t="shared" si="339"/>
        <v>6.6927726385208566E-5</v>
      </c>
      <c r="H2408" s="2">
        <f t="shared" si="337"/>
        <v>0.50102710116883975</v>
      </c>
      <c r="I2408" s="2">
        <f t="shared" si="338"/>
        <v>33.378951038172005</v>
      </c>
    </row>
    <row r="2409" spans="1:9" ht="13.5" x14ac:dyDescent="0.25">
      <c r="A2409" s="3">
        <f>TITRES_STAT!B2412</f>
        <v>45512</v>
      </c>
      <c r="B2409" s="6">
        <f>TITRES_STAT!D2412</f>
        <v>34.4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3.113741868584501E-5</v>
      </c>
      <c r="G2409" s="2">
        <f t="shared" si="339"/>
        <v>6.2147174500550809E-5</v>
      </c>
      <c r="H2409" s="2">
        <f t="shared" si="337"/>
        <v>0.50102710116883975</v>
      </c>
      <c r="I2409" s="2">
        <f t="shared" si="338"/>
        <v>33.378951038172005</v>
      </c>
    </row>
    <row r="2410" spans="1:9" ht="13.5" x14ac:dyDescent="0.25">
      <c r="A2410" s="3">
        <f>TITRES_STAT!B2413</f>
        <v>45513</v>
      </c>
      <c r="B2410" s="6">
        <f>TITRES_STAT!D2413</f>
        <v>34.4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2.8913317351141794E-5</v>
      </c>
      <c r="G2410" s="2">
        <f t="shared" si="339"/>
        <v>5.7708090607654318E-5</v>
      </c>
      <c r="H2410" s="2">
        <f t="shared" si="337"/>
        <v>0.50102710116883975</v>
      </c>
      <c r="I2410" s="2">
        <f t="shared" si="338"/>
        <v>33.378951038172005</v>
      </c>
    </row>
    <row r="2411" spans="1:9" ht="13.5" x14ac:dyDescent="0.25">
      <c r="A2411" s="3">
        <f>TITRES_STAT!B2414</f>
        <v>45516</v>
      </c>
      <c r="B2411" s="6">
        <f>TITRES_STAT!D2414</f>
        <v>34.4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2.6848080397488811E-5</v>
      </c>
      <c r="G2411" s="2">
        <f t="shared" si="339"/>
        <v>5.3586084135679006E-5</v>
      </c>
      <c r="H2411" s="2">
        <f t="shared" si="337"/>
        <v>0.50102710116883986</v>
      </c>
      <c r="I2411" s="2">
        <f t="shared" si="338"/>
        <v>33.378951038172019</v>
      </c>
    </row>
    <row r="2412" spans="1:9" ht="13.5" x14ac:dyDescent="0.25">
      <c r="A2412" s="3">
        <f>TITRES_STAT!B2415</f>
        <v>45518</v>
      </c>
      <c r="B2412" s="6">
        <f>TITRES_STAT!D2415</f>
        <v>34.4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2.4930360369096753E-5</v>
      </c>
      <c r="G2412" s="2">
        <f t="shared" si="339"/>
        <v>4.9758506697416223E-5</v>
      </c>
      <c r="H2412" s="2">
        <f t="shared" si="337"/>
        <v>0.50102710116883986</v>
      </c>
      <c r="I2412" s="2">
        <f t="shared" si="338"/>
        <v>33.378951038172019</v>
      </c>
    </row>
    <row r="2413" spans="1:9" ht="13.5" x14ac:dyDescent="0.25">
      <c r="A2413" s="3">
        <f>TITRES_STAT!B2416</f>
        <v>45519</v>
      </c>
      <c r="B2413" s="6">
        <f>TITRES_STAT!D2416</f>
        <v>34.4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2.3149620342732699E-5</v>
      </c>
      <c r="G2413" s="2">
        <f t="shared" si="340"/>
        <v>4.6204327647600776E-5</v>
      </c>
      <c r="H2413" s="2">
        <f t="shared" si="337"/>
        <v>0.50102710116883986</v>
      </c>
      <c r="I2413" s="2">
        <f t="shared" si="338"/>
        <v>33.378951038172019</v>
      </c>
    </row>
    <row r="2414" spans="1:9" ht="13.5" x14ac:dyDescent="0.25">
      <c r="A2414" s="3">
        <f>TITRES_STAT!B2417</f>
        <v>45520</v>
      </c>
      <c r="B2414" s="6">
        <f>TITRES_STAT!D2417</f>
        <v>34.4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2.1496076032537504E-5</v>
      </c>
      <c r="G2414" s="2">
        <f t="shared" si="340"/>
        <v>4.2904018529915003E-5</v>
      </c>
      <c r="H2414" s="2">
        <f t="shared" si="337"/>
        <v>0.50102710116883986</v>
      </c>
      <c r="I2414" s="2">
        <f t="shared" si="338"/>
        <v>33.378951038172019</v>
      </c>
    </row>
    <row r="2415" spans="1:9" ht="13.5" x14ac:dyDescent="0.25">
      <c r="A2415" s="3">
        <f>TITRES_STAT!B2418</f>
        <v>45523</v>
      </c>
      <c r="B2415" s="6">
        <f>TITRES_STAT!D2418</f>
        <v>34.4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1.9960642030213399E-5</v>
      </c>
      <c r="G2415" s="2">
        <f t="shared" si="340"/>
        <v>3.9839445777778212E-5</v>
      </c>
      <c r="H2415" s="2">
        <f t="shared" si="337"/>
        <v>0.50102710116883997</v>
      </c>
      <c r="I2415" s="2">
        <f t="shared" si="338"/>
        <v>33.378951038172033</v>
      </c>
    </row>
    <row r="2416" spans="1:9" ht="13.5" x14ac:dyDescent="0.25">
      <c r="A2416" s="3">
        <f>TITRES_STAT!B2419</f>
        <v>45524</v>
      </c>
      <c r="B2416" s="6">
        <f>TITRES_STAT!D2419</f>
        <v>34.4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1.8534881885198157E-5</v>
      </c>
      <c r="G2416" s="2">
        <f t="shared" si="340"/>
        <v>3.6993771079365482E-5</v>
      </c>
      <c r="H2416" s="2">
        <f t="shared" si="337"/>
        <v>0.50102710116883997</v>
      </c>
      <c r="I2416" s="2">
        <f t="shared" si="338"/>
        <v>33.378951038172033</v>
      </c>
    </row>
    <row r="2417" spans="1:9" ht="13.5" x14ac:dyDescent="0.25">
      <c r="A2417" s="3">
        <f>TITRES_STAT!B2420</f>
        <v>45525</v>
      </c>
      <c r="B2417" s="6">
        <f>TITRES_STAT!D2420</f>
        <v>34.4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1.7210961750541144E-5</v>
      </c>
      <c r="G2417" s="2">
        <f t="shared" si="340"/>
        <v>3.4351358859410805E-5</v>
      </c>
      <c r="H2417" s="2">
        <f t="shared" si="337"/>
        <v>0.50102710116883997</v>
      </c>
      <c r="I2417" s="2">
        <f t="shared" si="338"/>
        <v>33.378951038172033</v>
      </c>
    </row>
    <row r="2418" spans="1:9" ht="13.5" x14ac:dyDescent="0.25">
      <c r="A2418" s="3">
        <f>TITRES_STAT!B2421</f>
        <v>45526</v>
      </c>
      <c r="B2418" s="6">
        <f>TITRES_STAT!D2421</f>
        <v>34.4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1.5981607339788204E-5</v>
      </c>
      <c r="G2418" s="2">
        <f t="shared" si="340"/>
        <v>3.1897690369452892E-5</v>
      </c>
      <c r="H2418" s="2">
        <f t="shared" si="337"/>
        <v>0.50102710116883986</v>
      </c>
      <c r="I2418" s="2">
        <f t="shared" si="338"/>
        <v>33.378951038172019</v>
      </c>
    </row>
    <row r="2419" spans="1:9" ht="13.5" x14ac:dyDescent="0.25">
      <c r="A2419" s="3">
        <f>TITRES_STAT!B2422</f>
        <v>45527</v>
      </c>
      <c r="B2419" s="6">
        <f>TITRES_STAT!D2422</f>
        <v>34.4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1.484006395837476E-5</v>
      </c>
      <c r="G2419" s="2">
        <f t="shared" si="340"/>
        <v>2.9619283914491972E-5</v>
      </c>
      <c r="H2419" s="2">
        <f t="shared" si="337"/>
        <v>0.50102710116883986</v>
      </c>
      <c r="I2419" s="2">
        <f t="shared" si="338"/>
        <v>33.378951038172019</v>
      </c>
    </row>
    <row r="2420" spans="1:9" ht="13.5" x14ac:dyDescent="0.25">
      <c r="A2420" s="3">
        <f>TITRES_STAT!B2423</f>
        <v>45530</v>
      </c>
      <c r="B2420" s="6">
        <f>TITRES_STAT!D2423</f>
        <v>34.4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1.378005938991942E-5</v>
      </c>
      <c r="G2420" s="2">
        <f t="shared" si="340"/>
        <v>2.7503620777742545E-5</v>
      </c>
      <c r="H2420" s="2">
        <f t="shared" si="337"/>
        <v>0.50102710116883986</v>
      </c>
      <c r="I2420" s="2">
        <f t="shared" si="338"/>
        <v>33.378951038172019</v>
      </c>
    </row>
    <row r="2421" spans="1:9" ht="13.5" x14ac:dyDescent="0.25">
      <c r="A2421" s="3">
        <f>TITRES_STAT!B2424</f>
        <v>45531</v>
      </c>
      <c r="B2421" s="6">
        <f>TITRES_STAT!D2424</f>
        <v>34.4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1.2795769433496604E-5</v>
      </c>
      <c r="G2421" s="2">
        <f t="shared" si="340"/>
        <v>2.5539076436475219E-5</v>
      </c>
      <c r="H2421" s="2">
        <f t="shared" si="337"/>
        <v>0.50102710116883986</v>
      </c>
      <c r="I2421" s="2">
        <f t="shared" si="338"/>
        <v>33.378951038172019</v>
      </c>
    </row>
    <row r="2422" spans="1:9" ht="13.5" x14ac:dyDescent="0.25">
      <c r="A2422" s="3">
        <f>TITRES_STAT!B2425</f>
        <v>45532</v>
      </c>
      <c r="B2422" s="6">
        <f>TITRES_STAT!D2425</f>
        <v>34.4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1.1881785902532561E-5</v>
      </c>
      <c r="G2422" s="2">
        <f t="shared" si="340"/>
        <v>2.3714856691012702E-5</v>
      </c>
      <c r="H2422" s="2">
        <f t="shared" si="337"/>
        <v>0.50102710116883986</v>
      </c>
      <c r="I2422" s="2">
        <f t="shared" si="338"/>
        <v>33.378951038172019</v>
      </c>
    </row>
    <row r="2423" spans="1:9" ht="13.5" x14ac:dyDescent="0.25">
      <c r="A2423" s="3">
        <f>TITRES_STAT!B2426</f>
        <v>45533</v>
      </c>
      <c r="B2423" s="6">
        <f>TITRES_STAT!D2426</f>
        <v>34.4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1.1033086909494522E-5</v>
      </c>
      <c r="G2423" s="2">
        <f t="shared" si="340"/>
        <v>2.2020938355940367E-5</v>
      </c>
      <c r="H2423" s="2">
        <f t="shared" si="337"/>
        <v>0.50102710116883997</v>
      </c>
      <c r="I2423" s="2">
        <f t="shared" si="338"/>
        <v>33.378951038172033</v>
      </c>
    </row>
    <row r="2424" spans="1:9" ht="13.5" x14ac:dyDescent="0.25">
      <c r="A2424" s="3">
        <f>TITRES_STAT!B2427</f>
        <v>45534</v>
      </c>
      <c r="B2424" s="6">
        <f>TITRES_STAT!D2427</f>
        <v>34.4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1.0245009273102056E-5</v>
      </c>
      <c r="G2424" s="2">
        <f t="shared" si="340"/>
        <v>2.0448014187658912E-5</v>
      </c>
      <c r="H2424" s="2">
        <f t="shared" si="337"/>
        <v>0.50102710116883986</v>
      </c>
      <c r="I2424" s="2">
        <f t="shared" si="338"/>
        <v>33.378951038172019</v>
      </c>
    </row>
    <row r="2425" spans="1:9" ht="13.5" x14ac:dyDescent="0.25">
      <c r="A2425" s="3">
        <f>TITRES_STAT!B2428</f>
        <v>45537</v>
      </c>
      <c r="B2425" s="6">
        <f>TITRES_STAT!D2428</f>
        <v>34.4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9.5132228964519097E-6</v>
      </c>
      <c r="G2425" s="2">
        <f t="shared" si="340"/>
        <v>1.8987441745683276E-5</v>
      </c>
      <c r="H2425" s="2">
        <f t="shared" si="337"/>
        <v>0.50102710116883997</v>
      </c>
      <c r="I2425" s="2">
        <f t="shared" si="338"/>
        <v>33.378951038172033</v>
      </c>
    </row>
    <row r="2426" spans="1:9" ht="13.5" x14ac:dyDescent="0.25">
      <c r="A2426" s="3">
        <f>TITRES_STAT!B2429</f>
        <v>45538</v>
      </c>
      <c r="B2426" s="6">
        <f>TITRES_STAT!D2429</f>
        <v>34.4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8.8337069752767725E-6</v>
      </c>
      <c r="G2426" s="2">
        <f t="shared" si="340"/>
        <v>1.7631195906705898E-5</v>
      </c>
      <c r="H2426" s="2">
        <f t="shared" si="337"/>
        <v>0.50102710116883997</v>
      </c>
      <c r="I2426" s="2">
        <f t="shared" si="338"/>
        <v>33.378951038172033</v>
      </c>
    </row>
    <row r="2427" spans="1:9" ht="13.5" x14ac:dyDescent="0.25">
      <c r="A2427" s="3">
        <f>TITRES_STAT!B2430</f>
        <v>45539</v>
      </c>
      <c r="B2427" s="6">
        <f>TITRES_STAT!D2430</f>
        <v>34.4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8.2027279056141465E-6</v>
      </c>
      <c r="G2427" s="2">
        <f t="shared" si="340"/>
        <v>1.6371824770512618E-5</v>
      </c>
      <c r="H2427" s="2">
        <f t="shared" si="337"/>
        <v>0.50102710116883997</v>
      </c>
      <c r="I2427" s="2">
        <f t="shared" si="338"/>
        <v>33.378951038172033</v>
      </c>
    </row>
    <row r="2428" spans="1:9" ht="13.5" x14ac:dyDescent="0.25">
      <c r="A2428" s="3">
        <f>TITRES_STAT!B2431</f>
        <v>45540</v>
      </c>
      <c r="B2428" s="6">
        <f>TITRES_STAT!D2431</f>
        <v>34.4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7.6168187694988502E-6</v>
      </c>
      <c r="G2428" s="2">
        <f t="shared" si="340"/>
        <v>1.5202408715476004E-5</v>
      </c>
      <c r="H2428" s="2">
        <f t="shared" si="337"/>
        <v>0.50102710116883997</v>
      </c>
      <c r="I2428" s="2">
        <f t="shared" si="338"/>
        <v>33.378951038172033</v>
      </c>
    </row>
    <row r="2429" spans="1:9" ht="13.5" x14ac:dyDescent="0.25">
      <c r="A2429" s="3">
        <f>TITRES_STAT!B2432</f>
        <v>45541</v>
      </c>
      <c r="B2429" s="6">
        <f>TITRES_STAT!D2432</f>
        <v>34.4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7.072760285963218E-6</v>
      </c>
      <c r="G2429" s="2">
        <f t="shared" si="341"/>
        <v>1.411652237865629E-5</v>
      </c>
      <c r="H2429" s="2">
        <f t="shared" si="337"/>
        <v>0.50102710116883997</v>
      </c>
      <c r="I2429" s="2">
        <f t="shared" si="338"/>
        <v>33.378951038172033</v>
      </c>
    </row>
    <row r="2430" spans="1:9" ht="13.5" x14ac:dyDescent="0.25">
      <c r="A2430" s="3">
        <f>TITRES_STAT!B2433</f>
        <v>45544</v>
      </c>
      <c r="B2430" s="6">
        <f>TITRES_STAT!D2433</f>
        <v>34.4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6.5675631226801313E-6</v>
      </c>
      <c r="G2430" s="2">
        <f t="shared" si="341"/>
        <v>1.3108199351609412E-5</v>
      </c>
      <c r="H2430" s="2">
        <f t="shared" si="337"/>
        <v>0.50102710116883997</v>
      </c>
      <c r="I2430" s="2">
        <f t="shared" si="338"/>
        <v>33.378951038172033</v>
      </c>
    </row>
    <row r="2431" spans="1:9" ht="13.5" x14ac:dyDescent="0.25">
      <c r="A2431" s="3">
        <f>TITRES_STAT!B2434</f>
        <v>45545</v>
      </c>
      <c r="B2431" s="6">
        <f>TITRES_STAT!D2434</f>
        <v>34.4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6.0984514710601224E-6</v>
      </c>
      <c r="G2431" s="2">
        <f t="shared" si="341"/>
        <v>1.2171899397923026E-5</v>
      </c>
      <c r="H2431" s="2">
        <f t="shared" si="337"/>
        <v>0.50102710116883997</v>
      </c>
      <c r="I2431" s="2">
        <f t="shared" si="338"/>
        <v>33.378951038172033</v>
      </c>
    </row>
    <row r="2432" spans="1:9" ht="13.5" x14ac:dyDescent="0.25">
      <c r="A2432" s="3">
        <f>TITRES_STAT!B2435</f>
        <v>45546</v>
      </c>
      <c r="B2432" s="6">
        <f>TITRES_STAT!D2435</f>
        <v>34.4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5.6628477945558279E-6</v>
      </c>
      <c r="G2432" s="2">
        <f t="shared" si="341"/>
        <v>1.1302478012357095E-5</v>
      </c>
      <c r="H2432" s="2">
        <f t="shared" si="337"/>
        <v>0.50102710116883997</v>
      </c>
      <c r="I2432" s="2">
        <f t="shared" si="338"/>
        <v>33.378951038172033</v>
      </c>
    </row>
    <row r="2433" spans="1:9" ht="13.5" x14ac:dyDescent="0.25">
      <c r="A2433" s="3">
        <f>TITRES_STAT!B2436</f>
        <v>45547</v>
      </c>
      <c r="B2433" s="6">
        <f>TITRES_STAT!D2436</f>
        <v>34.4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5.2583586663732689E-6</v>
      </c>
      <c r="G2433" s="2">
        <f t="shared" si="341"/>
        <v>1.0495158154331589E-5</v>
      </c>
      <c r="H2433" s="2">
        <f t="shared" si="337"/>
        <v>0.50102710116883997</v>
      </c>
      <c r="I2433" s="2">
        <f t="shared" si="338"/>
        <v>33.378951038172033</v>
      </c>
    </row>
    <row r="2434" spans="1:9" ht="13.5" x14ac:dyDescent="0.25">
      <c r="A2434" s="3">
        <f>TITRES_STAT!B2437</f>
        <v>45548</v>
      </c>
      <c r="B2434" s="6">
        <f>TITRES_STAT!D2437</f>
        <v>34.4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4.8827616187751787E-6</v>
      </c>
      <c r="G2434" s="2">
        <f t="shared" si="341"/>
        <v>9.7455040004507615E-6</v>
      </c>
      <c r="H2434" s="2">
        <f t="shared" si="337"/>
        <v>0.50102710116883997</v>
      </c>
      <c r="I2434" s="2">
        <f t="shared" si="338"/>
        <v>33.378951038172033</v>
      </c>
    </row>
    <row r="2435" spans="1:9" ht="13.5" x14ac:dyDescent="0.25">
      <c r="A2435" s="3">
        <f>TITRES_STAT!B2438</f>
        <v>45551</v>
      </c>
      <c r="B2435" s="6">
        <f>TITRES_STAT!D2438</f>
        <v>34.4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4.5339929317198086E-6</v>
      </c>
      <c r="G2435" s="2">
        <f t="shared" si="341"/>
        <v>9.0493965718471359E-6</v>
      </c>
      <c r="H2435" s="2">
        <f t="shared" si="337"/>
        <v>0.50102710116883997</v>
      </c>
      <c r="I2435" s="2">
        <f t="shared" si="338"/>
        <v>33.378951038172033</v>
      </c>
    </row>
    <row r="2436" spans="1:9" ht="13.5" x14ac:dyDescent="0.25">
      <c r="A2436" s="3">
        <f>TITRES_STAT!B2439</f>
        <v>45552</v>
      </c>
      <c r="B2436" s="6">
        <f>TITRES_STAT!D2439</f>
        <v>34.4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4.2101362937398223E-6</v>
      </c>
      <c r="G2436" s="2">
        <f t="shared" si="341"/>
        <v>8.4030111024294843E-6</v>
      </c>
      <c r="H2436" s="2">
        <f t="shared" si="337"/>
        <v>0.50102710116883986</v>
      </c>
      <c r="I2436" s="2">
        <f t="shared" si="338"/>
        <v>33.378951038172019</v>
      </c>
    </row>
    <row r="2437" spans="1:9" ht="13.5" x14ac:dyDescent="0.25">
      <c r="A2437" s="3">
        <f>TITRES_STAT!B2440</f>
        <v>45553</v>
      </c>
      <c r="B2437" s="6">
        <f>TITRES_STAT!D2440</f>
        <v>34.4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3.909412272758406E-6</v>
      </c>
      <c r="G2437" s="2">
        <f t="shared" si="341"/>
        <v>7.8027960236845218E-6</v>
      </c>
      <c r="H2437" s="2">
        <f t="shared" si="337"/>
        <v>0.50102710116883986</v>
      </c>
      <c r="I2437" s="2">
        <f t="shared" si="338"/>
        <v>33.378951038172019</v>
      </c>
    </row>
    <row r="2438" spans="1:9" ht="13.5" x14ac:dyDescent="0.25">
      <c r="A2438" s="3">
        <f>TITRES_STAT!B2441</f>
        <v>45554</v>
      </c>
      <c r="B2438" s="6">
        <f>TITRES_STAT!D2441</f>
        <v>34.4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3.6301685389899486E-6</v>
      </c>
      <c r="G2438" s="2">
        <f t="shared" si="341"/>
        <v>7.2454534505641983E-6</v>
      </c>
      <c r="H2438" s="2">
        <f t="shared" si="337"/>
        <v>0.50102710116883986</v>
      </c>
      <c r="I2438" s="2">
        <f t="shared" si="338"/>
        <v>33.378951038172019</v>
      </c>
    </row>
    <row r="2439" spans="1:9" ht="13.5" x14ac:dyDescent="0.25">
      <c r="A2439" s="3">
        <f>TITRES_STAT!B2442</f>
        <v>45555</v>
      </c>
      <c r="B2439" s="6">
        <f>TITRES_STAT!D2442</f>
        <v>34.4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3.3708707862049522E-6</v>
      </c>
      <c r="G2439" s="2">
        <f t="shared" si="341"/>
        <v>6.7279210612381836E-6</v>
      </c>
      <c r="H2439" s="2">
        <f t="shared" si="337"/>
        <v>0.50102710116883986</v>
      </c>
      <c r="I2439" s="2">
        <f t="shared" si="338"/>
        <v>33.378951038172019</v>
      </c>
    </row>
    <row r="2440" spans="1:9" ht="13.5" x14ac:dyDescent="0.25">
      <c r="A2440" s="3">
        <f>TITRES_STAT!B2443</f>
        <v>45558</v>
      </c>
      <c r="B2440" s="6">
        <f>TITRES_STAT!D2443</f>
        <v>34.4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3.1300943014760269E-6</v>
      </c>
      <c r="G2440" s="2">
        <f t="shared" si="341"/>
        <v>6.2473552711497416E-6</v>
      </c>
      <c r="H2440" s="2">
        <f t="shared" si="337"/>
        <v>0.50102710116883986</v>
      </c>
      <c r="I2440" s="2">
        <f t="shared" si="338"/>
        <v>33.378951038172019</v>
      </c>
    </row>
    <row r="2441" spans="1:9" ht="13.5" x14ac:dyDescent="0.25">
      <c r="A2441" s="3">
        <f>TITRES_STAT!B2444</f>
        <v>45559</v>
      </c>
      <c r="B2441" s="6">
        <f>TITRES_STAT!D2444</f>
        <v>34.4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2.9065161370848825E-6</v>
      </c>
      <c r="G2441" s="2">
        <f t="shared" si="341"/>
        <v>5.8011156089247593E-6</v>
      </c>
      <c r="H2441" s="2">
        <f t="shared" si="337"/>
        <v>0.50102710116884008</v>
      </c>
      <c r="I2441" s="2">
        <f t="shared" si="338"/>
        <v>33.378951038172033</v>
      </c>
    </row>
    <row r="2442" spans="1:9" ht="13.5" x14ac:dyDescent="0.25">
      <c r="A2442" s="3">
        <f>TITRES_STAT!B2445</f>
        <v>45560</v>
      </c>
      <c r="B2442" s="6">
        <f>TITRES_STAT!D2445</f>
        <v>34.4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2.6989078415788192E-6</v>
      </c>
      <c r="G2442" s="2">
        <f t="shared" si="341"/>
        <v>5.3867502082872768E-6</v>
      </c>
      <c r="H2442" s="2">
        <f t="shared" si="337"/>
        <v>0.50102710116883997</v>
      </c>
      <c r="I2442" s="2">
        <f t="shared" si="338"/>
        <v>33.378951038172033</v>
      </c>
    </row>
    <row r="2443" spans="1:9" ht="13.5" x14ac:dyDescent="0.25">
      <c r="A2443" s="3">
        <f>TITRES_STAT!B2446</f>
        <v>45561</v>
      </c>
      <c r="B2443" s="6">
        <f>TITRES_STAT!D2446</f>
        <v>34.4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2.5061287100374746E-6</v>
      </c>
      <c r="G2443" s="2">
        <f t="shared" si="341"/>
        <v>5.0019823362667569E-6</v>
      </c>
      <c r="H2443" s="2">
        <f t="shared" si="337"/>
        <v>0.50102710116883986</v>
      </c>
      <c r="I2443" s="2">
        <f t="shared" si="338"/>
        <v>33.378951038172019</v>
      </c>
    </row>
    <row r="2444" spans="1:9" ht="13.5" x14ac:dyDescent="0.25">
      <c r="A2444" s="3">
        <f>TITRES_STAT!B2447</f>
        <v>45562</v>
      </c>
      <c r="B2444" s="6">
        <f>TITRES_STAT!D2447</f>
        <v>34.4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2.3271195164633691E-6</v>
      </c>
      <c r="G2444" s="2">
        <f t="shared" si="341"/>
        <v>4.6446978836762743E-6</v>
      </c>
      <c r="H2444" s="2">
        <f t="shared" si="337"/>
        <v>0.50102710116883986</v>
      </c>
      <c r="I2444" s="2">
        <f t="shared" si="338"/>
        <v>33.378951038172019</v>
      </c>
    </row>
    <row r="2445" spans="1:9" ht="13.5" x14ac:dyDescent="0.25">
      <c r="A2445" s="3">
        <f>TITRES_STAT!B2448</f>
        <v>45565</v>
      </c>
      <c r="B2445" s="6">
        <f>TITRES_STAT!D2448</f>
        <v>34.4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2.1608966938588428E-6</v>
      </c>
      <c r="G2445" s="2">
        <f t="shared" si="345"/>
        <v>4.3129337491279691E-6</v>
      </c>
      <c r="H2445" s="2">
        <f t="shared" si="337"/>
        <v>0.50102710116883986</v>
      </c>
      <c r="I2445" s="2">
        <f t="shared" si="338"/>
        <v>33.378951038172019</v>
      </c>
    </row>
    <row r="2446" spans="1:9" ht="13.5" x14ac:dyDescent="0.25">
      <c r="A2446" s="3">
        <f>TITRES_STAT!B2449</f>
        <v>45566</v>
      </c>
      <c r="B2446" s="6">
        <f>TITRES_STAT!D2449</f>
        <v>34.4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2.0065469300117826E-6</v>
      </c>
      <c r="G2446" s="2">
        <f t="shared" si="345"/>
        <v>4.0048670527616858E-6</v>
      </c>
      <c r="H2446" s="2">
        <f t="shared" si="337"/>
        <v>0.50102710116883986</v>
      </c>
      <c r="I2446" s="2">
        <f t="shared" si="338"/>
        <v>33.378951038172019</v>
      </c>
    </row>
    <row r="2447" spans="1:9" ht="13.5" x14ac:dyDescent="0.25">
      <c r="A2447" s="3">
        <f>TITRES_STAT!B2450</f>
        <v>45567</v>
      </c>
      <c r="B2447" s="6">
        <f>TITRES_STAT!D2450</f>
        <v>34.4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1.8632221492966553E-6</v>
      </c>
      <c r="G2447" s="2">
        <f t="shared" si="345"/>
        <v>3.7188051204215656E-6</v>
      </c>
      <c r="H2447" s="2">
        <f t="shared" si="337"/>
        <v>0.50102710116883986</v>
      </c>
      <c r="I2447" s="2">
        <f t="shared" si="338"/>
        <v>33.378951038172019</v>
      </c>
    </row>
    <row r="2448" spans="1:9" ht="13.5" x14ac:dyDescent="0.25">
      <c r="A2448" s="3">
        <f>TITRES_STAT!B2451</f>
        <v>45568</v>
      </c>
      <c r="B2448" s="6">
        <f>TITRES_STAT!D2451</f>
        <v>34.4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1.7301348529183226E-6</v>
      </c>
      <c r="G2448" s="2">
        <f t="shared" si="345"/>
        <v>3.4531761832485965E-6</v>
      </c>
      <c r="H2448" s="2">
        <f t="shared" si="337"/>
        <v>0.50102710116883975</v>
      </c>
      <c r="I2448" s="2">
        <f t="shared" si="338"/>
        <v>33.378951038172005</v>
      </c>
    </row>
    <row r="2449" spans="1:9" ht="13.5" x14ac:dyDescent="0.25">
      <c r="A2449" s="3">
        <f>TITRES_STAT!B2452</f>
        <v>45569</v>
      </c>
      <c r="B2449" s="6">
        <f>TITRES_STAT!D2452</f>
        <v>34.4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1.6065537919955851E-6</v>
      </c>
      <c r="G2449" s="2">
        <f t="shared" si="345"/>
        <v>3.2065207415879826E-6</v>
      </c>
      <c r="H2449" s="2">
        <f t="shared" ref="H2449:H2512" si="346">F2449/G2449</f>
        <v>0.50102710116883975</v>
      </c>
      <c r="I2449" s="2">
        <f t="shared" ref="I2449:I2512" si="347">IF(G2449=0,100,100-(100/(1+H2449)))</f>
        <v>33.378951038172005</v>
      </c>
    </row>
    <row r="2450" spans="1:9" ht="13.5" x14ac:dyDescent="0.25">
      <c r="A2450" s="3">
        <f>TITRES_STAT!B2453</f>
        <v>45572</v>
      </c>
      <c r="B2450" s="6">
        <f>TITRES_STAT!D2453</f>
        <v>34.4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1.4917999497101863E-6</v>
      </c>
      <c r="G2450" s="2">
        <f t="shared" si="345"/>
        <v>2.9774835457602695E-6</v>
      </c>
      <c r="H2450" s="2">
        <f t="shared" si="346"/>
        <v>0.50102710116883975</v>
      </c>
      <c r="I2450" s="2">
        <f t="shared" si="347"/>
        <v>33.378951038172005</v>
      </c>
    </row>
    <row r="2451" spans="1:9" ht="13.5" x14ac:dyDescent="0.25">
      <c r="A2451" s="3">
        <f>TITRES_STAT!B2454</f>
        <v>45573</v>
      </c>
      <c r="B2451" s="6">
        <f>TITRES_STAT!D2454</f>
        <v>34.4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1.3852428104451729E-6</v>
      </c>
      <c r="G2451" s="2">
        <f t="shared" si="345"/>
        <v>2.764806149634536E-6</v>
      </c>
      <c r="H2451" s="2">
        <f t="shared" si="346"/>
        <v>0.50102710116883975</v>
      </c>
      <c r="I2451" s="2">
        <f t="shared" si="347"/>
        <v>33.378951038172005</v>
      </c>
    </row>
    <row r="2452" spans="1:9" ht="13.5" x14ac:dyDescent="0.25">
      <c r="A2452" s="3">
        <f>TITRES_STAT!B2455</f>
        <v>45574</v>
      </c>
      <c r="B2452" s="6">
        <f>TITRES_STAT!D2455</f>
        <v>34.4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1.2862968954133749E-6</v>
      </c>
      <c r="G2452" s="2">
        <f t="shared" si="345"/>
        <v>2.5673199960892121E-6</v>
      </c>
      <c r="H2452" s="2">
        <f t="shared" si="346"/>
        <v>0.50102710116883975</v>
      </c>
      <c r="I2452" s="2">
        <f t="shared" si="347"/>
        <v>33.378951038172005</v>
      </c>
    </row>
    <row r="2453" spans="1:9" ht="13.5" x14ac:dyDescent="0.25">
      <c r="A2453" s="3">
        <f>TITRES_STAT!B2456</f>
        <v>45575</v>
      </c>
      <c r="B2453" s="6">
        <f>TITRES_STAT!D2456</f>
        <v>34.4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1.194418545740991E-6</v>
      </c>
      <c r="G2453" s="2">
        <f t="shared" si="345"/>
        <v>2.3839399963685542E-6</v>
      </c>
      <c r="H2453" s="2">
        <f t="shared" si="346"/>
        <v>0.50102710116883975</v>
      </c>
      <c r="I2453" s="2">
        <f t="shared" si="347"/>
        <v>33.378951038172005</v>
      </c>
    </row>
    <row r="2454" spans="1:9" ht="13.5" x14ac:dyDescent="0.25">
      <c r="A2454" s="3">
        <f>TITRES_STAT!B2457</f>
        <v>45576</v>
      </c>
      <c r="B2454" s="6">
        <f>TITRES_STAT!D2457</f>
        <v>34.4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1.1091029353309202E-6</v>
      </c>
      <c r="G2454" s="2">
        <f t="shared" si="345"/>
        <v>2.2136585680565146E-6</v>
      </c>
      <c r="H2454" s="2">
        <f t="shared" si="346"/>
        <v>0.50102710116883975</v>
      </c>
      <c r="I2454" s="2">
        <f t="shared" si="347"/>
        <v>33.378951038172005</v>
      </c>
    </row>
    <row r="2455" spans="1:9" ht="13.5" x14ac:dyDescent="0.25">
      <c r="A2455" s="3">
        <f>TITRES_STAT!B2458</f>
        <v>45579</v>
      </c>
      <c r="B2455" s="6">
        <f>TITRES_STAT!D2458</f>
        <v>34.4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1.0298812970929973E-6</v>
      </c>
      <c r="G2455" s="2">
        <f t="shared" si="345"/>
        <v>2.0555400989096207E-6</v>
      </c>
      <c r="H2455" s="2">
        <f t="shared" si="346"/>
        <v>0.50102710116883975</v>
      </c>
      <c r="I2455" s="2">
        <f t="shared" si="347"/>
        <v>33.378951038172005</v>
      </c>
    </row>
    <row r="2456" spans="1:9" ht="13.5" x14ac:dyDescent="0.25">
      <c r="A2456" s="3">
        <f>TITRES_STAT!B2459</f>
        <v>45581</v>
      </c>
      <c r="B2456" s="6">
        <f>TITRES_STAT!D2459</f>
        <v>34.4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9.5631834730064038E-7</v>
      </c>
      <c r="G2456" s="2">
        <f t="shared" si="345"/>
        <v>1.9087158061303622E-6</v>
      </c>
      <c r="H2456" s="2">
        <f t="shared" si="346"/>
        <v>0.50102710116883975</v>
      </c>
      <c r="I2456" s="2">
        <f t="shared" si="347"/>
        <v>33.378951038172005</v>
      </c>
    </row>
    <row r="2457" spans="1:9" ht="13.5" x14ac:dyDescent="0.25">
      <c r="A2457" s="3">
        <f>TITRES_STAT!B2460</f>
        <v>45582</v>
      </c>
      <c r="B2457" s="6">
        <f>TITRES_STAT!D2460</f>
        <v>34.4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8.8800989392202321E-7</v>
      </c>
      <c r="G2457" s="2">
        <f t="shared" si="345"/>
        <v>1.7723789628353364E-6</v>
      </c>
      <c r="H2457" s="2">
        <f t="shared" si="346"/>
        <v>0.50102710116883964</v>
      </c>
      <c r="I2457" s="2">
        <f t="shared" si="347"/>
        <v>33.378951038172005</v>
      </c>
    </row>
    <row r="2458" spans="1:9" ht="13.5" x14ac:dyDescent="0.25">
      <c r="A2458" s="3">
        <f>TITRES_STAT!B2461</f>
        <v>45583</v>
      </c>
      <c r="B2458" s="6">
        <f>TITRES_STAT!D2461</f>
        <v>34.4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8.2458061578473579E-7</v>
      </c>
      <c r="G2458" s="2">
        <f t="shared" si="345"/>
        <v>1.6457804654899551E-6</v>
      </c>
      <c r="H2458" s="2">
        <f t="shared" si="346"/>
        <v>0.50102710116883964</v>
      </c>
      <c r="I2458" s="2">
        <f t="shared" si="347"/>
        <v>33.378951038172005</v>
      </c>
    </row>
    <row r="2459" spans="1:9" ht="13.5" x14ac:dyDescent="0.25">
      <c r="A2459" s="3">
        <f>TITRES_STAT!B2462</f>
        <v>45586</v>
      </c>
      <c r="B2459" s="6">
        <f>TITRES_STAT!D2462</f>
        <v>34.4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7.6568200037154037E-7</v>
      </c>
      <c r="G2459" s="2">
        <f t="shared" si="345"/>
        <v>1.5282247179549585E-6</v>
      </c>
      <c r="H2459" s="2">
        <f t="shared" si="346"/>
        <v>0.50102710116883964</v>
      </c>
      <c r="I2459" s="2">
        <f t="shared" si="347"/>
        <v>33.378951038172005</v>
      </c>
    </row>
    <row r="2460" spans="1:9" ht="13.5" x14ac:dyDescent="0.25">
      <c r="A2460" s="3">
        <f>TITRES_STAT!B2463</f>
        <v>45587</v>
      </c>
      <c r="B2460" s="6">
        <f>TITRES_STAT!D2463</f>
        <v>34.4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7.1099042891643031E-7</v>
      </c>
      <c r="G2460" s="2">
        <f t="shared" si="345"/>
        <v>1.4190658095296042E-6</v>
      </c>
      <c r="H2460" s="2">
        <f t="shared" si="346"/>
        <v>0.50102710116883964</v>
      </c>
      <c r="I2460" s="2">
        <f t="shared" si="347"/>
        <v>33.378951038172005</v>
      </c>
    </row>
    <row r="2461" spans="1:9" ht="13.5" x14ac:dyDescent="0.25">
      <c r="A2461" s="3">
        <f>TITRES_STAT!B2464</f>
        <v>45588</v>
      </c>
      <c r="B2461" s="6">
        <f>TITRES_STAT!D2464</f>
        <v>34.4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6.6020539827954241E-7</v>
      </c>
      <c r="G2461" s="2">
        <f t="shared" si="348"/>
        <v>1.3177039659917752E-6</v>
      </c>
      <c r="H2461" s="2">
        <f t="shared" si="346"/>
        <v>0.50102710116883964</v>
      </c>
      <c r="I2461" s="2">
        <f t="shared" si="347"/>
        <v>33.378951038172005</v>
      </c>
    </row>
    <row r="2462" spans="1:9" ht="13.5" x14ac:dyDescent="0.25">
      <c r="A2462" s="3">
        <f>TITRES_STAT!B2465</f>
        <v>45589</v>
      </c>
      <c r="B2462" s="6">
        <f>TITRES_STAT!D2465</f>
        <v>34.4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6.1304786983100359E-7</v>
      </c>
      <c r="G2462" s="2">
        <f t="shared" si="348"/>
        <v>1.2235822541352197E-6</v>
      </c>
      <c r="H2462" s="2">
        <f t="shared" si="346"/>
        <v>0.50102710116883964</v>
      </c>
      <c r="I2462" s="2">
        <f t="shared" si="347"/>
        <v>33.378951038172005</v>
      </c>
    </row>
    <row r="2463" spans="1:9" ht="13.5" x14ac:dyDescent="0.25">
      <c r="A2463" s="3">
        <f>TITRES_STAT!B2466</f>
        <v>45590</v>
      </c>
      <c r="B2463" s="6">
        <f>TITRES_STAT!D2466</f>
        <v>34.4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5.6925873627164614E-7</v>
      </c>
      <c r="G2463" s="2">
        <f t="shared" si="348"/>
        <v>1.1361835216969898E-6</v>
      </c>
      <c r="H2463" s="2">
        <f t="shared" si="346"/>
        <v>0.50102710116883953</v>
      </c>
      <c r="I2463" s="2">
        <f t="shared" si="347"/>
        <v>33.378951038172005</v>
      </c>
    </row>
    <row r="2464" spans="1:9" ht="13.5" x14ac:dyDescent="0.25">
      <c r="A2464" s="3">
        <f>TITRES_STAT!B2467</f>
        <v>45593</v>
      </c>
      <c r="B2464" s="6">
        <f>TITRES_STAT!D2467</f>
        <v>34.4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5.2859739796652853E-7</v>
      </c>
      <c r="G2464" s="2">
        <f t="shared" si="348"/>
        <v>1.0550275558614905E-6</v>
      </c>
      <c r="H2464" s="2">
        <f t="shared" si="346"/>
        <v>0.50102710116883953</v>
      </c>
      <c r="I2464" s="2">
        <f t="shared" si="347"/>
        <v>33.378951038172005</v>
      </c>
    </row>
    <row r="2465" spans="1:9" ht="13.5" x14ac:dyDescent="0.25">
      <c r="A2465" s="3">
        <f>TITRES_STAT!B2468</f>
        <v>45594</v>
      </c>
      <c r="B2465" s="6">
        <f>TITRES_STAT!D2468</f>
        <v>34.4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4.9084044096891937E-7</v>
      </c>
      <c r="G2465" s="2">
        <f t="shared" si="348"/>
        <v>9.796684447285269E-7</v>
      </c>
      <c r="H2465" s="2">
        <f t="shared" si="346"/>
        <v>0.50102710116883953</v>
      </c>
      <c r="I2465" s="2">
        <f t="shared" si="347"/>
        <v>33.378951038172005</v>
      </c>
    </row>
    <row r="2466" spans="1:9" ht="13.5" x14ac:dyDescent="0.25">
      <c r="A2466" s="3">
        <f>TITRES_STAT!B2469</f>
        <v>45595</v>
      </c>
      <c r="B2466" s="6">
        <f>TITRES_STAT!D2469</f>
        <v>34.4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4.5578040947113944E-7</v>
      </c>
      <c r="G2466" s="2">
        <f t="shared" si="348"/>
        <v>9.0969212724791784E-7</v>
      </c>
      <c r="H2466" s="2">
        <f t="shared" si="346"/>
        <v>0.50102710116883964</v>
      </c>
      <c r="I2466" s="2">
        <f t="shared" si="347"/>
        <v>33.378951038172005</v>
      </c>
    </row>
    <row r="2467" spans="1:9" ht="13.5" x14ac:dyDescent="0.25">
      <c r="A2467" s="3">
        <f>TITRES_STAT!B2470</f>
        <v>45596</v>
      </c>
      <c r="B2467" s="6">
        <f>TITRES_STAT!D2470</f>
        <v>34.4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4.2322466593748662E-7</v>
      </c>
      <c r="G2467" s="2">
        <f t="shared" si="348"/>
        <v>8.4471411815878089E-7</v>
      </c>
      <c r="H2467" s="2">
        <f t="shared" si="346"/>
        <v>0.50102710116883953</v>
      </c>
      <c r="I2467" s="2">
        <f t="shared" si="347"/>
        <v>33.378951038172005</v>
      </c>
    </row>
    <row r="2468" spans="1:9" ht="13.5" x14ac:dyDescent="0.25">
      <c r="A2468" s="3">
        <f>TITRES_STAT!B2471</f>
        <v>45597</v>
      </c>
      <c r="B2468" s="6">
        <f>TITRES_STAT!D2471</f>
        <v>34.4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3.9299433265623758E-7</v>
      </c>
      <c r="G2468" s="2">
        <f t="shared" si="348"/>
        <v>7.8437739543315371E-7</v>
      </c>
      <c r="H2468" s="2">
        <f t="shared" si="346"/>
        <v>0.50102710116883953</v>
      </c>
      <c r="I2468" s="2">
        <f t="shared" si="347"/>
        <v>33.378951038172005</v>
      </c>
    </row>
    <row r="2469" spans="1:9" ht="13.5" x14ac:dyDescent="0.25">
      <c r="A2469" s="3">
        <f>TITRES_STAT!B2472</f>
        <v>45600</v>
      </c>
      <c r="B2469" s="6">
        <f>TITRES_STAT!D2472</f>
        <v>34.4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3.6492330889507776E-7</v>
      </c>
      <c r="G2469" s="2">
        <f t="shared" si="348"/>
        <v>7.2835043861649989E-7</v>
      </c>
      <c r="H2469" s="2">
        <f t="shared" si="346"/>
        <v>0.50102710116883953</v>
      </c>
      <c r="I2469" s="2">
        <f t="shared" si="347"/>
        <v>33.378951038172005</v>
      </c>
    </row>
    <row r="2470" spans="1:9" ht="13.5" x14ac:dyDescent="0.25">
      <c r="A2470" s="3">
        <f>TITRES_STAT!B2473</f>
        <v>45601</v>
      </c>
      <c r="B2470" s="6">
        <f>TITRES_STAT!D2473</f>
        <v>34.4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3.3885735825971507E-7</v>
      </c>
      <c r="G2470" s="2">
        <f t="shared" si="348"/>
        <v>6.7632540728674991E-7</v>
      </c>
      <c r="H2470" s="2">
        <f t="shared" si="346"/>
        <v>0.50102710116883953</v>
      </c>
      <c r="I2470" s="2">
        <f t="shared" si="347"/>
        <v>33.378951038172005</v>
      </c>
    </row>
    <row r="2471" spans="1:9" ht="13.5" x14ac:dyDescent="0.25">
      <c r="A2471" s="3">
        <f>TITRES_STAT!B2474</f>
        <v>45602</v>
      </c>
      <c r="B2471" s="6">
        <f>TITRES_STAT!D2474</f>
        <v>34.4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3.1465326124116404E-7</v>
      </c>
      <c r="G2471" s="2">
        <f t="shared" si="348"/>
        <v>6.2801644962341066E-7</v>
      </c>
      <c r="H2471" s="2">
        <f t="shared" si="346"/>
        <v>0.50102710116883964</v>
      </c>
      <c r="I2471" s="2">
        <f t="shared" si="347"/>
        <v>33.378951038172005</v>
      </c>
    </row>
    <row r="2472" spans="1:9" ht="13.5" x14ac:dyDescent="0.25">
      <c r="A2472" s="3">
        <f>TITRES_STAT!B2475</f>
        <v>45603</v>
      </c>
      <c r="B2472" s="6">
        <f>TITRES_STAT!D2475</f>
        <v>34.4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2.9217802829536659E-7</v>
      </c>
      <c r="G2472" s="2">
        <f t="shared" si="348"/>
        <v>5.8315813179316709E-7</v>
      </c>
      <c r="H2472" s="2">
        <f t="shared" si="346"/>
        <v>0.50102710116883953</v>
      </c>
      <c r="I2472" s="2">
        <f t="shared" si="347"/>
        <v>33.378951038172005</v>
      </c>
    </row>
    <row r="2473" spans="1:9" ht="13.5" x14ac:dyDescent="0.25">
      <c r="A2473" s="3">
        <f>TITRES_STAT!B2476</f>
        <v>45604</v>
      </c>
      <c r="B2473" s="6">
        <f>TITRES_STAT!D2476</f>
        <v>34.4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2.7130816913141186E-7</v>
      </c>
      <c r="G2473" s="2">
        <f t="shared" si="348"/>
        <v>5.4150397952222658E-7</v>
      </c>
      <c r="H2473" s="2">
        <f t="shared" si="346"/>
        <v>0.50102710116883964</v>
      </c>
      <c r="I2473" s="2">
        <f t="shared" si="347"/>
        <v>33.378951038172005</v>
      </c>
    </row>
    <row r="2474" spans="1:9" ht="13.5" x14ac:dyDescent="0.25">
      <c r="A2474" s="3">
        <f>TITRES_STAT!B2477</f>
        <v>45607</v>
      </c>
      <c r="B2474" s="6">
        <f>TITRES_STAT!D2477</f>
        <v>34.4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2.5192901419345388E-7</v>
      </c>
      <c r="G2474" s="2">
        <f t="shared" si="348"/>
        <v>5.0282512384206759E-7</v>
      </c>
      <c r="H2474" s="2">
        <f t="shared" si="346"/>
        <v>0.50102710116883953</v>
      </c>
      <c r="I2474" s="2">
        <f t="shared" si="347"/>
        <v>33.378951038172005</v>
      </c>
    </row>
    <row r="2475" spans="1:9" ht="13.5" x14ac:dyDescent="0.25">
      <c r="A2475" s="3">
        <f>TITRES_STAT!B2478</f>
        <v>45608</v>
      </c>
      <c r="B2475" s="6">
        <f>TITRES_STAT!D2478</f>
        <v>34.4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2.3393408460820716E-7</v>
      </c>
      <c r="G2475" s="2">
        <f t="shared" si="348"/>
        <v>4.6690904356763417E-7</v>
      </c>
      <c r="H2475" s="2">
        <f t="shared" si="346"/>
        <v>0.50102710116883953</v>
      </c>
      <c r="I2475" s="2">
        <f t="shared" si="347"/>
        <v>33.378951038172005</v>
      </c>
    </row>
    <row r="2476" spans="1:9" ht="13.5" x14ac:dyDescent="0.25">
      <c r="A2476" s="3">
        <f>TITRES_STAT!B2479</f>
        <v>45609</v>
      </c>
      <c r="B2476" s="6">
        <f>TITRES_STAT!D2479</f>
        <v>34.4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2.1722450713619236E-7</v>
      </c>
      <c r="G2476" s="2">
        <f t="shared" si="348"/>
        <v>4.3355839759851743E-7</v>
      </c>
      <c r="H2476" s="2">
        <f t="shared" si="346"/>
        <v>0.50102710116883953</v>
      </c>
      <c r="I2476" s="2">
        <f t="shared" si="347"/>
        <v>33.378951038172005</v>
      </c>
    </row>
    <row r="2477" spans="1:9" ht="13.5" x14ac:dyDescent="0.25">
      <c r="A2477" s="3">
        <f>TITRES_STAT!B2480</f>
        <v>45610</v>
      </c>
      <c r="B2477" s="6">
        <f>TITRES_STAT!D2480</f>
        <v>34.4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2.0170847091217863E-7</v>
      </c>
      <c r="G2477" s="2">
        <f t="shared" si="349"/>
        <v>4.0258994062719481E-7</v>
      </c>
      <c r="H2477" s="2">
        <f t="shared" si="346"/>
        <v>0.50102710116883953</v>
      </c>
      <c r="I2477" s="2">
        <f t="shared" si="347"/>
        <v>33.378951038172005</v>
      </c>
    </row>
    <row r="2478" spans="1:9" ht="13.5" x14ac:dyDescent="0.25">
      <c r="A2478" s="3">
        <f>TITRES_STAT!B2481</f>
        <v>45611</v>
      </c>
      <c r="B2478" s="6">
        <f>TITRES_STAT!D2481</f>
        <v>34.4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1.8730072298988015E-7</v>
      </c>
      <c r="G2478" s="2">
        <f t="shared" si="349"/>
        <v>3.7383351629668092E-7</v>
      </c>
      <c r="H2478" s="2">
        <f t="shared" si="346"/>
        <v>0.50102710116883942</v>
      </c>
      <c r="I2478" s="2">
        <f t="shared" si="347"/>
        <v>33.378951038172005</v>
      </c>
    </row>
    <row r="2479" spans="1:9" ht="13.5" x14ac:dyDescent="0.25">
      <c r="A2479" s="3">
        <f>TITRES_STAT!B2482</f>
        <v>45614</v>
      </c>
      <c r="B2479" s="6">
        <f>TITRES_STAT!D2482</f>
        <v>34.4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1.7392209991917443E-7</v>
      </c>
      <c r="G2479" s="2">
        <f t="shared" si="349"/>
        <v>3.4713112227548943E-7</v>
      </c>
      <c r="H2479" s="2">
        <f t="shared" si="346"/>
        <v>0.50102710116883953</v>
      </c>
      <c r="I2479" s="2">
        <f t="shared" si="347"/>
        <v>33.378951038172005</v>
      </c>
    </row>
    <row r="2480" spans="1:9" ht="13.5" x14ac:dyDescent="0.25">
      <c r="A2480" s="3">
        <f>TITRES_STAT!B2483</f>
        <v>45615</v>
      </c>
      <c r="B2480" s="6">
        <f>TITRES_STAT!D2483</f>
        <v>34.4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1.6149909278209053E-7</v>
      </c>
      <c r="G2480" s="2">
        <f t="shared" si="349"/>
        <v>3.2233604211295444E-7</v>
      </c>
      <c r="H2480" s="2">
        <f t="shared" si="346"/>
        <v>0.50102710116883953</v>
      </c>
      <c r="I2480" s="2">
        <f t="shared" si="347"/>
        <v>33.378951038172005</v>
      </c>
    </row>
    <row r="2481" spans="1:9" ht="13.5" x14ac:dyDescent="0.25">
      <c r="A2481" s="3">
        <f>TITRES_STAT!B2484</f>
        <v>45616</v>
      </c>
      <c r="B2481" s="6">
        <f>TITRES_STAT!D2484</f>
        <v>34.4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1.499634432976555E-7</v>
      </c>
      <c r="G2481" s="2">
        <f t="shared" si="349"/>
        <v>2.9931203910488627E-7</v>
      </c>
      <c r="H2481" s="2">
        <f t="shared" si="346"/>
        <v>0.50102710116883953</v>
      </c>
      <c r="I2481" s="2">
        <f t="shared" si="347"/>
        <v>33.378951038172005</v>
      </c>
    </row>
    <row r="2482" spans="1:9" ht="13.5" x14ac:dyDescent="0.25">
      <c r="A2482" s="3">
        <f>TITRES_STAT!B2485</f>
        <v>45617</v>
      </c>
      <c r="B2482" s="6">
        <f>TITRES_STAT!D2485</f>
        <v>34.4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1.3925176877639441E-7</v>
      </c>
      <c r="G2482" s="2">
        <f t="shared" si="349"/>
        <v>2.7793260774025151E-7</v>
      </c>
      <c r="H2482" s="2">
        <f t="shared" si="346"/>
        <v>0.50102710116883964</v>
      </c>
      <c r="I2482" s="2">
        <f t="shared" si="347"/>
        <v>33.378951038172005</v>
      </c>
    </row>
    <row r="2483" spans="1:9" ht="13.5" x14ac:dyDescent="0.25">
      <c r="A2483" s="3">
        <f>TITRES_STAT!B2486</f>
        <v>45618</v>
      </c>
      <c r="B2483" s="6">
        <f>TITRES_STAT!D2486</f>
        <v>34.4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1.2930521386379481E-7</v>
      </c>
      <c r="G2483" s="2">
        <f t="shared" si="349"/>
        <v>2.5808027861594785E-7</v>
      </c>
      <c r="H2483" s="2">
        <f t="shared" si="346"/>
        <v>0.50102710116883964</v>
      </c>
      <c r="I2483" s="2">
        <f t="shared" si="347"/>
        <v>33.378951038172005</v>
      </c>
    </row>
    <row r="2484" spans="1:9" ht="13.5" x14ac:dyDescent="0.25">
      <c r="A2484" s="3">
        <f>TITRES_STAT!B2487</f>
        <v>45621</v>
      </c>
      <c r="B2484" s="6">
        <f>TITRES_STAT!D2487</f>
        <v>34.4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1.2006912715923804E-7</v>
      </c>
      <c r="G2484" s="2">
        <f t="shared" si="349"/>
        <v>2.39645973000523E-7</v>
      </c>
      <c r="H2484" s="2">
        <f t="shared" si="346"/>
        <v>0.50102710116883964</v>
      </c>
      <c r="I2484" s="2">
        <f t="shared" si="347"/>
        <v>33.378951038172005</v>
      </c>
    </row>
    <row r="2485" spans="1:9" ht="13.5" x14ac:dyDescent="0.25">
      <c r="A2485" s="3">
        <f>TITRES_STAT!B2488</f>
        <v>45622</v>
      </c>
      <c r="B2485" s="6">
        <f>TITRES_STAT!D2488</f>
        <v>35.9</v>
      </c>
      <c r="C2485" s="2">
        <f t="shared" si="342"/>
        <v>1.5</v>
      </c>
      <c r="D2485" s="2">
        <f t="shared" si="343"/>
        <v>1.5</v>
      </c>
      <c r="E2485" s="2">
        <f t="shared" si="344"/>
        <v>0</v>
      </c>
      <c r="F2485" s="2">
        <f t="shared" si="349"/>
        <v>0.10714296863561808</v>
      </c>
      <c r="G2485" s="2">
        <f t="shared" si="349"/>
        <v>2.2252840350048564E-7</v>
      </c>
      <c r="H2485" s="2">
        <f t="shared" si="346"/>
        <v>481479.96817576705</v>
      </c>
      <c r="I2485" s="2">
        <f t="shared" si="347"/>
        <v>99.999792307470884</v>
      </c>
    </row>
    <row r="2486" spans="1:9" ht="13.5" x14ac:dyDescent="0.25">
      <c r="A2486" s="3">
        <f>TITRES_STAT!B2489</f>
        <v>45623</v>
      </c>
      <c r="B2486" s="6">
        <f>TITRES_STAT!D2489</f>
        <v>35.9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9.9489899447359642E-2</v>
      </c>
      <c r="G2486" s="2">
        <f t="shared" si="349"/>
        <v>2.0663351753616526E-7</v>
      </c>
      <c r="H2486" s="2">
        <f t="shared" si="346"/>
        <v>481479.96817576699</v>
      </c>
      <c r="I2486" s="2">
        <f t="shared" si="347"/>
        <v>99.999792307470884</v>
      </c>
    </row>
    <row r="2487" spans="1:9" ht="13.5" x14ac:dyDescent="0.25">
      <c r="A2487" s="3">
        <f>TITRES_STAT!B2490</f>
        <v>45624</v>
      </c>
      <c r="B2487" s="6">
        <f>TITRES_STAT!D2490</f>
        <v>35.9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9.2383478058262525E-2</v>
      </c>
      <c r="G2487" s="2">
        <f t="shared" si="349"/>
        <v>1.9187398056929629E-7</v>
      </c>
      <c r="H2487" s="2">
        <f t="shared" si="346"/>
        <v>481479.96817576705</v>
      </c>
      <c r="I2487" s="2">
        <f t="shared" si="347"/>
        <v>99.999792307470884</v>
      </c>
    </row>
    <row r="2488" spans="1:9" ht="13.5" x14ac:dyDescent="0.25">
      <c r="A2488" s="3">
        <f>TITRES_STAT!B2491</f>
        <v>45625</v>
      </c>
      <c r="B2488" s="6">
        <f>TITRES_STAT!D2491</f>
        <v>35.9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8.5784658196958061E-2</v>
      </c>
      <c r="G2488" s="2">
        <f t="shared" si="349"/>
        <v>1.7816869624291798E-7</v>
      </c>
      <c r="H2488" s="2">
        <f t="shared" si="346"/>
        <v>481479.96817576711</v>
      </c>
      <c r="I2488" s="2">
        <f t="shared" si="347"/>
        <v>99.999792307470884</v>
      </c>
    </row>
    <row r="2489" spans="1:9" ht="13.5" x14ac:dyDescent="0.25">
      <c r="A2489" s="3">
        <f>TITRES_STAT!B2492</f>
        <v>45628</v>
      </c>
      <c r="B2489" s="6">
        <f>TITRES_STAT!D2492</f>
        <v>35.9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7.9657182611461055E-2</v>
      </c>
      <c r="G2489" s="2">
        <f t="shared" si="349"/>
        <v>1.6544236079699526E-7</v>
      </c>
      <c r="H2489" s="2">
        <f t="shared" si="346"/>
        <v>481479.96817576711</v>
      </c>
      <c r="I2489" s="2">
        <f t="shared" si="347"/>
        <v>99.999792307470884</v>
      </c>
    </row>
    <row r="2490" spans="1:9" ht="13.5" x14ac:dyDescent="0.25">
      <c r="A2490" s="3">
        <f>TITRES_STAT!B2493</f>
        <v>45629</v>
      </c>
      <c r="B2490" s="6">
        <f>TITRES_STAT!D2493</f>
        <v>35.9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7.3967383853499546E-2</v>
      </c>
      <c r="G2490" s="2">
        <f t="shared" si="349"/>
        <v>1.5362504931149559E-7</v>
      </c>
      <c r="H2490" s="2">
        <f t="shared" si="346"/>
        <v>481479.96817576711</v>
      </c>
      <c r="I2490" s="2">
        <f t="shared" si="347"/>
        <v>99.999792307470884</v>
      </c>
    </row>
    <row r="2491" spans="1:9" ht="13.5" x14ac:dyDescent="0.25">
      <c r="A2491" s="3">
        <f>TITRES_STAT!B2494</f>
        <v>45630</v>
      </c>
      <c r="B2491" s="6">
        <f>TITRES_STAT!D2494</f>
        <v>35.9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6.8683999292535297E-2</v>
      </c>
      <c r="G2491" s="2">
        <f t="shared" si="349"/>
        <v>1.4265183150353162E-7</v>
      </c>
      <c r="H2491" s="2">
        <f t="shared" si="346"/>
        <v>481479.96817576711</v>
      </c>
      <c r="I2491" s="2">
        <f t="shared" si="347"/>
        <v>99.999792307470884</v>
      </c>
    </row>
    <row r="2492" spans="1:9" ht="13.5" x14ac:dyDescent="0.25">
      <c r="A2492" s="3">
        <f>TITRES_STAT!B2495</f>
        <v>45631</v>
      </c>
      <c r="B2492" s="6">
        <f>TITRES_STAT!D2495</f>
        <v>35.9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6.3777999343068492E-2</v>
      </c>
      <c r="G2492" s="2">
        <f t="shared" si="349"/>
        <v>1.3246241496756508E-7</v>
      </c>
      <c r="H2492" s="2">
        <f t="shared" si="346"/>
        <v>481479.96817576711</v>
      </c>
      <c r="I2492" s="2">
        <f t="shared" si="347"/>
        <v>99.999792307470884</v>
      </c>
    </row>
    <row r="2493" spans="1:9" ht="13.5" x14ac:dyDescent="0.25">
      <c r="A2493" s="3">
        <f>TITRES_STAT!B2496</f>
        <v>45632</v>
      </c>
      <c r="B2493" s="6">
        <f>TITRES_STAT!D2496</f>
        <v>35.9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5.9222427961420743E-2</v>
      </c>
      <c r="G2493" s="2">
        <f t="shared" si="350"/>
        <v>1.2300081389845329E-7</v>
      </c>
      <c r="H2493" s="2">
        <f t="shared" si="346"/>
        <v>481479.96817576711</v>
      </c>
      <c r="I2493" s="2">
        <f t="shared" si="347"/>
        <v>99.999792307470884</v>
      </c>
    </row>
    <row r="2494" spans="1:9" ht="13.5" x14ac:dyDescent="0.25">
      <c r="A2494" s="3">
        <f>TITRES_STAT!B2497</f>
        <v>45635</v>
      </c>
      <c r="B2494" s="6">
        <f>TITRES_STAT!D2497</f>
        <v>35.9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5.4992254535604974E-2</v>
      </c>
      <c r="G2494" s="2">
        <f t="shared" si="350"/>
        <v>1.1421504147713519E-7</v>
      </c>
      <c r="H2494" s="2">
        <f t="shared" si="346"/>
        <v>481479.96817576711</v>
      </c>
      <c r="I2494" s="2">
        <f t="shared" si="347"/>
        <v>99.999792307470884</v>
      </c>
    </row>
    <row r="2495" spans="1:9" ht="13.5" x14ac:dyDescent="0.25">
      <c r="A2495" s="3">
        <f>TITRES_STAT!B2498</f>
        <v>45636</v>
      </c>
      <c r="B2495" s="6">
        <f>TITRES_STAT!D2498</f>
        <v>35.9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5.1064236354490332E-2</v>
      </c>
      <c r="G2495" s="2">
        <f t="shared" si="350"/>
        <v>1.0605682422876838E-7</v>
      </c>
      <c r="H2495" s="2">
        <f t="shared" si="346"/>
        <v>481479.96817576716</v>
      </c>
      <c r="I2495" s="2">
        <f t="shared" si="347"/>
        <v>99.999792307470884</v>
      </c>
    </row>
    <row r="2496" spans="1:9" ht="13.5" x14ac:dyDescent="0.25">
      <c r="A2496" s="3">
        <f>TITRES_STAT!B2499</f>
        <v>45637</v>
      </c>
      <c r="B2496" s="6">
        <f>TITRES_STAT!D2499</f>
        <v>35.9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4.7416790900598159E-2</v>
      </c>
      <c r="G2496" s="2">
        <f t="shared" si="350"/>
        <v>9.8481336783856368E-8</v>
      </c>
      <c r="H2496" s="2">
        <f t="shared" si="346"/>
        <v>481479.96817576705</v>
      </c>
      <c r="I2496" s="2">
        <f t="shared" si="347"/>
        <v>99.999792307470884</v>
      </c>
    </row>
    <row r="2497" spans="1:9" ht="13.5" x14ac:dyDescent="0.25">
      <c r="A2497" s="3">
        <f>TITRES_STAT!B2500</f>
        <v>45638</v>
      </c>
      <c r="B2497" s="6">
        <f>TITRES_STAT!D2500</f>
        <v>35.9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4.4029877264841144E-2</v>
      </c>
      <c r="G2497" s="2">
        <f t="shared" si="350"/>
        <v>9.1446955585009493E-8</v>
      </c>
      <c r="H2497" s="2">
        <f t="shared" si="346"/>
        <v>481479.96817576693</v>
      </c>
      <c r="I2497" s="2">
        <f t="shared" si="347"/>
        <v>99.999792307470884</v>
      </c>
    </row>
    <row r="2498" spans="1:9" ht="13.5" x14ac:dyDescent="0.25">
      <c r="A2498" s="3">
        <f>TITRES_STAT!B2501</f>
        <v>45639</v>
      </c>
      <c r="B2498" s="6">
        <f>TITRES_STAT!D2501</f>
        <v>35.9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4.0884886031638201E-2</v>
      </c>
      <c r="G2498" s="2">
        <f t="shared" si="350"/>
        <v>8.491503018608024E-8</v>
      </c>
      <c r="H2498" s="2">
        <f t="shared" si="346"/>
        <v>481479.96817576693</v>
      </c>
      <c r="I2498" s="2">
        <f t="shared" si="347"/>
        <v>99.999792307470884</v>
      </c>
    </row>
    <row r="2499" spans="1:9" ht="13.5" x14ac:dyDescent="0.25">
      <c r="A2499" s="3">
        <f>TITRES_STAT!B2502</f>
        <v>45642</v>
      </c>
      <c r="B2499" s="6">
        <f>TITRES_STAT!D2502</f>
        <v>35.9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3.7964537029378333E-2</v>
      </c>
      <c r="G2499" s="2">
        <f t="shared" si="350"/>
        <v>7.8849670887074513E-8</v>
      </c>
      <c r="H2499" s="2">
        <f t="shared" si="346"/>
        <v>481479.96817576693</v>
      </c>
      <c r="I2499" s="2">
        <f t="shared" si="347"/>
        <v>99.999792307470884</v>
      </c>
    </row>
    <row r="2500" spans="1:9" ht="13.5" x14ac:dyDescent="0.25">
      <c r="A2500" s="3">
        <f>TITRES_STAT!B2503</f>
        <v>45644</v>
      </c>
      <c r="B2500" s="6">
        <f>TITRES_STAT!D2503</f>
        <v>35.9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3.5252784384422739E-2</v>
      </c>
      <c r="G2500" s="2">
        <f t="shared" si="350"/>
        <v>7.3217551537997768E-8</v>
      </c>
      <c r="H2500" s="2">
        <f t="shared" si="346"/>
        <v>481479.96817576693</v>
      </c>
      <c r="I2500" s="2">
        <f t="shared" si="347"/>
        <v>99.999792307470884</v>
      </c>
    </row>
    <row r="2501" spans="1:9" ht="13.5" x14ac:dyDescent="0.25">
      <c r="A2501" s="3">
        <f>TITRES_STAT!B2504</f>
        <v>45645</v>
      </c>
      <c r="B2501" s="6">
        <f>TITRES_STAT!D2504</f>
        <v>35.9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3.273472835696397E-2</v>
      </c>
      <c r="G2501" s="2">
        <f t="shared" si="350"/>
        <v>6.7987726428140782E-8</v>
      </c>
      <c r="H2501" s="2">
        <f t="shared" si="346"/>
        <v>481479.96817576687</v>
      </c>
      <c r="I2501" s="2">
        <f t="shared" si="347"/>
        <v>99.999792307470884</v>
      </c>
    </row>
    <row r="2502" spans="1:9" ht="13.5" x14ac:dyDescent="0.25">
      <c r="A2502" s="3">
        <f>TITRES_STAT!B2505</f>
        <v>45646</v>
      </c>
      <c r="B2502" s="6">
        <f>TITRES_STAT!D2505</f>
        <v>35.9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3.0396533474323688E-2</v>
      </c>
      <c r="G2502" s="2">
        <f t="shared" si="350"/>
        <v>6.3131460254702158E-8</v>
      </c>
      <c r="H2502" s="2">
        <f t="shared" si="346"/>
        <v>481479.96817576687</v>
      </c>
      <c r="I2502" s="2">
        <f t="shared" si="347"/>
        <v>99.999792307470884</v>
      </c>
    </row>
    <row r="2503" spans="1:9" ht="13.5" x14ac:dyDescent="0.25">
      <c r="A2503" s="3">
        <f>TITRES_STAT!B2506</f>
        <v>45649</v>
      </c>
      <c r="B2503" s="6">
        <f>TITRES_STAT!D2506</f>
        <v>35.9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2.8225352511871995E-2</v>
      </c>
      <c r="G2503" s="2">
        <f t="shared" si="350"/>
        <v>5.8622070236509145E-8</v>
      </c>
      <c r="H2503" s="2">
        <f t="shared" si="346"/>
        <v>481479.96817576687</v>
      </c>
      <c r="I2503" s="2">
        <f t="shared" si="347"/>
        <v>99.999792307470884</v>
      </c>
    </row>
    <row r="2504" spans="1:9" ht="13.5" x14ac:dyDescent="0.25">
      <c r="A2504" s="3">
        <f>TITRES_STAT!B2507</f>
        <v>45650</v>
      </c>
      <c r="B2504" s="6">
        <f>TITRES_STAT!D2507</f>
        <v>35.9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2.6209255903881141E-2</v>
      </c>
      <c r="G2504" s="2">
        <f t="shared" si="350"/>
        <v>5.443477950532992E-8</v>
      </c>
      <c r="H2504" s="2">
        <f t="shared" si="346"/>
        <v>481479.96817576693</v>
      </c>
      <c r="I2504" s="2">
        <f t="shared" si="347"/>
        <v>99.999792307470884</v>
      </c>
    </row>
    <row r="2505" spans="1:9" ht="13.5" x14ac:dyDescent="0.25">
      <c r="A2505" s="3">
        <f>TITRES_STAT!B2508</f>
        <v>45651</v>
      </c>
      <c r="B2505" s="6">
        <f>TITRES_STAT!D2508</f>
        <v>35.9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2.433716619646106E-2</v>
      </c>
      <c r="G2505" s="2">
        <f t="shared" si="350"/>
        <v>5.0546580969234928E-8</v>
      </c>
      <c r="H2505" s="2">
        <f t="shared" si="346"/>
        <v>481479.96817576693</v>
      </c>
      <c r="I2505" s="2">
        <f t="shared" si="347"/>
        <v>99.999792307470884</v>
      </c>
    </row>
    <row r="2506" spans="1:9" ht="13.5" x14ac:dyDescent="0.25">
      <c r="A2506" s="3">
        <f>TITRES_STAT!B2509</f>
        <v>45652</v>
      </c>
      <c r="B2506" s="6">
        <f>TITRES_STAT!D2509</f>
        <v>35.9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2.2598797182428128E-2</v>
      </c>
      <c r="G2506" s="2">
        <f t="shared" si="350"/>
        <v>4.6936110900003859E-8</v>
      </c>
      <c r="H2506" s="2">
        <f t="shared" si="346"/>
        <v>481479.96817576699</v>
      </c>
      <c r="I2506" s="2">
        <f t="shared" si="347"/>
        <v>99.999792307470884</v>
      </c>
    </row>
    <row r="2507" spans="1:9" ht="13.5" x14ac:dyDescent="0.25">
      <c r="A2507" s="3">
        <f>TITRES_STAT!B2510</f>
        <v>45653</v>
      </c>
      <c r="B2507" s="6">
        <f>TITRES_STAT!D2510</f>
        <v>35.9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2.0984597383683263E-2</v>
      </c>
      <c r="G2507" s="2">
        <f t="shared" si="350"/>
        <v>4.3583531550003587E-8</v>
      </c>
      <c r="H2507" s="2">
        <f t="shared" si="346"/>
        <v>481479.96817576699</v>
      </c>
      <c r="I2507" s="2">
        <f t="shared" si="347"/>
        <v>99.999792307470884</v>
      </c>
    </row>
    <row r="2508" spans="1:9" ht="13.5" x14ac:dyDescent="0.25">
      <c r="A2508" s="3">
        <f>TITRES_STAT!B2511</f>
        <v>45656</v>
      </c>
      <c r="B2508" s="6">
        <f>TITRES_STAT!D2511</f>
        <v>35.9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1.9485697570563031E-2</v>
      </c>
      <c r="G2508" s="2">
        <f t="shared" si="350"/>
        <v>4.0470422153574756E-8</v>
      </c>
      <c r="H2508" s="2">
        <f t="shared" si="346"/>
        <v>481479.96817576705</v>
      </c>
      <c r="I2508" s="2">
        <f t="shared" si="347"/>
        <v>99.999792307470884</v>
      </c>
    </row>
    <row r="2509" spans="1:9" ht="13.5" x14ac:dyDescent="0.25">
      <c r="A2509" s="3">
        <f>TITRES_STAT!B2512</f>
        <v>45657</v>
      </c>
      <c r="B2509" s="6">
        <f>TITRES_STAT!D2512</f>
        <v>35.9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1.8093862029808529E-2</v>
      </c>
      <c r="G2509" s="2">
        <f t="shared" si="354"/>
        <v>3.7579677714033696E-8</v>
      </c>
      <c r="H2509" s="2">
        <f t="shared" si="346"/>
        <v>481479.96817576716</v>
      </c>
      <c r="I2509" s="2">
        <f t="shared" si="347"/>
        <v>99.999792307470884</v>
      </c>
    </row>
    <row r="2510" spans="1:9" ht="13.5" x14ac:dyDescent="0.25">
      <c r="A2510" s="3">
        <f>TITRES_STAT!B2513</f>
        <v>45659</v>
      </c>
      <c r="B2510" s="6">
        <f>TITRES_STAT!D2513</f>
        <v>35.9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1.6801443313393633E-2</v>
      </c>
      <c r="G2510" s="2">
        <f t="shared" si="354"/>
        <v>3.489541502017414E-8</v>
      </c>
      <c r="H2510" s="2">
        <f t="shared" si="346"/>
        <v>481479.96817576716</v>
      </c>
      <c r="I2510" s="2">
        <f t="shared" si="347"/>
        <v>99.999792307470884</v>
      </c>
    </row>
    <row r="2511" spans="1:9" ht="13.5" x14ac:dyDescent="0.25">
      <c r="A2511" s="3">
        <f>TITRES_STAT!B2514</f>
        <v>45660</v>
      </c>
      <c r="B2511" s="6">
        <f>TITRES_STAT!D2514</f>
        <v>35.9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1.5601340219579802E-2</v>
      </c>
      <c r="G2511" s="2">
        <f t="shared" si="354"/>
        <v>3.2402885375875988E-8</v>
      </c>
      <c r="H2511" s="2">
        <f t="shared" si="346"/>
        <v>481479.96817576716</v>
      </c>
      <c r="I2511" s="2">
        <f t="shared" si="347"/>
        <v>99.999792307470884</v>
      </c>
    </row>
    <row r="2512" spans="1:9" ht="13.5" x14ac:dyDescent="0.25">
      <c r="A2512" s="3">
        <f>TITRES_STAT!B2515</f>
        <v>45663</v>
      </c>
      <c r="B2512" s="6">
        <f>TITRES_STAT!D2515</f>
        <v>35.9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1.4486958775324103E-2</v>
      </c>
      <c r="G2512" s="2">
        <f t="shared" si="354"/>
        <v>3.0088393563313419E-8</v>
      </c>
      <c r="H2512" s="2">
        <f t="shared" si="346"/>
        <v>481479.96817576716</v>
      </c>
      <c r="I2512" s="2">
        <f t="shared" si="347"/>
        <v>99.999792307470884</v>
      </c>
    </row>
    <row r="2513" spans="1:9" ht="13.5" x14ac:dyDescent="0.25">
      <c r="A2513" s="3">
        <f>TITRES_STAT!B2516</f>
        <v>45664</v>
      </c>
      <c r="B2513" s="6">
        <f>TITRES_STAT!D2516</f>
        <v>35.9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1.3452176005658095E-2</v>
      </c>
      <c r="G2513" s="2">
        <f t="shared" si="354"/>
        <v>2.7939222594505318E-8</v>
      </c>
      <c r="H2513" s="2">
        <f t="shared" ref="H2513:H2576" si="355">F2513/G2513</f>
        <v>481479.96817576716</v>
      </c>
      <c r="I2513" s="2">
        <f t="shared" ref="I2513:I2576" si="356">IF(G2513=0,100,100-(100/(1+H2513)))</f>
        <v>99.999792307470884</v>
      </c>
    </row>
    <row r="2514" spans="1:9" ht="13.5" x14ac:dyDescent="0.25">
      <c r="A2514" s="3">
        <f>TITRES_STAT!B2517</f>
        <v>45665</v>
      </c>
      <c r="B2514" s="6">
        <f>TITRES_STAT!D2517</f>
        <v>35.9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1.2491306290968231E-2</v>
      </c>
      <c r="G2514" s="2">
        <f t="shared" si="354"/>
        <v>2.5943563837754939E-8</v>
      </c>
      <c r="H2514" s="2">
        <f t="shared" si="355"/>
        <v>481479.96817576711</v>
      </c>
      <c r="I2514" s="2">
        <f t="shared" si="356"/>
        <v>99.999792307470884</v>
      </c>
    </row>
    <row r="2515" spans="1:9" ht="13.5" x14ac:dyDescent="0.25">
      <c r="A2515" s="3">
        <f>TITRES_STAT!B2518</f>
        <v>45666</v>
      </c>
      <c r="B2515" s="6">
        <f>TITRES_STAT!D2518</f>
        <v>35.9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1.1599070127327643E-2</v>
      </c>
      <c r="G2515" s="2">
        <f t="shared" si="354"/>
        <v>2.4090452135058157E-8</v>
      </c>
      <c r="H2515" s="2">
        <f t="shared" si="355"/>
        <v>481479.96817576711</v>
      </c>
      <c r="I2515" s="2">
        <f t="shared" si="356"/>
        <v>99.999792307470884</v>
      </c>
    </row>
    <row r="2516" spans="1:9" ht="13.5" x14ac:dyDescent="0.25">
      <c r="A2516" s="3">
        <f>TITRES_STAT!B2519</f>
        <v>45667</v>
      </c>
      <c r="B2516" s="6">
        <f>TITRES_STAT!D2519</f>
        <v>35.9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1.077056511823281E-2</v>
      </c>
      <c r="G2516" s="2">
        <f t="shared" si="354"/>
        <v>2.2369705553982573E-8</v>
      </c>
      <c r="H2516" s="2">
        <f t="shared" si="355"/>
        <v>481479.96817576711</v>
      </c>
      <c r="I2516" s="2">
        <f t="shared" si="356"/>
        <v>99.999792307470884</v>
      </c>
    </row>
    <row r="2517" spans="1:9" ht="13.5" x14ac:dyDescent="0.25">
      <c r="A2517" s="3">
        <f>TITRES_STAT!B2520</f>
        <v>45670</v>
      </c>
      <c r="B2517" s="6">
        <f>TITRES_STAT!D2520</f>
        <v>35.9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1.0001239038359037E-2</v>
      </c>
      <c r="G2517" s="2">
        <f t="shared" si="354"/>
        <v>2.0771869442983819E-8</v>
      </c>
      <c r="H2517" s="2">
        <f t="shared" si="355"/>
        <v>481479.96817576705</v>
      </c>
      <c r="I2517" s="2">
        <f t="shared" si="356"/>
        <v>99.999792307470884</v>
      </c>
    </row>
    <row r="2518" spans="1:9" ht="13.5" x14ac:dyDescent="0.25">
      <c r="A2518" s="3">
        <f>TITRES_STAT!B2521</f>
        <v>45671</v>
      </c>
      <c r="B2518" s="6">
        <f>TITRES_STAT!D2521</f>
        <v>35.9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9.2868648213333925E-3</v>
      </c>
      <c r="G2518" s="2">
        <f t="shared" si="354"/>
        <v>1.928816448277069E-8</v>
      </c>
      <c r="H2518" s="2">
        <f t="shared" si="355"/>
        <v>481479.96817576711</v>
      </c>
      <c r="I2518" s="2">
        <f t="shared" si="356"/>
        <v>99.999792307470884</v>
      </c>
    </row>
    <row r="2519" spans="1:9" ht="13.5" x14ac:dyDescent="0.25">
      <c r="A2519" s="3">
        <f>TITRES_STAT!B2522</f>
        <v>45672</v>
      </c>
      <c r="B2519" s="6">
        <f>TITRES_STAT!D2522</f>
        <v>35.9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8.6235173340952938E-3</v>
      </c>
      <c r="G2519" s="2">
        <f t="shared" si="354"/>
        <v>1.7910438448287069E-8</v>
      </c>
      <c r="H2519" s="2">
        <f t="shared" si="355"/>
        <v>481479.96817576711</v>
      </c>
      <c r="I2519" s="2">
        <f t="shared" si="356"/>
        <v>99.999792307470884</v>
      </c>
    </row>
    <row r="2520" spans="1:9" ht="13.5" x14ac:dyDescent="0.25">
      <c r="A2520" s="3">
        <f>TITRES_STAT!B2523</f>
        <v>45673</v>
      </c>
      <c r="B2520" s="6">
        <f>TITRES_STAT!D2523</f>
        <v>35.9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8.0075518102313437E-3</v>
      </c>
      <c r="G2520" s="2">
        <f t="shared" si="354"/>
        <v>1.6631121416266564E-8</v>
      </c>
      <c r="H2520" s="2">
        <f t="shared" si="355"/>
        <v>481479.96817576711</v>
      </c>
      <c r="I2520" s="2">
        <f t="shared" si="356"/>
        <v>99.999792307470884</v>
      </c>
    </row>
    <row r="2521" spans="1:9" ht="13.5" x14ac:dyDescent="0.25">
      <c r="A2521" s="3">
        <f>TITRES_STAT!B2524</f>
        <v>45674</v>
      </c>
      <c r="B2521" s="6">
        <f>TITRES_STAT!D2524</f>
        <v>35.9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7.4355838237862484E-3</v>
      </c>
      <c r="G2521" s="2">
        <f t="shared" si="354"/>
        <v>1.5443184172247525E-8</v>
      </c>
      <c r="H2521" s="2">
        <f t="shared" si="355"/>
        <v>481479.96817576711</v>
      </c>
      <c r="I2521" s="2">
        <f t="shared" si="356"/>
        <v>99.999792307470884</v>
      </c>
    </row>
    <row r="2522" spans="1:9" ht="13.5" x14ac:dyDescent="0.25">
      <c r="A2522" s="3">
        <f>TITRES_STAT!B2525</f>
        <v>45677</v>
      </c>
      <c r="B2522" s="6">
        <f>TITRES_STAT!D2525</f>
        <v>35.9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6.9044706935158023E-3</v>
      </c>
      <c r="G2522" s="2">
        <f t="shared" si="354"/>
        <v>1.434009958851556E-8</v>
      </c>
      <c r="H2522" s="2">
        <f t="shared" si="355"/>
        <v>481479.96817576705</v>
      </c>
      <c r="I2522" s="2">
        <f t="shared" si="356"/>
        <v>99.999792307470884</v>
      </c>
    </row>
    <row r="2523" spans="1:9" ht="13.5" x14ac:dyDescent="0.25">
      <c r="A2523" s="3">
        <f>TITRES_STAT!B2526</f>
        <v>45678</v>
      </c>
      <c r="B2523" s="6">
        <f>TITRES_STAT!D2526</f>
        <v>35.9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6.4112942154075309E-3</v>
      </c>
      <c r="G2523" s="2">
        <f t="shared" si="354"/>
        <v>1.3315806760764449E-8</v>
      </c>
      <c r="H2523" s="2">
        <f t="shared" si="355"/>
        <v>481479.96817576705</v>
      </c>
      <c r="I2523" s="2">
        <f t="shared" si="356"/>
        <v>99.999792307470884</v>
      </c>
    </row>
    <row r="2524" spans="1:9" ht="13.5" x14ac:dyDescent="0.25">
      <c r="A2524" s="3">
        <f>TITRES_STAT!B2527</f>
        <v>45679</v>
      </c>
      <c r="B2524" s="6">
        <f>TITRES_STAT!D2527</f>
        <v>34.4</v>
      </c>
      <c r="C2524" s="2">
        <f t="shared" si="351"/>
        <v>-1.5</v>
      </c>
      <c r="D2524" s="2">
        <f t="shared" si="352"/>
        <v>0</v>
      </c>
      <c r="E2524" s="2">
        <f t="shared" si="353"/>
        <v>1.5</v>
      </c>
      <c r="F2524" s="2">
        <f t="shared" si="354"/>
        <v>5.9533446285927067E-3</v>
      </c>
      <c r="G2524" s="2">
        <f t="shared" si="354"/>
        <v>0.10714286950753485</v>
      </c>
      <c r="H2524" s="2">
        <f t="shared" si="355"/>
        <v>5.5564543454513657E-2</v>
      </c>
      <c r="I2524" s="2">
        <f t="shared" si="356"/>
        <v>5.2639645580240142</v>
      </c>
    </row>
    <row r="2525" spans="1:9" ht="13.5" x14ac:dyDescent="0.25">
      <c r="A2525" s="3">
        <f>TITRES_STAT!B2528</f>
        <v>45680</v>
      </c>
      <c r="B2525" s="6">
        <f>TITRES_STAT!D2528</f>
        <v>34.4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5.5281057265503713E-3</v>
      </c>
      <c r="G2525" s="2">
        <f t="shared" si="357"/>
        <v>9.9489807399853789E-2</v>
      </c>
      <c r="H2525" s="2">
        <f t="shared" si="355"/>
        <v>5.5564543454513671E-2</v>
      </c>
      <c r="I2525" s="2">
        <f t="shared" si="356"/>
        <v>5.2639645580240284</v>
      </c>
    </row>
    <row r="2526" spans="1:9" ht="13.5" x14ac:dyDescent="0.25">
      <c r="A2526" s="3">
        <f>TITRES_STAT!B2529</f>
        <v>45681</v>
      </c>
      <c r="B2526" s="6">
        <f>TITRES_STAT!D2529</f>
        <v>34.4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5.1332410317967729E-3</v>
      </c>
      <c r="G2526" s="2">
        <f t="shared" si="357"/>
        <v>9.2383392585578511E-2</v>
      </c>
      <c r="H2526" s="2">
        <f t="shared" si="355"/>
        <v>5.5564543454513664E-2</v>
      </c>
      <c r="I2526" s="2">
        <f t="shared" si="356"/>
        <v>5.2639645580240142</v>
      </c>
    </row>
    <row r="2527" spans="1:9" ht="13.5" x14ac:dyDescent="0.25">
      <c r="A2527" s="3">
        <f>TITRES_STAT!B2530</f>
        <v>45684</v>
      </c>
      <c r="B2527" s="6">
        <f>TITRES_STAT!D2530</f>
        <v>34.4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4.7665809580970031E-3</v>
      </c>
      <c r="G2527" s="2">
        <f t="shared" si="357"/>
        <v>8.578457882946576E-2</v>
      </c>
      <c r="H2527" s="2">
        <f t="shared" si="355"/>
        <v>5.5564543454513664E-2</v>
      </c>
      <c r="I2527" s="2">
        <f t="shared" si="356"/>
        <v>5.2639645580240142</v>
      </c>
    </row>
    <row r="2528" spans="1:9" ht="13.5" x14ac:dyDescent="0.25">
      <c r="A2528" s="3">
        <f>TITRES_STAT!B2531</f>
        <v>45685</v>
      </c>
      <c r="B2528" s="6">
        <f>TITRES_STAT!D2531</f>
        <v>34.4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4.4261108896615029E-3</v>
      </c>
      <c r="G2528" s="2">
        <f t="shared" si="357"/>
        <v>7.9657108913075342E-2</v>
      </c>
      <c r="H2528" s="2">
        <f t="shared" si="355"/>
        <v>5.5564543454513671E-2</v>
      </c>
      <c r="I2528" s="2">
        <f t="shared" si="356"/>
        <v>5.2639645580240284</v>
      </c>
    </row>
    <row r="2529" spans="1:9" ht="13.5" x14ac:dyDescent="0.25">
      <c r="A2529" s="3">
        <f>TITRES_STAT!B2532</f>
        <v>45686</v>
      </c>
      <c r="B2529" s="6">
        <f>TITRES_STAT!D2532</f>
        <v>34.4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4.1099601118285379E-3</v>
      </c>
      <c r="G2529" s="2">
        <f t="shared" si="357"/>
        <v>7.3967315419284252E-2</v>
      </c>
      <c r="H2529" s="2">
        <f t="shared" si="355"/>
        <v>5.5564543454513657E-2</v>
      </c>
      <c r="I2529" s="2">
        <f t="shared" si="356"/>
        <v>5.2639645580240142</v>
      </c>
    </row>
    <row r="2530" spans="1:9" ht="13.5" x14ac:dyDescent="0.25">
      <c r="A2530" s="3">
        <f>TITRES_STAT!B2533</f>
        <v>45687</v>
      </c>
      <c r="B2530" s="6">
        <f>TITRES_STAT!D2533</f>
        <v>34.4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3.8163915324122138E-3</v>
      </c>
      <c r="G2530" s="2">
        <f t="shared" si="357"/>
        <v>6.8683935746478228E-2</v>
      </c>
      <c r="H2530" s="2">
        <f t="shared" si="355"/>
        <v>5.5564543454513664E-2</v>
      </c>
      <c r="I2530" s="2">
        <f t="shared" si="356"/>
        <v>5.2639645580240142</v>
      </c>
    </row>
    <row r="2531" spans="1:9" ht="13.5" x14ac:dyDescent="0.25">
      <c r="A2531" s="3">
        <f>TITRES_STAT!B2534</f>
        <v>45688</v>
      </c>
      <c r="B2531" s="6">
        <f>TITRES_STAT!D2534</f>
        <v>34.4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3.543792137239913E-3</v>
      </c>
      <c r="G2531" s="2">
        <f t="shared" si="357"/>
        <v>6.3777940336015498E-2</v>
      </c>
      <c r="H2531" s="2">
        <f t="shared" si="355"/>
        <v>5.5564543454513664E-2</v>
      </c>
      <c r="I2531" s="2">
        <f t="shared" si="356"/>
        <v>5.2639645580240142</v>
      </c>
    </row>
    <row r="2532" spans="1:9" ht="13.5" x14ac:dyDescent="0.25">
      <c r="A2532" s="3">
        <f>TITRES_STAT!B2535</f>
        <v>45691</v>
      </c>
      <c r="B2532" s="6">
        <f>TITRES_STAT!D2535</f>
        <v>34.4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3.2906641274370622E-3</v>
      </c>
      <c r="G2532" s="2">
        <f t="shared" si="357"/>
        <v>5.9222373169157246E-2</v>
      </c>
      <c r="H2532" s="2">
        <f t="shared" si="355"/>
        <v>5.5564543454513671E-2</v>
      </c>
      <c r="I2532" s="2">
        <f t="shared" si="356"/>
        <v>5.2639645580240284</v>
      </c>
    </row>
    <row r="2533" spans="1:9" ht="13.5" x14ac:dyDescent="0.25">
      <c r="A2533" s="3">
        <f>TITRES_STAT!B2536</f>
        <v>45692</v>
      </c>
      <c r="B2533" s="6">
        <f>TITRES_STAT!D2536</f>
        <v>34.4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3.0556166897629865E-3</v>
      </c>
      <c r="G2533" s="2">
        <f t="shared" si="357"/>
        <v>5.4992203657074586E-2</v>
      </c>
      <c r="H2533" s="2">
        <f t="shared" si="355"/>
        <v>5.5564543454513671E-2</v>
      </c>
      <c r="I2533" s="2">
        <f t="shared" si="356"/>
        <v>5.2639645580240284</v>
      </c>
    </row>
    <row r="2534" spans="1:9" ht="13.5" x14ac:dyDescent="0.25">
      <c r="A2534" s="3">
        <f>TITRES_STAT!B2537</f>
        <v>45693</v>
      </c>
      <c r="B2534" s="6">
        <f>TITRES_STAT!D2537</f>
        <v>34.4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2.8373583547799158E-3</v>
      </c>
      <c r="G2534" s="2">
        <f t="shared" si="357"/>
        <v>5.1064189110140691E-2</v>
      </c>
      <c r="H2534" s="2">
        <f t="shared" si="355"/>
        <v>5.5564543454513664E-2</v>
      </c>
      <c r="I2534" s="2">
        <f t="shared" si="356"/>
        <v>5.2639645580240142</v>
      </c>
    </row>
    <row r="2535" spans="1:9" ht="13.5" x14ac:dyDescent="0.25">
      <c r="A2535" s="3">
        <f>TITRES_STAT!B2538</f>
        <v>45694</v>
      </c>
      <c r="B2535" s="6">
        <f>TITRES_STAT!D2538</f>
        <v>34.4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2.6346899008670645E-3</v>
      </c>
      <c r="G2535" s="2">
        <f t="shared" si="357"/>
        <v>4.7416747030844926E-2</v>
      </c>
      <c r="H2535" s="2">
        <f t="shared" si="355"/>
        <v>5.5564543454513664E-2</v>
      </c>
      <c r="I2535" s="2">
        <f t="shared" si="356"/>
        <v>5.2639645580240142</v>
      </c>
    </row>
    <row r="2536" spans="1:9" ht="13.5" x14ac:dyDescent="0.25">
      <c r="A2536" s="3">
        <f>TITRES_STAT!B2539</f>
        <v>45695</v>
      </c>
      <c r="B2536" s="6">
        <f>TITRES_STAT!D2539</f>
        <v>34.4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2.4464977650908459E-3</v>
      </c>
      <c r="G2536" s="2">
        <f t="shared" si="357"/>
        <v>4.4029836528641716E-2</v>
      </c>
      <c r="H2536" s="2">
        <f t="shared" si="355"/>
        <v>5.5564543454513671E-2</v>
      </c>
      <c r="I2536" s="2">
        <f t="shared" si="356"/>
        <v>5.2639645580240284</v>
      </c>
    </row>
    <row r="2537" spans="1:9" ht="13.5" x14ac:dyDescent="0.25">
      <c r="A2537" s="3">
        <f>TITRES_STAT!B2540</f>
        <v>45698</v>
      </c>
      <c r="B2537" s="6">
        <f>TITRES_STAT!D2540</f>
        <v>34.4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2.2717479247272138E-3</v>
      </c>
      <c r="G2537" s="2">
        <f t="shared" si="357"/>
        <v>4.0884848205167308E-2</v>
      </c>
      <c r="H2537" s="2">
        <f t="shared" si="355"/>
        <v>5.5564543454513664E-2</v>
      </c>
      <c r="I2537" s="2">
        <f t="shared" si="356"/>
        <v>5.2639645580240142</v>
      </c>
    </row>
    <row r="2538" spans="1:9" ht="13.5" x14ac:dyDescent="0.25">
      <c r="A2538" s="3">
        <f>TITRES_STAT!B2541</f>
        <v>45699</v>
      </c>
      <c r="B2538" s="6">
        <f>TITRES_STAT!D2541</f>
        <v>34.4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2.1094802158181272E-3</v>
      </c>
      <c r="G2538" s="2">
        <f t="shared" si="357"/>
        <v>3.7964501904798213E-2</v>
      </c>
      <c r="H2538" s="2">
        <f t="shared" si="355"/>
        <v>5.5564543454513664E-2</v>
      </c>
      <c r="I2538" s="2">
        <f t="shared" si="356"/>
        <v>5.2639645580240142</v>
      </c>
    </row>
    <row r="2539" spans="1:9" ht="13.5" x14ac:dyDescent="0.25">
      <c r="A2539" s="3">
        <f>TITRES_STAT!B2542</f>
        <v>45700</v>
      </c>
      <c r="B2539" s="6">
        <f>TITRES_STAT!D2542</f>
        <v>34.4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1.9588030575454036E-3</v>
      </c>
      <c r="G2539" s="2">
        <f t="shared" si="357"/>
        <v>3.5252751768741195E-2</v>
      </c>
      <c r="H2539" s="2">
        <f t="shared" si="355"/>
        <v>5.5564543454513664E-2</v>
      </c>
      <c r="I2539" s="2">
        <f t="shared" si="356"/>
        <v>5.2639645580240142</v>
      </c>
    </row>
    <row r="2540" spans="1:9" ht="13.5" x14ac:dyDescent="0.25">
      <c r="A2540" s="3">
        <f>TITRES_STAT!B2543</f>
        <v>45701</v>
      </c>
      <c r="B2540" s="6">
        <f>TITRES_STAT!D2543</f>
        <v>34.4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1.8188885534350177E-3</v>
      </c>
      <c r="G2540" s="2">
        <f t="shared" si="357"/>
        <v>3.2734698070973969E-2</v>
      </c>
      <c r="H2540" s="2">
        <f t="shared" si="355"/>
        <v>5.5564543454513664E-2</v>
      </c>
      <c r="I2540" s="2">
        <f t="shared" si="356"/>
        <v>5.2639645580240142</v>
      </c>
    </row>
    <row r="2541" spans="1:9" ht="13.5" x14ac:dyDescent="0.25">
      <c r="A2541" s="3">
        <f>TITRES_STAT!B2544</f>
        <v>45702</v>
      </c>
      <c r="B2541" s="6">
        <f>TITRES_STAT!D2544</f>
        <v>34.4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1.6889679424753736E-3</v>
      </c>
      <c r="G2541" s="2">
        <f t="shared" si="358"/>
        <v>3.0396505351618686E-2</v>
      </c>
      <c r="H2541" s="2">
        <f t="shared" si="355"/>
        <v>5.5564543454513664E-2</v>
      </c>
      <c r="I2541" s="2">
        <f t="shared" si="356"/>
        <v>5.2639645580240142</v>
      </c>
    </row>
    <row r="2542" spans="1:9" ht="13.5" x14ac:dyDescent="0.25">
      <c r="A2542" s="3">
        <f>TITRES_STAT!B2545</f>
        <v>45705</v>
      </c>
      <c r="B2542" s="6">
        <f>TITRES_STAT!D2545</f>
        <v>34.4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1.568327375155704E-3</v>
      </c>
      <c r="G2542" s="2">
        <f t="shared" si="358"/>
        <v>2.8225326397931638E-2</v>
      </c>
      <c r="H2542" s="2">
        <f t="shared" si="355"/>
        <v>5.5564543454513664E-2</v>
      </c>
      <c r="I2542" s="2">
        <f t="shared" si="356"/>
        <v>5.2639645580240142</v>
      </c>
    </row>
    <row r="2543" spans="1:9" ht="13.5" x14ac:dyDescent="0.25">
      <c r="A2543" s="3">
        <f>TITRES_STAT!B2546</f>
        <v>45706</v>
      </c>
      <c r="B2543" s="6">
        <f>TITRES_STAT!D2546</f>
        <v>34.4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1.4563039912160109E-3</v>
      </c>
      <c r="G2543" s="2">
        <f t="shared" si="358"/>
        <v>2.6209231655222234E-2</v>
      </c>
      <c r="H2543" s="2">
        <f t="shared" si="355"/>
        <v>5.5564543454513664E-2</v>
      </c>
      <c r="I2543" s="2">
        <f t="shared" si="356"/>
        <v>5.2639645580240142</v>
      </c>
    </row>
    <row r="2544" spans="1:9" ht="13.5" x14ac:dyDescent="0.25">
      <c r="A2544" s="3">
        <f>TITRES_STAT!B2547</f>
        <v>45707</v>
      </c>
      <c r="B2544" s="6">
        <f>TITRES_STAT!D2547</f>
        <v>34.4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1.3522822775577244E-3</v>
      </c>
      <c r="G2544" s="2">
        <f t="shared" si="358"/>
        <v>2.4337143679849217E-2</v>
      </c>
      <c r="H2544" s="2">
        <f t="shared" si="355"/>
        <v>5.5564543454513664E-2</v>
      </c>
      <c r="I2544" s="2">
        <f t="shared" si="356"/>
        <v>5.2639645580240142</v>
      </c>
    </row>
    <row r="2545" spans="1:9" ht="13.5" x14ac:dyDescent="0.25">
      <c r="A2545" s="3">
        <f>TITRES_STAT!B2548</f>
        <v>45708</v>
      </c>
      <c r="B2545" s="6">
        <f>TITRES_STAT!D2548</f>
        <v>34.4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1.2556906863036013E-3</v>
      </c>
      <c r="G2545" s="2">
        <f t="shared" si="358"/>
        <v>2.25987762741457E-2</v>
      </c>
      <c r="H2545" s="2">
        <f t="shared" si="355"/>
        <v>5.5564543454513671E-2</v>
      </c>
      <c r="I2545" s="2">
        <f t="shared" si="356"/>
        <v>5.2639645580240284</v>
      </c>
    </row>
    <row r="2546" spans="1:9" ht="13.5" x14ac:dyDescent="0.25">
      <c r="A2546" s="3">
        <f>TITRES_STAT!B2549</f>
        <v>45709</v>
      </c>
      <c r="B2546" s="6">
        <f>TITRES_STAT!D2549</f>
        <v>34.4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1.1659984944247727E-3</v>
      </c>
      <c r="G2546" s="2">
        <f t="shared" si="358"/>
        <v>2.0984577968849581E-2</v>
      </c>
      <c r="H2546" s="2">
        <f t="shared" si="355"/>
        <v>5.5564543454513671E-2</v>
      </c>
      <c r="I2546" s="2">
        <f t="shared" si="356"/>
        <v>5.2639645580240284</v>
      </c>
    </row>
    <row r="2547" spans="1:9" ht="13.5" x14ac:dyDescent="0.25">
      <c r="A2547" s="3">
        <f>TITRES_STAT!B2550</f>
        <v>45712</v>
      </c>
      <c r="B2547" s="6">
        <f>TITRES_STAT!D2550</f>
        <v>34.4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1.0827128876801462E-3</v>
      </c>
      <c r="G2547" s="2">
        <f t="shared" si="358"/>
        <v>1.9485679542503184E-2</v>
      </c>
      <c r="H2547" s="2">
        <f t="shared" si="355"/>
        <v>5.5564543454513671E-2</v>
      </c>
      <c r="I2547" s="2">
        <f t="shared" si="356"/>
        <v>5.2639645580240284</v>
      </c>
    </row>
    <row r="2548" spans="1:9" ht="13.5" x14ac:dyDescent="0.25">
      <c r="A2548" s="3">
        <f>TITRES_STAT!B2551</f>
        <v>45713</v>
      </c>
      <c r="B2548" s="6">
        <f>TITRES_STAT!D2551</f>
        <v>34.4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1.00537625284585E-3</v>
      </c>
      <c r="G2548" s="2">
        <f t="shared" si="358"/>
        <v>1.8093845289467243E-2</v>
      </c>
      <c r="H2548" s="2">
        <f t="shared" si="355"/>
        <v>5.5564543454513671E-2</v>
      </c>
      <c r="I2548" s="2">
        <f t="shared" si="356"/>
        <v>5.2639645580240284</v>
      </c>
    </row>
    <row r="2549" spans="1:9" ht="13.5" x14ac:dyDescent="0.25">
      <c r="A2549" s="3">
        <f>TITRES_STAT!B2552</f>
        <v>45714</v>
      </c>
      <c r="B2549" s="6">
        <f>TITRES_STAT!D2552</f>
        <v>34.4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9.3356366335686075E-4</v>
      </c>
      <c r="G2549" s="2">
        <f t="shared" si="358"/>
        <v>1.6801427768791011E-2</v>
      </c>
      <c r="H2549" s="2">
        <f t="shared" si="355"/>
        <v>5.5564543454513671E-2</v>
      </c>
      <c r="I2549" s="2">
        <f t="shared" si="356"/>
        <v>5.2639645580240284</v>
      </c>
    </row>
    <row r="2550" spans="1:9" ht="13.5" x14ac:dyDescent="0.25">
      <c r="A2550" s="3">
        <f>TITRES_STAT!B2553</f>
        <v>45715</v>
      </c>
      <c r="B2550" s="6">
        <f>TITRES_STAT!D2553</f>
        <v>34.4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8.6688054454565639E-4</v>
      </c>
      <c r="G2550" s="2">
        <f t="shared" si="358"/>
        <v>1.5601325785305939E-2</v>
      </c>
      <c r="H2550" s="2">
        <f t="shared" si="355"/>
        <v>5.5564543454513664E-2</v>
      </c>
      <c r="I2550" s="2">
        <f t="shared" si="356"/>
        <v>5.2639645580240142</v>
      </c>
    </row>
    <row r="2551" spans="1:9" ht="13.5" x14ac:dyDescent="0.25">
      <c r="A2551" s="3">
        <f>TITRES_STAT!B2554</f>
        <v>45716</v>
      </c>
      <c r="B2551" s="6">
        <f>TITRES_STAT!D2554</f>
        <v>34.4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8.0496050564953805E-4</v>
      </c>
      <c r="G2551" s="2">
        <f t="shared" si="358"/>
        <v>1.4486945372069801E-2</v>
      </c>
      <c r="H2551" s="2">
        <f t="shared" si="355"/>
        <v>5.5564543454513664E-2</v>
      </c>
      <c r="I2551" s="2">
        <f t="shared" si="356"/>
        <v>5.2639645580240142</v>
      </c>
    </row>
    <row r="2552" spans="1:9" ht="13.5" x14ac:dyDescent="0.25">
      <c r="A2552" s="3">
        <f>TITRES_STAT!B2555</f>
        <v>45719</v>
      </c>
      <c r="B2552" s="6">
        <f>TITRES_STAT!D2555</f>
        <v>34.4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7.4746332667457104E-4</v>
      </c>
      <c r="G2552" s="2">
        <f t="shared" si="358"/>
        <v>1.3452163559779101E-2</v>
      </c>
      <c r="H2552" s="2">
        <f t="shared" si="355"/>
        <v>5.5564543454513664E-2</v>
      </c>
      <c r="I2552" s="2">
        <f t="shared" si="356"/>
        <v>5.2639645580240142</v>
      </c>
    </row>
    <row r="2553" spans="1:9" ht="13.5" x14ac:dyDescent="0.25">
      <c r="A2553" s="3">
        <f>TITRES_STAT!B2556</f>
        <v>45720</v>
      </c>
      <c r="B2553" s="6">
        <f>TITRES_STAT!D2556</f>
        <v>34.4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6.9407308905495885E-4</v>
      </c>
      <c r="G2553" s="2">
        <f t="shared" si="358"/>
        <v>1.2491294734080593E-2</v>
      </c>
      <c r="H2553" s="2">
        <f t="shared" si="355"/>
        <v>5.5564543454513664E-2</v>
      </c>
      <c r="I2553" s="2">
        <f t="shared" si="356"/>
        <v>5.2639645580240142</v>
      </c>
    </row>
    <row r="2554" spans="1:9" ht="13.5" x14ac:dyDescent="0.25">
      <c r="A2554" s="3">
        <f>TITRES_STAT!B2557</f>
        <v>45721</v>
      </c>
      <c r="B2554" s="6">
        <f>TITRES_STAT!D2557</f>
        <v>34.4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6.4449643983674747E-4</v>
      </c>
      <c r="G2554" s="2">
        <f t="shared" si="358"/>
        <v>1.1599059395931978E-2</v>
      </c>
      <c r="H2554" s="2">
        <f t="shared" si="355"/>
        <v>5.5564543454513671E-2</v>
      </c>
      <c r="I2554" s="2">
        <f t="shared" si="356"/>
        <v>5.2639645580240284</v>
      </c>
    </row>
    <row r="2555" spans="1:9" ht="13.5" x14ac:dyDescent="0.25">
      <c r="A2555" s="3">
        <f>TITRES_STAT!B2558</f>
        <v>45722</v>
      </c>
      <c r="B2555" s="6">
        <f>TITRES_STAT!D2558</f>
        <v>34.4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5.9846097984840834E-4</v>
      </c>
      <c r="G2555" s="2">
        <f t="shared" si="358"/>
        <v>1.0770555153365408E-2</v>
      </c>
      <c r="H2555" s="2">
        <f t="shared" si="355"/>
        <v>5.5564543454513664E-2</v>
      </c>
      <c r="I2555" s="2">
        <f t="shared" si="356"/>
        <v>5.2639645580240142</v>
      </c>
    </row>
    <row r="2556" spans="1:9" ht="13.5" x14ac:dyDescent="0.25">
      <c r="A2556" s="3">
        <f>TITRES_STAT!B2559</f>
        <v>45723</v>
      </c>
      <c r="B2556" s="6">
        <f>TITRES_STAT!D2559</f>
        <v>34.4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5.5571376700209345E-4</v>
      </c>
      <c r="G2556" s="2">
        <f t="shared" si="358"/>
        <v>1.0001229785267879E-2</v>
      </c>
      <c r="H2556" s="2">
        <f t="shared" si="355"/>
        <v>5.5564543454513671E-2</v>
      </c>
      <c r="I2556" s="2">
        <f t="shared" si="356"/>
        <v>5.2639645580240284</v>
      </c>
    </row>
    <row r="2557" spans="1:9" ht="13.5" x14ac:dyDescent="0.25">
      <c r="A2557" s="3">
        <f>TITRES_STAT!B2560</f>
        <v>45726</v>
      </c>
      <c r="B2557" s="6">
        <f>TITRES_STAT!D2560</f>
        <v>34.4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5.160199265019439E-4</v>
      </c>
      <c r="G2557" s="2">
        <f t="shared" si="359"/>
        <v>9.2868562291773156E-3</v>
      </c>
      <c r="H2557" s="2">
        <f t="shared" si="355"/>
        <v>5.5564543454513671E-2</v>
      </c>
      <c r="I2557" s="2">
        <f t="shared" si="356"/>
        <v>5.2639645580240284</v>
      </c>
    </row>
    <row r="2558" spans="1:9" ht="13.5" x14ac:dyDescent="0.25">
      <c r="A2558" s="3">
        <f>TITRES_STAT!B2561</f>
        <v>45727</v>
      </c>
      <c r="B2558" s="6">
        <f>TITRES_STAT!D2561</f>
        <v>34.4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4.7916136032323363E-4</v>
      </c>
      <c r="G2558" s="2">
        <f t="shared" si="359"/>
        <v>8.6235093556646502E-3</v>
      </c>
      <c r="H2558" s="2">
        <f t="shared" si="355"/>
        <v>5.5564543454513671E-2</v>
      </c>
      <c r="I2558" s="2">
        <f t="shared" si="356"/>
        <v>5.2639645580240284</v>
      </c>
    </row>
    <row r="2559" spans="1:9" ht="13.5" x14ac:dyDescent="0.25">
      <c r="A2559" s="3">
        <f>TITRES_STAT!B2562</f>
        <v>45728</v>
      </c>
      <c r="B2559" s="6">
        <f>TITRES_STAT!D2562</f>
        <v>34.4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4.4493554887157409E-4</v>
      </c>
      <c r="G2559" s="2">
        <f t="shared" si="359"/>
        <v>8.0075444016886026E-3</v>
      </c>
      <c r="H2559" s="2">
        <f t="shared" si="355"/>
        <v>5.5564543454513678E-2</v>
      </c>
      <c r="I2559" s="2">
        <f t="shared" si="356"/>
        <v>5.2639645580240284</v>
      </c>
    </row>
    <row r="2560" spans="1:9" ht="13.5" x14ac:dyDescent="0.25">
      <c r="A2560" s="3">
        <f>TITRES_STAT!B2563</f>
        <v>45729</v>
      </c>
      <c r="B2560" s="6">
        <f>TITRES_STAT!D2563</f>
        <v>34.4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4.131544382378902E-4</v>
      </c>
      <c r="G2560" s="2">
        <f t="shared" si="359"/>
        <v>7.4355769444251303E-3</v>
      </c>
      <c r="H2560" s="2">
        <f t="shared" si="355"/>
        <v>5.5564543454513678E-2</v>
      </c>
      <c r="I2560" s="2">
        <f t="shared" si="356"/>
        <v>5.2639645580240284</v>
      </c>
    </row>
    <row r="2561" spans="1:9" ht="13.5" x14ac:dyDescent="0.25">
      <c r="A2561" s="3">
        <f>TITRES_STAT!B2564</f>
        <v>45730</v>
      </c>
      <c r="B2561" s="6">
        <f>TITRES_STAT!D2564</f>
        <v>34.4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3.8364340693518376E-4</v>
      </c>
      <c r="G2561" s="2">
        <f t="shared" si="359"/>
        <v>6.9044643055376212E-3</v>
      </c>
      <c r="H2561" s="2">
        <f t="shared" si="355"/>
        <v>5.5564543454513678E-2</v>
      </c>
      <c r="I2561" s="2">
        <f t="shared" si="356"/>
        <v>5.2639645580240284</v>
      </c>
    </row>
    <row r="2562" spans="1:9" ht="13.5" x14ac:dyDescent="0.25">
      <c r="A2562" s="3">
        <f>TITRES_STAT!B2565</f>
        <v>45733</v>
      </c>
      <c r="B2562" s="6">
        <f>TITRES_STAT!D2565</f>
        <v>34.4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3.5624030643981348E-4</v>
      </c>
      <c r="G2562" s="2">
        <f t="shared" si="359"/>
        <v>6.4112882837135052E-3</v>
      </c>
      <c r="H2562" s="2">
        <f t="shared" si="355"/>
        <v>5.5564543454513678E-2</v>
      </c>
      <c r="I2562" s="2">
        <f t="shared" si="356"/>
        <v>5.2639645580240284</v>
      </c>
    </row>
    <row r="2563" spans="1:9" ht="13.5" x14ac:dyDescent="0.25">
      <c r="A2563" s="3">
        <f>TITRES_STAT!B2566</f>
        <v>45734</v>
      </c>
      <c r="B2563" s="6">
        <f>TITRES_STAT!D2566</f>
        <v>34.4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3.3079457026554109E-4</v>
      </c>
      <c r="G2563" s="2">
        <f t="shared" si="359"/>
        <v>5.9533391205911128E-3</v>
      </c>
      <c r="H2563" s="2">
        <f t="shared" si="355"/>
        <v>5.5564543454513671E-2</v>
      </c>
      <c r="I2563" s="2">
        <f t="shared" si="356"/>
        <v>5.2639645580240284</v>
      </c>
    </row>
    <row r="2564" spans="1:9" ht="13.5" x14ac:dyDescent="0.25">
      <c r="A2564" s="3">
        <f>TITRES_STAT!B2567</f>
        <v>45735</v>
      </c>
      <c r="B2564" s="6">
        <f>TITRES_STAT!D2567</f>
        <v>34.4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3.0716638667514529E-4</v>
      </c>
      <c r="G2564" s="2">
        <f t="shared" si="359"/>
        <v>5.528100611977462E-3</v>
      </c>
      <c r="H2564" s="2">
        <f t="shared" si="355"/>
        <v>5.5564543454513671E-2</v>
      </c>
      <c r="I2564" s="2">
        <f t="shared" si="356"/>
        <v>5.2639645580240284</v>
      </c>
    </row>
    <row r="2565" spans="1:9" ht="13.5" x14ac:dyDescent="0.25">
      <c r="A2565" s="3">
        <f>TITRES_STAT!B2568</f>
        <v>45737</v>
      </c>
      <c r="B2565" s="6">
        <f>TITRES_STAT!D2568</f>
        <v>34.4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2.852259304840635E-4</v>
      </c>
      <c r="G2565" s="2">
        <f t="shared" si="359"/>
        <v>5.1332362825505006E-3</v>
      </c>
      <c r="H2565" s="2">
        <f t="shared" si="355"/>
        <v>5.5564543454513671E-2</v>
      </c>
      <c r="I2565" s="2">
        <f t="shared" si="356"/>
        <v>5.2639645580240284</v>
      </c>
    </row>
    <row r="2566" spans="1:9" ht="13.5" x14ac:dyDescent="0.25">
      <c r="A2566" s="3">
        <f>TITRES_STAT!B2569</f>
        <v>45740</v>
      </c>
      <c r="B2566" s="6">
        <f>TITRES_STAT!D2569</f>
        <v>34.4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2.6485264973520183E-4</v>
      </c>
      <c r="G2566" s="2">
        <f t="shared" si="359"/>
        <v>4.7665765480826077E-3</v>
      </c>
      <c r="H2566" s="2">
        <f t="shared" si="355"/>
        <v>5.5564543454513671E-2</v>
      </c>
      <c r="I2566" s="2">
        <f t="shared" si="356"/>
        <v>5.2639645580240284</v>
      </c>
    </row>
    <row r="2567" spans="1:9" ht="13.5" x14ac:dyDescent="0.25">
      <c r="A2567" s="3">
        <f>TITRES_STAT!B2570</f>
        <v>45741</v>
      </c>
      <c r="B2567" s="6">
        <f>TITRES_STAT!D2570</f>
        <v>34.4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2.4593460332554453E-4</v>
      </c>
      <c r="G2567" s="2">
        <f t="shared" si="359"/>
        <v>4.4261067946481355E-3</v>
      </c>
      <c r="H2567" s="2">
        <f t="shared" si="355"/>
        <v>5.5564543454513671E-2</v>
      </c>
      <c r="I2567" s="2">
        <f t="shared" si="356"/>
        <v>5.2639645580240284</v>
      </c>
    </row>
    <row r="2568" spans="1:9" ht="13.5" x14ac:dyDescent="0.25">
      <c r="A2568" s="3">
        <f>TITRES_STAT!B2571</f>
        <v>45742</v>
      </c>
      <c r="B2568" s="6">
        <f>TITRES_STAT!D2571</f>
        <v>34.4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2.283678459451485E-4</v>
      </c>
      <c r="G2568" s="2">
        <f t="shared" si="359"/>
        <v>4.1099563093161253E-3</v>
      </c>
      <c r="H2568" s="2">
        <f t="shared" si="355"/>
        <v>5.5564543454513678E-2</v>
      </c>
      <c r="I2568" s="2">
        <f t="shared" si="356"/>
        <v>5.2639645580240284</v>
      </c>
    </row>
    <row r="2569" spans="1:9" ht="13.5" x14ac:dyDescent="0.25">
      <c r="A2569" s="3">
        <f>TITRES_STAT!B2572</f>
        <v>45743</v>
      </c>
      <c r="B2569" s="6">
        <f>TITRES_STAT!D2572</f>
        <v>34.4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2.1205585694906645E-4</v>
      </c>
      <c r="G2569" s="2">
        <f t="shared" si="359"/>
        <v>3.8163880015078303E-3</v>
      </c>
      <c r="H2569" s="2">
        <f t="shared" si="355"/>
        <v>5.5564543454513678E-2</v>
      </c>
      <c r="I2569" s="2">
        <f t="shared" si="356"/>
        <v>5.2639645580240284</v>
      </c>
    </row>
    <row r="2570" spans="1:9" ht="13.5" x14ac:dyDescent="0.25">
      <c r="A2570" s="3">
        <f>TITRES_STAT!B2573</f>
        <v>45744</v>
      </c>
      <c r="B2570" s="6">
        <f>TITRES_STAT!D2573</f>
        <v>34.4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1.9690901002413313E-4</v>
      </c>
      <c r="G2570" s="2">
        <f t="shared" si="359"/>
        <v>3.5437888585429854E-3</v>
      </c>
      <c r="H2570" s="2">
        <f t="shared" si="355"/>
        <v>5.5564543454513678E-2</v>
      </c>
      <c r="I2570" s="2">
        <f t="shared" si="356"/>
        <v>5.2639645580240284</v>
      </c>
    </row>
    <row r="2571" spans="1:9" ht="13.5" x14ac:dyDescent="0.25">
      <c r="A2571" s="3">
        <f>TITRES_STAT!B2574</f>
        <v>45749</v>
      </c>
      <c r="B2571" s="6">
        <f>TITRES_STAT!D2574</f>
        <v>34.4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1.8284408073669504E-4</v>
      </c>
      <c r="G2571" s="2">
        <f t="shared" si="359"/>
        <v>3.290661082932772E-3</v>
      </c>
      <c r="H2571" s="2">
        <f t="shared" si="355"/>
        <v>5.5564543454513678E-2</v>
      </c>
      <c r="I2571" s="2">
        <f t="shared" si="356"/>
        <v>5.2639645580240284</v>
      </c>
    </row>
    <row r="2572" spans="1:9" ht="13.5" x14ac:dyDescent="0.25">
      <c r="A2572" s="3">
        <f>TITRES_STAT!B2575</f>
        <v>45750</v>
      </c>
      <c r="B2572" s="6">
        <f>TITRES_STAT!D2575</f>
        <v>34.4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1.6978378925550252E-4</v>
      </c>
      <c r="G2572" s="2">
        <f t="shared" si="359"/>
        <v>3.0556138627232882E-3</v>
      </c>
      <c r="H2572" s="2">
        <f t="shared" si="355"/>
        <v>5.5564543454513671E-2</v>
      </c>
      <c r="I2572" s="2">
        <f t="shared" si="356"/>
        <v>5.2639645580240284</v>
      </c>
    </row>
    <row r="2573" spans="1:9" ht="13.5" x14ac:dyDescent="0.25">
      <c r="A2573" s="3">
        <f>TITRES_STAT!B2576</f>
        <v>45751</v>
      </c>
      <c r="B2573" s="6">
        <f>TITRES_STAT!D2576</f>
        <v>34.4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1.5765637573725232E-4</v>
      </c>
      <c r="G2573" s="2">
        <f t="shared" si="363"/>
        <v>2.8373557296716249E-3</v>
      </c>
      <c r="H2573" s="2">
        <f t="shared" si="355"/>
        <v>5.5564543454513657E-2</v>
      </c>
      <c r="I2573" s="2">
        <f t="shared" si="356"/>
        <v>5.2639645580240142</v>
      </c>
    </row>
    <row r="2574" spans="1:9" ht="13.5" x14ac:dyDescent="0.25">
      <c r="A2574" s="3">
        <f>TITRES_STAT!B2577</f>
        <v>45754</v>
      </c>
      <c r="B2574" s="6">
        <f>TITRES_STAT!D2577</f>
        <v>34.4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1.463952060417343E-4</v>
      </c>
      <c r="G2574" s="2">
        <f t="shared" si="363"/>
        <v>2.6346874632665091E-3</v>
      </c>
      <c r="H2574" s="2">
        <f t="shared" si="355"/>
        <v>5.5564543454513657E-2</v>
      </c>
      <c r="I2574" s="2">
        <f t="shared" si="356"/>
        <v>5.2639645580240142</v>
      </c>
    </row>
    <row r="2575" spans="1:9" ht="13.5" x14ac:dyDescent="0.25">
      <c r="A2575" s="3">
        <f>TITRES_STAT!B2578</f>
        <v>45755</v>
      </c>
      <c r="B2575" s="6">
        <f>TITRES_STAT!D2578</f>
        <v>34.4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1.3593840561018186E-4</v>
      </c>
      <c r="G2575" s="2">
        <f t="shared" si="363"/>
        <v>2.4464955016046154E-3</v>
      </c>
      <c r="H2575" s="2">
        <f t="shared" si="355"/>
        <v>5.5564543454513664E-2</v>
      </c>
      <c r="I2575" s="2">
        <f t="shared" si="356"/>
        <v>5.2639645580240142</v>
      </c>
    </row>
    <row r="2576" spans="1:9" ht="13.5" x14ac:dyDescent="0.25">
      <c r="A2576" s="3">
        <f>TITRES_STAT!B2579</f>
        <v>45757</v>
      </c>
      <c r="B2576" s="6">
        <f>TITRES_STAT!D2579</f>
        <v>34</v>
      </c>
      <c r="C2576" s="2">
        <f t="shared" si="360"/>
        <v>-0.39999999999999858</v>
      </c>
      <c r="D2576" s="2">
        <f t="shared" si="361"/>
        <v>0</v>
      </c>
      <c r="E2576" s="2">
        <f t="shared" si="362"/>
        <v>0.39999999999999858</v>
      </c>
      <c r="F2576" s="2">
        <f t="shared" si="363"/>
        <v>1.2622851949516887E-4</v>
      </c>
      <c r="G2576" s="2">
        <f t="shared" si="363"/>
        <v>3.0843174394347039E-2</v>
      </c>
      <c r="H2576" s="2">
        <f t="shared" si="355"/>
        <v>4.0925916989369331E-3</v>
      </c>
      <c r="I2576" s="2">
        <f t="shared" si="356"/>
        <v>0.40759106608008722</v>
      </c>
    </row>
    <row r="2577" spans="1:9" ht="13.5" x14ac:dyDescent="0.25">
      <c r="A2577" s="3">
        <f>TITRES_STAT!B2580</f>
        <v>45758</v>
      </c>
      <c r="B2577" s="6">
        <f>TITRES_STAT!D2580</f>
        <v>34.4</v>
      </c>
      <c r="C2577" s="2">
        <f t="shared" si="360"/>
        <v>0.39999999999999858</v>
      </c>
      <c r="D2577" s="2">
        <f t="shared" si="361"/>
        <v>0.39999999999999858</v>
      </c>
      <c r="E2577" s="2">
        <f t="shared" si="362"/>
        <v>0</v>
      </c>
      <c r="F2577" s="2">
        <f t="shared" si="363"/>
        <v>2.8688640768102559E-2</v>
      </c>
      <c r="G2577" s="2">
        <f t="shared" si="363"/>
        <v>2.8640090509036535E-2</v>
      </c>
      <c r="H2577" s="2">
        <f t="shared" ref="H2577:H2640" si="364">F2577/G2577</f>
        <v>1.001695185252669</v>
      </c>
      <c r="I2577" s="2">
        <f t="shared" ref="I2577:I2640" si="365">IF(G2577=0,100,100-(100/(1+H2577)))</f>
        <v>50.042343741074021</v>
      </c>
    </row>
    <row r="2578" spans="1:9" ht="13.5" x14ac:dyDescent="0.25">
      <c r="A2578" s="3">
        <f>TITRES_STAT!B2581</f>
        <v>45761</v>
      </c>
      <c r="B2578" s="6">
        <f>TITRES_STAT!D2581</f>
        <v>34.4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2.663945214180952E-2</v>
      </c>
      <c r="G2578" s="2">
        <f t="shared" si="363"/>
        <v>2.6594369758391068E-2</v>
      </c>
      <c r="H2578" s="2">
        <f t="shared" si="364"/>
        <v>1.001695185252669</v>
      </c>
      <c r="I2578" s="2">
        <f t="shared" si="365"/>
        <v>50.042343741074021</v>
      </c>
    </row>
    <row r="2579" spans="1:9" ht="13.5" x14ac:dyDescent="0.25">
      <c r="A2579" s="3">
        <f>TITRES_STAT!B2582</f>
        <v>45762</v>
      </c>
      <c r="B2579" s="6">
        <f>TITRES_STAT!D2582</f>
        <v>34.4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2.4736634131680268E-2</v>
      </c>
      <c r="G2579" s="2">
        <f t="shared" si="363"/>
        <v>2.4694771918505994E-2</v>
      </c>
      <c r="H2579" s="2">
        <f t="shared" si="364"/>
        <v>1.001695185252669</v>
      </c>
      <c r="I2579" s="2">
        <f t="shared" si="365"/>
        <v>50.042343741074021</v>
      </c>
    </row>
    <row r="2580" spans="1:9" ht="13.5" x14ac:dyDescent="0.25">
      <c r="A2580" s="3">
        <f>TITRES_STAT!B2583</f>
        <v>45763</v>
      </c>
      <c r="B2580" s="6">
        <f>TITRES_STAT!D2583</f>
        <v>34.4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2.2969731693703106E-2</v>
      </c>
      <c r="G2580" s="2">
        <f t="shared" si="363"/>
        <v>2.2930859638612709E-2</v>
      </c>
      <c r="H2580" s="2">
        <f t="shared" si="364"/>
        <v>1.001695185252669</v>
      </c>
      <c r="I2580" s="2">
        <f t="shared" si="365"/>
        <v>50.042343741074021</v>
      </c>
    </row>
    <row r="2581" spans="1:9" ht="13.5" x14ac:dyDescent="0.25">
      <c r="A2581" s="3">
        <f>TITRES_STAT!B2584</f>
        <v>45764</v>
      </c>
      <c r="B2581" s="6">
        <f>TITRES_STAT!D2584</f>
        <v>34.4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2.1329036572724312E-2</v>
      </c>
      <c r="G2581" s="2">
        <f t="shared" si="363"/>
        <v>2.1292941092997515E-2</v>
      </c>
      <c r="H2581" s="2">
        <f t="shared" si="364"/>
        <v>1.0016951852526688</v>
      </c>
      <c r="I2581" s="2">
        <f t="shared" si="365"/>
        <v>50.042343741074021</v>
      </c>
    </row>
    <row r="2582" spans="1:9" ht="13.5" x14ac:dyDescent="0.25">
      <c r="A2582" s="3">
        <f>TITRES_STAT!B2585</f>
        <v>45765</v>
      </c>
      <c r="B2582" s="6">
        <f>TITRES_STAT!D2585</f>
        <v>34.4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1.980553396038686E-2</v>
      </c>
      <c r="G2582" s="2">
        <f t="shared" si="363"/>
        <v>1.9772016729211979E-2</v>
      </c>
      <c r="H2582" s="2">
        <f t="shared" si="364"/>
        <v>1.0016951852526688</v>
      </c>
      <c r="I2582" s="2">
        <f t="shared" si="365"/>
        <v>50.042343741074021</v>
      </c>
    </row>
    <row r="2583" spans="1:9" ht="13.5" x14ac:dyDescent="0.25">
      <c r="A2583" s="3">
        <f>TITRES_STAT!B2586</f>
        <v>45768</v>
      </c>
      <c r="B2583" s="6">
        <f>TITRES_STAT!D2586</f>
        <v>34.4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1.839085296321637E-2</v>
      </c>
      <c r="G2583" s="2">
        <f t="shared" si="363"/>
        <v>1.8359729819982552E-2</v>
      </c>
      <c r="H2583" s="2">
        <f t="shared" si="364"/>
        <v>1.0016951852526688</v>
      </c>
      <c r="I2583" s="2">
        <f t="shared" si="365"/>
        <v>50.042343741074021</v>
      </c>
    </row>
    <row r="2584" spans="1:9" ht="13.5" x14ac:dyDescent="0.25">
      <c r="A2584" s="3">
        <f>TITRES_STAT!B2587</f>
        <v>45769</v>
      </c>
      <c r="B2584" s="6">
        <f>TITRES_STAT!D2587</f>
        <v>34.4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1.7077220608700917E-2</v>
      </c>
      <c r="G2584" s="2">
        <f t="shared" si="363"/>
        <v>1.7048320547126655E-2</v>
      </c>
      <c r="H2584" s="2">
        <f t="shared" si="364"/>
        <v>1.001695185252669</v>
      </c>
      <c r="I2584" s="2">
        <f t="shared" si="365"/>
        <v>50.042343741074021</v>
      </c>
    </row>
    <row r="2585" spans="1:9" ht="13.5" x14ac:dyDescent="0.25">
      <c r="A2585" s="3">
        <f>TITRES_STAT!B2588</f>
        <v>45770</v>
      </c>
      <c r="B2585" s="6">
        <f>TITRES_STAT!D2588</f>
        <v>34.4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1.5857419136650851E-2</v>
      </c>
      <c r="G2585" s="2">
        <f t="shared" si="363"/>
        <v>1.5830583365189037E-2</v>
      </c>
      <c r="H2585" s="2">
        <f t="shared" si="364"/>
        <v>1.001695185252669</v>
      </c>
      <c r="I2585" s="2">
        <f t="shared" si="365"/>
        <v>50.042343741074021</v>
      </c>
    </row>
    <row r="2586" spans="1:9" ht="13.5" x14ac:dyDescent="0.25">
      <c r="A2586" s="3">
        <f>TITRES_STAT!B2589</f>
        <v>45771</v>
      </c>
      <c r="B2586" s="6">
        <f>TITRES_STAT!D2589</f>
        <v>34.4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1.4724746341175791E-2</v>
      </c>
      <c r="G2586" s="2">
        <f t="shared" si="363"/>
        <v>1.4699827410532678E-2</v>
      </c>
      <c r="H2586" s="2">
        <f t="shared" si="364"/>
        <v>1.001695185252669</v>
      </c>
      <c r="I2586" s="2">
        <f t="shared" si="365"/>
        <v>50.042343741074021</v>
      </c>
    </row>
    <row r="2587" spans="1:9" ht="13.5" x14ac:dyDescent="0.25">
      <c r="A2587" s="3">
        <f>TITRES_STAT!B2590</f>
        <v>45772</v>
      </c>
      <c r="B2587" s="6">
        <f>TITRES_STAT!D2590</f>
        <v>34.4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1.3672978745377521E-2</v>
      </c>
      <c r="G2587" s="2">
        <f t="shared" si="363"/>
        <v>1.3649839738351771E-2</v>
      </c>
      <c r="H2587" s="2">
        <f t="shared" si="364"/>
        <v>1.001695185252669</v>
      </c>
      <c r="I2587" s="2">
        <f t="shared" si="365"/>
        <v>50.042343741074021</v>
      </c>
    </row>
    <row r="2588" spans="1:9" ht="13.5" x14ac:dyDescent="0.25">
      <c r="A2588" s="3">
        <f>TITRES_STAT!B2591</f>
        <v>45775</v>
      </c>
      <c r="B2588" s="6">
        <f>TITRES_STAT!D2591</f>
        <v>34.4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1.2696337406421983E-2</v>
      </c>
      <c r="G2588" s="2">
        <f t="shared" si="363"/>
        <v>1.2674851185612358E-2</v>
      </c>
      <c r="H2588" s="2">
        <f t="shared" si="364"/>
        <v>1.001695185252669</v>
      </c>
      <c r="I2588" s="2">
        <f t="shared" si="365"/>
        <v>50.042343741074021</v>
      </c>
    </row>
    <row r="2589" spans="1:9" ht="13.5" x14ac:dyDescent="0.25">
      <c r="A2589" s="3">
        <f>TITRES_STAT!B2592</f>
        <v>45776</v>
      </c>
      <c r="B2589" s="6">
        <f>TITRES_STAT!D2592</f>
        <v>34.4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1.1789456163106128E-2</v>
      </c>
      <c r="G2589" s="2">
        <f t="shared" si="366"/>
        <v>1.1769504672354334E-2</v>
      </c>
      <c r="H2589" s="2">
        <f t="shared" si="364"/>
        <v>1.001695185252669</v>
      </c>
      <c r="I2589" s="2">
        <f t="shared" si="365"/>
        <v>50.042343741074021</v>
      </c>
    </row>
    <row r="2590" spans="1:9" ht="13.5" x14ac:dyDescent="0.25">
      <c r="A2590" s="3">
        <f>TITRES_STAT!B2593</f>
        <v>45777</v>
      </c>
      <c r="B2590" s="6">
        <f>TITRES_STAT!D2593</f>
        <v>34.4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1.094735215145569E-2</v>
      </c>
      <c r="G2590" s="2">
        <f t="shared" si="366"/>
        <v>1.0928825767186167E-2</v>
      </c>
      <c r="H2590" s="2">
        <f t="shared" si="364"/>
        <v>1.001695185252669</v>
      </c>
      <c r="I2590" s="2">
        <f t="shared" si="365"/>
        <v>50.042343741074021</v>
      </c>
    </row>
    <row r="2591" spans="1:9" ht="13.5" x14ac:dyDescent="0.25">
      <c r="A2591" s="3">
        <f>TITRES_STAT!B2594</f>
        <v>45779</v>
      </c>
      <c r="B2591" s="6">
        <f>TITRES_STAT!D2594</f>
        <v>34.4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1.0165398426351712E-2</v>
      </c>
      <c r="G2591" s="2">
        <f t="shared" si="366"/>
        <v>1.0148195355244296E-2</v>
      </c>
      <c r="H2591" s="2">
        <f t="shared" si="364"/>
        <v>1.0016951852526692</v>
      </c>
      <c r="I2591" s="2">
        <f t="shared" si="365"/>
        <v>50.042343741074021</v>
      </c>
    </row>
    <row r="2592" spans="1:9" ht="13.5" x14ac:dyDescent="0.25">
      <c r="A2592" s="3">
        <f>TITRES_STAT!B2595</f>
        <v>45782</v>
      </c>
      <c r="B2592" s="6">
        <f>TITRES_STAT!D2595</f>
        <v>34.4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9.4392985387551608E-3</v>
      </c>
      <c r="G2592" s="2">
        <f t="shared" si="366"/>
        <v>9.4233242584411316E-3</v>
      </c>
      <c r="H2592" s="2">
        <f t="shared" si="364"/>
        <v>1.0016951852526692</v>
      </c>
      <c r="I2592" s="2">
        <f t="shared" si="365"/>
        <v>50.042343741074021</v>
      </c>
    </row>
    <row r="2593" spans="1:9" ht="13.5" x14ac:dyDescent="0.25">
      <c r="A2593" s="3">
        <f>TITRES_STAT!B2596</f>
        <v>45783</v>
      </c>
      <c r="B2593" s="6">
        <f>TITRES_STAT!D2596</f>
        <v>34.4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8.7650629288440786E-3</v>
      </c>
      <c r="G2593" s="2">
        <f t="shared" si="366"/>
        <v>8.750229668552479E-3</v>
      </c>
      <c r="H2593" s="2">
        <f t="shared" si="364"/>
        <v>1.0016951852526692</v>
      </c>
      <c r="I2593" s="2">
        <f t="shared" si="365"/>
        <v>50.042343741074021</v>
      </c>
    </row>
    <row r="2594" spans="1:9" ht="13.5" x14ac:dyDescent="0.25">
      <c r="A2594" s="3">
        <f>TITRES_STAT!B2597</f>
        <v>45784</v>
      </c>
      <c r="B2594" s="6">
        <f>TITRES_STAT!D2597</f>
        <v>34.4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8.1389870053552148E-3</v>
      </c>
      <c r="G2594" s="2">
        <f t="shared" si="366"/>
        <v>8.1252132636558724E-3</v>
      </c>
      <c r="H2594" s="2">
        <f t="shared" si="364"/>
        <v>1.0016951852526692</v>
      </c>
      <c r="I2594" s="2">
        <f t="shared" si="365"/>
        <v>50.042343741074021</v>
      </c>
    </row>
    <row r="2595" spans="1:9" ht="13.5" x14ac:dyDescent="0.25">
      <c r="A2595" s="3">
        <f>TITRES_STAT!B2598</f>
        <v>45785</v>
      </c>
      <c r="B2595" s="6">
        <f>TITRES_STAT!D2598</f>
        <v>34.4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7.5576307906869847E-3</v>
      </c>
      <c r="G2595" s="2">
        <f t="shared" si="366"/>
        <v>7.5448408876804532E-3</v>
      </c>
      <c r="H2595" s="2">
        <f t="shared" si="364"/>
        <v>1.0016951852526692</v>
      </c>
      <c r="I2595" s="2">
        <f t="shared" si="365"/>
        <v>50.042343741074021</v>
      </c>
    </row>
    <row r="2596" spans="1:9" ht="13.5" x14ac:dyDescent="0.25">
      <c r="A2596" s="3">
        <f>TITRES_STAT!B2599</f>
        <v>45786</v>
      </c>
      <c r="B2596" s="6">
        <f>TITRES_STAT!D2599</f>
        <v>34.4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7.017800019923629E-3</v>
      </c>
      <c r="G2596" s="2">
        <f t="shared" si="366"/>
        <v>7.0059236814175637E-3</v>
      </c>
      <c r="H2596" s="2">
        <f t="shared" si="364"/>
        <v>1.0016951852526692</v>
      </c>
      <c r="I2596" s="2">
        <f t="shared" si="365"/>
        <v>50.042343741074021</v>
      </c>
    </row>
    <row r="2597" spans="1:9" ht="13.5" x14ac:dyDescent="0.25">
      <c r="A2597" s="3">
        <f>TITRES_STAT!B2600</f>
        <v>45789</v>
      </c>
      <c r="B2597" s="6">
        <f>TITRES_STAT!D2600</f>
        <v>34.4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6.5165285899290845E-3</v>
      </c>
      <c r="G2597" s="2">
        <f t="shared" si="366"/>
        <v>6.5055005613163094E-3</v>
      </c>
      <c r="H2597" s="2">
        <f t="shared" si="364"/>
        <v>1.0016951852526692</v>
      </c>
      <c r="I2597" s="2">
        <f t="shared" si="365"/>
        <v>50.042343741074021</v>
      </c>
    </row>
    <row r="2598" spans="1:9" ht="13.5" x14ac:dyDescent="0.25">
      <c r="A2598" s="3">
        <f>TITRES_STAT!B2601</f>
        <v>45790</v>
      </c>
      <c r="B2598" s="6">
        <f>TITRES_STAT!D2601</f>
        <v>34.4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6.0510622620770071E-3</v>
      </c>
      <c r="G2598" s="2">
        <f t="shared" si="366"/>
        <v>6.0408219497937159E-3</v>
      </c>
      <c r="H2598" s="2">
        <f t="shared" si="364"/>
        <v>1.0016951852526692</v>
      </c>
      <c r="I2598" s="2">
        <f t="shared" si="365"/>
        <v>50.042343741074021</v>
      </c>
    </row>
    <row r="2599" spans="1:9" ht="13.5" x14ac:dyDescent="0.25">
      <c r="A2599" s="3">
        <f>TITRES_STAT!B2602</f>
        <v>45791</v>
      </c>
      <c r="B2599" s="6">
        <f>TITRES_STAT!D2602</f>
        <v>34.4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5.6188435290715063E-3</v>
      </c>
      <c r="G2599" s="2">
        <f t="shared" si="366"/>
        <v>5.6093346676655926E-3</v>
      </c>
      <c r="H2599" s="2">
        <f t="shared" si="364"/>
        <v>1.0016951852526694</v>
      </c>
      <c r="I2599" s="2">
        <f t="shared" si="365"/>
        <v>50.042343741074028</v>
      </c>
    </row>
    <row r="2600" spans="1:9" ht="13.5" x14ac:dyDescent="0.25">
      <c r="A2600" s="3">
        <f>TITRES_STAT!B2603</f>
        <v>45792</v>
      </c>
      <c r="B2600" s="6">
        <f>TITRES_STAT!D2603</f>
        <v>34.4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5.2174975627092557E-3</v>
      </c>
      <c r="G2600" s="2">
        <f t="shared" si="366"/>
        <v>5.2086679056894793E-3</v>
      </c>
      <c r="H2600" s="2">
        <f t="shared" si="364"/>
        <v>1.0016951852526692</v>
      </c>
      <c r="I2600" s="2">
        <f t="shared" si="365"/>
        <v>50.042343741074021</v>
      </c>
    </row>
    <row r="2601" spans="1:9" ht="13.5" x14ac:dyDescent="0.25">
      <c r="A2601" s="3">
        <f>TITRES_STAT!B2604</f>
        <v>45793</v>
      </c>
      <c r="B2601" s="6">
        <f>TITRES_STAT!D2604</f>
        <v>34.4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4.8448191653728805E-3</v>
      </c>
      <c r="G2601" s="2">
        <f t="shared" si="366"/>
        <v>4.8366201981402315E-3</v>
      </c>
      <c r="H2601" s="2">
        <f t="shared" si="364"/>
        <v>1.0016951852526692</v>
      </c>
      <c r="I2601" s="2">
        <f t="shared" si="365"/>
        <v>50.042343741074021</v>
      </c>
    </row>
    <row r="2602" spans="1:9" ht="13.5" x14ac:dyDescent="0.25">
      <c r="A2602" s="3">
        <f>TITRES_STAT!B2605</f>
        <v>45796</v>
      </c>
      <c r="B2602" s="6">
        <f>TITRES_STAT!D2605</f>
        <v>34.4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4.4987606535605313E-3</v>
      </c>
      <c r="G2602" s="2">
        <f t="shared" si="366"/>
        <v>4.4911473268445011E-3</v>
      </c>
      <c r="H2602" s="2">
        <f t="shared" si="364"/>
        <v>1.001695185252669</v>
      </c>
      <c r="I2602" s="2">
        <f t="shared" si="365"/>
        <v>50.042343741074021</v>
      </c>
    </row>
    <row r="2603" spans="1:9" ht="13.5" x14ac:dyDescent="0.25">
      <c r="A2603" s="3">
        <f>TITRES_STAT!B2606</f>
        <v>45797</v>
      </c>
      <c r="B2603" s="6">
        <f>TITRES_STAT!D2606</f>
        <v>34.4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4.1774206068776361E-3</v>
      </c>
      <c r="G2603" s="2">
        <f t="shared" si="366"/>
        <v>4.170351089212751E-3</v>
      </c>
      <c r="H2603" s="2">
        <f t="shared" si="364"/>
        <v>1.001695185252669</v>
      </c>
      <c r="I2603" s="2">
        <f t="shared" si="365"/>
        <v>50.042343741074021</v>
      </c>
    </row>
    <row r="2604" spans="1:9" ht="13.5" x14ac:dyDescent="0.25">
      <c r="A2604" s="3">
        <f>TITRES_STAT!B2607</f>
        <v>45798</v>
      </c>
      <c r="B2604" s="6">
        <f>TITRES_STAT!D2607</f>
        <v>34.4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3.8790334206720905E-3</v>
      </c>
      <c r="G2604" s="2">
        <f t="shared" si="366"/>
        <v>3.8724688685546974E-3</v>
      </c>
      <c r="H2604" s="2">
        <f t="shared" si="364"/>
        <v>1.0016951852526688</v>
      </c>
      <c r="I2604" s="2">
        <f t="shared" si="365"/>
        <v>50.042343741074021</v>
      </c>
    </row>
    <row r="2605" spans="1:9" ht="13.5" x14ac:dyDescent="0.25">
      <c r="A2605" s="3">
        <f>TITRES_STAT!B2608</f>
        <v>45799</v>
      </c>
      <c r="B2605" s="6">
        <f>TITRES_STAT!D2608</f>
        <v>34.4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3.6019596049097981E-3</v>
      </c>
      <c r="G2605" s="2">
        <f t="shared" si="367"/>
        <v>3.5958639493722188E-3</v>
      </c>
      <c r="H2605" s="2">
        <f t="shared" si="364"/>
        <v>1.0016951852526688</v>
      </c>
      <c r="I2605" s="2">
        <f t="shared" si="365"/>
        <v>50.042343741074021</v>
      </c>
    </row>
    <row r="2606" spans="1:9" ht="13.5" x14ac:dyDescent="0.25">
      <c r="A2606" s="3">
        <f>TITRES_STAT!B2609</f>
        <v>45800</v>
      </c>
      <c r="B2606" s="6">
        <f>TITRES_STAT!D2609</f>
        <v>34.4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3.3446767759876699E-3</v>
      </c>
      <c r="G2606" s="2">
        <f t="shared" si="367"/>
        <v>3.3390165244170599E-3</v>
      </c>
      <c r="H2606" s="2">
        <f t="shared" si="364"/>
        <v>1.001695185252669</v>
      </c>
      <c r="I2606" s="2">
        <f t="shared" si="365"/>
        <v>50.042343741074021</v>
      </c>
    </row>
    <row r="2607" spans="1:9" ht="13.5" x14ac:dyDescent="0.25">
      <c r="A2607" s="3">
        <f>TITRES_STAT!B2610</f>
        <v>45803</v>
      </c>
      <c r="B2607" s="6">
        <f>TITRES_STAT!D2610</f>
        <v>34.4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3.1057712919885508E-3</v>
      </c>
      <c r="G2607" s="2">
        <f t="shared" si="367"/>
        <v>3.1005153441015553E-3</v>
      </c>
      <c r="H2607" s="2">
        <f t="shared" si="364"/>
        <v>1.0016951852526692</v>
      </c>
      <c r="I2607" s="2">
        <f t="shared" si="365"/>
        <v>50.042343741074021</v>
      </c>
    </row>
    <row r="2608" spans="1:9" ht="13.5" x14ac:dyDescent="0.25">
      <c r="A2608" s="3">
        <f>TITRES_STAT!B2611</f>
        <v>45804</v>
      </c>
      <c r="B2608" s="6">
        <f>TITRES_STAT!D2611</f>
        <v>34.4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2.8839304854179396E-3</v>
      </c>
      <c r="G2608" s="2">
        <f t="shared" si="367"/>
        <v>2.8790499623800154E-3</v>
      </c>
      <c r="H2608" s="2">
        <f t="shared" si="364"/>
        <v>1.0016951852526692</v>
      </c>
      <c r="I2608" s="2">
        <f t="shared" si="365"/>
        <v>50.042343741074021</v>
      </c>
    </row>
    <row r="2609" spans="1:9" ht="13.5" x14ac:dyDescent="0.25">
      <c r="A2609" s="3">
        <f>TITRES_STAT!B2612</f>
        <v>45805</v>
      </c>
      <c r="B2609" s="6">
        <f>TITRES_STAT!D2612</f>
        <v>34.4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2.6779354507452295E-3</v>
      </c>
      <c r="G2609" s="2">
        <f t="shared" si="367"/>
        <v>2.6734035364957285E-3</v>
      </c>
      <c r="H2609" s="2">
        <f t="shared" si="364"/>
        <v>1.0016951852526692</v>
      </c>
      <c r="I2609" s="2">
        <f t="shared" si="365"/>
        <v>50.042343741074021</v>
      </c>
    </row>
    <row r="2610" spans="1:9" ht="13.5" x14ac:dyDescent="0.25">
      <c r="A2610" s="3">
        <f>TITRES_STAT!B2613</f>
        <v>45806</v>
      </c>
      <c r="B2610" s="6">
        <f>TITRES_STAT!D2613</f>
        <v>34.4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2.4866543471205702E-3</v>
      </c>
      <c r="G2610" s="2">
        <f t="shared" si="367"/>
        <v>2.482446141031748E-3</v>
      </c>
      <c r="H2610" s="2">
        <f t="shared" si="364"/>
        <v>1.001695185252669</v>
      </c>
      <c r="I2610" s="2">
        <f t="shared" si="365"/>
        <v>50.042343741074021</v>
      </c>
    </row>
    <row r="2611" spans="1:9" ht="13.5" x14ac:dyDescent="0.25">
      <c r="A2611" s="3">
        <f>TITRES_STAT!B2614</f>
        <v>45807</v>
      </c>
      <c r="B2611" s="6">
        <f>TITRES_STAT!D2614</f>
        <v>34.4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2.3090361794691006E-3</v>
      </c>
      <c r="G2611" s="2">
        <f t="shared" si="367"/>
        <v>2.3051285595294805E-3</v>
      </c>
      <c r="H2611" s="2">
        <f t="shared" si="364"/>
        <v>1.0016951852526688</v>
      </c>
      <c r="I2611" s="2">
        <f t="shared" si="365"/>
        <v>50.042343741074021</v>
      </c>
    </row>
    <row r="2612" spans="1:9" ht="13.5" x14ac:dyDescent="0.25">
      <c r="A2612" s="3">
        <f>TITRES_STAT!B2615</f>
        <v>45810</v>
      </c>
      <c r="B2612" s="6">
        <f>TITRES_STAT!D2615</f>
        <v>34.4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2.1441050237927363E-3</v>
      </c>
      <c r="G2612" s="2">
        <f t="shared" si="367"/>
        <v>2.1404765195630888E-3</v>
      </c>
      <c r="H2612" s="2">
        <f t="shared" si="364"/>
        <v>1.001695185252669</v>
      </c>
      <c r="I2612" s="2">
        <f t="shared" si="365"/>
        <v>50.042343741074021</v>
      </c>
    </row>
    <row r="2613" spans="1:9" ht="13.5" x14ac:dyDescent="0.25">
      <c r="A2613" s="3">
        <f>TITRES_STAT!B2616</f>
        <v>45811</v>
      </c>
      <c r="B2613" s="6">
        <f>TITRES_STAT!D2616</f>
        <v>34.4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1.9909546649503978E-3</v>
      </c>
      <c r="G2613" s="2">
        <f t="shared" si="367"/>
        <v>1.9875853395942967E-3</v>
      </c>
      <c r="H2613" s="2">
        <f t="shared" si="364"/>
        <v>1.0016951852526688</v>
      </c>
      <c r="I2613" s="2">
        <f t="shared" si="365"/>
        <v>50.042343741074021</v>
      </c>
    </row>
    <row r="2614" spans="1:9" ht="13.5" x14ac:dyDescent="0.25">
      <c r="A2614" s="3">
        <f>TITRES_STAT!B2617</f>
        <v>45812</v>
      </c>
      <c r="B2614" s="6">
        <f>TITRES_STAT!D2617</f>
        <v>34.4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1.8487436174539408E-3</v>
      </c>
      <c r="G2614" s="2">
        <f t="shared" si="367"/>
        <v>1.8456149581947041E-3</v>
      </c>
      <c r="H2614" s="2">
        <f t="shared" si="364"/>
        <v>1.0016951852526688</v>
      </c>
      <c r="I2614" s="2">
        <f t="shared" si="365"/>
        <v>50.042343741074021</v>
      </c>
    </row>
    <row r="2615" spans="1:9" ht="13.5" x14ac:dyDescent="0.25">
      <c r="A2615" s="3">
        <f>TITRES_STAT!B2618</f>
        <v>45813</v>
      </c>
      <c r="B2615" s="6">
        <f>TITRES_STAT!D2618</f>
        <v>34.4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1.7166905019215164E-3</v>
      </c>
      <c r="G2615" s="2">
        <f t="shared" si="367"/>
        <v>1.7137853183236539E-3</v>
      </c>
      <c r="H2615" s="2">
        <f t="shared" si="364"/>
        <v>1.0016951852526688</v>
      </c>
      <c r="I2615" s="2">
        <f t="shared" si="365"/>
        <v>50.042343741074021</v>
      </c>
    </row>
    <row r="2616" spans="1:9" ht="13.5" x14ac:dyDescent="0.25">
      <c r="A2616" s="3">
        <f>TITRES_STAT!B2619</f>
        <v>45817</v>
      </c>
      <c r="B2616" s="6">
        <f>TITRES_STAT!D2619</f>
        <v>34.4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1.5940697517842653E-3</v>
      </c>
      <c r="G2616" s="2">
        <f t="shared" si="367"/>
        <v>1.5913720813005359E-3</v>
      </c>
      <c r="H2616" s="2">
        <f t="shared" si="364"/>
        <v>1.0016951852526688</v>
      </c>
      <c r="I2616" s="2">
        <f t="shared" si="365"/>
        <v>50.042343741074021</v>
      </c>
    </row>
    <row r="2617" spans="1:9" ht="13.5" x14ac:dyDescent="0.25">
      <c r="A2617" s="3">
        <f>TITRES_STAT!B2620</f>
        <v>45818</v>
      </c>
      <c r="B2617" s="6">
        <f>TITRES_STAT!D2620</f>
        <v>34.4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1.4802076266568177E-3</v>
      </c>
      <c r="G2617" s="2">
        <f t="shared" si="367"/>
        <v>1.4777026469219262E-3</v>
      </c>
      <c r="H2617" s="2">
        <f t="shared" si="364"/>
        <v>1.0016951852526688</v>
      </c>
      <c r="I2617" s="2">
        <f t="shared" si="365"/>
        <v>50.042343741074021</v>
      </c>
    </row>
    <row r="2618" spans="1:9" ht="13.5" x14ac:dyDescent="0.25">
      <c r="A2618" s="3">
        <f>TITRES_STAT!B2621</f>
        <v>45819</v>
      </c>
      <c r="B2618" s="6">
        <f>TITRES_STAT!D2621</f>
        <v>34.4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1.3744785104670451E-3</v>
      </c>
      <c r="G2618" s="2">
        <f t="shared" si="367"/>
        <v>1.3721524578560742E-3</v>
      </c>
      <c r="H2618" s="2">
        <f t="shared" si="364"/>
        <v>1.0016951852526688</v>
      </c>
      <c r="I2618" s="2">
        <f t="shared" si="365"/>
        <v>50.042343741074021</v>
      </c>
    </row>
    <row r="2619" spans="1:9" ht="13.5" x14ac:dyDescent="0.25">
      <c r="A2619" s="3">
        <f>TITRES_STAT!B2622</f>
        <v>45820</v>
      </c>
      <c r="B2619" s="6">
        <f>TITRES_STAT!D2622</f>
        <v>34.4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1.2763014740051132E-3</v>
      </c>
      <c r="G2619" s="2">
        <f t="shared" si="367"/>
        <v>1.2741415680092118E-3</v>
      </c>
      <c r="H2619" s="2">
        <f t="shared" si="364"/>
        <v>1.0016951852526688</v>
      </c>
      <c r="I2619" s="2">
        <f t="shared" si="365"/>
        <v>50.042343741074021</v>
      </c>
    </row>
    <row r="2620" spans="1:9" ht="13.5" x14ac:dyDescent="0.25">
      <c r="A2620" s="3">
        <f>TITRES_STAT!B2623</f>
        <v>45821</v>
      </c>
      <c r="B2620" s="6">
        <f>TITRES_STAT!D2623</f>
        <v>34.4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1.185137083004748E-3</v>
      </c>
      <c r="G2620" s="2">
        <f t="shared" si="367"/>
        <v>1.1831314560085539E-3</v>
      </c>
      <c r="H2620" s="2">
        <f t="shared" si="364"/>
        <v>1.0016951852526688</v>
      </c>
      <c r="I2620" s="2">
        <f t="shared" si="365"/>
        <v>50.042343741074021</v>
      </c>
    </row>
    <row r="2621" spans="1:9" ht="13.5" x14ac:dyDescent="0.25">
      <c r="A2621" s="3">
        <f>TITRES_STAT!B2624</f>
        <v>45824</v>
      </c>
      <c r="B2621" s="6">
        <f>TITRES_STAT!D2624</f>
        <v>34.4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1.1004844342186945E-3</v>
      </c>
      <c r="G2621" s="2">
        <f t="shared" si="368"/>
        <v>1.0986220662936572E-3</v>
      </c>
      <c r="H2621" s="2">
        <f t="shared" si="364"/>
        <v>1.0016951852526685</v>
      </c>
      <c r="I2621" s="2">
        <f t="shared" si="365"/>
        <v>50.042343741074006</v>
      </c>
    </row>
    <row r="2622" spans="1:9" ht="13.5" x14ac:dyDescent="0.25">
      <c r="A2622" s="3">
        <f>TITRES_STAT!B2625</f>
        <v>45825</v>
      </c>
      <c r="B2622" s="6">
        <f>TITRES_STAT!D2625</f>
        <v>34.4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1.0218784032030735E-3</v>
      </c>
      <c r="G2622" s="2">
        <f t="shared" si="368"/>
        <v>1.0201490615583959E-3</v>
      </c>
      <c r="H2622" s="2">
        <f t="shared" si="364"/>
        <v>1.0016951852526688</v>
      </c>
      <c r="I2622" s="2">
        <f t="shared" si="365"/>
        <v>50.042343741074021</v>
      </c>
    </row>
    <row r="2623" spans="1:9" ht="13.5" x14ac:dyDescent="0.25">
      <c r="A2623" s="3">
        <f>TITRES_STAT!B2626</f>
        <v>45826</v>
      </c>
      <c r="B2623" s="6">
        <f>TITRES_STAT!D2626</f>
        <v>34.4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9.4888708868856825E-4</v>
      </c>
      <c r="G2623" s="2">
        <f t="shared" si="368"/>
        <v>9.4728127144708195E-4</v>
      </c>
      <c r="H2623" s="2">
        <f t="shared" si="364"/>
        <v>1.0016951852526685</v>
      </c>
      <c r="I2623" s="2">
        <f t="shared" si="365"/>
        <v>50.042343741074006</v>
      </c>
    </row>
    <row r="2624" spans="1:9" ht="13.5" x14ac:dyDescent="0.25">
      <c r="A2624" s="3">
        <f>TITRES_STAT!B2627</f>
        <v>45827</v>
      </c>
      <c r="B2624" s="6">
        <f>TITRES_STAT!D2627</f>
        <v>34.4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8.8110943949652764E-4</v>
      </c>
      <c r="G2624" s="2">
        <f t="shared" si="368"/>
        <v>8.7961832348657616E-4</v>
      </c>
      <c r="H2624" s="2">
        <f t="shared" si="364"/>
        <v>1.0016951852526685</v>
      </c>
      <c r="I2624" s="2">
        <f t="shared" si="365"/>
        <v>50.042343741074006</v>
      </c>
    </row>
    <row r="2625" spans="1:9" ht="13.5" x14ac:dyDescent="0.25">
      <c r="A2625" s="3">
        <f>TITRES_STAT!B2628</f>
        <v>45828</v>
      </c>
      <c r="B2625" s="6">
        <f>TITRES_STAT!D2628</f>
        <v>34.4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8.1817305096106138E-4</v>
      </c>
      <c r="G2625" s="2">
        <f t="shared" si="368"/>
        <v>8.1678844323753504E-4</v>
      </c>
      <c r="H2625" s="2">
        <f t="shared" si="364"/>
        <v>1.0016951852526685</v>
      </c>
      <c r="I2625" s="2">
        <f t="shared" si="365"/>
        <v>50.042343741074006</v>
      </c>
    </row>
    <row r="2626" spans="1:9" ht="13.5" x14ac:dyDescent="0.25">
      <c r="A2626" s="3">
        <f>TITRES_STAT!B2629</f>
        <v>45831</v>
      </c>
      <c r="B2626" s="6">
        <f>TITRES_STAT!D2629</f>
        <v>34.4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7.59732118749557E-4</v>
      </c>
      <c r="G2626" s="2">
        <f t="shared" si="368"/>
        <v>7.5844641157771112E-4</v>
      </c>
      <c r="H2626" s="2">
        <f t="shared" si="364"/>
        <v>1.0016951852526685</v>
      </c>
      <c r="I2626" s="2">
        <f t="shared" si="365"/>
        <v>50.042343741074006</v>
      </c>
    </row>
    <row r="2627" spans="1:9" ht="13.5" x14ac:dyDescent="0.25">
      <c r="A2627" s="3">
        <f>TITRES_STAT!B2630</f>
        <v>45832</v>
      </c>
      <c r="B2627" s="6">
        <f>TITRES_STAT!D2630</f>
        <v>34.4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7.0546553883887441E-4</v>
      </c>
      <c r="G2627" s="2">
        <f t="shared" si="368"/>
        <v>7.0427166789358887E-4</v>
      </c>
      <c r="H2627" s="2">
        <f t="shared" si="364"/>
        <v>1.0016951852526685</v>
      </c>
      <c r="I2627" s="2">
        <f t="shared" si="365"/>
        <v>50.042343741074006</v>
      </c>
    </row>
    <row r="2628" spans="1:9" ht="13.5" x14ac:dyDescent="0.25">
      <c r="A2628" s="3">
        <f>TITRES_STAT!B2631</f>
        <v>45833</v>
      </c>
      <c r="B2628" s="6">
        <f>TITRES_STAT!D2631</f>
        <v>34.4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6.5507514320752621E-4</v>
      </c>
      <c r="G2628" s="2">
        <f t="shared" si="368"/>
        <v>6.5396654875833258E-4</v>
      </c>
      <c r="H2628" s="2">
        <f t="shared" si="364"/>
        <v>1.0016951852526685</v>
      </c>
      <c r="I2628" s="2">
        <f t="shared" si="365"/>
        <v>50.042343741074006</v>
      </c>
    </row>
    <row r="2629" spans="1:9" ht="13.5" x14ac:dyDescent="0.25">
      <c r="A2629" s="3">
        <f>TITRES_STAT!B2632</f>
        <v>45835</v>
      </c>
      <c r="B2629" s="6">
        <f>TITRES_STAT!D2632</f>
        <v>34.4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6.0828406154984579E-4</v>
      </c>
      <c r="G2629" s="2">
        <f t="shared" si="368"/>
        <v>6.0725465241845162E-4</v>
      </c>
      <c r="H2629" s="2">
        <f t="shared" si="364"/>
        <v>1.0016951852526685</v>
      </c>
      <c r="I2629" s="2">
        <f t="shared" si="365"/>
        <v>50.042343741074006</v>
      </c>
    </row>
    <row r="2630" spans="1:9" ht="13.5" x14ac:dyDescent="0.25">
      <c r="A2630" s="3">
        <f>TITRES_STAT!B2633</f>
        <v>45838</v>
      </c>
      <c r="B2630" s="6">
        <f>TITRES_STAT!D2633</f>
        <v>34.4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5.6483520001057112E-4</v>
      </c>
      <c r="G2630" s="2">
        <f t="shared" si="368"/>
        <v>5.6387932010284786E-4</v>
      </c>
      <c r="H2630" s="2">
        <f t="shared" si="364"/>
        <v>1.0016951852526688</v>
      </c>
      <c r="I2630" s="2">
        <f t="shared" si="365"/>
        <v>50.042343741074021</v>
      </c>
    </row>
    <row r="2631" spans="1:9" ht="13.5" x14ac:dyDescent="0.25">
      <c r="A2631" s="3">
        <f>TITRES_STAT!B2634</f>
        <v>45839</v>
      </c>
      <c r="B2631" s="6">
        <f>TITRES_STAT!D2634</f>
        <v>34.4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5.2448982858124458E-4</v>
      </c>
      <c r="G2631" s="2">
        <f t="shared" si="368"/>
        <v>5.2360222580978728E-4</v>
      </c>
      <c r="H2631" s="2">
        <f t="shared" si="364"/>
        <v>1.0016951852526688</v>
      </c>
      <c r="I2631" s="2">
        <f t="shared" si="365"/>
        <v>50.042343741074021</v>
      </c>
    </row>
    <row r="2632" spans="1:9" ht="13.5" x14ac:dyDescent="0.25">
      <c r="A2632" s="3">
        <f>TITRES_STAT!B2635</f>
        <v>45840</v>
      </c>
      <c r="B2632" s="6">
        <f>TITRES_STAT!D2635</f>
        <v>34.4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4.8702626939686999E-4</v>
      </c>
      <c r="G2632" s="2">
        <f t="shared" si="368"/>
        <v>4.8620206682337391E-4</v>
      </c>
      <c r="H2632" s="2">
        <f t="shared" si="364"/>
        <v>1.0016951852526688</v>
      </c>
      <c r="I2632" s="2">
        <f t="shared" si="365"/>
        <v>50.042343741074021</v>
      </c>
    </row>
    <row r="2633" spans="1:9" ht="13.5" x14ac:dyDescent="0.25">
      <c r="A2633" s="3">
        <f>TITRES_STAT!B2636</f>
        <v>45841</v>
      </c>
      <c r="B2633" s="6">
        <f>TITRES_STAT!D2636</f>
        <v>34.4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4.5223867872566496E-4</v>
      </c>
      <c r="G2633" s="2">
        <f t="shared" si="368"/>
        <v>4.5147334776456148E-4</v>
      </c>
      <c r="H2633" s="2">
        <f t="shared" si="364"/>
        <v>1.0016951852526688</v>
      </c>
      <c r="I2633" s="2">
        <f t="shared" si="365"/>
        <v>50.042343741074021</v>
      </c>
    </row>
    <row r="2634" spans="1:9" ht="13.5" x14ac:dyDescent="0.25">
      <c r="A2634" s="3">
        <f>TITRES_STAT!B2637</f>
        <v>45842</v>
      </c>
      <c r="B2634" s="6">
        <f>TITRES_STAT!D2637</f>
        <v>34.4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4.1993591595954608E-4</v>
      </c>
      <c r="G2634" s="2">
        <f t="shared" si="368"/>
        <v>4.192252514956642E-4</v>
      </c>
      <c r="H2634" s="2">
        <f t="shared" si="364"/>
        <v>1.001695185252669</v>
      </c>
      <c r="I2634" s="2">
        <f t="shared" si="365"/>
        <v>50.042343741074021</v>
      </c>
    </row>
    <row r="2635" spans="1:9" ht="13.5" x14ac:dyDescent="0.25">
      <c r="A2635" s="3">
        <f>TITRES_STAT!B2638</f>
        <v>45845</v>
      </c>
      <c r="B2635" s="6">
        <f>TITRES_STAT!D2638</f>
        <v>34.4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3.8994049339100706E-4</v>
      </c>
      <c r="G2635" s="2">
        <f t="shared" si="368"/>
        <v>3.8928059067454534E-4</v>
      </c>
      <c r="H2635" s="2">
        <f t="shared" si="364"/>
        <v>1.0016951852526688</v>
      </c>
      <c r="I2635" s="2">
        <f t="shared" si="365"/>
        <v>50.042343741074021</v>
      </c>
    </row>
    <row r="2636" spans="1:9" ht="13.5" x14ac:dyDescent="0.25">
      <c r="A2636" s="3">
        <f>TITRES_STAT!B2639</f>
        <v>45846</v>
      </c>
      <c r="B2636" s="6">
        <f>TITRES_STAT!D2639</f>
        <v>34.4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3.6208760100593515E-4</v>
      </c>
      <c r="G2636" s="2">
        <f t="shared" si="368"/>
        <v>3.6147483419779209E-4</v>
      </c>
      <c r="H2636" s="2">
        <f t="shared" si="364"/>
        <v>1.001695185252669</v>
      </c>
      <c r="I2636" s="2">
        <f t="shared" si="365"/>
        <v>50.042343741074021</v>
      </c>
    </row>
    <row r="2637" spans="1:9" ht="13.5" x14ac:dyDescent="0.25">
      <c r="A2637" s="3">
        <f>TITRES_STAT!B2640</f>
        <v>45847</v>
      </c>
      <c r="B2637" s="6">
        <f>TITRES_STAT!D2640</f>
        <v>34.4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3.3622420093408267E-4</v>
      </c>
      <c r="G2637" s="2">
        <f t="shared" si="372"/>
        <v>3.3565520318366409E-4</v>
      </c>
      <c r="H2637" s="2">
        <f t="shared" si="364"/>
        <v>1.001695185252669</v>
      </c>
      <c r="I2637" s="2">
        <f t="shared" si="365"/>
        <v>50.042343741074021</v>
      </c>
    </row>
    <row r="2638" spans="1:9" ht="13.5" x14ac:dyDescent="0.25">
      <c r="A2638" s="3">
        <f>TITRES_STAT!B2641</f>
        <v>45848</v>
      </c>
      <c r="B2638" s="6">
        <f>TITRES_STAT!D2641</f>
        <v>34.4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3.1220818658164821E-4</v>
      </c>
      <c r="G2638" s="2">
        <f t="shared" si="372"/>
        <v>3.1167983152768805E-4</v>
      </c>
      <c r="H2638" s="2">
        <f t="shared" si="364"/>
        <v>1.0016951852526692</v>
      </c>
      <c r="I2638" s="2">
        <f t="shared" si="365"/>
        <v>50.042343741074021</v>
      </c>
    </row>
    <row r="2639" spans="1:9" ht="13.5" x14ac:dyDescent="0.25">
      <c r="A2639" s="3">
        <f>TITRES_STAT!B2642</f>
        <v>45849</v>
      </c>
      <c r="B2639" s="6">
        <f>TITRES_STAT!D2642</f>
        <v>34.4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2.8990760182581618E-4</v>
      </c>
      <c r="G2639" s="2">
        <f t="shared" si="372"/>
        <v>2.8941698641856746E-4</v>
      </c>
      <c r="H2639" s="2">
        <f t="shared" si="364"/>
        <v>1.0016951852526692</v>
      </c>
      <c r="I2639" s="2">
        <f t="shared" si="365"/>
        <v>50.042343741074021</v>
      </c>
    </row>
    <row r="2640" spans="1:9" ht="13.5" x14ac:dyDescent="0.25">
      <c r="A2640" s="3">
        <f>TITRES_STAT!B2643</f>
        <v>45852</v>
      </c>
      <c r="B2640" s="6">
        <f>TITRES_STAT!D2643</f>
        <v>34.4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2.6919991598111504E-4</v>
      </c>
      <c r="G2640" s="2">
        <f t="shared" si="372"/>
        <v>2.6874434453152691E-4</v>
      </c>
      <c r="H2640" s="2">
        <f t="shared" si="364"/>
        <v>1.0016951852526692</v>
      </c>
      <c r="I2640" s="2">
        <f t="shared" si="365"/>
        <v>50.042343741074021</v>
      </c>
    </row>
    <row r="2641" spans="1:9" ht="13.5" x14ac:dyDescent="0.25">
      <c r="A2641" s="3">
        <f>TITRES_STAT!B2644</f>
        <v>45853</v>
      </c>
      <c r="B2641" s="6">
        <f>TITRES_STAT!D2644</f>
        <v>34.4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2.4997135055389254E-4</v>
      </c>
      <c r="G2641" s="2">
        <f t="shared" si="372"/>
        <v>2.4954831992213212E-4</v>
      </c>
      <c r="H2641" s="2">
        <f t="shared" ref="H2641:H2693" si="373">F2641/G2641</f>
        <v>1.0016951852526694</v>
      </c>
      <c r="I2641" s="2">
        <f t="shared" ref="I2641:I2693" si="374">IF(G2641=0,100,100-(100/(1+H2641)))</f>
        <v>50.042343741074028</v>
      </c>
    </row>
    <row r="2642" spans="1:9" ht="13.5" x14ac:dyDescent="0.25">
      <c r="A2642" s="3">
        <f>TITRES_STAT!B2645</f>
        <v>45854</v>
      </c>
      <c r="B2642" s="6">
        <f>TITRES_STAT!D2645</f>
        <v>34.4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2.3211625408575736E-4</v>
      </c>
      <c r="G2642" s="2">
        <f t="shared" si="372"/>
        <v>2.3172343992769413E-4</v>
      </c>
      <c r="H2642" s="2">
        <f t="shared" si="373"/>
        <v>1.0016951852526692</v>
      </c>
      <c r="I2642" s="2">
        <f t="shared" si="374"/>
        <v>50.042343741074021</v>
      </c>
    </row>
    <row r="2643" spans="1:9" ht="13.5" x14ac:dyDescent="0.25">
      <c r="A2643" s="3">
        <f>TITRES_STAT!B2646</f>
        <v>45855</v>
      </c>
      <c r="B2643" s="6">
        <f>TITRES_STAT!D2646</f>
        <v>34.4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2.1553652165106041E-4</v>
      </c>
      <c r="G2643" s="2">
        <f t="shared" si="372"/>
        <v>2.1517176564714454E-4</v>
      </c>
      <c r="H2643" s="2">
        <f t="shared" si="373"/>
        <v>1.0016951852526694</v>
      </c>
      <c r="I2643" s="2">
        <f t="shared" si="374"/>
        <v>50.042343741074028</v>
      </c>
    </row>
    <row r="2644" spans="1:9" ht="13.5" x14ac:dyDescent="0.25">
      <c r="A2644" s="3">
        <f>TITRES_STAT!B2647</f>
        <v>45856</v>
      </c>
      <c r="B2644" s="6">
        <f>TITRES_STAT!D2647</f>
        <v>34.4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2.001410558188418E-4</v>
      </c>
      <c r="G2644" s="2">
        <f t="shared" si="372"/>
        <v>1.9980235381520566E-4</v>
      </c>
      <c r="H2644" s="2">
        <f t="shared" si="373"/>
        <v>1.0016951852526692</v>
      </c>
      <c r="I2644" s="2">
        <f t="shared" si="374"/>
        <v>50.042343741074021</v>
      </c>
    </row>
    <row r="2645" spans="1:9" ht="13.5" x14ac:dyDescent="0.25">
      <c r="A2645" s="3">
        <f>TITRES_STAT!B2648</f>
        <v>45859</v>
      </c>
      <c r="B2645" s="6">
        <f>TITRES_STAT!D2648</f>
        <v>34.4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1.8584526611749595E-4</v>
      </c>
      <c r="G2645" s="2">
        <f t="shared" si="372"/>
        <v>1.8553075711411955E-4</v>
      </c>
      <c r="H2645" s="2">
        <f t="shared" si="373"/>
        <v>1.0016951852526692</v>
      </c>
      <c r="I2645" s="2">
        <f t="shared" si="374"/>
        <v>50.042343741074021</v>
      </c>
    </row>
    <row r="2646" spans="1:9" ht="13.5" x14ac:dyDescent="0.25">
      <c r="A2646" s="3">
        <f>TITRES_STAT!B2649</f>
        <v>45860</v>
      </c>
      <c r="B2646" s="6">
        <f>TITRES_STAT!D2649</f>
        <v>34.4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1.7257060425196052E-4</v>
      </c>
      <c r="G2646" s="2">
        <f t="shared" si="372"/>
        <v>1.7227856017739673E-4</v>
      </c>
      <c r="H2646" s="2">
        <f t="shared" si="373"/>
        <v>1.001695185252669</v>
      </c>
      <c r="I2646" s="2">
        <f t="shared" si="374"/>
        <v>50.042343741074021</v>
      </c>
    </row>
    <row r="2647" spans="1:9" ht="13.5" x14ac:dyDescent="0.25">
      <c r="A2647" s="3">
        <f>TITRES_STAT!B2650</f>
        <v>45861</v>
      </c>
      <c r="B2647" s="6">
        <f>TITRES_STAT!D2650</f>
        <v>34.4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1.6024413251967764E-4</v>
      </c>
      <c r="G2647" s="2">
        <f t="shared" si="372"/>
        <v>1.599729487361541E-4</v>
      </c>
      <c r="H2647" s="2">
        <f t="shared" si="373"/>
        <v>1.0016951852526692</v>
      </c>
      <c r="I2647" s="2">
        <f t="shared" si="374"/>
        <v>50.042343741074021</v>
      </c>
    </row>
    <row r="2648" spans="1:9" ht="13.5" x14ac:dyDescent="0.25">
      <c r="A2648" s="3">
        <f>TITRES_STAT!B2651</f>
        <v>45862</v>
      </c>
      <c r="B2648" s="6">
        <f>TITRES_STAT!D2651</f>
        <v>34.4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1.4879812305398639E-4</v>
      </c>
      <c r="G2648" s="2">
        <f t="shared" si="372"/>
        <v>1.4854630954071451E-4</v>
      </c>
      <c r="H2648" s="2">
        <f t="shared" si="373"/>
        <v>1.0016951852526694</v>
      </c>
      <c r="I2648" s="2">
        <f t="shared" si="374"/>
        <v>50.042343741074028</v>
      </c>
    </row>
    <row r="2649" spans="1:9" ht="13.5" x14ac:dyDescent="0.25">
      <c r="A2649" s="3">
        <f>TITRES_STAT!B2652</f>
        <v>45866</v>
      </c>
      <c r="B2649" s="6">
        <f>TITRES_STAT!D2652</f>
        <v>34.4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1.3816968569298736E-4</v>
      </c>
      <c r="G2649" s="2">
        <f t="shared" si="372"/>
        <v>1.379358588592349E-4</v>
      </c>
      <c r="H2649" s="2">
        <f t="shared" si="373"/>
        <v>1.0016951852526694</v>
      </c>
      <c r="I2649" s="2">
        <f t="shared" si="374"/>
        <v>50.042343741074028</v>
      </c>
    </row>
    <row r="2650" spans="1:9" ht="13.5" x14ac:dyDescent="0.25">
      <c r="A2650" s="3">
        <f>TITRES_STAT!B2653</f>
        <v>45867</v>
      </c>
      <c r="B2650" s="6">
        <f>TITRES_STAT!D2653</f>
        <v>34.4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1.2830042242920254E-4</v>
      </c>
      <c r="G2650" s="2">
        <f t="shared" si="372"/>
        <v>1.280832975121467E-4</v>
      </c>
      <c r="H2650" s="2">
        <f t="shared" si="373"/>
        <v>1.0016951852526692</v>
      </c>
      <c r="I2650" s="2">
        <f t="shared" si="374"/>
        <v>50.042343741074021</v>
      </c>
    </row>
    <row r="2651" spans="1:9" ht="13.5" x14ac:dyDescent="0.25">
      <c r="A2651" s="3">
        <f>TITRES_STAT!B2654</f>
        <v>45868</v>
      </c>
      <c r="B2651" s="6">
        <f>TITRES_STAT!D2654</f>
        <v>34.4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1.1913610654140236E-4</v>
      </c>
      <c r="G2651" s="2">
        <f t="shared" si="372"/>
        <v>1.1893449054699336E-4</v>
      </c>
      <c r="H2651" s="2">
        <f t="shared" si="373"/>
        <v>1.0016951852526692</v>
      </c>
      <c r="I2651" s="2">
        <f t="shared" si="374"/>
        <v>50.042343741074021</v>
      </c>
    </row>
    <row r="2652" spans="1:9" ht="13.5" x14ac:dyDescent="0.25">
      <c r="A2652" s="3">
        <f>TITRES_STAT!B2655</f>
        <v>45869</v>
      </c>
      <c r="B2652" s="6">
        <f>TITRES_STAT!D2655</f>
        <v>34.4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1.106263846455879E-4</v>
      </c>
      <c r="G2652" s="2">
        <f t="shared" si="372"/>
        <v>1.1043916979363669E-4</v>
      </c>
      <c r="H2652" s="2">
        <f t="shared" si="373"/>
        <v>1.0016951852526694</v>
      </c>
      <c r="I2652" s="2">
        <f t="shared" si="374"/>
        <v>50.042343741074028</v>
      </c>
    </row>
    <row r="2653" spans="1:9" ht="13.5" x14ac:dyDescent="0.25">
      <c r="A2653" s="3">
        <f>TITRES_STAT!B2656</f>
        <v>45870</v>
      </c>
      <c r="B2653" s="6">
        <f>TITRES_STAT!D2656</f>
        <v>34.4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1.0272450002804591E-4</v>
      </c>
      <c r="G2653" s="2">
        <f t="shared" si="375"/>
        <v>1.0255065766551978E-4</v>
      </c>
      <c r="H2653" s="2">
        <f t="shared" si="373"/>
        <v>1.0016951852526692</v>
      </c>
      <c r="I2653" s="2">
        <f t="shared" si="374"/>
        <v>50.042343741074021</v>
      </c>
    </row>
    <row r="2654" spans="1:9" ht="13.5" x14ac:dyDescent="0.25">
      <c r="A2654" s="3">
        <f>TITRES_STAT!B2657</f>
        <v>45873</v>
      </c>
      <c r="B2654" s="6">
        <f>TITRES_STAT!D2657</f>
        <v>34.4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9.5387035740328354E-5</v>
      </c>
      <c r="G2654" s="2">
        <f t="shared" si="375"/>
        <v>9.5225610689411228E-5</v>
      </c>
      <c r="H2654" s="2">
        <f t="shared" si="373"/>
        <v>1.0016951852526694</v>
      </c>
      <c r="I2654" s="2">
        <f t="shared" si="374"/>
        <v>50.042343741074028</v>
      </c>
    </row>
    <row r="2655" spans="1:9" ht="13.5" x14ac:dyDescent="0.25">
      <c r="A2655" s="3">
        <f>TITRES_STAT!B2658</f>
        <v>45874</v>
      </c>
      <c r="B2655" s="6">
        <f>TITRES_STAT!D2658</f>
        <v>34.4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8.8573676044590623E-5</v>
      </c>
      <c r="G2655" s="2">
        <f t="shared" si="375"/>
        <v>8.8423781354453283E-5</v>
      </c>
      <c r="H2655" s="2">
        <f t="shared" si="373"/>
        <v>1.0016951852526694</v>
      </c>
      <c r="I2655" s="2">
        <f t="shared" si="374"/>
        <v>50.042343741074028</v>
      </c>
    </row>
    <row r="2656" spans="1:9" ht="13.5" x14ac:dyDescent="0.25">
      <c r="A2656" s="3">
        <f>TITRES_STAT!B2659</f>
        <v>45875</v>
      </c>
      <c r="B2656" s="6">
        <f>TITRES_STAT!D2659</f>
        <v>34.4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8.2246984898548444E-5</v>
      </c>
      <c r="G2656" s="2">
        <f t="shared" si="375"/>
        <v>8.2107796971992326E-5</v>
      </c>
      <c r="H2656" s="2">
        <f t="shared" si="373"/>
        <v>1.0016951852526697</v>
      </c>
      <c r="I2656" s="2">
        <f t="shared" si="374"/>
        <v>50.042343741074042</v>
      </c>
    </row>
    <row r="2657" spans="1:9" ht="13.5" x14ac:dyDescent="0.25">
      <c r="A2657" s="3">
        <f>TITRES_STAT!B2660</f>
        <v>45876</v>
      </c>
      <c r="B2657" s="6">
        <f>TITRES_STAT!D2660</f>
        <v>34.4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7.6372200262937845E-5</v>
      </c>
      <c r="G2657" s="2">
        <f t="shared" si="375"/>
        <v>7.6242954331135729E-5</v>
      </c>
      <c r="H2657" s="2">
        <f t="shared" si="373"/>
        <v>1.0016951852526699</v>
      </c>
      <c r="I2657" s="2">
        <f t="shared" si="374"/>
        <v>50.042343741074042</v>
      </c>
    </row>
    <row r="2658" spans="1:9" ht="13.5" x14ac:dyDescent="0.25">
      <c r="A2658" s="3">
        <f>TITRES_STAT!B2661</f>
        <v>45877</v>
      </c>
      <c r="B2658" s="6">
        <f>TITRES_STAT!D2661</f>
        <v>34.4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7.0917043101299424E-5</v>
      </c>
      <c r="G2658" s="2">
        <f t="shared" si="375"/>
        <v>7.0797029021768882E-5</v>
      </c>
      <c r="H2658" s="2">
        <f t="shared" si="373"/>
        <v>1.0016951852526699</v>
      </c>
      <c r="I2658" s="2">
        <f t="shared" si="374"/>
        <v>50.042343741074042</v>
      </c>
    </row>
    <row r="2659" spans="1:9" ht="13.5" x14ac:dyDescent="0.25">
      <c r="A2659" s="3">
        <f>TITRES_STAT!B2662</f>
        <v>45880</v>
      </c>
      <c r="B2659" s="6">
        <f>TITRES_STAT!D2662</f>
        <v>34.4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6.5851540022635174E-5</v>
      </c>
      <c r="G2659" s="2">
        <f t="shared" si="375"/>
        <v>6.5740098377356816E-5</v>
      </c>
      <c r="H2659" s="2">
        <f t="shared" si="373"/>
        <v>1.0016951852526699</v>
      </c>
      <c r="I2659" s="2">
        <f t="shared" si="374"/>
        <v>50.042343741074042</v>
      </c>
    </row>
    <row r="2660" spans="1:9" ht="13.5" x14ac:dyDescent="0.25">
      <c r="A2660" s="3">
        <f>TITRES_STAT!B2663</f>
        <v>45881</v>
      </c>
      <c r="B2660" s="6">
        <f>TITRES_STAT!D2663</f>
        <v>34.4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6.1147858592446952E-5</v>
      </c>
      <c r="G2660" s="2">
        <f t="shared" si="375"/>
        <v>6.1044377064688467E-5</v>
      </c>
      <c r="H2660" s="2">
        <f t="shared" si="373"/>
        <v>1.0016951852526699</v>
      </c>
      <c r="I2660" s="2">
        <f t="shared" si="374"/>
        <v>50.042343741074042</v>
      </c>
    </row>
    <row r="2661" spans="1:9" ht="13.5" x14ac:dyDescent="0.25">
      <c r="A2661" s="3">
        <f>TITRES_STAT!B2664</f>
        <v>45883</v>
      </c>
      <c r="B2661" s="6">
        <f>TITRES_STAT!D2664</f>
        <v>34.4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5.6780154407272167E-5</v>
      </c>
      <c r="G2661" s="2">
        <f t="shared" si="375"/>
        <v>5.6684064417210716E-5</v>
      </c>
      <c r="H2661" s="2">
        <f t="shared" si="373"/>
        <v>1.0016951852526699</v>
      </c>
      <c r="I2661" s="2">
        <f t="shared" si="374"/>
        <v>50.042343741074042</v>
      </c>
    </row>
    <row r="2662" spans="1:9" ht="13.5" x14ac:dyDescent="0.25">
      <c r="A2662" s="3">
        <f>TITRES_STAT!B2665</f>
        <v>45884</v>
      </c>
      <c r="B2662" s="6">
        <f>TITRES_STAT!D2665</f>
        <v>34.4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5.2724429092467008E-5</v>
      </c>
      <c r="G2662" s="2">
        <f t="shared" si="375"/>
        <v>5.2635202673124241E-5</v>
      </c>
      <c r="H2662" s="2">
        <f t="shared" si="373"/>
        <v>1.0016951852526699</v>
      </c>
      <c r="I2662" s="2">
        <f t="shared" si="374"/>
        <v>50.042343741074042</v>
      </c>
    </row>
    <row r="2663" spans="1:9" ht="13.5" x14ac:dyDescent="0.25">
      <c r="A2663" s="3">
        <f>TITRES_STAT!B2666</f>
        <v>45887</v>
      </c>
      <c r="B2663" s="6">
        <f>TITRES_STAT!D2666</f>
        <v>34.4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4.8958398443005079E-5</v>
      </c>
      <c r="G2663" s="2">
        <f t="shared" si="375"/>
        <v>4.8875545339329652E-5</v>
      </c>
      <c r="H2663" s="2">
        <f t="shared" si="373"/>
        <v>1.0016951852526699</v>
      </c>
      <c r="I2663" s="2">
        <f t="shared" si="374"/>
        <v>50.042343741074042</v>
      </c>
    </row>
    <row r="2664" spans="1:9" ht="13.5" x14ac:dyDescent="0.25">
      <c r="A2664" s="3">
        <f>TITRES_STAT!B2667</f>
        <v>45888</v>
      </c>
      <c r="B2664" s="6">
        <f>TITRES_STAT!D2667</f>
        <v>34.4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4.5461369982790435E-5</v>
      </c>
      <c r="G2664" s="2">
        <f t="shared" si="375"/>
        <v>4.5384434957948962E-5</v>
      </c>
      <c r="H2664" s="2">
        <f t="shared" si="373"/>
        <v>1.0016951852526699</v>
      </c>
      <c r="I2664" s="2">
        <f t="shared" si="374"/>
        <v>50.042343741074042</v>
      </c>
    </row>
    <row r="2665" spans="1:9" ht="13.5" x14ac:dyDescent="0.25">
      <c r="A2665" s="3">
        <f>TITRES_STAT!B2668</f>
        <v>45889</v>
      </c>
      <c r="B2665" s="6">
        <f>TITRES_STAT!D2668</f>
        <v>34.4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4.2214129269733975E-5</v>
      </c>
      <c r="G2665" s="2">
        <f t="shared" si="375"/>
        <v>4.2142689603809756E-5</v>
      </c>
      <c r="H2665" s="2">
        <f t="shared" si="373"/>
        <v>1.0016951852526699</v>
      </c>
      <c r="I2665" s="2">
        <f t="shared" si="374"/>
        <v>50.042343741074042</v>
      </c>
    </row>
    <row r="2666" spans="1:9" ht="13.5" x14ac:dyDescent="0.25">
      <c r="A2666" s="3">
        <f>TITRES_STAT!B2669</f>
        <v>45890</v>
      </c>
      <c r="B2666" s="6">
        <f>TITRES_STAT!D2669</f>
        <v>34.4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3.9198834321895838E-5</v>
      </c>
      <c r="G2666" s="2">
        <f t="shared" si="375"/>
        <v>3.9132497489251919E-5</v>
      </c>
      <c r="H2666" s="2">
        <f t="shared" si="373"/>
        <v>1.0016951852526699</v>
      </c>
      <c r="I2666" s="2">
        <f t="shared" si="374"/>
        <v>50.042343741074042</v>
      </c>
    </row>
    <row r="2667" spans="1:9" ht="13.5" x14ac:dyDescent="0.25">
      <c r="A2667" s="3">
        <f>TITRES_STAT!B2670</f>
        <v>45891</v>
      </c>
      <c r="B2667" s="6">
        <f>TITRES_STAT!D2670</f>
        <v>34.4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3.6398917584617561E-5</v>
      </c>
      <c r="G2667" s="2">
        <f t="shared" si="375"/>
        <v>3.6337319097162493E-5</v>
      </c>
      <c r="H2667" s="2">
        <f t="shared" si="373"/>
        <v>1.0016951852526699</v>
      </c>
      <c r="I2667" s="2">
        <f t="shared" si="374"/>
        <v>50.042343741074042</v>
      </c>
    </row>
    <row r="2668" spans="1:9" ht="13.5" x14ac:dyDescent="0.25">
      <c r="A2668" s="3">
        <f>TITRES_STAT!B2671</f>
        <v>45894</v>
      </c>
      <c r="B2668" s="6">
        <f>TITRES_STAT!D2671</f>
        <v>34.4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3.379899490000202E-5</v>
      </c>
      <c r="G2668" s="2">
        <f t="shared" si="375"/>
        <v>3.3741796304508031E-5</v>
      </c>
      <c r="H2668" s="2">
        <f t="shared" si="373"/>
        <v>1.0016951852526697</v>
      </c>
      <c r="I2668" s="2">
        <f t="shared" si="374"/>
        <v>50.042343741074042</v>
      </c>
    </row>
    <row r="2669" spans="1:9" ht="13.5" x14ac:dyDescent="0.25">
      <c r="A2669" s="3">
        <f>TITRES_STAT!B2672</f>
        <v>45895</v>
      </c>
      <c r="B2669" s="6">
        <f>TITRES_STAT!D2672</f>
        <v>34.4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3.1384780978573305E-5</v>
      </c>
      <c r="G2669" s="2">
        <f t="shared" si="376"/>
        <v>3.1331667997043173E-5</v>
      </c>
      <c r="H2669" s="2">
        <f t="shared" si="373"/>
        <v>1.0016951852526697</v>
      </c>
      <c r="I2669" s="2">
        <f t="shared" si="374"/>
        <v>50.042343741074042</v>
      </c>
    </row>
    <row r="2670" spans="1:9" ht="13.5" x14ac:dyDescent="0.25">
      <c r="A2670" s="3">
        <f>TITRES_STAT!B2673</f>
        <v>45896</v>
      </c>
      <c r="B2670" s="6">
        <f>TITRES_STAT!D2673</f>
        <v>34.4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2.9143010908675214E-5</v>
      </c>
      <c r="G2670" s="2">
        <f t="shared" si="376"/>
        <v>2.9093691711540091E-5</v>
      </c>
      <c r="H2670" s="2">
        <f t="shared" si="373"/>
        <v>1.0016951852526697</v>
      </c>
      <c r="I2670" s="2">
        <f t="shared" si="374"/>
        <v>50.042343741074042</v>
      </c>
    </row>
    <row r="2671" spans="1:9" ht="13.5" x14ac:dyDescent="0.25">
      <c r="A2671" s="3">
        <f>TITRES_STAT!B2674</f>
        <v>45897</v>
      </c>
      <c r="B2671" s="6">
        <f>TITRES_STAT!D2674</f>
        <v>34.4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2.706136727234127E-5</v>
      </c>
      <c r="G2671" s="2">
        <f t="shared" si="376"/>
        <v>2.7015570875001512E-5</v>
      </c>
      <c r="H2671" s="2">
        <f t="shared" si="373"/>
        <v>1.0016951852526699</v>
      </c>
      <c r="I2671" s="2">
        <f t="shared" si="374"/>
        <v>50.042343741074042</v>
      </c>
    </row>
    <row r="2672" spans="1:9" ht="13.5" x14ac:dyDescent="0.25">
      <c r="A2672" s="3">
        <f>TITRES_STAT!B2675</f>
        <v>45898</v>
      </c>
      <c r="B2672" s="6">
        <f>TITRES_STAT!D2675</f>
        <v>34</v>
      </c>
      <c r="C2672" s="2">
        <f t="shared" si="369"/>
        <v>-0.39999999999999858</v>
      </c>
      <c r="D2672" s="2">
        <f t="shared" si="370"/>
        <v>0</v>
      </c>
      <c r="E2672" s="2">
        <f t="shared" si="371"/>
        <v>0.39999999999999858</v>
      </c>
      <c r="F2672" s="2">
        <f t="shared" si="376"/>
        <v>2.5128412467174037E-5</v>
      </c>
      <c r="G2672" s="2">
        <f t="shared" si="376"/>
        <v>2.8596514458669543E-2</v>
      </c>
      <c r="H2672" s="2">
        <f t="shared" si="373"/>
        <v>8.787229123147877E-4</v>
      </c>
      <c r="I2672" s="2">
        <f t="shared" si="374"/>
        <v>8.7795143627189987E-2</v>
      </c>
    </row>
    <row r="2673" spans="1:9" ht="13.5" x14ac:dyDescent="0.25">
      <c r="A2673" s="3">
        <f>TITRES_STAT!B2676</f>
        <v>45901</v>
      </c>
      <c r="B2673" s="6">
        <f>TITRES_STAT!D2676</f>
        <v>34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2.333352586237589E-5</v>
      </c>
      <c r="G2673" s="2">
        <f t="shared" si="376"/>
        <v>2.655390628305029E-2</v>
      </c>
      <c r="H2673" s="2">
        <f t="shared" si="373"/>
        <v>8.787229123147877E-4</v>
      </c>
      <c r="I2673" s="2">
        <f t="shared" si="374"/>
        <v>8.7795143627189987E-2</v>
      </c>
    </row>
    <row r="2674" spans="1:9" ht="13.5" x14ac:dyDescent="0.25">
      <c r="A2674" s="3">
        <f>TITRES_STAT!B2677</f>
        <v>45902</v>
      </c>
      <c r="B2674" s="6">
        <f>TITRES_STAT!D2677</f>
        <v>34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2.1666845443634753E-5</v>
      </c>
      <c r="G2674" s="2">
        <f t="shared" si="376"/>
        <v>2.4657198691403842E-2</v>
      </c>
      <c r="H2674" s="2">
        <f t="shared" si="373"/>
        <v>8.7872291231478759E-4</v>
      </c>
      <c r="I2674" s="2">
        <f t="shared" si="374"/>
        <v>8.7795143627189987E-2</v>
      </c>
    </row>
    <row r="2675" spans="1:9" ht="13.5" x14ac:dyDescent="0.25">
      <c r="A2675" s="3">
        <f>TITRES_STAT!B2678</f>
        <v>45903</v>
      </c>
      <c r="B2675" s="6">
        <f>TITRES_STAT!D2678</f>
        <v>34.4</v>
      </c>
      <c r="C2675" s="2">
        <f t="shared" si="369"/>
        <v>0.39999999999999858</v>
      </c>
      <c r="D2675" s="2">
        <f t="shared" si="370"/>
        <v>0.39999999999999858</v>
      </c>
      <c r="E2675" s="2">
        <f t="shared" si="371"/>
        <v>0</v>
      </c>
      <c r="F2675" s="2">
        <f t="shared" si="376"/>
        <v>2.8591547785054704E-2</v>
      </c>
      <c r="G2675" s="2">
        <f t="shared" si="376"/>
        <v>2.2895970213446422E-2</v>
      </c>
      <c r="H2675" s="2">
        <f t="shared" si="373"/>
        <v>1.2487589527113974</v>
      </c>
      <c r="I2675" s="2">
        <f t="shared" si="374"/>
        <v>55.531027512118655</v>
      </c>
    </row>
    <row r="2676" spans="1:9" ht="13.5" x14ac:dyDescent="0.25">
      <c r="A2676" s="3">
        <f>TITRES_STAT!B2679</f>
        <v>45905</v>
      </c>
      <c r="B2676" s="6">
        <f>TITRES_STAT!D2679</f>
        <v>34.4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2.6549294371836511E-2</v>
      </c>
      <c r="G2676" s="2">
        <f t="shared" si="376"/>
        <v>2.1260543769628822E-2</v>
      </c>
      <c r="H2676" s="2">
        <f t="shared" si="373"/>
        <v>1.2487589527113974</v>
      </c>
      <c r="I2676" s="2">
        <f t="shared" si="374"/>
        <v>55.531027512118655</v>
      </c>
    </row>
    <row r="2677" spans="1:9" ht="13.5" x14ac:dyDescent="0.25">
      <c r="A2677" s="3">
        <f>TITRES_STAT!B2680</f>
        <v>45908</v>
      </c>
      <c r="B2677" s="6">
        <f>TITRES_STAT!D2680</f>
        <v>34.4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2.4652916202419616E-2</v>
      </c>
      <c r="G2677" s="2">
        <f t="shared" si="376"/>
        <v>1.974193350036962E-2</v>
      </c>
      <c r="H2677" s="2">
        <f t="shared" si="373"/>
        <v>1.2487589527113974</v>
      </c>
      <c r="I2677" s="2">
        <f t="shared" si="374"/>
        <v>55.531027512118655</v>
      </c>
    </row>
    <row r="2678" spans="1:9" ht="13.5" x14ac:dyDescent="0.25">
      <c r="A2678" s="3">
        <f>TITRES_STAT!B2681</f>
        <v>45909</v>
      </c>
      <c r="B2678" s="6">
        <f>TITRES_STAT!D2681</f>
        <v>34.4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2.2891993616532498E-2</v>
      </c>
      <c r="G2678" s="2">
        <f t="shared" si="376"/>
        <v>1.8331795393200363E-2</v>
      </c>
      <c r="H2678" s="2">
        <f t="shared" si="373"/>
        <v>1.2487589527113971</v>
      </c>
      <c r="I2678" s="2">
        <f t="shared" si="374"/>
        <v>55.531027512118655</v>
      </c>
    </row>
    <row r="2679" spans="1:9" ht="13.5" x14ac:dyDescent="0.25">
      <c r="A2679" s="3">
        <f>TITRES_STAT!B2682</f>
        <v>45910</v>
      </c>
      <c r="B2679" s="6">
        <f>TITRES_STAT!D2682</f>
        <v>34.4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2.1256851215351608E-2</v>
      </c>
      <c r="G2679" s="2">
        <f t="shared" si="376"/>
        <v>1.7022381436543194E-2</v>
      </c>
      <c r="H2679" s="2">
        <f t="shared" si="373"/>
        <v>1.2487589527113974</v>
      </c>
      <c r="I2679" s="2">
        <f t="shared" si="374"/>
        <v>55.531027512118655</v>
      </c>
    </row>
    <row r="2680" spans="1:9" ht="13.5" x14ac:dyDescent="0.25">
      <c r="A2680" s="3">
        <f>TITRES_STAT!B2683</f>
        <v>45911</v>
      </c>
      <c r="B2680" s="6">
        <f>TITRES_STAT!D2683</f>
        <v>34.4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1.973850469996935E-2</v>
      </c>
      <c r="G2680" s="2">
        <f t="shared" si="376"/>
        <v>1.5806497048218678E-2</v>
      </c>
      <c r="H2680" s="2">
        <f t="shared" si="373"/>
        <v>1.2487589527113974</v>
      </c>
      <c r="I2680" s="2">
        <f t="shared" si="374"/>
        <v>55.531027512118655</v>
      </c>
    </row>
    <row r="2681" spans="1:9" ht="13.5" x14ac:dyDescent="0.25">
      <c r="A2681" s="3">
        <f>TITRES_STAT!B2684</f>
        <v>45912</v>
      </c>
      <c r="B2681" s="6">
        <f>TITRES_STAT!D2684</f>
        <v>34.4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1.8328611507114397E-2</v>
      </c>
      <c r="G2681" s="2">
        <f t="shared" si="376"/>
        <v>1.4677461544774487E-2</v>
      </c>
      <c r="H2681" s="2">
        <f t="shared" si="373"/>
        <v>1.2487589527113974</v>
      </c>
      <c r="I2681" s="2">
        <f t="shared" si="374"/>
        <v>55.531027512118655</v>
      </c>
    </row>
    <row r="2682" spans="1:9" ht="13.5" x14ac:dyDescent="0.25">
      <c r="A2682" s="3">
        <f>TITRES_STAT!B2685</f>
        <v>45915</v>
      </c>
      <c r="B2682" s="6">
        <f>TITRES_STAT!D2685</f>
        <v>34.4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1.7019424970891938E-2</v>
      </c>
      <c r="G2682" s="2">
        <f t="shared" si="376"/>
        <v>1.3629071434433452E-2</v>
      </c>
      <c r="H2682" s="2">
        <f t="shared" si="373"/>
        <v>1.2487589527113971</v>
      </c>
      <c r="I2682" s="2">
        <f t="shared" si="374"/>
        <v>55.531027512118655</v>
      </c>
    </row>
    <row r="2683" spans="1:9" ht="13.5" x14ac:dyDescent="0.25">
      <c r="A2683" s="3">
        <f>TITRES_STAT!B2686</f>
        <v>45916</v>
      </c>
      <c r="B2683" s="6">
        <f>TITRES_STAT!D2686</f>
        <v>34.4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1.5803751758685373E-2</v>
      </c>
      <c r="G2683" s="2">
        <f t="shared" si="376"/>
        <v>1.2655566331973919E-2</v>
      </c>
      <c r="H2683" s="2">
        <f t="shared" si="373"/>
        <v>1.2487589527113974</v>
      </c>
      <c r="I2683" s="2">
        <f t="shared" si="374"/>
        <v>55.531027512118655</v>
      </c>
    </row>
    <row r="2684" spans="1:9" ht="13.5" x14ac:dyDescent="0.25">
      <c r="A2684" s="3">
        <f>TITRES_STAT!B2687</f>
        <v>45917</v>
      </c>
      <c r="B2684" s="6">
        <f>TITRES_STAT!D2687</f>
        <v>34.4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1.4674912347350704E-2</v>
      </c>
      <c r="G2684" s="2">
        <f t="shared" si="376"/>
        <v>1.1751597308261497E-2</v>
      </c>
      <c r="H2684" s="2">
        <f t="shared" si="373"/>
        <v>1.2487589527113974</v>
      </c>
      <c r="I2684" s="2">
        <f t="shared" si="374"/>
        <v>55.531027512118655</v>
      </c>
    </row>
    <row r="2685" spans="1:9" ht="13.5" x14ac:dyDescent="0.25">
      <c r="A2685" s="3">
        <f>TITRES_STAT!B2688</f>
        <v>45918</v>
      </c>
      <c r="B2685" s="6">
        <f>TITRES_STAT!D2688</f>
        <v>34.4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1.3626704322539939E-2</v>
      </c>
      <c r="G2685" s="2">
        <f t="shared" si="377"/>
        <v>1.0912197500528534E-2</v>
      </c>
      <c r="H2685" s="2">
        <f t="shared" si="373"/>
        <v>1.2487589527113974</v>
      </c>
      <c r="I2685" s="2">
        <f t="shared" si="374"/>
        <v>55.531027512118655</v>
      </c>
    </row>
    <row r="2686" spans="1:9" ht="13.5" x14ac:dyDescent="0.25">
      <c r="A2686" s="3">
        <f>TITRES_STAT!B2689</f>
        <v>45919</v>
      </c>
      <c r="B2686" s="6">
        <f>TITRES_STAT!D2689</f>
        <v>34.4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1.2653368299501372E-2</v>
      </c>
      <c r="G2686" s="2">
        <f t="shared" si="377"/>
        <v>1.0132754821919351E-2</v>
      </c>
      <c r="H2686" s="2">
        <f t="shared" si="373"/>
        <v>1.2487589527113974</v>
      </c>
      <c r="I2686" s="2">
        <f t="shared" si="374"/>
        <v>55.531027512118655</v>
      </c>
    </row>
    <row r="2687" spans="1:9" ht="13.5" x14ac:dyDescent="0.25">
      <c r="A2687" s="3">
        <f>TITRES_STAT!B2690</f>
        <v>45922</v>
      </c>
      <c r="B2687" s="6">
        <f>TITRES_STAT!D2690</f>
        <v>34.4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1.1749556278108416E-2</v>
      </c>
      <c r="G2687" s="2">
        <f t="shared" si="377"/>
        <v>9.4089866203536827E-3</v>
      </c>
      <c r="H2687" s="2">
        <f t="shared" si="373"/>
        <v>1.2487589527113974</v>
      </c>
      <c r="I2687" s="2">
        <f t="shared" si="374"/>
        <v>55.531027512118655</v>
      </c>
    </row>
    <row r="2688" spans="1:9" ht="13.5" x14ac:dyDescent="0.25">
      <c r="A2688" s="3">
        <f>TITRES_STAT!B2691</f>
        <v>45923</v>
      </c>
      <c r="B2688" s="6">
        <f>TITRES_STAT!D2691</f>
        <v>35.9</v>
      </c>
      <c r="C2688" s="2">
        <f t="shared" si="369"/>
        <v>1.5</v>
      </c>
      <c r="D2688" s="2">
        <f t="shared" si="370"/>
        <v>1.5</v>
      </c>
      <c r="E2688" s="2">
        <f t="shared" si="371"/>
        <v>0</v>
      </c>
      <c r="F2688" s="2">
        <f t="shared" si="377"/>
        <v>0.11805315940110066</v>
      </c>
      <c r="G2688" s="2">
        <f t="shared" si="377"/>
        <v>8.7369161474712773E-3</v>
      </c>
      <c r="H2688" s="2">
        <f t="shared" si="373"/>
        <v>13.511994095910918</v>
      </c>
      <c r="I2688" s="2">
        <f t="shared" si="374"/>
        <v>93.109148243922093</v>
      </c>
    </row>
    <row r="2689" spans="1:9" ht="13.5" x14ac:dyDescent="0.25">
      <c r="A2689" s="3">
        <f>TITRES_STAT!B2692</f>
        <v>45924</v>
      </c>
      <c r="B2689" s="6">
        <f>TITRES_STAT!D2692</f>
        <v>35.9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0.10962079087245061</v>
      </c>
      <c r="G2689" s="2">
        <f t="shared" si="377"/>
        <v>8.1128507083661865E-3</v>
      </c>
      <c r="H2689" s="2">
        <f t="shared" si="373"/>
        <v>13.511994095910916</v>
      </c>
      <c r="I2689" s="2">
        <f t="shared" si="374"/>
        <v>93.109148243922093</v>
      </c>
    </row>
    <row r="2690" spans="1:9" ht="13.5" x14ac:dyDescent="0.25">
      <c r="A2690" s="3">
        <f>TITRES_STAT!B2693</f>
        <v>45925</v>
      </c>
      <c r="B2690" s="6">
        <f>TITRES_STAT!D2693</f>
        <v>35.9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0.10179073438156128</v>
      </c>
      <c r="G2690" s="2">
        <f t="shared" si="377"/>
        <v>7.5333613720543159E-3</v>
      </c>
      <c r="H2690" s="2">
        <f t="shared" si="373"/>
        <v>13.511994095910916</v>
      </c>
      <c r="I2690" s="2">
        <f t="shared" si="374"/>
        <v>93.109148243922093</v>
      </c>
    </row>
    <row r="2691" spans="1:9" ht="13.5" x14ac:dyDescent="0.25">
      <c r="A2691" s="3">
        <f>TITRES_STAT!B2694</f>
        <v>45926</v>
      </c>
      <c r="B2691" s="6">
        <f>TITRES_STAT!D2694</f>
        <v>35.9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9.4519967640021171E-2</v>
      </c>
      <c r="G2691" s="2">
        <f t="shared" si="377"/>
        <v>6.9952641311932934E-3</v>
      </c>
      <c r="H2691" s="2">
        <f t="shared" si="373"/>
        <v>13.511994095910914</v>
      </c>
      <c r="I2691" s="2">
        <f t="shared" si="374"/>
        <v>93.109148243922093</v>
      </c>
    </row>
    <row r="2692" spans="1:9" ht="13.5" x14ac:dyDescent="0.25">
      <c r="A2692" s="3">
        <f>TITRES_STAT!B2695</f>
        <v>45929</v>
      </c>
      <c r="B2692" s="6">
        <f>TITRES_STAT!D2695</f>
        <v>35.9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8.776854138001966E-2</v>
      </c>
      <c r="G2692" s="2">
        <f t="shared" si="377"/>
        <v>6.4956024075366299E-3</v>
      </c>
      <c r="H2692" s="2">
        <f t="shared" si="373"/>
        <v>13.511994095910914</v>
      </c>
      <c r="I2692" s="2">
        <f t="shared" si="374"/>
        <v>93.109148243922093</v>
      </c>
    </row>
    <row r="2693" spans="1:9" ht="13.5" x14ac:dyDescent="0.25">
      <c r="A2693" s="3">
        <f>TITRES_STAT!B2696</f>
        <v>45930</v>
      </c>
      <c r="B2693" s="6">
        <f>TITRES_STAT!D2696</f>
        <v>35.9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8.1499359852875389E-2</v>
      </c>
      <c r="G2693" s="2">
        <f t="shared" si="377"/>
        <v>6.0316308069982994E-3</v>
      </c>
      <c r="H2693" s="2">
        <f t="shared" si="373"/>
        <v>13.511994095910911</v>
      </c>
      <c r="I2693" s="2">
        <f t="shared" si="374"/>
        <v>93.109148243922093</v>
      </c>
    </row>
    <row r="2694" spans="1:9" ht="13.5" x14ac:dyDescent="0.25">
      <c r="A2694" s="3">
        <f>TITRES_STAT!B2697</f>
        <v>45931</v>
      </c>
      <c r="B2694" s="6">
        <f>TITRES_STAT!D2697</f>
        <v>35.9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7.5677977006241431E-2</v>
      </c>
      <c r="G2694" s="2">
        <f t="shared" ref="G2694:G2706" si="382">((G2693*13)+E2694)/14</f>
        <v>5.6008000350698502E-3</v>
      </c>
      <c r="H2694" s="2">
        <f t="shared" ref="H2694:H2706" si="383">F2694/G2694</f>
        <v>13.511994095910909</v>
      </c>
      <c r="I2694" s="2">
        <f t="shared" ref="I2694:I2706" si="384">IF(G2694=0,100,100-(100/(1+H2694)))</f>
        <v>93.109148243922093</v>
      </c>
    </row>
    <row r="2695" spans="1:9" ht="13.5" x14ac:dyDescent="0.25">
      <c r="A2695" s="3">
        <f>TITRES_STAT!B2698</f>
        <v>45932</v>
      </c>
      <c r="B2695" s="6">
        <f>TITRES_STAT!D2698</f>
        <v>35.9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7.0272407220081337E-2</v>
      </c>
      <c r="G2695" s="2">
        <f t="shared" si="382"/>
        <v>5.2007428897077185E-3</v>
      </c>
      <c r="H2695" s="2">
        <f t="shared" si="383"/>
        <v>13.511994095910911</v>
      </c>
      <c r="I2695" s="2">
        <f t="shared" si="384"/>
        <v>93.109148243922093</v>
      </c>
    </row>
    <row r="2696" spans="1:9" ht="13.5" x14ac:dyDescent="0.25">
      <c r="A2696" s="3">
        <f>TITRES_STAT!B2699</f>
        <v>45933</v>
      </c>
      <c r="B2696" s="6">
        <f>TITRES_STAT!D2699</f>
        <v>35.9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6.5252949561504098E-2</v>
      </c>
      <c r="G2696" s="2">
        <f t="shared" si="382"/>
        <v>4.8292612547285955E-3</v>
      </c>
      <c r="H2696" s="2">
        <f t="shared" si="383"/>
        <v>13.511994095910911</v>
      </c>
      <c r="I2696" s="2">
        <f t="shared" si="384"/>
        <v>93.109148243922093</v>
      </c>
    </row>
    <row r="2697" spans="1:9" ht="13.5" x14ac:dyDescent="0.25">
      <c r="A2697" s="3">
        <f>TITRES_STAT!B2700</f>
        <v>45936</v>
      </c>
      <c r="B2697" s="6">
        <f>TITRES_STAT!D2700</f>
        <v>35.9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6.0592024592825235E-2</v>
      </c>
      <c r="G2697" s="2">
        <f t="shared" si="382"/>
        <v>4.4843140222479818E-3</v>
      </c>
      <c r="H2697" s="2">
        <f t="shared" si="383"/>
        <v>13.511994095910911</v>
      </c>
      <c r="I2697" s="2">
        <f t="shared" si="384"/>
        <v>93.109148243922093</v>
      </c>
    </row>
    <row r="2698" spans="1:9" ht="13.5" x14ac:dyDescent="0.25">
      <c r="A2698" s="3">
        <f>TITRES_STAT!B2701</f>
        <v>45937</v>
      </c>
      <c r="B2698" s="6">
        <f>TITRES_STAT!D2701</f>
        <v>35.9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5.626402283619486E-2</v>
      </c>
      <c r="G2698" s="2">
        <f t="shared" si="382"/>
        <v>4.1640058778016969E-3</v>
      </c>
      <c r="H2698" s="2">
        <f t="shared" si="383"/>
        <v>13.511994095910911</v>
      </c>
      <c r="I2698" s="2">
        <f t="shared" si="384"/>
        <v>93.109148243922093</v>
      </c>
    </row>
    <row r="2699" spans="1:9" ht="13.5" x14ac:dyDescent="0.25">
      <c r="A2699" s="3">
        <f>TITRES_STAT!B2702</f>
        <v>45938</v>
      </c>
      <c r="B2699" s="6">
        <f>TITRES_STAT!D2702</f>
        <v>35.9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5.2245164062180938E-2</v>
      </c>
      <c r="G2699" s="2">
        <f t="shared" si="382"/>
        <v>3.8665768865301471E-3</v>
      </c>
      <c r="H2699" s="2">
        <f t="shared" si="383"/>
        <v>13.511994095910911</v>
      </c>
      <c r="I2699" s="2">
        <f t="shared" si="384"/>
        <v>93.109148243922093</v>
      </c>
    </row>
    <row r="2700" spans="1:9" ht="13.5" x14ac:dyDescent="0.25">
      <c r="A2700" s="3">
        <f>TITRES_STAT!B2703</f>
        <v>45939</v>
      </c>
      <c r="B2700" s="6">
        <f>TITRES_STAT!D2703</f>
        <v>35.9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4.8513366629168012E-2</v>
      </c>
      <c r="G2700" s="2">
        <f t="shared" si="382"/>
        <v>3.5903928232065654E-3</v>
      </c>
      <c r="H2700" s="2">
        <f t="shared" si="383"/>
        <v>13.511994095910909</v>
      </c>
      <c r="I2700" s="2">
        <f t="shared" si="384"/>
        <v>93.109148243922093</v>
      </c>
    </row>
    <row r="2701" spans="1:9" ht="13.5" x14ac:dyDescent="0.25">
      <c r="A2701" s="3">
        <f>TITRES_STAT!B2704</f>
        <v>45940</v>
      </c>
      <c r="B2701" s="6">
        <f>TITRES_STAT!D2704</f>
        <v>35.9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4.504812615565601E-2</v>
      </c>
      <c r="G2701" s="2">
        <f t="shared" si="382"/>
        <v>3.333936192977525E-3</v>
      </c>
      <c r="H2701" s="2">
        <f t="shared" si="383"/>
        <v>13.511994095910909</v>
      </c>
      <c r="I2701" s="2">
        <f t="shared" si="384"/>
        <v>93.109148243922093</v>
      </c>
    </row>
    <row r="2702" spans="1:9" ht="13.5" x14ac:dyDescent="0.25">
      <c r="A2702" s="3">
        <f>TITRES_STAT!B2705</f>
        <v>45943</v>
      </c>
      <c r="B2702" s="6">
        <f>TITRES_STAT!D2705</f>
        <v>35.9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4.1830402858823439E-2</v>
      </c>
      <c r="G2702" s="2">
        <f t="shared" si="382"/>
        <v>3.0957978934791305E-3</v>
      </c>
      <c r="H2702" s="2">
        <f t="shared" si="383"/>
        <v>13.511994095910909</v>
      </c>
      <c r="I2702" s="2">
        <f t="shared" si="384"/>
        <v>93.109148243922093</v>
      </c>
    </row>
    <row r="2703" spans="1:9" ht="13.5" x14ac:dyDescent="0.25">
      <c r="A2703" s="3">
        <f>TITRES_STAT!B2706</f>
        <v>45944</v>
      </c>
      <c r="B2703" s="6">
        <f>TITRES_STAT!D2706</f>
        <v>35.9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3.8842516940336046E-2</v>
      </c>
      <c r="G2703" s="2">
        <f t="shared" si="382"/>
        <v>2.8746694725163354E-3</v>
      </c>
      <c r="H2703" s="2">
        <f t="shared" si="383"/>
        <v>13.511994095910907</v>
      </c>
      <c r="I2703" s="2">
        <f t="shared" si="384"/>
        <v>93.109148243922078</v>
      </c>
    </row>
    <row r="2704" spans="1:9" ht="13.5" x14ac:dyDescent="0.25">
      <c r="A2704" s="3">
        <f>TITRES_STAT!B2707</f>
        <v>45946</v>
      </c>
      <c r="B2704" s="6">
        <f>TITRES_STAT!D2707</f>
        <v>35.9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3.6068051444597751E-2</v>
      </c>
      <c r="G2704" s="2">
        <f t="shared" si="382"/>
        <v>2.6693359387651686E-3</v>
      </c>
      <c r="H2704" s="2">
        <f t="shared" si="383"/>
        <v>13.511994095910906</v>
      </c>
      <c r="I2704" s="2">
        <f t="shared" si="384"/>
        <v>93.109148243922078</v>
      </c>
    </row>
    <row r="2705" spans="1:9" ht="13.5" x14ac:dyDescent="0.25">
      <c r="A2705" s="3">
        <f>TITRES_STAT!B2708</f>
        <v>45947</v>
      </c>
      <c r="B2705" s="6">
        <f>TITRES_STAT!D2708</f>
        <v>35.9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3.3491762055697913E-2</v>
      </c>
      <c r="G2705" s="2">
        <f t="shared" si="382"/>
        <v>2.4786690859962277E-3</v>
      </c>
      <c r="H2705" s="2">
        <f t="shared" si="383"/>
        <v>13.511994095910907</v>
      </c>
      <c r="I2705" s="2">
        <f t="shared" si="384"/>
        <v>93.109148243922078</v>
      </c>
    </row>
    <row r="2706" spans="1:9" ht="13.5" x14ac:dyDescent="0.25">
      <c r="A2706" s="3">
        <f>TITRES_STAT!B2709</f>
        <v>45950</v>
      </c>
      <c r="B2706" s="6">
        <f>TITRES_STAT!D2709</f>
        <v>35.9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3.1099493337433778E-2</v>
      </c>
      <c r="G2706" s="2">
        <f t="shared" si="382"/>
        <v>2.3016212941393546E-3</v>
      </c>
      <c r="H2706" s="2">
        <f t="shared" si="383"/>
        <v>13.511994095910906</v>
      </c>
      <c r="I2706" s="2">
        <f t="shared" si="384"/>
        <v>93.109148243922078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11" workbookViewId="0">
      <selection activeCell="L19" sqref="L19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46.569299999999998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46.569299999999998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46.4846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45.299199999999999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45.299199999999999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45.299199999999999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44.875799999999998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44.875799999999998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44.037599999999998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44.875799999999998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44.0291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43.182400000000001</v>
      </c>
      <c r="C13" s="2">
        <f>AVERAGE(B2:B13)</f>
        <v>45.116441666666667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42.335700000000003</v>
      </c>
      <c r="C14" s="2">
        <f>$C$4*B4+C13*(1-$C$4)</f>
        <v>45.326927564102562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42.335700000000003</v>
      </c>
      <c r="C15" s="2">
        <f t="shared" ref="C15:C78" si="0">$C$4*B5+C14*(1-$C$4)</f>
        <v>45.322661785009863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43.182400000000001</v>
      </c>
      <c r="C16" s="2">
        <f t="shared" si="0"/>
        <v>45.319052279623733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43.182400000000001</v>
      </c>
      <c r="C17" s="2">
        <f t="shared" si="0"/>
        <v>45.315998082758547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43.182400000000001</v>
      </c>
      <c r="C18" s="2">
        <f t="shared" si="0"/>
        <v>45.248275300795697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43.182400000000001</v>
      </c>
      <c r="C19" s="2">
        <f t="shared" si="0"/>
        <v>45.190971408365584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42.335700000000003</v>
      </c>
      <c r="C20" s="2">
        <f t="shared" si="0"/>
        <v>45.013529653232418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41.9377</v>
      </c>
      <c r="C21" s="2">
        <f t="shared" si="0"/>
        <v>44.992340475812043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42.327199999999998</v>
      </c>
      <c r="C22" s="2">
        <f t="shared" si="0"/>
        <v>44.844149633379423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42.318800000000003</v>
      </c>
      <c r="C23" s="2">
        <f t="shared" si="0"/>
        <v>44.588495843628742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42.318800000000003</v>
      </c>
      <c r="C24" s="2">
        <f t="shared" si="0"/>
        <v>44.241911867685857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41.057200000000002</v>
      </c>
      <c r="C25" s="2">
        <f t="shared" si="0"/>
        <v>43.948648503426497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41.9039</v>
      </c>
      <c r="C26" s="2">
        <f t="shared" si="0"/>
        <v>43.830764118283959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41.8277</v>
      </c>
      <c r="C27" s="2">
        <f t="shared" si="0"/>
        <v>43.731015792394118</v>
      </c>
      <c r="D27" s="2">
        <f>AVERAGE(B2:B27)</f>
        <v>43.647126923076925</v>
      </c>
      <c r="E27" s="2">
        <f>C27-D27</f>
        <v>8.3888869317192416E-2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42.310299999999998</v>
      </c>
      <c r="C28" s="2">
        <f t="shared" si="0"/>
        <v>43.646613362795023</v>
      </c>
      <c r="D28" s="2">
        <f>$D$4*B28+(1-$D$4)*D27</f>
        <v>43.548102706552712</v>
      </c>
      <c r="E28" s="2">
        <f t="shared" ref="E28:E91" si="1">C28-D28</f>
        <v>9.8510656242311256E-2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42.2256</v>
      </c>
      <c r="C29" s="2">
        <f t="shared" si="0"/>
        <v>43.575195922365019</v>
      </c>
      <c r="D29" s="2">
        <f t="shared" ref="D29:D92" si="2">$D$4*B29+(1-$D$4)*D28</f>
        <v>43.450139543104363</v>
      </c>
      <c r="E29" s="2">
        <f t="shared" si="1"/>
        <v>0.1250563792606556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42.2256</v>
      </c>
      <c r="C30" s="2">
        <f t="shared" si="0"/>
        <v>43.384504242001171</v>
      </c>
      <c r="D30" s="2">
        <f t="shared" si="2"/>
        <v>43.359432910281818</v>
      </c>
      <c r="E30" s="2">
        <f t="shared" si="1"/>
        <v>2.5071331719352941E-2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42.310299999999998</v>
      </c>
      <c r="C31" s="2">
        <f t="shared" si="0"/>
        <v>43.16191897400099</v>
      </c>
      <c r="D31" s="2">
        <f t="shared" si="2"/>
        <v>43.281719361372055</v>
      </c>
      <c r="E31" s="2">
        <f t="shared" si="1"/>
        <v>-0.11980038737106469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42.318800000000003</v>
      </c>
      <c r="C32" s="2">
        <f t="shared" si="0"/>
        <v>43.033500670308534</v>
      </c>
      <c r="D32" s="2">
        <f t="shared" si="2"/>
        <v>43.210392001270421</v>
      </c>
      <c r="E32" s="2">
        <f t="shared" si="1"/>
        <v>-0.17689133096188669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43.173999999999999</v>
      </c>
      <c r="C33" s="2">
        <f t="shared" si="0"/>
        <v>42.923546721030299</v>
      </c>
      <c r="D33" s="2">
        <f t="shared" si="2"/>
        <v>43.207696297472609</v>
      </c>
      <c r="E33" s="2">
        <f t="shared" si="1"/>
        <v>-0.28414957644231009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43.173999999999999</v>
      </c>
      <c r="C34" s="2">
        <f t="shared" si="0"/>
        <v>42.830508763948714</v>
      </c>
      <c r="D34" s="2">
        <f t="shared" si="2"/>
        <v>43.205200275437598</v>
      </c>
      <c r="E34" s="2">
        <f t="shared" si="1"/>
        <v>-0.37469151148888358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43.173999999999999</v>
      </c>
      <c r="C35" s="2">
        <f t="shared" si="0"/>
        <v>42.557692031033525</v>
      </c>
      <c r="D35" s="2">
        <f t="shared" si="2"/>
        <v>43.202889143923699</v>
      </c>
      <c r="E35" s="2">
        <f t="shared" si="1"/>
        <v>-0.64519711289017323</v>
      </c>
      <c r="F35" s="2">
        <f>AVERAGE(E27:E35)</f>
        <v>-0.14091140917942291</v>
      </c>
      <c r="G35" s="2">
        <f>E35-F35</f>
        <v>-0.50428570371075032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42.335700000000003</v>
      </c>
      <c r="C36" s="2">
        <f t="shared" si="0"/>
        <v>42.45710864164375</v>
      </c>
      <c r="D36" s="2">
        <f t="shared" si="2"/>
        <v>43.13865291104046</v>
      </c>
      <c r="E36" s="2">
        <f t="shared" si="1"/>
        <v>-0.68154426939670998</v>
      </c>
      <c r="F36" s="2">
        <f>(E36*(2/(10)))+((1-(2/10))*F35)</f>
        <v>-0.24903798122288034</v>
      </c>
      <c r="G36" s="2">
        <f t="shared" ref="G36:G99" si="3">E36-F36</f>
        <v>-0.43250628817382963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6">
        <f>TITRES_STAT!D40</f>
        <v>42.335700000000003</v>
      </c>
      <c r="C37" s="2">
        <f t="shared" si="0"/>
        <v>42.360276542929327</v>
      </c>
      <c r="D37" s="2">
        <f t="shared" si="2"/>
        <v>43.079174917630056</v>
      </c>
      <c r="E37" s="2">
        <f t="shared" si="1"/>
        <v>-0.71889837470072848</v>
      </c>
      <c r="F37" s="2">
        <f t="shared" ref="F37:F100" si="5">(E37*(2/(10)))+((1-(2/10))*F36)</f>
        <v>-0.34301005991845002</v>
      </c>
      <c r="G37" s="2">
        <f t="shared" si="3"/>
        <v>-0.37588831478227847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6">
        <f>TITRES_STAT!D41</f>
        <v>42.335700000000003</v>
      </c>
      <c r="C38" s="2">
        <f t="shared" si="0"/>
        <v>42.352587844017123</v>
      </c>
      <c r="D38" s="2">
        <f t="shared" si="2"/>
        <v>43.024102701509307</v>
      </c>
      <c r="E38" s="2">
        <f t="shared" si="1"/>
        <v>-0.67151485749218409</v>
      </c>
      <c r="F38" s="2">
        <f t="shared" si="5"/>
        <v>-0.40871101943319688</v>
      </c>
      <c r="G38" s="2">
        <f t="shared" si="3"/>
        <v>-0.26280383805898722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42.335700000000003</v>
      </c>
      <c r="C39" s="2">
        <f t="shared" si="0"/>
        <v>42.333051252629872</v>
      </c>
      <c r="D39" s="2">
        <f t="shared" si="2"/>
        <v>42.973109908804908</v>
      </c>
      <c r="E39" s="2">
        <f t="shared" si="1"/>
        <v>-0.64005865617503588</v>
      </c>
      <c r="F39" s="2">
        <f t="shared" si="5"/>
        <v>-0.45498054678156474</v>
      </c>
      <c r="G39" s="2">
        <f t="shared" si="3"/>
        <v>-0.18507810939347114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41.065600000000003</v>
      </c>
      <c r="C40" s="2">
        <f t="shared" si="0"/>
        <v>42.31652029068681</v>
      </c>
      <c r="D40" s="2">
        <f t="shared" si="2"/>
        <v>42.83181287852306</v>
      </c>
      <c r="E40" s="2">
        <f t="shared" si="1"/>
        <v>-0.51529258783624954</v>
      </c>
      <c r="F40" s="2">
        <f t="shared" si="5"/>
        <v>-0.46704295499250176</v>
      </c>
      <c r="G40" s="2">
        <f t="shared" si="3"/>
        <v>-4.8249632843747781E-2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6">
        <f>TITRES_STAT!D44</f>
        <v>41.488999999999997</v>
      </c>
      <c r="C41" s="2">
        <f t="shared" si="0"/>
        <v>42.315563322888842</v>
      </c>
      <c r="D41" s="2">
        <f t="shared" si="2"/>
        <v>42.732345257891723</v>
      </c>
      <c r="E41" s="2">
        <f t="shared" si="1"/>
        <v>-0.41678193500288074</v>
      </c>
      <c r="F41" s="2">
        <f t="shared" si="5"/>
        <v>-0.45699075099457753</v>
      </c>
      <c r="G41" s="2">
        <f t="shared" si="3"/>
        <v>4.0208815991696789E-2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6">
        <f>TITRES_STAT!D45</f>
        <v>41.488999999999997</v>
      </c>
      <c r="C42" s="2">
        <f t="shared" si="0"/>
        <v>42.316061273213634</v>
      </c>
      <c r="D42" s="2">
        <f t="shared" si="2"/>
        <v>42.640245609159003</v>
      </c>
      <c r="E42" s="2">
        <f t="shared" si="1"/>
        <v>-0.32418433594536822</v>
      </c>
      <c r="F42" s="2">
        <f t="shared" si="5"/>
        <v>-0.43042946798473569</v>
      </c>
      <c r="G42" s="2">
        <f t="shared" si="3"/>
        <v>0.10624513203936747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41.488999999999997</v>
      </c>
      <c r="C43" s="2">
        <f t="shared" si="0"/>
        <v>42.448051846565384</v>
      </c>
      <c r="D43" s="2">
        <f t="shared" si="2"/>
        <v>42.554968156628703</v>
      </c>
      <c r="E43" s="2">
        <f t="shared" si="1"/>
        <v>-0.10691631006331903</v>
      </c>
      <c r="F43" s="2">
        <f t="shared" si="5"/>
        <v>-0.36572683640045239</v>
      </c>
      <c r="G43" s="2">
        <f t="shared" si="3"/>
        <v>0.25881052633713336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41.488999999999997</v>
      </c>
      <c r="C44" s="2">
        <f t="shared" si="0"/>
        <v>42.559736177863016</v>
      </c>
      <c r="D44" s="2">
        <f t="shared" si="2"/>
        <v>42.476007552433984</v>
      </c>
      <c r="E44" s="2">
        <f t="shared" si="1"/>
        <v>8.3728625429031922E-2</v>
      </c>
      <c r="F44" s="2">
        <f t="shared" si="5"/>
        <v>-0.27583574403455552</v>
      </c>
      <c r="G44" s="2">
        <f t="shared" si="3"/>
        <v>0.35956436946358744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41.488999999999997</v>
      </c>
      <c r="C45" s="2">
        <f t="shared" si="0"/>
        <v>42.654238304345625</v>
      </c>
      <c r="D45" s="2">
        <f t="shared" si="2"/>
        <v>42.402895881883317</v>
      </c>
      <c r="E45" s="2">
        <f t="shared" si="1"/>
        <v>0.25134242246230798</v>
      </c>
      <c r="F45" s="2">
        <f t="shared" si="5"/>
        <v>-0.17040011073518282</v>
      </c>
      <c r="G45" s="2">
        <f t="shared" si="3"/>
        <v>0.42174253319749078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41.912300000000002</v>
      </c>
      <c r="C46" s="2">
        <f t="shared" si="0"/>
        <v>42.605232411369379</v>
      </c>
      <c r="D46" s="2">
        <f t="shared" si="2"/>
        <v>42.366555446188258</v>
      </c>
      <c r="E46" s="2">
        <f t="shared" si="1"/>
        <v>0.23867696518112069</v>
      </c>
      <c r="F46" s="2">
        <f t="shared" si="5"/>
        <v>-8.858469555192211E-2</v>
      </c>
      <c r="G46" s="2">
        <f t="shared" si="3"/>
        <v>0.3272616607330428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41.488999999999997</v>
      </c>
      <c r="C47" s="2">
        <f t="shared" si="0"/>
        <v>42.563765886543322</v>
      </c>
      <c r="D47" s="2">
        <f t="shared" si="2"/>
        <v>42.301551339063202</v>
      </c>
      <c r="E47" s="2">
        <f t="shared" si="1"/>
        <v>0.26221454748012007</v>
      </c>
      <c r="F47" s="2">
        <f t="shared" si="5"/>
        <v>-1.8424846945513669E-2</v>
      </c>
      <c r="G47" s="2">
        <f t="shared" si="3"/>
        <v>0.28063939442563374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6">
        <f>TITRES_STAT!D51</f>
        <v>40.244300000000003</v>
      </c>
      <c r="C48" s="2">
        <f t="shared" si="0"/>
        <v>42.528678827075119</v>
      </c>
      <c r="D48" s="2">
        <f t="shared" si="2"/>
        <v>42.149162350984447</v>
      </c>
      <c r="E48" s="2">
        <f t="shared" si="1"/>
        <v>0.37951647609067152</v>
      </c>
      <c r="F48" s="2">
        <f t="shared" si="5"/>
        <v>6.1163417661723375E-2</v>
      </c>
      <c r="G48" s="2">
        <f t="shared" si="3"/>
        <v>0.31835305842894812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6">
        <f>TITRES_STAT!D52</f>
        <v>40.244300000000003</v>
      </c>
      <c r="C49" s="2">
        <f t="shared" si="0"/>
        <v>42.49898977675587</v>
      </c>
      <c r="D49" s="2">
        <f t="shared" si="2"/>
        <v>42.00806143609671</v>
      </c>
      <c r="E49" s="2">
        <f t="shared" si="1"/>
        <v>0.4909283406591598</v>
      </c>
      <c r="F49" s="2">
        <f t="shared" si="5"/>
        <v>0.14711640226121067</v>
      </c>
      <c r="G49" s="2">
        <f t="shared" si="3"/>
        <v>0.3438119383979491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6">
        <f>TITRES_STAT!D53</f>
        <v>41.404299999999999</v>
      </c>
      <c r="C50" s="2">
        <f t="shared" si="0"/>
        <v>42.278468272639586</v>
      </c>
      <c r="D50" s="2">
        <f t="shared" si="2"/>
        <v>41.963338366756211</v>
      </c>
      <c r="E50" s="2">
        <f t="shared" si="1"/>
        <v>0.31512990588337431</v>
      </c>
      <c r="F50" s="2">
        <f t="shared" si="5"/>
        <v>0.18071910298564342</v>
      </c>
      <c r="G50" s="2">
        <f t="shared" si="3"/>
        <v>0.13441080289773089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6">
        <f>TITRES_STAT!D54</f>
        <v>41.404299999999999</v>
      </c>
      <c r="C51" s="2">
        <f t="shared" si="0"/>
        <v>42.157011615310417</v>
      </c>
      <c r="D51" s="2">
        <f t="shared" si="2"/>
        <v>41.921928117366861</v>
      </c>
      <c r="E51" s="2">
        <f t="shared" si="1"/>
        <v>0.2350834979435561</v>
      </c>
      <c r="F51" s="2">
        <f t="shared" si="5"/>
        <v>0.19159198197722596</v>
      </c>
      <c r="G51" s="2">
        <f t="shared" si="3"/>
        <v>4.3491515966330135E-2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41.404299999999999</v>
      </c>
      <c r="C52" s="2">
        <f t="shared" si="0"/>
        <v>42.054240597570356</v>
      </c>
      <c r="D52" s="2">
        <f t="shared" si="2"/>
        <v>41.883585293858204</v>
      </c>
      <c r="E52" s="2">
        <f t="shared" si="1"/>
        <v>0.17065530371215232</v>
      </c>
      <c r="F52" s="2">
        <f t="shared" si="5"/>
        <v>0.18740464632421125</v>
      </c>
      <c r="G52" s="2">
        <f t="shared" si="3"/>
        <v>-1.6749342612058932E-2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6">
        <f>TITRES_STAT!D56</f>
        <v>41.404299999999999</v>
      </c>
      <c r="C53" s="2">
        <f t="shared" si="0"/>
        <v>41.967280505636452</v>
      </c>
      <c r="D53" s="2">
        <f t="shared" si="2"/>
        <v>41.848082679498333</v>
      </c>
      <c r="E53" s="2">
        <f t="shared" si="1"/>
        <v>0.11919782613811947</v>
      </c>
      <c r="F53" s="2">
        <f t="shared" si="5"/>
        <v>0.17376328228699292</v>
      </c>
      <c r="G53" s="2">
        <f t="shared" si="3"/>
        <v>-5.4565456148873454E-2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6">
        <f>TITRES_STAT!D57</f>
        <v>40.176600000000001</v>
      </c>
      <c r="C54" s="2">
        <f t="shared" si="0"/>
        <v>41.893698889384687</v>
      </c>
      <c r="D54" s="2">
        <f t="shared" si="2"/>
        <v>41.724269147683643</v>
      </c>
      <c r="E54" s="2">
        <f t="shared" si="1"/>
        <v>0.16942974170104463</v>
      </c>
      <c r="F54" s="2">
        <f t="shared" si="5"/>
        <v>0.17289657416980325</v>
      </c>
      <c r="G54" s="2">
        <f t="shared" si="3"/>
        <v>-3.4668324687586183E-3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39.804000000000002</v>
      </c>
      <c r="C55" s="2">
        <f t="shared" si="0"/>
        <v>41.831437521787045</v>
      </c>
      <c r="D55" s="2">
        <f t="shared" si="2"/>
        <v>41.58202698859597</v>
      </c>
      <c r="E55" s="2">
        <f t="shared" si="1"/>
        <v>0.24941053319107453</v>
      </c>
      <c r="F55" s="2">
        <f t="shared" si="5"/>
        <v>0.18819936597405751</v>
      </c>
      <c r="G55" s="2">
        <f t="shared" si="3"/>
        <v>6.1211167217017026E-2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40.997900000000001</v>
      </c>
      <c r="C56" s="2">
        <f t="shared" si="0"/>
        <v>41.843877903050576</v>
      </c>
      <c r="D56" s="2">
        <f t="shared" si="2"/>
        <v>41.538758322774044</v>
      </c>
      <c r="E56" s="2">
        <f t="shared" si="1"/>
        <v>0.30511958027653208</v>
      </c>
      <c r="F56" s="2">
        <f t="shared" si="5"/>
        <v>0.21158340883455243</v>
      </c>
      <c r="G56" s="2">
        <f t="shared" si="3"/>
        <v>9.3536171441979649E-2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6">
        <f>TITRES_STAT!D60</f>
        <v>40.997900000000001</v>
      </c>
      <c r="C57" s="2">
        <f t="shared" si="0"/>
        <v>41.789281302581259</v>
      </c>
      <c r="D57" s="2">
        <f t="shared" si="2"/>
        <v>41.498694743309301</v>
      </c>
      <c r="E57" s="2">
        <f t="shared" si="1"/>
        <v>0.29058655927195787</v>
      </c>
      <c r="F57" s="2">
        <f t="shared" si="5"/>
        <v>0.22738403892203352</v>
      </c>
      <c r="G57" s="2">
        <f t="shared" si="3"/>
        <v>6.3202520349924352E-2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40.997900000000001</v>
      </c>
      <c r="C58" s="2">
        <f t="shared" si="0"/>
        <v>41.551591871414914</v>
      </c>
      <c r="D58" s="2">
        <f t="shared" si="2"/>
        <v>41.461598836397499</v>
      </c>
      <c r="E58" s="2">
        <f t="shared" si="1"/>
        <v>8.9993035017414513E-2</v>
      </c>
      <c r="F58" s="2">
        <f t="shared" si="5"/>
        <v>0.19990583814110974</v>
      </c>
      <c r="G58" s="2">
        <f t="shared" si="3"/>
        <v>-0.10991280312369522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6">
        <f>TITRES_STAT!D62</f>
        <v>40.997900000000001</v>
      </c>
      <c r="C59" s="2">
        <f t="shared" si="0"/>
        <v>41.350470045043387</v>
      </c>
      <c r="D59" s="2">
        <f t="shared" si="2"/>
        <v>41.427250774442129</v>
      </c>
      <c r="E59" s="2">
        <f t="shared" si="1"/>
        <v>-7.6780729398741698E-2</v>
      </c>
      <c r="F59" s="2">
        <f t="shared" si="5"/>
        <v>0.14456852463313946</v>
      </c>
      <c r="G59" s="2">
        <f t="shared" si="3"/>
        <v>-0.22134925403188116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6">
        <f>TITRES_STAT!D63</f>
        <v>40.997900000000001</v>
      </c>
      <c r="C60" s="2">
        <f t="shared" si="0"/>
        <v>41.358751576575173</v>
      </c>
      <c r="D60" s="2">
        <f t="shared" si="2"/>
        <v>41.39544701337234</v>
      </c>
      <c r="E60" s="2">
        <f t="shared" si="1"/>
        <v>-3.6695436797167247E-2</v>
      </c>
      <c r="F60" s="2">
        <f t="shared" si="5"/>
        <v>0.10831573234707813</v>
      </c>
      <c r="G60" s="2">
        <f t="shared" si="3"/>
        <v>-0.14501116914424539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6">
        <f>TITRES_STAT!D64</f>
        <v>40.997900000000001</v>
      </c>
      <c r="C61" s="2">
        <f t="shared" si="0"/>
        <v>41.365759026332839</v>
      </c>
      <c r="D61" s="2">
        <f t="shared" si="2"/>
        <v>41.365999086455872</v>
      </c>
      <c r="E61" s="2">
        <f t="shared" si="1"/>
        <v>-2.4006012303345869E-4</v>
      </c>
      <c r="F61" s="2">
        <f t="shared" si="5"/>
        <v>8.6604573853055811E-2</v>
      </c>
      <c r="G61" s="2">
        <f t="shared" si="3"/>
        <v>-8.6844633976089269E-2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6">
        <f>TITRES_STAT!D65</f>
        <v>41.472099999999998</v>
      </c>
      <c r="C62" s="2">
        <f t="shared" si="0"/>
        <v>41.371688406897022</v>
      </c>
      <c r="D62" s="2">
        <f t="shared" si="2"/>
        <v>41.373858413385065</v>
      </c>
      <c r="E62" s="2">
        <f t="shared" si="1"/>
        <v>-2.1700064880434411E-3</v>
      </c>
      <c r="F62" s="2">
        <f t="shared" si="5"/>
        <v>6.8849657784835955E-2</v>
      </c>
      <c r="G62" s="2">
        <f t="shared" si="3"/>
        <v>-7.1019664272879396E-2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6">
        <f>TITRES_STAT!D66</f>
        <v>40.726900000000001</v>
      </c>
      <c r="C63" s="2">
        <f t="shared" si="0"/>
        <v>41.376705575066715</v>
      </c>
      <c r="D63" s="2">
        <f t="shared" si="2"/>
        <v>41.325935567949131</v>
      </c>
      <c r="E63" s="2">
        <f t="shared" si="1"/>
        <v>5.0770007117584726E-2</v>
      </c>
      <c r="F63" s="2">
        <f t="shared" si="5"/>
        <v>6.5233727651385714E-2</v>
      </c>
      <c r="G63" s="2">
        <f t="shared" si="3"/>
        <v>-1.4463720533800989E-2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6">
        <f>TITRES_STAT!D67</f>
        <v>40.642299999999999</v>
      </c>
      <c r="C64" s="2">
        <f t="shared" si="0"/>
        <v>41.192073948133377</v>
      </c>
      <c r="D64" s="2">
        <f t="shared" si="2"/>
        <v>41.27529589624919</v>
      </c>
      <c r="E64" s="2">
        <f t="shared" si="1"/>
        <v>-8.3221948115813404E-2</v>
      </c>
      <c r="F64" s="2">
        <f t="shared" si="5"/>
        <v>3.5542592497945891E-2</v>
      </c>
      <c r="G64" s="2">
        <f t="shared" si="3"/>
        <v>-0.1187645406137593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6">
        <f>TITRES_STAT!D68</f>
        <v>39.541499999999999</v>
      </c>
      <c r="C65" s="2">
        <f t="shared" si="0"/>
        <v>40.978524109959011</v>
      </c>
      <c r="D65" s="2">
        <f t="shared" si="2"/>
        <v>41.146866570601105</v>
      </c>
      <c r="E65" s="2">
        <f t="shared" si="1"/>
        <v>-0.16834246064209424</v>
      </c>
      <c r="F65" s="2">
        <f t="shared" si="5"/>
        <v>-5.2344181300621323E-3</v>
      </c>
      <c r="G65" s="2">
        <f t="shared" si="3"/>
        <v>-0.16310804251203209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6">
        <f>TITRES_STAT!D69</f>
        <v>39.541499999999999</v>
      </c>
      <c r="C66" s="2">
        <f t="shared" si="0"/>
        <v>40.981505016119165</v>
      </c>
      <c r="D66" s="2">
        <f t="shared" si="2"/>
        <v>41.027950528334358</v>
      </c>
      <c r="E66" s="2">
        <f t="shared" si="1"/>
        <v>-4.6445512215193219E-2</v>
      </c>
      <c r="F66" s="2">
        <f t="shared" si="5"/>
        <v>-1.3476636947088351E-2</v>
      </c>
      <c r="G66" s="2">
        <f t="shared" si="3"/>
        <v>-3.2968875268104866E-2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39.626199999999997</v>
      </c>
      <c r="C67" s="2">
        <f t="shared" si="0"/>
        <v>40.984027321331602</v>
      </c>
      <c r="D67" s="2">
        <f t="shared" si="2"/>
        <v>40.924117155865147</v>
      </c>
      <c r="E67" s="2">
        <f t="shared" si="1"/>
        <v>5.9910165466455112E-2</v>
      </c>
      <c r="F67" s="2">
        <f t="shared" si="5"/>
        <v>1.2007235356203422E-3</v>
      </c>
      <c r="G67" s="2">
        <f t="shared" si="3"/>
        <v>5.8709441930834771E-2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6">
        <f>TITRES_STAT!D71</f>
        <v>40.642299999999999</v>
      </c>
      <c r="C68" s="2">
        <f t="shared" si="0"/>
        <v>40.986161579588277</v>
      </c>
      <c r="D68" s="2">
        <f t="shared" si="2"/>
        <v>40.903241810986245</v>
      </c>
      <c r="E68" s="2">
        <f t="shared" si="1"/>
        <v>8.2919768602032207E-2</v>
      </c>
      <c r="F68" s="2">
        <f t="shared" si="5"/>
        <v>1.7544532548902717E-2</v>
      </c>
      <c r="G68" s="2">
        <f t="shared" si="3"/>
        <v>6.537523605312949E-2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40.642299999999999</v>
      </c>
      <c r="C69" s="2">
        <f t="shared" si="0"/>
        <v>40.98796749042085</v>
      </c>
      <c r="D69" s="2">
        <f t="shared" si="2"/>
        <v>40.883912787950223</v>
      </c>
      <c r="E69" s="2">
        <f t="shared" si="1"/>
        <v>0.10405470247062709</v>
      </c>
      <c r="F69" s="2">
        <f t="shared" si="5"/>
        <v>3.4846566533247594E-2</v>
      </c>
      <c r="G69" s="2">
        <f t="shared" si="3"/>
        <v>6.9208135937379497E-2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40.642299999999999</v>
      </c>
      <c r="C70" s="2">
        <f t="shared" si="0"/>
        <v>40.989495568817645</v>
      </c>
      <c r="D70" s="2">
        <f t="shared" si="2"/>
        <v>40.866015544398351</v>
      </c>
      <c r="E70" s="2">
        <f t="shared" si="1"/>
        <v>0.12348002441929395</v>
      </c>
      <c r="F70" s="2">
        <f t="shared" si="5"/>
        <v>5.2573258110456871E-2</v>
      </c>
      <c r="G70" s="2">
        <f t="shared" si="3"/>
        <v>7.0906766308837077E-2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40.642299999999999</v>
      </c>
      <c r="C71" s="2">
        <f t="shared" si="0"/>
        <v>40.990788558230314</v>
      </c>
      <c r="D71" s="2">
        <f t="shared" si="2"/>
        <v>40.849444022591072</v>
      </c>
      <c r="E71" s="2">
        <f t="shared" si="1"/>
        <v>0.14134453563924154</v>
      </c>
      <c r="F71" s="2">
        <f t="shared" si="5"/>
        <v>7.032751361621381E-2</v>
      </c>
      <c r="G71" s="2">
        <f t="shared" si="3"/>
        <v>7.1017022023027732E-2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40.557600000000001</v>
      </c>
      <c r="C72" s="2">
        <f t="shared" si="0"/>
        <v>41.064836472348723</v>
      </c>
      <c r="D72" s="2">
        <f t="shared" si="2"/>
        <v>40.827825946843582</v>
      </c>
      <c r="E72" s="2">
        <f t="shared" si="1"/>
        <v>0.23701052550514135</v>
      </c>
      <c r="F72" s="2">
        <f t="shared" si="5"/>
        <v>0.10366411599399933</v>
      </c>
      <c r="G72" s="2">
        <f t="shared" si="3"/>
        <v>0.13334640951114202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40.557600000000001</v>
      </c>
      <c r="C73" s="2">
        <f t="shared" si="0"/>
        <v>41.012846245833536</v>
      </c>
      <c r="D73" s="2">
        <f t="shared" si="2"/>
        <v>40.807809210040354</v>
      </c>
      <c r="E73" s="2">
        <f t="shared" si="1"/>
        <v>0.20503703579318255</v>
      </c>
      <c r="F73" s="2">
        <f t="shared" si="5"/>
        <v>0.12393869995383598</v>
      </c>
      <c r="G73" s="2">
        <f t="shared" si="3"/>
        <v>8.1098335839346572E-2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40.981000000000002</v>
      </c>
      <c r="C74" s="2">
        <f t="shared" si="0"/>
        <v>40.955839131089917</v>
      </c>
      <c r="D74" s="2">
        <f t="shared" si="2"/>
        <v>40.820638157444776</v>
      </c>
      <c r="E74" s="2">
        <f t="shared" si="1"/>
        <v>0.13520097364514072</v>
      </c>
      <c r="F74" s="2">
        <f t="shared" si="5"/>
        <v>0.12619115469209694</v>
      </c>
      <c r="G74" s="2">
        <f t="shared" si="3"/>
        <v>9.0098189530437855E-3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40.981000000000002</v>
      </c>
      <c r="C75" s="2">
        <f t="shared" si="0"/>
        <v>40.738248495537619</v>
      </c>
      <c r="D75" s="2">
        <f t="shared" si="2"/>
        <v>40.832516812448873</v>
      </c>
      <c r="E75" s="2">
        <f t="shared" si="1"/>
        <v>-9.4268316911254146E-2</v>
      </c>
      <c r="F75" s="2">
        <f t="shared" si="5"/>
        <v>8.2099260371426716E-2</v>
      </c>
      <c r="G75" s="2">
        <f t="shared" si="3"/>
        <v>-0.17636757728268088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6">
        <f>TITRES_STAT!D79</f>
        <v>40.981000000000002</v>
      </c>
      <c r="C76" s="2">
        <f t="shared" si="0"/>
        <v>40.55413334237798</v>
      </c>
      <c r="D76" s="2">
        <f t="shared" si="2"/>
        <v>40.843515567082292</v>
      </c>
      <c r="E76" s="2">
        <f t="shared" si="1"/>
        <v>-0.28938222470431185</v>
      </c>
      <c r="F76" s="2">
        <f t="shared" si="5"/>
        <v>7.8029633562790024E-3</v>
      </c>
      <c r="G76" s="2">
        <f t="shared" si="3"/>
        <v>-0.29718518806059085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6">
        <f>TITRES_STAT!D80</f>
        <v>40.642299999999999</v>
      </c>
      <c r="C77" s="2">
        <f t="shared" si="0"/>
        <v>40.41137436662752</v>
      </c>
      <c r="D77" s="2">
        <f t="shared" si="2"/>
        <v>40.828610710261387</v>
      </c>
      <c r="E77" s="2">
        <f t="shared" si="1"/>
        <v>-0.41723634363386708</v>
      </c>
      <c r="F77" s="2">
        <f t="shared" si="5"/>
        <v>-7.7204898041750222E-2</v>
      </c>
      <c r="G77" s="2">
        <f t="shared" si="3"/>
        <v>-0.34003144559211684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6">
        <f>TITRES_STAT!D81</f>
        <v>40.557600000000001</v>
      </c>
      <c r="C78" s="2">
        <f t="shared" si="0"/>
        <v>40.446901387146362</v>
      </c>
      <c r="D78" s="2">
        <f t="shared" si="2"/>
        <v>40.808535842834615</v>
      </c>
      <c r="E78" s="2">
        <f t="shared" si="1"/>
        <v>-0.36163445568825381</v>
      </c>
      <c r="F78" s="2">
        <f t="shared" si="5"/>
        <v>-0.13409080957105096</v>
      </c>
      <c r="G78" s="2">
        <f t="shared" si="3"/>
        <v>-0.22754364611720285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6">
        <f>TITRES_STAT!D82</f>
        <v>40.557600000000001</v>
      </c>
      <c r="C79" s="2">
        <f t="shared" ref="C79:C142" si="6">$C$4*B69+C78*(1-$C$4)</f>
        <v>40.476962712200766</v>
      </c>
      <c r="D79" s="2">
        <f t="shared" si="2"/>
        <v>40.789948002624641</v>
      </c>
      <c r="E79" s="2">
        <f t="shared" si="1"/>
        <v>-0.31298529042387457</v>
      </c>
      <c r="F79" s="2">
        <f t="shared" si="5"/>
        <v>-0.1698697057416157</v>
      </c>
      <c r="G79" s="2">
        <f t="shared" si="3"/>
        <v>-0.14311558468225888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6">
        <f>TITRES_STAT!D83</f>
        <v>40.557600000000001</v>
      </c>
      <c r="C80" s="2">
        <f t="shared" si="6"/>
        <v>40.502399218016031</v>
      </c>
      <c r="D80" s="2">
        <f t="shared" si="2"/>
        <v>40.772737039467259</v>
      </c>
      <c r="E80" s="2">
        <f t="shared" si="1"/>
        <v>-0.27033782145122842</v>
      </c>
      <c r="F80" s="2">
        <f t="shared" si="5"/>
        <v>-0.18996332888353823</v>
      </c>
      <c r="G80" s="2">
        <f t="shared" si="3"/>
        <v>-8.0374492567690192E-2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40.218899999999998</v>
      </c>
      <c r="C81" s="2">
        <f t="shared" si="6"/>
        <v>40.523922415244336</v>
      </c>
      <c r="D81" s="2">
        <f t="shared" si="2"/>
        <v>40.731712073580795</v>
      </c>
      <c r="E81" s="2">
        <f t="shared" si="1"/>
        <v>-0.20778965833645913</v>
      </c>
      <c r="F81" s="2">
        <f t="shared" si="5"/>
        <v>-0.19352859477412243</v>
      </c>
      <c r="G81" s="2">
        <f t="shared" si="3"/>
        <v>-1.4261063562336695E-2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40.557600000000001</v>
      </c>
      <c r="C82" s="2">
        <f t="shared" si="6"/>
        <v>40.529103582129821</v>
      </c>
      <c r="D82" s="2">
        <f t="shared" si="2"/>
        <v>40.718814882945182</v>
      </c>
      <c r="E82" s="2">
        <f t="shared" si="1"/>
        <v>-0.18971130081536103</v>
      </c>
      <c r="F82" s="2">
        <f t="shared" si="5"/>
        <v>-0.19276513598237016</v>
      </c>
      <c r="G82" s="2">
        <f t="shared" si="3"/>
        <v>3.0538351670091335E-3</v>
      </c>
      <c r="H82" s="2" t="str">
        <f t="shared" si="4"/>
        <v>Sell</v>
      </c>
    </row>
    <row r="83" spans="1:8" ht="13.5" x14ac:dyDescent="0.25">
      <c r="A83" s="3">
        <f>TITRES_STAT!B86</f>
        <v>42124</v>
      </c>
      <c r="B83" s="6">
        <f>TITRES_STAT!D86</f>
        <v>40.642299999999999</v>
      </c>
      <c r="C83" s="2">
        <f t="shared" si="6"/>
        <v>40.533487646417541</v>
      </c>
      <c r="D83" s="2">
        <f t="shared" si="2"/>
        <v>40.713147113838133</v>
      </c>
      <c r="E83" s="2">
        <f t="shared" si="1"/>
        <v>-0.17965946742059202</v>
      </c>
      <c r="F83" s="2">
        <f t="shared" si="5"/>
        <v>-0.19014400227001454</v>
      </c>
      <c r="G83" s="2">
        <f t="shared" si="3"/>
        <v>1.0484534849422522E-2</v>
      </c>
      <c r="H83" s="2" t="str">
        <f t="shared" si="4"/>
        <v>Sell</v>
      </c>
    </row>
    <row r="84" spans="1:8" ht="13.5" x14ac:dyDescent="0.25">
      <c r="A84" s="3">
        <f>TITRES_STAT!B87</f>
        <v>42128</v>
      </c>
      <c r="B84" s="6">
        <f>TITRES_STAT!D87</f>
        <v>40.642299999999999</v>
      </c>
      <c r="C84" s="2">
        <f t="shared" si="6"/>
        <v>40.602335700814841</v>
      </c>
      <c r="D84" s="2">
        <f t="shared" si="2"/>
        <v>40.707899179479753</v>
      </c>
      <c r="E84" s="2">
        <f t="shared" si="1"/>
        <v>-0.10556347866491222</v>
      </c>
      <c r="F84" s="2">
        <f t="shared" si="5"/>
        <v>-0.17322789754899409</v>
      </c>
      <c r="G84" s="2">
        <f t="shared" si="3"/>
        <v>6.7664418884081867E-2</v>
      </c>
      <c r="H84" s="2" t="str">
        <f t="shared" si="4"/>
        <v>Sell</v>
      </c>
    </row>
    <row r="85" spans="1:8" ht="13.5" x14ac:dyDescent="0.25">
      <c r="A85" s="3">
        <f>TITRES_STAT!B88</f>
        <v>42129</v>
      </c>
      <c r="B85" s="6">
        <f>TITRES_STAT!D88</f>
        <v>39.7956</v>
      </c>
      <c r="C85" s="2">
        <f t="shared" si="6"/>
        <v>40.66059174684333</v>
      </c>
      <c r="D85" s="2">
        <f t="shared" si="2"/>
        <v>40.640321462481253</v>
      </c>
      <c r="E85" s="2">
        <f t="shared" si="1"/>
        <v>2.0270284362077007E-2</v>
      </c>
      <c r="F85" s="2">
        <f t="shared" si="5"/>
        <v>-0.13452826116677988</v>
      </c>
      <c r="G85" s="2">
        <f t="shared" si="3"/>
        <v>0.15479854552885688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6">
        <f>TITRES_STAT!D89</f>
        <v>40.642299999999999</v>
      </c>
      <c r="C86" s="2">
        <f t="shared" si="6"/>
        <v>40.709885324252049</v>
      </c>
      <c r="D86" s="2">
        <f t="shared" si="2"/>
        <v>40.640468020815973</v>
      </c>
      <c r="E86" s="2">
        <f t="shared" si="1"/>
        <v>6.9417303436075883E-2</v>
      </c>
      <c r="F86" s="2">
        <f t="shared" si="5"/>
        <v>-9.3739148246208728E-2</v>
      </c>
      <c r="G86" s="2">
        <f t="shared" si="3"/>
        <v>0.1631564516822846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6">
        <f>TITRES_STAT!D90</f>
        <v>40.625300000000003</v>
      </c>
      <c r="C87" s="2">
        <f t="shared" si="6"/>
        <v>40.699487582059426</v>
      </c>
      <c r="D87" s="2">
        <f t="shared" si="2"/>
        <v>40.639344463718494</v>
      </c>
      <c r="E87" s="2">
        <f t="shared" si="1"/>
        <v>6.0143118340931778E-2</v>
      </c>
      <c r="F87" s="2">
        <f t="shared" si="5"/>
        <v>-6.2962694928780635E-2</v>
      </c>
      <c r="G87" s="2">
        <f t="shared" si="3"/>
        <v>0.12310581326971241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6">
        <f>TITRES_STAT!D91</f>
        <v>40.625300000000003</v>
      </c>
      <c r="C88" s="2">
        <f t="shared" si="6"/>
        <v>40.677658723281056</v>
      </c>
      <c r="D88" s="2">
        <f t="shared" si="2"/>
        <v>40.63830413307268</v>
      </c>
      <c r="E88" s="2">
        <f t="shared" si="1"/>
        <v>3.9354590208375839E-2</v>
      </c>
      <c r="F88" s="2">
        <f t="shared" si="5"/>
        <v>-4.2499237901349345E-2</v>
      </c>
      <c r="G88" s="2">
        <f t="shared" si="3"/>
        <v>8.1853828109725191E-2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39.7956</v>
      </c>
      <c r="C89" s="2">
        <f t="shared" si="6"/>
        <v>40.659188150468587</v>
      </c>
      <c r="D89" s="2">
        <f t="shared" si="2"/>
        <v>40.575881604696924</v>
      </c>
      <c r="E89" s="2">
        <f t="shared" si="1"/>
        <v>8.3306545771662854E-2</v>
      </c>
      <c r="F89" s="2">
        <f t="shared" si="5"/>
        <v>-1.733808116674691E-2</v>
      </c>
      <c r="G89" s="2">
        <f t="shared" si="3"/>
        <v>0.10064462693840977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6">
        <f>TITRES_STAT!D93</f>
        <v>40.591500000000003</v>
      </c>
      <c r="C90" s="2">
        <f t="shared" si="6"/>
        <v>40.643559204242649</v>
      </c>
      <c r="D90" s="2">
        <f t="shared" si="2"/>
        <v>40.577038522867525</v>
      </c>
      <c r="E90" s="2">
        <f t="shared" si="1"/>
        <v>6.6520681375124013E-2</v>
      </c>
      <c r="F90" s="2">
        <f t="shared" si="5"/>
        <v>-5.6632865837272575E-4</v>
      </c>
      <c r="G90" s="2">
        <f t="shared" si="3"/>
        <v>6.7087010033496736E-2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40.218899999999998</v>
      </c>
      <c r="C91" s="2">
        <f t="shared" si="6"/>
        <v>40.578227018974552</v>
      </c>
      <c r="D91" s="2">
        <f t="shared" si="2"/>
        <v>40.550509743395857</v>
      </c>
      <c r="E91" s="2">
        <f t="shared" si="1"/>
        <v>2.7717275578694966E-2</v>
      </c>
      <c r="F91" s="2">
        <f t="shared" si="5"/>
        <v>5.0903921890408134E-3</v>
      </c>
      <c r="G91" s="2">
        <f t="shared" si="3"/>
        <v>2.2626883389654153E-2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39.787100000000002</v>
      </c>
      <c r="C92" s="2">
        <f t="shared" si="6"/>
        <v>40.575053631440007</v>
      </c>
      <c r="D92" s="2">
        <f t="shared" si="2"/>
        <v>40.493960873514681</v>
      </c>
      <c r="E92" s="2">
        <f t="shared" ref="E92:E155" si="7">C92-D92</f>
        <v>8.1092757925325998E-2</v>
      </c>
      <c r="F92" s="2">
        <f t="shared" si="5"/>
        <v>2.0290865336297849E-2</v>
      </c>
      <c r="G92" s="2">
        <f t="shared" si="3"/>
        <v>6.0801892589028149E-2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39.787100000000002</v>
      </c>
      <c r="C93" s="2">
        <f t="shared" si="6"/>
        <v>40.58539922660308</v>
      </c>
      <c r="D93" s="2">
        <f t="shared" ref="D93:D156" si="8">$D$4*B93+(1-$D$4)*D92</f>
        <v>40.441600808809888</v>
      </c>
      <c r="E93" s="2">
        <f t="shared" si="7"/>
        <v>0.14379841779319236</v>
      </c>
      <c r="F93" s="2">
        <f t="shared" si="5"/>
        <v>4.4992375827676755E-2</v>
      </c>
      <c r="G93" s="2">
        <f t="shared" si="3"/>
        <v>9.8806041965515595E-2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39.380699999999997</v>
      </c>
      <c r="C94" s="2">
        <f t="shared" si="6"/>
        <v>40.594153191741064</v>
      </c>
      <c r="D94" s="2">
        <f t="shared" si="8"/>
        <v>40.363015563712864</v>
      </c>
      <c r="E94" s="2">
        <f t="shared" si="7"/>
        <v>0.23113762802820048</v>
      </c>
      <c r="F94" s="2">
        <f t="shared" si="5"/>
        <v>8.2221426267781506E-2</v>
      </c>
      <c r="G94" s="2">
        <f t="shared" si="3"/>
        <v>0.14891620176041898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6">
        <f>TITRES_STAT!D98</f>
        <v>39.5839</v>
      </c>
      <c r="C95" s="2">
        <f t="shared" si="6"/>
        <v>40.471298854550128</v>
      </c>
      <c r="D95" s="2">
        <f t="shared" si="8"/>
        <v>40.305303299734135</v>
      </c>
      <c r="E95" s="2">
        <f t="shared" si="7"/>
        <v>0.16599555481599282</v>
      </c>
      <c r="F95" s="2">
        <f t="shared" si="5"/>
        <v>9.8976251977423768E-2</v>
      </c>
      <c r="G95" s="2">
        <f t="shared" si="3"/>
        <v>6.701930283856905E-2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6">
        <f>TITRES_STAT!D99</f>
        <v>39.287500000000001</v>
      </c>
      <c r="C96" s="2">
        <f t="shared" si="6"/>
        <v>40.497606723080878</v>
      </c>
      <c r="D96" s="2">
        <f t="shared" si="8"/>
        <v>40.229910462716788</v>
      </c>
      <c r="E96" s="2">
        <f t="shared" si="7"/>
        <v>0.26769626036409022</v>
      </c>
      <c r="F96" s="2">
        <f t="shared" si="5"/>
        <v>0.13272025365475706</v>
      </c>
      <c r="G96" s="2">
        <f t="shared" si="3"/>
        <v>0.13497600670933316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6">
        <f>TITRES_STAT!D100</f>
        <v>39.456899999999997</v>
      </c>
      <c r="C97" s="2">
        <f t="shared" si="6"/>
        <v>40.517251842606896</v>
      </c>
      <c r="D97" s="2">
        <f t="shared" si="8"/>
        <v>40.172650428441472</v>
      </c>
      <c r="E97" s="2">
        <f t="shared" si="7"/>
        <v>0.34460141416542456</v>
      </c>
      <c r="F97" s="2">
        <f t="shared" si="5"/>
        <v>0.17509648575689057</v>
      </c>
      <c r="G97" s="2">
        <f t="shared" si="3"/>
        <v>0.16950492840853398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6">
        <f>TITRES_STAT!D101</f>
        <v>39.372199999999999</v>
      </c>
      <c r="C98" s="2">
        <f t="shared" si="6"/>
        <v>40.533874636051991</v>
      </c>
      <c r="D98" s="2">
        <f t="shared" si="8"/>
        <v>40.113357804112468</v>
      </c>
      <c r="E98" s="2">
        <f t="shared" si="7"/>
        <v>0.42051683193952272</v>
      </c>
      <c r="F98" s="2">
        <f t="shared" si="5"/>
        <v>0.22418055499341702</v>
      </c>
      <c r="G98" s="2">
        <f t="shared" si="3"/>
        <v>0.1963362769461057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6">
        <f>TITRES_STAT!D102</f>
        <v>39.287500000000001</v>
      </c>
      <c r="C99" s="2">
        <f t="shared" si="6"/>
        <v>40.420293922813222</v>
      </c>
      <c r="D99" s="2">
        <f t="shared" si="8"/>
        <v>40.052183151955987</v>
      </c>
      <c r="E99" s="2">
        <f t="shared" si="7"/>
        <v>0.36811077085723554</v>
      </c>
      <c r="F99" s="2">
        <f t="shared" si="5"/>
        <v>0.25296659816618072</v>
      </c>
      <c r="G99" s="2">
        <f t="shared" si="3"/>
        <v>0.11514417269105481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6">
        <f>TITRES_STAT!D103</f>
        <v>39.287500000000001</v>
      </c>
      <c r="C100" s="2">
        <f t="shared" si="6"/>
        <v>40.446633319303494</v>
      </c>
      <c r="D100" s="2">
        <f t="shared" si="8"/>
        <v>39.995539955514801</v>
      </c>
      <c r="E100" s="2">
        <f t="shared" si="7"/>
        <v>0.45109336378869358</v>
      </c>
      <c r="F100" s="2">
        <f t="shared" si="5"/>
        <v>0.29259195129068333</v>
      </c>
      <c r="G100" s="2">
        <f t="shared" ref="G100:G163" si="9">E100-F100</f>
        <v>0.15850141249801025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6">
        <f>TITRES_STAT!D104</f>
        <v>39.033499999999997</v>
      </c>
      <c r="C101" s="2">
        <f t="shared" si="6"/>
        <v>40.411597424026034</v>
      </c>
      <c r="D101" s="2">
        <f t="shared" si="8"/>
        <v>39.924277736587776</v>
      </c>
      <c r="E101" s="2">
        <f t="shared" si="7"/>
        <v>0.4873196874382586</v>
      </c>
      <c r="F101" s="2">
        <f t="shared" ref="F101:F164" si="11">(E101*(2/(10)))+((1-(2/10))*F100)</f>
        <v>0.33153749852019843</v>
      </c>
      <c r="G101" s="2">
        <f t="shared" si="9"/>
        <v>0.15578218891806017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6">
        <f>TITRES_STAT!D105</f>
        <v>40.201999999999998</v>
      </c>
      <c r="C102" s="2">
        <f t="shared" si="6"/>
        <v>40.315520897252796</v>
      </c>
      <c r="D102" s="2">
        <f t="shared" si="8"/>
        <v>39.944849756099792</v>
      </c>
      <c r="E102" s="2">
        <f t="shared" si="7"/>
        <v>0.3706711411530037</v>
      </c>
      <c r="F102" s="2">
        <f t="shared" si="11"/>
        <v>0.3393642270467595</v>
      </c>
      <c r="G102" s="2">
        <f t="shared" si="9"/>
        <v>3.1306914106244199E-2</v>
      </c>
      <c r="H102" s="2" t="str">
        <f t="shared" si="10"/>
        <v>Sell</v>
      </c>
    </row>
    <row r="103" spans="1:8" ht="13.5" x14ac:dyDescent="0.25">
      <c r="A103" s="3">
        <f>TITRES_STAT!B106</f>
        <v>42153</v>
      </c>
      <c r="B103" s="6">
        <f>TITRES_STAT!D106</f>
        <v>40.201999999999998</v>
      </c>
      <c r="C103" s="2">
        <f t="shared" si="6"/>
        <v>40.234225374598516</v>
      </c>
      <c r="D103" s="2">
        <f t="shared" si="8"/>
        <v>39.963897922314622</v>
      </c>
      <c r="E103" s="2">
        <f t="shared" si="7"/>
        <v>0.27032745228389388</v>
      </c>
      <c r="F103" s="2">
        <f t="shared" si="11"/>
        <v>0.32555687209418638</v>
      </c>
      <c r="G103" s="2">
        <f t="shared" si="9"/>
        <v>-5.5229419810292502E-2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40.1342</v>
      </c>
      <c r="C104" s="2">
        <f t="shared" si="6"/>
        <v>40.102913778506434</v>
      </c>
      <c r="D104" s="2">
        <f t="shared" si="8"/>
        <v>39.976512891032051</v>
      </c>
      <c r="E104" s="2">
        <f t="shared" si="7"/>
        <v>0.12640088747438227</v>
      </c>
      <c r="F104" s="2">
        <f t="shared" si="11"/>
        <v>0.28572567517022557</v>
      </c>
      <c r="G104" s="2">
        <f t="shared" si="9"/>
        <v>-0.1593247876958433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6">
        <f>TITRES_STAT!D108</f>
        <v>39.7956</v>
      </c>
      <c r="C105" s="2">
        <f t="shared" si="6"/>
        <v>40.023065504890063</v>
      </c>
      <c r="D105" s="2">
        <f t="shared" si="8"/>
        <v>39.963111936140791</v>
      </c>
      <c r="E105" s="2">
        <f t="shared" si="7"/>
        <v>5.9953568749271824E-2</v>
      </c>
      <c r="F105" s="2">
        <f t="shared" si="11"/>
        <v>0.24057125388603481</v>
      </c>
      <c r="G105" s="2">
        <f t="shared" si="9"/>
        <v>-0.18061768513676299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39.7956</v>
      </c>
      <c r="C106" s="2">
        <f t="shared" si="6"/>
        <v>39.909901581060822</v>
      </c>
      <c r="D106" s="2">
        <f t="shared" si="8"/>
        <v>39.950703644574808</v>
      </c>
      <c r="E106" s="2">
        <f t="shared" si="7"/>
        <v>-4.0802063513986297E-2</v>
      </c>
      <c r="F106" s="2">
        <f t="shared" si="11"/>
        <v>0.18429659040603058</v>
      </c>
      <c r="G106" s="2">
        <f t="shared" si="9"/>
        <v>-0.22509865392001688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39.7956</v>
      </c>
      <c r="C107" s="2">
        <f t="shared" si="6"/>
        <v>39.840209030128385</v>
      </c>
      <c r="D107" s="2">
        <f t="shared" si="8"/>
        <v>39.939214485717415</v>
      </c>
      <c r="E107" s="2">
        <f t="shared" si="7"/>
        <v>-9.9005455589029623E-2</v>
      </c>
      <c r="F107" s="2">
        <f t="shared" si="11"/>
        <v>0.12763618120701856</v>
      </c>
      <c r="G107" s="2">
        <f t="shared" si="9"/>
        <v>-0.22664163679604818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40.633800000000001</v>
      </c>
      <c r="C108" s="2">
        <f t="shared" si="6"/>
        <v>39.768207640877861</v>
      </c>
      <c r="D108" s="2">
        <f t="shared" si="8"/>
        <v>39.990665264553158</v>
      </c>
      <c r="E108" s="2">
        <f t="shared" si="7"/>
        <v>-0.22245762367529665</v>
      </c>
      <c r="F108" s="2">
        <f t="shared" si="11"/>
        <v>5.7617420230555515E-2</v>
      </c>
      <c r="G108" s="2">
        <f t="shared" si="9"/>
        <v>-0.28007504390585214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39.7956</v>
      </c>
      <c r="C109" s="2">
        <f t="shared" si="6"/>
        <v>39.694252619204349</v>
      </c>
      <c r="D109" s="2">
        <f t="shared" si="8"/>
        <v>39.976215985697365</v>
      </c>
      <c r="E109" s="2">
        <f t="shared" si="7"/>
        <v>-0.28196336649301657</v>
      </c>
      <c r="F109" s="2">
        <f t="shared" si="11"/>
        <v>-1.02987371141589E-2</v>
      </c>
      <c r="G109" s="2">
        <f t="shared" si="9"/>
        <v>-0.27166462937885766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6">
        <f>TITRES_STAT!D113</f>
        <v>40.591500000000003</v>
      </c>
      <c r="C110" s="2">
        <f t="shared" si="6"/>
        <v>39.631675293172911</v>
      </c>
      <c r="D110" s="2">
        <f t="shared" si="8"/>
        <v>40.021792579349416</v>
      </c>
      <c r="E110" s="2">
        <f t="shared" si="7"/>
        <v>-0.39011728617650476</v>
      </c>
      <c r="F110" s="2">
        <f t="shared" si="11"/>
        <v>-8.6262446926628086E-2</v>
      </c>
      <c r="G110" s="2">
        <f t="shared" si="9"/>
        <v>-0.30385483924987666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6">
        <f>TITRES_STAT!D114</f>
        <v>40.642299999999999</v>
      </c>
      <c r="C111" s="2">
        <f t="shared" si="6"/>
        <v>39.539648324992463</v>
      </c>
      <c r="D111" s="2">
        <f t="shared" si="8"/>
        <v>40.067756091990205</v>
      </c>
      <c r="E111" s="2">
        <f t="shared" si="7"/>
        <v>-0.52810776699774209</v>
      </c>
      <c r="F111" s="2">
        <f t="shared" si="11"/>
        <v>-0.17463151094085089</v>
      </c>
      <c r="G111" s="2">
        <f t="shared" si="9"/>
        <v>-0.3534762560568912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40.642299999999999</v>
      </c>
      <c r="C112" s="2">
        <f t="shared" si="6"/>
        <v>39.641548582685928</v>
      </c>
      <c r="D112" s="2">
        <f t="shared" si="8"/>
        <v>40.110314899990925</v>
      </c>
      <c r="E112" s="2">
        <f t="shared" si="7"/>
        <v>-0.46876631730499696</v>
      </c>
      <c r="F112" s="2">
        <f t="shared" si="11"/>
        <v>-0.2334584722136801</v>
      </c>
      <c r="G112" s="2">
        <f t="shared" si="9"/>
        <v>-0.23530784509131686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40.642299999999999</v>
      </c>
      <c r="C113" s="2">
        <f t="shared" si="6"/>
        <v>39.727771877657325</v>
      </c>
      <c r="D113" s="2">
        <f t="shared" si="8"/>
        <v>40.149721203695307</v>
      </c>
      <c r="E113" s="2">
        <f t="shared" si="7"/>
        <v>-0.42194932603798208</v>
      </c>
      <c r="F113" s="2">
        <f t="shared" si="11"/>
        <v>-0.27115664297854047</v>
      </c>
      <c r="G113" s="2">
        <f t="shared" si="9"/>
        <v>-0.1507926830594416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40.642299999999999</v>
      </c>
      <c r="C114" s="2">
        <f t="shared" si="6"/>
        <v>39.790299281094661</v>
      </c>
      <c r="D114" s="2">
        <f t="shared" si="8"/>
        <v>40.186208521940102</v>
      </c>
      <c r="E114" s="2">
        <f t="shared" si="7"/>
        <v>-0.39590924084544099</v>
      </c>
      <c r="F114" s="2">
        <f t="shared" si="11"/>
        <v>-0.2961071625519206</v>
      </c>
      <c r="G114" s="2">
        <f t="shared" si="9"/>
        <v>-9.9802078293520391E-2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40.642299999999999</v>
      </c>
      <c r="C115" s="2">
        <f t="shared" si="6"/>
        <v>39.791114776310863</v>
      </c>
      <c r="D115" s="2">
        <f t="shared" si="8"/>
        <v>40.219993075870462</v>
      </c>
      <c r="E115" s="2">
        <f t="shared" si="7"/>
        <v>-0.42887829955959944</v>
      </c>
      <c r="F115" s="2">
        <f t="shared" si="11"/>
        <v>-0.32266138995345639</v>
      </c>
      <c r="G115" s="2">
        <f t="shared" si="9"/>
        <v>-0.10621690960614305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40.642299999999999</v>
      </c>
      <c r="C116" s="2">
        <f t="shared" si="6"/>
        <v>39.791804810724578</v>
      </c>
      <c r="D116" s="2">
        <f t="shared" si="8"/>
        <v>40.251275070250429</v>
      </c>
      <c r="E116" s="2">
        <f t="shared" si="7"/>
        <v>-0.45947025952585108</v>
      </c>
      <c r="F116" s="2">
        <f t="shared" si="11"/>
        <v>-0.35002316386793531</v>
      </c>
      <c r="G116" s="2">
        <f t="shared" si="9"/>
        <v>-0.10944709565791577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40.642299999999999</v>
      </c>
      <c r="C117" s="2">
        <f t="shared" si="6"/>
        <v>39.792388685997722</v>
      </c>
      <c r="D117" s="2">
        <f t="shared" si="8"/>
        <v>40.280239879861512</v>
      </c>
      <c r="E117" s="2">
        <f t="shared" si="7"/>
        <v>-0.48785119386378994</v>
      </c>
      <c r="F117" s="2">
        <f t="shared" si="11"/>
        <v>-0.37758876986710627</v>
      </c>
      <c r="G117" s="2">
        <f t="shared" si="9"/>
        <v>-0.11026242399668368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40.633800000000001</v>
      </c>
      <c r="C118" s="2">
        <f t="shared" si="6"/>
        <v>39.921836580459612</v>
      </c>
      <c r="D118" s="2">
        <f t="shared" si="8"/>
        <v>40.306429518390289</v>
      </c>
      <c r="E118" s="2">
        <f t="shared" si="7"/>
        <v>-0.38459293793067673</v>
      </c>
      <c r="F118" s="2">
        <f t="shared" si="11"/>
        <v>-0.37898960347982036</v>
      </c>
      <c r="G118" s="2">
        <f t="shared" si="9"/>
        <v>-5.6033344508563676E-3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39.7956</v>
      </c>
      <c r="C119" s="2">
        <f t="shared" si="6"/>
        <v>39.90241556808121</v>
      </c>
      <c r="D119" s="2">
        <f t="shared" si="8"/>
        <v>40.268590294805826</v>
      </c>
      <c r="E119" s="2">
        <f t="shared" si="7"/>
        <v>-0.3661747267246156</v>
      </c>
      <c r="F119" s="2">
        <f t="shared" si="11"/>
        <v>-0.37642662812877947</v>
      </c>
      <c r="G119" s="2">
        <f t="shared" si="9"/>
        <v>1.0251901404163877E-2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6">
        <f>TITRES_STAT!D123</f>
        <v>39.7956</v>
      </c>
      <c r="C120" s="2">
        <f t="shared" si="6"/>
        <v>40.008428557607175</v>
      </c>
      <c r="D120" s="2">
        <f t="shared" si="8"/>
        <v>40.233553976672063</v>
      </c>
      <c r="E120" s="2">
        <f t="shared" si="7"/>
        <v>-0.22512541906488792</v>
      </c>
      <c r="F120" s="2">
        <f t="shared" si="11"/>
        <v>-0.34616638631600122</v>
      </c>
      <c r="G120" s="2">
        <f t="shared" si="9"/>
        <v>0.1210409672511133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6">
        <f>TITRES_STAT!D124</f>
        <v>39.7956</v>
      </c>
      <c r="C121" s="2">
        <f t="shared" si="6"/>
        <v>40.105947241052228</v>
      </c>
      <c r="D121" s="2">
        <f t="shared" si="8"/>
        <v>40.201112941363021</v>
      </c>
      <c r="E121" s="2">
        <f t="shared" si="7"/>
        <v>-9.5165700310793966E-2</v>
      </c>
      <c r="F121" s="2">
        <f t="shared" si="11"/>
        <v>-0.29596624911495978</v>
      </c>
      <c r="G121" s="2">
        <f t="shared" si="9"/>
        <v>0.20080054880416581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6">
        <f>TITRES_STAT!D125</f>
        <v>39.880200000000002</v>
      </c>
      <c r="C122" s="2">
        <f t="shared" si="6"/>
        <v>40.188463050121115</v>
      </c>
      <c r="D122" s="2">
        <f t="shared" si="8"/>
        <v>40.177341612373169</v>
      </c>
      <c r="E122" s="2">
        <f t="shared" si="7"/>
        <v>1.1121437747945606E-2</v>
      </c>
      <c r="F122" s="2">
        <f t="shared" si="11"/>
        <v>-0.23454871174237871</v>
      </c>
      <c r="G122" s="2">
        <f t="shared" si="9"/>
        <v>0.24567014949032431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6">
        <f>TITRES_STAT!D126</f>
        <v>39.7956</v>
      </c>
      <c r="C123" s="2">
        <f t="shared" si="6"/>
        <v>40.258284119333247</v>
      </c>
      <c r="D123" s="2">
        <f t="shared" si="8"/>
        <v>40.149064455901083</v>
      </c>
      <c r="E123" s="2">
        <f t="shared" si="7"/>
        <v>0.10921966343216383</v>
      </c>
      <c r="F123" s="2">
        <f t="shared" si="11"/>
        <v>-0.1657950367074702</v>
      </c>
      <c r="G123" s="2">
        <f t="shared" si="9"/>
        <v>0.27501470013963403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6">
        <f>TITRES_STAT!D127</f>
        <v>39.7956</v>
      </c>
      <c r="C124" s="2">
        <f t="shared" si="6"/>
        <v>40.317363485589667</v>
      </c>
      <c r="D124" s="2">
        <f t="shared" si="8"/>
        <v>40.122881903612111</v>
      </c>
      <c r="E124" s="2">
        <f t="shared" si="7"/>
        <v>0.19448158197755561</v>
      </c>
      <c r="F124" s="2">
        <f t="shared" si="11"/>
        <v>-9.3739712970465031E-2</v>
      </c>
      <c r="G124" s="2">
        <f t="shared" si="9"/>
        <v>0.28822129494802062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6">
        <f>TITRES_STAT!D128</f>
        <v>39.7956</v>
      </c>
      <c r="C125" s="2">
        <f t="shared" si="6"/>
        <v>40.36735371857587</v>
      </c>
      <c r="D125" s="2">
        <f t="shared" si="8"/>
        <v>40.098638799640845</v>
      </c>
      <c r="E125" s="2">
        <f t="shared" si="7"/>
        <v>0.26871491893502508</v>
      </c>
      <c r="F125" s="2">
        <f t="shared" si="11"/>
        <v>-2.1248786589367012E-2</v>
      </c>
      <c r="G125" s="2">
        <f t="shared" si="9"/>
        <v>0.2899637055243921</v>
      </c>
      <c r="H125" s="2" t="str">
        <f t="shared" si="10"/>
        <v>Sell</v>
      </c>
    </row>
    <row r="126" spans="1:8" ht="13.5" x14ac:dyDescent="0.25">
      <c r="A126" s="3">
        <f>TITRES_STAT!B129</f>
        <v>42186</v>
      </c>
      <c r="B126" s="6">
        <f>TITRES_STAT!D129</f>
        <v>39.7956</v>
      </c>
      <c r="C126" s="2">
        <f t="shared" si="6"/>
        <v>40.409653146487273</v>
      </c>
      <c r="D126" s="2">
        <f t="shared" si="8"/>
        <v>40.076191481148932</v>
      </c>
      <c r="E126" s="2">
        <f t="shared" si="7"/>
        <v>0.33346166533834065</v>
      </c>
      <c r="F126" s="2">
        <f t="shared" si="11"/>
        <v>4.9693303796174516E-2</v>
      </c>
      <c r="G126" s="2">
        <f t="shared" si="9"/>
        <v>0.28376836154216611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6">
        <f>TITRES_STAT!D130</f>
        <v>39.7956</v>
      </c>
      <c r="C127" s="2">
        <f t="shared" si="6"/>
        <v>40.445444970104617</v>
      </c>
      <c r="D127" s="2">
        <f t="shared" si="8"/>
        <v>40.055406926989754</v>
      </c>
      <c r="E127" s="2">
        <f t="shared" si="7"/>
        <v>0.39003804311486334</v>
      </c>
      <c r="F127" s="2">
        <f t="shared" si="11"/>
        <v>0.1177622516599123</v>
      </c>
      <c r="G127" s="2">
        <f t="shared" si="9"/>
        <v>0.27227579145495107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39.7956</v>
      </c>
      <c r="C128" s="2">
        <f t="shared" si="6"/>
        <v>40.474422667011602</v>
      </c>
      <c r="D128" s="2">
        <f t="shared" si="8"/>
        <v>40.036161969434957</v>
      </c>
      <c r="E128" s="2">
        <f t="shared" si="7"/>
        <v>0.43826069757664499</v>
      </c>
      <c r="F128" s="2">
        <f t="shared" si="11"/>
        <v>0.18186194084325885</v>
      </c>
      <c r="G128" s="2">
        <f t="shared" si="9"/>
        <v>0.25639875673338614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6">
        <f>TITRES_STAT!D132</f>
        <v>39.787100000000002</v>
      </c>
      <c r="C129" s="2">
        <f t="shared" si="6"/>
        <v>40.369988410548274</v>
      </c>
      <c r="D129" s="2">
        <f t="shared" si="8"/>
        <v>40.017712934662001</v>
      </c>
      <c r="E129" s="2">
        <f t="shared" si="7"/>
        <v>0.35227547588627317</v>
      </c>
      <c r="F129" s="2">
        <f t="shared" si="11"/>
        <v>0.21594464785186174</v>
      </c>
      <c r="G129" s="2">
        <f t="shared" si="9"/>
        <v>0.13633082803441143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6">
        <f>TITRES_STAT!D133</f>
        <v>39.787100000000002</v>
      </c>
      <c r="C130" s="2">
        <f t="shared" si="6"/>
        <v>40.281620962771612</v>
      </c>
      <c r="D130" s="2">
        <f t="shared" si="8"/>
        <v>40.000630495057408</v>
      </c>
      <c r="E130" s="2">
        <f t="shared" si="7"/>
        <v>0.28099046771420433</v>
      </c>
      <c r="F130" s="2">
        <f t="shared" si="11"/>
        <v>0.22895381182433025</v>
      </c>
      <c r="G130" s="2">
        <f t="shared" si="9"/>
        <v>5.2036655889874078E-2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39.787100000000002</v>
      </c>
      <c r="C131" s="2">
        <f t="shared" si="6"/>
        <v>40.20684850696059</v>
      </c>
      <c r="D131" s="2">
        <f t="shared" si="8"/>
        <v>39.98481342134945</v>
      </c>
      <c r="E131" s="2">
        <f t="shared" si="7"/>
        <v>0.22203508561113949</v>
      </c>
      <c r="F131" s="2">
        <f t="shared" si="11"/>
        <v>0.2275700665816921</v>
      </c>
      <c r="G131" s="2">
        <f t="shared" si="9"/>
        <v>-5.5349809705526054E-3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6">
        <f>TITRES_STAT!D135</f>
        <v>39.799100000000003</v>
      </c>
      <c r="C132" s="2">
        <f t="shared" si="6"/>
        <v>40.156594890505112</v>
      </c>
      <c r="D132" s="2">
        <f t="shared" si="8"/>
        <v>39.971056871619858</v>
      </c>
      <c r="E132" s="2">
        <f t="shared" si="7"/>
        <v>0.18553801888525356</v>
      </c>
      <c r="F132" s="2">
        <f t="shared" si="11"/>
        <v>0.2191636570424044</v>
      </c>
      <c r="G132" s="2">
        <f t="shared" si="9"/>
        <v>-3.3625638157150833E-2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6">
        <f>TITRES_STAT!D136</f>
        <v>39.711599999999997</v>
      </c>
      <c r="C133" s="2">
        <f t="shared" si="6"/>
        <v>40.101057215042786</v>
      </c>
      <c r="D133" s="2">
        <f t="shared" si="8"/>
        <v>39.951837844092459</v>
      </c>
      <c r="E133" s="2">
        <f t="shared" si="7"/>
        <v>0.14921937095032689</v>
      </c>
      <c r="F133" s="2">
        <f t="shared" si="11"/>
        <v>0.2051747998239889</v>
      </c>
      <c r="G133" s="2">
        <f t="shared" si="9"/>
        <v>-5.5955428873662005E-2</v>
      </c>
      <c r="H133" s="2" t="str">
        <f t="shared" si="10"/>
        <v>Hold</v>
      </c>
    </row>
    <row r="134" spans="1:8" ht="13.5" x14ac:dyDescent="0.25">
      <c r="A134" s="3">
        <f>TITRES_STAT!B137</f>
        <v>42198</v>
      </c>
      <c r="B134" s="6">
        <f>TITRES_STAT!D137</f>
        <v>39.667900000000003</v>
      </c>
      <c r="C134" s="2">
        <f t="shared" si="6"/>
        <v>40.054063797343893</v>
      </c>
      <c r="D134" s="2">
        <f t="shared" si="8"/>
        <v>39.930805411196722</v>
      </c>
      <c r="E134" s="2">
        <f t="shared" si="7"/>
        <v>0.123258386147171</v>
      </c>
      <c r="F134" s="2">
        <f t="shared" si="11"/>
        <v>0.18879151708862532</v>
      </c>
      <c r="G134" s="2">
        <f t="shared" si="9"/>
        <v>-6.5533130941454326E-2</v>
      </c>
      <c r="H134" s="2" t="str">
        <f t="shared" si="10"/>
        <v>Hold</v>
      </c>
    </row>
    <row r="135" spans="1:8" ht="13.5" x14ac:dyDescent="0.25">
      <c r="A135" s="3">
        <f>TITRES_STAT!B138</f>
        <v>42199</v>
      </c>
      <c r="B135" s="6">
        <f>TITRES_STAT!D138</f>
        <v>39.615400000000001</v>
      </c>
      <c r="C135" s="2">
        <f t="shared" si="6"/>
        <v>40.014300136214061</v>
      </c>
      <c r="D135" s="2">
        <f t="shared" si="8"/>
        <v>39.907442047404373</v>
      </c>
      <c r="E135" s="2">
        <f t="shared" si="7"/>
        <v>0.1068580888096875</v>
      </c>
      <c r="F135" s="2">
        <f t="shared" si="11"/>
        <v>0.17240483143283777</v>
      </c>
      <c r="G135" s="2">
        <f t="shared" si="9"/>
        <v>-6.5546742623150273E-2</v>
      </c>
      <c r="H135" s="2" t="str">
        <f t="shared" si="10"/>
        <v>Hold</v>
      </c>
    </row>
    <row r="136" spans="1:8" ht="13.5" x14ac:dyDescent="0.25">
      <c r="A136" s="3">
        <f>TITRES_STAT!B139</f>
        <v>42200</v>
      </c>
      <c r="B136" s="6">
        <f>TITRES_STAT!D139</f>
        <v>39.667900000000003</v>
      </c>
      <c r="C136" s="2">
        <f t="shared" si="6"/>
        <v>39.980653961411896</v>
      </c>
      <c r="D136" s="2">
        <f t="shared" si="8"/>
        <v>39.889698192041088</v>
      </c>
      <c r="E136" s="2">
        <f t="shared" si="7"/>
        <v>9.0955769370808071E-2</v>
      </c>
      <c r="F136" s="2">
        <f t="shared" si="11"/>
        <v>0.15611501902043184</v>
      </c>
      <c r="G136" s="2">
        <f t="shared" si="9"/>
        <v>-6.5159249649623774E-2</v>
      </c>
      <c r="H136" s="2" t="str">
        <f t="shared" si="10"/>
        <v>Hold</v>
      </c>
    </row>
    <row r="137" spans="1:8" ht="13.5" x14ac:dyDescent="0.25">
      <c r="A137" s="3">
        <f>TITRES_STAT!B140</f>
        <v>42201</v>
      </c>
      <c r="B137" s="6">
        <f>TITRES_STAT!D140</f>
        <v>39.711599999999997</v>
      </c>
      <c r="C137" s="2">
        <f t="shared" si="6"/>
        <v>39.952184121194676</v>
      </c>
      <c r="D137" s="2">
        <f t="shared" si="8"/>
        <v>39.876505733371381</v>
      </c>
      <c r="E137" s="2">
        <f t="shared" si="7"/>
        <v>7.5678387823295168E-2</v>
      </c>
      <c r="F137" s="2">
        <f t="shared" si="11"/>
        <v>0.14002769278100452</v>
      </c>
      <c r="G137" s="2">
        <f t="shared" si="9"/>
        <v>-6.4349304957709352E-2</v>
      </c>
      <c r="H137" s="2" t="str">
        <f t="shared" si="10"/>
        <v>Hold</v>
      </c>
    </row>
    <row r="138" spans="1:8" ht="13.5" x14ac:dyDescent="0.25">
      <c r="A138" s="3">
        <f>TITRES_STAT!B141</f>
        <v>42205</v>
      </c>
      <c r="B138" s="6">
        <f>TITRES_STAT!D141</f>
        <v>40.236400000000003</v>
      </c>
      <c r="C138" s="2">
        <f t="shared" si="6"/>
        <v>39.928094256395497</v>
      </c>
      <c r="D138" s="2">
        <f t="shared" si="8"/>
        <v>39.903164567936464</v>
      </c>
      <c r="E138" s="2">
        <f t="shared" si="7"/>
        <v>2.4929688459032207E-2</v>
      </c>
      <c r="F138" s="2">
        <f t="shared" si="11"/>
        <v>0.11700809191661006</v>
      </c>
      <c r="G138" s="2">
        <f t="shared" si="9"/>
        <v>-9.2078403457577854E-2</v>
      </c>
      <c r="H138" s="2" t="str">
        <f t="shared" si="10"/>
        <v>Hold</v>
      </c>
    </row>
    <row r="139" spans="1:8" ht="13.5" x14ac:dyDescent="0.25">
      <c r="A139" s="3">
        <f>TITRES_STAT!B142</f>
        <v>42206</v>
      </c>
      <c r="B139" s="6">
        <f>TITRES_STAT!D142</f>
        <v>40.148899999999998</v>
      </c>
      <c r="C139" s="2">
        <f t="shared" si="6"/>
        <v>39.906402832334649</v>
      </c>
      <c r="D139" s="2">
        <f t="shared" si="8"/>
        <v>39.921367192533765</v>
      </c>
      <c r="E139" s="2">
        <f t="shared" si="7"/>
        <v>-1.4964360199115845E-2</v>
      </c>
      <c r="F139" s="2">
        <f t="shared" si="11"/>
        <v>9.0613601493464882E-2</v>
      </c>
      <c r="G139" s="2">
        <f t="shared" si="9"/>
        <v>-0.10557796169258073</v>
      </c>
      <c r="H139" s="2" t="str">
        <f t="shared" si="10"/>
        <v>Hold</v>
      </c>
    </row>
    <row r="140" spans="1:8" ht="13.5" x14ac:dyDescent="0.25">
      <c r="A140" s="3">
        <f>TITRES_STAT!B143</f>
        <v>42207</v>
      </c>
      <c r="B140" s="6">
        <f>TITRES_STAT!D143</f>
        <v>40.148899999999998</v>
      </c>
      <c r="C140" s="2">
        <f t="shared" si="6"/>
        <v>39.888048550437013</v>
      </c>
      <c r="D140" s="2">
        <f t="shared" si="8"/>
        <v>39.938221474568302</v>
      </c>
      <c r="E140" s="2">
        <f t="shared" si="7"/>
        <v>-5.017292413128871E-2</v>
      </c>
      <c r="F140" s="2">
        <f t="shared" si="11"/>
        <v>6.2456296368514172E-2</v>
      </c>
      <c r="G140" s="2">
        <f t="shared" si="9"/>
        <v>-0.11262922049980288</v>
      </c>
      <c r="H140" s="2" t="str">
        <f t="shared" si="10"/>
        <v>Hold</v>
      </c>
    </row>
    <row r="141" spans="1:8" ht="13.5" x14ac:dyDescent="0.25">
      <c r="A141" s="3">
        <f>TITRES_STAT!B144</f>
        <v>42208</v>
      </c>
      <c r="B141" s="6">
        <f>TITRES_STAT!D144</f>
        <v>40.148899999999998</v>
      </c>
      <c r="C141" s="2">
        <f t="shared" si="6"/>
        <v>39.872518004215934</v>
      </c>
      <c r="D141" s="2">
        <f t="shared" si="8"/>
        <v>39.953827291266947</v>
      </c>
      <c r="E141" s="2">
        <f t="shared" si="7"/>
        <v>-8.1309287051013257E-2</v>
      </c>
      <c r="F141" s="2">
        <f t="shared" si="11"/>
        <v>3.3703179684608689E-2</v>
      </c>
      <c r="G141" s="2">
        <f t="shared" si="9"/>
        <v>-0.11501246673562195</v>
      </c>
      <c r="H141" s="2" t="str">
        <f t="shared" si="10"/>
        <v>Hold</v>
      </c>
    </row>
    <row r="142" spans="1:8" ht="13.5" x14ac:dyDescent="0.25">
      <c r="A142" s="3">
        <f>TITRES_STAT!B145</f>
        <v>42209</v>
      </c>
      <c r="B142" s="6">
        <f>TITRES_STAT!D145</f>
        <v>39.973999999999997</v>
      </c>
      <c r="C142" s="2">
        <f t="shared" si="6"/>
        <v>39.861222926644253</v>
      </c>
      <c r="D142" s="2">
        <f t="shared" si="8"/>
        <v>39.955321565987916</v>
      </c>
      <c r="E142" s="2">
        <f t="shared" si="7"/>
        <v>-9.4098639343663137E-2</v>
      </c>
      <c r="F142" s="2">
        <f t="shared" si="11"/>
        <v>8.1428158789543237E-3</v>
      </c>
      <c r="G142" s="2">
        <f t="shared" si="9"/>
        <v>-0.10224145522261746</v>
      </c>
      <c r="H142" s="2" t="str">
        <f t="shared" si="10"/>
        <v>Hold</v>
      </c>
    </row>
    <row r="143" spans="1:8" ht="13.5" x14ac:dyDescent="0.25">
      <c r="A143" s="3">
        <f>TITRES_STAT!B146</f>
        <v>42212</v>
      </c>
      <c r="B143" s="6">
        <f>TITRES_STAT!D146</f>
        <v>39.973999999999997</v>
      </c>
      <c r="C143" s="2">
        <f t="shared" ref="C143:C206" si="12">$C$4*B133+C142*(1-$C$4)</f>
        <v>39.838204014852835</v>
      </c>
      <c r="D143" s="2">
        <f t="shared" si="8"/>
        <v>39.956705153692518</v>
      </c>
      <c r="E143" s="2">
        <f t="shared" si="7"/>
        <v>-0.11850113883968305</v>
      </c>
      <c r="F143" s="2">
        <f t="shared" si="11"/>
        <v>-1.7185975064773151E-2</v>
      </c>
      <c r="G143" s="2">
        <f t="shared" si="9"/>
        <v>-0.1013151637749099</v>
      </c>
      <c r="H143" s="2" t="str">
        <f t="shared" si="10"/>
        <v>Hold</v>
      </c>
    </row>
    <row r="144" spans="1:8" ht="13.5" x14ac:dyDescent="0.25">
      <c r="A144" s="3">
        <f>TITRES_STAT!B147</f>
        <v>42213</v>
      </c>
      <c r="B144" s="6">
        <f>TITRES_STAT!D147</f>
        <v>40.148899999999998</v>
      </c>
      <c r="C144" s="2">
        <f t="shared" si="12"/>
        <v>39.812003397183169</v>
      </c>
      <c r="D144" s="2">
        <f t="shared" si="8"/>
        <v>39.970941808974558</v>
      </c>
      <c r="E144" s="2">
        <f t="shared" si="7"/>
        <v>-0.15893841179138946</v>
      </c>
      <c r="F144" s="2">
        <f t="shared" si="11"/>
        <v>-4.5536462410096415E-2</v>
      </c>
      <c r="G144" s="2">
        <f t="shared" si="9"/>
        <v>-0.11340194938129304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6">
        <f>TITRES_STAT!D148</f>
        <v>40.148899999999998</v>
      </c>
      <c r="C145" s="2">
        <f t="shared" si="12"/>
        <v>39.781756720693451</v>
      </c>
      <c r="D145" s="2">
        <f t="shared" si="8"/>
        <v>39.984123897198664</v>
      </c>
      <c r="E145" s="2">
        <f t="shared" si="7"/>
        <v>-0.20236717650521285</v>
      </c>
      <c r="F145" s="2">
        <f t="shared" si="11"/>
        <v>-7.6902605229119708E-2</v>
      </c>
      <c r="G145" s="2">
        <f t="shared" si="9"/>
        <v>-0.12546457127609315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6">
        <f>TITRES_STAT!D149</f>
        <v>40.148899999999998</v>
      </c>
      <c r="C146" s="2">
        <f t="shared" si="12"/>
        <v>39.764240302125224</v>
      </c>
      <c r="D146" s="2">
        <f t="shared" si="8"/>
        <v>39.996329534443213</v>
      </c>
      <c r="E146" s="2">
        <f t="shared" si="7"/>
        <v>-0.23208923231798906</v>
      </c>
      <c r="F146" s="2">
        <f t="shared" si="11"/>
        <v>-0.10793993064689358</v>
      </c>
      <c r="G146" s="2">
        <f t="shared" si="9"/>
        <v>-0.12414930167109547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40.148899999999998</v>
      </c>
      <c r="C147" s="2">
        <f t="shared" si="12"/>
        <v>39.756141794105957</v>
      </c>
      <c r="D147" s="2">
        <f t="shared" si="8"/>
        <v>40.007631050410382</v>
      </c>
      <c r="E147" s="2">
        <f t="shared" si="7"/>
        <v>-0.2514892563044242</v>
      </c>
      <c r="F147" s="2">
        <f t="shared" si="11"/>
        <v>-0.13664979577839972</v>
      </c>
      <c r="G147" s="2">
        <f t="shared" si="9"/>
        <v>-0.11483946052602448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40.148899999999998</v>
      </c>
      <c r="C148" s="2">
        <f t="shared" si="12"/>
        <v>39.83002767193581</v>
      </c>
      <c r="D148" s="2">
        <f t="shared" si="8"/>
        <v>40.018095417046652</v>
      </c>
      <c r="E148" s="2">
        <f t="shared" si="7"/>
        <v>-0.18806774511084257</v>
      </c>
      <c r="F148" s="2">
        <f t="shared" si="11"/>
        <v>-0.14693338564488828</v>
      </c>
      <c r="G148" s="2">
        <f t="shared" si="9"/>
        <v>-4.1134359465954284E-2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40.105200000000004</v>
      </c>
      <c r="C149" s="2">
        <f t="shared" si="12"/>
        <v>39.879084953176452</v>
      </c>
      <c r="D149" s="2">
        <f t="shared" si="8"/>
        <v>40.02454760837653</v>
      </c>
      <c r="E149" s="2">
        <f t="shared" si="7"/>
        <v>-0.14546265520007751</v>
      </c>
      <c r="F149" s="2">
        <f t="shared" si="11"/>
        <v>-0.14663923955592614</v>
      </c>
      <c r="G149" s="2">
        <f t="shared" si="9"/>
        <v>1.1765843558486366E-3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6">
        <f>TITRES_STAT!D153</f>
        <v>39.361699999999999</v>
      </c>
      <c r="C150" s="2">
        <f t="shared" si="12"/>
        <v>39.920594960380072</v>
      </c>
      <c r="D150" s="2">
        <f t="shared" si="8"/>
        <v>39.975447785533824</v>
      </c>
      <c r="E150" s="2">
        <f t="shared" si="7"/>
        <v>-5.4852825153751894E-2</v>
      </c>
      <c r="F150" s="2">
        <f t="shared" si="11"/>
        <v>-0.1282819566754913</v>
      </c>
      <c r="G150" s="2">
        <f t="shared" si="9"/>
        <v>7.342913152173941E-2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6">
        <f>TITRES_STAT!D154</f>
        <v>39.353000000000002</v>
      </c>
      <c r="C151" s="2">
        <f t="shared" si="12"/>
        <v>39.955718812629286</v>
      </c>
      <c r="D151" s="2">
        <f t="shared" si="8"/>
        <v>39.929340542160951</v>
      </c>
      <c r="E151" s="2">
        <f t="shared" si="7"/>
        <v>2.6378270468335074E-2</v>
      </c>
      <c r="F151" s="2">
        <f t="shared" si="11"/>
        <v>-9.734991124672604E-2</v>
      </c>
      <c r="G151" s="2">
        <f t="shared" si="9"/>
        <v>0.12372818171506111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6">
        <f>TITRES_STAT!D155</f>
        <v>38.487000000000002</v>
      </c>
      <c r="C152" s="2">
        <f t="shared" si="12"/>
        <v>39.958531302994011</v>
      </c>
      <c r="D152" s="2">
        <f t="shared" si="8"/>
        <v>39.822500502000878</v>
      </c>
      <c r="E152" s="2">
        <f t="shared" si="7"/>
        <v>0.13603080099313303</v>
      </c>
      <c r="F152" s="2">
        <f t="shared" si="11"/>
        <v>-5.0673768798754223E-2</v>
      </c>
      <c r="G152" s="2">
        <f t="shared" si="9"/>
        <v>0.18670456979188726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6">
        <f>TITRES_STAT!D156</f>
        <v>38.487000000000002</v>
      </c>
      <c r="C153" s="2">
        <f t="shared" si="12"/>
        <v>39.960911102533395</v>
      </c>
      <c r="D153" s="2">
        <f t="shared" si="8"/>
        <v>39.7235745388897</v>
      </c>
      <c r="E153" s="2">
        <f t="shared" si="7"/>
        <v>0.23733656364369438</v>
      </c>
      <c r="F153" s="2">
        <f t="shared" si="11"/>
        <v>6.9282976897354978E-3</v>
      </c>
      <c r="G153" s="2">
        <f t="shared" si="9"/>
        <v>0.23040826595395889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6">
        <f>TITRES_STAT!D157</f>
        <v>38.487000000000002</v>
      </c>
      <c r="C154" s="2">
        <f t="shared" si="12"/>
        <v>39.989832471374406</v>
      </c>
      <c r="D154" s="2">
        <f t="shared" si="8"/>
        <v>39.631976424897871</v>
      </c>
      <c r="E154" s="2">
        <f t="shared" si="7"/>
        <v>0.35785604647653457</v>
      </c>
      <c r="F154" s="2">
        <f t="shared" si="11"/>
        <v>7.7113847447095318E-2</v>
      </c>
      <c r="G154" s="2">
        <f t="shared" si="9"/>
        <v>0.28074219902943925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6">
        <f>TITRES_STAT!D158</f>
        <v>38.880600000000001</v>
      </c>
      <c r="C155" s="2">
        <f t="shared" si="12"/>
        <v>40.014304398855266</v>
      </c>
      <c r="D155" s="2">
        <f t="shared" si="8"/>
        <v>39.576318911942472</v>
      </c>
      <c r="E155" s="2">
        <f t="shared" si="7"/>
        <v>0.43798548691279393</v>
      </c>
      <c r="F155" s="2">
        <f t="shared" si="11"/>
        <v>0.14928817534023503</v>
      </c>
      <c r="G155" s="2">
        <f t="shared" si="9"/>
        <v>0.2886973115725589</v>
      </c>
      <c r="H155" s="2" t="str">
        <f t="shared" si="10"/>
        <v>Sell</v>
      </c>
    </row>
    <row r="156" spans="1:8" ht="13.5" x14ac:dyDescent="0.25">
      <c r="A156" s="3">
        <f>TITRES_STAT!B159</f>
        <v>42230</v>
      </c>
      <c r="B156" s="6">
        <f>TITRES_STAT!D159</f>
        <v>38.880600000000001</v>
      </c>
      <c r="C156" s="2">
        <f t="shared" si="12"/>
        <v>40.03501141441599</v>
      </c>
      <c r="D156" s="2">
        <f t="shared" si="8"/>
        <v>39.524784177724513</v>
      </c>
      <c r="E156" s="2">
        <f t="shared" ref="E156:E219" si="13">C156-D156</f>
        <v>0.51022723669147751</v>
      </c>
      <c r="F156" s="2">
        <f t="shared" si="11"/>
        <v>0.22147598761048354</v>
      </c>
      <c r="G156" s="2">
        <f t="shared" si="9"/>
        <v>0.28875124908099398</v>
      </c>
      <c r="H156" s="2" t="str">
        <f t="shared" si="10"/>
        <v>Sell</v>
      </c>
    </row>
    <row r="157" spans="1:8" ht="13.5" x14ac:dyDescent="0.25">
      <c r="A157" s="3">
        <f>TITRES_STAT!B160</f>
        <v>42233</v>
      </c>
      <c r="B157" s="6">
        <f>TITRES_STAT!D160</f>
        <v>38.880600000000001</v>
      </c>
      <c r="C157" s="2">
        <f t="shared" si="12"/>
        <v>40.052532735275065</v>
      </c>
      <c r="D157" s="2">
        <f t="shared" ref="D157:D220" si="14">$D$4*B157+(1-$D$4)*D156</f>
        <v>39.477066831226402</v>
      </c>
      <c r="E157" s="2">
        <f t="shared" si="13"/>
        <v>0.57546590404866294</v>
      </c>
      <c r="F157" s="2">
        <f t="shared" si="11"/>
        <v>0.29227397089811941</v>
      </c>
      <c r="G157" s="2">
        <f t="shared" si="9"/>
        <v>0.28319193315054353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6">
        <f>TITRES_STAT!D161</f>
        <v>38.880600000000001</v>
      </c>
      <c r="C158" s="2">
        <f t="shared" si="12"/>
        <v>40.067358468309671</v>
      </c>
      <c r="D158" s="2">
        <f t="shared" si="14"/>
        <v>39.432884102987408</v>
      </c>
      <c r="E158" s="2">
        <f t="shared" si="13"/>
        <v>0.6344743653222622</v>
      </c>
      <c r="F158" s="2">
        <f t="shared" si="11"/>
        <v>0.36071404978294797</v>
      </c>
      <c r="G158" s="2">
        <f t="shared" si="9"/>
        <v>0.27376031553931424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6">
        <f>TITRES_STAT!D162</f>
        <v>38.880600000000001</v>
      </c>
      <c r="C159" s="2">
        <f t="shared" si="12"/>
        <v>40.073180242415873</v>
      </c>
      <c r="D159" s="2">
        <f t="shared" si="14"/>
        <v>39.391974169432785</v>
      </c>
      <c r="E159" s="2">
        <f t="shared" si="13"/>
        <v>0.68120607298308755</v>
      </c>
      <c r="F159" s="2">
        <f t="shared" si="11"/>
        <v>0.42481245442297588</v>
      </c>
      <c r="G159" s="2">
        <f t="shared" si="9"/>
        <v>0.25639361856011167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6">
        <f>TITRES_STAT!D163</f>
        <v>39.799100000000003</v>
      </c>
      <c r="C160" s="2">
        <f t="shared" si="12"/>
        <v>39.96372174358266</v>
      </c>
      <c r="D160" s="2">
        <f t="shared" si="14"/>
        <v>39.422131638363688</v>
      </c>
      <c r="E160" s="2">
        <f t="shared" si="13"/>
        <v>0.54159010521897244</v>
      </c>
      <c r="F160" s="2">
        <f t="shared" si="11"/>
        <v>0.44816798458217522</v>
      </c>
      <c r="G160" s="2">
        <f t="shared" si="9"/>
        <v>9.3422120636797223E-2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39.799100000000003</v>
      </c>
      <c r="C161" s="2">
        <f t="shared" si="12"/>
        <v>39.869764552262254</v>
      </c>
      <c r="D161" s="2">
        <f t="shared" si="14"/>
        <v>39.450055220707121</v>
      </c>
      <c r="E161" s="2">
        <f t="shared" si="13"/>
        <v>0.41970933155513279</v>
      </c>
      <c r="F161" s="2">
        <f t="shared" si="11"/>
        <v>0.44247625397676676</v>
      </c>
      <c r="G161" s="2">
        <f t="shared" si="9"/>
        <v>-2.2766922421633973E-2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6">
        <f>TITRES_STAT!D165</f>
        <v>39.799100000000003</v>
      </c>
      <c r="C162" s="2">
        <f t="shared" si="12"/>
        <v>39.657031544221908</v>
      </c>
      <c r="D162" s="2">
        <f t="shared" si="14"/>
        <v>39.475910389543628</v>
      </c>
      <c r="E162" s="2">
        <f t="shared" si="13"/>
        <v>0.18112115467828005</v>
      </c>
      <c r="F162" s="2">
        <f t="shared" si="11"/>
        <v>0.39020523411706948</v>
      </c>
      <c r="G162" s="2">
        <f t="shared" si="9"/>
        <v>-0.20908407943878943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6">
        <f>TITRES_STAT!D166</f>
        <v>39.799100000000003</v>
      </c>
      <c r="C163" s="2">
        <f t="shared" si="12"/>
        <v>39.47702669126469</v>
      </c>
      <c r="D163" s="2">
        <f t="shared" si="14"/>
        <v>39.499850360688541</v>
      </c>
      <c r="E163" s="2">
        <f t="shared" si="13"/>
        <v>-2.282366942385039E-2</v>
      </c>
      <c r="F163" s="2">
        <f t="shared" si="11"/>
        <v>0.3075994534088855</v>
      </c>
      <c r="G163" s="2">
        <f t="shared" si="9"/>
        <v>-0.33042312283273589</v>
      </c>
      <c r="H163" s="2" t="str">
        <f t="shared" si="10"/>
        <v>Hold</v>
      </c>
    </row>
    <row r="164" spans="1:8" ht="13.5" x14ac:dyDescent="0.25">
      <c r="A164" s="3">
        <f>TITRES_STAT!B167</f>
        <v>42242</v>
      </c>
      <c r="B164" s="6">
        <f>TITRES_STAT!D167</f>
        <v>39.799100000000003</v>
      </c>
      <c r="C164" s="2">
        <f t="shared" si="12"/>
        <v>39.324714892608583</v>
      </c>
      <c r="D164" s="2">
        <f t="shared" si="14"/>
        <v>39.52201700063754</v>
      </c>
      <c r="E164" s="2">
        <f t="shared" si="13"/>
        <v>-0.19730210802895698</v>
      </c>
      <c r="F164" s="2">
        <f t="shared" si="11"/>
        <v>0.20661914112131702</v>
      </c>
      <c r="G164" s="2">
        <f t="shared" ref="G164:G227" si="15">E164-F164</f>
        <v>-0.403921249150274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42243</v>
      </c>
      <c r="B165" s="6">
        <f>TITRES_STAT!D168</f>
        <v>39.799100000000003</v>
      </c>
      <c r="C165" s="2">
        <f t="shared" si="12"/>
        <v>39.256389524514951</v>
      </c>
      <c r="D165" s="2">
        <f t="shared" si="14"/>
        <v>39.542541667256984</v>
      </c>
      <c r="E165" s="2">
        <f t="shared" si="13"/>
        <v>-0.28615214274203282</v>
      </c>
      <c r="F165" s="2">
        <f t="shared" ref="F165:F228" si="17">(E165*(2/(10)))+((1-(2/10))*F164)</f>
        <v>0.10806488434864706</v>
      </c>
      <c r="G165" s="2">
        <f t="shared" si="15"/>
        <v>-0.39421702709067985</v>
      </c>
      <c r="H165" s="2" t="str">
        <f t="shared" si="16"/>
        <v>Hold</v>
      </c>
    </row>
    <row r="166" spans="1:8" ht="13.5" x14ac:dyDescent="0.25">
      <c r="A166" s="3">
        <f>TITRES_STAT!B169</f>
        <v>42244</v>
      </c>
      <c r="B166" s="6">
        <f>TITRES_STAT!D169</f>
        <v>39.799100000000003</v>
      </c>
      <c r="C166" s="2">
        <f t="shared" si="12"/>
        <v>39.198575751512649</v>
      </c>
      <c r="D166" s="2">
        <f t="shared" si="14"/>
        <v>39.561545988200912</v>
      </c>
      <c r="E166" s="2">
        <f t="shared" si="13"/>
        <v>-0.36297023668826256</v>
      </c>
      <c r="F166" s="2">
        <f t="shared" si="17"/>
        <v>1.3857860141265138E-2</v>
      </c>
      <c r="G166" s="2">
        <f t="shared" si="15"/>
        <v>-0.37682809682952767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6">
        <f>TITRES_STAT!D170</f>
        <v>39.353000000000002</v>
      </c>
      <c r="C167" s="2">
        <f t="shared" si="12"/>
        <v>39.149656405126088</v>
      </c>
      <c r="D167" s="2">
        <f t="shared" si="14"/>
        <v>39.546098137223069</v>
      </c>
      <c r="E167" s="2">
        <f t="shared" si="13"/>
        <v>-0.39644173209698153</v>
      </c>
      <c r="F167" s="2">
        <f t="shared" si="17"/>
        <v>-6.8202058306384192E-2</v>
      </c>
      <c r="G167" s="2">
        <f t="shared" si="15"/>
        <v>-0.32823967379059732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6">
        <f>TITRES_STAT!D171</f>
        <v>38.180900000000001</v>
      </c>
      <c r="C168" s="2">
        <f t="shared" si="12"/>
        <v>39.108263112029768</v>
      </c>
      <c r="D168" s="2">
        <f t="shared" si="14"/>
        <v>39.444972349280619</v>
      </c>
      <c r="E168" s="2">
        <f t="shared" si="13"/>
        <v>-0.33670923725085089</v>
      </c>
      <c r="F168" s="2">
        <f t="shared" si="17"/>
        <v>-0.12190349409527754</v>
      </c>
      <c r="G168" s="2">
        <f t="shared" si="15"/>
        <v>-0.21480574315557335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6">
        <f>TITRES_STAT!D172</f>
        <v>38.250799999999998</v>
      </c>
      <c r="C169" s="2">
        <f t="shared" si="12"/>
        <v>39.07323801787134</v>
      </c>
      <c r="D169" s="2">
        <f t="shared" si="14"/>
        <v>39.356515138222797</v>
      </c>
      <c r="E169" s="2">
        <f t="shared" si="13"/>
        <v>-0.2832771203514568</v>
      </c>
      <c r="F169" s="2">
        <f t="shared" si="17"/>
        <v>-0.15417821934651341</v>
      </c>
      <c r="G169" s="2">
        <f t="shared" si="15"/>
        <v>-0.12909890100494339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6">
        <f>TITRES_STAT!D173</f>
        <v>37.1312</v>
      </c>
      <c r="C170" s="2">
        <f t="shared" si="12"/>
        <v>39.184909092044975</v>
      </c>
      <c r="D170" s="2">
        <f t="shared" si="14"/>
        <v>39.191676979835925</v>
      </c>
      <c r="E170" s="2">
        <f t="shared" si="13"/>
        <v>-6.7678877909500557E-3</v>
      </c>
      <c r="F170" s="2">
        <f t="shared" si="17"/>
        <v>-0.12469615303540074</v>
      </c>
      <c r="G170" s="2">
        <f t="shared" si="15"/>
        <v>0.11792826524445069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38.242100000000001</v>
      </c>
      <c r="C171" s="2">
        <f t="shared" si="12"/>
        <v>39.279400000961132</v>
      </c>
      <c r="D171" s="2">
        <f t="shared" si="14"/>
        <v>39.121337944292527</v>
      </c>
      <c r="E171" s="2">
        <f t="shared" si="13"/>
        <v>0.15806205666860507</v>
      </c>
      <c r="F171" s="2">
        <f t="shared" si="17"/>
        <v>-6.8144511094599583E-2</v>
      </c>
      <c r="G171" s="2">
        <f t="shared" si="15"/>
        <v>0.22620656776320464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37.612299999999998</v>
      </c>
      <c r="C172" s="2">
        <f t="shared" si="12"/>
        <v>39.35935384696711</v>
      </c>
      <c r="D172" s="2">
        <f t="shared" si="14"/>
        <v>39.009557355826409</v>
      </c>
      <c r="E172" s="2">
        <f t="shared" si="13"/>
        <v>0.34979649114070099</v>
      </c>
      <c r="F172" s="2">
        <f t="shared" si="17"/>
        <v>1.5443689352460536E-2</v>
      </c>
      <c r="G172" s="2">
        <f t="shared" si="15"/>
        <v>0.33435280178824045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37.6036</v>
      </c>
      <c r="C173" s="2">
        <f t="shared" si="12"/>
        <v>39.427007101279862</v>
      </c>
      <c r="D173" s="2">
        <f t="shared" si="14"/>
        <v>38.905412366505935</v>
      </c>
      <c r="E173" s="2">
        <f t="shared" si="13"/>
        <v>0.52159473477392737</v>
      </c>
      <c r="F173" s="2">
        <f t="shared" si="17"/>
        <v>0.11667389843675391</v>
      </c>
      <c r="G173" s="2">
        <f t="shared" si="15"/>
        <v>0.40492083633717346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36.7376</v>
      </c>
      <c r="C174" s="2">
        <f t="shared" si="12"/>
        <v>39.484252162621424</v>
      </c>
      <c r="D174" s="2">
        <f t="shared" si="14"/>
        <v>38.744833672690682</v>
      </c>
      <c r="E174" s="2">
        <f t="shared" si="13"/>
        <v>0.73941848993074188</v>
      </c>
      <c r="F174" s="2">
        <f t="shared" si="17"/>
        <v>0.24122281673555152</v>
      </c>
      <c r="G174" s="2">
        <f t="shared" si="15"/>
        <v>0.49819567319519037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36.204000000000001</v>
      </c>
      <c r="C175" s="2">
        <f t="shared" si="12"/>
        <v>39.532690291448894</v>
      </c>
      <c r="D175" s="2">
        <f t="shared" si="14"/>
        <v>38.556623771009889</v>
      </c>
      <c r="E175" s="2">
        <f t="shared" si="13"/>
        <v>0.9760665204390051</v>
      </c>
      <c r="F175" s="2">
        <f t="shared" si="17"/>
        <v>0.38819155747624223</v>
      </c>
      <c r="G175" s="2">
        <f t="shared" si="15"/>
        <v>0.58787496296276287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35.862900000000003</v>
      </c>
      <c r="C176" s="2">
        <f t="shared" si="12"/>
        <v>39.573676400456755</v>
      </c>
      <c r="D176" s="2">
        <f t="shared" si="14"/>
        <v>38.357088676861004</v>
      </c>
      <c r="E176" s="2">
        <f t="shared" si="13"/>
        <v>1.216587723595751</v>
      </c>
      <c r="F176" s="2">
        <f t="shared" si="17"/>
        <v>0.553870790700144</v>
      </c>
      <c r="G176" s="2">
        <f t="shared" si="15"/>
        <v>0.66271693289560696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35.416800000000002</v>
      </c>
      <c r="C177" s="2">
        <f t="shared" si="12"/>
        <v>39.539726185001875</v>
      </c>
      <c r="D177" s="2">
        <f t="shared" si="14"/>
        <v>38.139289515612042</v>
      </c>
      <c r="E177" s="2">
        <f t="shared" si="13"/>
        <v>1.4004366693898334</v>
      </c>
      <c r="F177" s="2">
        <f t="shared" si="17"/>
        <v>0.72318396643808192</v>
      </c>
      <c r="G177" s="2">
        <f t="shared" si="15"/>
        <v>0.67725270295175144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34.988199999999999</v>
      </c>
      <c r="C178" s="2">
        <f t="shared" si="12"/>
        <v>39.330676002693892</v>
      </c>
      <c r="D178" s="2">
        <f t="shared" si="14"/>
        <v>37.905875477418554</v>
      </c>
      <c r="E178" s="2">
        <f t="shared" si="13"/>
        <v>1.4248005252753373</v>
      </c>
      <c r="F178" s="2">
        <f t="shared" si="17"/>
        <v>0.86350727820553308</v>
      </c>
      <c r="G178" s="2">
        <f t="shared" si="15"/>
        <v>0.56129324706980421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34.979399999999998</v>
      </c>
      <c r="C179" s="2">
        <f t="shared" si="12"/>
        <v>39.164541233048674</v>
      </c>
      <c r="D179" s="2">
        <f t="shared" si="14"/>
        <v>37.689099516128294</v>
      </c>
      <c r="E179" s="2">
        <f t="shared" si="13"/>
        <v>1.4754417169203791</v>
      </c>
      <c r="F179" s="2">
        <f t="shared" si="17"/>
        <v>0.98589416594850232</v>
      </c>
      <c r="G179" s="2">
        <f t="shared" si="15"/>
        <v>0.48954755097187674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34.979399999999998</v>
      </c>
      <c r="C180" s="2">
        <f t="shared" si="12"/>
        <v>38.851719504887342</v>
      </c>
      <c r="D180" s="2">
        <f t="shared" si="14"/>
        <v>37.488381033452129</v>
      </c>
      <c r="E180" s="2">
        <f t="shared" si="13"/>
        <v>1.3633384714352133</v>
      </c>
      <c r="F180" s="2">
        <f t="shared" si="17"/>
        <v>1.0613830270458446</v>
      </c>
      <c r="G180" s="2">
        <f t="shared" si="15"/>
        <v>0.30195544438936861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34.9619</v>
      </c>
      <c r="C181" s="2">
        <f t="shared" si="12"/>
        <v>38.757931888750832</v>
      </c>
      <c r="D181" s="2">
        <f t="shared" si="14"/>
        <v>37.301234290233452</v>
      </c>
      <c r="E181" s="2">
        <f t="shared" si="13"/>
        <v>1.4566975985173798</v>
      </c>
      <c r="F181" s="2">
        <f t="shared" si="17"/>
        <v>1.1404459413401518</v>
      </c>
      <c r="G181" s="2">
        <f t="shared" si="15"/>
        <v>0.31625165717722803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34.375900000000001</v>
      </c>
      <c r="C182" s="2">
        <f t="shared" si="12"/>
        <v>38.581680828943014</v>
      </c>
      <c r="D182" s="2">
        <f t="shared" si="14"/>
        <v>37.084542861327265</v>
      </c>
      <c r="E182" s="2">
        <f t="shared" si="13"/>
        <v>1.4971379676157497</v>
      </c>
      <c r="F182" s="2">
        <f t="shared" si="17"/>
        <v>1.2117843465952713</v>
      </c>
      <c r="G182" s="2">
        <f t="shared" si="15"/>
        <v>0.28535362102047834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6">
        <f>TITRES_STAT!D186</f>
        <v>34.804499999999997</v>
      </c>
      <c r="C183" s="2">
        <f t="shared" si="12"/>
        <v>38.431206855259475</v>
      </c>
      <c r="D183" s="2">
        <f t="shared" si="14"/>
        <v>36.915650797525245</v>
      </c>
      <c r="E183" s="2">
        <f t="shared" si="13"/>
        <v>1.51555605773423</v>
      </c>
      <c r="F183" s="2">
        <f t="shared" si="17"/>
        <v>1.2725386888230632</v>
      </c>
      <c r="G183" s="2">
        <f t="shared" si="15"/>
        <v>0.24301736891116676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6">
        <f>TITRES_STAT!D187</f>
        <v>34.716999999999999</v>
      </c>
      <c r="C184" s="2">
        <f t="shared" si="12"/>
        <v>38.170651954450328</v>
      </c>
      <c r="D184" s="2">
        <f t="shared" si="14"/>
        <v>36.752787775486333</v>
      </c>
      <c r="E184" s="2">
        <f t="shared" si="13"/>
        <v>1.4178641789639954</v>
      </c>
      <c r="F184" s="2">
        <f t="shared" si="17"/>
        <v>1.3016037868512498</v>
      </c>
      <c r="G184" s="2">
        <f t="shared" si="15"/>
        <v>0.11626039211274564</v>
      </c>
      <c r="H184" s="2" t="str">
        <f t="shared" si="16"/>
        <v>Sell</v>
      </c>
    </row>
    <row r="185" spans="1:8" ht="13.5" x14ac:dyDescent="0.25">
      <c r="A185" s="3">
        <f>TITRES_STAT!B188</f>
        <v>42275</v>
      </c>
      <c r="B185" s="6">
        <f>TITRES_STAT!D188</f>
        <v>33.868600000000001</v>
      </c>
      <c r="C185" s="2">
        <f t="shared" si="12"/>
        <v>37.868090115304128</v>
      </c>
      <c r="D185" s="2">
        <f t="shared" si="14"/>
        <v>36.53914423656142</v>
      </c>
      <c r="E185" s="2">
        <f t="shared" si="13"/>
        <v>1.328945878742708</v>
      </c>
      <c r="F185" s="2">
        <f t="shared" si="17"/>
        <v>1.3070722052295414</v>
      </c>
      <c r="G185" s="2">
        <f t="shared" si="15"/>
        <v>2.1873673513166603E-2</v>
      </c>
      <c r="H185" s="2" t="str">
        <f t="shared" si="16"/>
        <v>Sell</v>
      </c>
    </row>
    <row r="186" spans="1:8" ht="13.5" x14ac:dyDescent="0.25">
      <c r="A186" s="3">
        <f>TITRES_STAT!B189</f>
        <v>42276</v>
      </c>
      <c r="B186" s="6">
        <f>TITRES_STAT!D189</f>
        <v>33.868600000000001</v>
      </c>
      <c r="C186" s="2">
        <f t="shared" si="12"/>
        <v>37.559599328334265</v>
      </c>
      <c r="D186" s="2">
        <f t="shared" si="14"/>
        <v>36.341326144964277</v>
      </c>
      <c r="E186" s="2">
        <f t="shared" si="13"/>
        <v>1.2182731833699876</v>
      </c>
      <c r="F186" s="2">
        <f t="shared" si="17"/>
        <v>1.2893124008576307</v>
      </c>
      <c r="G186" s="2">
        <f t="shared" si="15"/>
        <v>-7.103921748764308E-2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33.746099999999998</v>
      </c>
      <c r="C187" s="2">
        <f t="shared" si="12"/>
        <v>37.229937893205921</v>
      </c>
      <c r="D187" s="2">
        <f t="shared" si="14"/>
        <v>36.149087171263218</v>
      </c>
      <c r="E187" s="2">
        <f t="shared" si="13"/>
        <v>1.0808507219427028</v>
      </c>
      <c r="F187" s="2">
        <f t="shared" si="17"/>
        <v>1.2476200650746452</v>
      </c>
      <c r="G187" s="2">
        <f t="shared" si="15"/>
        <v>-0.16676934313194236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33.746099999999998</v>
      </c>
      <c r="C188" s="2">
        <f t="shared" si="12"/>
        <v>36.885055140405008</v>
      </c>
      <c r="D188" s="2">
        <f t="shared" si="14"/>
        <v>35.971088121540021</v>
      </c>
      <c r="E188" s="2">
        <f t="shared" si="13"/>
        <v>0.91396701886498732</v>
      </c>
      <c r="F188" s="2">
        <f t="shared" si="17"/>
        <v>1.1808894558327137</v>
      </c>
      <c r="G188" s="2">
        <f t="shared" si="15"/>
        <v>-0.26692243696772633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33.667400000000001</v>
      </c>
      <c r="C189" s="2">
        <f t="shared" si="12"/>
        <v>36.591877426496545</v>
      </c>
      <c r="D189" s="2">
        <f t="shared" si="14"/>
        <v>35.800444556981503</v>
      </c>
      <c r="E189" s="2">
        <f t="shared" si="13"/>
        <v>0.79143286951504166</v>
      </c>
      <c r="F189" s="2">
        <f t="shared" si="17"/>
        <v>1.1029981385691794</v>
      </c>
      <c r="G189" s="2">
        <f t="shared" si="15"/>
        <v>-0.31156526905413773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33.667400000000001</v>
      </c>
      <c r="C190" s="2">
        <f t="shared" si="12"/>
        <v>36.343803976266308</v>
      </c>
      <c r="D190" s="2">
        <f t="shared" si="14"/>
        <v>35.642441256464352</v>
      </c>
      <c r="E190" s="2">
        <f t="shared" si="13"/>
        <v>0.7013627198019563</v>
      </c>
      <c r="F190" s="2">
        <f t="shared" si="17"/>
        <v>1.0226710548157349</v>
      </c>
      <c r="G190" s="2">
        <f t="shared" si="15"/>
        <v>-0.32130833501377865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33.667400000000001</v>
      </c>
      <c r="C191" s="2">
        <f t="shared" si="12"/>
        <v>36.131203364533029</v>
      </c>
      <c r="D191" s="2">
        <f t="shared" si="14"/>
        <v>35.496141904133658</v>
      </c>
      <c r="E191" s="2">
        <f t="shared" si="13"/>
        <v>0.6350614603993705</v>
      </c>
      <c r="F191" s="2">
        <f t="shared" si="17"/>
        <v>0.94514913593246208</v>
      </c>
      <c r="G191" s="2">
        <f t="shared" si="15"/>
        <v>-0.31008767553309158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32.661499999999997</v>
      </c>
      <c r="C192" s="2">
        <f t="shared" si="12"/>
        <v>35.861156693066413</v>
      </c>
      <c r="D192" s="2">
        <f t="shared" si="14"/>
        <v>35.286168429753388</v>
      </c>
      <c r="E192" s="2">
        <f t="shared" si="13"/>
        <v>0.57498826331302411</v>
      </c>
      <c r="F192" s="2">
        <f t="shared" si="17"/>
        <v>0.87111696140857453</v>
      </c>
      <c r="G192" s="2">
        <f t="shared" si="15"/>
        <v>-0.29612869809555042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31.192</v>
      </c>
      <c r="C193" s="2">
        <f t="shared" si="12"/>
        <v>35.69859412490235</v>
      </c>
      <c r="D193" s="2">
        <f t="shared" si="14"/>
        <v>34.982896694216102</v>
      </c>
      <c r="E193" s="2">
        <f t="shared" si="13"/>
        <v>0.71569743068624803</v>
      </c>
      <c r="F193" s="2">
        <f t="shared" si="17"/>
        <v>0.84003305526410921</v>
      </c>
      <c r="G193" s="2">
        <f t="shared" si="15"/>
        <v>-0.12433562457786118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32.101700000000001</v>
      </c>
      <c r="C194" s="2">
        <f t="shared" si="12"/>
        <v>35.547579644148144</v>
      </c>
      <c r="D194" s="2">
        <f t="shared" si="14"/>
        <v>34.76947471686676</v>
      </c>
      <c r="E194" s="2">
        <f t="shared" si="13"/>
        <v>0.77810492728138314</v>
      </c>
      <c r="F194" s="2">
        <f t="shared" si="17"/>
        <v>0.82764742966756411</v>
      </c>
      <c r="G194" s="2">
        <f t="shared" si="15"/>
        <v>-4.9542502386180964E-2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31.4894</v>
      </c>
      <c r="C195" s="2">
        <f t="shared" si="12"/>
        <v>35.289275083509963</v>
      </c>
      <c r="D195" s="2">
        <f t="shared" si="14"/>
        <v>34.526506219321078</v>
      </c>
      <c r="E195" s="2">
        <f t="shared" si="13"/>
        <v>0.76276886418888523</v>
      </c>
      <c r="F195" s="2">
        <f t="shared" si="17"/>
        <v>0.81467171657182835</v>
      </c>
      <c r="G195" s="2">
        <f t="shared" si="15"/>
        <v>-5.1902852382943121E-2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6">
        <f>TITRES_STAT!D199</f>
        <v>31.4894</v>
      </c>
      <c r="C196" s="2">
        <f t="shared" si="12"/>
        <v>35.070709686046897</v>
      </c>
      <c r="D196" s="2">
        <f t="shared" si="14"/>
        <v>34.301535388260255</v>
      </c>
      <c r="E196" s="2">
        <f t="shared" si="13"/>
        <v>0.76917429778664115</v>
      </c>
      <c r="F196" s="2">
        <f t="shared" si="17"/>
        <v>0.80557223281479096</v>
      </c>
      <c r="G196" s="2">
        <f t="shared" si="15"/>
        <v>-3.6397935028149808E-2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31.4894</v>
      </c>
      <c r="C197" s="2">
        <f t="shared" si="12"/>
        <v>34.866923580501222</v>
      </c>
      <c r="D197" s="2">
        <f t="shared" si="14"/>
        <v>34.093229063203943</v>
      </c>
      <c r="E197" s="2">
        <f t="shared" si="13"/>
        <v>0.77369451729727956</v>
      </c>
      <c r="F197" s="2">
        <f t="shared" si="17"/>
        <v>0.79919668971128877</v>
      </c>
      <c r="G197" s="2">
        <f t="shared" si="15"/>
        <v>-2.5502172414009205E-2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31.4894</v>
      </c>
      <c r="C198" s="2">
        <f t="shared" si="12"/>
        <v>34.694489183501034</v>
      </c>
      <c r="D198" s="2">
        <f t="shared" si="14"/>
        <v>33.900352836299945</v>
      </c>
      <c r="E198" s="2">
        <f t="shared" si="13"/>
        <v>0.79413634720108917</v>
      </c>
      <c r="F198" s="2">
        <f t="shared" si="17"/>
        <v>0.79818462120924893</v>
      </c>
      <c r="G198" s="2">
        <f t="shared" si="15"/>
        <v>-4.048274008159769E-3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31.4894</v>
      </c>
      <c r="C199" s="2">
        <f t="shared" si="12"/>
        <v>34.536475462962414</v>
      </c>
      <c r="D199" s="2">
        <f t="shared" si="14"/>
        <v>33.72176373731476</v>
      </c>
      <c r="E199" s="2">
        <f t="shared" si="13"/>
        <v>0.81471172564765482</v>
      </c>
      <c r="F199" s="2">
        <f t="shared" si="17"/>
        <v>0.8014900420969302</v>
      </c>
      <c r="G199" s="2">
        <f t="shared" si="15"/>
        <v>1.3221683550724617E-2</v>
      </c>
      <c r="H199" s="2" t="str">
        <f t="shared" si="16"/>
        <v>Sell</v>
      </c>
    </row>
    <row r="200" spans="1:8" ht="13.5" x14ac:dyDescent="0.25">
      <c r="A200" s="3">
        <f>TITRES_STAT!B203</f>
        <v>42298</v>
      </c>
      <c r="B200" s="6">
        <f>TITRES_STAT!D203</f>
        <v>31.3931</v>
      </c>
      <c r="C200" s="2">
        <f t="shared" si="12"/>
        <v>34.402771545583583</v>
      </c>
      <c r="D200" s="2">
        <f t="shared" si="14"/>
        <v>33.549270127143295</v>
      </c>
      <c r="E200" s="2">
        <f t="shared" si="13"/>
        <v>0.85350141844028826</v>
      </c>
      <c r="F200" s="2">
        <f t="shared" si="17"/>
        <v>0.81189231736560186</v>
      </c>
      <c r="G200" s="2">
        <f t="shared" si="15"/>
        <v>4.1609101074686405E-2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6">
        <f>TITRES_STAT!D204</f>
        <v>31.3931</v>
      </c>
      <c r="C201" s="2">
        <f t="shared" si="12"/>
        <v>34.289637461647644</v>
      </c>
      <c r="D201" s="2">
        <f t="shared" si="14"/>
        <v>33.389553821428976</v>
      </c>
      <c r="E201" s="2">
        <f t="shared" si="13"/>
        <v>0.90008364021866782</v>
      </c>
      <c r="F201" s="2">
        <f t="shared" si="17"/>
        <v>0.82953058193621509</v>
      </c>
      <c r="G201" s="2">
        <f t="shared" si="15"/>
        <v>7.055305828245273E-2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6">
        <f>TITRES_STAT!D205</f>
        <v>30.614699999999999</v>
      </c>
      <c r="C202" s="2">
        <f t="shared" si="12"/>
        <v>34.039154775240313</v>
      </c>
      <c r="D202" s="2">
        <f t="shared" si="14"/>
        <v>33.184009093915719</v>
      </c>
      <c r="E202" s="2">
        <f t="shared" si="13"/>
        <v>0.85514568132459345</v>
      </c>
      <c r="F202" s="2">
        <f t="shared" si="17"/>
        <v>0.83465360181389081</v>
      </c>
      <c r="G202" s="2">
        <f t="shared" si="15"/>
        <v>2.0492079510702643E-2</v>
      </c>
      <c r="H202" s="2" t="str">
        <f t="shared" si="16"/>
        <v>Sell</v>
      </c>
    </row>
    <row r="203" spans="1:8" ht="13.5" x14ac:dyDescent="0.25">
      <c r="A203" s="3">
        <f>TITRES_STAT!B206</f>
        <v>42303</v>
      </c>
      <c r="B203" s="6">
        <f>TITRES_STAT!D206</f>
        <v>30.527200000000001</v>
      </c>
      <c r="C203" s="2">
        <f t="shared" si="12"/>
        <v>33.601130963664879</v>
      </c>
      <c r="D203" s="2">
        <f t="shared" si="14"/>
        <v>32.987208420292333</v>
      </c>
      <c r="E203" s="2">
        <f t="shared" si="13"/>
        <v>0.6139225433725457</v>
      </c>
      <c r="F203" s="2">
        <f t="shared" si="17"/>
        <v>0.79050739012562188</v>
      </c>
      <c r="G203" s="2">
        <f t="shared" si="15"/>
        <v>-0.17658484675307617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30.527200000000001</v>
      </c>
      <c r="C204" s="2">
        <f t="shared" si="12"/>
        <v>33.370449276947205</v>
      </c>
      <c r="D204" s="2">
        <f t="shared" si="14"/>
        <v>32.804985574344755</v>
      </c>
      <c r="E204" s="2">
        <f t="shared" si="13"/>
        <v>0.56546370260245027</v>
      </c>
      <c r="F204" s="2">
        <f t="shared" si="17"/>
        <v>0.74549865262098769</v>
      </c>
      <c r="G204" s="2">
        <f t="shared" si="15"/>
        <v>-0.18003495001853742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31.384399999999999</v>
      </c>
      <c r="C205" s="2">
        <f t="shared" si="12"/>
        <v>33.081057080493785</v>
      </c>
      <c r="D205" s="2">
        <f t="shared" si="14"/>
        <v>32.699757013282181</v>
      </c>
      <c r="E205" s="2">
        <f t="shared" si="13"/>
        <v>0.3813000672116047</v>
      </c>
      <c r="F205" s="2">
        <f t="shared" si="17"/>
        <v>0.67265893553911105</v>
      </c>
      <c r="G205" s="2">
        <f t="shared" si="15"/>
        <v>-0.29135886832750635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30.614699999999999</v>
      </c>
      <c r="C206" s="2">
        <f t="shared" si="12"/>
        <v>32.836186760417817</v>
      </c>
      <c r="D206" s="2">
        <f t="shared" si="14"/>
        <v>32.545308345631646</v>
      </c>
      <c r="E206" s="2">
        <f t="shared" si="13"/>
        <v>0.29087841478617094</v>
      </c>
      <c r="F206" s="2">
        <f t="shared" si="17"/>
        <v>0.59630283138852302</v>
      </c>
      <c r="G206" s="2">
        <f t="shared" si="15"/>
        <v>-0.30542441660235209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30.614699999999999</v>
      </c>
      <c r="C207" s="2">
        <f t="shared" ref="C207:C270" si="18">$C$4*B197+C206*(1-$C$4)</f>
        <v>32.628988797276612</v>
      </c>
      <c r="D207" s="2">
        <f t="shared" si="14"/>
        <v>32.402300320029305</v>
      </c>
      <c r="E207" s="2">
        <f t="shared" si="13"/>
        <v>0.22668847724730767</v>
      </c>
      <c r="F207" s="2">
        <f t="shared" si="17"/>
        <v>0.52237996056027991</v>
      </c>
      <c r="G207" s="2">
        <f t="shared" si="15"/>
        <v>-0.29569148331297224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30.527200000000001</v>
      </c>
      <c r="C208" s="2">
        <f t="shared" si="18"/>
        <v>32.45366744384944</v>
      </c>
      <c r="D208" s="2">
        <f t="shared" si="14"/>
        <v>32.263404000027137</v>
      </c>
      <c r="E208" s="2">
        <f t="shared" si="13"/>
        <v>0.1902634438223032</v>
      </c>
      <c r="F208" s="2">
        <f t="shared" si="17"/>
        <v>0.45595665721268464</v>
      </c>
      <c r="G208" s="2">
        <f t="shared" si="15"/>
        <v>-0.26569321339038143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30.614699999999999</v>
      </c>
      <c r="C209" s="2">
        <f t="shared" si="18"/>
        <v>32.30531860633414</v>
      </c>
      <c r="D209" s="2">
        <f t="shared" si="14"/>
        <v>32.141277777802905</v>
      </c>
      <c r="E209" s="2">
        <f t="shared" si="13"/>
        <v>0.16404082853123469</v>
      </c>
      <c r="F209" s="2">
        <f t="shared" si="17"/>
        <v>0.3975734914763947</v>
      </c>
      <c r="G209" s="2">
        <f t="shared" si="15"/>
        <v>-0.23353266294516001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30.614699999999999</v>
      </c>
      <c r="C210" s="2">
        <f t="shared" si="18"/>
        <v>32.164977282282734</v>
      </c>
      <c r="D210" s="2">
        <f t="shared" si="14"/>
        <v>32.028197942410095</v>
      </c>
      <c r="E210" s="2">
        <f t="shared" si="13"/>
        <v>0.13677933987263913</v>
      </c>
      <c r="F210" s="2">
        <f t="shared" si="17"/>
        <v>0.34541466115564362</v>
      </c>
      <c r="G210" s="2">
        <f t="shared" si="15"/>
        <v>-0.20863532128300449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29.74</v>
      </c>
      <c r="C211" s="2">
        <f t="shared" si="18"/>
        <v>32.046226931162309</v>
      </c>
      <c r="D211" s="2">
        <f t="shared" si="14"/>
        <v>31.858701798527868</v>
      </c>
      <c r="E211" s="2">
        <f t="shared" si="13"/>
        <v>0.18752513263444115</v>
      </c>
      <c r="F211" s="2">
        <f t="shared" si="17"/>
        <v>0.31383675545140316</v>
      </c>
      <c r="G211" s="2">
        <f t="shared" si="15"/>
        <v>-0.12631162281696201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29.635000000000002</v>
      </c>
      <c r="C212" s="2">
        <f t="shared" si="18"/>
        <v>31.825992018675798</v>
      </c>
      <c r="D212" s="2">
        <f t="shared" si="14"/>
        <v>31.693983146785062</v>
      </c>
      <c r="E212" s="2">
        <f t="shared" si="13"/>
        <v>0.1320088718907364</v>
      </c>
      <c r="F212" s="2">
        <f t="shared" si="17"/>
        <v>0.2774711787392698</v>
      </c>
      <c r="G212" s="2">
        <f t="shared" si="15"/>
        <v>-0.1454623068485334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28.7515</v>
      </c>
      <c r="C213" s="2">
        <f t="shared" si="18"/>
        <v>31.626177861956442</v>
      </c>
      <c r="D213" s="2">
        <f t="shared" si="14"/>
        <v>31.476021432208391</v>
      </c>
      <c r="E213" s="2">
        <f t="shared" si="13"/>
        <v>0.15015642974805132</v>
      </c>
      <c r="F213" s="2">
        <f t="shared" si="17"/>
        <v>0.25200822894102609</v>
      </c>
      <c r="G213" s="2">
        <f t="shared" si="15"/>
        <v>-0.10185179919297477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6">
        <f>TITRES_STAT!D217</f>
        <v>28.7515</v>
      </c>
      <c r="C214" s="2">
        <f t="shared" si="18"/>
        <v>31.457104344732372</v>
      </c>
      <c r="D214" s="2">
        <f t="shared" si="14"/>
        <v>31.274205029822582</v>
      </c>
      <c r="E214" s="2">
        <f t="shared" si="13"/>
        <v>0.18289931490978972</v>
      </c>
      <c r="F214" s="2">
        <f t="shared" si="17"/>
        <v>0.23818644613477882</v>
      </c>
      <c r="G214" s="2">
        <f t="shared" si="15"/>
        <v>-5.52871312249891E-2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6">
        <f>TITRES_STAT!D218</f>
        <v>27.903099999999998</v>
      </c>
      <c r="C215" s="2">
        <f t="shared" si="18"/>
        <v>31.445919060927391</v>
      </c>
      <c r="D215" s="2">
        <f t="shared" si="14"/>
        <v>31.024493546132021</v>
      </c>
      <c r="E215" s="2">
        <f t="shared" si="13"/>
        <v>0.42142551479537005</v>
      </c>
      <c r="F215" s="2">
        <f t="shared" si="17"/>
        <v>0.27483425986689708</v>
      </c>
      <c r="G215" s="2">
        <f t="shared" si="15"/>
        <v>0.14659125492847297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27.806899999999999</v>
      </c>
      <c r="C216" s="2">
        <f t="shared" si="18"/>
        <v>31.318039205400098</v>
      </c>
      <c r="D216" s="2">
        <f t="shared" si="14"/>
        <v>30.786153283455572</v>
      </c>
      <c r="E216" s="2">
        <f t="shared" si="13"/>
        <v>0.53188592194452511</v>
      </c>
      <c r="F216" s="2">
        <f t="shared" si="17"/>
        <v>0.3262445922824227</v>
      </c>
      <c r="G216" s="2">
        <f t="shared" si="15"/>
        <v>0.20564132966210241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27.894300000000001</v>
      </c>
      <c r="C217" s="2">
        <f t="shared" si="18"/>
        <v>31.209833173800085</v>
      </c>
      <c r="D217" s="2">
        <f t="shared" si="14"/>
        <v>30.571941929125529</v>
      </c>
      <c r="E217" s="2">
        <f t="shared" si="13"/>
        <v>0.63789124467455594</v>
      </c>
      <c r="F217" s="2">
        <f t="shared" si="17"/>
        <v>0.38857392276084934</v>
      </c>
      <c r="G217" s="2">
        <f t="shared" si="15"/>
        <v>0.24931732191370659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28.690300000000001</v>
      </c>
      <c r="C218" s="2">
        <f t="shared" si="18"/>
        <v>31.10481268552315</v>
      </c>
      <c r="D218" s="2">
        <f t="shared" si="14"/>
        <v>30.432561045486601</v>
      </c>
      <c r="E218" s="2">
        <f t="shared" si="13"/>
        <v>0.67225164003654925</v>
      </c>
      <c r="F218" s="2">
        <f t="shared" si="17"/>
        <v>0.44530946621598932</v>
      </c>
      <c r="G218" s="2">
        <f t="shared" si="15"/>
        <v>0.22694217382055992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29.538799999999998</v>
      </c>
      <c r="C219" s="2">
        <f t="shared" si="18"/>
        <v>31.029410733904207</v>
      </c>
      <c r="D219" s="2">
        <f t="shared" si="14"/>
        <v>30.366356523598704</v>
      </c>
      <c r="E219" s="2">
        <f t="shared" si="13"/>
        <v>0.66305421030550349</v>
      </c>
      <c r="F219" s="2">
        <f t="shared" si="17"/>
        <v>0.48885841503389216</v>
      </c>
      <c r="G219" s="2">
        <f t="shared" si="15"/>
        <v>0.17419579527161133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29.538799999999998</v>
      </c>
      <c r="C220" s="2">
        <f t="shared" si="18"/>
        <v>30.965609082534328</v>
      </c>
      <c r="D220" s="2">
        <f t="shared" si="14"/>
        <v>30.30505604036917</v>
      </c>
      <c r="E220" s="2">
        <f t="shared" ref="E220:E283" si="19">C220-D220</f>
        <v>0.66055304216515864</v>
      </c>
      <c r="F220" s="2">
        <f t="shared" si="17"/>
        <v>0.52319734046014554</v>
      </c>
      <c r="G220" s="2">
        <f t="shared" si="15"/>
        <v>0.1373557017050131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28.690300000000001</v>
      </c>
      <c r="C221" s="2">
        <f t="shared" si="18"/>
        <v>30.777053839067506</v>
      </c>
      <c r="D221" s="2">
        <f t="shared" ref="D221:D284" si="20">$D$4*B221+(1-$D$4)*D220</f>
        <v>30.185444481823307</v>
      </c>
      <c r="E221" s="2">
        <f t="shared" si="19"/>
        <v>0.59160935724419872</v>
      </c>
      <c r="F221" s="2">
        <f t="shared" si="17"/>
        <v>0.53687974381695625</v>
      </c>
      <c r="G221" s="2">
        <f t="shared" si="15"/>
        <v>5.4729613427242474E-2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28.865300000000001</v>
      </c>
      <c r="C222" s="2">
        <f t="shared" si="18"/>
        <v>30.601353248441736</v>
      </c>
      <c r="D222" s="2">
        <f t="shared" si="20"/>
        <v>30.087656001688249</v>
      </c>
      <c r="E222" s="2">
        <f t="shared" si="19"/>
        <v>0.51369724675348749</v>
      </c>
      <c r="F222" s="2">
        <f t="shared" si="17"/>
        <v>0.53224324440426252</v>
      </c>
      <c r="G222" s="2">
        <f t="shared" si="15"/>
        <v>-1.8545997650775026E-2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27.999300000000002</v>
      </c>
      <c r="C223" s="2">
        <f t="shared" si="18"/>
        <v>30.31676044098916</v>
      </c>
      <c r="D223" s="2">
        <f t="shared" si="20"/>
        <v>29.932962964526155</v>
      </c>
      <c r="E223" s="2">
        <f t="shared" si="19"/>
        <v>0.38379747646300544</v>
      </c>
      <c r="F223" s="2">
        <f t="shared" si="17"/>
        <v>0.5025540908160111</v>
      </c>
      <c r="G223" s="2">
        <f t="shared" si="15"/>
        <v>-0.11875661435300566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27.999300000000002</v>
      </c>
      <c r="C224" s="2">
        <f t="shared" si="18"/>
        <v>30.075951142375441</v>
      </c>
      <c r="D224" s="2">
        <f t="shared" si="20"/>
        <v>29.789728670857549</v>
      </c>
      <c r="E224" s="2">
        <f t="shared" si="19"/>
        <v>0.28622247151789182</v>
      </c>
      <c r="F224" s="2">
        <f t="shared" si="17"/>
        <v>0.45928776695638729</v>
      </c>
      <c r="G224" s="2">
        <f t="shared" si="15"/>
        <v>-0.17306529543849547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28.699100000000001</v>
      </c>
      <c r="C225" s="2">
        <f t="shared" si="18"/>
        <v>29.741666351240756</v>
      </c>
      <c r="D225" s="2">
        <f t="shared" si="20"/>
        <v>29.708941361905136</v>
      </c>
      <c r="E225" s="2">
        <f t="shared" si="19"/>
        <v>3.2724989335619625E-2</v>
      </c>
      <c r="F225" s="2">
        <f t="shared" si="17"/>
        <v>0.37397521143223378</v>
      </c>
      <c r="G225" s="2">
        <f t="shared" si="15"/>
        <v>-0.34125022209661415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28.699100000000001</v>
      </c>
      <c r="C226" s="2">
        <f t="shared" si="18"/>
        <v>29.444009989511407</v>
      </c>
      <c r="D226" s="2">
        <f t="shared" si="20"/>
        <v>29.634138298060311</v>
      </c>
      <c r="E226" s="2">
        <f t="shared" si="19"/>
        <v>-0.19012830854890339</v>
      </c>
      <c r="F226" s="2">
        <f t="shared" si="17"/>
        <v>0.26115450743600638</v>
      </c>
      <c r="G226" s="2">
        <f t="shared" si="15"/>
        <v>-0.45128281598490977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28.699100000000001</v>
      </c>
      <c r="C227" s="2">
        <f t="shared" si="18"/>
        <v>29.205593068048117</v>
      </c>
      <c r="D227" s="2">
        <f t="shared" si="20"/>
        <v>29.564876201907694</v>
      </c>
      <c r="E227" s="2">
        <f t="shared" si="19"/>
        <v>-0.35928313385957722</v>
      </c>
      <c r="F227" s="2">
        <f t="shared" si="17"/>
        <v>0.13706697917688965</v>
      </c>
      <c r="G227" s="2">
        <f t="shared" si="15"/>
        <v>-0.49635011303646687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27.841799999999999</v>
      </c>
      <c r="C228" s="2">
        <f t="shared" si="18"/>
        <v>29.126317211425331</v>
      </c>
      <c r="D228" s="2">
        <f t="shared" si="20"/>
        <v>29.437240927692308</v>
      </c>
      <c r="E228" s="2">
        <f t="shared" si="19"/>
        <v>-0.31092371626697712</v>
      </c>
      <c r="F228" s="2">
        <f t="shared" si="17"/>
        <v>4.746884008811629E-2</v>
      </c>
      <c r="G228" s="2">
        <f t="shared" ref="G228:G291" si="21">E228-F228</f>
        <v>-0.35839255635509343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27.028400000000001</v>
      </c>
      <c r="C229" s="2">
        <f t="shared" si="18"/>
        <v>29.18977610197528</v>
      </c>
      <c r="D229" s="2">
        <f t="shared" si="20"/>
        <v>29.258808266381767</v>
      </c>
      <c r="E229" s="2">
        <f t="shared" si="19"/>
        <v>-6.9032164406486629E-2</v>
      </c>
      <c r="F229" s="2">
        <f t="shared" ref="F229:F292" si="23">(E229*(2/(10)))+((1-(2/10))*F228)</f>
        <v>2.4168639189195706E-2</v>
      </c>
      <c r="G229" s="2">
        <f t="shared" si="21"/>
        <v>-9.3200803595682336E-2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27.028400000000001</v>
      </c>
      <c r="C230" s="2">
        <f t="shared" si="18"/>
        <v>29.243472086286776</v>
      </c>
      <c r="D230" s="2">
        <f t="shared" si="20"/>
        <v>29.093592839242376</v>
      </c>
      <c r="E230" s="2">
        <f t="shared" si="19"/>
        <v>0.14987924704439948</v>
      </c>
      <c r="F230" s="2">
        <f t="shared" si="23"/>
        <v>4.9310760760236466E-2</v>
      </c>
      <c r="G230" s="2">
        <f t="shared" si="21"/>
        <v>0.10056848628416301</v>
      </c>
      <c r="H230" s="2" t="str">
        <f t="shared" si="22"/>
        <v>Sell</v>
      </c>
    </row>
    <row r="231" spans="1:8" ht="13.5" x14ac:dyDescent="0.25">
      <c r="A231" s="3">
        <f>TITRES_STAT!B234</f>
        <v>42341</v>
      </c>
      <c r="B231" s="6">
        <f>TITRES_STAT!D234</f>
        <v>26.241099999999999</v>
      </c>
      <c r="C231" s="2">
        <f t="shared" si="18"/>
        <v>29.158368688396504</v>
      </c>
      <c r="D231" s="2">
        <f t="shared" si="20"/>
        <v>28.88229707337257</v>
      </c>
      <c r="E231" s="2">
        <f t="shared" si="19"/>
        <v>0.27607161502393396</v>
      </c>
      <c r="F231" s="2">
        <f t="shared" si="23"/>
        <v>9.4662931612975967E-2</v>
      </c>
      <c r="G231" s="2">
        <f t="shared" si="21"/>
        <v>0.181408683410958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6">
        <f>TITRES_STAT!D235</f>
        <v>26.241099999999999</v>
      </c>
      <c r="C232" s="2">
        <f t="shared" si="18"/>
        <v>29.113281197873967</v>
      </c>
      <c r="D232" s="2">
        <f t="shared" si="20"/>
        <v>28.686652845715344</v>
      </c>
      <c r="E232" s="2">
        <f t="shared" si="19"/>
        <v>0.42662835215862316</v>
      </c>
      <c r="F232" s="2">
        <f t="shared" si="23"/>
        <v>0.16105601572210543</v>
      </c>
      <c r="G232" s="2">
        <f t="shared" si="21"/>
        <v>0.26557233643651773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6">
        <f>TITRES_STAT!D236</f>
        <v>26.066199999999998</v>
      </c>
      <c r="C233" s="2">
        <f t="shared" si="18"/>
        <v>28.941899475124128</v>
      </c>
      <c r="D233" s="2">
        <f t="shared" si="20"/>
        <v>28.492545227514206</v>
      </c>
      <c r="E233" s="2">
        <f t="shared" si="19"/>
        <v>0.44935424760992149</v>
      </c>
      <c r="F233" s="2">
        <f t="shared" si="23"/>
        <v>0.21871566209966864</v>
      </c>
      <c r="G233" s="2">
        <f t="shared" si="21"/>
        <v>0.23063858551025285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6">
        <f>TITRES_STAT!D237</f>
        <v>25.453900000000001</v>
      </c>
      <c r="C234" s="2">
        <f t="shared" si="18"/>
        <v>28.796884171258878</v>
      </c>
      <c r="D234" s="2">
        <f t="shared" si="20"/>
        <v>28.267460395846488</v>
      </c>
      <c r="E234" s="2">
        <f t="shared" si="19"/>
        <v>0.52942377541238983</v>
      </c>
      <c r="F234" s="2">
        <f t="shared" si="23"/>
        <v>0.28085728476221289</v>
      </c>
      <c r="G234" s="2">
        <f t="shared" si="21"/>
        <v>0.24856649065017694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25.453900000000001</v>
      </c>
      <c r="C235" s="2">
        <f t="shared" si="18"/>
        <v>28.781840452603667</v>
      </c>
      <c r="D235" s="2">
        <f t="shared" si="20"/>
        <v>28.059048514672675</v>
      </c>
      <c r="E235" s="2">
        <f t="shared" si="19"/>
        <v>0.72279193793099239</v>
      </c>
      <c r="F235" s="2">
        <f t="shared" si="23"/>
        <v>0.3692442153959688</v>
      </c>
      <c r="G235" s="2">
        <f t="shared" si="21"/>
        <v>0.35354772253502359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26.0487</v>
      </c>
      <c r="C236" s="2">
        <f t="shared" si="18"/>
        <v>28.769111152203106</v>
      </c>
      <c r="D236" s="2">
        <f t="shared" si="20"/>
        <v>27.910133809882105</v>
      </c>
      <c r="E236" s="2">
        <f t="shared" si="19"/>
        <v>0.8589773423210012</v>
      </c>
      <c r="F236" s="2">
        <f t="shared" si="23"/>
        <v>0.46719084078097528</v>
      </c>
      <c r="G236" s="2">
        <f t="shared" si="21"/>
        <v>0.39178650154002592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26.066199999999998</v>
      </c>
      <c r="C237" s="2">
        <f t="shared" si="18"/>
        <v>28.758340205710322</v>
      </c>
      <c r="D237" s="2">
        <f t="shared" si="20"/>
        <v>27.773546120261209</v>
      </c>
      <c r="E237" s="2">
        <f t="shared" si="19"/>
        <v>0.98479408544911351</v>
      </c>
      <c r="F237" s="2">
        <f t="shared" si="23"/>
        <v>0.57071148971460295</v>
      </c>
      <c r="G237" s="2">
        <f t="shared" si="21"/>
        <v>0.41408259573451056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26.241099999999999</v>
      </c>
      <c r="C238" s="2">
        <f t="shared" si="18"/>
        <v>28.617334020216429</v>
      </c>
      <c r="D238" s="2">
        <f t="shared" si="20"/>
        <v>27.660031592834454</v>
      </c>
      <c r="E238" s="2">
        <f t="shared" si="19"/>
        <v>0.95730242738197546</v>
      </c>
      <c r="F238" s="2">
        <f t="shared" si="23"/>
        <v>0.64802967724807747</v>
      </c>
      <c r="G238" s="2">
        <f t="shared" si="21"/>
        <v>0.30927275013389799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26.241099999999999</v>
      </c>
      <c r="C239" s="2">
        <f t="shared" si="18"/>
        <v>28.372882632490825</v>
      </c>
      <c r="D239" s="2">
        <f t="shared" si="20"/>
        <v>27.554925548920789</v>
      </c>
      <c r="E239" s="2">
        <f t="shared" si="19"/>
        <v>0.81795708357003605</v>
      </c>
      <c r="F239" s="2">
        <f t="shared" si="23"/>
        <v>0.68201515851246919</v>
      </c>
      <c r="G239" s="2">
        <f t="shared" si="21"/>
        <v>0.13594192505756686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26.4161</v>
      </c>
      <c r="C240" s="2">
        <f t="shared" si="18"/>
        <v>28.166039150569159</v>
      </c>
      <c r="D240" s="2">
        <f t="shared" si="20"/>
        <v>27.470568100852581</v>
      </c>
      <c r="E240" s="2">
        <f t="shared" si="19"/>
        <v>0.69547104971657703</v>
      </c>
      <c r="F240" s="2">
        <f t="shared" si="23"/>
        <v>0.68470633675329085</v>
      </c>
      <c r="G240" s="2">
        <f t="shared" si="21"/>
        <v>1.0764712963286183E-2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26.057500000000001</v>
      </c>
      <c r="C241" s="2">
        <f t="shared" si="18"/>
        <v>27.869894665866212</v>
      </c>
      <c r="D241" s="2">
        <f t="shared" si="20"/>
        <v>27.365896389678316</v>
      </c>
      <c r="E241" s="2">
        <f t="shared" si="19"/>
        <v>0.50399827618789672</v>
      </c>
      <c r="F241" s="2">
        <f t="shared" si="23"/>
        <v>0.64856472464021209</v>
      </c>
      <c r="G241" s="2">
        <f t="shared" si="21"/>
        <v>-0.14456644845231537</v>
      </c>
      <c r="H241" s="2" t="str">
        <f t="shared" si="22"/>
        <v>Hold</v>
      </c>
    </row>
    <row r="242" spans="1:8" ht="13.5" x14ac:dyDescent="0.25">
      <c r="A242" s="3">
        <f>TITRES_STAT!B245</f>
        <v>42356</v>
      </c>
      <c r="B242" s="6">
        <f>TITRES_STAT!D245</f>
        <v>26.591000000000001</v>
      </c>
      <c r="C242" s="2">
        <f t="shared" si="18"/>
        <v>27.619310871117566</v>
      </c>
      <c r="D242" s="2">
        <f t="shared" si="20"/>
        <v>27.308496657109551</v>
      </c>
      <c r="E242" s="2">
        <f t="shared" si="19"/>
        <v>0.31081421400801545</v>
      </c>
      <c r="F242" s="2">
        <f t="shared" si="23"/>
        <v>0.58101462251377278</v>
      </c>
      <c r="G242" s="2">
        <f t="shared" si="21"/>
        <v>-0.27020040850575733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6">
        <f>TITRES_STAT!D246</f>
        <v>27.6494</v>
      </c>
      <c r="C243" s="2">
        <f t="shared" si="18"/>
        <v>27.380370737099476</v>
      </c>
      <c r="D243" s="2">
        <f t="shared" si="20"/>
        <v>27.333748756582917</v>
      </c>
      <c r="E243" s="2">
        <f t="shared" si="19"/>
        <v>4.6621980516558637E-2</v>
      </c>
      <c r="F243" s="2">
        <f t="shared" si="23"/>
        <v>0.47413609411432994</v>
      </c>
      <c r="G243" s="2">
        <f t="shared" si="21"/>
        <v>-0.42751411359777131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6">
        <f>TITRES_STAT!D247</f>
        <v>28.410399999999999</v>
      </c>
      <c r="C244" s="2">
        <f t="shared" si="18"/>
        <v>27.083990623699556</v>
      </c>
      <c r="D244" s="2">
        <f t="shared" si="20"/>
        <v>27.413500700539736</v>
      </c>
      <c r="E244" s="2">
        <f t="shared" si="19"/>
        <v>-0.32951007684017952</v>
      </c>
      <c r="F244" s="2">
        <f t="shared" si="23"/>
        <v>0.31340685992342804</v>
      </c>
      <c r="G244" s="2">
        <f t="shared" si="21"/>
        <v>-0.64291693676360762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6">
        <f>TITRES_STAT!D248</f>
        <v>27.973099999999999</v>
      </c>
      <c r="C245" s="2">
        <f t="shared" si="18"/>
        <v>26.833207450822702</v>
      </c>
      <c r="D245" s="2">
        <f t="shared" si="20"/>
        <v>27.454952500499758</v>
      </c>
      <c r="E245" s="2">
        <f t="shared" si="19"/>
        <v>-0.62174504967705602</v>
      </c>
      <c r="F245" s="2">
        <f t="shared" si="23"/>
        <v>0.12637647800333124</v>
      </c>
      <c r="G245" s="2">
        <f t="shared" si="21"/>
        <v>-0.7481215276803872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6">
        <f>TITRES_STAT!D249</f>
        <v>27.9468</v>
      </c>
      <c r="C246" s="2">
        <f t="shared" si="18"/>
        <v>26.712513996849978</v>
      </c>
      <c r="D246" s="2">
        <f t="shared" si="20"/>
        <v>27.491385648610887</v>
      </c>
      <c r="E246" s="2">
        <f t="shared" si="19"/>
        <v>-0.77887165176090889</v>
      </c>
      <c r="F246" s="2">
        <f t="shared" si="23"/>
        <v>-5.4673147949516804E-2</v>
      </c>
      <c r="G246" s="2">
        <f t="shared" si="21"/>
        <v>-0.72419850381139206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6">
        <f>TITRES_STAT!D250</f>
        <v>27.9556</v>
      </c>
      <c r="C247" s="2">
        <f t="shared" si="18"/>
        <v>26.613081074257671</v>
      </c>
      <c r="D247" s="2">
        <f t="shared" si="20"/>
        <v>27.525771896861933</v>
      </c>
      <c r="E247" s="2">
        <f t="shared" si="19"/>
        <v>-0.9126908226042616</v>
      </c>
      <c r="F247" s="2">
        <f t="shared" si="23"/>
        <v>-0.22627668288046579</v>
      </c>
      <c r="G247" s="2">
        <f t="shared" si="21"/>
        <v>-0.68641413972379584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6">
        <f>TITRES_STAT!D251</f>
        <v>27.903099999999998</v>
      </c>
      <c r="C248" s="2">
        <f t="shared" si="18"/>
        <v>26.555853216679569</v>
      </c>
      <c r="D248" s="2">
        <f t="shared" si="20"/>
        <v>27.553722126724011</v>
      </c>
      <c r="E248" s="2">
        <f t="shared" si="19"/>
        <v>-0.997868910044442</v>
      </c>
      <c r="F248" s="2">
        <f t="shared" si="23"/>
        <v>-0.38059512831326103</v>
      </c>
      <c r="G248" s="2">
        <f t="shared" si="21"/>
        <v>-0.61727378173118097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6">
        <f>TITRES_STAT!D252</f>
        <v>28.690300000000001</v>
      </c>
      <c r="C249" s="2">
        <f t="shared" si="18"/>
        <v>26.507429644882713</v>
      </c>
      <c r="D249" s="2">
        <f t="shared" si="20"/>
        <v>27.637913080300013</v>
      </c>
      <c r="E249" s="2">
        <f t="shared" si="19"/>
        <v>-1.1304834354173003</v>
      </c>
      <c r="F249" s="2">
        <f t="shared" si="23"/>
        <v>-0.53057278973406896</v>
      </c>
      <c r="G249" s="2">
        <f t="shared" si="21"/>
        <v>-0.59991064568323138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6">
        <f>TITRES_STAT!D253</f>
        <v>28.865300000000001</v>
      </c>
      <c r="C250" s="2">
        <f t="shared" si="18"/>
        <v>26.49337893028537</v>
      </c>
      <c r="D250" s="2">
        <f t="shared" si="20"/>
        <v>27.728830629907421</v>
      </c>
      <c r="E250" s="2">
        <f t="shared" si="19"/>
        <v>-1.2354516996220504</v>
      </c>
      <c r="F250" s="2">
        <f t="shared" si="23"/>
        <v>-0.67154857171166527</v>
      </c>
      <c r="G250" s="2">
        <f t="shared" si="21"/>
        <v>-0.5639031279103851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6">
        <f>TITRES_STAT!D254</f>
        <v>28.865300000000001</v>
      </c>
      <c r="C251" s="2">
        <f t="shared" si="18"/>
        <v>26.42632063331839</v>
      </c>
      <c r="D251" s="2">
        <f t="shared" si="20"/>
        <v>27.813013546210577</v>
      </c>
      <c r="E251" s="2">
        <f t="shared" si="19"/>
        <v>-1.3866929128921868</v>
      </c>
      <c r="F251" s="2">
        <f t="shared" si="23"/>
        <v>-0.81457743994776954</v>
      </c>
      <c r="G251" s="2">
        <f t="shared" si="21"/>
        <v>-0.57211547294441722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28.865300000000001</v>
      </c>
      <c r="C252" s="2">
        <f t="shared" si="18"/>
        <v>26.451655920500176</v>
      </c>
      <c r="D252" s="2">
        <f t="shared" si="20"/>
        <v>27.890960690935721</v>
      </c>
      <c r="E252" s="2">
        <f t="shared" si="19"/>
        <v>-1.4393047704355446</v>
      </c>
      <c r="F252" s="2">
        <f t="shared" si="23"/>
        <v>-0.93952290604532451</v>
      </c>
      <c r="G252" s="2">
        <f t="shared" si="21"/>
        <v>-0.4997818643902201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6">
        <f>TITRES_STAT!D256</f>
        <v>28.865300000000001</v>
      </c>
      <c r="C253" s="2">
        <f t="shared" si="18"/>
        <v>26.635924240423225</v>
      </c>
      <c r="D253" s="2">
        <f t="shared" si="20"/>
        <v>27.963133973088631</v>
      </c>
      <c r="E253" s="2">
        <f t="shared" si="19"/>
        <v>-1.3272097326654055</v>
      </c>
      <c r="F253" s="2">
        <f t="shared" si="23"/>
        <v>-1.0170602713693409</v>
      </c>
      <c r="G253" s="2">
        <f t="shared" si="21"/>
        <v>-0.31014946129606469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28.5154</v>
      </c>
      <c r="C254" s="2">
        <f t="shared" si="18"/>
        <v>26.908920511127342</v>
      </c>
      <c r="D254" s="2">
        <f t="shared" si="20"/>
        <v>28.004042567674659</v>
      </c>
      <c r="E254" s="2">
        <f t="shared" si="19"/>
        <v>-1.0951220565473179</v>
      </c>
      <c r="F254" s="2">
        <f t="shared" si="23"/>
        <v>-1.0326726284049363</v>
      </c>
      <c r="G254" s="2">
        <f t="shared" si="21"/>
        <v>-6.2449428142381525E-2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28.427900000000001</v>
      </c>
      <c r="C255" s="2">
        <f t="shared" si="18"/>
        <v>27.072640432492367</v>
      </c>
      <c r="D255" s="2">
        <f t="shared" si="20"/>
        <v>28.035439414513576</v>
      </c>
      <c r="E255" s="2">
        <f t="shared" si="19"/>
        <v>-0.96279898202120862</v>
      </c>
      <c r="F255" s="2">
        <f t="shared" si="23"/>
        <v>-1.018697899128191</v>
      </c>
      <c r="G255" s="2">
        <f t="shared" si="21"/>
        <v>5.589891710698236E-2</v>
      </c>
      <c r="H255" s="2" t="str">
        <f t="shared" si="22"/>
        <v>Sell</v>
      </c>
    </row>
    <row r="256" spans="1:8" ht="13.5" x14ac:dyDescent="0.25">
      <c r="A256" s="3">
        <f>TITRES_STAT!B259</f>
        <v>42380</v>
      </c>
      <c r="B256" s="6">
        <f>TITRES_STAT!D259</f>
        <v>27.640699999999999</v>
      </c>
      <c r="C256" s="2">
        <f t="shared" si="18"/>
        <v>27.207126519801232</v>
      </c>
      <c r="D256" s="2">
        <f t="shared" si="20"/>
        <v>28.006199457882939</v>
      </c>
      <c r="E256" s="2">
        <f t="shared" si="19"/>
        <v>-0.79907293808170721</v>
      </c>
      <c r="F256" s="2">
        <f t="shared" si="23"/>
        <v>-0.97477290691889429</v>
      </c>
      <c r="G256" s="2">
        <f t="shared" si="21"/>
        <v>0.17569996883718708</v>
      </c>
      <c r="H256" s="2" t="str">
        <f t="shared" si="22"/>
        <v>Sell</v>
      </c>
    </row>
    <row r="257" spans="1:8" ht="13.5" x14ac:dyDescent="0.25">
      <c r="A257" s="3">
        <f>TITRES_STAT!B260</f>
        <v>42381</v>
      </c>
      <c r="B257" s="6">
        <f>TITRES_STAT!D260</f>
        <v>26.8184</v>
      </c>
      <c r="C257" s="2">
        <f t="shared" si="18"/>
        <v>27.322276285985659</v>
      </c>
      <c r="D257" s="2">
        <f t="shared" si="20"/>
        <v>27.918214312854573</v>
      </c>
      <c r="E257" s="2">
        <f t="shared" si="19"/>
        <v>-0.59593802686891451</v>
      </c>
      <c r="F257" s="2">
        <f t="shared" si="23"/>
        <v>-0.89900593090889835</v>
      </c>
      <c r="G257" s="2">
        <f t="shared" si="21"/>
        <v>0.30306790403998385</v>
      </c>
      <c r="H257" s="2" t="str">
        <f t="shared" si="22"/>
        <v>Sell</v>
      </c>
    </row>
    <row r="258" spans="1:8" ht="13.5" x14ac:dyDescent="0.25">
      <c r="A258" s="3">
        <f>TITRES_STAT!B261</f>
        <v>42382</v>
      </c>
      <c r="B258" s="6">
        <f>TITRES_STAT!D261</f>
        <v>27.107099999999999</v>
      </c>
      <c r="C258" s="2">
        <f t="shared" si="18"/>
        <v>27.411633780449403</v>
      </c>
      <c r="D258" s="2">
        <f t="shared" si="20"/>
        <v>27.858131771161641</v>
      </c>
      <c r="E258" s="2">
        <f t="shared" si="19"/>
        <v>-0.44649799071223839</v>
      </c>
      <c r="F258" s="2">
        <f t="shared" si="23"/>
        <v>-0.80850434286956641</v>
      </c>
      <c r="G258" s="2">
        <f t="shared" si="21"/>
        <v>0.36200635215732802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6">
        <f>TITRES_STAT!D262</f>
        <v>27.072099999999999</v>
      </c>
      <c r="C259" s="2">
        <f t="shared" si="18"/>
        <v>27.608351660380265</v>
      </c>
      <c r="D259" s="2">
        <f t="shared" si="20"/>
        <v>27.799907195520039</v>
      </c>
      <c r="E259" s="2">
        <f t="shared" si="19"/>
        <v>-0.19155553513977353</v>
      </c>
      <c r="F259" s="2">
        <f t="shared" si="23"/>
        <v>-0.68511458132360792</v>
      </c>
      <c r="G259" s="2">
        <f t="shared" si="21"/>
        <v>0.49355904618383439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6">
        <f>TITRES_STAT!D263</f>
        <v>27.6844</v>
      </c>
      <c r="C260" s="2">
        <f t="shared" si="18"/>
        <v>27.801728328014072</v>
      </c>
      <c r="D260" s="2">
        <f t="shared" si="20"/>
        <v>27.791351106962999</v>
      </c>
      <c r="E260" s="2">
        <f t="shared" si="19"/>
        <v>1.0377221051072638E-2</v>
      </c>
      <c r="F260" s="2">
        <f t="shared" si="23"/>
        <v>-0.54601622084867185</v>
      </c>
      <c r="G260" s="2">
        <f t="shared" si="21"/>
        <v>0.55639344189974449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6">
        <f>TITRES_STAT!D264</f>
        <v>27.693100000000001</v>
      </c>
      <c r="C261" s="2">
        <f t="shared" si="18"/>
        <v>27.965354739088831</v>
      </c>
      <c r="D261" s="2">
        <f t="shared" si="20"/>
        <v>27.784073247187962</v>
      </c>
      <c r="E261" s="2">
        <f t="shared" si="19"/>
        <v>0.18128149190086873</v>
      </c>
      <c r="F261" s="2">
        <f t="shared" si="23"/>
        <v>-0.40055667829876374</v>
      </c>
      <c r="G261" s="2">
        <f t="shared" si="21"/>
        <v>0.58183817019963247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26.870899999999999</v>
      </c>
      <c r="C262" s="2">
        <f t="shared" si="18"/>
        <v>28.103807856152088</v>
      </c>
      <c r="D262" s="2">
        <f t="shared" si="20"/>
        <v>27.716430784433296</v>
      </c>
      <c r="E262" s="2">
        <f t="shared" si="19"/>
        <v>0.38737707171879165</v>
      </c>
      <c r="F262" s="2">
        <f t="shared" si="23"/>
        <v>-0.24296992829525271</v>
      </c>
      <c r="G262" s="2">
        <f t="shared" si="21"/>
        <v>0.63034700001404431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26.2499</v>
      </c>
      <c r="C263" s="2">
        <f t="shared" si="18"/>
        <v>28.22096049366715</v>
      </c>
      <c r="D263" s="2">
        <f t="shared" si="20"/>
        <v>27.607798874475275</v>
      </c>
      <c r="E263" s="2">
        <f t="shared" si="19"/>
        <v>0.61316161919187451</v>
      </c>
      <c r="F263" s="2">
        <f t="shared" si="23"/>
        <v>-7.1743618797827258E-2</v>
      </c>
      <c r="G263" s="2">
        <f t="shared" si="21"/>
        <v>0.68490523798970182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25.366399999999999</v>
      </c>
      <c r="C264" s="2">
        <f t="shared" si="18"/>
        <v>28.266258879256821</v>
      </c>
      <c r="D264" s="2">
        <f t="shared" si="20"/>
        <v>27.441769328217848</v>
      </c>
      <c r="E264" s="2">
        <f t="shared" si="19"/>
        <v>0.82448955103897248</v>
      </c>
      <c r="F264" s="2">
        <f t="shared" si="23"/>
        <v>0.1075030151695327</v>
      </c>
      <c r="G264" s="2">
        <f t="shared" si="21"/>
        <v>0.71698653586943983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24.929099999999998</v>
      </c>
      <c r="C265" s="2">
        <f t="shared" si="18"/>
        <v>28.291126743986542</v>
      </c>
      <c r="D265" s="2">
        <f t="shared" si="20"/>
        <v>27.255645674275783</v>
      </c>
      <c r="E265" s="2">
        <f t="shared" si="19"/>
        <v>1.0354810697107588</v>
      </c>
      <c r="F265" s="2">
        <f t="shared" si="23"/>
        <v>0.29309862607777792</v>
      </c>
      <c r="G265" s="2">
        <f t="shared" si="21"/>
        <v>0.74238244363298089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24.316800000000001</v>
      </c>
      <c r="C266" s="2">
        <f t="shared" si="18"/>
        <v>28.191061091065535</v>
      </c>
      <c r="D266" s="2">
        <f t="shared" si="20"/>
        <v>27.037953402107206</v>
      </c>
      <c r="E266" s="2">
        <f t="shared" si="19"/>
        <v>1.1531076889583289</v>
      </c>
      <c r="F266" s="2">
        <f t="shared" si="23"/>
        <v>0.46510043865388817</v>
      </c>
      <c r="G266" s="2">
        <f t="shared" si="21"/>
        <v>0.68800725030444077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24.360499999999998</v>
      </c>
      <c r="C267" s="2">
        <f t="shared" si="18"/>
        <v>27.979882461670837</v>
      </c>
      <c r="D267" s="2">
        <f t="shared" si="20"/>
        <v>26.839623520469637</v>
      </c>
      <c r="E267" s="2">
        <f t="shared" si="19"/>
        <v>1.1402589412011999</v>
      </c>
      <c r="F267" s="2">
        <f t="shared" si="23"/>
        <v>0.60013213916335051</v>
      </c>
      <c r="G267" s="2">
        <f t="shared" si="21"/>
        <v>0.54012680203784935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25.086500000000001</v>
      </c>
      <c r="C268" s="2">
        <f t="shared" si="18"/>
        <v>27.845608236798398</v>
      </c>
      <c r="D268" s="2">
        <f t="shared" si="20"/>
        <v>26.709762518953369</v>
      </c>
      <c r="E268" s="2">
        <f t="shared" si="19"/>
        <v>1.1358457178450294</v>
      </c>
      <c r="F268" s="2">
        <f t="shared" si="23"/>
        <v>0.70727485489968633</v>
      </c>
      <c r="G268" s="2">
        <f t="shared" si="21"/>
        <v>0.42857086294534308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25.0166</v>
      </c>
      <c r="C269" s="2">
        <f t="shared" si="18"/>
        <v>27.726606969598645</v>
      </c>
      <c r="D269" s="2">
        <f t="shared" si="20"/>
        <v>26.584343073104971</v>
      </c>
      <c r="E269" s="2">
        <f t="shared" si="19"/>
        <v>1.1422638964936738</v>
      </c>
      <c r="F269" s="2">
        <f t="shared" si="23"/>
        <v>0.79427266321848389</v>
      </c>
      <c r="G269" s="2">
        <f t="shared" si="21"/>
        <v>0.34799123327518988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25.366399999999999</v>
      </c>
      <c r="C270" s="2">
        <f t="shared" si="18"/>
        <v>27.720113589660393</v>
      </c>
      <c r="D270" s="2">
        <f t="shared" si="20"/>
        <v>26.494125067689787</v>
      </c>
      <c r="E270" s="2">
        <f t="shared" si="19"/>
        <v>1.2259885219706064</v>
      </c>
      <c r="F270" s="2">
        <f t="shared" si="23"/>
        <v>0.88061583496890838</v>
      </c>
      <c r="G270" s="2">
        <f t="shared" si="21"/>
        <v>0.34537268700169799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25.4102</v>
      </c>
      <c r="C271" s="2">
        <f t="shared" ref="C271:C334" si="24">$C$4*B261+C270*(1-$C$4)</f>
        <v>27.715957652789562</v>
      </c>
      <c r="D271" s="2">
        <f t="shared" si="20"/>
        <v>26.413834321934988</v>
      </c>
      <c r="E271" s="2">
        <f t="shared" si="19"/>
        <v>1.3021233308545739</v>
      </c>
      <c r="F271" s="2">
        <f t="shared" si="23"/>
        <v>0.96491733414604153</v>
      </c>
      <c r="G271" s="2">
        <f t="shared" si="21"/>
        <v>0.33720599670853235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25.803799999999999</v>
      </c>
      <c r="C272" s="2">
        <f t="shared" si="24"/>
        <v>27.585948783129631</v>
      </c>
      <c r="D272" s="2">
        <f t="shared" si="20"/>
        <v>26.368646594384249</v>
      </c>
      <c r="E272" s="2">
        <f t="shared" si="19"/>
        <v>1.2173021887453821</v>
      </c>
      <c r="F272" s="2">
        <f t="shared" si="23"/>
        <v>1.0153943050659096</v>
      </c>
      <c r="G272" s="2">
        <f t="shared" si="21"/>
        <v>0.20190788367947254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25.366399999999999</v>
      </c>
      <c r="C273" s="2">
        <f t="shared" si="24"/>
        <v>27.380402816494303</v>
      </c>
      <c r="D273" s="2">
        <f t="shared" si="20"/>
        <v>26.294406105911342</v>
      </c>
      <c r="E273" s="2">
        <f t="shared" si="19"/>
        <v>1.0859967105829611</v>
      </c>
      <c r="F273" s="2">
        <f t="shared" si="23"/>
        <v>1.0295147861693199</v>
      </c>
      <c r="G273" s="2">
        <f t="shared" si="21"/>
        <v>5.6481924413641194E-2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6">
        <f>TITRES_STAT!D277</f>
        <v>25.366399999999999</v>
      </c>
      <c r="C274" s="2">
        <f t="shared" si="24"/>
        <v>27.070556229341335</v>
      </c>
      <c r="D274" s="2">
        <f t="shared" si="20"/>
        <v>26.225664912880873</v>
      </c>
      <c r="E274" s="2">
        <f t="shared" si="19"/>
        <v>0.84489131646046189</v>
      </c>
      <c r="F274" s="2">
        <f t="shared" si="23"/>
        <v>0.99259009222754835</v>
      </c>
      <c r="G274" s="2">
        <f t="shared" si="21"/>
        <v>-0.14769877576708645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25.366399999999999</v>
      </c>
      <c r="C275" s="2">
        <f t="shared" si="24"/>
        <v>26.741101424827281</v>
      </c>
      <c r="D275" s="2">
        <f t="shared" si="20"/>
        <v>26.162015660074882</v>
      </c>
      <c r="E275" s="2">
        <f t="shared" si="19"/>
        <v>0.57908576475239926</v>
      </c>
      <c r="F275" s="2">
        <f t="shared" si="23"/>
        <v>0.9098892267325186</v>
      </c>
      <c r="G275" s="2">
        <f t="shared" si="21"/>
        <v>-0.33080346198011934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25.366399999999999</v>
      </c>
      <c r="C276" s="2">
        <f t="shared" si="24"/>
        <v>26.368131974853853</v>
      </c>
      <c r="D276" s="2">
        <f t="shared" si="20"/>
        <v>26.103081166736001</v>
      </c>
      <c r="E276" s="2">
        <f t="shared" si="19"/>
        <v>0.2650508081178522</v>
      </c>
      <c r="F276" s="2">
        <f t="shared" si="23"/>
        <v>0.78092154300958538</v>
      </c>
      <c r="G276" s="2">
        <f t="shared" si="21"/>
        <v>-0.51587073489173318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25.121500000000001</v>
      </c>
      <c r="C277" s="2">
        <f t="shared" si="24"/>
        <v>26.059265517184027</v>
      </c>
      <c r="D277" s="2">
        <f t="shared" si="20"/>
        <v>26.030371450681482</v>
      </c>
      <c r="E277" s="2">
        <f t="shared" si="19"/>
        <v>2.8894066502545002E-2</v>
      </c>
      <c r="F277" s="2">
        <f t="shared" si="23"/>
        <v>0.63051604770817737</v>
      </c>
      <c r="G277" s="2">
        <f t="shared" si="21"/>
        <v>-0.60162198120563237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6">
        <f>TITRES_STAT!D281</f>
        <v>25.103999999999999</v>
      </c>
      <c r="C278" s="2">
        <f t="shared" si="24"/>
        <v>25.909609283771101</v>
      </c>
      <c r="D278" s="2">
        <f t="shared" si="20"/>
        <v>25.961751343223593</v>
      </c>
      <c r="E278" s="2">
        <f t="shared" si="19"/>
        <v>-5.2142059452492617E-2</v>
      </c>
      <c r="F278" s="2">
        <f t="shared" si="23"/>
        <v>0.49398442627604339</v>
      </c>
      <c r="G278" s="2">
        <f t="shared" si="21"/>
        <v>-0.54612648572853595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6">
        <f>TITRES_STAT!D282</f>
        <v>25.103999999999999</v>
      </c>
      <c r="C279" s="2">
        <f t="shared" si="24"/>
        <v>25.772223240114005</v>
      </c>
      <c r="D279" s="2">
        <f t="shared" si="20"/>
        <v>25.898214206688511</v>
      </c>
      <c r="E279" s="2">
        <f t="shared" si="19"/>
        <v>-0.12599096657450559</v>
      </c>
      <c r="F279" s="2">
        <f t="shared" si="23"/>
        <v>0.36998934770593361</v>
      </c>
      <c r="G279" s="2">
        <f t="shared" si="21"/>
        <v>-0.49598031428043921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6">
        <f>TITRES_STAT!D283</f>
        <v>25.095300000000002</v>
      </c>
      <c r="C280" s="2">
        <f t="shared" si="24"/>
        <v>25.709788895481083</v>
      </c>
      <c r="D280" s="2">
        <f t="shared" si="20"/>
        <v>25.838739080267143</v>
      </c>
      <c r="E280" s="2">
        <f t="shared" si="19"/>
        <v>-0.12895018478605991</v>
      </c>
      <c r="F280" s="2">
        <f t="shared" si="23"/>
        <v>0.27020144120753492</v>
      </c>
      <c r="G280" s="2">
        <f t="shared" si="21"/>
        <v>-0.39915162599359483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6">
        <f>TITRES_STAT!D284</f>
        <v>24.8416</v>
      </c>
      <c r="C281" s="2">
        <f t="shared" si="24"/>
        <v>25.6636982961763</v>
      </c>
      <c r="D281" s="2">
        <f t="shared" si="20"/>
        <v>25.76487692617328</v>
      </c>
      <c r="E281" s="2">
        <f t="shared" si="19"/>
        <v>-0.10117862999697991</v>
      </c>
      <c r="F281" s="2">
        <f t="shared" si="23"/>
        <v>0.19592542696663195</v>
      </c>
      <c r="G281" s="2">
        <f t="shared" si="21"/>
        <v>-0.29710405696361186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6">
        <f>TITRES_STAT!D285</f>
        <v>24.8416</v>
      </c>
      <c r="C282" s="2">
        <f t="shared" si="24"/>
        <v>25.685252404456868</v>
      </c>
      <c r="D282" s="2">
        <f t="shared" si="20"/>
        <v>25.696486042753037</v>
      </c>
      <c r="E282" s="2">
        <f t="shared" si="19"/>
        <v>-1.1233638296168635E-2</v>
      </c>
      <c r="F282" s="2">
        <f t="shared" si="23"/>
        <v>0.15449361391407185</v>
      </c>
      <c r="G282" s="2">
        <f t="shared" si="21"/>
        <v>-0.16572725221024048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24.666699999999999</v>
      </c>
      <c r="C283" s="2">
        <f t="shared" si="24"/>
        <v>25.636198188386583</v>
      </c>
      <c r="D283" s="2">
        <f t="shared" si="20"/>
        <v>25.620205595141702</v>
      </c>
      <c r="E283" s="2">
        <f t="shared" si="19"/>
        <v>1.5992593244881448E-2</v>
      </c>
      <c r="F283" s="2">
        <f t="shared" si="23"/>
        <v>0.12679340978023379</v>
      </c>
      <c r="G283" s="2">
        <f t="shared" si="21"/>
        <v>-0.11080081653535234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24.8416</v>
      </c>
      <c r="C284" s="2">
        <f t="shared" si="24"/>
        <v>25.594690774788649</v>
      </c>
      <c r="D284" s="2">
        <f t="shared" si="20"/>
        <v>25.562531106612688</v>
      </c>
      <c r="E284" s="2">
        <f t="shared" ref="E284:E347" si="25">C284-D284</f>
        <v>3.2159668175960832E-2</v>
      </c>
      <c r="F284" s="2">
        <f t="shared" si="23"/>
        <v>0.1078666614593792</v>
      </c>
      <c r="G284" s="2">
        <f t="shared" si="21"/>
        <v>-7.5706993283418372E-2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6">
        <f>TITRES_STAT!D288</f>
        <v>24.8416</v>
      </c>
      <c r="C285" s="2">
        <f t="shared" si="24"/>
        <v>25.559569117128859</v>
      </c>
      <c r="D285" s="2">
        <f t="shared" ref="D285:D348" si="26">$D$4*B285+(1-$D$4)*D284</f>
        <v>25.509128802419156</v>
      </c>
      <c r="E285" s="2">
        <f t="shared" si="25"/>
        <v>5.0440314709703671E-2</v>
      </c>
      <c r="F285" s="2">
        <f t="shared" si="23"/>
        <v>9.6381392109444103E-2</v>
      </c>
      <c r="G285" s="2">
        <f t="shared" si="21"/>
        <v>-4.5941077399740432E-2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6">
        <f>TITRES_STAT!D289</f>
        <v>24.098099999999999</v>
      </c>
      <c r="C286" s="2">
        <f t="shared" si="24"/>
        <v>25.529850791416727</v>
      </c>
      <c r="D286" s="2">
        <f t="shared" si="26"/>
        <v>25.404608150388107</v>
      </c>
      <c r="E286" s="2">
        <f t="shared" si="25"/>
        <v>0.12524264102862048</v>
      </c>
      <c r="F286" s="2">
        <f t="shared" si="23"/>
        <v>0.10215364189327938</v>
      </c>
      <c r="G286" s="2">
        <f t="shared" si="21"/>
        <v>2.3088999135341098E-2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23.8794</v>
      </c>
      <c r="C287" s="2">
        <f t="shared" si="24"/>
        <v>25.467027592737232</v>
      </c>
      <c r="D287" s="2">
        <f t="shared" si="26"/>
        <v>25.291629768877876</v>
      </c>
      <c r="E287" s="2">
        <f t="shared" si="25"/>
        <v>0.17539782385935609</v>
      </c>
      <c r="F287" s="2">
        <f t="shared" si="23"/>
        <v>0.11680247828649473</v>
      </c>
      <c r="G287" s="2">
        <f t="shared" si="21"/>
        <v>5.8595345572861363E-2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6">
        <f>TITRES_STAT!D291</f>
        <v>23.8794</v>
      </c>
      <c r="C288" s="2">
        <f t="shared" si="24"/>
        <v>25.411177193854581</v>
      </c>
      <c r="D288" s="2">
        <f t="shared" si="26"/>
        <v>25.187020156368401</v>
      </c>
      <c r="E288" s="2">
        <f t="shared" si="25"/>
        <v>0.22415703748617943</v>
      </c>
      <c r="F288" s="2">
        <f t="shared" si="23"/>
        <v>0.13827339012643167</v>
      </c>
      <c r="G288" s="2">
        <f t="shared" si="21"/>
        <v>8.5883647359747767E-2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6">
        <f>TITRES_STAT!D292</f>
        <v>23.617000000000001</v>
      </c>
      <c r="C289" s="2">
        <f t="shared" si="24"/>
        <v>25.363919164030797</v>
      </c>
      <c r="D289" s="2">
        <f t="shared" si="26"/>
        <v>25.070722367007779</v>
      </c>
      <c r="E289" s="2">
        <f t="shared" si="25"/>
        <v>0.29319679702301826</v>
      </c>
      <c r="F289" s="2">
        <f t="shared" si="23"/>
        <v>0.16925807150574901</v>
      </c>
      <c r="G289" s="2">
        <f t="shared" si="21"/>
        <v>0.12393872551726925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6">
        <f>TITRES_STAT!D293</f>
        <v>23.4421</v>
      </c>
      <c r="C290" s="2">
        <f t="shared" si="24"/>
        <v>25.322593138795291</v>
      </c>
      <c r="D290" s="2">
        <f t="shared" si="26"/>
        <v>24.950083673155348</v>
      </c>
      <c r="E290" s="2">
        <f t="shared" si="25"/>
        <v>0.37250946563994347</v>
      </c>
      <c r="F290" s="2">
        <f t="shared" si="23"/>
        <v>0.20990835033258792</v>
      </c>
      <c r="G290" s="2">
        <f t="shared" si="21"/>
        <v>0.16260111530735555</v>
      </c>
      <c r="H290" s="2" t="str">
        <f t="shared" si="22"/>
        <v>Sell</v>
      </c>
    </row>
    <row r="291" spans="1:8" ht="13.5" x14ac:dyDescent="0.25">
      <c r="A291" s="3">
        <f>TITRES_STAT!B294</f>
        <v>42430</v>
      </c>
      <c r="B291" s="6">
        <f>TITRES_STAT!D294</f>
        <v>23.258400000000002</v>
      </c>
      <c r="C291" s="2">
        <f t="shared" si="24"/>
        <v>25.248594194365246</v>
      </c>
      <c r="D291" s="2">
        <f t="shared" si="26"/>
        <v>24.824773771440135</v>
      </c>
      <c r="E291" s="2">
        <f t="shared" si="25"/>
        <v>0.42382042292511102</v>
      </c>
      <c r="F291" s="2">
        <f t="shared" si="23"/>
        <v>0.25269076485109254</v>
      </c>
      <c r="G291" s="2">
        <f t="shared" si="21"/>
        <v>0.17112965807401848</v>
      </c>
      <c r="H291" s="2" t="str">
        <f t="shared" si="22"/>
        <v>Sell</v>
      </c>
    </row>
    <row r="292" spans="1:8" ht="13.5" x14ac:dyDescent="0.25">
      <c r="A292" s="3">
        <f>TITRES_STAT!B295</f>
        <v>42431</v>
      </c>
      <c r="B292" s="6">
        <f>TITRES_STAT!D295</f>
        <v>22.917300000000001</v>
      </c>
      <c r="C292" s="2">
        <f t="shared" si="24"/>
        <v>25.185979702924438</v>
      </c>
      <c r="D292" s="2">
        <f t="shared" si="26"/>
        <v>24.683479418000125</v>
      </c>
      <c r="E292" s="2">
        <f t="shared" si="25"/>
        <v>0.50250028492431298</v>
      </c>
      <c r="F292" s="2">
        <f t="shared" si="23"/>
        <v>0.30265266886573666</v>
      </c>
      <c r="G292" s="2">
        <f t="shared" ref="G292:G355" si="27">E292-F292</f>
        <v>0.19984761605857632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42432</v>
      </c>
      <c r="B293" s="6">
        <f>TITRES_STAT!D296</f>
        <v>23.4421</v>
      </c>
      <c r="C293" s="2">
        <f t="shared" si="24"/>
        <v>25.10609051785914</v>
      </c>
      <c r="D293" s="2">
        <f t="shared" si="26"/>
        <v>24.591525387037152</v>
      </c>
      <c r="E293" s="2">
        <f t="shared" si="25"/>
        <v>0.51456513082198896</v>
      </c>
      <c r="F293" s="2">
        <f t="shared" ref="F293:F356" si="29">(E293*(2/(10)))+((1-(2/10))*F292)</f>
        <v>0.34503516125698713</v>
      </c>
      <c r="G293" s="2">
        <f t="shared" si="27"/>
        <v>0.16952996956500183</v>
      </c>
      <c r="H293" s="2" t="str">
        <f t="shared" si="28"/>
        <v>Sell</v>
      </c>
    </row>
    <row r="294" spans="1:8" ht="13.5" x14ac:dyDescent="0.25">
      <c r="A294" s="3">
        <f>TITRES_STAT!B297</f>
        <v>42433</v>
      </c>
      <c r="B294" s="6">
        <f>TITRES_STAT!D297</f>
        <v>23.704499999999999</v>
      </c>
      <c r="C294" s="2">
        <f t="shared" si="24"/>
        <v>25.065399668957735</v>
      </c>
      <c r="D294" s="2">
        <f t="shared" si="26"/>
        <v>24.52581980281218</v>
      </c>
      <c r="E294" s="2">
        <f t="shared" si="25"/>
        <v>0.53957986614555509</v>
      </c>
      <c r="F294" s="2">
        <f t="shared" si="29"/>
        <v>0.38394410223470071</v>
      </c>
      <c r="G294" s="2">
        <f t="shared" si="27"/>
        <v>0.15563576391085437</v>
      </c>
      <c r="H294" s="2" t="str">
        <f t="shared" si="28"/>
        <v>Sell</v>
      </c>
    </row>
    <row r="295" spans="1:8" ht="13.5" x14ac:dyDescent="0.25">
      <c r="A295" s="3">
        <f>TITRES_STAT!B298</f>
        <v>42436</v>
      </c>
      <c r="B295" s="6">
        <f>TITRES_STAT!D298</f>
        <v>23.4421</v>
      </c>
      <c r="C295" s="2">
        <f t="shared" si="24"/>
        <v>25.030968950656543</v>
      </c>
      <c r="D295" s="2">
        <f t="shared" si="26"/>
        <v>24.445544261863127</v>
      </c>
      <c r="E295" s="2">
        <f t="shared" si="25"/>
        <v>0.58542468879341669</v>
      </c>
      <c r="F295" s="2">
        <f t="shared" si="29"/>
        <v>0.42424021954644392</v>
      </c>
      <c r="G295" s="2">
        <f t="shared" si="27"/>
        <v>0.16118446924697277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6">
        <f>TITRES_STAT!D299</f>
        <v>23.4421</v>
      </c>
      <c r="C296" s="2">
        <f t="shared" si="24"/>
        <v>24.887450650555536</v>
      </c>
      <c r="D296" s="2">
        <f t="shared" si="26"/>
        <v>24.371215057280672</v>
      </c>
      <c r="E296" s="2">
        <f t="shared" si="25"/>
        <v>0.5162355932748639</v>
      </c>
      <c r="F296" s="2">
        <f t="shared" si="29"/>
        <v>0.44263929429212795</v>
      </c>
      <c r="G296" s="2">
        <f t="shared" si="27"/>
        <v>7.3596298982735953E-2</v>
      </c>
      <c r="H296" s="2" t="str">
        <f t="shared" si="28"/>
        <v>Sell</v>
      </c>
    </row>
    <row r="297" spans="1:8" ht="13.5" x14ac:dyDescent="0.25">
      <c r="A297" s="3">
        <f>TITRES_STAT!B300</f>
        <v>42438</v>
      </c>
      <c r="B297" s="6">
        <f>TITRES_STAT!D300</f>
        <v>23.433299999999999</v>
      </c>
      <c r="C297" s="2">
        <f t="shared" si="24"/>
        <v>24.732365935085454</v>
      </c>
      <c r="D297" s="2">
        <f t="shared" si="26"/>
        <v>24.301739867852476</v>
      </c>
      <c r="E297" s="2">
        <f t="shared" si="25"/>
        <v>0.43062606723297847</v>
      </c>
      <c r="F297" s="2">
        <f t="shared" si="29"/>
        <v>0.44023664888029806</v>
      </c>
      <c r="G297" s="2">
        <f t="shared" si="27"/>
        <v>-9.6105816473195937E-3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23.267099999999999</v>
      </c>
      <c r="C298" s="2">
        <f t="shared" si="24"/>
        <v>24.601140406610771</v>
      </c>
      <c r="D298" s="2">
        <f t="shared" si="26"/>
        <v>24.225099877641181</v>
      </c>
      <c r="E298" s="2">
        <f t="shared" si="25"/>
        <v>0.37604052896958962</v>
      </c>
      <c r="F298" s="2">
        <f t="shared" si="29"/>
        <v>0.42739742489815635</v>
      </c>
      <c r="G298" s="2">
        <f t="shared" si="27"/>
        <v>-5.1356895928566737E-2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23.529599999999999</v>
      </c>
      <c r="C299" s="2">
        <f t="shared" si="24"/>
        <v>24.449734190209114</v>
      </c>
      <c r="D299" s="2">
        <f t="shared" si="26"/>
        <v>24.17358136818628</v>
      </c>
      <c r="E299" s="2">
        <f t="shared" si="25"/>
        <v>0.27615282202283353</v>
      </c>
      <c r="F299" s="2">
        <f t="shared" si="29"/>
        <v>0.39714850432309179</v>
      </c>
      <c r="G299" s="2">
        <f t="shared" si="27"/>
        <v>-0.12099568230025826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23.704499999999999</v>
      </c>
      <c r="C300" s="2">
        <f t="shared" si="24"/>
        <v>24.294713545561557</v>
      </c>
      <c r="D300" s="2">
        <f t="shared" si="26"/>
        <v>24.138834600172483</v>
      </c>
      <c r="E300" s="2">
        <f t="shared" si="25"/>
        <v>0.15587894538907321</v>
      </c>
      <c r="F300" s="2">
        <f t="shared" si="29"/>
        <v>0.34889459253628813</v>
      </c>
      <c r="G300" s="2">
        <f t="shared" si="27"/>
        <v>-0.19301564714721492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23.1797</v>
      </c>
      <c r="C301" s="2">
        <f t="shared" si="24"/>
        <v>24.13528069239824</v>
      </c>
      <c r="D301" s="2">
        <f t="shared" si="26"/>
        <v>24.0677875927523</v>
      </c>
      <c r="E301" s="2">
        <f t="shared" si="25"/>
        <v>6.7493099645940191E-2</v>
      </c>
      <c r="F301" s="2">
        <f t="shared" si="29"/>
        <v>0.29261429395821859</v>
      </c>
      <c r="G301" s="2">
        <f t="shared" si="27"/>
        <v>-0.22512119431227839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23.529599999999999</v>
      </c>
      <c r="C302" s="2">
        <f t="shared" si="24"/>
        <v>23.947899047413898</v>
      </c>
      <c r="D302" s="2">
        <f t="shared" si="26"/>
        <v>24.027921845141019</v>
      </c>
      <c r="E302" s="2">
        <f t="shared" si="25"/>
        <v>-8.0022797727121286E-2</v>
      </c>
      <c r="F302" s="2">
        <f t="shared" si="29"/>
        <v>0.21808687562115062</v>
      </c>
      <c r="G302" s="2">
        <f t="shared" si="27"/>
        <v>-0.29810967334827188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6">
        <f>TITRES_STAT!D306</f>
        <v>23.617000000000001</v>
      </c>
      <c r="C303" s="2">
        <f t="shared" si="24"/>
        <v>23.87008380935022</v>
      </c>
      <c r="D303" s="2">
        <f t="shared" si="26"/>
        <v>23.997483189945388</v>
      </c>
      <c r="E303" s="2">
        <f t="shared" si="25"/>
        <v>-0.12739938059516831</v>
      </c>
      <c r="F303" s="2">
        <f t="shared" si="29"/>
        <v>0.14898962437788685</v>
      </c>
      <c r="G303" s="2">
        <f t="shared" si="27"/>
        <v>-0.27638900497305519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23.617000000000001</v>
      </c>
      <c r="C304" s="2">
        <f t="shared" si="24"/>
        <v>23.844609377142493</v>
      </c>
      <c r="D304" s="2">
        <f t="shared" si="26"/>
        <v>23.969299249949433</v>
      </c>
      <c r="E304" s="2">
        <f t="shared" si="25"/>
        <v>-0.12468987280693966</v>
      </c>
      <c r="F304" s="2">
        <f t="shared" si="29"/>
        <v>9.4253724940921546E-2</v>
      </c>
      <c r="G304" s="2">
        <f t="shared" si="27"/>
        <v>-0.21894359774786121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6">
        <f>TITRES_STAT!D308</f>
        <v>23.617000000000001</v>
      </c>
      <c r="C305" s="2">
        <f t="shared" si="24"/>
        <v>23.782684857582108</v>
      </c>
      <c r="D305" s="2">
        <f t="shared" si="26"/>
        <v>23.943203009212439</v>
      </c>
      <c r="E305" s="2">
        <f t="shared" si="25"/>
        <v>-0.16051815163033112</v>
      </c>
      <c r="F305" s="2">
        <f t="shared" si="29"/>
        <v>4.3299349626671021E-2</v>
      </c>
      <c r="G305" s="2">
        <f t="shared" si="27"/>
        <v>-0.20381750125700215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6">
        <f>TITRES_STAT!D309</f>
        <v>23.617000000000001</v>
      </c>
      <c r="C306" s="2">
        <f t="shared" si="24"/>
        <v>23.73028718718486</v>
      </c>
      <c r="D306" s="2">
        <f t="shared" si="26"/>
        <v>23.91903982334485</v>
      </c>
      <c r="E306" s="2">
        <f t="shared" si="25"/>
        <v>-0.18875263615998961</v>
      </c>
      <c r="F306" s="2">
        <f t="shared" si="29"/>
        <v>-3.111047530661111E-3</v>
      </c>
      <c r="G306" s="2">
        <f t="shared" si="27"/>
        <v>-0.1856415886293285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24.054400000000001</v>
      </c>
      <c r="C307" s="2">
        <f t="shared" si="24"/>
        <v>23.684596850694884</v>
      </c>
      <c r="D307" s="2">
        <f t="shared" si="26"/>
        <v>23.929066503097083</v>
      </c>
      <c r="E307" s="2">
        <f t="shared" si="25"/>
        <v>-0.24446965240219853</v>
      </c>
      <c r="F307" s="2">
        <f t="shared" si="29"/>
        <v>-5.1382768504968597E-2</v>
      </c>
      <c r="G307" s="2">
        <f t="shared" si="27"/>
        <v>-0.19308688389722994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23.3371</v>
      </c>
      <c r="C308" s="2">
        <f t="shared" si="24"/>
        <v>23.620366565972596</v>
      </c>
      <c r="D308" s="2">
        <f t="shared" si="26"/>
        <v>23.885217132497299</v>
      </c>
      <c r="E308" s="2">
        <f t="shared" si="25"/>
        <v>-0.26485056652470362</v>
      </c>
      <c r="F308" s="2">
        <f t="shared" si="29"/>
        <v>-9.4076328108915613E-2</v>
      </c>
      <c r="G308" s="2">
        <f t="shared" si="27"/>
        <v>-0.17077423841578801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23.625800000000002</v>
      </c>
      <c r="C309" s="2">
        <f t="shared" si="24"/>
        <v>23.606402478899888</v>
      </c>
      <c r="D309" s="2">
        <f t="shared" si="26"/>
        <v>23.866001048608609</v>
      </c>
      <c r="E309" s="2">
        <f t="shared" si="25"/>
        <v>-0.25959856970872153</v>
      </c>
      <c r="F309" s="2">
        <f t="shared" si="29"/>
        <v>-0.12718077642887679</v>
      </c>
      <c r="G309" s="2">
        <f t="shared" si="27"/>
        <v>-0.13241779327984474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23.617000000000001</v>
      </c>
      <c r="C310" s="2">
        <f t="shared" si="24"/>
        <v>23.621494405222982</v>
      </c>
      <c r="D310" s="2">
        <f t="shared" si="26"/>
        <v>23.847556526489452</v>
      </c>
      <c r="E310" s="2">
        <f t="shared" si="25"/>
        <v>-0.22606212126646952</v>
      </c>
      <c r="F310" s="2">
        <f t="shared" si="29"/>
        <v>-0.14695704539639534</v>
      </c>
      <c r="G310" s="2">
        <f t="shared" si="27"/>
        <v>-7.9105075870074176E-2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23.617000000000001</v>
      </c>
      <c r="C311" s="2">
        <f t="shared" si="24"/>
        <v>23.553526035188678</v>
      </c>
      <c r="D311" s="2">
        <f t="shared" si="26"/>
        <v>23.83047826526801</v>
      </c>
      <c r="E311" s="2">
        <f t="shared" si="25"/>
        <v>-0.27695223007933123</v>
      </c>
      <c r="F311" s="2">
        <f t="shared" si="29"/>
        <v>-0.17295608233298254</v>
      </c>
      <c r="G311" s="2">
        <f t="shared" si="27"/>
        <v>-0.10399614774634869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24.133099999999999</v>
      </c>
      <c r="C312" s="2">
        <f t="shared" si="24"/>
        <v>23.549845106698111</v>
      </c>
      <c r="D312" s="2">
        <f t="shared" si="26"/>
        <v>23.852894690062971</v>
      </c>
      <c r="E312" s="2">
        <f t="shared" si="25"/>
        <v>-0.3030495833648601</v>
      </c>
      <c r="F312" s="2">
        <f t="shared" si="29"/>
        <v>-0.19897478253935807</v>
      </c>
      <c r="G312" s="2">
        <f t="shared" si="27"/>
        <v>-0.10407480082550202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6">
        <f>TITRES_STAT!D316</f>
        <v>24.491700000000002</v>
      </c>
      <c r="C313" s="2">
        <f t="shared" si="24"/>
        <v>23.560176628744557</v>
      </c>
      <c r="D313" s="2">
        <f t="shared" si="26"/>
        <v>23.90021360191016</v>
      </c>
      <c r="E313" s="2">
        <f t="shared" si="25"/>
        <v>-0.34003697316560277</v>
      </c>
      <c r="F313" s="2">
        <f t="shared" si="29"/>
        <v>-0.22718722066460703</v>
      </c>
      <c r="G313" s="2">
        <f t="shared" si="27"/>
        <v>-0.11284975250099574</v>
      </c>
      <c r="H313" s="2" t="str">
        <f t="shared" si="28"/>
        <v>Hold</v>
      </c>
    </row>
    <row r="314" spans="1:8" ht="13.5" x14ac:dyDescent="0.25">
      <c r="A314" s="3">
        <f>TITRES_STAT!B317</f>
        <v>42461</v>
      </c>
      <c r="B314" s="6">
        <f>TITRES_STAT!D317</f>
        <v>23.757000000000001</v>
      </c>
      <c r="C314" s="2">
        <f t="shared" si="24"/>
        <v>23.56891868586078</v>
      </c>
      <c r="D314" s="2">
        <f t="shared" si="26"/>
        <v>23.889605186953851</v>
      </c>
      <c r="E314" s="2">
        <f t="shared" si="25"/>
        <v>-0.32068650109307129</v>
      </c>
      <c r="F314" s="2">
        <f t="shared" si="29"/>
        <v>-0.24588707675029992</v>
      </c>
      <c r="G314" s="2">
        <f t="shared" si="27"/>
        <v>-7.479942434277137E-2</v>
      </c>
      <c r="H314" s="2" t="str">
        <f t="shared" si="28"/>
        <v>Hold</v>
      </c>
    </row>
    <row r="315" spans="1:8" ht="13.5" x14ac:dyDescent="0.25">
      <c r="A315" s="3">
        <f>TITRES_STAT!B318</f>
        <v>42464</v>
      </c>
      <c r="B315" s="6">
        <f>TITRES_STAT!D318</f>
        <v>24.491700000000002</v>
      </c>
      <c r="C315" s="2">
        <f t="shared" si="24"/>
        <v>23.57631581111297</v>
      </c>
      <c r="D315" s="2">
        <f t="shared" si="26"/>
        <v>23.934204802735046</v>
      </c>
      <c r="E315" s="2">
        <f t="shared" si="25"/>
        <v>-0.35788899162207599</v>
      </c>
      <c r="F315" s="2">
        <f t="shared" si="29"/>
        <v>-0.26828745972465512</v>
      </c>
      <c r="G315" s="2">
        <f t="shared" si="27"/>
        <v>-8.9601531897420872E-2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23.757000000000001</v>
      </c>
      <c r="C316" s="2">
        <f t="shared" si="24"/>
        <v>23.582574917095592</v>
      </c>
      <c r="D316" s="2">
        <f t="shared" si="26"/>
        <v>23.921078521050969</v>
      </c>
      <c r="E316" s="2">
        <f t="shared" si="25"/>
        <v>-0.33850360395537749</v>
      </c>
      <c r="F316" s="2">
        <f t="shared" si="29"/>
        <v>-0.28233068857079957</v>
      </c>
      <c r="G316" s="2">
        <f t="shared" si="27"/>
        <v>-5.6172915384577915E-2</v>
      </c>
      <c r="H316" s="2" t="str">
        <f t="shared" si="28"/>
        <v>Hold</v>
      </c>
    </row>
    <row r="317" spans="1:8" ht="13.5" x14ac:dyDescent="0.25">
      <c r="A317" s="3">
        <f>TITRES_STAT!B320</f>
        <v>42466</v>
      </c>
      <c r="B317" s="6">
        <f>TITRES_STAT!D320</f>
        <v>24.054400000000001</v>
      </c>
      <c r="C317" s="2">
        <f t="shared" si="24"/>
        <v>23.655163391388577</v>
      </c>
      <c r="D317" s="2">
        <f t="shared" si="26"/>
        <v>23.930954186158303</v>
      </c>
      <c r="E317" s="2">
        <f t="shared" si="25"/>
        <v>-0.27579079476972623</v>
      </c>
      <c r="F317" s="2">
        <f t="shared" si="29"/>
        <v>-0.28102270981058491</v>
      </c>
      <c r="G317" s="2">
        <f t="shared" si="27"/>
        <v>5.2319150408586812E-3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6">
        <f>TITRES_STAT!D321</f>
        <v>24.1418</v>
      </c>
      <c r="C318" s="2">
        <f t="shared" si="24"/>
        <v>23.60623056194418</v>
      </c>
      <c r="D318" s="2">
        <f t="shared" si="26"/>
        <v>23.946572394591019</v>
      </c>
      <c r="E318" s="2">
        <f t="shared" si="25"/>
        <v>-0.34034183264683904</v>
      </c>
      <c r="F318" s="2">
        <f t="shared" si="29"/>
        <v>-0.29288653437783574</v>
      </c>
      <c r="G318" s="2">
        <f t="shared" si="27"/>
        <v>-4.7455298269003299E-2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6">
        <f>TITRES_STAT!D322</f>
        <v>23.424600000000002</v>
      </c>
      <c r="C319" s="2">
        <f t="shared" si="24"/>
        <v>23.609241244721996</v>
      </c>
      <c r="D319" s="2">
        <f t="shared" si="26"/>
        <v>23.907907772769462</v>
      </c>
      <c r="E319" s="2">
        <f t="shared" si="25"/>
        <v>-0.29866652804746607</v>
      </c>
      <c r="F319" s="2">
        <f t="shared" si="29"/>
        <v>-0.29404253311176182</v>
      </c>
      <c r="G319" s="2">
        <f t="shared" si="27"/>
        <v>-4.6239949357042565E-3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6">
        <f>TITRES_STAT!D323</f>
        <v>22.6723</v>
      </c>
      <c r="C320" s="2">
        <f t="shared" si="24"/>
        <v>23.610434899380152</v>
      </c>
      <c r="D320" s="2">
        <f t="shared" si="26"/>
        <v>23.816381271082836</v>
      </c>
      <c r="E320" s="2">
        <f t="shared" si="25"/>
        <v>-0.20594637170268371</v>
      </c>
      <c r="F320" s="2">
        <f t="shared" si="29"/>
        <v>-0.27642330082994621</v>
      </c>
      <c r="G320" s="2">
        <f t="shared" si="27"/>
        <v>7.04769291272625E-2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22.9697</v>
      </c>
      <c r="C321" s="2">
        <f t="shared" si="24"/>
        <v>23.61144491486013</v>
      </c>
      <c r="D321" s="2">
        <f t="shared" si="26"/>
        <v>23.753664139891516</v>
      </c>
      <c r="E321" s="2">
        <f t="shared" si="25"/>
        <v>-0.14221922503138629</v>
      </c>
      <c r="F321" s="2">
        <f t="shared" si="29"/>
        <v>-0.24958248567023422</v>
      </c>
      <c r="G321" s="2">
        <f t="shared" si="27"/>
        <v>0.10736326063884793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22.7423</v>
      </c>
      <c r="C322" s="2">
        <f t="shared" si="24"/>
        <v>23.691699543343184</v>
      </c>
      <c r="D322" s="2">
        <f t="shared" si="26"/>
        <v>23.678748277677329</v>
      </c>
      <c r="E322" s="2">
        <f t="shared" si="25"/>
        <v>1.2951265665854805E-2</v>
      </c>
      <c r="F322" s="2">
        <f t="shared" si="29"/>
        <v>-0.19707573540301643</v>
      </c>
      <c r="G322" s="2">
        <f t="shared" si="27"/>
        <v>0.21002700106887123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22.7423</v>
      </c>
      <c r="C323" s="2">
        <f t="shared" si="24"/>
        <v>23.814776536675001</v>
      </c>
      <c r="D323" s="2">
        <f t="shared" si="26"/>
        <v>23.60938173859012</v>
      </c>
      <c r="E323" s="2">
        <f t="shared" si="25"/>
        <v>0.20539479808488181</v>
      </c>
      <c r="F323" s="2">
        <f t="shared" si="29"/>
        <v>-0.11658162870543679</v>
      </c>
      <c r="G323" s="2">
        <f t="shared" si="27"/>
        <v>0.32197642679031857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6">
        <f>TITRES_STAT!D327</f>
        <v>22.7423</v>
      </c>
      <c r="C324" s="2">
        <f t="shared" si="24"/>
        <v>23.805887838724999</v>
      </c>
      <c r="D324" s="2">
        <f t="shared" si="26"/>
        <v>23.545153461657517</v>
      </c>
      <c r="E324" s="2">
        <f t="shared" si="25"/>
        <v>0.26073437706748237</v>
      </c>
      <c r="F324" s="2">
        <f t="shared" si="29"/>
        <v>-4.1118427550852953E-2</v>
      </c>
      <c r="G324" s="2">
        <f t="shared" si="27"/>
        <v>0.3018528046183353</v>
      </c>
      <c r="H324" s="2" t="str">
        <f t="shared" si="28"/>
        <v>Sell</v>
      </c>
    </row>
    <row r="325" spans="1:8" ht="13.5" x14ac:dyDescent="0.25">
      <c r="A325" s="3">
        <f>TITRES_STAT!B328</f>
        <v>42478</v>
      </c>
      <c r="B325" s="6">
        <f>TITRES_STAT!D328</f>
        <v>22.567399999999999</v>
      </c>
      <c r="C325" s="2">
        <f t="shared" si="24"/>
        <v>23.911397401998077</v>
      </c>
      <c r="D325" s="2">
        <f t="shared" si="26"/>
        <v>23.472727279312515</v>
      </c>
      <c r="E325" s="2">
        <f t="shared" si="25"/>
        <v>0.43867012268556138</v>
      </c>
      <c r="F325" s="2">
        <f t="shared" si="29"/>
        <v>5.4839282496429914E-2</v>
      </c>
      <c r="G325" s="2">
        <f t="shared" si="27"/>
        <v>0.38383084018913149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6">
        <f>TITRES_STAT!D329</f>
        <v>23.1797</v>
      </c>
      <c r="C326" s="2">
        <f t="shared" si="24"/>
        <v>23.887643955536834</v>
      </c>
      <c r="D326" s="2">
        <f t="shared" si="26"/>
        <v>23.451021554918995</v>
      </c>
      <c r="E326" s="2">
        <f t="shared" si="25"/>
        <v>0.43662240061783919</v>
      </c>
      <c r="F326" s="2">
        <f t="shared" si="29"/>
        <v>0.13119590612071177</v>
      </c>
      <c r="G326" s="2">
        <f t="shared" si="27"/>
        <v>0.30542649449712744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6">
        <f>TITRES_STAT!D330</f>
        <v>22.488700000000001</v>
      </c>
      <c r="C327" s="2">
        <f t="shared" si="24"/>
        <v>23.913298731608091</v>
      </c>
      <c r="D327" s="2">
        <f t="shared" si="26"/>
        <v>23.379738476776847</v>
      </c>
      <c r="E327" s="2">
        <f t="shared" si="25"/>
        <v>0.5335602548312437</v>
      </c>
      <c r="F327" s="2">
        <f t="shared" si="29"/>
        <v>0.21166877586281818</v>
      </c>
      <c r="G327" s="2">
        <f t="shared" si="27"/>
        <v>0.32189147896842552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6">
        <f>TITRES_STAT!D331</f>
        <v>21.990100000000002</v>
      </c>
      <c r="C328" s="2">
        <f t="shared" si="24"/>
        <v>23.948452772899152</v>
      </c>
      <c r="D328" s="2">
        <f t="shared" si="26"/>
        <v>23.276802293311896</v>
      </c>
      <c r="E328" s="2">
        <f t="shared" si="25"/>
        <v>0.67165047958725665</v>
      </c>
      <c r="F328" s="2">
        <f t="shared" si="29"/>
        <v>0.3036651166077059</v>
      </c>
      <c r="G328" s="2">
        <f t="shared" si="27"/>
        <v>0.36798536297955076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6">
        <f>TITRES_STAT!D332</f>
        <v>21.867599999999999</v>
      </c>
      <c r="C329" s="2">
        <f t="shared" si="24"/>
        <v>23.867860038606974</v>
      </c>
      <c r="D329" s="2">
        <f t="shared" si="26"/>
        <v>23.172416938251754</v>
      </c>
      <c r="E329" s="2">
        <f t="shared" si="25"/>
        <v>0.69544310035522017</v>
      </c>
      <c r="F329" s="2">
        <f t="shared" si="29"/>
        <v>0.38202071335720877</v>
      </c>
      <c r="G329" s="2">
        <f t="shared" si="27"/>
        <v>0.31342238699801139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6">
        <f>TITRES_STAT!D333</f>
        <v>22.0076</v>
      </c>
      <c r="C330" s="2">
        <f t="shared" si="24"/>
        <v>23.683927724975135</v>
      </c>
      <c r="D330" s="2">
        <f t="shared" si="26"/>
        <v>23.086134202084956</v>
      </c>
      <c r="E330" s="2">
        <f t="shared" si="25"/>
        <v>0.59779352289017851</v>
      </c>
      <c r="F330" s="2">
        <f t="shared" si="29"/>
        <v>0.42517527526380272</v>
      </c>
      <c r="G330" s="2">
        <f t="shared" si="27"/>
        <v>0.17261824762637579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21.867599999999999</v>
      </c>
      <c r="C331" s="2">
        <f t="shared" si="24"/>
        <v>23.574046536517422</v>
      </c>
      <c r="D331" s="2">
        <f t="shared" si="26"/>
        <v>22.995872409337924</v>
      </c>
      <c r="E331" s="2">
        <f t="shared" si="25"/>
        <v>0.57817412717949779</v>
      </c>
      <c r="F331" s="2">
        <f t="shared" si="29"/>
        <v>0.45577504564694171</v>
      </c>
      <c r="G331" s="2">
        <f t="shared" si="27"/>
        <v>0.12239908153255608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22.305</v>
      </c>
      <c r="C332" s="2">
        <f t="shared" si="24"/>
        <v>23.446085530899357</v>
      </c>
      <c r="D332" s="2">
        <f t="shared" si="26"/>
        <v>22.94469667531289</v>
      </c>
      <c r="E332" s="2">
        <f t="shared" si="25"/>
        <v>0.50138885558646606</v>
      </c>
      <c r="F332" s="2">
        <f t="shared" si="29"/>
        <v>0.46489780763484656</v>
      </c>
      <c r="G332" s="2">
        <f t="shared" si="27"/>
        <v>3.6491047951619504E-2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21.867599999999999</v>
      </c>
      <c r="C333" s="2">
        <f t="shared" si="24"/>
        <v>23.337810833837917</v>
      </c>
      <c r="D333" s="2">
        <f t="shared" si="26"/>
        <v>22.864911736400824</v>
      </c>
      <c r="E333" s="2">
        <f t="shared" si="25"/>
        <v>0.47289909743709302</v>
      </c>
      <c r="F333" s="2">
        <f t="shared" si="29"/>
        <v>0.46649806559529589</v>
      </c>
      <c r="G333" s="2">
        <f t="shared" si="27"/>
        <v>6.4010318417971335E-3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21.692699999999999</v>
      </c>
      <c r="C334" s="2">
        <f t="shared" si="24"/>
        <v>23.246193782478237</v>
      </c>
      <c r="D334" s="2">
        <f t="shared" si="26"/>
        <v>22.77808123740817</v>
      </c>
      <c r="E334" s="2">
        <f t="shared" si="25"/>
        <v>0.46811254507006694</v>
      </c>
      <c r="F334" s="2">
        <f t="shared" si="29"/>
        <v>0.4668209614902501</v>
      </c>
      <c r="G334" s="2">
        <f t="shared" si="27"/>
        <v>1.2915835798168462E-3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21.692699999999999</v>
      </c>
      <c r="C335" s="2">
        <f t="shared" ref="C335:C398" si="30">$C$4*B325+C334*(1-$C$4)</f>
        <v>23.141763969789277</v>
      </c>
      <c r="D335" s="2">
        <f t="shared" si="26"/>
        <v>22.697682627229785</v>
      </c>
      <c r="E335" s="2">
        <f t="shared" si="25"/>
        <v>0.4440813425594925</v>
      </c>
      <c r="F335" s="2">
        <f t="shared" si="29"/>
        <v>0.46227303770409861</v>
      </c>
      <c r="G335" s="2">
        <f t="shared" si="27"/>
        <v>-1.8191695144606113E-2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6">
        <f>TITRES_STAT!D339</f>
        <v>22.34</v>
      </c>
      <c r="C336" s="2">
        <f t="shared" si="30"/>
        <v>23.147600282129389</v>
      </c>
      <c r="D336" s="2">
        <f t="shared" si="26"/>
        <v>22.671187617805359</v>
      </c>
      <c r="E336" s="2">
        <f t="shared" si="25"/>
        <v>0.47641266432403029</v>
      </c>
      <c r="F336" s="2">
        <f t="shared" si="29"/>
        <v>0.46510096302808501</v>
      </c>
      <c r="G336" s="2">
        <f t="shared" si="27"/>
        <v>1.1311701295945276E-2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6">
        <f>TITRES_STAT!D340</f>
        <v>22.479900000000001</v>
      </c>
      <c r="C337" s="2">
        <f t="shared" si="30"/>
        <v>23.046231007955637</v>
      </c>
      <c r="D337" s="2">
        <f t="shared" si="26"/>
        <v>22.657018164634593</v>
      </c>
      <c r="E337" s="2">
        <f t="shared" si="25"/>
        <v>0.38921284332104378</v>
      </c>
      <c r="F337" s="2">
        <f t="shared" si="29"/>
        <v>0.44992333908667675</v>
      </c>
      <c r="G337" s="2">
        <f t="shared" si="27"/>
        <v>-6.0710495765632977E-2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6">
        <f>TITRES_STAT!D341</f>
        <v>22.479900000000001</v>
      </c>
      <c r="C338" s="2">
        <f t="shared" si="30"/>
        <v>22.883749314424001</v>
      </c>
      <c r="D338" s="2">
        <f t="shared" si="26"/>
        <v>22.643898300587587</v>
      </c>
      <c r="E338" s="2">
        <f t="shared" si="25"/>
        <v>0.2398510138364145</v>
      </c>
      <c r="F338" s="2">
        <f t="shared" si="29"/>
        <v>0.40790887403662435</v>
      </c>
      <c r="G338" s="2">
        <f t="shared" si="27"/>
        <v>-0.16805786020020985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6">
        <f>TITRES_STAT!D342</f>
        <v>22.305</v>
      </c>
      <c r="C339" s="2">
        <f t="shared" si="30"/>
        <v>22.727418650666461</v>
      </c>
      <c r="D339" s="2">
        <f t="shared" si="26"/>
        <v>22.618794722766282</v>
      </c>
      <c r="E339" s="2">
        <f t="shared" si="25"/>
        <v>0.1086239279001795</v>
      </c>
      <c r="F339" s="2">
        <f t="shared" si="29"/>
        <v>0.34805188480933535</v>
      </c>
      <c r="G339" s="2">
        <f t="shared" si="27"/>
        <v>-0.23942795690915586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6">
        <f>TITRES_STAT!D343</f>
        <v>22.7423</v>
      </c>
      <c r="C340" s="2">
        <f t="shared" si="30"/>
        <v>22.616677319794697</v>
      </c>
      <c r="D340" s="2">
        <f t="shared" si="26"/>
        <v>22.627943261820633</v>
      </c>
      <c r="E340" s="2">
        <f t="shared" si="25"/>
        <v>-1.1265942025936226E-2</v>
      </c>
      <c r="F340" s="2">
        <f t="shared" si="29"/>
        <v>0.27618831944228106</v>
      </c>
      <c r="G340" s="2">
        <f t="shared" si="27"/>
        <v>-0.28745426146821729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6">
        <f>TITRES_STAT!D344</f>
        <v>23.3109</v>
      </c>
      <c r="C341" s="2">
        <f t="shared" si="30"/>
        <v>22.501434655210897</v>
      </c>
      <c r="D341" s="2">
        <f t="shared" si="26"/>
        <v>22.678532649833919</v>
      </c>
      <c r="E341" s="2">
        <f t="shared" si="25"/>
        <v>-0.177097994623022</v>
      </c>
      <c r="F341" s="2">
        <f t="shared" si="29"/>
        <v>0.18553105662922048</v>
      </c>
      <c r="G341" s="2">
        <f t="shared" si="27"/>
        <v>-0.36262905125224248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6">
        <f>TITRES_STAT!D345</f>
        <v>22.619900000000001</v>
      </c>
      <c r="C342" s="2">
        <f t="shared" si="30"/>
        <v>22.471213939024604</v>
      </c>
      <c r="D342" s="2">
        <f t="shared" si="26"/>
        <v>22.674189490586961</v>
      </c>
      <c r="E342" s="2">
        <f t="shared" si="25"/>
        <v>-0.20297555156235703</v>
      </c>
      <c r="F342" s="2">
        <f t="shared" si="29"/>
        <v>0.10782973499090498</v>
      </c>
      <c r="G342" s="2">
        <f t="shared" si="27"/>
        <v>-0.31080528655326201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23.284600000000001</v>
      </c>
      <c r="C343" s="2">
        <f t="shared" si="30"/>
        <v>22.37835025609774</v>
      </c>
      <c r="D343" s="2">
        <f t="shared" si="26"/>
        <v>22.719405083876815</v>
      </c>
      <c r="E343" s="2">
        <f t="shared" si="25"/>
        <v>-0.34105482777907525</v>
      </c>
      <c r="F343" s="2">
        <f t="shared" si="29"/>
        <v>1.8052822436908936E-2</v>
      </c>
      <c r="G343" s="2">
        <f t="shared" si="27"/>
        <v>-0.35910765021598418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6">
        <f>TITRES_STAT!D347</f>
        <v>23.284600000000001</v>
      </c>
      <c r="C344" s="2">
        <f t="shared" si="30"/>
        <v>22.272865601313473</v>
      </c>
      <c r="D344" s="2">
        <f t="shared" si="26"/>
        <v>22.761271373960014</v>
      </c>
      <c r="E344" s="2">
        <f t="shared" si="25"/>
        <v>-0.48840577264654073</v>
      </c>
      <c r="F344" s="2">
        <f t="shared" si="29"/>
        <v>-8.3238896579780994E-2</v>
      </c>
      <c r="G344" s="2">
        <f t="shared" si="27"/>
        <v>-0.40516687606675972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6">
        <f>TITRES_STAT!D348</f>
        <v>23.1797</v>
      </c>
      <c r="C345" s="2">
        <f t="shared" si="30"/>
        <v>22.183609354957554</v>
      </c>
      <c r="D345" s="2">
        <f t="shared" si="26"/>
        <v>22.792266087000012</v>
      </c>
      <c r="E345" s="2">
        <f t="shared" si="25"/>
        <v>-0.60865673204245851</v>
      </c>
      <c r="F345" s="2">
        <f t="shared" si="29"/>
        <v>-0.1883224636723165</v>
      </c>
      <c r="G345" s="2">
        <f t="shared" si="27"/>
        <v>-0.42033426837014198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23.827000000000002</v>
      </c>
      <c r="C346" s="2">
        <f t="shared" si="30"/>
        <v>22.207669454194853</v>
      </c>
      <c r="D346" s="2">
        <f t="shared" si="26"/>
        <v>22.868913043518528</v>
      </c>
      <c r="E346" s="2">
        <f t="shared" si="25"/>
        <v>-0.661243589323675</v>
      </c>
      <c r="F346" s="2">
        <f t="shared" si="29"/>
        <v>-0.28290668880258818</v>
      </c>
      <c r="G346" s="2">
        <f t="shared" si="27"/>
        <v>-0.37833690052108682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23.818200000000001</v>
      </c>
      <c r="C347" s="2">
        <f t="shared" si="30"/>
        <v>22.249551076626414</v>
      </c>
      <c r="D347" s="2">
        <f t="shared" si="26"/>
        <v>22.939230595850489</v>
      </c>
      <c r="E347" s="2">
        <f t="shared" si="25"/>
        <v>-0.68967951922407522</v>
      </c>
      <c r="F347" s="2">
        <f t="shared" si="29"/>
        <v>-0.3642612548868856</v>
      </c>
      <c r="G347" s="2">
        <f t="shared" si="27"/>
        <v>-0.32541826433718962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6">
        <f>TITRES_STAT!D351</f>
        <v>23.617000000000001</v>
      </c>
      <c r="C348" s="2">
        <f t="shared" si="30"/>
        <v>22.284989372530042</v>
      </c>
      <c r="D348" s="2">
        <f t="shared" si="26"/>
        <v>22.989435736898599</v>
      </c>
      <c r="E348" s="2">
        <f t="shared" ref="E348:E411" si="31">C348-D348</f>
        <v>-0.70444636436855745</v>
      </c>
      <c r="F348" s="2">
        <f t="shared" si="29"/>
        <v>-0.43229827678321997</v>
      </c>
      <c r="G348" s="2">
        <f t="shared" si="27"/>
        <v>-0.27214808758533748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6">
        <f>TITRES_STAT!D352</f>
        <v>23.818200000000001</v>
      </c>
      <c r="C349" s="2">
        <f t="shared" si="30"/>
        <v>22.288067930602345</v>
      </c>
      <c r="D349" s="2">
        <f t="shared" ref="D349:D412" si="32">$D$4*B349+(1-$D$4)*D348</f>
        <v>23.050825682313519</v>
      </c>
      <c r="E349" s="2">
        <f t="shared" si="31"/>
        <v>-0.76275775171117388</v>
      </c>
      <c r="F349" s="2">
        <f t="shared" si="29"/>
        <v>-0.49839017176881079</v>
      </c>
      <c r="G349" s="2">
        <f t="shared" si="27"/>
        <v>-0.2643675799423631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23.818200000000001</v>
      </c>
      <c r="C350" s="2">
        <f t="shared" si="30"/>
        <v>22.357949787432752</v>
      </c>
      <c r="D350" s="2">
        <f t="shared" si="32"/>
        <v>23.107668224364371</v>
      </c>
      <c r="E350" s="2">
        <f t="shared" si="31"/>
        <v>-0.74971843693161944</v>
      </c>
      <c r="F350" s="2">
        <f t="shared" si="29"/>
        <v>-0.54865582480137254</v>
      </c>
      <c r="G350" s="2">
        <f t="shared" si="27"/>
        <v>-0.2010626121302469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6">
        <f>TITRES_STAT!D354</f>
        <v>23.818200000000001</v>
      </c>
      <c r="C351" s="2">
        <f t="shared" si="30"/>
        <v>22.504557512443096</v>
      </c>
      <c r="D351" s="2">
        <f t="shared" si="32"/>
        <v>23.16030020774479</v>
      </c>
      <c r="E351" s="2">
        <f t="shared" si="31"/>
        <v>-0.6557426953016936</v>
      </c>
      <c r="F351" s="2">
        <f t="shared" si="29"/>
        <v>-0.57007319890143682</v>
      </c>
      <c r="G351" s="2">
        <f t="shared" si="27"/>
        <v>-8.5669496400256784E-2</v>
      </c>
      <c r="H351" s="2" t="str">
        <f t="shared" si="28"/>
        <v>Hold</v>
      </c>
    </row>
    <row r="352" spans="1:8" ht="13.5" x14ac:dyDescent="0.25">
      <c r="A352" s="3">
        <f>TITRES_STAT!B355</f>
        <v>42515</v>
      </c>
      <c r="B352" s="6">
        <f>TITRES_STAT!D355</f>
        <v>23.818200000000001</v>
      </c>
      <c r="C352" s="2">
        <f t="shared" si="30"/>
        <v>22.522302510528775</v>
      </c>
      <c r="D352" s="2">
        <f t="shared" si="32"/>
        <v>23.209033525689623</v>
      </c>
      <c r="E352" s="2">
        <f t="shared" si="31"/>
        <v>-0.68673101516084856</v>
      </c>
      <c r="F352" s="2">
        <f t="shared" si="29"/>
        <v>-0.59340476215331917</v>
      </c>
      <c r="G352" s="2">
        <f t="shared" si="27"/>
        <v>-9.3326253007529392E-2</v>
      </c>
      <c r="H352" s="2" t="str">
        <f t="shared" si="28"/>
        <v>Hold</v>
      </c>
    </row>
    <row r="353" spans="1:8" ht="13.5" x14ac:dyDescent="0.25">
      <c r="A353" s="3">
        <f>TITRES_STAT!B356</f>
        <v>42516</v>
      </c>
      <c r="B353" s="6">
        <f>TITRES_STAT!D356</f>
        <v>24.491700000000002</v>
      </c>
      <c r="C353" s="2">
        <f t="shared" si="30"/>
        <v>22.6395790473705</v>
      </c>
      <c r="D353" s="2">
        <f t="shared" si="32"/>
        <v>23.30404585712002</v>
      </c>
      <c r="E353" s="2">
        <f t="shared" si="31"/>
        <v>-0.66446680974951988</v>
      </c>
      <c r="F353" s="2">
        <f t="shared" si="29"/>
        <v>-0.60761717167255935</v>
      </c>
      <c r="G353" s="2">
        <f t="shared" si="27"/>
        <v>-5.6849638076960529E-2</v>
      </c>
      <c r="H353" s="2" t="str">
        <f t="shared" si="28"/>
        <v>Hold</v>
      </c>
    </row>
    <row r="354" spans="1:8" ht="13.5" x14ac:dyDescent="0.25">
      <c r="A354" s="3">
        <f>TITRES_STAT!B357</f>
        <v>42517</v>
      </c>
      <c r="B354" s="6">
        <f>TITRES_STAT!D357</f>
        <v>24.605399999999999</v>
      </c>
      <c r="C354" s="2">
        <f t="shared" si="30"/>
        <v>22.738813040082729</v>
      </c>
      <c r="D354" s="2">
        <f t="shared" si="32"/>
        <v>23.400442460296315</v>
      </c>
      <c r="E354" s="2">
        <f t="shared" si="31"/>
        <v>-0.66162942021358617</v>
      </c>
      <c r="F354" s="2">
        <f t="shared" si="29"/>
        <v>-0.61841962138076478</v>
      </c>
      <c r="G354" s="2">
        <f t="shared" si="27"/>
        <v>-4.3209798832821389E-2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6">
        <f>TITRES_STAT!D358</f>
        <v>24.6754</v>
      </c>
      <c r="C355" s="2">
        <f t="shared" si="30"/>
        <v>22.806641803146924</v>
      </c>
      <c r="D355" s="2">
        <f t="shared" si="32"/>
        <v>23.494883759533622</v>
      </c>
      <c r="E355" s="2">
        <f t="shared" si="31"/>
        <v>-0.6882419563866975</v>
      </c>
      <c r="F355" s="2">
        <f t="shared" si="29"/>
        <v>-0.63238408838195137</v>
      </c>
      <c r="G355" s="2">
        <f t="shared" si="27"/>
        <v>-5.5857868004746125E-2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6">
        <f>TITRES_STAT!D359</f>
        <v>25.4102</v>
      </c>
      <c r="C356" s="2">
        <f t="shared" si="30"/>
        <v>22.963619987278165</v>
      </c>
      <c r="D356" s="2">
        <f t="shared" si="32"/>
        <v>23.636759036605206</v>
      </c>
      <c r="E356" s="2">
        <f t="shared" si="31"/>
        <v>-0.67313904932704105</v>
      </c>
      <c r="F356" s="2">
        <f t="shared" si="29"/>
        <v>-0.64053508057096931</v>
      </c>
      <c r="G356" s="2">
        <f t="shared" ref="G356:G419" si="33">E356-F356</f>
        <v>-3.2603968756071744E-2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6">
        <f>TITRES_STAT!D360</f>
        <v>25.4102</v>
      </c>
      <c r="C357" s="2">
        <f t="shared" si="30"/>
        <v>23.095093835389218</v>
      </c>
      <c r="D357" s="2">
        <f t="shared" si="32"/>
        <v>23.768125033893707</v>
      </c>
      <c r="E357" s="2">
        <f t="shared" si="31"/>
        <v>-0.67303119850448923</v>
      </c>
      <c r="F357" s="2">
        <f t="shared" ref="F357:F420" si="35">(E357*(2/(10)))+((1-(2/10))*F356)</f>
        <v>-0.64703430415767338</v>
      </c>
      <c r="G357" s="2">
        <f t="shared" si="33"/>
        <v>-2.5996894346815846E-2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25.418900000000001</v>
      </c>
      <c r="C358" s="2">
        <f t="shared" si="30"/>
        <v>23.175387091483181</v>
      </c>
      <c r="D358" s="2">
        <f t="shared" si="32"/>
        <v>23.890404661012688</v>
      </c>
      <c r="E358" s="2">
        <f t="shared" si="31"/>
        <v>-0.71501756952950757</v>
      </c>
      <c r="F358" s="2">
        <f t="shared" si="35"/>
        <v>-0.66063095723204024</v>
      </c>
      <c r="G358" s="2">
        <f t="shared" si="33"/>
        <v>-5.4386612297467329E-2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25.541399999999999</v>
      </c>
      <c r="C359" s="2">
        <f t="shared" si="30"/>
        <v>23.274281385101155</v>
      </c>
      <c r="D359" s="2">
        <f t="shared" si="32"/>
        <v>24.012700612048786</v>
      </c>
      <c r="E359" s="2">
        <f t="shared" si="31"/>
        <v>-0.73841922694763085</v>
      </c>
      <c r="F359" s="2">
        <f t="shared" si="35"/>
        <v>-0.67618861117515838</v>
      </c>
      <c r="G359" s="2">
        <f t="shared" si="33"/>
        <v>-6.2230615772472464E-2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25.541399999999999</v>
      </c>
      <c r="C360" s="2">
        <f t="shared" si="30"/>
        <v>23.357961172008672</v>
      </c>
      <c r="D360" s="2">
        <f t="shared" si="32"/>
        <v>24.125937603748874</v>
      </c>
      <c r="E360" s="2">
        <f t="shared" si="31"/>
        <v>-0.7679764317402018</v>
      </c>
      <c r="F360" s="2">
        <f t="shared" si="35"/>
        <v>-0.6945461752881672</v>
      </c>
      <c r="G360" s="2">
        <f t="shared" si="33"/>
        <v>-7.3430256452034603E-2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26.1099</v>
      </c>
      <c r="C361" s="2">
        <f t="shared" si="30"/>
        <v>23.428767145545802</v>
      </c>
      <c r="D361" s="2">
        <f t="shared" si="32"/>
        <v>24.272897781248957</v>
      </c>
      <c r="E361" s="2">
        <f t="shared" si="31"/>
        <v>-0.84413063570315572</v>
      </c>
      <c r="F361" s="2">
        <f t="shared" si="35"/>
        <v>-0.72446306737116495</v>
      </c>
      <c r="G361" s="2">
        <f t="shared" si="33"/>
        <v>-0.11966756833199077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26.258600000000001</v>
      </c>
      <c r="C362" s="2">
        <f t="shared" si="30"/>
        <v>23.488679892384912</v>
      </c>
      <c r="D362" s="2">
        <f t="shared" si="32"/>
        <v>24.419986834489773</v>
      </c>
      <c r="E362" s="2">
        <f t="shared" si="31"/>
        <v>-0.93130694210486098</v>
      </c>
      <c r="F362" s="2">
        <f t="shared" si="35"/>
        <v>-0.76583184231790413</v>
      </c>
      <c r="G362" s="2">
        <f t="shared" si="33"/>
        <v>-0.16547509978695685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26.258600000000001</v>
      </c>
      <c r="C363" s="2">
        <f t="shared" si="30"/>
        <v>23.642990678171849</v>
      </c>
      <c r="D363" s="2">
        <f t="shared" si="32"/>
        <v>24.556180402305344</v>
      </c>
      <c r="E363" s="2">
        <f t="shared" si="31"/>
        <v>-0.91318972413349542</v>
      </c>
      <c r="F363" s="2">
        <f t="shared" si="35"/>
        <v>-0.79530341868102239</v>
      </c>
      <c r="G363" s="2">
        <f t="shared" si="33"/>
        <v>-0.11788630545247303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26.853400000000001</v>
      </c>
      <c r="C364" s="2">
        <f t="shared" si="30"/>
        <v>23.791053650760794</v>
      </c>
      <c r="D364" s="2">
        <f t="shared" si="32"/>
        <v>24.726344816949393</v>
      </c>
      <c r="E364" s="2">
        <f t="shared" si="31"/>
        <v>-0.93529116618859831</v>
      </c>
      <c r="F364" s="2">
        <f t="shared" si="35"/>
        <v>-0.82330096818253762</v>
      </c>
      <c r="G364" s="2">
        <f t="shared" si="33"/>
        <v>-0.11199019800606069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26.897200000000002</v>
      </c>
      <c r="C365" s="2">
        <f t="shared" si="30"/>
        <v>23.927106935259133</v>
      </c>
      <c r="D365" s="2">
        <f t="shared" si="32"/>
        <v>24.887148904582769</v>
      </c>
      <c r="E365" s="2">
        <f t="shared" si="31"/>
        <v>-0.96004196932363683</v>
      </c>
      <c r="F365" s="2">
        <f t="shared" si="35"/>
        <v>-0.85064916841075744</v>
      </c>
      <c r="G365" s="2">
        <f t="shared" si="33"/>
        <v>-0.1093928009128794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26.897200000000002</v>
      </c>
      <c r="C366" s="2">
        <f t="shared" si="30"/>
        <v>24.15527509906542</v>
      </c>
      <c r="D366" s="2">
        <f t="shared" si="32"/>
        <v>25.036041578317381</v>
      </c>
      <c r="E366" s="2">
        <f t="shared" si="31"/>
        <v>-0.88076647925196028</v>
      </c>
      <c r="F366" s="2">
        <f t="shared" si="35"/>
        <v>-0.85667263057899812</v>
      </c>
      <c r="G366" s="2">
        <f t="shared" si="33"/>
        <v>-2.4093848672962159E-2</v>
      </c>
      <c r="H366" s="2" t="str">
        <f t="shared" si="34"/>
        <v>Hold</v>
      </c>
    </row>
    <row r="367" spans="1:8" ht="13.5" x14ac:dyDescent="0.25">
      <c r="A367" s="3">
        <f>TITRES_STAT!B370</f>
        <v>42536</v>
      </c>
      <c r="B367" s="6">
        <f>TITRES_STAT!D370</f>
        <v>26.897200000000002</v>
      </c>
      <c r="C367" s="2">
        <f t="shared" si="30"/>
        <v>24.348340468439972</v>
      </c>
      <c r="D367" s="2">
        <f t="shared" si="32"/>
        <v>25.173905165108685</v>
      </c>
      <c r="E367" s="2">
        <f t="shared" si="31"/>
        <v>-0.82556469666871379</v>
      </c>
      <c r="F367" s="2">
        <f t="shared" si="35"/>
        <v>-0.85045104379694125</v>
      </c>
      <c r="G367" s="2">
        <f t="shared" si="33"/>
        <v>2.488634712822746E-2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26.8797</v>
      </c>
      <c r="C368" s="2">
        <f t="shared" si="30"/>
        <v>24.513041934833822</v>
      </c>
      <c r="D368" s="2">
        <f t="shared" si="32"/>
        <v>25.300260338063598</v>
      </c>
      <c r="E368" s="2">
        <f t="shared" si="31"/>
        <v>-0.78721840322977599</v>
      </c>
      <c r="F368" s="2">
        <f t="shared" si="35"/>
        <v>-0.83780451568350833</v>
      </c>
      <c r="G368" s="2">
        <f t="shared" si="33"/>
        <v>5.0586112453732346E-2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26.258600000000001</v>
      </c>
      <c r="C369" s="2">
        <f t="shared" si="30"/>
        <v>24.671250867936312</v>
      </c>
      <c r="D369" s="2">
        <f t="shared" si="32"/>
        <v>25.371248461169998</v>
      </c>
      <c r="E369" s="2">
        <f t="shared" si="31"/>
        <v>-0.69999759323368593</v>
      </c>
      <c r="F369" s="2">
        <f t="shared" si="35"/>
        <v>-0.81024313119354396</v>
      </c>
      <c r="G369" s="2">
        <f t="shared" si="33"/>
        <v>0.11024553795985803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26.2761</v>
      </c>
      <c r="C370" s="2">
        <f t="shared" si="30"/>
        <v>24.805119965176878</v>
      </c>
      <c r="D370" s="2">
        <f t="shared" si="32"/>
        <v>25.438274501083331</v>
      </c>
      <c r="E370" s="2">
        <f t="shared" si="31"/>
        <v>-0.63315453590645276</v>
      </c>
      <c r="F370" s="2">
        <f t="shared" si="35"/>
        <v>-0.77482541213612577</v>
      </c>
      <c r="G370" s="2">
        <f t="shared" si="33"/>
        <v>0.141670876229673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26.267399999999999</v>
      </c>
      <c r="C371" s="2">
        <f t="shared" si="30"/>
        <v>25.005855355149667</v>
      </c>
      <c r="D371" s="2">
        <f t="shared" si="32"/>
        <v>25.499691204706789</v>
      </c>
      <c r="E371" s="2">
        <f t="shared" si="31"/>
        <v>-0.49383584955712223</v>
      </c>
      <c r="F371" s="2">
        <f t="shared" si="35"/>
        <v>-0.71862749962032513</v>
      </c>
      <c r="G371" s="2">
        <f t="shared" si="33"/>
        <v>0.2247916500632029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26.328600000000002</v>
      </c>
      <c r="C372" s="2">
        <f t="shared" si="30"/>
        <v>25.198585300511255</v>
      </c>
      <c r="D372" s="2">
        <f t="shared" si="32"/>
        <v>25.561091856209991</v>
      </c>
      <c r="E372" s="2">
        <f t="shared" si="31"/>
        <v>-0.36250655569873658</v>
      </c>
      <c r="F372" s="2">
        <f t="shared" si="35"/>
        <v>-0.64740331083600744</v>
      </c>
      <c r="G372" s="2">
        <f t="shared" si="33"/>
        <v>0.28489675513727086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27.054600000000001</v>
      </c>
      <c r="C373" s="2">
        <f t="shared" si="30"/>
        <v>25.361664485047985</v>
      </c>
      <c r="D373" s="2">
        <f t="shared" si="32"/>
        <v>25.671722089083325</v>
      </c>
      <c r="E373" s="2">
        <f t="shared" si="31"/>
        <v>-0.31005760403533955</v>
      </c>
      <c r="F373" s="2">
        <f t="shared" si="35"/>
        <v>-0.57993416947587395</v>
      </c>
      <c r="G373" s="2">
        <f t="shared" si="33"/>
        <v>0.2698765654405344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27.054600000000001</v>
      </c>
      <c r="C374" s="2">
        <f t="shared" si="30"/>
        <v>25.591162256579064</v>
      </c>
      <c r="D374" s="2">
        <f t="shared" si="32"/>
        <v>25.774157489891969</v>
      </c>
      <c r="E374" s="2">
        <f t="shared" si="31"/>
        <v>-0.18299523331290501</v>
      </c>
      <c r="F374" s="2">
        <f t="shared" si="35"/>
        <v>-0.50054638224328019</v>
      </c>
      <c r="G374" s="2">
        <f t="shared" si="33"/>
        <v>0.31755114893037517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26.853400000000001</v>
      </c>
      <c r="C375" s="2">
        <f t="shared" si="30"/>
        <v>25.792091140182286</v>
      </c>
      <c r="D375" s="2">
        <f t="shared" si="32"/>
        <v>25.854101379529602</v>
      </c>
      <c r="E375" s="2">
        <f t="shared" si="31"/>
        <v>-6.2010239347316087E-2</v>
      </c>
      <c r="F375" s="2">
        <f t="shared" si="35"/>
        <v>-0.41283915366408735</v>
      </c>
      <c r="G375" s="2">
        <f t="shared" si="33"/>
        <v>0.35082891431677127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27.1158</v>
      </c>
      <c r="C376" s="2">
        <f t="shared" si="30"/>
        <v>25.96210788784655</v>
      </c>
      <c r="D376" s="2">
        <f t="shared" si="32"/>
        <v>25.947560536601483</v>
      </c>
      <c r="E376" s="2">
        <f t="shared" si="31"/>
        <v>1.4547351245067119E-2</v>
      </c>
      <c r="F376" s="2">
        <f t="shared" si="35"/>
        <v>-0.32736185268225648</v>
      </c>
      <c r="G376" s="2">
        <f t="shared" si="33"/>
        <v>0.3419092039273236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27.1158</v>
      </c>
      <c r="C377" s="2">
        <f t="shared" si="30"/>
        <v>26.105968212793236</v>
      </c>
      <c r="D377" s="2">
        <f t="shared" si="32"/>
        <v>26.034096793149519</v>
      </c>
      <c r="E377" s="2">
        <f t="shared" si="31"/>
        <v>7.1871419643716905E-2</v>
      </c>
      <c r="F377" s="2">
        <f t="shared" si="35"/>
        <v>-0.24751519821706183</v>
      </c>
      <c r="G377" s="2">
        <f t="shared" si="33"/>
        <v>0.31938661786077871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6">
        <f>TITRES_STAT!D381</f>
        <v>27.1158</v>
      </c>
      <c r="C378" s="2">
        <f t="shared" si="30"/>
        <v>26.225003872363509</v>
      </c>
      <c r="D378" s="2">
        <f t="shared" si="32"/>
        <v>26.114222956619926</v>
      </c>
      <c r="E378" s="2">
        <f t="shared" si="31"/>
        <v>0.1107809157435824</v>
      </c>
      <c r="F378" s="2">
        <f t="shared" si="35"/>
        <v>-0.175855975424933</v>
      </c>
      <c r="G378" s="2">
        <f t="shared" si="33"/>
        <v>0.28663689116851543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6">
        <f>TITRES_STAT!D382</f>
        <v>26.4161</v>
      </c>
      <c r="C379" s="2">
        <f t="shared" si="30"/>
        <v>26.230172507384506</v>
      </c>
      <c r="D379" s="2">
        <f t="shared" si="32"/>
        <v>26.136584219092523</v>
      </c>
      <c r="E379" s="2">
        <f t="shared" si="31"/>
        <v>9.3588288291982735E-2</v>
      </c>
      <c r="F379" s="2">
        <f t="shared" si="35"/>
        <v>-0.12196712268154987</v>
      </c>
      <c r="G379" s="2">
        <f t="shared" si="33"/>
        <v>0.21555541097353259</v>
      </c>
      <c r="H379" s="2" t="str">
        <f t="shared" si="34"/>
        <v>Sell</v>
      </c>
    </row>
    <row r="380" spans="1:8" ht="13.5" x14ac:dyDescent="0.25">
      <c r="A380" s="3">
        <f>TITRES_STAT!B383</f>
        <v>42555</v>
      </c>
      <c r="B380" s="6">
        <f>TITRES_STAT!D383</f>
        <v>26.503499999999999</v>
      </c>
      <c r="C380" s="2">
        <f t="shared" si="30"/>
        <v>26.237238275479196</v>
      </c>
      <c r="D380" s="2">
        <f t="shared" si="32"/>
        <v>26.16376316582641</v>
      </c>
      <c r="E380" s="2">
        <f t="shared" si="31"/>
        <v>7.3475109652786585E-2</v>
      </c>
      <c r="F380" s="2">
        <f t="shared" si="35"/>
        <v>-8.2878676214682589E-2</v>
      </c>
      <c r="G380" s="2">
        <f t="shared" si="33"/>
        <v>0.15635378586746917</v>
      </c>
      <c r="H380" s="2" t="str">
        <f t="shared" si="34"/>
        <v>Sell</v>
      </c>
    </row>
    <row r="381" spans="1:8" ht="13.5" x14ac:dyDescent="0.25">
      <c r="A381" s="3">
        <f>TITRES_STAT!B384</f>
        <v>42559</v>
      </c>
      <c r="B381" s="6">
        <f>TITRES_STAT!D384</f>
        <v>26.503499999999999</v>
      </c>
      <c r="C381" s="2">
        <f t="shared" si="30"/>
        <v>26.24187854079009</v>
      </c>
      <c r="D381" s="2">
        <f t="shared" si="32"/>
        <v>26.188928857246676</v>
      </c>
      <c r="E381" s="2">
        <f t="shared" si="31"/>
        <v>5.2949683543413784E-2</v>
      </c>
      <c r="F381" s="2">
        <f t="shared" si="35"/>
        <v>-5.5713004263063318E-2</v>
      </c>
      <c r="G381" s="2">
        <f t="shared" si="33"/>
        <v>0.1086626878064771</v>
      </c>
      <c r="H381" s="2" t="str">
        <f t="shared" si="34"/>
        <v>Sell</v>
      </c>
    </row>
    <row r="382" spans="1:8" ht="13.5" x14ac:dyDescent="0.25">
      <c r="A382" s="3">
        <f>TITRES_STAT!B385</f>
        <v>42562</v>
      </c>
      <c r="B382" s="6">
        <f>TITRES_STAT!D385</f>
        <v>26.5123</v>
      </c>
      <c r="C382" s="2">
        <f t="shared" si="30"/>
        <v>26.25522030374546</v>
      </c>
      <c r="D382" s="2">
        <f t="shared" si="32"/>
        <v>26.212882275228402</v>
      </c>
      <c r="E382" s="2">
        <f t="shared" si="31"/>
        <v>4.2338028517058035E-2</v>
      </c>
      <c r="F382" s="2">
        <f t="shared" si="35"/>
        <v>-3.6102797707039044E-2</v>
      </c>
      <c r="G382" s="2">
        <f t="shared" si="33"/>
        <v>7.8440826224097079E-2</v>
      </c>
      <c r="H382" s="2" t="str">
        <f t="shared" si="34"/>
        <v>Sell</v>
      </c>
    </row>
    <row r="383" spans="1:8" ht="13.5" x14ac:dyDescent="0.25">
      <c r="A383" s="3">
        <f>TITRES_STAT!B386</f>
        <v>42563</v>
      </c>
      <c r="B383" s="6">
        <f>TITRES_STAT!D386</f>
        <v>27.299499999999998</v>
      </c>
      <c r="C383" s="2">
        <f t="shared" si="30"/>
        <v>26.378201795476929</v>
      </c>
      <c r="D383" s="2">
        <f t="shared" si="32"/>
        <v>26.293372477063336</v>
      </c>
      <c r="E383" s="2">
        <f t="shared" si="31"/>
        <v>8.4829318413593313E-2</v>
      </c>
      <c r="F383" s="2">
        <f t="shared" si="35"/>
        <v>-1.1916374482912571E-2</v>
      </c>
      <c r="G383" s="2">
        <f t="shared" si="33"/>
        <v>9.6745692896505892E-2</v>
      </c>
      <c r="H383" s="2" t="str">
        <f t="shared" si="34"/>
        <v>Sell</v>
      </c>
    </row>
    <row r="384" spans="1:8" ht="13.5" x14ac:dyDescent="0.25">
      <c r="A384" s="3">
        <f>TITRES_STAT!B387</f>
        <v>42564</v>
      </c>
      <c r="B384" s="6">
        <f>TITRES_STAT!D387</f>
        <v>26.591000000000001</v>
      </c>
      <c r="C384" s="2">
        <f t="shared" si="30"/>
        <v>26.482263057711251</v>
      </c>
      <c r="D384" s="2">
        <f t="shared" si="32"/>
        <v>26.315418960243829</v>
      </c>
      <c r="E384" s="2">
        <f t="shared" si="31"/>
        <v>0.1668440974674219</v>
      </c>
      <c r="F384" s="2">
        <f t="shared" si="35"/>
        <v>2.3835719907154322E-2</v>
      </c>
      <c r="G384" s="2">
        <f t="shared" si="33"/>
        <v>0.14300837756026757</v>
      </c>
      <c r="H384" s="2" t="str">
        <f t="shared" si="34"/>
        <v>Sell</v>
      </c>
    </row>
    <row r="385" spans="1:8" ht="13.5" x14ac:dyDescent="0.25">
      <c r="A385" s="3">
        <f>TITRES_STAT!B388</f>
        <v>42565</v>
      </c>
      <c r="B385" s="6">
        <f>TITRES_STAT!D388</f>
        <v>26.591000000000001</v>
      </c>
      <c r="C385" s="2">
        <f t="shared" si="30"/>
        <v>26.539361048832596</v>
      </c>
      <c r="D385" s="2">
        <f t="shared" si="32"/>
        <v>26.335832370596137</v>
      </c>
      <c r="E385" s="2">
        <f t="shared" si="31"/>
        <v>0.20352867823645937</v>
      </c>
      <c r="F385" s="2">
        <f t="shared" si="35"/>
        <v>5.977431157301534E-2</v>
      </c>
      <c r="G385" s="2">
        <f t="shared" si="33"/>
        <v>0.14375436666344404</v>
      </c>
      <c r="H385" s="2" t="str">
        <f t="shared" si="34"/>
        <v>Sell</v>
      </c>
    </row>
    <row r="386" spans="1:8" ht="13.5" x14ac:dyDescent="0.25">
      <c r="A386" s="3">
        <f>TITRES_STAT!B389</f>
        <v>42566</v>
      </c>
      <c r="B386" s="6">
        <f>TITRES_STAT!D389</f>
        <v>27.384</v>
      </c>
      <c r="C386" s="2">
        <f t="shared" si="30"/>
        <v>26.628043964396813</v>
      </c>
      <c r="D386" s="2">
        <f t="shared" si="32"/>
        <v>26.413474417218644</v>
      </c>
      <c r="E386" s="2">
        <f t="shared" si="31"/>
        <v>0.21456954717816856</v>
      </c>
      <c r="F386" s="2">
        <f t="shared" si="35"/>
        <v>9.0733358694046001E-2</v>
      </c>
      <c r="G386" s="2">
        <f t="shared" si="33"/>
        <v>0.12383618848412256</v>
      </c>
      <c r="H386" s="2" t="str">
        <f t="shared" si="34"/>
        <v>Sell</v>
      </c>
    </row>
    <row r="387" spans="1:8" ht="13.5" x14ac:dyDescent="0.25">
      <c r="A387" s="3">
        <f>TITRES_STAT!B390</f>
        <v>42569</v>
      </c>
      <c r="B387" s="6">
        <f>TITRES_STAT!D390</f>
        <v>26.684699999999999</v>
      </c>
      <c r="C387" s="2">
        <f t="shared" si="30"/>
        <v>26.70308335448961</v>
      </c>
      <c r="D387" s="2">
        <f t="shared" si="32"/>
        <v>26.433565201128374</v>
      </c>
      <c r="E387" s="2">
        <f t="shared" si="31"/>
        <v>0.2695181533612363</v>
      </c>
      <c r="F387" s="2">
        <f t="shared" si="35"/>
        <v>0.12649031762748408</v>
      </c>
      <c r="G387" s="2">
        <f t="shared" si="33"/>
        <v>0.14302783573375222</v>
      </c>
      <c r="H387" s="2" t="str">
        <f t="shared" si="34"/>
        <v>Sell</v>
      </c>
    </row>
    <row r="388" spans="1:8" ht="13.5" x14ac:dyDescent="0.25">
      <c r="A388" s="3">
        <f>TITRES_STAT!B391</f>
        <v>42570</v>
      </c>
      <c r="B388" s="6">
        <f>TITRES_STAT!D391</f>
        <v>27.319600000000001</v>
      </c>
      <c r="C388" s="2">
        <f t="shared" si="30"/>
        <v>26.766578223029672</v>
      </c>
      <c r="D388" s="2">
        <f t="shared" si="32"/>
        <v>26.499197408452197</v>
      </c>
      <c r="E388" s="2">
        <f t="shared" si="31"/>
        <v>0.26738081457747498</v>
      </c>
      <c r="F388" s="2">
        <f t="shared" si="35"/>
        <v>0.15466841701748227</v>
      </c>
      <c r="G388" s="2">
        <f t="shared" si="33"/>
        <v>0.11271239755999271</v>
      </c>
      <c r="H388" s="2" t="str">
        <f t="shared" si="34"/>
        <v>Sell</v>
      </c>
    </row>
    <row r="389" spans="1:8" ht="13.5" x14ac:dyDescent="0.25">
      <c r="A389" s="3">
        <f>TITRES_STAT!B392</f>
        <v>42571</v>
      </c>
      <c r="B389" s="6">
        <f>TITRES_STAT!D392</f>
        <v>27.319600000000001</v>
      </c>
      <c r="C389" s="2">
        <f t="shared" si="30"/>
        <v>26.712658496409723</v>
      </c>
      <c r="D389" s="2">
        <f t="shared" si="32"/>
        <v>26.559967970789071</v>
      </c>
      <c r="E389" s="2">
        <f t="shared" si="31"/>
        <v>0.15269052562065255</v>
      </c>
      <c r="F389" s="2">
        <f t="shared" si="35"/>
        <v>0.15427283873811634</v>
      </c>
      <c r="G389" s="2">
        <f t="shared" si="33"/>
        <v>-1.5823131174637906E-3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27.319600000000001</v>
      </c>
      <c r="C390" s="2">
        <f t="shared" si="30"/>
        <v>26.680480266192841</v>
      </c>
      <c r="D390" s="2">
        <f t="shared" si="32"/>
        <v>26.616237009989881</v>
      </c>
      <c r="E390" s="2">
        <f t="shared" si="31"/>
        <v>6.4243256202960453E-2</v>
      </c>
      <c r="F390" s="2">
        <f t="shared" si="35"/>
        <v>0.13626692223108516</v>
      </c>
      <c r="G390" s="2">
        <f t="shared" si="33"/>
        <v>-7.2023666028124711E-2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6">
        <f>TITRES_STAT!D394</f>
        <v>27.319600000000001</v>
      </c>
      <c r="C391" s="2">
        <f t="shared" si="30"/>
        <v>26.653252532932402</v>
      </c>
      <c r="D391" s="2">
        <f t="shared" si="32"/>
        <v>26.66833797221285</v>
      </c>
      <c r="E391" s="2">
        <f t="shared" si="31"/>
        <v>-1.5085439280447588E-2</v>
      </c>
      <c r="F391" s="2">
        <f t="shared" si="35"/>
        <v>0.10599644992877862</v>
      </c>
      <c r="G391" s="2">
        <f t="shared" si="33"/>
        <v>-0.1210818892092262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6">
        <f>TITRES_STAT!D395</f>
        <v>27.319600000000001</v>
      </c>
      <c r="C392" s="2">
        <f t="shared" si="30"/>
        <v>26.631567527865879</v>
      </c>
      <c r="D392" s="2">
        <f t="shared" si="32"/>
        <v>26.716579603900787</v>
      </c>
      <c r="E392" s="2">
        <f t="shared" si="31"/>
        <v>-8.5012076034907125E-2</v>
      </c>
      <c r="F392" s="2">
        <f t="shared" si="35"/>
        <v>6.7794744736041468E-2</v>
      </c>
      <c r="G392" s="2">
        <f t="shared" si="33"/>
        <v>-0.15280682077094859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6">
        <f>TITRES_STAT!D396</f>
        <v>27.595600000000001</v>
      </c>
      <c r="C393" s="2">
        <f t="shared" si="30"/>
        <v>26.734326369732667</v>
      </c>
      <c r="D393" s="2">
        <f t="shared" si="32"/>
        <v>26.781692225834064</v>
      </c>
      <c r="E393" s="2">
        <f t="shared" si="31"/>
        <v>-4.7365856101396986E-2</v>
      </c>
      <c r="F393" s="2">
        <f t="shared" si="35"/>
        <v>4.4762624568553774E-2</v>
      </c>
      <c r="G393" s="2">
        <f t="shared" si="33"/>
        <v>-9.212848066995076E-2</v>
      </c>
      <c r="H393" s="2" t="str">
        <f t="shared" si="34"/>
        <v>Hold</v>
      </c>
    </row>
    <row r="394" spans="1:8" ht="13.5" x14ac:dyDescent="0.25">
      <c r="A394" s="3">
        <f>TITRES_STAT!B397</f>
        <v>42579</v>
      </c>
      <c r="B394" s="6">
        <f>TITRES_STAT!D397</f>
        <v>27.4116</v>
      </c>
      <c r="C394" s="2">
        <f t="shared" si="30"/>
        <v>26.712276159004563</v>
      </c>
      <c r="D394" s="2">
        <f t="shared" si="32"/>
        <v>26.828352060957467</v>
      </c>
      <c r="E394" s="2">
        <f t="shared" si="31"/>
        <v>-0.11607590195290385</v>
      </c>
      <c r="F394" s="2">
        <f t="shared" si="35"/>
        <v>1.2594919264262247E-2</v>
      </c>
      <c r="G394" s="2">
        <f t="shared" si="33"/>
        <v>-0.12867082121716611</v>
      </c>
      <c r="H394" s="2" t="str">
        <f t="shared" si="34"/>
        <v>Hold</v>
      </c>
    </row>
    <row r="395" spans="1:8" ht="13.5" x14ac:dyDescent="0.25">
      <c r="A395" s="3">
        <f>TITRES_STAT!B398</f>
        <v>42580</v>
      </c>
      <c r="B395" s="6">
        <f>TITRES_STAT!D398</f>
        <v>27.4116</v>
      </c>
      <c r="C395" s="2">
        <f t="shared" si="30"/>
        <v>26.693618288388475</v>
      </c>
      <c r="D395" s="2">
        <f t="shared" si="32"/>
        <v>26.871555611997657</v>
      </c>
      <c r="E395" s="2">
        <f t="shared" si="31"/>
        <v>-0.17793732360918213</v>
      </c>
      <c r="F395" s="2">
        <f t="shared" si="35"/>
        <v>-2.5511529310426634E-2</v>
      </c>
      <c r="G395" s="2">
        <f t="shared" si="33"/>
        <v>-0.1524257942987555</v>
      </c>
      <c r="H395" s="2" t="str">
        <f t="shared" si="34"/>
        <v>Hold</v>
      </c>
    </row>
    <row r="396" spans="1:8" ht="13.5" x14ac:dyDescent="0.25">
      <c r="A396" s="3">
        <f>TITRES_STAT!B399</f>
        <v>42583</v>
      </c>
      <c r="B396" s="6">
        <f>TITRES_STAT!D399</f>
        <v>27.6876</v>
      </c>
      <c r="C396" s="2">
        <f t="shared" si="30"/>
        <v>26.799830859405631</v>
      </c>
      <c r="D396" s="2">
        <f t="shared" si="32"/>
        <v>26.932003344442276</v>
      </c>
      <c r="E396" s="2">
        <f t="shared" si="31"/>
        <v>-0.13217248503664436</v>
      </c>
      <c r="F396" s="2">
        <f t="shared" si="35"/>
        <v>-4.6843720455670187E-2</v>
      </c>
      <c r="G396" s="2">
        <f t="shared" si="33"/>
        <v>-8.5328764580974173E-2</v>
      </c>
      <c r="H396" s="2" t="str">
        <f t="shared" si="34"/>
        <v>Hold</v>
      </c>
    </row>
    <row r="397" spans="1:8" ht="13.5" x14ac:dyDescent="0.25">
      <c r="A397" s="3">
        <f>TITRES_STAT!B400</f>
        <v>42584</v>
      </c>
      <c r="B397" s="6">
        <f>TITRES_STAT!D400</f>
        <v>28.515799999999999</v>
      </c>
      <c r="C397" s="2">
        <f t="shared" si="30"/>
        <v>26.782118419497074</v>
      </c>
      <c r="D397" s="2">
        <f t="shared" si="32"/>
        <v>27.049321615224329</v>
      </c>
      <c r="E397" s="2">
        <f t="shared" si="31"/>
        <v>-0.26720319572725515</v>
      </c>
      <c r="F397" s="2">
        <f t="shared" si="35"/>
        <v>-9.0915615509987183E-2</v>
      </c>
      <c r="G397" s="2">
        <f t="shared" si="33"/>
        <v>-0.17628758021726798</v>
      </c>
      <c r="H397" s="2" t="str">
        <f t="shared" si="34"/>
        <v>Hold</v>
      </c>
    </row>
    <row r="398" spans="1:8" ht="13.5" x14ac:dyDescent="0.25">
      <c r="A398" s="3">
        <f>TITRES_STAT!B401</f>
        <v>42585</v>
      </c>
      <c r="B398" s="6">
        <f>TITRES_STAT!D401</f>
        <v>27.604800000000001</v>
      </c>
      <c r="C398" s="2">
        <f t="shared" si="30"/>
        <v>26.8648078934206</v>
      </c>
      <c r="D398" s="2">
        <f t="shared" si="32"/>
        <v>27.090468162244747</v>
      </c>
      <c r="E398" s="2">
        <f t="shared" si="31"/>
        <v>-0.22566026882414647</v>
      </c>
      <c r="F398" s="2">
        <f t="shared" si="35"/>
        <v>-0.11786454617281905</v>
      </c>
      <c r="G398" s="2">
        <f t="shared" si="33"/>
        <v>-0.10779572265132742</v>
      </c>
      <c r="H398" s="2" t="str">
        <f t="shared" si="34"/>
        <v>Hold</v>
      </c>
    </row>
    <row r="399" spans="1:8" ht="13.5" x14ac:dyDescent="0.25">
      <c r="A399" s="3">
        <f>TITRES_STAT!B402</f>
        <v>42586</v>
      </c>
      <c r="B399" s="6">
        <f>TITRES_STAT!D402</f>
        <v>27.604800000000001</v>
      </c>
      <c r="C399" s="2">
        <f t="shared" ref="C399:C462" si="36">$C$4*B389+C398*(1-$C$4)</f>
        <v>26.934775909817429</v>
      </c>
      <c r="D399" s="2">
        <f t="shared" si="32"/>
        <v>27.128566816893283</v>
      </c>
      <c r="E399" s="2">
        <f t="shared" si="31"/>
        <v>-0.19379090707585434</v>
      </c>
      <c r="F399" s="2">
        <f t="shared" si="35"/>
        <v>-0.13304981835342611</v>
      </c>
      <c r="G399" s="2">
        <f t="shared" si="33"/>
        <v>-6.0741088722428227E-2</v>
      </c>
      <c r="H399" s="2" t="str">
        <f t="shared" si="34"/>
        <v>Hold</v>
      </c>
    </row>
    <row r="400" spans="1:8" ht="13.5" x14ac:dyDescent="0.25">
      <c r="A400" s="3">
        <f>TITRES_STAT!B403</f>
        <v>42587</v>
      </c>
      <c r="B400" s="6">
        <f>TITRES_STAT!D403</f>
        <v>27.4208</v>
      </c>
      <c r="C400" s="2">
        <f t="shared" si="36"/>
        <v>26.993979615999361</v>
      </c>
      <c r="D400" s="2">
        <f t="shared" si="32"/>
        <v>27.150213719345629</v>
      </c>
      <c r="E400" s="2">
        <f t="shared" si="31"/>
        <v>-0.15623410334626797</v>
      </c>
      <c r="F400" s="2">
        <f t="shared" si="35"/>
        <v>-0.1376866753519945</v>
      </c>
      <c r="G400" s="2">
        <f t="shared" si="33"/>
        <v>-1.8547427994273474E-2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6">
        <f>TITRES_STAT!D404</f>
        <v>27.604800000000001</v>
      </c>
      <c r="C401" s="2">
        <f t="shared" si="36"/>
        <v>27.044075059691767</v>
      </c>
      <c r="D401" s="2">
        <f t="shared" si="32"/>
        <v>27.183886777171878</v>
      </c>
      <c r="E401" s="2">
        <f t="shared" si="31"/>
        <v>-0.13981171748011079</v>
      </c>
      <c r="F401" s="2">
        <f t="shared" si="35"/>
        <v>-0.13811168377761776</v>
      </c>
      <c r="G401" s="2">
        <f t="shared" si="33"/>
        <v>-1.7000337024930257E-3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6">
        <f>TITRES_STAT!D405</f>
        <v>27.4208</v>
      </c>
      <c r="C402" s="2">
        <f t="shared" si="36"/>
        <v>27.08646351204688</v>
      </c>
      <c r="D402" s="2">
        <f t="shared" si="32"/>
        <v>27.201435904788774</v>
      </c>
      <c r="E402" s="2">
        <f t="shared" si="31"/>
        <v>-0.11497239274189397</v>
      </c>
      <c r="F402" s="2">
        <f t="shared" si="35"/>
        <v>-0.133483825570473</v>
      </c>
      <c r="G402" s="2">
        <f t="shared" si="33"/>
        <v>1.8511432828579033E-2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6">
        <f>TITRES_STAT!D406</f>
        <v>27.4208</v>
      </c>
      <c r="C403" s="2">
        <f t="shared" si="36"/>
        <v>27.164792202501204</v>
      </c>
      <c r="D403" s="2">
        <f t="shared" si="32"/>
        <v>27.217685097026646</v>
      </c>
      <c r="E403" s="2">
        <f t="shared" si="31"/>
        <v>-5.2892894525442102E-2</v>
      </c>
      <c r="F403" s="2">
        <f t="shared" si="35"/>
        <v>-0.11736563936146684</v>
      </c>
      <c r="G403" s="2">
        <f t="shared" si="33"/>
        <v>6.4472744836024734E-2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6">
        <f>TITRES_STAT!D407</f>
        <v>27.788799999999998</v>
      </c>
      <c r="C404" s="2">
        <f t="shared" si="36"/>
        <v>27.202762632885634</v>
      </c>
      <c r="D404" s="2">
        <f t="shared" si="32"/>
        <v>27.259989904654301</v>
      </c>
      <c r="E404" s="2">
        <f t="shared" si="31"/>
        <v>-5.7227271768667265E-2</v>
      </c>
      <c r="F404" s="2">
        <f t="shared" si="35"/>
        <v>-0.10533796584290693</v>
      </c>
      <c r="G404" s="2">
        <f t="shared" si="33"/>
        <v>4.8110694074239665E-2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6">
        <f>TITRES_STAT!D408</f>
        <v>27.788799999999998</v>
      </c>
      <c r="C405" s="2">
        <f t="shared" si="36"/>
        <v>27.234891458595534</v>
      </c>
      <c r="D405" s="2">
        <f t="shared" si="32"/>
        <v>27.299161022828056</v>
      </c>
      <c r="E405" s="2">
        <f t="shared" si="31"/>
        <v>-6.4269564232521503E-2</v>
      </c>
      <c r="F405" s="2">
        <f t="shared" si="35"/>
        <v>-9.7124285520829856E-2</v>
      </c>
      <c r="G405" s="2">
        <f t="shared" si="33"/>
        <v>3.2854721288308353E-2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6">
        <f>TITRES_STAT!D409</f>
        <v>27.788799999999998</v>
      </c>
      <c r="C406" s="2">
        <f t="shared" si="36"/>
        <v>27.304538926503916</v>
      </c>
      <c r="D406" s="2">
        <f t="shared" si="32"/>
        <v>27.335430576692644</v>
      </c>
      <c r="E406" s="2">
        <f t="shared" si="31"/>
        <v>-3.0891650188728192E-2</v>
      </c>
      <c r="F406" s="2">
        <f t="shared" si="35"/>
        <v>-8.3877758454409521E-2</v>
      </c>
      <c r="G406" s="2">
        <f t="shared" si="33"/>
        <v>5.2986108265681328E-2</v>
      </c>
      <c r="H406" s="2" t="str">
        <f t="shared" si="34"/>
        <v>Sell</v>
      </c>
    </row>
    <row r="407" spans="1:8" ht="13.5" x14ac:dyDescent="0.25">
      <c r="A407" s="3">
        <f>TITRES_STAT!B410</f>
        <v>42598</v>
      </c>
      <c r="B407" s="6">
        <f>TITRES_STAT!D410</f>
        <v>27.788799999999998</v>
      </c>
      <c r="C407" s="2">
        <f t="shared" si="36"/>
        <v>27.49088678396485</v>
      </c>
      <c r="D407" s="2">
        <f t="shared" si="32"/>
        <v>27.369013496937633</v>
      </c>
      <c r="E407" s="2">
        <f t="shared" si="31"/>
        <v>0.121873287027217</v>
      </c>
      <c r="F407" s="2">
        <f t="shared" si="35"/>
        <v>-4.2727549358084212E-2</v>
      </c>
      <c r="G407" s="2">
        <f t="shared" si="33"/>
        <v>0.16460083638530121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6">
        <f>TITRES_STAT!D411</f>
        <v>28.368500000000001</v>
      </c>
      <c r="C408" s="2">
        <f t="shared" si="36"/>
        <v>27.508411894124102</v>
      </c>
      <c r="D408" s="2">
        <f t="shared" si="32"/>
        <v>27.443049534201513</v>
      </c>
      <c r="E408" s="2">
        <f t="shared" si="31"/>
        <v>6.5362359922588098E-2</v>
      </c>
      <c r="F408" s="2">
        <f t="shared" si="35"/>
        <v>-2.1109567501949748E-2</v>
      </c>
      <c r="G408" s="2">
        <f t="shared" si="33"/>
        <v>8.6471927424537853E-2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6">
        <f>TITRES_STAT!D412</f>
        <v>29.2151</v>
      </c>
      <c r="C409" s="2">
        <f t="shared" si="36"/>
        <v>27.523240833489623</v>
      </c>
      <c r="D409" s="2">
        <f t="shared" si="32"/>
        <v>27.574312531668067</v>
      </c>
      <c r="E409" s="2">
        <f t="shared" si="31"/>
        <v>-5.107169817844337E-2</v>
      </c>
      <c r="F409" s="2">
        <f t="shared" si="35"/>
        <v>-2.7101993637248474E-2</v>
      </c>
      <c r="G409" s="2">
        <f t="shared" si="33"/>
        <v>-2.3969704541194896E-2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6">
        <f>TITRES_STAT!D413</f>
        <v>29.224299999999999</v>
      </c>
      <c r="C410" s="2">
        <f t="shared" si="36"/>
        <v>27.507480705260448</v>
      </c>
      <c r="D410" s="2">
        <f t="shared" si="32"/>
        <v>27.69653382561858</v>
      </c>
      <c r="E410" s="2">
        <f t="shared" si="31"/>
        <v>-0.18905312035813182</v>
      </c>
      <c r="F410" s="2">
        <f t="shared" si="35"/>
        <v>-5.9492218981425149E-2</v>
      </c>
      <c r="G410" s="2">
        <f t="shared" si="33"/>
        <v>-0.12956090137670667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6">
        <f>TITRES_STAT!D414</f>
        <v>30.098500000000001</v>
      </c>
      <c r="C411" s="2">
        <f t="shared" si="36"/>
        <v>27.52245290445115</v>
      </c>
      <c r="D411" s="2">
        <f t="shared" si="32"/>
        <v>27.87445724594313</v>
      </c>
      <c r="E411" s="2">
        <f t="shared" si="31"/>
        <v>-0.35200434149198045</v>
      </c>
      <c r="F411" s="2">
        <f t="shared" si="35"/>
        <v>-0.11799464348353622</v>
      </c>
      <c r="G411" s="2">
        <f t="shared" si="33"/>
        <v>-0.23400969800844423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6">
        <f>TITRES_STAT!D415</f>
        <v>30.098500000000001</v>
      </c>
      <c r="C412" s="2">
        <f t="shared" si="36"/>
        <v>27.506813996074047</v>
      </c>
      <c r="D412" s="2">
        <f t="shared" si="32"/>
        <v>28.039201153651046</v>
      </c>
      <c r="E412" s="2">
        <f t="shared" ref="E412:E475" si="37">C412-D412</f>
        <v>-0.5323871575769985</v>
      </c>
      <c r="F412" s="2">
        <f t="shared" si="35"/>
        <v>-0.20087314630222869</v>
      </c>
      <c r="G412" s="2">
        <f t="shared" si="33"/>
        <v>-0.33151401127476982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6">
        <f>TITRES_STAT!D416</f>
        <v>29.794799999999999</v>
      </c>
      <c r="C413" s="2">
        <f t="shared" si="36"/>
        <v>27.493581073601117</v>
      </c>
      <c r="D413" s="2">
        <f t="shared" ref="D413:D476" si="38">$D$4*B413+(1-$D$4)*D412</f>
        <v>28.169245512639858</v>
      </c>
      <c r="E413" s="2">
        <f t="shared" si="37"/>
        <v>-0.67566443903874074</v>
      </c>
      <c r="F413" s="2">
        <f t="shared" si="35"/>
        <v>-0.29583140484953108</v>
      </c>
      <c r="G413" s="2">
        <f t="shared" si="33"/>
        <v>-0.37983303418920966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6">
        <f>TITRES_STAT!D417</f>
        <v>30.6874</v>
      </c>
      <c r="C414" s="2">
        <f t="shared" si="36"/>
        <v>27.538999369970178</v>
      </c>
      <c r="D414" s="2">
        <f t="shared" si="38"/>
        <v>28.355775474666533</v>
      </c>
      <c r="E414" s="2">
        <f t="shared" si="37"/>
        <v>-0.81677610469635553</v>
      </c>
      <c r="F414" s="2">
        <f t="shared" si="35"/>
        <v>-0.40002034481889603</v>
      </c>
      <c r="G414" s="2">
        <f t="shared" si="33"/>
        <v>-0.4167557598774595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6">
        <f>TITRES_STAT!D418</f>
        <v>29.767199999999999</v>
      </c>
      <c r="C415" s="2">
        <f t="shared" si="36"/>
        <v>27.577430236128613</v>
      </c>
      <c r="D415" s="2">
        <f t="shared" si="38"/>
        <v>28.46032543950605</v>
      </c>
      <c r="E415" s="2">
        <f t="shared" si="37"/>
        <v>-0.8828952033774371</v>
      </c>
      <c r="F415" s="2">
        <f t="shared" si="35"/>
        <v>-0.49659531653060429</v>
      </c>
      <c r="G415" s="2">
        <f t="shared" si="33"/>
        <v>-0.38629988684683281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6">
        <f>TITRES_STAT!D419</f>
        <v>29.767199999999999</v>
      </c>
      <c r="C416" s="2">
        <f t="shared" si="36"/>
        <v>27.609948661339594</v>
      </c>
      <c r="D416" s="2">
        <f t="shared" si="38"/>
        <v>28.557130962505603</v>
      </c>
      <c r="E416" s="2">
        <f t="shared" si="37"/>
        <v>-0.94718230116600921</v>
      </c>
      <c r="F416" s="2">
        <f t="shared" si="35"/>
        <v>-0.58671271345768528</v>
      </c>
      <c r="G416" s="2">
        <f t="shared" si="33"/>
        <v>-0.36046958770832394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6">
        <f>TITRES_STAT!D420</f>
        <v>29.767199999999999</v>
      </c>
      <c r="C417" s="2">
        <f t="shared" si="36"/>
        <v>27.637464251902735</v>
      </c>
      <c r="D417" s="2">
        <f t="shared" si="38"/>
        <v>28.646765706023707</v>
      </c>
      <c r="E417" s="2">
        <f t="shared" si="37"/>
        <v>-1.0093014541209726</v>
      </c>
      <c r="F417" s="2">
        <f t="shared" si="35"/>
        <v>-0.67123046159034283</v>
      </c>
      <c r="G417" s="2">
        <f t="shared" si="33"/>
        <v>-0.33807099253062978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30.659700000000001</v>
      </c>
      <c r="C418" s="2">
        <f t="shared" si="36"/>
        <v>27.749931290071544</v>
      </c>
      <c r="D418" s="2">
        <f t="shared" si="38"/>
        <v>28.795871950021954</v>
      </c>
      <c r="E418" s="2">
        <f t="shared" si="37"/>
        <v>-1.0459406599504106</v>
      </c>
      <c r="F418" s="2">
        <f t="shared" si="35"/>
        <v>-0.74617250126235646</v>
      </c>
      <c r="G418" s="2">
        <f t="shared" si="33"/>
        <v>-0.29976815868805418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6">
        <f>TITRES_STAT!D422</f>
        <v>30.917400000000001</v>
      </c>
      <c r="C419" s="2">
        <f t="shared" si="36"/>
        <v>27.975341860829769</v>
      </c>
      <c r="D419" s="2">
        <f t="shared" si="38"/>
        <v>28.953022175946256</v>
      </c>
      <c r="E419" s="2">
        <f t="shared" si="37"/>
        <v>-0.97768031511648701</v>
      </c>
      <c r="F419" s="2">
        <f t="shared" si="35"/>
        <v>-0.79247406403318255</v>
      </c>
      <c r="G419" s="2">
        <f t="shared" si="33"/>
        <v>-0.18520625108330446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30.825399999999998</v>
      </c>
      <c r="C420" s="2">
        <f t="shared" si="36"/>
        <v>28.167489266855959</v>
      </c>
      <c r="D420" s="2">
        <f t="shared" si="38"/>
        <v>29.091716829579866</v>
      </c>
      <c r="E420" s="2">
        <f t="shared" si="37"/>
        <v>-0.92422756272390671</v>
      </c>
      <c r="F420" s="2">
        <f t="shared" si="35"/>
        <v>-0.8188247637713274</v>
      </c>
      <c r="G420" s="2">
        <f t="shared" ref="G420:G483" si="39">E420-F420</f>
        <v>-0.10540279895257931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30.825399999999998</v>
      </c>
      <c r="C421" s="2">
        <f t="shared" si="36"/>
        <v>28.464567841185811</v>
      </c>
      <c r="D421" s="2">
        <f t="shared" si="38"/>
        <v>29.220137805166541</v>
      </c>
      <c r="E421" s="2">
        <f t="shared" si="37"/>
        <v>-0.7555699639807294</v>
      </c>
      <c r="F421" s="2">
        <f t="shared" ref="F421:F484" si="41">(E421*(2/(10)))+((1-(2/10))*F420)</f>
        <v>-0.80617380381320791</v>
      </c>
      <c r="G421" s="2">
        <f t="shared" si="39"/>
        <v>5.0603839832478514E-2</v>
      </c>
      <c r="H421" s="2" t="str">
        <f t="shared" si="40"/>
        <v>Sell</v>
      </c>
    </row>
    <row r="422" spans="1:8" ht="13.5" x14ac:dyDescent="0.25">
      <c r="A422" s="3">
        <f>TITRES_STAT!B425</f>
        <v>42619</v>
      </c>
      <c r="B422" s="6">
        <f>TITRES_STAT!D425</f>
        <v>31.7455</v>
      </c>
      <c r="C422" s="2">
        <f t="shared" si="36"/>
        <v>28.715942019464919</v>
      </c>
      <c r="D422" s="2">
        <f t="shared" si="38"/>
        <v>29.407201671450501</v>
      </c>
      <c r="E422" s="2">
        <f t="shared" si="37"/>
        <v>-0.69125965198558248</v>
      </c>
      <c r="F422" s="2">
        <f t="shared" si="41"/>
        <v>-0.78319097344768285</v>
      </c>
      <c r="G422" s="2">
        <f t="shared" si="39"/>
        <v>9.1931321462100368E-2</v>
      </c>
      <c r="H422" s="2" t="str">
        <f t="shared" si="40"/>
        <v>Sell</v>
      </c>
    </row>
    <row r="423" spans="1:8" ht="13.5" x14ac:dyDescent="0.25">
      <c r="A423" s="3">
        <f>TITRES_STAT!B426</f>
        <v>42620</v>
      </c>
      <c r="B423" s="6">
        <f>TITRES_STAT!D426</f>
        <v>32.205599999999997</v>
      </c>
      <c r="C423" s="2">
        <f t="shared" si="36"/>
        <v>28.881920170316469</v>
      </c>
      <c r="D423" s="2">
        <f t="shared" si="38"/>
        <v>29.614490436528243</v>
      </c>
      <c r="E423" s="2">
        <f t="shared" si="37"/>
        <v>-0.73257026621177346</v>
      </c>
      <c r="F423" s="2">
        <f t="shared" si="41"/>
        <v>-0.77306683200050097</v>
      </c>
      <c r="G423" s="2">
        <f t="shared" si="39"/>
        <v>4.0496565788727512E-2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6">
        <f>TITRES_STAT!D427</f>
        <v>32.665700000000001</v>
      </c>
      <c r="C424" s="2">
        <f t="shared" si="36"/>
        <v>29.159686297960089</v>
      </c>
      <c r="D424" s="2">
        <f t="shared" si="38"/>
        <v>29.840505959748373</v>
      </c>
      <c r="E424" s="2">
        <f t="shared" si="37"/>
        <v>-0.68081966178828424</v>
      </c>
      <c r="F424" s="2">
        <f t="shared" si="41"/>
        <v>-0.75461739795805771</v>
      </c>
      <c r="G424" s="2">
        <f t="shared" si="39"/>
        <v>7.3797736169773476E-2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6">
        <f>TITRES_STAT!D428</f>
        <v>33.585900000000002</v>
      </c>
      <c r="C425" s="2">
        <f t="shared" si="36"/>
        <v>29.253149944427769</v>
      </c>
      <c r="D425" s="2">
        <f t="shared" si="38"/>
        <v>30.117942555322568</v>
      </c>
      <c r="E425" s="2">
        <f t="shared" si="37"/>
        <v>-0.8647926108947992</v>
      </c>
      <c r="F425" s="2">
        <f t="shared" si="41"/>
        <v>-0.77665244054540605</v>
      </c>
      <c r="G425" s="2">
        <f t="shared" si="39"/>
        <v>-8.8140170349393143E-2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31.929600000000001</v>
      </c>
      <c r="C426" s="2">
        <f t="shared" si="36"/>
        <v>29.332234568361958</v>
      </c>
      <c r="D426" s="2">
        <f t="shared" si="38"/>
        <v>30.252139403076452</v>
      </c>
      <c r="E426" s="2">
        <f t="shared" si="37"/>
        <v>-0.9199048347144938</v>
      </c>
      <c r="F426" s="2">
        <f t="shared" si="41"/>
        <v>-0.80530291937922371</v>
      </c>
      <c r="G426" s="2">
        <f t="shared" si="39"/>
        <v>-0.11460191533527009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32.684100000000001</v>
      </c>
      <c r="C427" s="2">
        <f t="shared" si="36"/>
        <v>29.399152327075502</v>
      </c>
      <c r="D427" s="2">
        <f t="shared" si="38"/>
        <v>30.432284632478197</v>
      </c>
      <c r="E427" s="2">
        <f t="shared" si="37"/>
        <v>-1.0331323054026953</v>
      </c>
      <c r="F427" s="2">
        <f t="shared" si="41"/>
        <v>-0.85086879658391812</v>
      </c>
      <c r="G427" s="2">
        <f t="shared" si="39"/>
        <v>-0.18226350881877718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32.665700000000001</v>
      </c>
      <c r="C428" s="2">
        <f t="shared" si="36"/>
        <v>29.593082738294655</v>
      </c>
      <c r="D428" s="2">
        <f t="shared" si="38"/>
        <v>30.597722807850182</v>
      </c>
      <c r="E428" s="2">
        <f t="shared" si="37"/>
        <v>-1.0046400695555278</v>
      </c>
      <c r="F428" s="2">
        <f t="shared" si="41"/>
        <v>-0.88162305117824014</v>
      </c>
      <c r="G428" s="2">
        <f t="shared" si="39"/>
        <v>-0.12301701837728762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6">
        <f>TITRES_STAT!D432</f>
        <v>32.941699999999997</v>
      </c>
      <c r="C429" s="2">
        <f t="shared" si="36"/>
        <v>29.796823855480092</v>
      </c>
      <c r="D429" s="2">
        <f t="shared" si="38"/>
        <v>30.771350748009429</v>
      </c>
      <c r="E429" s="2">
        <f t="shared" si="37"/>
        <v>-0.97452689252933666</v>
      </c>
      <c r="F429" s="2">
        <f t="shared" si="41"/>
        <v>-0.90020381944845951</v>
      </c>
      <c r="G429" s="2">
        <f t="shared" si="39"/>
        <v>-7.4323073080877156E-2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6">
        <f>TITRES_STAT!D433</f>
        <v>31.9572</v>
      </c>
      <c r="C430" s="2">
        <f t="shared" si="36"/>
        <v>29.955066339252387</v>
      </c>
      <c r="D430" s="2">
        <f t="shared" si="38"/>
        <v>30.859191433342065</v>
      </c>
      <c r="E430" s="2">
        <f t="shared" si="37"/>
        <v>-0.90412509408967878</v>
      </c>
      <c r="F430" s="2">
        <f t="shared" si="41"/>
        <v>-0.90098807437670347</v>
      </c>
      <c r="G430" s="2">
        <f t="shared" si="39"/>
        <v>-3.1370197129753086E-3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6">
        <f>TITRES_STAT!D434</f>
        <v>31.9572</v>
      </c>
      <c r="C431" s="2">
        <f t="shared" si="36"/>
        <v>30.088963825521251</v>
      </c>
      <c r="D431" s="2">
        <f t="shared" si="38"/>
        <v>30.940525401242652</v>
      </c>
      <c r="E431" s="2">
        <f t="shared" si="37"/>
        <v>-0.85156157572140145</v>
      </c>
      <c r="F431" s="2">
        <f t="shared" si="41"/>
        <v>-0.89110277464564303</v>
      </c>
      <c r="G431" s="2">
        <f t="shared" si="39"/>
        <v>3.9541198924241572E-2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32.205599999999997</v>
      </c>
      <c r="C432" s="2">
        <f t="shared" si="36"/>
        <v>30.343815544671827</v>
      </c>
      <c r="D432" s="2">
        <f t="shared" si="38"/>
        <v>31.034234630780233</v>
      </c>
      <c r="E432" s="2">
        <f t="shared" si="37"/>
        <v>-0.69041908610840608</v>
      </c>
      <c r="F432" s="2">
        <f t="shared" si="41"/>
        <v>-0.85096603693819572</v>
      </c>
      <c r="G432" s="2">
        <f t="shared" si="39"/>
        <v>0.16054695082978965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32.665700000000001</v>
      </c>
      <c r="C433" s="2">
        <f t="shared" si="36"/>
        <v>30.630243922414625</v>
      </c>
      <c r="D433" s="2">
        <f t="shared" si="38"/>
        <v>31.155083917389106</v>
      </c>
      <c r="E433" s="2">
        <f t="shared" si="37"/>
        <v>-0.52483999497448153</v>
      </c>
      <c r="F433" s="2">
        <f t="shared" si="41"/>
        <v>-0.78574082854545291</v>
      </c>
      <c r="G433" s="2">
        <f t="shared" si="39"/>
        <v>0.26090083357097138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32.665700000000001</v>
      </c>
      <c r="C434" s="2">
        <f t="shared" si="36"/>
        <v>30.943391011273913</v>
      </c>
      <c r="D434" s="2">
        <f t="shared" si="38"/>
        <v>31.266981404989913</v>
      </c>
      <c r="E434" s="2">
        <f t="shared" si="37"/>
        <v>-0.32359039371599962</v>
      </c>
      <c r="F434" s="2">
        <f t="shared" si="41"/>
        <v>-0.6933107415795623</v>
      </c>
      <c r="G434" s="2">
        <f t="shared" si="39"/>
        <v>0.36972034786356267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33.134999999999998</v>
      </c>
      <c r="C435" s="2">
        <f t="shared" si="36"/>
        <v>31.349930855693312</v>
      </c>
      <c r="D435" s="2">
        <f t="shared" si="38"/>
        <v>31.405353152768438</v>
      </c>
      <c r="E435" s="2">
        <f t="shared" si="37"/>
        <v>-5.5422297075125471E-2</v>
      </c>
      <c r="F435" s="2">
        <f t="shared" si="41"/>
        <v>-0.56573305267867502</v>
      </c>
      <c r="G435" s="2">
        <f t="shared" si="39"/>
        <v>0.51031075560354955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33.953899999999997</v>
      </c>
      <c r="C436" s="2">
        <f t="shared" si="36"/>
        <v>31.439110724048188</v>
      </c>
      <c r="D436" s="2">
        <f t="shared" si="38"/>
        <v>31.594134400711518</v>
      </c>
      <c r="E436" s="2">
        <f t="shared" si="37"/>
        <v>-0.15502367666332972</v>
      </c>
      <c r="F436" s="2">
        <f t="shared" si="41"/>
        <v>-0.48359117747560598</v>
      </c>
      <c r="G436" s="2">
        <f t="shared" si="39"/>
        <v>0.32856750081227626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34.966099999999997</v>
      </c>
      <c r="C437" s="2">
        <f t="shared" si="36"/>
        <v>31.630647535733083</v>
      </c>
      <c r="D437" s="2">
        <f t="shared" si="38"/>
        <v>31.84390963028844</v>
      </c>
      <c r="E437" s="2">
        <f t="shared" si="37"/>
        <v>-0.21326209455535761</v>
      </c>
      <c r="F437" s="2">
        <f t="shared" si="41"/>
        <v>-0.42952536089155635</v>
      </c>
      <c r="G437" s="2">
        <f t="shared" si="39"/>
        <v>0.21626326633619875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36.015099999999997</v>
      </c>
      <c r="C438" s="2">
        <f t="shared" si="36"/>
        <v>31.789886376389532</v>
      </c>
      <c r="D438" s="2">
        <f t="shared" si="38"/>
        <v>32.152886694711519</v>
      </c>
      <c r="E438" s="2">
        <f t="shared" si="37"/>
        <v>-0.36300031832198698</v>
      </c>
      <c r="F438" s="2">
        <f t="shared" si="41"/>
        <v>-0.41622035237764254</v>
      </c>
      <c r="G438" s="2">
        <f t="shared" si="39"/>
        <v>5.3220034055655563E-2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37.846200000000003</v>
      </c>
      <c r="C439" s="2">
        <f t="shared" si="36"/>
        <v>31.967088472329603</v>
      </c>
      <c r="D439" s="2">
        <f t="shared" si="38"/>
        <v>32.574613606214371</v>
      </c>
      <c r="E439" s="2">
        <f t="shared" si="37"/>
        <v>-0.60752513388476714</v>
      </c>
      <c r="F439" s="2">
        <f t="shared" si="41"/>
        <v>-0.45448130867906744</v>
      </c>
      <c r="G439" s="2">
        <f t="shared" si="39"/>
        <v>-0.1530438252056997</v>
      </c>
      <c r="H439" s="2" t="str">
        <f t="shared" si="40"/>
        <v>Hold</v>
      </c>
    </row>
    <row r="440" spans="1:8" ht="13.5" x14ac:dyDescent="0.25">
      <c r="A440" s="3">
        <f>TITRES_STAT!B443</f>
        <v>42648</v>
      </c>
      <c r="B440" s="6">
        <f>TITRES_STAT!D443</f>
        <v>36.806399999999996</v>
      </c>
      <c r="C440" s="2">
        <f t="shared" si="36"/>
        <v>31.965567168894282</v>
      </c>
      <c r="D440" s="2">
        <f t="shared" si="38"/>
        <v>32.888079265013303</v>
      </c>
      <c r="E440" s="2">
        <f t="shared" si="37"/>
        <v>-0.92251209611902141</v>
      </c>
      <c r="F440" s="2">
        <f t="shared" si="41"/>
        <v>-0.54808746616705828</v>
      </c>
      <c r="G440" s="2">
        <f t="shared" si="39"/>
        <v>-0.37442462995196313</v>
      </c>
      <c r="H440" s="2" t="str">
        <f t="shared" si="40"/>
        <v>Hold</v>
      </c>
    </row>
    <row r="441" spans="1:8" ht="13.5" x14ac:dyDescent="0.25">
      <c r="A441" s="3">
        <f>TITRES_STAT!B444</f>
        <v>42649</v>
      </c>
      <c r="B441" s="6">
        <f>TITRES_STAT!D444</f>
        <v>39.014800000000001</v>
      </c>
      <c r="C441" s="2">
        <f t="shared" si="36"/>
        <v>31.964279912141315</v>
      </c>
      <c r="D441" s="2">
        <f t="shared" si="38"/>
        <v>33.341910430567872</v>
      </c>
      <c r="E441" s="2">
        <f t="shared" si="37"/>
        <v>-1.3776305184265567</v>
      </c>
      <c r="F441" s="2">
        <f t="shared" si="41"/>
        <v>-0.71399607661895792</v>
      </c>
      <c r="G441" s="2">
        <f t="shared" si="39"/>
        <v>-0.66363444180759878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6">
        <f>TITRES_STAT!D445</f>
        <v>38.978000000000002</v>
      </c>
      <c r="C442" s="2">
        <f t="shared" si="36"/>
        <v>32.001406079504186</v>
      </c>
      <c r="D442" s="2">
        <f t="shared" si="38"/>
        <v>33.759398546822105</v>
      </c>
      <c r="E442" s="2">
        <f t="shared" si="37"/>
        <v>-1.7579924673179192</v>
      </c>
      <c r="F442" s="2">
        <f t="shared" si="41"/>
        <v>-0.92279535475875019</v>
      </c>
      <c r="G442" s="2">
        <f t="shared" si="39"/>
        <v>-0.83519711255916906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6">
        <f>TITRES_STAT!D446</f>
        <v>39.0976</v>
      </c>
      <c r="C443" s="2">
        <f t="shared" si="36"/>
        <v>32.103605144195853</v>
      </c>
      <c r="D443" s="2">
        <f t="shared" si="38"/>
        <v>34.154820876687133</v>
      </c>
      <c r="E443" s="2">
        <f t="shared" si="37"/>
        <v>-2.0512157324912792</v>
      </c>
      <c r="F443" s="2">
        <f t="shared" si="41"/>
        <v>-1.1484794303052561</v>
      </c>
      <c r="G443" s="2">
        <f t="shared" si="39"/>
        <v>-0.90273630218602308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38.370699999999999</v>
      </c>
      <c r="C444" s="2">
        <f t="shared" si="36"/>
        <v>32.190081275858027</v>
      </c>
      <c r="D444" s="2">
        <f t="shared" si="38"/>
        <v>34.467108219154753</v>
      </c>
      <c r="E444" s="2">
        <f t="shared" si="37"/>
        <v>-2.2770269432967254</v>
      </c>
      <c r="F444" s="2">
        <f t="shared" si="41"/>
        <v>-1.3741889329035502</v>
      </c>
      <c r="G444" s="2">
        <f t="shared" si="39"/>
        <v>-0.90283801039317524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37.220500000000001</v>
      </c>
      <c r="C445" s="2">
        <f t="shared" si="36"/>
        <v>32.335453387264486</v>
      </c>
      <c r="D445" s="2">
        <f t="shared" si="38"/>
        <v>34.671063165884028</v>
      </c>
      <c r="E445" s="2">
        <f t="shared" si="37"/>
        <v>-2.335609778619542</v>
      </c>
      <c r="F445" s="2">
        <f t="shared" si="41"/>
        <v>-1.5664731020467486</v>
      </c>
      <c r="G445" s="2">
        <f t="shared" si="39"/>
        <v>-0.76913667657279339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38.278700000000001</v>
      </c>
      <c r="C446" s="2">
        <f t="shared" si="36"/>
        <v>32.584445173839185</v>
      </c>
      <c r="D446" s="2">
        <f t="shared" si="38"/>
        <v>34.938295523966694</v>
      </c>
      <c r="E446" s="2">
        <f t="shared" si="37"/>
        <v>-2.3538503501275088</v>
      </c>
      <c r="F446" s="2">
        <f t="shared" si="41"/>
        <v>-1.7239485516629007</v>
      </c>
      <c r="G446" s="2">
        <f t="shared" si="39"/>
        <v>-0.62990179846460803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37.137700000000002</v>
      </c>
      <c r="C447" s="2">
        <f t="shared" si="36"/>
        <v>32.950853608633153</v>
      </c>
      <c r="D447" s="2">
        <f t="shared" si="38"/>
        <v>35.101214374043231</v>
      </c>
      <c r="E447" s="2">
        <f t="shared" si="37"/>
        <v>-2.1503607654100776</v>
      </c>
      <c r="F447" s="2">
        <f t="shared" si="41"/>
        <v>-1.8092309944123361</v>
      </c>
      <c r="G447" s="2">
        <f t="shared" si="39"/>
        <v>-0.34112977099774144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36.806399999999996</v>
      </c>
      <c r="C448" s="2">
        <f t="shared" si="36"/>
        <v>33.422276130381896</v>
      </c>
      <c r="D448" s="2">
        <f t="shared" si="38"/>
        <v>35.227524420410397</v>
      </c>
      <c r="E448" s="2">
        <f t="shared" si="37"/>
        <v>-1.8052482900285014</v>
      </c>
      <c r="F448" s="2">
        <f t="shared" si="41"/>
        <v>-1.8084344535355694</v>
      </c>
      <c r="G448" s="2">
        <f t="shared" si="39"/>
        <v>3.1861635070680183E-3</v>
      </c>
      <c r="H448" s="2" t="str">
        <f t="shared" si="40"/>
        <v>Sell</v>
      </c>
    </row>
    <row r="449" spans="1:8" ht="13.5" x14ac:dyDescent="0.25">
      <c r="A449" s="3">
        <f>TITRES_STAT!B452</f>
        <v>42661</v>
      </c>
      <c r="B449" s="6">
        <f>TITRES_STAT!D452</f>
        <v>37.855400000000003</v>
      </c>
      <c r="C449" s="2">
        <f t="shared" si="36"/>
        <v>34.102879802630838</v>
      </c>
      <c r="D449" s="2">
        <f t="shared" si="38"/>
        <v>35.422181870750364</v>
      </c>
      <c r="E449" s="2">
        <f t="shared" si="37"/>
        <v>-1.3193020681195264</v>
      </c>
      <c r="F449" s="2">
        <f t="shared" si="41"/>
        <v>-1.710607976452361</v>
      </c>
      <c r="G449" s="2">
        <f t="shared" si="39"/>
        <v>0.39130590833283452</v>
      </c>
      <c r="H449" s="2" t="str">
        <f t="shared" si="40"/>
        <v>Sell</v>
      </c>
    </row>
    <row r="450" spans="1:8" ht="13.5" x14ac:dyDescent="0.25">
      <c r="A450" s="3">
        <f>TITRES_STAT!B453</f>
        <v>42662</v>
      </c>
      <c r="B450" s="6">
        <f>TITRES_STAT!D453</f>
        <v>37.855400000000003</v>
      </c>
      <c r="C450" s="2">
        <f t="shared" si="36"/>
        <v>34.518805986841478</v>
      </c>
      <c r="D450" s="2">
        <f t="shared" si="38"/>
        <v>35.602420250694784</v>
      </c>
      <c r="E450" s="2">
        <f t="shared" si="37"/>
        <v>-1.0836142638533062</v>
      </c>
      <c r="F450" s="2">
        <f t="shared" si="41"/>
        <v>-1.5852092339325501</v>
      </c>
      <c r="G450" s="2">
        <f t="shared" si="39"/>
        <v>0.50159497007924392</v>
      </c>
      <c r="H450" s="2" t="str">
        <f t="shared" si="40"/>
        <v>Sell</v>
      </c>
    </row>
    <row r="451" spans="1:8" ht="13.5" x14ac:dyDescent="0.25">
      <c r="A451" s="3">
        <f>TITRES_STAT!B454</f>
        <v>42663</v>
      </c>
      <c r="B451" s="6">
        <f>TITRES_STAT!D454</f>
        <v>37.837000000000003</v>
      </c>
      <c r="C451" s="2">
        <f t="shared" si="36"/>
        <v>35.210497373481246</v>
      </c>
      <c r="D451" s="2">
        <f t="shared" si="38"/>
        <v>35.767944676569243</v>
      </c>
      <c r="E451" s="2">
        <f t="shared" si="37"/>
        <v>-0.55744730308799717</v>
      </c>
      <c r="F451" s="2">
        <f t="shared" si="41"/>
        <v>-1.3796568477636395</v>
      </c>
      <c r="G451" s="2">
        <f t="shared" si="39"/>
        <v>0.82220954467564233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6">
        <f>TITRES_STAT!D455</f>
        <v>37.726599999999998</v>
      </c>
      <c r="C452" s="2">
        <f t="shared" si="36"/>
        <v>35.790113162176439</v>
      </c>
      <c r="D452" s="2">
        <f t="shared" si="38"/>
        <v>35.913030256082635</v>
      </c>
      <c r="E452" s="2">
        <f t="shared" si="37"/>
        <v>-0.12291709390619587</v>
      </c>
      <c r="F452" s="2">
        <f t="shared" si="41"/>
        <v>-1.1283088969921509</v>
      </c>
      <c r="G452" s="2">
        <f t="shared" si="39"/>
        <v>1.005391803085955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6">
        <f>TITRES_STAT!D456</f>
        <v>36.714399999999998</v>
      </c>
      <c r="C453" s="2">
        <f t="shared" si="36"/>
        <v>36.298957291072369</v>
      </c>
      <c r="D453" s="2">
        <f t="shared" si="38"/>
        <v>35.972390977854289</v>
      </c>
      <c r="E453" s="2">
        <f t="shared" si="37"/>
        <v>0.3265663132180805</v>
      </c>
      <c r="F453" s="2">
        <f t="shared" si="41"/>
        <v>-0.83733385495010459</v>
      </c>
      <c r="G453" s="2">
        <f t="shared" si="39"/>
        <v>1.1639001681681851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36.705199999999998</v>
      </c>
      <c r="C454" s="2">
        <f t="shared" si="36"/>
        <v>36.617686938599697</v>
      </c>
      <c r="D454" s="2">
        <f t="shared" si="38"/>
        <v>36.026673127642859</v>
      </c>
      <c r="E454" s="2">
        <f t="shared" si="37"/>
        <v>0.59101381095683792</v>
      </c>
      <c r="F454" s="2">
        <f t="shared" si="41"/>
        <v>-0.55166432176871616</v>
      </c>
      <c r="G454" s="2">
        <f t="shared" si="39"/>
        <v>1.1426781327255542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35.610199999999999</v>
      </c>
      <c r="C455" s="2">
        <f t="shared" si="36"/>
        <v>36.710427409584355</v>
      </c>
      <c r="D455" s="2">
        <f t="shared" si="38"/>
        <v>35.995823266335975</v>
      </c>
      <c r="E455" s="2">
        <f t="shared" si="37"/>
        <v>0.71460414324837984</v>
      </c>
      <c r="F455" s="2">
        <f t="shared" si="41"/>
        <v>-0.29841062876529695</v>
      </c>
      <c r="G455" s="2">
        <f t="shared" si="39"/>
        <v>1.0130147720136768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35.582599999999999</v>
      </c>
      <c r="C456" s="2">
        <f t="shared" si="36"/>
        <v>36.951700115802147</v>
      </c>
      <c r="D456" s="2">
        <f t="shared" si="38"/>
        <v>35.965214135496268</v>
      </c>
      <c r="E456" s="2">
        <f t="shared" si="37"/>
        <v>0.9864859803058792</v>
      </c>
      <c r="F456" s="2">
        <f t="shared" si="41"/>
        <v>-4.143130695106173E-2</v>
      </c>
      <c r="G456" s="2">
        <f t="shared" si="39"/>
        <v>1.0279172872569409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6">
        <f>TITRES_STAT!D460</f>
        <v>35.371000000000002</v>
      </c>
      <c r="C457" s="2">
        <f t="shared" si="36"/>
        <v>36.980315482601817</v>
      </c>
      <c r="D457" s="2">
        <f t="shared" si="38"/>
        <v>35.921198273607658</v>
      </c>
      <c r="E457" s="2">
        <f t="shared" si="37"/>
        <v>1.0591172089941594</v>
      </c>
      <c r="F457" s="2">
        <f t="shared" si="41"/>
        <v>0.17867839623798251</v>
      </c>
      <c r="G457" s="2">
        <f t="shared" si="39"/>
        <v>0.88043881275617686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34.966099999999997</v>
      </c>
      <c r="C458" s="2">
        <f t="shared" si="36"/>
        <v>36.95355925450923</v>
      </c>
      <c r="D458" s="2">
        <f t="shared" si="38"/>
        <v>35.850450253340426</v>
      </c>
      <c r="E458" s="2">
        <f t="shared" si="37"/>
        <v>1.1031090011688036</v>
      </c>
      <c r="F458" s="2">
        <f t="shared" si="41"/>
        <v>0.36356451722414673</v>
      </c>
      <c r="G458" s="2">
        <f t="shared" si="39"/>
        <v>0.73954448394465688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34.874099999999999</v>
      </c>
      <c r="C459" s="2">
        <f t="shared" si="36"/>
        <v>37.092303984584731</v>
      </c>
      <c r="D459" s="2">
        <f t="shared" si="38"/>
        <v>35.778128012352248</v>
      </c>
      <c r="E459" s="2">
        <f t="shared" si="37"/>
        <v>1.3141759722324835</v>
      </c>
      <c r="F459" s="2">
        <f t="shared" si="41"/>
        <v>0.55368680822581418</v>
      </c>
      <c r="G459" s="2">
        <f t="shared" si="39"/>
        <v>0.76048916400666933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35.913899999999998</v>
      </c>
      <c r="C460" s="2">
        <f t="shared" si="36"/>
        <v>37.209703371571699</v>
      </c>
      <c r="D460" s="2">
        <f t="shared" si="38"/>
        <v>35.78818519662245</v>
      </c>
      <c r="E460" s="2">
        <f t="shared" si="37"/>
        <v>1.4215181749492487</v>
      </c>
      <c r="F460" s="2">
        <f t="shared" si="41"/>
        <v>0.72725308157050117</v>
      </c>
      <c r="G460" s="2">
        <f t="shared" si="39"/>
        <v>0.69426509337874753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6">
        <f>TITRES_STAT!D464</f>
        <v>35.913899999999998</v>
      </c>
      <c r="C461" s="2">
        <f t="shared" si="36"/>
        <v>37.306210545176057</v>
      </c>
      <c r="D461" s="2">
        <f t="shared" si="38"/>
        <v>35.797497404280044</v>
      </c>
      <c r="E461" s="2">
        <f t="shared" si="37"/>
        <v>1.5087131408960133</v>
      </c>
      <c r="F461" s="2">
        <f t="shared" si="41"/>
        <v>0.88354509343560372</v>
      </c>
      <c r="G461" s="2">
        <f t="shared" si="39"/>
        <v>0.62516804746040955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6">
        <f>TITRES_STAT!D465</f>
        <v>35.913899999999998</v>
      </c>
      <c r="C462" s="2">
        <f t="shared" si="36"/>
        <v>37.370885845918203</v>
      </c>
      <c r="D462" s="2">
        <f t="shared" si="38"/>
        <v>35.806119818777816</v>
      </c>
      <c r="E462" s="2">
        <f t="shared" si="37"/>
        <v>1.5647660271403865</v>
      </c>
      <c r="F462" s="2">
        <f t="shared" si="41"/>
        <v>1.0197892801765602</v>
      </c>
      <c r="G462" s="2">
        <f t="shared" si="39"/>
        <v>0.54497674696382625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6">
        <f>TITRES_STAT!D466</f>
        <v>36.990499999999997</v>
      </c>
      <c r="C463" s="2">
        <f t="shared" ref="C463:C526" si="42">$C$4*B453+C462*(1-$C$4)</f>
        <v>37.26988802346925</v>
      </c>
      <c r="D463" s="2">
        <f t="shared" si="38"/>
        <v>35.89385168405353</v>
      </c>
      <c r="E463" s="2">
        <f t="shared" si="37"/>
        <v>1.3760363394157196</v>
      </c>
      <c r="F463" s="2">
        <f t="shared" si="41"/>
        <v>1.0910386920243922</v>
      </c>
      <c r="G463" s="2">
        <f t="shared" si="39"/>
        <v>0.28499764739132738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6">
        <f>TITRES_STAT!D467</f>
        <v>38.0946</v>
      </c>
      <c r="C464" s="2">
        <f t="shared" si="42"/>
        <v>37.18301294293552</v>
      </c>
      <c r="D464" s="2">
        <f t="shared" si="38"/>
        <v>36.056870077827341</v>
      </c>
      <c r="E464" s="2">
        <f t="shared" si="37"/>
        <v>1.1261428651081786</v>
      </c>
      <c r="F464" s="2">
        <f t="shared" si="41"/>
        <v>1.0980595266411495</v>
      </c>
      <c r="G464" s="2">
        <f t="shared" si="39"/>
        <v>2.8083338467029151E-2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6">
        <f>TITRES_STAT!D468</f>
        <v>37.5426</v>
      </c>
      <c r="C465" s="2">
        <f t="shared" si="42"/>
        <v>36.941041720945442</v>
      </c>
      <c r="D465" s="2">
        <f t="shared" si="38"/>
        <v>36.166924146136424</v>
      </c>
      <c r="E465" s="2">
        <f t="shared" si="37"/>
        <v>0.77411757480901855</v>
      </c>
      <c r="F465" s="2">
        <f t="shared" si="41"/>
        <v>1.0332711362747233</v>
      </c>
      <c r="G465" s="2">
        <f t="shared" si="39"/>
        <v>-0.25915356146570478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37.726599999999998</v>
      </c>
      <c r="C466" s="2">
        <f t="shared" si="42"/>
        <v>36.732050686953833</v>
      </c>
      <c r="D466" s="2">
        <f t="shared" si="38"/>
        <v>36.28245569086706</v>
      </c>
      <c r="E466" s="2">
        <f t="shared" si="37"/>
        <v>0.44959499608677334</v>
      </c>
      <c r="F466" s="2">
        <f t="shared" si="41"/>
        <v>0.91653590823713338</v>
      </c>
      <c r="G466" s="2">
        <f t="shared" si="39"/>
        <v>-0.46694091215036004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37.726599999999998</v>
      </c>
      <c r="C467" s="2">
        <f t="shared" si="42"/>
        <v>36.522658273576319</v>
      </c>
      <c r="D467" s="2">
        <f t="shared" si="38"/>
        <v>36.389429343395427</v>
      </c>
      <c r="E467" s="2">
        <f t="shared" si="37"/>
        <v>0.13322893018089133</v>
      </c>
      <c r="F467" s="2">
        <f t="shared" si="41"/>
        <v>0.75987451262588501</v>
      </c>
      <c r="G467" s="2">
        <f t="shared" si="39"/>
        <v>-0.62664558244499369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38.830800000000004</v>
      </c>
      <c r="C468" s="2">
        <f t="shared" si="42"/>
        <v>36.283187769949194</v>
      </c>
      <c r="D468" s="2">
        <f t="shared" si="38"/>
        <v>36.570271614255027</v>
      </c>
      <c r="E468" s="2">
        <f t="shared" si="37"/>
        <v>-0.28708384430583322</v>
      </c>
      <c r="F468" s="2">
        <f t="shared" si="41"/>
        <v>0.55048284123954139</v>
      </c>
      <c r="G468" s="2">
        <f t="shared" si="39"/>
        <v>-0.83756668554537461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39.474899999999998</v>
      </c>
      <c r="C469" s="2">
        <f t="shared" si="42"/>
        <v>36.066405036110858</v>
      </c>
      <c r="D469" s="2">
        <f t="shared" si="38"/>
        <v>36.785429272458359</v>
      </c>
      <c r="E469" s="2">
        <f t="shared" si="37"/>
        <v>-0.71902423634750079</v>
      </c>
      <c r="F469" s="2">
        <f t="shared" si="41"/>
        <v>0.29658142572213297</v>
      </c>
      <c r="G469" s="2">
        <f t="shared" si="39"/>
        <v>-1.0156056620696337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39.428899999999999</v>
      </c>
      <c r="C470" s="2">
        <f t="shared" si="42"/>
        <v>36.042942722863032</v>
      </c>
      <c r="D470" s="2">
        <f t="shared" si="38"/>
        <v>36.981241918942928</v>
      </c>
      <c r="E470" s="2">
        <f t="shared" si="37"/>
        <v>-0.93829919607989609</v>
      </c>
      <c r="F470" s="2">
        <f t="shared" si="41"/>
        <v>4.9605301361727167E-2</v>
      </c>
      <c r="G470" s="2">
        <f t="shared" si="39"/>
        <v>-0.98790449744162323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39.861400000000003</v>
      </c>
      <c r="C471" s="2">
        <f t="shared" si="42"/>
        <v>36.023089996268716</v>
      </c>
      <c r="D471" s="2">
        <f t="shared" si="38"/>
        <v>37.194586961984193</v>
      </c>
      <c r="E471" s="2">
        <f t="shared" si="37"/>
        <v>-1.1714969657154768</v>
      </c>
      <c r="F471" s="2">
        <f t="shared" si="41"/>
        <v>-0.19461515205371363</v>
      </c>
      <c r="G471" s="2">
        <f t="shared" si="39"/>
        <v>-0.97688181366176319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39.566899999999997</v>
      </c>
      <c r="C472" s="2">
        <f t="shared" si="42"/>
        <v>36.0062915353043</v>
      </c>
      <c r="D472" s="2">
        <f t="shared" si="38"/>
        <v>37.370313853689062</v>
      </c>
      <c r="E472" s="2">
        <f t="shared" si="37"/>
        <v>-1.3640223183847624</v>
      </c>
      <c r="F472" s="2">
        <f t="shared" si="41"/>
        <v>-0.42849658531992341</v>
      </c>
      <c r="G472" s="2">
        <f t="shared" si="39"/>
        <v>-0.93552573306483899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39.796900000000001</v>
      </c>
      <c r="C473" s="2">
        <f t="shared" si="42"/>
        <v>36.15770822218056</v>
      </c>
      <c r="D473" s="2">
        <f t="shared" si="38"/>
        <v>37.550060975638026</v>
      </c>
      <c r="E473" s="2">
        <f t="shared" si="37"/>
        <v>-1.392352753457466</v>
      </c>
      <c r="F473" s="2">
        <f t="shared" si="41"/>
        <v>-0.62126781894743199</v>
      </c>
      <c r="G473" s="2">
        <f t="shared" si="39"/>
        <v>-0.77108493451003401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39.796900000000001</v>
      </c>
      <c r="C474" s="2">
        <f t="shared" si="42"/>
        <v>36.45569157261432</v>
      </c>
      <c r="D474" s="2">
        <f t="shared" si="38"/>
        <v>37.716493495961139</v>
      </c>
      <c r="E474" s="2">
        <f t="shared" si="37"/>
        <v>-1.2608019233468184</v>
      </c>
      <c r="F474" s="2">
        <f t="shared" si="41"/>
        <v>-0.74917463982730936</v>
      </c>
      <c r="G474" s="2">
        <f t="shared" si="39"/>
        <v>-0.51162728351950904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6">
        <f>TITRES_STAT!D478</f>
        <v>39.750900000000001</v>
      </c>
      <c r="C475" s="2">
        <f t="shared" si="42"/>
        <v>36.62290825375058</v>
      </c>
      <c r="D475" s="2">
        <f t="shared" si="38"/>
        <v>37.867190274038094</v>
      </c>
      <c r="E475" s="2">
        <f t="shared" si="37"/>
        <v>-1.244282020287514</v>
      </c>
      <c r="F475" s="2">
        <f t="shared" si="41"/>
        <v>-0.84819611591935029</v>
      </c>
      <c r="G475" s="2">
        <f t="shared" si="39"/>
        <v>-0.39608590436816371</v>
      </c>
      <c r="H475" s="2" t="str">
        <f t="shared" si="40"/>
        <v>Hold</v>
      </c>
    </row>
    <row r="476" spans="1:8" ht="13.5" x14ac:dyDescent="0.25">
      <c r="A476" s="3">
        <f>TITRES_STAT!B479</f>
        <v>42698</v>
      </c>
      <c r="B476" s="6">
        <f>TITRES_STAT!D479</f>
        <v>38.563899999999997</v>
      </c>
      <c r="C476" s="2">
        <f t="shared" si="42"/>
        <v>36.7927069839428</v>
      </c>
      <c r="D476" s="2">
        <f t="shared" si="38"/>
        <v>37.918798401887123</v>
      </c>
      <c r="E476" s="2">
        <f t="shared" ref="E476:E539" si="43">C476-D476</f>
        <v>-1.1260914179443233</v>
      </c>
      <c r="F476" s="2">
        <f t="shared" si="41"/>
        <v>-0.9037751763243449</v>
      </c>
      <c r="G476" s="2">
        <f t="shared" si="39"/>
        <v>-0.22231624161997843</v>
      </c>
      <c r="H476" s="2" t="str">
        <f t="shared" si="40"/>
        <v>Hold</v>
      </c>
    </row>
    <row r="477" spans="1:8" ht="13.5" x14ac:dyDescent="0.25">
      <c r="A477" s="3">
        <f>TITRES_STAT!B480</f>
        <v>42699</v>
      </c>
      <c r="B477" s="6">
        <f>TITRES_STAT!D480</f>
        <v>38.646700000000003</v>
      </c>
      <c r="C477" s="2">
        <f t="shared" si="42"/>
        <v>36.936382832566984</v>
      </c>
      <c r="D477" s="2">
        <f t="shared" ref="D477:D540" si="44">$D$4*B477+(1-$D$4)*D476</f>
        <v>37.972717038784374</v>
      </c>
      <c r="E477" s="2">
        <f t="shared" si="43"/>
        <v>-1.0363342062173899</v>
      </c>
      <c r="F477" s="2">
        <f t="shared" si="41"/>
        <v>-0.93028698230295404</v>
      </c>
      <c r="G477" s="2">
        <f t="shared" si="39"/>
        <v>-0.10604722391443588</v>
      </c>
      <c r="H477" s="2" t="str">
        <f t="shared" si="40"/>
        <v>Hold</v>
      </c>
    </row>
    <row r="478" spans="1:8" ht="13.5" x14ac:dyDescent="0.25">
      <c r="A478" s="3">
        <f>TITRES_STAT!B481</f>
        <v>42702</v>
      </c>
      <c r="B478" s="6">
        <f>TITRES_STAT!D481</f>
        <v>38.646700000000003</v>
      </c>
      <c r="C478" s="2">
        <f t="shared" si="42"/>
        <v>37.227831627556682</v>
      </c>
      <c r="D478" s="2">
        <f t="shared" si="44"/>
        <v>38.022641702578127</v>
      </c>
      <c r="E478" s="2">
        <f t="shared" si="43"/>
        <v>-0.79481007502144507</v>
      </c>
      <c r="F478" s="2">
        <f t="shared" si="41"/>
        <v>-0.90319160084665229</v>
      </c>
      <c r="G478" s="2">
        <f t="shared" si="39"/>
        <v>0.10838152582520721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39.465699999999998</v>
      </c>
      <c r="C479" s="2">
        <f t="shared" si="42"/>
        <v>37.573534454086428</v>
      </c>
      <c r="D479" s="2">
        <f t="shared" si="44"/>
        <v>38.129534909794558</v>
      </c>
      <c r="E479" s="2">
        <f t="shared" si="43"/>
        <v>-0.55600045570812995</v>
      </c>
      <c r="F479" s="2">
        <f t="shared" si="41"/>
        <v>-0.83375337181894782</v>
      </c>
      <c r="G479" s="2">
        <f t="shared" si="39"/>
        <v>0.27775291611081787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39.465699999999998</v>
      </c>
      <c r="C480" s="2">
        <f t="shared" si="42"/>
        <v>37.858975307303901</v>
      </c>
      <c r="D480" s="2">
        <f t="shared" si="44"/>
        <v>38.228510101661627</v>
      </c>
      <c r="E480" s="2">
        <f t="shared" si="43"/>
        <v>-0.36953479435772607</v>
      </c>
      <c r="F480" s="2">
        <f t="shared" si="41"/>
        <v>-0.74090965632670347</v>
      </c>
      <c r="G480" s="2">
        <f t="shared" si="39"/>
        <v>0.3713748619689774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39.456499999999998</v>
      </c>
      <c r="C481" s="2">
        <f t="shared" si="42"/>
        <v>38.167040644641766</v>
      </c>
      <c r="D481" s="2">
        <f t="shared" si="44"/>
        <v>38.319472316353355</v>
      </c>
      <c r="E481" s="2">
        <f t="shared" si="43"/>
        <v>-0.15243167171158944</v>
      </c>
      <c r="F481" s="2">
        <f t="shared" si="41"/>
        <v>-0.62321405940368069</v>
      </c>
      <c r="G481" s="2">
        <f t="shared" si="39"/>
        <v>0.47078238769209124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39.456499999999998</v>
      </c>
      <c r="C482" s="2">
        <f t="shared" si="42"/>
        <v>38.382403622389184</v>
      </c>
      <c r="D482" s="2">
        <f t="shared" si="44"/>
        <v>38.403696589216068</v>
      </c>
      <c r="E482" s="2">
        <f t="shared" si="43"/>
        <v>-2.1292966826884197E-2</v>
      </c>
      <c r="F482" s="2">
        <f t="shared" si="41"/>
        <v>-0.50282984088832139</v>
      </c>
      <c r="G482" s="2">
        <f t="shared" si="39"/>
        <v>0.48153687406143719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39.456499999999998</v>
      </c>
      <c r="C483" s="2">
        <f t="shared" si="42"/>
        <v>38.600018449713922</v>
      </c>
      <c r="D483" s="2">
        <f t="shared" si="44"/>
        <v>38.481682027051917</v>
      </c>
      <c r="E483" s="2">
        <f t="shared" si="43"/>
        <v>0.11833642266200428</v>
      </c>
      <c r="F483" s="2">
        <f t="shared" si="41"/>
        <v>-0.37859658817825625</v>
      </c>
      <c r="G483" s="2">
        <f t="shared" si="39"/>
        <v>0.49693301084026054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39.198799999999999</v>
      </c>
      <c r="C484" s="2">
        <f t="shared" si="42"/>
        <v>38.784154072834852</v>
      </c>
      <c r="D484" s="2">
        <f t="shared" si="44"/>
        <v>38.534801876899927</v>
      </c>
      <c r="E484" s="2">
        <f t="shared" si="43"/>
        <v>0.24935219593492519</v>
      </c>
      <c r="F484" s="2">
        <f t="shared" si="41"/>
        <v>-0.25300683135562002</v>
      </c>
      <c r="G484" s="2">
        <f t="shared" ref="G484:G547" si="45">E484-F484</f>
        <v>0.50235902729054516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38.646700000000003</v>
      </c>
      <c r="C485" s="2">
        <f t="shared" si="42"/>
        <v>38.932884215475639</v>
      </c>
      <c r="D485" s="2">
        <f t="shared" si="44"/>
        <v>38.543090626759195</v>
      </c>
      <c r="E485" s="2">
        <f t="shared" si="43"/>
        <v>0.38979358871644365</v>
      </c>
      <c r="F485" s="2">
        <f t="shared" ref="F485:F548" si="47">(E485*(2/(10)))+((1-(2/10))*F484)</f>
        <v>-0.12444674734120729</v>
      </c>
      <c r="G485" s="2">
        <f t="shared" si="45"/>
        <v>0.51424033605765096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39.1068</v>
      </c>
      <c r="C486" s="2">
        <f t="shared" si="42"/>
        <v>38.876117413094775</v>
      </c>
      <c r="D486" s="2">
        <f t="shared" si="44"/>
        <v>38.58484687662888</v>
      </c>
      <c r="E486" s="2">
        <f t="shared" si="43"/>
        <v>0.29127053646589474</v>
      </c>
      <c r="F486" s="2">
        <f t="shared" si="47"/>
        <v>-4.1303290579786892E-2</v>
      </c>
      <c r="G486" s="2">
        <f t="shared" si="45"/>
        <v>0.33257382704568161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6">
        <f>TITRES_STAT!D490</f>
        <v>38.011800000000001</v>
      </c>
      <c r="C487" s="2">
        <f t="shared" si="42"/>
        <v>38.840822426464811</v>
      </c>
      <c r="D487" s="2">
        <f t="shared" si="44"/>
        <v>38.542398959841556</v>
      </c>
      <c r="E487" s="2">
        <f t="shared" si="43"/>
        <v>0.29842346662325525</v>
      </c>
      <c r="F487" s="2">
        <f t="shared" si="47"/>
        <v>2.6642060860821541E-2</v>
      </c>
      <c r="G487" s="2">
        <f t="shared" si="45"/>
        <v>0.2717814057624337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6">
        <f>TITRES_STAT!D491</f>
        <v>38.573099999999997</v>
      </c>
      <c r="C488" s="2">
        <f t="shared" si="42"/>
        <v>38.810957437777915</v>
      </c>
      <c r="D488" s="2">
        <f t="shared" si="44"/>
        <v>38.544673110964403</v>
      </c>
      <c r="E488" s="2">
        <f t="shared" si="43"/>
        <v>0.266284326813512</v>
      </c>
      <c r="F488" s="2">
        <f t="shared" si="47"/>
        <v>7.4570514051359643E-2</v>
      </c>
      <c r="G488" s="2">
        <f t="shared" si="45"/>
        <v>0.19171381276215235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6">
        <f>TITRES_STAT!D492</f>
        <v>39.382899999999999</v>
      </c>
      <c r="C489" s="2">
        <f t="shared" si="42"/>
        <v>38.911687062735155</v>
      </c>
      <c r="D489" s="2">
        <f t="shared" si="44"/>
        <v>38.606763991633706</v>
      </c>
      <c r="E489" s="2">
        <f t="shared" si="43"/>
        <v>0.30492307110144878</v>
      </c>
      <c r="F489" s="2">
        <f t="shared" si="47"/>
        <v>0.12064102546137748</v>
      </c>
      <c r="G489" s="2">
        <f t="shared" si="45"/>
        <v>0.18428204564007131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6">
        <f>TITRES_STAT!D493</f>
        <v>39.732500000000002</v>
      </c>
      <c r="C490" s="2">
        <f t="shared" si="42"/>
        <v>38.996919822314361</v>
      </c>
      <c r="D490" s="2">
        <f t="shared" si="44"/>
        <v>38.69015184410528</v>
      </c>
      <c r="E490" s="2">
        <f t="shared" si="43"/>
        <v>0.30676797820908064</v>
      </c>
      <c r="F490" s="2">
        <f t="shared" si="47"/>
        <v>0.15786641601091811</v>
      </c>
      <c r="G490" s="2">
        <f t="shared" si="45"/>
        <v>0.14890156219816253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41.223199999999999</v>
      </c>
      <c r="C491" s="2">
        <f t="shared" si="42"/>
        <v>39.06762446503523</v>
      </c>
      <c r="D491" s="2">
        <f t="shared" si="44"/>
        <v>38.877785040838226</v>
      </c>
      <c r="E491" s="2">
        <f t="shared" si="43"/>
        <v>0.18983942419700384</v>
      </c>
      <c r="F491" s="2">
        <f t="shared" si="47"/>
        <v>0.16426101764813528</v>
      </c>
      <c r="G491" s="2">
        <f t="shared" si="45"/>
        <v>2.557840654886856E-2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42.299799999999998</v>
      </c>
      <c r="C492" s="2">
        <f t="shared" si="42"/>
        <v>39.127451470414421</v>
      </c>
      <c r="D492" s="2">
        <f t="shared" si="44"/>
        <v>39.131267630405759</v>
      </c>
      <c r="E492" s="2">
        <f t="shared" si="43"/>
        <v>-3.8161599913379973E-3</v>
      </c>
      <c r="F492" s="2">
        <f t="shared" si="47"/>
        <v>0.13064558212024061</v>
      </c>
      <c r="G492" s="2">
        <f t="shared" si="45"/>
        <v>-0.1344617421115786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6">
        <f>TITRES_STAT!D496</f>
        <v>42.327399999999997</v>
      </c>
      <c r="C493" s="2">
        <f t="shared" si="42"/>
        <v>39.178074321119894</v>
      </c>
      <c r="D493" s="2">
        <f t="shared" si="44"/>
        <v>39.368018176301632</v>
      </c>
      <c r="E493" s="2">
        <f t="shared" si="43"/>
        <v>-0.18994385518173829</v>
      </c>
      <c r="F493" s="2">
        <f t="shared" si="47"/>
        <v>6.6527694659844844E-2</v>
      </c>
      <c r="G493" s="2">
        <f t="shared" si="45"/>
        <v>-0.25647154984158316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6">
        <f>TITRES_STAT!D497</f>
        <v>41.407200000000003</v>
      </c>
      <c r="C494" s="2">
        <f t="shared" si="42"/>
        <v>39.181262887101454</v>
      </c>
      <c r="D494" s="2">
        <f t="shared" si="44"/>
        <v>39.519068681760771</v>
      </c>
      <c r="E494" s="2">
        <f t="shared" si="43"/>
        <v>-0.33780579465931737</v>
      </c>
      <c r="F494" s="2">
        <f t="shared" si="47"/>
        <v>-1.4339003203987594E-2</v>
      </c>
      <c r="G494" s="2">
        <f t="shared" si="45"/>
        <v>-0.32346679145532975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6">
        <f>TITRES_STAT!D498</f>
        <v>41.8673</v>
      </c>
      <c r="C495" s="2">
        <f t="shared" si="42"/>
        <v>39.099022442932004</v>
      </c>
      <c r="D495" s="2">
        <f t="shared" si="44"/>
        <v>39.693011742371084</v>
      </c>
      <c r="E495" s="2">
        <f t="shared" si="43"/>
        <v>-0.5939892994390803</v>
      </c>
      <c r="F495" s="2">
        <f t="shared" si="47"/>
        <v>-0.13026906245100614</v>
      </c>
      <c r="G495" s="2">
        <f t="shared" si="45"/>
        <v>-0.46372023698807419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6">
        <f>TITRES_STAT!D499</f>
        <v>42.787500000000001</v>
      </c>
      <c r="C496" s="2">
        <f t="shared" si="42"/>
        <v>39.100218990173232</v>
      </c>
      <c r="D496" s="2">
        <f t="shared" si="44"/>
        <v>39.922233094788041</v>
      </c>
      <c r="E496" s="2">
        <f t="shared" si="43"/>
        <v>-0.82201410461480862</v>
      </c>
      <c r="F496" s="2">
        <f t="shared" si="47"/>
        <v>-0.26861807088376666</v>
      </c>
      <c r="G496" s="2">
        <f t="shared" si="45"/>
        <v>-0.55339603373104196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42.787500000000001</v>
      </c>
      <c r="C497" s="2">
        <f t="shared" si="42"/>
        <v>38.932769914761963</v>
      </c>
      <c r="D497" s="2">
        <f t="shared" si="44"/>
        <v>40.134475087766702</v>
      </c>
      <c r="E497" s="2">
        <f t="shared" si="43"/>
        <v>-1.2017051730047399</v>
      </c>
      <c r="F497" s="2">
        <f t="shared" si="47"/>
        <v>-0.45523549130796137</v>
      </c>
      <c r="G497" s="2">
        <f t="shared" si="45"/>
        <v>-0.74646968169677852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42.1434</v>
      </c>
      <c r="C498" s="2">
        <f t="shared" si="42"/>
        <v>38.877436081721662</v>
      </c>
      <c r="D498" s="2">
        <f t="shared" si="44"/>
        <v>40.283284340524723</v>
      </c>
      <c r="E498" s="2">
        <f t="shared" si="43"/>
        <v>-1.4058482588030614</v>
      </c>
      <c r="F498" s="2">
        <f t="shared" si="47"/>
        <v>-0.64535804480698145</v>
      </c>
      <c r="G498" s="2">
        <f t="shared" si="45"/>
        <v>-0.76049021399607997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41.407200000000003</v>
      </c>
      <c r="C499" s="2">
        <f t="shared" si="42"/>
        <v>38.95519976145679</v>
      </c>
      <c r="D499" s="2">
        <f t="shared" si="44"/>
        <v>40.366537352337708</v>
      </c>
      <c r="E499" s="2">
        <f t="shared" si="43"/>
        <v>-1.4113375908809189</v>
      </c>
      <c r="F499" s="2">
        <f t="shared" si="47"/>
        <v>-0.79855395402176899</v>
      </c>
      <c r="G499" s="2">
        <f t="shared" si="45"/>
        <v>-0.61278363685914994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41.407200000000003</v>
      </c>
      <c r="C500" s="2">
        <f t="shared" si="42"/>
        <v>39.074784413540357</v>
      </c>
      <c r="D500" s="2">
        <f t="shared" si="44"/>
        <v>40.443623474386769</v>
      </c>
      <c r="E500" s="2">
        <f t="shared" si="43"/>
        <v>-1.3688390608464118</v>
      </c>
      <c r="F500" s="2">
        <f t="shared" si="47"/>
        <v>-0.91261097538669755</v>
      </c>
      <c r="G500" s="2">
        <f t="shared" si="45"/>
        <v>-0.45622808545971427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40.947099999999999</v>
      </c>
      <c r="C501" s="2">
        <f t="shared" si="42"/>
        <v>39.405309888380302</v>
      </c>
      <c r="D501" s="2">
        <f t="shared" si="44"/>
        <v>40.4809180318396</v>
      </c>
      <c r="E501" s="2">
        <f t="shared" si="43"/>
        <v>-1.0756081434592986</v>
      </c>
      <c r="F501" s="2">
        <f t="shared" si="47"/>
        <v>-0.94521040900121778</v>
      </c>
      <c r="G501" s="2">
        <f t="shared" si="45"/>
        <v>-0.13039773445808078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40.947099999999999</v>
      </c>
      <c r="C502" s="2">
        <f t="shared" si="42"/>
        <v>39.850616059398718</v>
      </c>
      <c r="D502" s="2">
        <f t="shared" si="44"/>
        <v>40.515450029481116</v>
      </c>
      <c r="E502" s="2">
        <f t="shared" si="43"/>
        <v>-0.6648339700823982</v>
      </c>
      <c r="F502" s="2">
        <f t="shared" si="47"/>
        <v>-0.88913512121745386</v>
      </c>
      <c r="G502" s="2">
        <f t="shared" si="45"/>
        <v>0.22430115113505567</v>
      </c>
      <c r="H502" s="2" t="str">
        <f t="shared" si="46"/>
        <v>Sell</v>
      </c>
    </row>
    <row r="503" spans="1:8" ht="13.5" x14ac:dyDescent="0.25">
      <c r="A503" s="3">
        <f>TITRES_STAT!B506</f>
        <v>42738</v>
      </c>
      <c r="B503" s="6">
        <f>TITRES_STAT!D506</f>
        <v>40.947099999999999</v>
      </c>
      <c r="C503" s="2">
        <f t="shared" si="42"/>
        <v>40.231659742568148</v>
      </c>
      <c r="D503" s="2">
        <f t="shared" si="44"/>
        <v>40.547424101371405</v>
      </c>
      <c r="E503" s="2">
        <f t="shared" si="43"/>
        <v>-0.31576435880325704</v>
      </c>
      <c r="F503" s="2">
        <f t="shared" si="47"/>
        <v>-0.77446096873461456</v>
      </c>
      <c r="G503" s="2">
        <f t="shared" si="45"/>
        <v>0.45869660993135752</v>
      </c>
      <c r="H503" s="2" t="str">
        <f t="shared" si="46"/>
        <v>Sell</v>
      </c>
    </row>
    <row r="504" spans="1:8" ht="13.5" x14ac:dyDescent="0.25">
      <c r="A504" s="3">
        <f>TITRES_STAT!B507</f>
        <v>42739</v>
      </c>
      <c r="B504" s="6">
        <f>TITRES_STAT!D507</f>
        <v>39.750900000000001</v>
      </c>
      <c r="C504" s="2">
        <f t="shared" si="42"/>
        <v>40.412512089865352</v>
      </c>
      <c r="D504" s="2">
        <f t="shared" si="44"/>
        <v>40.488422316084637</v>
      </c>
      <c r="E504" s="2">
        <f t="shared" si="43"/>
        <v>-7.5910226219285448E-2</v>
      </c>
      <c r="F504" s="2">
        <f t="shared" si="47"/>
        <v>-0.63475082023154883</v>
      </c>
      <c r="G504" s="2">
        <f t="shared" si="45"/>
        <v>0.55884059401226338</v>
      </c>
      <c r="H504" s="2" t="str">
        <f t="shared" si="46"/>
        <v>Sell</v>
      </c>
    </row>
    <row r="505" spans="1:8" ht="13.5" x14ac:dyDescent="0.25">
      <c r="A505" s="3">
        <f>TITRES_STAT!B508</f>
        <v>42740</v>
      </c>
      <c r="B505" s="6">
        <f>TITRES_STAT!D508</f>
        <v>39.750900000000001</v>
      </c>
      <c r="C505" s="2">
        <f t="shared" si="42"/>
        <v>40.636325614501452</v>
      </c>
      <c r="D505" s="2">
        <f t="shared" si="44"/>
        <v>40.433791033411701</v>
      </c>
      <c r="E505" s="2">
        <f t="shared" si="43"/>
        <v>0.20253458108975053</v>
      </c>
      <c r="F505" s="2">
        <f t="shared" si="47"/>
        <v>-0.46729373996728896</v>
      </c>
      <c r="G505" s="2">
        <f t="shared" si="45"/>
        <v>0.66982832105703949</v>
      </c>
      <c r="H505" s="2" t="str">
        <f t="shared" si="46"/>
        <v>Sell</v>
      </c>
    </row>
    <row r="506" spans="1:8" ht="13.5" x14ac:dyDescent="0.25">
      <c r="A506" s="3">
        <f>TITRES_STAT!B509</f>
        <v>42741</v>
      </c>
      <c r="B506" s="6">
        <f>TITRES_STAT!D509</f>
        <v>40.487099999999998</v>
      </c>
      <c r="C506" s="2">
        <f t="shared" si="42"/>
        <v>40.967275519962762</v>
      </c>
      <c r="D506" s="2">
        <f t="shared" si="44"/>
        <v>40.437739845751572</v>
      </c>
      <c r="E506" s="2">
        <f t="shared" si="43"/>
        <v>0.52953567421118919</v>
      </c>
      <c r="F506" s="2">
        <f t="shared" si="47"/>
        <v>-0.26792785713159334</v>
      </c>
      <c r="G506" s="2">
        <f t="shared" si="45"/>
        <v>0.79746353134278247</v>
      </c>
      <c r="H506" s="2" t="str">
        <f t="shared" si="46"/>
        <v>Sell</v>
      </c>
    </row>
    <row r="507" spans="1:8" ht="13.5" x14ac:dyDescent="0.25">
      <c r="A507" s="3">
        <f>TITRES_STAT!B510</f>
        <v>42744</v>
      </c>
      <c r="B507" s="6">
        <f>TITRES_STAT!D510</f>
        <v>39.290900000000001</v>
      </c>
      <c r="C507" s="2">
        <f t="shared" si="42"/>
        <v>41.247310055353104</v>
      </c>
      <c r="D507" s="2">
        <f t="shared" si="44"/>
        <v>40.352788746066267</v>
      </c>
      <c r="E507" s="2">
        <f t="shared" si="43"/>
        <v>0.89452130928683715</v>
      </c>
      <c r="F507" s="2">
        <f t="shared" si="47"/>
        <v>-3.5438023847907257E-2</v>
      </c>
      <c r="G507" s="2">
        <f t="shared" si="45"/>
        <v>0.92995933313474444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6">
        <f>TITRES_STAT!D511</f>
        <v>39.566899999999997</v>
      </c>
      <c r="C508" s="2">
        <f t="shared" si="42"/>
        <v>41.385170046837246</v>
      </c>
      <c r="D508" s="2">
        <f t="shared" si="44"/>
        <v>40.294574764876167</v>
      </c>
      <c r="E508" s="2">
        <f t="shared" si="43"/>
        <v>1.0905952819610789</v>
      </c>
      <c r="F508" s="2">
        <f t="shared" si="47"/>
        <v>0.18976863731388999</v>
      </c>
      <c r="G508" s="2">
        <f t="shared" si="45"/>
        <v>0.90082664464718887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6">
        <f>TITRES_STAT!D512</f>
        <v>39.566899999999997</v>
      </c>
      <c r="C509" s="2">
        <f t="shared" si="42"/>
        <v>41.388559270400741</v>
      </c>
      <c r="D509" s="2">
        <f t="shared" si="44"/>
        <v>40.240672930440894</v>
      </c>
      <c r="E509" s="2">
        <f t="shared" si="43"/>
        <v>1.1478863399598467</v>
      </c>
      <c r="F509" s="2">
        <f t="shared" si="47"/>
        <v>0.38139217784308133</v>
      </c>
      <c r="G509" s="2">
        <f t="shared" si="45"/>
        <v>0.76649416211676535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39.566899999999997</v>
      </c>
      <c r="C510" s="2">
        <f t="shared" si="42"/>
        <v>41.391427074954471</v>
      </c>
      <c r="D510" s="2">
        <f t="shared" si="44"/>
        <v>40.190763824482303</v>
      </c>
      <c r="E510" s="2">
        <f t="shared" si="43"/>
        <v>1.2006632504721679</v>
      </c>
      <c r="F510" s="2">
        <f t="shared" si="47"/>
        <v>0.54524639236889871</v>
      </c>
      <c r="G510" s="2">
        <f t="shared" si="45"/>
        <v>0.65541685810326922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39.566899999999997</v>
      </c>
      <c r="C511" s="2">
        <f t="shared" si="42"/>
        <v>41.323069063423013</v>
      </c>
      <c r="D511" s="2">
        <f t="shared" si="44"/>
        <v>40.144551689335465</v>
      </c>
      <c r="E511" s="2">
        <f t="shared" si="43"/>
        <v>1.1785173740875479</v>
      </c>
      <c r="F511" s="2">
        <f t="shared" si="47"/>
        <v>0.67190058871262859</v>
      </c>
      <c r="G511" s="2">
        <f t="shared" si="45"/>
        <v>0.50661678537491928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39.1068</v>
      </c>
      <c r="C512" s="2">
        <f t="shared" si="42"/>
        <v>41.26522766905024</v>
      </c>
      <c r="D512" s="2">
        <f t="shared" si="44"/>
        <v>40.067681193829131</v>
      </c>
      <c r="E512" s="2">
        <f t="shared" si="43"/>
        <v>1.1975464752211096</v>
      </c>
      <c r="F512" s="2">
        <f t="shared" si="47"/>
        <v>0.77702976601432483</v>
      </c>
      <c r="G512" s="2">
        <f t="shared" si="45"/>
        <v>0.42051670920678474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39.1068</v>
      </c>
      <c r="C513" s="2">
        <f t="shared" si="42"/>
        <v>41.216284950734824</v>
      </c>
      <c r="D513" s="2">
        <f t="shared" si="44"/>
        <v>39.996504809101047</v>
      </c>
      <c r="E513" s="2">
        <f t="shared" si="43"/>
        <v>1.2197801416337768</v>
      </c>
      <c r="F513" s="2">
        <f t="shared" si="47"/>
        <v>0.86557984113821529</v>
      </c>
      <c r="G513" s="2">
        <f t="shared" si="45"/>
        <v>0.3542003004955615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39.557699999999997</v>
      </c>
      <c r="C514" s="2">
        <f t="shared" si="42"/>
        <v>40.990841112160233</v>
      </c>
      <c r="D514" s="2">
        <f t="shared" si="44"/>
        <v>39.964000749167639</v>
      </c>
      <c r="E514" s="2">
        <f t="shared" si="43"/>
        <v>1.0268403629925942</v>
      </c>
      <c r="F514" s="2">
        <f t="shared" si="47"/>
        <v>0.89783194550909118</v>
      </c>
      <c r="G514" s="2">
        <f t="shared" si="45"/>
        <v>0.129008417483503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38.379899999999999</v>
      </c>
      <c r="C515" s="2">
        <f t="shared" si="42"/>
        <v>40.80008094105866</v>
      </c>
      <c r="D515" s="2">
        <f t="shared" si="44"/>
        <v>39.846659952932995</v>
      </c>
      <c r="E515" s="2">
        <f t="shared" si="43"/>
        <v>0.95342098812566434</v>
      </c>
      <c r="F515" s="2">
        <f t="shared" si="47"/>
        <v>0.90894975403240585</v>
      </c>
      <c r="G515" s="2">
        <f t="shared" si="45"/>
        <v>4.4471234093258483E-2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37.929000000000002</v>
      </c>
      <c r="C516" s="2">
        <f t="shared" si="42"/>
        <v>40.751930027049639</v>
      </c>
      <c r="D516" s="2">
        <f t="shared" si="44"/>
        <v>39.70461106753055</v>
      </c>
      <c r="E516" s="2">
        <f t="shared" si="43"/>
        <v>1.0473189595190888</v>
      </c>
      <c r="F516" s="2">
        <f t="shared" si="47"/>
        <v>0.93662359512974258</v>
      </c>
      <c r="G516" s="2">
        <f t="shared" si="45"/>
        <v>0.11069536438934624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37.229700000000001</v>
      </c>
      <c r="C517" s="2">
        <f t="shared" si="42"/>
        <v>40.527156176734309</v>
      </c>
      <c r="D517" s="2">
        <f t="shared" si="44"/>
        <v>39.521284321787547</v>
      </c>
      <c r="E517" s="2">
        <f t="shared" si="43"/>
        <v>1.0058718549467613</v>
      </c>
      <c r="F517" s="2">
        <f t="shared" si="47"/>
        <v>0.9504732470931464</v>
      </c>
      <c r="G517" s="2">
        <f t="shared" si="45"/>
        <v>5.5398607853614945E-2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38.3431</v>
      </c>
      <c r="C518" s="2">
        <f t="shared" si="42"/>
        <v>40.379424457236723</v>
      </c>
      <c r="D518" s="2">
        <f t="shared" si="44"/>
        <v>39.434011409062549</v>
      </c>
      <c r="E518" s="2">
        <f t="shared" si="43"/>
        <v>0.94541304817417426</v>
      </c>
      <c r="F518" s="2">
        <f t="shared" si="47"/>
        <v>0.94946120730935202</v>
      </c>
      <c r="G518" s="2">
        <f t="shared" si="45"/>
        <v>-4.0481591351777535E-3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6">
        <f>TITRES_STAT!D522</f>
        <v>38.3431</v>
      </c>
      <c r="C519" s="2">
        <f t="shared" si="42"/>
        <v>40.254420694584915</v>
      </c>
      <c r="D519" s="2">
        <f t="shared" si="44"/>
        <v>39.353203156539401</v>
      </c>
      <c r="E519" s="2">
        <f t="shared" si="43"/>
        <v>0.90121753804551474</v>
      </c>
      <c r="F519" s="2">
        <f t="shared" si="47"/>
        <v>0.9398124734565847</v>
      </c>
      <c r="G519" s="2">
        <f t="shared" si="45"/>
        <v>-3.8594935411069953E-2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6">
        <f>TITRES_STAT!D523</f>
        <v>38.3431</v>
      </c>
      <c r="C520" s="2">
        <f t="shared" si="42"/>
        <v>40.148648280033392</v>
      </c>
      <c r="D520" s="2">
        <f t="shared" si="44"/>
        <v>39.278380700499447</v>
      </c>
      <c r="E520" s="2">
        <f t="shared" si="43"/>
        <v>0.87026757953394451</v>
      </c>
      <c r="F520" s="2">
        <f t="shared" si="47"/>
        <v>0.92590349467205679</v>
      </c>
      <c r="G520" s="2">
        <f t="shared" si="45"/>
        <v>-5.563591513811228E-2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6">
        <f>TITRES_STAT!D524</f>
        <v>38.3431</v>
      </c>
      <c r="C521" s="2">
        <f t="shared" si="42"/>
        <v>40.059148544643641</v>
      </c>
      <c r="D521" s="2">
        <f t="shared" si="44"/>
        <v>39.209100648610601</v>
      </c>
      <c r="E521" s="2">
        <f t="shared" si="43"/>
        <v>0.85004789603303976</v>
      </c>
      <c r="F521" s="2">
        <f t="shared" si="47"/>
        <v>0.91073237494425341</v>
      </c>
      <c r="G521" s="2">
        <f t="shared" si="45"/>
        <v>-6.0684478911213646E-2</v>
      </c>
      <c r="H521" s="2" t="str">
        <f t="shared" si="46"/>
        <v>Hold</v>
      </c>
    </row>
    <row r="522" spans="1:8" ht="13.5" x14ac:dyDescent="0.25">
      <c r="A522" s="3">
        <f>TITRES_STAT!B525</f>
        <v>42765</v>
      </c>
      <c r="B522" s="6">
        <f>TITRES_STAT!D525</f>
        <v>38.416699999999999</v>
      </c>
      <c r="C522" s="2">
        <f t="shared" si="42"/>
        <v>39.912633383929233</v>
      </c>
      <c r="D522" s="2">
        <f t="shared" si="44"/>
        <v>39.150404304269074</v>
      </c>
      <c r="E522" s="2">
        <f t="shared" si="43"/>
        <v>0.76222907966015896</v>
      </c>
      <c r="F522" s="2">
        <f t="shared" si="47"/>
        <v>0.88103171588743456</v>
      </c>
      <c r="G522" s="2">
        <f t="shared" si="45"/>
        <v>-0.1188026362272756</v>
      </c>
      <c r="H522" s="2" t="str">
        <f t="shared" si="46"/>
        <v>Hold</v>
      </c>
    </row>
    <row r="523" spans="1:8" ht="13.5" x14ac:dyDescent="0.25">
      <c r="A523" s="3">
        <f>TITRES_STAT!B526</f>
        <v>42766</v>
      </c>
      <c r="B523" s="6">
        <f>TITRES_STAT!D526</f>
        <v>38.407499999999999</v>
      </c>
      <c r="C523" s="2">
        <f t="shared" si="42"/>
        <v>39.788659017170886</v>
      </c>
      <c r="D523" s="2">
        <f t="shared" si="44"/>
        <v>39.095374355804694</v>
      </c>
      <c r="E523" s="2">
        <f t="shared" si="43"/>
        <v>0.69328466136619227</v>
      </c>
      <c r="F523" s="2">
        <f t="shared" si="47"/>
        <v>0.84348230498318622</v>
      </c>
      <c r="G523" s="2">
        <f t="shared" si="45"/>
        <v>-0.15019764361699395</v>
      </c>
      <c r="H523" s="2" t="str">
        <f t="shared" si="46"/>
        <v>Hold</v>
      </c>
    </row>
    <row r="524" spans="1:8" ht="13.5" x14ac:dyDescent="0.25">
      <c r="A524" s="3">
        <f>TITRES_STAT!B527</f>
        <v>42767</v>
      </c>
      <c r="B524" s="6">
        <f>TITRES_STAT!D527</f>
        <v>38.407499999999999</v>
      </c>
      <c r="C524" s="2">
        <f t="shared" si="42"/>
        <v>39.753126860683054</v>
      </c>
      <c r="D524" s="2">
        <f t="shared" si="44"/>
        <v>39.044420699819163</v>
      </c>
      <c r="E524" s="2">
        <f t="shared" si="43"/>
        <v>0.70870616086389049</v>
      </c>
      <c r="F524" s="2">
        <f t="shared" si="47"/>
        <v>0.81652707615932718</v>
      </c>
      <c r="G524" s="2">
        <f t="shared" si="45"/>
        <v>-0.10782091529543669</v>
      </c>
      <c r="H524" s="2" t="str">
        <f t="shared" si="46"/>
        <v>Hold</v>
      </c>
    </row>
    <row r="525" spans="1:8" ht="13.5" x14ac:dyDescent="0.25">
      <c r="A525" s="3">
        <f>TITRES_STAT!B528</f>
        <v>42768</v>
      </c>
      <c r="B525" s="6">
        <f>TITRES_STAT!D528</f>
        <v>38.407499999999999</v>
      </c>
      <c r="C525" s="2">
        <f t="shared" si="42"/>
        <v>39.541861189808742</v>
      </c>
      <c r="D525" s="2">
        <f t="shared" si="44"/>
        <v>38.997241388721449</v>
      </c>
      <c r="E525" s="2">
        <f t="shared" si="43"/>
        <v>0.54461980108729335</v>
      </c>
      <c r="F525" s="2">
        <f t="shared" si="47"/>
        <v>0.76214562114492046</v>
      </c>
      <c r="G525" s="2">
        <f t="shared" si="45"/>
        <v>-0.21752582005762711</v>
      </c>
      <c r="H525" s="2" t="str">
        <f t="shared" si="46"/>
        <v>Hold</v>
      </c>
    </row>
    <row r="526" spans="1:8" ht="13.5" x14ac:dyDescent="0.25">
      <c r="A526" s="3">
        <f>TITRES_STAT!B529</f>
        <v>42769</v>
      </c>
      <c r="B526" s="6">
        <f>TITRES_STAT!D529</f>
        <v>38.407499999999999</v>
      </c>
      <c r="C526" s="2">
        <f t="shared" si="42"/>
        <v>39.293728699068936</v>
      </c>
      <c r="D526" s="2">
        <f t="shared" si="44"/>
        <v>38.953556841408748</v>
      </c>
      <c r="E526" s="2">
        <f t="shared" si="43"/>
        <v>0.34017185766018798</v>
      </c>
      <c r="F526" s="2">
        <f t="shared" si="47"/>
        <v>0.67775086844797405</v>
      </c>
      <c r="G526" s="2">
        <f t="shared" si="45"/>
        <v>-0.33757901078778607</v>
      </c>
      <c r="H526" s="2" t="str">
        <f t="shared" si="46"/>
        <v>Hold</v>
      </c>
    </row>
    <row r="527" spans="1:8" ht="13.5" x14ac:dyDescent="0.25">
      <c r="A527" s="3">
        <f>TITRES_STAT!B530</f>
        <v>42772</v>
      </c>
      <c r="B527" s="6">
        <f>TITRES_STAT!D530</f>
        <v>38.361499999999999</v>
      </c>
      <c r="C527" s="2">
        <f t="shared" ref="C527:C590" si="48">$C$4*B517+C526*(1-$C$4)</f>
        <v>38.976185822289096</v>
      </c>
      <c r="D527" s="2">
        <f t="shared" si="44"/>
        <v>38.909700779082172</v>
      </c>
      <c r="E527" s="2">
        <f t="shared" si="43"/>
        <v>6.6485043206924388E-2</v>
      </c>
      <c r="F527" s="2">
        <f t="shared" si="47"/>
        <v>0.55549770339976412</v>
      </c>
      <c r="G527" s="2">
        <f t="shared" si="45"/>
        <v>-0.48901266019283973</v>
      </c>
      <c r="H527" s="2" t="str">
        <f t="shared" si="46"/>
        <v>Hold</v>
      </c>
    </row>
    <row r="528" spans="1:8" ht="13.5" x14ac:dyDescent="0.25">
      <c r="A528" s="3">
        <f>TITRES_STAT!B531</f>
        <v>42773</v>
      </c>
      <c r="B528" s="6">
        <f>TITRES_STAT!D531</f>
        <v>38.361499999999999</v>
      </c>
      <c r="C528" s="2">
        <f t="shared" si="48"/>
        <v>38.878788003475393</v>
      </c>
      <c r="D528" s="2">
        <f t="shared" si="44"/>
        <v>38.869093313964974</v>
      </c>
      <c r="E528" s="2">
        <f t="shared" si="43"/>
        <v>9.6946895104181863E-3</v>
      </c>
      <c r="F528" s="2">
        <f t="shared" si="47"/>
        <v>0.44633710062189497</v>
      </c>
      <c r="G528" s="2">
        <f t="shared" si="45"/>
        <v>-0.43664241111147678</v>
      </c>
      <c r="H528" s="2" t="str">
        <f t="shared" si="46"/>
        <v>Hold</v>
      </c>
    </row>
    <row r="529" spans="1:8" ht="13.5" x14ac:dyDescent="0.25">
      <c r="A529" s="3">
        <f>TITRES_STAT!B532</f>
        <v>42774</v>
      </c>
      <c r="B529" s="6">
        <f>TITRES_STAT!D532</f>
        <v>38.361499999999999</v>
      </c>
      <c r="C529" s="2">
        <f t="shared" si="48"/>
        <v>38.796374464479179</v>
      </c>
      <c r="D529" s="2">
        <f t="shared" si="44"/>
        <v>38.831493809226828</v>
      </c>
      <c r="E529" s="2">
        <f t="shared" si="43"/>
        <v>-3.5119344747648995E-2</v>
      </c>
      <c r="F529" s="2">
        <f t="shared" si="47"/>
        <v>0.3500458115479862</v>
      </c>
      <c r="G529" s="2">
        <f t="shared" si="45"/>
        <v>-0.38516515629563519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38.361499999999999</v>
      </c>
      <c r="C530" s="2">
        <f t="shared" si="48"/>
        <v>38.726639931482381</v>
      </c>
      <c r="D530" s="2">
        <f t="shared" si="44"/>
        <v>38.796679452987803</v>
      </c>
      <c r="E530" s="2">
        <f t="shared" si="43"/>
        <v>-7.0039521505421476E-2</v>
      </c>
      <c r="F530" s="2">
        <f t="shared" si="47"/>
        <v>0.26602874493730466</v>
      </c>
      <c r="G530" s="2">
        <f t="shared" si="45"/>
        <v>-0.33606826644272614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6">
        <f>TITRES_STAT!D534</f>
        <v>38.361499999999999</v>
      </c>
      <c r="C531" s="2">
        <f t="shared" si="48"/>
        <v>38.667633788177405</v>
      </c>
      <c r="D531" s="2">
        <f t="shared" si="44"/>
        <v>38.764443937951668</v>
      </c>
      <c r="E531" s="2">
        <f t="shared" si="43"/>
        <v>-9.6810149774263721E-2</v>
      </c>
      <c r="F531" s="2">
        <f t="shared" si="47"/>
        <v>0.19346096599499099</v>
      </c>
      <c r="G531" s="2">
        <f t="shared" si="45"/>
        <v>-0.29027111576925468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6">
        <f>TITRES_STAT!D535</f>
        <v>38.361499999999999</v>
      </c>
      <c r="C532" s="2">
        <f t="shared" si="48"/>
        <v>38.629028589996267</v>
      </c>
      <c r="D532" s="2">
        <f t="shared" si="44"/>
        <v>38.734596238844134</v>
      </c>
      <c r="E532" s="2">
        <f t="shared" si="43"/>
        <v>-0.10556764884786674</v>
      </c>
      <c r="F532" s="2">
        <f t="shared" si="47"/>
        <v>0.13365524302641946</v>
      </c>
      <c r="G532" s="2">
        <f t="shared" si="45"/>
        <v>-0.23922289187428619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6">
        <f>TITRES_STAT!D536</f>
        <v>36.640799999999999</v>
      </c>
      <c r="C533" s="2">
        <f t="shared" si="48"/>
        <v>38.594947268458384</v>
      </c>
      <c r="D533" s="2">
        <f t="shared" si="44"/>
        <v>38.579500221151982</v>
      </c>
      <c r="E533" s="2">
        <f t="shared" si="43"/>
        <v>1.5447047306402339E-2</v>
      </c>
      <c r="F533" s="2">
        <f t="shared" si="47"/>
        <v>0.11001360388241604</v>
      </c>
      <c r="G533" s="2">
        <f t="shared" si="45"/>
        <v>-9.4566556576013705E-2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6">
        <f>TITRES_STAT!D537</f>
        <v>35.619399999999999</v>
      </c>
      <c r="C534" s="2">
        <f t="shared" si="48"/>
        <v>38.566109227157092</v>
      </c>
      <c r="D534" s="2">
        <f t="shared" si="44"/>
        <v>38.360233538103685</v>
      </c>
      <c r="E534" s="2">
        <f t="shared" si="43"/>
        <v>0.20587568905340703</v>
      </c>
      <c r="F534" s="2">
        <f t="shared" si="47"/>
        <v>0.12918602091661424</v>
      </c>
      <c r="G534" s="2">
        <f t="shared" si="45"/>
        <v>7.6689668136792788E-2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6">
        <f>TITRES_STAT!D538</f>
        <v>35.619399999999999</v>
      </c>
      <c r="C535" s="2">
        <f t="shared" si="48"/>
        <v>38.541707807594463</v>
      </c>
      <c r="D535" s="2">
        <f t="shared" si="44"/>
        <v>38.157208831577485</v>
      </c>
      <c r="E535" s="2">
        <f t="shared" si="43"/>
        <v>0.38449897601697813</v>
      </c>
      <c r="F535" s="2">
        <f t="shared" si="47"/>
        <v>0.18024861193668701</v>
      </c>
      <c r="G535" s="2">
        <f t="shared" si="45"/>
        <v>0.20425036408029112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6">
        <f>TITRES_STAT!D539</f>
        <v>35.619399999999999</v>
      </c>
      <c r="C536" s="2">
        <f t="shared" si="48"/>
        <v>38.521060452579931</v>
      </c>
      <c r="D536" s="2">
        <f t="shared" si="44"/>
        <v>37.969222992201374</v>
      </c>
      <c r="E536" s="2">
        <f t="shared" si="43"/>
        <v>0.55183746037855741</v>
      </c>
      <c r="F536" s="2">
        <f t="shared" si="47"/>
        <v>0.25456638162506112</v>
      </c>
      <c r="G536" s="2">
        <f t="shared" si="45"/>
        <v>0.29727107875349629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6">
        <f>TITRES_STAT!D540</f>
        <v>36.5396</v>
      </c>
      <c r="C537" s="2">
        <f t="shared" si="48"/>
        <v>38.496512690644558</v>
      </c>
      <c r="D537" s="2">
        <f t="shared" si="44"/>
        <v>37.863324992779049</v>
      </c>
      <c r="E537" s="2">
        <f t="shared" si="43"/>
        <v>0.63318769786550888</v>
      </c>
      <c r="F537" s="2">
        <f t="shared" si="47"/>
        <v>0.33029064487315068</v>
      </c>
      <c r="G537" s="2">
        <f t="shared" si="45"/>
        <v>0.3028970529923582</v>
      </c>
      <c r="H537" s="2" t="str">
        <f t="shared" si="46"/>
        <v>Sell</v>
      </c>
    </row>
    <row r="538" spans="1:8" ht="13.5" x14ac:dyDescent="0.25">
      <c r="A538" s="3">
        <f>TITRES_STAT!B541</f>
        <v>42787</v>
      </c>
      <c r="B538" s="6">
        <f>TITRES_STAT!D541</f>
        <v>36.5396</v>
      </c>
      <c r="C538" s="2">
        <f t="shared" si="48"/>
        <v>38.47574150746847</v>
      </c>
      <c r="D538" s="2">
        <f t="shared" si="44"/>
        <v>37.765271289610226</v>
      </c>
      <c r="E538" s="2">
        <f t="shared" si="43"/>
        <v>0.71047021785824427</v>
      </c>
      <c r="F538" s="2">
        <f t="shared" si="47"/>
        <v>0.40632655947016938</v>
      </c>
      <c r="G538" s="2">
        <f t="shared" si="45"/>
        <v>0.30414365838807489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36.5396</v>
      </c>
      <c r="C539" s="2">
        <f t="shared" si="48"/>
        <v>38.458165890934858</v>
      </c>
      <c r="D539" s="2">
        <f t="shared" si="44"/>
        <v>37.674480823713168</v>
      </c>
      <c r="E539" s="2">
        <f t="shared" si="43"/>
        <v>0.78368506722168974</v>
      </c>
      <c r="F539" s="2">
        <f t="shared" si="47"/>
        <v>0.48179826102047352</v>
      </c>
      <c r="G539" s="2">
        <f t="shared" si="45"/>
        <v>0.30188680620121622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36.5304</v>
      </c>
      <c r="C540" s="2">
        <f t="shared" si="48"/>
        <v>38.443294215406418</v>
      </c>
      <c r="D540" s="2">
        <f t="shared" si="44"/>
        <v>37.58973409603071</v>
      </c>
      <c r="E540" s="2">
        <f t="shared" ref="E540:E603" si="49">C540-D540</f>
        <v>0.85356011937570742</v>
      </c>
      <c r="F540" s="2">
        <f t="shared" si="47"/>
        <v>0.55615063269152032</v>
      </c>
      <c r="G540" s="2">
        <f t="shared" si="45"/>
        <v>0.2974094866841871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36.5304</v>
      </c>
      <c r="C541" s="2">
        <f t="shared" si="48"/>
        <v>38.430710489959282</v>
      </c>
      <c r="D541" s="2">
        <f t="shared" ref="D541:D604" si="50">$D$4*B541+(1-$D$4)*D540</f>
        <v>37.51126490373214</v>
      </c>
      <c r="E541" s="2">
        <f t="shared" si="49"/>
        <v>0.91944558622714112</v>
      </c>
      <c r="F541" s="2">
        <f t="shared" si="47"/>
        <v>0.62880962339864443</v>
      </c>
      <c r="G541" s="2">
        <f t="shared" si="45"/>
        <v>0.29063596282849669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36.5304</v>
      </c>
      <c r="C542" s="2">
        <f t="shared" si="48"/>
        <v>38.420062722273236</v>
      </c>
      <c r="D542" s="2">
        <f t="shared" si="50"/>
        <v>37.438608244196423</v>
      </c>
      <c r="E542" s="2">
        <f t="shared" si="49"/>
        <v>0.98145447807681307</v>
      </c>
      <c r="F542" s="2">
        <f t="shared" si="47"/>
        <v>0.69933859433427814</v>
      </c>
      <c r="G542" s="2">
        <f t="shared" si="45"/>
        <v>0.28211588374253493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36.990499999999997</v>
      </c>
      <c r="C543" s="2">
        <f t="shared" si="48"/>
        <v>38.146329995769662</v>
      </c>
      <c r="D543" s="2">
        <f t="shared" si="50"/>
        <v>37.405415040922612</v>
      </c>
      <c r="E543" s="2">
        <f t="shared" si="49"/>
        <v>0.7409149548470495</v>
      </c>
      <c r="F543" s="2">
        <f t="shared" si="47"/>
        <v>0.70765386643683248</v>
      </c>
      <c r="G543" s="2">
        <f t="shared" si="45"/>
        <v>3.3261088410217021E-2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37.450499999999998</v>
      </c>
      <c r="C544" s="2">
        <f t="shared" si="48"/>
        <v>37.757571534882018</v>
      </c>
      <c r="D544" s="2">
        <f t="shared" si="50"/>
        <v>37.408754667520938</v>
      </c>
      <c r="E544" s="2">
        <f t="shared" si="49"/>
        <v>0.34881686736108009</v>
      </c>
      <c r="F544" s="2">
        <f t="shared" si="47"/>
        <v>0.63588646662168202</v>
      </c>
      <c r="G544" s="2">
        <f t="shared" si="45"/>
        <v>-0.28706959926060194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6">
        <f>TITRES_STAT!D548</f>
        <v>37.450499999999998</v>
      </c>
      <c r="C545" s="2">
        <f t="shared" si="48"/>
        <v>37.428622067977095</v>
      </c>
      <c r="D545" s="2">
        <f t="shared" si="50"/>
        <v>37.411846914371239</v>
      </c>
      <c r="E545" s="2">
        <f t="shared" si="49"/>
        <v>1.6775153605856019E-2</v>
      </c>
      <c r="F545" s="2">
        <f t="shared" si="47"/>
        <v>0.51206420401851682</v>
      </c>
      <c r="G545" s="2">
        <f t="shared" si="45"/>
        <v>-0.4952890504126608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36.364699999999999</v>
      </c>
      <c r="C546" s="2">
        <f t="shared" si="48"/>
        <v>37.150280211365235</v>
      </c>
      <c r="D546" s="2">
        <f t="shared" si="50"/>
        <v>37.334280476269669</v>
      </c>
      <c r="E546" s="2">
        <f t="shared" si="49"/>
        <v>-0.18400026490443366</v>
      </c>
      <c r="F546" s="2">
        <f t="shared" si="47"/>
        <v>0.37285131023392676</v>
      </c>
      <c r="G546" s="2">
        <f t="shared" si="45"/>
        <v>-0.55685157513836048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37.275700000000001</v>
      </c>
      <c r="C547" s="2">
        <f t="shared" si="48"/>
        <v>37.056329409616737</v>
      </c>
      <c r="D547" s="2">
        <f t="shared" si="50"/>
        <v>37.329941181731172</v>
      </c>
      <c r="E547" s="2">
        <f t="shared" si="49"/>
        <v>-0.27361177211443533</v>
      </c>
      <c r="F547" s="2">
        <f t="shared" si="47"/>
        <v>0.24355869376425435</v>
      </c>
      <c r="G547" s="2">
        <f t="shared" si="45"/>
        <v>-0.51717046587868964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37.275700000000001</v>
      </c>
      <c r="C548" s="2">
        <f t="shared" si="48"/>
        <v>36.976832577368008</v>
      </c>
      <c r="D548" s="2">
        <f t="shared" si="50"/>
        <v>37.32592331641775</v>
      </c>
      <c r="E548" s="2">
        <f t="shared" si="49"/>
        <v>-0.34909073904974264</v>
      </c>
      <c r="F548" s="2">
        <f t="shared" si="47"/>
        <v>0.12502880720145493</v>
      </c>
      <c r="G548" s="2">
        <f t="shared" ref="G548:G611" si="51">E548-F548</f>
        <v>-0.47411954625119757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37.275700000000001</v>
      </c>
      <c r="C549" s="2">
        <f t="shared" si="48"/>
        <v>36.909566027003699</v>
      </c>
      <c r="D549" s="2">
        <f t="shared" si="50"/>
        <v>37.322203070757176</v>
      </c>
      <c r="E549" s="2">
        <f t="shared" si="49"/>
        <v>-0.41263704375347743</v>
      </c>
      <c r="F549" s="2">
        <f t="shared" ref="F549:F612" si="53">(E549*(2/(10)))+((1-(2/10))*F548)</f>
        <v>1.7495637010468454E-2</v>
      </c>
      <c r="G549" s="2">
        <f t="shared" si="51"/>
        <v>-0.4301326807639459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37.275700000000001</v>
      </c>
      <c r="C550" s="2">
        <f t="shared" si="48"/>
        <v>36.851232792080054</v>
      </c>
      <c r="D550" s="2">
        <f t="shared" si="50"/>
        <v>37.318758398849241</v>
      </c>
      <c r="E550" s="2">
        <f t="shared" si="49"/>
        <v>-0.4675256067691862</v>
      </c>
      <c r="F550" s="2">
        <f t="shared" si="53"/>
        <v>-7.9508611745462476E-2</v>
      </c>
      <c r="G550" s="2">
        <f t="shared" si="51"/>
        <v>-0.38801699502372372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37.275700000000001</v>
      </c>
      <c r="C551" s="2">
        <f t="shared" si="48"/>
        <v>36.801873900990813</v>
      </c>
      <c r="D551" s="2">
        <f t="shared" si="50"/>
        <v>37.315568887823375</v>
      </c>
      <c r="E551" s="2">
        <f t="shared" si="49"/>
        <v>-0.51369498683256154</v>
      </c>
      <c r="F551" s="2">
        <f t="shared" si="53"/>
        <v>-0.16634588676288231</v>
      </c>
      <c r="G551" s="2">
        <f t="shared" si="51"/>
        <v>-0.34734910006967923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37.275700000000001</v>
      </c>
      <c r="C552" s="2">
        <f t="shared" si="48"/>
        <v>36.760108685453766</v>
      </c>
      <c r="D552" s="2">
        <f t="shared" si="50"/>
        <v>37.312615636873495</v>
      </c>
      <c r="E552" s="2">
        <f t="shared" si="49"/>
        <v>-0.55250695141972983</v>
      </c>
      <c r="F552" s="2">
        <f t="shared" si="53"/>
        <v>-0.24357809969425182</v>
      </c>
      <c r="G552" s="2">
        <f t="shared" si="51"/>
        <v>-0.30892885172547802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37.349299999999999</v>
      </c>
      <c r="C553" s="2">
        <f t="shared" si="48"/>
        <v>36.795553503076263</v>
      </c>
      <c r="D553" s="2">
        <f t="shared" si="50"/>
        <v>37.315332997105088</v>
      </c>
      <c r="E553" s="2">
        <f t="shared" si="49"/>
        <v>-0.51977949402882473</v>
      </c>
      <c r="F553" s="2">
        <f t="shared" si="53"/>
        <v>-0.29881837856116644</v>
      </c>
      <c r="G553" s="2">
        <f t="shared" si="51"/>
        <v>-0.22096111546765829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37.349299999999999</v>
      </c>
      <c r="C554" s="2">
        <f t="shared" si="48"/>
        <v>36.896314502602991</v>
      </c>
      <c r="D554" s="2">
        <f t="shared" si="50"/>
        <v>37.317849071393603</v>
      </c>
      <c r="E554" s="2">
        <f t="shared" si="49"/>
        <v>-0.42153456879061224</v>
      </c>
      <c r="F554" s="2">
        <f t="shared" si="53"/>
        <v>-0.32336161660705559</v>
      </c>
      <c r="G554" s="2">
        <f t="shared" si="51"/>
        <v>-9.817295218355665E-2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37.349299999999999</v>
      </c>
      <c r="C555" s="2">
        <f t="shared" si="48"/>
        <v>36.98157380989484</v>
      </c>
      <c r="D555" s="2">
        <f t="shared" si="50"/>
        <v>37.320178769808891</v>
      </c>
      <c r="E555" s="2">
        <f t="shared" si="49"/>
        <v>-0.3386049599140506</v>
      </c>
      <c r="F555" s="2">
        <f t="shared" si="53"/>
        <v>-0.32641028526845461</v>
      </c>
      <c r="G555" s="2">
        <f t="shared" si="51"/>
        <v>-1.2194674645595982E-2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37.349299999999999</v>
      </c>
      <c r="C556" s="2">
        <f t="shared" si="48"/>
        <v>36.886670146834092</v>
      </c>
      <c r="D556" s="2">
        <f t="shared" si="50"/>
        <v>37.322335897971193</v>
      </c>
      <c r="E556" s="2">
        <f t="shared" si="49"/>
        <v>-0.43566575113710115</v>
      </c>
      <c r="F556" s="2">
        <f t="shared" si="53"/>
        <v>-0.34826137844218397</v>
      </c>
      <c r="G556" s="2">
        <f t="shared" si="51"/>
        <v>-8.7404372694917187E-2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37.349299999999999</v>
      </c>
      <c r="C557" s="2">
        <f t="shared" si="48"/>
        <v>36.946520893475004</v>
      </c>
      <c r="D557" s="2">
        <f t="shared" si="50"/>
        <v>37.324333238862216</v>
      </c>
      <c r="E557" s="2">
        <f t="shared" si="49"/>
        <v>-0.37781234538721264</v>
      </c>
      <c r="F557" s="2">
        <f t="shared" si="53"/>
        <v>-0.35417157183118969</v>
      </c>
      <c r="G557" s="2">
        <f t="shared" si="51"/>
        <v>-2.3640773556022954E-2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37.349299999999999</v>
      </c>
      <c r="C558" s="2">
        <f t="shared" si="48"/>
        <v>36.997163832940387</v>
      </c>
      <c r="D558" s="2">
        <f t="shared" si="50"/>
        <v>37.326182628576127</v>
      </c>
      <c r="E558" s="2">
        <f t="shared" si="49"/>
        <v>-0.32901879563573999</v>
      </c>
      <c r="F558" s="2">
        <f t="shared" si="53"/>
        <v>-0.34914101659209973</v>
      </c>
      <c r="G558" s="2">
        <f t="shared" si="51"/>
        <v>2.0122220956359738E-2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6">
        <f>TITRES_STAT!D562</f>
        <v>37.349299999999999</v>
      </c>
      <c r="C559" s="2">
        <f t="shared" si="48"/>
        <v>37.040015550949555</v>
      </c>
      <c r="D559" s="2">
        <f t="shared" si="50"/>
        <v>37.32789502645938</v>
      </c>
      <c r="E559" s="2">
        <f t="shared" si="49"/>
        <v>-0.28787947550982551</v>
      </c>
      <c r="F559" s="2">
        <f t="shared" si="53"/>
        <v>-0.33688870837564489</v>
      </c>
      <c r="G559" s="2">
        <f t="shared" si="51"/>
        <v>4.9009232865819374E-2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6">
        <f>TITRES_STAT!D563</f>
        <v>37.349299999999999</v>
      </c>
      <c r="C560" s="2">
        <f t="shared" si="48"/>
        <v>37.076274696957313</v>
      </c>
      <c r="D560" s="2">
        <f t="shared" si="50"/>
        <v>37.329480580054984</v>
      </c>
      <c r="E560" s="2">
        <f t="shared" si="49"/>
        <v>-0.25320588309767089</v>
      </c>
      <c r="F560" s="2">
        <f t="shared" si="53"/>
        <v>-0.32015214332005015</v>
      </c>
      <c r="G560" s="2">
        <f t="shared" si="51"/>
        <v>6.6946260222379261E-2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6">
        <f>TITRES_STAT!D564</f>
        <v>36.797199999999997</v>
      </c>
      <c r="C561" s="2">
        <f t="shared" si="48"/>
        <v>37.106955512810032</v>
      </c>
      <c r="D561" s="2">
        <f t="shared" si="50"/>
        <v>37.290052388939799</v>
      </c>
      <c r="E561" s="2">
        <f t="shared" si="49"/>
        <v>-0.18309687612976688</v>
      </c>
      <c r="F561" s="2">
        <f t="shared" si="53"/>
        <v>-0.29274108988199349</v>
      </c>
      <c r="G561" s="2">
        <f t="shared" si="51"/>
        <v>0.1096442137522266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6">
        <f>TITRES_STAT!D565</f>
        <v>36.797199999999997</v>
      </c>
      <c r="C562" s="2">
        <f t="shared" si="48"/>
        <v>37.132916203146948</v>
      </c>
      <c r="D562" s="2">
        <f t="shared" si="50"/>
        <v>37.253544804573892</v>
      </c>
      <c r="E562" s="2">
        <f t="shared" si="49"/>
        <v>-0.12062860142694376</v>
      </c>
      <c r="F562" s="2">
        <f t="shared" si="53"/>
        <v>-0.25831859219098352</v>
      </c>
      <c r="G562" s="2">
        <f t="shared" si="51"/>
        <v>0.13768999076403976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6">
        <f>TITRES_STAT!D566</f>
        <v>36.797199999999997</v>
      </c>
      <c r="C563" s="2">
        <f t="shared" si="48"/>
        <v>37.166206018047419</v>
      </c>
      <c r="D563" s="2">
        <f t="shared" si="50"/>
        <v>37.219741485716568</v>
      </c>
      <c r="E563" s="2">
        <f t="shared" si="49"/>
        <v>-5.3535467669149739E-2</v>
      </c>
      <c r="F563" s="2">
        <f t="shared" si="53"/>
        <v>-0.21736196728661678</v>
      </c>
      <c r="G563" s="2">
        <f t="shared" si="51"/>
        <v>0.16382649961746704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6">
        <f>TITRES_STAT!D567</f>
        <v>36.631599999999999</v>
      </c>
      <c r="C564" s="2">
        <f t="shared" si="48"/>
        <v>37.194374322963199</v>
      </c>
      <c r="D564" s="2">
        <f t="shared" si="50"/>
        <v>37.176175449737563</v>
      </c>
      <c r="E564" s="2">
        <f t="shared" si="49"/>
        <v>1.8198873225635737E-2</v>
      </c>
      <c r="F564" s="2">
        <f t="shared" si="53"/>
        <v>-0.17024979918416627</v>
      </c>
      <c r="G564" s="2">
        <f t="shared" si="51"/>
        <v>0.18844867240980201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6">
        <f>TITRES_STAT!D568</f>
        <v>36.631599999999999</v>
      </c>
      <c r="C565" s="2">
        <f t="shared" si="48"/>
        <v>37.218209042507318</v>
      </c>
      <c r="D565" s="2">
        <f t="shared" si="50"/>
        <v>37.135836527534778</v>
      </c>
      <c r="E565" s="2">
        <f t="shared" si="49"/>
        <v>8.23725149725405E-2</v>
      </c>
      <c r="F565" s="2">
        <f t="shared" si="53"/>
        <v>-0.11972533635282491</v>
      </c>
      <c r="G565" s="2">
        <f t="shared" si="51"/>
        <v>0.2020978513253654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6">
        <f>TITRES_STAT!D569</f>
        <v>36.631599999999999</v>
      </c>
      <c r="C566" s="2">
        <f t="shared" si="48"/>
        <v>37.238376882121578</v>
      </c>
      <c r="D566" s="2">
        <f t="shared" si="50"/>
        <v>37.09848567364331</v>
      </c>
      <c r="E566" s="2">
        <f t="shared" si="49"/>
        <v>0.13989120847826797</v>
      </c>
      <c r="F566" s="2">
        <f t="shared" si="53"/>
        <v>-6.7802027386606345E-2</v>
      </c>
      <c r="G566" s="2">
        <f t="shared" si="51"/>
        <v>0.20769323586487431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6">
        <f>TITRES_STAT!D570</f>
        <v>36.346299999999999</v>
      </c>
      <c r="C567" s="2">
        <f t="shared" si="48"/>
        <v>37.2554419771798</v>
      </c>
      <c r="D567" s="2">
        <f t="shared" si="50"/>
        <v>37.042768216336398</v>
      </c>
      <c r="E567" s="2">
        <f t="shared" si="49"/>
        <v>0.21267376084340128</v>
      </c>
      <c r="F567" s="2">
        <f t="shared" si="53"/>
        <v>-1.1706869740604822E-2</v>
      </c>
      <c r="G567" s="2">
        <f t="shared" si="51"/>
        <v>0.22438063058400609</v>
      </c>
      <c r="H567" s="2" t="str">
        <f t="shared" si="52"/>
        <v>Sell</v>
      </c>
    </row>
    <row r="568" spans="1:8" ht="13.5" x14ac:dyDescent="0.25">
      <c r="A568" s="3">
        <f>TITRES_STAT!B571</f>
        <v>42830</v>
      </c>
      <c r="B568" s="6">
        <f>TITRES_STAT!D571</f>
        <v>36.346299999999999</v>
      </c>
      <c r="C568" s="2">
        <f t="shared" si="48"/>
        <v>37.269881672998288</v>
      </c>
      <c r="D568" s="2">
        <f t="shared" si="50"/>
        <v>36.991177978089262</v>
      </c>
      <c r="E568" s="2">
        <f t="shared" si="49"/>
        <v>0.27870369490902647</v>
      </c>
      <c r="F568" s="2">
        <f t="shared" si="53"/>
        <v>4.6375243189321437E-2</v>
      </c>
      <c r="G568" s="2">
        <f t="shared" si="51"/>
        <v>0.23232845171970504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6">
        <f>TITRES_STAT!D572</f>
        <v>36.254300000000001</v>
      </c>
      <c r="C569" s="2">
        <f t="shared" si="48"/>
        <v>37.282099877152397</v>
      </c>
      <c r="D569" s="2">
        <f t="shared" si="50"/>
        <v>36.936594424156723</v>
      </c>
      <c r="E569" s="2">
        <f t="shared" si="49"/>
        <v>0.34550545299567403</v>
      </c>
      <c r="F569" s="2">
        <f t="shared" si="53"/>
        <v>0.10620128515059196</v>
      </c>
      <c r="G569" s="2">
        <f t="shared" si="51"/>
        <v>0.23930416784508207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35.177700000000002</v>
      </c>
      <c r="C570" s="2">
        <f t="shared" si="48"/>
        <v>37.292438357590491</v>
      </c>
      <c r="D570" s="2">
        <f t="shared" si="50"/>
        <v>36.806305948293264</v>
      </c>
      <c r="E570" s="2">
        <f t="shared" si="49"/>
        <v>0.48613240929722679</v>
      </c>
      <c r="F570" s="2">
        <f t="shared" si="53"/>
        <v>0.18218750997991895</v>
      </c>
      <c r="G570" s="2">
        <f t="shared" si="51"/>
        <v>0.30394489931730784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35.242100000000001</v>
      </c>
      <c r="C571" s="2">
        <f t="shared" si="48"/>
        <v>37.216247841038111</v>
      </c>
      <c r="D571" s="2">
        <f t="shared" si="50"/>
        <v>36.690438841012281</v>
      </c>
      <c r="E571" s="2">
        <f t="shared" si="49"/>
        <v>0.52580900002583064</v>
      </c>
      <c r="F571" s="2">
        <f t="shared" si="53"/>
        <v>0.25091180798910129</v>
      </c>
      <c r="G571" s="2">
        <f t="shared" si="51"/>
        <v>0.27489719203672935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35.242100000000001</v>
      </c>
      <c r="C572" s="2">
        <f t="shared" si="48"/>
        <v>37.151778942416861</v>
      </c>
      <c r="D572" s="2">
        <f t="shared" si="50"/>
        <v>36.583154482418777</v>
      </c>
      <c r="E572" s="2">
        <f t="shared" si="49"/>
        <v>0.56862445999808386</v>
      </c>
      <c r="F572" s="2">
        <f t="shared" si="53"/>
        <v>0.31445433839089781</v>
      </c>
      <c r="G572" s="2">
        <f t="shared" si="51"/>
        <v>0.25417012160718605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35.242100000000001</v>
      </c>
      <c r="C573" s="2">
        <f t="shared" si="48"/>
        <v>37.097228335891188</v>
      </c>
      <c r="D573" s="2">
        <f t="shared" si="50"/>
        <v>36.483817113350725</v>
      </c>
      <c r="E573" s="2">
        <f t="shared" si="49"/>
        <v>0.61341122254046354</v>
      </c>
      <c r="F573" s="2">
        <f t="shared" si="53"/>
        <v>0.37424571522081101</v>
      </c>
      <c r="G573" s="2">
        <f t="shared" si="51"/>
        <v>0.23916550731965253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35.242100000000001</v>
      </c>
      <c r="C574" s="2">
        <f t="shared" si="48"/>
        <v>37.025593207292545</v>
      </c>
      <c r="D574" s="2">
        <f t="shared" si="50"/>
        <v>36.391838067917341</v>
      </c>
      <c r="E574" s="2">
        <f t="shared" si="49"/>
        <v>0.63375513937520367</v>
      </c>
      <c r="F574" s="2">
        <f t="shared" si="53"/>
        <v>0.42614760005168961</v>
      </c>
      <c r="G574" s="2">
        <f t="shared" si="51"/>
        <v>0.20760753932351406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36.162300000000002</v>
      </c>
      <c r="C575" s="2">
        <f t="shared" si="48"/>
        <v>36.964978867709078</v>
      </c>
      <c r="D575" s="2">
        <f t="shared" si="50"/>
        <v>36.374835248071619</v>
      </c>
      <c r="E575" s="2">
        <f t="shared" si="49"/>
        <v>0.59014361963745898</v>
      </c>
      <c r="F575" s="2">
        <f t="shared" si="53"/>
        <v>0.45894680396884352</v>
      </c>
      <c r="G575" s="2">
        <f t="shared" si="51"/>
        <v>0.13119681566861546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36.162300000000002</v>
      </c>
      <c r="C576" s="2">
        <f t="shared" si="48"/>
        <v>36.913689811138454</v>
      </c>
      <c r="D576" s="2">
        <f t="shared" si="50"/>
        <v>36.359091896362614</v>
      </c>
      <c r="E576" s="2">
        <f t="shared" si="49"/>
        <v>0.5545979147758402</v>
      </c>
      <c r="F576" s="2">
        <f t="shared" si="53"/>
        <v>0.47807702613024283</v>
      </c>
      <c r="G576" s="2">
        <f t="shared" si="51"/>
        <v>7.6520888645597362E-2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6">
        <f>TITRES_STAT!D580</f>
        <v>35.150100000000002</v>
      </c>
      <c r="C577" s="2">
        <f t="shared" si="48"/>
        <v>36.826399070963305</v>
      </c>
      <c r="D577" s="2">
        <f t="shared" si="50"/>
        <v>36.269536941076495</v>
      </c>
      <c r="E577" s="2">
        <f t="shared" si="49"/>
        <v>0.5568621298868095</v>
      </c>
      <c r="F577" s="2">
        <f t="shared" si="53"/>
        <v>0.49383404688155619</v>
      </c>
      <c r="G577" s="2">
        <f t="shared" si="51"/>
        <v>6.302808300525331E-2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6">
        <f>TITRES_STAT!D581</f>
        <v>35.426200000000001</v>
      </c>
      <c r="C578" s="2">
        <f t="shared" si="48"/>
        <v>36.752537675430489</v>
      </c>
      <c r="D578" s="2">
        <f t="shared" si="50"/>
        <v>36.20706753803379</v>
      </c>
      <c r="E578" s="2">
        <f t="shared" si="49"/>
        <v>0.54547013739669836</v>
      </c>
      <c r="F578" s="2">
        <f t="shared" si="53"/>
        <v>0.50416126498458469</v>
      </c>
      <c r="G578" s="2">
        <f t="shared" si="51"/>
        <v>4.1308872412113673E-2</v>
      </c>
      <c r="H578" s="2" t="str">
        <f t="shared" si="52"/>
        <v>Sell</v>
      </c>
    </row>
    <row r="579" spans="1:8" ht="13.5" x14ac:dyDescent="0.25">
      <c r="A579" s="3">
        <f>TITRES_STAT!B582</f>
        <v>42845</v>
      </c>
      <c r="B579" s="6">
        <f>TITRES_STAT!D582</f>
        <v>35.196100000000001</v>
      </c>
      <c r="C579" s="2">
        <f t="shared" si="48"/>
        <v>36.67588572536426</v>
      </c>
      <c r="D579" s="2">
        <f t="shared" si="50"/>
        <v>36.132181053734989</v>
      </c>
      <c r="E579" s="2">
        <f t="shared" si="49"/>
        <v>0.54370467162927127</v>
      </c>
      <c r="F579" s="2">
        <f t="shared" si="53"/>
        <v>0.5120699463135221</v>
      </c>
      <c r="G579" s="2">
        <f t="shared" si="51"/>
        <v>3.1634725315749179E-2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6">
        <f>TITRES_STAT!D583</f>
        <v>35.196100000000001</v>
      </c>
      <c r="C580" s="2">
        <f t="shared" si="48"/>
        <v>36.445395613769762</v>
      </c>
      <c r="D580" s="2">
        <f t="shared" si="50"/>
        <v>36.062841716421289</v>
      </c>
      <c r="E580" s="2">
        <f t="shared" si="49"/>
        <v>0.38255389734847256</v>
      </c>
      <c r="F580" s="2">
        <f t="shared" si="53"/>
        <v>0.48616673652051223</v>
      </c>
      <c r="G580" s="2">
        <f t="shared" si="51"/>
        <v>-0.10361283917203967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6">
        <f>TITRES_STAT!D584</f>
        <v>34.966099999999997</v>
      </c>
      <c r="C581" s="2">
        <f t="shared" si="48"/>
        <v>36.260273211651338</v>
      </c>
      <c r="D581" s="2">
        <f t="shared" si="50"/>
        <v>35.981601589278974</v>
      </c>
      <c r="E581" s="2">
        <f t="shared" si="49"/>
        <v>0.27867162237236442</v>
      </c>
      <c r="F581" s="2">
        <f t="shared" si="53"/>
        <v>0.4446677136908827</v>
      </c>
      <c r="G581" s="2">
        <f t="shared" si="51"/>
        <v>-0.16599609131851828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6">
        <f>TITRES_STAT!D585</f>
        <v>34.045900000000003</v>
      </c>
      <c r="C582" s="2">
        <f t="shared" si="48"/>
        <v>36.103631179089597</v>
      </c>
      <c r="D582" s="2">
        <f t="shared" si="50"/>
        <v>35.838216286369423</v>
      </c>
      <c r="E582" s="2">
        <f t="shared" si="49"/>
        <v>0.26541489272017316</v>
      </c>
      <c r="F582" s="2">
        <f t="shared" si="53"/>
        <v>0.40881714949674086</v>
      </c>
      <c r="G582" s="2">
        <f t="shared" si="51"/>
        <v>-0.1434022567765677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34.506</v>
      </c>
      <c r="C583" s="2">
        <f t="shared" si="48"/>
        <v>35.97108792076812</v>
      </c>
      <c r="D583" s="2">
        <f t="shared" si="50"/>
        <v>35.739533598490205</v>
      </c>
      <c r="E583" s="2">
        <f t="shared" si="49"/>
        <v>0.2315543222779155</v>
      </c>
      <c r="F583" s="2">
        <f t="shared" si="53"/>
        <v>0.37336458405297579</v>
      </c>
      <c r="G583" s="2">
        <f t="shared" si="51"/>
        <v>-0.14181026177506029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34.045900000000003</v>
      </c>
      <c r="C584" s="2">
        <f t="shared" si="48"/>
        <v>35.858935932957642</v>
      </c>
      <c r="D584" s="2">
        <f t="shared" si="50"/>
        <v>35.614079257861299</v>
      </c>
      <c r="E584" s="2">
        <f t="shared" si="49"/>
        <v>0.24485667509634368</v>
      </c>
      <c r="F584" s="2">
        <f t="shared" si="53"/>
        <v>0.34766300226164942</v>
      </c>
      <c r="G584" s="2">
        <f t="shared" si="51"/>
        <v>-0.10280632716530574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34.966099999999997</v>
      </c>
      <c r="C585" s="2">
        <f t="shared" si="48"/>
        <v>35.905607327887239</v>
      </c>
      <c r="D585" s="2">
        <f t="shared" si="50"/>
        <v>35.566080794316022</v>
      </c>
      <c r="E585" s="2">
        <f t="shared" si="49"/>
        <v>0.33952653357121676</v>
      </c>
      <c r="F585" s="2">
        <f t="shared" si="53"/>
        <v>0.34603570852356291</v>
      </c>
      <c r="G585" s="2">
        <f t="shared" si="51"/>
        <v>-6.5091749523461528E-3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34.966099999999997</v>
      </c>
      <c r="C586" s="2">
        <f t="shared" si="48"/>
        <v>35.945098508212283</v>
      </c>
      <c r="D586" s="2">
        <f t="shared" si="50"/>
        <v>35.521637772514836</v>
      </c>
      <c r="E586" s="2">
        <f t="shared" si="49"/>
        <v>0.42346073569744647</v>
      </c>
      <c r="F586" s="2">
        <f t="shared" si="53"/>
        <v>0.36152071395833962</v>
      </c>
      <c r="G586" s="2">
        <f t="shared" si="51"/>
        <v>6.1940021739106843E-2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6">
        <f>TITRES_STAT!D590</f>
        <v>34.055100000000003</v>
      </c>
      <c r="C587" s="2">
        <f t="shared" si="48"/>
        <v>35.822791045410398</v>
      </c>
      <c r="D587" s="2">
        <f t="shared" si="50"/>
        <v>35.413005344921139</v>
      </c>
      <c r="E587" s="2">
        <f t="shared" si="49"/>
        <v>0.40978570048925889</v>
      </c>
      <c r="F587" s="2">
        <f t="shared" si="53"/>
        <v>0.37117371126452348</v>
      </c>
      <c r="G587" s="2">
        <f t="shared" si="51"/>
        <v>3.861198922473541E-2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6">
        <f>TITRES_STAT!D591</f>
        <v>34.975299999999997</v>
      </c>
      <c r="C588" s="2">
        <f t="shared" si="48"/>
        <v>35.761777038424185</v>
      </c>
      <c r="D588" s="2">
        <f t="shared" si="50"/>
        <v>35.380582726778833</v>
      </c>
      <c r="E588" s="2">
        <f t="shared" si="49"/>
        <v>0.381194311645352</v>
      </c>
      <c r="F588" s="2">
        <f t="shared" si="53"/>
        <v>0.37317783134068921</v>
      </c>
      <c r="G588" s="2">
        <f t="shared" si="51"/>
        <v>8.0164803046627875E-3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6">
        <f>TITRES_STAT!D592</f>
        <v>34.975299999999997</v>
      </c>
      <c r="C589" s="2">
        <f t="shared" si="48"/>
        <v>35.674749801743545</v>
      </c>
      <c r="D589" s="2">
        <f t="shared" si="50"/>
        <v>35.350561784054477</v>
      </c>
      <c r="E589" s="2">
        <f t="shared" si="49"/>
        <v>0.32418801768906746</v>
      </c>
      <c r="F589" s="2">
        <f t="shared" si="53"/>
        <v>0.36337986861036486</v>
      </c>
      <c r="G589" s="2">
        <f t="shared" si="51"/>
        <v>-3.91918509212974E-2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34.975299999999997</v>
      </c>
      <c r="C590" s="2">
        <f t="shared" si="48"/>
        <v>35.601111370706079</v>
      </c>
      <c r="D590" s="2">
        <f t="shared" si="50"/>
        <v>35.322764614865257</v>
      </c>
      <c r="E590" s="2">
        <f t="shared" si="49"/>
        <v>0.27834675584082191</v>
      </c>
      <c r="F590" s="2">
        <f t="shared" si="53"/>
        <v>0.34637324605645631</v>
      </c>
      <c r="G590" s="2">
        <f t="shared" si="51"/>
        <v>-6.8026490215634394E-2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34.506</v>
      </c>
      <c r="C591" s="2">
        <f t="shared" ref="C591:C654" si="54">$C$4*B581+C590*(1-$C$4)</f>
        <v>35.503417313674376</v>
      </c>
      <c r="D591" s="2">
        <f t="shared" si="50"/>
        <v>35.262263532282645</v>
      </c>
      <c r="E591" s="2">
        <f t="shared" si="49"/>
        <v>0.2411537813917306</v>
      </c>
      <c r="F591" s="2">
        <f t="shared" si="53"/>
        <v>0.32532935312351119</v>
      </c>
      <c r="G591" s="2">
        <f t="shared" si="51"/>
        <v>-8.4175571731780585E-2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34.506</v>
      </c>
      <c r="C592" s="2">
        <f t="shared" si="54"/>
        <v>35.279183880801398</v>
      </c>
      <c r="D592" s="2">
        <f t="shared" si="50"/>
        <v>35.206244011372817</v>
      </c>
      <c r="E592" s="2">
        <f t="shared" si="49"/>
        <v>7.293986942858055E-2</v>
      </c>
      <c r="F592" s="2">
        <f t="shared" si="53"/>
        <v>0.27485145638452507</v>
      </c>
      <c r="G592" s="2">
        <f t="shared" si="51"/>
        <v>-0.20191158695594452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35.5366</v>
      </c>
      <c r="C593" s="2">
        <f t="shared" si="54"/>
        <v>35.16023251452426</v>
      </c>
      <c r="D593" s="2">
        <f t="shared" si="50"/>
        <v>35.230714825345196</v>
      </c>
      <c r="E593" s="2">
        <f t="shared" si="49"/>
        <v>-7.0482310820935368E-2</v>
      </c>
      <c r="F593" s="2">
        <f t="shared" si="53"/>
        <v>0.20578470294343298</v>
      </c>
      <c r="G593" s="2">
        <f t="shared" si="51"/>
        <v>-0.27626701376436835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35.5366</v>
      </c>
      <c r="C594" s="2">
        <f t="shared" si="54"/>
        <v>34.988796743058991</v>
      </c>
      <c r="D594" s="2">
        <f t="shared" si="50"/>
        <v>35.253372986430733</v>
      </c>
      <c r="E594" s="2">
        <f t="shared" si="49"/>
        <v>-0.26457624337174224</v>
      </c>
      <c r="F594" s="2">
        <f t="shared" si="53"/>
        <v>0.11171251368039796</v>
      </c>
      <c r="G594" s="2">
        <f t="shared" si="51"/>
        <v>-0.37628875705214021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35.426200000000001</v>
      </c>
      <c r="C595" s="2">
        <f t="shared" si="54"/>
        <v>34.985304936434531</v>
      </c>
      <c r="D595" s="2">
        <f t="shared" si="50"/>
        <v>35.266174987435868</v>
      </c>
      <c r="E595" s="2">
        <f t="shared" si="49"/>
        <v>-0.28087005100133666</v>
      </c>
      <c r="F595" s="2">
        <f t="shared" si="53"/>
        <v>3.3196000744051039E-2</v>
      </c>
      <c r="G595" s="2">
        <f t="shared" si="51"/>
        <v>-0.31406605174538771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35.426200000000001</v>
      </c>
      <c r="C596" s="2">
        <f t="shared" si="54"/>
        <v>34.98235033082922</v>
      </c>
      <c r="D596" s="2">
        <f t="shared" si="50"/>
        <v>35.278028692070251</v>
      </c>
      <c r="E596" s="2">
        <f t="shared" si="49"/>
        <v>-0.29567836124103053</v>
      </c>
      <c r="F596" s="2">
        <f t="shared" si="53"/>
        <v>-3.2578871652965274E-2</v>
      </c>
      <c r="G596" s="2">
        <f t="shared" si="51"/>
        <v>-0.26309948958806528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35.426200000000001</v>
      </c>
      <c r="C597" s="2">
        <f t="shared" si="54"/>
        <v>34.83969643377857</v>
      </c>
      <c r="D597" s="2">
        <f t="shared" si="50"/>
        <v>35.289004344509493</v>
      </c>
      <c r="E597" s="2">
        <f t="shared" si="49"/>
        <v>-0.4493079107309228</v>
      </c>
      <c r="F597" s="2">
        <f t="shared" si="53"/>
        <v>-0.11592467946855678</v>
      </c>
      <c r="G597" s="2">
        <f t="shared" si="51"/>
        <v>-0.33338323126236602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35.426200000000001</v>
      </c>
      <c r="C598" s="2">
        <f t="shared" si="54"/>
        <v>34.860558520889555</v>
      </c>
      <c r="D598" s="2">
        <f t="shared" si="50"/>
        <v>35.299166985656939</v>
      </c>
      <c r="E598" s="2">
        <f t="shared" si="49"/>
        <v>-0.43860846476738402</v>
      </c>
      <c r="F598" s="2">
        <f t="shared" si="53"/>
        <v>-0.18046143652832225</v>
      </c>
      <c r="G598" s="2">
        <f t="shared" si="51"/>
        <v>-0.25814702823906177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35.426200000000001</v>
      </c>
      <c r="C599" s="2">
        <f t="shared" si="54"/>
        <v>34.878211056137317</v>
      </c>
      <c r="D599" s="2">
        <f t="shared" si="50"/>
        <v>35.308576838571241</v>
      </c>
      <c r="E599" s="2">
        <f t="shared" si="49"/>
        <v>-0.43036578243392398</v>
      </c>
      <c r="F599" s="2">
        <f t="shared" si="53"/>
        <v>-0.23044230570944263</v>
      </c>
      <c r="G599" s="2">
        <f t="shared" si="51"/>
        <v>-0.19992347672448135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6">
        <f>TITRES_STAT!D603</f>
        <v>35.426200000000001</v>
      </c>
      <c r="C600" s="2">
        <f t="shared" si="54"/>
        <v>34.893147816731577</v>
      </c>
      <c r="D600" s="2">
        <f t="shared" si="50"/>
        <v>35.317289665343743</v>
      </c>
      <c r="E600" s="2">
        <f t="shared" si="49"/>
        <v>-0.42414184861216597</v>
      </c>
      <c r="F600" s="2">
        <f t="shared" si="53"/>
        <v>-0.26918221428998729</v>
      </c>
      <c r="G600" s="2">
        <f t="shared" si="51"/>
        <v>-0.15495963432217869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6">
        <f>TITRES_STAT!D604</f>
        <v>35.426200000000001</v>
      </c>
      <c r="C601" s="2">
        <f t="shared" si="54"/>
        <v>34.83358661415749</v>
      </c>
      <c r="D601" s="2">
        <f t="shared" si="50"/>
        <v>35.325357097540504</v>
      </c>
      <c r="E601" s="2">
        <f t="shared" si="49"/>
        <v>-0.49177048338301432</v>
      </c>
      <c r="F601" s="2">
        <f t="shared" si="53"/>
        <v>-0.31369986810859274</v>
      </c>
      <c r="G601" s="2">
        <f t="shared" si="51"/>
        <v>-0.17807061527442158</v>
      </c>
      <c r="H601" s="2" t="str">
        <f t="shared" si="52"/>
        <v>Hold</v>
      </c>
    </row>
    <row r="602" spans="1:8" ht="13.5" x14ac:dyDescent="0.25">
      <c r="A602" s="3">
        <f>TITRES_STAT!B605</f>
        <v>42879</v>
      </c>
      <c r="B602" s="6">
        <f>TITRES_STAT!D605</f>
        <v>35.426200000000001</v>
      </c>
      <c r="C602" s="2">
        <f t="shared" si="54"/>
        <v>34.783188673517877</v>
      </c>
      <c r="D602" s="2">
        <f t="shared" si="50"/>
        <v>35.332826942167131</v>
      </c>
      <c r="E602" s="2">
        <f t="shared" si="49"/>
        <v>-0.5496382686492538</v>
      </c>
      <c r="F602" s="2">
        <f t="shared" si="53"/>
        <v>-0.36088754821672497</v>
      </c>
      <c r="G602" s="2">
        <f t="shared" si="51"/>
        <v>-0.18875072043252883</v>
      </c>
      <c r="H602" s="2" t="str">
        <f t="shared" si="52"/>
        <v>Hold</v>
      </c>
    </row>
    <row r="603" spans="1:8" ht="13.5" x14ac:dyDescent="0.25">
      <c r="A603" s="3">
        <f>TITRES_STAT!B606</f>
        <v>42880</v>
      </c>
      <c r="B603" s="6">
        <f>TITRES_STAT!D606</f>
        <v>35.407800000000002</v>
      </c>
      <c r="C603" s="2">
        <f t="shared" si="54"/>
        <v>34.899098108361279</v>
      </c>
      <c r="D603" s="2">
        <f t="shared" si="50"/>
        <v>35.338380502006601</v>
      </c>
      <c r="E603" s="2">
        <f t="shared" si="49"/>
        <v>-0.43928239364532118</v>
      </c>
      <c r="F603" s="2">
        <f t="shared" si="53"/>
        <v>-0.37656651730244428</v>
      </c>
      <c r="G603" s="2">
        <f t="shared" si="51"/>
        <v>-6.2715876342876897E-2</v>
      </c>
      <c r="H603" s="2" t="str">
        <f t="shared" si="52"/>
        <v>Hold</v>
      </c>
    </row>
    <row r="604" spans="1:8" ht="13.5" x14ac:dyDescent="0.25">
      <c r="A604" s="3">
        <f>TITRES_STAT!B607</f>
        <v>42881</v>
      </c>
      <c r="B604" s="6">
        <f>TITRES_STAT!D607</f>
        <v>35.481400000000001</v>
      </c>
      <c r="C604" s="2">
        <f t="shared" si="54"/>
        <v>34.997175322459547</v>
      </c>
      <c r="D604" s="2">
        <f t="shared" si="50"/>
        <v>35.348974538895</v>
      </c>
      <c r="E604" s="2">
        <f t="shared" ref="E604:E667" si="55">C604-D604</f>
        <v>-0.35179921643545242</v>
      </c>
      <c r="F604" s="2">
        <f t="shared" si="53"/>
        <v>-0.37161305712904596</v>
      </c>
      <c r="G604" s="2">
        <f t="shared" si="51"/>
        <v>1.9813840693593543E-2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35.481400000000001</v>
      </c>
      <c r="C605" s="2">
        <f t="shared" si="54"/>
        <v>35.063179119004232</v>
      </c>
      <c r="D605" s="2">
        <f t="shared" ref="D605:D668" si="56">$D$4*B605+(1-$D$4)*D604</f>
        <v>35.358783832310181</v>
      </c>
      <c r="E605" s="2">
        <f t="shared" si="55"/>
        <v>-0.29560471330594851</v>
      </c>
      <c r="F605" s="2">
        <f t="shared" si="53"/>
        <v>-0.35641138836442648</v>
      </c>
      <c r="G605" s="2">
        <f t="shared" si="51"/>
        <v>6.0806675058477977E-2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35.426200000000001</v>
      </c>
      <c r="C606" s="2">
        <f t="shared" si="54"/>
        <v>35.119028485311276</v>
      </c>
      <c r="D606" s="2">
        <f t="shared" si="56"/>
        <v>35.363777622509424</v>
      </c>
      <c r="E606" s="2">
        <f t="shared" si="55"/>
        <v>-0.2447491371981485</v>
      </c>
      <c r="F606" s="2">
        <f t="shared" si="53"/>
        <v>-0.3340789381311709</v>
      </c>
      <c r="G606" s="2">
        <f t="shared" si="51"/>
        <v>8.9329800933022396E-2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35.426200000000001</v>
      </c>
      <c r="C607" s="2">
        <f t="shared" si="54"/>
        <v>35.166285641417232</v>
      </c>
      <c r="D607" s="2">
        <f t="shared" si="56"/>
        <v>35.368401502323543</v>
      </c>
      <c r="E607" s="2">
        <f t="shared" si="55"/>
        <v>-0.20211586090631073</v>
      </c>
      <c r="F607" s="2">
        <f t="shared" si="53"/>
        <v>-0.30768632268619889</v>
      </c>
      <c r="G607" s="2">
        <f t="shared" si="51"/>
        <v>0.10557046177988816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35.426200000000001</v>
      </c>
      <c r="C608" s="2">
        <f t="shared" si="54"/>
        <v>35.206272465814585</v>
      </c>
      <c r="D608" s="2">
        <f t="shared" si="56"/>
        <v>35.3726828725218</v>
      </c>
      <c r="E608" s="2">
        <f t="shared" si="55"/>
        <v>-0.16641040670721452</v>
      </c>
      <c r="F608" s="2">
        <f t="shared" si="53"/>
        <v>-0.27943113949040205</v>
      </c>
      <c r="G608" s="2">
        <f t="shared" si="51"/>
        <v>0.11302073278318753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35.886299999999999</v>
      </c>
      <c r="C609" s="2">
        <f t="shared" si="54"/>
        <v>35.240107471073884</v>
      </c>
      <c r="D609" s="2">
        <f t="shared" si="56"/>
        <v>35.41072858566833</v>
      </c>
      <c r="E609" s="2">
        <f t="shared" si="55"/>
        <v>-0.17062111459444651</v>
      </c>
      <c r="F609" s="2">
        <f t="shared" si="53"/>
        <v>-0.25766913451121093</v>
      </c>
      <c r="G609" s="2">
        <f t="shared" si="51"/>
        <v>8.7048019916764419E-2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35.886299999999999</v>
      </c>
      <c r="C610" s="2">
        <f t="shared" si="54"/>
        <v>35.268737090908672</v>
      </c>
      <c r="D610" s="2">
        <f t="shared" si="56"/>
        <v>35.445956097841048</v>
      </c>
      <c r="E610" s="2">
        <f t="shared" si="55"/>
        <v>-0.17721900693237558</v>
      </c>
      <c r="F610" s="2">
        <f t="shared" si="53"/>
        <v>-0.24157910899544388</v>
      </c>
      <c r="G610" s="2">
        <f t="shared" si="51"/>
        <v>6.4360102063068303E-2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6">
        <f>TITRES_STAT!D614</f>
        <v>35.886299999999999</v>
      </c>
      <c r="C611" s="2">
        <f t="shared" si="54"/>
        <v>35.292962153845799</v>
      </c>
      <c r="D611" s="2">
        <f t="shared" si="56"/>
        <v>35.478574164667634</v>
      </c>
      <c r="E611" s="2">
        <f t="shared" si="55"/>
        <v>-0.18561201082183487</v>
      </c>
      <c r="F611" s="2">
        <f t="shared" si="53"/>
        <v>-0.23038568936072207</v>
      </c>
      <c r="G611" s="2">
        <f t="shared" si="51"/>
        <v>4.4773678538887196E-2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6">
        <f>TITRES_STAT!D615</f>
        <v>35.426200000000001</v>
      </c>
      <c r="C612" s="2">
        <f t="shared" si="54"/>
        <v>35.313460284023371</v>
      </c>
      <c r="D612" s="2">
        <f t="shared" si="56"/>
        <v>35.474694596914475</v>
      </c>
      <c r="E612" s="2">
        <f t="shared" si="55"/>
        <v>-0.16123431289110357</v>
      </c>
      <c r="F612" s="2">
        <f t="shared" si="53"/>
        <v>-0.21655541406679837</v>
      </c>
      <c r="G612" s="2">
        <f t="shared" ref="G612:G675" si="57">E612-F612</f>
        <v>5.5321101175694803E-2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34.377200000000002</v>
      </c>
      <c r="C613" s="2">
        <f t="shared" si="54"/>
        <v>35.327974086481312</v>
      </c>
      <c r="D613" s="2">
        <f t="shared" si="56"/>
        <v>35.393398700846738</v>
      </c>
      <c r="E613" s="2">
        <f t="shared" si="55"/>
        <v>-6.5424614365426237E-2</v>
      </c>
      <c r="F613" s="2">
        <f t="shared" ref="F613:F676" si="59">(E613*(2/(10)))+((1-(2/10))*F612)</f>
        <v>-0.18632925412652396</v>
      </c>
      <c r="G613" s="2">
        <f t="shared" si="57"/>
        <v>0.12090463976109772</v>
      </c>
      <c r="H613" s="2" t="str">
        <f t="shared" si="58"/>
        <v>Sell</v>
      </c>
    </row>
    <row r="614" spans="1:8" ht="13.5" x14ac:dyDescent="0.25">
      <c r="A614" s="3">
        <f>TITRES_STAT!B617</f>
        <v>42895</v>
      </c>
      <c r="B614" s="6">
        <f>TITRES_STAT!D617</f>
        <v>35.407800000000002</v>
      </c>
      <c r="C614" s="2">
        <f t="shared" si="54"/>
        <v>35.351578073176498</v>
      </c>
      <c r="D614" s="2">
        <f t="shared" si="56"/>
        <v>35.394465463746975</v>
      </c>
      <c r="E614" s="2">
        <f t="shared" si="55"/>
        <v>-4.2887390570477635E-2</v>
      </c>
      <c r="F614" s="2">
        <f t="shared" si="59"/>
        <v>-0.15764088141531471</v>
      </c>
      <c r="G614" s="2">
        <f t="shared" si="57"/>
        <v>0.11475349084483707</v>
      </c>
      <c r="H614" s="2" t="str">
        <f t="shared" si="58"/>
        <v>Sell</v>
      </c>
    </row>
    <row r="615" spans="1:8" ht="13.5" x14ac:dyDescent="0.25">
      <c r="A615" s="3">
        <f>TITRES_STAT!B618</f>
        <v>42898</v>
      </c>
      <c r="B615" s="6">
        <f>TITRES_STAT!D618</f>
        <v>35.407800000000002</v>
      </c>
      <c r="C615" s="2">
        <f t="shared" si="54"/>
        <v>35.37155067730319</v>
      </c>
      <c r="D615" s="2">
        <f t="shared" si="56"/>
        <v>35.395453207173126</v>
      </c>
      <c r="E615" s="2">
        <f t="shared" si="55"/>
        <v>-2.3902529869936018E-2</v>
      </c>
      <c r="F615" s="2">
        <f t="shared" si="59"/>
        <v>-0.130893211106239</v>
      </c>
      <c r="G615" s="2">
        <f t="shared" si="57"/>
        <v>0.10699068123630298</v>
      </c>
      <c r="H615" s="2" t="str">
        <f t="shared" si="58"/>
        <v>Sell</v>
      </c>
    </row>
    <row r="616" spans="1:8" ht="13.5" x14ac:dyDescent="0.25">
      <c r="A616" s="3">
        <f>TITRES_STAT!B619</f>
        <v>42899</v>
      </c>
      <c r="B616" s="6">
        <f>TITRES_STAT!D619</f>
        <v>35.407800000000002</v>
      </c>
      <c r="C616" s="2">
        <f t="shared" si="54"/>
        <v>35.379958265410394</v>
      </c>
      <c r="D616" s="2">
        <f t="shared" si="56"/>
        <v>35.39636778441956</v>
      </c>
      <c r="E616" s="2">
        <f t="shared" si="55"/>
        <v>-1.6409519009165763E-2</v>
      </c>
      <c r="F616" s="2">
        <f t="shared" si="59"/>
        <v>-0.10799647268682436</v>
      </c>
      <c r="G616" s="2">
        <f t="shared" si="57"/>
        <v>9.1586953677658595E-2</v>
      </c>
      <c r="H616" s="2" t="str">
        <f t="shared" si="58"/>
        <v>Sell</v>
      </c>
    </row>
    <row r="617" spans="1:8" ht="13.5" x14ac:dyDescent="0.25">
      <c r="A617" s="3">
        <f>TITRES_STAT!B620</f>
        <v>42900</v>
      </c>
      <c r="B617" s="6">
        <f>TITRES_STAT!D620</f>
        <v>35.334200000000003</v>
      </c>
      <c r="C617" s="2">
        <f t="shared" si="54"/>
        <v>35.387072378424179</v>
      </c>
      <c r="D617" s="2">
        <f t="shared" si="56"/>
        <v>35.391762763351444</v>
      </c>
      <c r="E617" s="2">
        <f t="shared" si="55"/>
        <v>-4.6903849272652565E-3</v>
      </c>
      <c r="F617" s="2">
        <f t="shared" si="59"/>
        <v>-8.733525513491254E-2</v>
      </c>
      <c r="G617" s="2">
        <f t="shared" si="57"/>
        <v>8.2644870207647284E-2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6">
        <f>TITRES_STAT!D621</f>
        <v>35.407800000000002</v>
      </c>
      <c r="C618" s="2">
        <f t="shared" si="54"/>
        <v>35.393092012512767</v>
      </c>
      <c r="D618" s="2">
        <f t="shared" si="56"/>
        <v>35.392950706806893</v>
      </c>
      <c r="E618" s="2">
        <f t="shared" si="55"/>
        <v>1.4130570587411739E-4</v>
      </c>
      <c r="F618" s="2">
        <f t="shared" si="59"/>
        <v>-6.9839942966755206E-2</v>
      </c>
      <c r="G618" s="2">
        <f t="shared" si="57"/>
        <v>6.9981248672629323E-2</v>
      </c>
      <c r="H618" s="2" t="str">
        <f t="shared" si="58"/>
        <v>Sell</v>
      </c>
    </row>
    <row r="619" spans="1:8" ht="13.5" x14ac:dyDescent="0.25">
      <c r="A619" s="3">
        <f>TITRES_STAT!B622</f>
        <v>42902</v>
      </c>
      <c r="B619" s="6">
        <f>TITRES_STAT!D622</f>
        <v>35.407800000000002</v>
      </c>
      <c r="C619" s="2">
        <f t="shared" si="54"/>
        <v>35.468970164433877</v>
      </c>
      <c r="D619" s="2">
        <f t="shared" si="56"/>
        <v>35.394050654450822</v>
      </c>
      <c r="E619" s="2">
        <f t="shared" si="55"/>
        <v>7.4919509983054411E-2</v>
      </c>
      <c r="F619" s="2">
        <f t="shared" si="59"/>
        <v>-4.0888052376793285E-2</v>
      </c>
      <c r="G619" s="2">
        <f t="shared" si="57"/>
        <v>0.1158075623598477</v>
      </c>
      <c r="H619" s="2" t="str">
        <f t="shared" si="58"/>
        <v>Sell</v>
      </c>
    </row>
    <row r="620" spans="1:8" ht="13.5" x14ac:dyDescent="0.25">
      <c r="A620" s="3">
        <f>TITRES_STAT!B623</f>
        <v>42905</v>
      </c>
      <c r="B620" s="6">
        <f>TITRES_STAT!D623</f>
        <v>35.407800000000002</v>
      </c>
      <c r="C620" s="2">
        <f t="shared" si="54"/>
        <v>35.533174754520971</v>
      </c>
      <c r="D620" s="2">
        <f t="shared" si="56"/>
        <v>35.395069124491499</v>
      </c>
      <c r="E620" s="2">
        <f t="shared" si="55"/>
        <v>0.13810563002947163</v>
      </c>
      <c r="F620" s="2">
        <f t="shared" si="59"/>
        <v>-5.0893158955403021E-3</v>
      </c>
      <c r="G620" s="2">
        <f t="shared" si="57"/>
        <v>0.14319494592501192</v>
      </c>
      <c r="H620" s="2" t="str">
        <f t="shared" si="58"/>
        <v>Sell</v>
      </c>
    </row>
    <row r="621" spans="1:8" ht="13.5" x14ac:dyDescent="0.25">
      <c r="A621" s="3">
        <f>TITRES_STAT!B624</f>
        <v>42906</v>
      </c>
      <c r="B621" s="6">
        <f>TITRES_STAT!D624</f>
        <v>35.407800000000002</v>
      </c>
      <c r="C621" s="2">
        <f t="shared" si="54"/>
        <v>35.587501715363899</v>
      </c>
      <c r="D621" s="2">
        <f t="shared" si="56"/>
        <v>35.396012152306945</v>
      </c>
      <c r="E621" s="2">
        <f t="shared" si="55"/>
        <v>0.19148956305695464</v>
      </c>
      <c r="F621" s="2">
        <f t="shared" si="59"/>
        <v>3.4226459894958684E-2</v>
      </c>
      <c r="G621" s="2">
        <f t="shared" si="57"/>
        <v>0.15726310316199596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6">
        <f>TITRES_STAT!D625</f>
        <v>35.407800000000002</v>
      </c>
      <c r="C622" s="2">
        <f t="shared" si="54"/>
        <v>35.562686066846375</v>
      </c>
      <c r="D622" s="2">
        <f t="shared" si="56"/>
        <v>35.396885326210132</v>
      </c>
      <c r="E622" s="2">
        <f t="shared" si="55"/>
        <v>0.16580074063624295</v>
      </c>
      <c r="F622" s="2">
        <f t="shared" si="59"/>
        <v>6.054131604321554E-2</v>
      </c>
      <c r="G622" s="2">
        <f t="shared" si="57"/>
        <v>0.10525942459302741</v>
      </c>
      <c r="H622" s="2" t="str">
        <f t="shared" si="58"/>
        <v>Sell</v>
      </c>
    </row>
    <row r="623" spans="1:8" ht="13.5" x14ac:dyDescent="0.25">
      <c r="A623" s="3">
        <f>TITRES_STAT!B626</f>
        <v>42908</v>
      </c>
      <c r="B623" s="6">
        <f>TITRES_STAT!D626</f>
        <v>35.407800000000002</v>
      </c>
      <c r="C623" s="2">
        <f t="shared" si="54"/>
        <v>35.380303595023854</v>
      </c>
      <c r="D623" s="2">
        <f t="shared" si="56"/>
        <v>35.397693820564932</v>
      </c>
      <c r="E623" s="2">
        <f t="shared" si="55"/>
        <v>-1.7390225541078053E-2</v>
      </c>
      <c r="F623" s="2">
        <f t="shared" si="59"/>
        <v>4.4955007726356827E-2</v>
      </c>
      <c r="G623" s="2">
        <f t="shared" si="57"/>
        <v>-6.234523326743488E-2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35.407800000000002</v>
      </c>
      <c r="C624" s="2">
        <f t="shared" si="54"/>
        <v>35.38453381117403</v>
      </c>
      <c r="D624" s="2">
        <f t="shared" si="56"/>
        <v>35.398442426449009</v>
      </c>
      <c r="E624" s="2">
        <f t="shared" si="55"/>
        <v>-1.3908615274978331E-2</v>
      </c>
      <c r="F624" s="2">
        <f t="shared" si="59"/>
        <v>3.3182283126089798E-2</v>
      </c>
      <c r="G624" s="2">
        <f t="shared" si="57"/>
        <v>-4.7090898401068129E-2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35.407800000000002</v>
      </c>
      <c r="C625" s="2">
        <f t="shared" si="54"/>
        <v>35.388113224839564</v>
      </c>
      <c r="D625" s="2">
        <f t="shared" si="56"/>
        <v>35.399135580045375</v>
      </c>
      <c r="E625" s="2">
        <f t="shared" si="55"/>
        <v>-1.1022355205810186E-2</v>
      </c>
      <c r="F625" s="2">
        <f t="shared" si="59"/>
        <v>2.43413554597098E-2</v>
      </c>
      <c r="G625" s="2">
        <f t="shared" si="57"/>
        <v>-3.5363710665519986E-2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34.349600000000002</v>
      </c>
      <c r="C626" s="2">
        <f t="shared" si="54"/>
        <v>35.391141959479633</v>
      </c>
      <c r="D626" s="2">
        <f t="shared" si="56"/>
        <v>35.321392203745717</v>
      </c>
      <c r="E626" s="2">
        <f t="shared" si="55"/>
        <v>6.9749755733916174E-2</v>
      </c>
      <c r="F626" s="2">
        <f t="shared" si="59"/>
        <v>3.3423035514551079E-2</v>
      </c>
      <c r="G626" s="2">
        <f t="shared" si="57"/>
        <v>3.6326720219365095E-2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33.401800000000001</v>
      </c>
      <c r="C627" s="2">
        <f t="shared" si="54"/>
        <v>35.382381658021231</v>
      </c>
      <c r="D627" s="2">
        <f t="shared" si="56"/>
        <v>35.179200188653439</v>
      </c>
      <c r="E627" s="2">
        <f t="shared" si="55"/>
        <v>0.20318146936779158</v>
      </c>
      <c r="F627" s="2">
        <f t="shared" si="59"/>
        <v>6.7374722285199182E-2</v>
      </c>
      <c r="G627" s="2">
        <f t="shared" si="57"/>
        <v>0.13580674708259238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6">
        <f>TITRES_STAT!D631</f>
        <v>33.429400000000001</v>
      </c>
      <c r="C628" s="2">
        <f t="shared" si="54"/>
        <v>35.386292172171814</v>
      </c>
      <c r="D628" s="2">
        <f t="shared" si="56"/>
        <v>35.049585359864295</v>
      </c>
      <c r="E628" s="2">
        <f t="shared" si="55"/>
        <v>0.33670681230751853</v>
      </c>
      <c r="F628" s="2">
        <f t="shared" si="59"/>
        <v>0.12124114028966307</v>
      </c>
      <c r="G628" s="2">
        <f t="shared" si="57"/>
        <v>0.21546567201785546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6">
        <f>TITRES_STAT!D632</f>
        <v>34.045900000000003</v>
      </c>
      <c r="C629" s="2">
        <f t="shared" si="54"/>
        <v>35.389601068760768</v>
      </c>
      <c r="D629" s="2">
        <f t="shared" si="56"/>
        <v>34.975238296170645</v>
      </c>
      <c r="E629" s="2">
        <f t="shared" si="55"/>
        <v>0.414362772590124</v>
      </c>
      <c r="F629" s="2">
        <f t="shared" si="59"/>
        <v>0.17986546674975526</v>
      </c>
      <c r="G629" s="2">
        <f t="shared" si="57"/>
        <v>0.23449730584036874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6">
        <f>TITRES_STAT!D633</f>
        <v>34.229999999999997</v>
      </c>
      <c r="C630" s="2">
        <f t="shared" si="54"/>
        <v>35.392400904336036</v>
      </c>
      <c r="D630" s="2">
        <f t="shared" si="56"/>
        <v>34.920035459417264</v>
      </c>
      <c r="E630" s="2">
        <f t="shared" si="55"/>
        <v>0.47236544491877197</v>
      </c>
      <c r="F630" s="2">
        <f t="shared" si="59"/>
        <v>0.2383654623835586</v>
      </c>
      <c r="G630" s="2">
        <f t="shared" si="57"/>
        <v>0.23399998253521337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34.229999999999997</v>
      </c>
      <c r="C631" s="2">
        <f t="shared" si="54"/>
        <v>35.394769995976645</v>
      </c>
      <c r="D631" s="2">
        <f t="shared" si="56"/>
        <v>34.868921721682653</v>
      </c>
      <c r="E631" s="2">
        <f t="shared" si="55"/>
        <v>0.52584827429399184</v>
      </c>
      <c r="F631" s="2">
        <f t="shared" si="59"/>
        <v>0.29586202476564527</v>
      </c>
      <c r="G631" s="2">
        <f t="shared" si="57"/>
        <v>0.22998624952834656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34.045900000000003</v>
      </c>
      <c r="C632" s="2">
        <f t="shared" si="54"/>
        <v>35.396774611980241</v>
      </c>
      <c r="D632" s="2">
        <f t="shared" si="56"/>
        <v>34.807957149706162</v>
      </c>
      <c r="E632" s="2">
        <f t="shared" si="55"/>
        <v>0.58881746227407916</v>
      </c>
      <c r="F632" s="2">
        <f t="shared" si="59"/>
        <v>0.35445311226733206</v>
      </c>
      <c r="G632" s="2">
        <f t="shared" si="57"/>
        <v>0.2343643500067471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34.045900000000003</v>
      </c>
      <c r="C633" s="2">
        <f t="shared" si="54"/>
        <v>35.398470825521741</v>
      </c>
      <c r="D633" s="2">
        <f t="shared" si="56"/>
        <v>34.751508471950153</v>
      </c>
      <c r="E633" s="2">
        <f t="shared" si="55"/>
        <v>0.64696235357158827</v>
      </c>
      <c r="F633" s="2">
        <f t="shared" si="59"/>
        <v>0.41295496052818337</v>
      </c>
      <c r="G633" s="2">
        <f t="shared" si="57"/>
        <v>0.2340073930434049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6">
        <f>TITRES_STAT!D637</f>
        <v>34.045900000000003</v>
      </c>
      <c r="C634" s="2">
        <f t="shared" si="54"/>
        <v>35.399906083133779</v>
      </c>
      <c r="D634" s="2">
        <f t="shared" si="56"/>
        <v>34.699241177731622</v>
      </c>
      <c r="E634" s="2">
        <f t="shared" si="55"/>
        <v>0.70066490540215653</v>
      </c>
      <c r="F634" s="2">
        <f t="shared" si="59"/>
        <v>0.47049694950297805</v>
      </c>
      <c r="G634" s="2">
        <f t="shared" si="57"/>
        <v>0.23016795589917849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6">
        <f>TITRES_STAT!D638</f>
        <v>34.968800000000002</v>
      </c>
      <c r="C635" s="2">
        <f t="shared" si="54"/>
        <v>35.401120531882427</v>
      </c>
      <c r="D635" s="2">
        <f t="shared" si="56"/>
        <v>34.71920849789965</v>
      </c>
      <c r="E635" s="2">
        <f t="shared" si="55"/>
        <v>0.68191203398277622</v>
      </c>
      <c r="F635" s="2">
        <f t="shared" si="59"/>
        <v>0.51277996639893775</v>
      </c>
      <c r="G635" s="2">
        <f t="shared" si="57"/>
        <v>0.16913206758383847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34.968800000000002</v>
      </c>
      <c r="C636" s="2">
        <f t="shared" si="54"/>
        <v>35.239348142362054</v>
      </c>
      <c r="D636" s="2">
        <f t="shared" si="56"/>
        <v>34.737696757314495</v>
      </c>
      <c r="E636" s="2">
        <f t="shared" si="55"/>
        <v>0.50165138504755902</v>
      </c>
      <c r="F636" s="2">
        <f t="shared" si="59"/>
        <v>0.51055425012866196</v>
      </c>
      <c r="G636" s="2">
        <f t="shared" si="57"/>
        <v>-8.9028650811029397E-3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6">
        <f>TITRES_STAT!D640</f>
        <v>34.968800000000002</v>
      </c>
      <c r="C637" s="2">
        <f t="shared" si="54"/>
        <v>34.956648428152505</v>
      </c>
      <c r="D637" s="2">
        <f t="shared" si="56"/>
        <v>34.75481551603194</v>
      </c>
      <c r="E637" s="2">
        <f t="shared" si="55"/>
        <v>0.20183291212056531</v>
      </c>
      <c r="F637" s="2">
        <f t="shared" si="59"/>
        <v>0.44880998252704263</v>
      </c>
      <c r="G637" s="2">
        <f t="shared" si="57"/>
        <v>-0.24697707040647732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6">
        <f>TITRES_STAT!D641</f>
        <v>35.486699999999999</v>
      </c>
      <c r="C638" s="2">
        <f t="shared" si="54"/>
        <v>34.721687131513654</v>
      </c>
      <c r="D638" s="2">
        <f t="shared" si="56"/>
        <v>34.809029181511058</v>
      </c>
      <c r="E638" s="2">
        <f t="shared" si="55"/>
        <v>-8.7342049997403137E-2</v>
      </c>
      <c r="F638" s="2">
        <f t="shared" si="59"/>
        <v>0.3415795760221535</v>
      </c>
      <c r="G638" s="2">
        <f t="shared" si="57"/>
        <v>-0.42892162601955663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6">
        <f>TITRES_STAT!D642</f>
        <v>35.486699999999999</v>
      </c>
      <c r="C639" s="2">
        <f t="shared" si="54"/>
        <v>34.617719880511558</v>
      </c>
      <c r="D639" s="2">
        <f t="shared" si="56"/>
        <v>34.859227019917647</v>
      </c>
      <c r="E639" s="2">
        <f t="shared" si="55"/>
        <v>-0.24150713940608881</v>
      </c>
      <c r="F639" s="2">
        <f t="shared" si="59"/>
        <v>0.22496223293650502</v>
      </c>
      <c r="G639" s="2">
        <f t="shared" si="57"/>
        <v>-0.46646937234259384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6">
        <f>TITRES_STAT!D643</f>
        <v>35.486699999999999</v>
      </c>
      <c r="C640" s="2">
        <f t="shared" si="54"/>
        <v>34.558070668125161</v>
      </c>
      <c r="D640" s="2">
        <f t="shared" si="56"/>
        <v>34.905706499923753</v>
      </c>
      <c r="E640" s="2">
        <f t="shared" si="55"/>
        <v>-0.34763583179859125</v>
      </c>
      <c r="F640" s="2">
        <f t="shared" si="59"/>
        <v>0.11044261998948576</v>
      </c>
      <c r="G640" s="2">
        <f t="shared" si="57"/>
        <v>-0.45807845178807705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6">
        <f>TITRES_STAT!D644</f>
        <v>35.486699999999999</v>
      </c>
      <c r="C641" s="2">
        <f t="shared" si="54"/>
        <v>34.507598257644368</v>
      </c>
      <c r="D641" s="2">
        <f t="shared" si="56"/>
        <v>34.948743055484961</v>
      </c>
      <c r="E641" s="2">
        <f t="shared" si="55"/>
        <v>-0.44114479784059313</v>
      </c>
      <c r="F641" s="2">
        <f t="shared" si="59"/>
        <v>1.2513642346997922E-4</v>
      </c>
      <c r="G641" s="2">
        <f t="shared" si="57"/>
        <v>-0.44126993426406314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6">
        <f>TITRES_STAT!D645</f>
        <v>35.486699999999999</v>
      </c>
      <c r="C642" s="2">
        <f t="shared" si="54"/>
        <v>34.436567756468314</v>
      </c>
      <c r="D642" s="2">
        <f t="shared" si="56"/>
        <v>34.988591718041633</v>
      </c>
      <c r="E642" s="2">
        <f t="shared" si="55"/>
        <v>-0.5520239615733189</v>
      </c>
      <c r="F642" s="2">
        <f t="shared" si="59"/>
        <v>-0.1103046831758878</v>
      </c>
      <c r="G642" s="2">
        <f t="shared" si="57"/>
        <v>-0.44171927839743108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6">
        <f>TITRES_STAT!D646</f>
        <v>34.335799999999999</v>
      </c>
      <c r="C643" s="2">
        <f t="shared" si="54"/>
        <v>34.376465024703961</v>
      </c>
      <c r="D643" s="2">
        <f t="shared" si="56"/>
        <v>34.940236775964472</v>
      </c>
      <c r="E643" s="2">
        <f t="shared" si="55"/>
        <v>-0.56377175126051071</v>
      </c>
      <c r="F643" s="2">
        <f t="shared" si="59"/>
        <v>-0.20099809679281239</v>
      </c>
      <c r="G643" s="2">
        <f t="shared" si="57"/>
        <v>-0.36277365446769833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6">
        <f>TITRES_STAT!D647</f>
        <v>34.5276</v>
      </c>
      <c r="C644" s="2">
        <f t="shared" si="54"/>
        <v>34.325608867057198</v>
      </c>
      <c r="D644" s="2">
        <f t="shared" si="56"/>
        <v>34.909671088855994</v>
      </c>
      <c r="E644" s="2">
        <f t="shared" si="55"/>
        <v>-0.58406222179879563</v>
      </c>
      <c r="F644" s="2">
        <f t="shared" si="59"/>
        <v>-0.27761092179400904</v>
      </c>
      <c r="G644" s="2">
        <f t="shared" si="57"/>
        <v>-0.3064513000047866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6">
        <f>TITRES_STAT!D648</f>
        <v>35.007100000000001</v>
      </c>
      <c r="C645" s="2">
        <f t="shared" si="54"/>
        <v>34.424561349048396</v>
      </c>
      <c r="D645" s="2">
        <f t="shared" si="56"/>
        <v>34.91688804523703</v>
      </c>
      <c r="E645" s="2">
        <f t="shared" si="55"/>
        <v>-0.49232669618863412</v>
      </c>
      <c r="F645" s="2">
        <f t="shared" si="59"/>
        <v>-0.32055407667293406</v>
      </c>
      <c r="G645" s="2">
        <f t="shared" si="57"/>
        <v>-0.17177261951570005</v>
      </c>
      <c r="H645" s="2" t="str">
        <f t="shared" si="58"/>
        <v>Hold</v>
      </c>
    </row>
    <row r="646" spans="1:8" ht="13.5" x14ac:dyDescent="0.25">
      <c r="A646" s="3">
        <f>TITRES_STAT!B649</f>
        <v>42944</v>
      </c>
      <c r="B646" s="6">
        <f>TITRES_STAT!D649</f>
        <v>35.007100000000001</v>
      </c>
      <c r="C646" s="2">
        <f t="shared" si="54"/>
        <v>34.508290372271723</v>
      </c>
      <c r="D646" s="2">
        <f t="shared" si="56"/>
        <v>34.92357041225651</v>
      </c>
      <c r="E646" s="2">
        <f t="shared" si="55"/>
        <v>-0.41528003998478624</v>
      </c>
      <c r="F646" s="2">
        <f t="shared" si="59"/>
        <v>-0.3394992693353045</v>
      </c>
      <c r="G646" s="2">
        <f t="shared" si="57"/>
        <v>-7.5780770649481743E-2</v>
      </c>
      <c r="H646" s="2" t="str">
        <f t="shared" si="58"/>
        <v>Hold</v>
      </c>
    </row>
    <row r="647" spans="1:8" ht="13.5" x14ac:dyDescent="0.25">
      <c r="A647" s="3">
        <f>TITRES_STAT!B650</f>
        <v>42947</v>
      </c>
      <c r="B647" s="6">
        <f>TITRES_STAT!D650</f>
        <v>35.994999999999997</v>
      </c>
      <c r="C647" s="2">
        <f t="shared" si="54"/>
        <v>34.579138007306845</v>
      </c>
      <c r="D647" s="2">
        <f t="shared" si="56"/>
        <v>35.002935566904178</v>
      </c>
      <c r="E647" s="2">
        <f t="shared" si="55"/>
        <v>-0.42379755959733245</v>
      </c>
      <c r="F647" s="2">
        <f t="shared" si="59"/>
        <v>-0.35635892738771013</v>
      </c>
      <c r="G647" s="2">
        <f t="shared" si="57"/>
        <v>-6.7438632209622318E-2</v>
      </c>
      <c r="H647" s="2" t="str">
        <f t="shared" si="58"/>
        <v>Hold</v>
      </c>
    </row>
    <row r="648" spans="1:8" ht="13.5" x14ac:dyDescent="0.25">
      <c r="A648" s="3">
        <f>TITRES_STAT!B651</f>
        <v>42948</v>
      </c>
      <c r="B648" s="6">
        <f>TITRES_STAT!D651</f>
        <v>35.994999999999997</v>
      </c>
      <c r="C648" s="2">
        <f t="shared" si="54"/>
        <v>34.71876292925964</v>
      </c>
      <c r="D648" s="2">
        <f t="shared" si="56"/>
        <v>35.076421821207568</v>
      </c>
      <c r="E648" s="2">
        <f t="shared" si="55"/>
        <v>-0.35765889194792777</v>
      </c>
      <c r="F648" s="2">
        <f t="shared" si="59"/>
        <v>-0.35661892029975367</v>
      </c>
      <c r="G648" s="2">
        <f t="shared" si="57"/>
        <v>-1.0399716481740984E-3</v>
      </c>
      <c r="H648" s="2" t="str">
        <f t="shared" si="58"/>
        <v>Hold</v>
      </c>
    </row>
    <row r="649" spans="1:8" ht="13.5" x14ac:dyDescent="0.25">
      <c r="A649" s="3">
        <f>TITRES_STAT!B652</f>
        <v>42949</v>
      </c>
      <c r="B649" s="6">
        <f>TITRES_STAT!D652</f>
        <v>35.994999999999997</v>
      </c>
      <c r="C649" s="2">
        <f t="shared" si="54"/>
        <v>34.836907093988927</v>
      </c>
      <c r="D649" s="2">
        <f t="shared" si="56"/>
        <v>35.144464649266268</v>
      </c>
      <c r="E649" s="2">
        <f t="shared" si="55"/>
        <v>-0.30755755527734152</v>
      </c>
      <c r="F649" s="2">
        <f t="shared" si="59"/>
        <v>-0.34680664729527128</v>
      </c>
      <c r="G649" s="2">
        <f t="shared" si="57"/>
        <v>3.9249092017929754E-2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35.994999999999997</v>
      </c>
      <c r="C650" s="2">
        <f t="shared" si="54"/>
        <v>34.936875233375247</v>
      </c>
      <c r="D650" s="2">
        <f t="shared" si="56"/>
        <v>35.207467267839135</v>
      </c>
      <c r="E650" s="2">
        <f t="shared" si="55"/>
        <v>-0.27059203446388835</v>
      </c>
      <c r="F650" s="2">
        <f t="shared" si="59"/>
        <v>-0.3315637247289947</v>
      </c>
      <c r="G650" s="2">
        <f t="shared" si="57"/>
        <v>6.0971690265106349E-2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35.994999999999997</v>
      </c>
      <c r="C651" s="2">
        <f t="shared" si="54"/>
        <v>35.021463659009825</v>
      </c>
      <c r="D651" s="2">
        <f t="shared" si="56"/>
        <v>35.265803025776975</v>
      </c>
      <c r="E651" s="2">
        <f t="shared" si="55"/>
        <v>-0.24433936676715007</v>
      </c>
      <c r="F651" s="2">
        <f t="shared" si="59"/>
        <v>-0.3141188531366258</v>
      </c>
      <c r="G651" s="2">
        <f t="shared" si="57"/>
        <v>6.9779486369475729E-2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35.994999999999997</v>
      </c>
      <c r="C652" s="2">
        <f t="shared" si="54"/>
        <v>35.093038480700621</v>
      </c>
      <c r="D652" s="2">
        <f t="shared" si="56"/>
        <v>35.319817616460163</v>
      </c>
      <c r="E652" s="2">
        <f t="shared" si="55"/>
        <v>-0.22677913575954278</v>
      </c>
      <c r="F652" s="2">
        <f t="shared" si="59"/>
        <v>-0.29665090966120922</v>
      </c>
      <c r="G652" s="2">
        <f t="shared" si="57"/>
        <v>6.9871773901666434E-2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6">
        <f>TITRES_STAT!D656</f>
        <v>35.994999999999997</v>
      </c>
      <c r="C653" s="2">
        <f t="shared" si="54"/>
        <v>34.976540252900527</v>
      </c>
      <c r="D653" s="2">
        <f t="shared" si="56"/>
        <v>35.369831126352004</v>
      </c>
      <c r="E653" s="2">
        <f t="shared" si="55"/>
        <v>-0.39329087345147684</v>
      </c>
      <c r="F653" s="2">
        <f t="shared" si="59"/>
        <v>-0.31597890241926274</v>
      </c>
      <c r="G653" s="2">
        <f t="shared" si="57"/>
        <v>-7.73119710322141E-2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35.994999999999997</v>
      </c>
      <c r="C654" s="2">
        <f t="shared" si="54"/>
        <v>34.907472521685065</v>
      </c>
      <c r="D654" s="2">
        <f t="shared" si="56"/>
        <v>35.416139931807407</v>
      </c>
      <c r="E654" s="2">
        <f t="shared" si="55"/>
        <v>-0.50866741012234229</v>
      </c>
      <c r="F654" s="2">
        <f t="shared" si="59"/>
        <v>-0.35451660395987866</v>
      </c>
      <c r="G654" s="2">
        <f t="shared" si="57"/>
        <v>-0.15415080616246363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35.994999999999997</v>
      </c>
      <c r="C655" s="2">
        <f t="shared" ref="C655:C718" si="60">$C$4*B645+C654*(1-$C$4)</f>
        <v>34.922799826041206</v>
      </c>
      <c r="D655" s="2">
        <f t="shared" si="56"/>
        <v>35.459018455377226</v>
      </c>
      <c r="E655" s="2">
        <f t="shared" si="55"/>
        <v>-0.5362186293360196</v>
      </c>
      <c r="F655" s="2">
        <f t="shared" si="59"/>
        <v>-0.39085700903510689</v>
      </c>
      <c r="G655" s="2">
        <f t="shared" si="57"/>
        <v>-0.14536162030091271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35.994999999999997</v>
      </c>
      <c r="C656" s="2">
        <f t="shared" si="60"/>
        <v>34.935769083573327</v>
      </c>
      <c r="D656" s="2">
        <f t="shared" si="56"/>
        <v>35.498720792015952</v>
      </c>
      <c r="E656" s="2">
        <f t="shared" si="55"/>
        <v>-0.56295170844262543</v>
      </c>
      <c r="F656" s="2">
        <f t="shared" si="59"/>
        <v>-0.42527594891661064</v>
      </c>
      <c r="G656" s="2">
        <f t="shared" si="57"/>
        <v>-0.1376757595260148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35.994999999999997</v>
      </c>
      <c r="C657" s="2">
        <f t="shared" si="60"/>
        <v>35.09872768610051</v>
      </c>
      <c r="D657" s="2">
        <f t="shared" si="56"/>
        <v>35.535482214829585</v>
      </c>
      <c r="E657" s="2">
        <f t="shared" si="55"/>
        <v>-0.43675452872907528</v>
      </c>
      <c r="F657" s="2">
        <f t="shared" si="59"/>
        <v>-0.42757166487910359</v>
      </c>
      <c r="G657" s="2">
        <f t="shared" si="57"/>
        <v>-9.1828638499716897E-3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35.994999999999997</v>
      </c>
      <c r="C658" s="2">
        <f t="shared" si="60"/>
        <v>35.236615734392743</v>
      </c>
      <c r="D658" s="2">
        <f t="shared" si="56"/>
        <v>35.569520569286652</v>
      </c>
      <c r="E658" s="2">
        <f t="shared" si="55"/>
        <v>-0.33290483489390965</v>
      </c>
      <c r="F658" s="2">
        <f t="shared" si="59"/>
        <v>-0.40863829888206482</v>
      </c>
      <c r="G658" s="2">
        <f t="shared" si="57"/>
        <v>7.573346398815517E-2</v>
      </c>
      <c r="H658" s="2" t="str">
        <f t="shared" si="58"/>
        <v>Sell</v>
      </c>
    </row>
    <row r="659" spans="1:8" ht="13.5" x14ac:dyDescent="0.25">
      <c r="A659" s="3">
        <f>TITRES_STAT!B662</f>
        <v>42963</v>
      </c>
      <c r="B659" s="6">
        <f>TITRES_STAT!D662</f>
        <v>35.994999999999997</v>
      </c>
      <c r="C659" s="2">
        <f t="shared" si="60"/>
        <v>35.35329023679386</v>
      </c>
      <c r="D659" s="2">
        <f t="shared" si="56"/>
        <v>35.601037564154304</v>
      </c>
      <c r="E659" s="2">
        <f t="shared" si="55"/>
        <v>-0.24774732736044314</v>
      </c>
      <c r="F659" s="2">
        <f t="shared" si="59"/>
        <v>-0.37646010457774048</v>
      </c>
      <c r="G659" s="2">
        <f t="shared" si="57"/>
        <v>0.12871277721729735</v>
      </c>
      <c r="H659" s="2" t="str">
        <f t="shared" si="58"/>
        <v>Sell</v>
      </c>
    </row>
    <row r="660" spans="1:8" ht="13.5" x14ac:dyDescent="0.25">
      <c r="A660" s="3">
        <f>TITRES_STAT!B663</f>
        <v>42964</v>
      </c>
      <c r="B660" s="6">
        <f>TITRES_STAT!D663</f>
        <v>35.994999999999997</v>
      </c>
      <c r="C660" s="2">
        <f t="shared" si="60"/>
        <v>35.452014815748655</v>
      </c>
      <c r="D660" s="2">
        <f t="shared" si="56"/>
        <v>35.630219966809541</v>
      </c>
      <c r="E660" s="2">
        <f t="shared" si="55"/>
        <v>-0.17820515106088664</v>
      </c>
      <c r="F660" s="2">
        <f t="shared" si="59"/>
        <v>-0.33680911387436974</v>
      </c>
      <c r="G660" s="2">
        <f t="shared" si="57"/>
        <v>0.1586039628134831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6">
        <f>TITRES_STAT!D664</f>
        <v>35.994999999999997</v>
      </c>
      <c r="C661" s="2">
        <f t="shared" si="60"/>
        <v>35.535550997941172</v>
      </c>
      <c r="D661" s="2">
        <f t="shared" si="56"/>
        <v>35.657240710008836</v>
      </c>
      <c r="E661" s="2">
        <f t="shared" si="55"/>
        <v>-0.12168971206766344</v>
      </c>
      <c r="F661" s="2">
        <f t="shared" si="59"/>
        <v>-0.29378523351302849</v>
      </c>
      <c r="G661" s="2">
        <f t="shared" si="57"/>
        <v>0.17209552144536505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6">
        <f>TITRES_STAT!D665</f>
        <v>35.994999999999997</v>
      </c>
      <c r="C662" s="2">
        <f t="shared" si="60"/>
        <v>35.60623545979638</v>
      </c>
      <c r="D662" s="2">
        <f t="shared" si="56"/>
        <v>35.682259916674845</v>
      </c>
      <c r="E662" s="2">
        <f t="shared" si="55"/>
        <v>-7.6024456878464264E-2</v>
      </c>
      <c r="F662" s="2">
        <f t="shared" si="59"/>
        <v>-0.25023307818611568</v>
      </c>
      <c r="G662" s="2">
        <f t="shared" si="57"/>
        <v>0.17420862130765141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6">
        <f>TITRES_STAT!D666</f>
        <v>35.994999999999997</v>
      </c>
      <c r="C663" s="2">
        <f t="shared" si="60"/>
        <v>35.666045389058475</v>
      </c>
      <c r="D663" s="2">
        <f t="shared" si="56"/>
        <v>35.705425848773004</v>
      </c>
      <c r="E663" s="2">
        <f t="shared" si="55"/>
        <v>-3.9380459714529081E-2</v>
      </c>
      <c r="F663" s="2">
        <f t="shared" si="59"/>
        <v>-0.20806255449179836</v>
      </c>
      <c r="G663" s="2">
        <f t="shared" si="57"/>
        <v>0.16868209477726928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6">
        <f>TITRES_STAT!D667</f>
        <v>35.994999999999997</v>
      </c>
      <c r="C664" s="2">
        <f t="shared" si="60"/>
        <v>35.716653790741788</v>
      </c>
      <c r="D664" s="2">
        <f t="shared" si="56"/>
        <v>35.72687578590093</v>
      </c>
      <c r="E664" s="2">
        <f t="shared" si="55"/>
        <v>-1.0221995159142239E-2</v>
      </c>
      <c r="F664" s="2">
        <f t="shared" si="59"/>
        <v>-0.16849444262526717</v>
      </c>
      <c r="G664" s="2">
        <f t="shared" si="57"/>
        <v>0.15827244746612493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6">
        <f>TITRES_STAT!D668</f>
        <v>35.994999999999997</v>
      </c>
      <c r="C665" s="2">
        <f t="shared" si="60"/>
        <v>35.75947628447382</v>
      </c>
      <c r="D665" s="2">
        <f t="shared" si="56"/>
        <v>35.746736838797155</v>
      </c>
      <c r="E665" s="2">
        <f t="shared" si="55"/>
        <v>1.2739445676665184E-2</v>
      </c>
      <c r="F665" s="2">
        <f t="shared" si="59"/>
        <v>-0.13224766496488069</v>
      </c>
      <c r="G665" s="2">
        <f t="shared" si="57"/>
        <v>0.14498711064154587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6">
        <f>TITRES_STAT!D669</f>
        <v>35.994999999999997</v>
      </c>
      <c r="C666" s="2">
        <f t="shared" si="60"/>
        <v>35.795710702247078</v>
      </c>
      <c r="D666" s="2">
        <f t="shared" si="56"/>
        <v>35.76512670258996</v>
      </c>
      <c r="E666" s="2">
        <f t="shared" si="55"/>
        <v>3.0583999657118E-2</v>
      </c>
      <c r="F666" s="2">
        <f t="shared" si="59"/>
        <v>-9.9681332040480963E-2</v>
      </c>
      <c r="G666" s="2">
        <f t="shared" si="57"/>
        <v>0.13026533169759896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35.994999999999997</v>
      </c>
      <c r="C667" s="2">
        <f t="shared" si="60"/>
        <v>35.826370594209067</v>
      </c>
      <c r="D667" s="2">
        <f t="shared" si="56"/>
        <v>35.782154354249961</v>
      </c>
      <c r="E667" s="2">
        <f t="shared" si="55"/>
        <v>4.4216239959105508E-2</v>
      </c>
      <c r="F667" s="2">
        <f t="shared" si="59"/>
        <v>-7.0901817640563677E-2</v>
      </c>
      <c r="G667" s="2">
        <f t="shared" si="57"/>
        <v>0.11511805759966919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35.994999999999997</v>
      </c>
      <c r="C668" s="2">
        <f t="shared" si="60"/>
        <v>35.852313579715364</v>
      </c>
      <c r="D668" s="2">
        <f t="shared" si="56"/>
        <v>35.797920698379592</v>
      </c>
      <c r="E668" s="2">
        <f t="shared" ref="E668:E731" si="61">C668-D668</f>
        <v>5.4392881335772358E-2</v>
      </c>
      <c r="F668" s="2">
        <f t="shared" si="59"/>
        <v>-4.5842877845296469E-2</v>
      </c>
      <c r="G668" s="2">
        <f t="shared" si="57"/>
        <v>0.10023575918106883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35.994999999999997</v>
      </c>
      <c r="C669" s="2">
        <f t="shared" si="60"/>
        <v>35.874265336682235</v>
      </c>
      <c r="D669" s="2">
        <f t="shared" ref="D669:D732" si="62">$D$4*B669+(1-$D$4)*D668</f>
        <v>35.812519165166286</v>
      </c>
      <c r="E669" s="2">
        <f t="shared" si="61"/>
        <v>6.17461715159493E-2</v>
      </c>
      <c r="F669" s="2">
        <f t="shared" si="59"/>
        <v>-2.4325067973047315E-2</v>
      </c>
      <c r="G669" s="2">
        <f t="shared" si="57"/>
        <v>8.6071239488996615E-2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35.994999999999997</v>
      </c>
      <c r="C670" s="2">
        <f t="shared" si="60"/>
        <v>35.892839900269585</v>
      </c>
      <c r="D670" s="2">
        <f t="shared" si="62"/>
        <v>35.826036264042855</v>
      </c>
      <c r="E670" s="2">
        <f t="shared" si="61"/>
        <v>6.6803636226730134E-2</v>
      </c>
      <c r="F670" s="2">
        <f t="shared" si="59"/>
        <v>-6.0993271330918274E-3</v>
      </c>
      <c r="G670" s="2">
        <f t="shared" si="57"/>
        <v>7.2902963359821965E-2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37.021299999999997</v>
      </c>
      <c r="C671" s="2">
        <f t="shared" si="60"/>
        <v>35.908556838689648</v>
      </c>
      <c r="D671" s="2">
        <f t="shared" si="62"/>
        <v>35.914574318558195</v>
      </c>
      <c r="E671" s="2">
        <f t="shared" si="61"/>
        <v>-6.0174798685466158E-3</v>
      </c>
      <c r="F671" s="2">
        <f t="shared" si="59"/>
        <v>-6.082957680182785E-3</v>
      </c>
      <c r="G671" s="2">
        <f t="shared" si="57"/>
        <v>6.5477811636169281E-5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6">
        <f>TITRES_STAT!D675</f>
        <v>36.733499999999999</v>
      </c>
      <c r="C672" s="2">
        <f t="shared" si="60"/>
        <v>35.921855786583549</v>
      </c>
      <c r="D672" s="2">
        <f t="shared" si="62"/>
        <v>35.975235480146473</v>
      </c>
      <c r="E672" s="2">
        <f t="shared" si="61"/>
        <v>-5.3379693562924047E-2</v>
      </c>
      <c r="F672" s="2">
        <f t="shared" si="59"/>
        <v>-1.5542304856731038E-2</v>
      </c>
      <c r="G672" s="2">
        <f t="shared" si="57"/>
        <v>-3.7837388706193006E-2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6">
        <f>TITRES_STAT!D676</f>
        <v>37.011699999999998</v>
      </c>
      <c r="C673" s="2">
        <f t="shared" si="60"/>
        <v>35.933108742493772</v>
      </c>
      <c r="D673" s="2">
        <f t="shared" si="62"/>
        <v>36.052010629765256</v>
      </c>
      <c r="E673" s="2">
        <f t="shared" si="61"/>
        <v>-0.11890188727148399</v>
      </c>
      <c r="F673" s="2">
        <f t="shared" si="59"/>
        <v>-3.6214221339681635E-2</v>
      </c>
      <c r="G673" s="2">
        <f t="shared" si="57"/>
        <v>-8.2687665931802351E-2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6">
        <f>TITRES_STAT!D677</f>
        <v>37.011699999999998</v>
      </c>
      <c r="C674" s="2">
        <f t="shared" si="60"/>
        <v>35.942630474417811</v>
      </c>
      <c r="D674" s="2">
        <f t="shared" si="62"/>
        <v>36.123098731264129</v>
      </c>
      <c r="E674" s="2">
        <f t="shared" si="61"/>
        <v>-0.18046825684631784</v>
      </c>
      <c r="F674" s="2">
        <f t="shared" si="59"/>
        <v>-6.5065028441008879E-2</v>
      </c>
      <c r="G674" s="2">
        <f t="shared" si="57"/>
        <v>-0.11540322840530896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37.011699999999998</v>
      </c>
      <c r="C675" s="2">
        <f t="shared" si="60"/>
        <v>35.950687324507378</v>
      </c>
      <c r="D675" s="2">
        <f t="shared" si="62"/>
        <v>36.188921047466785</v>
      </c>
      <c r="E675" s="2">
        <f t="shared" si="61"/>
        <v>-0.23823372295940715</v>
      </c>
      <c r="F675" s="2">
        <f t="shared" si="59"/>
        <v>-9.9698767344688535E-2</v>
      </c>
      <c r="G675" s="2">
        <f t="shared" si="57"/>
        <v>-0.13853495561471862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6">
        <f>TITRES_STAT!D679</f>
        <v>37.011699999999998</v>
      </c>
      <c r="C676" s="2">
        <f t="shared" si="60"/>
        <v>35.957504659198548</v>
      </c>
      <c r="D676" s="2">
        <f t="shared" si="62"/>
        <v>36.249867636543321</v>
      </c>
      <c r="E676" s="2">
        <f t="shared" si="61"/>
        <v>-0.2923629773447729</v>
      </c>
      <c r="F676" s="2">
        <f t="shared" si="59"/>
        <v>-0.13823160934470541</v>
      </c>
      <c r="G676" s="2">
        <f t="shared" ref="G676:G739" si="63">E676-F676</f>
        <v>-0.15413136800006749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6">
        <f>TITRES_STAT!D680</f>
        <v>36.982900000000001</v>
      </c>
      <c r="C677" s="2">
        <f t="shared" si="60"/>
        <v>35.963273173168005</v>
      </c>
      <c r="D677" s="2">
        <f t="shared" si="62"/>
        <v>36.304166330132702</v>
      </c>
      <c r="E677" s="2">
        <f t="shared" si="61"/>
        <v>-0.34089315696469669</v>
      </c>
      <c r="F677" s="2">
        <f t="shared" ref="F677:F740" si="65">(E677*(2/(10)))+((1-(2/10))*F676)</f>
        <v>-0.17876391886870369</v>
      </c>
      <c r="G677" s="2">
        <f t="shared" si="63"/>
        <v>-0.162129238095993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6">
        <f>TITRES_STAT!D681</f>
        <v>36.982900000000001</v>
      </c>
      <c r="C678" s="2">
        <f t="shared" si="60"/>
        <v>35.968154223449851</v>
      </c>
      <c r="D678" s="2">
        <f t="shared" si="62"/>
        <v>36.354442898271024</v>
      </c>
      <c r="E678" s="2">
        <f t="shared" si="61"/>
        <v>-0.38628867482117357</v>
      </c>
      <c r="F678" s="2">
        <f t="shared" si="65"/>
        <v>-0.22026887005919768</v>
      </c>
      <c r="G678" s="2">
        <f t="shared" si="63"/>
        <v>-0.16601980476197589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6">
        <f>TITRES_STAT!D682</f>
        <v>36.982900000000001</v>
      </c>
      <c r="C679" s="2">
        <f t="shared" si="60"/>
        <v>35.972284342919103</v>
      </c>
      <c r="D679" s="2">
        <f t="shared" si="62"/>
        <v>36.400995276176872</v>
      </c>
      <c r="E679" s="2">
        <f t="shared" si="61"/>
        <v>-0.42871093325776854</v>
      </c>
      <c r="F679" s="2">
        <f t="shared" si="65"/>
        <v>-0.26195728269891189</v>
      </c>
      <c r="G679" s="2">
        <f t="shared" si="63"/>
        <v>-0.16675365055885666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6">
        <f>TITRES_STAT!D683</f>
        <v>36.982900000000001</v>
      </c>
      <c r="C680" s="2">
        <f t="shared" si="60"/>
        <v>35.975779059393091</v>
      </c>
      <c r="D680" s="2">
        <f t="shared" si="62"/>
        <v>36.444099329793403</v>
      </c>
      <c r="E680" s="2">
        <f t="shared" si="61"/>
        <v>-0.46832027040031221</v>
      </c>
      <c r="F680" s="2">
        <f t="shared" si="65"/>
        <v>-0.30322988023919195</v>
      </c>
      <c r="G680" s="2">
        <f t="shared" si="63"/>
        <v>-0.16509039016112026</v>
      </c>
      <c r="H680" s="2" t="str">
        <f t="shared" si="64"/>
        <v>Hold</v>
      </c>
    </row>
    <row r="681" spans="1:8" ht="13.5" x14ac:dyDescent="0.25">
      <c r="A681" s="3">
        <f>TITRES_STAT!B684</f>
        <v>42996</v>
      </c>
      <c r="B681" s="6">
        <f>TITRES_STAT!D684</f>
        <v>36.982900000000001</v>
      </c>
      <c r="C681" s="2">
        <f t="shared" si="60"/>
        <v>36.136628434871078</v>
      </c>
      <c r="D681" s="2">
        <f t="shared" si="62"/>
        <v>36.484010490549444</v>
      </c>
      <c r="E681" s="2">
        <f t="shared" si="61"/>
        <v>-0.34738205567836644</v>
      </c>
      <c r="F681" s="2">
        <f t="shared" si="65"/>
        <v>-0.31206031532702683</v>
      </c>
      <c r="G681" s="2">
        <f t="shared" si="63"/>
        <v>-3.5321740351339614E-2</v>
      </c>
      <c r="H681" s="2" t="str">
        <f t="shared" si="64"/>
        <v>Hold</v>
      </c>
    </row>
    <row r="682" spans="1:8" ht="13.5" x14ac:dyDescent="0.25">
      <c r="A682" s="3">
        <f>TITRES_STAT!B685</f>
        <v>42997</v>
      </c>
      <c r="B682" s="6">
        <f>TITRES_STAT!D685</f>
        <v>36.982900000000001</v>
      </c>
      <c r="C682" s="2">
        <f t="shared" si="60"/>
        <v>36.228454829506298</v>
      </c>
      <c r="D682" s="2">
        <f t="shared" si="62"/>
        <v>36.520965269027265</v>
      </c>
      <c r="E682" s="2">
        <f t="shared" si="61"/>
        <v>-0.29251043952096722</v>
      </c>
      <c r="F682" s="2">
        <f t="shared" si="65"/>
        <v>-0.30815034016581488</v>
      </c>
      <c r="G682" s="2">
        <f t="shared" si="63"/>
        <v>1.563990064484766E-2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36.982900000000001</v>
      </c>
      <c r="C683" s="2">
        <f t="shared" si="60"/>
        <v>36.34895408650533</v>
      </c>
      <c r="D683" s="2">
        <f t="shared" si="62"/>
        <v>36.55518265650673</v>
      </c>
      <c r="E683" s="2">
        <f t="shared" si="61"/>
        <v>-0.20622857000140016</v>
      </c>
      <c r="F683" s="2">
        <f t="shared" si="65"/>
        <v>-0.28776598613293197</v>
      </c>
      <c r="G683" s="2">
        <f t="shared" si="63"/>
        <v>8.1537416131531815E-2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36.982900000000001</v>
      </c>
      <c r="C684" s="2">
        <f t="shared" si="60"/>
        <v>36.450914996273738</v>
      </c>
      <c r="D684" s="2">
        <f t="shared" si="62"/>
        <v>36.586865422691417</v>
      </c>
      <c r="E684" s="2">
        <f t="shared" si="61"/>
        <v>-0.13595042641767918</v>
      </c>
      <c r="F684" s="2">
        <f t="shared" si="65"/>
        <v>-0.25740287418988139</v>
      </c>
      <c r="G684" s="2">
        <f t="shared" si="63"/>
        <v>0.12145244777220221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36.982900000000001</v>
      </c>
      <c r="C685" s="2">
        <f t="shared" si="60"/>
        <v>36.537189612231622</v>
      </c>
      <c r="D685" s="2">
        <f t="shared" si="62"/>
        <v>36.616201317306867</v>
      </c>
      <c r="E685" s="2">
        <f t="shared" si="61"/>
        <v>-7.9011705075245686E-2</v>
      </c>
      <c r="F685" s="2">
        <f t="shared" si="65"/>
        <v>-0.22172464036695425</v>
      </c>
      <c r="G685" s="2">
        <f t="shared" si="63"/>
        <v>0.14271293529170856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36.982900000000001</v>
      </c>
      <c r="C686" s="2">
        <f t="shared" si="60"/>
        <v>36.610191210349832</v>
      </c>
      <c r="D686" s="2">
        <f t="shared" si="62"/>
        <v>36.643364182691542</v>
      </c>
      <c r="E686" s="2">
        <f t="shared" si="61"/>
        <v>-3.3172972341709794E-2</v>
      </c>
      <c r="F686" s="2">
        <f t="shared" si="65"/>
        <v>-0.18401430676190539</v>
      </c>
      <c r="G686" s="2">
        <f t="shared" si="63"/>
        <v>0.15084133442019559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36.982900000000001</v>
      </c>
      <c r="C687" s="2">
        <f t="shared" si="60"/>
        <v>36.667531024142164</v>
      </c>
      <c r="D687" s="2">
        <f t="shared" si="62"/>
        <v>36.668514983973651</v>
      </c>
      <c r="E687" s="2">
        <f t="shared" si="61"/>
        <v>-9.8395983148691357E-4</v>
      </c>
      <c r="F687" s="2">
        <f t="shared" si="65"/>
        <v>-0.1474082373758217</v>
      </c>
      <c r="G687" s="2">
        <f t="shared" si="63"/>
        <v>0.14642427754433479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36.973300000000002</v>
      </c>
      <c r="C688" s="2">
        <f t="shared" si="60"/>
        <v>36.716049328120292</v>
      </c>
      <c r="D688" s="2">
        <f t="shared" si="62"/>
        <v>36.691091651827456</v>
      </c>
      <c r="E688" s="2">
        <f t="shared" si="61"/>
        <v>2.4957676292835629E-2</v>
      </c>
      <c r="F688" s="2">
        <f t="shared" si="65"/>
        <v>-0.11293505464209024</v>
      </c>
      <c r="G688" s="2">
        <f t="shared" si="63"/>
        <v>0.13789273093492588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37.002099999999999</v>
      </c>
      <c r="C689" s="2">
        <f t="shared" si="60"/>
        <v>36.757103277640248</v>
      </c>
      <c r="D689" s="2">
        <f t="shared" si="62"/>
        <v>36.714129307247646</v>
      </c>
      <c r="E689" s="2">
        <f t="shared" si="61"/>
        <v>4.2973970392601757E-2</v>
      </c>
      <c r="F689" s="2">
        <f t="shared" si="65"/>
        <v>-8.1753249635151848E-2</v>
      </c>
      <c r="G689" s="2">
        <f t="shared" si="63"/>
        <v>0.1247272200277536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37.002099999999999</v>
      </c>
      <c r="C690" s="2">
        <f t="shared" si="60"/>
        <v>36.791841234926366</v>
      </c>
      <c r="D690" s="2">
        <f t="shared" si="62"/>
        <v>36.735460469673747</v>
      </c>
      <c r="E690" s="2">
        <f t="shared" si="61"/>
        <v>5.6380765252619369E-2</v>
      </c>
      <c r="F690" s="2">
        <f t="shared" si="65"/>
        <v>-5.412644665759761E-2</v>
      </c>
      <c r="G690" s="2">
        <f t="shared" si="63"/>
        <v>0.11050721191021698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37.049999999999997</v>
      </c>
      <c r="C691" s="2">
        <f t="shared" si="60"/>
        <v>36.821234891091542</v>
      </c>
      <c r="D691" s="2">
        <f t="shared" si="62"/>
        <v>36.758759694142363</v>
      </c>
      <c r="E691" s="2">
        <f t="shared" si="61"/>
        <v>6.247519694917969E-2</v>
      </c>
      <c r="F691" s="2">
        <f t="shared" si="65"/>
        <v>-3.0806117936242147E-2</v>
      </c>
      <c r="G691" s="2">
        <f t="shared" si="63"/>
        <v>9.3281314885421837E-2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37.059600000000003</v>
      </c>
      <c r="C692" s="2">
        <f t="shared" si="60"/>
        <v>36.846106446308227</v>
      </c>
      <c r="D692" s="2">
        <f t="shared" si="62"/>
        <v>36.781044161242932</v>
      </c>
      <c r="E692" s="2">
        <f t="shared" si="61"/>
        <v>6.50622850652951E-2</v>
      </c>
      <c r="F692" s="2">
        <f t="shared" si="65"/>
        <v>-1.1632437335934699E-2</v>
      </c>
      <c r="G692" s="2">
        <f t="shared" si="63"/>
        <v>7.6694722401229792E-2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37.059600000000003</v>
      </c>
      <c r="C693" s="2">
        <f t="shared" si="60"/>
        <v>36.867151608414659</v>
      </c>
      <c r="D693" s="2">
        <f t="shared" si="62"/>
        <v>36.801677927076788</v>
      </c>
      <c r="E693" s="2">
        <f t="shared" si="61"/>
        <v>6.547368133787046E-2</v>
      </c>
      <c r="F693" s="2">
        <f t="shared" si="65"/>
        <v>3.7887863988263319E-3</v>
      </c>
      <c r="G693" s="2">
        <f t="shared" si="63"/>
        <v>6.1684894939044124E-2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37.059600000000003</v>
      </c>
      <c r="C694" s="2">
        <f t="shared" si="60"/>
        <v>36.884959053273946</v>
      </c>
      <c r="D694" s="2">
        <f t="shared" si="62"/>
        <v>36.820783265811841</v>
      </c>
      <c r="E694" s="2">
        <f t="shared" si="61"/>
        <v>6.417578746210495E-2</v>
      </c>
      <c r="F694" s="2">
        <f t="shared" si="65"/>
        <v>1.5866186611482057E-2</v>
      </c>
      <c r="G694" s="2">
        <f t="shared" si="63"/>
        <v>4.8309600850622893E-2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37.059600000000003</v>
      </c>
      <c r="C695" s="2">
        <f t="shared" si="60"/>
        <v>36.900026891231803</v>
      </c>
      <c r="D695" s="2">
        <f t="shared" si="62"/>
        <v>36.838473394270224</v>
      </c>
      <c r="E695" s="2">
        <f t="shared" si="61"/>
        <v>6.1553496961579413E-2</v>
      </c>
      <c r="F695" s="2">
        <f t="shared" si="65"/>
        <v>2.5003648681501529E-2</v>
      </c>
      <c r="G695" s="2">
        <f t="shared" si="63"/>
        <v>3.6549848280077887E-2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37.404899999999998</v>
      </c>
      <c r="C696" s="2">
        <f t="shared" si="60"/>
        <v>36.912776600273062</v>
      </c>
      <c r="D696" s="2">
        <f t="shared" si="62"/>
        <v>36.880430920620576</v>
      </c>
      <c r="E696" s="2">
        <f t="shared" si="61"/>
        <v>3.2345679652486581E-2</v>
      </c>
      <c r="F696" s="2">
        <f t="shared" si="65"/>
        <v>2.647205487569854E-2</v>
      </c>
      <c r="G696" s="2">
        <f t="shared" si="63"/>
        <v>5.873624776788041E-3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37.404899999999998</v>
      </c>
      <c r="C697" s="2">
        <f t="shared" si="60"/>
        <v>36.92356481561567</v>
      </c>
      <c r="D697" s="2">
        <f t="shared" si="62"/>
        <v>36.919280482056088</v>
      </c>
      <c r="E697" s="2">
        <f t="shared" si="61"/>
        <v>4.2843335595819099E-3</v>
      </c>
      <c r="F697" s="2">
        <f t="shared" si="65"/>
        <v>2.2034510612475213E-2</v>
      </c>
      <c r="G697" s="2">
        <f t="shared" si="63"/>
        <v>-1.7750177052893303E-2</v>
      </c>
      <c r="H697" s="2" t="str">
        <f t="shared" si="64"/>
        <v>Hold</v>
      </c>
    </row>
    <row r="698" spans="1:8" ht="13.5" x14ac:dyDescent="0.25">
      <c r="A698" s="3">
        <f>TITRES_STAT!B701</f>
        <v>43020</v>
      </c>
      <c r="B698" s="6">
        <f>TITRES_STAT!D701</f>
        <v>37.404899999999998</v>
      </c>
      <c r="C698" s="2">
        <f t="shared" si="60"/>
        <v>36.931216382444028</v>
      </c>
      <c r="D698" s="2">
        <f t="shared" si="62"/>
        <v>36.95525229820008</v>
      </c>
      <c r="E698" s="2">
        <f t="shared" si="61"/>
        <v>-2.4035915756051907E-2</v>
      </c>
      <c r="F698" s="2">
        <f t="shared" si="65"/>
        <v>1.282042533876979E-2</v>
      </c>
      <c r="G698" s="2">
        <f t="shared" si="63"/>
        <v>-3.6856341094821693E-2</v>
      </c>
      <c r="H698" s="2" t="str">
        <f t="shared" si="64"/>
        <v>Hold</v>
      </c>
    </row>
    <row r="699" spans="1:8" ht="13.5" x14ac:dyDescent="0.25">
      <c r="A699" s="3">
        <f>TITRES_STAT!B702</f>
        <v>43021</v>
      </c>
      <c r="B699" s="6">
        <f>TITRES_STAT!D702</f>
        <v>37.404899999999998</v>
      </c>
      <c r="C699" s="2">
        <f t="shared" si="60"/>
        <v>36.942121554375717</v>
      </c>
      <c r="D699" s="2">
        <f t="shared" si="62"/>
        <v>36.988559535370442</v>
      </c>
      <c r="E699" s="2">
        <f t="shared" si="61"/>
        <v>-4.6437980994724626E-2</v>
      </c>
      <c r="F699" s="2">
        <f t="shared" si="65"/>
        <v>9.6874407207090708E-4</v>
      </c>
      <c r="G699" s="2">
        <f t="shared" si="63"/>
        <v>-4.7406725066795531E-2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6">
        <f>TITRES_STAT!D703</f>
        <v>36.445799999999998</v>
      </c>
      <c r="C700" s="2">
        <f t="shared" si="60"/>
        <v>36.951349007548686</v>
      </c>
      <c r="D700" s="2">
        <f t="shared" si="62"/>
        <v>36.948355125342999</v>
      </c>
      <c r="E700" s="2">
        <f t="shared" si="61"/>
        <v>2.9938822056863046E-3</v>
      </c>
      <c r="F700" s="2">
        <f t="shared" si="65"/>
        <v>1.3737716987939866E-3</v>
      </c>
      <c r="G700" s="2">
        <f t="shared" si="63"/>
        <v>1.620110506892318E-3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35.908700000000003</v>
      </c>
      <c r="C701" s="2">
        <f t="shared" si="60"/>
        <v>36.966526083310427</v>
      </c>
      <c r="D701" s="2">
        <f t="shared" si="62"/>
        <v>36.871343634576853</v>
      </c>
      <c r="E701" s="2">
        <f t="shared" si="61"/>
        <v>9.5182448733574176E-2</v>
      </c>
      <c r="F701" s="2">
        <f t="shared" si="65"/>
        <v>2.0135507105750024E-2</v>
      </c>
      <c r="G701" s="2">
        <f t="shared" si="63"/>
        <v>7.504694162782416E-2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36.973300000000002</v>
      </c>
      <c r="C702" s="2">
        <f t="shared" si="60"/>
        <v>36.980845147416517</v>
      </c>
      <c r="D702" s="2">
        <f t="shared" si="62"/>
        <v>36.878895957941531</v>
      </c>
      <c r="E702" s="2">
        <f t="shared" si="61"/>
        <v>0.10194918947498621</v>
      </c>
      <c r="F702" s="2">
        <f t="shared" si="65"/>
        <v>3.6498243579597259E-2</v>
      </c>
      <c r="G702" s="2">
        <f t="shared" si="63"/>
        <v>6.5450945895388954E-2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36.973300000000002</v>
      </c>
      <c r="C703" s="2">
        <f t="shared" si="60"/>
        <v>36.992961278583209</v>
      </c>
      <c r="D703" s="2">
        <f t="shared" si="62"/>
        <v>36.885888849945864</v>
      </c>
      <c r="E703" s="2">
        <f t="shared" si="61"/>
        <v>0.10707242863734479</v>
      </c>
      <c r="F703" s="2">
        <f t="shared" si="65"/>
        <v>5.0613080591146761E-2</v>
      </c>
      <c r="G703" s="2">
        <f t="shared" si="63"/>
        <v>5.6459348046198024E-2</v>
      </c>
      <c r="H703" s="2" t="str">
        <f t="shared" si="64"/>
        <v>Sell</v>
      </c>
    </row>
    <row r="704" spans="1:8" ht="13.5" x14ac:dyDescent="0.25">
      <c r="A704" s="3">
        <f>TITRES_STAT!B707</f>
        <v>43028</v>
      </c>
      <c r="B704" s="6">
        <f>TITRES_STAT!D707</f>
        <v>35.8703</v>
      </c>
      <c r="C704" s="2">
        <f t="shared" si="60"/>
        <v>37.003213389570405</v>
      </c>
      <c r="D704" s="2">
        <f t="shared" si="62"/>
        <v>36.81066004624617</v>
      </c>
      <c r="E704" s="2">
        <f t="shared" si="61"/>
        <v>0.19255334332423502</v>
      </c>
      <c r="F704" s="2">
        <f t="shared" si="65"/>
        <v>7.9001133137764412E-2</v>
      </c>
      <c r="G704" s="2">
        <f t="shared" si="63"/>
        <v>0.1135522101864706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6">
        <f>TITRES_STAT!D708</f>
        <v>35.860700000000001</v>
      </c>
      <c r="C705" s="2">
        <f t="shared" si="60"/>
        <v>37.011888252713419</v>
      </c>
      <c r="D705" s="2">
        <f t="shared" si="62"/>
        <v>36.74029263541312</v>
      </c>
      <c r="E705" s="2">
        <f t="shared" si="61"/>
        <v>0.27159561730029935</v>
      </c>
      <c r="F705" s="2">
        <f t="shared" si="65"/>
        <v>0.1175200299702714</v>
      </c>
      <c r="G705" s="2">
        <f t="shared" si="63"/>
        <v>0.15407558733002796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35.860700000000001</v>
      </c>
      <c r="C706" s="2">
        <f t="shared" si="60"/>
        <v>37.072351598449814</v>
      </c>
      <c r="D706" s="2">
        <f t="shared" si="62"/>
        <v>36.675137625382519</v>
      </c>
      <c r="E706" s="2">
        <f t="shared" si="61"/>
        <v>0.397213973067295</v>
      </c>
      <c r="F706" s="2">
        <f t="shared" si="65"/>
        <v>0.17345881858967613</v>
      </c>
      <c r="G706" s="2">
        <f t="shared" si="63"/>
        <v>0.22375515447761887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6">
        <f>TITRES_STAT!D710</f>
        <v>35.8703</v>
      </c>
      <c r="C707" s="2">
        <f t="shared" si="60"/>
        <v>37.123512890995997</v>
      </c>
      <c r="D707" s="2">
        <f t="shared" si="62"/>
        <v>36.615520023502327</v>
      </c>
      <c r="E707" s="2">
        <f t="shared" si="61"/>
        <v>0.50799286749366956</v>
      </c>
      <c r="F707" s="2">
        <f t="shared" si="65"/>
        <v>0.24036562837047482</v>
      </c>
      <c r="G707" s="2">
        <f t="shared" si="63"/>
        <v>0.26762723912319475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6">
        <f>TITRES_STAT!D711</f>
        <v>35.8703</v>
      </c>
      <c r="C708" s="2">
        <f t="shared" si="60"/>
        <v>37.166803215458152</v>
      </c>
      <c r="D708" s="2">
        <f t="shared" si="62"/>
        <v>36.56031854027993</v>
      </c>
      <c r="E708" s="2">
        <f t="shared" si="61"/>
        <v>0.60648467517822269</v>
      </c>
      <c r="F708" s="2">
        <f t="shared" si="65"/>
        <v>0.31358943773202441</v>
      </c>
      <c r="G708" s="2">
        <f t="shared" si="63"/>
        <v>0.29289523744619828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6">
        <f>TITRES_STAT!D712</f>
        <v>35.8703</v>
      </c>
      <c r="C709" s="2">
        <f t="shared" si="60"/>
        <v>37.20343349000305</v>
      </c>
      <c r="D709" s="2">
        <f t="shared" si="62"/>
        <v>36.509206055814744</v>
      </c>
      <c r="E709" s="2">
        <f t="shared" si="61"/>
        <v>0.69422743418830635</v>
      </c>
      <c r="F709" s="2">
        <f t="shared" si="65"/>
        <v>0.38971703702328075</v>
      </c>
      <c r="G709" s="2">
        <f t="shared" si="63"/>
        <v>0.30451039716502559</v>
      </c>
      <c r="H709" s="2" t="str">
        <f t="shared" si="64"/>
        <v>Sell</v>
      </c>
    </row>
    <row r="710" spans="1:8" ht="13.5" x14ac:dyDescent="0.25">
      <c r="A710" s="3">
        <f>TITRES_STAT!B713</f>
        <v>43038</v>
      </c>
      <c r="B710" s="6">
        <f>TITRES_STAT!D713</f>
        <v>35.007100000000001</v>
      </c>
      <c r="C710" s="2">
        <f t="shared" si="60"/>
        <v>37.086874491541039</v>
      </c>
      <c r="D710" s="2">
        <f t="shared" si="62"/>
        <v>36.397938940569205</v>
      </c>
      <c r="E710" s="2">
        <f t="shared" si="61"/>
        <v>0.68893555097183423</v>
      </c>
      <c r="F710" s="2">
        <f t="shared" si="65"/>
        <v>0.44956073981299149</v>
      </c>
      <c r="G710" s="2">
        <f t="shared" si="63"/>
        <v>0.23937481115884274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6">
        <f>TITRES_STAT!D714</f>
        <v>36.445799999999998</v>
      </c>
      <c r="C711" s="2">
        <f t="shared" si="60"/>
        <v>36.905616877457803</v>
      </c>
      <c r="D711" s="2">
        <f t="shared" si="62"/>
        <v>36.401484204230741</v>
      </c>
      <c r="E711" s="2">
        <f t="shared" si="61"/>
        <v>0.5041326732270619</v>
      </c>
      <c r="F711" s="2">
        <f t="shared" si="65"/>
        <v>0.46047512649580558</v>
      </c>
      <c r="G711" s="2">
        <f t="shared" si="63"/>
        <v>4.3657546731256325E-2</v>
      </c>
      <c r="H711" s="2" t="str">
        <f t="shared" si="64"/>
        <v>Sell</v>
      </c>
    </row>
    <row r="712" spans="1:8" ht="13.5" x14ac:dyDescent="0.25">
      <c r="A712" s="3">
        <f>TITRES_STAT!B715</f>
        <v>43040</v>
      </c>
      <c r="B712" s="6">
        <f>TITRES_STAT!D715</f>
        <v>35.486699999999999</v>
      </c>
      <c r="C712" s="2">
        <f t="shared" si="60"/>
        <v>36.916029665541217</v>
      </c>
      <c r="D712" s="2">
        <f t="shared" si="62"/>
        <v>36.333722411324764</v>
      </c>
      <c r="E712" s="2">
        <f t="shared" si="61"/>
        <v>0.58230725421645246</v>
      </c>
      <c r="F712" s="2">
        <f t="shared" si="65"/>
        <v>0.48484155203993501</v>
      </c>
      <c r="G712" s="2">
        <f t="shared" si="63"/>
        <v>9.7465702176517455E-2</v>
      </c>
      <c r="H712" s="2" t="str">
        <f t="shared" si="64"/>
        <v>Sell</v>
      </c>
    </row>
    <row r="713" spans="1:8" ht="13.5" x14ac:dyDescent="0.25">
      <c r="A713" s="3">
        <f>TITRES_STAT!B716</f>
        <v>43041</v>
      </c>
      <c r="B713" s="6">
        <f>TITRES_STAT!D716</f>
        <v>36.436199999999999</v>
      </c>
      <c r="C713" s="2">
        <f t="shared" si="60"/>
        <v>36.924840486227183</v>
      </c>
      <c r="D713" s="2">
        <f t="shared" si="62"/>
        <v>36.341313343819223</v>
      </c>
      <c r="E713" s="2">
        <f t="shared" si="61"/>
        <v>0.58352714240795933</v>
      </c>
      <c r="F713" s="2">
        <f t="shared" si="65"/>
        <v>0.50457867011353996</v>
      </c>
      <c r="G713" s="2">
        <f t="shared" si="63"/>
        <v>7.894847229441937E-2</v>
      </c>
      <c r="H713" s="2" t="str">
        <f t="shared" si="64"/>
        <v>Sell</v>
      </c>
    </row>
    <row r="714" spans="1:8" ht="13.5" x14ac:dyDescent="0.25">
      <c r="A714" s="3">
        <f>TITRES_STAT!B717</f>
        <v>43042</v>
      </c>
      <c r="B714" s="6">
        <f>TITRES_STAT!D717</f>
        <v>36.436199999999999</v>
      </c>
      <c r="C714" s="2">
        <f t="shared" si="60"/>
        <v>36.762603488346073</v>
      </c>
      <c r="D714" s="2">
        <f t="shared" si="62"/>
        <v>36.348341985017797</v>
      </c>
      <c r="E714" s="2">
        <f t="shared" si="61"/>
        <v>0.4142615033282766</v>
      </c>
      <c r="F714" s="2">
        <f t="shared" si="65"/>
        <v>0.48651523675648733</v>
      </c>
      <c r="G714" s="2">
        <f t="shared" si="63"/>
        <v>-7.2253733428210731E-2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36.445799999999998</v>
      </c>
      <c r="C715" s="2">
        <f t="shared" si="60"/>
        <v>36.623849105523604</v>
      </c>
      <c r="D715" s="2">
        <f t="shared" si="62"/>
        <v>36.355561097238699</v>
      </c>
      <c r="E715" s="2">
        <f t="shared" si="61"/>
        <v>0.26828800828490529</v>
      </c>
      <c r="F715" s="2">
        <f t="shared" si="65"/>
        <v>0.44286979106217095</v>
      </c>
      <c r="G715" s="2">
        <f t="shared" si="63"/>
        <v>-0.17458178277726566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37.510399999999997</v>
      </c>
      <c r="C716" s="2">
        <f t="shared" si="60"/>
        <v>36.506441550827667</v>
      </c>
      <c r="D716" s="2">
        <f t="shared" si="62"/>
        <v>36.441104719665461</v>
      </c>
      <c r="E716" s="2">
        <f t="shared" si="61"/>
        <v>6.5336831162206011E-2</v>
      </c>
      <c r="F716" s="2">
        <f t="shared" si="65"/>
        <v>0.36736319908217796</v>
      </c>
      <c r="G716" s="2">
        <f t="shared" si="63"/>
        <v>-0.30202636791997195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37.510399999999997</v>
      </c>
      <c r="C717" s="2">
        <f t="shared" si="60"/>
        <v>36.408573619931104</v>
      </c>
      <c r="D717" s="2">
        <f t="shared" si="62"/>
        <v>36.520311777468017</v>
      </c>
      <c r="E717" s="2">
        <f t="shared" si="61"/>
        <v>-0.1117381575369123</v>
      </c>
      <c r="F717" s="2">
        <f t="shared" si="65"/>
        <v>0.27154292775835992</v>
      </c>
      <c r="G717" s="2">
        <f t="shared" si="63"/>
        <v>-0.38328108529527222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38.344799999999999</v>
      </c>
      <c r="C718" s="2">
        <f t="shared" si="60"/>
        <v>36.325762293787854</v>
      </c>
      <c r="D718" s="2">
        <f t="shared" si="62"/>
        <v>36.655459053211125</v>
      </c>
      <c r="E718" s="2">
        <f t="shared" si="61"/>
        <v>-0.32969675942327115</v>
      </c>
      <c r="F718" s="2">
        <f t="shared" si="65"/>
        <v>0.1512949903220337</v>
      </c>
      <c r="G718" s="2">
        <f t="shared" si="63"/>
        <v>-0.48099174974530484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38.363999999999997</v>
      </c>
      <c r="C719" s="2">
        <f t="shared" ref="C719:C782" si="66">$C$4*B709+C718*(1-$C$4)</f>
        <v>36.255691171666648</v>
      </c>
      <c r="D719" s="2">
        <f t="shared" si="62"/>
        <v>36.782017641862154</v>
      </c>
      <c r="E719" s="2">
        <f t="shared" si="61"/>
        <v>-0.5263264701955066</v>
      </c>
      <c r="F719" s="2">
        <f t="shared" si="65"/>
        <v>1.5770698218525628E-2</v>
      </c>
      <c r="G719" s="2">
        <f t="shared" si="63"/>
        <v>-0.54209716841403222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37.404899999999998</v>
      </c>
      <c r="C720" s="2">
        <f t="shared" si="66"/>
        <v>36.063600222179474</v>
      </c>
      <c r="D720" s="2">
        <f t="shared" si="62"/>
        <v>36.828157075798288</v>
      </c>
      <c r="E720" s="2">
        <f t="shared" si="61"/>
        <v>-0.76455685361881365</v>
      </c>
      <c r="F720" s="2">
        <f t="shared" si="65"/>
        <v>-0.14029481214894224</v>
      </c>
      <c r="G720" s="2">
        <f t="shared" si="63"/>
        <v>-0.62426204146987141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38.344799999999999</v>
      </c>
      <c r="C721" s="2">
        <f t="shared" si="66"/>
        <v>36.122400187998018</v>
      </c>
      <c r="D721" s="2">
        <f t="shared" si="62"/>
        <v>36.940500996109527</v>
      </c>
      <c r="E721" s="2">
        <f t="shared" si="61"/>
        <v>-0.81810080811150954</v>
      </c>
      <c r="F721" s="2">
        <f t="shared" si="65"/>
        <v>-0.27585601134145571</v>
      </c>
      <c r="G721" s="2">
        <f t="shared" si="63"/>
        <v>-0.54224479677005388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37.884500000000003</v>
      </c>
      <c r="C722" s="2">
        <f t="shared" si="66"/>
        <v>36.024600159075248</v>
      </c>
      <c r="D722" s="2">
        <f t="shared" si="62"/>
        <v>37.010426848249558</v>
      </c>
      <c r="E722" s="2">
        <f t="shared" si="61"/>
        <v>-0.98582668917430993</v>
      </c>
      <c r="F722" s="2">
        <f t="shared" si="65"/>
        <v>-0.41785014690802658</v>
      </c>
      <c r="G722" s="2">
        <f t="shared" si="63"/>
        <v>-0.56797654226628336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36.925400000000003</v>
      </c>
      <c r="C723" s="2">
        <f t="shared" si="66"/>
        <v>36.087923211525208</v>
      </c>
      <c r="D723" s="2">
        <f t="shared" si="62"/>
        <v>37.004128563194037</v>
      </c>
      <c r="E723" s="2">
        <f t="shared" si="61"/>
        <v>-0.91620535166882888</v>
      </c>
      <c r="F723" s="2">
        <f t="shared" si="65"/>
        <v>-0.51752118786018708</v>
      </c>
      <c r="G723" s="2">
        <f t="shared" si="63"/>
        <v>-0.3986841638086418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38.258499999999998</v>
      </c>
      <c r="C724" s="2">
        <f t="shared" si="66"/>
        <v>36.141504255905943</v>
      </c>
      <c r="D724" s="2">
        <f t="shared" si="62"/>
        <v>37.097044965920404</v>
      </c>
      <c r="E724" s="2">
        <f t="shared" si="61"/>
        <v>-0.95554071001446061</v>
      </c>
      <c r="F724" s="2">
        <f t="shared" si="65"/>
        <v>-0.60512509229104183</v>
      </c>
      <c r="G724" s="2">
        <f t="shared" si="63"/>
        <v>-0.35041561772341878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6">
        <f>TITRES_STAT!D728</f>
        <v>38.258499999999998</v>
      </c>
      <c r="C725" s="2">
        <f t="shared" si="66"/>
        <v>36.188318985766564</v>
      </c>
      <c r="D725" s="2">
        <f t="shared" si="62"/>
        <v>37.183078672148525</v>
      </c>
      <c r="E725" s="2">
        <f t="shared" si="61"/>
        <v>-0.99475968638196122</v>
      </c>
      <c r="F725" s="2">
        <f t="shared" si="65"/>
        <v>-0.68305201110922575</v>
      </c>
      <c r="G725" s="2">
        <f t="shared" si="63"/>
        <v>-0.31170767527273546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6">
        <f>TITRES_STAT!D729</f>
        <v>38.258499999999998</v>
      </c>
      <c r="C726" s="2">
        <f t="shared" si="66"/>
        <v>36.391716064879397</v>
      </c>
      <c r="D726" s="2">
        <f t="shared" si="62"/>
        <v>37.262739511248633</v>
      </c>
      <c r="E726" s="2">
        <f t="shared" si="61"/>
        <v>-0.8710234463692359</v>
      </c>
      <c r="F726" s="2">
        <f t="shared" si="65"/>
        <v>-0.72064629816122783</v>
      </c>
      <c r="G726" s="2">
        <f t="shared" si="63"/>
        <v>-0.15037714820800807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6">
        <f>TITRES_STAT!D730</f>
        <v>38.210500000000003</v>
      </c>
      <c r="C727" s="2">
        <f t="shared" si="66"/>
        <v>36.563821285667181</v>
      </c>
      <c r="D727" s="2">
        <f t="shared" si="62"/>
        <v>37.332943991896883</v>
      </c>
      <c r="E727" s="2">
        <f t="shared" si="61"/>
        <v>-0.76912270622970169</v>
      </c>
      <c r="F727" s="2">
        <f t="shared" si="65"/>
        <v>-0.73034157977492264</v>
      </c>
      <c r="G727" s="2">
        <f t="shared" si="63"/>
        <v>-3.8781126454779047E-2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6">
        <f>TITRES_STAT!D731</f>
        <v>38.210500000000003</v>
      </c>
      <c r="C728" s="2">
        <f t="shared" si="66"/>
        <v>36.83781801094915</v>
      </c>
      <c r="D728" s="2">
        <f t="shared" si="62"/>
        <v>37.397948140645262</v>
      </c>
      <c r="E728" s="2">
        <f t="shared" si="61"/>
        <v>-0.56013012969611253</v>
      </c>
      <c r="F728" s="2">
        <f t="shared" si="65"/>
        <v>-0.69629928975916067</v>
      </c>
      <c r="G728" s="2">
        <f t="shared" si="63"/>
        <v>0.13616916006304813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38.210500000000003</v>
      </c>
      <c r="C729" s="2">
        <f t="shared" si="66"/>
        <v>37.072615240033898</v>
      </c>
      <c r="D729" s="2">
        <f t="shared" si="62"/>
        <v>37.458137167264134</v>
      </c>
      <c r="E729" s="2">
        <f t="shared" si="61"/>
        <v>-0.38552192723023637</v>
      </c>
      <c r="F729" s="2">
        <f t="shared" si="65"/>
        <v>-0.63414381725337576</v>
      </c>
      <c r="G729" s="2">
        <f t="shared" si="63"/>
        <v>0.24862189002313939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38.210500000000003</v>
      </c>
      <c r="C730" s="2">
        <f t="shared" si="66"/>
        <v>37.123735972336377</v>
      </c>
      <c r="D730" s="2">
        <f t="shared" si="62"/>
        <v>37.51386774746679</v>
      </c>
      <c r="E730" s="2">
        <f t="shared" si="61"/>
        <v>-0.39013177513041342</v>
      </c>
      <c r="F730" s="2">
        <f t="shared" si="65"/>
        <v>-0.58534140882878327</v>
      </c>
      <c r="G730" s="2">
        <f t="shared" si="63"/>
        <v>0.19520963369836986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38.210500000000003</v>
      </c>
      <c r="C731" s="2">
        <f t="shared" si="66"/>
        <v>37.311591976592318</v>
      </c>
      <c r="D731" s="2">
        <f t="shared" si="62"/>
        <v>37.565470136543325</v>
      </c>
      <c r="E731" s="2">
        <f t="shared" si="61"/>
        <v>-0.25387815995100738</v>
      </c>
      <c r="F731" s="2">
        <f t="shared" si="65"/>
        <v>-0.51904875905322811</v>
      </c>
      <c r="G731" s="2">
        <f t="shared" si="63"/>
        <v>0.26517059910222074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38.805199999999999</v>
      </c>
      <c r="C732" s="2">
        <f t="shared" si="66"/>
        <v>37.39973167250119</v>
      </c>
      <c r="D732" s="2">
        <f t="shared" si="62"/>
        <v>37.657301978280856</v>
      </c>
      <c r="E732" s="2">
        <f t="shared" ref="E732:E795" si="67">C732-D732</f>
        <v>-0.25757030577966589</v>
      </c>
      <c r="F732" s="2">
        <f t="shared" si="65"/>
        <v>-0.46675306839851571</v>
      </c>
      <c r="G732" s="2">
        <f t="shared" si="63"/>
        <v>0.20918276261884983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38.843600000000002</v>
      </c>
      <c r="C733" s="2">
        <f t="shared" si="66"/>
        <v>37.326757569039472</v>
      </c>
      <c r="D733" s="2">
        <f t="shared" ref="D733:D796" si="68">$D$4*B733+(1-$D$4)*D732</f>
        <v>37.745175905815607</v>
      </c>
      <c r="E733" s="2">
        <f t="shared" si="67"/>
        <v>-0.41841833677613494</v>
      </c>
      <c r="F733" s="2">
        <f t="shared" si="65"/>
        <v>-0.45708612207403959</v>
      </c>
      <c r="G733" s="2">
        <f t="shared" si="63"/>
        <v>3.8667785297904655E-2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39.495699999999999</v>
      </c>
      <c r="C734" s="2">
        <f t="shared" si="66"/>
        <v>37.470102558418013</v>
      </c>
      <c r="D734" s="2">
        <f t="shared" si="68"/>
        <v>37.874844357236668</v>
      </c>
      <c r="E734" s="2">
        <f t="shared" si="67"/>
        <v>-0.40474179881865524</v>
      </c>
      <c r="F734" s="2">
        <f t="shared" si="65"/>
        <v>-0.44661725742296277</v>
      </c>
      <c r="G734" s="2">
        <f t="shared" si="63"/>
        <v>4.1875458604307525E-2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40.0137</v>
      </c>
      <c r="C735" s="2">
        <f t="shared" si="66"/>
        <v>37.591394472507545</v>
      </c>
      <c r="D735" s="2">
        <f t="shared" si="68"/>
        <v>38.033278108552473</v>
      </c>
      <c r="E735" s="2">
        <f t="shared" si="67"/>
        <v>-0.44188363604492764</v>
      </c>
      <c r="F735" s="2">
        <f t="shared" si="65"/>
        <v>-0.44567053314735577</v>
      </c>
      <c r="G735" s="2">
        <f t="shared" si="63"/>
        <v>3.7868971024281328E-3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40.685000000000002</v>
      </c>
      <c r="C736" s="2">
        <f t="shared" si="66"/>
        <v>37.694026092121767</v>
      </c>
      <c r="D736" s="2">
        <f t="shared" si="68"/>
        <v>38.229701952363399</v>
      </c>
      <c r="E736" s="2">
        <f t="shared" si="67"/>
        <v>-0.53567586024163205</v>
      </c>
      <c r="F736" s="2">
        <f t="shared" si="65"/>
        <v>-0.46367159856621104</v>
      </c>
      <c r="G736" s="2">
        <f t="shared" si="63"/>
        <v>-7.2004261675421011E-2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6">
        <f>TITRES_STAT!D740</f>
        <v>41.8551</v>
      </c>
      <c r="C737" s="2">
        <f t="shared" si="66"/>
        <v>37.773483616410729</v>
      </c>
      <c r="D737" s="2">
        <f t="shared" si="68"/>
        <v>38.498249955892035</v>
      </c>
      <c r="E737" s="2">
        <f t="shared" si="67"/>
        <v>-0.72476633948130598</v>
      </c>
      <c r="F737" s="2">
        <f t="shared" si="65"/>
        <v>-0.51589054674923007</v>
      </c>
      <c r="G737" s="2">
        <f t="shared" si="63"/>
        <v>-0.2088757927320759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6">
        <f>TITRES_STAT!D741</f>
        <v>41.912700000000001</v>
      </c>
      <c r="C738" s="2">
        <f t="shared" si="66"/>
        <v>37.840716906193698</v>
      </c>
      <c r="D738" s="2">
        <f t="shared" si="68"/>
        <v>38.751172181381513</v>
      </c>
      <c r="E738" s="2">
        <f t="shared" si="67"/>
        <v>-0.91045527518781455</v>
      </c>
      <c r="F738" s="2">
        <f t="shared" si="65"/>
        <v>-0.59480349243694697</v>
      </c>
      <c r="G738" s="2">
        <f t="shared" si="63"/>
        <v>-0.31565178275086758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6">
        <f>TITRES_STAT!D742</f>
        <v>42.094900000000003</v>
      </c>
      <c r="C739" s="2">
        <f t="shared" si="66"/>
        <v>37.897606612933131</v>
      </c>
      <c r="D739" s="2">
        <f t="shared" si="68"/>
        <v>38.9988557235014</v>
      </c>
      <c r="E739" s="2">
        <f t="shared" si="67"/>
        <v>-1.1012491105682685</v>
      </c>
      <c r="F739" s="2">
        <f t="shared" si="65"/>
        <v>-0.69609261606321127</v>
      </c>
      <c r="G739" s="2">
        <f t="shared" si="63"/>
        <v>-0.4051564945050572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6">
        <f>TITRES_STAT!D743</f>
        <v>42.085299999999997</v>
      </c>
      <c r="C740" s="2">
        <f t="shared" si="66"/>
        <v>37.945744057097265</v>
      </c>
      <c r="D740" s="2">
        <f t="shared" si="68"/>
        <v>39.227481225464253</v>
      </c>
      <c r="E740" s="2">
        <f t="shared" si="67"/>
        <v>-1.2817371683669876</v>
      </c>
      <c r="F740" s="2">
        <f t="shared" si="65"/>
        <v>-0.81322152652396651</v>
      </c>
      <c r="G740" s="2">
        <f t="shared" ref="G740:G803" si="69">E740-F740</f>
        <v>-0.46851564184302108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43082</v>
      </c>
      <c r="B741" s="6">
        <f>TITRES_STAT!D744</f>
        <v>42.085299999999997</v>
      </c>
      <c r="C741" s="2">
        <f t="shared" si="66"/>
        <v>37.986475740620762</v>
      </c>
      <c r="D741" s="2">
        <f t="shared" si="68"/>
        <v>39.439171505059491</v>
      </c>
      <c r="E741" s="2">
        <f t="shared" si="67"/>
        <v>-1.4526957644387295</v>
      </c>
      <c r="F741" s="2">
        <f t="shared" ref="F741:F804" si="71">(E741*(2/(10)))+((1-(2/10))*F740)</f>
        <v>-0.94111637410691917</v>
      </c>
      <c r="G741" s="2">
        <f t="shared" si="69"/>
        <v>-0.51157939033181032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6">
        <f>TITRES_STAT!D745</f>
        <v>41.624899999999997</v>
      </c>
      <c r="C742" s="2">
        <f t="shared" si="66"/>
        <v>38.112433318986795</v>
      </c>
      <c r="D742" s="2">
        <f t="shared" si="68"/>
        <v>39.601077319499531</v>
      </c>
      <c r="E742" s="2">
        <f t="shared" si="67"/>
        <v>-1.4886440005127355</v>
      </c>
      <c r="F742" s="2">
        <f t="shared" si="71"/>
        <v>-1.0506218993880825</v>
      </c>
      <c r="G742" s="2">
        <f t="shared" si="69"/>
        <v>-0.43802210112465301</v>
      </c>
      <c r="H742" s="2" t="str">
        <f t="shared" si="70"/>
        <v>Hold</v>
      </c>
    </row>
    <row r="743" spans="1:8" ht="13.5" x14ac:dyDescent="0.25">
      <c r="A743" s="3">
        <f>TITRES_STAT!B746</f>
        <v>43084</v>
      </c>
      <c r="B743" s="6">
        <f>TITRES_STAT!D746</f>
        <v>39.7547</v>
      </c>
      <c r="C743" s="2">
        <f t="shared" si="66"/>
        <v>38.224920500681137</v>
      </c>
      <c r="D743" s="2">
        <f t="shared" si="68"/>
        <v>39.612456777314378</v>
      </c>
      <c r="E743" s="2">
        <f t="shared" si="67"/>
        <v>-1.3875362766332415</v>
      </c>
      <c r="F743" s="2">
        <f t="shared" si="71"/>
        <v>-1.1180047748371145</v>
      </c>
      <c r="G743" s="2">
        <f t="shared" si="69"/>
        <v>-0.26953150179612706</v>
      </c>
      <c r="H743" s="2" t="str">
        <f t="shared" si="70"/>
        <v>Hold</v>
      </c>
    </row>
    <row r="744" spans="1:8" ht="13.5" x14ac:dyDescent="0.25">
      <c r="A744" s="3">
        <f>TITRES_STAT!B747</f>
        <v>43087</v>
      </c>
      <c r="B744" s="6">
        <f>TITRES_STAT!D747</f>
        <v>40.944000000000003</v>
      </c>
      <c r="C744" s="2">
        <f t="shared" si="66"/>
        <v>38.42042503903788</v>
      </c>
      <c r="D744" s="2">
        <f t="shared" si="68"/>
        <v>39.711089608624427</v>
      </c>
      <c r="E744" s="2">
        <f t="shared" si="67"/>
        <v>-1.2906645695865464</v>
      </c>
      <c r="F744" s="2">
        <f t="shared" si="71"/>
        <v>-1.1525367337870009</v>
      </c>
      <c r="G744" s="2">
        <f t="shared" si="69"/>
        <v>-0.13812783579954546</v>
      </c>
      <c r="H744" s="2" t="str">
        <f t="shared" si="70"/>
        <v>Hold</v>
      </c>
    </row>
    <row r="745" spans="1:8" ht="13.5" x14ac:dyDescent="0.25">
      <c r="A745" s="3">
        <f>TITRES_STAT!B748</f>
        <v>43088</v>
      </c>
      <c r="B745" s="6">
        <f>TITRES_STAT!D748</f>
        <v>40.924799999999998</v>
      </c>
      <c r="C745" s="2">
        <f t="shared" si="66"/>
        <v>38.665544263801287</v>
      </c>
      <c r="D745" s="2">
        <f t="shared" si="68"/>
        <v>39.800994082059653</v>
      </c>
      <c r="E745" s="2">
        <f t="shared" si="67"/>
        <v>-1.1354498182583654</v>
      </c>
      <c r="F745" s="2">
        <f t="shared" si="71"/>
        <v>-1.149119350681274</v>
      </c>
      <c r="G745" s="2">
        <f t="shared" si="69"/>
        <v>1.3669532422908581E-2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39.083300000000001</v>
      </c>
      <c r="C746" s="2">
        <f t="shared" si="66"/>
        <v>38.976229761678013</v>
      </c>
      <c r="D746" s="2">
        <f t="shared" si="68"/>
        <v>39.747831557462646</v>
      </c>
      <c r="E746" s="2">
        <f t="shared" si="67"/>
        <v>-0.77160179578463328</v>
      </c>
      <c r="F746" s="2">
        <f t="shared" si="71"/>
        <v>-1.073615839701946</v>
      </c>
      <c r="G746" s="2">
        <f t="shared" si="69"/>
        <v>0.30201404391731268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40.752200000000002</v>
      </c>
      <c r="C747" s="2">
        <f t="shared" si="66"/>
        <v>39.419132875266016</v>
      </c>
      <c r="D747" s="2">
        <f t="shared" si="68"/>
        <v>39.822229219872817</v>
      </c>
      <c r="E747" s="2">
        <f t="shared" si="67"/>
        <v>-0.40309634460680144</v>
      </c>
      <c r="F747" s="2">
        <f t="shared" si="71"/>
        <v>-0.9395119406829171</v>
      </c>
      <c r="G747" s="2">
        <f t="shared" si="69"/>
        <v>0.53641559607611566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40.598700000000001</v>
      </c>
      <c r="C748" s="2">
        <f t="shared" si="66"/>
        <v>39.802758586763552</v>
      </c>
      <c r="D748" s="2">
        <f t="shared" si="68"/>
        <v>39.879745573956313</v>
      </c>
      <c r="E748" s="2">
        <f t="shared" si="67"/>
        <v>-7.6986987192761092E-2</v>
      </c>
      <c r="F748" s="2">
        <f t="shared" si="71"/>
        <v>-0.76700694998488594</v>
      </c>
      <c r="G748" s="2">
        <f t="shared" si="69"/>
        <v>0.69001996279212485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40.598700000000001</v>
      </c>
      <c r="C749" s="2">
        <f t="shared" si="66"/>
        <v>40.155395727261464</v>
      </c>
      <c r="D749" s="2">
        <f t="shared" si="68"/>
        <v>39.933001457366956</v>
      </c>
      <c r="E749" s="2">
        <f t="shared" si="67"/>
        <v>0.22239426989450806</v>
      </c>
      <c r="F749" s="2">
        <f t="shared" si="71"/>
        <v>-0.56912670600900717</v>
      </c>
      <c r="G749" s="2">
        <f t="shared" si="69"/>
        <v>0.79152097590351522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6">
        <f>TITRES_STAT!D753</f>
        <v>40.589100000000002</v>
      </c>
      <c r="C750" s="2">
        <f t="shared" si="66"/>
        <v>40.452304076913549</v>
      </c>
      <c r="D750" s="2">
        <f t="shared" si="68"/>
        <v>39.98160134941385</v>
      </c>
      <c r="E750" s="2">
        <f t="shared" si="67"/>
        <v>0.47070272749969888</v>
      </c>
      <c r="F750" s="2">
        <f t="shared" si="71"/>
        <v>-0.36116081930726596</v>
      </c>
      <c r="G750" s="2">
        <f t="shared" si="69"/>
        <v>0.83186354680696484</v>
      </c>
      <c r="H750" s="2" t="str">
        <f t="shared" si="70"/>
        <v>Sell</v>
      </c>
    </row>
    <row r="751" spans="1:8" ht="13.5" x14ac:dyDescent="0.25">
      <c r="A751" s="3">
        <f>TITRES_STAT!B754</f>
        <v>43096</v>
      </c>
      <c r="B751" s="6">
        <f>TITRES_STAT!D754</f>
        <v>40.589100000000002</v>
      </c>
      <c r="C751" s="2">
        <f t="shared" si="66"/>
        <v>40.703534218926848</v>
      </c>
      <c r="D751" s="2">
        <f t="shared" si="68"/>
        <v>40.026601249457265</v>
      </c>
      <c r="E751" s="2">
        <f t="shared" si="67"/>
        <v>0.6769329694695827</v>
      </c>
      <c r="F751" s="2">
        <f t="shared" si="71"/>
        <v>-0.1535420615518962</v>
      </c>
      <c r="G751" s="2">
        <f t="shared" si="69"/>
        <v>0.8304750310214789</v>
      </c>
      <c r="H751" s="2" t="str">
        <f t="shared" si="70"/>
        <v>Sell</v>
      </c>
    </row>
    <row r="752" spans="1:8" ht="13.5" x14ac:dyDescent="0.25">
      <c r="A752" s="3">
        <f>TITRES_STAT!B755</f>
        <v>43097</v>
      </c>
      <c r="B752" s="6">
        <f>TITRES_STAT!D755</f>
        <v>40.176699999999997</v>
      </c>
      <c r="C752" s="2">
        <f t="shared" si="66"/>
        <v>40.845282800630414</v>
      </c>
      <c r="D752" s="2">
        <f t="shared" si="68"/>
        <v>40.037719675423389</v>
      </c>
      <c r="E752" s="2">
        <f t="shared" si="67"/>
        <v>0.80756312520702522</v>
      </c>
      <c r="F752" s="2">
        <f t="shared" si="71"/>
        <v>3.8678975799888105E-2</v>
      </c>
      <c r="G752" s="2">
        <f t="shared" si="69"/>
        <v>0.76888414940713712</v>
      </c>
      <c r="H752" s="2" t="str">
        <f t="shared" si="70"/>
        <v>Sell</v>
      </c>
    </row>
    <row r="753" spans="1:8" ht="13.5" x14ac:dyDescent="0.25">
      <c r="A753" s="3">
        <f>TITRES_STAT!B756</f>
        <v>43098</v>
      </c>
      <c r="B753" s="6">
        <f>TITRES_STAT!D756</f>
        <v>41.049500000000002</v>
      </c>
      <c r="C753" s="2">
        <f t="shared" si="66"/>
        <v>40.677500831302659</v>
      </c>
      <c r="D753" s="2">
        <f t="shared" si="68"/>
        <v>40.112666366132771</v>
      </c>
      <c r="E753" s="2">
        <f t="shared" si="67"/>
        <v>0.56483446516988778</v>
      </c>
      <c r="F753" s="2">
        <f t="shared" si="71"/>
        <v>0.14391007367388803</v>
      </c>
      <c r="G753" s="2">
        <f t="shared" si="69"/>
        <v>0.42092439149599975</v>
      </c>
      <c r="H753" s="2" t="str">
        <f t="shared" si="70"/>
        <v>Sell</v>
      </c>
    </row>
    <row r="754" spans="1:8" ht="13.5" x14ac:dyDescent="0.25">
      <c r="A754" s="3">
        <f>TITRES_STAT!B757</f>
        <v>43102</v>
      </c>
      <c r="B754" s="6">
        <f>TITRES_STAT!D757</f>
        <v>41.049500000000002</v>
      </c>
      <c r="C754" s="2">
        <f t="shared" si="66"/>
        <v>40.718500703409944</v>
      </c>
      <c r="D754" s="2">
        <f t="shared" si="68"/>
        <v>40.182061450122937</v>
      </c>
      <c r="E754" s="2">
        <f t="shared" si="67"/>
        <v>0.53643925328700703</v>
      </c>
      <c r="F754" s="2">
        <f t="shared" si="71"/>
        <v>0.22241590959651186</v>
      </c>
      <c r="G754" s="2">
        <f t="shared" si="69"/>
        <v>0.31402334369049517</v>
      </c>
      <c r="H754" s="2" t="str">
        <f t="shared" si="70"/>
        <v>Sell</v>
      </c>
    </row>
    <row r="755" spans="1:8" ht="13.5" x14ac:dyDescent="0.25">
      <c r="A755" s="3">
        <f>TITRES_STAT!B758</f>
        <v>43103</v>
      </c>
      <c r="B755" s="6">
        <f>TITRES_STAT!D758</f>
        <v>42.190800000000003</v>
      </c>
      <c r="C755" s="2">
        <f t="shared" si="66"/>
        <v>40.750239056731488</v>
      </c>
      <c r="D755" s="2">
        <f t="shared" si="68"/>
        <v>40.330856898261985</v>
      </c>
      <c r="E755" s="2">
        <f t="shared" si="67"/>
        <v>0.419382158469503</v>
      </c>
      <c r="F755" s="2">
        <f t="shared" si="71"/>
        <v>0.2618091593711101</v>
      </c>
      <c r="G755" s="2">
        <f t="shared" si="69"/>
        <v>0.1575729990983929</v>
      </c>
      <c r="H755" s="2" t="str">
        <f t="shared" si="70"/>
        <v>Sell</v>
      </c>
    </row>
    <row r="756" spans="1:8" ht="13.5" x14ac:dyDescent="0.25">
      <c r="A756" s="3">
        <f>TITRES_STAT!B759</f>
        <v>43104</v>
      </c>
      <c r="B756" s="6">
        <f>TITRES_STAT!D759</f>
        <v>41.7209</v>
      </c>
      <c r="C756" s="2">
        <f t="shared" si="66"/>
        <v>40.493786894157417</v>
      </c>
      <c r="D756" s="2">
        <f t="shared" si="68"/>
        <v>40.433823053946277</v>
      </c>
      <c r="E756" s="2">
        <f t="shared" si="67"/>
        <v>5.9963840211139541E-2</v>
      </c>
      <c r="F756" s="2">
        <f t="shared" si="71"/>
        <v>0.22144009553911601</v>
      </c>
      <c r="G756" s="2">
        <f t="shared" si="69"/>
        <v>-0.16147625532797646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41.241300000000003</v>
      </c>
      <c r="C757" s="2">
        <f t="shared" si="66"/>
        <v>40.533542756594734</v>
      </c>
      <c r="D757" s="2">
        <f t="shared" si="68"/>
        <v>40.493636161061367</v>
      </c>
      <c r="E757" s="2">
        <f t="shared" si="67"/>
        <v>3.990659553336684E-2</v>
      </c>
      <c r="F757" s="2">
        <f t="shared" si="71"/>
        <v>0.18513339553796621</v>
      </c>
      <c r="G757" s="2">
        <f t="shared" si="69"/>
        <v>-0.14522680000459937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42.200400000000002</v>
      </c>
      <c r="C758" s="2">
        <f t="shared" si="66"/>
        <v>40.543566947887854</v>
      </c>
      <c r="D758" s="2">
        <f t="shared" si="68"/>
        <v>40.62006311209386</v>
      </c>
      <c r="E758" s="2">
        <f t="shared" si="67"/>
        <v>-7.6496164206005801E-2</v>
      </c>
      <c r="F758" s="2">
        <f t="shared" si="71"/>
        <v>0.1328074835891718</v>
      </c>
      <c r="G758" s="2">
        <f t="shared" si="69"/>
        <v>-0.2093036477951776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42.104500000000002</v>
      </c>
      <c r="C759" s="2">
        <f t="shared" si="66"/>
        <v>40.552048955905107</v>
      </c>
      <c r="D759" s="2">
        <f t="shared" si="68"/>
        <v>40.730021400086905</v>
      </c>
      <c r="E759" s="2">
        <f t="shared" si="67"/>
        <v>-0.17797244418179758</v>
      </c>
      <c r="F759" s="2">
        <f t="shared" si="71"/>
        <v>7.065149803497793E-2</v>
      </c>
      <c r="G759" s="2">
        <f t="shared" si="69"/>
        <v>-0.24862394221677553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42.104500000000002</v>
      </c>
      <c r="C760" s="2">
        <f t="shared" si="66"/>
        <v>40.557749116535092</v>
      </c>
      <c r="D760" s="2">
        <f t="shared" si="68"/>
        <v>40.831834629710094</v>
      </c>
      <c r="E760" s="2">
        <f t="shared" si="67"/>
        <v>-0.2740855131750024</v>
      </c>
      <c r="F760" s="2">
        <f t="shared" si="71"/>
        <v>1.7040957929818634E-3</v>
      </c>
      <c r="G760" s="2">
        <f t="shared" si="69"/>
        <v>-0.27578960896798427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42.104500000000002</v>
      </c>
      <c r="C761" s="2">
        <f t="shared" si="66"/>
        <v>40.562572329375847</v>
      </c>
      <c r="D761" s="2">
        <f t="shared" si="68"/>
        <v>40.926106138620455</v>
      </c>
      <c r="E761" s="2">
        <f t="shared" si="67"/>
        <v>-0.36353380924460765</v>
      </c>
      <c r="F761" s="2">
        <f t="shared" si="71"/>
        <v>-7.1343485214536054E-2</v>
      </c>
      <c r="G761" s="2">
        <f t="shared" si="69"/>
        <v>-0.29219032403007161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42.104500000000002</v>
      </c>
      <c r="C762" s="2">
        <f t="shared" si="66"/>
        <v>40.503207355625712</v>
      </c>
      <c r="D762" s="2">
        <f t="shared" si="68"/>
        <v>41.013394572796713</v>
      </c>
      <c r="E762" s="2">
        <f t="shared" si="67"/>
        <v>-0.51018721717100135</v>
      </c>
      <c r="F762" s="2">
        <f t="shared" si="71"/>
        <v>-0.15911223160582913</v>
      </c>
      <c r="G762" s="2">
        <f t="shared" si="69"/>
        <v>-0.35107498556517225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42.68</v>
      </c>
      <c r="C763" s="2">
        <f t="shared" si="66"/>
        <v>40.587252377837139</v>
      </c>
      <c r="D763" s="2">
        <f t="shared" si="68"/>
        <v>41.136846826663621</v>
      </c>
      <c r="E763" s="2">
        <f t="shared" si="67"/>
        <v>-0.54959444882648256</v>
      </c>
      <c r="F763" s="2">
        <f t="shared" si="71"/>
        <v>-0.23720867504995982</v>
      </c>
      <c r="G763" s="2">
        <f t="shared" si="69"/>
        <v>-0.31238577377652277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6">
        <f>TITRES_STAT!D767</f>
        <v>42.68</v>
      </c>
      <c r="C764" s="2">
        <f t="shared" si="66"/>
        <v>40.658367396631427</v>
      </c>
      <c r="D764" s="2">
        <f t="shared" si="68"/>
        <v>41.251154469132985</v>
      </c>
      <c r="E764" s="2">
        <f t="shared" si="67"/>
        <v>-0.59278707250155804</v>
      </c>
      <c r="F764" s="2">
        <f t="shared" si="71"/>
        <v>-0.30832435454027945</v>
      </c>
      <c r="G764" s="2">
        <f t="shared" si="69"/>
        <v>-0.28446271796127859</v>
      </c>
      <c r="H764" s="2" t="str">
        <f t="shared" si="70"/>
        <v>Hold</v>
      </c>
    </row>
    <row r="765" spans="1:8" ht="13.5" x14ac:dyDescent="0.25">
      <c r="A765" s="3">
        <f>TITRES_STAT!B768</f>
        <v>43117</v>
      </c>
      <c r="B765" s="6">
        <f>TITRES_STAT!D768</f>
        <v>42.171599999999998</v>
      </c>
      <c r="C765" s="2">
        <f t="shared" si="66"/>
        <v>40.894126258688125</v>
      </c>
      <c r="D765" s="2">
        <f t="shared" si="68"/>
        <v>41.319335619567582</v>
      </c>
      <c r="E765" s="2">
        <f t="shared" si="67"/>
        <v>-0.42520936087945671</v>
      </c>
      <c r="F765" s="2">
        <f t="shared" si="71"/>
        <v>-0.33170135580811488</v>
      </c>
      <c r="G765" s="2">
        <f t="shared" si="69"/>
        <v>-9.3508005071341826E-2</v>
      </c>
      <c r="H765" s="2" t="str">
        <f t="shared" si="70"/>
        <v>Hold</v>
      </c>
    </row>
    <row r="766" spans="1:8" ht="13.5" x14ac:dyDescent="0.25">
      <c r="A766" s="3">
        <f>TITRES_STAT!B769</f>
        <v>43118</v>
      </c>
      <c r="B766" s="6">
        <f>TITRES_STAT!D769</f>
        <v>42.142899999999997</v>
      </c>
      <c r="C766" s="2">
        <f t="shared" si="66"/>
        <v>41.021322218889949</v>
      </c>
      <c r="D766" s="2">
        <f t="shared" si="68"/>
        <v>41.380340388488506</v>
      </c>
      <c r="E766" s="2">
        <f t="shared" si="67"/>
        <v>-0.35901816959855637</v>
      </c>
      <c r="F766" s="2">
        <f t="shared" si="71"/>
        <v>-0.33716471856620323</v>
      </c>
      <c r="G766" s="2">
        <f t="shared" si="69"/>
        <v>-2.1853451032353144E-2</v>
      </c>
      <c r="H766" s="2" t="str">
        <f t="shared" si="70"/>
        <v>Hold</v>
      </c>
    </row>
    <row r="767" spans="1:8" ht="13.5" x14ac:dyDescent="0.25">
      <c r="A767" s="3">
        <f>TITRES_STAT!B770</f>
        <v>43119</v>
      </c>
      <c r="B767" s="6">
        <f>TITRES_STAT!D770</f>
        <v>42.142899999999997</v>
      </c>
      <c r="C767" s="2">
        <f t="shared" si="66"/>
        <v>41.055164954445345</v>
      </c>
      <c r="D767" s="2">
        <f t="shared" si="68"/>
        <v>41.436826285637508</v>
      </c>
      <c r="E767" s="2">
        <f t="shared" si="67"/>
        <v>-0.38166133119216283</v>
      </c>
      <c r="F767" s="2">
        <f t="shared" si="71"/>
        <v>-0.34606404109139516</v>
      </c>
      <c r="G767" s="2">
        <f t="shared" si="69"/>
        <v>-3.5597290100767676E-2</v>
      </c>
      <c r="H767" s="2" t="str">
        <f t="shared" si="70"/>
        <v>Hold</v>
      </c>
    </row>
    <row r="768" spans="1:8" ht="13.5" x14ac:dyDescent="0.25">
      <c r="A768" s="3">
        <f>TITRES_STAT!B771</f>
        <v>43122</v>
      </c>
      <c r="B768" s="6">
        <f>TITRES_STAT!D771</f>
        <v>42.200400000000002</v>
      </c>
      <c r="C768" s="2">
        <f t="shared" si="66"/>
        <v>41.231354961453761</v>
      </c>
      <c r="D768" s="2">
        <f t="shared" si="68"/>
        <v>41.493387301516215</v>
      </c>
      <c r="E768" s="2">
        <f t="shared" si="67"/>
        <v>-0.26203234006245424</v>
      </c>
      <c r="F768" s="2">
        <f t="shared" si="71"/>
        <v>-0.32925770088560702</v>
      </c>
      <c r="G768" s="2">
        <f t="shared" si="69"/>
        <v>6.722536082315278E-2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42.200400000000002</v>
      </c>
      <c r="C769" s="2">
        <f t="shared" si="66"/>
        <v>41.365684967383949</v>
      </c>
      <c r="D769" s="2">
        <f t="shared" si="68"/>
        <v>41.545758612515016</v>
      </c>
      <c r="E769" s="2">
        <f t="shared" si="67"/>
        <v>-0.18007364513106694</v>
      </c>
      <c r="F769" s="2">
        <f t="shared" si="71"/>
        <v>-0.29942088973469899</v>
      </c>
      <c r="G769" s="2">
        <f t="shared" si="69"/>
        <v>0.11934724460363205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42.200400000000002</v>
      </c>
      <c r="C770" s="2">
        <f t="shared" si="66"/>
        <v>41.47934881855565</v>
      </c>
      <c r="D770" s="2">
        <f t="shared" si="68"/>
        <v>41.594250567143533</v>
      </c>
      <c r="E770" s="2">
        <f t="shared" si="67"/>
        <v>-0.11490174858788293</v>
      </c>
      <c r="F770" s="2">
        <f t="shared" si="71"/>
        <v>-0.26251706150533577</v>
      </c>
      <c r="G770" s="2">
        <f t="shared" si="69"/>
        <v>0.14761531291745283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41.529000000000003</v>
      </c>
      <c r="C771" s="2">
        <f t="shared" si="66"/>
        <v>41.575525923393243</v>
      </c>
      <c r="D771" s="2">
        <f t="shared" si="68"/>
        <v>41.589417191799569</v>
      </c>
      <c r="E771" s="2">
        <f t="shared" si="67"/>
        <v>-1.3891268406325707E-2</v>
      </c>
      <c r="F771" s="2">
        <f t="shared" si="71"/>
        <v>-0.21279190288553376</v>
      </c>
      <c r="G771" s="2">
        <f t="shared" si="69"/>
        <v>0.19890063447920805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41.864699999999999</v>
      </c>
      <c r="C772" s="2">
        <f t="shared" si="66"/>
        <v>41.656906550563512</v>
      </c>
      <c r="D772" s="2">
        <f t="shared" si="68"/>
        <v>41.609808510925525</v>
      </c>
      <c r="E772" s="2">
        <f t="shared" si="67"/>
        <v>4.7098039637987199E-2</v>
      </c>
      <c r="F772" s="2">
        <f t="shared" si="71"/>
        <v>-0.16081391438082959</v>
      </c>
      <c r="G772" s="2">
        <f t="shared" si="69"/>
        <v>0.20791195401881679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41.864699999999999</v>
      </c>
      <c r="C773" s="2">
        <f t="shared" si="66"/>
        <v>41.81430554278451</v>
      </c>
      <c r="D773" s="2">
        <f t="shared" si="68"/>
        <v>41.628689361968078</v>
      </c>
      <c r="E773" s="2">
        <f t="shared" si="67"/>
        <v>0.18561618081643161</v>
      </c>
      <c r="F773" s="2">
        <f t="shared" si="71"/>
        <v>-9.1527895341377341E-2</v>
      </c>
      <c r="G773" s="2">
        <f t="shared" si="69"/>
        <v>0.27714407615780895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6">
        <f>TITRES_STAT!D777</f>
        <v>41.864699999999999</v>
      </c>
      <c r="C774" s="2">
        <f t="shared" si="66"/>
        <v>41.947489305433045</v>
      </c>
      <c r="D774" s="2">
        <f t="shared" si="68"/>
        <v>41.646171631451921</v>
      </c>
      <c r="E774" s="2">
        <f t="shared" si="67"/>
        <v>0.3013176739811243</v>
      </c>
      <c r="F774" s="2">
        <f t="shared" si="71"/>
        <v>-1.2958781476877006E-2</v>
      </c>
      <c r="G774" s="2">
        <f t="shared" si="69"/>
        <v>0.31427645545800131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6">
        <f>TITRES_STAT!D778</f>
        <v>41.241300000000003</v>
      </c>
      <c r="C775" s="2">
        <f t="shared" si="66"/>
        <v>41.981967873827962</v>
      </c>
      <c r="D775" s="2">
        <f t="shared" si="68"/>
        <v>41.616181140233259</v>
      </c>
      <c r="E775" s="2">
        <f t="shared" si="67"/>
        <v>0.36578673359470315</v>
      </c>
      <c r="F775" s="2">
        <f t="shared" si="71"/>
        <v>6.279032153743902E-2</v>
      </c>
      <c r="G775" s="2">
        <f t="shared" si="69"/>
        <v>0.30299641205726413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41.241300000000003</v>
      </c>
      <c r="C776" s="2">
        <f t="shared" si="66"/>
        <v>42.006726662469816</v>
      </c>
      <c r="D776" s="2">
        <f t="shared" si="68"/>
        <v>41.588412166882648</v>
      </c>
      <c r="E776" s="2">
        <f t="shared" si="67"/>
        <v>0.41831449558716827</v>
      </c>
      <c r="F776" s="2">
        <f t="shared" si="71"/>
        <v>0.13389515634738489</v>
      </c>
      <c r="G776" s="2">
        <f t="shared" si="69"/>
        <v>0.28441933923978335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41.241300000000003</v>
      </c>
      <c r="C777" s="2">
        <f t="shared" si="66"/>
        <v>42.027676406705233</v>
      </c>
      <c r="D777" s="2">
        <f t="shared" si="68"/>
        <v>41.562700154520968</v>
      </c>
      <c r="E777" s="2">
        <f t="shared" si="67"/>
        <v>0.46497625218426464</v>
      </c>
      <c r="F777" s="2">
        <f t="shared" si="71"/>
        <v>0.20011137551476083</v>
      </c>
      <c r="G777" s="2">
        <f t="shared" si="69"/>
        <v>0.26486487666950381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40.004100000000001</v>
      </c>
      <c r="C778" s="2">
        <f t="shared" si="66"/>
        <v>42.054249267212114</v>
      </c>
      <c r="D778" s="2">
        <f t="shared" si="68"/>
        <v>41.447248291223119</v>
      </c>
      <c r="E778" s="2">
        <f t="shared" si="67"/>
        <v>0.60700097598899561</v>
      </c>
      <c r="F778" s="2">
        <f t="shared" si="71"/>
        <v>0.28148929560960778</v>
      </c>
      <c r="G778" s="2">
        <f t="shared" si="69"/>
        <v>0.32551168037938782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6">
        <f>TITRES_STAT!D782</f>
        <v>38.805199999999999</v>
      </c>
      <c r="C779" s="2">
        <f t="shared" si="66"/>
        <v>42.076733995333328</v>
      </c>
      <c r="D779" s="2">
        <f t="shared" si="68"/>
        <v>41.251541010391776</v>
      </c>
      <c r="E779" s="2">
        <f t="shared" si="67"/>
        <v>0.8251929849415518</v>
      </c>
      <c r="F779" s="2">
        <f t="shared" si="71"/>
        <v>0.39023003347599661</v>
      </c>
      <c r="G779" s="2">
        <f t="shared" si="69"/>
        <v>0.43496295146555519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6">
        <f>TITRES_STAT!D783</f>
        <v>37.6447</v>
      </c>
      <c r="C780" s="2">
        <f t="shared" si="66"/>
        <v>42.095759534512823</v>
      </c>
      <c r="D780" s="2">
        <f t="shared" si="68"/>
        <v>40.984367602214604</v>
      </c>
      <c r="E780" s="2">
        <f t="shared" si="67"/>
        <v>1.1113919322982184</v>
      </c>
      <c r="F780" s="2">
        <f t="shared" si="71"/>
        <v>0.53446241324044097</v>
      </c>
      <c r="G780" s="2">
        <f t="shared" si="69"/>
        <v>0.57692951905777745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38.354399999999998</v>
      </c>
      <c r="C781" s="2">
        <f t="shared" si="66"/>
        <v>42.008565759972385</v>
      </c>
      <c r="D781" s="2">
        <f t="shared" si="68"/>
        <v>40.789555187235749</v>
      </c>
      <c r="E781" s="2">
        <f t="shared" si="67"/>
        <v>1.2190105727366358</v>
      </c>
      <c r="F781" s="2">
        <f t="shared" si="71"/>
        <v>0.67137204513967996</v>
      </c>
      <c r="G781" s="2">
        <f t="shared" si="69"/>
        <v>0.54763852759695586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38.354399999999998</v>
      </c>
      <c r="C782" s="2">
        <f t="shared" si="66"/>
        <v>41.986432566130482</v>
      </c>
      <c r="D782" s="2">
        <f t="shared" si="68"/>
        <v>40.609173321514575</v>
      </c>
      <c r="E782" s="2">
        <f t="shared" si="67"/>
        <v>1.3772592446159067</v>
      </c>
      <c r="F782" s="2">
        <f t="shared" si="71"/>
        <v>0.8125494850349253</v>
      </c>
      <c r="G782" s="2">
        <f t="shared" si="69"/>
        <v>0.56470975958098135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38.354399999999998</v>
      </c>
      <c r="C783" s="2">
        <f t="shared" ref="C783:C846" si="72">$C$4*B773+C782*(1-$C$4)</f>
        <v>41.967704479033486</v>
      </c>
      <c r="D783" s="2">
        <f t="shared" si="68"/>
        <v>40.442153075476455</v>
      </c>
      <c r="E783" s="2">
        <f t="shared" si="67"/>
        <v>1.5255514035570314</v>
      </c>
      <c r="F783" s="2">
        <f t="shared" si="71"/>
        <v>0.9551498687393466</v>
      </c>
      <c r="G783" s="2">
        <f t="shared" si="69"/>
        <v>0.57040153481768485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38.316000000000003</v>
      </c>
      <c r="C784" s="2">
        <f t="shared" si="72"/>
        <v>41.95185763610526</v>
      </c>
      <c r="D784" s="2">
        <f t="shared" si="68"/>
        <v>40.28466025507079</v>
      </c>
      <c r="E784" s="2">
        <f t="shared" si="67"/>
        <v>1.6671973810344696</v>
      </c>
      <c r="F784" s="2">
        <f t="shared" si="71"/>
        <v>1.0975593711983713</v>
      </c>
      <c r="G784" s="2">
        <f t="shared" si="69"/>
        <v>0.56963800983609825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38.316000000000003</v>
      </c>
      <c r="C785" s="2">
        <f t="shared" si="72"/>
        <v>41.84254107670445</v>
      </c>
      <c r="D785" s="2">
        <f t="shared" si="68"/>
        <v>40.138833569509991</v>
      </c>
      <c r="E785" s="2">
        <f t="shared" si="67"/>
        <v>1.7037075071944585</v>
      </c>
      <c r="F785" s="2">
        <f t="shared" si="71"/>
        <v>1.2187889983975888</v>
      </c>
      <c r="G785" s="2">
        <f t="shared" si="69"/>
        <v>0.48491850879686971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37.874899999999997</v>
      </c>
      <c r="C786" s="2">
        <f t="shared" si="72"/>
        <v>41.75004244951915</v>
      </c>
      <c r="D786" s="2">
        <f t="shared" si="68"/>
        <v>39.971134786583328</v>
      </c>
      <c r="E786" s="2">
        <f t="shared" si="67"/>
        <v>1.778907662935822</v>
      </c>
      <c r="F786" s="2">
        <f t="shared" si="71"/>
        <v>1.3308127313052356</v>
      </c>
      <c r="G786" s="2">
        <f t="shared" si="69"/>
        <v>0.44809493163058645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37.874899999999997</v>
      </c>
      <c r="C787" s="2">
        <f t="shared" si="72"/>
        <v>41.671774380362358</v>
      </c>
      <c r="D787" s="2">
        <f t="shared" si="68"/>
        <v>39.8158581357253</v>
      </c>
      <c r="E787" s="2">
        <f t="shared" si="67"/>
        <v>1.8559162446370578</v>
      </c>
      <c r="F787" s="2">
        <f t="shared" si="71"/>
        <v>1.4358334339716001</v>
      </c>
      <c r="G787" s="2">
        <f t="shared" si="69"/>
        <v>0.42008281066545772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37.874899999999997</v>
      </c>
      <c r="C788" s="2">
        <f t="shared" si="72"/>
        <v>41.415209091075837</v>
      </c>
      <c r="D788" s="2">
        <f t="shared" si="68"/>
        <v>39.672083459004909</v>
      </c>
      <c r="E788" s="2">
        <f t="shared" si="67"/>
        <v>1.7431256320709281</v>
      </c>
      <c r="F788" s="2">
        <f t="shared" si="71"/>
        <v>1.497291873591466</v>
      </c>
      <c r="G788" s="2">
        <f t="shared" si="69"/>
        <v>0.24583375847946209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37.874899999999997</v>
      </c>
      <c r="C789" s="2">
        <f t="shared" si="72"/>
        <v>41.013669230910324</v>
      </c>
      <c r="D789" s="2">
        <f t="shared" si="68"/>
        <v>39.538958758337877</v>
      </c>
      <c r="E789" s="2">
        <f t="shared" si="67"/>
        <v>1.4747104725724469</v>
      </c>
      <c r="F789" s="2">
        <f t="shared" si="71"/>
        <v>1.4927755933876623</v>
      </c>
      <c r="G789" s="2">
        <f t="shared" si="69"/>
        <v>-1.8065120815215385E-2</v>
      </c>
      <c r="H789" s="2" t="str">
        <f t="shared" si="70"/>
        <v>Hold</v>
      </c>
    </row>
    <row r="790" spans="1:8" ht="13.5" x14ac:dyDescent="0.25">
      <c r="A790" s="3">
        <f>TITRES_STAT!B793</f>
        <v>43152</v>
      </c>
      <c r="B790" s="6">
        <f>TITRES_STAT!D793</f>
        <v>36.743099999999998</v>
      </c>
      <c r="C790" s="2">
        <f t="shared" si="72"/>
        <v>40.495366272308736</v>
      </c>
      <c r="D790" s="2">
        <f t="shared" si="68"/>
        <v>39.33185810957211</v>
      </c>
      <c r="E790" s="2">
        <f t="shared" si="67"/>
        <v>1.1635081627366262</v>
      </c>
      <c r="F790" s="2">
        <f t="shared" si="71"/>
        <v>1.4269221072574552</v>
      </c>
      <c r="G790" s="2">
        <f t="shared" si="69"/>
        <v>-0.263413944520829</v>
      </c>
      <c r="H790" s="2" t="str">
        <f t="shared" si="70"/>
        <v>Hold</v>
      </c>
    </row>
    <row r="791" spans="1:8" ht="13.5" x14ac:dyDescent="0.25">
      <c r="A791" s="3">
        <f>TITRES_STAT!B794</f>
        <v>43153</v>
      </c>
      <c r="B791" s="6">
        <f>TITRES_STAT!D794</f>
        <v>36.743099999999998</v>
      </c>
      <c r="C791" s="2">
        <f t="shared" si="72"/>
        <v>40.165986845799701</v>
      </c>
      <c r="D791" s="2">
        <f t="shared" si="68"/>
        <v>39.14009824960381</v>
      </c>
      <c r="E791" s="2">
        <f t="shared" si="67"/>
        <v>1.025888596195891</v>
      </c>
      <c r="F791" s="2">
        <f t="shared" si="71"/>
        <v>1.3467154050451424</v>
      </c>
      <c r="G791" s="2">
        <f t="shared" si="69"/>
        <v>-0.32082680884925141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6">
        <f>TITRES_STAT!D795</f>
        <v>37.692599999999999</v>
      </c>
      <c r="C792" s="2">
        <f t="shared" si="72"/>
        <v>39.887281177215129</v>
      </c>
      <c r="D792" s="2">
        <f t="shared" si="68"/>
        <v>39.032876157040562</v>
      </c>
      <c r="E792" s="2">
        <f t="shared" si="67"/>
        <v>0.85440502017456765</v>
      </c>
      <c r="F792" s="2">
        <f t="shared" si="71"/>
        <v>1.2482533280710275</v>
      </c>
      <c r="G792" s="2">
        <f t="shared" si="69"/>
        <v>-0.39384830789645986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37.692599999999999</v>
      </c>
      <c r="C793" s="2">
        <f t="shared" si="72"/>
        <v>39.651453303797418</v>
      </c>
      <c r="D793" s="2">
        <f t="shared" si="68"/>
        <v>38.933596441704225</v>
      </c>
      <c r="E793" s="2">
        <f t="shared" si="67"/>
        <v>0.71785686209319266</v>
      </c>
      <c r="F793" s="2">
        <f t="shared" si="71"/>
        <v>1.1421740348754605</v>
      </c>
      <c r="G793" s="2">
        <f t="shared" si="69"/>
        <v>-0.42431717278226788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37.692599999999999</v>
      </c>
      <c r="C794" s="2">
        <f t="shared" si="72"/>
        <v>39.445998949367052</v>
      </c>
      <c r="D794" s="2">
        <f t="shared" si="68"/>
        <v>38.841670779355759</v>
      </c>
      <c r="E794" s="2">
        <f t="shared" si="67"/>
        <v>0.6043281700112928</v>
      </c>
      <c r="F794" s="2">
        <f t="shared" si="71"/>
        <v>1.0346048619026269</v>
      </c>
      <c r="G794" s="2">
        <f t="shared" si="69"/>
        <v>-0.43027669189133411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36.349899999999998</v>
      </c>
      <c r="C795" s="2">
        <f t="shared" si="72"/>
        <v>39.272152957156734</v>
      </c>
      <c r="D795" s="2">
        <f t="shared" si="68"/>
        <v>38.65709516607015</v>
      </c>
      <c r="E795" s="2">
        <f t="shared" si="67"/>
        <v>0.61505779108658487</v>
      </c>
      <c r="F795" s="2">
        <f t="shared" si="71"/>
        <v>0.95069544773941861</v>
      </c>
      <c r="G795" s="2">
        <f t="shared" si="69"/>
        <v>-0.33563765665283374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37.433700000000002</v>
      </c>
      <c r="C796" s="2">
        <f t="shared" si="72"/>
        <v>39.057190963748006</v>
      </c>
      <c r="D796" s="2">
        <f t="shared" si="68"/>
        <v>38.566473301916801</v>
      </c>
      <c r="E796" s="2">
        <f t="shared" ref="E796:E859" si="73">C796-D796</f>
        <v>0.49071766183120502</v>
      </c>
      <c r="F796" s="2">
        <f t="shared" si="71"/>
        <v>0.85869989055777585</v>
      </c>
      <c r="G796" s="2">
        <f t="shared" si="69"/>
        <v>-0.36798222872657083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37.433700000000002</v>
      </c>
      <c r="C797" s="2">
        <f t="shared" si="72"/>
        <v>38.875300046248313</v>
      </c>
      <c r="D797" s="2">
        <f t="shared" ref="D797:D860" si="74">$D$4*B797+(1-$D$4)*D796</f>
        <v>38.482564168441485</v>
      </c>
      <c r="E797" s="2">
        <f t="shared" si="73"/>
        <v>0.39273587780682817</v>
      </c>
      <c r="F797" s="2">
        <f t="shared" si="71"/>
        <v>0.76550708800758627</v>
      </c>
      <c r="G797" s="2">
        <f t="shared" si="69"/>
        <v>-0.3727712102007581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37.414499999999997</v>
      </c>
      <c r="C798" s="2">
        <f t="shared" si="72"/>
        <v>38.721392346825496</v>
      </c>
      <c r="D798" s="2">
        <f t="shared" si="74"/>
        <v>38.40344830411248</v>
      </c>
      <c r="E798" s="2">
        <f t="shared" si="73"/>
        <v>0.31794404271301602</v>
      </c>
      <c r="F798" s="2">
        <f t="shared" si="71"/>
        <v>0.67599447894867226</v>
      </c>
      <c r="G798" s="2">
        <f t="shared" si="69"/>
        <v>-0.35805043623565624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37.404899999999998</v>
      </c>
      <c r="C799" s="2">
        <f t="shared" si="72"/>
        <v>38.591162755006188</v>
      </c>
      <c r="D799" s="2">
        <f t="shared" si="74"/>
        <v>38.329481763067108</v>
      </c>
      <c r="E799" s="2">
        <f t="shared" si="73"/>
        <v>0.26168099193908034</v>
      </c>
      <c r="F799" s="2">
        <f t="shared" si="71"/>
        <v>0.59313178154675394</v>
      </c>
      <c r="G799" s="2">
        <f t="shared" si="69"/>
        <v>-0.3314507896076736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6">
        <f>TITRES_STAT!D803</f>
        <v>37.404899999999998</v>
      </c>
      <c r="C800" s="2">
        <f t="shared" si="72"/>
        <v>38.306845408082161</v>
      </c>
      <c r="D800" s="2">
        <f t="shared" si="74"/>
        <v>38.260994225062134</v>
      </c>
      <c r="E800" s="2">
        <f t="shared" si="73"/>
        <v>4.5851183020026554E-2</v>
      </c>
      <c r="F800" s="2">
        <f t="shared" si="71"/>
        <v>0.48367566184140848</v>
      </c>
      <c r="G800" s="2">
        <f t="shared" si="69"/>
        <v>-0.43782447882138192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6">
        <f>TITRES_STAT!D804</f>
        <v>37.404899999999998</v>
      </c>
      <c r="C801" s="2">
        <f t="shared" si="72"/>
        <v>38.06626919145414</v>
      </c>
      <c r="D801" s="2">
        <f t="shared" si="74"/>
        <v>38.197579838020495</v>
      </c>
      <c r="E801" s="2">
        <f t="shared" si="73"/>
        <v>-0.13131064656635516</v>
      </c>
      <c r="F801" s="2">
        <f t="shared" si="71"/>
        <v>0.36067840015985575</v>
      </c>
      <c r="G801" s="2">
        <f t="shared" si="69"/>
        <v>-0.49198904672621091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37.404899999999998</v>
      </c>
      <c r="C802" s="2">
        <f t="shared" si="72"/>
        <v>38.00878162353812</v>
      </c>
      <c r="D802" s="2">
        <f t="shared" si="74"/>
        <v>38.138862812981941</v>
      </c>
      <c r="E802" s="2">
        <f t="shared" si="73"/>
        <v>-0.13008118944382119</v>
      </c>
      <c r="F802" s="2">
        <f t="shared" si="71"/>
        <v>0.2625264822391204</v>
      </c>
      <c r="G802" s="2">
        <f t="shared" si="69"/>
        <v>-0.39260767168294158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37.213099999999997</v>
      </c>
      <c r="C803" s="2">
        <f t="shared" si="72"/>
        <v>37.960138296839943</v>
      </c>
      <c r="D803" s="2">
        <f t="shared" si="74"/>
        <v>38.070287789798094</v>
      </c>
      <c r="E803" s="2">
        <f t="shared" si="73"/>
        <v>-0.11014949295815057</v>
      </c>
      <c r="F803" s="2">
        <f t="shared" si="71"/>
        <v>0.18799128719966621</v>
      </c>
      <c r="G803" s="2">
        <f t="shared" si="69"/>
        <v>-0.29814078015781675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37.165100000000002</v>
      </c>
      <c r="C804" s="2">
        <f t="shared" si="72"/>
        <v>37.918978558864566</v>
      </c>
      <c r="D804" s="2">
        <f t="shared" si="74"/>
        <v>38.003236842405641</v>
      </c>
      <c r="E804" s="2">
        <f t="shared" si="73"/>
        <v>-8.425828354107523E-2</v>
      </c>
      <c r="F804" s="2">
        <f t="shared" si="71"/>
        <v>0.13354137305151795</v>
      </c>
      <c r="G804" s="2">
        <f t="shared" ref="G804:G867" si="75">E804-F804</f>
        <v>-0.21779965659259318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36.052599999999998</v>
      </c>
      <c r="C805" s="2">
        <f t="shared" si="72"/>
        <v>37.677581857500783</v>
      </c>
      <c r="D805" s="2">
        <f t="shared" si="74"/>
        <v>37.858745224449663</v>
      </c>
      <c r="E805" s="2">
        <f t="shared" si="73"/>
        <v>-0.18116336694887991</v>
      </c>
      <c r="F805" s="2">
        <f t="shared" ref="F805:F868" si="77">(E805*(2/(10)))+((1-(2/10))*F804)</f>
        <v>7.0600425051438376E-2</v>
      </c>
      <c r="G805" s="2">
        <f t="shared" si="75"/>
        <v>-0.25176379200031829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6">
        <f>TITRES_STAT!D809</f>
        <v>37.126800000000003</v>
      </c>
      <c r="C806" s="2">
        <f t="shared" si="72"/>
        <v>37.640061571731437</v>
      </c>
      <c r="D806" s="2">
        <f t="shared" si="74"/>
        <v>37.804527059675614</v>
      </c>
      <c r="E806" s="2">
        <f t="shared" si="73"/>
        <v>-0.16446548794417737</v>
      </c>
      <c r="F806" s="2">
        <f t="shared" si="77"/>
        <v>2.3587242452315228E-2</v>
      </c>
      <c r="G806" s="2">
        <f t="shared" si="75"/>
        <v>-0.18805273039649259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37.117199999999997</v>
      </c>
      <c r="C807" s="2">
        <f t="shared" si="72"/>
        <v>37.608313637618906</v>
      </c>
      <c r="D807" s="2">
        <f t="shared" si="74"/>
        <v>37.753613944144085</v>
      </c>
      <c r="E807" s="2">
        <f t="shared" si="73"/>
        <v>-0.14530030652517922</v>
      </c>
      <c r="F807" s="2">
        <f t="shared" si="77"/>
        <v>-1.0190267343183661E-2</v>
      </c>
      <c r="G807" s="2">
        <f t="shared" si="75"/>
        <v>-0.13511003918199557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37.117199999999997</v>
      </c>
      <c r="C808" s="2">
        <f t="shared" si="72"/>
        <v>37.578496154908308</v>
      </c>
      <c r="D808" s="2">
        <f t="shared" si="74"/>
        <v>37.70647217050378</v>
      </c>
      <c r="E808" s="2">
        <f t="shared" si="73"/>
        <v>-0.12797601559547189</v>
      </c>
      <c r="F808" s="2">
        <f t="shared" si="77"/>
        <v>-3.374741699364131E-2</v>
      </c>
      <c r="G808" s="2">
        <f t="shared" si="75"/>
        <v>-9.4228598601830582E-2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37.117199999999997</v>
      </c>
      <c r="C809" s="2">
        <f t="shared" si="72"/>
        <v>37.551789054153183</v>
      </c>
      <c r="D809" s="2">
        <f t="shared" si="74"/>
        <v>37.662822380096095</v>
      </c>
      <c r="E809" s="2">
        <f t="shared" si="73"/>
        <v>-0.1110333259429126</v>
      </c>
      <c r="F809" s="2">
        <f t="shared" si="77"/>
        <v>-4.9204598783495576E-2</v>
      </c>
      <c r="G809" s="2">
        <f t="shared" si="75"/>
        <v>-6.1828727159417021E-2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6">
        <f>TITRES_STAT!D813</f>
        <v>37.117199999999997</v>
      </c>
      <c r="C810" s="2">
        <f t="shared" si="72"/>
        <v>37.529190738129614</v>
      </c>
      <c r="D810" s="2">
        <f t="shared" si="74"/>
        <v>37.622405907496386</v>
      </c>
      <c r="E810" s="2">
        <f t="shared" si="73"/>
        <v>-9.3215169366771988E-2</v>
      </c>
      <c r="F810" s="2">
        <f t="shared" si="77"/>
        <v>-5.8006712900150866E-2</v>
      </c>
      <c r="G810" s="2">
        <f t="shared" si="75"/>
        <v>-3.5208456466621123E-2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6">
        <f>TITRES_STAT!D814</f>
        <v>37.117199999999997</v>
      </c>
      <c r="C811" s="2">
        <f t="shared" si="72"/>
        <v>37.510069086109674</v>
      </c>
      <c r="D811" s="2">
        <f t="shared" si="74"/>
        <v>37.584983247681841</v>
      </c>
      <c r="E811" s="2">
        <f t="shared" si="73"/>
        <v>-7.4914161572166904E-2</v>
      </c>
      <c r="F811" s="2">
        <f t="shared" si="77"/>
        <v>-6.1388202634554079E-2</v>
      </c>
      <c r="G811" s="2">
        <f t="shared" si="75"/>
        <v>-1.3525958937612825E-2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6">
        <f>TITRES_STAT!D815</f>
        <v>36.004600000000003</v>
      </c>
      <c r="C812" s="2">
        <f t="shared" si="72"/>
        <v>37.493889226708184</v>
      </c>
      <c r="D812" s="2">
        <f t="shared" si="74"/>
        <v>37.467917821927635</v>
      </c>
      <c r="E812" s="2">
        <f t="shared" si="73"/>
        <v>2.5971404780548824E-2</v>
      </c>
      <c r="F812" s="2">
        <f t="shared" si="77"/>
        <v>-4.3916281151533502E-2</v>
      </c>
      <c r="G812" s="2">
        <f t="shared" si="75"/>
        <v>6.9887685932082333E-2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6">
        <f>TITRES_STAT!D816</f>
        <v>36.906199999999998</v>
      </c>
      <c r="C813" s="2">
        <f t="shared" si="72"/>
        <v>37.450690884137693</v>
      </c>
      <c r="D813" s="2">
        <f t="shared" si="74"/>
        <v>37.426309094377437</v>
      </c>
      <c r="E813" s="2">
        <f t="shared" si="73"/>
        <v>2.4381789760255401E-2</v>
      </c>
      <c r="F813" s="2">
        <f t="shared" si="77"/>
        <v>-3.025666696917572E-2</v>
      </c>
      <c r="G813" s="2">
        <f t="shared" si="75"/>
        <v>5.4638456729431122E-2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6">
        <f>TITRES_STAT!D817</f>
        <v>36.858199999999997</v>
      </c>
      <c r="C814" s="2">
        <f t="shared" si="72"/>
        <v>37.406753825039587</v>
      </c>
      <c r="D814" s="2">
        <f t="shared" si="74"/>
        <v>37.384226939238367</v>
      </c>
      <c r="E814" s="2">
        <f t="shared" si="73"/>
        <v>2.2526885801219976E-2</v>
      </c>
      <c r="F814" s="2">
        <f t="shared" si="77"/>
        <v>-1.969995641509658E-2</v>
      </c>
      <c r="G814" s="2">
        <f t="shared" si="75"/>
        <v>4.2226842216316555E-2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36.858199999999997</v>
      </c>
      <c r="C815" s="2">
        <f t="shared" si="72"/>
        <v>37.198422467341189</v>
      </c>
      <c r="D815" s="2">
        <f t="shared" si="74"/>
        <v>37.345261980776264</v>
      </c>
      <c r="E815" s="2">
        <f t="shared" si="73"/>
        <v>-0.14683951343507573</v>
      </c>
      <c r="F815" s="2">
        <f t="shared" si="77"/>
        <v>-4.5127867819092407E-2</v>
      </c>
      <c r="G815" s="2">
        <f t="shared" si="75"/>
        <v>-0.10171164561598332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6">
        <f>TITRES_STAT!D819</f>
        <v>36.858199999999997</v>
      </c>
      <c r="C816" s="2">
        <f t="shared" si="72"/>
        <v>37.187403626211776</v>
      </c>
      <c r="D816" s="2">
        <f t="shared" si="74"/>
        <v>37.309183315533573</v>
      </c>
      <c r="E816" s="2">
        <f t="shared" si="73"/>
        <v>-0.12177968932179795</v>
      </c>
      <c r="F816" s="2">
        <f t="shared" si="77"/>
        <v>-6.0458232119633519E-2</v>
      </c>
      <c r="G816" s="2">
        <f t="shared" si="75"/>
        <v>-6.1321457202164427E-2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6">
        <f>TITRES_STAT!D820</f>
        <v>36.858199999999997</v>
      </c>
      <c r="C817" s="2">
        <f t="shared" si="72"/>
        <v>37.176603068333037</v>
      </c>
      <c r="D817" s="2">
        <f t="shared" si="74"/>
        <v>37.275777144012565</v>
      </c>
      <c r="E817" s="2">
        <f t="shared" si="73"/>
        <v>-9.9174075679528073E-2</v>
      </c>
      <c r="F817" s="2">
        <f t="shared" si="77"/>
        <v>-6.8201400831612427E-2</v>
      </c>
      <c r="G817" s="2">
        <f t="shared" si="75"/>
        <v>-3.0972674847915646E-2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36.858199999999997</v>
      </c>
      <c r="C818" s="2">
        <f t="shared" si="72"/>
        <v>37.167464134743341</v>
      </c>
      <c r="D818" s="2">
        <f t="shared" si="74"/>
        <v>37.244845503715339</v>
      </c>
      <c r="E818" s="2">
        <f t="shared" si="73"/>
        <v>-7.7381368971998654E-2</v>
      </c>
      <c r="F818" s="2">
        <f t="shared" si="77"/>
        <v>-7.0037394459689678E-2</v>
      </c>
      <c r="G818" s="2">
        <f t="shared" si="75"/>
        <v>-7.3439745123089761E-3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36.445799999999998</v>
      </c>
      <c r="C819" s="2">
        <f t="shared" si="72"/>
        <v>37.159731190936675</v>
      </c>
      <c r="D819" s="2">
        <f t="shared" si="74"/>
        <v>37.185656947884574</v>
      </c>
      <c r="E819" s="2">
        <f t="shared" si="73"/>
        <v>-2.5925756947899004E-2</v>
      </c>
      <c r="F819" s="2">
        <f t="shared" si="77"/>
        <v>-6.1215066957331546E-2</v>
      </c>
      <c r="G819" s="2">
        <f t="shared" si="75"/>
        <v>3.5289310009432542E-2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6">
        <f>TITRES_STAT!D823</f>
        <v>36.445799999999998</v>
      </c>
      <c r="C820" s="2">
        <f t="shared" si="72"/>
        <v>37.153187930792569</v>
      </c>
      <c r="D820" s="2">
        <f t="shared" si="74"/>
        <v>37.130852729522751</v>
      </c>
      <c r="E820" s="2">
        <f t="shared" si="73"/>
        <v>2.2335201269818583E-2</v>
      </c>
      <c r="F820" s="2">
        <f t="shared" si="77"/>
        <v>-4.4505013311901521E-2</v>
      </c>
      <c r="G820" s="2">
        <f t="shared" si="75"/>
        <v>6.6840214581720098E-2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6">
        <f>TITRES_STAT!D824</f>
        <v>36.445799999999998</v>
      </c>
      <c r="C821" s="2">
        <f t="shared" si="72"/>
        <v>37.147651326055247</v>
      </c>
      <c r="D821" s="2">
        <f t="shared" si="74"/>
        <v>37.080108082891435</v>
      </c>
      <c r="E821" s="2">
        <f t="shared" si="73"/>
        <v>6.7543243163811439E-2</v>
      </c>
      <c r="F821" s="2">
        <f t="shared" si="77"/>
        <v>-2.2095362016758931E-2</v>
      </c>
      <c r="G821" s="2">
        <f t="shared" si="75"/>
        <v>8.9638605180570374E-2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6">
        <f>TITRES_STAT!D825</f>
        <v>35.582599999999999</v>
      </c>
      <c r="C822" s="2">
        <f t="shared" si="72"/>
        <v>36.971797275892904</v>
      </c>
      <c r="D822" s="2">
        <f t="shared" si="74"/>
        <v>36.969181558232805</v>
      </c>
      <c r="E822" s="2">
        <f t="shared" si="73"/>
        <v>2.6157176600989374E-3</v>
      </c>
      <c r="F822" s="2">
        <f t="shared" si="77"/>
        <v>-1.715314608138736E-2</v>
      </c>
      <c r="G822" s="2">
        <f t="shared" si="75"/>
        <v>1.9768863741486297E-2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6">
        <f>TITRES_STAT!D826</f>
        <v>36.445799999999998</v>
      </c>
      <c r="C823" s="2">
        <f t="shared" si="72"/>
        <v>36.961705387293996</v>
      </c>
      <c r="D823" s="2">
        <f t="shared" si="74"/>
        <v>36.930412553919261</v>
      </c>
      <c r="E823" s="2">
        <f t="shared" si="73"/>
        <v>3.1292833374735096E-2</v>
      </c>
      <c r="F823" s="2">
        <f t="shared" si="77"/>
        <v>-7.4639501901628694E-3</v>
      </c>
      <c r="G823" s="2">
        <f t="shared" si="75"/>
        <v>3.8756783564897965E-2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6">
        <f>TITRES_STAT!D827</f>
        <v>36.445799999999998</v>
      </c>
      <c r="C824" s="2">
        <f t="shared" si="72"/>
        <v>36.945781481556459</v>
      </c>
      <c r="D824" s="2">
        <f t="shared" si="74"/>
        <v>36.894515327703019</v>
      </c>
      <c r="E824" s="2">
        <f t="shared" si="73"/>
        <v>5.1266153853440244E-2</v>
      </c>
      <c r="F824" s="2">
        <f t="shared" si="77"/>
        <v>4.2820706185577543E-3</v>
      </c>
      <c r="G824" s="2">
        <f t="shared" si="75"/>
        <v>4.6984083234882491E-2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6">
        <f>TITRES_STAT!D828</f>
        <v>36.445799999999998</v>
      </c>
      <c r="C825" s="2">
        <f t="shared" si="72"/>
        <v>36.932307407470852</v>
      </c>
      <c r="D825" s="2">
        <f t="shared" si="74"/>
        <v>36.861277155280568</v>
      </c>
      <c r="E825" s="2">
        <f t="shared" si="73"/>
        <v>7.103025219028325E-2</v>
      </c>
      <c r="F825" s="2">
        <f t="shared" si="77"/>
        <v>1.7631706932902856E-2</v>
      </c>
      <c r="G825" s="2">
        <f t="shared" si="75"/>
        <v>5.3398545257380393E-2</v>
      </c>
      <c r="H825" s="2" t="str">
        <f t="shared" si="76"/>
        <v>Sell</v>
      </c>
    </row>
    <row r="826" spans="1:8" ht="13.5" x14ac:dyDescent="0.25">
      <c r="A826" s="3">
        <f>TITRES_STAT!B829</f>
        <v>43206</v>
      </c>
      <c r="B826" s="6">
        <f>TITRES_STAT!D829</f>
        <v>35.352400000000003</v>
      </c>
      <c r="C826" s="2">
        <f t="shared" si="72"/>
        <v>36.920906267859955</v>
      </c>
      <c r="D826" s="2">
        <f t="shared" si="74"/>
        <v>36.74950847711164</v>
      </c>
      <c r="E826" s="2">
        <f t="shared" si="73"/>
        <v>0.17139779074831551</v>
      </c>
      <c r="F826" s="2">
        <f t="shared" si="77"/>
        <v>4.8384923695985391E-2</v>
      </c>
      <c r="G826" s="2">
        <f t="shared" si="75"/>
        <v>0.12301286705233012</v>
      </c>
      <c r="H826" s="2" t="str">
        <f t="shared" si="76"/>
        <v>Sell</v>
      </c>
    </row>
    <row r="827" spans="1:8" ht="13.5" x14ac:dyDescent="0.25">
      <c r="A827" s="3">
        <f>TITRES_STAT!B830</f>
        <v>43207</v>
      </c>
      <c r="B827" s="6">
        <f>TITRES_STAT!D830</f>
        <v>35.342799999999997</v>
      </c>
      <c r="C827" s="2">
        <f t="shared" si="72"/>
        <v>36.911259149727655</v>
      </c>
      <c r="D827" s="2">
        <f t="shared" si="74"/>
        <v>36.645307849177442</v>
      </c>
      <c r="E827" s="2">
        <f t="shared" si="73"/>
        <v>0.26595130055021343</v>
      </c>
      <c r="F827" s="2">
        <f t="shared" si="77"/>
        <v>9.1898199066830999E-2</v>
      </c>
      <c r="G827" s="2">
        <f t="shared" si="75"/>
        <v>0.17405310148338243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6">
        <f>TITRES_STAT!D831</f>
        <v>35.342799999999997</v>
      </c>
      <c r="C828" s="2">
        <f t="shared" si="72"/>
        <v>36.903096203615711</v>
      </c>
      <c r="D828" s="2">
        <f t="shared" si="74"/>
        <v>36.548825786275408</v>
      </c>
      <c r="E828" s="2">
        <f t="shared" si="73"/>
        <v>0.3542704173403024</v>
      </c>
      <c r="F828" s="2">
        <f t="shared" si="77"/>
        <v>0.14437264272152528</v>
      </c>
      <c r="G828" s="2">
        <f t="shared" si="75"/>
        <v>0.20989777461877712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35.342799999999997</v>
      </c>
      <c r="C829" s="2">
        <f t="shared" si="72"/>
        <v>36.832742941520983</v>
      </c>
      <c r="D829" s="2">
        <f t="shared" si="74"/>
        <v>36.459490542847597</v>
      </c>
      <c r="E829" s="2">
        <f t="shared" si="73"/>
        <v>0.37325239867338666</v>
      </c>
      <c r="F829" s="2">
        <f t="shared" si="77"/>
        <v>0.19014859391189756</v>
      </c>
      <c r="G829" s="2">
        <f t="shared" si="75"/>
        <v>0.1831038047614891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35.342799999999997</v>
      </c>
      <c r="C830" s="2">
        <f t="shared" si="72"/>
        <v>36.773213258210063</v>
      </c>
      <c r="D830" s="2">
        <f t="shared" si="74"/>
        <v>36.376772724858881</v>
      </c>
      <c r="E830" s="2">
        <f t="shared" si="73"/>
        <v>0.39644053335118201</v>
      </c>
      <c r="F830" s="2">
        <f t="shared" si="77"/>
        <v>0.23140698179975444</v>
      </c>
      <c r="G830" s="2">
        <f t="shared" si="75"/>
        <v>0.16503355155142757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34.287799999999997</v>
      </c>
      <c r="C831" s="2">
        <f t="shared" si="72"/>
        <v>36.722841987716208</v>
      </c>
      <c r="D831" s="2">
        <f t="shared" si="74"/>
        <v>36.222034004498965</v>
      </c>
      <c r="E831" s="2">
        <f t="shared" si="73"/>
        <v>0.50080798321724274</v>
      </c>
      <c r="F831" s="2">
        <f t="shared" si="77"/>
        <v>0.2852871820832521</v>
      </c>
      <c r="G831" s="2">
        <f t="shared" si="75"/>
        <v>0.21552080113399064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34.287799999999997</v>
      </c>
      <c r="C832" s="2">
        <f t="shared" si="72"/>
        <v>36.547420143452179</v>
      </c>
      <c r="D832" s="2">
        <f t="shared" si="74"/>
        <v>36.078757411573115</v>
      </c>
      <c r="E832" s="2">
        <f t="shared" si="73"/>
        <v>0.46866273187906415</v>
      </c>
      <c r="F832" s="2">
        <f t="shared" si="77"/>
        <v>0.32196229204241456</v>
      </c>
      <c r="G832" s="2">
        <f t="shared" si="75"/>
        <v>0.1467004398366496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33.328699999999998</v>
      </c>
      <c r="C833" s="2">
        <f t="shared" si="72"/>
        <v>36.531786275228768</v>
      </c>
      <c r="D833" s="2">
        <f t="shared" si="74"/>
        <v>35.875049455160294</v>
      </c>
      <c r="E833" s="2">
        <f t="shared" si="73"/>
        <v>0.656736820068474</v>
      </c>
      <c r="F833" s="2">
        <f t="shared" si="77"/>
        <v>0.38891719764762644</v>
      </c>
      <c r="G833" s="2">
        <f t="shared" si="75"/>
        <v>0.26781962242084756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32.331299999999999</v>
      </c>
      <c r="C834" s="2">
        <f t="shared" si="72"/>
        <v>36.518557617501266</v>
      </c>
      <c r="D834" s="2">
        <f t="shared" si="74"/>
        <v>35.612549495518792</v>
      </c>
      <c r="E834" s="2">
        <f t="shared" si="73"/>
        <v>0.90600812198247382</v>
      </c>
      <c r="F834" s="2">
        <f t="shared" si="77"/>
        <v>0.49233538251459597</v>
      </c>
      <c r="G834" s="2">
        <f t="shared" si="75"/>
        <v>0.41367273946787786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32.331299999999999</v>
      </c>
      <c r="C835" s="2">
        <f t="shared" si="72"/>
        <v>36.507364137885688</v>
      </c>
      <c r="D835" s="2">
        <f t="shared" si="74"/>
        <v>35.369493977332219</v>
      </c>
      <c r="E835" s="2">
        <f t="shared" si="73"/>
        <v>1.1378701605534687</v>
      </c>
      <c r="F835" s="2">
        <f t="shared" si="77"/>
        <v>0.62144233812237049</v>
      </c>
      <c r="G835" s="2">
        <f t="shared" si="75"/>
        <v>0.51642782243109819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32.331299999999999</v>
      </c>
      <c r="C836" s="2">
        <f t="shared" si="72"/>
        <v>36.329677347441738</v>
      </c>
      <c r="D836" s="2">
        <f t="shared" si="74"/>
        <v>35.144442571603911</v>
      </c>
      <c r="E836" s="2">
        <f t="shared" si="73"/>
        <v>1.1852347758378272</v>
      </c>
      <c r="F836" s="2">
        <f t="shared" si="77"/>
        <v>0.73420082566546185</v>
      </c>
      <c r="G836" s="2">
        <f t="shared" si="75"/>
        <v>0.45103395017236536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33.290399999999998</v>
      </c>
      <c r="C837" s="2">
        <f t="shared" si="72"/>
        <v>36.177850063219928</v>
      </c>
      <c r="D837" s="2">
        <f t="shared" si="74"/>
        <v>35.007106084818432</v>
      </c>
      <c r="E837" s="2">
        <f t="shared" si="73"/>
        <v>1.1707439784014966</v>
      </c>
      <c r="F837" s="2">
        <f t="shared" si="77"/>
        <v>0.8215094562126688</v>
      </c>
      <c r="G837" s="2">
        <f t="shared" si="75"/>
        <v>0.34923452218882778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33.290399999999998</v>
      </c>
      <c r="C838" s="2">
        <f t="shared" si="72"/>
        <v>36.049380822724551</v>
      </c>
      <c r="D838" s="2">
        <f t="shared" si="74"/>
        <v>34.879942671128177</v>
      </c>
      <c r="E838" s="2">
        <f t="shared" si="73"/>
        <v>1.1694381515963741</v>
      </c>
      <c r="F838" s="2">
        <f t="shared" si="77"/>
        <v>0.89109519528940995</v>
      </c>
      <c r="G838" s="2">
        <f t="shared" si="75"/>
        <v>0.27834295630696415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6">
        <f>TITRES_STAT!D842</f>
        <v>33.290399999999998</v>
      </c>
      <c r="C839" s="2">
        <f t="shared" si="72"/>
        <v>35.940676080766927</v>
      </c>
      <c r="D839" s="2">
        <f t="shared" si="74"/>
        <v>34.762198769563128</v>
      </c>
      <c r="E839" s="2">
        <f t="shared" si="73"/>
        <v>1.1784773112037996</v>
      </c>
      <c r="F839" s="2">
        <f t="shared" si="77"/>
        <v>0.94857161847228788</v>
      </c>
      <c r="G839" s="2">
        <f t="shared" si="75"/>
        <v>0.22990569273151173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33.290399999999998</v>
      </c>
      <c r="C840" s="2">
        <f t="shared" si="72"/>
        <v>35.848695145264323</v>
      </c>
      <c r="D840" s="2">
        <f t="shared" si="74"/>
        <v>34.653176638484375</v>
      </c>
      <c r="E840" s="2">
        <f t="shared" si="73"/>
        <v>1.1955185067799476</v>
      </c>
      <c r="F840" s="2">
        <f t="shared" si="77"/>
        <v>0.99796099613381994</v>
      </c>
      <c r="G840" s="2">
        <f t="shared" si="75"/>
        <v>0.1975575106461277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6">
        <f>TITRES_STAT!D844</f>
        <v>33.290399999999998</v>
      </c>
      <c r="C841" s="2">
        <f t="shared" si="72"/>
        <v>35.608557430608272</v>
      </c>
      <c r="D841" s="2">
        <f t="shared" si="74"/>
        <v>34.552230220818863</v>
      </c>
      <c r="E841" s="2">
        <f t="shared" si="73"/>
        <v>1.0563272097894085</v>
      </c>
      <c r="F841" s="2">
        <f t="shared" si="77"/>
        <v>1.0096342388649377</v>
      </c>
      <c r="G841" s="2">
        <f t="shared" si="75"/>
        <v>4.6692970924470778E-2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6">
        <f>TITRES_STAT!D845</f>
        <v>33.290399999999998</v>
      </c>
      <c r="C842" s="2">
        <f t="shared" si="72"/>
        <v>35.405363979745459</v>
      </c>
      <c r="D842" s="2">
        <f t="shared" si="74"/>
        <v>34.458761315573021</v>
      </c>
      <c r="E842" s="2">
        <f t="shared" si="73"/>
        <v>0.94660266417243832</v>
      </c>
      <c r="F842" s="2">
        <f t="shared" si="77"/>
        <v>0.99702792392643791</v>
      </c>
      <c r="G842" s="2">
        <f t="shared" si="75"/>
        <v>-5.0425259753999585E-2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6">
        <f>TITRES_STAT!D846</f>
        <v>33.290399999999998</v>
      </c>
      <c r="C843" s="2">
        <f t="shared" si="72"/>
        <v>35.085877213630773</v>
      </c>
      <c r="D843" s="2">
        <f t="shared" si="74"/>
        <v>34.372216032937985</v>
      </c>
      <c r="E843" s="2">
        <f t="shared" si="73"/>
        <v>0.71366118069278883</v>
      </c>
      <c r="F843" s="2">
        <f t="shared" si="77"/>
        <v>0.94035457527970812</v>
      </c>
      <c r="G843" s="2">
        <f t="shared" si="75"/>
        <v>-0.22669339458691928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6">
        <f>TITRES_STAT!D847</f>
        <v>31.7942</v>
      </c>
      <c r="C844" s="2">
        <f t="shared" si="72"/>
        <v>34.662096103841428</v>
      </c>
      <c r="D844" s="2">
        <f t="shared" si="74"/>
        <v>34.18125188234999</v>
      </c>
      <c r="E844" s="2">
        <f t="shared" si="73"/>
        <v>0.48084422149143791</v>
      </c>
      <c r="F844" s="2">
        <f t="shared" si="77"/>
        <v>0.84845250452205412</v>
      </c>
      <c r="G844" s="2">
        <f t="shared" si="75"/>
        <v>-0.36760828303061621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30.8447</v>
      </c>
      <c r="C845" s="2">
        <f t="shared" si="72"/>
        <v>34.303512087865826</v>
      </c>
      <c r="D845" s="2">
        <f t="shared" si="74"/>
        <v>33.934099891064804</v>
      </c>
      <c r="E845" s="2">
        <f t="shared" si="73"/>
        <v>0.36941219680102222</v>
      </c>
      <c r="F845" s="2">
        <f t="shared" si="77"/>
        <v>0.75264444297784783</v>
      </c>
      <c r="G845" s="2">
        <f t="shared" si="75"/>
        <v>-0.38323224617682561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31.6023</v>
      </c>
      <c r="C846" s="2">
        <f t="shared" si="72"/>
        <v>34.000094843578779</v>
      </c>
      <c r="D846" s="2">
        <f t="shared" si="74"/>
        <v>33.761373973208151</v>
      </c>
      <c r="E846" s="2">
        <f t="shared" si="73"/>
        <v>0.23872087037062784</v>
      </c>
      <c r="F846" s="2">
        <f t="shared" si="77"/>
        <v>0.64985972845640383</v>
      </c>
      <c r="G846" s="2">
        <f t="shared" si="75"/>
        <v>-0.41113885808577599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31.6023</v>
      </c>
      <c r="C847" s="2">
        <f t="shared" ref="C847:C910" si="78">$C$4*B837+C846*(1-$C$4)</f>
        <v>33.890911021489735</v>
      </c>
      <c r="D847" s="2">
        <f t="shared" si="74"/>
        <v>33.601442567785327</v>
      </c>
      <c r="E847" s="2">
        <f t="shared" si="73"/>
        <v>0.28946845370440855</v>
      </c>
      <c r="F847" s="2">
        <f t="shared" si="77"/>
        <v>0.57778147350600473</v>
      </c>
      <c r="G847" s="2">
        <f t="shared" si="75"/>
        <v>-0.28831301980159618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30.2117</v>
      </c>
      <c r="C848" s="2">
        <f t="shared" si="78"/>
        <v>33.798524710491314</v>
      </c>
      <c r="D848" s="2">
        <f t="shared" si="74"/>
        <v>33.350350525727151</v>
      </c>
      <c r="E848" s="2">
        <f t="shared" si="73"/>
        <v>0.44817418476416293</v>
      </c>
      <c r="F848" s="2">
        <f t="shared" si="77"/>
        <v>0.55186001575763632</v>
      </c>
      <c r="G848" s="2">
        <f t="shared" si="75"/>
        <v>-0.10368583099347339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30.2117</v>
      </c>
      <c r="C849" s="2">
        <f t="shared" si="78"/>
        <v>33.720351678108031</v>
      </c>
      <c r="D849" s="2">
        <f t="shared" si="74"/>
        <v>33.117857894191808</v>
      </c>
      <c r="E849" s="2">
        <f t="shared" si="73"/>
        <v>0.60249378391622344</v>
      </c>
      <c r="F849" s="2">
        <f t="shared" si="77"/>
        <v>0.56198676938935377</v>
      </c>
      <c r="G849" s="2">
        <f t="shared" si="75"/>
        <v>4.0507014526869667E-2</v>
      </c>
      <c r="H849" s="2" t="str">
        <f t="shared" si="76"/>
        <v>Sell</v>
      </c>
    </row>
    <row r="850" spans="1:8" ht="13.5" x14ac:dyDescent="0.25">
      <c r="A850" s="3">
        <f>TITRES_STAT!B853</f>
        <v>43241</v>
      </c>
      <c r="B850" s="6">
        <f>TITRES_STAT!D853</f>
        <v>31.0748</v>
      </c>
      <c r="C850" s="2">
        <f t="shared" si="78"/>
        <v>33.654205266091409</v>
      </c>
      <c r="D850" s="2">
        <f t="shared" si="74"/>
        <v>32.966520272399819</v>
      </c>
      <c r="E850" s="2">
        <f t="shared" si="73"/>
        <v>0.68768499369159031</v>
      </c>
      <c r="F850" s="2">
        <f t="shared" si="77"/>
        <v>0.58712641424980105</v>
      </c>
      <c r="G850" s="2">
        <f t="shared" si="75"/>
        <v>0.10055857944178925</v>
      </c>
      <c r="H850" s="2" t="str">
        <f t="shared" si="76"/>
        <v>Sell</v>
      </c>
    </row>
    <row r="851" spans="1:8" ht="13.5" x14ac:dyDescent="0.25">
      <c r="A851" s="3">
        <f>TITRES_STAT!B854</f>
        <v>43242</v>
      </c>
      <c r="B851" s="6">
        <f>TITRES_STAT!D854</f>
        <v>31.0748</v>
      </c>
      <c r="C851" s="2">
        <f t="shared" si="78"/>
        <v>33.598235225154269</v>
      </c>
      <c r="D851" s="2">
        <f t="shared" si="74"/>
        <v>32.826392844814649</v>
      </c>
      <c r="E851" s="2">
        <f t="shared" si="73"/>
        <v>0.7718423803396206</v>
      </c>
      <c r="F851" s="2">
        <f t="shared" si="77"/>
        <v>0.62406960746776496</v>
      </c>
      <c r="G851" s="2">
        <f t="shared" si="75"/>
        <v>0.14777277287185564</v>
      </c>
      <c r="H851" s="2" t="str">
        <f t="shared" si="76"/>
        <v>Sell</v>
      </c>
    </row>
    <row r="852" spans="1:8" ht="13.5" x14ac:dyDescent="0.25">
      <c r="A852" s="3">
        <f>TITRES_STAT!B855</f>
        <v>43243</v>
      </c>
      <c r="B852" s="6">
        <f>TITRES_STAT!D855</f>
        <v>30.882999999999999</v>
      </c>
      <c r="C852" s="2">
        <f t="shared" si="78"/>
        <v>33.550875959745916</v>
      </c>
      <c r="D852" s="2">
        <f t="shared" si="74"/>
        <v>32.68243781927282</v>
      </c>
      <c r="E852" s="2">
        <f t="shared" si="73"/>
        <v>0.86843814047309564</v>
      </c>
      <c r="F852" s="2">
        <f t="shared" si="77"/>
        <v>0.67294331406883112</v>
      </c>
      <c r="G852" s="2">
        <f t="shared" si="75"/>
        <v>0.19549482640426452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30.882999999999999</v>
      </c>
      <c r="C853" s="2">
        <f t="shared" si="78"/>
        <v>33.510802735169619</v>
      </c>
      <c r="D853" s="2">
        <f t="shared" si="74"/>
        <v>32.549146128956316</v>
      </c>
      <c r="E853" s="2">
        <f t="shared" si="73"/>
        <v>0.96165660621330318</v>
      </c>
      <c r="F853" s="2">
        <f t="shared" si="77"/>
        <v>0.73068597249772549</v>
      </c>
      <c r="G853" s="2">
        <f t="shared" si="75"/>
        <v>0.23097063371557769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30.882999999999999</v>
      </c>
      <c r="C854" s="2">
        <f t="shared" si="78"/>
        <v>33.246710006681987</v>
      </c>
      <c r="D854" s="2">
        <f t="shared" si="74"/>
        <v>32.425727897181773</v>
      </c>
      <c r="E854" s="2">
        <f t="shared" si="73"/>
        <v>0.82098210950021411</v>
      </c>
      <c r="F854" s="2">
        <f t="shared" si="77"/>
        <v>0.74874519989822319</v>
      </c>
      <c r="G854" s="2">
        <f t="shared" si="75"/>
        <v>7.2236909601990917E-2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6">
        <f>TITRES_STAT!D858</f>
        <v>29.962299999999999</v>
      </c>
      <c r="C855" s="2">
        <f t="shared" si="78"/>
        <v>32.877170005653987</v>
      </c>
      <c r="D855" s="2">
        <f t="shared" si="74"/>
        <v>32.243251756649791</v>
      </c>
      <c r="E855" s="2">
        <f t="shared" si="73"/>
        <v>0.63391824900419635</v>
      </c>
      <c r="F855" s="2">
        <f t="shared" si="77"/>
        <v>0.72577980971941791</v>
      </c>
      <c r="G855" s="2">
        <f t="shared" si="75"/>
        <v>-9.1861560715221557E-2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6">
        <f>TITRES_STAT!D859</f>
        <v>28.773</v>
      </c>
      <c r="C856" s="2">
        <f t="shared" si="78"/>
        <v>32.681036158630292</v>
      </c>
      <c r="D856" s="2">
        <f t="shared" si="74"/>
        <v>31.986196070972028</v>
      </c>
      <c r="E856" s="2">
        <f t="shared" si="73"/>
        <v>0.69484008765826388</v>
      </c>
      <c r="F856" s="2">
        <f t="shared" si="77"/>
        <v>0.71959186530718711</v>
      </c>
      <c r="G856" s="2">
        <f t="shared" si="75"/>
        <v>-2.4751777648923223E-2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6">
        <f>TITRES_STAT!D860</f>
        <v>27.8139</v>
      </c>
      <c r="C857" s="2">
        <f t="shared" si="78"/>
        <v>32.515076749610245</v>
      </c>
      <c r="D857" s="2">
        <f t="shared" si="74"/>
        <v>31.677137102751878</v>
      </c>
      <c r="E857" s="2">
        <f t="shared" si="73"/>
        <v>0.83793964685836642</v>
      </c>
      <c r="F857" s="2">
        <f t="shared" si="77"/>
        <v>0.74326142161742303</v>
      </c>
      <c r="G857" s="2">
        <f t="shared" si="75"/>
        <v>9.4678225240943381E-2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27.8139</v>
      </c>
      <c r="C858" s="2">
        <f t="shared" si="78"/>
        <v>32.160711095824055</v>
      </c>
      <c r="D858" s="2">
        <f t="shared" si="74"/>
        <v>31.390971391436924</v>
      </c>
      <c r="E858" s="2">
        <f t="shared" si="73"/>
        <v>0.76973970438713124</v>
      </c>
      <c r="F858" s="2">
        <f t="shared" si="77"/>
        <v>0.74855707817136474</v>
      </c>
      <c r="G858" s="2">
        <f t="shared" si="75"/>
        <v>2.1182626215766498E-2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27.8139</v>
      </c>
      <c r="C859" s="2">
        <f t="shared" si="78"/>
        <v>31.860863234928047</v>
      </c>
      <c r="D859" s="2">
        <f t="shared" si="74"/>
        <v>31.126003140219375</v>
      </c>
      <c r="E859" s="2">
        <f t="shared" si="73"/>
        <v>0.73486009470867231</v>
      </c>
      <c r="F859" s="2">
        <f t="shared" si="77"/>
        <v>0.74581768147882632</v>
      </c>
      <c r="G859" s="2">
        <f t="shared" si="75"/>
        <v>-1.0957586770154015E-2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27.8139</v>
      </c>
      <c r="C860" s="2">
        <f t="shared" si="78"/>
        <v>31.739930429554502</v>
      </c>
      <c r="D860" s="2">
        <f t="shared" si="74"/>
        <v>30.88066216686979</v>
      </c>
      <c r="E860" s="2">
        <f t="shared" ref="E860:E923" si="79">C860-D860</f>
        <v>0.85926826268471146</v>
      </c>
      <c r="F860" s="2">
        <f t="shared" si="77"/>
        <v>0.76850779772000333</v>
      </c>
      <c r="G860" s="2">
        <f t="shared" si="75"/>
        <v>9.0760464964708132E-2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28.648299999999999</v>
      </c>
      <c r="C861" s="2">
        <f t="shared" si="78"/>
        <v>31.637602671161503</v>
      </c>
      <c r="D861" s="2">
        <f t="shared" ref="D861:D924" si="80">$D$4*B861+(1-$D$4)*D860</f>
        <v>30.715302006360915</v>
      </c>
      <c r="E861" s="2">
        <f t="shared" si="79"/>
        <v>0.92230066480058781</v>
      </c>
      <c r="F861" s="2">
        <f t="shared" si="77"/>
        <v>0.7992663711361202</v>
      </c>
      <c r="G861" s="2">
        <f t="shared" si="75"/>
        <v>0.12303429366446761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28.773</v>
      </c>
      <c r="C862" s="2">
        <f t="shared" si="78"/>
        <v>31.521509952521271</v>
      </c>
      <c r="D862" s="2">
        <f t="shared" si="80"/>
        <v>30.571427783667513</v>
      </c>
      <c r="E862" s="2">
        <f t="shared" si="79"/>
        <v>0.95008216885375774</v>
      </c>
      <c r="F862" s="2">
        <f t="shared" si="77"/>
        <v>0.82942953067964775</v>
      </c>
      <c r="G862" s="2">
        <f t="shared" si="75"/>
        <v>0.12065263817410998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29.4923</v>
      </c>
      <c r="C863" s="2">
        <f t="shared" si="78"/>
        <v>31.423277652133383</v>
      </c>
      <c r="D863" s="2">
        <f t="shared" si="80"/>
        <v>30.491492392284734</v>
      </c>
      <c r="E863" s="2">
        <f t="shared" si="79"/>
        <v>0.93178525984864891</v>
      </c>
      <c r="F863" s="2">
        <f t="shared" si="77"/>
        <v>0.84990067651344803</v>
      </c>
      <c r="G863" s="2">
        <f t="shared" si="75"/>
        <v>8.1884583335200878E-2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29.4923</v>
      </c>
      <c r="C864" s="2">
        <f t="shared" si="78"/>
        <v>31.340158013343633</v>
      </c>
      <c r="D864" s="2">
        <f t="shared" si="80"/>
        <v>30.417478141004384</v>
      </c>
      <c r="E864" s="2">
        <f t="shared" si="79"/>
        <v>0.92267987233924842</v>
      </c>
      <c r="F864" s="2">
        <f t="shared" si="77"/>
        <v>0.86445651567860815</v>
      </c>
      <c r="G864" s="2">
        <f t="shared" si="75"/>
        <v>5.8223356660640269E-2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29.3581</v>
      </c>
      <c r="C865" s="2">
        <f t="shared" si="78"/>
        <v>31.128179857444614</v>
      </c>
      <c r="D865" s="2">
        <f t="shared" si="80"/>
        <v>30.339005686115168</v>
      </c>
      <c r="E865" s="2">
        <f t="shared" si="79"/>
        <v>0.78917417132944578</v>
      </c>
      <c r="F865" s="2">
        <f t="shared" si="77"/>
        <v>0.84940004680877579</v>
      </c>
      <c r="G865" s="2">
        <f t="shared" si="75"/>
        <v>-6.0225875479330004E-2</v>
      </c>
      <c r="H865" s="2" t="str">
        <f t="shared" si="76"/>
        <v>Hold</v>
      </c>
    </row>
    <row r="866" spans="1:8" ht="13.5" x14ac:dyDescent="0.25">
      <c r="A866" s="3">
        <f>TITRES_STAT!B869</f>
        <v>43263</v>
      </c>
      <c r="B866" s="6">
        <f>TITRES_STAT!D869</f>
        <v>29.2334</v>
      </c>
      <c r="C866" s="2">
        <f t="shared" si="78"/>
        <v>30.765844494760827</v>
      </c>
      <c r="D866" s="2">
        <f t="shared" si="80"/>
        <v>30.257108968625158</v>
      </c>
      <c r="E866" s="2">
        <f t="shared" si="79"/>
        <v>0.50873552613566986</v>
      </c>
      <c r="F866" s="2">
        <f t="shared" si="77"/>
        <v>0.78126714267415465</v>
      </c>
      <c r="G866" s="2">
        <f t="shared" si="75"/>
        <v>-0.27253161653848479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6">
        <f>TITRES_STAT!D870</f>
        <v>29.444400000000002</v>
      </c>
      <c r="C867" s="2">
        <f t="shared" si="78"/>
        <v>30.311699187874545</v>
      </c>
      <c r="D867" s="2">
        <f t="shared" si="80"/>
        <v>30.196908304282552</v>
      </c>
      <c r="E867" s="2">
        <f t="shared" si="79"/>
        <v>0.11479088359199352</v>
      </c>
      <c r="F867" s="2">
        <f t="shared" si="77"/>
        <v>0.64797189085772244</v>
      </c>
      <c r="G867" s="2">
        <f t="shared" si="75"/>
        <v>-0.53318100726572892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6">
        <f>TITRES_STAT!D871</f>
        <v>29.444400000000002</v>
      </c>
      <c r="C868" s="2">
        <f t="shared" si="78"/>
        <v>29.927422389740002</v>
      </c>
      <c r="D868" s="2">
        <f t="shared" si="80"/>
        <v>30.141166948409769</v>
      </c>
      <c r="E868" s="2">
        <f t="shared" si="79"/>
        <v>-0.2137445586697666</v>
      </c>
      <c r="F868" s="2">
        <f t="shared" si="77"/>
        <v>0.47562860095222459</v>
      </c>
      <c r="G868" s="2">
        <f t="shared" ref="G868:G931" si="81">E868-F868</f>
        <v>-0.68937315962199119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29.051100000000002</v>
      </c>
      <c r="C869" s="2">
        <f t="shared" si="78"/>
        <v>29.602265099010772</v>
      </c>
      <c r="D869" s="2">
        <f t="shared" si="80"/>
        <v>30.060421248527561</v>
      </c>
      <c r="E869" s="2">
        <f t="shared" si="79"/>
        <v>-0.45815614951678896</v>
      </c>
      <c r="F869" s="2">
        <f t="shared" ref="F869:F932" si="83">(E869*(2/(10)))+((1-(2/10))*F868)</f>
        <v>0.28887165085842187</v>
      </c>
      <c r="G869" s="2">
        <f t="shared" si="81"/>
        <v>-0.74702780037521088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6">
        <f>TITRES_STAT!D873</f>
        <v>29.051100000000002</v>
      </c>
      <c r="C870" s="2">
        <f t="shared" si="78"/>
        <v>29.327132006855265</v>
      </c>
      <c r="D870" s="2">
        <f t="shared" si="80"/>
        <v>29.985656711599592</v>
      </c>
      <c r="E870" s="2">
        <f t="shared" si="79"/>
        <v>-0.65852470474432678</v>
      </c>
      <c r="F870" s="2">
        <f t="shared" si="83"/>
        <v>9.9392379737872127E-2</v>
      </c>
      <c r="G870" s="2">
        <f t="shared" si="81"/>
        <v>-0.75791708448219897</v>
      </c>
      <c r="H870" s="2" t="str">
        <f t="shared" si="82"/>
        <v>Hold</v>
      </c>
    </row>
    <row r="871" spans="1:8" ht="13.5" x14ac:dyDescent="0.25">
      <c r="A871" s="3">
        <f>TITRES_STAT!B874</f>
        <v>43271</v>
      </c>
      <c r="B871" s="6">
        <f>TITRES_STAT!D874</f>
        <v>28.207100000000001</v>
      </c>
      <c r="C871" s="2">
        <f t="shared" si="78"/>
        <v>29.222696313492918</v>
      </c>
      <c r="D871" s="2">
        <f t="shared" si="80"/>
        <v>29.853911769999623</v>
      </c>
      <c r="E871" s="2">
        <f t="shared" si="79"/>
        <v>-0.63121545650670541</v>
      </c>
      <c r="F871" s="2">
        <f t="shared" si="83"/>
        <v>-4.672918751104338E-2</v>
      </c>
      <c r="G871" s="2">
        <f t="shared" si="81"/>
        <v>-0.58448626899566203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6">
        <f>TITRES_STAT!D875</f>
        <v>29.051100000000002</v>
      </c>
      <c r="C872" s="2">
        <f t="shared" si="78"/>
        <v>29.153512265263238</v>
      </c>
      <c r="D872" s="2">
        <f t="shared" si="80"/>
        <v>29.794444231481133</v>
      </c>
      <c r="E872" s="2">
        <f t="shared" si="79"/>
        <v>-0.64093196621789517</v>
      </c>
      <c r="F872" s="2">
        <f t="shared" si="83"/>
        <v>-0.16556974325241375</v>
      </c>
      <c r="G872" s="2">
        <f t="shared" si="81"/>
        <v>-0.47536222296548142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6">
        <f>TITRES_STAT!D876</f>
        <v>29.348500000000001</v>
      </c>
      <c r="C873" s="2">
        <f t="shared" si="78"/>
        <v>29.205633455222742</v>
      </c>
      <c r="D873" s="2">
        <f t="shared" si="80"/>
        <v>29.761411325445494</v>
      </c>
      <c r="E873" s="2">
        <f t="shared" si="79"/>
        <v>-0.5557778702227516</v>
      </c>
      <c r="F873" s="2">
        <f t="shared" si="83"/>
        <v>-0.24361136864648131</v>
      </c>
      <c r="G873" s="2">
        <f t="shared" si="81"/>
        <v>-0.31216650157627029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29.348500000000001</v>
      </c>
      <c r="C874" s="2">
        <f t="shared" si="78"/>
        <v>29.24973600057309</v>
      </c>
      <c r="D874" s="2">
        <f t="shared" si="80"/>
        <v>29.73082530133842</v>
      </c>
      <c r="E874" s="2">
        <f t="shared" si="79"/>
        <v>-0.48108930076532985</v>
      </c>
      <c r="F874" s="2">
        <f t="shared" si="83"/>
        <v>-0.29110695507025103</v>
      </c>
      <c r="G874" s="2">
        <f t="shared" si="81"/>
        <v>-0.18998234569507882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29.348500000000001</v>
      </c>
      <c r="C875" s="2">
        <f t="shared" si="78"/>
        <v>29.266407385100308</v>
      </c>
      <c r="D875" s="2">
        <f t="shared" si="80"/>
        <v>29.702504908646688</v>
      </c>
      <c r="E875" s="2">
        <f t="shared" si="79"/>
        <v>-0.43609752354637976</v>
      </c>
      <c r="F875" s="2">
        <f t="shared" si="83"/>
        <v>-0.32010506876547679</v>
      </c>
      <c r="G875" s="2">
        <f t="shared" si="81"/>
        <v>-0.11599245478090298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29.252600000000001</v>
      </c>
      <c r="C876" s="2">
        <f t="shared" si="78"/>
        <v>29.261329325854106</v>
      </c>
      <c r="D876" s="2">
        <f t="shared" si="80"/>
        <v>29.669178619117304</v>
      </c>
      <c r="E876" s="2">
        <f t="shared" si="79"/>
        <v>-0.40784929326319741</v>
      </c>
      <c r="F876" s="2">
        <f t="shared" si="83"/>
        <v>-0.33765391366502095</v>
      </c>
      <c r="G876" s="2">
        <f t="shared" si="81"/>
        <v>-7.0195379598176455E-2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6">
        <f>TITRES_STAT!D880</f>
        <v>29.348500000000001</v>
      </c>
      <c r="C877" s="2">
        <f t="shared" si="78"/>
        <v>29.289494044953475</v>
      </c>
      <c r="D877" s="2">
        <f t="shared" si="80"/>
        <v>29.645424647330838</v>
      </c>
      <c r="E877" s="2">
        <f t="shared" si="79"/>
        <v>-0.35593060237736296</v>
      </c>
      <c r="F877" s="2">
        <f t="shared" si="83"/>
        <v>-0.34130925140748936</v>
      </c>
      <c r="G877" s="2">
        <f t="shared" si="81"/>
        <v>-1.4621350969873603E-2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6">
        <f>TITRES_STAT!D881</f>
        <v>29.444400000000002</v>
      </c>
      <c r="C878" s="2">
        <f t="shared" si="78"/>
        <v>29.313325730345248</v>
      </c>
      <c r="D878" s="2">
        <f t="shared" si="80"/>
        <v>29.630533932713739</v>
      </c>
      <c r="E878" s="2">
        <f t="shared" si="79"/>
        <v>-0.31720820236849079</v>
      </c>
      <c r="F878" s="2">
        <f t="shared" si="83"/>
        <v>-0.33648904159968968</v>
      </c>
      <c r="G878" s="2">
        <f t="shared" si="81"/>
        <v>1.9280839231198887E-2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30.77</v>
      </c>
      <c r="C879" s="2">
        <f t="shared" si="78"/>
        <v>29.272983310292133</v>
      </c>
      <c r="D879" s="2">
        <f t="shared" si="80"/>
        <v>29.714938826586796</v>
      </c>
      <c r="E879" s="2">
        <f t="shared" si="79"/>
        <v>-0.44195551629466223</v>
      </c>
      <c r="F879" s="2">
        <f t="shared" si="83"/>
        <v>-0.35758233653868421</v>
      </c>
      <c r="G879" s="2">
        <f t="shared" si="81"/>
        <v>-8.4373179755978023E-2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6">
        <f>TITRES_STAT!D883</f>
        <v>30.7</v>
      </c>
      <c r="C880" s="2">
        <f t="shared" si="78"/>
        <v>29.238847416401036</v>
      </c>
      <c r="D880" s="2">
        <f t="shared" si="80"/>
        <v>29.787906320913699</v>
      </c>
      <c r="E880" s="2">
        <f t="shared" si="79"/>
        <v>-0.54905890451266259</v>
      </c>
      <c r="F880" s="2">
        <f t="shared" si="83"/>
        <v>-0.39587765013347992</v>
      </c>
      <c r="G880" s="2">
        <f t="shared" si="81"/>
        <v>-0.15318125437918267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30.7</v>
      </c>
      <c r="C881" s="2">
        <f t="shared" si="78"/>
        <v>29.080117044647032</v>
      </c>
      <c r="D881" s="2">
        <f t="shared" si="80"/>
        <v>29.855468815660835</v>
      </c>
      <c r="E881" s="2">
        <f t="shared" si="79"/>
        <v>-0.7753517710138027</v>
      </c>
      <c r="F881" s="2">
        <f t="shared" si="83"/>
        <v>-0.4717724743095445</v>
      </c>
      <c r="G881" s="2">
        <f t="shared" si="81"/>
        <v>-0.30357929670425821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30.7</v>
      </c>
      <c r="C882" s="2">
        <f t="shared" si="78"/>
        <v>29.075652883932104</v>
      </c>
      <c r="D882" s="2">
        <f t="shared" si="80"/>
        <v>29.91802668116744</v>
      </c>
      <c r="E882" s="2">
        <f t="shared" si="79"/>
        <v>-0.84237379723533579</v>
      </c>
      <c r="F882" s="2">
        <f t="shared" si="83"/>
        <v>-0.5458927388947028</v>
      </c>
      <c r="G882" s="2">
        <f t="shared" si="81"/>
        <v>-0.29648105834063299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30.7</v>
      </c>
      <c r="C883" s="2">
        <f t="shared" si="78"/>
        <v>29.117629363327165</v>
      </c>
      <c r="D883" s="2">
        <f t="shared" si="80"/>
        <v>29.975950630710592</v>
      </c>
      <c r="E883" s="2">
        <f t="shared" si="79"/>
        <v>-0.85832126738342751</v>
      </c>
      <c r="F883" s="2">
        <f t="shared" si="83"/>
        <v>-0.60837844459244783</v>
      </c>
      <c r="G883" s="2">
        <f t="shared" si="81"/>
        <v>-0.24994282279097968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31.6</v>
      </c>
      <c r="C884" s="2">
        <f t="shared" si="78"/>
        <v>29.153147922815293</v>
      </c>
      <c r="D884" s="2">
        <f t="shared" si="80"/>
        <v>30.096250583991292</v>
      </c>
      <c r="E884" s="2">
        <f t="shared" si="79"/>
        <v>-0.94310266117599895</v>
      </c>
      <c r="F884" s="2">
        <f t="shared" si="83"/>
        <v>-0.67532328790915808</v>
      </c>
      <c r="G884" s="2">
        <f t="shared" si="81"/>
        <v>-0.26777937326684087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32.5</v>
      </c>
      <c r="C885" s="2">
        <f t="shared" si="78"/>
        <v>29.183202088536017</v>
      </c>
      <c r="D885" s="2">
        <f t="shared" si="80"/>
        <v>30.274306096288235</v>
      </c>
      <c r="E885" s="2">
        <f t="shared" si="79"/>
        <v>-1.0911040077522181</v>
      </c>
      <c r="F885" s="2">
        <f t="shared" si="83"/>
        <v>-0.75847943187777012</v>
      </c>
      <c r="G885" s="2">
        <f t="shared" si="81"/>
        <v>-0.33262457587444794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31.53</v>
      </c>
      <c r="C886" s="2">
        <f t="shared" si="78"/>
        <v>29.193878690299705</v>
      </c>
      <c r="D886" s="2">
        <f t="shared" si="80"/>
        <v>30.367320459526145</v>
      </c>
      <c r="E886" s="2">
        <f t="shared" si="79"/>
        <v>-1.1734417692264394</v>
      </c>
      <c r="F886" s="2">
        <f t="shared" si="83"/>
        <v>-0.84147189934750399</v>
      </c>
      <c r="G886" s="2">
        <f t="shared" si="81"/>
        <v>-0.3319698698789354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6">
        <f>TITRES_STAT!D890</f>
        <v>32.299999999999997</v>
      </c>
      <c r="C887" s="2">
        <f t="shared" si="78"/>
        <v>29.217666584099753</v>
      </c>
      <c r="D887" s="2">
        <f t="shared" si="80"/>
        <v>30.510481906968653</v>
      </c>
      <c r="E887" s="2">
        <f t="shared" si="79"/>
        <v>-1.2928153228689006</v>
      </c>
      <c r="F887" s="2">
        <f t="shared" si="83"/>
        <v>-0.93174058405178339</v>
      </c>
      <c r="G887" s="2">
        <f t="shared" si="81"/>
        <v>-0.36107473881711716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6">
        <f>TITRES_STAT!D891</f>
        <v>33.25</v>
      </c>
      <c r="C888" s="2">
        <f t="shared" si="78"/>
        <v>29.252548648084407</v>
      </c>
      <c r="D888" s="2">
        <f t="shared" si="80"/>
        <v>30.713409173119121</v>
      </c>
      <c r="E888" s="2">
        <f t="shared" si="79"/>
        <v>-1.4608605250347146</v>
      </c>
      <c r="F888" s="2">
        <f t="shared" si="83"/>
        <v>-1.0375645722483697</v>
      </c>
      <c r="G888" s="2">
        <f t="shared" si="81"/>
        <v>-0.42329595278634491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34.200000000000003</v>
      </c>
      <c r="C889" s="2">
        <f t="shared" si="78"/>
        <v>29.486002702225267</v>
      </c>
      <c r="D889" s="2">
        <f t="shared" si="80"/>
        <v>30.971675160295483</v>
      </c>
      <c r="E889" s="2">
        <f t="shared" si="79"/>
        <v>-1.4856724580702156</v>
      </c>
      <c r="F889" s="2">
        <f t="shared" si="83"/>
        <v>-1.1271861494127391</v>
      </c>
      <c r="G889" s="2">
        <f t="shared" si="81"/>
        <v>-0.35848630865747655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6">
        <f>TITRES_STAT!D893</f>
        <v>34.200000000000003</v>
      </c>
      <c r="C890" s="2">
        <f t="shared" si="78"/>
        <v>29.672771517267535</v>
      </c>
      <c r="D890" s="2">
        <f t="shared" si="80"/>
        <v>31.210810333606929</v>
      </c>
      <c r="E890" s="2">
        <f t="shared" si="79"/>
        <v>-1.5380388163393945</v>
      </c>
      <c r="F890" s="2">
        <f t="shared" si="83"/>
        <v>-1.2093566827980702</v>
      </c>
      <c r="G890" s="2">
        <f t="shared" si="81"/>
        <v>-0.32868213354132436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6">
        <f>TITRES_STAT!D894</f>
        <v>35.72</v>
      </c>
      <c r="C891" s="2">
        <f t="shared" si="78"/>
        <v>29.830806668457146</v>
      </c>
      <c r="D891" s="2">
        <f t="shared" si="80"/>
        <v>31.544824382969381</v>
      </c>
      <c r="E891" s="2">
        <f t="shared" si="79"/>
        <v>-1.7140177145122344</v>
      </c>
      <c r="F891" s="2">
        <f t="shared" si="83"/>
        <v>-1.310288889140903</v>
      </c>
      <c r="G891" s="2">
        <f t="shared" si="81"/>
        <v>-0.40372882537133137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6">
        <f>TITRES_STAT!D895</f>
        <v>35.72</v>
      </c>
      <c r="C892" s="2">
        <f t="shared" si="78"/>
        <v>29.96452871946374</v>
      </c>
      <c r="D892" s="2">
        <f t="shared" si="80"/>
        <v>31.854096650897574</v>
      </c>
      <c r="E892" s="2">
        <f t="shared" si="79"/>
        <v>-1.8895679314338345</v>
      </c>
      <c r="F892" s="2">
        <f t="shared" si="83"/>
        <v>-1.4261446975994894</v>
      </c>
      <c r="G892" s="2">
        <f t="shared" si="81"/>
        <v>-0.46342323383434514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35.72</v>
      </c>
      <c r="C893" s="2">
        <f t="shared" si="78"/>
        <v>30.077678147238551</v>
      </c>
      <c r="D893" s="2">
        <f t="shared" si="80"/>
        <v>32.140459861942198</v>
      </c>
      <c r="E893" s="2">
        <f t="shared" si="79"/>
        <v>-2.0627817147036467</v>
      </c>
      <c r="F893" s="2">
        <f t="shared" si="83"/>
        <v>-1.5534721010203207</v>
      </c>
      <c r="G893" s="2">
        <f t="shared" si="81"/>
        <v>-0.50930961368332595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35.68</v>
      </c>
      <c r="C894" s="2">
        <f t="shared" si="78"/>
        <v>30.31188150920185</v>
      </c>
      <c r="D894" s="2">
        <f t="shared" si="80"/>
        <v>32.402648020316853</v>
      </c>
      <c r="E894" s="2">
        <f t="shared" si="79"/>
        <v>-2.0907665111150031</v>
      </c>
      <c r="F894" s="2">
        <f t="shared" si="83"/>
        <v>-1.6609309830392573</v>
      </c>
      <c r="G894" s="2">
        <f t="shared" si="81"/>
        <v>-0.42983552807574577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6">
        <f>TITRES_STAT!D898</f>
        <v>35.68</v>
      </c>
      <c r="C895" s="2">
        <f t="shared" si="78"/>
        <v>30.648515123170796</v>
      </c>
      <c r="D895" s="2">
        <f t="shared" si="80"/>
        <v>32.645414833626717</v>
      </c>
      <c r="E895" s="2">
        <f t="shared" si="79"/>
        <v>-1.9968997104559207</v>
      </c>
      <c r="F895" s="2">
        <f t="shared" si="83"/>
        <v>-1.72812472852259</v>
      </c>
      <c r="G895" s="2">
        <f t="shared" si="81"/>
        <v>-0.26877498193333071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35.68</v>
      </c>
      <c r="C896" s="2">
        <f t="shared" si="78"/>
        <v>30.784128181144521</v>
      </c>
      <c r="D896" s="2">
        <f t="shared" si="80"/>
        <v>32.870198920024741</v>
      </c>
      <c r="E896" s="2">
        <f t="shared" si="79"/>
        <v>-2.0860707388802204</v>
      </c>
      <c r="F896" s="2">
        <f t="shared" si="83"/>
        <v>-1.7997139305941161</v>
      </c>
      <c r="G896" s="2">
        <f t="shared" si="81"/>
        <v>-0.28635680828610433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35.68</v>
      </c>
      <c r="C897" s="2">
        <f t="shared" si="78"/>
        <v>31.017339230199209</v>
      </c>
      <c r="D897" s="2">
        <f t="shared" si="80"/>
        <v>33.078332333356244</v>
      </c>
      <c r="E897" s="2">
        <f t="shared" si="79"/>
        <v>-2.0609931031570348</v>
      </c>
      <c r="F897" s="2">
        <f t="shared" si="83"/>
        <v>-1.8519697651067</v>
      </c>
      <c r="G897" s="2">
        <f t="shared" si="81"/>
        <v>-0.20902333805033479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35.68</v>
      </c>
      <c r="C898" s="2">
        <f t="shared" si="78"/>
        <v>31.360825502476256</v>
      </c>
      <c r="D898" s="2">
        <f t="shared" si="80"/>
        <v>33.271048456811336</v>
      </c>
      <c r="E898" s="2">
        <f t="shared" si="79"/>
        <v>-1.9102229543350795</v>
      </c>
      <c r="F898" s="2">
        <f t="shared" si="83"/>
        <v>-1.863620402952376</v>
      </c>
      <c r="G898" s="2">
        <f t="shared" si="81"/>
        <v>-4.6602551382703528E-2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35.68</v>
      </c>
      <c r="C899" s="2">
        <f t="shared" si="78"/>
        <v>31.797621579018369</v>
      </c>
      <c r="D899" s="2">
        <f t="shared" si="80"/>
        <v>33.449489311862351</v>
      </c>
      <c r="E899" s="2">
        <f t="shared" si="79"/>
        <v>-1.6518677328439821</v>
      </c>
      <c r="F899" s="2">
        <f t="shared" si="83"/>
        <v>-1.8212698689306974</v>
      </c>
      <c r="G899" s="2">
        <f t="shared" si="81"/>
        <v>0.16940213608671528</v>
      </c>
      <c r="H899" s="2" t="str">
        <f t="shared" si="82"/>
        <v>Sell</v>
      </c>
    </row>
    <row r="900" spans="1:8" ht="13.5" x14ac:dyDescent="0.25">
      <c r="A900" s="3">
        <f>TITRES_STAT!B903</f>
        <v>43313</v>
      </c>
      <c r="B900" s="6">
        <f>TITRES_STAT!D903</f>
        <v>35.68</v>
      </c>
      <c r="C900" s="2">
        <f t="shared" si="78"/>
        <v>32.167218259169388</v>
      </c>
      <c r="D900" s="2">
        <f t="shared" si="80"/>
        <v>33.614712325798472</v>
      </c>
      <c r="E900" s="2">
        <f t="shared" si="79"/>
        <v>-1.4474940666290834</v>
      </c>
      <c r="F900" s="2">
        <f t="shared" si="83"/>
        <v>-1.7465147084703747</v>
      </c>
      <c r="G900" s="2">
        <f t="shared" si="81"/>
        <v>0.29902064184129129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6">
        <f>TITRES_STAT!D904</f>
        <v>35.68</v>
      </c>
      <c r="C901" s="2">
        <f t="shared" si="78"/>
        <v>32.713800065451025</v>
      </c>
      <c r="D901" s="2">
        <f t="shared" si="80"/>
        <v>33.767696597961546</v>
      </c>
      <c r="E901" s="2">
        <f t="shared" si="79"/>
        <v>-1.053896532510521</v>
      </c>
      <c r="F901" s="2">
        <f t="shared" si="83"/>
        <v>-1.607991073278404</v>
      </c>
      <c r="G901" s="2">
        <f t="shared" si="81"/>
        <v>0.554094540767883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6">
        <f>TITRES_STAT!D905</f>
        <v>35.68</v>
      </c>
      <c r="C902" s="2">
        <f t="shared" si="78"/>
        <v>33.176292363073941</v>
      </c>
      <c r="D902" s="2">
        <f t="shared" si="80"/>
        <v>33.909348701816249</v>
      </c>
      <c r="E902" s="2">
        <f t="shared" si="79"/>
        <v>-0.73305633874230836</v>
      </c>
      <c r="F902" s="2">
        <f t="shared" si="83"/>
        <v>-1.433004126371185</v>
      </c>
      <c r="G902" s="2">
        <f t="shared" si="81"/>
        <v>0.69994778762887666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6">
        <f>TITRES_STAT!D906</f>
        <v>34.61</v>
      </c>
      <c r="C903" s="2">
        <f t="shared" si="78"/>
        <v>33.567631999524103</v>
      </c>
      <c r="D903" s="2">
        <f t="shared" si="80"/>
        <v>33.961248797978008</v>
      </c>
      <c r="E903" s="2">
        <f t="shared" si="79"/>
        <v>-0.3936167984539054</v>
      </c>
      <c r="F903" s="2">
        <f t="shared" si="83"/>
        <v>-1.2251266607877291</v>
      </c>
      <c r="G903" s="2">
        <f t="shared" si="81"/>
        <v>0.83150986233382373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33.58</v>
      </c>
      <c r="C904" s="2">
        <f t="shared" si="78"/>
        <v>33.89261169190501</v>
      </c>
      <c r="D904" s="2">
        <f t="shared" si="80"/>
        <v>33.933008146275938</v>
      </c>
      <c r="E904" s="2">
        <f t="shared" si="79"/>
        <v>-4.039645437092787E-2</v>
      </c>
      <c r="F904" s="2">
        <f t="shared" si="83"/>
        <v>-0.98818061950436897</v>
      </c>
      <c r="G904" s="2">
        <f t="shared" si="81"/>
        <v>0.9477841651334411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32.58</v>
      </c>
      <c r="C905" s="2">
        <f t="shared" si="78"/>
        <v>34.167594508535011</v>
      </c>
      <c r="D905" s="2">
        <f t="shared" si="80"/>
        <v>33.832785320625867</v>
      </c>
      <c r="E905" s="2">
        <f t="shared" si="79"/>
        <v>0.33480918790914416</v>
      </c>
      <c r="F905" s="2">
        <f t="shared" si="83"/>
        <v>-0.72358265802166644</v>
      </c>
      <c r="G905" s="2">
        <f t="shared" si="81"/>
        <v>1.0583918459308106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31.61</v>
      </c>
      <c r="C906" s="2">
        <f t="shared" si="78"/>
        <v>34.400272276452704</v>
      </c>
      <c r="D906" s="2">
        <f t="shared" si="80"/>
        <v>33.668134556135065</v>
      </c>
      <c r="E906" s="2">
        <f t="shared" si="79"/>
        <v>0.73213772031763824</v>
      </c>
      <c r="F906" s="2">
        <f t="shared" si="83"/>
        <v>-0.4324385823538055</v>
      </c>
      <c r="G906" s="2">
        <f t="shared" si="81"/>
        <v>1.1645763026714437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32.549999999999997</v>
      </c>
      <c r="C907" s="2">
        <f t="shared" si="78"/>
        <v>34.597153464690749</v>
      </c>
      <c r="D907" s="2">
        <f t="shared" si="80"/>
        <v>33.585309774199132</v>
      </c>
      <c r="E907" s="2">
        <f t="shared" si="79"/>
        <v>1.0118436904916166</v>
      </c>
      <c r="F907" s="2">
        <f t="shared" si="83"/>
        <v>-0.14358212778472107</v>
      </c>
      <c r="G907" s="2">
        <f t="shared" si="81"/>
        <v>1.1554258182763377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32.549999999999997</v>
      </c>
      <c r="C908" s="2">
        <f t="shared" si="78"/>
        <v>34.76374523935371</v>
      </c>
      <c r="D908" s="2">
        <f t="shared" si="80"/>
        <v>33.508620161295489</v>
      </c>
      <c r="E908" s="2">
        <f t="shared" si="79"/>
        <v>1.2551250780582208</v>
      </c>
      <c r="F908" s="2">
        <f t="shared" si="83"/>
        <v>0.13615931338386733</v>
      </c>
      <c r="G908" s="2">
        <f t="shared" si="81"/>
        <v>1.1189657646743534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33</v>
      </c>
      <c r="C909" s="2">
        <f t="shared" si="78"/>
        <v>34.904707510222373</v>
      </c>
      <c r="D909" s="2">
        <f t="shared" si="80"/>
        <v>33.470944593792119</v>
      </c>
      <c r="E909" s="2">
        <f t="shared" si="79"/>
        <v>1.4337629164302541</v>
      </c>
      <c r="F909" s="2">
        <f t="shared" si="83"/>
        <v>0.39568003399314472</v>
      </c>
      <c r="G909" s="2">
        <f t="shared" si="81"/>
        <v>1.0380828824371093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32.01</v>
      </c>
      <c r="C910" s="2">
        <f t="shared" si="78"/>
        <v>35.023983277880468</v>
      </c>
      <c r="D910" s="2">
        <f t="shared" si="80"/>
        <v>33.362726475733446</v>
      </c>
      <c r="E910" s="2">
        <f t="shared" si="79"/>
        <v>1.6612568021470224</v>
      </c>
      <c r="F910" s="2">
        <f t="shared" si="83"/>
        <v>0.64879538762392031</v>
      </c>
      <c r="G910" s="2">
        <f t="shared" si="81"/>
        <v>1.0124614145231021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31.05</v>
      </c>
      <c r="C911" s="2">
        <f t="shared" ref="C911:C974" si="84">$C$4*B901+C910*(1-$C$4)</f>
        <v>35.124908927437318</v>
      </c>
      <c r="D911" s="2">
        <f t="shared" si="80"/>
        <v>33.191413403456892</v>
      </c>
      <c r="E911" s="2">
        <f t="shared" si="79"/>
        <v>1.9334955239804259</v>
      </c>
      <c r="F911" s="2">
        <f t="shared" si="83"/>
        <v>0.90573541489522147</v>
      </c>
      <c r="G911" s="2">
        <f t="shared" si="81"/>
        <v>1.0277601090852044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6">
        <f>TITRES_STAT!D915</f>
        <v>31.98</v>
      </c>
      <c r="C912" s="2">
        <f t="shared" si="84"/>
        <v>35.210307553985423</v>
      </c>
      <c r="D912" s="2">
        <f t="shared" si="80"/>
        <v>33.101679077274902</v>
      </c>
      <c r="E912" s="2">
        <f t="shared" si="79"/>
        <v>2.1086284767105212</v>
      </c>
      <c r="F912" s="2">
        <f t="shared" si="83"/>
        <v>1.1463140272582815</v>
      </c>
      <c r="G912" s="2">
        <f t="shared" si="81"/>
        <v>0.96231444945223976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6">
        <f>TITRES_STAT!D916</f>
        <v>32.89</v>
      </c>
      <c r="C913" s="2">
        <f t="shared" si="84"/>
        <v>35.117952545679969</v>
      </c>
      <c r="D913" s="2">
        <f t="shared" si="80"/>
        <v>33.085999145624911</v>
      </c>
      <c r="E913" s="2">
        <f t="shared" si="79"/>
        <v>2.031953400055059</v>
      </c>
      <c r="F913" s="2">
        <f t="shared" si="83"/>
        <v>1.3234419018176371</v>
      </c>
      <c r="G913" s="2">
        <f t="shared" si="81"/>
        <v>0.70851149823742188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6">
        <f>TITRES_STAT!D917</f>
        <v>32.89</v>
      </c>
      <c r="C914" s="2">
        <f t="shared" si="84"/>
        <v>34.881344461729206</v>
      </c>
      <c r="D914" s="2">
        <f t="shared" si="80"/>
        <v>33.071480690393436</v>
      </c>
      <c r="E914" s="2">
        <f t="shared" si="79"/>
        <v>1.8098637713357704</v>
      </c>
      <c r="F914" s="2">
        <f t="shared" si="83"/>
        <v>1.4207262757212638</v>
      </c>
      <c r="G914" s="2">
        <f t="shared" si="81"/>
        <v>0.38913749561450661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6">
        <f>TITRES_STAT!D918</f>
        <v>32</v>
      </c>
      <c r="C915" s="2">
        <f t="shared" si="84"/>
        <v>34.527291467617019</v>
      </c>
      <c r="D915" s="2">
        <f t="shared" si="80"/>
        <v>32.992111750364288</v>
      </c>
      <c r="E915" s="2">
        <f t="shared" si="79"/>
        <v>1.5351797172527313</v>
      </c>
      <c r="F915" s="2">
        <f t="shared" si="83"/>
        <v>1.4436169640275573</v>
      </c>
      <c r="G915" s="2">
        <f t="shared" si="81"/>
        <v>9.1562753225173932E-2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6">
        <f>TITRES_STAT!D919</f>
        <v>32.9</v>
      </c>
      <c r="C916" s="2">
        <f t="shared" si="84"/>
        <v>34.078477395675939</v>
      </c>
      <c r="D916" s="2">
        <f t="shared" si="80"/>
        <v>32.985288657744711</v>
      </c>
      <c r="E916" s="2">
        <f t="shared" si="79"/>
        <v>1.0931887379312286</v>
      </c>
      <c r="F916" s="2">
        <f t="shared" si="83"/>
        <v>1.3735313188082916</v>
      </c>
      <c r="G916" s="2">
        <f t="shared" si="81"/>
        <v>-0.28034258087706299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33.880000000000003</v>
      </c>
      <c r="C917" s="2">
        <f t="shared" si="84"/>
        <v>33.843327027110412</v>
      </c>
      <c r="D917" s="2">
        <f t="shared" si="80"/>
        <v>33.051563571985845</v>
      </c>
      <c r="E917" s="2">
        <f t="shared" si="79"/>
        <v>0.79176345512456692</v>
      </c>
      <c r="F917" s="2">
        <f t="shared" si="83"/>
        <v>1.2571777460715468</v>
      </c>
      <c r="G917" s="2">
        <f t="shared" si="81"/>
        <v>-0.46541429094697984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32.869999999999997</v>
      </c>
      <c r="C918" s="2">
        <f t="shared" si="84"/>
        <v>33.644353638324198</v>
      </c>
      <c r="D918" s="2">
        <f t="shared" si="80"/>
        <v>33.038114418505415</v>
      </c>
      <c r="E918" s="2">
        <f t="shared" si="79"/>
        <v>0.60623921981878226</v>
      </c>
      <c r="F918" s="2">
        <f t="shared" si="83"/>
        <v>1.1269900408209941</v>
      </c>
      <c r="G918" s="2">
        <f t="shared" si="81"/>
        <v>-0.52075082100221182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31.89</v>
      </c>
      <c r="C919" s="2">
        <f t="shared" si="84"/>
        <v>33.545222309351246</v>
      </c>
      <c r="D919" s="2">
        <f t="shared" si="80"/>
        <v>32.953068906023532</v>
      </c>
      <c r="E919" s="2">
        <f t="shared" si="79"/>
        <v>0.59215340332771405</v>
      </c>
      <c r="F919" s="2">
        <f t="shared" si="83"/>
        <v>1.0200227133223381</v>
      </c>
      <c r="G919" s="2">
        <f t="shared" si="81"/>
        <v>-0.42786930999462403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32.83</v>
      </c>
      <c r="C920" s="2">
        <f t="shared" si="84"/>
        <v>33.309034261758747</v>
      </c>
      <c r="D920" s="2">
        <f t="shared" si="80"/>
        <v>32.943952690762529</v>
      </c>
      <c r="E920" s="2">
        <f t="shared" si="79"/>
        <v>0.36508157099621741</v>
      </c>
      <c r="F920" s="2">
        <f t="shared" si="83"/>
        <v>0.889034484857114</v>
      </c>
      <c r="G920" s="2">
        <f t="shared" si="81"/>
        <v>-0.5239529138608966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32.83</v>
      </c>
      <c r="C921" s="2">
        <f t="shared" si="84"/>
        <v>32.96149052918048</v>
      </c>
      <c r="D921" s="2">
        <f t="shared" si="80"/>
        <v>32.935511750706048</v>
      </c>
      <c r="E921" s="2">
        <f t="shared" si="79"/>
        <v>2.5978778474431863E-2</v>
      </c>
      <c r="F921" s="2">
        <f t="shared" si="83"/>
        <v>0.71642334358057769</v>
      </c>
      <c r="G921" s="2">
        <f t="shared" si="81"/>
        <v>-0.69044456510614582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6">
        <f>TITRES_STAT!D925</f>
        <v>32.83</v>
      </c>
      <c r="C922" s="2">
        <f t="shared" si="84"/>
        <v>32.810491986229636</v>
      </c>
      <c r="D922" s="2">
        <f t="shared" si="80"/>
        <v>32.92769606546856</v>
      </c>
      <c r="E922" s="2">
        <f t="shared" si="79"/>
        <v>-0.11720407923892395</v>
      </c>
      <c r="F922" s="2">
        <f t="shared" si="83"/>
        <v>0.54969785901667734</v>
      </c>
      <c r="G922" s="2">
        <f t="shared" si="81"/>
        <v>-0.66690193825560129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6">
        <f>TITRES_STAT!D926</f>
        <v>32.83</v>
      </c>
      <c r="C923" s="2">
        <f t="shared" si="84"/>
        <v>32.822723988348152</v>
      </c>
      <c r="D923" s="2">
        <f t="shared" si="80"/>
        <v>32.920459319878297</v>
      </c>
      <c r="E923" s="2">
        <f t="shared" si="79"/>
        <v>-9.7735331530145686E-2</v>
      </c>
      <c r="F923" s="2">
        <f t="shared" si="83"/>
        <v>0.42021122090731272</v>
      </c>
      <c r="G923" s="2">
        <f t="shared" si="81"/>
        <v>-0.51794655243745846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6">
        <f>TITRES_STAT!D927</f>
        <v>32.83</v>
      </c>
      <c r="C924" s="2">
        <f t="shared" si="84"/>
        <v>32.833074143986899</v>
      </c>
      <c r="D924" s="2">
        <f t="shared" si="80"/>
        <v>32.913758629516941</v>
      </c>
      <c r="E924" s="2">
        <f t="shared" ref="E924:E987" si="85">C924-D924</f>
        <v>-8.0684485530042593E-2</v>
      </c>
      <c r="F924" s="2">
        <f t="shared" si="83"/>
        <v>0.3200320796198417</v>
      </c>
      <c r="G924" s="2">
        <f t="shared" si="81"/>
        <v>-0.4007165651498843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6">
        <f>TITRES_STAT!D928</f>
        <v>32.83</v>
      </c>
      <c r="C925" s="2">
        <f t="shared" si="84"/>
        <v>32.704908891065841</v>
      </c>
      <c r="D925" s="2">
        <f t="shared" ref="D925:D988" si="86">$D$4*B925+(1-$D$4)*D924</f>
        <v>32.907554286589757</v>
      </c>
      <c r="E925" s="2">
        <f t="shared" si="85"/>
        <v>-0.20264539552391625</v>
      </c>
      <c r="F925" s="2">
        <f t="shared" si="83"/>
        <v>0.21549658459109011</v>
      </c>
      <c r="G925" s="2">
        <f t="shared" si="81"/>
        <v>-0.41814198011500636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6">
        <f>TITRES_STAT!D929</f>
        <v>32.83</v>
      </c>
      <c r="C926" s="2">
        <f t="shared" si="84"/>
        <v>32.734922907824938</v>
      </c>
      <c r="D926" s="2">
        <f t="shared" si="86"/>
        <v>32.901809524620148</v>
      </c>
      <c r="E926" s="2">
        <f t="shared" si="85"/>
        <v>-0.16688661679521033</v>
      </c>
      <c r="F926" s="2">
        <f t="shared" si="83"/>
        <v>0.13901994431383005</v>
      </c>
      <c r="G926" s="2">
        <f t="shared" si="81"/>
        <v>-0.30590656110904035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6">
        <f>TITRES_STAT!D930</f>
        <v>31.85</v>
      </c>
      <c r="C927" s="2">
        <f t="shared" si="84"/>
        <v>32.911088614313414</v>
      </c>
      <c r="D927" s="2">
        <f t="shared" si="86"/>
        <v>32.823897707981622</v>
      </c>
      <c r="E927" s="2">
        <f t="shared" si="85"/>
        <v>8.7190906331791496E-2</v>
      </c>
      <c r="F927" s="2">
        <f t="shared" si="83"/>
        <v>0.12865413671742235</v>
      </c>
      <c r="G927" s="2">
        <f t="shared" si="81"/>
        <v>-4.146323038563085E-2</v>
      </c>
      <c r="H927" s="2" t="str">
        <f t="shared" si="82"/>
        <v>Hold</v>
      </c>
    </row>
    <row r="928" spans="1:8" ht="13.5" x14ac:dyDescent="0.25">
      <c r="A928" s="3">
        <f>TITRES_STAT!B931</f>
        <v>43357</v>
      </c>
      <c r="B928" s="6">
        <f>TITRES_STAT!D931</f>
        <v>32.729999999999997</v>
      </c>
      <c r="C928" s="2">
        <f t="shared" si="84"/>
        <v>32.904767289034424</v>
      </c>
      <c r="D928" s="2">
        <f t="shared" si="86"/>
        <v>32.816942322205207</v>
      </c>
      <c r="E928" s="2">
        <f t="shared" si="85"/>
        <v>8.7824966829217033E-2</v>
      </c>
      <c r="F928" s="2">
        <f t="shared" si="83"/>
        <v>0.1204883027397813</v>
      </c>
      <c r="G928" s="2">
        <f t="shared" si="81"/>
        <v>-3.2663335910564265E-2</v>
      </c>
      <c r="H928" s="2" t="str">
        <f t="shared" si="82"/>
        <v>Hold</v>
      </c>
    </row>
    <row r="929" spans="1:8" ht="13.5" x14ac:dyDescent="0.25">
      <c r="A929" s="3">
        <f>TITRES_STAT!B932</f>
        <v>43360</v>
      </c>
      <c r="B929" s="6">
        <f>TITRES_STAT!D932</f>
        <v>31.75</v>
      </c>
      <c r="C929" s="2">
        <f t="shared" si="84"/>
        <v>32.748649244567588</v>
      </c>
      <c r="D929" s="2">
        <f t="shared" si="86"/>
        <v>32.737909557597419</v>
      </c>
      <c r="E929" s="2">
        <f t="shared" si="85"/>
        <v>1.0739686970168805E-2</v>
      </c>
      <c r="F929" s="2">
        <f t="shared" si="83"/>
        <v>9.8538579585858807E-2</v>
      </c>
      <c r="G929" s="2">
        <f t="shared" si="81"/>
        <v>-8.7798892615690002E-2</v>
      </c>
      <c r="H929" s="2" t="str">
        <f t="shared" si="82"/>
        <v>Hold</v>
      </c>
    </row>
    <row r="930" spans="1:8" ht="13.5" x14ac:dyDescent="0.25">
      <c r="A930" s="3">
        <f>TITRES_STAT!B933</f>
        <v>43361</v>
      </c>
      <c r="B930" s="6">
        <f>TITRES_STAT!D933</f>
        <v>30.8</v>
      </c>
      <c r="C930" s="2">
        <f t="shared" si="84"/>
        <v>32.761164745403342</v>
      </c>
      <c r="D930" s="2">
        <f t="shared" si="86"/>
        <v>32.59436070147909</v>
      </c>
      <c r="E930" s="2">
        <f t="shared" si="85"/>
        <v>0.16680404392425174</v>
      </c>
      <c r="F930" s="2">
        <f t="shared" si="83"/>
        <v>0.11219167245353739</v>
      </c>
      <c r="G930" s="2">
        <f t="shared" si="81"/>
        <v>5.4612371470714349E-2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30</v>
      </c>
      <c r="C931" s="2">
        <f t="shared" si="84"/>
        <v>32.77175478457206</v>
      </c>
      <c r="D931" s="2">
        <f t="shared" si="86"/>
        <v>32.402185834702863</v>
      </c>
      <c r="E931" s="2">
        <f t="shared" si="85"/>
        <v>0.36956894986919764</v>
      </c>
      <c r="F931" s="2">
        <f t="shared" si="83"/>
        <v>0.16366712793666943</v>
      </c>
      <c r="G931" s="2">
        <f t="shared" si="81"/>
        <v>0.20590182193252821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30</v>
      </c>
      <c r="C932" s="2">
        <f t="shared" si="84"/>
        <v>32.78071558694559</v>
      </c>
      <c r="D932" s="2">
        <f t="shared" si="86"/>
        <v>32.224246143243391</v>
      </c>
      <c r="E932" s="2">
        <f t="shared" si="85"/>
        <v>0.55646944370219842</v>
      </c>
      <c r="F932" s="2">
        <f t="shared" si="83"/>
        <v>0.24222759108977523</v>
      </c>
      <c r="G932" s="2">
        <f t="shared" ref="G932:G995" si="87">E932-F932</f>
        <v>0.31424185261242321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6">
        <f>TITRES_STAT!D936</f>
        <v>30</v>
      </c>
      <c r="C933" s="2">
        <f t="shared" si="84"/>
        <v>32.788297804338576</v>
      </c>
      <c r="D933" s="2">
        <f t="shared" si="86"/>
        <v>32.059487169669808</v>
      </c>
      <c r="E933" s="2">
        <f t="shared" si="85"/>
        <v>0.72881063466876839</v>
      </c>
      <c r="F933" s="2">
        <f t="shared" ref="F933:F996" si="89">(E933*(2/(10)))+((1-(2/10))*F932)</f>
        <v>0.33954419980557388</v>
      </c>
      <c r="G933" s="2">
        <f t="shared" si="87"/>
        <v>0.38926643486319451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6">
        <f>TITRES_STAT!D937</f>
        <v>30</v>
      </c>
      <c r="C934" s="2">
        <f t="shared" si="84"/>
        <v>32.794713526748026</v>
      </c>
      <c r="D934" s="2">
        <f t="shared" si="86"/>
        <v>31.906932564509081</v>
      </c>
      <c r="E934" s="2">
        <f t="shared" si="85"/>
        <v>0.88778096223894565</v>
      </c>
      <c r="F934" s="2">
        <f t="shared" si="89"/>
        <v>0.44919155229224828</v>
      </c>
      <c r="G934" s="2">
        <f t="shared" si="87"/>
        <v>0.43858940994669737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6">
        <f>TITRES_STAT!D938</f>
        <v>29.1</v>
      </c>
      <c r="C935" s="2">
        <f t="shared" si="84"/>
        <v>32.800142214940635</v>
      </c>
      <c r="D935" s="2">
        <f t="shared" si="86"/>
        <v>31.699011633804705</v>
      </c>
      <c r="E935" s="2">
        <f t="shared" si="85"/>
        <v>1.10113058113593</v>
      </c>
      <c r="F935" s="2">
        <f t="shared" si="89"/>
        <v>0.57957935806098471</v>
      </c>
      <c r="G935" s="2">
        <f t="shared" si="87"/>
        <v>0.52155122307494528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6">
        <f>TITRES_STAT!D939</f>
        <v>29.07</v>
      </c>
      <c r="C936" s="2">
        <f t="shared" si="84"/>
        <v>32.804735720334385</v>
      </c>
      <c r="D936" s="2">
        <f t="shared" si="86"/>
        <v>31.504270031300653</v>
      </c>
      <c r="E936" s="2">
        <f t="shared" si="85"/>
        <v>1.3004656890337323</v>
      </c>
      <c r="F936" s="2">
        <f t="shared" si="89"/>
        <v>0.72375662425553422</v>
      </c>
      <c r="G936" s="2">
        <f t="shared" si="87"/>
        <v>0.57670906477819806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6">
        <f>TITRES_STAT!D940</f>
        <v>29.09</v>
      </c>
      <c r="C937" s="2">
        <f t="shared" si="84"/>
        <v>32.657853301821405</v>
      </c>
      <c r="D937" s="2">
        <f t="shared" si="86"/>
        <v>31.325435214167271</v>
      </c>
      <c r="E937" s="2">
        <f t="shared" si="85"/>
        <v>1.3324180876541334</v>
      </c>
      <c r="F937" s="2">
        <f t="shared" si="89"/>
        <v>0.84548891693525396</v>
      </c>
      <c r="G937" s="2">
        <f t="shared" si="87"/>
        <v>0.48692917071887942</v>
      </c>
      <c r="H937" s="2" t="str">
        <f t="shared" si="88"/>
        <v>Sell</v>
      </c>
    </row>
    <row r="938" spans="1:8" ht="13.5" x14ac:dyDescent="0.25">
      <c r="A938" s="3">
        <f>TITRES_STAT!B941</f>
        <v>43371</v>
      </c>
      <c r="B938" s="6">
        <f>TITRES_STAT!D941</f>
        <v>29.07</v>
      </c>
      <c r="C938" s="2">
        <f t="shared" si="84"/>
        <v>32.668952793848881</v>
      </c>
      <c r="D938" s="2">
        <f t="shared" si="86"/>
        <v>31.158365939043769</v>
      </c>
      <c r="E938" s="2">
        <f t="shared" si="85"/>
        <v>1.510586854805112</v>
      </c>
      <c r="F938" s="2">
        <f t="shared" si="89"/>
        <v>0.97850850450922566</v>
      </c>
      <c r="G938" s="2">
        <f t="shared" si="87"/>
        <v>0.53207835029588635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6">
        <f>TITRES_STAT!D942</f>
        <v>29.07</v>
      </c>
      <c r="C939" s="2">
        <f t="shared" si="84"/>
        <v>32.52757544094905</v>
      </c>
      <c r="D939" s="2">
        <f t="shared" si="86"/>
        <v>31.003672165781268</v>
      </c>
      <c r="E939" s="2">
        <f t="shared" si="85"/>
        <v>1.5239032751677826</v>
      </c>
      <c r="F939" s="2">
        <f t="shared" si="89"/>
        <v>1.0875874586409371</v>
      </c>
      <c r="G939" s="2">
        <f t="shared" si="87"/>
        <v>0.43631581652684548</v>
      </c>
      <c r="H939" s="2" t="str">
        <f t="shared" si="88"/>
        <v>Sell</v>
      </c>
    </row>
    <row r="940" spans="1:8" ht="13.5" x14ac:dyDescent="0.25">
      <c r="A940" s="3">
        <f>TITRES_STAT!B943</f>
        <v>43375</v>
      </c>
      <c r="B940" s="6">
        <f>TITRES_STAT!D943</f>
        <v>28.2</v>
      </c>
      <c r="C940" s="2">
        <f t="shared" si="84"/>
        <v>32.261794603879963</v>
      </c>
      <c r="D940" s="2">
        <f t="shared" si="86"/>
        <v>30.795992746093766</v>
      </c>
      <c r="E940" s="2">
        <f t="shared" si="85"/>
        <v>1.4658018577861966</v>
      </c>
      <c r="F940" s="2">
        <f t="shared" si="89"/>
        <v>1.1632303384699891</v>
      </c>
      <c r="G940" s="2">
        <f t="shared" si="87"/>
        <v>0.30257151931620752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6">
        <f>TITRES_STAT!D944</f>
        <v>27.36</v>
      </c>
      <c r="C941" s="2">
        <f t="shared" si="84"/>
        <v>31.913826203283048</v>
      </c>
      <c r="D941" s="2">
        <f t="shared" si="86"/>
        <v>30.541474764901636</v>
      </c>
      <c r="E941" s="2">
        <f t="shared" si="85"/>
        <v>1.3723514383814113</v>
      </c>
      <c r="F941" s="2">
        <f t="shared" si="89"/>
        <v>1.2050545584522736</v>
      </c>
      <c r="G941" s="2">
        <f t="shared" si="87"/>
        <v>0.16729687992913767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6">
        <f>TITRES_STAT!D945</f>
        <v>27.36</v>
      </c>
      <c r="C942" s="2">
        <f t="shared" si="84"/>
        <v>31.619391402777964</v>
      </c>
      <c r="D942" s="2">
        <f t="shared" si="86"/>
        <v>30.305809967501517</v>
      </c>
      <c r="E942" s="2">
        <f t="shared" si="85"/>
        <v>1.313581435276447</v>
      </c>
      <c r="F942" s="2">
        <f t="shared" si="89"/>
        <v>1.2267599338171085</v>
      </c>
      <c r="G942" s="2">
        <f t="shared" si="87"/>
        <v>8.6821501459338535E-2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6">
        <f>TITRES_STAT!D946</f>
        <v>27.46</v>
      </c>
      <c r="C943" s="2">
        <f t="shared" si="84"/>
        <v>31.370254263889048</v>
      </c>
      <c r="D943" s="2">
        <f t="shared" si="86"/>
        <v>30.09500922916807</v>
      </c>
      <c r="E943" s="2">
        <f t="shared" si="85"/>
        <v>1.2752450347209781</v>
      </c>
      <c r="F943" s="2">
        <f t="shared" si="89"/>
        <v>1.2364569539978825</v>
      </c>
      <c r="G943" s="2">
        <f t="shared" si="87"/>
        <v>3.8788080723095586E-2</v>
      </c>
      <c r="H943" s="2" t="str">
        <f t="shared" si="88"/>
        <v>Sell</v>
      </c>
    </row>
    <row r="944" spans="1:8" ht="13.5" x14ac:dyDescent="0.25">
      <c r="A944" s="3">
        <f>TITRES_STAT!B947</f>
        <v>43381</v>
      </c>
      <c r="B944" s="6">
        <f>TITRES_STAT!D947</f>
        <v>27.46</v>
      </c>
      <c r="C944" s="2">
        <f t="shared" si="84"/>
        <v>31.159445915598425</v>
      </c>
      <c r="D944" s="2">
        <f t="shared" si="86"/>
        <v>29.899823360340804</v>
      </c>
      <c r="E944" s="2">
        <f t="shared" si="85"/>
        <v>1.2596225552576215</v>
      </c>
      <c r="F944" s="2">
        <f t="shared" si="89"/>
        <v>1.2410900742498303</v>
      </c>
      <c r="G944" s="2">
        <f t="shared" si="87"/>
        <v>1.8532481007791146E-2</v>
      </c>
      <c r="H944" s="2" t="str">
        <f t="shared" si="88"/>
        <v>Sell</v>
      </c>
    </row>
    <row r="945" spans="1:8" ht="13.5" x14ac:dyDescent="0.25">
      <c r="A945" s="3">
        <f>TITRES_STAT!B948</f>
        <v>43382</v>
      </c>
      <c r="B945" s="6">
        <f>TITRES_STAT!D948</f>
        <v>27.46</v>
      </c>
      <c r="C945" s="2">
        <f t="shared" si="84"/>
        <v>30.842608082429436</v>
      </c>
      <c r="D945" s="2">
        <f t="shared" si="86"/>
        <v>29.719095704019264</v>
      </c>
      <c r="E945" s="2">
        <f t="shared" si="85"/>
        <v>1.1235123784101724</v>
      </c>
      <c r="F945" s="2">
        <f t="shared" si="89"/>
        <v>1.2175745350818987</v>
      </c>
      <c r="G945" s="2">
        <f t="shared" si="87"/>
        <v>-9.4062156671726349E-2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6">
        <f>TITRES_STAT!D949</f>
        <v>26.64</v>
      </c>
      <c r="C946" s="2">
        <f t="shared" si="84"/>
        <v>30.569899146671062</v>
      </c>
      <c r="D946" s="2">
        <f t="shared" si="86"/>
        <v>29.491014540758577</v>
      </c>
      <c r="E946" s="2">
        <f t="shared" si="85"/>
        <v>1.078884605912485</v>
      </c>
      <c r="F946" s="2">
        <f t="shared" si="89"/>
        <v>1.1898365492480161</v>
      </c>
      <c r="G946" s="2">
        <f t="shared" si="87"/>
        <v>-0.11095194333553104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6">
        <f>TITRES_STAT!D950</f>
        <v>26.64</v>
      </c>
      <c r="C947" s="2">
        <f t="shared" si="84"/>
        <v>30.342222354875513</v>
      </c>
      <c r="D947" s="2">
        <f t="shared" si="86"/>
        <v>29.279828278480164</v>
      </c>
      <c r="E947" s="2">
        <f t="shared" si="85"/>
        <v>1.0623940763953499</v>
      </c>
      <c r="F947" s="2">
        <f t="shared" si="89"/>
        <v>1.1643480546774829</v>
      </c>
      <c r="G947" s="2">
        <f t="shared" si="87"/>
        <v>-0.10195397828213304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6">
        <f>TITRES_STAT!D951</f>
        <v>26.64</v>
      </c>
      <c r="C948" s="2">
        <f t="shared" si="84"/>
        <v>30.146495838740819</v>
      </c>
      <c r="D948" s="2">
        <f t="shared" si="86"/>
        <v>29.084285443037189</v>
      </c>
      <c r="E948" s="2">
        <f t="shared" si="85"/>
        <v>1.0622103957036302</v>
      </c>
      <c r="F948" s="2">
        <f t="shared" si="89"/>
        <v>1.1439205228827125</v>
      </c>
      <c r="G948" s="2">
        <f t="shared" si="87"/>
        <v>-8.1710127179082326E-2</v>
      </c>
      <c r="H948" s="2" t="str">
        <f t="shared" si="88"/>
        <v>Hold</v>
      </c>
    </row>
    <row r="949" spans="1:8" ht="13.5" x14ac:dyDescent="0.25">
      <c r="A949" s="3">
        <f>TITRES_STAT!B952</f>
        <v>43389</v>
      </c>
      <c r="B949" s="6">
        <f>TITRES_STAT!D952</f>
        <v>26.64</v>
      </c>
      <c r="C949" s="2">
        <f t="shared" si="84"/>
        <v>29.980881094319152</v>
      </c>
      <c r="D949" s="2">
        <f t="shared" si="86"/>
        <v>28.903227262071471</v>
      </c>
      <c r="E949" s="2">
        <f t="shared" si="85"/>
        <v>1.0776538322476803</v>
      </c>
      <c r="F949" s="2">
        <f t="shared" si="89"/>
        <v>1.1306671847557062</v>
      </c>
      <c r="G949" s="2">
        <f t="shared" si="87"/>
        <v>-5.3013352508025857E-2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6">
        <f>TITRES_STAT!D953</f>
        <v>26.63</v>
      </c>
      <c r="C950" s="2">
        <f t="shared" si="84"/>
        <v>29.706899387500819</v>
      </c>
      <c r="D950" s="2">
        <f t="shared" si="86"/>
        <v>28.734840057473583</v>
      </c>
      <c r="E950" s="2">
        <f t="shared" si="85"/>
        <v>0.97205933002723555</v>
      </c>
      <c r="F950" s="2">
        <f t="shared" si="89"/>
        <v>1.0989456138100122</v>
      </c>
      <c r="G950" s="2">
        <f t="shared" si="87"/>
        <v>-0.12688628378277667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6">
        <f>TITRES_STAT!D954</f>
        <v>26.64</v>
      </c>
      <c r="C951" s="2">
        <f t="shared" si="84"/>
        <v>29.34583794326992</v>
      </c>
      <c r="D951" s="2">
        <f t="shared" si="86"/>
        <v>28.579666719882947</v>
      </c>
      <c r="E951" s="2">
        <f t="shared" si="85"/>
        <v>0.76617122338697285</v>
      </c>
      <c r="F951" s="2">
        <f t="shared" si="89"/>
        <v>1.0323907357254045</v>
      </c>
      <c r="G951" s="2">
        <f t="shared" si="87"/>
        <v>-0.26621951233843166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26.99</v>
      </c>
      <c r="C952" s="2">
        <f t="shared" si="84"/>
        <v>29.040324413536084</v>
      </c>
      <c r="D952" s="2">
        <f t="shared" si="86"/>
        <v>28.461913629521245</v>
      </c>
      <c r="E952" s="2">
        <f t="shared" si="85"/>
        <v>0.5784107840148387</v>
      </c>
      <c r="F952" s="2">
        <f t="shared" si="89"/>
        <v>0.94159474538329146</v>
      </c>
      <c r="G952" s="2">
        <f t="shared" si="87"/>
        <v>-0.36318396136845277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26.99</v>
      </c>
      <c r="C953" s="2">
        <f t="shared" si="84"/>
        <v>28.797197580684376</v>
      </c>
      <c r="D953" s="2">
        <f t="shared" si="86"/>
        <v>28.352882990297449</v>
      </c>
      <c r="E953" s="2">
        <f t="shared" si="85"/>
        <v>0.44431459038692722</v>
      </c>
      <c r="F953" s="2">
        <f t="shared" si="89"/>
        <v>0.84213871438401866</v>
      </c>
      <c r="G953" s="2">
        <f t="shared" si="87"/>
        <v>-0.39782412399709144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26.99</v>
      </c>
      <c r="C954" s="2">
        <f t="shared" si="84"/>
        <v>28.591474875963705</v>
      </c>
      <c r="D954" s="2">
        <f t="shared" si="86"/>
        <v>28.251928694719858</v>
      </c>
      <c r="E954" s="2">
        <f t="shared" si="85"/>
        <v>0.33954618124384695</v>
      </c>
      <c r="F954" s="2">
        <f t="shared" si="89"/>
        <v>0.74162020775598436</v>
      </c>
      <c r="G954" s="2">
        <f t="shared" si="87"/>
        <v>-0.40207402651213742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26.19</v>
      </c>
      <c r="C955" s="2">
        <f t="shared" si="84"/>
        <v>28.417401818123132</v>
      </c>
      <c r="D955" s="2">
        <f t="shared" si="86"/>
        <v>28.099193235851722</v>
      </c>
      <c r="E955" s="2">
        <f t="shared" si="85"/>
        <v>0.31820858227141002</v>
      </c>
      <c r="F955" s="2">
        <f t="shared" si="89"/>
        <v>0.65693788265906949</v>
      </c>
      <c r="G955" s="2">
        <f t="shared" si="87"/>
        <v>-0.33872930038765947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26.19</v>
      </c>
      <c r="C956" s="2">
        <f t="shared" si="84"/>
        <v>28.143955384565729</v>
      </c>
      <c r="D956" s="2">
        <f t="shared" si="86"/>
        <v>27.957771514677521</v>
      </c>
      <c r="E956" s="2">
        <f t="shared" si="85"/>
        <v>0.18618386988820745</v>
      </c>
      <c r="F956" s="2">
        <f t="shared" si="89"/>
        <v>0.56278708010489709</v>
      </c>
      <c r="G956" s="2">
        <f t="shared" si="87"/>
        <v>-0.37660321021668963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6">
        <f>TITRES_STAT!D960</f>
        <v>26.97</v>
      </c>
      <c r="C957" s="2">
        <f t="shared" si="84"/>
        <v>27.912577633094077</v>
      </c>
      <c r="D957" s="2">
        <f t="shared" si="86"/>
        <v>27.884603254331036</v>
      </c>
      <c r="E957" s="2">
        <f t="shared" si="85"/>
        <v>2.7974378763040875E-2</v>
      </c>
      <c r="F957" s="2">
        <f t="shared" si="89"/>
        <v>0.45582453983652588</v>
      </c>
      <c r="G957" s="2">
        <f t="shared" si="87"/>
        <v>-0.427850161073485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26.19</v>
      </c>
      <c r="C958" s="2">
        <f t="shared" si="84"/>
        <v>27.716796458771913</v>
      </c>
      <c r="D958" s="2">
        <f t="shared" si="86"/>
        <v>27.759077087343552</v>
      </c>
      <c r="E958" s="2">
        <f t="shared" si="85"/>
        <v>-4.2280628571639056E-2</v>
      </c>
      <c r="F958" s="2">
        <f t="shared" si="89"/>
        <v>0.35620350615489293</v>
      </c>
      <c r="G958" s="2">
        <f t="shared" si="87"/>
        <v>-0.39848413472653199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26.19</v>
      </c>
      <c r="C959" s="2">
        <f t="shared" si="84"/>
        <v>27.551135465114697</v>
      </c>
      <c r="D959" s="2">
        <f t="shared" si="86"/>
        <v>27.642849154947736</v>
      </c>
      <c r="E959" s="2">
        <f t="shared" si="85"/>
        <v>-9.1713689833039069E-2</v>
      </c>
      <c r="F959" s="2">
        <f t="shared" si="89"/>
        <v>0.26662006695730656</v>
      </c>
      <c r="G959" s="2">
        <f t="shared" si="87"/>
        <v>-0.35833375679034563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26.97</v>
      </c>
      <c r="C960" s="2">
        <f t="shared" si="84"/>
        <v>27.409422316635514</v>
      </c>
      <c r="D960" s="2">
        <f t="shared" si="86"/>
        <v>27.593008476803458</v>
      </c>
      <c r="E960" s="2">
        <f t="shared" si="85"/>
        <v>-0.18358616016794471</v>
      </c>
      <c r="F960" s="2">
        <f t="shared" si="89"/>
        <v>0.17657882153225629</v>
      </c>
      <c r="G960" s="2">
        <f t="shared" si="87"/>
        <v>-0.360164981700201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26.5</v>
      </c>
      <c r="C961" s="2">
        <f t="shared" si="84"/>
        <v>27.291049652537744</v>
      </c>
      <c r="D961" s="2">
        <f t="shared" si="86"/>
        <v>27.512044885929129</v>
      </c>
      <c r="E961" s="2">
        <f t="shared" si="85"/>
        <v>-0.22099523339138472</v>
      </c>
      <c r="F961" s="2">
        <f t="shared" si="89"/>
        <v>9.7064010547528085E-2</v>
      </c>
      <c r="G961" s="2">
        <f t="shared" si="87"/>
        <v>-0.31805924393891283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27.25</v>
      </c>
      <c r="C962" s="2">
        <f t="shared" si="84"/>
        <v>27.24473432137809</v>
      </c>
      <c r="D962" s="2">
        <f t="shared" si="86"/>
        <v>27.492634153638082</v>
      </c>
      <c r="E962" s="2">
        <f t="shared" si="85"/>
        <v>-0.24789983225999279</v>
      </c>
      <c r="F962" s="2">
        <f t="shared" si="89"/>
        <v>2.8071241986023919E-2</v>
      </c>
      <c r="G962" s="2">
        <f t="shared" si="87"/>
        <v>-0.27597107424601669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27.16</v>
      </c>
      <c r="C963" s="2">
        <f t="shared" si="84"/>
        <v>27.205544425781461</v>
      </c>
      <c r="D963" s="2">
        <f t="shared" si="86"/>
        <v>27.467994586701927</v>
      </c>
      <c r="E963" s="2">
        <f t="shared" si="85"/>
        <v>-0.26245016092046569</v>
      </c>
      <c r="F963" s="2">
        <f t="shared" si="89"/>
        <v>-3.0033038595274005E-2</v>
      </c>
      <c r="G963" s="2">
        <f t="shared" si="87"/>
        <v>-0.23241712232519168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27.97</v>
      </c>
      <c r="C964" s="2">
        <f t="shared" si="84"/>
        <v>27.172383744892002</v>
      </c>
      <c r="D964" s="2">
        <f t="shared" si="86"/>
        <v>27.505180172872151</v>
      </c>
      <c r="E964" s="2">
        <f t="shared" si="85"/>
        <v>-0.33279642798014919</v>
      </c>
      <c r="F964" s="2">
        <f t="shared" si="89"/>
        <v>-9.0585716472249056E-2</v>
      </c>
      <c r="G964" s="2">
        <f t="shared" si="87"/>
        <v>-0.24221071150790013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27.14</v>
      </c>
      <c r="C965" s="2">
        <f t="shared" si="84"/>
        <v>27.021247784139383</v>
      </c>
      <c r="D965" s="2">
        <f t="shared" si="86"/>
        <v>27.478129789696435</v>
      </c>
      <c r="E965" s="2">
        <f t="shared" si="85"/>
        <v>-0.45688200555705194</v>
      </c>
      <c r="F965" s="2">
        <f t="shared" si="89"/>
        <v>-0.16384497428920963</v>
      </c>
      <c r="G965" s="2">
        <f t="shared" si="87"/>
        <v>-0.29303703126784231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27.35</v>
      </c>
      <c r="C966" s="2">
        <f t="shared" si="84"/>
        <v>26.893363509656403</v>
      </c>
      <c r="D966" s="2">
        <f t="shared" si="86"/>
        <v>27.468638694163367</v>
      </c>
      <c r="E966" s="2">
        <f t="shared" si="85"/>
        <v>-0.57527518450696391</v>
      </c>
      <c r="F966" s="2">
        <f t="shared" si="89"/>
        <v>-0.24613101633276049</v>
      </c>
      <c r="G966" s="2">
        <f t="shared" si="87"/>
        <v>-0.32914416817420344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27.35</v>
      </c>
      <c r="C967" s="2">
        <f t="shared" si="84"/>
        <v>26.905153738940033</v>
      </c>
      <c r="D967" s="2">
        <f t="shared" si="86"/>
        <v>27.459850642743859</v>
      </c>
      <c r="E967" s="2">
        <f t="shared" si="85"/>
        <v>-0.5546969038038263</v>
      </c>
      <c r="F967" s="2">
        <f t="shared" si="89"/>
        <v>-0.3078441938269737</v>
      </c>
      <c r="G967" s="2">
        <f t="shared" si="87"/>
        <v>-0.2468527099768526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27.35</v>
      </c>
      <c r="C968" s="2">
        <f t="shared" si="84"/>
        <v>26.79513008679541</v>
      </c>
      <c r="D968" s="2">
        <f t="shared" si="86"/>
        <v>27.451713558096166</v>
      </c>
      <c r="E968" s="2">
        <f t="shared" si="85"/>
        <v>-0.65658347130075612</v>
      </c>
      <c r="F968" s="2">
        <f t="shared" si="89"/>
        <v>-0.37759204932173018</v>
      </c>
      <c r="G968" s="2">
        <f t="shared" si="87"/>
        <v>-0.27899142197902593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27</v>
      </c>
      <c r="C969" s="2">
        <f t="shared" si="84"/>
        <v>26.702033150365345</v>
      </c>
      <c r="D969" s="2">
        <f t="shared" si="86"/>
        <v>27.418253294533489</v>
      </c>
      <c r="E969" s="2">
        <f t="shared" si="85"/>
        <v>-0.71622014416814395</v>
      </c>
      <c r="F969" s="2">
        <f t="shared" si="89"/>
        <v>-0.44531766829101299</v>
      </c>
      <c r="G969" s="2">
        <f t="shared" si="87"/>
        <v>-0.27090247587713095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27</v>
      </c>
      <c r="C970" s="2">
        <f t="shared" si="84"/>
        <v>26.743258819539907</v>
      </c>
      <c r="D970" s="2">
        <f t="shared" si="86"/>
        <v>27.387271569012491</v>
      </c>
      <c r="E970" s="2">
        <f t="shared" si="85"/>
        <v>-0.64401274947258358</v>
      </c>
      <c r="F970" s="2">
        <f t="shared" si="89"/>
        <v>-0.48505668452732714</v>
      </c>
      <c r="G970" s="2">
        <f t="shared" si="87"/>
        <v>-0.15895606494525644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27.81</v>
      </c>
      <c r="C971" s="2">
        <f t="shared" si="84"/>
        <v>26.705834385764536</v>
      </c>
      <c r="D971" s="2">
        <f t="shared" si="86"/>
        <v>27.418584786122675</v>
      </c>
      <c r="E971" s="2">
        <f t="shared" si="85"/>
        <v>-0.7127504003581393</v>
      </c>
      <c r="F971" s="2">
        <f t="shared" si="89"/>
        <v>-0.53059542769348955</v>
      </c>
      <c r="G971" s="2">
        <f t="shared" si="87"/>
        <v>-0.18215497266464975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6">
        <f>TITRES_STAT!D975</f>
        <v>27.1</v>
      </c>
      <c r="C972" s="2">
        <f t="shared" si="84"/>
        <v>26.789552172569994</v>
      </c>
      <c r="D972" s="2">
        <f t="shared" si="86"/>
        <v>27.39498591307655</v>
      </c>
      <c r="E972" s="2">
        <f t="shared" si="85"/>
        <v>-0.6054337405065553</v>
      </c>
      <c r="F972" s="2">
        <f t="shared" si="89"/>
        <v>-0.54556309025610272</v>
      </c>
      <c r="G972" s="2">
        <f t="shared" si="87"/>
        <v>-5.9870650250452573E-2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6">
        <f>TITRES_STAT!D976</f>
        <v>27.1</v>
      </c>
      <c r="C973" s="2">
        <f t="shared" si="84"/>
        <v>26.846544146020761</v>
      </c>
      <c r="D973" s="2">
        <f t="shared" si="86"/>
        <v>27.373135104700509</v>
      </c>
      <c r="E973" s="2">
        <f t="shared" si="85"/>
        <v>-0.5265909586797477</v>
      </c>
      <c r="F973" s="2">
        <f t="shared" si="89"/>
        <v>-0.54176866394083179</v>
      </c>
      <c r="G973" s="2">
        <f t="shared" si="87"/>
        <v>1.5177705261084085E-2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27.1</v>
      </c>
      <c r="C974" s="2">
        <f t="shared" si="84"/>
        <v>27.019383508171412</v>
      </c>
      <c r="D974" s="2">
        <f t="shared" si="86"/>
        <v>27.352902874722691</v>
      </c>
      <c r="E974" s="2">
        <f t="shared" si="85"/>
        <v>-0.33351936655127901</v>
      </c>
      <c r="F974" s="2">
        <f t="shared" si="89"/>
        <v>-0.50011880446292123</v>
      </c>
      <c r="G974" s="2">
        <f t="shared" si="87"/>
        <v>0.16659943791164222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27.2</v>
      </c>
      <c r="C975" s="2">
        <f t="shared" ref="C975:C1038" si="90">$C$4*B965+C974*(1-$C$4)</f>
        <v>27.037939891529657</v>
      </c>
      <c r="D975" s="2">
        <f t="shared" si="86"/>
        <v>27.341576735854346</v>
      </c>
      <c r="E975" s="2">
        <f t="shared" si="85"/>
        <v>-0.30363684432468929</v>
      </c>
      <c r="F975" s="2">
        <f t="shared" si="89"/>
        <v>-0.46082241243527483</v>
      </c>
      <c r="G975" s="2">
        <f t="shared" si="87"/>
        <v>0.15718556811058554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27.2</v>
      </c>
      <c r="C976" s="2">
        <f t="shared" si="90"/>
        <v>27.085949138986635</v>
      </c>
      <c r="D976" s="2">
        <f t="shared" si="86"/>
        <v>27.331089570235505</v>
      </c>
      <c r="E976" s="2">
        <f t="shared" si="85"/>
        <v>-0.24514043124887053</v>
      </c>
      <c r="F976" s="2">
        <f t="shared" si="89"/>
        <v>-0.417686016197994</v>
      </c>
      <c r="G976" s="2">
        <f t="shared" si="87"/>
        <v>0.17254558494912348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27.2</v>
      </c>
      <c r="C977" s="2">
        <f t="shared" si="90"/>
        <v>27.126572348373308</v>
      </c>
      <c r="D977" s="2">
        <f t="shared" si="86"/>
        <v>27.321379231699542</v>
      </c>
      <c r="E977" s="2">
        <f t="shared" si="85"/>
        <v>-0.1948068833262333</v>
      </c>
      <c r="F977" s="2">
        <f t="shared" si="89"/>
        <v>-0.3731101896236419</v>
      </c>
      <c r="G977" s="2">
        <f t="shared" si="87"/>
        <v>0.17830330629740859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27.2</v>
      </c>
      <c r="C978" s="2">
        <f t="shared" si="90"/>
        <v>27.160945833238955</v>
      </c>
      <c r="D978" s="2">
        <f t="shared" si="86"/>
        <v>27.312388177499578</v>
      </c>
      <c r="E978" s="2">
        <f t="shared" si="85"/>
        <v>-0.15144234426062297</v>
      </c>
      <c r="F978" s="2">
        <f t="shared" si="89"/>
        <v>-0.32877662055103812</v>
      </c>
      <c r="G978" s="2">
        <f t="shared" si="87"/>
        <v>0.17733427629041515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27.2</v>
      </c>
      <c r="C979" s="2">
        <f t="shared" si="90"/>
        <v>27.136184935817578</v>
      </c>
      <c r="D979" s="2">
        <f t="shared" si="86"/>
        <v>27.304063127314425</v>
      </c>
      <c r="E979" s="2">
        <f t="shared" si="85"/>
        <v>-0.1678781914968468</v>
      </c>
      <c r="F979" s="2">
        <f t="shared" si="89"/>
        <v>-0.29659693474019988</v>
      </c>
      <c r="G979" s="2">
        <f t="shared" si="87"/>
        <v>0.12871874324335308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27.22</v>
      </c>
      <c r="C980" s="2">
        <f t="shared" si="90"/>
        <v>27.115233407230257</v>
      </c>
      <c r="D980" s="2">
        <f t="shared" si="86"/>
        <v>27.297836228994839</v>
      </c>
      <c r="E980" s="2">
        <f t="shared" si="85"/>
        <v>-0.18260282176458276</v>
      </c>
      <c r="F980" s="2">
        <f t="shared" si="89"/>
        <v>-0.27379811214507649</v>
      </c>
      <c r="G980" s="2">
        <f t="shared" si="87"/>
        <v>9.1195290380493732E-2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28.03</v>
      </c>
      <c r="C981" s="2">
        <f t="shared" si="90"/>
        <v>27.222120575348679</v>
      </c>
      <c r="D981" s="2">
        <f t="shared" si="86"/>
        <v>27.352070582402629</v>
      </c>
      <c r="E981" s="2">
        <f t="shared" si="85"/>
        <v>-0.12995000705394943</v>
      </c>
      <c r="F981" s="2">
        <f t="shared" si="89"/>
        <v>-0.2450284911268511</v>
      </c>
      <c r="G981" s="2">
        <f t="shared" si="87"/>
        <v>0.11507848407290167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27.53</v>
      </c>
      <c r="C982" s="2">
        <f t="shared" si="90"/>
        <v>27.203332794525803</v>
      </c>
      <c r="D982" s="2">
        <f t="shared" si="86"/>
        <v>27.365250539261694</v>
      </c>
      <c r="E982" s="2">
        <f t="shared" si="85"/>
        <v>-0.16191774473589149</v>
      </c>
      <c r="F982" s="2">
        <f t="shared" si="89"/>
        <v>-0.22840634184865918</v>
      </c>
      <c r="G982" s="2">
        <f t="shared" si="87"/>
        <v>6.6488597112767694E-2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6">
        <f>TITRES_STAT!D986</f>
        <v>27.8</v>
      </c>
      <c r="C983" s="2">
        <f t="shared" si="90"/>
        <v>27.187435441521831</v>
      </c>
      <c r="D983" s="2">
        <f t="shared" si="86"/>
        <v>27.397454203020089</v>
      </c>
      <c r="E983" s="2">
        <f t="shared" si="85"/>
        <v>-0.21001876149825804</v>
      </c>
      <c r="F983" s="2">
        <f t="shared" si="89"/>
        <v>-0.22472882577857897</v>
      </c>
      <c r="G983" s="2">
        <f t="shared" si="87"/>
        <v>1.4710064280320928E-2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6">
        <f>TITRES_STAT!D987</f>
        <v>28</v>
      </c>
      <c r="C984" s="2">
        <f t="shared" si="90"/>
        <v>27.173983835133857</v>
      </c>
      <c r="D984" s="2">
        <f t="shared" si="86"/>
        <v>27.4420872250186</v>
      </c>
      <c r="E984" s="2">
        <f t="shared" si="85"/>
        <v>-0.26810338988474314</v>
      </c>
      <c r="F984" s="2">
        <f t="shared" si="89"/>
        <v>-0.23340373859981184</v>
      </c>
      <c r="G984" s="2">
        <f t="shared" si="87"/>
        <v>-3.4699651284931299E-2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28.83</v>
      </c>
      <c r="C985" s="2">
        <f t="shared" si="90"/>
        <v>27.17798632203634</v>
      </c>
      <c r="D985" s="2">
        <f t="shared" si="86"/>
        <v>27.544895578720926</v>
      </c>
      <c r="E985" s="2">
        <f t="shared" si="85"/>
        <v>-0.36690925668458618</v>
      </c>
      <c r="F985" s="2">
        <f t="shared" si="89"/>
        <v>-0.26010484221676672</v>
      </c>
      <c r="G985" s="2">
        <f t="shared" si="87"/>
        <v>-0.10680441446781946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28.84</v>
      </c>
      <c r="C986" s="2">
        <f t="shared" si="90"/>
        <v>27.181373041723056</v>
      </c>
      <c r="D986" s="2">
        <f t="shared" si="86"/>
        <v>27.640829239556414</v>
      </c>
      <c r="E986" s="2">
        <f t="shared" si="85"/>
        <v>-0.459456197833358</v>
      </c>
      <c r="F986" s="2">
        <f t="shared" si="89"/>
        <v>-0.29997511334008498</v>
      </c>
      <c r="G986" s="2">
        <f t="shared" si="87"/>
        <v>-0.15948108449327303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29.7</v>
      </c>
      <c r="C987" s="2">
        <f t="shared" si="90"/>
        <v>27.184238727611817</v>
      </c>
      <c r="D987" s="2">
        <f t="shared" si="86"/>
        <v>27.79336040699668</v>
      </c>
      <c r="E987" s="2">
        <f t="shared" si="85"/>
        <v>-0.60912167938486306</v>
      </c>
      <c r="F987" s="2">
        <f t="shared" si="89"/>
        <v>-0.3618044265490406</v>
      </c>
      <c r="G987" s="2">
        <f t="shared" si="87"/>
        <v>-0.24731725283582245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6">
        <f>TITRES_STAT!D991</f>
        <v>30.4</v>
      </c>
      <c r="C988" s="2">
        <f t="shared" si="90"/>
        <v>27.186663538748459</v>
      </c>
      <c r="D988" s="2">
        <f t="shared" si="86"/>
        <v>27.986444821293219</v>
      </c>
      <c r="E988" s="2">
        <f t="shared" ref="E988:E1051" si="91">C988-D988</f>
        <v>-0.79978128254476033</v>
      </c>
      <c r="F988" s="2">
        <f t="shared" si="89"/>
        <v>-0.44939979774818456</v>
      </c>
      <c r="G988" s="2">
        <f t="shared" si="87"/>
        <v>-0.35038148479657577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6">
        <f>TITRES_STAT!D992</f>
        <v>32.22</v>
      </c>
      <c r="C989" s="2">
        <f t="shared" si="90"/>
        <v>27.188715302017926</v>
      </c>
      <c r="D989" s="2">
        <f t="shared" ref="D989:D1052" si="92">$D$4*B989+(1-$D$4)*D988</f>
        <v>28.300041501197423</v>
      </c>
      <c r="E989" s="2">
        <f t="shared" si="91"/>
        <v>-1.1113261991794978</v>
      </c>
      <c r="F989" s="2">
        <f t="shared" si="89"/>
        <v>-0.58178507803444723</v>
      </c>
      <c r="G989" s="2">
        <f t="shared" si="87"/>
        <v>-0.52954112114505059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6">
        <f>TITRES_STAT!D993</f>
        <v>34</v>
      </c>
      <c r="C990" s="2">
        <f t="shared" si="90"/>
        <v>27.193528332476703</v>
      </c>
      <c r="D990" s="2">
        <f t="shared" si="92"/>
        <v>28.722260649256874</v>
      </c>
      <c r="E990" s="2">
        <f t="shared" si="91"/>
        <v>-1.5287323167801716</v>
      </c>
      <c r="F990" s="2">
        <f t="shared" si="89"/>
        <v>-0.77117452578359214</v>
      </c>
      <c r="G990" s="2">
        <f t="shared" si="87"/>
        <v>-0.75755779099657949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6">
        <f>TITRES_STAT!D994</f>
        <v>32.47</v>
      </c>
      <c r="C991" s="2">
        <f t="shared" si="90"/>
        <v>27.32221628132644</v>
      </c>
      <c r="D991" s="2">
        <f t="shared" si="92"/>
        <v>28.999870971534143</v>
      </c>
      <c r="E991" s="2">
        <f t="shared" si="91"/>
        <v>-1.677654690207703</v>
      </c>
      <c r="F991" s="2">
        <f t="shared" si="89"/>
        <v>-0.95247055866841435</v>
      </c>
      <c r="G991" s="2">
        <f t="shared" si="87"/>
        <v>-0.72518413153928862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6">
        <f>TITRES_STAT!D995</f>
        <v>34</v>
      </c>
      <c r="C992" s="2">
        <f t="shared" si="90"/>
        <v>27.35418300727622</v>
      </c>
      <c r="D992" s="2">
        <f t="shared" si="92"/>
        <v>29.370250899568653</v>
      </c>
      <c r="E992" s="2">
        <f t="shared" si="91"/>
        <v>-2.0160678922924333</v>
      </c>
      <c r="F992" s="2">
        <f t="shared" si="89"/>
        <v>-1.1651900253932181</v>
      </c>
      <c r="G992" s="2">
        <f t="shared" si="87"/>
        <v>-0.85087786689921519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6">
        <f>TITRES_STAT!D996</f>
        <v>34</v>
      </c>
      <c r="C993" s="2">
        <f t="shared" si="90"/>
        <v>27.422770236926031</v>
      </c>
      <c r="D993" s="2">
        <f t="shared" si="92"/>
        <v>29.713195277378382</v>
      </c>
      <c r="E993" s="2">
        <f t="shared" si="91"/>
        <v>-2.2904250404523516</v>
      </c>
      <c r="F993" s="2">
        <f t="shared" si="89"/>
        <v>-1.3902370284050449</v>
      </c>
      <c r="G993" s="2">
        <f t="shared" si="87"/>
        <v>-0.9001880120473067</v>
      </c>
      <c r="H993" s="2" t="str">
        <f t="shared" si="88"/>
        <v>Hold</v>
      </c>
    </row>
    <row r="994" spans="1:8" ht="13.5" x14ac:dyDescent="0.25">
      <c r="A994" s="3">
        <f>TITRES_STAT!B997</f>
        <v>43453</v>
      </c>
      <c r="B994" s="6">
        <f>TITRES_STAT!D997</f>
        <v>33</v>
      </c>
      <c r="C994" s="2">
        <f t="shared" si="90"/>
        <v>27.511574815860484</v>
      </c>
      <c r="D994" s="2">
        <f t="shared" si="92"/>
        <v>29.95666229386887</v>
      </c>
      <c r="E994" s="2">
        <f t="shared" si="91"/>
        <v>-2.4450874780083858</v>
      </c>
      <c r="F994" s="2">
        <f t="shared" si="89"/>
        <v>-1.6012071183257133</v>
      </c>
      <c r="G994" s="2">
        <f t="shared" si="87"/>
        <v>-0.8438803596826725</v>
      </c>
      <c r="H994" s="2" t="str">
        <f t="shared" si="88"/>
        <v>Hold</v>
      </c>
    </row>
    <row r="995" spans="1:8" ht="13.5" x14ac:dyDescent="0.25">
      <c r="A995" s="3">
        <f>TITRES_STAT!B998</f>
        <v>43454</v>
      </c>
      <c r="B995" s="6">
        <f>TITRES_STAT!D998</f>
        <v>33</v>
      </c>
      <c r="C995" s="2">
        <f t="shared" si="90"/>
        <v>27.714409459574256</v>
      </c>
      <c r="D995" s="2">
        <f t="shared" si="92"/>
        <v>30.182094716545247</v>
      </c>
      <c r="E995" s="2">
        <f t="shared" si="91"/>
        <v>-2.4676852569709915</v>
      </c>
      <c r="F995" s="2">
        <f t="shared" si="89"/>
        <v>-1.7745027460547691</v>
      </c>
      <c r="G995" s="2">
        <f t="shared" si="87"/>
        <v>-0.69318251091622241</v>
      </c>
      <c r="H995" s="2" t="str">
        <f t="shared" si="88"/>
        <v>Hold</v>
      </c>
    </row>
    <row r="996" spans="1:8" ht="13.5" x14ac:dyDescent="0.25">
      <c r="A996" s="3">
        <f>TITRES_STAT!B999</f>
        <v>43455</v>
      </c>
      <c r="B996" s="6">
        <f>TITRES_STAT!D999</f>
        <v>32.5</v>
      </c>
      <c r="C996" s="2">
        <f t="shared" si="90"/>
        <v>27.88757723502437</v>
      </c>
      <c r="D996" s="2">
        <f t="shared" si="92"/>
        <v>30.353791404208565</v>
      </c>
      <c r="E996" s="2">
        <f t="shared" si="91"/>
        <v>-2.4662141691841946</v>
      </c>
      <c r="F996" s="2">
        <f t="shared" si="89"/>
        <v>-1.9128450306806541</v>
      </c>
      <c r="G996" s="2">
        <f t="shared" ref="G996:G1059" si="93">E996-F996</f>
        <v>-0.55336913850354041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43458</v>
      </c>
      <c r="B997" s="6">
        <f>TITRES_STAT!D1000</f>
        <v>32.5</v>
      </c>
      <c r="C997" s="2">
        <f t="shared" si="90"/>
        <v>28.166411506559079</v>
      </c>
      <c r="D997" s="2">
        <f t="shared" si="92"/>
        <v>30.512769818711636</v>
      </c>
      <c r="E997" s="2">
        <f t="shared" si="91"/>
        <v>-2.3463583121525566</v>
      </c>
      <c r="F997" s="2">
        <f t="shared" ref="F997:F1060" si="95">(E997*(2/(10)))+((1-(2/10))*F996)</f>
        <v>-1.9995476869750348</v>
      </c>
      <c r="G997" s="2">
        <f t="shared" si="93"/>
        <v>-0.34681062517752181</v>
      </c>
      <c r="H997" s="2" t="str">
        <f t="shared" si="94"/>
        <v>Hold</v>
      </c>
    </row>
    <row r="998" spans="1:8" ht="13.5" x14ac:dyDescent="0.25">
      <c r="A998" s="3">
        <f>TITRES_STAT!B1001</f>
        <v>43459</v>
      </c>
      <c r="B998" s="6">
        <f>TITRES_STAT!D1001</f>
        <v>32.5</v>
      </c>
      <c r="C998" s="2">
        <f t="shared" si="90"/>
        <v>28.510040505549991</v>
      </c>
      <c r="D998" s="2">
        <f t="shared" si="92"/>
        <v>30.659972054362626</v>
      </c>
      <c r="E998" s="2">
        <f t="shared" si="91"/>
        <v>-2.1499315488126349</v>
      </c>
      <c r="F998" s="2">
        <f t="shared" si="95"/>
        <v>-2.0296244593425552</v>
      </c>
      <c r="G998" s="2">
        <f t="shared" si="93"/>
        <v>-0.12030708947007973</v>
      </c>
      <c r="H998" s="2" t="str">
        <f t="shared" si="94"/>
        <v>Hold</v>
      </c>
    </row>
    <row r="999" spans="1:8" ht="13.5" x14ac:dyDescent="0.25">
      <c r="A999" s="3">
        <f>TITRES_STAT!B1002</f>
        <v>43460</v>
      </c>
      <c r="B999" s="6">
        <f>TITRES_STAT!D1002</f>
        <v>33.299999999999997</v>
      </c>
      <c r="C999" s="2">
        <f t="shared" si="90"/>
        <v>29.080803504696149</v>
      </c>
      <c r="D999" s="2">
        <f t="shared" si="92"/>
        <v>30.855529679965393</v>
      </c>
      <c r="E999" s="2">
        <f t="shared" si="91"/>
        <v>-1.7747261752692438</v>
      </c>
      <c r="F999" s="2">
        <f t="shared" si="95"/>
        <v>-1.9786448025278931</v>
      </c>
      <c r="G999" s="2">
        <f t="shared" si="93"/>
        <v>0.20391862725864929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32.5</v>
      </c>
      <c r="C1000" s="2">
        <f t="shared" si="90"/>
        <v>29.837602965512126</v>
      </c>
      <c r="D1000" s="2">
        <f t="shared" si="92"/>
        <v>30.977342296264254</v>
      </c>
      <c r="E1000" s="2">
        <f t="shared" si="91"/>
        <v>-1.1397393307521284</v>
      </c>
      <c r="F1000" s="2">
        <f t="shared" si="95"/>
        <v>-1.8108637081727403</v>
      </c>
      <c r="G1000" s="2">
        <f t="shared" si="93"/>
        <v>0.67112437742061193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32.5</v>
      </c>
      <c r="C1001" s="2">
        <f t="shared" si="90"/>
        <v>30.242587124664105</v>
      </c>
      <c r="D1001" s="2">
        <f t="shared" si="92"/>
        <v>31.090131755800236</v>
      </c>
      <c r="E1001" s="2">
        <f t="shared" si="91"/>
        <v>-0.84754463113613099</v>
      </c>
      <c r="F1001" s="2">
        <f t="shared" si="95"/>
        <v>-1.6181998927654186</v>
      </c>
      <c r="G1001" s="2">
        <f t="shared" si="93"/>
        <v>0.77065526162928766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31.04</v>
      </c>
      <c r="C1002" s="2">
        <f t="shared" si="90"/>
        <v>30.82065064394655</v>
      </c>
      <c r="D1002" s="2">
        <f t="shared" si="92"/>
        <v>31.086418292407625</v>
      </c>
      <c r="E1002" s="2">
        <f t="shared" si="91"/>
        <v>-0.26576764846107537</v>
      </c>
      <c r="F1002" s="2">
        <f t="shared" si="95"/>
        <v>-1.3477134439045499</v>
      </c>
      <c r="G1002" s="2">
        <f t="shared" si="93"/>
        <v>1.0819457954434746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6">
        <f>TITRES_STAT!D1006</f>
        <v>31.04</v>
      </c>
      <c r="C1003" s="2">
        <f t="shared" si="90"/>
        <v>31.309781314108619</v>
      </c>
      <c r="D1003" s="2">
        <f t="shared" si="92"/>
        <v>31.082979900377431</v>
      </c>
      <c r="E1003" s="2">
        <f t="shared" si="91"/>
        <v>0.22680141373118801</v>
      </c>
      <c r="F1003" s="2">
        <f t="shared" si="95"/>
        <v>-1.0328104723774023</v>
      </c>
      <c r="G1003" s="2">
        <f t="shared" si="93"/>
        <v>1.2596118861085903</v>
      </c>
      <c r="H1003" s="2" t="str">
        <f t="shared" si="94"/>
        <v>Sell</v>
      </c>
    </row>
    <row r="1004" spans="1:8" ht="13.5" x14ac:dyDescent="0.25">
      <c r="A1004" s="3">
        <f>TITRES_STAT!B1007</f>
        <v>43468</v>
      </c>
      <c r="B1004" s="6">
        <f>TITRES_STAT!D1007</f>
        <v>31.04</v>
      </c>
      <c r="C1004" s="2">
        <f t="shared" si="90"/>
        <v>31.569814958091907</v>
      </c>
      <c r="D1004" s="2">
        <f t="shared" si="92"/>
        <v>31.079796204053178</v>
      </c>
      <c r="E1004" s="2">
        <f t="shared" si="91"/>
        <v>0.4900187540387293</v>
      </c>
      <c r="F1004" s="2">
        <f t="shared" si="95"/>
        <v>-0.72824462709417603</v>
      </c>
      <c r="G1004" s="2">
        <f t="shared" si="93"/>
        <v>1.2182633811329053</v>
      </c>
      <c r="H1004" s="2" t="str">
        <f t="shared" si="94"/>
        <v>Sell</v>
      </c>
    </row>
    <row r="1005" spans="1:8" ht="13.5" x14ac:dyDescent="0.25">
      <c r="A1005" s="3">
        <f>TITRES_STAT!B1008</f>
        <v>43469</v>
      </c>
      <c r="B1005" s="6">
        <f>TITRES_STAT!D1008</f>
        <v>31.04</v>
      </c>
      <c r="C1005" s="2">
        <f t="shared" si="90"/>
        <v>31.789843426077766</v>
      </c>
      <c r="D1005" s="2">
        <f t="shared" si="92"/>
        <v>31.076848337086275</v>
      </c>
      <c r="E1005" s="2">
        <f t="shared" si="91"/>
        <v>0.71299508899149089</v>
      </c>
      <c r="F1005" s="2">
        <f t="shared" si="95"/>
        <v>-0.4399966838770426</v>
      </c>
      <c r="G1005" s="2">
        <f t="shared" si="93"/>
        <v>1.1529917728685335</v>
      </c>
      <c r="H1005" s="2" t="str">
        <f t="shared" si="94"/>
        <v>Sell</v>
      </c>
    </row>
    <row r="1006" spans="1:8" ht="13.5" x14ac:dyDescent="0.25">
      <c r="A1006" s="3">
        <f>TITRES_STAT!B1009</f>
        <v>43472</v>
      </c>
      <c r="B1006" s="6">
        <f>TITRES_STAT!D1009</f>
        <v>31</v>
      </c>
      <c r="C1006" s="2">
        <f t="shared" si="90"/>
        <v>31.899098283604264</v>
      </c>
      <c r="D1006" s="2">
        <f t="shared" si="92"/>
        <v>31.071155867672477</v>
      </c>
      <c r="E1006" s="2">
        <f t="shared" si="91"/>
        <v>0.82794241593178697</v>
      </c>
      <c r="F1006" s="2">
        <f t="shared" si="95"/>
        <v>-0.1864088639152767</v>
      </c>
      <c r="G1006" s="2">
        <f t="shared" si="93"/>
        <v>1.0143512798470637</v>
      </c>
      <c r="H1006" s="2" t="str">
        <f t="shared" si="94"/>
        <v>Sell</v>
      </c>
    </row>
    <row r="1007" spans="1:8" ht="13.5" x14ac:dyDescent="0.25">
      <c r="A1007" s="3">
        <f>TITRES_STAT!B1010</f>
        <v>43473</v>
      </c>
      <c r="B1007" s="6">
        <f>TITRES_STAT!D1010</f>
        <v>31</v>
      </c>
      <c r="C1007" s="2">
        <f t="shared" si="90"/>
        <v>31.991544701511302</v>
      </c>
      <c r="D1007" s="2">
        <f t="shared" si="92"/>
        <v>31.065885062659703</v>
      </c>
      <c r="E1007" s="2">
        <f t="shared" si="91"/>
        <v>0.92565963885159874</v>
      </c>
      <c r="F1007" s="2">
        <f t="shared" si="95"/>
        <v>3.6004836638098392E-2</v>
      </c>
      <c r="G1007" s="2">
        <f t="shared" si="93"/>
        <v>0.88965480221350035</v>
      </c>
      <c r="H1007" s="2" t="str">
        <f t="shared" si="94"/>
        <v>Sell</v>
      </c>
    </row>
    <row r="1008" spans="1:8" ht="13.5" x14ac:dyDescent="0.25">
      <c r="A1008" s="3">
        <f>TITRES_STAT!B1011</f>
        <v>43474</v>
      </c>
      <c r="B1008" s="6">
        <f>TITRES_STAT!D1011</f>
        <v>30.08</v>
      </c>
      <c r="C1008" s="2">
        <f t="shared" si="90"/>
        <v>32.069768593586488</v>
      </c>
      <c r="D1008" s="2">
        <f t="shared" si="92"/>
        <v>30.992856539499723</v>
      </c>
      <c r="E1008" s="2">
        <f t="shared" si="91"/>
        <v>1.0769120540867654</v>
      </c>
      <c r="F1008" s="2">
        <f t="shared" si="95"/>
        <v>0.24418628012783181</v>
      </c>
      <c r="G1008" s="2">
        <f t="shared" si="93"/>
        <v>0.83272577395893355</v>
      </c>
      <c r="H1008" s="2" t="str">
        <f t="shared" si="94"/>
        <v>Sell</v>
      </c>
    </row>
    <row r="1009" spans="1:8" ht="13.5" x14ac:dyDescent="0.25">
      <c r="A1009" s="3">
        <f>TITRES_STAT!B1012</f>
        <v>43475</v>
      </c>
      <c r="B1009" s="6">
        <f>TITRES_STAT!D1012</f>
        <v>30.6</v>
      </c>
      <c r="C1009" s="2">
        <f t="shared" si="90"/>
        <v>32.259034963803956</v>
      </c>
      <c r="D1009" s="2">
        <f t="shared" si="92"/>
        <v>30.963756055092336</v>
      </c>
      <c r="E1009" s="2">
        <f t="shared" si="91"/>
        <v>1.2952789087116194</v>
      </c>
      <c r="F1009" s="2">
        <f t="shared" si="95"/>
        <v>0.45440480584458937</v>
      </c>
      <c r="G1009" s="2">
        <f t="shared" si="93"/>
        <v>0.84087410286703013</v>
      </c>
      <c r="H1009" s="2" t="str">
        <f t="shared" si="94"/>
        <v>Sell</v>
      </c>
    </row>
    <row r="1010" spans="1:8" ht="13.5" x14ac:dyDescent="0.25">
      <c r="A1010" s="3">
        <f>TITRES_STAT!B1013</f>
        <v>43476</v>
      </c>
      <c r="B1010" s="6">
        <f>TITRES_STAT!D1013</f>
        <v>30.6</v>
      </c>
      <c r="C1010" s="2">
        <f t="shared" si="90"/>
        <v>32.296106507834111</v>
      </c>
      <c r="D1010" s="2">
        <f t="shared" si="92"/>
        <v>30.936811162122531</v>
      </c>
      <c r="E1010" s="2">
        <f t="shared" si="91"/>
        <v>1.3592953457115797</v>
      </c>
      <c r="F1010" s="2">
        <f t="shared" si="95"/>
        <v>0.63538291381798739</v>
      </c>
      <c r="G1010" s="2">
        <f t="shared" si="93"/>
        <v>0.72391243189359233</v>
      </c>
      <c r="H1010" s="2" t="str">
        <f t="shared" si="94"/>
        <v>Sell</v>
      </c>
    </row>
    <row r="1011" spans="1:8" ht="13.5" x14ac:dyDescent="0.25">
      <c r="A1011" s="3">
        <f>TITRES_STAT!B1014</f>
        <v>43480</v>
      </c>
      <c r="B1011" s="6">
        <f>TITRES_STAT!D1014</f>
        <v>30.6</v>
      </c>
      <c r="C1011" s="2">
        <f t="shared" si="90"/>
        <v>32.327474737398092</v>
      </c>
      <c r="D1011" s="2">
        <f t="shared" si="92"/>
        <v>30.91186218715049</v>
      </c>
      <c r="E1011" s="2">
        <f t="shared" si="91"/>
        <v>1.4156125502476016</v>
      </c>
      <c r="F1011" s="2">
        <f t="shared" si="95"/>
        <v>0.79142884110391032</v>
      </c>
      <c r="G1011" s="2">
        <f t="shared" si="93"/>
        <v>0.62418370914369126</v>
      </c>
      <c r="H1011" s="2" t="str">
        <f t="shared" si="94"/>
        <v>Sell</v>
      </c>
    </row>
    <row r="1012" spans="1:8" ht="13.5" x14ac:dyDescent="0.25">
      <c r="A1012" s="3">
        <f>TITRES_STAT!B1015</f>
        <v>43481</v>
      </c>
      <c r="B1012" s="6">
        <f>TITRES_STAT!D1015</f>
        <v>30.6</v>
      </c>
      <c r="C1012" s="2">
        <f t="shared" si="90"/>
        <v>32.129401700875306</v>
      </c>
      <c r="D1012" s="2">
        <f t="shared" si="92"/>
        <v>30.888761284398601</v>
      </c>
      <c r="E1012" s="2">
        <f t="shared" si="91"/>
        <v>1.2406404164767046</v>
      </c>
      <c r="F1012" s="2">
        <f t="shared" si="95"/>
        <v>0.88127115617846929</v>
      </c>
      <c r="G1012" s="2">
        <f t="shared" si="93"/>
        <v>0.35936926029823535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6">
        <f>TITRES_STAT!D1016</f>
        <v>30.6</v>
      </c>
      <c r="C1013" s="2">
        <f t="shared" si="90"/>
        <v>31.961801439202183</v>
      </c>
      <c r="D1013" s="2">
        <f t="shared" si="92"/>
        <v>30.867371559628335</v>
      </c>
      <c r="E1013" s="2">
        <f t="shared" si="91"/>
        <v>1.0944298795738483</v>
      </c>
      <c r="F1013" s="2">
        <f t="shared" si="95"/>
        <v>0.92390290085754512</v>
      </c>
      <c r="G1013" s="2">
        <f t="shared" si="93"/>
        <v>0.17052697871630318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30</v>
      </c>
      <c r="C1014" s="2">
        <f t="shared" si="90"/>
        <v>31.819985833171074</v>
      </c>
      <c r="D1014" s="2">
        <f t="shared" si="92"/>
        <v>30.803121814470678</v>
      </c>
      <c r="E1014" s="2">
        <f t="shared" si="91"/>
        <v>1.0168640187003959</v>
      </c>
      <c r="F1014" s="2">
        <f t="shared" si="95"/>
        <v>0.94249512442611527</v>
      </c>
      <c r="G1014" s="2">
        <f t="shared" si="93"/>
        <v>7.4368894274280617E-2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30.9</v>
      </c>
      <c r="C1015" s="2">
        <f t="shared" si="90"/>
        <v>31.699988012683214</v>
      </c>
      <c r="D1015" s="2">
        <f t="shared" si="92"/>
        <v>30.810297976361738</v>
      </c>
      <c r="E1015" s="2">
        <f t="shared" si="91"/>
        <v>0.88969003632147547</v>
      </c>
      <c r="F1015" s="2">
        <f t="shared" si="95"/>
        <v>0.9319341068051874</v>
      </c>
      <c r="G1015" s="2">
        <f t="shared" si="93"/>
        <v>-4.2244070483711926E-2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6">
        <f>TITRES_STAT!D1019</f>
        <v>31.82</v>
      </c>
      <c r="C1016" s="2">
        <f t="shared" si="90"/>
        <v>31.592297549193489</v>
      </c>
      <c r="D1016" s="2">
        <f t="shared" si="92"/>
        <v>30.885090718853462</v>
      </c>
      <c r="E1016" s="2">
        <f t="shared" si="91"/>
        <v>0.70720683034002718</v>
      </c>
      <c r="F1016" s="2">
        <f t="shared" si="95"/>
        <v>0.88698865151215545</v>
      </c>
      <c r="G1016" s="2">
        <f t="shared" si="93"/>
        <v>-0.17978182117212826</v>
      </c>
      <c r="H1016" s="2" t="str">
        <f t="shared" si="94"/>
        <v>Hold</v>
      </c>
    </row>
    <row r="1017" spans="1:8" ht="13.5" x14ac:dyDescent="0.25">
      <c r="A1017" s="3">
        <f>TITRES_STAT!B1020</f>
        <v>43488</v>
      </c>
      <c r="B1017" s="6">
        <f>TITRES_STAT!D1020</f>
        <v>31.82</v>
      </c>
      <c r="C1017" s="2">
        <f t="shared" si="90"/>
        <v>31.501174849317568</v>
      </c>
      <c r="D1017" s="2">
        <f t="shared" si="92"/>
        <v>30.954343258197653</v>
      </c>
      <c r="E1017" s="2">
        <f t="shared" si="91"/>
        <v>0.54683159111991486</v>
      </c>
      <c r="F1017" s="2">
        <f t="shared" si="95"/>
        <v>0.81895723943370746</v>
      </c>
      <c r="G1017" s="2">
        <f t="shared" si="93"/>
        <v>-0.2721256483137926</v>
      </c>
      <c r="H1017" s="2" t="str">
        <f t="shared" si="94"/>
        <v>Hold</v>
      </c>
    </row>
    <row r="1018" spans="1:8" ht="13.5" x14ac:dyDescent="0.25">
      <c r="A1018" s="3">
        <f>TITRES_STAT!B1021</f>
        <v>43489</v>
      </c>
      <c r="B1018" s="6">
        <f>TITRES_STAT!D1021</f>
        <v>31.82</v>
      </c>
      <c r="C1018" s="2">
        <f t="shared" si="90"/>
        <v>31.282532564807173</v>
      </c>
      <c r="D1018" s="2">
        <f t="shared" si="92"/>
        <v>31.018465979812643</v>
      </c>
      <c r="E1018" s="2">
        <f t="shared" si="91"/>
        <v>0.26406658499453073</v>
      </c>
      <c r="F1018" s="2">
        <f t="shared" si="95"/>
        <v>0.70797910854587209</v>
      </c>
      <c r="G1018" s="2">
        <f t="shared" si="93"/>
        <v>-0.44391252355134136</v>
      </c>
      <c r="H1018" s="2" t="str">
        <f t="shared" si="94"/>
        <v>Hold</v>
      </c>
    </row>
    <row r="1019" spans="1:8" ht="13.5" x14ac:dyDescent="0.25">
      <c r="A1019" s="3">
        <f>TITRES_STAT!B1022</f>
        <v>43490</v>
      </c>
      <c r="B1019" s="6">
        <f>TITRES_STAT!D1022</f>
        <v>31.82</v>
      </c>
      <c r="C1019" s="2">
        <f t="shared" si="90"/>
        <v>31.177527554836839</v>
      </c>
      <c r="D1019" s="2">
        <f t="shared" si="92"/>
        <v>31.077838870196892</v>
      </c>
      <c r="E1019" s="2">
        <f t="shared" si="91"/>
        <v>9.9688684639946956E-2</v>
      </c>
      <c r="F1019" s="2">
        <f t="shared" si="95"/>
        <v>0.58632102376468709</v>
      </c>
      <c r="G1019" s="2">
        <f t="shared" si="93"/>
        <v>-0.48663233912474013</v>
      </c>
      <c r="H1019" s="2" t="str">
        <f t="shared" si="94"/>
        <v>Hold</v>
      </c>
    </row>
    <row r="1020" spans="1:8" ht="13.5" x14ac:dyDescent="0.25">
      <c r="A1020" s="3">
        <f>TITRES_STAT!B1023</f>
        <v>43493</v>
      </c>
      <c r="B1020" s="6">
        <f>TITRES_STAT!D1023</f>
        <v>32</v>
      </c>
      <c r="C1020" s="2">
        <f t="shared" si="90"/>
        <v>31.088677161785018</v>
      </c>
      <c r="D1020" s="2">
        <f t="shared" si="92"/>
        <v>31.14614710203416</v>
      </c>
      <c r="E1020" s="2">
        <f t="shared" si="91"/>
        <v>-5.7469940249141871E-2</v>
      </c>
      <c r="F1020" s="2">
        <f t="shared" si="95"/>
        <v>0.4575628309619213</v>
      </c>
      <c r="G1020" s="2">
        <f t="shared" si="93"/>
        <v>-0.51503277121106317</v>
      </c>
      <c r="H1020" s="2" t="str">
        <f t="shared" si="94"/>
        <v>Hold</v>
      </c>
    </row>
    <row r="1021" spans="1:8" ht="13.5" x14ac:dyDescent="0.25">
      <c r="A1021" s="3">
        <f>TITRES_STAT!B1024</f>
        <v>43494</v>
      </c>
      <c r="B1021" s="6">
        <f>TITRES_STAT!D1024</f>
        <v>32</v>
      </c>
      <c r="C1021" s="2">
        <f t="shared" si="90"/>
        <v>31.013496059971938</v>
      </c>
      <c r="D1021" s="2">
        <f t="shared" si="92"/>
        <v>31.209395464846445</v>
      </c>
      <c r="E1021" s="2">
        <f t="shared" si="91"/>
        <v>-0.19589940487450619</v>
      </c>
      <c r="F1021" s="2">
        <f t="shared" si="95"/>
        <v>0.32687038379463584</v>
      </c>
      <c r="G1021" s="2">
        <f t="shared" si="93"/>
        <v>-0.52276978866914203</v>
      </c>
      <c r="H1021" s="2" t="str">
        <f t="shared" si="94"/>
        <v>Hold</v>
      </c>
    </row>
    <row r="1022" spans="1:8" ht="13.5" x14ac:dyDescent="0.25">
      <c r="A1022" s="3">
        <f>TITRES_STAT!B1025</f>
        <v>43495</v>
      </c>
      <c r="B1022" s="6">
        <f>TITRES_STAT!D1025</f>
        <v>32</v>
      </c>
      <c r="C1022" s="2">
        <f t="shared" si="90"/>
        <v>30.949881281514717</v>
      </c>
      <c r="D1022" s="2">
        <f t="shared" si="92"/>
        <v>31.267958763746709</v>
      </c>
      <c r="E1022" s="2">
        <f t="shared" si="91"/>
        <v>-0.31807748223199184</v>
      </c>
      <c r="F1022" s="2">
        <f t="shared" si="95"/>
        <v>0.19788081058931034</v>
      </c>
      <c r="G1022" s="2">
        <f t="shared" si="93"/>
        <v>-0.51595829282130223</v>
      </c>
      <c r="H1022" s="2" t="str">
        <f t="shared" si="94"/>
        <v>Hold</v>
      </c>
    </row>
    <row r="1023" spans="1:8" ht="13.5" x14ac:dyDescent="0.25">
      <c r="A1023" s="3">
        <f>TITRES_STAT!B1026</f>
        <v>43496</v>
      </c>
      <c r="B1023" s="6">
        <f>TITRES_STAT!D1026</f>
        <v>32</v>
      </c>
      <c r="C1023" s="2">
        <f t="shared" si="90"/>
        <v>30.896053392050916</v>
      </c>
      <c r="D1023" s="2">
        <f t="shared" si="92"/>
        <v>31.322184040506212</v>
      </c>
      <c r="E1023" s="2">
        <f t="shared" si="91"/>
        <v>-0.42613064845529536</v>
      </c>
      <c r="F1023" s="2">
        <f t="shared" si="95"/>
        <v>7.3078518780389207E-2</v>
      </c>
      <c r="G1023" s="2">
        <f t="shared" si="93"/>
        <v>-0.49920916723568454</v>
      </c>
      <c r="H1023" s="2" t="str">
        <f t="shared" si="94"/>
        <v>Hold</v>
      </c>
    </row>
    <row r="1024" spans="1:8" ht="13.5" x14ac:dyDescent="0.25">
      <c r="A1024" s="3">
        <f>TITRES_STAT!B1027</f>
        <v>43497</v>
      </c>
      <c r="B1024" s="6">
        <f>TITRES_STAT!D1027</f>
        <v>32</v>
      </c>
      <c r="C1024" s="2">
        <f t="shared" si="90"/>
        <v>30.758199024043083</v>
      </c>
      <c r="D1024" s="2">
        <f t="shared" si="92"/>
        <v>31.372392630098343</v>
      </c>
      <c r="E1024" s="2">
        <f t="shared" si="91"/>
        <v>-0.61419360605525952</v>
      </c>
      <c r="F1024" s="2">
        <f t="shared" si="95"/>
        <v>-6.437590618674055E-2</v>
      </c>
      <c r="G1024" s="2">
        <f t="shared" si="93"/>
        <v>-0.54981769986851892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6">
        <f>TITRES_STAT!D1028</f>
        <v>32</v>
      </c>
      <c r="C1025" s="2">
        <f t="shared" si="90"/>
        <v>30.780014558805686</v>
      </c>
      <c r="D1025" s="2">
        <f t="shared" si="92"/>
        <v>31.418882064905873</v>
      </c>
      <c r="E1025" s="2">
        <f t="shared" si="91"/>
        <v>-0.63886750610018694</v>
      </c>
      <c r="F1025" s="2">
        <f t="shared" si="95"/>
        <v>-0.17927422616942984</v>
      </c>
      <c r="G1025" s="2">
        <f t="shared" si="93"/>
        <v>-0.4595932799307571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6">
        <f>TITRES_STAT!D1029</f>
        <v>32</v>
      </c>
      <c r="C1026" s="2">
        <f t="shared" si="90"/>
        <v>30.940012318989425</v>
      </c>
      <c r="D1026" s="2">
        <f t="shared" si="92"/>
        <v>31.461927837875809</v>
      </c>
      <c r="E1026" s="2">
        <f t="shared" si="91"/>
        <v>-0.52191551888638443</v>
      </c>
      <c r="F1026" s="2">
        <f t="shared" si="95"/>
        <v>-0.24780248471282076</v>
      </c>
      <c r="G1026" s="2">
        <f t="shared" si="93"/>
        <v>-0.2741130341735637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6">
        <f>TITRES_STAT!D1030</f>
        <v>32</v>
      </c>
      <c r="C1027" s="2">
        <f t="shared" si="90"/>
        <v>31.075395039144901</v>
      </c>
      <c r="D1027" s="2">
        <f t="shared" si="92"/>
        <v>31.501785035070192</v>
      </c>
      <c r="E1027" s="2">
        <f t="shared" si="91"/>
        <v>-0.42638999592529103</v>
      </c>
      <c r="F1027" s="2">
        <f t="shared" si="95"/>
        <v>-0.28351998695531483</v>
      </c>
      <c r="G1027" s="2">
        <f t="shared" si="93"/>
        <v>-0.1428700089699762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32</v>
      </c>
      <c r="C1028" s="2">
        <f t="shared" si="90"/>
        <v>31.189949648507223</v>
      </c>
      <c r="D1028" s="2">
        <f t="shared" si="92"/>
        <v>31.538689847287216</v>
      </c>
      <c r="E1028" s="2">
        <f t="shared" si="91"/>
        <v>-0.34874019877999274</v>
      </c>
      <c r="F1028" s="2">
        <f t="shared" si="95"/>
        <v>-0.29656402932025039</v>
      </c>
      <c r="G1028" s="2">
        <f t="shared" si="93"/>
        <v>-5.217616945974235E-2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32</v>
      </c>
      <c r="C1029" s="2">
        <f t="shared" si="90"/>
        <v>31.286880471813802</v>
      </c>
      <c r="D1029" s="2">
        <f t="shared" si="92"/>
        <v>31.572860969710387</v>
      </c>
      <c r="E1029" s="2">
        <f t="shared" si="91"/>
        <v>-0.28598049789658475</v>
      </c>
      <c r="F1029" s="2">
        <f t="shared" si="95"/>
        <v>-0.29444732303551724</v>
      </c>
      <c r="G1029" s="2">
        <f t="shared" si="93"/>
        <v>8.4668251389324878E-3</v>
      </c>
      <c r="H1029" s="2" t="str">
        <f t="shared" si="94"/>
        <v>Sell</v>
      </c>
    </row>
    <row r="1030" spans="1:8" ht="13.5" x14ac:dyDescent="0.25">
      <c r="A1030" s="3">
        <f>TITRES_STAT!B1033</f>
        <v>43507</v>
      </c>
      <c r="B1030" s="6">
        <f>TITRES_STAT!D1033</f>
        <v>32</v>
      </c>
      <c r="C1030" s="2">
        <f t="shared" si="90"/>
        <v>31.396591168457832</v>
      </c>
      <c r="D1030" s="2">
        <f t="shared" si="92"/>
        <v>31.604500897879987</v>
      </c>
      <c r="E1030" s="2">
        <f t="shared" si="91"/>
        <v>-0.20790972942215546</v>
      </c>
      <c r="F1030" s="2">
        <f t="shared" si="95"/>
        <v>-0.27713980431284491</v>
      </c>
      <c r="G1030" s="2">
        <f t="shared" si="93"/>
        <v>6.9230074890689441E-2</v>
      </c>
      <c r="H1030" s="2" t="str">
        <f t="shared" si="94"/>
        <v>Sell</v>
      </c>
    </row>
    <row r="1031" spans="1:8" ht="13.5" x14ac:dyDescent="0.25">
      <c r="A1031" s="3">
        <f>TITRES_STAT!B1034</f>
        <v>43508</v>
      </c>
      <c r="B1031" s="6">
        <f>TITRES_STAT!D1034</f>
        <v>32</v>
      </c>
      <c r="C1031" s="2">
        <f t="shared" si="90"/>
        <v>31.489423296387397</v>
      </c>
      <c r="D1031" s="2">
        <f t="shared" si="92"/>
        <v>31.633797127666654</v>
      </c>
      <c r="E1031" s="2">
        <f t="shared" si="91"/>
        <v>-0.14437383127925685</v>
      </c>
      <c r="F1031" s="2">
        <f t="shared" si="95"/>
        <v>-0.25058660970612734</v>
      </c>
      <c r="G1031" s="2">
        <f t="shared" si="93"/>
        <v>0.10621277842687049</v>
      </c>
      <c r="H1031" s="2" t="str">
        <f t="shared" si="94"/>
        <v>Sell</v>
      </c>
    </row>
    <row r="1032" spans="1:8" ht="13.5" x14ac:dyDescent="0.25">
      <c r="A1032" s="3">
        <f>TITRES_STAT!B1035</f>
        <v>43509</v>
      </c>
      <c r="B1032" s="6">
        <f>TITRES_STAT!D1035</f>
        <v>32</v>
      </c>
      <c r="C1032" s="2">
        <f t="shared" si="90"/>
        <v>31.567973558481643</v>
      </c>
      <c r="D1032" s="2">
        <f t="shared" si="92"/>
        <v>31.660923266358012</v>
      </c>
      <c r="E1032" s="2">
        <f t="shared" si="91"/>
        <v>-9.2949707876368137E-2</v>
      </c>
      <c r="F1032" s="2">
        <f t="shared" si="95"/>
        <v>-0.21905922934017552</v>
      </c>
      <c r="G1032" s="2">
        <f t="shared" si="93"/>
        <v>0.12610952146380738</v>
      </c>
      <c r="H1032" s="2" t="str">
        <f t="shared" si="94"/>
        <v>Sell</v>
      </c>
    </row>
    <row r="1033" spans="1:8" ht="13.5" x14ac:dyDescent="0.25">
      <c r="A1033" s="3">
        <f>TITRES_STAT!B1036</f>
        <v>43510</v>
      </c>
      <c r="B1033" s="6">
        <f>TITRES_STAT!D1036</f>
        <v>32</v>
      </c>
      <c r="C1033" s="2">
        <f t="shared" si="90"/>
        <v>31.634439164869082</v>
      </c>
      <c r="D1033" s="2">
        <f t="shared" si="92"/>
        <v>31.686040061442604</v>
      </c>
      <c r="E1033" s="2">
        <f t="shared" si="91"/>
        <v>-5.1600896573521737E-2</v>
      </c>
      <c r="F1033" s="2">
        <f t="shared" si="95"/>
        <v>-0.18556756278684478</v>
      </c>
      <c r="G1033" s="2">
        <f t="shared" si="93"/>
        <v>0.13396666621332304</v>
      </c>
      <c r="H1033" s="2" t="str">
        <f t="shared" si="94"/>
        <v>Sell</v>
      </c>
    </row>
    <row r="1034" spans="1:8" ht="13.5" x14ac:dyDescent="0.25">
      <c r="A1034" s="3">
        <f>TITRES_STAT!B1037</f>
        <v>43511</v>
      </c>
      <c r="B1034" s="6">
        <f>TITRES_STAT!D1037</f>
        <v>32</v>
      </c>
      <c r="C1034" s="2">
        <f t="shared" si="90"/>
        <v>31.690679293350762</v>
      </c>
      <c r="D1034" s="2">
        <f t="shared" si="92"/>
        <v>31.709296353187597</v>
      </c>
      <c r="E1034" s="2">
        <f t="shared" si="91"/>
        <v>-1.8617059836834926E-2</v>
      </c>
      <c r="F1034" s="2">
        <f t="shared" si="95"/>
        <v>-0.15217746219684281</v>
      </c>
      <c r="G1034" s="2">
        <f t="shared" si="93"/>
        <v>0.13356040236000788</v>
      </c>
      <c r="H1034" s="2" t="str">
        <f t="shared" si="94"/>
        <v>Sell</v>
      </c>
    </row>
    <row r="1035" spans="1:8" ht="13.5" x14ac:dyDescent="0.25">
      <c r="A1035" s="3">
        <f>TITRES_STAT!B1038</f>
        <v>43514</v>
      </c>
      <c r="B1035" s="6">
        <f>TITRES_STAT!D1038</f>
        <v>32</v>
      </c>
      <c r="C1035" s="2">
        <f t="shared" si="90"/>
        <v>31.738267094373722</v>
      </c>
      <c r="D1035" s="2">
        <f t="shared" si="92"/>
        <v>31.730829956655182</v>
      </c>
      <c r="E1035" s="2">
        <f t="shared" si="91"/>
        <v>7.4371377185400434E-3</v>
      </c>
      <c r="F1035" s="2">
        <f t="shared" si="95"/>
        <v>-0.12025454221376625</v>
      </c>
      <c r="G1035" s="2">
        <f t="shared" si="93"/>
        <v>0.12769167993230629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6">
        <f>TITRES_STAT!D1039</f>
        <v>32</v>
      </c>
      <c r="C1036" s="2">
        <f t="shared" si="90"/>
        <v>31.778533695239304</v>
      </c>
      <c r="D1036" s="2">
        <f t="shared" si="92"/>
        <v>31.750768478384426</v>
      </c>
      <c r="E1036" s="2">
        <f t="shared" si="91"/>
        <v>2.776521685487765E-2</v>
      </c>
      <c r="F1036" s="2">
        <f t="shared" si="95"/>
        <v>-9.0650590400037465E-2</v>
      </c>
      <c r="G1036" s="2">
        <f t="shared" si="93"/>
        <v>0.11841580725491511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6">
        <f>TITRES_STAT!D1040</f>
        <v>32</v>
      </c>
      <c r="C1037" s="2">
        <f t="shared" si="90"/>
        <v>31.812605434433259</v>
      </c>
      <c r="D1037" s="2">
        <f t="shared" si="92"/>
        <v>31.769230072578171</v>
      </c>
      <c r="E1037" s="2">
        <f t="shared" si="91"/>
        <v>4.3375361855087391E-2</v>
      </c>
      <c r="F1037" s="2">
        <f t="shared" si="95"/>
        <v>-6.3845399949012505E-2</v>
      </c>
      <c r="G1037" s="2">
        <f t="shared" si="93"/>
        <v>0.1072207618040999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6">
        <f>TITRES_STAT!D1041</f>
        <v>32</v>
      </c>
      <c r="C1038" s="2">
        <f t="shared" si="90"/>
        <v>31.841435367597374</v>
      </c>
      <c r="D1038" s="2">
        <f t="shared" si="92"/>
        <v>31.786324141276083</v>
      </c>
      <c r="E1038" s="2">
        <f t="shared" si="91"/>
        <v>5.5111226321290729E-2</v>
      </c>
      <c r="F1038" s="2">
        <f t="shared" si="95"/>
        <v>-4.0054074694951855E-2</v>
      </c>
      <c r="G1038" s="2">
        <f t="shared" si="93"/>
        <v>9.5165301016242584E-2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6">
        <f>TITRES_STAT!D1042</f>
        <v>32</v>
      </c>
      <c r="C1039" s="2">
        <f t="shared" ref="C1039:C1102" si="96">$C$4*B1029+C1038*(1-$C$4)</f>
        <v>31.865829926428546</v>
      </c>
      <c r="D1039" s="2">
        <f t="shared" si="92"/>
        <v>31.802151982663041</v>
      </c>
      <c r="E1039" s="2">
        <f t="shared" si="91"/>
        <v>6.3677943765505063E-2</v>
      </c>
      <c r="F1039" s="2">
        <f t="shared" si="95"/>
        <v>-1.9307671002860474E-2</v>
      </c>
      <c r="G1039" s="2">
        <f t="shared" si="93"/>
        <v>8.2985614768365537E-2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32</v>
      </c>
      <c r="C1040" s="2">
        <f t="shared" si="96"/>
        <v>31.886471476208769</v>
      </c>
      <c r="D1040" s="2">
        <f t="shared" si="92"/>
        <v>31.816807391354669</v>
      </c>
      <c r="E1040" s="2">
        <f t="shared" si="91"/>
        <v>6.9664084854100139E-2</v>
      </c>
      <c r="F1040" s="2">
        <f t="shared" si="95"/>
        <v>-1.5133198314683516E-3</v>
      </c>
      <c r="G1040" s="2">
        <f t="shared" si="93"/>
        <v>7.1177404685568491E-2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6">
        <f>TITRES_STAT!D1044</f>
        <v>32</v>
      </c>
      <c r="C1041" s="2">
        <f t="shared" si="96"/>
        <v>31.903937402945882</v>
      </c>
      <c r="D1041" s="2">
        <f t="shared" si="92"/>
        <v>31.830377214217286</v>
      </c>
      <c r="E1041" s="2">
        <f t="shared" si="91"/>
        <v>7.3560188728595932E-2</v>
      </c>
      <c r="F1041" s="2">
        <f t="shared" si="95"/>
        <v>1.3501381880544505E-2</v>
      </c>
      <c r="G1041" s="2">
        <f t="shared" si="93"/>
        <v>6.0058806848051427E-2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32</v>
      </c>
      <c r="C1042" s="2">
        <f t="shared" si="96"/>
        <v>31.918716264031129</v>
      </c>
      <c r="D1042" s="2">
        <f t="shared" si="92"/>
        <v>31.842941865016005</v>
      </c>
      <c r="E1042" s="2">
        <f t="shared" si="91"/>
        <v>7.5774399015124061E-2</v>
      </c>
      <c r="F1042" s="2">
        <f t="shared" si="95"/>
        <v>2.5955985307460419E-2</v>
      </c>
      <c r="G1042" s="2">
        <f t="shared" si="93"/>
        <v>4.9818413707663642E-2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32</v>
      </c>
      <c r="C1043" s="2">
        <f t="shared" si="96"/>
        <v>31.931221454180186</v>
      </c>
      <c r="D1043" s="2">
        <f t="shared" si="92"/>
        <v>31.854575800940747</v>
      </c>
      <c r="E1043" s="2">
        <f t="shared" si="91"/>
        <v>7.6645653239438616E-2</v>
      </c>
      <c r="F1043" s="2">
        <f t="shared" si="95"/>
        <v>3.6093918893856061E-2</v>
      </c>
      <c r="G1043" s="2">
        <f t="shared" si="93"/>
        <v>4.0551734345582555E-2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32</v>
      </c>
      <c r="C1044" s="2">
        <f t="shared" si="96"/>
        <v>31.941802768921697</v>
      </c>
      <c r="D1044" s="2">
        <f t="shared" si="92"/>
        <v>31.865347963834026</v>
      </c>
      <c r="E1044" s="2">
        <f t="shared" si="91"/>
        <v>7.6454805087671218E-2</v>
      </c>
      <c r="F1044" s="2">
        <f t="shared" si="95"/>
        <v>4.4166096132619098E-2</v>
      </c>
      <c r="G1044" s="2">
        <f t="shared" si="93"/>
        <v>3.228870895505212E-2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31.04</v>
      </c>
      <c r="C1045" s="2">
        <f t="shared" si="96"/>
        <v>31.950756189087588</v>
      </c>
      <c r="D1045" s="2">
        <f t="shared" si="92"/>
        <v>31.804211077624096</v>
      </c>
      <c r="E1045" s="2">
        <f t="shared" si="91"/>
        <v>0.14654511146349236</v>
      </c>
      <c r="F1045" s="2">
        <f t="shared" si="95"/>
        <v>6.4641899198793762E-2</v>
      </c>
      <c r="G1045" s="2">
        <f t="shared" si="93"/>
        <v>8.1903212264698599E-2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6">
        <f>TITRES_STAT!D1049</f>
        <v>30.12</v>
      </c>
      <c r="C1046" s="2">
        <f t="shared" si="96"/>
        <v>31.958332159997191</v>
      </c>
      <c r="D1046" s="2">
        <f t="shared" si="92"/>
        <v>31.679454701503794</v>
      </c>
      <c r="E1046" s="2">
        <f t="shared" si="91"/>
        <v>0.27887745849339751</v>
      </c>
      <c r="F1046" s="2">
        <f t="shared" si="95"/>
        <v>0.10748901105771452</v>
      </c>
      <c r="G1046" s="2">
        <f t="shared" si="93"/>
        <v>0.17138844743568299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6">
        <f>TITRES_STAT!D1050</f>
        <v>29.23</v>
      </c>
      <c r="C1047" s="2">
        <f t="shared" si="96"/>
        <v>31.964742596920701</v>
      </c>
      <c r="D1047" s="2">
        <f t="shared" si="92"/>
        <v>31.49801361250351</v>
      </c>
      <c r="E1047" s="2">
        <f t="shared" si="91"/>
        <v>0.46672898441719113</v>
      </c>
      <c r="F1047" s="2">
        <f t="shared" si="95"/>
        <v>0.17933700572960987</v>
      </c>
      <c r="G1047" s="2">
        <f t="shared" si="93"/>
        <v>0.28739197868758126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29.23</v>
      </c>
      <c r="C1048" s="2">
        <f t="shared" si="96"/>
        <v>31.970166812779055</v>
      </c>
      <c r="D1048" s="2">
        <f t="shared" si="92"/>
        <v>31.330012604169916</v>
      </c>
      <c r="E1048" s="2">
        <f t="shared" si="91"/>
        <v>0.64015420860913963</v>
      </c>
      <c r="F1048" s="2">
        <f t="shared" si="95"/>
        <v>0.27150044630551584</v>
      </c>
      <c r="G1048" s="2">
        <f t="shared" si="93"/>
        <v>0.36865376230362379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6">
        <f>TITRES_STAT!D1052</f>
        <v>30.1</v>
      </c>
      <c r="C1049" s="2">
        <f t="shared" si="96"/>
        <v>31.97475653388997</v>
      </c>
      <c r="D1049" s="2">
        <f t="shared" si="92"/>
        <v>31.238900559416585</v>
      </c>
      <c r="E1049" s="2">
        <f t="shared" si="91"/>
        <v>0.73585597447338458</v>
      </c>
      <c r="F1049" s="2">
        <f t="shared" si="95"/>
        <v>0.3643715519390896</v>
      </c>
      <c r="G1049" s="2">
        <f t="shared" si="93"/>
        <v>0.37148442253429498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6">
        <f>TITRES_STAT!D1053</f>
        <v>30.1</v>
      </c>
      <c r="C1050" s="2">
        <f t="shared" si="96"/>
        <v>31.978640144060744</v>
      </c>
      <c r="D1050" s="2">
        <f t="shared" si="92"/>
        <v>31.154537555015359</v>
      </c>
      <c r="E1050" s="2">
        <f t="shared" si="91"/>
        <v>0.8241025890453848</v>
      </c>
      <c r="F1050" s="2">
        <f t="shared" si="95"/>
        <v>0.45631775936034868</v>
      </c>
      <c r="G1050" s="2">
        <f t="shared" si="93"/>
        <v>0.36778482968503612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6">
        <f>TITRES_STAT!D1054</f>
        <v>30.1</v>
      </c>
      <c r="C1051" s="2">
        <f t="shared" si="96"/>
        <v>31.981926275743707</v>
      </c>
      <c r="D1051" s="2">
        <f t="shared" si="92"/>
        <v>31.076423662051262</v>
      </c>
      <c r="E1051" s="2">
        <f t="shared" si="91"/>
        <v>0.90550261369244467</v>
      </c>
      <c r="F1051" s="2">
        <f t="shared" si="95"/>
        <v>0.54615473022676797</v>
      </c>
      <c r="G1051" s="2">
        <f t="shared" si="93"/>
        <v>0.3593478834656767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6">
        <f>TITRES_STAT!D1055</f>
        <v>30.1</v>
      </c>
      <c r="C1052" s="2">
        <f t="shared" si="96"/>
        <v>31.984706848706214</v>
      </c>
      <c r="D1052" s="2">
        <f t="shared" si="92"/>
        <v>31.0040959833808</v>
      </c>
      <c r="E1052" s="2">
        <f t="shared" ref="E1052:E1115" si="97">C1052-D1052</f>
        <v>0.98061086532541353</v>
      </c>
      <c r="F1052" s="2">
        <f t="shared" si="95"/>
        <v>0.63304595724649715</v>
      </c>
      <c r="G1052" s="2">
        <f t="shared" si="93"/>
        <v>0.34756490807891638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6">
        <f>TITRES_STAT!D1056</f>
        <v>30.1</v>
      </c>
      <c r="C1053" s="2">
        <f t="shared" si="96"/>
        <v>31.987059641212952</v>
      </c>
      <c r="D1053" s="2">
        <f t="shared" ref="D1053:D1116" si="98">$D$4*B1053+(1-$D$4)*D1052</f>
        <v>30.93712591053778</v>
      </c>
      <c r="E1053" s="2">
        <f t="shared" si="97"/>
        <v>1.0499337306751713</v>
      </c>
      <c r="F1053" s="2">
        <f t="shared" si="95"/>
        <v>0.71642351193223197</v>
      </c>
      <c r="G1053" s="2">
        <f t="shared" si="93"/>
        <v>0.33351021874293929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6">
        <f>TITRES_STAT!D1057</f>
        <v>30.1</v>
      </c>
      <c r="C1054" s="2">
        <f t="shared" si="96"/>
        <v>31.989050465641728</v>
      </c>
      <c r="D1054" s="2">
        <f t="shared" si="98"/>
        <v>30.875116583831279</v>
      </c>
      <c r="E1054" s="2">
        <f t="shared" si="97"/>
        <v>1.1139338818104498</v>
      </c>
      <c r="F1054" s="2">
        <f t="shared" si="95"/>
        <v>0.79592558590787554</v>
      </c>
      <c r="G1054" s="2">
        <f t="shared" si="93"/>
        <v>0.31800829590257429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6">
        <f>TITRES_STAT!D1058</f>
        <v>30.1</v>
      </c>
      <c r="C1055" s="2">
        <f t="shared" si="96"/>
        <v>31.843042701696845</v>
      </c>
      <c r="D1055" s="2">
        <f t="shared" si="98"/>
        <v>30.817700540584518</v>
      </c>
      <c r="E1055" s="2">
        <f t="shared" si="97"/>
        <v>1.0253421611123272</v>
      </c>
      <c r="F1055" s="2">
        <f t="shared" si="95"/>
        <v>0.84180890094876593</v>
      </c>
      <c r="G1055" s="2">
        <f t="shared" si="93"/>
        <v>0.18353326016356131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6">
        <f>TITRES_STAT!D1059</f>
        <v>30.1</v>
      </c>
      <c r="C1056" s="2">
        <f t="shared" si="96"/>
        <v>31.5779592091281</v>
      </c>
      <c r="D1056" s="2">
        <f t="shared" si="98"/>
        <v>30.764537537578256</v>
      </c>
      <c r="E1056" s="2">
        <f t="shared" si="97"/>
        <v>0.81342167154984324</v>
      </c>
      <c r="F1056" s="2">
        <f t="shared" si="95"/>
        <v>0.83613145506898146</v>
      </c>
      <c r="G1056" s="2">
        <f t="shared" si="93"/>
        <v>-2.2709783519138216E-2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30.1</v>
      </c>
      <c r="C1057" s="2">
        <f t="shared" si="96"/>
        <v>31.216734715416084</v>
      </c>
      <c r="D1057" s="2">
        <f t="shared" si="98"/>
        <v>30.715312534794684</v>
      </c>
      <c r="E1057" s="2">
        <f t="shared" si="97"/>
        <v>0.50142218062140032</v>
      </c>
      <c r="F1057" s="2">
        <f t="shared" si="95"/>
        <v>0.76918960017946525</v>
      </c>
      <c r="G1057" s="2">
        <f t="shared" si="93"/>
        <v>-0.26776741955806493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6">
        <f>TITRES_STAT!D1061</f>
        <v>30.1</v>
      </c>
      <c r="C1058" s="2">
        <f t="shared" si="96"/>
        <v>30.911083220736689</v>
      </c>
      <c r="D1058" s="2">
        <f t="shared" si="98"/>
        <v>30.669733828513593</v>
      </c>
      <c r="E1058" s="2">
        <f t="shared" si="97"/>
        <v>0.24134939222309626</v>
      </c>
      <c r="F1058" s="2">
        <f t="shared" si="95"/>
        <v>0.6636215585881915</v>
      </c>
      <c r="G1058" s="2">
        <f t="shared" si="93"/>
        <v>-0.42227216636509524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6">
        <f>TITRES_STAT!D1062</f>
        <v>30.1</v>
      </c>
      <c r="C1059" s="2">
        <f t="shared" si="96"/>
        <v>30.786301186777198</v>
      </c>
      <c r="D1059" s="2">
        <f t="shared" si="98"/>
        <v>30.62753132269777</v>
      </c>
      <c r="E1059" s="2">
        <f t="shared" si="97"/>
        <v>0.15876986407942795</v>
      </c>
      <c r="F1059" s="2">
        <f t="shared" si="95"/>
        <v>0.56265121968643872</v>
      </c>
      <c r="G1059" s="2">
        <f t="shared" si="93"/>
        <v>-0.40388135560701077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6">
        <f>TITRES_STAT!D1063</f>
        <v>30.1</v>
      </c>
      <c r="C1060" s="2">
        <f t="shared" si="96"/>
        <v>30.680716388811476</v>
      </c>
      <c r="D1060" s="2">
        <f t="shared" si="98"/>
        <v>30.588454928423864</v>
      </c>
      <c r="E1060" s="2">
        <f t="shared" si="97"/>
        <v>9.2261460387611294E-2</v>
      </c>
      <c r="F1060" s="2">
        <f t="shared" si="95"/>
        <v>0.46857326782667325</v>
      </c>
      <c r="G1060" s="2">
        <f t="shared" ref="G1060:G1123" si="99">E1060-F1060</f>
        <v>-0.37631180743906195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6">
        <f>TITRES_STAT!D1064</f>
        <v>30.1</v>
      </c>
      <c r="C1061" s="2">
        <f t="shared" si="96"/>
        <v>30.591375405917404</v>
      </c>
      <c r="D1061" s="2">
        <f t="shared" si="98"/>
        <v>30.552273081873949</v>
      </c>
      <c r="E1061" s="2">
        <f t="shared" si="97"/>
        <v>3.9102324043454928E-2</v>
      </c>
      <c r="F1061" s="2">
        <f t="shared" ref="F1061:F1124" si="101">(E1061*(2/(10)))+((1-(2/10))*F1060)</f>
        <v>0.38267907907002957</v>
      </c>
      <c r="G1061" s="2">
        <f t="shared" si="99"/>
        <v>-0.34357675502657464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6">
        <f>TITRES_STAT!D1065</f>
        <v>31.93</v>
      </c>
      <c r="C1062" s="2">
        <f t="shared" si="96"/>
        <v>30.515779189622421</v>
      </c>
      <c r="D1062" s="2">
        <f t="shared" si="98"/>
        <v>30.65432692766106</v>
      </c>
      <c r="E1062" s="2">
        <f t="shared" si="97"/>
        <v>-0.13854773803863907</v>
      </c>
      <c r="F1062" s="2">
        <f t="shared" si="101"/>
        <v>0.27843371564829589</v>
      </c>
      <c r="G1062" s="2">
        <f t="shared" si="99"/>
        <v>-0.41698145368693496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32.880000000000003</v>
      </c>
      <c r="C1063" s="2">
        <f t="shared" si="96"/>
        <v>30.451813160449742</v>
      </c>
      <c r="D1063" s="2">
        <f t="shared" si="98"/>
        <v>30.819191599686167</v>
      </c>
      <c r="E1063" s="2">
        <f t="shared" si="97"/>
        <v>-0.36737843923642544</v>
      </c>
      <c r="F1063" s="2">
        <f t="shared" si="101"/>
        <v>0.14927128467135165</v>
      </c>
      <c r="G1063" s="2">
        <f t="shared" si="99"/>
        <v>-0.51664972390777708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33.86</v>
      </c>
      <c r="C1064" s="2">
        <f t="shared" si="96"/>
        <v>30.397688058842089</v>
      </c>
      <c r="D1064" s="2">
        <f t="shared" si="98"/>
        <v>31.044436666376082</v>
      </c>
      <c r="E1064" s="2">
        <f t="shared" si="97"/>
        <v>-0.64674860753399344</v>
      </c>
      <c r="F1064" s="2">
        <f t="shared" si="101"/>
        <v>-9.9326937697173656E-3</v>
      </c>
      <c r="G1064" s="2">
        <f t="shared" si="99"/>
        <v>-0.63681591376427604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33.86</v>
      </c>
      <c r="C1065" s="2">
        <f t="shared" si="96"/>
        <v>30.351889895943309</v>
      </c>
      <c r="D1065" s="2">
        <f t="shared" si="98"/>
        <v>31.252996913311186</v>
      </c>
      <c r="E1065" s="2">
        <f t="shared" si="97"/>
        <v>-0.90110701736787746</v>
      </c>
      <c r="F1065" s="2">
        <f t="shared" si="101"/>
        <v>-0.18816755848934941</v>
      </c>
      <c r="G1065" s="2">
        <f t="shared" si="99"/>
        <v>-0.71293945887852805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33.5</v>
      </c>
      <c r="C1066" s="2">
        <f t="shared" si="96"/>
        <v>30.313137604259722</v>
      </c>
      <c r="D1066" s="2">
        <f t="shared" si="98"/>
        <v>31.419441586399245</v>
      </c>
      <c r="E1066" s="2">
        <f t="shared" si="97"/>
        <v>-1.1063039821395222</v>
      </c>
      <c r="F1066" s="2">
        <f t="shared" si="101"/>
        <v>-0.37179484321938394</v>
      </c>
      <c r="G1066" s="2">
        <f t="shared" si="99"/>
        <v>-0.73450913892013825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34.799999999999997</v>
      </c>
      <c r="C1067" s="2">
        <f t="shared" si="96"/>
        <v>30.280347203604382</v>
      </c>
      <c r="D1067" s="2">
        <f t="shared" si="98"/>
        <v>31.669853320740039</v>
      </c>
      <c r="E1067" s="2">
        <f t="shared" si="97"/>
        <v>-1.3895061171356566</v>
      </c>
      <c r="F1067" s="2">
        <f t="shared" si="101"/>
        <v>-0.57533709800263855</v>
      </c>
      <c r="G1067" s="2">
        <f t="shared" si="99"/>
        <v>-0.81416901913301809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34.799999999999997</v>
      </c>
      <c r="C1068" s="2">
        <f t="shared" si="96"/>
        <v>30.252601479972938</v>
      </c>
      <c r="D1068" s="2">
        <f t="shared" si="98"/>
        <v>31.90171603772226</v>
      </c>
      <c r="E1068" s="2">
        <f t="shared" si="97"/>
        <v>-1.6491145577493214</v>
      </c>
      <c r="F1068" s="2">
        <f t="shared" si="101"/>
        <v>-0.79009258995197518</v>
      </c>
      <c r="G1068" s="2">
        <f t="shared" si="99"/>
        <v>-0.85902196779734619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34.799999999999997</v>
      </c>
      <c r="C1069" s="2">
        <f t="shared" si="96"/>
        <v>30.22912432920787</v>
      </c>
      <c r="D1069" s="2">
        <f t="shared" si="98"/>
        <v>32.116403738631725</v>
      </c>
      <c r="E1069" s="2">
        <f t="shared" si="97"/>
        <v>-1.8872794094238543</v>
      </c>
      <c r="F1069" s="2">
        <f t="shared" si="101"/>
        <v>-1.0095299538463509</v>
      </c>
      <c r="G1069" s="2">
        <f t="shared" si="99"/>
        <v>-0.87774945557750339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34.799999999999997</v>
      </c>
      <c r="C1070" s="2">
        <f t="shared" si="96"/>
        <v>30.209259047791274</v>
      </c>
      <c r="D1070" s="2">
        <f t="shared" si="98"/>
        <v>32.315188646881225</v>
      </c>
      <c r="E1070" s="2">
        <f t="shared" si="97"/>
        <v>-2.1059295990899507</v>
      </c>
      <c r="F1070" s="2">
        <f t="shared" si="101"/>
        <v>-1.2288098828950709</v>
      </c>
      <c r="G1070" s="2">
        <f t="shared" si="99"/>
        <v>-0.87711971619487983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34.799999999999997</v>
      </c>
      <c r="C1071" s="2">
        <f t="shared" si="96"/>
        <v>30.192449963515696</v>
      </c>
      <c r="D1071" s="2">
        <f t="shared" si="98"/>
        <v>32.499248747112247</v>
      </c>
      <c r="E1071" s="2">
        <f t="shared" si="97"/>
        <v>-2.3067987835965518</v>
      </c>
      <c r="F1071" s="2">
        <f t="shared" si="101"/>
        <v>-1.4444076630353671</v>
      </c>
      <c r="G1071" s="2">
        <f t="shared" si="99"/>
        <v>-0.86239112056118472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34.799999999999997</v>
      </c>
      <c r="C1072" s="2">
        <f t="shared" si="96"/>
        <v>30.45976535374405</v>
      </c>
      <c r="D1072" s="2">
        <f t="shared" si="98"/>
        <v>32.669674765844675</v>
      </c>
      <c r="E1072" s="2">
        <f t="shared" si="97"/>
        <v>-2.2099094121006253</v>
      </c>
      <c r="F1072" s="2">
        <f t="shared" si="101"/>
        <v>-1.5975080128484189</v>
      </c>
      <c r="G1072" s="2">
        <f t="shared" si="99"/>
        <v>-0.61240139925220638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34.799999999999997</v>
      </c>
      <c r="C1073" s="2">
        <f t="shared" si="96"/>
        <v>30.832109145475737</v>
      </c>
      <c r="D1073" s="2">
        <f t="shared" si="98"/>
        <v>32.827476635041364</v>
      </c>
      <c r="E1073" s="2">
        <f t="shared" si="97"/>
        <v>-1.995367489565627</v>
      </c>
      <c r="F1073" s="2">
        <f t="shared" si="101"/>
        <v>-1.6770799081918606</v>
      </c>
      <c r="G1073" s="2">
        <f t="shared" si="99"/>
        <v>-0.31828758137376645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34.799999999999997</v>
      </c>
      <c r="C1074" s="2">
        <f t="shared" si="96"/>
        <v>31.297938507710242</v>
      </c>
      <c r="D1074" s="2">
        <f t="shared" si="98"/>
        <v>32.973589476890155</v>
      </c>
      <c r="E1074" s="2">
        <f t="shared" si="97"/>
        <v>-1.6756509691799124</v>
      </c>
      <c r="F1074" s="2">
        <f t="shared" si="101"/>
        <v>-1.6767941203894712</v>
      </c>
      <c r="G1074" s="2">
        <f t="shared" si="99"/>
        <v>1.1431512095587681E-3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34.799999999999997</v>
      </c>
      <c r="C1075" s="2">
        <f t="shared" si="96"/>
        <v>31.692101814216358</v>
      </c>
      <c r="D1075" s="2">
        <f t="shared" si="98"/>
        <v>33.108879145268659</v>
      </c>
      <c r="E1075" s="2">
        <f t="shared" si="97"/>
        <v>-1.4167773310523017</v>
      </c>
      <c r="F1075" s="2">
        <f t="shared" si="101"/>
        <v>-1.6247907625220375</v>
      </c>
      <c r="G1075" s="2">
        <f t="shared" si="99"/>
        <v>0.20801343146973572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34.799999999999997</v>
      </c>
      <c r="C1076" s="2">
        <f t="shared" si="96"/>
        <v>31.970239996644608</v>
      </c>
      <c r="D1076" s="2">
        <f t="shared" si="98"/>
        <v>33.23414735673024</v>
      </c>
      <c r="E1076" s="2">
        <f t="shared" si="97"/>
        <v>-1.2639073600856321</v>
      </c>
      <c r="F1076" s="2">
        <f t="shared" si="101"/>
        <v>-1.5526140820347565</v>
      </c>
      <c r="G1076" s="2">
        <f t="shared" si="99"/>
        <v>0.28870672194912439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34.799999999999997</v>
      </c>
      <c r="C1077" s="2">
        <f t="shared" si="96"/>
        <v>32.405587689468511</v>
      </c>
      <c r="D1077" s="2">
        <f t="shared" si="98"/>
        <v>33.350136441416886</v>
      </c>
      <c r="E1077" s="2">
        <f t="shared" si="97"/>
        <v>-0.94454875194837484</v>
      </c>
      <c r="F1077" s="2">
        <f t="shared" si="101"/>
        <v>-1.4310010160174804</v>
      </c>
      <c r="G1077" s="2">
        <f t="shared" si="99"/>
        <v>0.48645226406910558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6">
        <f>TITRES_STAT!D1081</f>
        <v>34.799999999999997</v>
      </c>
      <c r="C1078" s="2">
        <f t="shared" si="96"/>
        <v>32.773958814165667</v>
      </c>
      <c r="D1078" s="2">
        <f t="shared" si="98"/>
        <v>33.457533742052675</v>
      </c>
      <c r="E1078" s="2">
        <f t="shared" si="97"/>
        <v>-0.68357492788700824</v>
      </c>
      <c r="F1078" s="2">
        <f t="shared" si="101"/>
        <v>-1.2815157983913861</v>
      </c>
      <c r="G1078" s="2">
        <f t="shared" si="99"/>
        <v>0.59794087050437783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6">
        <f>TITRES_STAT!D1082</f>
        <v>33.24</v>
      </c>
      <c r="C1079" s="2">
        <f t="shared" si="96"/>
        <v>33.085657458140183</v>
      </c>
      <c r="D1079" s="2">
        <f t="shared" si="98"/>
        <v>33.441420131530258</v>
      </c>
      <c r="E1079" s="2">
        <f t="shared" si="97"/>
        <v>-0.35576267339007472</v>
      </c>
      <c r="F1079" s="2">
        <f t="shared" si="101"/>
        <v>-1.0963651733911237</v>
      </c>
      <c r="G1079" s="2">
        <f t="shared" si="99"/>
        <v>0.74060250000104899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6">
        <f>TITRES_STAT!D1083</f>
        <v>32.700000000000003</v>
      </c>
      <c r="C1080" s="2">
        <f t="shared" si="96"/>
        <v>33.349402464580152</v>
      </c>
      <c r="D1080" s="2">
        <f t="shared" si="98"/>
        <v>33.386500121787279</v>
      </c>
      <c r="E1080" s="2">
        <f t="shared" si="97"/>
        <v>-3.7097657207127099E-2</v>
      </c>
      <c r="F1080" s="2">
        <f t="shared" si="101"/>
        <v>-0.88451167015432441</v>
      </c>
      <c r="G1080" s="2">
        <f t="shared" si="99"/>
        <v>0.84741401294719731</v>
      </c>
      <c r="H1080" s="2" t="str">
        <f t="shared" si="100"/>
        <v>Sell</v>
      </c>
    </row>
    <row r="1081" spans="1:8" ht="13.5" x14ac:dyDescent="0.25">
      <c r="A1081" s="3">
        <f>TITRES_STAT!B1084</f>
        <v>43580</v>
      </c>
      <c r="B1081" s="6">
        <f>TITRES_STAT!D1084</f>
        <v>32.700000000000003</v>
      </c>
      <c r="C1081" s="2">
        <f t="shared" si="96"/>
        <v>33.572571316183208</v>
      </c>
      <c r="D1081" s="2">
        <f t="shared" si="98"/>
        <v>33.335648260914148</v>
      </c>
      <c r="E1081" s="2">
        <f t="shared" si="97"/>
        <v>0.23692305526905955</v>
      </c>
      <c r="F1081" s="2">
        <f t="shared" si="101"/>
        <v>-0.66022472506964769</v>
      </c>
      <c r="G1081" s="2">
        <f t="shared" si="99"/>
        <v>0.89714778033870723</v>
      </c>
      <c r="H1081" s="2" t="str">
        <f t="shared" si="100"/>
        <v>Sell</v>
      </c>
    </row>
    <row r="1082" spans="1:8" ht="13.5" x14ac:dyDescent="0.25">
      <c r="A1082" s="3">
        <f>TITRES_STAT!B1085</f>
        <v>43581</v>
      </c>
      <c r="B1082" s="6">
        <f>TITRES_STAT!D1085</f>
        <v>32.700000000000003</v>
      </c>
      <c r="C1082" s="2">
        <f t="shared" si="96"/>
        <v>33.761406498308865</v>
      </c>
      <c r="D1082" s="2">
        <f t="shared" si="98"/>
        <v>33.288563204550137</v>
      </c>
      <c r="E1082" s="2">
        <f t="shared" si="97"/>
        <v>0.47284329375872858</v>
      </c>
      <c r="F1082" s="2">
        <f t="shared" si="101"/>
        <v>-0.4336111213039725</v>
      </c>
      <c r="G1082" s="2">
        <f t="shared" si="99"/>
        <v>0.90645441506270108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6">
        <f>TITRES_STAT!D1086</f>
        <v>31.73</v>
      </c>
      <c r="C1083" s="2">
        <f t="shared" si="96"/>
        <v>33.921190113953656</v>
      </c>
      <c r="D1083" s="2">
        <f t="shared" si="98"/>
        <v>33.173114078287163</v>
      </c>
      <c r="E1083" s="2">
        <f t="shared" si="97"/>
        <v>0.74807603566649306</v>
      </c>
      <c r="F1083" s="2">
        <f t="shared" si="101"/>
        <v>-0.19727368990987942</v>
      </c>
      <c r="G1083" s="2">
        <f t="shared" si="99"/>
        <v>0.94534972557637253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6">
        <f>TITRES_STAT!D1087</f>
        <v>31.73</v>
      </c>
      <c r="C1084" s="2">
        <f t="shared" si="96"/>
        <v>34.056391634883866</v>
      </c>
      <c r="D1084" s="2">
        <f t="shared" si="98"/>
        <v>33.066216739154783</v>
      </c>
      <c r="E1084" s="2">
        <f t="shared" si="97"/>
        <v>0.99017489572908346</v>
      </c>
      <c r="F1084" s="2">
        <f t="shared" si="101"/>
        <v>4.0216027217913147E-2</v>
      </c>
      <c r="G1084" s="2">
        <f t="shared" si="99"/>
        <v>0.94995886851117028</v>
      </c>
      <c r="H1084" s="2" t="str">
        <f t="shared" si="100"/>
        <v>Sell</v>
      </c>
    </row>
    <row r="1085" spans="1:8" ht="13.5" x14ac:dyDescent="0.25">
      <c r="A1085" s="3">
        <f>TITRES_STAT!B1088</f>
        <v>43587</v>
      </c>
      <c r="B1085" s="6">
        <f>TITRES_STAT!D1088</f>
        <v>31.73</v>
      </c>
      <c r="C1085" s="2">
        <f t="shared" si="96"/>
        <v>34.170792921824813</v>
      </c>
      <c r="D1085" s="2">
        <f t="shared" si="98"/>
        <v>32.967237721439609</v>
      </c>
      <c r="E1085" s="2">
        <f t="shared" si="97"/>
        <v>1.2035552003852032</v>
      </c>
      <c r="F1085" s="2">
        <f t="shared" si="101"/>
        <v>0.2728838618513712</v>
      </c>
      <c r="G1085" s="2">
        <f t="shared" si="99"/>
        <v>0.9306713385338321</v>
      </c>
      <c r="H1085" s="2" t="str">
        <f t="shared" si="100"/>
        <v>Sell</v>
      </c>
    </row>
    <row r="1086" spans="1:8" ht="13.5" x14ac:dyDescent="0.25">
      <c r="A1086" s="3">
        <f>TITRES_STAT!B1089</f>
        <v>43588</v>
      </c>
      <c r="B1086" s="6">
        <f>TITRES_STAT!D1089</f>
        <v>31.73</v>
      </c>
      <c r="C1086" s="2">
        <f t="shared" si="96"/>
        <v>34.267594010774843</v>
      </c>
      <c r="D1086" s="2">
        <f t="shared" si="98"/>
        <v>32.875590482814452</v>
      </c>
      <c r="E1086" s="2">
        <f t="shared" si="97"/>
        <v>1.3920035279603908</v>
      </c>
      <c r="F1086" s="2">
        <f t="shared" si="101"/>
        <v>0.4967077950731752</v>
      </c>
      <c r="G1086" s="2">
        <f t="shared" si="99"/>
        <v>0.89529573288721565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6">
        <f>TITRES_STAT!D1090</f>
        <v>32.49</v>
      </c>
      <c r="C1087" s="2">
        <f t="shared" si="96"/>
        <v>34.349502624501788</v>
      </c>
      <c r="D1087" s="2">
        <f t="shared" si="98"/>
        <v>32.8470282248282</v>
      </c>
      <c r="E1087" s="2">
        <f t="shared" si="97"/>
        <v>1.5024743996735879</v>
      </c>
      <c r="F1087" s="2">
        <f t="shared" si="101"/>
        <v>0.69786111599325773</v>
      </c>
      <c r="G1087" s="2">
        <f t="shared" si="99"/>
        <v>0.80461328368033014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31.81</v>
      </c>
      <c r="C1088" s="2">
        <f t="shared" si="96"/>
        <v>34.418809913039972</v>
      </c>
      <c r="D1088" s="2">
        <f t="shared" si="98"/>
        <v>32.770211319285366</v>
      </c>
      <c r="E1088" s="2">
        <f t="shared" si="97"/>
        <v>1.6485985937546062</v>
      </c>
      <c r="F1088" s="2">
        <f t="shared" si="101"/>
        <v>0.88800861154552746</v>
      </c>
      <c r="G1088" s="2">
        <f t="shared" si="99"/>
        <v>0.7605899822090787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31.81</v>
      </c>
      <c r="C1089" s="2">
        <f t="shared" si="96"/>
        <v>34.237454541803054</v>
      </c>
      <c r="D1089" s="2">
        <f t="shared" si="98"/>
        <v>32.699084554893858</v>
      </c>
      <c r="E1089" s="2">
        <f t="shared" si="97"/>
        <v>1.5383699869091956</v>
      </c>
      <c r="F1089" s="2">
        <f t="shared" si="101"/>
        <v>1.0180808866182611</v>
      </c>
      <c r="G1089" s="2">
        <f t="shared" si="99"/>
        <v>0.52028910029093445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31.91</v>
      </c>
      <c r="C1090" s="2">
        <f t="shared" si="96"/>
        <v>34.000923073833356</v>
      </c>
      <c r="D1090" s="2">
        <f t="shared" si="98"/>
        <v>32.640633847123944</v>
      </c>
      <c r="E1090" s="2">
        <f t="shared" si="97"/>
        <v>1.360289226709412</v>
      </c>
      <c r="F1090" s="2">
        <f t="shared" si="101"/>
        <v>1.0865225546364914</v>
      </c>
      <c r="G1090" s="2">
        <f t="shared" si="99"/>
        <v>0.2737666720729206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32.86</v>
      </c>
      <c r="C1091" s="2">
        <f t="shared" si="96"/>
        <v>33.800781062474378</v>
      </c>
      <c r="D1091" s="2">
        <f t="shared" si="98"/>
        <v>32.656883191781432</v>
      </c>
      <c r="E1091" s="2">
        <f t="shared" si="97"/>
        <v>1.1438978706929461</v>
      </c>
      <c r="F1091" s="2">
        <f t="shared" si="101"/>
        <v>1.0979976178477824</v>
      </c>
      <c r="G1091" s="2">
        <f t="shared" si="99"/>
        <v>4.5900252845163747E-2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32.86</v>
      </c>
      <c r="C1092" s="2">
        <f t="shared" si="96"/>
        <v>33.631430129786011</v>
      </c>
      <c r="D1092" s="2">
        <f t="shared" si="98"/>
        <v>32.671928881279101</v>
      </c>
      <c r="E1092" s="2">
        <f t="shared" si="97"/>
        <v>0.95950124850691054</v>
      </c>
      <c r="F1092" s="2">
        <f t="shared" si="101"/>
        <v>1.0702983439796081</v>
      </c>
      <c r="G1092" s="2">
        <f t="shared" si="99"/>
        <v>-0.11079709547269756</v>
      </c>
      <c r="H1092" s="2" t="str">
        <f t="shared" si="100"/>
        <v>Hold</v>
      </c>
    </row>
    <row r="1093" spans="1:8" ht="13.5" x14ac:dyDescent="0.25">
      <c r="A1093" s="3">
        <f>TITRES_STAT!B1096</f>
        <v>43599</v>
      </c>
      <c r="B1093" s="6">
        <f>TITRES_STAT!D1096</f>
        <v>32.86</v>
      </c>
      <c r="C1093" s="2">
        <f t="shared" si="96"/>
        <v>33.338902417511235</v>
      </c>
      <c r="D1093" s="2">
        <f t="shared" si="98"/>
        <v>32.685860075258425</v>
      </c>
      <c r="E1093" s="2">
        <f t="shared" si="97"/>
        <v>0.65304234225281022</v>
      </c>
      <c r="F1093" s="2">
        <f t="shared" si="101"/>
        <v>0.98684714363424864</v>
      </c>
      <c r="G1093" s="2">
        <f t="shared" si="99"/>
        <v>-0.33380480138143842</v>
      </c>
      <c r="H1093" s="2" t="str">
        <f t="shared" si="100"/>
        <v>Hold</v>
      </c>
    </row>
    <row r="1094" spans="1:8" ht="13.5" x14ac:dyDescent="0.25">
      <c r="A1094" s="3">
        <f>TITRES_STAT!B1097</f>
        <v>43600</v>
      </c>
      <c r="B1094" s="6">
        <f>TITRES_STAT!D1097</f>
        <v>32.86</v>
      </c>
      <c r="C1094" s="2">
        <f t="shared" si="96"/>
        <v>33.091378968663349</v>
      </c>
      <c r="D1094" s="2">
        <f t="shared" si="98"/>
        <v>32.698759328942984</v>
      </c>
      <c r="E1094" s="2">
        <f t="shared" si="97"/>
        <v>0.3926196397203654</v>
      </c>
      <c r="F1094" s="2">
        <f t="shared" si="101"/>
        <v>0.86800164285147208</v>
      </c>
      <c r="G1094" s="2">
        <f t="shared" si="99"/>
        <v>-0.47538200313110668</v>
      </c>
      <c r="H1094" s="2" t="str">
        <f t="shared" si="100"/>
        <v>Hold</v>
      </c>
    </row>
    <row r="1095" spans="1:8" ht="13.5" x14ac:dyDescent="0.25">
      <c r="A1095" s="3">
        <f>TITRES_STAT!B1098</f>
        <v>43601</v>
      </c>
      <c r="B1095" s="6">
        <f>TITRES_STAT!D1098</f>
        <v>32.86</v>
      </c>
      <c r="C1095" s="2">
        <f t="shared" si="96"/>
        <v>32.881936050407447</v>
      </c>
      <c r="D1095" s="2">
        <f t="shared" si="98"/>
        <v>32.710703082354613</v>
      </c>
      <c r="E1095" s="2">
        <f t="shared" si="97"/>
        <v>0.17123296805283417</v>
      </c>
      <c r="F1095" s="2">
        <f t="shared" si="101"/>
        <v>0.7286479078917445</v>
      </c>
      <c r="G1095" s="2">
        <f t="shared" si="99"/>
        <v>-0.55741493983891033</v>
      </c>
      <c r="H1095" s="2" t="str">
        <f t="shared" si="100"/>
        <v>Hold</v>
      </c>
    </row>
    <row r="1096" spans="1:8" ht="13.5" x14ac:dyDescent="0.25">
      <c r="A1096" s="3">
        <f>TITRES_STAT!B1099</f>
        <v>43602</v>
      </c>
      <c r="B1096" s="6">
        <f>TITRES_STAT!D1099</f>
        <v>32.86</v>
      </c>
      <c r="C1096" s="2">
        <f t="shared" si="96"/>
        <v>32.704715119575532</v>
      </c>
      <c r="D1096" s="2">
        <f t="shared" si="98"/>
        <v>32.721762113291305</v>
      </c>
      <c r="E1096" s="2">
        <f t="shared" si="97"/>
        <v>-1.704699371577334E-2</v>
      </c>
      <c r="F1096" s="2">
        <f t="shared" si="101"/>
        <v>0.57950892757024086</v>
      </c>
      <c r="G1096" s="2">
        <f t="shared" si="99"/>
        <v>-0.5965559212860142</v>
      </c>
      <c r="H1096" s="2" t="str">
        <f t="shared" si="100"/>
        <v>Hold</v>
      </c>
    </row>
    <row r="1097" spans="1:8" ht="13.5" x14ac:dyDescent="0.25">
      <c r="A1097" s="3">
        <f>TITRES_STAT!B1100</f>
        <v>43605</v>
      </c>
      <c r="B1097" s="6">
        <f>TITRES_STAT!D1100</f>
        <v>32.86</v>
      </c>
      <c r="C1097" s="2">
        <f t="shared" si="96"/>
        <v>32.671682024256221</v>
      </c>
      <c r="D1097" s="2">
        <f t="shared" si="98"/>
        <v>32.732001956751212</v>
      </c>
      <c r="E1097" s="2">
        <f t="shared" si="97"/>
        <v>-6.0319932494991235E-2</v>
      </c>
      <c r="F1097" s="2">
        <f t="shared" si="101"/>
        <v>0.45154315555719443</v>
      </c>
      <c r="G1097" s="2">
        <f t="shared" si="99"/>
        <v>-0.51186308805218572</v>
      </c>
      <c r="H1097" s="2" t="str">
        <f t="shared" si="100"/>
        <v>Hold</v>
      </c>
    </row>
    <row r="1098" spans="1:8" ht="13.5" x14ac:dyDescent="0.25">
      <c r="A1098" s="3">
        <f>TITRES_STAT!B1101</f>
        <v>43606</v>
      </c>
      <c r="B1098" s="6">
        <f>TITRES_STAT!D1101</f>
        <v>33.840000000000003</v>
      </c>
      <c r="C1098" s="2">
        <f t="shared" si="96"/>
        <v>32.539115558986033</v>
      </c>
      <c r="D1098" s="2">
        <f t="shared" si="98"/>
        <v>32.814075885880754</v>
      </c>
      <c r="E1098" s="2">
        <f t="shared" si="97"/>
        <v>-0.27496032689472116</v>
      </c>
      <c r="F1098" s="2">
        <f t="shared" si="101"/>
        <v>0.3062424590668113</v>
      </c>
      <c r="G1098" s="2">
        <f t="shared" si="99"/>
        <v>-0.58120278596153252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6">
        <f>TITRES_STAT!D1102</f>
        <v>33.840000000000003</v>
      </c>
      <c r="C1099" s="2">
        <f t="shared" si="96"/>
        <v>32.426943934526641</v>
      </c>
      <c r="D1099" s="2">
        <f t="shared" si="98"/>
        <v>32.890070264704399</v>
      </c>
      <c r="E1099" s="2">
        <f t="shared" si="97"/>
        <v>-0.46312633017775795</v>
      </c>
      <c r="F1099" s="2">
        <f t="shared" si="101"/>
        <v>0.15236870121789745</v>
      </c>
      <c r="G1099" s="2">
        <f t="shared" si="99"/>
        <v>-0.61549503139565542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6">
        <f>TITRES_STAT!D1103</f>
        <v>33.840000000000003</v>
      </c>
      <c r="C1100" s="2">
        <f t="shared" si="96"/>
        <v>32.347414098445618</v>
      </c>
      <c r="D1100" s="2">
        <f t="shared" si="98"/>
        <v>32.960435430281848</v>
      </c>
      <c r="E1100" s="2">
        <f t="shared" si="97"/>
        <v>-0.61302133183622942</v>
      </c>
      <c r="F1100" s="2">
        <f t="shared" si="101"/>
        <v>-7.093053929279336E-4</v>
      </c>
      <c r="G1100" s="2">
        <f t="shared" si="99"/>
        <v>-0.61231202644330152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33.840000000000003</v>
      </c>
      <c r="C1101" s="2">
        <f t="shared" si="96"/>
        <v>32.426273467915522</v>
      </c>
      <c r="D1101" s="2">
        <f t="shared" si="98"/>
        <v>33.02558836137208</v>
      </c>
      <c r="E1101" s="2">
        <f t="shared" si="97"/>
        <v>-0.5993148934565582</v>
      </c>
      <c r="F1101" s="2">
        <f t="shared" si="101"/>
        <v>-0.12043042300565399</v>
      </c>
      <c r="G1101" s="2">
        <f t="shared" si="99"/>
        <v>-0.47888447045090421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33.840000000000003</v>
      </c>
      <c r="C1102" s="2">
        <f t="shared" si="96"/>
        <v>32.49300062669775</v>
      </c>
      <c r="D1102" s="2">
        <f t="shared" si="98"/>
        <v>33.085915149418589</v>
      </c>
      <c r="E1102" s="2">
        <f t="shared" si="97"/>
        <v>-0.59291452272083944</v>
      </c>
      <c r="F1102" s="2">
        <f t="shared" si="101"/>
        <v>-0.21492724294869109</v>
      </c>
      <c r="G1102" s="2">
        <f t="shared" si="99"/>
        <v>-0.37798727977214835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33.840000000000003</v>
      </c>
      <c r="C1103" s="2">
        <f t="shared" ref="C1103:C1166" si="102">$C$4*B1093+C1102*(1-$C$4)</f>
        <v>32.549462068744248</v>
      </c>
      <c r="D1103" s="2">
        <f t="shared" si="98"/>
        <v>33.14177328649869</v>
      </c>
      <c r="E1103" s="2">
        <f t="shared" si="97"/>
        <v>-0.59231121775444251</v>
      </c>
      <c r="F1103" s="2">
        <f t="shared" si="101"/>
        <v>-0.29040403790984137</v>
      </c>
      <c r="G1103" s="2">
        <f t="shared" si="99"/>
        <v>-0.30190717984460114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33.840000000000003</v>
      </c>
      <c r="C1104" s="2">
        <f t="shared" si="102"/>
        <v>32.597237135091284</v>
      </c>
      <c r="D1104" s="2">
        <f t="shared" si="98"/>
        <v>33.193493783795084</v>
      </c>
      <c r="E1104" s="2">
        <f t="shared" si="97"/>
        <v>-0.59625664870380035</v>
      </c>
      <c r="F1104" s="2">
        <f t="shared" si="101"/>
        <v>-0.35157456006863319</v>
      </c>
      <c r="G1104" s="2">
        <f t="shared" si="99"/>
        <v>-0.24468208863516716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33.840000000000003</v>
      </c>
      <c r="C1105" s="2">
        <f t="shared" si="102"/>
        <v>32.637662191231087</v>
      </c>
      <c r="D1105" s="2">
        <f t="shared" si="98"/>
        <v>33.241383133143593</v>
      </c>
      <c r="E1105" s="2">
        <f t="shared" si="97"/>
        <v>-0.60372094191250625</v>
      </c>
      <c r="F1105" s="2">
        <f t="shared" si="101"/>
        <v>-0.40200383643740778</v>
      </c>
      <c r="G1105" s="2">
        <f t="shared" si="99"/>
        <v>-0.20171710547509847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33.840000000000003</v>
      </c>
      <c r="C1106" s="2">
        <f t="shared" si="102"/>
        <v>32.671868007964768</v>
      </c>
      <c r="D1106" s="2">
        <f t="shared" si="98"/>
        <v>33.285725123281104</v>
      </c>
      <c r="E1106" s="2">
        <f t="shared" si="97"/>
        <v>-0.61385711531633547</v>
      </c>
      <c r="F1106" s="2">
        <f t="shared" si="101"/>
        <v>-0.44437449221319336</v>
      </c>
      <c r="G1106" s="2">
        <f t="shared" si="99"/>
        <v>-0.1694826231031421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33.840000000000003</v>
      </c>
      <c r="C1107" s="2">
        <f t="shared" si="102"/>
        <v>32.700811391354804</v>
      </c>
      <c r="D1107" s="2">
        <f t="shared" si="98"/>
        <v>33.326782521556574</v>
      </c>
      <c r="E1107" s="2">
        <f t="shared" si="97"/>
        <v>-0.6259711302017692</v>
      </c>
      <c r="F1107" s="2">
        <f t="shared" si="101"/>
        <v>-0.48069381981090858</v>
      </c>
      <c r="G1107" s="2">
        <f t="shared" si="99"/>
        <v>-0.14527731039086061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33.840000000000003</v>
      </c>
      <c r="C1108" s="2">
        <f t="shared" si="102"/>
        <v>32.876071177300219</v>
      </c>
      <c r="D1108" s="2">
        <f t="shared" si="98"/>
        <v>33.364798631070904</v>
      </c>
      <c r="E1108" s="2">
        <f t="shared" si="97"/>
        <v>-0.48872745377068583</v>
      </c>
      <c r="F1108" s="2">
        <f t="shared" si="101"/>
        <v>-0.48230054660286409</v>
      </c>
      <c r="G1108" s="2">
        <f t="shared" si="99"/>
        <v>-6.4269071678217382E-3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33.840000000000003</v>
      </c>
      <c r="C1109" s="2">
        <f t="shared" si="102"/>
        <v>33.024367919254033</v>
      </c>
      <c r="D1109" s="2">
        <f t="shared" si="98"/>
        <v>33.399998732473058</v>
      </c>
      <c r="E1109" s="2">
        <f t="shared" si="97"/>
        <v>-0.37563081321902558</v>
      </c>
      <c r="F1109" s="2">
        <f t="shared" si="101"/>
        <v>-0.4609665999260964</v>
      </c>
      <c r="G1109" s="2">
        <f t="shared" si="99"/>
        <v>8.5335786707070815E-2</v>
      </c>
      <c r="H1109" s="2" t="str">
        <f t="shared" si="100"/>
        <v>Sell</v>
      </c>
    </row>
    <row r="1110" spans="1:8" ht="13.5" x14ac:dyDescent="0.25">
      <c r="A1110" s="3">
        <f>TITRES_STAT!B1113</f>
        <v>43627</v>
      </c>
      <c r="B1110" s="6">
        <f>TITRES_STAT!D1113</f>
        <v>33.840000000000003</v>
      </c>
      <c r="C1110" s="2">
        <f t="shared" si="102"/>
        <v>33.14984977783034</v>
      </c>
      <c r="D1110" s="2">
        <f t="shared" si="98"/>
        <v>33.432591418956534</v>
      </c>
      <c r="E1110" s="2">
        <f t="shared" si="97"/>
        <v>-0.2827416411261936</v>
      </c>
      <c r="F1110" s="2">
        <f t="shared" si="101"/>
        <v>-0.42532160816611586</v>
      </c>
      <c r="G1110" s="2">
        <f t="shared" si="99"/>
        <v>0.14257996703992226</v>
      </c>
      <c r="H1110" s="2" t="str">
        <f t="shared" si="100"/>
        <v>Sell</v>
      </c>
    </row>
    <row r="1111" spans="1:8" ht="13.5" x14ac:dyDescent="0.25">
      <c r="A1111" s="3">
        <f>TITRES_STAT!B1114</f>
        <v>43628</v>
      </c>
      <c r="B1111" s="6">
        <f>TITRES_STAT!D1114</f>
        <v>33.840000000000003</v>
      </c>
      <c r="C1111" s="2">
        <f t="shared" si="102"/>
        <v>33.256026735087211</v>
      </c>
      <c r="D1111" s="2">
        <f t="shared" si="98"/>
        <v>33.462769832367158</v>
      </c>
      <c r="E1111" s="2">
        <f t="shared" si="97"/>
        <v>-0.20674309727994711</v>
      </c>
      <c r="F1111" s="2">
        <f t="shared" si="101"/>
        <v>-0.38160590598888217</v>
      </c>
      <c r="G1111" s="2">
        <f t="shared" si="99"/>
        <v>0.17486280870893506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32.32</v>
      </c>
      <c r="C1112" s="2">
        <f t="shared" si="102"/>
        <v>33.345868775843023</v>
      </c>
      <c r="D1112" s="2">
        <f t="shared" si="98"/>
        <v>33.37812021515478</v>
      </c>
      <c r="E1112" s="2">
        <f t="shared" si="97"/>
        <v>-3.2251439311757224E-2</v>
      </c>
      <c r="F1112" s="2">
        <f t="shared" si="101"/>
        <v>-0.31173501265345721</v>
      </c>
      <c r="G1112" s="2">
        <f t="shared" si="99"/>
        <v>0.27948357334169999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6">
        <f>TITRES_STAT!D1116</f>
        <v>32.32</v>
      </c>
      <c r="C1113" s="2">
        <f t="shared" si="102"/>
        <v>33.421888964174869</v>
      </c>
      <c r="D1113" s="2">
        <f t="shared" si="98"/>
        <v>33.299740939958127</v>
      </c>
      <c r="E1113" s="2">
        <f t="shared" si="97"/>
        <v>0.12214802421674165</v>
      </c>
      <c r="F1113" s="2">
        <f t="shared" si="101"/>
        <v>-0.22495840527941746</v>
      </c>
      <c r="G1113" s="2">
        <f t="shared" si="99"/>
        <v>0.34710642949615911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6">
        <f>TITRES_STAT!D1117</f>
        <v>32.32</v>
      </c>
      <c r="C1114" s="2">
        <f t="shared" si="102"/>
        <v>33.486213738917201</v>
      </c>
      <c r="D1114" s="2">
        <f t="shared" si="98"/>
        <v>33.227167536998266</v>
      </c>
      <c r="E1114" s="2">
        <f t="shared" si="97"/>
        <v>0.25904620191893457</v>
      </c>
      <c r="F1114" s="2">
        <f t="shared" si="101"/>
        <v>-0.12815748383974707</v>
      </c>
      <c r="G1114" s="2">
        <f t="shared" si="99"/>
        <v>0.38720368575868164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32.32</v>
      </c>
      <c r="C1115" s="2">
        <f t="shared" si="102"/>
        <v>33.540642394468399</v>
      </c>
      <c r="D1115" s="2">
        <f t="shared" si="98"/>
        <v>33.159969941665061</v>
      </c>
      <c r="E1115" s="2">
        <f t="shared" si="97"/>
        <v>0.3806724528033385</v>
      </c>
      <c r="F1115" s="2">
        <f t="shared" si="101"/>
        <v>-2.6391496511129958E-2</v>
      </c>
      <c r="G1115" s="2">
        <f t="shared" si="99"/>
        <v>0.40706394931446843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6">
        <f>TITRES_STAT!D1119</f>
        <v>32.299999999999997</v>
      </c>
      <c r="C1116" s="2">
        <f t="shared" si="102"/>
        <v>33.586697410704033</v>
      </c>
      <c r="D1116" s="2">
        <f t="shared" si="98"/>
        <v>33.096268464504689</v>
      </c>
      <c r="E1116" s="2">
        <f t="shared" ref="E1116:E1179" si="103">C1116-D1116</f>
        <v>0.4904289461993443</v>
      </c>
      <c r="F1116" s="2">
        <f t="shared" si="101"/>
        <v>7.6972592030964904E-2</v>
      </c>
      <c r="G1116" s="2">
        <f t="shared" si="99"/>
        <v>0.41345635416837939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32.299999999999997</v>
      </c>
      <c r="C1117" s="2">
        <f t="shared" si="102"/>
        <v>33.625667039826489</v>
      </c>
      <c r="D1117" s="2">
        <f t="shared" ref="D1117:D1180" si="104">$D$4*B1117+(1-$D$4)*D1116</f>
        <v>33.037285615282116</v>
      </c>
      <c r="E1117" s="2">
        <f t="shared" si="103"/>
        <v>0.58838142454437303</v>
      </c>
      <c r="F1117" s="2">
        <f t="shared" si="101"/>
        <v>0.17925435853364652</v>
      </c>
      <c r="G1117" s="2">
        <f t="shared" si="99"/>
        <v>0.40912706601072651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32.32</v>
      </c>
      <c r="C1118" s="2">
        <f t="shared" si="102"/>
        <v>33.658641341391643</v>
      </c>
      <c r="D1118" s="2">
        <f t="shared" si="104"/>
        <v>32.984153347483442</v>
      </c>
      <c r="E1118" s="2">
        <f t="shared" si="103"/>
        <v>0.67448799390820113</v>
      </c>
      <c r="F1118" s="2">
        <f t="shared" si="101"/>
        <v>0.27830108560855749</v>
      </c>
      <c r="G1118" s="2">
        <f t="shared" si="99"/>
        <v>0.39618690829964365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32.32</v>
      </c>
      <c r="C1119" s="2">
        <f t="shared" si="102"/>
        <v>33.686542673485235</v>
      </c>
      <c r="D1119" s="2">
        <f t="shared" si="104"/>
        <v>32.934956803225411</v>
      </c>
      <c r="E1119" s="2">
        <f t="shared" si="103"/>
        <v>0.75158587025982371</v>
      </c>
      <c r="F1119" s="2">
        <f t="shared" si="101"/>
        <v>0.37295804253881076</v>
      </c>
      <c r="G1119" s="2">
        <f t="shared" si="99"/>
        <v>0.37862782772101294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32.35</v>
      </c>
      <c r="C1120" s="2">
        <f t="shared" si="102"/>
        <v>33.710151492949045</v>
      </c>
      <c r="D1120" s="2">
        <f t="shared" si="104"/>
        <v>32.891626669653157</v>
      </c>
      <c r="E1120" s="2">
        <f t="shared" si="103"/>
        <v>0.81852482329588838</v>
      </c>
      <c r="F1120" s="2">
        <f t="shared" si="101"/>
        <v>0.46207139869022629</v>
      </c>
      <c r="G1120" s="2">
        <f t="shared" si="99"/>
        <v>0.35645342460566209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32.35</v>
      </c>
      <c r="C1121" s="2">
        <f t="shared" si="102"/>
        <v>33.730128186341503</v>
      </c>
      <c r="D1121" s="2">
        <f t="shared" si="104"/>
        <v>32.851506175604776</v>
      </c>
      <c r="E1121" s="2">
        <f t="shared" si="103"/>
        <v>0.87862201073672708</v>
      </c>
      <c r="F1121" s="2">
        <f t="shared" si="101"/>
        <v>0.54538152109952653</v>
      </c>
      <c r="G1121" s="2">
        <f t="shared" si="99"/>
        <v>0.33324048963720054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32.35</v>
      </c>
      <c r="C1122" s="2">
        <f t="shared" si="102"/>
        <v>33.513185388442807</v>
      </c>
      <c r="D1122" s="2">
        <f t="shared" si="104"/>
        <v>32.814357570004425</v>
      </c>
      <c r="E1122" s="2">
        <f t="shared" si="103"/>
        <v>0.6988278184383816</v>
      </c>
      <c r="F1122" s="2">
        <f t="shared" si="101"/>
        <v>0.57607078056729755</v>
      </c>
      <c r="G1122" s="2">
        <f t="shared" si="99"/>
        <v>0.12275703787108405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32.35</v>
      </c>
      <c r="C1123" s="2">
        <f t="shared" si="102"/>
        <v>33.329618405605451</v>
      </c>
      <c r="D1123" s="2">
        <f t="shared" si="104"/>
        <v>32.77996071296706</v>
      </c>
      <c r="E1123" s="2">
        <f t="shared" si="103"/>
        <v>0.54965769263839093</v>
      </c>
      <c r="F1123" s="2">
        <f t="shared" si="101"/>
        <v>0.57078816298151624</v>
      </c>
      <c r="G1123" s="2">
        <f t="shared" si="99"/>
        <v>-2.1130470343125318E-2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6">
        <f>TITRES_STAT!D1127</f>
        <v>32.35</v>
      </c>
      <c r="C1124" s="2">
        <f t="shared" si="102"/>
        <v>33.174292497050764</v>
      </c>
      <c r="D1124" s="2">
        <f t="shared" si="104"/>
        <v>32.748111771265798</v>
      </c>
      <c r="E1124" s="2">
        <f t="shared" si="103"/>
        <v>0.4261807257849668</v>
      </c>
      <c r="F1124" s="2">
        <f t="shared" si="101"/>
        <v>0.54186667554220636</v>
      </c>
      <c r="G1124" s="2">
        <f t="shared" ref="G1124:G1187" si="105">E1124-F1124</f>
        <v>-0.11568594975723956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6">
        <f>TITRES_STAT!D1128</f>
        <v>32</v>
      </c>
      <c r="C1125" s="2">
        <f t="shared" si="102"/>
        <v>33.042862882119877</v>
      </c>
      <c r="D1125" s="2">
        <f t="shared" si="104"/>
        <v>32.692696084505371</v>
      </c>
      <c r="E1125" s="2">
        <f t="shared" si="103"/>
        <v>0.35016679761450575</v>
      </c>
      <c r="F1125" s="2">
        <f t="shared" ref="F1125:F1188" si="107">(E1125*(2/(10)))+((1-(2/10))*F1124)</f>
        <v>0.50352669995666621</v>
      </c>
      <c r="G1125" s="2">
        <f t="shared" si="105"/>
        <v>-0.15335990234216046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6">
        <f>TITRES_STAT!D1129</f>
        <v>32</v>
      </c>
      <c r="C1126" s="2">
        <f t="shared" si="102"/>
        <v>32.928576284870665</v>
      </c>
      <c r="D1126" s="2">
        <f t="shared" si="104"/>
        <v>32.641385263430898</v>
      </c>
      <c r="E1126" s="2">
        <f t="shared" si="103"/>
        <v>0.28719102143976727</v>
      </c>
      <c r="F1126" s="2">
        <f t="shared" si="107"/>
        <v>0.4602595642532864</v>
      </c>
      <c r="G1126" s="2">
        <f t="shared" si="105"/>
        <v>-0.17306854281351913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32</v>
      </c>
      <c r="C1127" s="2">
        <f t="shared" si="102"/>
        <v>32.831872241044408</v>
      </c>
      <c r="D1127" s="2">
        <f t="shared" si="104"/>
        <v>32.593875243917495</v>
      </c>
      <c r="E1127" s="2">
        <f t="shared" si="103"/>
        <v>0.23799699712691336</v>
      </c>
      <c r="F1127" s="2">
        <f t="shared" si="107"/>
        <v>0.41580705082801178</v>
      </c>
      <c r="G1127" s="2">
        <f t="shared" si="105"/>
        <v>-0.17781005370109843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32</v>
      </c>
      <c r="C1128" s="2">
        <f t="shared" si="102"/>
        <v>32.753122665499113</v>
      </c>
      <c r="D1128" s="2">
        <f t="shared" si="104"/>
        <v>32.549884485108791</v>
      </c>
      <c r="E1128" s="2">
        <f t="shared" si="103"/>
        <v>0.20323818039032204</v>
      </c>
      <c r="F1128" s="2">
        <f t="shared" si="107"/>
        <v>0.37329327674047386</v>
      </c>
      <c r="G1128" s="2">
        <f t="shared" si="105"/>
        <v>-0.17005509635015181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32</v>
      </c>
      <c r="C1129" s="2">
        <f t="shared" si="102"/>
        <v>32.686488409268478</v>
      </c>
      <c r="D1129" s="2">
        <f t="shared" si="104"/>
        <v>32.50915230102666</v>
      </c>
      <c r="E1129" s="2">
        <f t="shared" si="103"/>
        <v>0.17733610824181767</v>
      </c>
      <c r="F1129" s="2">
        <f t="shared" si="107"/>
        <v>0.33410184304074264</v>
      </c>
      <c r="G1129" s="2">
        <f t="shared" si="105"/>
        <v>-0.15676573479892497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32</v>
      </c>
      <c r="C1130" s="2">
        <f t="shared" si="102"/>
        <v>32.634720961688714</v>
      </c>
      <c r="D1130" s="2">
        <f t="shared" si="104"/>
        <v>32.471437315765428</v>
      </c>
      <c r="E1130" s="2">
        <f t="shared" si="103"/>
        <v>0.16328364592328626</v>
      </c>
      <c r="F1130" s="2">
        <f t="shared" si="107"/>
        <v>0.29993820361725138</v>
      </c>
      <c r="G1130" s="2">
        <f t="shared" si="105"/>
        <v>-0.13665455769396512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32</v>
      </c>
      <c r="C1131" s="2">
        <f t="shared" si="102"/>
        <v>32.59091773681353</v>
      </c>
      <c r="D1131" s="2">
        <f t="shared" si="104"/>
        <v>32.436516033116135</v>
      </c>
      <c r="E1131" s="2">
        <f t="shared" si="103"/>
        <v>0.15440170369739548</v>
      </c>
      <c r="F1131" s="2">
        <f t="shared" si="107"/>
        <v>0.27083090363328022</v>
      </c>
      <c r="G1131" s="2">
        <f t="shared" si="105"/>
        <v>-0.11642919993588474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32</v>
      </c>
      <c r="C1132" s="2">
        <f t="shared" si="102"/>
        <v>32.553853469611447</v>
      </c>
      <c r="D1132" s="2">
        <f t="shared" si="104"/>
        <v>32.404181512144568</v>
      </c>
      <c r="E1132" s="2">
        <f t="shared" si="103"/>
        <v>0.14967195746687878</v>
      </c>
      <c r="F1132" s="2">
        <f t="shared" si="107"/>
        <v>0.24659911439999996</v>
      </c>
      <c r="G1132" s="2">
        <f t="shared" si="105"/>
        <v>-9.6927156933121178E-2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32</v>
      </c>
      <c r="C1133" s="2">
        <f t="shared" si="102"/>
        <v>32.522491397363531</v>
      </c>
      <c r="D1133" s="2">
        <f t="shared" si="104"/>
        <v>32.3742421408746</v>
      </c>
      <c r="E1133" s="2">
        <f t="shared" si="103"/>
        <v>0.14824925648893128</v>
      </c>
      <c r="F1133" s="2">
        <f t="shared" si="107"/>
        <v>0.22692914281778626</v>
      </c>
      <c r="G1133" s="2">
        <f t="shared" si="105"/>
        <v>-7.8679886328854975E-2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32</v>
      </c>
      <c r="C1134" s="2">
        <f t="shared" si="102"/>
        <v>32.495954259307602</v>
      </c>
      <c r="D1134" s="2">
        <f t="shared" si="104"/>
        <v>32.346520500809817</v>
      </c>
      <c r="E1134" s="2">
        <f t="shared" si="103"/>
        <v>0.14943375849778562</v>
      </c>
      <c r="F1134" s="2">
        <f t="shared" si="107"/>
        <v>0.21143006595378613</v>
      </c>
      <c r="G1134" s="2">
        <f t="shared" si="105"/>
        <v>-6.1996307456000516E-2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6">
        <f>TITRES_STAT!D1138</f>
        <v>32.96</v>
      </c>
      <c r="C1135" s="2">
        <f t="shared" si="102"/>
        <v>32.419653604029506</v>
      </c>
      <c r="D1135" s="2">
        <f t="shared" si="104"/>
        <v>32.391963426675758</v>
      </c>
      <c r="E1135" s="2">
        <f t="shared" si="103"/>
        <v>2.7690177353747458E-2</v>
      </c>
      <c r="F1135" s="2">
        <f t="shared" si="107"/>
        <v>0.1746820882337784</v>
      </c>
      <c r="G1135" s="2">
        <f t="shared" si="105"/>
        <v>-0.14699191088003094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6">
        <f>TITRES_STAT!D1139</f>
        <v>32.96</v>
      </c>
      <c r="C1136" s="2">
        <f t="shared" si="102"/>
        <v>32.35509151110189</v>
      </c>
      <c r="D1136" s="2">
        <f t="shared" si="104"/>
        <v>32.434040209884962</v>
      </c>
      <c r="E1136" s="2">
        <f t="shared" si="103"/>
        <v>-7.8948698783072757E-2</v>
      </c>
      <c r="F1136" s="2">
        <f t="shared" si="107"/>
        <v>0.12395593083040818</v>
      </c>
      <c r="G1136" s="2">
        <f t="shared" si="105"/>
        <v>-0.20290462961348094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6">
        <f>TITRES_STAT!D1140</f>
        <v>32.96</v>
      </c>
      <c r="C1137" s="2">
        <f t="shared" si="102"/>
        <v>32.300462047855447</v>
      </c>
      <c r="D1137" s="2">
        <f t="shared" si="104"/>
        <v>32.473000194337928</v>
      </c>
      <c r="E1137" s="2">
        <f t="shared" si="103"/>
        <v>-0.17253814648248067</v>
      </c>
      <c r="F1137" s="2">
        <f t="shared" si="107"/>
        <v>6.465711536783042E-2</v>
      </c>
      <c r="G1137" s="2">
        <f t="shared" si="105"/>
        <v>-0.23719526185031109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6">
        <f>TITRES_STAT!D1141</f>
        <v>32.96</v>
      </c>
      <c r="C1138" s="2">
        <f t="shared" si="102"/>
        <v>32.254237117416146</v>
      </c>
      <c r="D1138" s="2">
        <f t="shared" si="104"/>
        <v>32.509074254016596</v>
      </c>
      <c r="E1138" s="2">
        <f t="shared" si="103"/>
        <v>-0.25483713660045026</v>
      </c>
      <c r="F1138" s="2">
        <f t="shared" si="107"/>
        <v>7.5826497417428446E-4</v>
      </c>
      <c r="G1138" s="2">
        <f t="shared" si="105"/>
        <v>-0.25559540157462457</v>
      </c>
      <c r="H1138" s="2" t="str">
        <f t="shared" si="106"/>
        <v>Hold</v>
      </c>
    </row>
    <row r="1139" spans="1:8" ht="13.5" x14ac:dyDescent="0.25">
      <c r="A1139" s="3">
        <f>TITRES_STAT!B1142</f>
        <v>43668</v>
      </c>
      <c r="B1139" s="6">
        <f>TITRES_STAT!D1142</f>
        <v>32.96</v>
      </c>
      <c r="C1139" s="2">
        <f t="shared" si="102"/>
        <v>32.215123714736734</v>
      </c>
      <c r="D1139" s="2">
        <f t="shared" si="104"/>
        <v>32.54247616112648</v>
      </c>
      <c r="E1139" s="2">
        <f t="shared" si="103"/>
        <v>-0.32735244638974592</v>
      </c>
      <c r="F1139" s="2">
        <f t="shared" si="107"/>
        <v>-6.4863877298609762E-2</v>
      </c>
      <c r="G1139" s="2">
        <f t="shared" si="105"/>
        <v>-0.26248856909113616</v>
      </c>
      <c r="H1139" s="2" t="str">
        <f t="shared" si="106"/>
        <v>Hold</v>
      </c>
    </row>
    <row r="1140" spans="1:8" ht="13.5" x14ac:dyDescent="0.25">
      <c r="A1140" s="3">
        <f>TITRES_STAT!B1143</f>
        <v>43669</v>
      </c>
      <c r="B1140" s="6">
        <f>TITRES_STAT!D1143</f>
        <v>32.96</v>
      </c>
      <c r="C1140" s="2">
        <f t="shared" si="102"/>
        <v>32.182027758623391</v>
      </c>
      <c r="D1140" s="2">
        <f t="shared" si="104"/>
        <v>32.573403852894884</v>
      </c>
      <c r="E1140" s="2">
        <f t="shared" si="103"/>
        <v>-0.391376094271493</v>
      </c>
      <c r="F1140" s="2">
        <f t="shared" si="107"/>
        <v>-0.13016632069318643</v>
      </c>
      <c r="G1140" s="2">
        <f t="shared" si="105"/>
        <v>-0.26120977357830655</v>
      </c>
      <c r="H1140" s="2" t="str">
        <f t="shared" si="106"/>
        <v>Hold</v>
      </c>
    </row>
    <row r="1141" spans="1:8" ht="13.5" x14ac:dyDescent="0.25">
      <c r="A1141" s="3">
        <f>TITRES_STAT!B1144</f>
        <v>43670</v>
      </c>
      <c r="B1141" s="6">
        <f>TITRES_STAT!D1144</f>
        <v>32.9</v>
      </c>
      <c r="C1141" s="2">
        <f t="shared" si="102"/>
        <v>32.154023488065945</v>
      </c>
      <c r="D1141" s="2">
        <f t="shared" si="104"/>
        <v>32.597596160087861</v>
      </c>
      <c r="E1141" s="2">
        <f t="shared" si="103"/>
        <v>-0.44357267202191508</v>
      </c>
      <c r="F1141" s="2">
        <f t="shared" si="107"/>
        <v>-0.19284759095893217</v>
      </c>
      <c r="G1141" s="2">
        <f t="shared" si="105"/>
        <v>-0.25072508106298291</v>
      </c>
      <c r="H1141" s="2" t="str">
        <f t="shared" si="106"/>
        <v>Hold</v>
      </c>
    </row>
    <row r="1142" spans="1:8" ht="13.5" x14ac:dyDescent="0.25">
      <c r="A1142" s="3">
        <f>TITRES_STAT!B1145</f>
        <v>43672</v>
      </c>
      <c r="B1142" s="6">
        <f>TITRES_STAT!D1145</f>
        <v>32.9</v>
      </c>
      <c r="C1142" s="2">
        <f t="shared" si="102"/>
        <v>32.130327566825031</v>
      </c>
      <c r="D1142" s="2">
        <f t="shared" si="104"/>
        <v>32.619996444525796</v>
      </c>
      <c r="E1142" s="2">
        <f t="shared" si="103"/>
        <v>-0.48966887770076539</v>
      </c>
      <c r="F1142" s="2">
        <f t="shared" si="107"/>
        <v>-0.25221184830729881</v>
      </c>
      <c r="G1142" s="2">
        <f t="shared" si="105"/>
        <v>-0.23745702939346658</v>
      </c>
      <c r="H1142" s="2" t="str">
        <f t="shared" si="106"/>
        <v>Hold</v>
      </c>
    </row>
    <row r="1143" spans="1:8" ht="13.5" x14ac:dyDescent="0.25">
      <c r="A1143" s="3">
        <f>TITRES_STAT!B1146</f>
        <v>43675</v>
      </c>
      <c r="B1143" s="6">
        <f>TITRES_STAT!D1146</f>
        <v>32.9</v>
      </c>
      <c r="C1143" s="2">
        <f t="shared" si="102"/>
        <v>32.110277171928871</v>
      </c>
      <c r="D1143" s="2">
        <f t="shared" si="104"/>
        <v>32.640737448634994</v>
      </c>
      <c r="E1143" s="2">
        <f t="shared" si="103"/>
        <v>-0.53046027670612261</v>
      </c>
      <c r="F1143" s="2">
        <f t="shared" si="107"/>
        <v>-0.30786153398706356</v>
      </c>
      <c r="G1143" s="2">
        <f t="shared" si="105"/>
        <v>-0.22259874271905905</v>
      </c>
      <c r="H1143" s="2" t="str">
        <f t="shared" si="106"/>
        <v>Hold</v>
      </c>
    </row>
    <row r="1144" spans="1:8" ht="13.5" x14ac:dyDescent="0.25">
      <c r="A1144" s="3">
        <f>TITRES_STAT!B1147</f>
        <v>43676</v>
      </c>
      <c r="B1144" s="6">
        <f>TITRES_STAT!D1147</f>
        <v>32.9</v>
      </c>
      <c r="C1144" s="2">
        <f t="shared" si="102"/>
        <v>32.093311453170585</v>
      </c>
      <c r="D1144" s="2">
        <f t="shared" si="104"/>
        <v>32.659942082069435</v>
      </c>
      <c r="E1144" s="2">
        <f t="shared" si="103"/>
        <v>-0.56663062889884941</v>
      </c>
      <c r="F1144" s="2">
        <f t="shared" si="107"/>
        <v>-0.35961535296942071</v>
      </c>
      <c r="G1144" s="2">
        <f t="shared" si="105"/>
        <v>-0.2070152759294287</v>
      </c>
      <c r="H1144" s="2" t="str">
        <f t="shared" si="106"/>
        <v>Hold</v>
      </c>
    </row>
    <row r="1145" spans="1:8" ht="13.5" x14ac:dyDescent="0.25">
      <c r="A1145" s="3">
        <f>TITRES_STAT!B1148</f>
        <v>43677</v>
      </c>
      <c r="B1145" s="6">
        <f>TITRES_STAT!D1148</f>
        <v>32.9</v>
      </c>
      <c r="C1145" s="2">
        <f t="shared" si="102"/>
        <v>32.226648152682806</v>
      </c>
      <c r="D1145" s="2">
        <f t="shared" si="104"/>
        <v>32.677724150064293</v>
      </c>
      <c r="E1145" s="2">
        <f t="shared" si="103"/>
        <v>-0.45107599738148707</v>
      </c>
      <c r="F1145" s="2">
        <f t="shared" si="107"/>
        <v>-0.37790748185183398</v>
      </c>
      <c r="G1145" s="2">
        <f t="shared" si="105"/>
        <v>-7.3168515529653089E-2</v>
      </c>
      <c r="H1145" s="2" t="str">
        <f t="shared" si="106"/>
        <v>Hold</v>
      </c>
    </row>
    <row r="1146" spans="1:8" ht="13.5" x14ac:dyDescent="0.25">
      <c r="A1146" s="3">
        <f>TITRES_STAT!B1149</f>
        <v>43678</v>
      </c>
      <c r="B1146" s="6">
        <f>TITRES_STAT!D1149</f>
        <v>32.9</v>
      </c>
      <c r="C1146" s="2">
        <f t="shared" si="102"/>
        <v>32.339471513808526</v>
      </c>
      <c r="D1146" s="2">
        <f t="shared" si="104"/>
        <v>32.694189027837311</v>
      </c>
      <c r="E1146" s="2">
        <f t="shared" si="103"/>
        <v>-0.35471751402878482</v>
      </c>
      <c r="F1146" s="2">
        <f t="shared" si="107"/>
        <v>-0.37326948828722417</v>
      </c>
      <c r="G1146" s="2">
        <f t="shared" si="105"/>
        <v>1.8551974258439352E-2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32.9</v>
      </c>
      <c r="C1147" s="2">
        <f t="shared" si="102"/>
        <v>32.434937434761061</v>
      </c>
      <c r="D1147" s="2">
        <f t="shared" si="104"/>
        <v>32.709434285034547</v>
      </c>
      <c r="E1147" s="2">
        <f t="shared" si="103"/>
        <v>-0.27449685027348636</v>
      </c>
      <c r="F1147" s="2">
        <f t="shared" si="107"/>
        <v>-0.35351496068447663</v>
      </c>
      <c r="G1147" s="2">
        <f t="shared" si="105"/>
        <v>7.9018110410990272E-2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32.9</v>
      </c>
      <c r="C1148" s="2">
        <f t="shared" si="102"/>
        <v>32.515716290951666</v>
      </c>
      <c r="D1148" s="2">
        <f t="shared" si="104"/>
        <v>32.723550263920878</v>
      </c>
      <c r="E1148" s="2">
        <f t="shared" si="103"/>
        <v>-0.2078339729692118</v>
      </c>
      <c r="F1148" s="2">
        <f t="shared" si="107"/>
        <v>-0.32437876314142372</v>
      </c>
      <c r="G1148" s="2">
        <f t="shared" si="105"/>
        <v>0.11654479017221192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32.9</v>
      </c>
      <c r="C1149" s="2">
        <f t="shared" si="102"/>
        <v>32.584067630805258</v>
      </c>
      <c r="D1149" s="2">
        <f t="shared" si="104"/>
        <v>32.736620614741554</v>
      </c>
      <c r="E1149" s="2">
        <f t="shared" si="103"/>
        <v>-0.15255298393629602</v>
      </c>
      <c r="F1149" s="2">
        <f t="shared" si="107"/>
        <v>-0.29001360730039821</v>
      </c>
      <c r="G1149" s="2">
        <f t="shared" si="105"/>
        <v>0.1374606233641022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32.9</v>
      </c>
      <c r="C1150" s="2">
        <f t="shared" si="102"/>
        <v>32.641903379912144</v>
      </c>
      <c r="D1150" s="2">
        <f t="shared" si="104"/>
        <v>32.748722791427369</v>
      </c>
      <c r="E1150" s="2">
        <f t="shared" si="103"/>
        <v>-0.10681941151522523</v>
      </c>
      <c r="F1150" s="2">
        <f t="shared" si="107"/>
        <v>-0.25337476814336363</v>
      </c>
      <c r="G1150" s="2">
        <f t="shared" si="105"/>
        <v>0.1465553566281384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6">
        <f>TITRES_STAT!D1154</f>
        <v>32.9</v>
      </c>
      <c r="C1151" s="2">
        <f t="shared" si="102"/>
        <v>32.681610552233352</v>
      </c>
      <c r="D1151" s="2">
        <f t="shared" si="104"/>
        <v>32.759928510580892</v>
      </c>
      <c r="E1151" s="2">
        <f t="shared" si="103"/>
        <v>-7.8317958347540184E-2</v>
      </c>
      <c r="F1151" s="2">
        <f t="shared" si="107"/>
        <v>-0.21836340618419894</v>
      </c>
      <c r="G1151" s="2">
        <f t="shared" si="105"/>
        <v>0.14004544783665876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6">
        <f>TITRES_STAT!D1155</f>
        <v>32.9</v>
      </c>
      <c r="C1152" s="2">
        <f t="shared" si="102"/>
        <v>32.715208928812835</v>
      </c>
      <c r="D1152" s="2">
        <f t="shared" si="104"/>
        <v>32.770304176463789</v>
      </c>
      <c r="E1152" s="2">
        <f t="shared" si="103"/>
        <v>-5.5095247650953638E-2</v>
      </c>
      <c r="F1152" s="2">
        <f t="shared" si="107"/>
        <v>-0.18570977447754988</v>
      </c>
      <c r="G1152" s="2">
        <f t="shared" si="105"/>
        <v>0.13061452682659624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6">
        <f>TITRES_STAT!D1156</f>
        <v>32.9</v>
      </c>
      <c r="C1153" s="2">
        <f t="shared" si="102"/>
        <v>32.743638324380086</v>
      </c>
      <c r="D1153" s="2">
        <f t="shared" si="104"/>
        <v>32.779911274503505</v>
      </c>
      <c r="E1153" s="2">
        <f t="shared" si="103"/>
        <v>-3.6272950123418468E-2</v>
      </c>
      <c r="F1153" s="2">
        <f t="shared" si="107"/>
        <v>-0.15582240960672361</v>
      </c>
      <c r="G1153" s="2">
        <f t="shared" si="105"/>
        <v>0.11954945948330514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32.9</v>
      </c>
      <c r="C1154" s="2">
        <f t="shared" si="102"/>
        <v>32.767693966783149</v>
      </c>
      <c r="D1154" s="2">
        <f t="shared" si="104"/>
        <v>32.788806735651391</v>
      </c>
      <c r="E1154" s="2">
        <f t="shared" si="103"/>
        <v>-2.1112768868242426E-2</v>
      </c>
      <c r="F1154" s="2">
        <f t="shared" si="107"/>
        <v>-0.12888048145902739</v>
      </c>
      <c r="G1154" s="2">
        <f t="shared" si="105"/>
        <v>0.10776771259078496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6">
        <f>TITRES_STAT!D1158</f>
        <v>32.9</v>
      </c>
      <c r="C1155" s="2">
        <f t="shared" si="102"/>
        <v>32.7880487411242</v>
      </c>
      <c r="D1155" s="2">
        <f t="shared" si="104"/>
        <v>32.797043273751285</v>
      </c>
      <c r="E1155" s="2">
        <f t="shared" si="103"/>
        <v>-8.9945326270850501E-3</v>
      </c>
      <c r="F1155" s="2">
        <f t="shared" si="107"/>
        <v>-0.10490329169263893</v>
      </c>
      <c r="G1155" s="2">
        <f t="shared" si="105"/>
        <v>9.5908759065553878E-2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6">
        <f>TITRES_STAT!D1159</f>
        <v>32.9</v>
      </c>
      <c r="C1156" s="2">
        <f t="shared" si="102"/>
        <v>32.805272011720476</v>
      </c>
      <c r="D1156" s="2">
        <f t="shared" si="104"/>
        <v>32.804669697917859</v>
      </c>
      <c r="E1156" s="2">
        <f t="shared" si="103"/>
        <v>6.0231380261654976E-4</v>
      </c>
      <c r="F1156" s="2">
        <f t="shared" si="107"/>
        <v>-8.3802170593587841E-2</v>
      </c>
      <c r="G1156" s="2">
        <f t="shared" si="105"/>
        <v>8.4404484396204391E-2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6">
        <f>TITRES_STAT!D1160</f>
        <v>32.9</v>
      </c>
      <c r="C1157" s="2">
        <f t="shared" si="102"/>
        <v>32.819845548378865</v>
      </c>
      <c r="D1157" s="2">
        <f t="shared" si="104"/>
        <v>32.8117312017758</v>
      </c>
      <c r="E1157" s="2">
        <f t="shared" si="103"/>
        <v>8.1143466030653144E-3</v>
      </c>
      <c r="F1157" s="2">
        <f t="shared" si="107"/>
        <v>-6.541886715425721E-2</v>
      </c>
      <c r="G1157" s="2">
        <f t="shared" si="105"/>
        <v>7.3533213757322524E-2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6">
        <f>TITRES_STAT!D1161</f>
        <v>32.96</v>
      </c>
      <c r="C1158" s="2">
        <f t="shared" si="102"/>
        <v>32.832177002474424</v>
      </c>
      <c r="D1158" s="2">
        <f t="shared" si="104"/>
        <v>32.822714075718331</v>
      </c>
      <c r="E1158" s="2">
        <f t="shared" si="103"/>
        <v>9.4629267560932817E-3</v>
      </c>
      <c r="F1158" s="2">
        <f t="shared" si="107"/>
        <v>-5.0442508372187118E-2</v>
      </c>
      <c r="G1158" s="2">
        <f t="shared" si="105"/>
        <v>5.99054351282804E-2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6">
        <f>TITRES_STAT!D1162</f>
        <v>32.96</v>
      </c>
      <c r="C1159" s="2">
        <f t="shared" si="102"/>
        <v>32.842611309786051</v>
      </c>
      <c r="D1159" s="2">
        <f t="shared" si="104"/>
        <v>32.832883403442899</v>
      </c>
      <c r="E1159" s="2">
        <f t="shared" si="103"/>
        <v>9.7279063431514601E-3</v>
      </c>
      <c r="F1159" s="2">
        <f t="shared" si="107"/>
        <v>-3.8408425429119403E-2</v>
      </c>
      <c r="G1159" s="2">
        <f t="shared" si="105"/>
        <v>4.8136331772270863E-2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6">
        <f>TITRES_STAT!D1163</f>
        <v>32.96</v>
      </c>
      <c r="C1160" s="2">
        <f t="shared" si="102"/>
        <v>32.851440339049731</v>
      </c>
      <c r="D1160" s="2">
        <f t="shared" si="104"/>
        <v>32.842299447632314</v>
      </c>
      <c r="E1160" s="2">
        <f t="shared" si="103"/>
        <v>9.1408914174166966E-3</v>
      </c>
      <c r="F1160" s="2">
        <f t="shared" si="107"/>
        <v>-2.8898562059812182E-2</v>
      </c>
      <c r="G1160" s="2">
        <f t="shared" si="105"/>
        <v>3.8039453477228882E-2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32.96</v>
      </c>
      <c r="C1161" s="2">
        <f t="shared" si="102"/>
        <v>32.858911056118998</v>
      </c>
      <c r="D1161" s="2">
        <f t="shared" si="104"/>
        <v>32.851018007066955</v>
      </c>
      <c r="E1161" s="2">
        <f t="shared" si="103"/>
        <v>7.893049052043466E-3</v>
      </c>
      <c r="F1161" s="2">
        <f t="shared" si="107"/>
        <v>-2.1540239837441053E-2</v>
      </c>
      <c r="G1161" s="2">
        <f t="shared" si="105"/>
        <v>2.9433288889484519E-2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32.96</v>
      </c>
      <c r="C1162" s="2">
        <f t="shared" si="102"/>
        <v>32.86523243210069</v>
      </c>
      <c r="D1162" s="2">
        <f t="shared" si="104"/>
        <v>32.859090747284213</v>
      </c>
      <c r="E1162" s="2">
        <f t="shared" si="103"/>
        <v>6.1416848164768112E-3</v>
      </c>
      <c r="F1162" s="2">
        <f t="shared" si="107"/>
        <v>-1.600385490665748E-2</v>
      </c>
      <c r="G1162" s="2">
        <f t="shared" si="105"/>
        <v>2.2145539723134291E-2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32.96</v>
      </c>
      <c r="C1163" s="2">
        <f t="shared" si="102"/>
        <v>32.870581288700585</v>
      </c>
      <c r="D1163" s="2">
        <f t="shared" si="104"/>
        <v>32.866565506744642</v>
      </c>
      <c r="E1163" s="2">
        <f t="shared" si="103"/>
        <v>4.0157819559425434E-3</v>
      </c>
      <c r="F1163" s="2">
        <f t="shared" si="107"/>
        <v>-1.1999927534137476E-2</v>
      </c>
      <c r="G1163" s="2">
        <f t="shared" si="105"/>
        <v>1.6015709490080021E-2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32.96</v>
      </c>
      <c r="C1164" s="2">
        <f t="shared" si="102"/>
        <v>32.875107244285111</v>
      </c>
      <c r="D1164" s="2">
        <f t="shared" si="104"/>
        <v>32.87348658031911</v>
      </c>
      <c r="E1164" s="2">
        <f t="shared" si="103"/>
        <v>1.6206639660012456E-3</v>
      </c>
      <c r="F1164" s="2">
        <f t="shared" si="107"/>
        <v>-9.275809234109731E-3</v>
      </c>
      <c r="G1164" s="2">
        <f t="shared" si="105"/>
        <v>1.0896473200110977E-2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32.96</v>
      </c>
      <c r="C1165" s="2">
        <f t="shared" si="102"/>
        <v>32.878936899010483</v>
      </c>
      <c r="D1165" s="2">
        <f t="shared" si="104"/>
        <v>32.87989498177695</v>
      </c>
      <c r="E1165" s="2">
        <f t="shared" si="103"/>
        <v>-9.5808276646636159E-4</v>
      </c>
      <c r="F1165" s="2">
        <f t="shared" si="107"/>
        <v>-7.6122639405810577E-3</v>
      </c>
      <c r="G1165" s="2">
        <f t="shared" si="105"/>
        <v>6.6541811741146961E-3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32.96</v>
      </c>
      <c r="C1166" s="2">
        <f t="shared" si="102"/>
        <v>32.882177376085792</v>
      </c>
      <c r="D1166" s="2">
        <f t="shared" si="104"/>
        <v>32.885828686830507</v>
      </c>
      <c r="E1166" s="2">
        <f t="shared" si="103"/>
        <v>-3.6513107447149196E-3</v>
      </c>
      <c r="F1166" s="2">
        <f t="shared" si="107"/>
        <v>-6.8200733014078304E-3</v>
      </c>
      <c r="G1166" s="2">
        <f t="shared" si="105"/>
        <v>3.1687625566929108E-3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6">
        <f>TITRES_STAT!D1170</f>
        <v>32.96</v>
      </c>
      <c r="C1167" s="2">
        <f t="shared" ref="C1167:C1230" si="108">$C$4*B1157+C1166*(1-$C$4)</f>
        <v>32.884919318226437</v>
      </c>
      <c r="D1167" s="2">
        <f t="shared" si="104"/>
        <v>32.891322858176395</v>
      </c>
      <c r="E1167" s="2">
        <f t="shared" si="103"/>
        <v>-6.4035399499573487E-3</v>
      </c>
      <c r="F1167" s="2">
        <f t="shared" si="107"/>
        <v>-6.7367666311177344E-3</v>
      </c>
      <c r="G1167" s="2">
        <f t="shared" si="105"/>
        <v>3.3322668116038574E-4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6">
        <f>TITRES_STAT!D1171</f>
        <v>32.96</v>
      </c>
      <c r="C1168" s="2">
        <f t="shared" si="108"/>
        <v>32.896470192345447</v>
      </c>
      <c r="D1168" s="2">
        <f t="shared" si="104"/>
        <v>32.896410053867029</v>
      </c>
      <c r="E1168" s="2">
        <f t="shared" si="103"/>
        <v>6.0138478417570695E-5</v>
      </c>
      <c r="F1168" s="2">
        <f t="shared" si="107"/>
        <v>-5.3773856092106742E-3</v>
      </c>
      <c r="G1168" s="2">
        <f t="shared" si="105"/>
        <v>5.4375240876282449E-3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6">
        <f>TITRES_STAT!D1172</f>
        <v>32.96</v>
      </c>
      <c r="C1169" s="2">
        <f t="shared" si="108"/>
        <v>32.906244008907684</v>
      </c>
      <c r="D1169" s="2">
        <f t="shared" si="104"/>
        <v>32.901120420247246</v>
      </c>
      <c r="E1169" s="2">
        <f t="shared" si="103"/>
        <v>5.123588660438827E-3</v>
      </c>
      <c r="F1169" s="2">
        <f t="shared" si="107"/>
        <v>-3.2771907552807743E-3</v>
      </c>
      <c r="G1169" s="2">
        <f t="shared" si="105"/>
        <v>8.4007794157196017E-3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6">
        <f>TITRES_STAT!D1173</f>
        <v>32.96</v>
      </c>
      <c r="C1170" s="2">
        <f t="shared" si="108"/>
        <v>32.914514161383423</v>
      </c>
      <c r="D1170" s="2">
        <f t="shared" si="104"/>
        <v>32.905481870599303</v>
      </c>
      <c r="E1170" s="2">
        <f t="shared" si="103"/>
        <v>9.032290784119823E-3</v>
      </c>
      <c r="F1170" s="2">
        <f t="shared" si="107"/>
        <v>-8.1529444740065498E-4</v>
      </c>
      <c r="G1170" s="2">
        <f t="shared" si="105"/>
        <v>9.8475852315204788E-3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32.96</v>
      </c>
      <c r="C1171" s="2">
        <f t="shared" si="108"/>
        <v>32.921511982709049</v>
      </c>
      <c r="D1171" s="2">
        <f t="shared" si="104"/>
        <v>32.909520250554905</v>
      </c>
      <c r="E1171" s="2">
        <f t="shared" si="103"/>
        <v>1.1991732154143619E-2</v>
      </c>
      <c r="F1171" s="2">
        <f t="shared" si="107"/>
        <v>1.7461108729082001E-3</v>
      </c>
      <c r="G1171" s="2">
        <f t="shared" si="105"/>
        <v>1.024562128123542E-2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32.96</v>
      </c>
      <c r="C1172" s="2">
        <f t="shared" si="108"/>
        <v>32.927433216138425</v>
      </c>
      <c r="D1172" s="2">
        <f t="shared" si="104"/>
        <v>32.913259491254543</v>
      </c>
      <c r="E1172" s="2">
        <f t="shared" si="103"/>
        <v>1.4173724883882244E-2</v>
      </c>
      <c r="F1172" s="2">
        <f t="shared" si="107"/>
        <v>4.2316336751030094E-3</v>
      </c>
      <c r="G1172" s="2">
        <f t="shared" si="105"/>
        <v>9.9420912087792336E-3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32.96</v>
      </c>
      <c r="C1173" s="2">
        <f t="shared" si="108"/>
        <v>32.93244349057867</v>
      </c>
      <c r="D1173" s="2">
        <f t="shared" si="104"/>
        <v>32.91672175116161</v>
      </c>
      <c r="E1173" s="2">
        <f t="shared" si="103"/>
        <v>1.5721739417060121E-2</v>
      </c>
      <c r="F1173" s="2">
        <f t="shared" si="107"/>
        <v>6.5296548234944317E-3</v>
      </c>
      <c r="G1173" s="2">
        <f t="shared" si="105"/>
        <v>9.1920845935656893E-3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6">
        <f>TITRES_STAT!D1177</f>
        <v>32.96</v>
      </c>
      <c r="C1174" s="2">
        <f t="shared" si="108"/>
        <v>32.936682953566567</v>
      </c>
      <c r="D1174" s="2">
        <f t="shared" si="104"/>
        <v>32.919927547371863</v>
      </c>
      <c r="E1174" s="2">
        <f t="shared" si="103"/>
        <v>1.6755406194704392E-2</v>
      </c>
      <c r="F1174" s="2">
        <f t="shared" si="107"/>
        <v>8.5748050977364244E-3</v>
      </c>
      <c r="G1174" s="2">
        <f t="shared" si="105"/>
        <v>8.1806010969679675E-3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6">
        <f>TITRES_STAT!D1178</f>
        <v>32.96</v>
      </c>
      <c r="C1175" s="2">
        <f t="shared" si="108"/>
        <v>32.940270191479406</v>
      </c>
      <c r="D1175" s="2">
        <f t="shared" si="104"/>
        <v>32.922895877196169</v>
      </c>
      <c r="E1175" s="2">
        <f t="shared" si="103"/>
        <v>1.7374314283237879E-2</v>
      </c>
      <c r="F1175" s="2">
        <f t="shared" si="107"/>
        <v>1.0334706934836716E-2</v>
      </c>
      <c r="G1175" s="2">
        <f t="shared" si="105"/>
        <v>7.0396073484011636E-3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6">
        <f>TITRES_STAT!D1179</f>
        <v>32.96</v>
      </c>
      <c r="C1176" s="2">
        <f t="shared" si="108"/>
        <v>32.943305546636424</v>
      </c>
      <c r="D1176" s="2">
        <f t="shared" si="104"/>
        <v>32.925644330737192</v>
      </c>
      <c r="E1176" s="2">
        <f t="shared" si="103"/>
        <v>1.7661215899231308E-2</v>
      </c>
      <c r="F1176" s="2">
        <f t="shared" si="107"/>
        <v>1.1800008727715635E-2</v>
      </c>
      <c r="G1176" s="2">
        <f t="shared" si="105"/>
        <v>5.8612071715156734E-3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6">
        <f>TITRES_STAT!D1180</f>
        <v>32.96</v>
      </c>
      <c r="C1177" s="2">
        <f t="shared" si="108"/>
        <v>32.945873924076977</v>
      </c>
      <c r="D1177" s="2">
        <f t="shared" si="104"/>
        <v>32.928189195127025</v>
      </c>
      <c r="E1177" s="2">
        <f t="shared" si="103"/>
        <v>1.7684728949951989E-2</v>
      </c>
      <c r="F1177" s="2">
        <f t="shared" si="107"/>
        <v>1.2976952772162906E-2</v>
      </c>
      <c r="G1177" s="2">
        <f t="shared" si="105"/>
        <v>4.7077761777890824E-3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6">
        <f>TITRES_STAT!D1181</f>
        <v>32.96</v>
      </c>
      <c r="C1178" s="2">
        <f t="shared" si="108"/>
        <v>32.948047166526671</v>
      </c>
      <c r="D1178" s="2">
        <f t="shared" si="104"/>
        <v>32.930545551043544</v>
      </c>
      <c r="E1178" s="2">
        <f t="shared" si="103"/>
        <v>1.7501615483126898E-2</v>
      </c>
      <c r="F1178" s="2">
        <f t="shared" si="107"/>
        <v>1.3881885314355705E-2</v>
      </c>
      <c r="G1178" s="2">
        <f t="shared" si="105"/>
        <v>3.619730168771193E-3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6">
        <f>TITRES_STAT!D1182</f>
        <v>32.96</v>
      </c>
      <c r="C1179" s="2">
        <f t="shared" si="108"/>
        <v>32.94988606398411</v>
      </c>
      <c r="D1179" s="2">
        <f t="shared" si="104"/>
        <v>32.932727362077351</v>
      </c>
      <c r="E1179" s="2">
        <f t="shared" si="103"/>
        <v>1.7158701906758722E-2</v>
      </c>
      <c r="F1179" s="2">
        <f t="shared" si="107"/>
        <v>1.4537248632836309E-2</v>
      </c>
      <c r="G1179" s="2">
        <f t="shared" si="105"/>
        <v>2.6214532739224135E-3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6">
        <f>TITRES_STAT!D1183</f>
        <v>32</v>
      </c>
      <c r="C1180" s="2">
        <f t="shared" si="108"/>
        <v>32.951442054140401</v>
      </c>
      <c r="D1180" s="2">
        <f t="shared" si="104"/>
        <v>32.86363644636792</v>
      </c>
      <c r="E1180" s="2">
        <f t="shared" ref="E1180:E1243" si="109">C1180-D1180</f>
        <v>8.7805607772480698E-2</v>
      </c>
      <c r="F1180" s="2">
        <f t="shared" si="107"/>
        <v>2.9190920460765185E-2</v>
      </c>
      <c r="G1180" s="2">
        <f t="shared" si="105"/>
        <v>5.8614687311715513E-2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6">
        <f>TITRES_STAT!D1184</f>
        <v>32</v>
      </c>
      <c r="C1181" s="2">
        <f t="shared" si="108"/>
        <v>32.952758661195723</v>
      </c>
      <c r="D1181" s="2">
        <f t="shared" ref="D1181:D1244" si="110">$D$4*B1181+(1-$D$4)*D1180</f>
        <v>32.799663376266594</v>
      </c>
      <c r="E1181" s="2">
        <f t="shared" si="109"/>
        <v>0.1530952849291296</v>
      </c>
      <c r="F1181" s="2">
        <f t="shared" si="107"/>
        <v>5.3971793354438073E-2</v>
      </c>
      <c r="G1181" s="2">
        <f t="shared" si="105"/>
        <v>9.9123491574691525E-2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32</v>
      </c>
      <c r="C1182" s="2">
        <f t="shared" si="108"/>
        <v>32.953872713319456</v>
      </c>
      <c r="D1182" s="2">
        <f t="shared" si="110"/>
        <v>32.740429052098698</v>
      </c>
      <c r="E1182" s="2">
        <f t="shared" si="109"/>
        <v>0.21344366122075797</v>
      </c>
      <c r="F1182" s="2">
        <f t="shared" si="107"/>
        <v>8.5866166927702048E-2</v>
      </c>
      <c r="G1182" s="2">
        <f t="shared" si="105"/>
        <v>0.12757749429305593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6">
        <f>TITRES_STAT!D1186</f>
        <v>32</v>
      </c>
      <c r="C1183" s="2">
        <f t="shared" si="108"/>
        <v>32.954815372808774</v>
      </c>
      <c r="D1183" s="2">
        <f t="shared" si="110"/>
        <v>32.685582455646937</v>
      </c>
      <c r="E1183" s="2">
        <f t="shared" si="109"/>
        <v>0.26923291716183684</v>
      </c>
      <c r="F1183" s="2">
        <f t="shared" si="107"/>
        <v>0.12253951697452901</v>
      </c>
      <c r="G1183" s="2">
        <f t="shared" si="105"/>
        <v>0.14669340018730781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6">
        <f>TITRES_STAT!D1187</f>
        <v>31.51</v>
      </c>
      <c r="C1184" s="2">
        <f t="shared" si="108"/>
        <v>32.955613007761272</v>
      </c>
      <c r="D1184" s="2">
        <f t="shared" si="110"/>
        <v>32.598502273747165</v>
      </c>
      <c r="E1184" s="2">
        <f t="shared" si="109"/>
        <v>0.35711073401410687</v>
      </c>
      <c r="F1184" s="2">
        <f t="shared" si="107"/>
        <v>0.16945376038244458</v>
      </c>
      <c r="G1184" s="2">
        <f t="shared" si="105"/>
        <v>0.18765697363166228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6">
        <f>TITRES_STAT!D1188</f>
        <v>31.51</v>
      </c>
      <c r="C1185" s="2">
        <f t="shared" si="108"/>
        <v>32.956287929644155</v>
      </c>
      <c r="D1185" s="2">
        <f t="shared" si="110"/>
        <v>32.517872475691817</v>
      </c>
      <c r="E1185" s="2">
        <f t="shared" si="109"/>
        <v>0.43841545395233794</v>
      </c>
      <c r="F1185" s="2">
        <f t="shared" si="107"/>
        <v>0.22324609909642326</v>
      </c>
      <c r="G1185" s="2">
        <f t="shared" si="105"/>
        <v>0.21516935485591468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6">
        <f>TITRES_STAT!D1189</f>
        <v>31.51</v>
      </c>
      <c r="C1186" s="2">
        <f t="shared" si="108"/>
        <v>32.95685901739121</v>
      </c>
      <c r="D1186" s="2">
        <f t="shared" si="110"/>
        <v>32.443215255270204</v>
      </c>
      <c r="E1186" s="2">
        <f t="shared" si="109"/>
        <v>0.51364376212100638</v>
      </c>
      <c r="F1186" s="2">
        <f t="shared" si="107"/>
        <v>0.2813256317013399</v>
      </c>
      <c r="G1186" s="2">
        <f t="shared" si="105"/>
        <v>0.23231813041966648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6">
        <f>TITRES_STAT!D1190</f>
        <v>32.01</v>
      </c>
      <c r="C1187" s="2">
        <f t="shared" si="108"/>
        <v>32.957342245484874</v>
      </c>
      <c r="D1187" s="2">
        <f t="shared" si="110"/>
        <v>32.4111252363613</v>
      </c>
      <c r="E1187" s="2">
        <f t="shared" si="109"/>
        <v>0.5462170091235734</v>
      </c>
      <c r="F1187" s="2">
        <f t="shared" si="107"/>
        <v>0.33430390718578662</v>
      </c>
      <c r="G1187" s="2">
        <f t="shared" si="105"/>
        <v>0.21191310193778679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6">
        <f>TITRES_STAT!D1191</f>
        <v>32.01</v>
      </c>
      <c r="C1188" s="2">
        <f t="shared" si="108"/>
        <v>32.957751130794897</v>
      </c>
      <c r="D1188" s="2">
        <f t="shared" si="110"/>
        <v>32.381412255890091</v>
      </c>
      <c r="E1188" s="2">
        <f t="shared" si="109"/>
        <v>0.57633887490480618</v>
      </c>
      <c r="F1188" s="2">
        <f t="shared" si="107"/>
        <v>0.38271090072959058</v>
      </c>
      <c r="G1188" s="2">
        <f t="shared" ref="G1188:G1251" si="111">E1188-F1188</f>
        <v>0.1936279741752156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6">
        <f>TITRES_STAT!D1192</f>
        <v>32.950000000000003</v>
      </c>
      <c r="C1189" s="2">
        <f t="shared" si="108"/>
        <v>32.958097110672604</v>
      </c>
      <c r="D1189" s="2">
        <f t="shared" si="110"/>
        <v>32.423529866564898</v>
      </c>
      <c r="E1189" s="2">
        <f t="shared" si="109"/>
        <v>0.53456724410770562</v>
      </c>
      <c r="F1189" s="2">
        <f t="shared" ref="F1189:F1252" si="113">(E1189*(2/(10)))+((1-(2/10))*F1188)</f>
        <v>0.41308216940521364</v>
      </c>
      <c r="G1189" s="2">
        <f t="shared" si="111"/>
        <v>0.12148507470249198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6">
        <f>TITRES_STAT!D1193</f>
        <v>32.950000000000003</v>
      </c>
      <c r="C1190" s="2">
        <f t="shared" si="108"/>
        <v>32.810697555184511</v>
      </c>
      <c r="D1190" s="2">
        <f t="shared" si="110"/>
        <v>32.462527654226761</v>
      </c>
      <c r="E1190" s="2">
        <f t="shared" si="109"/>
        <v>0.34816990095774969</v>
      </c>
      <c r="F1190" s="2">
        <f t="shared" si="113"/>
        <v>0.40009971571572084</v>
      </c>
      <c r="G1190" s="2">
        <f t="shared" si="111"/>
        <v>-5.1929814757971149E-2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32.950000000000003</v>
      </c>
      <c r="C1191" s="2">
        <f t="shared" si="108"/>
        <v>32.685974854386899</v>
      </c>
      <c r="D1191" s="2">
        <f t="shared" si="110"/>
        <v>32.498636716876632</v>
      </c>
      <c r="E1191" s="2">
        <f t="shared" si="109"/>
        <v>0.18733813751026673</v>
      </c>
      <c r="F1191" s="2">
        <f t="shared" si="113"/>
        <v>0.35754740007463004</v>
      </c>
      <c r="G1191" s="2">
        <f t="shared" si="111"/>
        <v>-0.17020926256436331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32.950000000000003</v>
      </c>
      <c r="C1192" s="2">
        <f t="shared" si="108"/>
        <v>32.580440261404298</v>
      </c>
      <c r="D1192" s="2">
        <f t="shared" si="110"/>
        <v>32.532071034145034</v>
      </c>
      <c r="E1192" s="2">
        <f t="shared" si="109"/>
        <v>4.8369227259264846E-2</v>
      </c>
      <c r="F1192" s="2">
        <f t="shared" si="113"/>
        <v>0.29571176551155698</v>
      </c>
      <c r="G1192" s="2">
        <f t="shared" si="111"/>
        <v>-0.24734253825229213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32.950000000000003</v>
      </c>
      <c r="C1193" s="2">
        <f t="shared" si="108"/>
        <v>32.491141759649793</v>
      </c>
      <c r="D1193" s="2">
        <f t="shared" si="110"/>
        <v>32.563028735319477</v>
      </c>
      <c r="E1193" s="2">
        <f t="shared" si="109"/>
        <v>-7.1886975669684716E-2</v>
      </c>
      <c r="F1193" s="2">
        <f t="shared" si="113"/>
        <v>0.22219201727530866</v>
      </c>
      <c r="G1193" s="2">
        <f t="shared" si="111"/>
        <v>-0.2940789929449934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32.950000000000003</v>
      </c>
      <c r="C1194" s="2">
        <f t="shared" si="108"/>
        <v>32.340196873549822</v>
      </c>
      <c r="D1194" s="2">
        <f t="shared" si="110"/>
        <v>32.591693273443958</v>
      </c>
      <c r="E1194" s="2">
        <f t="shared" si="109"/>
        <v>-0.25149639989413686</v>
      </c>
      <c r="F1194" s="2">
        <f t="shared" si="113"/>
        <v>0.12745433384141955</v>
      </c>
      <c r="G1194" s="2">
        <f t="shared" si="111"/>
        <v>-0.37895073373555643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32.5</v>
      </c>
      <c r="C1195" s="2">
        <f t="shared" si="108"/>
        <v>32.21247427761908</v>
      </c>
      <c r="D1195" s="2">
        <f t="shared" si="110"/>
        <v>32.584901179114773</v>
      </c>
      <c r="E1195" s="2">
        <f t="shared" si="109"/>
        <v>-0.37242690149569313</v>
      </c>
      <c r="F1195" s="2">
        <f t="shared" si="113"/>
        <v>2.7478086773997004E-2</v>
      </c>
      <c r="G1195" s="2">
        <f t="shared" si="111"/>
        <v>-0.39990498826969012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33</v>
      </c>
      <c r="C1196" s="2">
        <f t="shared" si="108"/>
        <v>32.104401311831531</v>
      </c>
      <c r="D1196" s="2">
        <f t="shared" si="110"/>
        <v>32.615649239921083</v>
      </c>
      <c r="E1196" s="2">
        <f t="shared" si="109"/>
        <v>-0.51124792808955277</v>
      </c>
      <c r="F1196" s="2">
        <f t="shared" si="113"/>
        <v>-8.0267116198712962E-2</v>
      </c>
      <c r="G1196" s="2">
        <f t="shared" si="111"/>
        <v>-0.43098081189083981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6">
        <f>TITRES_STAT!D1200</f>
        <v>33</v>
      </c>
      <c r="C1197" s="2">
        <f t="shared" si="108"/>
        <v>32.089878033088219</v>
      </c>
      <c r="D1197" s="2">
        <f t="shared" si="110"/>
        <v>32.644119666593596</v>
      </c>
      <c r="E1197" s="2">
        <f t="shared" si="109"/>
        <v>-0.55424163350537725</v>
      </c>
      <c r="F1197" s="2">
        <f t="shared" si="113"/>
        <v>-0.17506201966004584</v>
      </c>
      <c r="G1197" s="2">
        <f t="shared" si="111"/>
        <v>-0.37917961384533139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33</v>
      </c>
      <c r="C1198" s="2">
        <f t="shared" si="108"/>
        <v>32.077589104920797</v>
      </c>
      <c r="D1198" s="2">
        <f t="shared" si="110"/>
        <v>32.670481172771851</v>
      </c>
      <c r="E1198" s="2">
        <f t="shared" si="109"/>
        <v>-0.59289206785105364</v>
      </c>
      <c r="F1198" s="2">
        <f t="shared" si="113"/>
        <v>-0.25862802929824741</v>
      </c>
      <c r="G1198" s="2">
        <f t="shared" si="111"/>
        <v>-0.33426403855280623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33</v>
      </c>
      <c r="C1199" s="2">
        <f t="shared" si="108"/>
        <v>32.211806165702214</v>
      </c>
      <c r="D1199" s="2">
        <f t="shared" si="110"/>
        <v>32.694889974788751</v>
      </c>
      <c r="E1199" s="2">
        <f t="shared" si="109"/>
        <v>-0.48308380908653703</v>
      </c>
      <c r="F1199" s="2">
        <f t="shared" si="113"/>
        <v>-0.30351918525590538</v>
      </c>
      <c r="G1199" s="2">
        <f t="shared" si="111"/>
        <v>-0.17956462383063165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6">
        <f>TITRES_STAT!D1203</f>
        <v>33</v>
      </c>
      <c r="C1200" s="2">
        <f t="shared" si="108"/>
        <v>32.325374447901872</v>
      </c>
      <c r="D1200" s="2">
        <f t="shared" si="110"/>
        <v>32.717490717396991</v>
      </c>
      <c r="E1200" s="2">
        <f t="shared" si="109"/>
        <v>-0.39211626949511924</v>
      </c>
      <c r="F1200" s="2">
        <f t="shared" si="113"/>
        <v>-0.32123860210374816</v>
      </c>
      <c r="G1200" s="2">
        <f t="shared" si="111"/>
        <v>-7.087766739137108E-2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6">
        <f>TITRES_STAT!D1204</f>
        <v>33</v>
      </c>
      <c r="C1201" s="2">
        <f t="shared" si="108"/>
        <v>32.421470686686199</v>
      </c>
      <c r="D1201" s="2">
        <f t="shared" si="110"/>
        <v>32.738417330923141</v>
      </c>
      <c r="E1201" s="2">
        <f t="shared" si="109"/>
        <v>-0.31694664423694263</v>
      </c>
      <c r="F1201" s="2">
        <f t="shared" si="113"/>
        <v>-0.32038021053038707</v>
      </c>
      <c r="G1201" s="2">
        <f t="shared" si="111"/>
        <v>3.4335662934444344E-3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6">
        <f>TITRES_STAT!D1205</f>
        <v>33.5</v>
      </c>
      <c r="C1202" s="2">
        <f t="shared" si="108"/>
        <v>32.502782888734473</v>
      </c>
      <c r="D1202" s="2">
        <f t="shared" si="110"/>
        <v>32.79483086196587</v>
      </c>
      <c r="E1202" s="2">
        <f t="shared" si="109"/>
        <v>-0.29204797323139786</v>
      </c>
      <c r="F1202" s="2">
        <f t="shared" si="113"/>
        <v>-0.31471376307058924</v>
      </c>
      <c r="G1202" s="2">
        <f t="shared" si="111"/>
        <v>2.2665789839191375E-2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33.5</v>
      </c>
      <c r="C1203" s="2">
        <f t="shared" si="108"/>
        <v>32.571585521236862</v>
      </c>
      <c r="D1203" s="2">
        <f t="shared" si="110"/>
        <v>32.84706561293136</v>
      </c>
      <c r="E1203" s="2">
        <f t="shared" si="109"/>
        <v>-0.27548009169449728</v>
      </c>
      <c r="F1203" s="2">
        <f t="shared" si="113"/>
        <v>-0.30686702879537087</v>
      </c>
      <c r="G1203" s="2">
        <f t="shared" si="111"/>
        <v>3.1386937100873591E-2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33.5</v>
      </c>
      <c r="C1204" s="2">
        <f t="shared" si="108"/>
        <v>32.629803133354265</v>
      </c>
      <c r="D1204" s="2">
        <f t="shared" si="110"/>
        <v>32.895431123084592</v>
      </c>
      <c r="E1204" s="2">
        <f t="shared" si="109"/>
        <v>-0.26562798973032642</v>
      </c>
      <c r="F1204" s="2">
        <f t="shared" si="113"/>
        <v>-0.29861922098236199</v>
      </c>
      <c r="G1204" s="2">
        <f t="shared" si="111"/>
        <v>3.2991231252035569E-2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6">
        <f>TITRES_STAT!D1208</f>
        <v>33.49</v>
      </c>
      <c r="C1205" s="2">
        <f t="shared" si="108"/>
        <v>32.609833420530535</v>
      </c>
      <c r="D1205" s="2">
        <f t="shared" si="110"/>
        <v>32.939473262115364</v>
      </c>
      <c r="E1205" s="2">
        <f t="shared" si="109"/>
        <v>-0.32963984158482873</v>
      </c>
      <c r="F1205" s="2">
        <f t="shared" si="113"/>
        <v>-0.30482334510285536</v>
      </c>
      <c r="G1205" s="2">
        <f t="shared" si="111"/>
        <v>-2.4816496481973371E-2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6">
        <f>TITRES_STAT!D1209</f>
        <v>33.5</v>
      </c>
      <c r="C1206" s="2">
        <f t="shared" si="108"/>
        <v>32.66985904814122</v>
      </c>
      <c r="D1206" s="2">
        <f t="shared" si="110"/>
        <v>32.980993761217931</v>
      </c>
      <c r="E1206" s="2">
        <f t="shared" si="109"/>
        <v>-0.31113471307671148</v>
      </c>
      <c r="F1206" s="2">
        <f t="shared" si="113"/>
        <v>-0.30608561869762657</v>
      </c>
      <c r="G1206" s="2">
        <f t="shared" si="111"/>
        <v>-5.0490943790849063E-3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6">
        <f>TITRES_STAT!D1210</f>
        <v>33.5</v>
      </c>
      <c r="C1207" s="2">
        <f t="shared" si="108"/>
        <v>32.720649963811802</v>
      </c>
      <c r="D1207" s="2">
        <f t="shared" si="110"/>
        <v>33.019438667794383</v>
      </c>
      <c r="E1207" s="2">
        <f t="shared" si="109"/>
        <v>-0.29878870398258073</v>
      </c>
      <c r="F1207" s="2">
        <f t="shared" si="113"/>
        <v>-0.30462623575461739</v>
      </c>
      <c r="G1207" s="2">
        <f t="shared" si="111"/>
        <v>5.8375317720366637E-3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33.5</v>
      </c>
      <c r="C1208" s="2">
        <f t="shared" si="108"/>
        <v>32.763626892456138</v>
      </c>
      <c r="D1208" s="2">
        <f t="shared" si="110"/>
        <v>33.05503580351332</v>
      </c>
      <c r="E1208" s="2">
        <f t="shared" si="109"/>
        <v>-0.29140891105718225</v>
      </c>
      <c r="F1208" s="2">
        <f t="shared" si="113"/>
        <v>-0.30198277081513036</v>
      </c>
      <c r="G1208" s="2">
        <f t="shared" si="111"/>
        <v>1.0573859757948112E-2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33.99</v>
      </c>
      <c r="C1209" s="2">
        <f t="shared" si="108"/>
        <v>32.799991985924429</v>
      </c>
      <c r="D1209" s="2">
        <f t="shared" si="110"/>
        <v>33.12429241066048</v>
      </c>
      <c r="E1209" s="2">
        <f t="shared" si="109"/>
        <v>-0.3243004247360517</v>
      </c>
      <c r="F1209" s="2">
        <f t="shared" si="113"/>
        <v>-0.30644630159931463</v>
      </c>
      <c r="G1209" s="2">
        <f t="shared" si="111"/>
        <v>-1.7854123136737066E-2</v>
      </c>
      <c r="H1209" s="2" t="str">
        <f t="shared" si="112"/>
        <v>Hold</v>
      </c>
    </row>
    <row r="1210" spans="1:8" ht="13.5" x14ac:dyDescent="0.25">
      <c r="A1210" s="3">
        <f>TITRES_STAT!B1213</f>
        <v>43773</v>
      </c>
      <c r="B1210" s="6">
        <f>TITRES_STAT!D1213</f>
        <v>33.99</v>
      </c>
      <c r="C1210" s="2">
        <f t="shared" si="108"/>
        <v>32.830762449628367</v>
      </c>
      <c r="D1210" s="2">
        <f t="shared" si="110"/>
        <v>33.188418898759707</v>
      </c>
      <c r="E1210" s="2">
        <f t="shared" si="109"/>
        <v>-0.35765644913134054</v>
      </c>
      <c r="F1210" s="2">
        <f t="shared" si="113"/>
        <v>-0.31668833110571981</v>
      </c>
      <c r="G1210" s="2">
        <f t="shared" si="111"/>
        <v>-4.0968118025620726E-2</v>
      </c>
      <c r="H1210" s="2" t="str">
        <f t="shared" si="112"/>
        <v>Hold</v>
      </c>
    </row>
    <row r="1211" spans="1:8" ht="13.5" x14ac:dyDescent="0.25">
      <c r="A1211" s="3">
        <f>TITRES_STAT!B1214</f>
        <v>43774</v>
      </c>
      <c r="B1211" s="6">
        <f>TITRES_STAT!D1214</f>
        <v>34.4</v>
      </c>
      <c r="C1211" s="2">
        <f t="shared" si="108"/>
        <v>32.856798995839391</v>
      </c>
      <c r="D1211" s="2">
        <f t="shared" si="110"/>
        <v>33.278165646999732</v>
      </c>
      <c r="E1211" s="2">
        <f t="shared" si="109"/>
        <v>-0.42136665116034067</v>
      </c>
      <c r="F1211" s="2">
        <f t="shared" si="113"/>
        <v>-0.33762399511664398</v>
      </c>
      <c r="G1211" s="2">
        <f t="shared" si="111"/>
        <v>-8.3742656043696684E-2</v>
      </c>
      <c r="H1211" s="2" t="str">
        <f t="shared" si="112"/>
        <v>Hold</v>
      </c>
    </row>
    <row r="1212" spans="1:8" ht="13.5" x14ac:dyDescent="0.25">
      <c r="A1212" s="3">
        <f>TITRES_STAT!B1215</f>
        <v>43775</v>
      </c>
      <c r="B1212" s="6">
        <f>TITRES_STAT!D1215</f>
        <v>34.4</v>
      </c>
      <c r="C1212" s="2">
        <f t="shared" si="108"/>
        <v>32.955752996479482</v>
      </c>
      <c r="D1212" s="2">
        <f t="shared" si="110"/>
        <v>33.361264487962714</v>
      </c>
      <c r="E1212" s="2">
        <f t="shared" si="109"/>
        <v>-0.40551149148323162</v>
      </c>
      <c r="F1212" s="2">
        <f t="shared" si="113"/>
        <v>-0.35120149438996151</v>
      </c>
      <c r="G1212" s="2">
        <f t="shared" si="111"/>
        <v>-5.4309997093270113E-2</v>
      </c>
      <c r="H1212" s="2" t="str">
        <f t="shared" si="112"/>
        <v>Hold</v>
      </c>
    </row>
    <row r="1213" spans="1:8" ht="13.5" x14ac:dyDescent="0.25">
      <c r="A1213" s="3">
        <f>TITRES_STAT!B1216</f>
        <v>43776</v>
      </c>
      <c r="B1213" s="6">
        <f>TITRES_STAT!D1216</f>
        <v>34.4</v>
      </c>
      <c r="C1213" s="2">
        <f t="shared" si="108"/>
        <v>33.039483304713407</v>
      </c>
      <c r="D1213" s="2">
        <f t="shared" si="110"/>
        <v>33.43820785922474</v>
      </c>
      <c r="E1213" s="2">
        <f t="shared" si="109"/>
        <v>-0.39872455451133249</v>
      </c>
      <c r="F1213" s="2">
        <f t="shared" si="113"/>
        <v>-0.36070610641423573</v>
      </c>
      <c r="G1213" s="2">
        <f t="shared" si="111"/>
        <v>-3.8018448097096758E-2</v>
      </c>
      <c r="H1213" s="2" t="str">
        <f t="shared" si="112"/>
        <v>Hold</v>
      </c>
    </row>
    <row r="1214" spans="1:8" ht="13.5" x14ac:dyDescent="0.25">
      <c r="A1214" s="3">
        <f>TITRES_STAT!B1217</f>
        <v>43777</v>
      </c>
      <c r="B1214" s="6">
        <f>TITRES_STAT!D1217</f>
        <v>34.4</v>
      </c>
      <c r="C1214" s="2">
        <f t="shared" si="108"/>
        <v>33.110332027065191</v>
      </c>
      <c r="D1214" s="2">
        <f t="shared" si="110"/>
        <v>33.509451721504391</v>
      </c>
      <c r="E1214" s="2">
        <f t="shared" si="109"/>
        <v>-0.39911969443920015</v>
      </c>
      <c r="F1214" s="2">
        <f t="shared" si="113"/>
        <v>-0.36838882401922868</v>
      </c>
      <c r="G1214" s="2">
        <f t="shared" si="111"/>
        <v>-3.0730870419971468E-2</v>
      </c>
      <c r="H1214" s="2" t="str">
        <f t="shared" si="112"/>
        <v>Hold</v>
      </c>
    </row>
    <row r="1215" spans="1:8" ht="13.5" x14ac:dyDescent="0.25">
      <c r="A1215" s="3">
        <f>TITRES_STAT!B1218</f>
        <v>43780</v>
      </c>
      <c r="B1215" s="6">
        <f>TITRES_STAT!D1218</f>
        <v>34.4</v>
      </c>
      <c r="C1215" s="2">
        <f t="shared" si="108"/>
        <v>33.168742484439775</v>
      </c>
      <c r="D1215" s="2">
        <f t="shared" si="110"/>
        <v>33.575418260652214</v>
      </c>
      <c r="E1215" s="2">
        <f t="shared" si="109"/>
        <v>-0.40667577621243822</v>
      </c>
      <c r="F1215" s="2">
        <f t="shared" si="113"/>
        <v>-0.37604621445787056</v>
      </c>
      <c r="G1215" s="2">
        <f t="shared" si="111"/>
        <v>-3.0629561754567658E-2</v>
      </c>
      <c r="H1215" s="2" t="str">
        <f t="shared" si="112"/>
        <v>Hold</v>
      </c>
    </row>
    <row r="1216" spans="1:8" ht="13.5" x14ac:dyDescent="0.25">
      <c r="A1216" s="3">
        <f>TITRES_STAT!B1219</f>
        <v>43781</v>
      </c>
      <c r="B1216" s="6">
        <f>TITRES_STAT!D1219</f>
        <v>34.5</v>
      </c>
      <c r="C1216" s="2">
        <f t="shared" si="108"/>
        <v>33.21970517914135</v>
      </c>
      <c r="D1216" s="2">
        <f t="shared" si="110"/>
        <v>33.643905796900199</v>
      </c>
      <c r="E1216" s="2">
        <f t="shared" si="109"/>
        <v>-0.42420061775884932</v>
      </c>
      <c r="F1216" s="2">
        <f t="shared" si="113"/>
        <v>-0.38567709511806636</v>
      </c>
      <c r="G1216" s="2">
        <f t="shared" si="111"/>
        <v>-3.8523522640782959E-2</v>
      </c>
      <c r="H1216" s="2" t="str">
        <f t="shared" si="112"/>
        <v>Hold</v>
      </c>
    </row>
    <row r="1217" spans="1:8" ht="13.5" x14ac:dyDescent="0.25">
      <c r="A1217" s="3">
        <f>TITRES_STAT!B1220</f>
        <v>43782</v>
      </c>
      <c r="B1217" s="6">
        <f>TITRES_STAT!D1220</f>
        <v>34</v>
      </c>
      <c r="C1217" s="2">
        <f t="shared" si="108"/>
        <v>33.262827459273453</v>
      </c>
      <c r="D1217" s="2">
        <f t="shared" si="110"/>
        <v>33.670283145277963</v>
      </c>
      <c r="E1217" s="2">
        <f t="shared" si="109"/>
        <v>-0.40745568600451065</v>
      </c>
      <c r="F1217" s="2">
        <f t="shared" si="113"/>
        <v>-0.39003281329535522</v>
      </c>
      <c r="G1217" s="2">
        <f t="shared" si="111"/>
        <v>-1.7422872709155435E-2</v>
      </c>
      <c r="H1217" s="2" t="str">
        <f t="shared" si="112"/>
        <v>Hold</v>
      </c>
    </row>
    <row r="1218" spans="1:8" ht="13.5" x14ac:dyDescent="0.25">
      <c r="A1218" s="3">
        <f>TITRES_STAT!B1221</f>
        <v>43783</v>
      </c>
      <c r="B1218" s="6">
        <f>TITRES_STAT!D1221</f>
        <v>34</v>
      </c>
      <c r="C1218" s="2">
        <f t="shared" si="108"/>
        <v>33.299315542462153</v>
      </c>
      <c r="D1218" s="2">
        <f t="shared" si="110"/>
        <v>33.694706615998115</v>
      </c>
      <c r="E1218" s="2">
        <f t="shared" si="109"/>
        <v>-0.39539107353596137</v>
      </c>
      <c r="F1218" s="2">
        <f t="shared" si="113"/>
        <v>-0.39110446534347648</v>
      </c>
      <c r="G1218" s="2">
        <f t="shared" si="111"/>
        <v>-4.2866081924848864E-3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6">
        <f>TITRES_STAT!D1222</f>
        <v>34</v>
      </c>
      <c r="C1219" s="2">
        <f t="shared" si="108"/>
        <v>33.405574689775669</v>
      </c>
      <c r="D1219" s="2">
        <f t="shared" si="110"/>
        <v>33.717320940738993</v>
      </c>
      <c r="E1219" s="2">
        <f t="shared" si="109"/>
        <v>-0.3117462509633242</v>
      </c>
      <c r="F1219" s="2">
        <f t="shared" si="113"/>
        <v>-0.37523282246744605</v>
      </c>
      <c r="G1219" s="2">
        <f t="shared" si="111"/>
        <v>6.3486571504121847E-2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6">
        <f>TITRES_STAT!D1223</f>
        <v>34</v>
      </c>
      <c r="C1220" s="2">
        <f t="shared" si="108"/>
        <v>33.495486275964026</v>
      </c>
      <c r="D1220" s="2">
        <f t="shared" si="110"/>
        <v>33.738260130313883</v>
      </c>
      <c r="E1220" s="2">
        <f t="shared" si="109"/>
        <v>-0.24277385434985632</v>
      </c>
      <c r="F1220" s="2">
        <f t="shared" si="113"/>
        <v>-0.34874102884392816</v>
      </c>
      <c r="G1220" s="2">
        <f t="shared" si="111"/>
        <v>0.10596717449407184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6">
        <f>TITRES_STAT!D1224</f>
        <v>34</v>
      </c>
      <c r="C1221" s="2">
        <f t="shared" si="108"/>
        <v>33.634642233508025</v>
      </c>
      <c r="D1221" s="2">
        <f t="shared" si="110"/>
        <v>33.757648268809149</v>
      </c>
      <c r="E1221" s="2">
        <f t="shared" si="109"/>
        <v>-0.12300603530112397</v>
      </c>
      <c r="F1221" s="2">
        <f t="shared" si="113"/>
        <v>-0.30359403013536734</v>
      </c>
      <c r="G1221" s="2">
        <f t="shared" si="111"/>
        <v>0.18058799483424337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6">
        <f>TITRES_STAT!D1225</f>
        <v>34</v>
      </c>
      <c r="C1222" s="2">
        <f t="shared" si="108"/>
        <v>33.7523895821991</v>
      </c>
      <c r="D1222" s="2">
        <f t="shared" si="110"/>
        <v>33.775600248897362</v>
      </c>
      <c r="E1222" s="2">
        <f t="shared" si="109"/>
        <v>-2.3210666698261662E-2</v>
      </c>
      <c r="F1222" s="2">
        <f t="shared" si="113"/>
        <v>-0.2475173574479462</v>
      </c>
      <c r="G1222" s="2">
        <f t="shared" si="111"/>
        <v>0.22430669074968454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34</v>
      </c>
      <c r="C1223" s="2">
        <f t="shared" si="108"/>
        <v>33.852021954168471</v>
      </c>
      <c r="D1223" s="2">
        <f t="shared" si="110"/>
        <v>33.792222452682743</v>
      </c>
      <c r="E1223" s="2">
        <f t="shared" si="109"/>
        <v>5.9799501485727546E-2</v>
      </c>
      <c r="F1223" s="2">
        <f t="shared" si="113"/>
        <v>-0.18605398566121148</v>
      </c>
      <c r="G1223" s="2">
        <f t="shared" si="111"/>
        <v>0.24585348714693903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6">
        <f>TITRES_STAT!D1227</f>
        <v>34</v>
      </c>
      <c r="C1224" s="2">
        <f t="shared" si="108"/>
        <v>33.936326268911785</v>
      </c>
      <c r="D1224" s="2">
        <f t="shared" si="110"/>
        <v>33.807613382113651</v>
      </c>
      <c r="E1224" s="2">
        <f t="shared" si="109"/>
        <v>0.12871288679813375</v>
      </c>
      <c r="F1224" s="2">
        <f t="shared" si="113"/>
        <v>-0.12310061116934244</v>
      </c>
      <c r="G1224" s="2">
        <f t="shared" si="111"/>
        <v>0.25181349796747621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6">
        <f>TITRES_STAT!D1228</f>
        <v>34</v>
      </c>
      <c r="C1225" s="2">
        <f t="shared" si="108"/>
        <v>34.007660689079202</v>
      </c>
      <c r="D1225" s="2">
        <f t="shared" si="110"/>
        <v>33.821864242697821</v>
      </c>
      <c r="E1225" s="2">
        <f t="shared" si="109"/>
        <v>0.18579644638138149</v>
      </c>
      <c r="F1225" s="2">
        <f t="shared" si="113"/>
        <v>-6.1321199659197655E-2</v>
      </c>
      <c r="G1225" s="2">
        <f t="shared" si="111"/>
        <v>0.24711764604057915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6">
        <f>TITRES_STAT!D1229</f>
        <v>34</v>
      </c>
      <c r="C1226" s="2">
        <f t="shared" si="108"/>
        <v>34.083405198451636</v>
      </c>
      <c r="D1226" s="2">
        <f t="shared" si="110"/>
        <v>33.835059483979464</v>
      </c>
      <c r="E1226" s="2">
        <f t="shared" si="109"/>
        <v>0.24834571447217257</v>
      </c>
      <c r="F1226" s="2">
        <f t="shared" si="113"/>
        <v>6.121831670763897E-4</v>
      </c>
      <c r="G1226" s="2">
        <f t="shared" si="111"/>
        <v>0.24773353130509618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6">
        <f>TITRES_STAT!D1230</f>
        <v>34</v>
      </c>
      <c r="C1227" s="2">
        <f t="shared" si="108"/>
        <v>34.070573629459076</v>
      </c>
      <c r="D1227" s="2">
        <f t="shared" si="110"/>
        <v>33.847277299980981</v>
      </c>
      <c r="E1227" s="2">
        <f t="shared" si="109"/>
        <v>0.22329632947809586</v>
      </c>
      <c r="F1227" s="2">
        <f t="shared" si="113"/>
        <v>4.5149012429280287E-2</v>
      </c>
      <c r="G1227" s="2">
        <f t="shared" si="111"/>
        <v>0.17814731704881556</v>
      </c>
      <c r="H1227" s="2" t="str">
        <f t="shared" si="112"/>
        <v>Sell</v>
      </c>
    </row>
    <row r="1228" spans="1:8" ht="13.5" x14ac:dyDescent="0.25">
      <c r="A1228" s="3">
        <f>TITRES_STAT!B1231</f>
        <v>43797</v>
      </c>
      <c r="B1228" s="6">
        <f>TITRES_STAT!D1231</f>
        <v>34</v>
      </c>
      <c r="C1228" s="2">
        <f t="shared" si="108"/>
        <v>34.059716148003837</v>
      </c>
      <c r="D1228" s="2">
        <f t="shared" si="110"/>
        <v>33.858590092574978</v>
      </c>
      <c r="E1228" s="2">
        <f t="shared" si="109"/>
        <v>0.20112605542885831</v>
      </c>
      <c r="F1228" s="2">
        <f t="shared" si="113"/>
        <v>7.6344421029195891E-2</v>
      </c>
      <c r="G1228" s="2">
        <f t="shared" si="111"/>
        <v>0.12478163439966242</v>
      </c>
      <c r="H1228" s="2" t="str">
        <f t="shared" si="112"/>
        <v>Sell</v>
      </c>
    </row>
    <row r="1229" spans="1:8" ht="13.5" x14ac:dyDescent="0.25">
      <c r="A1229" s="3">
        <f>TITRES_STAT!B1232</f>
        <v>43798</v>
      </c>
      <c r="B1229" s="6">
        <f>TITRES_STAT!D1232</f>
        <v>34</v>
      </c>
      <c r="C1229" s="2">
        <f t="shared" si="108"/>
        <v>34.050529048310942</v>
      </c>
      <c r="D1229" s="2">
        <f t="shared" si="110"/>
        <v>33.869064900532386</v>
      </c>
      <c r="E1229" s="2">
        <f t="shared" si="109"/>
        <v>0.18146414777855568</v>
      </c>
      <c r="F1229" s="2">
        <f t="shared" si="113"/>
        <v>9.7368366379067844E-2</v>
      </c>
      <c r="G1229" s="2">
        <f t="shared" si="111"/>
        <v>8.409578139948784E-2</v>
      </c>
      <c r="H1229" s="2" t="str">
        <f t="shared" si="112"/>
        <v>Sell</v>
      </c>
    </row>
    <row r="1230" spans="1:8" ht="13.5" x14ac:dyDescent="0.25">
      <c r="A1230" s="3">
        <f>TITRES_STAT!B1233</f>
        <v>43801</v>
      </c>
      <c r="B1230" s="6">
        <f>TITRES_STAT!D1233</f>
        <v>34</v>
      </c>
      <c r="C1230" s="2">
        <f t="shared" si="108"/>
        <v>34.0427553485708</v>
      </c>
      <c r="D1230" s="2">
        <f t="shared" si="110"/>
        <v>33.878763796789244</v>
      </c>
      <c r="E1230" s="2">
        <f t="shared" si="109"/>
        <v>0.16399155178155667</v>
      </c>
      <c r="F1230" s="2">
        <f t="shared" si="113"/>
        <v>0.11069300345956562</v>
      </c>
      <c r="G1230" s="2">
        <f t="shared" si="111"/>
        <v>5.3298548321991046E-2</v>
      </c>
      <c r="H1230" s="2" t="str">
        <f t="shared" si="112"/>
        <v>Sell</v>
      </c>
    </row>
    <row r="1231" spans="1:8" ht="13.5" x14ac:dyDescent="0.25">
      <c r="A1231" s="3">
        <f>TITRES_STAT!B1234</f>
        <v>43802</v>
      </c>
      <c r="B1231" s="6">
        <f>TITRES_STAT!D1234</f>
        <v>34</v>
      </c>
      <c r="C1231" s="2">
        <f t="shared" ref="C1231:C1294" si="114">$C$4*B1221+C1230*(1-$C$4)</f>
        <v>34.036177602636833</v>
      </c>
      <c r="D1231" s="2">
        <f t="shared" si="110"/>
        <v>33.887744256286332</v>
      </c>
      <c r="E1231" s="2">
        <f t="shared" si="109"/>
        <v>0.14843334635050098</v>
      </c>
      <c r="F1231" s="2">
        <f t="shared" si="113"/>
        <v>0.11824107203775269</v>
      </c>
      <c r="G1231" s="2">
        <f t="shared" si="111"/>
        <v>3.0192274312748291E-2</v>
      </c>
      <c r="H1231" s="2" t="str">
        <f t="shared" si="112"/>
        <v>Sell</v>
      </c>
    </row>
    <row r="1232" spans="1:8" ht="13.5" x14ac:dyDescent="0.25">
      <c r="A1232" s="3">
        <f>TITRES_STAT!B1235</f>
        <v>43803</v>
      </c>
      <c r="B1232" s="6">
        <f>TITRES_STAT!D1235</f>
        <v>34</v>
      </c>
      <c r="C1232" s="2">
        <f t="shared" si="114"/>
        <v>34.030611817615785</v>
      </c>
      <c r="D1232" s="2">
        <f t="shared" si="110"/>
        <v>33.896059496561421</v>
      </c>
      <c r="E1232" s="2">
        <f t="shared" si="109"/>
        <v>0.13455232105436465</v>
      </c>
      <c r="F1232" s="2">
        <f t="shared" si="113"/>
        <v>0.1215033218410751</v>
      </c>
      <c r="G1232" s="2">
        <f t="shared" si="111"/>
        <v>1.3048999213289558E-2</v>
      </c>
      <c r="H1232" s="2" t="str">
        <f t="shared" si="112"/>
        <v>Sell</v>
      </c>
    </row>
    <row r="1233" spans="1:8" ht="13.5" x14ac:dyDescent="0.25">
      <c r="A1233" s="3">
        <f>TITRES_STAT!B1236</f>
        <v>43804</v>
      </c>
      <c r="B1233" s="6">
        <f>TITRES_STAT!D1236</f>
        <v>34</v>
      </c>
      <c r="C1233" s="2">
        <f t="shared" si="114"/>
        <v>34.025902307213357</v>
      </c>
      <c r="D1233" s="2">
        <f t="shared" si="110"/>
        <v>33.903758793112424</v>
      </c>
      <c r="E1233" s="2">
        <f t="shared" si="109"/>
        <v>0.12214351410093371</v>
      </c>
      <c r="F1233" s="2">
        <f t="shared" si="113"/>
        <v>0.12163136029304683</v>
      </c>
      <c r="G1233" s="2">
        <f t="shared" si="111"/>
        <v>5.1215380788688369E-4</v>
      </c>
      <c r="H1233" s="2" t="str">
        <f t="shared" si="112"/>
        <v>Sell</v>
      </c>
    </row>
    <row r="1234" spans="1:8" ht="13.5" x14ac:dyDescent="0.25">
      <c r="A1234" s="3">
        <f>TITRES_STAT!B1237</f>
        <v>43805</v>
      </c>
      <c r="B1234" s="6">
        <f>TITRES_STAT!D1237</f>
        <v>34</v>
      </c>
      <c r="C1234" s="2">
        <f t="shared" si="114"/>
        <v>34.021917336872839</v>
      </c>
      <c r="D1234" s="2">
        <f t="shared" si="110"/>
        <v>33.91088777140039</v>
      </c>
      <c r="E1234" s="2">
        <f t="shared" si="109"/>
        <v>0.11102956547244958</v>
      </c>
      <c r="F1234" s="2">
        <f t="shared" si="113"/>
        <v>0.11951100132892739</v>
      </c>
      <c r="G1234" s="2">
        <f t="shared" si="111"/>
        <v>-8.4814358564778147E-3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34.5</v>
      </c>
      <c r="C1235" s="2">
        <f t="shared" si="114"/>
        <v>34.018545438892403</v>
      </c>
      <c r="D1235" s="2">
        <f t="shared" si="110"/>
        <v>33.954525714259617</v>
      </c>
      <c r="E1235" s="2">
        <f t="shared" si="109"/>
        <v>6.4019724632785824E-2</v>
      </c>
      <c r="F1235" s="2">
        <f t="shared" si="113"/>
        <v>0.10841274598969908</v>
      </c>
      <c r="G1235" s="2">
        <f t="shared" si="111"/>
        <v>-4.4393021356913254E-2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34.03</v>
      </c>
      <c r="C1236" s="2">
        <f t="shared" si="114"/>
        <v>34.015692294447419</v>
      </c>
      <c r="D1236" s="2">
        <f t="shared" si="110"/>
        <v>33.96011640209224</v>
      </c>
      <c r="E1236" s="2">
        <f t="shared" si="109"/>
        <v>5.5575892355179235E-2</v>
      </c>
      <c r="F1236" s="2">
        <f t="shared" si="113"/>
        <v>9.7845375262795117E-2</v>
      </c>
      <c r="G1236" s="2">
        <f t="shared" si="111"/>
        <v>-4.2269482907615882E-2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34.5</v>
      </c>
      <c r="C1237" s="2">
        <f t="shared" si="114"/>
        <v>34.013278095301665</v>
      </c>
      <c r="D1237" s="2">
        <f t="shared" si="110"/>
        <v>34.000107779715037</v>
      </c>
      <c r="E1237" s="2">
        <f t="shared" si="109"/>
        <v>1.3170315586627623E-2</v>
      </c>
      <c r="F1237" s="2">
        <f t="shared" si="113"/>
        <v>8.091036332756163E-2</v>
      </c>
      <c r="G1237" s="2">
        <f t="shared" si="111"/>
        <v>-6.7740047740934006E-2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35.5</v>
      </c>
      <c r="C1238" s="2">
        <f t="shared" si="114"/>
        <v>34.011235311409102</v>
      </c>
      <c r="D1238" s="2">
        <f t="shared" si="110"/>
        <v>34.111210907143551</v>
      </c>
      <c r="E1238" s="2">
        <f t="shared" si="109"/>
        <v>-9.997559573444903E-2</v>
      </c>
      <c r="F1238" s="2">
        <f t="shared" si="113"/>
        <v>4.4733171515159501E-2</v>
      </c>
      <c r="G1238" s="2">
        <f t="shared" si="111"/>
        <v>-0.14470876724960852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35.5</v>
      </c>
      <c r="C1239" s="2">
        <f t="shared" si="114"/>
        <v>34.00950680196155</v>
      </c>
      <c r="D1239" s="2">
        <f t="shared" si="110"/>
        <v>34.214084173281066</v>
      </c>
      <c r="E1239" s="2">
        <f t="shared" si="109"/>
        <v>-0.20457737131951603</v>
      </c>
      <c r="F1239" s="2">
        <f t="shared" si="113"/>
        <v>-5.1289370517756117E-3</v>
      </c>
      <c r="G1239" s="2">
        <f t="shared" si="111"/>
        <v>-0.19944843426774042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35.5</v>
      </c>
      <c r="C1240" s="2">
        <f t="shared" si="114"/>
        <v>34.008044217044386</v>
      </c>
      <c r="D1240" s="2">
        <f t="shared" si="110"/>
        <v>34.309337197482463</v>
      </c>
      <c r="E1240" s="2">
        <f t="shared" si="109"/>
        <v>-0.30129298043807751</v>
      </c>
      <c r="F1240" s="2">
        <f t="shared" si="113"/>
        <v>-6.4361745729035996E-2</v>
      </c>
      <c r="G1240" s="2">
        <f t="shared" si="111"/>
        <v>-0.23693123470904151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36.56</v>
      </c>
      <c r="C1241" s="2">
        <f t="shared" si="114"/>
        <v>34.006806645191404</v>
      </c>
      <c r="D1241" s="2">
        <f t="shared" si="110"/>
        <v>34.476052960631911</v>
      </c>
      <c r="E1241" s="2">
        <f t="shared" si="109"/>
        <v>-0.46924631544050754</v>
      </c>
      <c r="F1241" s="2">
        <f t="shared" si="113"/>
        <v>-0.14533865967133031</v>
      </c>
      <c r="G1241" s="2">
        <f t="shared" si="111"/>
        <v>-0.32390765576917724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37.65</v>
      </c>
      <c r="C1242" s="2">
        <f t="shared" si="114"/>
        <v>34.005759469008112</v>
      </c>
      <c r="D1242" s="2">
        <f t="shared" si="110"/>
        <v>34.711160148733249</v>
      </c>
      <c r="E1242" s="2">
        <f t="shared" si="109"/>
        <v>-0.70540067972513754</v>
      </c>
      <c r="F1242" s="2">
        <f t="shared" si="113"/>
        <v>-0.25735106368209176</v>
      </c>
      <c r="G1242" s="2">
        <f t="shared" si="111"/>
        <v>-0.44804961604304577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38.770000000000003</v>
      </c>
      <c r="C1243" s="2">
        <f t="shared" si="114"/>
        <v>34.004873396853021</v>
      </c>
      <c r="D1243" s="2">
        <f t="shared" si="110"/>
        <v>35.011814952530784</v>
      </c>
      <c r="E1243" s="2">
        <f t="shared" si="109"/>
        <v>-1.0069415556777628</v>
      </c>
      <c r="F1243" s="2">
        <f t="shared" si="113"/>
        <v>-0.40726916208122599</v>
      </c>
      <c r="G1243" s="2">
        <f t="shared" si="111"/>
        <v>-0.59967239359653679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38.770000000000003</v>
      </c>
      <c r="C1244" s="2">
        <f t="shared" si="114"/>
        <v>34.00412364349102</v>
      </c>
      <c r="D1244" s="2">
        <f t="shared" si="110"/>
        <v>35.290199030121094</v>
      </c>
      <c r="E1244" s="2">
        <f t="shared" ref="E1244:E1307" si="115">C1244-D1244</f>
        <v>-1.286075386630074</v>
      </c>
      <c r="F1244" s="2">
        <f t="shared" si="113"/>
        <v>-0.58303040699099573</v>
      </c>
      <c r="G1244" s="2">
        <f t="shared" si="111"/>
        <v>-0.7030449796390783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38.9</v>
      </c>
      <c r="C1245" s="2">
        <f t="shared" si="114"/>
        <v>34.080412313723173</v>
      </c>
      <c r="D1245" s="2">
        <f t="shared" ref="D1245:D1308" si="116">$D$4*B1245+(1-$D$4)*D1244</f>
        <v>35.557591694556564</v>
      </c>
      <c r="E1245" s="2">
        <f t="shared" si="115"/>
        <v>-1.4771793808333911</v>
      </c>
      <c r="F1245" s="2">
        <f t="shared" si="113"/>
        <v>-0.76186020175947489</v>
      </c>
      <c r="G1245" s="2">
        <f t="shared" si="111"/>
        <v>-0.71531917907391618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6">
        <f>TITRES_STAT!D1249</f>
        <v>38.9</v>
      </c>
      <c r="C1246" s="2">
        <f t="shared" si="114"/>
        <v>34.072656573150375</v>
      </c>
      <c r="D1246" s="2">
        <f t="shared" si="116"/>
        <v>35.805177494959779</v>
      </c>
      <c r="E1246" s="2">
        <f t="shared" si="115"/>
        <v>-1.7325209218094031</v>
      </c>
      <c r="F1246" s="2">
        <f t="shared" si="113"/>
        <v>-0.95599234576946057</v>
      </c>
      <c r="G1246" s="2">
        <f t="shared" si="111"/>
        <v>-0.77652857603994252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6">
        <f>TITRES_STAT!D1250</f>
        <v>39.89</v>
      </c>
      <c r="C1247" s="2">
        <f t="shared" si="114"/>
        <v>34.138401715742624</v>
      </c>
      <c r="D1247" s="2">
        <f t="shared" si="116"/>
        <v>36.107756939777573</v>
      </c>
      <c r="E1247" s="2">
        <f t="shared" si="115"/>
        <v>-1.969355224034949</v>
      </c>
      <c r="F1247" s="2">
        <f t="shared" si="113"/>
        <v>-1.1586649214225584</v>
      </c>
      <c r="G1247" s="2">
        <f t="shared" si="111"/>
        <v>-0.81069030261239061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6">
        <f>TITRES_STAT!D1251</f>
        <v>39.89</v>
      </c>
      <c r="C1248" s="2">
        <f t="shared" si="114"/>
        <v>34.347878374859143</v>
      </c>
      <c r="D1248" s="2">
        <f t="shared" si="116"/>
        <v>36.387923092386643</v>
      </c>
      <c r="E1248" s="2">
        <f t="shared" si="115"/>
        <v>-2.0400447175275005</v>
      </c>
      <c r="F1248" s="2">
        <f t="shared" si="113"/>
        <v>-1.334940880643547</v>
      </c>
      <c r="G1248" s="2">
        <f t="shared" si="111"/>
        <v>-0.70510383688395351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6">
        <f>TITRES_STAT!D1252</f>
        <v>39.89</v>
      </c>
      <c r="C1249" s="2">
        <f t="shared" si="114"/>
        <v>34.525127855650041</v>
      </c>
      <c r="D1249" s="2">
        <f t="shared" si="116"/>
        <v>36.647336196654301</v>
      </c>
      <c r="E1249" s="2">
        <f t="shared" si="115"/>
        <v>-2.12220834100426</v>
      </c>
      <c r="F1249" s="2">
        <f t="shared" si="113"/>
        <v>-1.4923943727156896</v>
      </c>
      <c r="G1249" s="2">
        <f t="shared" si="111"/>
        <v>-0.62981396828857039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6">
        <f>TITRES_STAT!D1253</f>
        <v>39.89</v>
      </c>
      <c r="C1250" s="2">
        <f t="shared" si="114"/>
        <v>34.675108185550037</v>
      </c>
      <c r="D1250" s="2">
        <f t="shared" si="116"/>
        <v>36.88753351542065</v>
      </c>
      <c r="E1250" s="2">
        <f t="shared" si="115"/>
        <v>-2.2124253298706122</v>
      </c>
      <c r="F1250" s="2">
        <f t="shared" si="113"/>
        <v>-1.6364005641466741</v>
      </c>
      <c r="G1250" s="2">
        <f t="shared" si="111"/>
        <v>-0.57602476572393813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6">
        <f>TITRES_STAT!D1254</f>
        <v>39.89</v>
      </c>
      <c r="C1251" s="2">
        <f t="shared" si="114"/>
        <v>34.965091541619259</v>
      </c>
      <c r="D1251" s="2">
        <f t="shared" si="116"/>
        <v>37.10993844020431</v>
      </c>
      <c r="E1251" s="2">
        <f t="shared" si="115"/>
        <v>-2.1448468985850511</v>
      </c>
      <c r="F1251" s="2">
        <f t="shared" si="113"/>
        <v>-1.7380898310343496</v>
      </c>
      <c r="G1251" s="2">
        <f t="shared" si="111"/>
        <v>-0.40675706755070151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6">
        <f>TITRES_STAT!D1255</f>
        <v>39.880000000000003</v>
      </c>
      <c r="C1252" s="2">
        <f t="shared" si="114"/>
        <v>35.378154381370145</v>
      </c>
      <c r="D1252" s="2">
        <f t="shared" si="116"/>
        <v>37.315128185374355</v>
      </c>
      <c r="E1252" s="2">
        <f t="shared" si="115"/>
        <v>-1.9369738040042108</v>
      </c>
      <c r="F1252" s="2">
        <f t="shared" si="113"/>
        <v>-1.7778666256283218</v>
      </c>
      <c r="G1252" s="2">
        <f t="shared" ref="G1252:G1315" si="117">E1252-F1252</f>
        <v>-0.15910717837588906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6">
        <f>TITRES_STAT!D1256</f>
        <v>39.799999999999997</v>
      </c>
      <c r="C1253" s="2">
        <f t="shared" si="114"/>
        <v>35.899976784236273</v>
      </c>
      <c r="D1253" s="2">
        <f t="shared" si="116"/>
        <v>37.499192764235517</v>
      </c>
      <c r="E1253" s="2">
        <f t="shared" si="115"/>
        <v>-1.5992159799992436</v>
      </c>
      <c r="F1253" s="2">
        <f t="shared" ref="F1253:F1316" si="119">(E1253*(2/(10)))+((1-(2/10))*F1252)</f>
        <v>-1.7421364965025061</v>
      </c>
      <c r="G1253" s="2">
        <f t="shared" si="117"/>
        <v>0.14292051650326254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39.799999999999997</v>
      </c>
      <c r="C1254" s="2">
        <f t="shared" si="114"/>
        <v>36.341518817430696</v>
      </c>
      <c r="D1254" s="2">
        <f t="shared" si="116"/>
        <v>37.669622929847705</v>
      </c>
      <c r="E1254" s="2">
        <f t="shared" si="115"/>
        <v>-1.3281041124170088</v>
      </c>
      <c r="F1254" s="2">
        <f t="shared" si="119"/>
        <v>-1.6593300196854068</v>
      </c>
      <c r="G1254" s="2">
        <f t="shared" si="117"/>
        <v>0.33122590726839807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6">
        <f>TITRES_STAT!D1258</f>
        <v>39.5</v>
      </c>
      <c r="C1255" s="2">
        <f t="shared" si="114"/>
        <v>36.735131307056747</v>
      </c>
      <c r="D1255" s="2">
        <f t="shared" si="116"/>
        <v>37.80520641652565</v>
      </c>
      <c r="E1255" s="2">
        <f t="shared" si="115"/>
        <v>-1.0700751094689025</v>
      </c>
      <c r="F1255" s="2">
        <f t="shared" si="119"/>
        <v>-1.5414790376421061</v>
      </c>
      <c r="G1255" s="2">
        <f t="shared" si="117"/>
        <v>0.47140392817320365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38.32</v>
      </c>
      <c r="C1256" s="2">
        <f t="shared" si="114"/>
        <v>37.068188029048017</v>
      </c>
      <c r="D1256" s="2">
        <f t="shared" si="116"/>
        <v>37.84333927456079</v>
      </c>
      <c r="E1256" s="2">
        <f t="shared" si="115"/>
        <v>-0.77515124551277381</v>
      </c>
      <c r="F1256" s="2">
        <f t="shared" si="119"/>
        <v>-1.3882134792162397</v>
      </c>
      <c r="G1256" s="2">
        <f t="shared" si="117"/>
        <v>0.61306223370346591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38.299999999999997</v>
      </c>
      <c r="C1257" s="2">
        <f t="shared" si="114"/>
        <v>37.502312947656016</v>
      </c>
      <c r="D1257" s="2">
        <f t="shared" si="116"/>
        <v>37.87716599496369</v>
      </c>
      <c r="E1257" s="2">
        <f t="shared" si="115"/>
        <v>-0.3748530473076741</v>
      </c>
      <c r="F1257" s="2">
        <f t="shared" si="119"/>
        <v>-1.1855413928345266</v>
      </c>
      <c r="G1257" s="2">
        <f t="shared" si="117"/>
        <v>0.81068834552685254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39.4</v>
      </c>
      <c r="C1258" s="2">
        <f t="shared" si="114"/>
        <v>37.869649417247395</v>
      </c>
      <c r="D1258" s="2">
        <f t="shared" si="116"/>
        <v>37.989968513855267</v>
      </c>
      <c r="E1258" s="2">
        <f t="shared" si="115"/>
        <v>-0.12031909660787221</v>
      </c>
      <c r="F1258" s="2">
        <f t="shared" si="119"/>
        <v>-0.97249693358919576</v>
      </c>
      <c r="G1258" s="2">
        <f t="shared" si="117"/>
        <v>0.85217783698132354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39.5</v>
      </c>
      <c r="C1259" s="2">
        <f t="shared" si="114"/>
        <v>38.180472583824717</v>
      </c>
      <c r="D1259" s="2">
        <f t="shared" si="116"/>
        <v>38.101822698014132</v>
      </c>
      <c r="E1259" s="2">
        <f t="shared" si="115"/>
        <v>7.8649885810584408E-2</v>
      </c>
      <c r="F1259" s="2">
        <f t="shared" si="119"/>
        <v>-0.76226756970923981</v>
      </c>
      <c r="G1259" s="2">
        <f t="shared" si="117"/>
        <v>0.84091745551982422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39.5</v>
      </c>
      <c r="C1260" s="2">
        <f t="shared" si="114"/>
        <v>38.443476801697834</v>
      </c>
      <c r="D1260" s="2">
        <f t="shared" si="116"/>
        <v>38.20539138705012</v>
      </c>
      <c r="E1260" s="2">
        <f t="shared" si="115"/>
        <v>0.23808541464771338</v>
      </c>
      <c r="F1260" s="2">
        <f t="shared" si="119"/>
        <v>-0.5621969728378492</v>
      </c>
      <c r="G1260" s="2">
        <f t="shared" si="117"/>
        <v>0.80028238748556257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39.5</v>
      </c>
      <c r="C1261" s="2">
        <f t="shared" si="114"/>
        <v>38.666018832205857</v>
      </c>
      <c r="D1261" s="2">
        <f t="shared" si="116"/>
        <v>38.301288321342703</v>
      </c>
      <c r="E1261" s="2">
        <f t="shared" si="115"/>
        <v>0.36473051086315422</v>
      </c>
      <c r="F1261" s="2">
        <f t="shared" si="119"/>
        <v>-0.37681147609764853</v>
      </c>
      <c r="G1261" s="2">
        <f t="shared" si="117"/>
        <v>0.74154198696080276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39.5</v>
      </c>
      <c r="C1262" s="2">
        <f t="shared" si="114"/>
        <v>38.852785165712646</v>
      </c>
      <c r="D1262" s="2">
        <f t="shared" si="116"/>
        <v>38.390081779021017</v>
      </c>
      <c r="E1262" s="2">
        <f t="shared" si="115"/>
        <v>0.46270338669162925</v>
      </c>
      <c r="F1262" s="2">
        <f t="shared" si="119"/>
        <v>-0.20890850353979298</v>
      </c>
      <c r="G1262" s="2">
        <f t="shared" si="117"/>
        <v>0.6716118902314222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39.5</v>
      </c>
      <c r="C1263" s="2">
        <f t="shared" si="114"/>
        <v>38.998510524833776</v>
      </c>
      <c r="D1263" s="2">
        <f t="shared" si="116"/>
        <v>38.472297943537974</v>
      </c>
      <c r="E1263" s="2">
        <f t="shared" si="115"/>
        <v>0.52621258129580184</v>
      </c>
      <c r="F1263" s="2">
        <f t="shared" si="119"/>
        <v>-6.188428657267403E-2</v>
      </c>
      <c r="G1263" s="2">
        <f t="shared" si="117"/>
        <v>0.58809686786847593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39.5</v>
      </c>
      <c r="C1264" s="2">
        <f t="shared" si="114"/>
        <v>39.121816597936274</v>
      </c>
      <c r="D1264" s="2">
        <f t="shared" si="116"/>
        <v>38.548424021794418</v>
      </c>
      <c r="E1264" s="2">
        <f t="shared" si="115"/>
        <v>0.57339257614185613</v>
      </c>
      <c r="F1264" s="2">
        <f t="shared" si="119"/>
        <v>6.5171085970232009E-2</v>
      </c>
      <c r="G1264" s="2">
        <f t="shared" si="117"/>
        <v>0.5082214901716241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39.5</v>
      </c>
      <c r="C1265" s="2">
        <f t="shared" si="114"/>
        <v>39.179998659792233</v>
      </c>
      <c r="D1265" s="2">
        <f t="shared" si="116"/>
        <v>38.618911131291128</v>
      </c>
      <c r="E1265" s="2">
        <f t="shared" si="115"/>
        <v>0.56108752850110477</v>
      </c>
      <c r="F1265" s="2">
        <f t="shared" si="119"/>
        <v>0.16435437447640658</v>
      </c>
      <c r="G1265" s="2">
        <f t="shared" si="117"/>
        <v>0.39673315402469822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39.5</v>
      </c>
      <c r="C1266" s="2">
        <f t="shared" si="114"/>
        <v>39.047691173670351</v>
      </c>
      <c r="D1266" s="2">
        <f t="shared" si="116"/>
        <v>38.684176973417706</v>
      </c>
      <c r="E1266" s="2">
        <f t="shared" si="115"/>
        <v>0.36351420025264503</v>
      </c>
      <c r="F1266" s="2">
        <f t="shared" si="119"/>
        <v>0.20418633963165428</v>
      </c>
      <c r="G1266" s="2">
        <f t="shared" si="117"/>
        <v>0.15932786062099075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6">
        <f>TITRES_STAT!D1270</f>
        <v>39.5</v>
      </c>
      <c r="C1267" s="2">
        <f t="shared" si="114"/>
        <v>38.932661762336444</v>
      </c>
      <c r="D1267" s="2">
        <f t="shared" si="116"/>
        <v>38.744608308720096</v>
      </c>
      <c r="E1267" s="2">
        <f t="shared" si="115"/>
        <v>0.18805345361634807</v>
      </c>
      <c r="F1267" s="2">
        <f t="shared" si="119"/>
        <v>0.20095976242859304</v>
      </c>
      <c r="G1267" s="2">
        <f t="shared" si="117"/>
        <v>-1.2906308812244971E-2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39.5</v>
      </c>
      <c r="C1268" s="2">
        <f t="shared" si="114"/>
        <v>39.00455995274622</v>
      </c>
      <c r="D1268" s="2">
        <f t="shared" si="116"/>
        <v>38.800563248814903</v>
      </c>
      <c r="E1268" s="2">
        <f t="shared" si="115"/>
        <v>0.20399670393131686</v>
      </c>
      <c r="F1268" s="2">
        <f t="shared" si="119"/>
        <v>0.20156715072913781</v>
      </c>
      <c r="G1268" s="2">
        <f t="shared" si="117"/>
        <v>2.4295532021790522E-3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6">
        <f>TITRES_STAT!D1272</f>
        <v>39.5</v>
      </c>
      <c r="C1269" s="2">
        <f t="shared" si="114"/>
        <v>39.08078149847757</v>
      </c>
      <c r="D1269" s="2">
        <f t="shared" si="116"/>
        <v>38.852373378532313</v>
      </c>
      <c r="E1269" s="2">
        <f t="shared" si="115"/>
        <v>0.22840811994525723</v>
      </c>
      <c r="F1269" s="2">
        <f t="shared" si="119"/>
        <v>0.20693534457236171</v>
      </c>
      <c r="G1269" s="2">
        <f t="shared" si="117"/>
        <v>2.147277537289552E-2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6">
        <f>TITRES_STAT!D1273</f>
        <v>39.5</v>
      </c>
      <c r="C1270" s="2">
        <f t="shared" si="114"/>
        <v>39.145276652557946</v>
      </c>
      <c r="D1270" s="2">
        <f t="shared" si="116"/>
        <v>38.90034572086325</v>
      </c>
      <c r="E1270" s="2">
        <f t="shared" si="115"/>
        <v>0.2449309316946966</v>
      </c>
      <c r="F1270" s="2">
        <f t="shared" si="119"/>
        <v>0.21453446199682868</v>
      </c>
      <c r="G1270" s="2">
        <f t="shared" si="117"/>
        <v>3.0396469697867912E-2</v>
      </c>
      <c r="H1270" s="2" t="str">
        <f t="shared" si="118"/>
        <v>Sell</v>
      </c>
    </row>
    <row r="1271" spans="1:8" ht="13.5" x14ac:dyDescent="0.25">
      <c r="A1271" s="3">
        <f>TITRES_STAT!B1274</f>
        <v>43860</v>
      </c>
      <c r="B1271" s="6">
        <f>TITRES_STAT!D1274</f>
        <v>39</v>
      </c>
      <c r="C1271" s="2">
        <f t="shared" si="114"/>
        <v>39.199849475241344</v>
      </c>
      <c r="D1271" s="2">
        <f t="shared" si="116"/>
        <v>38.907727519317824</v>
      </c>
      <c r="E1271" s="2">
        <f t="shared" si="115"/>
        <v>0.29212195592351975</v>
      </c>
      <c r="F1271" s="2">
        <f t="shared" si="119"/>
        <v>0.23005196078216689</v>
      </c>
      <c r="G1271" s="2">
        <f t="shared" si="117"/>
        <v>6.2069995141352863E-2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39</v>
      </c>
      <c r="C1272" s="2">
        <f t="shared" si="114"/>
        <v>39.246026479050371</v>
      </c>
      <c r="D1272" s="2">
        <f t="shared" si="116"/>
        <v>38.914562517886871</v>
      </c>
      <c r="E1272" s="2">
        <f t="shared" si="115"/>
        <v>0.33146396116350019</v>
      </c>
      <c r="F1272" s="2">
        <f t="shared" si="119"/>
        <v>0.25033436085843352</v>
      </c>
      <c r="G1272" s="2">
        <f t="shared" si="117"/>
        <v>8.1129600305066663E-2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39</v>
      </c>
      <c r="C1273" s="2">
        <f t="shared" si="114"/>
        <v>39.285099328427243</v>
      </c>
      <c r="D1273" s="2">
        <f t="shared" si="116"/>
        <v>38.920891220265617</v>
      </c>
      <c r="E1273" s="2">
        <f t="shared" si="115"/>
        <v>0.36420810816162685</v>
      </c>
      <c r="F1273" s="2">
        <f t="shared" si="119"/>
        <v>0.2731091103190722</v>
      </c>
      <c r="G1273" s="2">
        <f t="shared" si="117"/>
        <v>9.1098997842554652E-2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6">
        <f>TITRES_STAT!D1277</f>
        <v>39</v>
      </c>
      <c r="C1274" s="2">
        <f t="shared" si="114"/>
        <v>39.318160970207671</v>
      </c>
      <c r="D1274" s="2">
        <f t="shared" si="116"/>
        <v>38.926751129875569</v>
      </c>
      <c r="E1274" s="2">
        <f t="shared" si="115"/>
        <v>0.39140984033210202</v>
      </c>
      <c r="F1274" s="2">
        <f t="shared" si="119"/>
        <v>0.29676925632167817</v>
      </c>
      <c r="G1274" s="2">
        <f t="shared" si="117"/>
        <v>9.4640584010423856E-2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39</v>
      </c>
      <c r="C1275" s="2">
        <f t="shared" si="114"/>
        <v>39.346136205560342</v>
      </c>
      <c r="D1275" s="2">
        <f t="shared" si="116"/>
        <v>38.932176972107008</v>
      </c>
      <c r="E1275" s="2">
        <f t="shared" si="115"/>
        <v>0.4139592334533333</v>
      </c>
      <c r="F1275" s="2">
        <f t="shared" si="119"/>
        <v>0.32020725174800924</v>
      </c>
      <c r="G1275" s="2">
        <f t="shared" si="117"/>
        <v>9.3751981705324061E-2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6">
        <f>TITRES_STAT!D1279</f>
        <v>39</v>
      </c>
      <c r="C1276" s="2">
        <f t="shared" si="114"/>
        <v>39.369807558551059</v>
      </c>
      <c r="D1276" s="2">
        <f t="shared" si="116"/>
        <v>38.937200900099079</v>
      </c>
      <c r="E1276" s="2">
        <f t="shared" si="115"/>
        <v>0.43260665845198076</v>
      </c>
      <c r="F1276" s="2">
        <f t="shared" si="119"/>
        <v>0.34268713308880355</v>
      </c>
      <c r="G1276" s="2">
        <f t="shared" si="117"/>
        <v>8.9919525363177211E-2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6">
        <f>TITRES_STAT!D1280</f>
        <v>39.5</v>
      </c>
      <c r="C1277" s="2">
        <f t="shared" si="114"/>
        <v>39.389837164927819</v>
      </c>
      <c r="D1277" s="2">
        <f t="shared" si="116"/>
        <v>38.978889722313959</v>
      </c>
      <c r="E1277" s="2">
        <f t="shared" si="115"/>
        <v>0.4109474426138604</v>
      </c>
      <c r="F1277" s="2">
        <f t="shared" si="119"/>
        <v>0.35633919499381495</v>
      </c>
      <c r="G1277" s="2">
        <f t="shared" si="117"/>
        <v>5.4608247620045458E-2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39.5</v>
      </c>
      <c r="C1278" s="2">
        <f t="shared" si="114"/>
        <v>39.406785293400468</v>
      </c>
      <c r="D1278" s="2">
        <f t="shared" si="116"/>
        <v>39.017490483624037</v>
      </c>
      <c r="E1278" s="2">
        <f t="shared" si="115"/>
        <v>0.38929480977643038</v>
      </c>
      <c r="F1278" s="2">
        <f t="shared" si="119"/>
        <v>0.36293031795033803</v>
      </c>
      <c r="G1278" s="2">
        <f t="shared" si="117"/>
        <v>2.6364491826092351E-2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39.5</v>
      </c>
      <c r="C1279" s="2">
        <f t="shared" si="114"/>
        <v>39.421126017492703</v>
      </c>
      <c r="D1279" s="2">
        <f t="shared" si="116"/>
        <v>39.053231929281516</v>
      </c>
      <c r="E1279" s="2">
        <f t="shared" si="115"/>
        <v>0.36789408821118741</v>
      </c>
      <c r="F1279" s="2">
        <f t="shared" si="119"/>
        <v>0.36392307200250795</v>
      </c>
      <c r="G1279" s="2">
        <f t="shared" si="117"/>
        <v>3.9710162086794565E-3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6">
        <f>TITRES_STAT!D1283</f>
        <v>39</v>
      </c>
      <c r="C1280" s="2">
        <f t="shared" si="114"/>
        <v>39.433260476339981</v>
      </c>
      <c r="D1280" s="2">
        <f t="shared" si="116"/>
        <v>39.049288823408808</v>
      </c>
      <c r="E1280" s="2">
        <f t="shared" si="115"/>
        <v>0.38397165293117297</v>
      </c>
      <c r="F1280" s="2">
        <f t="shared" si="119"/>
        <v>0.36793278818824093</v>
      </c>
      <c r="G1280" s="2">
        <f t="shared" si="117"/>
        <v>1.6038864742932035E-2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6">
        <f>TITRES_STAT!D1284</f>
        <v>39</v>
      </c>
      <c r="C1281" s="2">
        <f t="shared" si="114"/>
        <v>39.366605018441525</v>
      </c>
      <c r="D1281" s="2">
        <f t="shared" si="116"/>
        <v>39.045637799452599</v>
      </c>
      <c r="E1281" s="2">
        <f t="shared" si="115"/>
        <v>0.32096721898892611</v>
      </c>
      <c r="F1281" s="2">
        <f t="shared" si="119"/>
        <v>0.35853967434837802</v>
      </c>
      <c r="G1281" s="2">
        <f t="shared" si="117"/>
        <v>-3.7572455359451917E-2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6">
        <f>TITRES_STAT!D1285</f>
        <v>39.79</v>
      </c>
      <c r="C1282" s="2">
        <f t="shared" si="114"/>
        <v>39.310204246373601</v>
      </c>
      <c r="D1282" s="2">
        <f t="shared" si="116"/>
        <v>39.100775740233885</v>
      </c>
      <c r="E1282" s="2">
        <f t="shared" si="115"/>
        <v>0.20942850613971586</v>
      </c>
      <c r="F1282" s="2">
        <f t="shared" si="119"/>
        <v>0.3287174407066456</v>
      </c>
      <c r="G1282" s="2">
        <f t="shared" si="117"/>
        <v>-0.11928893456692974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39.79</v>
      </c>
      <c r="C1283" s="2">
        <f t="shared" si="114"/>
        <v>39.262480516162277</v>
      </c>
      <c r="D1283" s="2">
        <f t="shared" si="116"/>
        <v>39.151829389105444</v>
      </c>
      <c r="E1283" s="2">
        <f t="shared" si="115"/>
        <v>0.11065112705683333</v>
      </c>
      <c r="F1283" s="2">
        <f t="shared" si="119"/>
        <v>0.28510417797668314</v>
      </c>
      <c r="G1283" s="2">
        <f t="shared" si="117"/>
        <v>-0.17445305091984981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39.79</v>
      </c>
      <c r="C1284" s="2">
        <f t="shared" si="114"/>
        <v>39.222098898291158</v>
      </c>
      <c r="D1284" s="2">
        <f t="shared" si="116"/>
        <v>39.199101286208744</v>
      </c>
      <c r="E1284" s="2">
        <f t="shared" si="115"/>
        <v>2.2997612082413355E-2</v>
      </c>
      <c r="F1284" s="2">
        <f t="shared" si="119"/>
        <v>0.23268286479782921</v>
      </c>
      <c r="G1284" s="2">
        <f t="shared" si="117"/>
        <v>-0.20968525271541585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39.79</v>
      </c>
      <c r="C1285" s="2">
        <f t="shared" si="114"/>
        <v>39.187929837015595</v>
      </c>
      <c r="D1285" s="2">
        <f t="shared" si="116"/>
        <v>39.242871561304391</v>
      </c>
      <c r="E1285" s="2">
        <f t="shared" si="115"/>
        <v>-5.4941724288795513E-2</v>
      </c>
      <c r="F1285" s="2">
        <f t="shared" si="119"/>
        <v>0.17515794698050427</v>
      </c>
      <c r="G1285" s="2">
        <f t="shared" si="117"/>
        <v>-0.23009967126929978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40</v>
      </c>
      <c r="C1286" s="2">
        <f t="shared" si="114"/>
        <v>39.159017554397813</v>
      </c>
      <c r="D1286" s="2">
        <f t="shared" si="116"/>
        <v>39.298955149355919</v>
      </c>
      <c r="E1286" s="2">
        <f t="shared" si="115"/>
        <v>-0.13993759495810565</v>
      </c>
      <c r="F1286" s="2">
        <f t="shared" si="119"/>
        <v>0.11213883859278229</v>
      </c>
      <c r="G1286" s="2">
        <f t="shared" si="117"/>
        <v>-0.25207643355088794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40</v>
      </c>
      <c r="C1287" s="2">
        <f t="shared" si="114"/>
        <v>39.211476392182767</v>
      </c>
      <c r="D1287" s="2">
        <f t="shared" si="116"/>
        <v>39.350884397551773</v>
      </c>
      <c r="E1287" s="2">
        <f t="shared" si="115"/>
        <v>-0.1394080053690061</v>
      </c>
      <c r="F1287" s="2">
        <f t="shared" si="119"/>
        <v>6.1829469800424613E-2</v>
      </c>
      <c r="G1287" s="2">
        <f t="shared" si="117"/>
        <v>-0.20123747516943072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40</v>
      </c>
      <c r="C1288" s="2">
        <f t="shared" si="114"/>
        <v>39.255864639539269</v>
      </c>
      <c r="D1288" s="2">
        <f t="shared" si="116"/>
        <v>39.398967034770159</v>
      </c>
      <c r="E1288" s="2">
        <f t="shared" si="115"/>
        <v>-0.14310239523089052</v>
      </c>
      <c r="F1288" s="2">
        <f t="shared" si="119"/>
        <v>2.0843096794161589E-2</v>
      </c>
      <c r="G1288" s="2">
        <f t="shared" si="117"/>
        <v>-0.1639454920250521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40</v>
      </c>
      <c r="C1289" s="2">
        <f t="shared" si="114"/>
        <v>39.293423925763996</v>
      </c>
      <c r="D1289" s="2">
        <f t="shared" si="116"/>
        <v>39.443487995157554</v>
      </c>
      <c r="E1289" s="2">
        <f t="shared" si="115"/>
        <v>-0.15006406939355799</v>
      </c>
      <c r="F1289" s="2">
        <f t="shared" si="119"/>
        <v>-1.3338336443382327E-2</v>
      </c>
      <c r="G1289" s="2">
        <f t="shared" si="117"/>
        <v>-0.13672573295017565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40</v>
      </c>
      <c r="C1290" s="2">
        <f t="shared" si="114"/>
        <v>39.248281783338768</v>
      </c>
      <c r="D1290" s="2">
        <f t="shared" si="116"/>
        <v>39.484711106627365</v>
      </c>
      <c r="E1290" s="2">
        <f t="shared" si="115"/>
        <v>-0.236429323288597</v>
      </c>
      <c r="F1290" s="2">
        <f t="shared" si="119"/>
        <v>-5.7956533812425264E-2</v>
      </c>
      <c r="G1290" s="2">
        <f t="shared" si="117"/>
        <v>-0.17847278947617173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40</v>
      </c>
      <c r="C1291" s="2">
        <f t="shared" si="114"/>
        <v>39.210084585902031</v>
      </c>
      <c r="D1291" s="2">
        <f t="shared" si="116"/>
        <v>39.522880654284599</v>
      </c>
      <c r="E1291" s="2">
        <f t="shared" si="115"/>
        <v>-0.31279606838256768</v>
      </c>
      <c r="F1291" s="2">
        <f t="shared" si="119"/>
        <v>-0.10892444072645376</v>
      </c>
      <c r="G1291" s="2">
        <f t="shared" si="117"/>
        <v>-0.20387162765611394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40</v>
      </c>
      <c r="C1292" s="2">
        <f t="shared" si="114"/>
        <v>39.299302341917105</v>
      </c>
      <c r="D1292" s="2">
        <f t="shared" si="116"/>
        <v>39.558222828041295</v>
      </c>
      <c r="E1292" s="2">
        <f t="shared" si="115"/>
        <v>-0.25892048612418961</v>
      </c>
      <c r="F1292" s="2">
        <f t="shared" si="119"/>
        <v>-0.13892364980600094</v>
      </c>
      <c r="G1292" s="2">
        <f t="shared" si="117"/>
        <v>-0.11999683631818867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40</v>
      </c>
      <c r="C1293" s="2">
        <f t="shared" si="114"/>
        <v>39.374794289314472</v>
      </c>
      <c r="D1293" s="2">
        <f t="shared" si="116"/>
        <v>39.590947063001195</v>
      </c>
      <c r="E1293" s="2">
        <f t="shared" si="115"/>
        <v>-0.21615277368672281</v>
      </c>
      <c r="F1293" s="2">
        <f t="shared" si="119"/>
        <v>-0.15436947458214534</v>
      </c>
      <c r="G1293" s="2">
        <f t="shared" si="117"/>
        <v>-6.1783299104577472E-2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40</v>
      </c>
      <c r="C1294" s="2">
        <f t="shared" si="114"/>
        <v>39.438672090958399</v>
      </c>
      <c r="D1294" s="2">
        <f t="shared" si="116"/>
        <v>39.621247280556659</v>
      </c>
      <c r="E1294" s="2">
        <f t="shared" si="115"/>
        <v>-0.18257518959826058</v>
      </c>
      <c r="F1294" s="2">
        <f t="shared" si="119"/>
        <v>-0.16001061758536839</v>
      </c>
      <c r="G1294" s="2">
        <f t="shared" si="117"/>
        <v>-2.2564572012892192E-2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40</v>
      </c>
      <c r="C1295" s="2">
        <f t="shared" ref="C1295:C1358" si="120">$C$4*B1285+C1294*(1-$C$4)</f>
        <v>39.492722538503259</v>
      </c>
      <c r="D1295" s="2">
        <f t="shared" si="116"/>
        <v>39.649303037552464</v>
      </c>
      <c r="E1295" s="2">
        <f t="shared" si="115"/>
        <v>-0.15658049904920546</v>
      </c>
      <c r="F1295" s="2">
        <f t="shared" si="119"/>
        <v>-0.1593245938781358</v>
      </c>
      <c r="G1295" s="2">
        <f t="shared" si="117"/>
        <v>2.7440948289303435E-3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6">
        <f>TITRES_STAT!D1299</f>
        <v>40</v>
      </c>
      <c r="C1296" s="2">
        <f t="shared" si="120"/>
        <v>39.570765224887374</v>
      </c>
      <c r="D1296" s="2">
        <f t="shared" si="116"/>
        <v>39.675280590326352</v>
      </c>
      <c r="E1296" s="2">
        <f t="shared" si="115"/>
        <v>-0.10451536543897788</v>
      </c>
      <c r="F1296" s="2">
        <f t="shared" si="119"/>
        <v>-0.14836274819030421</v>
      </c>
      <c r="G1296" s="2">
        <f t="shared" si="117"/>
        <v>4.3847382751326325E-2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6">
        <f>TITRES_STAT!D1300</f>
        <v>40</v>
      </c>
      <c r="C1297" s="2">
        <f t="shared" si="120"/>
        <v>39.636801344135471</v>
      </c>
      <c r="D1297" s="2">
        <f t="shared" si="116"/>
        <v>39.699333879931807</v>
      </c>
      <c r="E1297" s="2">
        <f t="shared" si="115"/>
        <v>-6.2532535796336219E-2</v>
      </c>
      <c r="F1297" s="2">
        <f t="shared" si="119"/>
        <v>-0.13119670571151062</v>
      </c>
      <c r="G1297" s="2">
        <f t="shared" si="117"/>
        <v>6.8664169915174406E-2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6">
        <f>TITRES_STAT!D1301</f>
        <v>40</v>
      </c>
      <c r="C1298" s="2">
        <f t="shared" si="120"/>
        <v>39.692678060422317</v>
      </c>
      <c r="D1298" s="2">
        <f t="shared" si="116"/>
        <v>39.721605444381304</v>
      </c>
      <c r="E1298" s="2">
        <f t="shared" si="115"/>
        <v>-2.8927383958986752E-2</v>
      </c>
      <c r="F1298" s="2">
        <f t="shared" si="119"/>
        <v>-0.11074284136100586</v>
      </c>
      <c r="G1298" s="2">
        <f t="shared" si="117"/>
        <v>8.1815457402019107E-2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40</v>
      </c>
      <c r="C1299" s="2">
        <f t="shared" si="120"/>
        <v>39.739958358818882</v>
      </c>
      <c r="D1299" s="2">
        <f t="shared" si="116"/>
        <v>39.742227263316018</v>
      </c>
      <c r="E1299" s="2">
        <f t="shared" si="115"/>
        <v>-2.268904497135793E-3</v>
      </c>
      <c r="F1299" s="2">
        <f t="shared" si="119"/>
        <v>-8.9048053988231846E-2</v>
      </c>
      <c r="G1299" s="2">
        <f t="shared" si="117"/>
        <v>8.6779149491096053E-2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40</v>
      </c>
      <c r="C1300" s="2">
        <f t="shared" si="120"/>
        <v>39.779964765154439</v>
      </c>
      <c r="D1300" s="2">
        <f t="shared" si="116"/>
        <v>39.761321540107424</v>
      </c>
      <c r="E1300" s="2">
        <f t="shared" si="115"/>
        <v>1.8643225047014766E-2</v>
      </c>
      <c r="F1300" s="2">
        <f t="shared" si="119"/>
        <v>-6.7509798181182523E-2</v>
      </c>
      <c r="G1300" s="2">
        <f t="shared" si="117"/>
        <v>8.615302322819729E-2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40</v>
      </c>
      <c r="C1301" s="2">
        <f t="shared" si="120"/>
        <v>39.813816339746062</v>
      </c>
      <c r="D1301" s="2">
        <f t="shared" si="116"/>
        <v>39.779001426025395</v>
      </c>
      <c r="E1301" s="2">
        <f t="shared" si="115"/>
        <v>3.4814913720666141E-2</v>
      </c>
      <c r="F1301" s="2">
        <f t="shared" si="119"/>
        <v>-4.7044855800812795E-2</v>
      </c>
      <c r="G1301" s="2">
        <f t="shared" si="117"/>
        <v>8.1859769521478942E-2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40</v>
      </c>
      <c r="C1302" s="2">
        <f t="shared" si="120"/>
        <v>39.842459979785126</v>
      </c>
      <c r="D1302" s="2">
        <f t="shared" si="116"/>
        <v>39.795371690764256</v>
      </c>
      <c r="E1302" s="2">
        <f t="shared" si="115"/>
        <v>4.7088289020869922E-2</v>
      </c>
      <c r="F1302" s="2">
        <f t="shared" si="119"/>
        <v>-2.8218226836476248E-2</v>
      </c>
      <c r="G1302" s="2">
        <f t="shared" si="117"/>
        <v>7.5306515857346171E-2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40</v>
      </c>
      <c r="C1303" s="2">
        <f t="shared" si="120"/>
        <v>39.866696905972027</v>
      </c>
      <c r="D1303" s="2">
        <f t="shared" si="116"/>
        <v>39.810529343300239</v>
      </c>
      <c r="E1303" s="2">
        <f t="shared" si="115"/>
        <v>5.6167562671788573E-2</v>
      </c>
      <c r="F1303" s="2">
        <f t="shared" si="119"/>
        <v>-1.1341068934823284E-2</v>
      </c>
      <c r="G1303" s="2">
        <f t="shared" si="117"/>
        <v>6.7508631606611857E-2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40</v>
      </c>
      <c r="C1304" s="2">
        <f t="shared" si="120"/>
        <v>39.887205074284019</v>
      </c>
      <c r="D1304" s="2">
        <f t="shared" si="116"/>
        <v>39.824564206759483</v>
      </c>
      <c r="E1304" s="2">
        <f t="shared" si="115"/>
        <v>6.2640867524535793E-2</v>
      </c>
      <c r="F1304" s="2">
        <f t="shared" si="119"/>
        <v>3.455318357048532E-3</v>
      </c>
      <c r="G1304" s="2">
        <f t="shared" si="117"/>
        <v>5.9185549167487264E-2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40</v>
      </c>
      <c r="C1305" s="2">
        <f t="shared" si="120"/>
        <v>39.904558139778786</v>
      </c>
      <c r="D1305" s="2">
        <f t="shared" si="116"/>
        <v>39.837559450703225</v>
      </c>
      <c r="E1305" s="2">
        <f t="shared" si="115"/>
        <v>6.6998689075560947E-2</v>
      </c>
      <c r="F1305" s="2">
        <f t="shared" si="119"/>
        <v>1.6163992500751016E-2</v>
      </c>
      <c r="G1305" s="2">
        <f t="shared" si="117"/>
        <v>5.0834696574809934E-2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40</v>
      </c>
      <c r="C1306" s="2">
        <f t="shared" si="120"/>
        <v>39.91924150288974</v>
      </c>
      <c r="D1306" s="2">
        <f t="shared" si="116"/>
        <v>39.849592083984469</v>
      </c>
      <c r="E1306" s="2">
        <f t="shared" si="115"/>
        <v>6.9649418905271432E-2</v>
      </c>
      <c r="F1306" s="2">
        <f t="shared" si="119"/>
        <v>2.6861077781655099E-2</v>
      </c>
      <c r="G1306" s="2">
        <f t="shared" si="117"/>
        <v>4.2788341123616333E-2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40</v>
      </c>
      <c r="C1307" s="2">
        <f t="shared" si="120"/>
        <v>39.931665887060547</v>
      </c>
      <c r="D1307" s="2">
        <f t="shared" si="116"/>
        <v>39.860733411096732</v>
      </c>
      <c r="E1307" s="2">
        <f t="shared" si="115"/>
        <v>7.0932475963815023E-2</v>
      </c>
      <c r="F1307" s="2">
        <f t="shared" si="119"/>
        <v>3.5675357418087084E-2</v>
      </c>
      <c r="G1307" s="2">
        <f t="shared" si="117"/>
        <v>3.5257118545727939E-2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40</v>
      </c>
      <c r="C1308" s="2">
        <f t="shared" si="120"/>
        <v>39.94217882751277</v>
      </c>
      <c r="D1308" s="2">
        <f t="shared" si="116"/>
        <v>39.871049454719198</v>
      </c>
      <c r="E1308" s="2">
        <f t="shared" ref="E1308:E1371" si="121">C1308-D1308</f>
        <v>7.1129372793571122E-2</v>
      </c>
      <c r="F1308" s="2">
        <f t="shared" si="119"/>
        <v>4.2766160493183894E-2</v>
      </c>
      <c r="G1308" s="2">
        <f t="shared" si="117"/>
        <v>2.8363212300387228E-2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40</v>
      </c>
      <c r="C1309" s="2">
        <f t="shared" si="120"/>
        <v>39.951074392510805</v>
      </c>
      <c r="D1309" s="2">
        <f t="shared" ref="D1309:D1372" si="122">$D$4*B1309+(1-$D$4)*D1308</f>
        <v>39.880601346962223</v>
      </c>
      <c r="E1309" s="2">
        <f t="shared" si="121"/>
        <v>7.0473045548581581E-2</v>
      </c>
      <c r="F1309" s="2">
        <f t="shared" si="119"/>
        <v>4.8307537504263434E-2</v>
      </c>
      <c r="G1309" s="2">
        <f t="shared" si="117"/>
        <v>2.2165508044318147E-2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40</v>
      </c>
      <c r="C1310" s="2">
        <f t="shared" si="120"/>
        <v>39.958601409047603</v>
      </c>
      <c r="D1310" s="2">
        <f t="shared" si="122"/>
        <v>39.889445691631686</v>
      </c>
      <c r="E1310" s="2">
        <f t="shared" si="121"/>
        <v>6.9155717415917195E-2</v>
      </c>
      <c r="F1310" s="2">
        <f t="shared" si="119"/>
        <v>5.2477173486594191E-2</v>
      </c>
      <c r="G1310" s="2">
        <f t="shared" si="117"/>
        <v>1.6678543929323005E-2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40</v>
      </c>
      <c r="C1311" s="2">
        <f t="shared" si="120"/>
        <v>39.964970423040278</v>
      </c>
      <c r="D1311" s="2">
        <f t="shared" si="122"/>
        <v>39.897634899658968</v>
      </c>
      <c r="E1311" s="2">
        <f t="shared" si="121"/>
        <v>6.733552338130977E-2</v>
      </c>
      <c r="F1311" s="2">
        <f t="shared" si="119"/>
        <v>5.5448843465537315E-2</v>
      </c>
      <c r="G1311" s="2">
        <f t="shared" si="117"/>
        <v>1.1886679915772455E-2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40</v>
      </c>
      <c r="C1312" s="2">
        <f t="shared" si="120"/>
        <v>39.970359588726389</v>
      </c>
      <c r="D1312" s="2">
        <f t="shared" si="122"/>
        <v>39.905217499684227</v>
      </c>
      <c r="E1312" s="2">
        <f t="shared" si="121"/>
        <v>6.5142089042161899E-2</v>
      </c>
      <c r="F1312" s="2">
        <f t="shared" si="119"/>
        <v>5.7387492580862232E-2</v>
      </c>
      <c r="G1312" s="2">
        <f t="shared" si="117"/>
        <v>7.7545964612996676E-3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6">
        <f>TITRES_STAT!D1316</f>
        <v>40</v>
      </c>
      <c r="C1313" s="2">
        <f t="shared" si="120"/>
        <v>39.974919651999251</v>
      </c>
      <c r="D1313" s="2">
        <f t="shared" si="122"/>
        <v>39.912238425633539</v>
      </c>
      <c r="E1313" s="2">
        <f t="shared" si="121"/>
        <v>6.2681226365711495E-2</v>
      </c>
      <c r="F1313" s="2">
        <f t="shared" si="119"/>
        <v>5.8446239337832093E-2</v>
      </c>
      <c r="G1313" s="2">
        <f t="shared" si="117"/>
        <v>4.2349870278794027E-3</v>
      </c>
      <c r="H1313" s="2" t="str">
        <f t="shared" si="118"/>
        <v>Sell</v>
      </c>
    </row>
    <row r="1314" spans="1:8" ht="13.5" x14ac:dyDescent="0.25">
      <c r="A1314" s="3">
        <f>TITRES_STAT!B1317</f>
        <v>43922</v>
      </c>
      <c r="B1314" s="6">
        <f>TITRES_STAT!D1317</f>
        <v>40</v>
      </c>
      <c r="C1314" s="2">
        <f t="shared" si="120"/>
        <v>39.978778167076285</v>
      </c>
      <c r="D1314" s="2">
        <f t="shared" si="122"/>
        <v>39.918739282994018</v>
      </c>
      <c r="E1314" s="2">
        <f t="shared" si="121"/>
        <v>6.003888408226743E-2</v>
      </c>
      <c r="F1314" s="2">
        <f t="shared" si="119"/>
        <v>5.8764768286719164E-2</v>
      </c>
      <c r="G1314" s="2">
        <f t="shared" si="117"/>
        <v>1.2741157955482654E-3</v>
      </c>
      <c r="H1314" s="2" t="str">
        <f t="shared" si="118"/>
        <v>Sell</v>
      </c>
    </row>
    <row r="1315" spans="1:8" ht="13.5" x14ac:dyDescent="0.25">
      <c r="A1315" s="3">
        <f>TITRES_STAT!B1318</f>
        <v>43923</v>
      </c>
      <c r="B1315" s="6">
        <f>TITRES_STAT!D1318</f>
        <v>40</v>
      </c>
      <c r="C1315" s="2">
        <f t="shared" si="120"/>
        <v>39.982043064449165</v>
      </c>
      <c r="D1315" s="2">
        <f t="shared" si="122"/>
        <v>39.924758595364828</v>
      </c>
      <c r="E1315" s="2">
        <f t="shared" si="121"/>
        <v>5.728446908433682E-2</v>
      </c>
      <c r="F1315" s="2">
        <f t="shared" si="119"/>
        <v>5.8468708446242704E-2</v>
      </c>
      <c r="G1315" s="2">
        <f t="shared" si="117"/>
        <v>-1.1842393619058839E-3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40</v>
      </c>
      <c r="C1316" s="2">
        <f t="shared" si="120"/>
        <v>39.984805669918522</v>
      </c>
      <c r="D1316" s="2">
        <f t="shared" si="122"/>
        <v>39.930332032745213</v>
      </c>
      <c r="E1316" s="2">
        <f t="shared" si="121"/>
        <v>5.4473637173309442E-2</v>
      </c>
      <c r="F1316" s="2">
        <f t="shared" si="119"/>
        <v>5.7669694191656053E-2</v>
      </c>
      <c r="G1316" s="2">
        <f t="shared" ref="G1316:G1379" si="123">E1316-F1316</f>
        <v>-3.1960570183466111E-3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40</v>
      </c>
      <c r="C1317" s="2">
        <f t="shared" si="120"/>
        <v>39.987143259161826</v>
      </c>
      <c r="D1317" s="2">
        <f t="shared" si="122"/>
        <v>39.935492622912236</v>
      </c>
      <c r="E1317" s="2">
        <f t="shared" si="121"/>
        <v>5.165063624959032E-2</v>
      </c>
      <c r="F1317" s="2">
        <f t="shared" ref="F1317:F1380" si="125">(E1317*(2/(10)))+((1-(2/10))*F1316)</f>
        <v>5.6465882603242909E-2</v>
      </c>
      <c r="G1317" s="2">
        <f t="shared" si="123"/>
        <v>-4.8152463536525886E-3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40</v>
      </c>
      <c r="C1318" s="2">
        <f t="shared" si="120"/>
        <v>39.989121219290773</v>
      </c>
      <c r="D1318" s="2">
        <f t="shared" si="122"/>
        <v>39.940270947140959</v>
      </c>
      <c r="E1318" s="2">
        <f t="shared" si="121"/>
        <v>4.8850272149813634E-2</v>
      </c>
      <c r="F1318" s="2">
        <f t="shared" si="125"/>
        <v>5.4942760512557053E-2</v>
      </c>
      <c r="G1318" s="2">
        <f t="shared" si="123"/>
        <v>-6.0924883627434187E-3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40</v>
      </c>
      <c r="C1319" s="2">
        <f t="shared" si="120"/>
        <v>39.990794877861426</v>
      </c>
      <c r="D1319" s="2">
        <f t="shared" si="122"/>
        <v>39.944695321426813</v>
      </c>
      <c r="E1319" s="2">
        <f t="shared" si="121"/>
        <v>4.6099556434612055E-2</v>
      </c>
      <c r="F1319" s="2">
        <f t="shared" si="125"/>
        <v>5.3174119696968059E-2</v>
      </c>
      <c r="G1319" s="2">
        <f t="shared" si="123"/>
        <v>-7.074563262356004E-3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40</v>
      </c>
      <c r="C1320" s="2">
        <f t="shared" si="120"/>
        <v>39.992211050498128</v>
      </c>
      <c r="D1320" s="2">
        <f t="shared" si="122"/>
        <v>39.948791964284084</v>
      </c>
      <c r="E1320" s="2">
        <f t="shared" si="121"/>
        <v>4.3419086214044E-2</v>
      </c>
      <c r="F1320" s="2">
        <f t="shared" si="125"/>
        <v>5.122311300038325E-2</v>
      </c>
      <c r="G1320" s="2">
        <f t="shared" si="123"/>
        <v>-7.8040267863392493E-3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40</v>
      </c>
      <c r="C1321" s="2">
        <f t="shared" si="120"/>
        <v>39.993409350421494</v>
      </c>
      <c r="D1321" s="2">
        <f t="shared" si="122"/>
        <v>39.952585152114892</v>
      </c>
      <c r="E1321" s="2">
        <f t="shared" si="121"/>
        <v>4.0824198306602E-2</v>
      </c>
      <c r="F1321" s="2">
        <f t="shared" si="125"/>
        <v>4.9143330061627001E-2</v>
      </c>
      <c r="G1321" s="2">
        <f t="shared" si="123"/>
        <v>-8.3191317550250013E-3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40</v>
      </c>
      <c r="C1322" s="2">
        <f t="shared" si="120"/>
        <v>39.994423296510497</v>
      </c>
      <c r="D1322" s="2">
        <f t="shared" si="122"/>
        <v>39.956097363069347</v>
      </c>
      <c r="E1322" s="2">
        <f t="shared" si="121"/>
        <v>3.8325933441150539E-2</v>
      </c>
      <c r="F1322" s="2">
        <f t="shared" si="125"/>
        <v>4.6979850737531713E-2</v>
      </c>
      <c r="G1322" s="2">
        <f t="shared" si="123"/>
        <v>-8.6539172963811736E-3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40</v>
      </c>
      <c r="C1323" s="2">
        <f t="shared" si="120"/>
        <v>39.995281250893498</v>
      </c>
      <c r="D1323" s="2">
        <f t="shared" si="122"/>
        <v>39.959349410249395</v>
      </c>
      <c r="E1323" s="2">
        <f t="shared" si="121"/>
        <v>3.5931840644103374E-2</v>
      </c>
      <c r="F1323" s="2">
        <f t="shared" si="125"/>
        <v>4.4770248718846051E-2</v>
      </c>
      <c r="G1323" s="2">
        <f t="shared" si="123"/>
        <v>-8.8384080747426763E-3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40</v>
      </c>
      <c r="C1324" s="2">
        <f t="shared" si="120"/>
        <v>39.996007212294501</v>
      </c>
      <c r="D1324" s="2">
        <f t="shared" si="122"/>
        <v>39.962360565045735</v>
      </c>
      <c r="E1324" s="2">
        <f t="shared" si="121"/>
        <v>3.364664724876576E-2</v>
      </c>
      <c r="F1324" s="2">
        <f t="shared" si="125"/>
        <v>4.254552842482999E-2</v>
      </c>
      <c r="G1324" s="2">
        <f t="shared" si="123"/>
        <v>-8.89888117606423E-3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6">
        <f>TITRES_STAT!D1328</f>
        <v>40</v>
      </c>
      <c r="C1325" s="2">
        <f t="shared" si="120"/>
        <v>39.996621487326117</v>
      </c>
      <c r="D1325" s="2">
        <f t="shared" si="122"/>
        <v>39.965148671338646</v>
      </c>
      <c r="E1325" s="2">
        <f t="shared" si="121"/>
        <v>3.1472815987470426E-2</v>
      </c>
      <c r="F1325" s="2">
        <f t="shared" si="125"/>
        <v>4.033098593735808E-2</v>
      </c>
      <c r="G1325" s="2">
        <f t="shared" si="123"/>
        <v>-8.8581699498876537E-3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6">
        <f>TITRES_STAT!D1329</f>
        <v>40</v>
      </c>
      <c r="C1326" s="2">
        <f t="shared" si="120"/>
        <v>39.997141258506716</v>
      </c>
      <c r="D1326" s="2">
        <f t="shared" si="122"/>
        <v>39.967730251239487</v>
      </c>
      <c r="E1326" s="2">
        <f t="shared" si="121"/>
        <v>2.9411007267228229E-2</v>
      </c>
      <c r="F1326" s="2">
        <f t="shared" si="125"/>
        <v>3.8146990203332114E-2</v>
      </c>
      <c r="G1326" s="2">
        <f t="shared" si="123"/>
        <v>-8.7359829361038852E-3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40</v>
      </c>
      <c r="C1327" s="2">
        <f t="shared" si="120"/>
        <v>39.997581064890298</v>
      </c>
      <c r="D1327" s="2">
        <f t="shared" si="122"/>
        <v>39.970120602999522</v>
      </c>
      <c r="E1327" s="2">
        <f t="shared" si="121"/>
        <v>2.7460461890775889E-2</v>
      </c>
      <c r="F1327" s="2">
        <f t="shared" si="125"/>
        <v>3.6009684540820874E-2</v>
      </c>
      <c r="G1327" s="2">
        <f t="shared" si="123"/>
        <v>-8.5492226500449853E-3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40</v>
      </c>
      <c r="C1328" s="2">
        <f t="shared" si="120"/>
        <v>39.99795320875333</v>
      </c>
      <c r="D1328" s="2">
        <f t="shared" si="122"/>
        <v>39.972333891666224</v>
      </c>
      <c r="E1328" s="2">
        <f t="shared" si="121"/>
        <v>2.5619317087105742E-2</v>
      </c>
      <c r="F1328" s="2">
        <f t="shared" si="125"/>
        <v>3.3931611050077845E-2</v>
      </c>
      <c r="G1328" s="2">
        <f t="shared" si="123"/>
        <v>-8.3122939629721032E-3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40</v>
      </c>
      <c r="C1329" s="2">
        <f t="shared" si="120"/>
        <v>39.998268099714352</v>
      </c>
      <c r="D1329" s="2">
        <f t="shared" si="122"/>
        <v>39.974383233024284</v>
      </c>
      <c r="E1329" s="2">
        <f t="shared" si="121"/>
        <v>2.3884866690067952E-2</v>
      </c>
      <c r="F1329" s="2">
        <f t="shared" si="125"/>
        <v>3.1922262178075866E-2</v>
      </c>
      <c r="G1329" s="2">
        <f t="shared" si="123"/>
        <v>-8.0373954880079146E-3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40</v>
      </c>
      <c r="C1330" s="2">
        <f t="shared" si="120"/>
        <v>39.998534545912143</v>
      </c>
      <c r="D1330" s="2">
        <f t="shared" si="122"/>
        <v>39.976280771318784</v>
      </c>
      <c r="E1330" s="2">
        <f t="shared" si="121"/>
        <v>2.225377459335931E-2</v>
      </c>
      <c r="F1330" s="2">
        <f t="shared" si="125"/>
        <v>2.9988564661132557E-2</v>
      </c>
      <c r="G1330" s="2">
        <f t="shared" si="123"/>
        <v>-7.7347900677732472E-3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40</v>
      </c>
      <c r="C1331" s="2">
        <f t="shared" si="120"/>
        <v>39.9987600003872</v>
      </c>
      <c r="D1331" s="2">
        <f t="shared" si="122"/>
        <v>39.978037751221095</v>
      </c>
      <c r="E1331" s="2">
        <f t="shared" si="121"/>
        <v>2.0722249166105655E-2</v>
      </c>
      <c r="F1331" s="2">
        <f t="shared" si="125"/>
        <v>2.813530156212718E-2</v>
      </c>
      <c r="G1331" s="2">
        <f t="shared" si="123"/>
        <v>-7.4130523960215244E-3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6">
        <f>TITRES_STAT!D1335</f>
        <v>40</v>
      </c>
      <c r="C1332" s="2">
        <f t="shared" si="120"/>
        <v>39.998950769558398</v>
      </c>
      <c r="D1332" s="2">
        <f t="shared" si="122"/>
        <v>39.979664584463976</v>
      </c>
      <c r="E1332" s="2">
        <f t="shared" si="121"/>
        <v>1.9286185094422592E-2</v>
      </c>
      <c r="F1332" s="2">
        <f t="shared" si="125"/>
        <v>2.6365478268586262E-2</v>
      </c>
      <c r="G1332" s="2">
        <f t="shared" si="123"/>
        <v>-7.07929317416367E-3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6">
        <f>TITRES_STAT!D1336</f>
        <v>40</v>
      </c>
      <c r="C1333" s="2">
        <f t="shared" si="120"/>
        <v>39.999112189626338</v>
      </c>
      <c r="D1333" s="2">
        <f t="shared" si="122"/>
        <v>39.981170911540715</v>
      </c>
      <c r="E1333" s="2">
        <f t="shared" si="121"/>
        <v>1.7941278085622514E-2</v>
      </c>
      <c r="F1333" s="2">
        <f t="shared" si="125"/>
        <v>2.4680638231993512E-2</v>
      </c>
      <c r="G1333" s="2">
        <f t="shared" si="123"/>
        <v>-6.7393601463709985E-3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6">
        <f>TITRES_STAT!D1337</f>
        <v>40</v>
      </c>
      <c r="C1334" s="2">
        <f t="shared" si="120"/>
        <v>39.999248775837671</v>
      </c>
      <c r="D1334" s="2">
        <f t="shared" si="122"/>
        <v>39.982565658833998</v>
      </c>
      <c r="E1334" s="2">
        <f t="shared" si="121"/>
        <v>1.6683117003672976E-2</v>
      </c>
      <c r="F1334" s="2">
        <f t="shared" si="125"/>
        <v>2.3081133986329407E-2</v>
      </c>
      <c r="G1334" s="2">
        <f t="shared" si="123"/>
        <v>-6.3980169826564313E-3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6">
        <f>TITRES_STAT!D1338</f>
        <v>40</v>
      </c>
      <c r="C1335" s="2">
        <f t="shared" si="120"/>
        <v>39.999364348785718</v>
      </c>
      <c r="D1335" s="2">
        <f t="shared" si="122"/>
        <v>39.983857091512959</v>
      </c>
      <c r="E1335" s="2">
        <f t="shared" si="121"/>
        <v>1.5507257272759034E-2</v>
      </c>
      <c r="F1335" s="2">
        <f t="shared" si="125"/>
        <v>2.1566358643615335E-2</v>
      </c>
      <c r="G1335" s="2">
        <f t="shared" si="123"/>
        <v>-6.0591013708563013E-3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6">
        <f>TITRES_STAT!D1339</f>
        <v>40</v>
      </c>
      <c r="C1336" s="2">
        <f t="shared" si="120"/>
        <v>39.999462141280219</v>
      </c>
      <c r="D1336" s="2">
        <f t="shared" si="122"/>
        <v>39.985052862511999</v>
      </c>
      <c r="E1336" s="2">
        <f t="shared" si="121"/>
        <v>1.4409278768219735E-2</v>
      </c>
      <c r="F1336" s="2">
        <f t="shared" si="125"/>
        <v>2.0134942668536219E-2</v>
      </c>
      <c r="G1336" s="2">
        <f t="shared" si="123"/>
        <v>-5.7256639003164835E-3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6">
        <f>TITRES_STAT!D1340</f>
        <v>40</v>
      </c>
      <c r="C1337" s="2">
        <f t="shared" si="120"/>
        <v>39.999544888775567</v>
      </c>
      <c r="D1337" s="2">
        <f t="shared" si="122"/>
        <v>39.986160057881477</v>
      </c>
      <c r="E1337" s="2">
        <f t="shared" si="121"/>
        <v>1.3384830894089816E-2</v>
      </c>
      <c r="F1337" s="2">
        <f t="shared" si="125"/>
        <v>1.8784920313646938E-2</v>
      </c>
      <c r="G1337" s="2">
        <f t="shared" si="123"/>
        <v>-5.400089419557122E-3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6">
        <f>TITRES_STAT!D1341</f>
        <v>40</v>
      </c>
      <c r="C1338" s="2">
        <f t="shared" si="120"/>
        <v>39.999614905887015</v>
      </c>
      <c r="D1338" s="2">
        <f t="shared" si="122"/>
        <v>39.987185238779148</v>
      </c>
      <c r="E1338" s="2">
        <f t="shared" si="121"/>
        <v>1.2429667107866749E-2</v>
      </c>
      <c r="F1338" s="2">
        <f t="shared" si="125"/>
        <v>1.7513869672490901E-2</v>
      </c>
      <c r="G1338" s="2">
        <f t="shared" si="123"/>
        <v>-5.0842025646241525E-3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6">
        <f>TITRES_STAT!D1342</f>
        <v>40</v>
      </c>
      <c r="C1339" s="2">
        <f t="shared" si="120"/>
        <v>39.999674151135167</v>
      </c>
      <c r="D1339" s="2">
        <f t="shared" si="122"/>
        <v>39.988134480351064</v>
      </c>
      <c r="E1339" s="2">
        <f t="shared" si="121"/>
        <v>1.1539670784102896E-2</v>
      </c>
      <c r="F1339" s="2">
        <f t="shared" si="125"/>
        <v>1.6319029894813302E-2</v>
      </c>
      <c r="G1339" s="2">
        <f t="shared" si="123"/>
        <v>-4.7793591107104065E-3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6">
        <f>TITRES_STAT!D1343</f>
        <v>40</v>
      </c>
      <c r="C1340" s="2">
        <f t="shared" si="120"/>
        <v>39.999724281729755</v>
      </c>
      <c r="D1340" s="2">
        <f t="shared" si="122"/>
        <v>39.989013407732465</v>
      </c>
      <c r="E1340" s="2">
        <f t="shared" si="121"/>
        <v>1.0710873997290093E-2</v>
      </c>
      <c r="F1340" s="2">
        <f t="shared" si="125"/>
        <v>1.5197398715308662E-2</v>
      </c>
      <c r="G1340" s="2">
        <f t="shared" si="123"/>
        <v>-4.4865247180185686E-3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6">
        <f>TITRES_STAT!D1344</f>
        <v>40</v>
      </c>
      <c r="C1341" s="2">
        <f t="shared" si="120"/>
        <v>39.999766699925175</v>
      </c>
      <c r="D1341" s="2">
        <f t="shared" si="122"/>
        <v>39.989827229381909</v>
      </c>
      <c r="E1341" s="2">
        <f t="shared" si="121"/>
        <v>9.939470543265827E-3</v>
      </c>
      <c r="F1341" s="2">
        <f t="shared" si="125"/>
        <v>1.4145813080900096E-2</v>
      </c>
      <c r="G1341" s="2">
        <f t="shared" si="123"/>
        <v>-4.2063425376342688E-3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6">
        <f>TITRES_STAT!D1345</f>
        <v>40</v>
      </c>
      <c r="C1342" s="2">
        <f t="shared" si="120"/>
        <v>39.999802592244379</v>
      </c>
      <c r="D1342" s="2">
        <f t="shared" si="122"/>
        <v>39.990580767946213</v>
      </c>
      <c r="E1342" s="2">
        <f t="shared" si="121"/>
        <v>9.2218242981658705E-3</v>
      </c>
      <c r="F1342" s="2">
        <f t="shared" si="125"/>
        <v>1.3161015324353252E-2</v>
      </c>
      <c r="G1342" s="2">
        <f t="shared" si="123"/>
        <v>-3.939191026187382E-3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40</v>
      </c>
      <c r="C1343" s="2">
        <f t="shared" si="120"/>
        <v>39.999832962668322</v>
      </c>
      <c r="D1343" s="2">
        <f t="shared" si="122"/>
        <v>39.991278488839086</v>
      </c>
      <c r="E1343" s="2">
        <f t="shared" si="121"/>
        <v>8.554473829235576E-3</v>
      </c>
      <c r="F1343" s="2">
        <f t="shared" si="125"/>
        <v>1.2239707025329718E-2</v>
      </c>
      <c r="G1343" s="2">
        <f t="shared" si="123"/>
        <v>-3.6852331960941422E-3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40</v>
      </c>
      <c r="C1344" s="2">
        <f t="shared" si="120"/>
        <v>39.999858660719347</v>
      </c>
      <c r="D1344" s="2">
        <f t="shared" si="122"/>
        <v>39.99192452670286</v>
      </c>
      <c r="E1344" s="2">
        <f t="shared" si="121"/>
        <v>7.9341340164873486E-3</v>
      </c>
      <c r="F1344" s="2">
        <f t="shared" si="125"/>
        <v>1.1378592423561245E-2</v>
      </c>
      <c r="G1344" s="2">
        <f t="shared" si="123"/>
        <v>-3.4444584070738964E-3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40</v>
      </c>
      <c r="C1345" s="2">
        <f t="shared" si="120"/>
        <v>39.999880405224062</v>
      </c>
      <c r="D1345" s="2">
        <f t="shared" si="122"/>
        <v>39.992522709910055</v>
      </c>
      <c r="E1345" s="2">
        <f t="shared" si="121"/>
        <v>7.3576953140062074E-3</v>
      </c>
      <c r="F1345" s="2">
        <f t="shared" si="125"/>
        <v>1.0574413001650237E-2</v>
      </c>
      <c r="G1345" s="2">
        <f t="shared" si="123"/>
        <v>-3.2167176876440294E-3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40</v>
      </c>
      <c r="C1346" s="2">
        <f t="shared" si="120"/>
        <v>39.999898804420361</v>
      </c>
      <c r="D1346" s="2">
        <f t="shared" si="122"/>
        <v>39.993076583250051</v>
      </c>
      <c r="E1346" s="2">
        <f t="shared" si="121"/>
        <v>6.8222211703101721E-3</v>
      </c>
      <c r="F1346" s="2">
        <f t="shared" si="125"/>
        <v>9.8239746353822252E-3</v>
      </c>
      <c r="G1346" s="2">
        <f t="shared" si="123"/>
        <v>-3.0017534650720532E-3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40</v>
      </c>
      <c r="C1347" s="2">
        <f t="shared" si="120"/>
        <v>39.999914372971077</v>
      </c>
      <c r="D1347" s="2">
        <f t="shared" si="122"/>
        <v>39.993589428935231</v>
      </c>
      <c r="E1347" s="2">
        <f t="shared" si="121"/>
        <v>6.3249440358461584E-3</v>
      </c>
      <c r="F1347" s="2">
        <f t="shared" si="125"/>
        <v>9.1241685154750136E-3</v>
      </c>
      <c r="G1347" s="2">
        <f t="shared" si="123"/>
        <v>-2.7992244796288552E-3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40</v>
      </c>
      <c r="C1348" s="2">
        <f t="shared" si="120"/>
        <v>39.999927546360141</v>
      </c>
      <c r="D1348" s="2">
        <f t="shared" si="122"/>
        <v>39.994064286051142</v>
      </c>
      <c r="E1348" s="2">
        <f t="shared" si="121"/>
        <v>5.8632603089989743E-3</v>
      </c>
      <c r="F1348" s="2">
        <f t="shared" si="125"/>
        <v>8.4719868741798057E-3</v>
      </c>
      <c r="G1348" s="2">
        <f t="shared" si="123"/>
        <v>-2.6087265651808314E-3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40</v>
      </c>
      <c r="C1349" s="2">
        <f t="shared" si="120"/>
        <v>39.999938693073965</v>
      </c>
      <c r="D1349" s="2">
        <f t="shared" si="122"/>
        <v>39.994503968565873</v>
      </c>
      <c r="E1349" s="2">
        <f t="shared" si="121"/>
        <v>5.4347245080919038E-3</v>
      </c>
      <c r="F1349" s="2">
        <f t="shared" si="125"/>
        <v>7.8645344009622246E-3</v>
      </c>
      <c r="G1349" s="2">
        <f t="shared" si="123"/>
        <v>-2.4298098928703209E-3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40</v>
      </c>
      <c r="C1350" s="2">
        <f t="shared" si="120"/>
        <v>39.999948124908741</v>
      </c>
      <c r="D1350" s="2">
        <f t="shared" si="122"/>
        <v>39.994911082005437</v>
      </c>
      <c r="E1350" s="2">
        <f t="shared" si="121"/>
        <v>5.0370429033037567E-3</v>
      </c>
      <c r="F1350" s="2">
        <f t="shared" si="125"/>
        <v>7.2990361014305316E-3</v>
      </c>
      <c r="G1350" s="2">
        <f t="shared" si="123"/>
        <v>-2.2619931981267749E-3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40</v>
      </c>
      <c r="C1351" s="2">
        <f t="shared" si="120"/>
        <v>39.999956105692007</v>
      </c>
      <c r="D1351" s="2">
        <f t="shared" si="122"/>
        <v>39.995288038893925</v>
      </c>
      <c r="E1351" s="2">
        <f t="shared" si="121"/>
        <v>4.6680667980822932E-3</v>
      </c>
      <c r="F1351" s="2">
        <f t="shared" si="125"/>
        <v>6.7728422407608846E-3</v>
      </c>
      <c r="G1351" s="2">
        <f t="shared" si="123"/>
        <v>-2.1047754426785914E-3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40</v>
      </c>
      <c r="C1352" s="2">
        <f t="shared" si="120"/>
        <v>39.999962858662464</v>
      </c>
      <c r="D1352" s="2">
        <f t="shared" si="122"/>
        <v>39.995637073049927</v>
      </c>
      <c r="E1352" s="2">
        <f t="shared" si="121"/>
        <v>4.3257856125364924E-3</v>
      </c>
      <c r="F1352" s="2">
        <f t="shared" si="125"/>
        <v>6.2834309151160068E-3</v>
      </c>
      <c r="G1352" s="2">
        <f t="shared" si="123"/>
        <v>-1.9576453025795144E-3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40</v>
      </c>
      <c r="C1353" s="2">
        <f t="shared" si="120"/>
        <v>39.999968572714394</v>
      </c>
      <c r="D1353" s="2">
        <f t="shared" si="122"/>
        <v>39.995960252824005</v>
      </c>
      <c r="E1353" s="2">
        <f t="shared" si="121"/>
        <v>4.0083198903886341E-3</v>
      </c>
      <c r="F1353" s="2">
        <f t="shared" si="125"/>
        <v>5.8284087101705328E-3</v>
      </c>
      <c r="G1353" s="2">
        <f t="shared" si="123"/>
        <v>-1.8200888197818987E-3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40</v>
      </c>
      <c r="C1354" s="2">
        <f t="shared" si="120"/>
        <v>39.999973407681409</v>
      </c>
      <c r="D1354" s="2">
        <f t="shared" si="122"/>
        <v>39.996259493355559</v>
      </c>
      <c r="E1354" s="2">
        <f t="shared" si="121"/>
        <v>3.7139143258499985E-3</v>
      </c>
      <c r="F1354" s="2">
        <f t="shared" si="125"/>
        <v>5.4055098333064266E-3</v>
      </c>
      <c r="G1354" s="2">
        <f t="shared" si="123"/>
        <v>-1.6915955074564282E-3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38.799999999999997</v>
      </c>
      <c r="C1355" s="2">
        <f t="shared" si="120"/>
        <v>39.999977498807347</v>
      </c>
      <c r="D1355" s="2">
        <f t="shared" si="122"/>
        <v>39.907647679032927</v>
      </c>
      <c r="E1355" s="2">
        <f t="shared" si="121"/>
        <v>9.232981977442023E-2</v>
      </c>
      <c r="F1355" s="2">
        <f t="shared" si="125"/>
        <v>2.2790371821529189E-2</v>
      </c>
      <c r="G1355" s="2">
        <f t="shared" si="123"/>
        <v>6.9539447952891048E-2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6">
        <f>TITRES_STAT!D1359</f>
        <v>38.799999999999997</v>
      </c>
      <c r="C1356" s="2">
        <f t="shared" si="120"/>
        <v>39.999980960529292</v>
      </c>
      <c r="D1356" s="2">
        <f t="shared" si="122"/>
        <v>39.825599702808262</v>
      </c>
      <c r="E1356" s="2">
        <f t="shared" si="121"/>
        <v>0.17438125772103064</v>
      </c>
      <c r="F1356" s="2">
        <f t="shared" si="125"/>
        <v>5.3108549001429479E-2</v>
      </c>
      <c r="G1356" s="2">
        <f t="shared" si="123"/>
        <v>0.12127270871960116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6">
        <f>TITRES_STAT!D1360</f>
        <v>38.799999999999997</v>
      </c>
      <c r="C1357" s="2">
        <f t="shared" si="120"/>
        <v>39.999983889678631</v>
      </c>
      <c r="D1357" s="2">
        <f t="shared" si="122"/>
        <v>39.749629354452097</v>
      </c>
      <c r="E1357" s="2">
        <f t="shared" si="121"/>
        <v>0.25035453522653484</v>
      </c>
      <c r="F1357" s="2">
        <f t="shared" si="125"/>
        <v>9.2557746246450551E-2</v>
      </c>
      <c r="G1357" s="2">
        <f t="shared" si="123"/>
        <v>0.15779678898008428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38.799999999999997</v>
      </c>
      <c r="C1358" s="2">
        <f t="shared" si="120"/>
        <v>39.99998636818961</v>
      </c>
      <c r="D1358" s="2">
        <f t="shared" si="122"/>
        <v>39.679286439307496</v>
      </c>
      <c r="E1358" s="2">
        <f t="shared" si="121"/>
        <v>0.32069992888211374</v>
      </c>
      <c r="F1358" s="2">
        <f t="shared" si="125"/>
        <v>0.13818618277358319</v>
      </c>
      <c r="G1358" s="2">
        <f t="shared" si="123"/>
        <v>0.18251374610853055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6">
        <f>TITRES_STAT!D1362</f>
        <v>38.799999999999997</v>
      </c>
      <c r="C1359" s="2">
        <f t="shared" ref="C1359:C1422" si="126">$C$4*B1349+C1358*(1-$C$4)</f>
        <v>39.999988465391205</v>
      </c>
      <c r="D1359" s="2">
        <f t="shared" si="122"/>
        <v>39.614154110469904</v>
      </c>
      <c r="E1359" s="2">
        <f t="shared" si="121"/>
        <v>0.38583435492130036</v>
      </c>
      <c r="F1359" s="2">
        <f t="shared" si="125"/>
        <v>0.18771581720312663</v>
      </c>
      <c r="G1359" s="2">
        <f t="shared" si="123"/>
        <v>0.19811853771817373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6">
        <f>TITRES_STAT!D1363</f>
        <v>38.799999999999997</v>
      </c>
      <c r="C1360" s="2">
        <f t="shared" si="126"/>
        <v>39.999990239946406</v>
      </c>
      <c r="D1360" s="2">
        <f t="shared" si="122"/>
        <v>39.553846398583246</v>
      </c>
      <c r="E1360" s="2">
        <f t="shared" si="121"/>
        <v>0.44614384136315977</v>
      </c>
      <c r="F1360" s="2">
        <f t="shared" si="125"/>
        <v>0.23940142203513329</v>
      </c>
      <c r="G1360" s="2">
        <f t="shared" si="123"/>
        <v>0.20674241932802648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6">
        <f>TITRES_STAT!D1364</f>
        <v>38.799999999999997</v>
      </c>
      <c r="C1361" s="2">
        <f t="shared" si="126"/>
        <v>39.999991741493112</v>
      </c>
      <c r="D1361" s="2">
        <f t="shared" si="122"/>
        <v>39.49800592461412</v>
      </c>
      <c r="E1361" s="2">
        <f t="shared" si="121"/>
        <v>0.50198581687899235</v>
      </c>
      <c r="F1361" s="2">
        <f t="shared" si="125"/>
        <v>0.29191830100390509</v>
      </c>
      <c r="G1361" s="2">
        <f t="shared" si="123"/>
        <v>0.21006751587508726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6">
        <f>TITRES_STAT!D1365</f>
        <v>38.799999999999997</v>
      </c>
      <c r="C1362" s="2">
        <f t="shared" si="126"/>
        <v>39.999993012032633</v>
      </c>
      <c r="D1362" s="2">
        <f t="shared" si="122"/>
        <v>39.446301782050114</v>
      </c>
      <c r="E1362" s="2">
        <f t="shared" si="121"/>
        <v>0.55369122998251896</v>
      </c>
      <c r="F1362" s="2">
        <f t="shared" si="125"/>
        <v>0.34427288679962786</v>
      </c>
      <c r="G1362" s="2">
        <f t="shared" si="123"/>
        <v>0.2094183431828911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6">
        <f>TITRES_STAT!D1366</f>
        <v>38.799999999999997</v>
      </c>
      <c r="C1363" s="2">
        <f t="shared" si="126"/>
        <v>39.999994087104533</v>
      </c>
      <c r="D1363" s="2">
        <f t="shared" si="122"/>
        <v>39.398427575972327</v>
      </c>
      <c r="E1363" s="2">
        <f t="shared" si="121"/>
        <v>0.60156651113220505</v>
      </c>
      <c r="F1363" s="2">
        <f t="shared" si="125"/>
        <v>0.39573161166614335</v>
      </c>
      <c r="G1363" s="2">
        <f t="shared" si="123"/>
        <v>0.2058348994660617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38.799999999999997</v>
      </c>
      <c r="C1364" s="2">
        <f t="shared" si="126"/>
        <v>39.999994996780757</v>
      </c>
      <c r="D1364" s="2">
        <f t="shared" si="122"/>
        <v>39.354099607381784</v>
      </c>
      <c r="E1364" s="2">
        <f t="shared" si="121"/>
        <v>0.64589538939897295</v>
      </c>
      <c r="F1364" s="2">
        <f t="shared" si="125"/>
        <v>0.44576436721270929</v>
      </c>
      <c r="G1364" s="2">
        <f t="shared" si="123"/>
        <v>0.20013102218626366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40</v>
      </c>
      <c r="C1365" s="2">
        <f t="shared" si="126"/>
        <v>39.815380381891408</v>
      </c>
      <c r="D1365" s="2">
        <f t="shared" si="122"/>
        <v>39.401944080909061</v>
      </c>
      <c r="E1365" s="2">
        <f t="shared" si="121"/>
        <v>0.4134363009823474</v>
      </c>
      <c r="F1365" s="2">
        <f t="shared" si="125"/>
        <v>0.43929875396663692</v>
      </c>
      <c r="G1365" s="2">
        <f t="shared" si="123"/>
        <v>-2.5862452984289519E-2</v>
      </c>
      <c r="H1365" s="2" t="str">
        <f t="shared" si="124"/>
        <v>Hold</v>
      </c>
    </row>
    <row r="1366" spans="1:8" ht="13.5" x14ac:dyDescent="0.25">
      <c r="A1366" s="3">
        <f>TITRES_STAT!B1369</f>
        <v>44000</v>
      </c>
      <c r="B1366" s="6">
        <f>TITRES_STAT!D1369</f>
        <v>40</v>
      </c>
      <c r="C1366" s="2">
        <f t="shared" si="126"/>
        <v>39.659168015446575</v>
      </c>
      <c r="D1366" s="2">
        <f t="shared" si="122"/>
        <v>39.446244519360242</v>
      </c>
      <c r="E1366" s="2">
        <f t="shared" si="121"/>
        <v>0.21292349608633288</v>
      </c>
      <c r="F1366" s="2">
        <f t="shared" si="125"/>
        <v>0.39402370239057616</v>
      </c>
      <c r="G1366" s="2">
        <f t="shared" si="123"/>
        <v>-0.18110020630424328</v>
      </c>
      <c r="H1366" s="2" t="str">
        <f t="shared" si="124"/>
        <v>Hold</v>
      </c>
    </row>
    <row r="1367" spans="1:8" ht="13.5" x14ac:dyDescent="0.25">
      <c r="A1367" s="3">
        <f>TITRES_STAT!B1370</f>
        <v>44001</v>
      </c>
      <c r="B1367" s="6">
        <f>TITRES_STAT!D1370</f>
        <v>40</v>
      </c>
      <c r="C1367" s="2">
        <f t="shared" si="126"/>
        <v>39.526988320762484</v>
      </c>
      <c r="D1367" s="2">
        <f t="shared" si="122"/>
        <v>39.487263443852072</v>
      </c>
      <c r="E1367" s="2">
        <f t="shared" si="121"/>
        <v>3.9724876910412377E-2</v>
      </c>
      <c r="F1367" s="2">
        <f t="shared" si="125"/>
        <v>0.32316393729454346</v>
      </c>
      <c r="G1367" s="2">
        <f t="shared" si="123"/>
        <v>-0.28343906038413108</v>
      </c>
      <c r="H1367" s="2" t="str">
        <f t="shared" si="124"/>
        <v>Hold</v>
      </c>
    </row>
    <row r="1368" spans="1:8" ht="13.5" x14ac:dyDescent="0.25">
      <c r="A1368" s="3">
        <f>TITRES_STAT!B1371</f>
        <v>44004</v>
      </c>
      <c r="B1368" s="6">
        <f>TITRES_STAT!D1371</f>
        <v>40</v>
      </c>
      <c r="C1368" s="2">
        <f t="shared" si="126"/>
        <v>39.415143963722102</v>
      </c>
      <c r="D1368" s="2">
        <f t="shared" si="122"/>
        <v>39.52524392949266</v>
      </c>
      <c r="E1368" s="2">
        <f t="shared" si="121"/>
        <v>-0.11009996577055858</v>
      </c>
      <c r="F1368" s="2">
        <f t="shared" si="125"/>
        <v>0.23651115668152309</v>
      </c>
      <c r="G1368" s="2">
        <f t="shared" si="123"/>
        <v>-0.3466111224520817</v>
      </c>
      <c r="H1368" s="2" t="str">
        <f t="shared" si="124"/>
        <v>Hold</v>
      </c>
    </row>
    <row r="1369" spans="1:8" ht="13.5" x14ac:dyDescent="0.25">
      <c r="A1369" s="3">
        <f>TITRES_STAT!B1372</f>
        <v>44005</v>
      </c>
      <c r="B1369" s="6">
        <f>TITRES_STAT!D1372</f>
        <v>40</v>
      </c>
      <c r="C1369" s="2">
        <f t="shared" si="126"/>
        <v>39.320506430841775</v>
      </c>
      <c r="D1369" s="2">
        <f t="shared" si="122"/>
        <v>39.560411045826534</v>
      </c>
      <c r="E1369" s="2">
        <f t="shared" si="121"/>
        <v>-0.23990461498475923</v>
      </c>
      <c r="F1369" s="2">
        <f t="shared" si="125"/>
        <v>0.14122800234826666</v>
      </c>
      <c r="G1369" s="2">
        <f t="shared" si="123"/>
        <v>-0.38113261733302589</v>
      </c>
      <c r="H1369" s="2" t="str">
        <f t="shared" si="124"/>
        <v>Hold</v>
      </c>
    </row>
    <row r="1370" spans="1:8" ht="13.5" x14ac:dyDescent="0.25">
      <c r="A1370" s="3">
        <f>TITRES_STAT!B1373</f>
        <v>44006</v>
      </c>
      <c r="B1370" s="6">
        <f>TITRES_STAT!D1373</f>
        <v>40</v>
      </c>
      <c r="C1370" s="2">
        <f t="shared" si="126"/>
        <v>39.240428518404578</v>
      </c>
      <c r="D1370" s="2">
        <f t="shared" si="122"/>
        <v>39.592973190580125</v>
      </c>
      <c r="E1370" s="2">
        <f t="shared" si="121"/>
        <v>-0.35254467217554719</v>
      </c>
      <c r="F1370" s="2">
        <f t="shared" si="125"/>
        <v>4.2473467443503887E-2</v>
      </c>
      <c r="G1370" s="2">
        <f t="shared" si="123"/>
        <v>-0.39501813961905108</v>
      </c>
      <c r="H1370" s="2" t="str">
        <f t="shared" si="124"/>
        <v>Hold</v>
      </c>
    </row>
    <row r="1371" spans="1:8" ht="13.5" x14ac:dyDescent="0.25">
      <c r="A1371" s="3">
        <f>TITRES_STAT!B1374</f>
        <v>44007</v>
      </c>
      <c r="B1371" s="6">
        <f>TITRES_STAT!D1374</f>
        <v>40</v>
      </c>
      <c r="C1371" s="2">
        <f t="shared" si="126"/>
        <v>39.172670284803871</v>
      </c>
      <c r="D1371" s="2">
        <f t="shared" si="122"/>
        <v>39.623123324611228</v>
      </c>
      <c r="E1371" s="2">
        <f t="shared" si="121"/>
        <v>-0.45045303980735696</v>
      </c>
      <c r="F1371" s="2">
        <f t="shared" si="125"/>
        <v>-5.6111834006668283E-2</v>
      </c>
      <c r="G1371" s="2">
        <f t="shared" si="123"/>
        <v>-0.39434120580068865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6">
        <f>TITRES_STAT!D1375</f>
        <v>38.799999999999997</v>
      </c>
      <c r="C1372" s="2">
        <f t="shared" si="126"/>
        <v>39.115336394834046</v>
      </c>
      <c r="D1372" s="2">
        <f t="shared" si="122"/>
        <v>39.562151226491878</v>
      </c>
      <c r="E1372" s="2">
        <f t="shared" ref="E1372:E1435" si="127">C1372-D1372</f>
        <v>-0.4468148316578322</v>
      </c>
      <c r="F1372" s="2">
        <f t="shared" si="125"/>
        <v>-0.13425243353690108</v>
      </c>
      <c r="G1372" s="2">
        <f t="shared" si="123"/>
        <v>-0.31256239812093112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6">
        <f>TITRES_STAT!D1376</f>
        <v>38.799999999999997</v>
      </c>
      <c r="C1373" s="2">
        <f t="shared" si="126"/>
        <v>39.066823103321113</v>
      </c>
      <c r="D1373" s="2">
        <f t="shared" ref="D1373:D1436" si="128">$D$4*B1373+(1-$D$4)*D1372</f>
        <v>39.505695580085074</v>
      </c>
      <c r="E1373" s="2">
        <f t="shared" si="127"/>
        <v>-0.43887247676396157</v>
      </c>
      <c r="F1373" s="2">
        <f t="shared" si="125"/>
        <v>-0.19517644218231317</v>
      </c>
      <c r="G1373" s="2">
        <f t="shared" si="123"/>
        <v>-0.2436960345816484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6">
        <f>TITRES_STAT!D1377</f>
        <v>38.799999999999997</v>
      </c>
      <c r="C1374" s="2">
        <f t="shared" si="126"/>
        <v>39.025773395117866</v>
      </c>
      <c r="D1374" s="2">
        <f t="shared" si="128"/>
        <v>39.453421833412108</v>
      </c>
      <c r="E1374" s="2">
        <f t="shared" si="127"/>
        <v>-0.42764843829424137</v>
      </c>
      <c r="F1374" s="2">
        <f t="shared" si="125"/>
        <v>-0.24167084140469883</v>
      </c>
      <c r="G1374" s="2">
        <f t="shared" si="123"/>
        <v>-0.18597759688954255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6">
        <f>TITRES_STAT!D1378</f>
        <v>38.799999999999997</v>
      </c>
      <c r="C1375" s="2">
        <f t="shared" si="126"/>
        <v>39.175654411253575</v>
      </c>
      <c r="D1375" s="2">
        <f t="shared" si="128"/>
        <v>39.405020216122324</v>
      </c>
      <c r="E1375" s="2">
        <f t="shared" si="127"/>
        <v>-0.22936580486874902</v>
      </c>
      <c r="F1375" s="2">
        <f t="shared" si="125"/>
        <v>-0.23920983409750887</v>
      </c>
      <c r="G1375" s="2">
        <f t="shared" si="123"/>
        <v>9.8440292287598485E-3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6">
        <f>TITRES_STAT!D1379</f>
        <v>38.799999999999997</v>
      </c>
      <c r="C1376" s="2">
        <f t="shared" si="126"/>
        <v>39.302476809522254</v>
      </c>
      <c r="D1376" s="2">
        <f t="shared" si="128"/>
        <v>39.360203903816966</v>
      </c>
      <c r="E1376" s="2">
        <f t="shared" si="127"/>
        <v>-5.7727094294712344E-2</v>
      </c>
      <c r="F1376" s="2">
        <f t="shared" si="125"/>
        <v>-0.20291328613694959</v>
      </c>
      <c r="G1376" s="2">
        <f t="shared" si="123"/>
        <v>0.14518619184223724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6">
        <f>TITRES_STAT!D1380</f>
        <v>38.799999999999997</v>
      </c>
      <c r="C1377" s="2">
        <f t="shared" si="126"/>
        <v>39.409788069595756</v>
      </c>
      <c r="D1377" s="2">
        <f t="shared" si="128"/>
        <v>39.318707318349041</v>
      </c>
      <c r="E1377" s="2">
        <f t="shared" si="127"/>
        <v>9.1080751246714442E-2</v>
      </c>
      <c r="F1377" s="2">
        <f t="shared" si="125"/>
        <v>-0.14411447866021679</v>
      </c>
      <c r="G1377" s="2">
        <f t="shared" si="123"/>
        <v>0.23519522990693123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6">
        <f>TITRES_STAT!D1381</f>
        <v>38.799999999999997</v>
      </c>
      <c r="C1378" s="2">
        <f t="shared" si="126"/>
        <v>39.50058990504256</v>
      </c>
      <c r="D1378" s="2">
        <f t="shared" si="128"/>
        <v>39.280284554026892</v>
      </c>
      <c r="E1378" s="2">
        <f t="shared" si="127"/>
        <v>0.22030535101566784</v>
      </c>
      <c r="F1378" s="2">
        <f t="shared" si="125"/>
        <v>-7.1230512725039857E-2</v>
      </c>
      <c r="G1378" s="2">
        <f t="shared" si="123"/>
        <v>0.29153586374070772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6">
        <f>TITRES_STAT!D1382</f>
        <v>38.799999999999997</v>
      </c>
      <c r="C1379" s="2">
        <f t="shared" si="126"/>
        <v>39.577422227343703</v>
      </c>
      <c r="D1379" s="2">
        <f t="shared" si="128"/>
        <v>39.244707920395271</v>
      </c>
      <c r="E1379" s="2">
        <f t="shared" si="127"/>
        <v>0.33271430694843218</v>
      </c>
      <c r="F1379" s="2">
        <f t="shared" si="125"/>
        <v>9.5584512096545532E-3</v>
      </c>
      <c r="G1379" s="2">
        <f t="shared" si="123"/>
        <v>0.32315585573877764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38.799999999999997</v>
      </c>
      <c r="C1380" s="2">
        <f t="shared" si="126"/>
        <v>39.642434192367745</v>
      </c>
      <c r="D1380" s="2">
        <f t="shared" si="128"/>
        <v>39.211766592958583</v>
      </c>
      <c r="E1380" s="2">
        <f t="shared" si="127"/>
        <v>0.43066759940916199</v>
      </c>
      <c r="F1380" s="2">
        <f t="shared" si="125"/>
        <v>9.3780280849556044E-2</v>
      </c>
      <c r="G1380" s="2">
        <f t="shared" ref="G1380:G1443" si="129">E1380-F1380</f>
        <v>0.33688731855960596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38.799999999999997</v>
      </c>
      <c r="C1381" s="2">
        <f t="shared" si="126"/>
        <v>39.697444316618856</v>
      </c>
      <c r="D1381" s="2">
        <f t="shared" si="128"/>
        <v>39.181265363850542</v>
      </c>
      <c r="E1381" s="2">
        <f t="shared" si="127"/>
        <v>0.51617895276831405</v>
      </c>
      <c r="F1381" s="2">
        <f t="shared" ref="F1381:F1444" si="131">(E1381*(2/(10)))+((1-(2/10))*F1380)</f>
        <v>0.17826001523330764</v>
      </c>
      <c r="G1381" s="2">
        <f t="shared" si="129"/>
        <v>0.3379189375350064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6">
        <f>TITRES_STAT!D1385</f>
        <v>38.799999999999997</v>
      </c>
      <c r="C1382" s="2">
        <f t="shared" si="126"/>
        <v>39.559375960215952</v>
      </c>
      <c r="D1382" s="2">
        <f t="shared" si="128"/>
        <v>39.153023485046795</v>
      </c>
      <c r="E1382" s="2">
        <f t="shared" si="127"/>
        <v>0.4063524751691574</v>
      </c>
      <c r="F1382" s="2">
        <f t="shared" si="131"/>
        <v>0.22387850722047761</v>
      </c>
      <c r="G1382" s="2">
        <f t="shared" si="129"/>
        <v>0.18247396794867979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6">
        <f>TITRES_STAT!D1386</f>
        <v>38.799999999999997</v>
      </c>
      <c r="C1383" s="2">
        <f t="shared" si="126"/>
        <v>39.442548889413494</v>
      </c>
      <c r="D1383" s="2">
        <f t="shared" si="128"/>
        <v>39.126873597265551</v>
      </c>
      <c r="E1383" s="2">
        <f t="shared" si="127"/>
        <v>0.31567529214794376</v>
      </c>
      <c r="F1383" s="2">
        <f t="shared" si="131"/>
        <v>0.24223786420597088</v>
      </c>
      <c r="G1383" s="2">
        <f t="shared" si="129"/>
        <v>7.3437427941972888E-2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6">
        <f>TITRES_STAT!D1387</f>
        <v>38.799999999999997</v>
      </c>
      <c r="C1384" s="2">
        <f t="shared" si="126"/>
        <v>39.343695214119109</v>
      </c>
      <c r="D1384" s="2">
        <f t="shared" si="128"/>
        <v>39.10266073820884</v>
      </c>
      <c r="E1384" s="2">
        <f t="shared" si="127"/>
        <v>0.2410344759102685</v>
      </c>
      <c r="F1384" s="2">
        <f t="shared" si="131"/>
        <v>0.24199718654683042</v>
      </c>
      <c r="G1384" s="2">
        <f t="shared" si="129"/>
        <v>-9.627106365619198E-4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38.799999999999997</v>
      </c>
      <c r="C1385" s="2">
        <f t="shared" si="126"/>
        <v>39.260049796562321</v>
      </c>
      <c r="D1385" s="2">
        <f t="shared" si="128"/>
        <v>39.080241424267442</v>
      </c>
      <c r="E1385" s="2">
        <f t="shared" si="127"/>
        <v>0.17980837229487889</v>
      </c>
      <c r="F1385" s="2">
        <f t="shared" si="131"/>
        <v>0.22955942369644011</v>
      </c>
      <c r="G1385" s="2">
        <f t="shared" si="129"/>
        <v>-4.9751051401561219E-2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39.799999999999997</v>
      </c>
      <c r="C1386" s="2">
        <f t="shared" si="126"/>
        <v>39.1892729047835</v>
      </c>
      <c r="D1386" s="2">
        <f t="shared" si="128"/>
        <v>39.133556874321705</v>
      </c>
      <c r="E1386" s="2">
        <f t="shared" si="127"/>
        <v>5.5716030461795185E-2</v>
      </c>
      <c r="F1386" s="2">
        <f t="shared" si="131"/>
        <v>0.19479074504951113</v>
      </c>
      <c r="G1386" s="2">
        <f t="shared" si="129"/>
        <v>-0.13907471458771595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39.799999999999997</v>
      </c>
      <c r="C1387" s="2">
        <f t="shared" si="126"/>
        <v>39.129384765586039</v>
      </c>
      <c r="D1387" s="2">
        <f t="shared" si="128"/>
        <v>39.18292303177936</v>
      </c>
      <c r="E1387" s="2">
        <f t="shared" si="127"/>
        <v>-5.3538266193321249E-2</v>
      </c>
      <c r="F1387" s="2">
        <f t="shared" si="131"/>
        <v>0.14512494280094468</v>
      </c>
      <c r="G1387" s="2">
        <f t="shared" si="129"/>
        <v>-0.19866320899426593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39.799999999999997</v>
      </c>
      <c r="C1388" s="2">
        <f t="shared" si="126"/>
        <v>39.078710186265113</v>
      </c>
      <c r="D1388" s="2">
        <f t="shared" si="128"/>
        <v>39.22863243683274</v>
      </c>
      <c r="E1388" s="2">
        <f t="shared" si="127"/>
        <v>-0.1499222505676272</v>
      </c>
      <c r="F1388" s="2">
        <f t="shared" si="131"/>
        <v>8.6115504127230319E-2</v>
      </c>
      <c r="G1388" s="2">
        <f t="shared" si="129"/>
        <v>-0.23603775469485752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39.799999999999997</v>
      </c>
      <c r="C1389" s="2">
        <f t="shared" si="126"/>
        <v>39.035831696070481</v>
      </c>
      <c r="D1389" s="2">
        <f t="shared" si="128"/>
        <v>39.270955960030314</v>
      </c>
      <c r="E1389" s="2">
        <f t="shared" si="127"/>
        <v>-0.23512426395983255</v>
      </c>
      <c r="F1389" s="2">
        <f t="shared" si="131"/>
        <v>2.1867550509817743E-2</v>
      </c>
      <c r="G1389" s="2">
        <f t="shared" si="129"/>
        <v>-0.2569918144696503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39.799999999999997</v>
      </c>
      <c r="C1390" s="2">
        <f t="shared" si="126"/>
        <v>38.99954989667502</v>
      </c>
      <c r="D1390" s="2">
        <f t="shared" si="128"/>
        <v>39.31014440743548</v>
      </c>
      <c r="E1390" s="2">
        <f t="shared" si="127"/>
        <v>-0.31059451076045974</v>
      </c>
      <c r="F1390" s="2">
        <f t="shared" si="131"/>
        <v>-4.4624861744237757E-2</v>
      </c>
      <c r="G1390" s="2">
        <f t="shared" si="129"/>
        <v>-0.265969649016222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39.799999999999997</v>
      </c>
      <c r="C1391" s="2">
        <f t="shared" si="126"/>
        <v>38.968849912571173</v>
      </c>
      <c r="D1391" s="2">
        <f t="shared" si="128"/>
        <v>39.346430006884702</v>
      </c>
      <c r="E1391" s="2">
        <f t="shared" si="127"/>
        <v>-0.37758009431352946</v>
      </c>
      <c r="F1391" s="2">
        <f t="shared" si="131"/>
        <v>-0.1112159082580961</v>
      </c>
      <c r="G1391" s="2">
        <f t="shared" si="129"/>
        <v>-0.26636418605543333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39.799999999999997</v>
      </c>
      <c r="C1392" s="2">
        <f t="shared" si="126"/>
        <v>38.942873002944836</v>
      </c>
      <c r="D1392" s="2">
        <f t="shared" si="128"/>
        <v>39.380027784152503</v>
      </c>
      <c r="E1392" s="2">
        <f t="shared" si="127"/>
        <v>-0.43715478120766704</v>
      </c>
      <c r="F1392" s="2">
        <f t="shared" si="131"/>
        <v>-0.17640368284801028</v>
      </c>
      <c r="G1392" s="2">
        <f t="shared" si="129"/>
        <v>-0.26075109835965676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6">
        <f>TITRES_STAT!D1396</f>
        <v>39.799999999999997</v>
      </c>
      <c r="C1393" s="2">
        <f t="shared" si="126"/>
        <v>38.920892540953325</v>
      </c>
      <c r="D1393" s="2">
        <f t="shared" si="128"/>
        <v>39.411136837178248</v>
      </c>
      <c r="E1393" s="2">
        <f t="shared" si="127"/>
        <v>-0.49024429622492249</v>
      </c>
      <c r="F1393" s="2">
        <f t="shared" si="131"/>
        <v>-0.23917180552339273</v>
      </c>
      <c r="G1393" s="2">
        <f t="shared" si="129"/>
        <v>-0.25107249070152976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39.799999999999997</v>
      </c>
      <c r="C1394" s="2">
        <f t="shared" si="126"/>
        <v>38.902293688498965</v>
      </c>
      <c r="D1394" s="2">
        <f t="shared" si="128"/>
        <v>39.439941515905787</v>
      </c>
      <c r="E1394" s="2">
        <f t="shared" si="127"/>
        <v>-0.53764782740682193</v>
      </c>
      <c r="F1394" s="2">
        <f t="shared" si="131"/>
        <v>-0.29886700990007858</v>
      </c>
      <c r="G1394" s="2">
        <f t="shared" si="129"/>
        <v>-0.23878081750674335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39.799999999999997</v>
      </c>
      <c r="C1395" s="2">
        <f t="shared" si="126"/>
        <v>38.886556197960665</v>
      </c>
      <c r="D1395" s="2">
        <f t="shared" si="128"/>
        <v>39.466612514727579</v>
      </c>
      <c r="E1395" s="2">
        <f t="shared" si="127"/>
        <v>-0.58005631676691394</v>
      </c>
      <c r="F1395" s="2">
        <f t="shared" si="131"/>
        <v>-0.3551048712734457</v>
      </c>
      <c r="G1395" s="2">
        <f t="shared" si="129"/>
        <v>-0.22495144549346824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6">
        <f>TITRES_STAT!D1399</f>
        <v>39.799999999999997</v>
      </c>
      <c r="C1396" s="2">
        <f t="shared" si="126"/>
        <v>39.027086013659023</v>
      </c>
      <c r="D1396" s="2">
        <f t="shared" si="128"/>
        <v>39.491307884007021</v>
      </c>
      <c r="E1396" s="2">
        <f t="shared" si="127"/>
        <v>-0.46422187034799833</v>
      </c>
      <c r="F1396" s="2">
        <f t="shared" si="131"/>
        <v>-0.37692827108835625</v>
      </c>
      <c r="G1396" s="2">
        <f t="shared" si="129"/>
        <v>-8.7293599259642085E-2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6">
        <f>TITRES_STAT!D1400</f>
        <v>39.799999999999997</v>
      </c>
      <c r="C1397" s="2">
        <f t="shared" si="126"/>
        <v>39.145995857711483</v>
      </c>
      <c r="D1397" s="2">
        <f t="shared" si="128"/>
        <v>39.51417396667317</v>
      </c>
      <c r="E1397" s="2">
        <f t="shared" si="127"/>
        <v>-0.36817810896168623</v>
      </c>
      <c r="F1397" s="2">
        <f t="shared" si="131"/>
        <v>-0.37517823866302225</v>
      </c>
      <c r="G1397" s="2">
        <f t="shared" si="129"/>
        <v>7.0001297013360109E-3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39.799999999999997</v>
      </c>
      <c r="C1398" s="2">
        <f t="shared" si="126"/>
        <v>39.246611879602021</v>
      </c>
      <c r="D1398" s="2">
        <f t="shared" si="128"/>
        <v>39.535346265438122</v>
      </c>
      <c r="E1398" s="2">
        <f t="shared" si="127"/>
        <v>-0.28873438583610067</v>
      </c>
      <c r="F1398" s="2">
        <f t="shared" si="131"/>
        <v>-0.357889468097638</v>
      </c>
      <c r="G1398" s="2">
        <f t="shared" si="129"/>
        <v>6.9155082261537326E-2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39.799999999999997</v>
      </c>
      <c r="C1399" s="2">
        <f t="shared" si="126"/>
        <v>39.331748513509403</v>
      </c>
      <c r="D1399" s="2">
        <f t="shared" si="128"/>
        <v>39.554950245776041</v>
      </c>
      <c r="E1399" s="2">
        <f t="shared" si="127"/>
        <v>-0.22320173226663798</v>
      </c>
      <c r="F1399" s="2">
        <f t="shared" si="131"/>
        <v>-0.33095192093143799</v>
      </c>
      <c r="G1399" s="2">
        <f t="shared" si="129"/>
        <v>0.10775018866480002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39.799999999999997</v>
      </c>
      <c r="C1400" s="2">
        <f t="shared" si="126"/>
        <v>39.403787203738723</v>
      </c>
      <c r="D1400" s="2">
        <f t="shared" si="128"/>
        <v>39.573102079422263</v>
      </c>
      <c r="E1400" s="2">
        <f t="shared" si="127"/>
        <v>-0.16931487568353987</v>
      </c>
      <c r="F1400" s="2">
        <f t="shared" si="131"/>
        <v>-0.2986245118818584</v>
      </c>
      <c r="G1400" s="2">
        <f t="shared" si="129"/>
        <v>0.12930963619831853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6">
        <f>TITRES_STAT!D1404</f>
        <v>39.799999999999997</v>
      </c>
      <c r="C1401" s="2">
        <f t="shared" si="126"/>
        <v>39.464743018548148</v>
      </c>
      <c r="D1401" s="2">
        <f t="shared" si="128"/>
        <v>39.589909332798392</v>
      </c>
      <c r="E1401" s="2">
        <f t="shared" si="127"/>
        <v>-0.12516631425024372</v>
      </c>
      <c r="F1401" s="2">
        <f t="shared" si="131"/>
        <v>-0.26393287235553547</v>
      </c>
      <c r="G1401" s="2">
        <f t="shared" si="129"/>
        <v>0.13876655810529176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6">
        <f>TITRES_STAT!D1405</f>
        <v>39.799999999999997</v>
      </c>
      <c r="C1402" s="2">
        <f t="shared" si="126"/>
        <v>39.516321015694587</v>
      </c>
      <c r="D1402" s="2">
        <f t="shared" si="128"/>
        <v>39.605471604442954</v>
      </c>
      <c r="E1402" s="2">
        <f t="shared" si="127"/>
        <v>-8.9150588748367454E-2</v>
      </c>
      <c r="F1402" s="2">
        <f t="shared" si="131"/>
        <v>-0.2289764156341019</v>
      </c>
      <c r="G1402" s="2">
        <f t="shared" si="129"/>
        <v>0.13982582688573444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6">
        <f>TITRES_STAT!D1406</f>
        <v>39.799999999999997</v>
      </c>
      <c r="C1403" s="2">
        <f t="shared" si="126"/>
        <v>39.559963936356958</v>
      </c>
      <c r="D1403" s="2">
        <f t="shared" si="128"/>
        <v>39.619881115224956</v>
      </c>
      <c r="E1403" s="2">
        <f t="shared" si="127"/>
        <v>-5.9917178867998189E-2</v>
      </c>
      <c r="F1403" s="2">
        <f t="shared" si="131"/>
        <v>-0.19516456828088116</v>
      </c>
      <c r="G1403" s="2">
        <f t="shared" si="129"/>
        <v>0.13524738941288297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6">
        <f>TITRES_STAT!D1407</f>
        <v>39.799999999999997</v>
      </c>
      <c r="C1404" s="2">
        <f t="shared" si="126"/>
        <v>39.596892561532812</v>
      </c>
      <c r="D1404" s="2">
        <f t="shared" si="128"/>
        <v>39.633223254837922</v>
      </c>
      <c r="E1404" s="2">
        <f t="shared" si="127"/>
        <v>-3.6330693305110628E-2</v>
      </c>
      <c r="F1404" s="2">
        <f t="shared" si="131"/>
        <v>-0.16339779328572707</v>
      </c>
      <c r="G1404" s="2">
        <f t="shared" si="129"/>
        <v>0.12706709998061644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6">
        <f>TITRES_STAT!D1408</f>
        <v>39.799999999999997</v>
      </c>
      <c r="C1405" s="2">
        <f t="shared" si="126"/>
        <v>39.628139859758534</v>
      </c>
      <c r="D1405" s="2">
        <f t="shared" si="128"/>
        <v>39.645577087812896</v>
      </c>
      <c r="E1405" s="2">
        <f t="shared" si="127"/>
        <v>-1.7437228054362208E-2</v>
      </c>
      <c r="F1405" s="2">
        <f t="shared" si="131"/>
        <v>-0.13420568023945409</v>
      </c>
      <c r="G1405" s="2">
        <f t="shared" si="129"/>
        <v>0.11676845218509188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6">
        <f>TITRES_STAT!D1409</f>
        <v>39.799999999999997</v>
      </c>
      <c r="C1406" s="2">
        <f t="shared" si="126"/>
        <v>39.654579881334143</v>
      </c>
      <c r="D1406" s="2">
        <f t="shared" si="128"/>
        <v>39.657015822048976</v>
      </c>
      <c r="E1406" s="2">
        <f t="shared" si="127"/>
        <v>-2.4359407148324408E-3</v>
      </c>
      <c r="F1406" s="2">
        <f t="shared" si="131"/>
        <v>-0.10785173233452976</v>
      </c>
      <c r="G1406" s="2">
        <f t="shared" si="129"/>
        <v>0.10541579161969732</v>
      </c>
      <c r="H1406" s="2" t="str">
        <f t="shared" si="130"/>
        <v>Sell</v>
      </c>
    </row>
    <row r="1407" spans="1:8" ht="13.5" x14ac:dyDescent="0.25">
      <c r="A1407" s="3">
        <f>TITRES_STAT!B1410</f>
        <v>44061</v>
      </c>
      <c r="B1407" s="6">
        <f>TITRES_STAT!D1410</f>
        <v>39.799999999999997</v>
      </c>
      <c r="C1407" s="2">
        <f t="shared" si="126"/>
        <v>39.676952207282739</v>
      </c>
      <c r="D1407" s="2">
        <f t="shared" si="128"/>
        <v>39.667607242637942</v>
      </c>
      <c r="E1407" s="2">
        <f t="shared" si="127"/>
        <v>9.3449646447965051E-3</v>
      </c>
      <c r="F1407" s="2">
        <f t="shared" si="131"/>
        <v>-8.441239293866451E-2</v>
      </c>
      <c r="G1407" s="2">
        <f t="shared" si="129"/>
        <v>9.3757357583461015E-2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6">
        <f>TITRES_STAT!D1411</f>
        <v>39.799999999999997</v>
      </c>
      <c r="C1408" s="2">
        <f t="shared" si="126"/>
        <v>39.69588263693155</v>
      </c>
      <c r="D1408" s="2">
        <f t="shared" si="128"/>
        <v>39.677414113553652</v>
      </c>
      <c r="E1408" s="2">
        <f t="shared" si="127"/>
        <v>1.8468523377897839E-2</v>
      </c>
      <c r="F1408" s="2">
        <f t="shared" si="131"/>
        <v>-6.3836209675352043E-2</v>
      </c>
      <c r="G1408" s="2">
        <f t="shared" si="129"/>
        <v>8.2304733053249882E-2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6">
        <f>TITRES_STAT!D1412</f>
        <v>39.799999999999997</v>
      </c>
      <c r="C1409" s="2">
        <f t="shared" si="126"/>
        <v>39.711900692788234</v>
      </c>
      <c r="D1409" s="2">
        <f t="shared" si="128"/>
        <v>39.686494549586719</v>
      </c>
      <c r="E1409" s="2">
        <f t="shared" si="127"/>
        <v>2.5406143201514908E-2</v>
      </c>
      <c r="F1409" s="2">
        <f t="shared" si="131"/>
        <v>-4.598773909997865E-2</v>
      </c>
      <c r="G1409" s="2">
        <f t="shared" si="129"/>
        <v>7.1393882301493558E-2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6">
        <f>TITRES_STAT!D1413</f>
        <v>39.799999999999997</v>
      </c>
      <c r="C1410" s="2">
        <f t="shared" si="126"/>
        <v>39.725454432359271</v>
      </c>
      <c r="D1410" s="2">
        <f t="shared" si="128"/>
        <v>39.694902360728442</v>
      </c>
      <c r="E1410" s="2">
        <f t="shared" si="127"/>
        <v>3.0552071630829403E-2</v>
      </c>
      <c r="F1410" s="2">
        <f t="shared" si="131"/>
        <v>-3.0679776953817038E-2</v>
      </c>
      <c r="G1410" s="2">
        <f t="shared" si="129"/>
        <v>6.1231848584646441E-2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6">
        <f>TITRES_STAT!D1414</f>
        <v>39.799999999999997</v>
      </c>
      <c r="C1411" s="2">
        <f t="shared" si="126"/>
        <v>39.736922981227075</v>
      </c>
      <c r="D1411" s="2">
        <f t="shared" si="128"/>
        <v>39.702687371044853</v>
      </c>
      <c r="E1411" s="2">
        <f t="shared" si="127"/>
        <v>3.4235610182221876E-2</v>
      </c>
      <c r="F1411" s="2">
        <f t="shared" si="131"/>
        <v>-1.7696699526609256E-2</v>
      </c>
      <c r="G1411" s="2">
        <f t="shared" si="129"/>
        <v>5.1932309708831129E-2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39.799999999999997</v>
      </c>
      <c r="C1412" s="2">
        <f t="shared" si="126"/>
        <v>39.746627137961369</v>
      </c>
      <c r="D1412" s="2">
        <f t="shared" si="128"/>
        <v>39.709895713930422</v>
      </c>
      <c r="E1412" s="2">
        <f t="shared" si="127"/>
        <v>3.6731424030946869E-2</v>
      </c>
      <c r="F1412" s="2">
        <f t="shared" si="131"/>
        <v>-6.811074815098031E-3</v>
      </c>
      <c r="G1412" s="2">
        <f t="shared" si="129"/>
        <v>4.35424988460449E-2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39.799999999999997</v>
      </c>
      <c r="C1413" s="2">
        <f t="shared" si="126"/>
        <v>39.754838347505775</v>
      </c>
      <c r="D1413" s="2">
        <f t="shared" si="128"/>
        <v>39.71657010549113</v>
      </c>
      <c r="E1413" s="2">
        <f t="shared" si="127"/>
        <v>3.8268242014645182E-2</v>
      </c>
      <c r="F1413" s="2">
        <f t="shared" si="131"/>
        <v>2.2047885508506108E-3</v>
      </c>
      <c r="G1413" s="2">
        <f t="shared" si="129"/>
        <v>3.6063453463794568E-2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39.799999999999997</v>
      </c>
      <c r="C1414" s="2">
        <f t="shared" si="126"/>
        <v>39.761786294043347</v>
      </c>
      <c r="D1414" s="2">
        <f t="shared" si="128"/>
        <v>39.722750097676972</v>
      </c>
      <c r="E1414" s="2">
        <f t="shared" si="127"/>
        <v>3.9036196366375009E-2</v>
      </c>
      <c r="F1414" s="2">
        <f t="shared" si="131"/>
        <v>9.5710701139554918E-3</v>
      </c>
      <c r="G1414" s="2">
        <f t="shared" si="129"/>
        <v>2.9465126252419517E-2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39.799999999999997</v>
      </c>
      <c r="C1415" s="2">
        <f t="shared" si="126"/>
        <v>39.767665325728984</v>
      </c>
      <c r="D1415" s="2">
        <f t="shared" si="128"/>
        <v>39.728472312663861</v>
      </c>
      <c r="E1415" s="2">
        <f t="shared" si="127"/>
        <v>3.9193013065123239E-2</v>
      </c>
      <c r="F1415" s="2">
        <f t="shared" si="131"/>
        <v>1.5495458704189042E-2</v>
      </c>
      <c r="G1415" s="2">
        <f t="shared" si="129"/>
        <v>2.3697554360934195E-2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39.799999999999997</v>
      </c>
      <c r="C1416" s="2">
        <f t="shared" si="126"/>
        <v>39.772639891001447</v>
      </c>
      <c r="D1416" s="2">
        <f t="shared" si="128"/>
        <v>39.733770659873947</v>
      </c>
      <c r="E1416" s="2">
        <f t="shared" si="127"/>
        <v>3.8869231127499404E-2</v>
      </c>
      <c r="F1416" s="2">
        <f t="shared" si="131"/>
        <v>2.0170213188851115E-2</v>
      </c>
      <c r="G1416" s="2">
        <f t="shared" si="129"/>
        <v>1.8699017938648289E-2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39.799999999999997</v>
      </c>
      <c r="C1417" s="2">
        <f t="shared" si="126"/>
        <v>39.776849138539681</v>
      </c>
      <c r="D1417" s="2">
        <f t="shared" si="128"/>
        <v>39.738676536920323</v>
      </c>
      <c r="E1417" s="2">
        <f t="shared" si="127"/>
        <v>3.8172601619358204E-2</v>
      </c>
      <c r="F1417" s="2">
        <f t="shared" si="131"/>
        <v>2.3770690874952531E-2</v>
      </c>
      <c r="G1417" s="2">
        <f t="shared" si="129"/>
        <v>1.4401910744405673E-2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39.799999999999997</v>
      </c>
      <c r="C1418" s="2">
        <f t="shared" si="126"/>
        <v>39.780410809533578</v>
      </c>
      <c r="D1418" s="2">
        <f t="shared" si="128"/>
        <v>39.743219015666966</v>
      </c>
      <c r="E1418" s="2">
        <f t="shared" si="127"/>
        <v>3.7191793866611533E-2</v>
      </c>
      <c r="F1418" s="2">
        <f t="shared" si="131"/>
        <v>2.6454911473284333E-2</v>
      </c>
      <c r="G1418" s="2">
        <f t="shared" si="129"/>
        <v>1.07368823933272E-2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39.799999999999997</v>
      </c>
      <c r="C1419" s="2">
        <f t="shared" si="126"/>
        <v>39.783424531143794</v>
      </c>
      <c r="D1419" s="2">
        <f t="shared" si="128"/>
        <v>39.747425014506454</v>
      </c>
      <c r="E1419" s="2">
        <f t="shared" si="127"/>
        <v>3.5999516637339468E-2</v>
      </c>
      <c r="F1419" s="2">
        <f t="shared" si="131"/>
        <v>2.8363832506095362E-2</v>
      </c>
      <c r="G1419" s="2">
        <f t="shared" si="129"/>
        <v>7.6356841312441061E-3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39.799999999999997</v>
      </c>
      <c r="C1420" s="2">
        <f t="shared" si="126"/>
        <v>39.78597460327552</v>
      </c>
      <c r="D1420" s="2">
        <f t="shared" si="128"/>
        <v>39.751319457876349</v>
      </c>
      <c r="E1420" s="2">
        <f t="shared" si="127"/>
        <v>3.4655145399170806E-2</v>
      </c>
      <c r="F1420" s="2">
        <f t="shared" si="131"/>
        <v>2.9622095084710452E-2</v>
      </c>
      <c r="G1420" s="2">
        <f t="shared" si="129"/>
        <v>5.0330503144603543E-3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39.799999999999997</v>
      </c>
      <c r="C1421" s="2">
        <f t="shared" si="126"/>
        <v>39.788132356617744</v>
      </c>
      <c r="D1421" s="2">
        <f t="shared" si="128"/>
        <v>39.754925423959584</v>
      </c>
      <c r="E1421" s="2">
        <f t="shared" si="127"/>
        <v>3.3206932658160326E-2</v>
      </c>
      <c r="F1421" s="2">
        <f t="shared" si="131"/>
        <v>3.0339062599400425E-2</v>
      </c>
      <c r="G1421" s="2">
        <f t="shared" si="129"/>
        <v>2.8678700587599013E-3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39.799999999999997</v>
      </c>
      <c r="C1422" s="2">
        <f t="shared" si="126"/>
        <v>39.789958147907321</v>
      </c>
      <c r="D1422" s="2">
        <f t="shared" si="128"/>
        <v>39.758264281444063</v>
      </c>
      <c r="E1422" s="2">
        <f t="shared" si="127"/>
        <v>3.1693866463257336E-2</v>
      </c>
      <c r="F1422" s="2">
        <f t="shared" si="131"/>
        <v>3.0610023372171811E-2</v>
      </c>
      <c r="G1422" s="2">
        <f t="shared" si="129"/>
        <v>1.0838430910855255E-3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39.799999999999997</v>
      </c>
      <c r="C1423" s="2">
        <f t="shared" ref="C1423:C1486" si="132">$C$4*B1413+C1422*(1-$C$4)</f>
        <v>39.791503048229274</v>
      </c>
      <c r="D1423" s="2">
        <f t="shared" si="128"/>
        <v>39.761355816151912</v>
      </c>
      <c r="E1423" s="2">
        <f t="shared" si="127"/>
        <v>3.0147232077361252E-2</v>
      </c>
      <c r="F1423" s="2">
        <f t="shared" si="131"/>
        <v>3.0517465113209703E-2</v>
      </c>
      <c r="G1423" s="2">
        <f t="shared" si="129"/>
        <v>-3.7023303584845027E-4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6">
        <f>TITRES_STAT!D1427</f>
        <v>39.799999999999997</v>
      </c>
      <c r="C1424" s="2">
        <f t="shared" si="132"/>
        <v>39.792810271578617</v>
      </c>
      <c r="D1424" s="2">
        <f t="shared" si="128"/>
        <v>39.764218348288807</v>
      </c>
      <c r="E1424" s="2">
        <f t="shared" si="127"/>
        <v>2.8591923289809529E-2</v>
      </c>
      <c r="F1424" s="2">
        <f t="shared" si="131"/>
        <v>3.0132356748529671E-2</v>
      </c>
      <c r="G1424" s="2">
        <f t="shared" si="129"/>
        <v>-1.5404334587201425E-3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6">
        <f>TITRES_STAT!D1428</f>
        <v>39.799999999999997</v>
      </c>
      <c r="C1425" s="2">
        <f t="shared" si="132"/>
        <v>39.793916383643442</v>
      </c>
      <c r="D1425" s="2">
        <f t="shared" si="128"/>
        <v>39.766868841008154</v>
      </c>
      <c r="E1425" s="2">
        <f t="shared" si="127"/>
        <v>2.7047542635287414E-2</v>
      </c>
      <c r="F1425" s="2">
        <f t="shared" si="131"/>
        <v>2.951539392588122E-2</v>
      </c>
      <c r="G1425" s="2">
        <f t="shared" si="129"/>
        <v>-2.467851290593806E-3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6">
        <f>TITRES_STAT!D1429</f>
        <v>39.799999999999997</v>
      </c>
      <c r="C1426" s="2">
        <f t="shared" si="132"/>
        <v>39.794852324621374</v>
      </c>
      <c r="D1426" s="2">
        <f t="shared" si="128"/>
        <v>39.769323000933475</v>
      </c>
      <c r="E1426" s="2">
        <f t="shared" si="127"/>
        <v>2.5529323687898398E-2</v>
      </c>
      <c r="F1426" s="2">
        <f t="shared" si="131"/>
        <v>2.8718179878284657E-2</v>
      </c>
      <c r="G1426" s="2">
        <f t="shared" si="129"/>
        <v>-3.1888561903862592E-3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6">
        <f>TITRES_STAT!D1430</f>
        <v>39.799999999999997</v>
      </c>
      <c r="C1427" s="2">
        <f t="shared" si="132"/>
        <v>39.795644274679624</v>
      </c>
      <c r="D1427" s="2">
        <f t="shared" si="128"/>
        <v>39.771595371234703</v>
      </c>
      <c r="E1427" s="2">
        <f t="shared" si="127"/>
        <v>2.4048903444921166E-2</v>
      </c>
      <c r="F1427" s="2">
        <f t="shared" si="131"/>
        <v>2.778432459161196E-2</v>
      </c>
      <c r="G1427" s="2">
        <f t="shared" si="129"/>
        <v>-3.7354211466907941E-3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6">
        <f>TITRES_STAT!D1431</f>
        <v>39.799999999999997</v>
      </c>
      <c r="C1428" s="2">
        <f t="shared" si="132"/>
        <v>39.796314386267376</v>
      </c>
      <c r="D1428" s="2">
        <f t="shared" si="128"/>
        <v>39.773699417809915</v>
      </c>
      <c r="E1428" s="2">
        <f t="shared" si="127"/>
        <v>2.2614968457460805E-2</v>
      </c>
      <c r="F1428" s="2">
        <f t="shared" si="131"/>
        <v>2.675045336478173E-2</v>
      </c>
      <c r="G1428" s="2">
        <f t="shared" si="129"/>
        <v>-4.135484907320925E-3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39.799999999999997</v>
      </c>
      <c r="C1429" s="2">
        <f t="shared" si="132"/>
        <v>39.796881403764701</v>
      </c>
      <c r="D1429" s="2">
        <f t="shared" si="128"/>
        <v>39.775647609083258</v>
      </c>
      <c r="E1429" s="2">
        <f t="shared" si="127"/>
        <v>2.123379468144293E-2</v>
      </c>
      <c r="F1429" s="2">
        <f t="shared" si="131"/>
        <v>2.5647121628113972E-2</v>
      </c>
      <c r="G1429" s="2">
        <f t="shared" si="129"/>
        <v>-4.4133269466710423E-3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6">
        <f>TITRES_STAT!D1433</f>
        <v>39.799999999999997</v>
      </c>
      <c r="C1430" s="2">
        <f t="shared" si="132"/>
        <v>39.797361187800902</v>
      </c>
      <c r="D1430" s="2">
        <f t="shared" si="128"/>
        <v>39.777451489891909</v>
      </c>
      <c r="E1430" s="2">
        <f t="shared" si="127"/>
        <v>1.9909697908992996E-2</v>
      </c>
      <c r="F1430" s="2">
        <f t="shared" si="131"/>
        <v>2.4499636884289779E-2</v>
      </c>
      <c r="G1430" s="2">
        <f t="shared" si="129"/>
        <v>-4.5899389752967826E-3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6">
        <f>TITRES_STAT!D1434</f>
        <v>39.799999999999997</v>
      </c>
      <c r="C1431" s="2">
        <f t="shared" si="132"/>
        <v>39.797767158908457</v>
      </c>
      <c r="D1431" s="2">
        <f t="shared" si="128"/>
        <v>39.779121749899915</v>
      </c>
      <c r="E1431" s="2">
        <f t="shared" si="127"/>
        <v>1.8645409008541947E-2</v>
      </c>
      <c r="F1431" s="2">
        <f t="shared" si="131"/>
        <v>2.3328791309140215E-2</v>
      </c>
      <c r="G1431" s="2">
        <f t="shared" si="129"/>
        <v>-4.6833823005982683E-3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39.799999999999997</v>
      </c>
      <c r="C1432" s="2">
        <f t="shared" si="132"/>
        <v>39.79811067292254</v>
      </c>
      <c r="D1432" s="2">
        <f t="shared" si="128"/>
        <v>39.780668286944369</v>
      </c>
      <c r="E1432" s="2">
        <f t="shared" si="127"/>
        <v>1.744238597817116E-2</v>
      </c>
      <c r="F1432" s="2">
        <f t="shared" si="131"/>
        <v>2.2151510242946405E-2</v>
      </c>
      <c r="G1432" s="2">
        <f t="shared" si="129"/>
        <v>-4.7091242647752454E-3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39.799999999999997</v>
      </c>
      <c r="C1433" s="2">
        <f t="shared" si="132"/>
        <v>39.798401338626761</v>
      </c>
      <c r="D1433" s="2">
        <f t="shared" si="128"/>
        <v>39.78210026568923</v>
      </c>
      <c r="E1433" s="2">
        <f t="shared" si="127"/>
        <v>1.6301072937530137E-2</v>
      </c>
      <c r="F1433" s="2">
        <f t="shared" si="131"/>
        <v>2.0981422781863154E-2</v>
      </c>
      <c r="G1433" s="2">
        <f t="shared" si="129"/>
        <v>-4.680349844333017E-3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39.799999999999997</v>
      </c>
      <c r="C1434" s="2">
        <f t="shared" si="132"/>
        <v>39.798647286530333</v>
      </c>
      <c r="D1434" s="2">
        <f t="shared" si="128"/>
        <v>39.783426171934472</v>
      </c>
      <c r="E1434" s="2">
        <f t="shared" si="127"/>
        <v>1.5221114595860286E-2</v>
      </c>
      <c r="F1434" s="2">
        <f t="shared" si="131"/>
        <v>1.9829361144662581E-2</v>
      </c>
      <c r="G1434" s="2">
        <f t="shared" si="129"/>
        <v>-4.6082465488022951E-3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39.799999999999997</v>
      </c>
      <c r="C1435" s="2">
        <f t="shared" si="132"/>
        <v>39.798855396294897</v>
      </c>
      <c r="D1435" s="2">
        <f t="shared" si="128"/>
        <v>39.784653862902289</v>
      </c>
      <c r="E1435" s="2">
        <f t="shared" si="127"/>
        <v>1.4201533392608212E-2</v>
      </c>
      <c r="F1435" s="2">
        <f t="shared" si="131"/>
        <v>1.8703795594251709E-2</v>
      </c>
      <c r="G1435" s="2">
        <f t="shared" si="129"/>
        <v>-4.502262201643497E-3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39.799999999999997</v>
      </c>
      <c r="C1436" s="2">
        <f t="shared" si="132"/>
        <v>39.799031489172606</v>
      </c>
      <c r="D1436" s="2">
        <f t="shared" si="128"/>
        <v>39.785790613798419</v>
      </c>
      <c r="E1436" s="2">
        <f t="shared" ref="E1436:E1499" si="133">C1436-D1436</f>
        <v>1.3240875374187056E-2</v>
      </c>
      <c r="F1436" s="2">
        <f t="shared" si="131"/>
        <v>1.761121155023878E-2</v>
      </c>
      <c r="G1436" s="2">
        <f t="shared" si="129"/>
        <v>-4.3703361760517243E-3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39.799999999999997</v>
      </c>
      <c r="C1437" s="2">
        <f t="shared" si="132"/>
        <v>39.79918049083836</v>
      </c>
      <c r="D1437" s="2">
        <f t="shared" ref="D1437:D1500" si="134">$D$4*B1437+(1-$D$4)*D1436</f>
        <v>39.786843160924462</v>
      </c>
      <c r="E1437" s="2">
        <f t="shared" si="133"/>
        <v>1.2337329913897577E-2</v>
      </c>
      <c r="F1437" s="2">
        <f t="shared" si="131"/>
        <v>1.6556435222970539E-2</v>
      </c>
      <c r="G1437" s="2">
        <f t="shared" si="129"/>
        <v>-4.2191053090729624E-3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39.799999999999997</v>
      </c>
      <c r="C1438" s="2">
        <f t="shared" si="132"/>
        <v>39.799306569170916</v>
      </c>
      <c r="D1438" s="2">
        <f t="shared" si="134"/>
        <v>39.787817741596726</v>
      </c>
      <c r="E1438" s="2">
        <f t="shared" si="133"/>
        <v>1.1488827574190452E-2</v>
      </c>
      <c r="F1438" s="2">
        <f t="shared" si="131"/>
        <v>1.5542913693214522E-2</v>
      </c>
      <c r="G1438" s="2">
        <f t="shared" si="129"/>
        <v>-4.0540861190240703E-3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39.799999999999997</v>
      </c>
      <c r="C1439" s="2">
        <f t="shared" si="132"/>
        <v>39.799413250836928</v>
      </c>
      <c r="D1439" s="2">
        <f t="shared" si="134"/>
        <v>39.788720131108079</v>
      </c>
      <c r="E1439" s="2">
        <f t="shared" si="133"/>
        <v>1.0693119728848899E-2</v>
      </c>
      <c r="F1439" s="2">
        <f t="shared" si="131"/>
        <v>1.4572954900341398E-2</v>
      </c>
      <c r="G1439" s="2">
        <f t="shared" si="129"/>
        <v>-3.8798351714924989E-3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39.799999999999997</v>
      </c>
      <c r="C1440" s="2">
        <f t="shared" si="132"/>
        <v>39.799503519938938</v>
      </c>
      <c r="D1440" s="2">
        <f t="shared" si="134"/>
        <v>39.789555676951927</v>
      </c>
      <c r="E1440" s="2">
        <f t="shared" si="133"/>
        <v>9.9478429870103469E-3</v>
      </c>
      <c r="F1440" s="2">
        <f t="shared" si="131"/>
        <v>1.3647932517675189E-2</v>
      </c>
      <c r="G1440" s="2">
        <f t="shared" si="129"/>
        <v>-3.7000895306648421E-3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38.61</v>
      </c>
      <c r="C1441" s="2">
        <f t="shared" si="132"/>
        <v>39.799579901486794</v>
      </c>
      <c r="D1441" s="2">
        <f t="shared" si="134"/>
        <v>39.702181182362892</v>
      </c>
      <c r="E1441" s="2">
        <f t="shared" si="133"/>
        <v>9.7398719123901856E-2</v>
      </c>
      <c r="F1441" s="2">
        <f t="shared" si="131"/>
        <v>3.0398089838920526E-2</v>
      </c>
      <c r="G1441" s="2">
        <f t="shared" si="129"/>
        <v>6.7000629284981322E-2</v>
      </c>
      <c r="H1441" s="2" t="str">
        <f t="shared" si="130"/>
        <v>Sell</v>
      </c>
    </row>
    <row r="1442" spans="1:8" ht="13.5" x14ac:dyDescent="0.25">
      <c r="A1442" s="3">
        <f>TITRES_STAT!B1445</f>
        <v>44111</v>
      </c>
      <c r="B1442" s="6">
        <f>TITRES_STAT!D1445</f>
        <v>38.61</v>
      </c>
      <c r="C1442" s="2">
        <f t="shared" si="132"/>
        <v>39.799644532027287</v>
      </c>
      <c r="D1442" s="2">
        <f t="shared" si="134"/>
        <v>39.621278872558236</v>
      </c>
      <c r="E1442" s="2">
        <f t="shared" si="133"/>
        <v>0.17836565946905125</v>
      </c>
      <c r="F1442" s="2">
        <f t="shared" si="131"/>
        <v>5.9991603764946673E-2</v>
      </c>
      <c r="G1442" s="2">
        <f t="shared" si="129"/>
        <v>0.11837405570410459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6">
        <f>TITRES_STAT!D1446</f>
        <v>38.61</v>
      </c>
      <c r="C1443" s="2">
        <f t="shared" si="132"/>
        <v>39.799699219407707</v>
      </c>
      <c r="D1443" s="2">
        <f t="shared" si="134"/>
        <v>39.546369326442807</v>
      </c>
      <c r="E1443" s="2">
        <f t="shared" si="133"/>
        <v>0.25332989296489927</v>
      </c>
      <c r="F1443" s="2">
        <f t="shared" si="131"/>
        <v>9.865926160493721E-2</v>
      </c>
      <c r="G1443" s="2">
        <f t="shared" si="129"/>
        <v>0.15467063135996206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6">
        <f>TITRES_STAT!D1447</f>
        <v>38.61</v>
      </c>
      <c r="C1444" s="2">
        <f t="shared" si="132"/>
        <v>39.799745493344979</v>
      </c>
      <c r="D1444" s="2">
        <f t="shared" si="134"/>
        <v>39.47700863559519</v>
      </c>
      <c r="E1444" s="2">
        <f t="shared" si="133"/>
        <v>0.32273685774978844</v>
      </c>
      <c r="F1444" s="2">
        <f t="shared" si="131"/>
        <v>0.14347478083390747</v>
      </c>
      <c r="G1444" s="2">
        <f t="shared" ref="G1444:G1507" si="135">E1444-F1444</f>
        <v>0.17926207691588097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6">
        <f>TITRES_STAT!D1448</f>
        <v>38.61</v>
      </c>
      <c r="C1445" s="2">
        <f t="shared" si="132"/>
        <v>39.799784648214981</v>
      </c>
      <c r="D1445" s="2">
        <f t="shared" si="134"/>
        <v>39.412785773699248</v>
      </c>
      <c r="E1445" s="2">
        <f t="shared" si="133"/>
        <v>0.38699887451573289</v>
      </c>
      <c r="F1445" s="2">
        <f t="shared" ref="F1445:F1508" si="137">(E1445*(2/(10)))+((1-(2/10))*F1444)</f>
        <v>0.19217959957027259</v>
      </c>
      <c r="G1445" s="2">
        <f t="shared" si="135"/>
        <v>0.19481927494546031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6">
        <f>TITRES_STAT!D1449</f>
        <v>38.61</v>
      </c>
      <c r="C1446" s="2">
        <f t="shared" si="132"/>
        <v>39.799817779258831</v>
      </c>
      <c r="D1446" s="2">
        <f t="shared" si="134"/>
        <v>39.353320160832638</v>
      </c>
      <c r="E1446" s="2">
        <f t="shared" si="133"/>
        <v>0.44649761842619284</v>
      </c>
      <c r="F1446" s="2">
        <f t="shared" si="137"/>
        <v>0.24304320334145665</v>
      </c>
      <c r="G1446" s="2">
        <f t="shared" si="135"/>
        <v>0.20345441508473619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38.61</v>
      </c>
      <c r="C1447" s="2">
        <f t="shared" si="132"/>
        <v>39.799845813219008</v>
      </c>
      <c r="D1447" s="2">
        <f t="shared" si="134"/>
        <v>39.298259408178367</v>
      </c>
      <c r="E1447" s="2">
        <f t="shared" si="133"/>
        <v>0.50158640504064067</v>
      </c>
      <c r="F1447" s="2">
        <f t="shared" si="137"/>
        <v>0.29475184368129348</v>
      </c>
      <c r="G1447" s="2">
        <f t="shared" si="135"/>
        <v>0.20683456135934719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38.61</v>
      </c>
      <c r="C1448" s="2">
        <f t="shared" si="132"/>
        <v>39.799869534262236</v>
      </c>
      <c r="D1448" s="2">
        <f t="shared" si="134"/>
        <v>39.247277229794783</v>
      </c>
      <c r="E1448" s="2">
        <f t="shared" si="133"/>
        <v>0.55259230446745278</v>
      </c>
      <c r="F1448" s="2">
        <f t="shared" si="137"/>
        <v>0.34631993583852533</v>
      </c>
      <c r="G1448" s="2">
        <f t="shared" si="135"/>
        <v>0.20627236862892745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6">
        <f>TITRES_STAT!D1452</f>
        <v>38.61</v>
      </c>
      <c r="C1449" s="2">
        <f t="shared" si="132"/>
        <v>39.799889605914196</v>
      </c>
      <c r="D1449" s="2">
        <f t="shared" si="134"/>
        <v>39.20007150906924</v>
      </c>
      <c r="E1449" s="2">
        <f t="shared" si="133"/>
        <v>0.59981809684495602</v>
      </c>
      <c r="F1449" s="2">
        <f t="shared" si="137"/>
        <v>0.39701956803981148</v>
      </c>
      <c r="G1449" s="2">
        <f t="shared" si="135"/>
        <v>0.20279852880514454</v>
      </c>
      <c r="H1449" s="2" t="str">
        <f t="shared" si="136"/>
        <v>Sell</v>
      </c>
    </row>
    <row r="1450" spans="1:8" ht="13.5" x14ac:dyDescent="0.25">
      <c r="A1450" s="3">
        <f>TITRES_STAT!B1453</f>
        <v>44124</v>
      </c>
      <c r="B1450" s="6">
        <f>TITRES_STAT!D1453</f>
        <v>38.61</v>
      </c>
      <c r="C1450" s="2">
        <f t="shared" si="132"/>
        <v>39.799906589619702</v>
      </c>
      <c r="D1450" s="2">
        <f t="shared" si="134"/>
        <v>39.156362508397443</v>
      </c>
      <c r="E1450" s="2">
        <f t="shared" si="133"/>
        <v>0.64354408122225948</v>
      </c>
      <c r="F1450" s="2">
        <f t="shared" si="137"/>
        <v>0.4463244706763011</v>
      </c>
      <c r="G1450" s="2">
        <f t="shared" si="135"/>
        <v>0.19721961054595838</v>
      </c>
      <c r="H1450" s="2" t="str">
        <f t="shared" si="136"/>
        <v>Sell</v>
      </c>
    </row>
    <row r="1451" spans="1:8" ht="13.5" x14ac:dyDescent="0.25">
      <c r="A1451" s="3">
        <f>TITRES_STAT!B1454</f>
        <v>44125</v>
      </c>
      <c r="B1451" s="6">
        <f>TITRES_STAT!D1454</f>
        <v>38.61</v>
      </c>
      <c r="C1451" s="2">
        <f t="shared" si="132"/>
        <v>39.616844037370512</v>
      </c>
      <c r="D1451" s="2">
        <f t="shared" si="134"/>
        <v>39.115891211479116</v>
      </c>
      <c r="E1451" s="2">
        <f t="shared" si="133"/>
        <v>0.500952825891396</v>
      </c>
      <c r="F1451" s="2">
        <f t="shared" si="137"/>
        <v>0.4572501417193201</v>
      </c>
      <c r="G1451" s="2">
        <f t="shared" si="135"/>
        <v>4.3702684172075901E-2</v>
      </c>
      <c r="H1451" s="2" t="str">
        <f t="shared" si="136"/>
        <v>Sell</v>
      </c>
    </row>
    <row r="1452" spans="1:8" ht="13.5" x14ac:dyDescent="0.25">
      <c r="A1452" s="3">
        <f>TITRES_STAT!B1455</f>
        <v>44126</v>
      </c>
      <c r="B1452" s="6">
        <f>TITRES_STAT!D1455</f>
        <v>38.61</v>
      </c>
      <c r="C1452" s="2">
        <f t="shared" si="132"/>
        <v>39.461944954698126</v>
      </c>
      <c r="D1452" s="2">
        <f t="shared" si="134"/>
        <v>39.07841778840659</v>
      </c>
      <c r="E1452" s="2">
        <f t="shared" si="133"/>
        <v>0.38352716629153605</v>
      </c>
      <c r="F1452" s="2">
        <f t="shared" si="137"/>
        <v>0.44250554663376329</v>
      </c>
      <c r="G1452" s="2">
        <f t="shared" si="135"/>
        <v>-5.8978380342227243E-2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38.61</v>
      </c>
      <c r="C1453" s="2">
        <f t="shared" si="132"/>
        <v>39.330876500129179</v>
      </c>
      <c r="D1453" s="2">
        <f t="shared" si="134"/>
        <v>39.043720174450549</v>
      </c>
      <c r="E1453" s="2">
        <f t="shared" si="133"/>
        <v>0.28715632567863025</v>
      </c>
      <c r="F1453" s="2">
        <f t="shared" si="137"/>
        <v>0.41143570244273669</v>
      </c>
      <c r="G1453" s="2">
        <f t="shared" si="135"/>
        <v>-0.12427937676410644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38.61</v>
      </c>
      <c r="C1454" s="2">
        <f t="shared" si="132"/>
        <v>39.219972423186228</v>
      </c>
      <c r="D1454" s="2">
        <f t="shared" si="134"/>
        <v>39.011592754120876</v>
      </c>
      <c r="E1454" s="2">
        <f t="shared" si="133"/>
        <v>0.20837966906535144</v>
      </c>
      <c r="F1454" s="2">
        <f t="shared" si="137"/>
        <v>0.37082449576725968</v>
      </c>
      <c r="G1454" s="2">
        <f t="shared" si="135"/>
        <v>-0.16244482670190824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38.61</v>
      </c>
      <c r="C1455" s="2">
        <f t="shared" si="132"/>
        <v>39.126130511926803</v>
      </c>
      <c r="D1455" s="2">
        <f t="shared" si="134"/>
        <v>38.981845142704515</v>
      </c>
      <c r="E1455" s="2">
        <f t="shared" si="133"/>
        <v>0.1442853692222883</v>
      </c>
      <c r="F1455" s="2">
        <f t="shared" si="137"/>
        <v>0.32551667045826543</v>
      </c>
      <c r="G1455" s="2">
        <f t="shared" si="135"/>
        <v>-0.18123130123597714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38.61</v>
      </c>
      <c r="C1456" s="2">
        <f t="shared" si="132"/>
        <v>39.046725817784214</v>
      </c>
      <c r="D1456" s="2">
        <f t="shared" si="134"/>
        <v>38.954301058059734</v>
      </c>
      <c r="E1456" s="2">
        <f t="shared" si="133"/>
        <v>9.2424759724480055E-2</v>
      </c>
      <c r="F1456" s="2">
        <f t="shared" si="137"/>
        <v>0.27889828831150837</v>
      </c>
      <c r="G1456" s="2">
        <f t="shared" si="135"/>
        <v>-0.18647352858702831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38.61</v>
      </c>
      <c r="C1457" s="2">
        <f t="shared" si="132"/>
        <v>38.979537230432797</v>
      </c>
      <c r="D1457" s="2">
        <f t="shared" si="134"/>
        <v>38.928797275981232</v>
      </c>
      <c r="E1457" s="2">
        <f t="shared" si="133"/>
        <v>5.0739954451564984E-2</v>
      </c>
      <c r="F1457" s="2">
        <f t="shared" si="137"/>
        <v>0.23326662153951969</v>
      </c>
      <c r="G1457" s="2">
        <f t="shared" si="135"/>
        <v>-0.1825266670879547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37.46</v>
      </c>
      <c r="C1458" s="2">
        <f t="shared" si="132"/>
        <v>38.922685348827748</v>
      </c>
      <c r="D1458" s="2">
        <f t="shared" si="134"/>
        <v>38.819997477760403</v>
      </c>
      <c r="E1458" s="2">
        <f t="shared" si="133"/>
        <v>0.10268787106734578</v>
      </c>
      <c r="F1458" s="2">
        <f t="shared" si="137"/>
        <v>0.20715087144508493</v>
      </c>
      <c r="G1458" s="2">
        <f t="shared" si="135"/>
        <v>-0.10446300037773915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37.46</v>
      </c>
      <c r="C1459" s="2">
        <f t="shared" si="132"/>
        <v>38.874579910546551</v>
      </c>
      <c r="D1459" s="2">
        <f t="shared" si="134"/>
        <v>38.719256923852228</v>
      </c>
      <c r="E1459" s="2">
        <f t="shared" si="133"/>
        <v>0.15532298669432265</v>
      </c>
      <c r="F1459" s="2">
        <f t="shared" si="137"/>
        <v>0.19678529449493248</v>
      </c>
      <c r="G1459" s="2">
        <f t="shared" si="135"/>
        <v>-4.1462307800609832E-2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37.46</v>
      </c>
      <c r="C1460" s="2">
        <f t="shared" si="132"/>
        <v>38.833875308924</v>
      </c>
      <c r="D1460" s="2">
        <f t="shared" si="134"/>
        <v>38.62597863319651</v>
      </c>
      <c r="E1460" s="2">
        <f t="shared" si="133"/>
        <v>0.20789667572748982</v>
      </c>
      <c r="F1460" s="2">
        <f t="shared" si="137"/>
        <v>0.19900757074144396</v>
      </c>
      <c r="G1460" s="2">
        <f t="shared" si="135"/>
        <v>8.8891049860458649E-3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6">
        <f>TITRES_STAT!D1464</f>
        <v>38.58</v>
      </c>
      <c r="C1461" s="2">
        <f t="shared" si="132"/>
        <v>38.799432953704923</v>
      </c>
      <c r="D1461" s="2">
        <f t="shared" si="134"/>
        <v>38.622572808515287</v>
      </c>
      <c r="E1461" s="2">
        <f t="shared" si="133"/>
        <v>0.17686014518963589</v>
      </c>
      <c r="F1461" s="2">
        <f t="shared" si="137"/>
        <v>0.19457808563108236</v>
      </c>
      <c r="G1461" s="2">
        <f t="shared" si="135"/>
        <v>-1.7717940441446478E-2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6">
        <f>TITRES_STAT!D1465</f>
        <v>38.58</v>
      </c>
      <c r="C1462" s="2">
        <f t="shared" si="132"/>
        <v>38.7702894223657</v>
      </c>
      <c r="D1462" s="2">
        <f t="shared" si="134"/>
        <v>38.619419267143783</v>
      </c>
      <c r="E1462" s="2">
        <f t="shared" si="133"/>
        <v>0.15087015522191649</v>
      </c>
      <c r="F1462" s="2">
        <f t="shared" si="137"/>
        <v>0.18583649954924919</v>
      </c>
      <c r="G1462" s="2">
        <f t="shared" si="135"/>
        <v>-3.4966344327332699E-2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6">
        <f>TITRES_STAT!D1466</f>
        <v>38.58</v>
      </c>
      <c r="C1463" s="2">
        <f t="shared" si="132"/>
        <v>38.745629511232515</v>
      </c>
      <c r="D1463" s="2">
        <f t="shared" si="134"/>
        <v>38.61649932142943</v>
      </c>
      <c r="E1463" s="2">
        <f t="shared" si="133"/>
        <v>0.12913018980308522</v>
      </c>
      <c r="F1463" s="2">
        <f t="shared" si="137"/>
        <v>0.17449523760001642</v>
      </c>
      <c r="G1463" s="2">
        <f t="shared" si="135"/>
        <v>-4.5365047796931207E-2</v>
      </c>
      <c r="H1463" s="2" t="str">
        <f t="shared" si="136"/>
        <v>Hold</v>
      </c>
    </row>
    <row r="1464" spans="1:8" ht="13.5" x14ac:dyDescent="0.25">
      <c r="A1464" s="3">
        <f>TITRES_STAT!B1467</f>
        <v>44145</v>
      </c>
      <c r="B1464" s="6">
        <f>TITRES_STAT!D1467</f>
        <v>38.58</v>
      </c>
      <c r="C1464" s="2">
        <f t="shared" si="132"/>
        <v>38.724763432581355</v>
      </c>
      <c r="D1464" s="2">
        <f t="shared" si="134"/>
        <v>38.61379566799021</v>
      </c>
      <c r="E1464" s="2">
        <f t="shared" si="133"/>
        <v>0.11096776459114466</v>
      </c>
      <c r="F1464" s="2">
        <f t="shared" si="137"/>
        <v>0.16178974299824209</v>
      </c>
      <c r="G1464" s="2">
        <f t="shared" si="135"/>
        <v>-5.0821978407097429E-2</v>
      </c>
      <c r="H1464" s="2" t="str">
        <f t="shared" si="136"/>
        <v>Hold</v>
      </c>
    </row>
    <row r="1465" spans="1:8" ht="13.5" x14ac:dyDescent="0.25">
      <c r="A1465" s="3">
        <f>TITRES_STAT!B1468</f>
        <v>44146</v>
      </c>
      <c r="B1465" s="6">
        <f>TITRES_STAT!D1468</f>
        <v>38.58</v>
      </c>
      <c r="C1465" s="2">
        <f t="shared" si="132"/>
        <v>38.70710751987653</v>
      </c>
      <c r="D1465" s="2">
        <f t="shared" si="134"/>
        <v>38.61129228517612</v>
      </c>
      <c r="E1465" s="2">
        <f t="shared" si="133"/>
        <v>9.5815234700410201E-2</v>
      </c>
      <c r="F1465" s="2">
        <f t="shared" si="137"/>
        <v>0.14859484133867573</v>
      </c>
      <c r="G1465" s="2">
        <f t="shared" si="135"/>
        <v>-5.277960663826553E-2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6">
        <f>TITRES_STAT!D1469</f>
        <v>38.58</v>
      </c>
      <c r="C1466" s="2">
        <f t="shared" si="132"/>
        <v>38.692167901433983</v>
      </c>
      <c r="D1466" s="2">
        <f t="shared" si="134"/>
        <v>38.608974338126039</v>
      </c>
      <c r="E1466" s="2">
        <f t="shared" si="133"/>
        <v>8.3193563307943919E-2</v>
      </c>
      <c r="F1466" s="2">
        <f t="shared" si="137"/>
        <v>0.13551458573252939</v>
      </c>
      <c r="G1466" s="2">
        <f t="shared" si="135"/>
        <v>-5.2321022424585473E-2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6">
        <f>TITRES_STAT!D1470</f>
        <v>38.58</v>
      </c>
      <c r="C1467" s="2">
        <f t="shared" si="132"/>
        <v>38.679526685828755</v>
      </c>
      <c r="D1467" s="2">
        <f t="shared" si="134"/>
        <v>38.606828090857441</v>
      </c>
      <c r="E1467" s="2">
        <f t="shared" si="133"/>
        <v>7.2698594971313923E-2</v>
      </c>
      <c r="F1467" s="2">
        <f t="shared" si="137"/>
        <v>0.12295138758028631</v>
      </c>
      <c r="G1467" s="2">
        <f t="shared" si="135"/>
        <v>-5.0252792608972391E-2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6">
        <f>TITRES_STAT!D1471</f>
        <v>38.58</v>
      </c>
      <c r="C1468" s="2">
        <f t="shared" si="132"/>
        <v>38.491907195701252</v>
      </c>
      <c r="D1468" s="2">
        <f t="shared" si="134"/>
        <v>38.604840824867999</v>
      </c>
      <c r="E1468" s="2">
        <f t="shared" si="133"/>
        <v>-0.1129336291667471</v>
      </c>
      <c r="F1468" s="2">
        <f t="shared" si="137"/>
        <v>7.5774384230879635E-2</v>
      </c>
      <c r="G1468" s="2">
        <f t="shared" si="135"/>
        <v>-0.18870801339762672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6">
        <f>TITRES_STAT!D1472</f>
        <v>38.58</v>
      </c>
      <c r="C1469" s="2">
        <f t="shared" si="132"/>
        <v>38.333152242516441</v>
      </c>
      <c r="D1469" s="2">
        <f t="shared" si="134"/>
        <v>38.603000763766666</v>
      </c>
      <c r="E1469" s="2">
        <f t="shared" si="133"/>
        <v>-0.26984852125022485</v>
      </c>
      <c r="F1469" s="2">
        <f t="shared" si="137"/>
        <v>6.6498031346587383E-3</v>
      </c>
      <c r="G1469" s="2">
        <f t="shared" si="135"/>
        <v>-0.27649832438488359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38.58</v>
      </c>
      <c r="C1470" s="2">
        <f t="shared" si="132"/>
        <v>38.198821128283143</v>
      </c>
      <c r="D1470" s="2">
        <f t="shared" si="134"/>
        <v>38.601297003487652</v>
      </c>
      <c r="E1470" s="2">
        <f t="shared" si="133"/>
        <v>-0.40247587520450878</v>
      </c>
      <c r="F1470" s="2">
        <f t="shared" si="137"/>
        <v>-7.5175332533174766E-2</v>
      </c>
      <c r="G1470" s="2">
        <f t="shared" si="135"/>
        <v>-0.32730054267133402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6">
        <f>TITRES_STAT!D1474</f>
        <v>38.58</v>
      </c>
      <c r="C1471" s="2">
        <f t="shared" si="132"/>
        <v>38.257464031624195</v>
      </c>
      <c r="D1471" s="2">
        <f t="shared" si="134"/>
        <v>38.599719447673749</v>
      </c>
      <c r="E1471" s="2">
        <f t="shared" si="133"/>
        <v>-0.34225541604955367</v>
      </c>
      <c r="F1471" s="2">
        <f t="shared" si="137"/>
        <v>-0.12859134923645055</v>
      </c>
      <c r="G1471" s="2">
        <f t="shared" si="135"/>
        <v>-0.21366406681310313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6">
        <f>TITRES_STAT!D1475</f>
        <v>38.58</v>
      </c>
      <c r="C1472" s="2">
        <f t="shared" si="132"/>
        <v>38.307084949835854</v>
      </c>
      <c r="D1472" s="2">
        <f t="shared" si="134"/>
        <v>38.59825874784606</v>
      </c>
      <c r="E1472" s="2">
        <f t="shared" si="133"/>
        <v>-0.29117379801020604</v>
      </c>
      <c r="F1472" s="2">
        <f t="shared" si="137"/>
        <v>-0.16110783899120165</v>
      </c>
      <c r="G1472" s="2">
        <f t="shared" si="135"/>
        <v>-0.13006595901900439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38.58</v>
      </c>
      <c r="C1473" s="2">
        <f t="shared" si="132"/>
        <v>38.349071880630333</v>
      </c>
      <c r="D1473" s="2">
        <f t="shared" si="134"/>
        <v>38.59690624800561</v>
      </c>
      <c r="E1473" s="2">
        <f t="shared" si="133"/>
        <v>-0.24783436737527609</v>
      </c>
      <c r="F1473" s="2">
        <f t="shared" si="137"/>
        <v>-0.17845314466801657</v>
      </c>
      <c r="G1473" s="2">
        <f t="shared" si="135"/>
        <v>-6.9381222707259521E-2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38.58</v>
      </c>
      <c r="C1474" s="2">
        <f t="shared" si="132"/>
        <v>38.384599283610278</v>
      </c>
      <c r="D1474" s="2">
        <f t="shared" si="134"/>
        <v>38.595653933338525</v>
      </c>
      <c r="E1474" s="2">
        <f t="shared" si="133"/>
        <v>-0.21105464972824706</v>
      </c>
      <c r="F1474" s="2">
        <f t="shared" si="137"/>
        <v>-0.18497344568006269</v>
      </c>
      <c r="G1474" s="2">
        <f t="shared" si="135"/>
        <v>-2.608120404818437E-2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38.58</v>
      </c>
      <c r="C1475" s="2">
        <f t="shared" si="132"/>
        <v>38.414660932285621</v>
      </c>
      <c r="D1475" s="2">
        <f t="shared" si="134"/>
        <v>38.594494382720853</v>
      </c>
      <c r="E1475" s="2">
        <f t="shared" si="133"/>
        <v>-0.17983345043523258</v>
      </c>
      <c r="F1475" s="2">
        <f t="shared" si="137"/>
        <v>-0.18394544663109669</v>
      </c>
      <c r="G1475" s="2">
        <f t="shared" si="135"/>
        <v>4.1119961958641094E-3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6">
        <f>TITRES_STAT!D1479</f>
        <v>38.58</v>
      </c>
      <c r="C1476" s="2">
        <f t="shared" si="132"/>
        <v>38.440097711933987</v>
      </c>
      <c r="D1476" s="2">
        <f t="shared" si="134"/>
        <v>38.593420724741527</v>
      </c>
      <c r="E1476" s="2">
        <f t="shared" si="133"/>
        <v>-0.15332301280754024</v>
      </c>
      <c r="F1476" s="2">
        <f t="shared" si="137"/>
        <v>-0.17782095986638541</v>
      </c>
      <c r="G1476" s="2">
        <f t="shared" si="135"/>
        <v>2.4497947058845171E-2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6">
        <f>TITRES_STAT!D1480</f>
        <v>38.58</v>
      </c>
      <c r="C1477" s="2">
        <f t="shared" si="132"/>
        <v>38.461621140867216</v>
      </c>
      <c r="D1477" s="2">
        <f t="shared" si="134"/>
        <v>38.592426596982897</v>
      </c>
      <c r="E1477" s="2">
        <f t="shared" si="133"/>
        <v>-0.13080545611568084</v>
      </c>
      <c r="F1477" s="2">
        <f t="shared" si="137"/>
        <v>-0.16841785911624452</v>
      </c>
      <c r="G1477" s="2">
        <f t="shared" si="135"/>
        <v>3.7612403000563677E-2</v>
      </c>
      <c r="H1477" s="2" t="str">
        <f t="shared" si="136"/>
        <v>Sell</v>
      </c>
    </row>
    <row r="1478" spans="1:8" ht="13.5" x14ac:dyDescent="0.25">
      <c r="A1478" s="3">
        <f>TITRES_STAT!B1481</f>
        <v>44165</v>
      </c>
      <c r="B1478" s="6">
        <f>TITRES_STAT!D1481</f>
        <v>38.58</v>
      </c>
      <c r="C1478" s="2">
        <f t="shared" si="132"/>
        <v>38.479833273041486</v>
      </c>
      <c r="D1478" s="2">
        <f t="shared" si="134"/>
        <v>38.591506108317496</v>
      </c>
      <c r="E1478" s="2">
        <f t="shared" si="133"/>
        <v>-0.11167283527601057</v>
      </c>
      <c r="F1478" s="2">
        <f t="shared" si="137"/>
        <v>-0.15706885434819773</v>
      </c>
      <c r="G1478" s="2">
        <f t="shared" si="135"/>
        <v>4.5396019072187155E-2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38.58</v>
      </c>
      <c r="C1479" s="2">
        <f t="shared" si="132"/>
        <v>38.495243538727408</v>
      </c>
      <c r="D1479" s="2">
        <f t="shared" si="134"/>
        <v>38.590653803997682</v>
      </c>
      <c r="E1479" s="2">
        <f t="shared" si="133"/>
        <v>-9.5410265270274408E-2</v>
      </c>
      <c r="F1479" s="2">
        <f t="shared" si="137"/>
        <v>-0.14473713653261308</v>
      </c>
      <c r="G1479" s="2">
        <f t="shared" si="135"/>
        <v>4.9326871262338673E-2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38.58</v>
      </c>
      <c r="C1480" s="2">
        <f t="shared" si="132"/>
        <v>38.508282994307805</v>
      </c>
      <c r="D1480" s="2">
        <f t="shared" si="134"/>
        <v>38.589864633331189</v>
      </c>
      <c r="E1480" s="2">
        <f t="shared" si="133"/>
        <v>-8.1581639023383445E-2</v>
      </c>
      <c r="F1480" s="2">
        <f t="shared" si="137"/>
        <v>-0.13210603703076715</v>
      </c>
      <c r="G1480" s="2">
        <f t="shared" si="135"/>
        <v>5.0524398007383703E-2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38.58</v>
      </c>
      <c r="C1481" s="2">
        <f t="shared" si="132"/>
        <v>38.519316379798909</v>
      </c>
      <c r="D1481" s="2">
        <f t="shared" si="134"/>
        <v>38.589133919751099</v>
      </c>
      <c r="E1481" s="2">
        <f t="shared" si="133"/>
        <v>-6.9817539952190089E-2</v>
      </c>
      <c r="F1481" s="2">
        <f t="shared" si="137"/>
        <v>-0.11964833761505175</v>
      </c>
      <c r="G1481" s="2">
        <f t="shared" si="135"/>
        <v>4.9830797662861664E-2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38.58</v>
      </c>
      <c r="C1482" s="2">
        <f t="shared" si="132"/>
        <v>38.528652321368305</v>
      </c>
      <c r="D1482" s="2">
        <f t="shared" si="134"/>
        <v>38.588457333102866</v>
      </c>
      <c r="E1482" s="2">
        <f t="shared" si="133"/>
        <v>-5.9805011734560765E-2</v>
      </c>
      <c r="F1482" s="2">
        <f t="shared" si="137"/>
        <v>-0.10767967243895356</v>
      </c>
      <c r="G1482" s="2">
        <f t="shared" si="135"/>
        <v>4.7874660704392794E-2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38.58</v>
      </c>
      <c r="C1483" s="2">
        <f t="shared" si="132"/>
        <v>38.536551964234718</v>
      </c>
      <c r="D1483" s="2">
        <f t="shared" si="134"/>
        <v>38.587830863984138</v>
      </c>
      <c r="E1483" s="2">
        <f t="shared" si="133"/>
        <v>-5.1278899749419793E-2</v>
      </c>
      <c r="F1483" s="2">
        <f t="shared" si="137"/>
        <v>-9.6399517901046811E-2</v>
      </c>
      <c r="G1483" s="2">
        <f t="shared" si="135"/>
        <v>4.5120618151627018E-2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38.58</v>
      </c>
      <c r="C1484" s="2">
        <f t="shared" si="132"/>
        <v>38.543236277429372</v>
      </c>
      <c r="D1484" s="2">
        <f t="shared" si="134"/>
        <v>38.587250799985313</v>
      </c>
      <c r="E1484" s="2">
        <f t="shared" si="133"/>
        <v>-4.4014522555940516E-2</v>
      </c>
      <c r="F1484" s="2">
        <f t="shared" si="137"/>
        <v>-8.5922518832025563E-2</v>
      </c>
      <c r="G1484" s="2">
        <f t="shared" si="135"/>
        <v>4.1907996276085047E-2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37.43</v>
      </c>
      <c r="C1485" s="2">
        <f t="shared" si="132"/>
        <v>38.548892234747925</v>
      </c>
      <c r="D1485" s="2">
        <f t="shared" si="134"/>
        <v>38.501528518504919</v>
      </c>
      <c r="E1485" s="2">
        <f t="shared" si="133"/>
        <v>4.7363716243005172E-2</v>
      </c>
      <c r="F1485" s="2">
        <f t="shared" si="137"/>
        <v>-5.9265271817019419E-2</v>
      </c>
      <c r="G1485" s="2">
        <f t="shared" si="135"/>
        <v>0.10662898806002459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36.31</v>
      </c>
      <c r="C1486" s="2">
        <f t="shared" si="132"/>
        <v>38.5536780447867</v>
      </c>
      <c r="D1486" s="2">
        <f t="shared" si="134"/>
        <v>38.339193072689739</v>
      </c>
      <c r="E1486" s="2">
        <f t="shared" si="133"/>
        <v>0.21448497209696171</v>
      </c>
      <c r="F1486" s="2">
        <f t="shared" si="137"/>
        <v>-4.5152230342231925E-3</v>
      </c>
      <c r="G1486" s="2">
        <f t="shared" si="135"/>
        <v>0.2190001951311849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35.200000000000003</v>
      </c>
      <c r="C1487" s="2">
        <f t="shared" ref="C1487:C1550" si="138">$C$4*B1477+C1486*(1-$C$4)</f>
        <v>38.557727576357976</v>
      </c>
      <c r="D1487" s="2">
        <f t="shared" si="134"/>
        <v>38.106660252490499</v>
      </c>
      <c r="E1487" s="2">
        <f t="shared" si="133"/>
        <v>0.45106732386747694</v>
      </c>
      <c r="F1487" s="2">
        <f t="shared" si="137"/>
        <v>8.6601286346116843E-2</v>
      </c>
      <c r="G1487" s="2">
        <f t="shared" si="135"/>
        <v>0.36446603752136009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35.200000000000003</v>
      </c>
      <c r="C1488" s="2">
        <f t="shared" si="138"/>
        <v>38.561154103072134</v>
      </c>
      <c r="D1488" s="2">
        <f t="shared" si="134"/>
        <v>37.891352085639355</v>
      </c>
      <c r="E1488" s="2">
        <f t="shared" si="133"/>
        <v>0.66980201743277945</v>
      </c>
      <c r="F1488" s="2">
        <f t="shared" si="137"/>
        <v>0.20324143256344934</v>
      </c>
      <c r="G1488" s="2">
        <f t="shared" si="135"/>
        <v>0.46656058486933011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35.200000000000003</v>
      </c>
      <c r="C1489" s="2">
        <f t="shared" si="138"/>
        <v>38.564053471830263</v>
      </c>
      <c r="D1489" s="2">
        <f t="shared" si="134"/>
        <v>37.691992671888293</v>
      </c>
      <c r="E1489" s="2">
        <f t="shared" si="133"/>
        <v>0.87206079994196983</v>
      </c>
      <c r="F1489" s="2">
        <f t="shared" si="137"/>
        <v>0.33700530603915346</v>
      </c>
      <c r="G1489" s="2">
        <f t="shared" si="135"/>
        <v>0.53505549390281637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35.200000000000003</v>
      </c>
      <c r="C1490" s="2">
        <f t="shared" si="138"/>
        <v>38.566506783856376</v>
      </c>
      <c r="D1490" s="2">
        <f t="shared" si="134"/>
        <v>37.507400622118787</v>
      </c>
      <c r="E1490" s="2">
        <f t="shared" si="133"/>
        <v>1.0591061617375885</v>
      </c>
      <c r="F1490" s="2">
        <f t="shared" si="137"/>
        <v>0.48142547717884049</v>
      </c>
      <c r="G1490" s="2">
        <f t="shared" si="135"/>
        <v>0.5776806845587481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35.200000000000003</v>
      </c>
      <c r="C1491" s="2">
        <f t="shared" si="138"/>
        <v>38.568582663263086</v>
      </c>
      <c r="D1491" s="2">
        <f t="shared" si="134"/>
        <v>37.336482057517394</v>
      </c>
      <c r="E1491" s="2">
        <f t="shared" si="133"/>
        <v>1.2321006057456927</v>
      </c>
      <c r="F1491" s="2">
        <f t="shared" si="137"/>
        <v>0.631560502892211</v>
      </c>
      <c r="G1491" s="2">
        <f t="shared" si="135"/>
        <v>0.60054010285348169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35.200000000000003</v>
      </c>
      <c r="C1492" s="2">
        <f t="shared" si="138"/>
        <v>38.570339176607227</v>
      </c>
      <c r="D1492" s="2">
        <f t="shared" si="134"/>
        <v>37.178224127330921</v>
      </c>
      <c r="E1492" s="2">
        <f t="shared" si="133"/>
        <v>1.3921150492763061</v>
      </c>
      <c r="F1492" s="2">
        <f t="shared" si="137"/>
        <v>0.78367141216903002</v>
      </c>
      <c r="G1492" s="2">
        <f t="shared" si="135"/>
        <v>0.60844363710727611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35.200000000000003</v>
      </c>
      <c r="C1493" s="2">
        <f t="shared" si="138"/>
        <v>38.571825457129187</v>
      </c>
      <c r="D1493" s="2">
        <f t="shared" si="134"/>
        <v>37.031689006787893</v>
      </c>
      <c r="E1493" s="2">
        <f t="shared" si="133"/>
        <v>1.5401364503412935</v>
      </c>
      <c r="F1493" s="2">
        <f t="shared" si="137"/>
        <v>0.93496441980348277</v>
      </c>
      <c r="G1493" s="2">
        <f t="shared" si="135"/>
        <v>0.60517203053781077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6">
        <f>TITRES_STAT!D1497</f>
        <v>35.200000000000003</v>
      </c>
      <c r="C1494" s="2">
        <f t="shared" si="138"/>
        <v>38.57308307910931</v>
      </c>
      <c r="D1494" s="2">
        <f t="shared" si="134"/>
        <v>36.896008339618419</v>
      </c>
      <c r="E1494" s="2">
        <f t="shared" si="133"/>
        <v>1.6770747394908909</v>
      </c>
      <c r="F1494" s="2">
        <f t="shared" si="137"/>
        <v>1.0833864837409646</v>
      </c>
      <c r="G1494" s="2">
        <f t="shared" si="135"/>
        <v>0.59368825574992634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6">
        <f>TITRES_STAT!D1498</f>
        <v>35.200000000000003</v>
      </c>
      <c r="C1495" s="2">
        <f t="shared" si="138"/>
        <v>38.39722414386172</v>
      </c>
      <c r="D1495" s="2">
        <f t="shared" si="134"/>
        <v>36.770378092239277</v>
      </c>
      <c r="E1495" s="2">
        <f t="shared" si="133"/>
        <v>1.6268460516224437</v>
      </c>
      <c r="F1495" s="2">
        <f t="shared" si="137"/>
        <v>1.1920783973172604</v>
      </c>
      <c r="G1495" s="2">
        <f t="shared" si="135"/>
        <v>0.43476765430518327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6">
        <f>TITRES_STAT!D1499</f>
        <v>35.200000000000003</v>
      </c>
      <c r="C1496" s="2">
        <f t="shared" si="138"/>
        <v>38.076112737113768</v>
      </c>
      <c r="D1496" s="2">
        <f t="shared" si="134"/>
        <v>36.654053789110442</v>
      </c>
      <c r="E1496" s="2">
        <f t="shared" si="133"/>
        <v>1.4220589480033254</v>
      </c>
      <c r="F1496" s="2">
        <f t="shared" si="137"/>
        <v>1.2380745074544734</v>
      </c>
      <c r="G1496" s="2">
        <f t="shared" si="135"/>
        <v>0.18398444054885199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6">
        <f>TITRES_STAT!D1500</f>
        <v>35.200000000000003</v>
      </c>
      <c r="C1497" s="2">
        <f t="shared" si="138"/>
        <v>37.633633854480884</v>
      </c>
      <c r="D1497" s="2">
        <f t="shared" si="134"/>
        <v>36.546346101028185</v>
      </c>
      <c r="E1497" s="2">
        <f t="shared" si="133"/>
        <v>1.0872877534526992</v>
      </c>
      <c r="F1497" s="2">
        <f t="shared" si="137"/>
        <v>1.2079171566541187</v>
      </c>
      <c r="G1497" s="2">
        <f t="shared" si="135"/>
        <v>-0.12062940320141946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35.200000000000003</v>
      </c>
      <c r="C1498" s="2">
        <f t="shared" si="138"/>
        <v>37.25922864609921</v>
      </c>
      <c r="D1498" s="2">
        <f t="shared" si="134"/>
        <v>36.446616760211285</v>
      </c>
      <c r="E1498" s="2">
        <f t="shared" si="133"/>
        <v>0.81261188588792521</v>
      </c>
      <c r="F1498" s="2">
        <f t="shared" si="137"/>
        <v>1.1288561025008801</v>
      </c>
      <c r="G1498" s="2">
        <f t="shared" si="135"/>
        <v>-0.31624421661295488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33.619999999999997</v>
      </c>
      <c r="C1499" s="2">
        <f t="shared" si="138"/>
        <v>36.942424239007025</v>
      </c>
      <c r="D1499" s="2">
        <f t="shared" si="134"/>
        <v>36.237237740936379</v>
      </c>
      <c r="E1499" s="2">
        <f t="shared" si="133"/>
        <v>0.70518649807064548</v>
      </c>
      <c r="F1499" s="2">
        <f t="shared" si="137"/>
        <v>1.0441221816148332</v>
      </c>
      <c r="G1499" s="2">
        <f t="shared" si="135"/>
        <v>-0.33893568354418768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33</v>
      </c>
      <c r="C1500" s="2">
        <f t="shared" si="138"/>
        <v>36.674358971467484</v>
      </c>
      <c r="D1500" s="2">
        <f t="shared" si="134"/>
        <v>35.99744235271887</v>
      </c>
      <c r="E1500" s="2">
        <f t="shared" ref="E1500:E1563" si="139">C1500-D1500</f>
        <v>0.67691661874861353</v>
      </c>
      <c r="F1500" s="2">
        <f t="shared" si="137"/>
        <v>0.97068106904158935</v>
      </c>
      <c r="G1500" s="2">
        <f t="shared" si="135"/>
        <v>-0.29376445029297582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33</v>
      </c>
      <c r="C1501" s="2">
        <f t="shared" si="138"/>
        <v>36.44753451431864</v>
      </c>
      <c r="D1501" s="2">
        <f t="shared" ref="D1501:D1564" si="140">$D$4*B1501+(1-$D$4)*D1500</f>
        <v>35.775409585850802</v>
      </c>
      <c r="E1501" s="2">
        <f t="shared" si="139"/>
        <v>0.67212492846783789</v>
      </c>
      <c r="F1501" s="2">
        <f t="shared" si="137"/>
        <v>0.91096984092683919</v>
      </c>
      <c r="G1501" s="2">
        <f t="shared" si="135"/>
        <v>-0.2388449124590013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33</v>
      </c>
      <c r="C1502" s="2">
        <f t="shared" si="138"/>
        <v>36.255606127500386</v>
      </c>
      <c r="D1502" s="2">
        <f t="shared" si="140"/>
        <v>35.569823690602597</v>
      </c>
      <c r="E1502" s="2">
        <f t="shared" si="139"/>
        <v>0.68578243689778873</v>
      </c>
      <c r="F1502" s="2">
        <f t="shared" si="137"/>
        <v>0.86593236012102914</v>
      </c>
      <c r="G1502" s="2">
        <f t="shared" si="135"/>
        <v>-0.18014992322324042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33</v>
      </c>
      <c r="C1503" s="2">
        <f t="shared" si="138"/>
        <v>36.093205184808021</v>
      </c>
      <c r="D1503" s="2">
        <f t="shared" si="140"/>
        <v>35.379466380187587</v>
      </c>
      <c r="E1503" s="2">
        <f t="shared" si="139"/>
        <v>0.7137388046204336</v>
      </c>
      <c r="F1503" s="2">
        <f t="shared" si="137"/>
        <v>0.83549364902091006</v>
      </c>
      <c r="G1503" s="2">
        <f t="shared" si="135"/>
        <v>-0.12175484440047646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33</v>
      </c>
      <c r="C1504" s="2">
        <f t="shared" si="138"/>
        <v>35.955789002529862</v>
      </c>
      <c r="D1504" s="2">
        <f t="shared" si="140"/>
        <v>35.203209611284798</v>
      </c>
      <c r="E1504" s="2">
        <f t="shared" si="139"/>
        <v>0.75257939124506379</v>
      </c>
      <c r="F1504" s="2">
        <f t="shared" si="137"/>
        <v>0.81891079746574091</v>
      </c>
      <c r="G1504" s="2">
        <f t="shared" si="135"/>
        <v>-6.6331406220677125E-2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6">
        <f>TITRES_STAT!D1508</f>
        <v>33</v>
      </c>
      <c r="C1505" s="2">
        <f t="shared" si="138"/>
        <v>35.839513771371422</v>
      </c>
      <c r="D1505" s="2">
        <f t="shared" si="140"/>
        <v>35.040008899337778</v>
      </c>
      <c r="E1505" s="2">
        <f t="shared" si="139"/>
        <v>0.79950487203364418</v>
      </c>
      <c r="F1505" s="2">
        <f t="shared" si="137"/>
        <v>0.8150296123793217</v>
      </c>
      <c r="G1505" s="2">
        <f t="shared" si="135"/>
        <v>-1.5524740345677523E-2</v>
      </c>
      <c r="H1505" s="2" t="str">
        <f t="shared" si="136"/>
        <v>Hold</v>
      </c>
    </row>
    <row r="1506" spans="1:8" ht="13.5" x14ac:dyDescent="0.25">
      <c r="A1506" s="3">
        <f>TITRES_STAT!B1509</f>
        <v>44204</v>
      </c>
      <c r="B1506" s="6">
        <f>TITRES_STAT!D1509</f>
        <v>33</v>
      </c>
      <c r="C1506" s="2">
        <f t="shared" si="138"/>
        <v>35.741127037314278</v>
      </c>
      <c r="D1506" s="2">
        <f t="shared" si="140"/>
        <v>34.888897129016456</v>
      </c>
      <c r="E1506" s="2">
        <f t="shared" si="139"/>
        <v>0.85222990829782219</v>
      </c>
      <c r="F1506" s="2">
        <f t="shared" si="137"/>
        <v>0.82246967156302186</v>
      </c>
      <c r="G1506" s="2">
        <f t="shared" si="135"/>
        <v>2.9760236734800327E-2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32.01</v>
      </c>
      <c r="C1507" s="2">
        <f t="shared" si="138"/>
        <v>35.657876723881316</v>
      </c>
      <c r="D1507" s="2">
        <f t="shared" si="140"/>
        <v>34.675645489830053</v>
      </c>
      <c r="E1507" s="2">
        <f t="shared" si="139"/>
        <v>0.98223123405126245</v>
      </c>
      <c r="F1507" s="2">
        <f t="shared" si="137"/>
        <v>0.85442198406067005</v>
      </c>
      <c r="G1507" s="2">
        <f t="shared" si="135"/>
        <v>0.1278092499905924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30.12</v>
      </c>
      <c r="C1508" s="2">
        <f t="shared" si="138"/>
        <v>35.587434150976499</v>
      </c>
      <c r="D1508" s="2">
        <f t="shared" si="140"/>
        <v>34.33819026836116</v>
      </c>
      <c r="E1508" s="2">
        <f t="shared" si="139"/>
        <v>1.2492438826153389</v>
      </c>
      <c r="F1508" s="2">
        <f t="shared" si="137"/>
        <v>0.93338636377160389</v>
      </c>
      <c r="G1508" s="2">
        <f t="shared" ref="G1508:G1571" si="141">E1508-F1508</f>
        <v>0.31585751884373503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30.12</v>
      </c>
      <c r="C1509" s="2">
        <f t="shared" si="138"/>
        <v>35.284751973903191</v>
      </c>
      <c r="D1509" s="2">
        <f t="shared" si="140"/>
        <v>34.025731729964036</v>
      </c>
      <c r="E1509" s="2">
        <f t="shared" si="139"/>
        <v>1.2590202439391547</v>
      </c>
      <c r="F1509" s="2">
        <f t="shared" ref="F1509:F1572" si="143">(E1509*(2/(10)))+((1-(2/10))*F1508)</f>
        <v>0.99851313980511414</v>
      </c>
      <c r="G1509" s="2">
        <f t="shared" si="141"/>
        <v>0.26050710413404055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30.12</v>
      </c>
      <c r="C1510" s="2">
        <f t="shared" si="138"/>
        <v>34.933251670225779</v>
      </c>
      <c r="D1510" s="2">
        <f t="shared" si="140"/>
        <v>33.736418268485217</v>
      </c>
      <c r="E1510" s="2">
        <f t="shared" si="139"/>
        <v>1.1968334017405624</v>
      </c>
      <c r="F1510" s="2">
        <f t="shared" si="143"/>
        <v>1.0381771921922038</v>
      </c>
      <c r="G1510" s="2">
        <f t="shared" si="141"/>
        <v>0.15865620954835857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30.12</v>
      </c>
      <c r="C1511" s="2">
        <f t="shared" si="138"/>
        <v>34.635828336344893</v>
      </c>
      <c r="D1511" s="2">
        <f t="shared" si="140"/>
        <v>33.468535433782606</v>
      </c>
      <c r="E1511" s="2">
        <f t="shared" si="139"/>
        <v>1.1672929025622878</v>
      </c>
      <c r="F1511" s="2">
        <f t="shared" si="143"/>
        <v>1.0640003342662208</v>
      </c>
      <c r="G1511" s="2">
        <f t="shared" si="141"/>
        <v>0.10329256829606703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30.12</v>
      </c>
      <c r="C1512" s="2">
        <f t="shared" si="138"/>
        <v>34.384162438445678</v>
      </c>
      <c r="D1512" s="2">
        <f t="shared" si="140"/>
        <v>33.220495772020932</v>
      </c>
      <c r="E1512" s="2">
        <f t="shared" si="139"/>
        <v>1.1636666664247457</v>
      </c>
      <c r="F1512" s="2">
        <f t="shared" si="143"/>
        <v>1.0839336006979257</v>
      </c>
      <c r="G1512" s="2">
        <f t="shared" si="141"/>
        <v>7.973306572682004E-2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30.12</v>
      </c>
      <c r="C1513" s="2">
        <f t="shared" si="138"/>
        <v>34.171214370992494</v>
      </c>
      <c r="D1513" s="2">
        <f t="shared" si="140"/>
        <v>32.990829418537899</v>
      </c>
      <c r="E1513" s="2">
        <f t="shared" si="139"/>
        <v>1.1803849524545953</v>
      </c>
      <c r="F1513" s="2">
        <f t="shared" si="143"/>
        <v>1.1032238710492597</v>
      </c>
      <c r="G1513" s="2">
        <f t="shared" si="141"/>
        <v>7.7161081405335619E-2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30.12</v>
      </c>
      <c r="C1514" s="2">
        <f t="shared" si="138"/>
        <v>33.991027544685956</v>
      </c>
      <c r="D1514" s="2">
        <f t="shared" si="140"/>
        <v>32.778175387535093</v>
      </c>
      <c r="E1514" s="2">
        <f t="shared" si="139"/>
        <v>1.2128521571508628</v>
      </c>
      <c r="F1514" s="2">
        <f t="shared" si="143"/>
        <v>1.1251495282695805</v>
      </c>
      <c r="G1514" s="2">
        <f t="shared" si="141"/>
        <v>8.770262888128233E-2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6">
        <f>TITRES_STAT!D1518</f>
        <v>30.12</v>
      </c>
      <c r="C1515" s="2">
        <f t="shared" si="138"/>
        <v>33.838561768580426</v>
      </c>
      <c r="D1515" s="2">
        <f t="shared" si="140"/>
        <v>32.581273506976935</v>
      </c>
      <c r="E1515" s="2">
        <f t="shared" si="139"/>
        <v>1.2572882616034917</v>
      </c>
      <c r="F1515" s="2">
        <f t="shared" si="143"/>
        <v>1.1515772749363629</v>
      </c>
      <c r="G1515" s="2">
        <f t="shared" si="141"/>
        <v>0.10571098666712886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6">
        <f>TITRES_STAT!D1519</f>
        <v>30</v>
      </c>
      <c r="C1516" s="2">
        <f t="shared" si="138"/>
        <v>33.709552265721904</v>
      </c>
      <c r="D1516" s="2">
        <f t="shared" si="140"/>
        <v>32.390068062015679</v>
      </c>
      <c r="E1516" s="2">
        <f t="shared" si="139"/>
        <v>1.3194842037062244</v>
      </c>
      <c r="F1516" s="2">
        <f t="shared" si="143"/>
        <v>1.1851586606903353</v>
      </c>
      <c r="G1516" s="2">
        <f t="shared" si="141"/>
        <v>0.13432554301588917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6">
        <f>TITRES_STAT!D1520</f>
        <v>30</v>
      </c>
      <c r="C1517" s="2">
        <f t="shared" si="138"/>
        <v>33.448082686380069</v>
      </c>
      <c r="D1517" s="2">
        <f t="shared" si="140"/>
        <v>32.213025983347855</v>
      </c>
      <c r="E1517" s="2">
        <f t="shared" si="139"/>
        <v>1.2350567030322139</v>
      </c>
      <c r="F1517" s="2">
        <f t="shared" si="143"/>
        <v>1.1951382691587109</v>
      </c>
      <c r="G1517" s="2">
        <f t="shared" si="141"/>
        <v>3.9918433873503023E-2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6">
        <f>TITRES_STAT!D1521</f>
        <v>30</v>
      </c>
      <c r="C1518" s="2">
        <f t="shared" si="138"/>
        <v>32.936069965398524</v>
      </c>
      <c r="D1518" s="2">
        <f t="shared" si="140"/>
        <v>32.049098132729497</v>
      </c>
      <c r="E1518" s="2">
        <f t="shared" si="139"/>
        <v>0.88697183266902613</v>
      </c>
      <c r="F1518" s="2">
        <f t="shared" si="143"/>
        <v>1.1335049818607739</v>
      </c>
      <c r="G1518" s="2">
        <f t="shared" si="141"/>
        <v>-0.24653314919174774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30</v>
      </c>
      <c r="C1519" s="2">
        <f t="shared" si="138"/>
        <v>32.502828432260287</v>
      </c>
      <c r="D1519" s="2">
        <f t="shared" si="140"/>
        <v>31.897313085860645</v>
      </c>
      <c r="E1519" s="2">
        <f t="shared" si="139"/>
        <v>0.60551534639964189</v>
      </c>
      <c r="F1519" s="2">
        <f t="shared" si="143"/>
        <v>1.0279070547685476</v>
      </c>
      <c r="G1519" s="2">
        <f t="shared" si="141"/>
        <v>-0.42239170836890572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6">
        <f>TITRES_STAT!D1523</f>
        <v>29.1</v>
      </c>
      <c r="C1520" s="2">
        <f t="shared" si="138"/>
        <v>32.136239442681784</v>
      </c>
      <c r="D1520" s="2">
        <f t="shared" si="140"/>
        <v>31.690104709130228</v>
      </c>
      <c r="E1520" s="2">
        <f t="shared" si="139"/>
        <v>0.4461347335515562</v>
      </c>
      <c r="F1520" s="2">
        <f t="shared" si="143"/>
        <v>0.91155259052514936</v>
      </c>
      <c r="G1520" s="2">
        <f t="shared" si="141"/>
        <v>-0.46541785697359317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6">
        <f>TITRES_STAT!D1524</f>
        <v>29.1</v>
      </c>
      <c r="C1521" s="2">
        <f t="shared" si="138"/>
        <v>31.826048759192279</v>
      </c>
      <c r="D1521" s="2">
        <f t="shared" si="140"/>
        <v>31.498245101046507</v>
      </c>
      <c r="E1521" s="2">
        <f t="shared" si="139"/>
        <v>0.32780365814577195</v>
      </c>
      <c r="F1521" s="2">
        <f t="shared" si="143"/>
        <v>0.79480280404927395</v>
      </c>
      <c r="G1521" s="2">
        <f t="shared" si="141"/>
        <v>-0.466999145903502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6">
        <f>TITRES_STAT!D1525</f>
        <v>29.1</v>
      </c>
      <c r="C1522" s="2">
        <f t="shared" si="138"/>
        <v>31.563579719316543</v>
      </c>
      <c r="D1522" s="2">
        <f t="shared" si="140"/>
        <v>31.320597315783804</v>
      </c>
      <c r="E1522" s="2">
        <f t="shared" si="139"/>
        <v>0.24298240353273926</v>
      </c>
      <c r="F1522" s="2">
        <f t="shared" si="143"/>
        <v>0.68443872394596705</v>
      </c>
      <c r="G1522" s="2">
        <f t="shared" si="141"/>
        <v>-0.4414563204132278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6">
        <f>TITRES_STAT!D1526</f>
        <v>29.1</v>
      </c>
      <c r="C1523" s="2">
        <f t="shared" si="138"/>
        <v>31.341490531729381</v>
      </c>
      <c r="D1523" s="2">
        <f t="shared" si="140"/>
        <v>31.156108625725743</v>
      </c>
      <c r="E1523" s="2">
        <f t="shared" si="139"/>
        <v>0.18538190600363791</v>
      </c>
      <c r="F1523" s="2">
        <f t="shared" si="143"/>
        <v>0.58462736035750118</v>
      </c>
      <c r="G1523" s="2">
        <f t="shared" si="141"/>
        <v>-0.39924545435386327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6">
        <f>TITRES_STAT!D1527</f>
        <v>29.1</v>
      </c>
      <c r="C1524" s="2">
        <f t="shared" si="138"/>
        <v>31.153568911463321</v>
      </c>
      <c r="D1524" s="2">
        <f t="shared" si="140"/>
        <v>31.00380428307939</v>
      </c>
      <c r="E1524" s="2">
        <f t="shared" si="139"/>
        <v>0.1497646283839309</v>
      </c>
      <c r="F1524" s="2">
        <f t="shared" si="143"/>
        <v>0.49765481396278716</v>
      </c>
      <c r="G1524" s="2">
        <f t="shared" si="141"/>
        <v>-0.34789018557885626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6">
        <f>TITRES_STAT!D1528</f>
        <v>29.1</v>
      </c>
      <c r="C1525" s="2">
        <f t="shared" si="138"/>
        <v>30.994558309699734</v>
      </c>
      <c r="D1525" s="2">
        <f t="shared" si="140"/>
        <v>30.862781743592027</v>
      </c>
      <c r="E1525" s="2">
        <f t="shared" si="139"/>
        <v>0.13177656610770683</v>
      </c>
      <c r="F1525" s="2">
        <f t="shared" si="143"/>
        <v>0.42447916439177114</v>
      </c>
      <c r="G1525" s="2">
        <f t="shared" si="141"/>
        <v>-0.29270259828406431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6">
        <f>TITRES_STAT!D1529</f>
        <v>29.1</v>
      </c>
      <c r="C1526" s="2">
        <f t="shared" si="138"/>
        <v>30.841549338976698</v>
      </c>
      <c r="D1526" s="2">
        <f t="shared" si="140"/>
        <v>30.732205318140764</v>
      </c>
      <c r="E1526" s="2">
        <f t="shared" si="139"/>
        <v>0.10934402083593397</v>
      </c>
      <c r="F1526" s="2">
        <f t="shared" si="143"/>
        <v>0.36145213568060369</v>
      </c>
      <c r="G1526" s="2">
        <f t="shared" si="141"/>
        <v>-0.25210811484466972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6">
        <f>TITRES_STAT!D1530</f>
        <v>29.1</v>
      </c>
      <c r="C1527" s="2">
        <f t="shared" si="138"/>
        <v>30.712080209903363</v>
      </c>
      <c r="D1527" s="2">
        <f t="shared" si="140"/>
        <v>30.611301220500707</v>
      </c>
      <c r="E1527" s="2">
        <f t="shared" si="139"/>
        <v>0.10077898940265584</v>
      </c>
      <c r="F1527" s="2">
        <f t="shared" si="143"/>
        <v>0.30931750642501415</v>
      </c>
      <c r="G1527" s="2">
        <f t="shared" si="141"/>
        <v>-0.20853851702235832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6">
        <f>TITRES_STAT!D1531</f>
        <v>29.1</v>
      </c>
      <c r="C1528" s="2">
        <f t="shared" si="138"/>
        <v>30.60252940837977</v>
      </c>
      <c r="D1528" s="2">
        <f t="shared" si="140"/>
        <v>30.499352981945098</v>
      </c>
      <c r="E1528" s="2">
        <f t="shared" si="139"/>
        <v>0.10317642643467195</v>
      </c>
      <c r="F1528" s="2">
        <f t="shared" si="143"/>
        <v>0.26808929042694574</v>
      </c>
      <c r="G1528" s="2">
        <f t="shared" si="141"/>
        <v>-0.16491286399227378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6">
        <f>TITRES_STAT!D1532</f>
        <v>29.1</v>
      </c>
      <c r="C1529" s="2">
        <f t="shared" si="138"/>
        <v>30.509832576321344</v>
      </c>
      <c r="D1529" s="2">
        <f t="shared" si="140"/>
        <v>30.395697205504721</v>
      </c>
      <c r="E1529" s="2">
        <f t="shared" si="139"/>
        <v>0.11413537081662284</v>
      </c>
      <c r="F1529" s="2">
        <f t="shared" si="143"/>
        <v>0.23729850650488118</v>
      </c>
      <c r="G1529" s="2">
        <f t="shared" si="141"/>
        <v>-0.12316313568825835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6">
        <f>TITRES_STAT!D1533</f>
        <v>28.23</v>
      </c>
      <c r="C1530" s="2">
        <f t="shared" si="138"/>
        <v>30.29293525688729</v>
      </c>
      <c r="D1530" s="2">
        <f t="shared" si="140"/>
        <v>30.235275190282149</v>
      </c>
      <c r="E1530" s="2">
        <f t="shared" si="139"/>
        <v>5.7660066605141225E-2</v>
      </c>
      <c r="F1530" s="2">
        <f t="shared" si="143"/>
        <v>0.20137081852493319</v>
      </c>
      <c r="G1530" s="2">
        <f t="shared" si="141"/>
        <v>-0.14371075191979196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28.23</v>
      </c>
      <c r="C1531" s="2">
        <f t="shared" si="138"/>
        <v>30.109406755827706</v>
      </c>
      <c r="D1531" s="2">
        <f t="shared" si="140"/>
        <v>30.086736287298287</v>
      </c>
      <c r="E1531" s="2">
        <f t="shared" si="139"/>
        <v>2.2670468529419452E-2</v>
      </c>
      <c r="F1531" s="2">
        <f t="shared" si="143"/>
        <v>0.16563074852583046</v>
      </c>
      <c r="G1531" s="2">
        <f t="shared" si="141"/>
        <v>-0.142960279996411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28.23</v>
      </c>
      <c r="C1532" s="2">
        <f t="shared" si="138"/>
        <v>29.954113408777289</v>
      </c>
      <c r="D1532" s="2">
        <f t="shared" si="140"/>
        <v>29.949200266016931</v>
      </c>
      <c r="E1532" s="2">
        <f t="shared" si="139"/>
        <v>4.9131427603583688E-3</v>
      </c>
      <c r="F1532" s="2">
        <f t="shared" si="143"/>
        <v>0.13348722737273605</v>
      </c>
      <c r="G1532" s="2">
        <f t="shared" si="141"/>
        <v>-0.12857408461237768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29</v>
      </c>
      <c r="C1533" s="2">
        <f t="shared" si="138"/>
        <v>29.822711345888472</v>
      </c>
      <c r="D1533" s="2">
        <f t="shared" si="140"/>
        <v>29.878889135200861</v>
      </c>
      <c r="E1533" s="2">
        <f t="shared" si="139"/>
        <v>-5.6177789312389592E-2</v>
      </c>
      <c r="F1533" s="2">
        <f t="shared" si="143"/>
        <v>9.5554224035710927E-2</v>
      </c>
      <c r="G1533" s="2">
        <f t="shared" si="141"/>
        <v>-0.15173201334810052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29</v>
      </c>
      <c r="C1534" s="2">
        <f t="shared" si="138"/>
        <v>29.711524984982553</v>
      </c>
      <c r="D1534" s="2">
        <f t="shared" si="140"/>
        <v>29.813786236297094</v>
      </c>
      <c r="E1534" s="2">
        <f t="shared" si="139"/>
        <v>-0.10226125131454111</v>
      </c>
      <c r="F1534" s="2">
        <f t="shared" si="143"/>
        <v>5.5991128965660525E-2</v>
      </c>
      <c r="G1534" s="2">
        <f t="shared" si="141"/>
        <v>-0.15825238028020164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29</v>
      </c>
      <c r="C1535" s="2">
        <f t="shared" si="138"/>
        <v>29.617444218062161</v>
      </c>
      <c r="D1535" s="2">
        <f t="shared" si="140"/>
        <v>29.753505774349161</v>
      </c>
      <c r="E1535" s="2">
        <f t="shared" si="139"/>
        <v>-0.13606155628700023</v>
      </c>
      <c r="F1535" s="2">
        <f t="shared" si="143"/>
        <v>1.7580591915128375E-2</v>
      </c>
      <c r="G1535" s="2">
        <f t="shared" si="141"/>
        <v>-0.1536421482021286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29</v>
      </c>
      <c r="C1536" s="2">
        <f t="shared" si="138"/>
        <v>29.53783741528337</v>
      </c>
      <c r="D1536" s="2">
        <f t="shared" si="140"/>
        <v>29.697690531804781</v>
      </c>
      <c r="E1536" s="2">
        <f t="shared" si="139"/>
        <v>-0.15985311652141121</v>
      </c>
      <c r="F1536" s="2">
        <f t="shared" si="143"/>
        <v>-1.7906149772179539E-2</v>
      </c>
      <c r="G1536" s="2">
        <f t="shared" si="141"/>
        <v>-0.14194696674923168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29.87</v>
      </c>
      <c r="C1537" s="2">
        <f t="shared" si="138"/>
        <v>29.470477812932081</v>
      </c>
      <c r="D1537" s="2">
        <f t="shared" si="140"/>
        <v>29.710454196115538</v>
      </c>
      <c r="E1537" s="2">
        <f t="shared" si="139"/>
        <v>-0.23997638318345693</v>
      </c>
      <c r="F1537" s="2">
        <f t="shared" si="143"/>
        <v>-6.2320196454435026E-2</v>
      </c>
      <c r="G1537" s="2">
        <f t="shared" si="141"/>
        <v>-0.17765618672902189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31.68</v>
      </c>
      <c r="C1538" s="2">
        <f t="shared" si="138"/>
        <v>29.413481226327143</v>
      </c>
      <c r="D1538" s="2">
        <f t="shared" si="140"/>
        <v>29.85634647788476</v>
      </c>
      <c r="E1538" s="2">
        <f t="shared" si="139"/>
        <v>-0.4428652515576168</v>
      </c>
      <c r="F1538" s="2">
        <f t="shared" si="143"/>
        <v>-0.13842920747507137</v>
      </c>
      <c r="G1538" s="2">
        <f t="shared" si="141"/>
        <v>-0.30443604408254543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32.630000000000003</v>
      </c>
      <c r="C1539" s="2">
        <f t="shared" si="138"/>
        <v>29.365253345353736</v>
      </c>
      <c r="D1539" s="2">
        <f t="shared" si="140"/>
        <v>30.061802294337742</v>
      </c>
      <c r="E1539" s="2">
        <f t="shared" si="139"/>
        <v>-0.69654894898400599</v>
      </c>
      <c r="F1539" s="2">
        <f t="shared" si="143"/>
        <v>-0.25005315577685827</v>
      </c>
      <c r="G1539" s="2">
        <f t="shared" si="141"/>
        <v>-0.44649579320714772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6">
        <f>TITRES_STAT!D1543</f>
        <v>34.590000000000003</v>
      </c>
      <c r="C1540" s="2">
        <f t="shared" si="138"/>
        <v>29.190598984530084</v>
      </c>
      <c r="D1540" s="2">
        <f t="shared" si="140"/>
        <v>30.397224346609018</v>
      </c>
      <c r="E1540" s="2">
        <f t="shared" si="139"/>
        <v>-1.2066253620789347</v>
      </c>
      <c r="F1540" s="2">
        <f t="shared" si="143"/>
        <v>-0.44136759703727357</v>
      </c>
      <c r="G1540" s="2">
        <f t="shared" si="141"/>
        <v>-0.7652577650416611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6">
        <f>TITRES_STAT!D1544</f>
        <v>35.619999999999997</v>
      </c>
      <c r="C1541" s="2">
        <f t="shared" si="138"/>
        <v>29.042814525371611</v>
      </c>
      <c r="D1541" s="2">
        <f t="shared" si="140"/>
        <v>30.784096617230574</v>
      </c>
      <c r="E1541" s="2">
        <f t="shared" si="139"/>
        <v>-1.7412820918589631</v>
      </c>
      <c r="F1541" s="2">
        <f t="shared" si="143"/>
        <v>-0.70135049600161148</v>
      </c>
      <c r="G1541" s="2">
        <f t="shared" si="141"/>
        <v>-1.0399315958573516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6">
        <f>TITRES_STAT!D1545</f>
        <v>35.619999999999997</v>
      </c>
      <c r="C1542" s="2">
        <f t="shared" si="138"/>
        <v>28.917766136852904</v>
      </c>
      <c r="D1542" s="2">
        <f t="shared" si="140"/>
        <v>31.1423116826209</v>
      </c>
      <c r="E1542" s="2">
        <f t="shared" si="139"/>
        <v>-2.2245455457679952</v>
      </c>
      <c r="F1542" s="2">
        <f t="shared" si="143"/>
        <v>-1.0059895059548882</v>
      </c>
      <c r="G1542" s="2">
        <f t="shared" si="141"/>
        <v>-1.218556039813107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35.99</v>
      </c>
      <c r="C1543" s="2">
        <f t="shared" si="138"/>
        <v>28.930417500413995</v>
      </c>
      <c r="D1543" s="2">
        <f t="shared" si="140"/>
        <v>31.501399706130464</v>
      </c>
      <c r="E1543" s="2">
        <f t="shared" si="139"/>
        <v>-2.5709822057164686</v>
      </c>
      <c r="F1543" s="2">
        <f t="shared" si="143"/>
        <v>-1.3189880459072043</v>
      </c>
      <c r="G1543" s="2">
        <f t="shared" si="141"/>
        <v>-1.2519941598092643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35.99</v>
      </c>
      <c r="C1544" s="2">
        <f t="shared" si="138"/>
        <v>28.941122500350303</v>
      </c>
      <c r="D1544" s="2">
        <f t="shared" si="140"/>
        <v>31.833888616787466</v>
      </c>
      <c r="E1544" s="2">
        <f t="shared" si="139"/>
        <v>-2.8927661164371621</v>
      </c>
      <c r="F1544" s="2">
        <f t="shared" si="143"/>
        <v>-1.6337436600131958</v>
      </c>
      <c r="G1544" s="2">
        <f t="shared" si="141"/>
        <v>-1.2590224564239663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35.5</v>
      </c>
      <c r="C1545" s="2">
        <f t="shared" si="138"/>
        <v>28.950180577219484</v>
      </c>
      <c r="D1545" s="2">
        <f t="shared" si="140"/>
        <v>32.105452422951359</v>
      </c>
      <c r="E1545" s="2">
        <f t="shared" si="139"/>
        <v>-3.1552718457318747</v>
      </c>
      <c r="F1545" s="2">
        <f t="shared" si="143"/>
        <v>-1.9380492971569319</v>
      </c>
      <c r="G1545" s="2">
        <f t="shared" si="141"/>
        <v>-1.2172225485749428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6">
        <f>TITRES_STAT!D1549</f>
        <v>35.5</v>
      </c>
      <c r="C1546" s="2">
        <f t="shared" si="138"/>
        <v>28.957845103801105</v>
      </c>
      <c r="D1546" s="2">
        <f t="shared" si="140"/>
        <v>32.356900391621629</v>
      </c>
      <c r="E1546" s="2">
        <f t="shared" si="139"/>
        <v>-3.3990552878205236</v>
      </c>
      <c r="F1546" s="2">
        <f t="shared" si="143"/>
        <v>-2.23025049528965</v>
      </c>
      <c r="G1546" s="2">
        <f t="shared" si="141"/>
        <v>-1.1688047925308735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6">
        <f>TITRES_STAT!D1550</f>
        <v>35.5</v>
      </c>
      <c r="C1547" s="2">
        <f t="shared" si="138"/>
        <v>29.098176626293245</v>
      </c>
      <c r="D1547" s="2">
        <f t="shared" si="140"/>
        <v>32.589722584834838</v>
      </c>
      <c r="E1547" s="2">
        <f t="shared" si="139"/>
        <v>-3.4915459585415931</v>
      </c>
      <c r="F1547" s="2">
        <f t="shared" si="143"/>
        <v>-2.4825095879400387</v>
      </c>
      <c r="G1547" s="2">
        <f t="shared" si="141"/>
        <v>-1.0090363706015544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35.5</v>
      </c>
      <c r="C1548" s="2">
        <f t="shared" si="138"/>
        <v>29.49538022224813</v>
      </c>
      <c r="D1548" s="2">
        <f t="shared" si="140"/>
        <v>32.805298689661889</v>
      </c>
      <c r="E1548" s="2">
        <f t="shared" si="139"/>
        <v>-3.3099184674137589</v>
      </c>
      <c r="F1548" s="2">
        <f t="shared" si="143"/>
        <v>-2.647991363834783</v>
      </c>
      <c r="G1548" s="2">
        <f t="shared" si="141"/>
        <v>-0.66192710357897599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34.5</v>
      </c>
      <c r="C1549" s="2">
        <f t="shared" si="138"/>
        <v>29.977629418825341</v>
      </c>
      <c r="D1549" s="2">
        <f t="shared" si="140"/>
        <v>32.930832120057303</v>
      </c>
      <c r="E1549" s="2">
        <f t="shared" si="139"/>
        <v>-2.9532027012319624</v>
      </c>
      <c r="F1549" s="2">
        <f t="shared" si="143"/>
        <v>-2.7090336313142189</v>
      </c>
      <c r="G1549" s="2">
        <f t="shared" si="141"/>
        <v>-0.24416906991774345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34.5</v>
      </c>
      <c r="C1550" s="2">
        <f t="shared" si="138"/>
        <v>30.687224892852214</v>
      </c>
      <c r="D1550" s="2">
        <f t="shared" si="140"/>
        <v>33.047066777830835</v>
      </c>
      <c r="E1550" s="2">
        <f t="shared" si="139"/>
        <v>-2.3598418849786214</v>
      </c>
      <c r="F1550" s="2">
        <f t="shared" si="143"/>
        <v>-2.6391952820470994</v>
      </c>
      <c r="G1550" s="2">
        <f t="shared" si="141"/>
        <v>0.27935339706847806</v>
      </c>
      <c r="H1550" s="2" t="str">
        <f t="shared" si="142"/>
        <v>Sell</v>
      </c>
    </row>
    <row r="1551" spans="1:8" ht="13.5" x14ac:dyDescent="0.25">
      <c r="A1551" s="3">
        <f>TITRES_STAT!B1554</f>
        <v>44270</v>
      </c>
      <c r="B1551" s="6">
        <f>TITRES_STAT!D1554</f>
        <v>34.5</v>
      </c>
      <c r="C1551" s="2">
        <f t="shared" ref="C1551:C1614" si="144">$C$4*B1541+C1550*(1-$C$4)</f>
        <v>31.446113370874951</v>
      </c>
      <c r="D1551" s="2">
        <f t="shared" si="140"/>
        <v>33.154691460954474</v>
      </c>
      <c r="E1551" s="2">
        <f t="shared" si="139"/>
        <v>-1.7085780900795235</v>
      </c>
      <c r="F1551" s="2">
        <f t="shared" si="143"/>
        <v>-2.4530718436535843</v>
      </c>
      <c r="G1551" s="2">
        <f t="shared" si="141"/>
        <v>0.74449375357406078</v>
      </c>
      <c r="H1551" s="2" t="str">
        <f t="shared" si="142"/>
        <v>Sell</v>
      </c>
    </row>
    <row r="1552" spans="1:8" ht="13.5" x14ac:dyDescent="0.25">
      <c r="A1552" s="3">
        <f>TITRES_STAT!B1555</f>
        <v>44271</v>
      </c>
      <c r="B1552" s="6">
        <f>TITRES_STAT!D1555</f>
        <v>34.5</v>
      </c>
      <c r="C1552" s="2">
        <f t="shared" si="144"/>
        <v>32.088249775355727</v>
      </c>
      <c r="D1552" s="2">
        <f t="shared" si="140"/>
        <v>33.254343945328216</v>
      </c>
      <c r="E1552" s="2">
        <f t="shared" si="139"/>
        <v>-1.1660941699724887</v>
      </c>
      <c r="F1552" s="2">
        <f t="shared" si="143"/>
        <v>-2.1956763089173652</v>
      </c>
      <c r="G1552" s="2">
        <f t="shared" si="141"/>
        <v>1.0295821389448765</v>
      </c>
      <c r="H1552" s="2" t="str">
        <f t="shared" si="142"/>
        <v>Sell</v>
      </c>
    </row>
    <row r="1553" spans="1:8" ht="13.5" x14ac:dyDescent="0.25">
      <c r="A1553" s="3">
        <f>TITRES_STAT!B1556</f>
        <v>44272</v>
      </c>
      <c r="B1553" s="6">
        <f>TITRES_STAT!D1556</f>
        <v>34.5</v>
      </c>
      <c r="C1553" s="2">
        <f t="shared" si="144"/>
        <v>32.68851904068562</v>
      </c>
      <c r="D1553" s="2">
        <f t="shared" si="140"/>
        <v>33.346614764192793</v>
      </c>
      <c r="E1553" s="2">
        <f t="shared" si="139"/>
        <v>-0.6580957235071736</v>
      </c>
      <c r="F1553" s="2">
        <f t="shared" si="143"/>
        <v>-1.888160191835327</v>
      </c>
      <c r="G1553" s="2">
        <f t="shared" si="141"/>
        <v>1.2300644683281534</v>
      </c>
      <c r="H1553" s="2" t="str">
        <f t="shared" si="142"/>
        <v>Sell</v>
      </c>
    </row>
    <row r="1554" spans="1:8" ht="13.5" x14ac:dyDescent="0.25">
      <c r="A1554" s="3">
        <f>TITRES_STAT!B1557</f>
        <v>44273</v>
      </c>
      <c r="B1554" s="6">
        <f>TITRES_STAT!D1557</f>
        <v>34.5</v>
      </c>
      <c r="C1554" s="2">
        <f t="shared" si="144"/>
        <v>33.19643918827245</v>
      </c>
      <c r="D1554" s="2">
        <f t="shared" si="140"/>
        <v>33.432050707585923</v>
      </c>
      <c r="E1554" s="2">
        <f t="shared" si="139"/>
        <v>-0.23561151931347268</v>
      </c>
      <c r="F1554" s="2">
        <f t="shared" si="143"/>
        <v>-1.5576504573309562</v>
      </c>
      <c r="G1554" s="2">
        <f t="shared" si="141"/>
        <v>1.3220389380174835</v>
      </c>
      <c r="H1554" s="2" t="str">
        <f t="shared" si="142"/>
        <v>Sell</v>
      </c>
    </row>
    <row r="1555" spans="1:8" ht="13.5" x14ac:dyDescent="0.25">
      <c r="A1555" s="3">
        <f>TITRES_STAT!B1558</f>
        <v>44274</v>
      </c>
      <c r="B1555" s="6">
        <f>TITRES_STAT!D1558</f>
        <v>34.5</v>
      </c>
      <c r="C1555" s="2">
        <f t="shared" si="144"/>
        <v>33.550833159307459</v>
      </c>
      <c r="D1555" s="2">
        <f t="shared" si="140"/>
        <v>33.511158062579561</v>
      </c>
      <c r="E1555" s="2">
        <f t="shared" si="139"/>
        <v>3.9675096727897596E-2</v>
      </c>
      <c r="F1555" s="2">
        <f t="shared" si="143"/>
        <v>-1.2381853465191854</v>
      </c>
      <c r="G1555" s="2">
        <f t="shared" si="141"/>
        <v>1.277860443247083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6">
        <f>TITRES_STAT!D1559</f>
        <v>34.5</v>
      </c>
      <c r="C1556" s="2">
        <f t="shared" si="144"/>
        <v>33.850704980952464</v>
      </c>
      <c r="D1556" s="2">
        <f t="shared" si="140"/>
        <v>33.584405613499591</v>
      </c>
      <c r="E1556" s="2">
        <f t="shared" si="139"/>
        <v>0.26629936745287353</v>
      </c>
      <c r="F1556" s="2">
        <f t="shared" si="143"/>
        <v>-0.93728840372477373</v>
      </c>
      <c r="G1556" s="2">
        <f t="shared" si="141"/>
        <v>1.2035877711776473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6">
        <f>TITRES_STAT!D1560</f>
        <v>34.5</v>
      </c>
      <c r="C1557" s="2">
        <f t="shared" si="144"/>
        <v>34.104442676190544</v>
      </c>
      <c r="D1557" s="2">
        <f t="shared" si="140"/>
        <v>33.652227419907028</v>
      </c>
      <c r="E1557" s="2">
        <f t="shared" si="139"/>
        <v>0.452215256283516</v>
      </c>
      <c r="F1557" s="2">
        <f t="shared" si="143"/>
        <v>-0.65938767172311574</v>
      </c>
      <c r="G1557" s="2">
        <f t="shared" si="141"/>
        <v>1.1116029280066317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6">
        <f>TITRES_STAT!D1561</f>
        <v>34.5</v>
      </c>
      <c r="C1558" s="2">
        <f t="shared" si="144"/>
        <v>34.319143802930462</v>
      </c>
      <c r="D1558" s="2">
        <f t="shared" si="140"/>
        <v>33.7150253888028</v>
      </c>
      <c r="E1558" s="2">
        <f t="shared" si="139"/>
        <v>0.60411841412766165</v>
      </c>
      <c r="F1558" s="2">
        <f t="shared" si="143"/>
        <v>-0.40668645455296026</v>
      </c>
      <c r="G1558" s="2">
        <f t="shared" si="141"/>
        <v>1.0108048686806219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6">
        <f>TITRES_STAT!D1562</f>
        <v>34.5</v>
      </c>
      <c r="C1559" s="2">
        <f t="shared" si="144"/>
        <v>34.346967833248854</v>
      </c>
      <c r="D1559" s="2">
        <f t="shared" si="140"/>
        <v>33.773171656298892</v>
      </c>
      <c r="E1559" s="2">
        <f t="shared" si="139"/>
        <v>0.57379617694996199</v>
      </c>
      <c r="F1559" s="2">
        <f t="shared" si="143"/>
        <v>-0.21058992825237582</v>
      </c>
      <c r="G1559" s="2">
        <f t="shared" si="141"/>
        <v>0.78438610520233776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6">
        <f>TITRES_STAT!D1563</f>
        <v>34.5</v>
      </c>
      <c r="C1560" s="2">
        <f t="shared" si="144"/>
        <v>34.370511243518258</v>
      </c>
      <c r="D1560" s="2">
        <f t="shared" si="140"/>
        <v>33.827010792869345</v>
      </c>
      <c r="E1560" s="2">
        <f t="shared" si="139"/>
        <v>0.54350045064891361</v>
      </c>
      <c r="F1560" s="2">
        <f t="shared" si="143"/>
        <v>-5.9771852472117956E-2</v>
      </c>
      <c r="G1560" s="2">
        <f t="shared" si="141"/>
        <v>0.60327230312103153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6">
        <f>TITRES_STAT!D1564</f>
        <v>34.5</v>
      </c>
      <c r="C1561" s="2">
        <f t="shared" si="144"/>
        <v>34.390432590669299</v>
      </c>
      <c r="D1561" s="2">
        <f t="shared" si="140"/>
        <v>33.876861845249394</v>
      </c>
      <c r="E1561" s="2">
        <f t="shared" si="139"/>
        <v>0.51357074541990499</v>
      </c>
      <c r="F1561" s="2">
        <f t="shared" si="143"/>
        <v>5.4896667106286642E-2</v>
      </c>
      <c r="G1561" s="2">
        <f t="shared" si="141"/>
        <v>0.45867407831361834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34.5</v>
      </c>
      <c r="C1562" s="2">
        <f t="shared" si="144"/>
        <v>34.407289115181712</v>
      </c>
      <c r="D1562" s="2">
        <f t="shared" si="140"/>
        <v>33.923020227082773</v>
      </c>
      <c r="E1562" s="2">
        <f t="shared" si="139"/>
        <v>0.48426888809893853</v>
      </c>
      <c r="F1562" s="2">
        <f t="shared" si="143"/>
        <v>0.14077111130481701</v>
      </c>
      <c r="G1562" s="2">
        <f t="shared" si="141"/>
        <v>0.34349777679412152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34.5</v>
      </c>
      <c r="C1563" s="2">
        <f t="shared" si="144"/>
        <v>34.421552328230682</v>
      </c>
      <c r="D1563" s="2">
        <f t="shared" si="140"/>
        <v>33.965759469521089</v>
      </c>
      <c r="E1563" s="2">
        <f t="shared" si="139"/>
        <v>0.45579285870959296</v>
      </c>
      <c r="F1563" s="2">
        <f t="shared" si="143"/>
        <v>0.20377546078577222</v>
      </c>
      <c r="G1563" s="2">
        <f t="shared" si="141"/>
        <v>0.25201739792382072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6">
        <f>TITRES_STAT!D1567</f>
        <v>34.5</v>
      </c>
      <c r="C1564" s="2">
        <f t="shared" si="144"/>
        <v>34.433621200810578</v>
      </c>
      <c r="D1564" s="2">
        <f t="shared" si="140"/>
        <v>34.005332842149159</v>
      </c>
      <c r="E1564" s="2">
        <f t="shared" ref="E1564:E1627" si="145">C1564-D1564</f>
        <v>0.42828835866141901</v>
      </c>
      <c r="F1564" s="2">
        <f t="shared" si="143"/>
        <v>0.2486780403609016</v>
      </c>
      <c r="G1564" s="2">
        <f t="shared" si="141"/>
        <v>0.17961031830051741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34.5</v>
      </c>
      <c r="C1565" s="2">
        <f t="shared" si="144"/>
        <v>34.443833323762796</v>
      </c>
      <c r="D1565" s="2">
        <f t="shared" ref="D1565:D1628" si="146">$D$4*B1565+(1-$D$4)*D1564</f>
        <v>34.041974853841815</v>
      </c>
      <c r="E1565" s="2">
        <f t="shared" si="145"/>
        <v>0.40185846992098107</v>
      </c>
      <c r="F1565" s="2">
        <f t="shared" si="143"/>
        <v>0.27931412627291752</v>
      </c>
      <c r="G1565" s="2">
        <f t="shared" si="141"/>
        <v>0.12254434364806355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34.5</v>
      </c>
      <c r="C1566" s="2">
        <f t="shared" si="144"/>
        <v>34.452474350876216</v>
      </c>
      <c r="D1566" s="2">
        <f t="shared" si="146"/>
        <v>34.075902642446124</v>
      </c>
      <c r="E1566" s="2">
        <f t="shared" si="145"/>
        <v>0.37657170843009169</v>
      </c>
      <c r="F1566" s="2">
        <f t="shared" si="143"/>
        <v>0.29876564270435235</v>
      </c>
      <c r="G1566" s="2">
        <f t="shared" si="141"/>
        <v>7.7806065725739337E-2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34.5</v>
      </c>
      <c r="C1567" s="2">
        <f t="shared" si="144"/>
        <v>34.459785989202949</v>
      </c>
      <c r="D1567" s="2">
        <f t="shared" si="146"/>
        <v>34.107317261524187</v>
      </c>
      <c r="E1567" s="2">
        <f t="shared" si="145"/>
        <v>0.3524687276787617</v>
      </c>
      <c r="F1567" s="2">
        <f t="shared" si="143"/>
        <v>0.30950625969923423</v>
      </c>
      <c r="G1567" s="2">
        <f t="shared" si="141"/>
        <v>4.2962467979527463E-2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34.5</v>
      </c>
      <c r="C1568" s="2">
        <f t="shared" si="144"/>
        <v>34.4659727600948</v>
      </c>
      <c r="D1568" s="2">
        <f t="shared" si="146"/>
        <v>34.136404871781657</v>
      </c>
      <c r="E1568" s="2">
        <f t="shared" si="145"/>
        <v>0.32956788831314299</v>
      </c>
      <c r="F1568" s="2">
        <f t="shared" si="143"/>
        <v>0.31351858542201599</v>
      </c>
      <c r="G1568" s="2">
        <f t="shared" si="141"/>
        <v>1.6049302891126993E-2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34.5</v>
      </c>
      <c r="C1569" s="2">
        <f t="shared" si="144"/>
        <v>34.471207720080216</v>
      </c>
      <c r="D1569" s="2">
        <f t="shared" si="146"/>
        <v>34.163337844242278</v>
      </c>
      <c r="E1569" s="2">
        <f t="shared" si="145"/>
        <v>0.30786987583793746</v>
      </c>
      <c r="F1569" s="2">
        <f t="shared" si="143"/>
        <v>0.3123888435052003</v>
      </c>
      <c r="G1569" s="2">
        <f t="shared" si="141"/>
        <v>-4.5189676672628409E-3</v>
      </c>
      <c r="H1569" s="2" t="str">
        <f t="shared" si="142"/>
        <v>Hold</v>
      </c>
    </row>
    <row r="1570" spans="1:8" ht="13.5" x14ac:dyDescent="0.25">
      <c r="A1570" s="3">
        <f>TITRES_STAT!B1573</f>
        <v>44298</v>
      </c>
      <c r="B1570" s="6">
        <f>TITRES_STAT!D1573</f>
        <v>34.5</v>
      </c>
      <c r="C1570" s="2">
        <f t="shared" si="144"/>
        <v>34.475637301606334</v>
      </c>
      <c r="D1570" s="2">
        <f t="shared" si="146"/>
        <v>34.188275781705812</v>
      </c>
      <c r="E1570" s="2">
        <f t="shared" si="145"/>
        <v>0.2873615199005215</v>
      </c>
      <c r="F1570" s="2">
        <f t="shared" si="143"/>
        <v>0.30738337878426458</v>
      </c>
      <c r="G1570" s="2">
        <f t="shared" si="141"/>
        <v>-2.0021858883743082E-2</v>
      </c>
      <c r="H1570" s="2" t="str">
        <f t="shared" si="142"/>
        <v>Hold</v>
      </c>
    </row>
    <row r="1571" spans="1:8" ht="13.5" x14ac:dyDescent="0.25">
      <c r="A1571" s="3">
        <f>TITRES_STAT!B1574</f>
        <v>44299</v>
      </c>
      <c r="B1571" s="6">
        <f>TITRES_STAT!D1574</f>
        <v>34.5</v>
      </c>
      <c r="C1571" s="2">
        <f t="shared" si="144"/>
        <v>34.479385409051517</v>
      </c>
      <c r="D1571" s="2">
        <f t="shared" si="146"/>
        <v>34.211366464542415</v>
      </c>
      <c r="E1571" s="2">
        <f t="shared" si="145"/>
        <v>0.26801894450910169</v>
      </c>
      <c r="F1571" s="2">
        <f t="shared" si="143"/>
        <v>0.29951049192923201</v>
      </c>
      <c r="G1571" s="2">
        <f t="shared" si="141"/>
        <v>-3.1491547420130328E-2</v>
      </c>
      <c r="H1571" s="2" t="str">
        <f t="shared" si="142"/>
        <v>Hold</v>
      </c>
    </row>
    <row r="1572" spans="1:8" ht="13.5" x14ac:dyDescent="0.25">
      <c r="A1572" s="3">
        <f>TITRES_STAT!B1575</f>
        <v>44300</v>
      </c>
      <c r="B1572" s="6">
        <f>TITRES_STAT!D1575</f>
        <v>34.5</v>
      </c>
      <c r="C1572" s="2">
        <f t="shared" si="144"/>
        <v>34.482556884582053</v>
      </c>
      <c r="D1572" s="2">
        <f t="shared" si="146"/>
        <v>34.232746726428161</v>
      </c>
      <c r="E1572" s="2">
        <f t="shared" si="145"/>
        <v>0.24981015815389185</v>
      </c>
      <c r="F1572" s="2">
        <f t="shared" si="143"/>
        <v>0.28957042517416398</v>
      </c>
      <c r="G1572" s="2">
        <f t="shared" ref="G1572:G1635" si="147">E1572-F1572</f>
        <v>-3.9760267020272133E-2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44301</v>
      </c>
      <c r="B1573" s="6">
        <f>TITRES_STAT!D1576</f>
        <v>34.5</v>
      </c>
      <c r="C1573" s="2">
        <f t="shared" si="144"/>
        <v>34.485240440800197</v>
      </c>
      <c r="D1573" s="2">
        <f t="shared" si="146"/>
        <v>34.252543265211258</v>
      </c>
      <c r="E1573" s="2">
        <f t="shared" si="145"/>
        <v>0.23269717558893888</v>
      </c>
      <c r="F1573" s="2">
        <f t="shared" ref="F1573:F1636" si="149">(E1573*(2/(10)))+((1-(2/10))*F1572)</f>
        <v>0.27819577525711897</v>
      </c>
      <c r="G1573" s="2">
        <f t="shared" si="147"/>
        <v>-4.5498599668180095E-2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6">
        <f>TITRES_STAT!D1577</f>
        <v>34.5</v>
      </c>
      <c r="C1574" s="2">
        <f t="shared" si="144"/>
        <v>34.487511142215553</v>
      </c>
      <c r="D1574" s="2">
        <f t="shared" si="146"/>
        <v>34.270873393714126</v>
      </c>
      <c r="E1574" s="2">
        <f t="shared" si="145"/>
        <v>0.21663774850142659</v>
      </c>
      <c r="F1574" s="2">
        <f t="shared" si="149"/>
        <v>0.26588416990598052</v>
      </c>
      <c r="G1574" s="2">
        <f t="shared" si="147"/>
        <v>-4.9246421404553931E-2</v>
      </c>
      <c r="H1574" s="2" t="str">
        <f t="shared" si="148"/>
        <v>Hold</v>
      </c>
    </row>
    <row r="1575" spans="1:8" ht="13.5" x14ac:dyDescent="0.25">
      <c r="A1575" s="3">
        <f>TITRES_STAT!B1578</f>
        <v>44305</v>
      </c>
      <c r="B1575" s="6">
        <f>TITRES_STAT!D1578</f>
        <v>34.5</v>
      </c>
      <c r="C1575" s="2">
        <f t="shared" si="144"/>
        <v>34.489432504951623</v>
      </c>
      <c r="D1575" s="2">
        <f t="shared" si="146"/>
        <v>34.287845734920488</v>
      </c>
      <c r="E1575" s="2">
        <f t="shared" si="145"/>
        <v>0.20158677003113468</v>
      </c>
      <c r="F1575" s="2">
        <f t="shared" si="149"/>
        <v>0.25302468993101135</v>
      </c>
      <c r="G1575" s="2">
        <f t="shared" si="147"/>
        <v>-5.1437919899876672E-2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6">
        <f>TITRES_STAT!D1579</f>
        <v>34.5</v>
      </c>
      <c r="C1576" s="2">
        <f t="shared" si="144"/>
        <v>34.491058273420606</v>
      </c>
      <c r="D1576" s="2">
        <f t="shared" si="146"/>
        <v>34.303560865667116</v>
      </c>
      <c r="E1576" s="2">
        <f t="shared" si="145"/>
        <v>0.18749740775349011</v>
      </c>
      <c r="F1576" s="2">
        <f t="shared" si="149"/>
        <v>0.23991923349550712</v>
      </c>
      <c r="G1576" s="2">
        <f t="shared" si="147"/>
        <v>-5.2421825742017009E-2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6">
        <f>TITRES_STAT!D1580</f>
        <v>34.5</v>
      </c>
      <c r="C1577" s="2">
        <f t="shared" si="144"/>
        <v>34.49243392366359</v>
      </c>
      <c r="D1577" s="2">
        <f t="shared" si="146"/>
        <v>34.318111912654736</v>
      </c>
      <c r="E1577" s="2">
        <f t="shared" si="145"/>
        <v>0.17432201100885436</v>
      </c>
      <c r="F1577" s="2">
        <f t="shared" si="149"/>
        <v>0.22679978899817657</v>
      </c>
      <c r="G1577" s="2">
        <f t="shared" si="147"/>
        <v>-5.2477777989322211E-2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6">
        <f>TITRES_STAT!D1581</f>
        <v>34.5</v>
      </c>
      <c r="C1578" s="2">
        <f t="shared" si="144"/>
        <v>34.493597935407657</v>
      </c>
      <c r="D1578" s="2">
        <f t="shared" si="146"/>
        <v>34.331585104309937</v>
      </c>
      <c r="E1578" s="2">
        <f t="shared" si="145"/>
        <v>0.16201283109771936</v>
      </c>
      <c r="F1578" s="2">
        <f t="shared" si="149"/>
        <v>0.21384239741808514</v>
      </c>
      <c r="G1578" s="2">
        <f t="shared" si="147"/>
        <v>-5.1829566320365783E-2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6">
        <f>TITRES_STAT!D1582</f>
        <v>34.5</v>
      </c>
      <c r="C1579" s="2">
        <f t="shared" si="144"/>
        <v>34.494582868421865</v>
      </c>
      <c r="D1579" s="2">
        <f t="shared" si="146"/>
        <v>34.344060281768463</v>
      </c>
      <c r="E1579" s="2">
        <f t="shared" si="145"/>
        <v>0.1505225866534019</v>
      </c>
      <c r="F1579" s="2">
        <f t="shared" si="149"/>
        <v>0.2011784352651485</v>
      </c>
      <c r="G1579" s="2">
        <f t="shared" si="147"/>
        <v>-5.0655848611746601E-2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34.5</v>
      </c>
      <c r="C1580" s="2">
        <f t="shared" si="144"/>
        <v>34.495416273280043</v>
      </c>
      <c r="D1580" s="2">
        <f t="shared" si="146"/>
        <v>34.355611372007836</v>
      </c>
      <c r="E1580" s="2">
        <f t="shared" si="145"/>
        <v>0.13980490127220691</v>
      </c>
      <c r="F1580" s="2">
        <f t="shared" si="149"/>
        <v>0.1889037284665602</v>
      </c>
      <c r="G1580" s="2">
        <f t="shared" si="147"/>
        <v>-4.9098827194353295E-2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34.5</v>
      </c>
      <c r="C1581" s="2">
        <f t="shared" si="144"/>
        <v>34.496121462006194</v>
      </c>
      <c r="D1581" s="2">
        <f t="shared" si="146"/>
        <v>34.366306825933179</v>
      </c>
      <c r="E1581" s="2">
        <f t="shared" si="145"/>
        <v>0.12981463607301436</v>
      </c>
      <c r="F1581" s="2">
        <f t="shared" si="149"/>
        <v>0.17708590998785106</v>
      </c>
      <c r="G1581" s="2">
        <f t="shared" si="147"/>
        <v>-4.7271273914836709E-2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34.5</v>
      </c>
      <c r="C1582" s="2">
        <f t="shared" si="144"/>
        <v>34.496718160159091</v>
      </c>
      <c r="D1582" s="2">
        <f t="shared" si="146"/>
        <v>34.376210024012202</v>
      </c>
      <c r="E1582" s="2">
        <f t="shared" si="145"/>
        <v>0.12050813614688849</v>
      </c>
      <c r="F1582" s="2">
        <f t="shared" si="149"/>
        <v>0.16577035521965855</v>
      </c>
      <c r="G1582" s="2">
        <f t="shared" si="147"/>
        <v>-4.526221907277006E-2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34.5</v>
      </c>
      <c r="C1583" s="2">
        <f t="shared" si="144"/>
        <v>34.497223058596155</v>
      </c>
      <c r="D1583" s="2">
        <f t="shared" si="146"/>
        <v>34.385379651863147</v>
      </c>
      <c r="E1583" s="2">
        <f t="shared" si="145"/>
        <v>0.11184340673300852</v>
      </c>
      <c r="F1583" s="2">
        <f t="shared" si="149"/>
        <v>0.15498496552232854</v>
      </c>
      <c r="G1583" s="2">
        <f t="shared" si="147"/>
        <v>-4.3141558789320023E-2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34.5</v>
      </c>
      <c r="C1584" s="2">
        <f t="shared" si="144"/>
        <v>34.497650280350591</v>
      </c>
      <c r="D1584" s="2">
        <f t="shared" si="146"/>
        <v>34.393870048021434</v>
      </c>
      <c r="E1584" s="2">
        <f t="shared" si="145"/>
        <v>0.10378023232915723</v>
      </c>
      <c r="F1584" s="2">
        <f t="shared" si="149"/>
        <v>0.14474401888369429</v>
      </c>
      <c r="G1584" s="2">
        <f t="shared" si="147"/>
        <v>-4.0963786554537057E-2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34.5</v>
      </c>
      <c r="C1585" s="2">
        <f t="shared" si="144"/>
        <v>34.49801177568127</v>
      </c>
      <c r="D1585" s="2">
        <f t="shared" si="146"/>
        <v>34.40173152594577</v>
      </c>
      <c r="E1585" s="2">
        <f t="shared" si="145"/>
        <v>9.6280249735499979E-2</v>
      </c>
      <c r="F1585" s="2">
        <f t="shared" si="149"/>
        <v>0.13505126505405543</v>
      </c>
      <c r="G1585" s="2">
        <f t="shared" si="147"/>
        <v>-3.8771015318555452E-2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34.5</v>
      </c>
      <c r="C1586" s="2">
        <f t="shared" si="144"/>
        <v>34.498317656345691</v>
      </c>
      <c r="D1586" s="2">
        <f t="shared" si="146"/>
        <v>34.409010672172009</v>
      </c>
      <c r="E1586" s="2">
        <f t="shared" si="145"/>
        <v>8.9306984173681769E-2</v>
      </c>
      <c r="F1586" s="2">
        <f t="shared" si="149"/>
        <v>0.12590240887798071</v>
      </c>
      <c r="G1586" s="2">
        <f t="shared" si="147"/>
        <v>-3.659542470429894E-2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34.5</v>
      </c>
      <c r="C1587" s="2">
        <f t="shared" si="144"/>
        <v>34.498576478446353</v>
      </c>
      <c r="D1587" s="2">
        <f t="shared" si="146"/>
        <v>34.415750622381488</v>
      </c>
      <c r="E1587" s="2">
        <f t="shared" si="145"/>
        <v>8.2825856064864922E-2</v>
      </c>
      <c r="F1587" s="2">
        <f t="shared" si="149"/>
        <v>0.11728709831535757</v>
      </c>
      <c r="G1587" s="2">
        <f t="shared" si="147"/>
        <v>-3.4461242250492644E-2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34.5</v>
      </c>
      <c r="C1588" s="2">
        <f t="shared" si="144"/>
        <v>34.498795481762301</v>
      </c>
      <c r="D1588" s="2">
        <f t="shared" si="146"/>
        <v>34.421991317019895</v>
      </c>
      <c r="E1588" s="2">
        <f t="shared" si="145"/>
        <v>7.680416474240559E-2</v>
      </c>
      <c r="F1588" s="2">
        <f t="shared" si="149"/>
        <v>0.10919051160076718</v>
      </c>
      <c r="G1588" s="2">
        <f t="shared" si="147"/>
        <v>-3.2386346858361587E-2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34.5</v>
      </c>
      <c r="C1589" s="2">
        <f t="shared" si="144"/>
        <v>34.498980792260411</v>
      </c>
      <c r="D1589" s="2">
        <f t="shared" si="146"/>
        <v>34.427769737981386</v>
      </c>
      <c r="E1589" s="2">
        <f t="shared" si="145"/>
        <v>7.1211054279025632E-2</v>
      </c>
      <c r="F1589" s="2">
        <f t="shared" si="149"/>
        <v>0.10159462013641887</v>
      </c>
      <c r="G1589" s="2">
        <f t="shared" si="147"/>
        <v>-3.0383565857393241E-2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34.5</v>
      </c>
      <c r="C1590" s="2">
        <f t="shared" si="144"/>
        <v>34.499137593451117</v>
      </c>
      <c r="D1590" s="2">
        <f t="shared" si="146"/>
        <v>34.433120127760546</v>
      </c>
      <c r="E1590" s="2">
        <f t="shared" si="145"/>
        <v>6.6017465690570987E-2</v>
      </c>
      <c r="F1590" s="2">
        <f t="shared" si="149"/>
        <v>9.4479189247249296E-2</v>
      </c>
      <c r="G1590" s="2">
        <f t="shared" si="147"/>
        <v>-2.8461723556678309E-2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34.5</v>
      </c>
      <c r="C1591" s="2">
        <f t="shared" si="144"/>
        <v>34.499270271381718</v>
      </c>
      <c r="D1591" s="2">
        <f t="shared" si="146"/>
        <v>34.438074192370877</v>
      </c>
      <c r="E1591" s="2">
        <f t="shared" si="145"/>
        <v>6.1196079010841231E-2</v>
      </c>
      <c r="F1591" s="2">
        <f t="shared" si="149"/>
        <v>8.7822567199967685E-2</v>
      </c>
      <c r="G1591" s="2">
        <f t="shared" si="147"/>
        <v>-2.6626488189126454E-2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6">
        <f>TITRES_STAT!D1595</f>
        <v>34.5</v>
      </c>
      <c r="C1592" s="2">
        <f t="shared" si="144"/>
        <v>34.499382537322994</v>
      </c>
      <c r="D1592" s="2">
        <f t="shared" si="146"/>
        <v>34.442661289232291</v>
      </c>
      <c r="E1592" s="2">
        <f t="shared" si="145"/>
        <v>5.6721248090703114E-2</v>
      </c>
      <c r="F1592" s="2">
        <f t="shared" si="149"/>
        <v>8.1602303378114777E-2</v>
      </c>
      <c r="G1592" s="2">
        <f t="shared" si="147"/>
        <v>-2.4881055287411663E-2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6">
        <f>TITRES_STAT!D1596</f>
        <v>34.5</v>
      </c>
      <c r="C1593" s="2">
        <f t="shared" si="144"/>
        <v>34.499477531580993</v>
      </c>
      <c r="D1593" s="2">
        <f t="shared" si="146"/>
        <v>34.446908601141011</v>
      </c>
      <c r="E1593" s="2">
        <f t="shared" si="145"/>
        <v>5.2568930439981898E-2</v>
      </c>
      <c r="F1593" s="2">
        <f t="shared" si="149"/>
        <v>7.5795628790488206E-2</v>
      </c>
      <c r="G1593" s="2">
        <f t="shared" si="147"/>
        <v>-2.3226698350506308E-2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6">
        <f>TITRES_STAT!D1597</f>
        <v>34.5</v>
      </c>
      <c r="C1594" s="2">
        <f t="shared" si="144"/>
        <v>34.499557911337767</v>
      </c>
      <c r="D1594" s="2">
        <f t="shared" si="146"/>
        <v>34.450841297352788</v>
      </c>
      <c r="E1594" s="2">
        <f t="shared" si="145"/>
        <v>4.8716613984979062E-2</v>
      </c>
      <c r="F1594" s="2">
        <f t="shared" si="149"/>
        <v>7.0379825829386386E-2</v>
      </c>
      <c r="G1594" s="2">
        <f t="shared" si="147"/>
        <v>-2.1663211844407324E-2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6">
        <f>TITRES_STAT!D1598</f>
        <v>34.5</v>
      </c>
      <c r="C1595" s="2">
        <f t="shared" si="144"/>
        <v>34.499625924978112</v>
      </c>
      <c r="D1595" s="2">
        <f t="shared" si="146"/>
        <v>34.45448268273406</v>
      </c>
      <c r="E1595" s="2">
        <f t="shared" si="145"/>
        <v>4.5143242244051862E-2</v>
      </c>
      <c r="F1595" s="2">
        <f t="shared" si="149"/>
        <v>6.5332509112319484E-2</v>
      </c>
      <c r="G1595" s="2">
        <f t="shared" si="147"/>
        <v>-2.0189266868267622E-2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6">
        <f>TITRES_STAT!D1599</f>
        <v>34.5</v>
      </c>
      <c r="C1596" s="2">
        <f t="shared" si="144"/>
        <v>34.499683474981481</v>
      </c>
      <c r="D1596" s="2">
        <f t="shared" si="146"/>
        <v>34.457854335864873</v>
      </c>
      <c r="E1596" s="2">
        <f t="shared" si="145"/>
        <v>4.1829139116607905E-2</v>
      </c>
      <c r="F1596" s="2">
        <f t="shared" si="149"/>
        <v>6.0631835113177171E-2</v>
      </c>
      <c r="G1596" s="2">
        <f t="shared" si="147"/>
        <v>-1.8802695996569266E-2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6">
        <f>TITRES_STAT!D1600</f>
        <v>34.5</v>
      </c>
      <c r="C1597" s="2">
        <f t="shared" si="144"/>
        <v>34.499732171138177</v>
      </c>
      <c r="D1597" s="2">
        <f t="shared" si="146"/>
        <v>34.460976236911918</v>
      </c>
      <c r="E1597" s="2">
        <f t="shared" si="145"/>
        <v>3.8755934226259114E-2</v>
      </c>
      <c r="F1597" s="2">
        <f t="shared" si="149"/>
        <v>5.6256654935793557E-2</v>
      </c>
      <c r="G1597" s="2">
        <f t="shared" si="147"/>
        <v>-1.7500720709534442E-2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6">
        <f>TITRES_STAT!D1601</f>
        <v>34.5</v>
      </c>
      <c r="C1598" s="2">
        <f t="shared" si="144"/>
        <v>34.499773375578457</v>
      </c>
      <c r="D1598" s="2">
        <f t="shared" si="146"/>
        <v>34.463866886029557</v>
      </c>
      <c r="E1598" s="2">
        <f t="shared" si="145"/>
        <v>3.5906489548899856E-2</v>
      </c>
      <c r="F1598" s="2">
        <f t="shared" si="149"/>
        <v>5.2186621858414821E-2</v>
      </c>
      <c r="G1598" s="2">
        <f t="shared" si="147"/>
        <v>-1.6280132309514965E-2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6">
        <f>TITRES_STAT!D1602</f>
        <v>34.5</v>
      </c>
      <c r="C1599" s="2">
        <f t="shared" si="144"/>
        <v>34.499808240874081</v>
      </c>
      <c r="D1599" s="2">
        <f t="shared" si="146"/>
        <v>34.466543412990333</v>
      </c>
      <c r="E1599" s="2">
        <f t="shared" si="145"/>
        <v>3.3264827883748183E-2</v>
      </c>
      <c r="F1599" s="2">
        <f t="shared" si="149"/>
        <v>4.8402263063481499E-2</v>
      </c>
      <c r="G1599" s="2">
        <f t="shared" si="147"/>
        <v>-1.5137435179733316E-2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34.5</v>
      </c>
      <c r="C1600" s="2">
        <f t="shared" si="144"/>
        <v>34.499837742278068</v>
      </c>
      <c r="D1600" s="2">
        <f t="shared" si="146"/>
        <v>34.469021678694752</v>
      </c>
      <c r="E1600" s="2">
        <f t="shared" si="145"/>
        <v>3.0816063583316122E-2</v>
      </c>
      <c r="F1600" s="2">
        <f t="shared" si="149"/>
        <v>4.4885023167448426E-2</v>
      </c>
      <c r="G1600" s="2">
        <f t="shared" si="147"/>
        <v>-1.4068959584132304E-2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35.5</v>
      </c>
      <c r="C1601" s="2">
        <f t="shared" si="144"/>
        <v>34.499862705004517</v>
      </c>
      <c r="D1601" s="2">
        <f t="shared" si="146"/>
        <v>34.545390443235881</v>
      </c>
      <c r="E1601" s="2">
        <f t="shared" si="145"/>
        <v>-4.5527738231363912E-2</v>
      </c>
      <c r="F1601" s="2">
        <f t="shared" si="149"/>
        <v>2.6802470887685961E-2</v>
      </c>
      <c r="G1601" s="2">
        <f t="shared" si="147"/>
        <v>-7.2330209119049874E-2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6">
        <f>TITRES_STAT!D1605</f>
        <v>35.5</v>
      </c>
      <c r="C1602" s="2">
        <f t="shared" si="144"/>
        <v>34.499883827311514</v>
      </c>
      <c r="D1602" s="2">
        <f t="shared" si="146"/>
        <v>34.616102262255446</v>
      </c>
      <c r="E1602" s="2">
        <f t="shared" si="145"/>
        <v>-0.11621843494393147</v>
      </c>
      <c r="F1602" s="2">
        <f t="shared" si="149"/>
        <v>-1.8017102786375243E-3</v>
      </c>
      <c r="G1602" s="2">
        <f t="shared" si="147"/>
        <v>-0.11441672466529394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6">
        <f>TITRES_STAT!D1606</f>
        <v>35.5</v>
      </c>
      <c r="C1603" s="2">
        <f t="shared" si="144"/>
        <v>34.499901700032822</v>
      </c>
      <c r="D1603" s="2">
        <f t="shared" si="146"/>
        <v>34.681576168755036</v>
      </c>
      <c r="E1603" s="2">
        <f t="shared" si="145"/>
        <v>-0.18167446872221404</v>
      </c>
      <c r="F1603" s="2">
        <f t="shared" si="149"/>
        <v>-3.7776261967352835E-2</v>
      </c>
      <c r="G1603" s="2">
        <f t="shared" si="147"/>
        <v>-0.1438982067548612</v>
      </c>
      <c r="H1603" s="2" t="str">
        <f t="shared" si="148"/>
        <v>Hold</v>
      </c>
    </row>
    <row r="1604" spans="1:8" ht="13.5" x14ac:dyDescent="0.25">
      <c r="A1604" s="3">
        <f>TITRES_STAT!B1607</f>
        <v>44349</v>
      </c>
      <c r="B1604" s="6">
        <f>TITRES_STAT!D1607</f>
        <v>35.5</v>
      </c>
      <c r="C1604" s="2">
        <f t="shared" si="144"/>
        <v>34.499916823104698</v>
      </c>
      <c r="D1604" s="2">
        <f t="shared" si="146"/>
        <v>34.742200156254661</v>
      </c>
      <c r="E1604" s="2">
        <f t="shared" si="145"/>
        <v>-0.2422833331499632</v>
      </c>
      <c r="F1604" s="2">
        <f t="shared" si="149"/>
        <v>-7.8677676203874919E-2</v>
      </c>
      <c r="G1604" s="2">
        <f t="shared" si="147"/>
        <v>-0.16360565694608828</v>
      </c>
      <c r="H1604" s="2" t="str">
        <f t="shared" si="148"/>
        <v>Hold</v>
      </c>
    </row>
    <row r="1605" spans="1:8" ht="13.5" x14ac:dyDescent="0.25">
      <c r="A1605" s="3">
        <f>TITRES_STAT!B1608</f>
        <v>44350</v>
      </c>
      <c r="B1605" s="6">
        <f>TITRES_STAT!D1608</f>
        <v>35.5</v>
      </c>
      <c r="C1605" s="2">
        <f t="shared" si="144"/>
        <v>34.49992961955013</v>
      </c>
      <c r="D1605" s="2">
        <f t="shared" si="146"/>
        <v>34.798333478013575</v>
      </c>
      <c r="E1605" s="2">
        <f t="shared" si="145"/>
        <v>-0.29840385846344475</v>
      </c>
      <c r="F1605" s="2">
        <f t="shared" si="149"/>
        <v>-0.1226229126557889</v>
      </c>
      <c r="G1605" s="2">
        <f t="shared" si="147"/>
        <v>-0.17578094580765585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6">
        <f>TITRES_STAT!D1609</f>
        <v>35.5</v>
      </c>
      <c r="C1606" s="2">
        <f t="shared" si="144"/>
        <v>34.499940447311651</v>
      </c>
      <c r="D1606" s="2">
        <f t="shared" si="146"/>
        <v>34.850308775938494</v>
      </c>
      <c r="E1606" s="2">
        <f t="shared" si="145"/>
        <v>-0.35036832862684264</v>
      </c>
      <c r="F1606" s="2">
        <f t="shared" si="149"/>
        <v>-0.16817199584999964</v>
      </c>
      <c r="G1606" s="2">
        <f t="shared" si="147"/>
        <v>-0.182196332776843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6">
        <f>TITRES_STAT!D1610</f>
        <v>35.5</v>
      </c>
      <c r="C1607" s="2">
        <f t="shared" si="144"/>
        <v>34.499949609263709</v>
      </c>
      <c r="D1607" s="2">
        <f t="shared" si="146"/>
        <v>34.898434051794901</v>
      </c>
      <c r="E1607" s="2">
        <f t="shared" si="145"/>
        <v>-0.39848444253119197</v>
      </c>
      <c r="F1607" s="2">
        <f t="shared" si="149"/>
        <v>-0.21423448518623814</v>
      </c>
      <c r="G1607" s="2">
        <f t="shared" si="147"/>
        <v>-0.18424995734495384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6">
        <f>TITRES_STAT!D1611</f>
        <v>35.5</v>
      </c>
      <c r="C1608" s="2">
        <f t="shared" si="144"/>
        <v>34.499957361684679</v>
      </c>
      <c r="D1608" s="2">
        <f t="shared" si="146"/>
        <v>34.942994492402683</v>
      </c>
      <c r="E1608" s="2">
        <f t="shared" si="145"/>
        <v>-0.44303713071800388</v>
      </c>
      <c r="F1608" s="2">
        <f t="shared" si="149"/>
        <v>-0.25999501429259131</v>
      </c>
      <c r="G1608" s="2">
        <f t="shared" si="147"/>
        <v>-0.18304211642541257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35.5</v>
      </c>
      <c r="C1609" s="2">
        <f t="shared" si="144"/>
        <v>34.499963921425497</v>
      </c>
      <c r="D1609" s="2">
        <f t="shared" si="146"/>
        <v>34.984254159632108</v>
      </c>
      <c r="E1609" s="2">
        <f t="shared" si="145"/>
        <v>-0.48429023820661143</v>
      </c>
      <c r="F1609" s="2">
        <f t="shared" si="149"/>
        <v>-0.30485405907539537</v>
      </c>
      <c r="G1609" s="2">
        <f t="shared" si="147"/>
        <v>-0.17943617913121607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35.5</v>
      </c>
      <c r="C1610" s="2">
        <f t="shared" si="144"/>
        <v>34.499969471975419</v>
      </c>
      <c r="D1610" s="2">
        <f t="shared" si="146"/>
        <v>35.022457555214913</v>
      </c>
      <c r="E1610" s="2">
        <f t="shared" si="145"/>
        <v>-0.52248808323949447</v>
      </c>
      <c r="F1610" s="2">
        <f t="shared" si="149"/>
        <v>-0.34838086390821521</v>
      </c>
      <c r="G1610" s="2">
        <f t="shared" si="147"/>
        <v>-0.17410721933127926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35.5</v>
      </c>
      <c r="C1611" s="2">
        <f t="shared" si="144"/>
        <v>34.653820322440737</v>
      </c>
      <c r="D1611" s="2">
        <f t="shared" si="146"/>
        <v>35.057831069643434</v>
      </c>
      <c r="E1611" s="2">
        <f t="shared" si="145"/>
        <v>-0.40401074720269747</v>
      </c>
      <c r="F1611" s="2">
        <f t="shared" si="149"/>
        <v>-0.35950684056711169</v>
      </c>
      <c r="G1611" s="2">
        <f t="shared" si="147"/>
        <v>-4.4503906635585788E-2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35.5</v>
      </c>
      <c r="C1612" s="2">
        <f t="shared" si="144"/>
        <v>34.784001811296008</v>
      </c>
      <c r="D1612" s="2">
        <f t="shared" si="146"/>
        <v>35.090584323743919</v>
      </c>
      <c r="E1612" s="2">
        <f t="shared" si="145"/>
        <v>-0.30658251244791046</v>
      </c>
      <c r="F1612" s="2">
        <f t="shared" si="149"/>
        <v>-0.34892197494327143</v>
      </c>
      <c r="G1612" s="2">
        <f t="shared" si="147"/>
        <v>4.2339462495360969E-2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6">
        <f>TITRES_STAT!D1616</f>
        <v>34.51</v>
      </c>
      <c r="C1613" s="2">
        <f t="shared" si="144"/>
        <v>34.89415537878893</v>
      </c>
      <c r="D1613" s="2">
        <f t="shared" si="146"/>
        <v>35.047578077540663</v>
      </c>
      <c r="E1613" s="2">
        <f t="shared" si="145"/>
        <v>-0.15342269875173287</v>
      </c>
      <c r="F1613" s="2">
        <f t="shared" si="149"/>
        <v>-0.30982211970496371</v>
      </c>
      <c r="G1613" s="2">
        <f t="shared" si="147"/>
        <v>0.15639942095323084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34.51</v>
      </c>
      <c r="C1614" s="2">
        <f t="shared" si="144"/>
        <v>34.987362243590631</v>
      </c>
      <c r="D1614" s="2">
        <f t="shared" si="146"/>
        <v>35.007757479204315</v>
      </c>
      <c r="E1614" s="2">
        <f t="shared" si="145"/>
        <v>-2.0395235613683838E-2</v>
      </c>
      <c r="F1614" s="2">
        <f t="shared" si="149"/>
        <v>-0.25193674288670775</v>
      </c>
      <c r="G1614" s="2">
        <f t="shared" si="147"/>
        <v>0.23154150727302392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34.51</v>
      </c>
      <c r="C1615" s="2">
        <f t="shared" ref="C1615:C1678" si="150">$C$4*B1605+C1614*(1-$C$4)</f>
        <v>35.066229590730536</v>
      </c>
      <c r="D1615" s="2">
        <f t="shared" si="146"/>
        <v>34.970886554818811</v>
      </c>
      <c r="E1615" s="2">
        <f t="shared" si="145"/>
        <v>9.5343035911724883E-2</v>
      </c>
      <c r="F1615" s="2">
        <f t="shared" si="149"/>
        <v>-0.18248078712702123</v>
      </c>
      <c r="G1615" s="2">
        <f t="shared" si="147"/>
        <v>0.27782382303874609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35.5</v>
      </c>
      <c r="C1616" s="2">
        <f t="shared" si="150"/>
        <v>35.132963499848913</v>
      </c>
      <c r="D1616" s="2">
        <f t="shared" si="146"/>
        <v>35.010080143350748</v>
      </c>
      <c r="E1616" s="2">
        <f t="shared" si="145"/>
        <v>0.12288335649816418</v>
      </c>
      <c r="F1616" s="2">
        <f t="shared" si="149"/>
        <v>-0.12140795840198415</v>
      </c>
      <c r="G1616" s="2">
        <f t="shared" si="147"/>
        <v>0.24429131490014833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35.5</v>
      </c>
      <c r="C1617" s="2">
        <f t="shared" si="150"/>
        <v>35.189430653718311</v>
      </c>
      <c r="D1617" s="2">
        <f t="shared" si="146"/>
        <v>35.046370503102544</v>
      </c>
      <c r="E1617" s="2">
        <f t="shared" si="145"/>
        <v>0.14306015061576716</v>
      </c>
      <c r="F1617" s="2">
        <f t="shared" si="149"/>
        <v>-6.8514336598433895E-2</v>
      </c>
      <c r="G1617" s="2">
        <f t="shared" si="147"/>
        <v>0.21157448721420105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35.5</v>
      </c>
      <c r="C1618" s="2">
        <f t="shared" si="150"/>
        <v>35.237210553146262</v>
      </c>
      <c r="D1618" s="2">
        <f t="shared" si="146"/>
        <v>35.079972688057907</v>
      </c>
      <c r="E1618" s="2">
        <f t="shared" si="145"/>
        <v>0.15723786508835502</v>
      </c>
      <c r="F1618" s="2">
        <f t="shared" si="149"/>
        <v>-2.3363896261076114E-2</v>
      </c>
      <c r="G1618" s="2">
        <f t="shared" si="147"/>
        <v>0.18060176134943112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6">
        <f>TITRES_STAT!D1622</f>
        <v>35.5</v>
      </c>
      <c r="C1619" s="2">
        <f t="shared" si="150"/>
        <v>35.277639698816067</v>
      </c>
      <c r="D1619" s="2">
        <f t="shared" si="146"/>
        <v>35.11108582227584</v>
      </c>
      <c r="E1619" s="2">
        <f t="shared" si="145"/>
        <v>0.16655387654022746</v>
      </c>
      <c r="F1619" s="2">
        <f t="shared" si="149"/>
        <v>1.4619658299184601E-2</v>
      </c>
      <c r="G1619" s="2">
        <f t="shared" si="147"/>
        <v>0.15193421824104286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6">
        <f>TITRES_STAT!D1623</f>
        <v>35.5</v>
      </c>
      <c r="C1620" s="2">
        <f t="shared" si="150"/>
        <v>35.311848975921286</v>
      </c>
      <c r="D1620" s="2">
        <f t="shared" si="146"/>
        <v>35.139894279885034</v>
      </c>
      <c r="E1620" s="2">
        <f t="shared" si="145"/>
        <v>0.17195469603625213</v>
      </c>
      <c r="F1620" s="2">
        <f t="shared" si="149"/>
        <v>4.608666584659811E-2</v>
      </c>
      <c r="G1620" s="2">
        <f t="shared" si="147"/>
        <v>0.12586803018965403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6">
        <f>TITRES_STAT!D1624</f>
        <v>34.51</v>
      </c>
      <c r="C1621" s="2">
        <f t="shared" si="150"/>
        <v>35.340795287318009</v>
      </c>
      <c r="D1621" s="2">
        <f t="shared" si="146"/>
        <v>35.093235444337992</v>
      </c>
      <c r="E1621" s="2">
        <f t="shared" si="145"/>
        <v>0.24755984298001721</v>
      </c>
      <c r="F1621" s="2">
        <f t="shared" si="149"/>
        <v>8.6381301273281932E-2</v>
      </c>
      <c r="G1621" s="2">
        <f t="shared" si="147"/>
        <v>0.16117854170673529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6">
        <f>TITRES_STAT!D1625</f>
        <v>34.51</v>
      </c>
      <c r="C1622" s="2">
        <f t="shared" si="150"/>
        <v>35.365288320038317</v>
      </c>
      <c r="D1622" s="2">
        <f t="shared" si="146"/>
        <v>35.050032818831475</v>
      </c>
      <c r="E1622" s="2">
        <f t="shared" si="145"/>
        <v>0.31525550120684187</v>
      </c>
      <c r="F1622" s="2">
        <f t="shared" si="149"/>
        <v>0.13215614125999392</v>
      </c>
      <c r="G1622" s="2">
        <f t="shared" si="147"/>
        <v>0.18309935994684795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34.51</v>
      </c>
      <c r="C1623" s="2">
        <f t="shared" si="150"/>
        <v>35.233705501570881</v>
      </c>
      <c r="D1623" s="2">
        <f t="shared" si="146"/>
        <v>35.010030387806921</v>
      </c>
      <c r="E1623" s="2">
        <f t="shared" si="145"/>
        <v>0.2236751137639601</v>
      </c>
      <c r="F1623" s="2">
        <f t="shared" si="149"/>
        <v>0.15045993576078714</v>
      </c>
      <c r="G1623" s="2">
        <f t="shared" si="147"/>
        <v>7.3215178003172954E-2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6">
        <f>TITRES_STAT!D1627</f>
        <v>34.51</v>
      </c>
      <c r="C1624" s="2">
        <f t="shared" si="150"/>
        <v>35.1223661936369</v>
      </c>
      <c r="D1624" s="2">
        <f t="shared" si="146"/>
        <v>34.972991099821222</v>
      </c>
      <c r="E1624" s="2">
        <f t="shared" si="145"/>
        <v>0.14937509381567793</v>
      </c>
      <c r="F1624" s="2">
        <f t="shared" si="149"/>
        <v>0.15024296737176529</v>
      </c>
      <c r="G1624" s="2">
        <f t="shared" si="147"/>
        <v>-8.6787355608736183E-4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34.51</v>
      </c>
      <c r="C1625" s="2">
        <f t="shared" si="150"/>
        <v>35.028156010000458</v>
      </c>
      <c r="D1625" s="2">
        <f t="shared" si="146"/>
        <v>34.938695462797426</v>
      </c>
      <c r="E1625" s="2">
        <f t="shared" si="145"/>
        <v>8.9460547203032093E-2</v>
      </c>
      <c r="F1625" s="2">
        <f t="shared" si="149"/>
        <v>0.13808648333801865</v>
      </c>
      <c r="G1625" s="2">
        <f t="shared" si="147"/>
        <v>-4.8625936134986558E-2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34.51</v>
      </c>
      <c r="C1626" s="2">
        <f t="shared" si="150"/>
        <v>35.100747393077313</v>
      </c>
      <c r="D1626" s="2">
        <f t="shared" si="146"/>
        <v>34.906940243330951</v>
      </c>
      <c r="E1626" s="2">
        <f t="shared" si="145"/>
        <v>0.19380714974636248</v>
      </c>
      <c r="F1626" s="2">
        <f t="shared" si="149"/>
        <v>0.14923061661968742</v>
      </c>
      <c r="G1626" s="2">
        <f t="shared" si="147"/>
        <v>4.4576533126675061E-2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6">
        <f>TITRES_STAT!D1630</f>
        <v>34.51</v>
      </c>
      <c r="C1627" s="2">
        <f t="shared" si="150"/>
        <v>35.16217087106542</v>
      </c>
      <c r="D1627" s="2">
        <f t="shared" si="146"/>
        <v>34.877537262343473</v>
      </c>
      <c r="E1627" s="2">
        <f t="shared" si="145"/>
        <v>0.28463360872194698</v>
      </c>
      <c r="F1627" s="2">
        <f t="shared" si="149"/>
        <v>0.17631121504013936</v>
      </c>
      <c r="G1627" s="2">
        <f t="shared" si="147"/>
        <v>0.10832239368180763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6">
        <f>TITRES_STAT!D1631</f>
        <v>34.51</v>
      </c>
      <c r="C1628" s="2">
        <f t="shared" si="150"/>
        <v>35.214144583209205</v>
      </c>
      <c r="D1628" s="2">
        <f t="shared" si="146"/>
        <v>34.850312279947659</v>
      </c>
      <c r="E1628" s="2">
        <f t="shared" ref="E1628:E1691" si="151">C1628-D1628</f>
        <v>0.36383230326154603</v>
      </c>
      <c r="F1628" s="2">
        <f t="shared" si="149"/>
        <v>0.21381543268442071</v>
      </c>
      <c r="G1628" s="2">
        <f t="shared" si="147"/>
        <v>0.15001687057712532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6">
        <f>TITRES_STAT!D1632</f>
        <v>34.51</v>
      </c>
      <c r="C1629" s="2">
        <f t="shared" si="150"/>
        <v>35.258122339638561</v>
      </c>
      <c r="D1629" s="2">
        <f t="shared" ref="D1629:D1692" si="152">$D$4*B1629+(1-$D$4)*D1628</f>
        <v>34.825103962914497</v>
      </c>
      <c r="E1629" s="2">
        <f t="shared" si="151"/>
        <v>0.43301837672406407</v>
      </c>
      <c r="F1629" s="2">
        <f t="shared" si="149"/>
        <v>0.2576560214923494</v>
      </c>
      <c r="G1629" s="2">
        <f t="shared" si="147"/>
        <v>0.17536235523171467</v>
      </c>
      <c r="H1629" s="2" t="str">
        <f t="shared" si="148"/>
        <v>Sell</v>
      </c>
    </row>
    <row r="1630" spans="1:8" ht="13.5" x14ac:dyDescent="0.25">
      <c r="A1630" s="3">
        <f>TITRES_STAT!B1633</f>
        <v>44385</v>
      </c>
      <c r="B1630" s="6">
        <f>TITRES_STAT!D1633</f>
        <v>34.51</v>
      </c>
      <c r="C1630" s="2">
        <f t="shared" si="150"/>
        <v>35.295334287386474</v>
      </c>
      <c r="D1630" s="2">
        <f t="shared" si="152"/>
        <v>34.801762928624534</v>
      </c>
      <c r="E1630" s="2">
        <f t="shared" si="151"/>
        <v>0.49357135876194036</v>
      </c>
      <c r="F1630" s="2">
        <f t="shared" si="149"/>
        <v>0.3048390889462676</v>
      </c>
      <c r="G1630" s="2">
        <f t="shared" si="147"/>
        <v>0.18873226981567276</v>
      </c>
      <c r="H1630" s="2" t="str">
        <f t="shared" si="148"/>
        <v>Sell</v>
      </c>
    </row>
    <row r="1631" spans="1:8" ht="13.5" x14ac:dyDescent="0.25">
      <c r="A1631" s="3">
        <f>TITRES_STAT!B1634</f>
        <v>44386</v>
      </c>
      <c r="B1631" s="6">
        <f>TITRES_STAT!D1634</f>
        <v>34.51</v>
      </c>
      <c r="C1631" s="2">
        <f t="shared" si="150"/>
        <v>35.174513627788556</v>
      </c>
      <c r="D1631" s="2">
        <f t="shared" si="152"/>
        <v>34.780150859837534</v>
      </c>
      <c r="E1631" s="2">
        <f t="shared" si="151"/>
        <v>0.39436276795102287</v>
      </c>
      <c r="F1631" s="2">
        <f t="shared" si="149"/>
        <v>0.32274382474721869</v>
      </c>
      <c r="G1631" s="2">
        <f t="shared" si="147"/>
        <v>7.1618943203804186E-2</v>
      </c>
      <c r="H1631" s="2" t="str">
        <f t="shared" si="148"/>
        <v>Sell</v>
      </c>
    </row>
    <row r="1632" spans="1:8" ht="13.5" x14ac:dyDescent="0.25">
      <c r="A1632" s="3">
        <f>TITRES_STAT!B1635</f>
        <v>44389</v>
      </c>
      <c r="B1632" s="6">
        <f>TITRES_STAT!D1635</f>
        <v>34.51</v>
      </c>
      <c r="C1632" s="2">
        <f t="shared" si="150"/>
        <v>35.07228076197493</v>
      </c>
      <c r="D1632" s="2">
        <f t="shared" si="152"/>
        <v>34.760139685034751</v>
      </c>
      <c r="E1632" s="2">
        <f t="shared" si="151"/>
        <v>0.31214107694017912</v>
      </c>
      <c r="F1632" s="2">
        <f t="shared" si="149"/>
        <v>0.3206232751858108</v>
      </c>
      <c r="G1632" s="2">
        <f t="shared" si="147"/>
        <v>-8.482198245631678E-3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34.51</v>
      </c>
      <c r="C1633" s="2">
        <f t="shared" si="150"/>
        <v>34.985776029363407</v>
      </c>
      <c r="D1633" s="2">
        <f t="shared" si="152"/>
        <v>34.74161081947662</v>
      </c>
      <c r="E1633" s="2">
        <f t="shared" si="151"/>
        <v>0.24416520988678769</v>
      </c>
      <c r="F1633" s="2">
        <f t="shared" si="149"/>
        <v>0.30533166212600621</v>
      </c>
      <c r="G1633" s="2">
        <f t="shared" si="147"/>
        <v>-6.1166452239218516E-2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34.51</v>
      </c>
      <c r="C1634" s="2">
        <f t="shared" si="150"/>
        <v>34.912579717153648</v>
      </c>
      <c r="D1634" s="2">
        <f t="shared" si="152"/>
        <v>34.724454462478349</v>
      </c>
      <c r="E1634" s="2">
        <f t="shared" si="151"/>
        <v>0.18812525467529895</v>
      </c>
      <c r="F1634" s="2">
        <f t="shared" si="149"/>
        <v>0.28189038063586475</v>
      </c>
      <c r="G1634" s="2">
        <f t="shared" si="147"/>
        <v>-9.3765125960565798E-2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34.51</v>
      </c>
      <c r="C1635" s="2">
        <f t="shared" si="150"/>
        <v>34.850644376053083</v>
      </c>
      <c r="D1635" s="2">
        <f t="shared" si="152"/>
        <v>34.708568946739213</v>
      </c>
      <c r="E1635" s="2">
        <f t="shared" si="151"/>
        <v>0.14207542931386996</v>
      </c>
      <c r="F1635" s="2">
        <f t="shared" si="149"/>
        <v>0.25392739037146578</v>
      </c>
      <c r="G1635" s="2">
        <f t="shared" si="147"/>
        <v>-0.11185196105759582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6">
        <f>TITRES_STAT!D1639</f>
        <v>34.51</v>
      </c>
      <c r="C1636" s="2">
        <f t="shared" si="150"/>
        <v>34.79823754896799</v>
      </c>
      <c r="D1636" s="2">
        <f t="shared" si="152"/>
        <v>34.693860135869642</v>
      </c>
      <c r="E1636" s="2">
        <f t="shared" si="151"/>
        <v>0.10437741309834792</v>
      </c>
      <c r="F1636" s="2">
        <f t="shared" si="149"/>
        <v>0.22401739491684222</v>
      </c>
      <c r="G1636" s="2">
        <f t="shared" ref="G1636:G1699" si="153">E1636-F1636</f>
        <v>-0.11963998181849431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44396</v>
      </c>
      <c r="B1637" s="6">
        <f>TITRES_STAT!D1640</f>
        <v>34.51</v>
      </c>
      <c r="C1637" s="2">
        <f t="shared" si="150"/>
        <v>34.753893310665219</v>
      </c>
      <c r="D1637" s="2">
        <f t="shared" si="152"/>
        <v>34.680240866545965</v>
      </c>
      <c r="E1637" s="2">
        <f t="shared" si="151"/>
        <v>7.3652444119254312E-2</v>
      </c>
      <c r="F1637" s="2">
        <f t="shared" ref="F1637:F1700" si="155">(E1637*(2/(10)))+((1-(2/10))*F1636)</f>
        <v>0.19394440475732466</v>
      </c>
      <c r="G1637" s="2">
        <f t="shared" si="153"/>
        <v>-0.12029196063807035</v>
      </c>
      <c r="H1637" s="2" t="str">
        <f t="shared" si="154"/>
        <v>Hold</v>
      </c>
    </row>
    <row r="1638" spans="1:8" ht="13.5" x14ac:dyDescent="0.25">
      <c r="A1638" s="3">
        <f>TITRES_STAT!B1641</f>
        <v>44399</v>
      </c>
      <c r="B1638" s="6">
        <f>TITRES_STAT!D1641</f>
        <v>34.51</v>
      </c>
      <c r="C1638" s="2">
        <f t="shared" si="150"/>
        <v>34.716371262870567</v>
      </c>
      <c r="D1638" s="2">
        <f t="shared" si="152"/>
        <v>34.667630431987007</v>
      </c>
      <c r="E1638" s="2">
        <f t="shared" si="151"/>
        <v>4.8740830883559738E-2</v>
      </c>
      <c r="F1638" s="2">
        <f t="shared" si="155"/>
        <v>0.16490368998257168</v>
      </c>
      <c r="G1638" s="2">
        <f t="shared" si="153"/>
        <v>-0.11616285909901194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6">
        <f>TITRES_STAT!D1642</f>
        <v>34.51</v>
      </c>
      <c r="C1639" s="2">
        <f t="shared" si="150"/>
        <v>34.684621837813552</v>
      </c>
      <c r="D1639" s="2">
        <f t="shared" si="152"/>
        <v>34.65595410369167</v>
      </c>
      <c r="E1639" s="2">
        <f t="shared" si="151"/>
        <v>2.8667734121881949E-2</v>
      </c>
      <c r="F1639" s="2">
        <f t="shared" si="155"/>
        <v>0.13765649881043374</v>
      </c>
      <c r="G1639" s="2">
        <f t="shared" si="153"/>
        <v>-0.10898876468855179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6">
        <f>TITRES_STAT!D1643</f>
        <v>34.51</v>
      </c>
      <c r="C1640" s="2">
        <f t="shared" si="150"/>
        <v>34.65775693968839</v>
      </c>
      <c r="D1640" s="2">
        <f t="shared" si="152"/>
        <v>34.6451426886034</v>
      </c>
      <c r="E1640" s="2">
        <f t="shared" si="151"/>
        <v>1.2614251084990258E-2</v>
      </c>
      <c r="F1640" s="2">
        <f t="shared" si="155"/>
        <v>0.11264804926534505</v>
      </c>
      <c r="G1640" s="2">
        <f t="shared" si="153"/>
        <v>-0.10003379818035479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6">
        <f>TITRES_STAT!D1644</f>
        <v>34.5</v>
      </c>
      <c r="C1641" s="2">
        <f t="shared" si="150"/>
        <v>34.635025102813252</v>
      </c>
      <c r="D1641" s="2">
        <f t="shared" si="152"/>
        <v>34.634391378336481</v>
      </c>
      <c r="E1641" s="2">
        <f t="shared" si="151"/>
        <v>6.3372447677068067E-4</v>
      </c>
      <c r="F1641" s="2">
        <f t="shared" si="155"/>
        <v>9.0245184307630177E-2</v>
      </c>
      <c r="G1641" s="2">
        <f t="shared" si="153"/>
        <v>-8.9611459830859497E-2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6">
        <f>TITRES_STAT!D1645</f>
        <v>34.5</v>
      </c>
      <c r="C1642" s="2">
        <f t="shared" si="150"/>
        <v>34.615790471611213</v>
      </c>
      <c r="D1642" s="2">
        <f t="shared" si="152"/>
        <v>34.624436461422668</v>
      </c>
      <c r="E1642" s="2">
        <f t="shared" si="151"/>
        <v>-8.645989811455479E-3</v>
      </c>
      <c r="F1642" s="2">
        <f t="shared" si="155"/>
        <v>7.0466949483813046E-2</v>
      </c>
      <c r="G1642" s="2">
        <f t="shared" si="153"/>
        <v>-7.9112939295268525E-2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6">
        <f>TITRES_STAT!D1646</f>
        <v>34.5</v>
      </c>
      <c r="C1643" s="2">
        <f t="shared" si="150"/>
        <v>34.599515014440257</v>
      </c>
      <c r="D1643" s="2">
        <f t="shared" si="152"/>
        <v>34.615218945761733</v>
      </c>
      <c r="E1643" s="2">
        <f t="shared" si="151"/>
        <v>-1.5703931321475295E-2</v>
      </c>
      <c r="F1643" s="2">
        <f t="shared" si="155"/>
        <v>5.3232773322755382E-2</v>
      </c>
      <c r="G1643" s="2">
        <f t="shared" si="153"/>
        <v>-6.8936704644230684E-2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34.5</v>
      </c>
      <c r="C1644" s="2">
        <f t="shared" si="150"/>
        <v>34.585743473757141</v>
      </c>
      <c r="D1644" s="2">
        <f t="shared" si="152"/>
        <v>34.60668420903864</v>
      </c>
      <c r="E1644" s="2">
        <f t="shared" si="151"/>
        <v>-2.0940735281499201E-2</v>
      </c>
      <c r="F1644" s="2">
        <f t="shared" si="155"/>
        <v>3.8398071601904463E-2</v>
      </c>
      <c r="G1644" s="2">
        <f t="shared" si="153"/>
        <v>-5.9338806883403664E-2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34.5</v>
      </c>
      <c r="C1645" s="2">
        <f t="shared" si="150"/>
        <v>34.574090631640658</v>
      </c>
      <c r="D1645" s="2">
        <f t="shared" si="152"/>
        <v>34.598781675035781</v>
      </c>
      <c r="E1645" s="2">
        <f t="shared" si="151"/>
        <v>-2.4691043395122847E-2</v>
      </c>
      <c r="F1645" s="2">
        <f t="shared" si="155"/>
        <v>2.5780248602499004E-2</v>
      </c>
      <c r="G1645" s="2">
        <f t="shared" si="153"/>
        <v>-5.0471291997621848E-2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34.5</v>
      </c>
      <c r="C1646" s="2">
        <f t="shared" si="150"/>
        <v>34.564230534465167</v>
      </c>
      <c r="D1646" s="2">
        <f t="shared" si="152"/>
        <v>34.59146451392202</v>
      </c>
      <c r="E1646" s="2">
        <f t="shared" si="151"/>
        <v>-2.7233979456852353E-2</v>
      </c>
      <c r="F1646" s="2">
        <f t="shared" si="155"/>
        <v>1.5177402990628735E-2</v>
      </c>
      <c r="G1646" s="2">
        <f t="shared" si="153"/>
        <v>-4.2411382447481091E-2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6">
        <f>TITRES_STAT!D1650</f>
        <v>34.5</v>
      </c>
      <c r="C1647" s="2">
        <f t="shared" si="150"/>
        <v>34.555887375316679</v>
      </c>
      <c r="D1647" s="2">
        <f t="shared" si="152"/>
        <v>34.584689364742616</v>
      </c>
      <c r="E1647" s="2">
        <f t="shared" si="151"/>
        <v>-2.880198942593637E-2</v>
      </c>
      <c r="F1647" s="2">
        <f t="shared" si="155"/>
        <v>6.3815245073157133E-3</v>
      </c>
      <c r="G1647" s="2">
        <f t="shared" si="153"/>
        <v>-3.5183513933252086E-2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34.5</v>
      </c>
      <c r="C1648" s="2">
        <f t="shared" si="150"/>
        <v>34.548827779114113</v>
      </c>
      <c r="D1648" s="2">
        <f t="shared" si="152"/>
        <v>34.578416078465388</v>
      </c>
      <c r="E1648" s="2">
        <f t="shared" si="151"/>
        <v>-2.9588299351274827E-2</v>
      </c>
      <c r="F1648" s="2">
        <f t="shared" si="155"/>
        <v>-8.1244026440239515E-4</v>
      </c>
      <c r="G1648" s="2">
        <f t="shared" si="153"/>
        <v>-2.8775859086872434E-2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6">
        <f>TITRES_STAT!D1652</f>
        <v>34.5</v>
      </c>
      <c r="C1649" s="2">
        <f t="shared" si="150"/>
        <v>34.542854274635019</v>
      </c>
      <c r="D1649" s="2">
        <f t="shared" si="152"/>
        <v>34.572607480060547</v>
      </c>
      <c r="E1649" s="2">
        <f t="shared" si="151"/>
        <v>-2.9753205425528506E-2</v>
      </c>
      <c r="F1649" s="2">
        <f t="shared" si="155"/>
        <v>-6.6005932966276175E-3</v>
      </c>
      <c r="G1649" s="2">
        <f t="shared" si="153"/>
        <v>-2.3152612128900889E-2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6">
        <f>TITRES_STAT!D1653</f>
        <v>34.5</v>
      </c>
      <c r="C1650" s="2">
        <f t="shared" si="150"/>
        <v>34.537799770845012</v>
      </c>
      <c r="D1650" s="2">
        <f t="shared" si="152"/>
        <v>34.567229148204213</v>
      </c>
      <c r="E1650" s="2">
        <f t="shared" si="151"/>
        <v>-2.9429377359200259E-2</v>
      </c>
      <c r="F1650" s="2">
        <f t="shared" si="155"/>
        <v>-1.1166350109142145E-2</v>
      </c>
      <c r="G1650" s="2">
        <f t="shared" si="153"/>
        <v>-1.8263027250058114E-2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6">
        <f>TITRES_STAT!D1654</f>
        <v>34.5</v>
      </c>
      <c r="C1651" s="2">
        <f t="shared" si="150"/>
        <v>34.531984421484239</v>
      </c>
      <c r="D1651" s="2">
        <f t="shared" si="152"/>
        <v>34.562249211300198</v>
      </c>
      <c r="E1651" s="2">
        <f t="shared" si="151"/>
        <v>-3.0264789815959148E-2</v>
      </c>
      <c r="F1651" s="2">
        <f t="shared" si="155"/>
        <v>-1.4986038050505546E-2</v>
      </c>
      <c r="G1651" s="2">
        <f t="shared" si="153"/>
        <v>-1.5278751765453602E-2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34.5</v>
      </c>
      <c r="C1652" s="2">
        <f t="shared" si="150"/>
        <v>34.527063741255894</v>
      </c>
      <c r="D1652" s="2">
        <f t="shared" si="152"/>
        <v>34.557638158611297</v>
      </c>
      <c r="E1652" s="2">
        <f t="shared" si="151"/>
        <v>-3.0574417355403227E-2</v>
      </c>
      <c r="F1652" s="2">
        <f t="shared" si="155"/>
        <v>-1.8103713911485082E-2</v>
      </c>
      <c r="G1652" s="2">
        <f t="shared" si="153"/>
        <v>-1.2470703443918145E-2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34.5</v>
      </c>
      <c r="C1653" s="2">
        <f t="shared" si="150"/>
        <v>34.522900088754987</v>
      </c>
      <c r="D1653" s="2">
        <f t="shared" si="152"/>
        <v>34.55336866538083</v>
      </c>
      <c r="E1653" s="2">
        <f t="shared" si="151"/>
        <v>-3.0468576625843014E-2</v>
      </c>
      <c r="F1653" s="2">
        <f t="shared" si="155"/>
        <v>-2.0576686454356671E-2</v>
      </c>
      <c r="G1653" s="2">
        <f t="shared" si="153"/>
        <v>-9.8918901714863429E-3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34.5</v>
      </c>
      <c r="C1654" s="2">
        <f t="shared" si="150"/>
        <v>34.5193769981773</v>
      </c>
      <c r="D1654" s="2">
        <f t="shared" si="152"/>
        <v>34.549415430908176</v>
      </c>
      <c r="E1654" s="2">
        <f t="shared" si="151"/>
        <v>-3.0038432730876252E-2</v>
      </c>
      <c r="F1654" s="2">
        <f t="shared" si="155"/>
        <v>-2.2469035709660586E-2</v>
      </c>
      <c r="G1654" s="2">
        <f t="shared" si="153"/>
        <v>-7.5693970212156667E-3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34.5</v>
      </c>
      <c r="C1655" s="2">
        <f t="shared" si="150"/>
        <v>34.516395921534638</v>
      </c>
      <c r="D1655" s="2">
        <f t="shared" si="152"/>
        <v>34.545755028618679</v>
      </c>
      <c r="E1655" s="2">
        <f t="shared" si="151"/>
        <v>-2.9359107084040659E-2</v>
      </c>
      <c r="F1655" s="2">
        <f t="shared" si="155"/>
        <v>-2.38470499845366E-2</v>
      </c>
      <c r="G1655" s="2">
        <f t="shared" si="153"/>
        <v>-5.5120570995040585E-3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34.5</v>
      </c>
      <c r="C1656" s="2">
        <f t="shared" si="150"/>
        <v>34.513873472067772</v>
      </c>
      <c r="D1656" s="2">
        <f t="shared" si="152"/>
        <v>34.542365767239517</v>
      </c>
      <c r="E1656" s="2">
        <f t="shared" si="151"/>
        <v>-2.8492295171744786E-2</v>
      </c>
      <c r="F1656" s="2">
        <f t="shared" si="155"/>
        <v>-2.4776099021978238E-2</v>
      </c>
      <c r="G1656" s="2">
        <f t="shared" si="153"/>
        <v>-3.7161961497665479E-3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34.5</v>
      </c>
      <c r="C1657" s="2">
        <f t="shared" si="150"/>
        <v>34.511739091749654</v>
      </c>
      <c r="D1657" s="2">
        <f t="shared" si="152"/>
        <v>34.539227562258809</v>
      </c>
      <c r="E1657" s="2">
        <f t="shared" si="151"/>
        <v>-2.748847050915515E-2</v>
      </c>
      <c r="F1657" s="2">
        <f t="shared" si="155"/>
        <v>-2.5318573319413621E-2</v>
      </c>
      <c r="G1657" s="2">
        <f t="shared" si="153"/>
        <v>-2.1698971897415285E-3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6">
        <f>TITRES_STAT!D1661</f>
        <v>34.5</v>
      </c>
      <c r="C1658" s="2">
        <f t="shared" si="150"/>
        <v>34.509933077634322</v>
      </c>
      <c r="D1658" s="2">
        <f t="shared" si="152"/>
        <v>34.536321816906302</v>
      </c>
      <c r="E1658" s="2">
        <f t="shared" si="151"/>
        <v>-2.6388739271979489E-2</v>
      </c>
      <c r="F1658" s="2">
        <f t="shared" si="155"/>
        <v>-2.5532606509926795E-2</v>
      </c>
      <c r="G1658" s="2">
        <f t="shared" si="153"/>
        <v>-8.5613276205269428E-4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34.5</v>
      </c>
      <c r="C1659" s="2">
        <f t="shared" si="150"/>
        <v>34.50840491184443</v>
      </c>
      <c r="D1659" s="2">
        <f t="shared" si="152"/>
        <v>34.53363131195028</v>
      </c>
      <c r="E1659" s="2">
        <f t="shared" si="151"/>
        <v>-2.5226400105850644E-2</v>
      </c>
      <c r="F1659" s="2">
        <f t="shared" si="155"/>
        <v>-2.5471365229111566E-2</v>
      </c>
      <c r="G1659" s="2">
        <f t="shared" si="153"/>
        <v>2.4496512326092207E-4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34.5</v>
      </c>
      <c r="C1660" s="2">
        <f t="shared" si="150"/>
        <v>34.507111848483746</v>
      </c>
      <c r="D1660" s="2">
        <f t="shared" si="152"/>
        <v>34.53114010365767</v>
      </c>
      <c r="E1660" s="2">
        <f t="shared" si="151"/>
        <v>-2.4028255173924151E-2</v>
      </c>
      <c r="F1660" s="2">
        <f t="shared" si="155"/>
        <v>-2.5182743218074087E-2</v>
      </c>
      <c r="G1660" s="2">
        <f t="shared" si="153"/>
        <v>1.1544880441499358E-3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34.5</v>
      </c>
      <c r="C1661" s="2">
        <f t="shared" si="150"/>
        <v>34.506017717947785</v>
      </c>
      <c r="D1661" s="2">
        <f t="shared" si="152"/>
        <v>34.528833429312655</v>
      </c>
      <c r="E1661" s="2">
        <f t="shared" si="151"/>
        <v>-2.2815711364870594E-2</v>
      </c>
      <c r="F1661" s="2">
        <f t="shared" si="155"/>
        <v>-2.4709336847433389E-2</v>
      </c>
      <c r="G1661" s="2">
        <f t="shared" si="153"/>
        <v>1.8936254825627948E-3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34.5</v>
      </c>
      <c r="C1662" s="2">
        <f t="shared" si="150"/>
        <v>34.50509191518659</v>
      </c>
      <c r="D1662" s="2">
        <f t="shared" si="152"/>
        <v>34.526697619733937</v>
      </c>
      <c r="E1662" s="2">
        <f t="shared" si="151"/>
        <v>-2.1605704547347671E-2</v>
      </c>
      <c r="F1662" s="2">
        <f t="shared" si="155"/>
        <v>-2.4088610387416248E-2</v>
      </c>
      <c r="G1662" s="2">
        <f t="shared" si="153"/>
        <v>2.4829058400685777E-3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34.5</v>
      </c>
      <c r="C1663" s="2">
        <f t="shared" si="150"/>
        <v>34.504308543619423</v>
      </c>
      <c r="D1663" s="2">
        <f t="shared" si="152"/>
        <v>34.524720018272163</v>
      </c>
      <c r="E1663" s="2">
        <f t="shared" si="151"/>
        <v>-2.0411474652739514E-2</v>
      </c>
      <c r="F1663" s="2">
        <f t="shared" si="155"/>
        <v>-2.3353183240480902E-2</v>
      </c>
      <c r="G1663" s="2">
        <f t="shared" si="153"/>
        <v>2.941708587741388E-3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34.5</v>
      </c>
      <c r="C1664" s="2">
        <f t="shared" si="150"/>
        <v>34.503645690754894</v>
      </c>
      <c r="D1664" s="2">
        <f t="shared" si="152"/>
        <v>34.522888905807555</v>
      </c>
      <c r="E1664" s="2">
        <f t="shared" si="151"/>
        <v>-1.9243215052661355E-2</v>
      </c>
      <c r="F1664" s="2">
        <f t="shared" si="155"/>
        <v>-2.2531189602916994E-2</v>
      </c>
      <c r="G1664" s="2">
        <f t="shared" si="153"/>
        <v>3.2879745502556387E-3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6">
        <f>TITRES_STAT!D1668</f>
        <v>34.5</v>
      </c>
      <c r="C1665" s="2">
        <f t="shared" si="150"/>
        <v>34.503084815254141</v>
      </c>
      <c r="D1665" s="2">
        <f t="shared" si="152"/>
        <v>34.521193431303288</v>
      </c>
      <c r="E1665" s="2">
        <f t="shared" si="151"/>
        <v>-1.8108616049147486E-2</v>
      </c>
      <c r="F1665" s="2">
        <f t="shared" si="155"/>
        <v>-2.1646674892163095E-2</v>
      </c>
      <c r="G1665" s="2">
        <f t="shared" si="153"/>
        <v>3.5380588430156089E-3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34.5</v>
      </c>
      <c r="C1666" s="2">
        <f t="shared" si="150"/>
        <v>34.502610228291964</v>
      </c>
      <c r="D1666" s="2">
        <f t="shared" si="152"/>
        <v>34.519623547503045</v>
      </c>
      <c r="E1666" s="2">
        <f t="shared" si="151"/>
        <v>-1.7013319211081068E-2</v>
      </c>
      <c r="F1666" s="2">
        <f t="shared" si="155"/>
        <v>-2.0720003755946691E-2</v>
      </c>
      <c r="G1666" s="2">
        <f t="shared" si="153"/>
        <v>3.7066845448656231E-3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6">
        <f>TITRES_STAT!D1670</f>
        <v>34.5</v>
      </c>
      <c r="C1667" s="2">
        <f t="shared" si="150"/>
        <v>34.502208654708582</v>
      </c>
      <c r="D1667" s="2">
        <f t="shared" si="152"/>
        <v>34.518169951391705</v>
      </c>
      <c r="E1667" s="2">
        <f t="shared" si="151"/>
        <v>-1.5961296683123294E-2</v>
      </c>
      <c r="F1667" s="2">
        <f t="shared" si="155"/>
        <v>-1.9768262341382011E-2</v>
      </c>
      <c r="G1667" s="2">
        <f t="shared" si="153"/>
        <v>3.8069656582587173E-3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6">
        <f>TITRES_STAT!D1671</f>
        <v>34.5</v>
      </c>
      <c r="C1668" s="2">
        <f t="shared" si="150"/>
        <v>34.501868861676492</v>
      </c>
      <c r="D1668" s="2">
        <f t="shared" si="152"/>
        <v>34.516824029066392</v>
      </c>
      <c r="E1668" s="2">
        <f t="shared" si="151"/>
        <v>-1.4955167389899771E-2</v>
      </c>
      <c r="F1668" s="2">
        <f t="shared" si="155"/>
        <v>-1.8805643351085564E-2</v>
      </c>
      <c r="G1668" s="2">
        <f t="shared" si="153"/>
        <v>3.8504759611857932E-3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6">
        <f>TITRES_STAT!D1672</f>
        <v>34.5</v>
      </c>
      <c r="C1669" s="2">
        <f t="shared" si="150"/>
        <v>34.501581344495492</v>
      </c>
      <c r="D1669" s="2">
        <f t="shared" si="152"/>
        <v>34.515577804691105</v>
      </c>
      <c r="E1669" s="2">
        <f t="shared" si="151"/>
        <v>-1.3996460195613736E-2</v>
      </c>
      <c r="F1669" s="2">
        <f t="shared" si="155"/>
        <v>-1.7843806719991199E-2</v>
      </c>
      <c r="G1669" s="2">
        <f t="shared" si="153"/>
        <v>3.8473465243774631E-3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6">
        <f>TITRES_STAT!D1673</f>
        <v>34.5</v>
      </c>
      <c r="C1670" s="2">
        <f t="shared" si="150"/>
        <v>34.501338060726958</v>
      </c>
      <c r="D1670" s="2">
        <f t="shared" si="152"/>
        <v>34.514423893232504</v>
      </c>
      <c r="E1670" s="2">
        <f t="shared" si="151"/>
        <v>-1.3085832505545625E-2</v>
      </c>
      <c r="F1670" s="2">
        <f t="shared" si="155"/>
        <v>-1.6892211877102083E-2</v>
      </c>
      <c r="G1670" s="2">
        <f t="shared" si="153"/>
        <v>3.8063793715564578E-3</v>
      </c>
      <c r="H1670" s="2" t="str">
        <f t="shared" si="154"/>
        <v>Sell</v>
      </c>
    </row>
    <row r="1671" spans="1:8" ht="13.5" x14ac:dyDescent="0.25">
      <c r="A1671" s="3">
        <f>TITRES_STAT!B1674</f>
        <v>44448</v>
      </c>
      <c r="B1671" s="6">
        <f>TITRES_STAT!D1674</f>
        <v>34.5</v>
      </c>
      <c r="C1671" s="2">
        <f t="shared" si="150"/>
        <v>34.501132205230505</v>
      </c>
      <c r="D1671" s="2">
        <f t="shared" si="152"/>
        <v>34.513355456696765</v>
      </c>
      <c r="E1671" s="2">
        <f t="shared" si="151"/>
        <v>-1.222325146625991E-2</v>
      </c>
      <c r="F1671" s="2">
        <f t="shared" si="155"/>
        <v>-1.5958419794933648E-2</v>
      </c>
      <c r="G1671" s="2">
        <f t="shared" si="153"/>
        <v>3.735168328673738E-3</v>
      </c>
      <c r="H1671" s="2" t="str">
        <f t="shared" si="154"/>
        <v>Sell</v>
      </c>
    </row>
    <row r="1672" spans="1:8" ht="13.5" x14ac:dyDescent="0.25">
      <c r="A1672" s="3">
        <f>TITRES_STAT!B1675</f>
        <v>44449</v>
      </c>
      <c r="B1672" s="6">
        <f>TITRES_STAT!D1675</f>
        <v>34.5</v>
      </c>
      <c r="C1672" s="2">
        <f t="shared" si="150"/>
        <v>34.500958019810426</v>
      </c>
      <c r="D1672" s="2">
        <f t="shared" si="152"/>
        <v>34.512366163608114</v>
      </c>
      <c r="E1672" s="2">
        <f t="shared" si="151"/>
        <v>-1.1408143797687842E-2</v>
      </c>
      <c r="F1672" s="2">
        <f t="shared" si="155"/>
        <v>-1.5048364595484488E-2</v>
      </c>
      <c r="G1672" s="2">
        <f t="shared" si="153"/>
        <v>3.640220797796646E-3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6">
        <f>TITRES_STAT!D1676</f>
        <v>34.5</v>
      </c>
      <c r="C1673" s="2">
        <f t="shared" si="150"/>
        <v>34.500810632147285</v>
      </c>
      <c r="D1673" s="2">
        <f t="shared" si="152"/>
        <v>34.511450151488994</v>
      </c>
      <c r="E1673" s="2">
        <f t="shared" si="151"/>
        <v>-1.0639519341708592E-2</v>
      </c>
      <c r="F1673" s="2">
        <f t="shared" si="155"/>
        <v>-1.4166595544729309E-2</v>
      </c>
      <c r="G1673" s="2">
        <f t="shared" si="153"/>
        <v>3.5270762030207171E-3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6">
        <f>TITRES_STAT!D1677</f>
        <v>34.5</v>
      </c>
      <c r="C1674" s="2">
        <f t="shared" si="150"/>
        <v>34.500685919509245</v>
      </c>
      <c r="D1674" s="2">
        <f t="shared" si="152"/>
        <v>34.51060199211944</v>
      </c>
      <c r="E1674" s="2">
        <f t="shared" si="151"/>
        <v>-9.9160726101956698E-3</v>
      </c>
      <c r="F1674" s="2">
        <f t="shared" si="155"/>
        <v>-1.3316490957822582E-2</v>
      </c>
      <c r="G1674" s="2">
        <f t="shared" si="153"/>
        <v>3.4004183476269122E-3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34.5</v>
      </c>
      <c r="C1675" s="2">
        <f t="shared" si="150"/>
        <v>34.500580393430901</v>
      </c>
      <c r="D1675" s="2">
        <f t="shared" si="152"/>
        <v>34.509816659369854</v>
      </c>
      <c r="E1675" s="2">
        <f t="shared" si="151"/>
        <v>-9.236265938952215E-3</v>
      </c>
      <c r="F1675" s="2">
        <f t="shared" si="155"/>
        <v>-1.2500445954048509E-2</v>
      </c>
      <c r="G1675" s="2">
        <f t="shared" si="153"/>
        <v>3.2641800150962942E-3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34.5</v>
      </c>
      <c r="C1676" s="2">
        <f t="shared" si="150"/>
        <v>34.500491102133843</v>
      </c>
      <c r="D1676" s="2">
        <f t="shared" si="152"/>
        <v>34.509089499416532</v>
      </c>
      <c r="E1676" s="2">
        <f t="shared" si="151"/>
        <v>-8.5983972826895183E-3</v>
      </c>
      <c r="F1676" s="2">
        <f t="shared" si="155"/>
        <v>-1.172003621977671E-2</v>
      </c>
      <c r="G1676" s="2">
        <f t="shared" si="153"/>
        <v>3.1216389370871921E-3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34.5</v>
      </c>
      <c r="C1677" s="2">
        <f t="shared" si="150"/>
        <v>34.500415547959406</v>
      </c>
      <c r="D1677" s="2">
        <f t="shared" si="152"/>
        <v>34.508416203163456</v>
      </c>
      <c r="E1677" s="2">
        <f t="shared" si="151"/>
        <v>-8.0006552040501333E-3</v>
      </c>
      <c r="F1677" s="2">
        <f t="shared" si="155"/>
        <v>-1.0976160016631396E-2</v>
      </c>
      <c r="G1677" s="2">
        <f t="shared" si="153"/>
        <v>2.975504812581263E-3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34.5</v>
      </c>
      <c r="C1678" s="2">
        <f t="shared" si="150"/>
        <v>34.500351617504116</v>
      </c>
      <c r="D1678" s="2">
        <f t="shared" si="152"/>
        <v>34.507792780706907</v>
      </c>
      <c r="E1678" s="2">
        <f t="shared" si="151"/>
        <v>-7.4411632027917562E-3</v>
      </c>
      <c r="F1678" s="2">
        <f t="shared" si="155"/>
        <v>-1.026916065386347E-2</v>
      </c>
      <c r="G1678" s="2">
        <f t="shared" si="153"/>
        <v>2.8279974510717135E-3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34.5</v>
      </c>
      <c r="C1679" s="2">
        <f t="shared" ref="C1679:C1742" si="156">$C$4*B1669+C1678*(1-$C$4)</f>
        <v>34.50029752250348</v>
      </c>
      <c r="D1679" s="2">
        <f t="shared" si="152"/>
        <v>34.507215537691579</v>
      </c>
      <c r="E1679" s="2">
        <f t="shared" si="151"/>
        <v>-6.9180151880985363E-3</v>
      </c>
      <c r="F1679" s="2">
        <f t="shared" si="155"/>
        <v>-9.598931560710483E-3</v>
      </c>
      <c r="G1679" s="2">
        <f t="shared" si="153"/>
        <v>2.6809163726119467E-3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34.5</v>
      </c>
      <c r="C1680" s="2">
        <f t="shared" si="156"/>
        <v>34.500251749810637</v>
      </c>
      <c r="D1680" s="2">
        <f t="shared" si="152"/>
        <v>34.506681053418127</v>
      </c>
      <c r="E1680" s="2">
        <f t="shared" si="151"/>
        <v>-6.4293036074900556E-3</v>
      </c>
      <c r="F1680" s="2">
        <f t="shared" si="155"/>
        <v>-8.9650059700663969E-3</v>
      </c>
      <c r="G1680" s="2">
        <f t="shared" si="153"/>
        <v>2.5357023625763413E-3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34.5</v>
      </c>
      <c r="C1681" s="2">
        <f t="shared" si="156"/>
        <v>34.500213019070543</v>
      </c>
      <c r="D1681" s="2">
        <f t="shared" si="152"/>
        <v>34.506186160572341</v>
      </c>
      <c r="E1681" s="2">
        <f t="shared" si="151"/>
        <v>-5.9731415017978406E-3</v>
      </c>
      <c r="F1681" s="2">
        <f t="shared" si="155"/>
        <v>-8.3666330764126853E-3</v>
      </c>
      <c r="G1681" s="2">
        <f t="shared" si="153"/>
        <v>2.3934915746148446E-3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34.5</v>
      </c>
      <c r="C1682" s="2">
        <f t="shared" si="156"/>
        <v>34.500180246905842</v>
      </c>
      <c r="D1682" s="2">
        <f t="shared" si="152"/>
        <v>34.505727926455869</v>
      </c>
      <c r="E1682" s="2">
        <f t="shared" si="151"/>
        <v>-5.547679550026885E-3</v>
      </c>
      <c r="F1682" s="2">
        <f t="shared" si="155"/>
        <v>-7.8028423711355259E-3</v>
      </c>
      <c r="G1682" s="2">
        <f t="shared" si="153"/>
        <v>2.2551628211086409E-3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34.5</v>
      </c>
      <c r="C1683" s="2">
        <f t="shared" si="156"/>
        <v>34.500152516612637</v>
      </c>
      <c r="D1683" s="2">
        <f t="shared" si="152"/>
        <v>34.505303635607284</v>
      </c>
      <c r="E1683" s="2">
        <f t="shared" si="151"/>
        <v>-5.1511189946467084E-3</v>
      </c>
      <c r="F1683" s="2">
        <f t="shared" si="155"/>
        <v>-7.2724976958377634E-3</v>
      </c>
      <c r="G1683" s="2">
        <f t="shared" si="153"/>
        <v>2.121378701191055E-3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6">
        <f>TITRES_STAT!D1687</f>
        <v>34.5</v>
      </c>
      <c r="C1684" s="2">
        <f t="shared" si="156"/>
        <v>34.500129052518389</v>
      </c>
      <c r="D1684" s="2">
        <f t="shared" si="152"/>
        <v>34.504910773710449</v>
      </c>
      <c r="E1684" s="2">
        <f t="shared" si="151"/>
        <v>-4.7817211920602176E-3</v>
      </c>
      <c r="F1684" s="2">
        <f t="shared" si="155"/>
        <v>-6.7743423950822543E-3</v>
      </c>
      <c r="G1684" s="2">
        <f t="shared" si="153"/>
        <v>1.9926212030220367E-3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6">
        <f>TITRES_STAT!D1688</f>
        <v>34.5</v>
      </c>
      <c r="C1685" s="2">
        <f t="shared" si="156"/>
        <v>34.50010919828479</v>
      </c>
      <c r="D1685" s="2">
        <f t="shared" si="152"/>
        <v>34.504547012694857</v>
      </c>
      <c r="E1685" s="2">
        <f t="shared" si="151"/>
        <v>-4.4378144100676309E-3</v>
      </c>
      <c r="F1685" s="2">
        <f t="shared" si="155"/>
        <v>-6.3070367980793303E-3</v>
      </c>
      <c r="G1685" s="2">
        <f t="shared" si="153"/>
        <v>1.8692223880116994E-3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6">
        <f>TITRES_STAT!D1689</f>
        <v>34.5</v>
      </c>
      <c r="C1686" s="2">
        <f t="shared" si="156"/>
        <v>34.500092398548666</v>
      </c>
      <c r="D1686" s="2">
        <f t="shared" si="152"/>
        <v>34.504210196939681</v>
      </c>
      <c r="E1686" s="2">
        <f t="shared" si="151"/>
        <v>-4.1177983910145599E-3</v>
      </c>
      <c r="F1686" s="2">
        <f t="shared" si="155"/>
        <v>-5.8691891166663766E-3</v>
      </c>
      <c r="G1686" s="2">
        <f t="shared" si="153"/>
        <v>1.7513907256518167E-3</v>
      </c>
      <c r="H1686" s="2" t="str">
        <f t="shared" si="154"/>
        <v>Sell</v>
      </c>
    </row>
    <row r="1687" spans="1:8" ht="13.5" x14ac:dyDescent="0.25">
      <c r="A1687" s="3">
        <f>TITRES_STAT!B1690</f>
        <v>44470</v>
      </c>
      <c r="B1687" s="6">
        <f>TITRES_STAT!D1690</f>
        <v>34.5</v>
      </c>
      <c r="C1687" s="2">
        <f t="shared" si="156"/>
        <v>34.50007818338733</v>
      </c>
      <c r="D1687" s="2">
        <f t="shared" si="152"/>
        <v>34.503898330499702</v>
      </c>
      <c r="E1687" s="2">
        <f t="shared" si="151"/>
        <v>-3.8201471123713304E-3</v>
      </c>
      <c r="F1687" s="2">
        <f t="shared" si="155"/>
        <v>-5.4593807158073672E-3</v>
      </c>
      <c r="G1687" s="2">
        <f t="shared" si="153"/>
        <v>1.6392336034360367E-3</v>
      </c>
      <c r="H1687" s="2" t="str">
        <f t="shared" si="154"/>
        <v>Sell</v>
      </c>
    </row>
    <row r="1688" spans="1:8" ht="13.5" x14ac:dyDescent="0.25">
      <c r="A1688" s="3">
        <f>TITRES_STAT!B1691</f>
        <v>44473</v>
      </c>
      <c r="B1688" s="6">
        <f>TITRES_STAT!D1691</f>
        <v>34.5</v>
      </c>
      <c r="C1688" s="2">
        <f t="shared" si="156"/>
        <v>34.500066155173897</v>
      </c>
      <c r="D1688" s="2">
        <f t="shared" si="152"/>
        <v>34.5036095652775</v>
      </c>
      <c r="E1688" s="2">
        <f t="shared" si="151"/>
        <v>-3.5434101036031507E-3</v>
      </c>
      <c r="F1688" s="2">
        <f t="shared" si="155"/>
        <v>-5.0761865933665242E-3</v>
      </c>
      <c r="G1688" s="2">
        <f t="shared" si="153"/>
        <v>1.5327764897633735E-3</v>
      </c>
      <c r="H1688" s="2" t="str">
        <f t="shared" si="154"/>
        <v>Sell</v>
      </c>
    </row>
    <row r="1689" spans="1:8" ht="13.5" x14ac:dyDescent="0.25">
      <c r="A1689" s="3">
        <f>TITRES_STAT!B1692</f>
        <v>44474</v>
      </c>
      <c r="B1689" s="6">
        <f>TITRES_STAT!D1692</f>
        <v>34.5</v>
      </c>
      <c r="C1689" s="2">
        <f t="shared" si="156"/>
        <v>34.500055977454835</v>
      </c>
      <c r="D1689" s="2">
        <f t="shared" si="152"/>
        <v>34.503342190071763</v>
      </c>
      <c r="E1689" s="2">
        <f t="shared" si="151"/>
        <v>-3.2862126169277417E-3</v>
      </c>
      <c r="F1689" s="2">
        <f t="shared" si="155"/>
        <v>-4.7181917980787681E-3</v>
      </c>
      <c r="G1689" s="2">
        <f t="shared" si="153"/>
        <v>1.4319791811510264E-3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34.5</v>
      </c>
      <c r="C1690" s="2">
        <f t="shared" si="156"/>
        <v>34.500047365538705</v>
      </c>
      <c r="D1690" s="2">
        <f t="shared" si="152"/>
        <v>34.503094620436819</v>
      </c>
      <c r="E1690" s="2">
        <f t="shared" si="151"/>
        <v>-3.0472548981137493E-3</v>
      </c>
      <c r="F1690" s="2">
        <f t="shared" si="155"/>
        <v>-4.3840044180857643E-3</v>
      </c>
      <c r="G1690" s="2">
        <f t="shared" si="153"/>
        <v>1.336749519972015E-3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6">
        <f>TITRES_STAT!D1694</f>
        <v>34.5</v>
      </c>
      <c r="C1691" s="2">
        <f t="shared" si="156"/>
        <v>34.500040078532749</v>
      </c>
      <c r="D1691" s="2">
        <f t="shared" si="152"/>
        <v>34.502865389293348</v>
      </c>
      <c r="E1691" s="2">
        <f t="shared" si="151"/>
        <v>-2.825310760599109E-3</v>
      </c>
      <c r="F1691" s="2">
        <f t="shared" si="155"/>
        <v>-4.0722656865884339E-3</v>
      </c>
      <c r="G1691" s="2">
        <f t="shared" si="153"/>
        <v>1.2469549259893249E-3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6">
        <f>TITRES_STAT!D1695</f>
        <v>34.5</v>
      </c>
      <c r="C1692" s="2">
        <f t="shared" si="156"/>
        <v>34.500033912604636</v>
      </c>
      <c r="D1692" s="2">
        <f t="shared" si="152"/>
        <v>34.502653138234578</v>
      </c>
      <c r="E1692" s="2">
        <f t="shared" ref="E1692:E1755" si="157">C1692-D1692</f>
        <v>-2.6192256299424344E-3</v>
      </c>
      <c r="F1692" s="2">
        <f t="shared" si="155"/>
        <v>-3.7816576752592343E-3</v>
      </c>
      <c r="G1692" s="2">
        <f t="shared" si="153"/>
        <v>1.1624320453167999E-3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34.5</v>
      </c>
      <c r="C1693" s="2">
        <f t="shared" si="156"/>
        <v>34.500028695280847</v>
      </c>
      <c r="D1693" s="2">
        <f t="shared" ref="D1693:D1756" si="158">$D$4*B1693+(1-$D$4)*D1692</f>
        <v>34.502456609476461</v>
      </c>
      <c r="E1693" s="2">
        <f t="shared" si="157"/>
        <v>-2.427914195614278E-3</v>
      </c>
      <c r="F1693" s="2">
        <f t="shared" si="155"/>
        <v>-3.5109089793302429E-3</v>
      </c>
      <c r="G1693" s="2">
        <f t="shared" si="153"/>
        <v>1.0829947837159648E-3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34.5</v>
      </c>
      <c r="C1694" s="2">
        <f t="shared" si="156"/>
        <v>34.500024280622256</v>
      </c>
      <c r="D1694" s="2">
        <f t="shared" si="158"/>
        <v>34.502274638404131</v>
      </c>
      <c r="E1694" s="2">
        <f t="shared" si="157"/>
        <v>-2.2503577818753229E-3</v>
      </c>
      <c r="F1694" s="2">
        <f t="shared" si="155"/>
        <v>-3.2587987398392591E-3</v>
      </c>
      <c r="G1694" s="2">
        <f t="shared" si="153"/>
        <v>1.0084409579639362E-3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34.5</v>
      </c>
      <c r="C1695" s="2">
        <f t="shared" si="156"/>
        <v>34.500020545141908</v>
      </c>
      <c r="D1695" s="2">
        <f t="shared" si="158"/>
        <v>34.502106146670492</v>
      </c>
      <c r="E1695" s="2">
        <f t="shared" si="157"/>
        <v>-2.085601528584391E-3</v>
      </c>
      <c r="F1695" s="2">
        <f t="shared" si="155"/>
        <v>-3.0241592975882858E-3</v>
      </c>
      <c r="G1695" s="2">
        <f t="shared" si="153"/>
        <v>9.3855776900389487E-4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34.5</v>
      </c>
      <c r="C1696" s="2">
        <f t="shared" si="156"/>
        <v>34.500017384350848</v>
      </c>
      <c r="D1696" s="2">
        <f t="shared" si="158"/>
        <v>34.501950135806013</v>
      </c>
      <c r="E1696" s="2">
        <f t="shared" si="157"/>
        <v>-1.9327514551648051E-3</v>
      </c>
      <c r="F1696" s="2">
        <f t="shared" si="155"/>
        <v>-2.80587772910359E-3</v>
      </c>
      <c r="G1696" s="2">
        <f t="shared" si="153"/>
        <v>8.7312627393878496E-4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34.5</v>
      </c>
      <c r="C1697" s="2">
        <f t="shared" si="156"/>
        <v>34.500014709835334</v>
      </c>
      <c r="D1697" s="2">
        <f t="shared" si="158"/>
        <v>34.50180568130186</v>
      </c>
      <c r="E1697" s="2">
        <f t="shared" si="157"/>
        <v>-1.7909714665265142E-3</v>
      </c>
      <c r="F1697" s="2">
        <f t="shared" si="155"/>
        <v>-2.6028964765881751E-3</v>
      </c>
      <c r="G1697" s="2">
        <f t="shared" si="153"/>
        <v>8.1192501006166094E-4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34.5</v>
      </c>
      <c r="C1698" s="2">
        <f t="shared" si="156"/>
        <v>34.500012446783742</v>
      </c>
      <c r="D1698" s="2">
        <f t="shared" si="158"/>
        <v>34.501671927131355</v>
      </c>
      <c r="E1698" s="2">
        <f t="shared" si="157"/>
        <v>-1.6594803476124298E-3</v>
      </c>
      <c r="F1698" s="2">
        <f t="shared" si="155"/>
        <v>-2.4142132507930262E-3</v>
      </c>
      <c r="G1698" s="2">
        <f t="shared" si="153"/>
        <v>7.5473290318059643E-4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34.5</v>
      </c>
      <c r="C1699" s="2">
        <f t="shared" si="156"/>
        <v>34.500010531893935</v>
      </c>
      <c r="D1699" s="2">
        <f t="shared" si="158"/>
        <v>34.501548080677182</v>
      </c>
      <c r="E1699" s="2">
        <f t="shared" si="157"/>
        <v>-1.537548783247189E-3</v>
      </c>
      <c r="F1699" s="2">
        <f t="shared" si="155"/>
        <v>-2.2388803572838591E-3</v>
      </c>
      <c r="G1699" s="2">
        <f t="shared" si="153"/>
        <v>7.0133157403667011E-4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34.5</v>
      </c>
      <c r="C1700" s="2">
        <f t="shared" si="156"/>
        <v>34.500008911602563</v>
      </c>
      <c r="D1700" s="2">
        <f t="shared" si="158"/>
        <v>34.50143340803443</v>
      </c>
      <c r="E1700" s="2">
        <f t="shared" si="157"/>
        <v>-1.4244964318663733E-3</v>
      </c>
      <c r="F1700" s="2">
        <f t="shared" si="155"/>
        <v>-2.0760035722003621E-3</v>
      </c>
      <c r="G1700" s="2">
        <f t="shared" ref="G1700:G1763" si="159">E1700-F1700</f>
        <v>6.5150714033398874E-4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34.5</v>
      </c>
      <c r="C1701" s="2">
        <f t="shared" si="156"/>
        <v>34.500007540586786</v>
      </c>
      <c r="D1701" s="2">
        <f t="shared" si="158"/>
        <v>34.501327229661506</v>
      </c>
      <c r="E1701" s="2">
        <f t="shared" si="157"/>
        <v>-1.3196890747195766E-3</v>
      </c>
      <c r="F1701" s="2">
        <f t="shared" ref="F1701:F1764" si="161">(E1701*(2/(10)))+((1-(2/10))*F1700)</f>
        <v>-1.9247406727042051E-3</v>
      </c>
      <c r="G1701" s="2">
        <f t="shared" si="159"/>
        <v>6.0505159798462851E-4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6">
        <f>TITRES_STAT!D1705</f>
        <v>34.5</v>
      </c>
      <c r="C1702" s="2">
        <f t="shared" si="156"/>
        <v>34.500006380496515</v>
      </c>
      <c r="D1702" s="2">
        <f t="shared" si="158"/>
        <v>34.501228916353249</v>
      </c>
      <c r="E1702" s="2">
        <f t="shared" si="157"/>
        <v>-1.2225358567334865E-3</v>
      </c>
      <c r="F1702" s="2">
        <f t="shared" si="161"/>
        <v>-1.7842997095100616E-3</v>
      </c>
      <c r="G1702" s="2">
        <f t="shared" si="159"/>
        <v>5.6176385277657511E-4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6">
        <f>TITRES_STAT!D1706</f>
        <v>34.5</v>
      </c>
      <c r="C1703" s="2">
        <f t="shared" si="156"/>
        <v>34.500005398881669</v>
      </c>
      <c r="D1703" s="2">
        <f t="shared" si="158"/>
        <v>34.501137885512264</v>
      </c>
      <c r="E1703" s="2">
        <f t="shared" si="157"/>
        <v>-1.1324866305955084E-3</v>
      </c>
      <c r="F1703" s="2">
        <f t="shared" si="161"/>
        <v>-1.6539370937271511E-3</v>
      </c>
      <c r="G1703" s="2">
        <f t="shared" si="159"/>
        <v>5.2145046313164275E-4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6">
        <f>TITRES_STAT!D1707</f>
        <v>34.5</v>
      </c>
      <c r="C1704" s="2">
        <f t="shared" si="156"/>
        <v>34.500004568284488</v>
      </c>
      <c r="D1704" s="2">
        <f t="shared" si="158"/>
        <v>34.50105359769654</v>
      </c>
      <c r="E1704" s="2">
        <f t="shared" si="157"/>
        <v>-1.0490294120515387E-3</v>
      </c>
      <c r="F1704" s="2">
        <f t="shared" si="161"/>
        <v>-1.5329555573920287E-3</v>
      </c>
      <c r="G1704" s="2">
        <f t="shared" si="159"/>
        <v>4.8392614534049005E-4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6">
        <f>TITRES_STAT!D1708</f>
        <v>34.5</v>
      </c>
      <c r="C1705" s="2">
        <f t="shared" si="156"/>
        <v>34.500003865471491</v>
      </c>
      <c r="D1705" s="2">
        <f t="shared" si="158"/>
        <v>34.50097555342272</v>
      </c>
      <c r="E1705" s="2">
        <f t="shared" si="157"/>
        <v>-9.7168795122826168E-4</v>
      </c>
      <c r="F1705" s="2">
        <f t="shared" si="161"/>
        <v>-1.4207020361592755E-3</v>
      </c>
      <c r="G1705" s="2">
        <f t="shared" si="159"/>
        <v>4.4901408493101379E-4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6">
        <f>TITRES_STAT!D1709</f>
        <v>34.5</v>
      </c>
      <c r="C1706" s="2">
        <f t="shared" si="156"/>
        <v>34.500003270783573</v>
      </c>
      <c r="D1706" s="2">
        <f t="shared" si="158"/>
        <v>34.500903290206224</v>
      </c>
      <c r="E1706" s="2">
        <f t="shared" si="157"/>
        <v>-9.0001942265161006E-4</v>
      </c>
      <c r="F1706" s="2">
        <f t="shared" si="161"/>
        <v>-1.3165655134577425E-3</v>
      </c>
      <c r="G1706" s="2">
        <f t="shared" si="159"/>
        <v>4.1654609080613242E-4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34.5</v>
      </c>
      <c r="C1707" s="2">
        <f t="shared" si="156"/>
        <v>34.500002767586103</v>
      </c>
      <c r="D1707" s="2">
        <f t="shared" si="158"/>
        <v>34.500836379820576</v>
      </c>
      <c r="E1707" s="2">
        <f t="shared" si="157"/>
        <v>-8.3361223447298016E-4</v>
      </c>
      <c r="F1707" s="2">
        <f t="shared" si="161"/>
        <v>-1.21997485766079E-3</v>
      </c>
      <c r="G1707" s="2">
        <f t="shared" si="159"/>
        <v>3.8636262318780985E-4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34.5</v>
      </c>
      <c r="C1708" s="2">
        <f t="shared" si="156"/>
        <v>34.500002341803629</v>
      </c>
      <c r="D1708" s="2">
        <f t="shared" si="158"/>
        <v>34.500774425759793</v>
      </c>
      <c r="E1708" s="2">
        <f t="shared" si="157"/>
        <v>-7.7208395616423786E-4</v>
      </c>
      <c r="F1708" s="2">
        <f t="shared" si="161"/>
        <v>-1.1303966773614795E-3</v>
      </c>
      <c r="G1708" s="2">
        <f t="shared" si="159"/>
        <v>3.5831272119724164E-4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34.5</v>
      </c>
      <c r="C1709" s="2">
        <f t="shared" si="156"/>
        <v>34.500001981526147</v>
      </c>
      <c r="D1709" s="2">
        <f t="shared" si="158"/>
        <v>34.500717060888697</v>
      </c>
      <c r="E1709" s="2">
        <f t="shared" si="157"/>
        <v>-7.1507936254988635E-4</v>
      </c>
      <c r="F1709" s="2">
        <f t="shared" si="161"/>
        <v>-1.0473332143991609E-3</v>
      </c>
      <c r="G1709" s="2">
        <f t="shared" si="159"/>
        <v>3.3225385184927451E-4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6">
        <f>TITRES_STAT!D1713</f>
        <v>34.5</v>
      </c>
      <c r="C1710" s="2">
        <f t="shared" si="156"/>
        <v>34.500001676675971</v>
      </c>
      <c r="D1710" s="2">
        <f t="shared" si="158"/>
        <v>34.500663945267313</v>
      </c>
      <c r="E1710" s="2">
        <f t="shared" si="157"/>
        <v>-6.6226859134133065E-4</v>
      </c>
      <c r="F1710" s="2">
        <f t="shared" si="161"/>
        <v>-9.7032028978759496E-4</v>
      </c>
      <c r="G1710" s="2">
        <f t="shared" si="159"/>
        <v>3.0805169844626431E-4</v>
      </c>
      <c r="H1710" s="2" t="str">
        <f t="shared" si="160"/>
        <v>Sell</v>
      </c>
    </row>
    <row r="1711" spans="1:8" ht="13.5" x14ac:dyDescent="0.25">
      <c r="A1711" s="3">
        <f>TITRES_STAT!B1714</f>
        <v>44508</v>
      </c>
      <c r="B1711" s="6">
        <f>TITRES_STAT!D1714</f>
        <v>34.5</v>
      </c>
      <c r="C1711" s="2">
        <f t="shared" si="156"/>
        <v>34.500001418725823</v>
      </c>
      <c r="D1711" s="2">
        <f t="shared" si="158"/>
        <v>34.500614764136401</v>
      </c>
      <c r="E1711" s="2">
        <f t="shared" si="157"/>
        <v>-6.1334541057789238E-4</v>
      </c>
      <c r="F1711" s="2">
        <f t="shared" si="161"/>
        <v>-8.9892531394565448E-4</v>
      </c>
      <c r="G1711" s="2">
        <f t="shared" si="159"/>
        <v>2.855799033677621E-4</v>
      </c>
      <c r="H1711" s="2" t="str">
        <f t="shared" si="160"/>
        <v>Sell</v>
      </c>
    </row>
    <row r="1712" spans="1:8" ht="13.5" x14ac:dyDescent="0.25">
      <c r="A1712" s="3">
        <f>TITRES_STAT!B1715</f>
        <v>44509</v>
      </c>
      <c r="B1712" s="6">
        <f>TITRES_STAT!D1715</f>
        <v>34.5</v>
      </c>
      <c r="C1712" s="2">
        <f t="shared" si="156"/>
        <v>34.500001200460311</v>
      </c>
      <c r="D1712" s="2">
        <f t="shared" si="158"/>
        <v>34.500569226052221</v>
      </c>
      <c r="E1712" s="2">
        <f t="shared" si="157"/>
        <v>-5.6802559191027058E-4</v>
      </c>
      <c r="F1712" s="2">
        <f t="shared" si="161"/>
        <v>-8.3274536953857766E-4</v>
      </c>
      <c r="G1712" s="2">
        <f t="shared" si="159"/>
        <v>2.6471977762830708E-4</v>
      </c>
      <c r="H1712" s="2" t="str">
        <f t="shared" si="160"/>
        <v>Sell</v>
      </c>
    </row>
    <row r="1713" spans="1:8" ht="13.5" x14ac:dyDescent="0.25">
      <c r="A1713" s="3">
        <f>TITRES_STAT!B1716</f>
        <v>44510</v>
      </c>
      <c r="B1713" s="6">
        <f>TITRES_STAT!D1716</f>
        <v>34.5</v>
      </c>
      <c r="C1713" s="2">
        <f t="shared" si="156"/>
        <v>34.50000101577411</v>
      </c>
      <c r="D1713" s="2">
        <f t="shared" si="158"/>
        <v>34.500527061159467</v>
      </c>
      <c r="E1713" s="2">
        <f t="shared" si="157"/>
        <v>-5.260453853566105E-4</v>
      </c>
      <c r="F1713" s="2">
        <f t="shared" si="161"/>
        <v>-7.7140537270218429E-4</v>
      </c>
      <c r="G1713" s="2">
        <f t="shared" si="159"/>
        <v>2.453599873455738E-4</v>
      </c>
      <c r="H1713" s="2" t="str">
        <f t="shared" si="160"/>
        <v>Sell</v>
      </c>
    </row>
    <row r="1714" spans="1:8" ht="13.5" x14ac:dyDescent="0.25">
      <c r="A1714" s="3">
        <f>TITRES_STAT!B1717</f>
        <v>44511</v>
      </c>
      <c r="B1714" s="6">
        <f>TITRES_STAT!D1717</f>
        <v>34.5</v>
      </c>
      <c r="C1714" s="2">
        <f t="shared" si="156"/>
        <v>34.500000859501171</v>
      </c>
      <c r="D1714" s="2">
        <f t="shared" si="158"/>
        <v>34.500488019592098</v>
      </c>
      <c r="E1714" s="2">
        <f t="shared" si="157"/>
        <v>-4.8716009092686363E-4</v>
      </c>
      <c r="F1714" s="2">
        <f t="shared" si="161"/>
        <v>-7.1455631634712025E-4</v>
      </c>
      <c r="G1714" s="2">
        <f t="shared" si="159"/>
        <v>2.2739622542025661E-4</v>
      </c>
      <c r="H1714" s="2" t="str">
        <f t="shared" si="160"/>
        <v>Sell</v>
      </c>
    </row>
    <row r="1715" spans="1:8" ht="13.5" x14ac:dyDescent="0.25">
      <c r="A1715" s="3">
        <f>TITRES_STAT!B1718</f>
        <v>44512</v>
      </c>
      <c r="B1715" s="6">
        <f>TITRES_STAT!D1718</f>
        <v>34.5</v>
      </c>
      <c r="C1715" s="2">
        <f t="shared" si="156"/>
        <v>34.500000727270219</v>
      </c>
      <c r="D1715" s="2">
        <f t="shared" si="158"/>
        <v>34.500451869992681</v>
      </c>
      <c r="E1715" s="2">
        <f t="shared" si="157"/>
        <v>-4.5114272246138398E-4</v>
      </c>
      <c r="F1715" s="2">
        <f t="shared" si="161"/>
        <v>-6.6187359756997299E-4</v>
      </c>
      <c r="G1715" s="2">
        <f t="shared" si="159"/>
        <v>2.1073087510858901E-4</v>
      </c>
      <c r="H1715" s="2" t="str">
        <f t="shared" si="160"/>
        <v>Sell</v>
      </c>
    </row>
    <row r="1716" spans="1:8" ht="13.5" x14ac:dyDescent="0.25">
      <c r="A1716" s="3">
        <f>TITRES_STAT!B1719</f>
        <v>44515</v>
      </c>
      <c r="B1716" s="6">
        <f>TITRES_STAT!D1719</f>
        <v>34.5</v>
      </c>
      <c r="C1716" s="2">
        <f t="shared" si="156"/>
        <v>34.500000615382497</v>
      </c>
      <c r="D1716" s="2">
        <f t="shared" si="158"/>
        <v>34.50041839814137</v>
      </c>
      <c r="E1716" s="2">
        <f t="shared" si="157"/>
        <v>-4.1778275887338623E-4</v>
      </c>
      <c r="F1716" s="2">
        <f t="shared" si="161"/>
        <v>-6.130554298306556E-4</v>
      </c>
      <c r="G1716" s="2">
        <f t="shared" si="159"/>
        <v>1.9527267095726937E-4</v>
      </c>
      <c r="H1716" s="2" t="str">
        <f t="shared" si="160"/>
        <v>Sell</v>
      </c>
    </row>
    <row r="1717" spans="1:8" ht="13.5" x14ac:dyDescent="0.25">
      <c r="A1717" s="3">
        <f>TITRES_STAT!B1720</f>
        <v>44516</v>
      </c>
      <c r="B1717" s="6">
        <f>TITRES_STAT!D1720</f>
        <v>34.5</v>
      </c>
      <c r="C1717" s="2">
        <f t="shared" si="156"/>
        <v>34.500000520708269</v>
      </c>
      <c r="D1717" s="2">
        <f t="shared" si="158"/>
        <v>34.500387405686453</v>
      </c>
      <c r="E1717" s="2">
        <f t="shared" si="157"/>
        <v>-3.8688497818384349E-4</v>
      </c>
      <c r="F1717" s="2">
        <f t="shared" si="161"/>
        <v>-5.6782133950129322E-4</v>
      </c>
      <c r="G1717" s="2">
        <f t="shared" si="159"/>
        <v>1.8093636131744973E-4</v>
      </c>
      <c r="H1717" s="2" t="str">
        <f t="shared" si="160"/>
        <v>Sell</v>
      </c>
    </row>
    <row r="1718" spans="1:8" ht="13.5" x14ac:dyDescent="0.25">
      <c r="A1718" s="3">
        <f>TITRES_STAT!B1721</f>
        <v>44517</v>
      </c>
      <c r="B1718" s="6">
        <f>TITRES_STAT!D1721</f>
        <v>34.5</v>
      </c>
      <c r="C1718" s="2">
        <f t="shared" si="156"/>
        <v>34.500000440599308</v>
      </c>
      <c r="D1718" s="2">
        <f t="shared" si="158"/>
        <v>34.500358708968939</v>
      </c>
      <c r="E1718" s="2">
        <f t="shared" si="157"/>
        <v>-3.5826836963082087E-4</v>
      </c>
      <c r="F1718" s="2">
        <f t="shared" si="161"/>
        <v>-5.2591074552719877E-4</v>
      </c>
      <c r="G1718" s="2">
        <f t="shared" si="159"/>
        <v>1.676423758963779E-4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6">
        <f>TITRES_STAT!D1722</f>
        <v>34.5</v>
      </c>
      <c r="C1719" s="2">
        <f t="shared" si="156"/>
        <v>34.500000372814803</v>
      </c>
      <c r="D1719" s="2">
        <f t="shared" si="158"/>
        <v>34.500332137934201</v>
      </c>
      <c r="E1719" s="2">
        <f t="shared" si="157"/>
        <v>-3.3176511939814191E-4</v>
      </c>
      <c r="F1719" s="2">
        <f t="shared" si="161"/>
        <v>-4.870816203013874E-4</v>
      </c>
      <c r="G1719" s="2">
        <f t="shared" si="159"/>
        <v>1.5531650090324549E-4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6">
        <f>TITRES_STAT!D1723</f>
        <v>34.5</v>
      </c>
      <c r="C1720" s="2">
        <f t="shared" si="156"/>
        <v>34.500000315458678</v>
      </c>
      <c r="D1720" s="2">
        <f t="shared" si="158"/>
        <v>34.500307535124257</v>
      </c>
      <c r="E1720" s="2">
        <f t="shared" si="157"/>
        <v>-3.0721966557933911E-4</v>
      </c>
      <c r="F1720" s="2">
        <f t="shared" si="161"/>
        <v>-4.5110922935697779E-4</v>
      </c>
      <c r="G1720" s="2">
        <f t="shared" si="159"/>
        <v>1.4388956377763869E-4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6">
        <f>TITRES_STAT!D1724</f>
        <v>34.5</v>
      </c>
      <c r="C1721" s="2">
        <f t="shared" si="156"/>
        <v>34.500000266926577</v>
      </c>
      <c r="D1721" s="2">
        <f t="shared" si="158"/>
        <v>34.500284754744683</v>
      </c>
      <c r="E1721" s="2">
        <f t="shared" si="157"/>
        <v>-2.844878181065269E-4</v>
      </c>
      <c r="F1721" s="2">
        <f t="shared" si="161"/>
        <v>-4.1778494710688764E-4</v>
      </c>
      <c r="G1721" s="2">
        <f t="shared" si="159"/>
        <v>1.3329712900036074E-4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6">
        <f>TITRES_STAT!D1725</f>
        <v>34.5</v>
      </c>
      <c r="C1722" s="2">
        <f t="shared" si="156"/>
        <v>34.500000225860951</v>
      </c>
      <c r="D1722" s="2">
        <f t="shared" si="158"/>
        <v>34.500263661800631</v>
      </c>
      <c r="E1722" s="2">
        <f t="shared" si="157"/>
        <v>-2.634359396793684E-4</v>
      </c>
      <c r="F1722" s="2">
        <f t="shared" si="161"/>
        <v>-3.8691514562138381E-4</v>
      </c>
      <c r="G1722" s="2">
        <f t="shared" si="159"/>
        <v>1.2347920594201541E-4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6">
        <f>TITRES_STAT!D1726</f>
        <v>34.5</v>
      </c>
      <c r="C1723" s="2">
        <f t="shared" si="156"/>
        <v>34.500000191113116</v>
      </c>
      <c r="D1723" s="2">
        <f t="shared" si="158"/>
        <v>34.500244131296881</v>
      </c>
      <c r="E1723" s="2">
        <f t="shared" si="157"/>
        <v>-2.4394018376483473E-4</v>
      </c>
      <c r="F1723" s="2">
        <f t="shared" si="161"/>
        <v>-3.5832015325007401E-4</v>
      </c>
      <c r="G1723" s="2">
        <f t="shared" si="159"/>
        <v>1.1437996948523928E-4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6">
        <f>TITRES_STAT!D1727</f>
        <v>34.5</v>
      </c>
      <c r="C1724" s="2">
        <f t="shared" si="156"/>
        <v>34.5000001617111</v>
      </c>
      <c r="D1724" s="2">
        <f t="shared" si="158"/>
        <v>34.500226047497115</v>
      </c>
      <c r="E1724" s="2">
        <f t="shared" si="157"/>
        <v>-2.2588578601556719E-4</v>
      </c>
      <c r="F1724" s="2">
        <f t="shared" si="161"/>
        <v>-3.3183327980317268E-4</v>
      </c>
      <c r="G1724" s="2">
        <f t="shared" si="159"/>
        <v>1.0594749378760548E-4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34.5</v>
      </c>
      <c r="C1725" s="2">
        <f t="shared" si="156"/>
        <v>34.500000136832469</v>
      </c>
      <c r="D1725" s="2">
        <f t="shared" si="158"/>
        <v>34.500209303238073</v>
      </c>
      <c r="E1725" s="2">
        <f t="shared" si="157"/>
        <v>-2.0916640560386668E-4</v>
      </c>
      <c r="F1725" s="2">
        <f t="shared" si="161"/>
        <v>-3.0729990496331145E-4</v>
      </c>
      <c r="G1725" s="2">
        <f t="shared" si="159"/>
        <v>9.8133499359444776E-5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34.5</v>
      </c>
      <c r="C1726" s="2">
        <f t="shared" si="156"/>
        <v>34.500000115781319</v>
      </c>
      <c r="D1726" s="2">
        <f t="shared" si="158"/>
        <v>34.500193799294514</v>
      </c>
      <c r="E1726" s="2">
        <f t="shared" si="157"/>
        <v>-1.936835131957082E-4</v>
      </c>
      <c r="F1726" s="2">
        <f t="shared" si="161"/>
        <v>-2.8457662660979078E-4</v>
      </c>
      <c r="G1726" s="2">
        <f t="shared" si="159"/>
        <v>9.0893113414082581E-5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34.5</v>
      </c>
      <c r="C1727" s="2">
        <f t="shared" si="156"/>
        <v>34.500000097968808</v>
      </c>
      <c r="D1727" s="2">
        <f t="shared" si="158"/>
        <v>34.500179443791218</v>
      </c>
      <c r="E1727" s="2">
        <f t="shared" si="157"/>
        <v>-1.7934582240997088E-4</v>
      </c>
      <c r="F1727" s="2">
        <f t="shared" si="161"/>
        <v>-2.6353046576982683E-4</v>
      </c>
      <c r="G1727" s="2">
        <f t="shared" si="159"/>
        <v>8.4184643359855955E-5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34.5</v>
      </c>
      <c r="C1728" s="2">
        <f t="shared" si="156"/>
        <v>34.500000082896683</v>
      </c>
      <c r="D1728" s="2">
        <f t="shared" si="158"/>
        <v>34.500166151658533</v>
      </c>
      <c r="E1728" s="2">
        <f t="shared" si="157"/>
        <v>-1.6606876184965813E-4</v>
      </c>
      <c r="F1728" s="2">
        <f t="shared" si="161"/>
        <v>-2.4403812498579312E-4</v>
      </c>
      <c r="G1728" s="2">
        <f t="shared" si="159"/>
        <v>7.7969363136134984E-5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34.5</v>
      </c>
      <c r="C1729" s="2">
        <f t="shared" si="156"/>
        <v>34.500000070143351</v>
      </c>
      <c r="D1729" s="2">
        <f t="shared" si="158"/>
        <v>34.50015384412827</v>
      </c>
      <c r="E1729" s="2">
        <f t="shared" si="157"/>
        <v>-1.5377398491978056E-4</v>
      </c>
      <c r="F1729" s="2">
        <f t="shared" si="161"/>
        <v>-2.2598529697259061E-4</v>
      </c>
      <c r="G1729" s="2">
        <f t="shared" si="159"/>
        <v>7.2211312052810055E-5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34.5</v>
      </c>
      <c r="C1730" s="2">
        <f t="shared" si="156"/>
        <v>34.500000059352068</v>
      </c>
      <c r="D1730" s="2">
        <f t="shared" si="158"/>
        <v>34.500142448266914</v>
      </c>
      <c r="E1730" s="2">
        <f t="shared" si="157"/>
        <v>-1.4238891484552596E-4</v>
      </c>
      <c r="F1730" s="2">
        <f t="shared" si="161"/>
        <v>-2.092660205471777E-4</v>
      </c>
      <c r="G1730" s="2">
        <f t="shared" si="159"/>
        <v>6.687710570165174E-5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34.5</v>
      </c>
      <c r="C1731" s="2">
        <f t="shared" si="156"/>
        <v>34.500000050220983</v>
      </c>
      <c r="D1731" s="2">
        <f t="shared" si="158"/>
        <v>34.500131896543436</v>
      </c>
      <c r="E1731" s="2">
        <f t="shared" si="157"/>
        <v>-1.3184632245355488E-4</v>
      </c>
      <c r="F1731" s="2">
        <f t="shared" si="161"/>
        <v>-1.9378208092845316E-4</v>
      </c>
      <c r="G1731" s="2">
        <f t="shared" si="159"/>
        <v>6.1935758474898281E-5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34.5</v>
      </c>
      <c r="C1732" s="2">
        <f t="shared" si="156"/>
        <v>34.500000042494676</v>
      </c>
      <c r="D1732" s="2">
        <f t="shared" si="158"/>
        <v>34.500122126429105</v>
      </c>
      <c r="E1732" s="2">
        <f t="shared" si="157"/>
        <v>-1.2208393442847409E-4</v>
      </c>
      <c r="F1732" s="2">
        <f t="shared" si="161"/>
        <v>-1.7944245162845735E-4</v>
      </c>
      <c r="G1732" s="2">
        <f t="shared" si="159"/>
        <v>5.7358517199983255E-5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34.5</v>
      </c>
      <c r="C1733" s="2">
        <f t="shared" si="156"/>
        <v>34.500000035957036</v>
      </c>
      <c r="D1733" s="2">
        <f t="shared" si="158"/>
        <v>34.500113080026949</v>
      </c>
      <c r="E1733" s="2">
        <f t="shared" si="157"/>
        <v>-1.1304406991285987E-4</v>
      </c>
      <c r="F1733" s="2">
        <f t="shared" si="161"/>
        <v>-1.6616277528533785E-4</v>
      </c>
      <c r="G1733" s="2">
        <f t="shared" si="159"/>
        <v>5.3118705372477986E-5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34.5</v>
      </c>
      <c r="C1734" s="2">
        <f t="shared" si="156"/>
        <v>34.500000030425184</v>
      </c>
      <c r="D1734" s="2">
        <f t="shared" si="158"/>
        <v>34.50010470372866</v>
      </c>
      <c r="E1734" s="2">
        <f t="shared" si="157"/>
        <v>-1.0467330347552206E-4</v>
      </c>
      <c r="F1734" s="2">
        <f t="shared" si="161"/>
        <v>-1.538648809233747E-4</v>
      </c>
      <c r="G1734" s="2">
        <f t="shared" si="159"/>
        <v>4.9191577447852634E-5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34.5</v>
      </c>
      <c r="C1735" s="2">
        <f t="shared" si="156"/>
        <v>34.500000025744384</v>
      </c>
      <c r="D1735" s="2">
        <f t="shared" si="158"/>
        <v>34.500096947896907</v>
      </c>
      <c r="E1735" s="2">
        <f t="shared" si="157"/>
        <v>-9.692215252243841E-5</v>
      </c>
      <c r="F1735" s="2">
        <f t="shared" si="161"/>
        <v>-1.4247633524318745E-4</v>
      </c>
      <c r="G1735" s="2">
        <f t="shared" si="159"/>
        <v>4.5554182720749045E-5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34.5</v>
      </c>
      <c r="C1736" s="2">
        <f t="shared" si="156"/>
        <v>34.500000021783713</v>
      </c>
      <c r="D1736" s="2">
        <f t="shared" si="158"/>
        <v>34.500089766571207</v>
      </c>
      <c r="E1736" s="2">
        <f t="shared" si="157"/>
        <v>-8.9744787494794309E-5</v>
      </c>
      <c r="F1736" s="2">
        <f t="shared" si="161"/>
        <v>-1.3193002569350884E-4</v>
      </c>
      <c r="G1736" s="2">
        <f t="shared" si="159"/>
        <v>4.2185238198714527E-5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34.5</v>
      </c>
      <c r="C1737" s="2">
        <f t="shared" si="156"/>
        <v>34.500000018432374</v>
      </c>
      <c r="D1737" s="2">
        <f t="shared" si="158"/>
        <v>34.500083117195565</v>
      </c>
      <c r="E1737" s="2">
        <f t="shared" si="157"/>
        <v>-8.3098763191458147E-5</v>
      </c>
      <c r="F1737" s="2">
        <f t="shared" si="161"/>
        <v>-1.2216377319309871E-4</v>
      </c>
      <c r="G1737" s="2">
        <f t="shared" si="159"/>
        <v>3.9065010001640568E-5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34.5</v>
      </c>
      <c r="C1738" s="2">
        <f t="shared" si="156"/>
        <v>34.500000015596626</v>
      </c>
      <c r="D1738" s="2">
        <f t="shared" si="158"/>
        <v>34.500076960366265</v>
      </c>
      <c r="E1738" s="2">
        <f t="shared" si="157"/>
        <v>-7.6944769638487287E-5</v>
      </c>
      <c r="F1738" s="2">
        <f t="shared" si="161"/>
        <v>-1.1311997248217644E-4</v>
      </c>
      <c r="G1738" s="2">
        <f t="shared" si="159"/>
        <v>3.617520284368915E-5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34.5</v>
      </c>
      <c r="C1739" s="2">
        <f t="shared" si="156"/>
        <v>34.500000013197145</v>
      </c>
      <c r="D1739" s="2">
        <f t="shared" si="158"/>
        <v>34.500071259598393</v>
      </c>
      <c r="E1739" s="2">
        <f t="shared" si="157"/>
        <v>-7.1246401248004076E-5</v>
      </c>
      <c r="F1739" s="2">
        <f t="shared" si="161"/>
        <v>-1.0474525823534198E-4</v>
      </c>
      <c r="G1739" s="2">
        <f t="shared" si="159"/>
        <v>3.3498856987337902E-5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34.5</v>
      </c>
      <c r="C1740" s="2">
        <f t="shared" si="156"/>
        <v>34.500000011166819</v>
      </c>
      <c r="D1740" s="2">
        <f t="shared" si="158"/>
        <v>34.500065981109621</v>
      </c>
      <c r="E1740" s="2">
        <f t="shared" si="157"/>
        <v>-6.5969942802723835E-5</v>
      </c>
      <c r="F1740" s="2">
        <f t="shared" si="161"/>
        <v>-9.6990195148818347E-5</v>
      </c>
      <c r="G1740" s="2">
        <f t="shared" si="159"/>
        <v>3.1020252346094512E-5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34.5</v>
      </c>
      <c r="C1741" s="2">
        <f t="shared" si="156"/>
        <v>34.500000009448847</v>
      </c>
      <c r="D1741" s="2">
        <f t="shared" si="158"/>
        <v>34.500061093620019</v>
      </c>
      <c r="E1741" s="2">
        <f t="shared" si="157"/>
        <v>-6.1084171171899015E-5</v>
      </c>
      <c r="F1741" s="2">
        <f t="shared" si="161"/>
        <v>-8.9808990353434492E-5</v>
      </c>
      <c r="G1741" s="2">
        <f t="shared" si="159"/>
        <v>2.8724819181535476E-5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32.43</v>
      </c>
      <c r="C1742" s="2">
        <f t="shared" si="156"/>
        <v>34.500000007995176</v>
      </c>
      <c r="D1742" s="2">
        <f t="shared" si="158"/>
        <v>34.346723234833348</v>
      </c>
      <c r="E1742" s="2">
        <f t="shared" si="157"/>
        <v>0.15327677316182786</v>
      </c>
      <c r="F1742" s="2">
        <f t="shared" si="161"/>
        <v>3.0583507440082824E-2</v>
      </c>
      <c r="G1742" s="2">
        <f t="shared" si="159"/>
        <v>0.12269326572174503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6">
        <f>TITRES_STAT!D1746</f>
        <v>32.43</v>
      </c>
      <c r="C1743" s="2">
        <f t="shared" ref="C1743:C1806" si="162">$C$4*B1733+C1742*(1-$C$4)</f>
        <v>34.500000006765148</v>
      </c>
      <c r="D1743" s="2">
        <f t="shared" si="158"/>
        <v>34.204743735956804</v>
      </c>
      <c r="E1743" s="2">
        <f t="shared" si="157"/>
        <v>0.29525627080834482</v>
      </c>
      <c r="F1743" s="2">
        <f t="shared" si="161"/>
        <v>8.3518060113735221E-2</v>
      </c>
      <c r="G1743" s="2">
        <f t="shared" si="159"/>
        <v>0.2117382106946096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32.43</v>
      </c>
      <c r="C1744" s="2">
        <f t="shared" si="162"/>
        <v>34.50000000572436</v>
      </c>
      <c r="D1744" s="2">
        <f t="shared" si="158"/>
        <v>34.07328123699704</v>
      </c>
      <c r="E1744" s="2">
        <f t="shared" si="157"/>
        <v>0.42671876872731929</v>
      </c>
      <c r="F1744" s="2">
        <f t="shared" si="161"/>
        <v>0.15215820183645204</v>
      </c>
      <c r="G1744" s="2">
        <f t="shared" si="159"/>
        <v>0.27456056689086727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32.43</v>
      </c>
      <c r="C1745" s="2">
        <f t="shared" si="162"/>
        <v>34.500000004843692</v>
      </c>
      <c r="D1745" s="2">
        <f t="shared" si="158"/>
        <v>33.951556700923184</v>
      </c>
      <c r="E1745" s="2">
        <f t="shared" si="157"/>
        <v>0.54844330392050722</v>
      </c>
      <c r="F1745" s="2">
        <f t="shared" si="161"/>
        <v>0.23141522225326308</v>
      </c>
      <c r="G1745" s="2">
        <f t="shared" si="159"/>
        <v>0.31702808166724417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34</v>
      </c>
      <c r="C1746" s="2">
        <f t="shared" si="162"/>
        <v>34.50000000409851</v>
      </c>
      <c r="D1746" s="2">
        <f t="shared" si="158"/>
        <v>33.955145093447392</v>
      </c>
      <c r="E1746" s="2">
        <f t="shared" si="157"/>
        <v>0.54485491065111802</v>
      </c>
      <c r="F1746" s="2">
        <f t="shared" si="161"/>
        <v>0.29410315993283409</v>
      </c>
      <c r="G1746" s="2">
        <f t="shared" si="159"/>
        <v>0.25075175071828393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6">
        <f>TITRES_STAT!D1750</f>
        <v>34.5</v>
      </c>
      <c r="C1747" s="2">
        <f t="shared" si="162"/>
        <v>34.500000003467967</v>
      </c>
      <c r="D1747" s="2">
        <f t="shared" si="158"/>
        <v>33.99550471615499</v>
      </c>
      <c r="E1747" s="2">
        <f t="shared" si="157"/>
        <v>0.50449528731297733</v>
      </c>
      <c r="F1747" s="2">
        <f t="shared" si="161"/>
        <v>0.33618158540886278</v>
      </c>
      <c r="G1747" s="2">
        <f t="shared" si="159"/>
        <v>0.16831370190411454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6">
        <f>TITRES_STAT!D1751</f>
        <v>35</v>
      </c>
      <c r="C1748" s="2">
        <f t="shared" si="162"/>
        <v>34.500000002934435</v>
      </c>
      <c r="D1748" s="2">
        <f t="shared" si="158"/>
        <v>34.069911774217587</v>
      </c>
      <c r="E1748" s="2">
        <f t="shared" si="157"/>
        <v>0.43008822871684771</v>
      </c>
      <c r="F1748" s="2">
        <f t="shared" si="161"/>
        <v>0.35496291407045982</v>
      </c>
      <c r="G1748" s="2">
        <f t="shared" si="159"/>
        <v>7.5125314646387886E-2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6">
        <f>TITRES_STAT!D1752</f>
        <v>35</v>
      </c>
      <c r="C1749" s="2">
        <f t="shared" si="162"/>
        <v>34.500000002482984</v>
      </c>
      <c r="D1749" s="2">
        <f t="shared" si="158"/>
        <v>34.138807198349618</v>
      </c>
      <c r="E1749" s="2">
        <f t="shared" si="157"/>
        <v>0.36119280413336696</v>
      </c>
      <c r="F1749" s="2">
        <f t="shared" si="161"/>
        <v>0.3562088920830413</v>
      </c>
      <c r="G1749" s="2">
        <f t="shared" si="159"/>
        <v>4.9839120503256673E-3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6">
        <f>TITRES_STAT!D1753</f>
        <v>35</v>
      </c>
      <c r="C1750" s="2">
        <f t="shared" si="162"/>
        <v>34.50000000210099</v>
      </c>
      <c r="D1750" s="2">
        <f t="shared" si="158"/>
        <v>34.20259925773113</v>
      </c>
      <c r="E1750" s="2">
        <f t="shared" si="157"/>
        <v>0.29740074436985964</v>
      </c>
      <c r="F1750" s="2">
        <f t="shared" si="161"/>
        <v>0.34444726254040503</v>
      </c>
      <c r="G1750" s="2">
        <f t="shared" si="159"/>
        <v>-4.7046518170545393E-2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6">
        <f>TITRES_STAT!D1754</f>
        <v>35</v>
      </c>
      <c r="C1751" s="2">
        <f t="shared" si="162"/>
        <v>34.500000001777764</v>
      </c>
      <c r="D1751" s="2">
        <f t="shared" si="158"/>
        <v>34.26166597938068</v>
      </c>
      <c r="E1751" s="2">
        <f t="shared" si="157"/>
        <v>0.23833402239708334</v>
      </c>
      <c r="F1751" s="2">
        <f t="shared" si="161"/>
        <v>0.32322461451174073</v>
      </c>
      <c r="G1751" s="2">
        <f t="shared" si="159"/>
        <v>-8.4890592114657382E-2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6">
        <f>TITRES_STAT!D1755</f>
        <v>35</v>
      </c>
      <c r="C1752" s="2">
        <f t="shared" si="162"/>
        <v>34.181538463042727</v>
      </c>
      <c r="D1752" s="2">
        <f t="shared" si="158"/>
        <v>34.316357388315446</v>
      </c>
      <c r="E1752" s="2">
        <f t="shared" si="157"/>
        <v>-0.1348189252727181</v>
      </c>
      <c r="F1752" s="2">
        <f t="shared" si="161"/>
        <v>0.23161590655484898</v>
      </c>
      <c r="G1752" s="2">
        <f t="shared" si="159"/>
        <v>-0.36643483182756709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35</v>
      </c>
      <c r="C1753" s="2">
        <f t="shared" si="162"/>
        <v>33.912071007190001</v>
      </c>
      <c r="D1753" s="2">
        <f t="shared" si="158"/>
        <v>34.36699758177356</v>
      </c>
      <c r="E1753" s="2">
        <f t="shared" si="157"/>
        <v>-0.45492657458355978</v>
      </c>
      <c r="F1753" s="2">
        <f t="shared" si="161"/>
        <v>9.4307410327167218E-2</v>
      </c>
      <c r="G1753" s="2">
        <f t="shared" si="159"/>
        <v>-0.54923398491072706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35</v>
      </c>
      <c r="C1754" s="2">
        <f t="shared" si="162"/>
        <v>33.684060083006926</v>
      </c>
      <c r="D1754" s="2">
        <f t="shared" si="158"/>
        <v>34.413886649790335</v>
      </c>
      <c r="E1754" s="2">
        <f t="shared" si="157"/>
        <v>-0.72982656678340874</v>
      </c>
      <c r="F1754" s="2">
        <f t="shared" si="161"/>
        <v>-7.051938509494797E-2</v>
      </c>
      <c r="G1754" s="2">
        <f t="shared" si="159"/>
        <v>-0.65930718168846081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35</v>
      </c>
      <c r="C1755" s="2">
        <f t="shared" si="162"/>
        <v>33.491127762544323</v>
      </c>
      <c r="D1755" s="2">
        <f t="shared" si="158"/>
        <v>34.45730245350957</v>
      </c>
      <c r="E1755" s="2">
        <f t="shared" si="157"/>
        <v>-0.96617469096524644</v>
      </c>
      <c r="F1755" s="2">
        <f t="shared" si="161"/>
        <v>-0.24965044626900768</v>
      </c>
      <c r="G1755" s="2">
        <f t="shared" si="159"/>
        <v>-0.71652424469623877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35</v>
      </c>
      <c r="C1756" s="2">
        <f t="shared" si="162"/>
        <v>33.569415799075969</v>
      </c>
      <c r="D1756" s="2">
        <f t="shared" si="158"/>
        <v>34.49750227176812</v>
      </c>
      <c r="E1756" s="2">
        <f t="shared" ref="E1756:E1819" si="163">C1756-D1756</f>
        <v>-0.92808647269215072</v>
      </c>
      <c r="F1756" s="2">
        <f t="shared" si="161"/>
        <v>-0.38533765155363631</v>
      </c>
      <c r="G1756" s="2">
        <f t="shared" si="159"/>
        <v>-0.54274882113851441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6">
        <f>TITRES_STAT!D1760</f>
        <v>35</v>
      </c>
      <c r="C1757" s="2">
        <f t="shared" si="162"/>
        <v>33.71258259921813</v>
      </c>
      <c r="D1757" s="2">
        <f t="shared" ref="D1757:D1820" si="164">$D$4*B1757+(1-$D$4)*D1756</f>
        <v>34.534724325711224</v>
      </c>
      <c r="E1757" s="2">
        <f t="shared" si="163"/>
        <v>-0.82214172649309347</v>
      </c>
      <c r="F1757" s="2">
        <f t="shared" si="161"/>
        <v>-0.47269846654152781</v>
      </c>
      <c r="G1757" s="2">
        <f t="shared" si="159"/>
        <v>-0.34944325995156567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6">
        <f>TITRES_STAT!D1761</f>
        <v>35</v>
      </c>
      <c r="C1758" s="2">
        <f t="shared" si="162"/>
        <v>33.91064681472303</v>
      </c>
      <c r="D1758" s="2">
        <f t="shared" si="164"/>
        <v>34.569189190473359</v>
      </c>
      <c r="E1758" s="2">
        <f t="shared" si="163"/>
        <v>-0.65854237575032926</v>
      </c>
      <c r="F1758" s="2">
        <f t="shared" si="161"/>
        <v>-0.50986724838328812</v>
      </c>
      <c r="G1758" s="2">
        <f t="shared" si="159"/>
        <v>-0.14867512736704114</v>
      </c>
      <c r="H1758" s="2" t="str">
        <f t="shared" si="160"/>
        <v>Hold</v>
      </c>
    </row>
    <row r="1759" spans="1:8" ht="13.5" x14ac:dyDescent="0.25">
      <c r="A1759" s="3">
        <f>TITRES_STAT!B1762</f>
        <v>44575</v>
      </c>
      <c r="B1759" s="6">
        <f>TITRES_STAT!D1762</f>
        <v>35</v>
      </c>
      <c r="C1759" s="2">
        <f t="shared" si="162"/>
        <v>34.078239612457949</v>
      </c>
      <c r="D1759" s="2">
        <f t="shared" si="164"/>
        <v>34.601101102290151</v>
      </c>
      <c r="E1759" s="2">
        <f t="shared" si="163"/>
        <v>-0.52286148983220215</v>
      </c>
      <c r="F1759" s="2">
        <f t="shared" si="161"/>
        <v>-0.51246609667307097</v>
      </c>
      <c r="G1759" s="2">
        <f t="shared" si="159"/>
        <v>-1.0395393159131183E-2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6">
        <f>TITRES_STAT!D1763</f>
        <v>35</v>
      </c>
      <c r="C1760" s="2">
        <f t="shared" si="162"/>
        <v>34.220048902849037</v>
      </c>
      <c r="D1760" s="2">
        <f t="shared" si="164"/>
        <v>34.63064916878718</v>
      </c>
      <c r="E1760" s="2">
        <f t="shared" si="163"/>
        <v>-0.41060026593814314</v>
      </c>
      <c r="F1760" s="2">
        <f t="shared" si="161"/>
        <v>-0.49209293052608538</v>
      </c>
      <c r="G1760" s="2">
        <f t="shared" si="159"/>
        <v>8.1492664587942243E-2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35</v>
      </c>
      <c r="C1761" s="2">
        <f t="shared" si="162"/>
        <v>34.340041379333798</v>
      </c>
      <c r="D1761" s="2">
        <f t="shared" si="164"/>
        <v>34.658008489617764</v>
      </c>
      <c r="E1761" s="2">
        <f t="shared" si="163"/>
        <v>-0.31796711028396629</v>
      </c>
      <c r="F1761" s="2">
        <f t="shared" si="161"/>
        <v>-0.4572677664776616</v>
      </c>
      <c r="G1761" s="2">
        <f t="shared" si="159"/>
        <v>0.1393006561936953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35</v>
      </c>
      <c r="C1762" s="2">
        <f t="shared" si="162"/>
        <v>34.441573474820906</v>
      </c>
      <c r="D1762" s="2">
        <f t="shared" si="164"/>
        <v>34.683341194090524</v>
      </c>
      <c r="E1762" s="2">
        <f t="shared" si="163"/>
        <v>-0.24176771926961749</v>
      </c>
      <c r="F1762" s="2">
        <f t="shared" si="161"/>
        <v>-0.4141677570360528</v>
      </c>
      <c r="G1762" s="2">
        <f t="shared" si="159"/>
        <v>0.17240003776643531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6">
        <f>TITRES_STAT!D1766</f>
        <v>35</v>
      </c>
      <c r="C1763" s="2">
        <f t="shared" si="162"/>
        <v>34.527485247925384</v>
      </c>
      <c r="D1763" s="2">
        <f t="shared" si="164"/>
        <v>34.706797401935674</v>
      </c>
      <c r="E1763" s="2">
        <f t="shared" si="163"/>
        <v>-0.17931215401029021</v>
      </c>
      <c r="F1763" s="2">
        <f t="shared" si="161"/>
        <v>-0.36719663643090028</v>
      </c>
      <c r="G1763" s="2">
        <f t="shared" si="159"/>
        <v>0.18788448242061007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6">
        <f>TITRES_STAT!D1767</f>
        <v>33.99</v>
      </c>
      <c r="C1764" s="2">
        <f t="shared" si="162"/>
        <v>34.600179825167629</v>
      </c>
      <c r="D1764" s="2">
        <f t="shared" si="164"/>
        <v>34.653701298088592</v>
      </c>
      <c r="E1764" s="2">
        <f t="shared" si="163"/>
        <v>-5.3521472920962765E-2</v>
      </c>
      <c r="F1764" s="2">
        <f t="shared" si="161"/>
        <v>-0.30446160372891279</v>
      </c>
      <c r="G1764" s="2">
        <f t="shared" ref="G1764:G1827" si="165">E1764-F1764</f>
        <v>0.25094013080795002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44585</v>
      </c>
      <c r="B1765" s="6">
        <f>TITRES_STAT!D1768</f>
        <v>33.99</v>
      </c>
      <c r="C1765" s="2">
        <f t="shared" si="162"/>
        <v>34.661690621295683</v>
      </c>
      <c r="D1765" s="2">
        <f t="shared" si="164"/>
        <v>34.604538238970925</v>
      </c>
      <c r="E1765" s="2">
        <f t="shared" si="163"/>
        <v>5.7152382324758833E-2</v>
      </c>
      <c r="F1765" s="2">
        <f t="shared" ref="F1765:F1828" si="167">(E1765*(2/(10)))+((1-(2/10))*F1764)</f>
        <v>-0.23213880651817848</v>
      </c>
      <c r="G1765" s="2">
        <f t="shared" si="165"/>
        <v>0.28929118884293731</v>
      </c>
      <c r="H1765" s="2" t="str">
        <f t="shared" si="166"/>
        <v>Sell</v>
      </c>
    </row>
    <row r="1766" spans="1:8" ht="13.5" x14ac:dyDescent="0.25">
      <c r="A1766" s="3">
        <f>TITRES_STAT!B1769</f>
        <v>44586</v>
      </c>
      <c r="B1766" s="6">
        <f>TITRES_STAT!D1769</f>
        <v>33.99</v>
      </c>
      <c r="C1766" s="2">
        <f t="shared" si="162"/>
        <v>34.713738218019422</v>
      </c>
      <c r="D1766" s="2">
        <f t="shared" si="164"/>
        <v>34.559016887936046</v>
      </c>
      <c r="E1766" s="2">
        <f t="shared" si="163"/>
        <v>0.15472133008337607</v>
      </c>
      <c r="F1766" s="2">
        <f t="shared" si="167"/>
        <v>-0.15476677919786758</v>
      </c>
      <c r="G1766" s="2">
        <f t="shared" si="165"/>
        <v>0.30948810928124365</v>
      </c>
      <c r="H1766" s="2" t="str">
        <f t="shared" si="166"/>
        <v>Sell</v>
      </c>
    </row>
    <row r="1767" spans="1:8" ht="13.5" x14ac:dyDescent="0.25">
      <c r="A1767" s="3">
        <f>TITRES_STAT!B1770</f>
        <v>44587</v>
      </c>
      <c r="B1767" s="6">
        <f>TITRES_STAT!D1770</f>
        <v>33.99</v>
      </c>
      <c r="C1767" s="2">
        <f t="shared" si="162"/>
        <v>34.757778492170281</v>
      </c>
      <c r="D1767" s="2">
        <f t="shared" si="164"/>
        <v>34.516867488829675</v>
      </c>
      <c r="E1767" s="2">
        <f t="shared" si="163"/>
        <v>0.24091100334060656</v>
      </c>
      <c r="F1767" s="2">
        <f t="shared" si="167"/>
        <v>-7.563122269017275E-2</v>
      </c>
      <c r="G1767" s="2">
        <f t="shared" si="165"/>
        <v>0.31654222603077931</v>
      </c>
      <c r="H1767" s="2" t="str">
        <f t="shared" si="166"/>
        <v>Sell</v>
      </c>
    </row>
    <row r="1768" spans="1:8" ht="13.5" x14ac:dyDescent="0.25">
      <c r="A1768" s="3">
        <f>TITRES_STAT!B1771</f>
        <v>44588</v>
      </c>
      <c r="B1768" s="6">
        <f>TITRES_STAT!D1771</f>
        <v>33.979999999999997</v>
      </c>
      <c r="C1768" s="2">
        <f t="shared" si="162"/>
        <v>34.795043339528696</v>
      </c>
      <c r="D1768" s="2">
        <f t="shared" si="164"/>
        <v>34.47709952669414</v>
      </c>
      <c r="E1768" s="2">
        <f t="shared" si="163"/>
        <v>0.31794381283455664</v>
      </c>
      <c r="F1768" s="2">
        <f t="shared" si="167"/>
        <v>3.0837844147731247E-3</v>
      </c>
      <c r="G1768" s="2">
        <f t="shared" si="165"/>
        <v>0.3148600284197835</v>
      </c>
      <c r="H1768" s="2" t="str">
        <f t="shared" si="166"/>
        <v>Sell</v>
      </c>
    </row>
    <row r="1769" spans="1:8" ht="13.5" x14ac:dyDescent="0.25">
      <c r="A1769" s="3">
        <f>TITRES_STAT!B1772</f>
        <v>44589</v>
      </c>
      <c r="B1769" s="6">
        <f>TITRES_STAT!D1772</f>
        <v>33.979999999999997</v>
      </c>
      <c r="C1769" s="2">
        <f t="shared" si="162"/>
        <v>34.826575133447356</v>
      </c>
      <c r="D1769" s="2">
        <f t="shared" si="164"/>
        <v>34.440277339531612</v>
      </c>
      <c r="E1769" s="2">
        <f t="shared" si="163"/>
        <v>0.38629779391574459</v>
      </c>
      <c r="F1769" s="2">
        <f t="shared" si="167"/>
        <v>7.9726586314967429E-2</v>
      </c>
      <c r="G1769" s="2">
        <f t="shared" si="165"/>
        <v>0.30657120760077716</v>
      </c>
      <c r="H1769" s="2" t="str">
        <f t="shared" si="166"/>
        <v>Sell</v>
      </c>
    </row>
    <row r="1770" spans="1:8" ht="13.5" x14ac:dyDescent="0.25">
      <c r="A1770" s="3">
        <f>TITRES_STAT!B1773</f>
        <v>44592</v>
      </c>
      <c r="B1770" s="6">
        <f>TITRES_STAT!D1773</f>
        <v>33.979999999999997</v>
      </c>
      <c r="C1770" s="2">
        <f t="shared" si="162"/>
        <v>34.853255882147764</v>
      </c>
      <c r="D1770" s="2">
        <f t="shared" si="164"/>
        <v>34.406182721788532</v>
      </c>
      <c r="E1770" s="2">
        <f t="shared" si="163"/>
        <v>0.44707316035923128</v>
      </c>
      <c r="F1770" s="2">
        <f t="shared" si="167"/>
        <v>0.1531959011238202</v>
      </c>
      <c r="G1770" s="2">
        <f t="shared" si="165"/>
        <v>0.29387725923541108</v>
      </c>
      <c r="H1770" s="2" t="str">
        <f t="shared" si="166"/>
        <v>Sell</v>
      </c>
    </row>
    <row r="1771" spans="1:8" ht="13.5" x14ac:dyDescent="0.25">
      <c r="A1771" s="3">
        <f>TITRES_STAT!B1774</f>
        <v>44593</v>
      </c>
      <c r="B1771" s="6">
        <f>TITRES_STAT!D1774</f>
        <v>33.979999999999997</v>
      </c>
      <c r="C1771" s="2">
        <f t="shared" si="162"/>
        <v>34.875831900278875</v>
      </c>
      <c r="D1771" s="2">
        <f t="shared" si="164"/>
        <v>34.374613631285676</v>
      </c>
      <c r="E1771" s="2">
        <f t="shared" si="163"/>
        <v>0.50121826899319899</v>
      </c>
      <c r="F1771" s="2">
        <f t="shared" si="167"/>
        <v>0.22280037469769598</v>
      </c>
      <c r="G1771" s="2">
        <f t="shared" si="165"/>
        <v>0.27841789429550301</v>
      </c>
      <c r="H1771" s="2" t="str">
        <f t="shared" si="166"/>
        <v>Sell</v>
      </c>
    </row>
    <row r="1772" spans="1:8" ht="13.5" x14ac:dyDescent="0.25">
      <c r="A1772" s="3">
        <f>TITRES_STAT!B1775</f>
        <v>44594</v>
      </c>
      <c r="B1772" s="6">
        <f>TITRES_STAT!D1775</f>
        <v>33.979999999999997</v>
      </c>
      <c r="C1772" s="2">
        <f t="shared" si="162"/>
        <v>34.894934684851357</v>
      </c>
      <c r="D1772" s="2">
        <f t="shared" si="164"/>
        <v>34.345382991931181</v>
      </c>
      <c r="E1772" s="2">
        <f t="shared" si="163"/>
        <v>0.54955169292017558</v>
      </c>
      <c r="F1772" s="2">
        <f t="shared" si="167"/>
        <v>0.2881506383421919</v>
      </c>
      <c r="G1772" s="2">
        <f t="shared" si="165"/>
        <v>0.26140105457798368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6">
        <f>TITRES_STAT!D1776</f>
        <v>33.979999999999997</v>
      </c>
      <c r="C1773" s="2">
        <f t="shared" si="162"/>
        <v>34.911098579489611</v>
      </c>
      <c r="D1773" s="2">
        <f t="shared" si="164"/>
        <v>34.318317585121463</v>
      </c>
      <c r="E1773" s="2">
        <f t="shared" si="163"/>
        <v>0.59278099436814813</v>
      </c>
      <c r="F1773" s="2">
        <f t="shared" si="167"/>
        <v>0.34907670954738318</v>
      </c>
      <c r="G1773" s="2">
        <f t="shared" si="165"/>
        <v>0.24370428482076495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6">
        <f>TITRES_STAT!D1777</f>
        <v>33.979999999999997</v>
      </c>
      <c r="C1774" s="2">
        <f t="shared" si="162"/>
        <v>34.769391105721979</v>
      </c>
      <c r="D1774" s="2">
        <f t="shared" si="164"/>
        <v>34.293257023260615</v>
      </c>
      <c r="E1774" s="2">
        <f t="shared" si="163"/>
        <v>0.47613408246136402</v>
      </c>
      <c r="F1774" s="2">
        <f t="shared" si="167"/>
        <v>0.37448818413017937</v>
      </c>
      <c r="G1774" s="2">
        <f t="shared" si="165"/>
        <v>0.10164589833118465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6">
        <f>TITRES_STAT!D1778</f>
        <v>33.99</v>
      </c>
      <c r="C1775" s="2">
        <f t="shared" si="162"/>
        <v>34.649484781764748</v>
      </c>
      <c r="D1775" s="2">
        <f t="shared" si="164"/>
        <v>34.270793540056125</v>
      </c>
      <c r="E1775" s="2">
        <f t="shared" si="163"/>
        <v>0.37869124170862278</v>
      </c>
      <c r="F1775" s="2">
        <f t="shared" si="167"/>
        <v>0.37532879564586807</v>
      </c>
      <c r="G1775" s="2">
        <f t="shared" si="165"/>
        <v>3.3624460627547093E-3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6">
        <f>TITRES_STAT!D1779</f>
        <v>33.99</v>
      </c>
      <c r="C1776" s="2">
        <f t="shared" si="162"/>
        <v>34.548025584570169</v>
      </c>
      <c r="D1776" s="2">
        <f t="shared" si="164"/>
        <v>34.24999401857049</v>
      </c>
      <c r="E1776" s="2">
        <f t="shared" si="163"/>
        <v>0.29803156599967906</v>
      </c>
      <c r="F1776" s="2">
        <f t="shared" si="167"/>
        <v>0.35986934971663032</v>
      </c>
      <c r="G1776" s="2">
        <f t="shared" si="165"/>
        <v>-6.1837783716951256E-2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33.99</v>
      </c>
      <c r="C1777" s="2">
        <f t="shared" si="162"/>
        <v>34.462175494636298</v>
      </c>
      <c r="D1777" s="2">
        <f t="shared" si="164"/>
        <v>34.230735202380082</v>
      </c>
      <c r="E1777" s="2">
        <f t="shared" si="163"/>
        <v>0.23144029225621665</v>
      </c>
      <c r="F1777" s="2">
        <f t="shared" si="167"/>
        <v>0.3341835382245476</v>
      </c>
      <c r="G1777" s="2">
        <f t="shared" si="165"/>
        <v>-0.10274324596833095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34</v>
      </c>
      <c r="C1778" s="2">
        <f t="shared" si="162"/>
        <v>34.387994649307636</v>
      </c>
      <c r="D1778" s="2">
        <f t="shared" si="164"/>
        <v>34.213643705907479</v>
      </c>
      <c r="E1778" s="2">
        <f t="shared" si="163"/>
        <v>0.17435094340015667</v>
      </c>
      <c r="F1778" s="2">
        <f t="shared" si="167"/>
        <v>0.30221701925966943</v>
      </c>
      <c r="G1778" s="2">
        <f t="shared" si="165"/>
        <v>-0.12786607585951276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34</v>
      </c>
      <c r="C1779" s="2">
        <f t="shared" si="162"/>
        <v>34.325226241721843</v>
      </c>
      <c r="D1779" s="2">
        <f t="shared" si="164"/>
        <v>34.19781824621063</v>
      </c>
      <c r="E1779" s="2">
        <f t="shared" si="163"/>
        <v>0.12740799551121285</v>
      </c>
      <c r="F1779" s="2">
        <f t="shared" si="167"/>
        <v>0.26725521450997813</v>
      </c>
      <c r="G1779" s="2">
        <f t="shared" si="165"/>
        <v>-0.13984721899876529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34</v>
      </c>
      <c r="C1780" s="2">
        <f t="shared" si="162"/>
        <v>34.272114512226175</v>
      </c>
      <c r="D1780" s="2">
        <f t="shared" si="164"/>
        <v>34.183165042787621</v>
      </c>
      <c r="E1780" s="2">
        <f t="shared" si="163"/>
        <v>8.8949469438553308E-2</v>
      </c>
      <c r="F1780" s="2">
        <f t="shared" si="167"/>
        <v>0.23159406549569317</v>
      </c>
      <c r="G1780" s="2">
        <f t="shared" si="165"/>
        <v>-0.14264459605713986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6">
        <f>TITRES_STAT!D1784</f>
        <v>34</v>
      </c>
      <c r="C1781" s="2">
        <f t="shared" si="162"/>
        <v>34.227173818037528</v>
      </c>
      <c r="D1781" s="2">
        <f t="shared" si="164"/>
        <v>34.169597261840387</v>
      </c>
      <c r="E1781" s="2">
        <f t="shared" si="163"/>
        <v>5.757655619714086E-2</v>
      </c>
      <c r="F1781" s="2">
        <f t="shared" si="167"/>
        <v>0.19679056363598271</v>
      </c>
      <c r="G1781" s="2">
        <f t="shared" si="165"/>
        <v>-0.13921400743884185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6">
        <f>TITRES_STAT!D1785</f>
        <v>34</v>
      </c>
      <c r="C1782" s="2">
        <f t="shared" si="162"/>
        <v>34.189147076800985</v>
      </c>
      <c r="D1782" s="2">
        <f t="shared" si="164"/>
        <v>34.157034501704061</v>
      </c>
      <c r="E1782" s="2">
        <f t="shared" si="163"/>
        <v>3.2112575096924445E-2</v>
      </c>
      <c r="F1782" s="2">
        <f t="shared" si="167"/>
        <v>0.16385496592817109</v>
      </c>
      <c r="G1782" s="2">
        <f t="shared" si="165"/>
        <v>-0.13174239083124664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6">
        <f>TITRES_STAT!D1786</f>
        <v>34</v>
      </c>
      <c r="C1783" s="2">
        <f t="shared" si="162"/>
        <v>34.156970603446986</v>
      </c>
      <c r="D1783" s="2">
        <f t="shared" si="164"/>
        <v>34.145402316392648</v>
      </c>
      <c r="E1783" s="2">
        <f t="shared" si="163"/>
        <v>1.15682870543381E-2</v>
      </c>
      <c r="F1783" s="2">
        <f t="shared" si="167"/>
        <v>0.1333976301534045</v>
      </c>
      <c r="G1783" s="2">
        <f t="shared" si="165"/>
        <v>-0.1218293430990664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34</v>
      </c>
      <c r="C1784" s="2">
        <f t="shared" si="162"/>
        <v>34.129744356762835</v>
      </c>
      <c r="D1784" s="2">
        <f t="shared" si="164"/>
        <v>34.134631774437636</v>
      </c>
      <c r="E1784" s="2">
        <f t="shared" si="163"/>
        <v>-4.8874176748014975E-3</v>
      </c>
      <c r="F1784" s="2">
        <f t="shared" si="167"/>
        <v>0.1057406205877633</v>
      </c>
      <c r="G1784" s="2">
        <f t="shared" si="165"/>
        <v>-0.1106280382625648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6">
        <f>TITRES_STAT!D1788</f>
        <v>34</v>
      </c>
      <c r="C1785" s="2">
        <f t="shared" si="162"/>
        <v>34.108245224953166</v>
      </c>
      <c r="D1785" s="2">
        <f t="shared" si="164"/>
        <v>34.124659050405221</v>
      </c>
      <c r="E1785" s="2">
        <f t="shared" si="163"/>
        <v>-1.6413825452055164E-2</v>
      </c>
      <c r="F1785" s="2">
        <f t="shared" si="167"/>
        <v>8.1309731379799619E-2</v>
      </c>
      <c r="G1785" s="2">
        <f t="shared" si="165"/>
        <v>-9.7723556831854783E-2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34</v>
      </c>
      <c r="C1786" s="2">
        <f t="shared" si="162"/>
        <v>34.090053651883444</v>
      </c>
      <c r="D1786" s="2">
        <f t="shared" si="164"/>
        <v>34.115425046671497</v>
      </c>
      <c r="E1786" s="2">
        <f t="shared" si="163"/>
        <v>-2.5371394788052726E-2</v>
      </c>
      <c r="F1786" s="2">
        <f t="shared" si="167"/>
        <v>5.997350614622915E-2</v>
      </c>
      <c r="G1786" s="2">
        <f t="shared" si="165"/>
        <v>-8.5344900934281875E-2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6">
        <f>TITRES_STAT!D1790</f>
        <v>34</v>
      </c>
      <c r="C1787" s="2">
        <f t="shared" si="162"/>
        <v>34.074660782362912</v>
      </c>
      <c r="D1787" s="2">
        <f t="shared" si="164"/>
        <v>34.106875043214345</v>
      </c>
      <c r="E1787" s="2">
        <f t="shared" si="163"/>
        <v>-3.2214260851432641E-2</v>
      </c>
      <c r="F1787" s="2">
        <f t="shared" si="167"/>
        <v>4.1535952746696796E-2</v>
      </c>
      <c r="G1787" s="2">
        <f t="shared" si="165"/>
        <v>-7.3750213598129444E-2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6">
        <f>TITRES_STAT!D1791</f>
        <v>34</v>
      </c>
      <c r="C1788" s="2">
        <f t="shared" si="162"/>
        <v>34.063174508153232</v>
      </c>
      <c r="D1788" s="2">
        <f t="shared" si="164"/>
        <v>34.098958373346612</v>
      </c>
      <c r="E1788" s="2">
        <f t="shared" si="163"/>
        <v>-3.5783865193380393E-2</v>
      </c>
      <c r="F1788" s="2">
        <f t="shared" si="167"/>
        <v>2.607198915868136E-2</v>
      </c>
      <c r="G1788" s="2">
        <f t="shared" si="165"/>
        <v>-6.1855854352061757E-2</v>
      </c>
      <c r="H1788" s="2" t="str">
        <f t="shared" si="166"/>
        <v>Hold</v>
      </c>
    </row>
    <row r="1789" spans="1:8" ht="13.5" x14ac:dyDescent="0.25">
      <c r="A1789" s="3">
        <f>TITRES_STAT!B1792</f>
        <v>44617</v>
      </c>
      <c r="B1789" s="6">
        <f>TITRES_STAT!D1792</f>
        <v>34</v>
      </c>
      <c r="C1789" s="2">
        <f t="shared" si="162"/>
        <v>34.053455353052733</v>
      </c>
      <c r="D1789" s="2">
        <f t="shared" si="164"/>
        <v>34.091628123469086</v>
      </c>
      <c r="E1789" s="2">
        <f t="shared" si="163"/>
        <v>-3.8172770416352364E-2</v>
      </c>
      <c r="F1789" s="2">
        <f t="shared" si="167"/>
        <v>1.3223037243674619E-2</v>
      </c>
      <c r="G1789" s="2">
        <f t="shared" si="165"/>
        <v>-5.1395807660026979E-2</v>
      </c>
      <c r="H1789" s="2" t="str">
        <f t="shared" si="166"/>
        <v>Hold</v>
      </c>
    </row>
    <row r="1790" spans="1:8" ht="13.5" x14ac:dyDescent="0.25">
      <c r="A1790" s="3">
        <f>TITRES_STAT!B1793</f>
        <v>44620</v>
      </c>
      <c r="B1790" s="6">
        <f>TITRES_STAT!D1793</f>
        <v>34</v>
      </c>
      <c r="C1790" s="2">
        <f t="shared" si="162"/>
        <v>34.045231452583081</v>
      </c>
      <c r="D1790" s="2">
        <f t="shared" si="164"/>
        <v>34.084840855063966</v>
      </c>
      <c r="E1790" s="2">
        <f t="shared" si="163"/>
        <v>-3.9609402480884626E-2</v>
      </c>
      <c r="F1790" s="2">
        <f t="shared" si="167"/>
        <v>2.6565492987627708E-3</v>
      </c>
      <c r="G1790" s="2">
        <f t="shared" si="165"/>
        <v>-4.2265951779647398E-2</v>
      </c>
      <c r="H1790" s="2" t="str">
        <f t="shared" si="166"/>
        <v>Hold</v>
      </c>
    </row>
    <row r="1791" spans="1:8" ht="13.5" x14ac:dyDescent="0.25">
      <c r="A1791" s="3">
        <f>TITRES_STAT!B1794</f>
        <v>44621</v>
      </c>
      <c r="B1791" s="6">
        <f>TITRES_STAT!D1794</f>
        <v>34</v>
      </c>
      <c r="C1791" s="2">
        <f t="shared" si="162"/>
        <v>34.038272767570298</v>
      </c>
      <c r="D1791" s="2">
        <f t="shared" si="164"/>
        <v>34.078556347281449</v>
      </c>
      <c r="E1791" s="2">
        <f t="shared" si="163"/>
        <v>-4.0283579711150708E-2</v>
      </c>
      <c r="F1791" s="2">
        <f t="shared" si="167"/>
        <v>-5.9314765032199256E-3</v>
      </c>
      <c r="G1791" s="2">
        <f t="shared" si="165"/>
        <v>-3.4352103207930779E-2</v>
      </c>
      <c r="H1791" s="2" t="str">
        <f t="shared" si="166"/>
        <v>Hold</v>
      </c>
    </row>
    <row r="1792" spans="1:8" ht="13.5" x14ac:dyDescent="0.25">
      <c r="A1792" s="3">
        <f>TITRES_STAT!B1795</f>
        <v>44622</v>
      </c>
      <c r="B1792" s="6">
        <f>TITRES_STAT!D1795</f>
        <v>34</v>
      </c>
      <c r="C1792" s="2">
        <f t="shared" si="162"/>
        <v>34.032384649482559</v>
      </c>
      <c r="D1792" s="2">
        <f t="shared" si="164"/>
        <v>34.072737358593933</v>
      </c>
      <c r="E1792" s="2">
        <f t="shared" si="163"/>
        <v>-4.0352709111374452E-2</v>
      </c>
      <c r="F1792" s="2">
        <f t="shared" si="167"/>
        <v>-1.2815723024850831E-2</v>
      </c>
      <c r="G1792" s="2">
        <f t="shared" si="165"/>
        <v>-2.7536986086523621E-2</v>
      </c>
      <c r="H1792" s="2" t="str">
        <f t="shared" si="166"/>
        <v>Hold</v>
      </c>
    </row>
    <row r="1793" spans="1:8" ht="13.5" x14ac:dyDescent="0.25">
      <c r="A1793" s="3">
        <f>TITRES_STAT!B1796</f>
        <v>44623</v>
      </c>
      <c r="B1793" s="6">
        <f>TITRES_STAT!D1796</f>
        <v>34</v>
      </c>
      <c r="C1793" s="2">
        <f t="shared" si="162"/>
        <v>34.02740239571601</v>
      </c>
      <c r="D1793" s="2">
        <f t="shared" si="164"/>
        <v>34.067349406105492</v>
      </c>
      <c r="E1793" s="2">
        <f t="shared" si="163"/>
        <v>-3.9947010389482784E-2</v>
      </c>
      <c r="F1793" s="2">
        <f t="shared" si="167"/>
        <v>-1.824198049777722E-2</v>
      </c>
      <c r="G1793" s="2">
        <f t="shared" si="165"/>
        <v>-2.1705029891705564E-2</v>
      </c>
      <c r="H1793" s="2" t="str">
        <f t="shared" si="166"/>
        <v>Hold</v>
      </c>
    </row>
    <row r="1794" spans="1:8" ht="13.5" x14ac:dyDescent="0.25">
      <c r="A1794" s="3">
        <f>TITRES_STAT!B1797</f>
        <v>44624</v>
      </c>
      <c r="B1794" s="6">
        <f>TITRES_STAT!D1797</f>
        <v>34</v>
      </c>
      <c r="C1794" s="2">
        <f t="shared" si="162"/>
        <v>34.023186642528934</v>
      </c>
      <c r="D1794" s="2">
        <f t="shared" si="164"/>
        <v>34.062360561208791</v>
      </c>
      <c r="E1794" s="2">
        <f t="shared" si="163"/>
        <v>-3.9173918679857422E-2</v>
      </c>
      <c r="F1794" s="2">
        <f t="shared" si="167"/>
        <v>-2.2428368134193261E-2</v>
      </c>
      <c r="G1794" s="2">
        <f t="shared" si="165"/>
        <v>-1.6745550545664161E-2</v>
      </c>
      <c r="H1794" s="2" t="str">
        <f t="shared" si="166"/>
        <v>Hold</v>
      </c>
    </row>
    <row r="1795" spans="1:8" ht="13.5" x14ac:dyDescent="0.25">
      <c r="A1795" s="3">
        <f>TITRES_STAT!B1798</f>
        <v>44627</v>
      </c>
      <c r="B1795" s="6">
        <f>TITRES_STAT!D1798</f>
        <v>34</v>
      </c>
      <c r="C1795" s="2">
        <f t="shared" si="162"/>
        <v>34.019619466755252</v>
      </c>
      <c r="D1795" s="2">
        <f t="shared" si="164"/>
        <v>34.057741260378506</v>
      </c>
      <c r="E1795" s="2">
        <f t="shared" si="163"/>
        <v>-3.8121793623254518E-2</v>
      </c>
      <c r="F1795" s="2">
        <f t="shared" si="167"/>
        <v>-2.5567053232005511E-2</v>
      </c>
      <c r="G1795" s="2">
        <f t="shared" si="165"/>
        <v>-1.2554740391249007E-2</v>
      </c>
      <c r="H1795" s="2" t="str">
        <f t="shared" si="166"/>
        <v>Hold</v>
      </c>
    </row>
    <row r="1796" spans="1:8" ht="13.5" x14ac:dyDescent="0.25">
      <c r="A1796" s="3">
        <f>TITRES_STAT!B1799</f>
        <v>44628</v>
      </c>
      <c r="B1796" s="6">
        <f>TITRES_STAT!D1799</f>
        <v>34</v>
      </c>
      <c r="C1796" s="2">
        <f t="shared" si="162"/>
        <v>34.016601087254443</v>
      </c>
      <c r="D1796" s="2">
        <f t="shared" si="164"/>
        <v>34.0534641299801</v>
      </c>
      <c r="E1796" s="2">
        <f t="shared" si="163"/>
        <v>-3.6863042725656214E-2</v>
      </c>
      <c r="F1796" s="2">
        <f t="shared" si="167"/>
        <v>-2.7826251130735655E-2</v>
      </c>
      <c r="G1796" s="2">
        <f t="shared" si="165"/>
        <v>-9.0367915949205596E-3</v>
      </c>
      <c r="H1796" s="2" t="str">
        <f t="shared" si="166"/>
        <v>Hold</v>
      </c>
    </row>
    <row r="1797" spans="1:8" ht="13.5" x14ac:dyDescent="0.25">
      <c r="A1797" s="3">
        <f>TITRES_STAT!B1800</f>
        <v>44629</v>
      </c>
      <c r="B1797" s="6">
        <f>TITRES_STAT!D1800</f>
        <v>34</v>
      </c>
      <c r="C1797" s="2">
        <f t="shared" si="162"/>
        <v>34.014047073830682</v>
      </c>
      <c r="D1797" s="2">
        <f t="shared" si="164"/>
        <v>34.049503824055648</v>
      </c>
      <c r="E1797" s="2">
        <f t="shared" si="163"/>
        <v>-3.5456750224966527E-2</v>
      </c>
      <c r="F1797" s="2">
        <f t="shared" si="167"/>
        <v>-2.9352350949581829E-2</v>
      </c>
      <c r="G1797" s="2">
        <f t="shared" si="165"/>
        <v>-6.1043992753846976E-3</v>
      </c>
      <c r="H1797" s="2" t="str">
        <f t="shared" si="166"/>
        <v>Hold</v>
      </c>
    </row>
    <row r="1798" spans="1:8" ht="13.5" x14ac:dyDescent="0.25">
      <c r="A1798" s="3">
        <f>TITRES_STAT!B1801</f>
        <v>44630</v>
      </c>
      <c r="B1798" s="6">
        <f>TITRES_STAT!D1801</f>
        <v>34</v>
      </c>
      <c r="C1798" s="2">
        <f t="shared" si="162"/>
        <v>34.011885985549036</v>
      </c>
      <c r="D1798" s="2">
        <f t="shared" si="164"/>
        <v>34.045836874125598</v>
      </c>
      <c r="E1798" s="2">
        <f t="shared" si="163"/>
        <v>-3.3950888576562477E-2</v>
      </c>
      <c r="F1798" s="2">
        <f t="shared" si="167"/>
        <v>-3.0272058474977961E-2</v>
      </c>
      <c r="G1798" s="2">
        <f t="shared" si="165"/>
        <v>-3.6788301015845161E-3</v>
      </c>
      <c r="H1798" s="2" t="str">
        <f t="shared" si="166"/>
        <v>Hold</v>
      </c>
    </row>
    <row r="1799" spans="1:8" ht="13.5" x14ac:dyDescent="0.25">
      <c r="A1799" s="3">
        <f>TITRES_STAT!B1802</f>
        <v>44631</v>
      </c>
      <c r="B1799" s="6">
        <f>TITRES_STAT!D1802</f>
        <v>34</v>
      </c>
      <c r="C1799" s="2">
        <f t="shared" si="162"/>
        <v>34.010057372387649</v>
      </c>
      <c r="D1799" s="2">
        <f t="shared" si="164"/>
        <v>34.042441550116294</v>
      </c>
      <c r="E1799" s="2">
        <f t="shared" si="163"/>
        <v>-3.2384177728644659E-2</v>
      </c>
      <c r="F1799" s="2">
        <f t="shared" si="167"/>
        <v>-3.06944823257113E-2</v>
      </c>
      <c r="G1799" s="2">
        <f t="shared" si="165"/>
        <v>-1.6896954029333583E-3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6">
        <f>TITRES_STAT!D1803</f>
        <v>34</v>
      </c>
      <c r="C1800" s="2">
        <f t="shared" si="162"/>
        <v>34.008510084328009</v>
      </c>
      <c r="D1800" s="2">
        <f t="shared" si="164"/>
        <v>34.039297731589159</v>
      </c>
      <c r="E1800" s="2">
        <f t="shared" si="163"/>
        <v>-3.0787647261149687E-2</v>
      </c>
      <c r="F1800" s="2">
        <f t="shared" si="167"/>
        <v>-3.071311531279898E-2</v>
      </c>
      <c r="G1800" s="2">
        <f t="shared" si="165"/>
        <v>-7.4531948350706201E-5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6">
        <f>TITRES_STAT!D1804</f>
        <v>34</v>
      </c>
      <c r="C1801" s="2">
        <f t="shared" si="162"/>
        <v>34.007200840585242</v>
      </c>
      <c r="D1801" s="2">
        <f t="shared" si="164"/>
        <v>34.03638678850848</v>
      </c>
      <c r="E1801" s="2">
        <f t="shared" si="163"/>
        <v>-2.9185947923238587E-2</v>
      </c>
      <c r="F1801" s="2">
        <f t="shared" si="167"/>
        <v>-3.0407681834886905E-2</v>
      </c>
      <c r="G1801" s="2">
        <f t="shared" si="165"/>
        <v>1.2217339116483185E-3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34</v>
      </c>
      <c r="C1802" s="2">
        <f t="shared" si="162"/>
        <v>34.00609301895674</v>
      </c>
      <c r="D1802" s="2">
        <f t="shared" si="164"/>
        <v>34.033691470841184</v>
      </c>
      <c r="E1802" s="2">
        <f t="shared" si="163"/>
        <v>-2.7598451884443875E-2</v>
      </c>
      <c r="F1802" s="2">
        <f t="shared" si="167"/>
        <v>-2.9845835844798298E-2</v>
      </c>
      <c r="G1802" s="2">
        <f t="shared" si="165"/>
        <v>2.2473839603544231E-3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34</v>
      </c>
      <c r="C1803" s="2">
        <f t="shared" si="162"/>
        <v>34.005155631424934</v>
      </c>
      <c r="D1803" s="2">
        <f t="shared" si="164"/>
        <v>34.031195806334431</v>
      </c>
      <c r="E1803" s="2">
        <f t="shared" si="163"/>
        <v>-2.6040174909496727E-2</v>
      </c>
      <c r="F1803" s="2">
        <f t="shared" si="167"/>
        <v>-2.9084703657737986E-2</v>
      </c>
      <c r="G1803" s="2">
        <f t="shared" si="165"/>
        <v>3.0445287482412584E-3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34</v>
      </c>
      <c r="C1804" s="2">
        <f t="shared" si="162"/>
        <v>34.004362457359562</v>
      </c>
      <c r="D1804" s="2">
        <f t="shared" si="164"/>
        <v>34.028885005865213</v>
      </c>
      <c r="E1804" s="2">
        <f t="shared" si="163"/>
        <v>-2.4522548505650832E-2</v>
      </c>
      <c r="F1804" s="2">
        <f t="shared" si="167"/>
        <v>-2.8172272627320555E-2</v>
      </c>
      <c r="G1804" s="2">
        <f t="shared" si="165"/>
        <v>3.6497241216697229E-3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34</v>
      </c>
      <c r="C1805" s="2">
        <f t="shared" si="162"/>
        <v>34.003691310073478</v>
      </c>
      <c r="D1805" s="2">
        <f t="shared" si="164"/>
        <v>34.02674537580112</v>
      </c>
      <c r="E1805" s="2">
        <f t="shared" si="163"/>
        <v>-2.3054065727642126E-2</v>
      </c>
      <c r="F1805" s="2">
        <f t="shared" si="167"/>
        <v>-2.7148631247384869E-2</v>
      </c>
      <c r="G1805" s="2">
        <f t="shared" si="165"/>
        <v>4.0945655197427433E-3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6">
        <f>TITRES_STAT!D1809</f>
        <v>34</v>
      </c>
      <c r="C1806" s="2">
        <f t="shared" si="162"/>
        <v>34.00312341621602</v>
      </c>
      <c r="D1806" s="2">
        <f t="shared" si="164"/>
        <v>34.024764236852889</v>
      </c>
      <c r="E1806" s="2">
        <f t="shared" si="163"/>
        <v>-2.1640820636868341E-2</v>
      </c>
      <c r="F1806" s="2">
        <f t="shared" si="167"/>
        <v>-2.6047069125281565E-2</v>
      </c>
      <c r="G1806" s="2">
        <f t="shared" si="165"/>
        <v>4.4062484884132246E-3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6">
        <f>TITRES_STAT!D1810</f>
        <v>34</v>
      </c>
      <c r="C1807" s="2">
        <f t="shared" ref="C1807:C1870" si="168">$C$4*B1797+C1806*(1-$C$4)</f>
        <v>34.002642890644324</v>
      </c>
      <c r="D1807" s="2">
        <f t="shared" si="164"/>
        <v>34.022929848937856</v>
      </c>
      <c r="E1807" s="2">
        <f t="shared" si="163"/>
        <v>-2.0286958293532109E-2</v>
      </c>
      <c r="F1807" s="2">
        <f t="shared" si="167"/>
        <v>-2.4895046958931678E-2</v>
      </c>
      <c r="G1807" s="2">
        <f t="shared" si="165"/>
        <v>4.6080886653995685E-3</v>
      </c>
      <c r="H1807" s="2" t="str">
        <f t="shared" si="166"/>
        <v>Sell</v>
      </c>
    </row>
    <row r="1808" spans="1:8" ht="13.5" x14ac:dyDescent="0.25">
      <c r="A1808" s="3">
        <f>TITRES_STAT!B1811</f>
        <v>44644</v>
      </c>
      <c r="B1808" s="6">
        <f>TITRES_STAT!D1811</f>
        <v>34</v>
      </c>
      <c r="C1808" s="2">
        <f t="shared" si="168"/>
        <v>34.002236292083658</v>
      </c>
      <c r="D1808" s="2">
        <f t="shared" si="164"/>
        <v>34.021231341609123</v>
      </c>
      <c r="E1808" s="2">
        <f t="shared" si="163"/>
        <v>-1.8995049525464935E-2</v>
      </c>
      <c r="F1808" s="2">
        <f t="shared" si="167"/>
        <v>-2.3715047472238328E-2</v>
      </c>
      <c r="G1808" s="2">
        <f t="shared" si="165"/>
        <v>4.7199979467733924E-3</v>
      </c>
      <c r="H1808" s="2" t="str">
        <f t="shared" si="166"/>
        <v>Sell</v>
      </c>
    </row>
    <row r="1809" spans="1:8" ht="13.5" x14ac:dyDescent="0.25">
      <c r="A1809" s="3">
        <f>TITRES_STAT!B1812</f>
        <v>44645</v>
      </c>
      <c r="B1809" s="6">
        <f>TITRES_STAT!D1812</f>
        <v>34</v>
      </c>
      <c r="C1809" s="2">
        <f t="shared" si="168"/>
        <v>34.001892247147708</v>
      </c>
      <c r="D1809" s="2">
        <f t="shared" si="164"/>
        <v>34.019658649638075</v>
      </c>
      <c r="E1809" s="2">
        <f t="shared" si="163"/>
        <v>-1.7766402490366318E-2</v>
      </c>
      <c r="F1809" s="2">
        <f t="shared" si="167"/>
        <v>-2.2525318475863927E-2</v>
      </c>
      <c r="G1809" s="2">
        <f t="shared" si="165"/>
        <v>4.7589159854976096E-3</v>
      </c>
      <c r="H1809" s="2" t="str">
        <f t="shared" si="166"/>
        <v>Sell</v>
      </c>
    </row>
    <row r="1810" spans="1:8" ht="13.5" x14ac:dyDescent="0.25">
      <c r="A1810" s="3">
        <f>TITRES_STAT!B1813</f>
        <v>44648</v>
      </c>
      <c r="B1810" s="6">
        <f>TITRES_STAT!D1813</f>
        <v>34</v>
      </c>
      <c r="C1810" s="2">
        <f t="shared" si="168"/>
        <v>34.001601132201905</v>
      </c>
      <c r="D1810" s="2">
        <f t="shared" si="164"/>
        <v>34.018202453368588</v>
      </c>
      <c r="E1810" s="2">
        <f t="shared" si="163"/>
        <v>-1.6601321166682226E-2</v>
      </c>
      <c r="F1810" s="2">
        <f t="shared" si="167"/>
        <v>-2.1340519014027587E-2</v>
      </c>
      <c r="G1810" s="2">
        <f t="shared" si="165"/>
        <v>4.7391978473453611E-3</v>
      </c>
      <c r="H1810" s="2" t="str">
        <f t="shared" si="166"/>
        <v>Sell</v>
      </c>
    </row>
    <row r="1811" spans="1:8" ht="13.5" x14ac:dyDescent="0.25">
      <c r="A1811" s="3">
        <f>TITRES_STAT!B1814</f>
        <v>44649</v>
      </c>
      <c r="B1811" s="6">
        <f>TITRES_STAT!D1814</f>
        <v>34</v>
      </c>
      <c r="C1811" s="2">
        <f t="shared" si="168"/>
        <v>34.001354804170845</v>
      </c>
      <c r="D1811" s="2">
        <f t="shared" si="164"/>
        <v>34.016854123489431</v>
      </c>
      <c r="E1811" s="2">
        <f t="shared" si="163"/>
        <v>-1.5499319318585947E-2</v>
      </c>
      <c r="F1811" s="2">
        <f t="shared" si="167"/>
        <v>-2.0172279074939261E-2</v>
      </c>
      <c r="G1811" s="2">
        <f t="shared" si="165"/>
        <v>4.6729597563533141E-3</v>
      </c>
      <c r="H1811" s="2" t="str">
        <f t="shared" si="166"/>
        <v>Sell</v>
      </c>
    </row>
    <row r="1812" spans="1:8" ht="13.5" x14ac:dyDescent="0.25">
      <c r="A1812" s="3">
        <f>TITRES_STAT!B1815</f>
        <v>44650</v>
      </c>
      <c r="B1812" s="6">
        <f>TITRES_STAT!D1815</f>
        <v>34</v>
      </c>
      <c r="C1812" s="2">
        <f t="shared" si="168"/>
        <v>34.001146372759948</v>
      </c>
      <c r="D1812" s="2">
        <f t="shared" si="164"/>
        <v>34.015605669897617</v>
      </c>
      <c r="E1812" s="2">
        <f t="shared" si="163"/>
        <v>-1.445929713766958E-2</v>
      </c>
      <c r="F1812" s="2">
        <f t="shared" si="167"/>
        <v>-1.9029682687485325E-2</v>
      </c>
      <c r="G1812" s="2">
        <f t="shared" si="165"/>
        <v>4.5703855498157447E-3</v>
      </c>
      <c r="H1812" s="2" t="str">
        <f t="shared" si="166"/>
        <v>Sell</v>
      </c>
    </row>
    <row r="1813" spans="1:8" ht="13.5" x14ac:dyDescent="0.25">
      <c r="A1813" s="3">
        <f>TITRES_STAT!B1816</f>
        <v>44651</v>
      </c>
      <c r="B1813" s="6">
        <f>TITRES_STAT!D1816</f>
        <v>34</v>
      </c>
      <c r="C1813" s="2">
        <f t="shared" si="168"/>
        <v>34.000970007719957</v>
      </c>
      <c r="D1813" s="2">
        <f t="shared" si="164"/>
        <v>34.014449694349643</v>
      </c>
      <c r="E1813" s="2">
        <f t="shared" si="163"/>
        <v>-1.3479686629686682E-2</v>
      </c>
      <c r="F1813" s="2">
        <f t="shared" si="167"/>
        <v>-1.7919683475925596E-2</v>
      </c>
      <c r="G1813" s="2">
        <f t="shared" si="165"/>
        <v>4.4399968462389139E-3</v>
      </c>
      <c r="H1813" s="2" t="str">
        <f t="shared" si="166"/>
        <v>Sell</v>
      </c>
    </row>
    <row r="1814" spans="1:8" ht="13.5" x14ac:dyDescent="0.25">
      <c r="A1814" s="3">
        <f>TITRES_STAT!B1817</f>
        <v>44652</v>
      </c>
      <c r="B1814" s="6">
        <f>TITRES_STAT!D1817</f>
        <v>34</v>
      </c>
      <c r="C1814" s="2">
        <f t="shared" si="168"/>
        <v>34.000820775763039</v>
      </c>
      <c r="D1814" s="2">
        <f t="shared" si="164"/>
        <v>34.013379346620042</v>
      </c>
      <c r="E1814" s="2">
        <f t="shared" si="163"/>
        <v>-1.2558570857002849E-2</v>
      </c>
      <c r="F1814" s="2">
        <f t="shared" si="167"/>
        <v>-1.6847460952141048E-2</v>
      </c>
      <c r="G1814" s="2">
        <f t="shared" si="165"/>
        <v>4.2888900951381995E-3</v>
      </c>
      <c r="H1814" s="2" t="str">
        <f t="shared" si="166"/>
        <v>Sell</v>
      </c>
    </row>
    <row r="1815" spans="1:8" ht="13.5" x14ac:dyDescent="0.25">
      <c r="A1815" s="3">
        <f>TITRES_STAT!B1818</f>
        <v>44655</v>
      </c>
      <c r="B1815" s="6">
        <f>TITRES_STAT!D1818</f>
        <v>34</v>
      </c>
      <c r="C1815" s="2">
        <f t="shared" si="168"/>
        <v>34.000694502568727</v>
      </c>
      <c r="D1815" s="2">
        <f t="shared" si="164"/>
        <v>34.012388283907448</v>
      </c>
      <c r="E1815" s="2">
        <f t="shared" si="163"/>
        <v>-1.169378133872101E-2</v>
      </c>
      <c r="F1815" s="2">
        <f t="shared" si="167"/>
        <v>-1.5816725029457041E-2</v>
      </c>
      <c r="G1815" s="2">
        <f t="shared" si="165"/>
        <v>4.1229436907360313E-3</v>
      </c>
      <c r="H1815" s="2" t="str">
        <f t="shared" si="166"/>
        <v>Sell</v>
      </c>
    </row>
    <row r="1816" spans="1:8" ht="13.5" x14ac:dyDescent="0.25">
      <c r="A1816" s="3">
        <f>TITRES_STAT!B1819</f>
        <v>44656</v>
      </c>
      <c r="B1816" s="6">
        <f>TITRES_STAT!D1819</f>
        <v>34</v>
      </c>
      <c r="C1816" s="2">
        <f t="shared" si="168"/>
        <v>34.00058765601969</v>
      </c>
      <c r="D1816" s="2">
        <f t="shared" si="164"/>
        <v>34.011470633247633</v>
      </c>
      <c r="E1816" s="2">
        <f t="shared" si="163"/>
        <v>-1.0882977227943513E-2</v>
      </c>
      <c r="F1816" s="2">
        <f t="shared" si="167"/>
        <v>-1.4829975469154337E-2</v>
      </c>
      <c r="G1816" s="2">
        <f t="shared" si="165"/>
        <v>3.9469982412108241E-3</v>
      </c>
      <c r="H1816" s="2" t="str">
        <f t="shared" si="166"/>
        <v>Sell</v>
      </c>
    </row>
    <row r="1817" spans="1:8" ht="13.5" x14ac:dyDescent="0.25">
      <c r="A1817" s="3">
        <f>TITRES_STAT!B1820</f>
        <v>44657</v>
      </c>
      <c r="B1817" s="6">
        <f>TITRES_STAT!D1820</f>
        <v>34</v>
      </c>
      <c r="C1817" s="2">
        <f t="shared" si="168"/>
        <v>34.000497247401277</v>
      </c>
      <c r="D1817" s="2">
        <f t="shared" si="164"/>
        <v>34.010620956710767</v>
      </c>
      <c r="E1817" s="2">
        <f t="shared" si="163"/>
        <v>-1.012370930948947E-2</v>
      </c>
      <c r="F1817" s="2">
        <f t="shared" si="167"/>
        <v>-1.3888722237221363E-2</v>
      </c>
      <c r="G1817" s="2">
        <f t="shared" si="165"/>
        <v>3.7650129277318929E-3</v>
      </c>
      <c r="H1817" s="2" t="str">
        <f t="shared" si="166"/>
        <v>Sell</v>
      </c>
    </row>
    <row r="1818" spans="1:8" ht="13.5" x14ac:dyDescent="0.25">
      <c r="A1818" s="3">
        <f>TITRES_STAT!B1821</f>
        <v>44658</v>
      </c>
      <c r="B1818" s="6">
        <f>TITRES_STAT!D1821</f>
        <v>34</v>
      </c>
      <c r="C1818" s="2">
        <f t="shared" si="168"/>
        <v>34.00042074780108</v>
      </c>
      <c r="D1818" s="2">
        <f t="shared" si="164"/>
        <v>34.009834219176632</v>
      </c>
      <c r="E1818" s="2">
        <f t="shared" si="163"/>
        <v>-9.4134713755522625E-3</v>
      </c>
      <c r="F1818" s="2">
        <f t="shared" si="167"/>
        <v>-1.2993672064887545E-2</v>
      </c>
      <c r="G1818" s="2">
        <f t="shared" si="165"/>
        <v>3.580200689335282E-3</v>
      </c>
      <c r="H1818" s="2" t="str">
        <f t="shared" si="166"/>
        <v>Sell</v>
      </c>
    </row>
    <row r="1819" spans="1:8" ht="13.5" x14ac:dyDescent="0.25">
      <c r="A1819" s="3">
        <f>TITRES_STAT!B1822</f>
        <v>44659</v>
      </c>
      <c r="B1819" s="6">
        <f>TITRES_STAT!D1822</f>
        <v>34</v>
      </c>
      <c r="C1819" s="2">
        <f t="shared" si="168"/>
        <v>34.000356017370144</v>
      </c>
      <c r="D1819" s="2">
        <f t="shared" si="164"/>
        <v>34.009105758496879</v>
      </c>
      <c r="E1819" s="2">
        <f t="shared" si="163"/>
        <v>-8.7497411267349889E-3</v>
      </c>
      <c r="F1819" s="2">
        <f t="shared" si="167"/>
        <v>-1.2144885877257034E-2</v>
      </c>
      <c r="G1819" s="2">
        <f t="shared" si="165"/>
        <v>3.3951447505220448E-3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6">
        <f>TITRES_STAT!D1823</f>
        <v>34</v>
      </c>
      <c r="C1820" s="2">
        <f t="shared" si="168"/>
        <v>34.000301245467043</v>
      </c>
      <c r="D1820" s="2">
        <f t="shared" si="164"/>
        <v>34.008431257867478</v>
      </c>
      <c r="E1820" s="2">
        <f t="shared" ref="E1820:E1883" si="169">C1820-D1820</f>
        <v>-8.1300124004357599E-3</v>
      </c>
      <c r="F1820" s="2">
        <f t="shared" si="167"/>
        <v>-1.134191118189278E-2</v>
      </c>
      <c r="G1820" s="2">
        <f t="shared" si="165"/>
        <v>3.2118987814570201E-3</v>
      </c>
      <c r="H1820" s="2" t="str">
        <f t="shared" si="166"/>
        <v>Sell</v>
      </c>
    </row>
    <row r="1821" spans="1:8" ht="13.5" x14ac:dyDescent="0.25">
      <c r="A1821" s="3">
        <f>TITRES_STAT!B1824</f>
        <v>44663</v>
      </c>
      <c r="B1821" s="6">
        <f>TITRES_STAT!D1824</f>
        <v>34</v>
      </c>
      <c r="C1821" s="2">
        <f t="shared" si="168"/>
        <v>34.000254900010574</v>
      </c>
      <c r="D1821" s="2">
        <f t="shared" ref="D1821:D1884" si="170">$D$4*B1821+(1-$D$4)*D1820</f>
        <v>34.007806720247665</v>
      </c>
      <c r="E1821" s="2">
        <f t="shared" si="169"/>
        <v>-7.5518202370901122E-3</v>
      </c>
      <c r="F1821" s="2">
        <f t="shared" si="167"/>
        <v>-1.0583892992932248E-2</v>
      </c>
      <c r="G1821" s="2">
        <f t="shared" si="165"/>
        <v>3.0320727558421356E-3</v>
      </c>
      <c r="H1821" s="2" t="str">
        <f t="shared" si="166"/>
        <v>Sell</v>
      </c>
    </row>
    <row r="1822" spans="1:8" ht="13.5" x14ac:dyDescent="0.25">
      <c r="A1822" s="3">
        <f>TITRES_STAT!B1825</f>
        <v>44664</v>
      </c>
      <c r="B1822" s="6">
        <f>TITRES_STAT!D1825</f>
        <v>34</v>
      </c>
      <c r="C1822" s="2">
        <f t="shared" si="168"/>
        <v>34.00021568462433</v>
      </c>
      <c r="D1822" s="2">
        <f t="shared" si="170"/>
        <v>34.007228444673764</v>
      </c>
      <c r="E1822" s="2">
        <f t="shared" si="169"/>
        <v>-7.0127600494345188E-3</v>
      </c>
      <c r="F1822" s="2">
        <f t="shared" si="167"/>
        <v>-9.869666404232702E-3</v>
      </c>
      <c r="G1822" s="2">
        <f t="shared" si="165"/>
        <v>2.8569063547981832E-3</v>
      </c>
      <c r="H1822" s="2" t="str">
        <f t="shared" si="166"/>
        <v>Sell</v>
      </c>
    </row>
    <row r="1823" spans="1:8" ht="13.5" x14ac:dyDescent="0.25">
      <c r="A1823" s="3">
        <f>TITRES_STAT!B1826</f>
        <v>44665</v>
      </c>
      <c r="B1823" s="6">
        <f>TITRES_STAT!D1826</f>
        <v>34</v>
      </c>
      <c r="C1823" s="2">
        <f t="shared" si="168"/>
        <v>34.000182502374436</v>
      </c>
      <c r="D1823" s="2">
        <f t="shared" si="170"/>
        <v>34.006693004327559</v>
      </c>
      <c r="E1823" s="2">
        <f t="shared" si="169"/>
        <v>-6.5105019531230823E-3</v>
      </c>
      <c r="F1823" s="2">
        <f t="shared" si="167"/>
        <v>-9.1978335140107791E-3</v>
      </c>
      <c r="G1823" s="2">
        <f t="shared" si="165"/>
        <v>2.6873315608876968E-3</v>
      </c>
      <c r="H1823" s="2" t="str">
        <f t="shared" si="166"/>
        <v>Sell</v>
      </c>
    </row>
    <row r="1824" spans="1:8" ht="13.5" x14ac:dyDescent="0.25">
      <c r="A1824" s="3">
        <f>TITRES_STAT!B1827</f>
        <v>44666</v>
      </c>
      <c r="B1824" s="6">
        <f>TITRES_STAT!D1827</f>
        <v>34</v>
      </c>
      <c r="C1824" s="2">
        <f t="shared" si="168"/>
        <v>34.000154425086059</v>
      </c>
      <c r="D1824" s="2">
        <f t="shared" si="170"/>
        <v>34.006197226229219</v>
      </c>
      <c r="E1824" s="2">
        <f t="shared" si="169"/>
        <v>-6.0428011431596929E-3</v>
      </c>
      <c r="F1824" s="2">
        <f t="shared" si="167"/>
        <v>-8.5668270398405622E-3</v>
      </c>
      <c r="G1824" s="2">
        <f t="shared" si="165"/>
        <v>2.5240258966808694E-3</v>
      </c>
      <c r="H1824" s="2" t="str">
        <f t="shared" si="166"/>
        <v>Sell</v>
      </c>
    </row>
    <row r="1825" spans="1:8" ht="13.5" x14ac:dyDescent="0.25">
      <c r="A1825" s="3">
        <f>TITRES_STAT!B1828</f>
        <v>44669</v>
      </c>
      <c r="B1825" s="6">
        <f>TITRES_STAT!D1828</f>
        <v>34</v>
      </c>
      <c r="C1825" s="2">
        <f t="shared" si="168"/>
        <v>34.00013066738051</v>
      </c>
      <c r="D1825" s="2">
        <f t="shared" si="170"/>
        <v>34.005738172434462</v>
      </c>
      <c r="E1825" s="2">
        <f t="shared" si="169"/>
        <v>-5.6075050539519111E-3</v>
      </c>
      <c r="F1825" s="2">
        <f t="shared" si="167"/>
        <v>-7.974962642662833E-3</v>
      </c>
      <c r="G1825" s="2">
        <f t="shared" si="165"/>
        <v>2.3674575887109219E-3</v>
      </c>
      <c r="H1825" s="2" t="str">
        <f t="shared" si="166"/>
        <v>Sell</v>
      </c>
    </row>
    <row r="1826" spans="1:8" ht="13.5" x14ac:dyDescent="0.25">
      <c r="A1826" s="3">
        <f>TITRES_STAT!B1829</f>
        <v>44670</v>
      </c>
      <c r="B1826" s="6">
        <f>TITRES_STAT!D1829</f>
        <v>34</v>
      </c>
      <c r="C1826" s="2">
        <f t="shared" si="168"/>
        <v>34.000110564706588</v>
      </c>
      <c r="D1826" s="2">
        <f t="shared" si="170"/>
        <v>34.0053131226245</v>
      </c>
      <c r="E1826" s="2">
        <f t="shared" si="169"/>
        <v>-5.2025579179115766E-3</v>
      </c>
      <c r="F1826" s="2">
        <f t="shared" si="167"/>
        <v>-7.4204816977125818E-3</v>
      </c>
      <c r="G1826" s="2">
        <f t="shared" si="165"/>
        <v>2.2179237798010051E-3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6">
        <f>TITRES_STAT!D1830</f>
        <v>34</v>
      </c>
      <c r="C1827" s="2">
        <f t="shared" si="168"/>
        <v>34.000093554751729</v>
      </c>
      <c r="D1827" s="2">
        <f t="shared" si="170"/>
        <v>34.004919557985644</v>
      </c>
      <c r="E1827" s="2">
        <f t="shared" si="169"/>
        <v>-4.8260032339157988E-3</v>
      </c>
      <c r="F1827" s="2">
        <f t="shared" si="167"/>
        <v>-6.9015860049532248E-3</v>
      </c>
      <c r="G1827" s="2">
        <f t="shared" si="165"/>
        <v>2.075582771037426E-3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6">
        <f>TITRES_STAT!D1831</f>
        <v>34</v>
      </c>
      <c r="C1828" s="2">
        <f t="shared" si="168"/>
        <v>34.000079161713003</v>
      </c>
      <c r="D1828" s="2">
        <f t="shared" si="170"/>
        <v>34.004555146283003</v>
      </c>
      <c r="E1828" s="2">
        <f t="shared" si="169"/>
        <v>-4.4759845699999801E-3</v>
      </c>
      <c r="F1828" s="2">
        <f t="shared" si="167"/>
        <v>-6.4164657179625762E-3</v>
      </c>
      <c r="G1828" s="2">
        <f t="shared" ref="G1828:G1891" si="171">E1828-F1828</f>
        <v>1.9404811479625961E-3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44673</v>
      </c>
      <c r="B1829" s="6">
        <f>TITRES_STAT!D1832</f>
        <v>34</v>
      </c>
      <c r="C1829" s="2">
        <f t="shared" si="168"/>
        <v>34.000066982987924</v>
      </c>
      <c r="D1829" s="2">
        <f t="shared" si="170"/>
        <v>34.004217728039819</v>
      </c>
      <c r="E1829" s="2">
        <f t="shared" si="169"/>
        <v>-4.150745051894944E-3</v>
      </c>
      <c r="F1829" s="2">
        <f t="shared" ref="F1829:F1892" si="173">(E1829*(2/(10)))+((1-(2/10))*F1828)</f>
        <v>-5.9633215847490501E-3</v>
      </c>
      <c r="G1829" s="2">
        <f t="shared" si="171"/>
        <v>1.8125765328541061E-3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6">
        <f>TITRES_STAT!D1833</f>
        <v>34</v>
      </c>
      <c r="C1830" s="2">
        <f t="shared" si="168"/>
        <v>34.000056677912859</v>
      </c>
      <c r="D1830" s="2">
        <f t="shared" si="170"/>
        <v>34.003905303740574</v>
      </c>
      <c r="E1830" s="2">
        <f t="shared" si="169"/>
        <v>-3.8486258277146135E-3</v>
      </c>
      <c r="F1830" s="2">
        <f t="shared" si="173"/>
        <v>-5.5403824333421633E-3</v>
      </c>
      <c r="G1830" s="2">
        <f t="shared" si="171"/>
        <v>1.6917566056275498E-3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6">
        <f>TITRES_STAT!D1834</f>
        <v>34</v>
      </c>
      <c r="C1831" s="2">
        <f t="shared" si="168"/>
        <v>34.000047958233957</v>
      </c>
      <c r="D1831" s="2">
        <f t="shared" si="170"/>
        <v>34.003616021982012</v>
      </c>
      <c r="E1831" s="2">
        <f t="shared" si="169"/>
        <v>-3.5680637480552946E-3</v>
      </c>
      <c r="F1831" s="2">
        <f t="shared" si="173"/>
        <v>-5.1459186962847896E-3</v>
      </c>
      <c r="G1831" s="2">
        <f t="shared" si="171"/>
        <v>1.577854948229495E-3</v>
      </c>
      <c r="H1831" s="2" t="str">
        <f t="shared" si="172"/>
        <v>Sell</v>
      </c>
    </row>
    <row r="1832" spans="1:8" ht="13.5" x14ac:dyDescent="0.25">
      <c r="A1832" s="3">
        <f>TITRES_STAT!B1835</f>
        <v>44678</v>
      </c>
      <c r="B1832" s="6">
        <f>TITRES_STAT!D1835</f>
        <v>34</v>
      </c>
      <c r="C1832" s="2">
        <f t="shared" si="168"/>
        <v>34.000040580044114</v>
      </c>
      <c r="D1832" s="2">
        <f t="shared" si="170"/>
        <v>34.003348168501859</v>
      </c>
      <c r="E1832" s="2">
        <f t="shared" si="169"/>
        <v>-3.3075884577442594E-3</v>
      </c>
      <c r="F1832" s="2">
        <f t="shared" si="173"/>
        <v>-4.7782526485766839E-3</v>
      </c>
      <c r="G1832" s="2">
        <f t="shared" si="171"/>
        <v>1.4706641908324245E-3</v>
      </c>
      <c r="H1832" s="2" t="str">
        <f t="shared" si="172"/>
        <v>Sell</v>
      </c>
    </row>
    <row r="1833" spans="1:8" ht="13.5" x14ac:dyDescent="0.25">
      <c r="A1833" s="3">
        <f>TITRES_STAT!B1836</f>
        <v>44679</v>
      </c>
      <c r="B1833" s="6">
        <f>TITRES_STAT!D1836</f>
        <v>34</v>
      </c>
      <c r="C1833" s="2">
        <f t="shared" si="168"/>
        <v>34.000034336960404</v>
      </c>
      <c r="D1833" s="2">
        <f t="shared" si="170"/>
        <v>34.003100156020238</v>
      </c>
      <c r="E1833" s="2">
        <f t="shared" si="169"/>
        <v>-3.0658190598344959E-3</v>
      </c>
      <c r="F1833" s="2">
        <f t="shared" si="173"/>
        <v>-4.4357659308282464E-3</v>
      </c>
      <c r="G1833" s="2">
        <f t="shared" si="171"/>
        <v>1.3699468709937506E-3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6">
        <f>TITRES_STAT!D1837</f>
        <v>34</v>
      </c>
      <c r="C1834" s="2">
        <f t="shared" si="168"/>
        <v>34.00002905435111</v>
      </c>
      <c r="D1834" s="2">
        <f t="shared" si="170"/>
        <v>34.002870514833553</v>
      </c>
      <c r="E1834" s="2">
        <f t="shared" si="169"/>
        <v>-2.8414604824433809E-3</v>
      </c>
      <c r="F1834" s="2">
        <f t="shared" si="173"/>
        <v>-4.116904841151273E-3</v>
      </c>
      <c r="G1834" s="2">
        <f t="shared" si="171"/>
        <v>1.2754443587078921E-3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6">
        <f>TITRES_STAT!D1838</f>
        <v>34</v>
      </c>
      <c r="C1835" s="2">
        <f t="shared" si="168"/>
        <v>34.000024584450941</v>
      </c>
      <c r="D1835" s="2">
        <f t="shared" si="170"/>
        <v>34.00265788410514</v>
      </c>
      <c r="E1835" s="2">
        <f t="shared" si="169"/>
        <v>-2.6332996541995612E-3</v>
      </c>
      <c r="F1835" s="2">
        <f t="shared" si="173"/>
        <v>-3.8201838037609306E-3</v>
      </c>
      <c r="G1835" s="2">
        <f t="shared" si="171"/>
        <v>1.1868841495613694E-3</v>
      </c>
      <c r="H1835" s="2" t="str">
        <f t="shared" si="172"/>
        <v>Sell</v>
      </c>
    </row>
    <row r="1836" spans="1:8" ht="13.5" x14ac:dyDescent="0.25">
      <c r="A1836" s="3">
        <f>TITRES_STAT!B1839</f>
        <v>44686</v>
      </c>
      <c r="B1836" s="6">
        <f>TITRES_STAT!D1839</f>
        <v>34</v>
      </c>
      <c r="C1836" s="2">
        <f t="shared" si="168"/>
        <v>34.000020802227716</v>
      </c>
      <c r="D1836" s="2">
        <f t="shared" si="170"/>
        <v>34.002461003801052</v>
      </c>
      <c r="E1836" s="2">
        <f t="shared" si="169"/>
        <v>-2.4402015733357985E-3</v>
      </c>
      <c r="F1836" s="2">
        <f t="shared" si="173"/>
        <v>-3.5441873576759044E-3</v>
      </c>
      <c r="G1836" s="2">
        <f t="shared" si="171"/>
        <v>1.1039857843401059E-3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6">
        <f>TITRES_STAT!D1840</f>
        <v>34</v>
      </c>
      <c r="C1837" s="2">
        <f t="shared" si="168"/>
        <v>34.000017601884991</v>
      </c>
      <c r="D1837" s="2">
        <f t="shared" si="170"/>
        <v>34.002278707223198</v>
      </c>
      <c r="E1837" s="2">
        <f t="shared" si="169"/>
        <v>-2.2611053382064483E-3</v>
      </c>
      <c r="F1837" s="2">
        <f t="shared" si="173"/>
        <v>-3.2875709537820135E-3</v>
      </c>
      <c r="G1837" s="2">
        <f t="shared" si="171"/>
        <v>1.0264656155755652E-3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6">
        <f>TITRES_STAT!D1841</f>
        <v>34</v>
      </c>
      <c r="C1838" s="2">
        <f t="shared" si="168"/>
        <v>34.000014893902687</v>
      </c>
      <c r="D1838" s="2">
        <f t="shared" si="170"/>
        <v>34.002109914095556</v>
      </c>
      <c r="E1838" s="2">
        <f t="shared" si="169"/>
        <v>-2.0950201928684464E-3</v>
      </c>
      <c r="F1838" s="2">
        <f t="shared" si="173"/>
        <v>-3.0490608015993001E-3</v>
      </c>
      <c r="G1838" s="2">
        <f t="shared" si="171"/>
        <v>9.5404060873085367E-4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6">
        <f>TITRES_STAT!D1842</f>
        <v>33</v>
      </c>
      <c r="C1839" s="2">
        <f t="shared" si="168"/>
        <v>34.00001260253304</v>
      </c>
      <c r="D1839" s="2">
        <f t="shared" si="170"/>
        <v>33.927879550088477</v>
      </c>
      <c r="E1839" s="2">
        <f t="shared" si="169"/>
        <v>7.2133052444563361E-2</v>
      </c>
      <c r="F1839" s="2">
        <f t="shared" si="173"/>
        <v>1.1987361847633233E-2</v>
      </c>
      <c r="G1839" s="2">
        <f t="shared" si="171"/>
        <v>6.0145690596930132E-2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6">
        <f>TITRES_STAT!D1843</f>
        <v>34</v>
      </c>
      <c r="C1840" s="2">
        <f t="shared" si="168"/>
        <v>34.000010663681806</v>
      </c>
      <c r="D1840" s="2">
        <f t="shared" si="170"/>
        <v>33.93322180563748</v>
      </c>
      <c r="E1840" s="2">
        <f t="shared" si="169"/>
        <v>6.6788858044326105E-2</v>
      </c>
      <c r="F1840" s="2">
        <f t="shared" si="173"/>
        <v>2.2947661086971806E-2</v>
      </c>
      <c r="G1840" s="2">
        <f t="shared" si="171"/>
        <v>4.3841196957354299E-2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34</v>
      </c>
      <c r="C1841" s="2">
        <f t="shared" si="168"/>
        <v>34.000009023115375</v>
      </c>
      <c r="D1841" s="2">
        <f t="shared" si="170"/>
        <v>33.938168338553218</v>
      </c>
      <c r="E1841" s="2">
        <f t="shared" si="169"/>
        <v>6.1840684562156412E-2</v>
      </c>
      <c r="F1841" s="2">
        <f t="shared" si="173"/>
        <v>3.0726265782008731E-2</v>
      </c>
      <c r="G1841" s="2">
        <f t="shared" si="171"/>
        <v>3.111441878014768E-2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34</v>
      </c>
      <c r="C1842" s="2">
        <f t="shared" si="168"/>
        <v>34.000007634943778</v>
      </c>
      <c r="D1842" s="2">
        <f t="shared" si="170"/>
        <v>33.942748461623353</v>
      </c>
      <c r="E1842" s="2">
        <f t="shared" si="169"/>
        <v>5.725917332042485E-2</v>
      </c>
      <c r="F1842" s="2">
        <f t="shared" si="173"/>
        <v>3.6032847289691958E-2</v>
      </c>
      <c r="G1842" s="2">
        <f t="shared" si="171"/>
        <v>2.1226326030732892E-2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34</v>
      </c>
      <c r="C1843" s="2">
        <f t="shared" si="168"/>
        <v>34.00000646033704</v>
      </c>
      <c r="D1843" s="2">
        <f t="shared" si="170"/>
        <v>33.946989316317918</v>
      </c>
      <c r="E1843" s="2">
        <f t="shared" si="169"/>
        <v>5.3017144019122497E-2</v>
      </c>
      <c r="F1843" s="2">
        <f t="shared" si="173"/>
        <v>3.9429706635578064E-2</v>
      </c>
      <c r="G1843" s="2">
        <f t="shared" si="171"/>
        <v>1.3587437383544433E-2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33</v>
      </c>
      <c r="C1844" s="2">
        <f t="shared" si="168"/>
        <v>34.000005466439035</v>
      </c>
      <c r="D1844" s="2">
        <f t="shared" si="170"/>
        <v>33.87684195955363</v>
      </c>
      <c r="E1844" s="2">
        <f t="shared" si="169"/>
        <v>0.12316350688540467</v>
      </c>
      <c r="F1844" s="2">
        <f t="shared" si="173"/>
        <v>5.6176466685543387E-2</v>
      </c>
      <c r="G1844" s="2">
        <f t="shared" si="171"/>
        <v>6.6987040199861292E-2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33</v>
      </c>
      <c r="C1845" s="2">
        <f t="shared" si="168"/>
        <v>34.000004625448412</v>
      </c>
      <c r="D1845" s="2">
        <f t="shared" si="170"/>
        <v>33.811890703290402</v>
      </c>
      <c r="E1845" s="2">
        <f t="shared" si="169"/>
        <v>0.18811392215800993</v>
      </c>
      <c r="F1845" s="2">
        <f t="shared" si="173"/>
        <v>8.2563957780036695E-2</v>
      </c>
      <c r="G1845" s="2">
        <f t="shared" si="171"/>
        <v>0.10554996437797323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6">
        <f>TITRES_STAT!D1849</f>
        <v>33</v>
      </c>
      <c r="C1846" s="2">
        <f t="shared" si="168"/>
        <v>34.000003913840963</v>
      </c>
      <c r="D1846" s="2">
        <f t="shared" si="170"/>
        <v>33.751750651194818</v>
      </c>
      <c r="E1846" s="2">
        <f t="shared" si="169"/>
        <v>0.24825326264614489</v>
      </c>
      <c r="F1846" s="2">
        <f t="shared" si="173"/>
        <v>0.11570181875325834</v>
      </c>
      <c r="G1846" s="2">
        <f t="shared" si="171"/>
        <v>0.13255144389288653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6">
        <f>TITRES_STAT!D1850</f>
        <v>33</v>
      </c>
      <c r="C1847" s="2">
        <f t="shared" si="168"/>
        <v>34.000003311711588</v>
      </c>
      <c r="D1847" s="2">
        <f t="shared" si="170"/>
        <v>33.696065417772978</v>
      </c>
      <c r="E1847" s="2">
        <f t="shared" si="169"/>
        <v>0.3039378939386097</v>
      </c>
      <c r="F1847" s="2">
        <f t="shared" si="173"/>
        <v>0.15334903379032863</v>
      </c>
      <c r="G1847" s="2">
        <f t="shared" si="171"/>
        <v>0.15058886014828107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6">
        <f>TITRES_STAT!D1851</f>
        <v>33</v>
      </c>
      <c r="C1848" s="2">
        <f t="shared" si="168"/>
        <v>34.000002802217494</v>
      </c>
      <c r="D1848" s="2">
        <f t="shared" si="170"/>
        <v>33.644505016456463</v>
      </c>
      <c r="E1848" s="2">
        <f t="shared" si="169"/>
        <v>0.35549778576103108</v>
      </c>
      <c r="F1848" s="2">
        <f t="shared" si="173"/>
        <v>0.19377878418446914</v>
      </c>
      <c r="G1848" s="2">
        <f t="shared" si="171"/>
        <v>0.16171900157656194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6">
        <f>TITRES_STAT!D1852</f>
        <v>33</v>
      </c>
      <c r="C1849" s="2">
        <f t="shared" si="168"/>
        <v>33.846156217260955</v>
      </c>
      <c r="D1849" s="2">
        <f t="shared" si="170"/>
        <v>33.596763904126355</v>
      </c>
      <c r="E1849" s="2">
        <f t="shared" si="169"/>
        <v>0.24939231313459942</v>
      </c>
      <c r="F1849" s="2">
        <f t="shared" si="173"/>
        <v>0.20490148997449523</v>
      </c>
      <c r="G1849" s="2">
        <f t="shared" si="171"/>
        <v>4.4490823160104193E-2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6">
        <f>TITRES_STAT!D1853</f>
        <v>33</v>
      </c>
      <c r="C1850" s="2">
        <f t="shared" si="168"/>
        <v>33.869824491528497</v>
      </c>
      <c r="D1850" s="2">
        <f t="shared" si="170"/>
        <v>33.552559170487363</v>
      </c>
      <c r="E1850" s="2">
        <f t="shared" si="169"/>
        <v>0.31726532104113403</v>
      </c>
      <c r="F1850" s="2">
        <f t="shared" si="173"/>
        <v>0.22737425618782303</v>
      </c>
      <c r="G1850" s="2">
        <f t="shared" si="171"/>
        <v>8.9891064853310998E-2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6">
        <f>TITRES_STAT!D1854</f>
        <v>33</v>
      </c>
      <c r="C1851" s="2">
        <f t="shared" si="168"/>
        <v>33.889851492831809</v>
      </c>
      <c r="D1851" s="2">
        <f t="shared" si="170"/>
        <v>33.511628861562372</v>
      </c>
      <c r="E1851" s="2">
        <f t="shared" si="169"/>
        <v>0.37822263126943767</v>
      </c>
      <c r="F1851" s="2">
        <f t="shared" si="173"/>
        <v>0.25754393120414598</v>
      </c>
      <c r="G1851" s="2">
        <f t="shared" si="171"/>
        <v>0.12067870006529169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33</v>
      </c>
      <c r="C1852" s="2">
        <f t="shared" si="168"/>
        <v>33.906797417011532</v>
      </c>
      <c r="D1852" s="2">
        <f t="shared" si="170"/>
        <v>33.473730427372566</v>
      </c>
      <c r="E1852" s="2">
        <f t="shared" si="169"/>
        <v>0.4330669896389665</v>
      </c>
      <c r="F1852" s="2">
        <f t="shared" si="173"/>
        <v>0.29264854289111009</v>
      </c>
      <c r="G1852" s="2">
        <f t="shared" si="171"/>
        <v>0.14041844674785642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33</v>
      </c>
      <c r="C1853" s="2">
        <f t="shared" si="168"/>
        <v>33.921136275932838</v>
      </c>
      <c r="D1853" s="2">
        <f t="shared" si="170"/>
        <v>33.438639284604228</v>
      </c>
      <c r="E1853" s="2">
        <f t="shared" si="169"/>
        <v>0.48249699132860968</v>
      </c>
      <c r="F1853" s="2">
        <f t="shared" si="173"/>
        <v>0.33061823257861001</v>
      </c>
      <c r="G1853" s="2">
        <f t="shared" si="171"/>
        <v>0.15187875874999968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33</v>
      </c>
      <c r="C1854" s="2">
        <f t="shared" si="168"/>
        <v>33.779423002712406</v>
      </c>
      <c r="D1854" s="2">
        <f t="shared" si="170"/>
        <v>33.406147485744654</v>
      </c>
      <c r="E1854" s="2">
        <f t="shared" si="169"/>
        <v>0.37327551696775174</v>
      </c>
      <c r="F1854" s="2">
        <f t="shared" si="173"/>
        <v>0.33914968945643836</v>
      </c>
      <c r="G1854" s="2">
        <f t="shared" si="171"/>
        <v>3.4125827511313378E-2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33</v>
      </c>
      <c r="C1855" s="2">
        <f t="shared" si="168"/>
        <v>33.659511771525885</v>
      </c>
      <c r="D1855" s="2">
        <f t="shared" si="170"/>
        <v>33.376062486800606</v>
      </c>
      <c r="E1855" s="2">
        <f t="shared" si="169"/>
        <v>0.28344928472527897</v>
      </c>
      <c r="F1855" s="2">
        <f t="shared" si="173"/>
        <v>0.3280096085102065</v>
      </c>
      <c r="G1855" s="2">
        <f t="shared" si="171"/>
        <v>-4.4560323784927525E-2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6">
        <f>TITRES_STAT!D1859</f>
        <v>33</v>
      </c>
      <c r="C1856" s="2">
        <f t="shared" si="168"/>
        <v>33.558048422060367</v>
      </c>
      <c r="D1856" s="2">
        <f t="shared" si="170"/>
        <v>33.348206006296856</v>
      </c>
      <c r="E1856" s="2">
        <f t="shared" si="169"/>
        <v>0.20984241576351081</v>
      </c>
      <c r="F1856" s="2">
        <f t="shared" si="173"/>
        <v>0.30437616996086742</v>
      </c>
      <c r="G1856" s="2">
        <f t="shared" si="171"/>
        <v>-9.4533754197356601E-2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6">
        <f>TITRES_STAT!D1860</f>
        <v>33</v>
      </c>
      <c r="C1857" s="2">
        <f t="shared" si="168"/>
        <v>33.472194818666466</v>
      </c>
      <c r="D1857" s="2">
        <f t="shared" si="170"/>
        <v>33.322412968793387</v>
      </c>
      <c r="E1857" s="2">
        <f t="shared" si="169"/>
        <v>0.14978184987307941</v>
      </c>
      <c r="F1857" s="2">
        <f t="shared" si="173"/>
        <v>0.2734573059433098</v>
      </c>
      <c r="G1857" s="2">
        <f t="shared" si="171"/>
        <v>-0.12367545607023039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6">
        <f>TITRES_STAT!D1861</f>
        <v>33</v>
      </c>
      <c r="C1858" s="2">
        <f t="shared" si="168"/>
        <v>33.399549461948553</v>
      </c>
      <c r="D1858" s="2">
        <f t="shared" si="170"/>
        <v>33.298530526660542</v>
      </c>
      <c r="E1858" s="2">
        <f t="shared" si="169"/>
        <v>0.10101893528801043</v>
      </c>
      <c r="F1858" s="2">
        <f t="shared" si="173"/>
        <v>0.23896963181224995</v>
      </c>
      <c r="G1858" s="2">
        <f t="shared" si="171"/>
        <v>-0.13795069652423952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6">
        <f>TITRES_STAT!D1862</f>
        <v>33</v>
      </c>
      <c r="C1859" s="2">
        <f t="shared" si="168"/>
        <v>33.338080313956468</v>
      </c>
      <c r="D1859" s="2">
        <f t="shared" si="170"/>
        <v>33.276417154315318</v>
      </c>
      <c r="E1859" s="2">
        <f t="shared" si="169"/>
        <v>6.1663159641149434E-2</v>
      </c>
      <c r="F1859" s="2">
        <f t="shared" si="173"/>
        <v>0.20350833737802987</v>
      </c>
      <c r="G1859" s="2">
        <f t="shared" si="171"/>
        <v>-0.14184517773688043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6">
        <f>TITRES_STAT!D1863</f>
        <v>33</v>
      </c>
      <c r="C1860" s="2">
        <f t="shared" si="168"/>
        <v>33.286067957963169</v>
      </c>
      <c r="D1860" s="2">
        <f t="shared" si="170"/>
        <v>33.255941809551224</v>
      </c>
      <c r="E1860" s="2">
        <f t="shared" si="169"/>
        <v>3.0126148411945053E-2</v>
      </c>
      <c r="F1860" s="2">
        <f t="shared" si="173"/>
        <v>0.1688318995848129</v>
      </c>
      <c r="G1860" s="2">
        <f t="shared" si="171"/>
        <v>-0.13870575117286785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6">
        <f>TITRES_STAT!D1864</f>
        <v>33</v>
      </c>
      <c r="C1861" s="2">
        <f t="shared" si="168"/>
        <v>33.24205750289191</v>
      </c>
      <c r="D1861" s="2">
        <f t="shared" si="170"/>
        <v>33.236983156991876</v>
      </c>
      <c r="E1861" s="2">
        <f t="shared" si="169"/>
        <v>5.074345900034416E-3</v>
      </c>
      <c r="F1861" s="2">
        <f t="shared" si="173"/>
        <v>0.1360803888478572</v>
      </c>
      <c r="G1861" s="2">
        <f t="shared" si="171"/>
        <v>-0.13100604294782278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6">
        <f>TITRES_STAT!D1865</f>
        <v>33</v>
      </c>
      <c r="C1862" s="2">
        <f t="shared" si="168"/>
        <v>33.20481788706239</v>
      </c>
      <c r="D1862" s="2">
        <f t="shared" si="170"/>
        <v>33.219428849066553</v>
      </c>
      <c r="E1862" s="2">
        <f t="shared" si="169"/>
        <v>-1.4610962004162786E-2</v>
      </c>
      <c r="F1862" s="2">
        <f t="shared" si="173"/>
        <v>0.10594211867745321</v>
      </c>
      <c r="G1862" s="2">
        <f t="shared" si="171"/>
        <v>-0.12055308068161599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6">
        <f>TITRES_STAT!D1866</f>
        <v>33</v>
      </c>
      <c r="C1863" s="2">
        <f t="shared" si="168"/>
        <v>33.173307442898945</v>
      </c>
      <c r="D1863" s="2">
        <f t="shared" si="170"/>
        <v>33.203174860246811</v>
      </c>
      <c r="E1863" s="2">
        <f t="shared" si="169"/>
        <v>-2.986741734786591E-2</v>
      </c>
      <c r="F1863" s="2">
        <f t="shared" si="173"/>
        <v>7.878021147238938E-2</v>
      </c>
      <c r="G1863" s="2">
        <f t="shared" si="171"/>
        <v>-0.10864762882025529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6">
        <f>TITRES_STAT!D1867</f>
        <v>33</v>
      </c>
      <c r="C1864" s="2">
        <f t="shared" si="168"/>
        <v>33.146644759376031</v>
      </c>
      <c r="D1864" s="2">
        <f t="shared" si="170"/>
        <v>33.188124870598898</v>
      </c>
      <c r="E1864" s="2">
        <f t="shared" si="169"/>
        <v>-4.1480111222867322E-2</v>
      </c>
      <c r="F1864" s="2">
        <f t="shared" si="173"/>
        <v>5.4728146933338044E-2</v>
      </c>
      <c r="G1864" s="2">
        <f t="shared" si="171"/>
        <v>-9.6208258156205373E-2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6">
        <f>TITRES_STAT!D1868</f>
        <v>33</v>
      </c>
      <c r="C1865" s="2">
        <f t="shared" si="168"/>
        <v>33.124084027164336</v>
      </c>
      <c r="D1865" s="2">
        <f t="shared" si="170"/>
        <v>33.174189694998979</v>
      </c>
      <c r="E1865" s="2">
        <f t="shared" si="169"/>
        <v>-5.0105667834642986E-2</v>
      </c>
      <c r="F1865" s="2">
        <f t="shared" si="173"/>
        <v>3.3761383979741842E-2</v>
      </c>
      <c r="G1865" s="2">
        <f t="shared" si="171"/>
        <v>-8.3867051814384835E-2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6">
        <f>TITRES_STAT!D1869</f>
        <v>33</v>
      </c>
      <c r="C1866" s="2">
        <f t="shared" si="168"/>
        <v>33.104994176831362</v>
      </c>
      <c r="D1866" s="2">
        <f t="shared" si="170"/>
        <v>33.161286754628684</v>
      </c>
      <c r="E1866" s="2">
        <f t="shared" si="169"/>
        <v>-5.6292577797321997E-2</v>
      </c>
      <c r="F1866" s="2">
        <f t="shared" si="173"/>
        <v>1.5750591624329076E-2</v>
      </c>
      <c r="G1866" s="2">
        <f t="shared" si="171"/>
        <v>-7.2043169421651065E-2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6">
        <f>TITRES_STAT!D1870</f>
        <v>33</v>
      </c>
      <c r="C1867" s="2">
        <f t="shared" si="168"/>
        <v>33.088841226549611</v>
      </c>
      <c r="D1867" s="2">
        <f t="shared" si="170"/>
        <v>33.149339587619153</v>
      </c>
      <c r="E1867" s="2">
        <f t="shared" si="169"/>
        <v>-6.0498361069541318E-2</v>
      </c>
      <c r="F1867" s="2">
        <f t="shared" si="173"/>
        <v>5.0080108555499575E-4</v>
      </c>
      <c r="G1867" s="2">
        <f t="shared" si="171"/>
        <v>-6.0999162155096313E-2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6">
        <f>TITRES_STAT!D1871</f>
        <v>33</v>
      </c>
      <c r="C1868" s="2">
        <f t="shared" si="168"/>
        <v>33.075173345541977</v>
      </c>
      <c r="D1868" s="2">
        <f t="shared" si="170"/>
        <v>33.138277395943661</v>
      </c>
      <c r="E1868" s="2">
        <f t="shared" si="169"/>
        <v>-6.3104050401683764E-2</v>
      </c>
      <c r="F1868" s="2">
        <f t="shared" si="173"/>
        <v>-1.2220169211892758E-2</v>
      </c>
      <c r="G1868" s="2">
        <f t="shared" si="171"/>
        <v>-5.0883881189791008E-2</v>
      </c>
      <c r="H1868" s="2" t="str">
        <f t="shared" si="172"/>
        <v>Hold</v>
      </c>
    </row>
    <row r="1869" spans="1:8" ht="13.5" x14ac:dyDescent="0.25">
      <c r="A1869" s="3">
        <f>TITRES_STAT!B1872</f>
        <v>44733</v>
      </c>
      <c r="B1869" s="6">
        <f>TITRES_STAT!D1872</f>
        <v>33</v>
      </c>
      <c r="C1869" s="2">
        <f t="shared" si="168"/>
        <v>33.063608215458594</v>
      </c>
      <c r="D1869" s="2">
        <f t="shared" si="170"/>
        <v>33.128034625873759</v>
      </c>
      <c r="E1869" s="2">
        <f t="shared" si="169"/>
        <v>-6.4426410415165947E-2</v>
      </c>
      <c r="F1869" s="2">
        <f t="shared" si="173"/>
        <v>-2.2661417452547399E-2</v>
      </c>
      <c r="G1869" s="2">
        <f t="shared" si="171"/>
        <v>-4.1764992962618548E-2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6">
        <f>TITRES_STAT!D1873</f>
        <v>33</v>
      </c>
      <c r="C1870" s="2">
        <f t="shared" si="168"/>
        <v>33.053822336157275</v>
      </c>
      <c r="D1870" s="2">
        <f t="shared" si="170"/>
        <v>33.118550579512743</v>
      </c>
      <c r="E1870" s="2">
        <f t="shared" si="169"/>
        <v>-6.4728243355467896E-2</v>
      </c>
      <c r="F1870" s="2">
        <f t="shared" si="173"/>
        <v>-3.1074782633131501E-2</v>
      </c>
      <c r="G1870" s="2">
        <f t="shared" si="171"/>
        <v>-3.3653460722336395E-2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6">
        <f>TITRES_STAT!D1874</f>
        <v>33</v>
      </c>
      <c r="C1871" s="2">
        <f t="shared" ref="C1871:C1934" si="174">$C$4*B1861+C1870*(1-$C$4)</f>
        <v>33.045541976748467</v>
      </c>
      <c r="D1871" s="2">
        <f t="shared" si="170"/>
        <v>33.109769055104394</v>
      </c>
      <c r="E1871" s="2">
        <f t="shared" si="169"/>
        <v>-6.4227078355926892E-2</v>
      </c>
      <c r="F1871" s="2">
        <f t="shared" si="173"/>
        <v>-3.7705241777690579E-2</v>
      </c>
      <c r="G1871" s="2">
        <f t="shared" si="171"/>
        <v>-2.6521836578236313E-2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6">
        <f>TITRES_STAT!D1875</f>
        <v>33</v>
      </c>
      <c r="C1872" s="2">
        <f t="shared" si="174"/>
        <v>33.038535518787164</v>
      </c>
      <c r="D1872" s="2">
        <f t="shared" si="170"/>
        <v>33.10163801398555</v>
      </c>
      <c r="E1872" s="2">
        <f t="shared" si="169"/>
        <v>-6.3102495198386066E-2</v>
      </c>
      <c r="F1872" s="2">
        <f t="shared" si="173"/>
        <v>-4.2784692461829678E-2</v>
      </c>
      <c r="G1872" s="2">
        <f t="shared" si="171"/>
        <v>-2.0317802736556388E-2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6">
        <f>TITRES_STAT!D1876</f>
        <v>33.9</v>
      </c>
      <c r="C1873" s="2">
        <f t="shared" si="174"/>
        <v>33.032606977435293</v>
      </c>
      <c r="D1873" s="2">
        <f t="shared" si="170"/>
        <v>33.16077593887551</v>
      </c>
      <c r="E1873" s="2">
        <f t="shared" si="169"/>
        <v>-0.12816896144021683</v>
      </c>
      <c r="F1873" s="2">
        <f t="shared" si="173"/>
        <v>-5.9861546257507114E-2</v>
      </c>
      <c r="G1873" s="2">
        <f t="shared" si="171"/>
        <v>-6.8307415182709719E-2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33.9</v>
      </c>
      <c r="C1874" s="2">
        <f t="shared" si="174"/>
        <v>33.027590519368324</v>
      </c>
      <c r="D1874" s="2">
        <f t="shared" si="170"/>
        <v>33.215533276736586</v>
      </c>
      <c r="E1874" s="2">
        <f t="shared" si="169"/>
        <v>-0.18794275736826194</v>
      </c>
      <c r="F1874" s="2">
        <f t="shared" si="173"/>
        <v>-8.547778847965809E-2</v>
      </c>
      <c r="G1874" s="2">
        <f t="shared" si="171"/>
        <v>-0.10246496888860385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34.4</v>
      </c>
      <c r="C1875" s="2">
        <f t="shared" si="174"/>
        <v>33.023345824080891</v>
      </c>
      <c r="D1875" s="2">
        <f t="shared" si="170"/>
        <v>33.303271552533879</v>
      </c>
      <c r="E1875" s="2">
        <f t="shared" si="169"/>
        <v>-0.27992572845298724</v>
      </c>
      <c r="F1875" s="2">
        <f t="shared" si="173"/>
        <v>-0.12436737647432393</v>
      </c>
      <c r="G1875" s="2">
        <f t="shared" si="171"/>
        <v>-0.1555583519786633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34.4</v>
      </c>
      <c r="C1876" s="2">
        <f t="shared" si="174"/>
        <v>33.019754158837678</v>
      </c>
      <c r="D1876" s="2">
        <f t="shared" si="170"/>
        <v>33.384510696790628</v>
      </c>
      <c r="E1876" s="2">
        <f t="shared" si="169"/>
        <v>-0.3647565379529496</v>
      </c>
      <c r="F1876" s="2">
        <f t="shared" si="173"/>
        <v>-0.17244520877004907</v>
      </c>
      <c r="G1876" s="2">
        <f t="shared" si="171"/>
        <v>-0.19231132918290053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6">
        <f>TITRES_STAT!D1880</f>
        <v>34.4</v>
      </c>
      <c r="C1877" s="2">
        <f t="shared" si="174"/>
        <v>33.016715057478038</v>
      </c>
      <c r="D1877" s="2">
        <f t="shared" si="170"/>
        <v>33.45973212665799</v>
      </c>
      <c r="E1877" s="2">
        <f t="shared" si="169"/>
        <v>-0.44301706917995176</v>
      </c>
      <c r="F1877" s="2">
        <f t="shared" si="173"/>
        <v>-0.22655958085202962</v>
      </c>
      <c r="G1877" s="2">
        <f t="shared" si="171"/>
        <v>-0.21645748832792214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34.4</v>
      </c>
      <c r="C1878" s="2">
        <f t="shared" si="174"/>
        <v>33.014143510173724</v>
      </c>
      <c r="D1878" s="2">
        <f t="shared" si="170"/>
        <v>33.529381598757396</v>
      </c>
      <c r="E1878" s="2">
        <f t="shared" si="169"/>
        <v>-0.51523808858367204</v>
      </c>
      <c r="F1878" s="2">
        <f t="shared" si="173"/>
        <v>-0.28429528239835811</v>
      </c>
      <c r="G1878" s="2">
        <f t="shared" si="171"/>
        <v>-0.23094280618531393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34.4</v>
      </c>
      <c r="C1879" s="2">
        <f t="shared" si="174"/>
        <v>33.011967585531615</v>
      </c>
      <c r="D1879" s="2">
        <f t="shared" si="170"/>
        <v>33.593871850701291</v>
      </c>
      <c r="E1879" s="2">
        <f t="shared" si="169"/>
        <v>-0.58190426516967619</v>
      </c>
      <c r="F1879" s="2">
        <f t="shared" si="173"/>
        <v>-0.34381707895262176</v>
      </c>
      <c r="G1879" s="2">
        <f t="shared" si="171"/>
        <v>-0.23808718621705444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6">
        <f>TITRES_STAT!D1883</f>
        <v>34.4</v>
      </c>
      <c r="C1880" s="2">
        <f t="shared" si="174"/>
        <v>33.010126418526752</v>
      </c>
      <c r="D1880" s="2">
        <f t="shared" si="170"/>
        <v>33.653585046945643</v>
      </c>
      <c r="E1880" s="2">
        <f t="shared" si="169"/>
        <v>-0.64345862841889101</v>
      </c>
      <c r="F1880" s="2">
        <f t="shared" si="173"/>
        <v>-0.40374538884587563</v>
      </c>
      <c r="G1880" s="2">
        <f t="shared" si="171"/>
        <v>-0.23971323957301538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6">
        <f>TITRES_STAT!D1884</f>
        <v>34.4</v>
      </c>
      <c r="C1881" s="2">
        <f t="shared" si="174"/>
        <v>33.00856850798418</v>
      </c>
      <c r="D1881" s="2">
        <f t="shared" si="170"/>
        <v>33.70887504346819</v>
      </c>
      <c r="E1881" s="2">
        <f t="shared" si="169"/>
        <v>-0.70030653548401034</v>
      </c>
      <c r="F1881" s="2">
        <f t="shared" si="173"/>
        <v>-0.46305761817350255</v>
      </c>
      <c r="G1881" s="2">
        <f t="shared" si="171"/>
        <v>-0.23724891731050779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34.4</v>
      </c>
      <c r="C1882" s="2">
        <f t="shared" si="174"/>
        <v>33.007250275986614</v>
      </c>
      <c r="D1882" s="2">
        <f t="shared" si="170"/>
        <v>33.760069484692771</v>
      </c>
      <c r="E1882" s="2">
        <f t="shared" si="169"/>
        <v>-0.75281920870615693</v>
      </c>
      <c r="F1882" s="2">
        <f t="shared" si="173"/>
        <v>-0.52100993628003345</v>
      </c>
      <c r="G1882" s="2">
        <f t="shared" si="171"/>
        <v>-0.23180927242612348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34.4</v>
      </c>
      <c r="C1883" s="2">
        <f t="shared" si="174"/>
        <v>33.144596387373291</v>
      </c>
      <c r="D1883" s="2">
        <f t="shared" si="170"/>
        <v>33.807471745085898</v>
      </c>
      <c r="E1883" s="2">
        <f t="shared" si="169"/>
        <v>-0.66287535771260764</v>
      </c>
      <c r="F1883" s="2">
        <f t="shared" si="173"/>
        <v>-0.54938302056654831</v>
      </c>
      <c r="G1883" s="2">
        <f t="shared" si="171"/>
        <v>-0.11349233714605933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34.4</v>
      </c>
      <c r="C1884" s="2">
        <f t="shared" si="174"/>
        <v>33.260812327777401</v>
      </c>
      <c r="D1884" s="2">
        <f t="shared" si="170"/>
        <v>33.851362726931391</v>
      </c>
      <c r="E1884" s="2">
        <f t="shared" ref="E1884:E1947" si="175">C1884-D1884</f>
        <v>-0.59055039915399021</v>
      </c>
      <c r="F1884" s="2">
        <f t="shared" si="173"/>
        <v>-0.55761649628403676</v>
      </c>
      <c r="G1884" s="2">
        <f t="shared" si="171"/>
        <v>-3.2933902869953458E-2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34.4</v>
      </c>
      <c r="C1885" s="2">
        <f t="shared" si="174"/>
        <v>33.436071969657803</v>
      </c>
      <c r="D1885" s="2">
        <f t="shared" ref="D1885:D1948" si="176">$D$4*B1885+(1-$D$4)*D1884</f>
        <v>33.892002524936473</v>
      </c>
      <c r="E1885" s="2">
        <f t="shared" si="175"/>
        <v>-0.45593055527866966</v>
      </c>
      <c r="F1885" s="2">
        <f t="shared" si="173"/>
        <v>-0.53727930808296342</v>
      </c>
      <c r="G1885" s="2">
        <f t="shared" si="171"/>
        <v>8.1348752804293767E-2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6">
        <f>TITRES_STAT!D1889</f>
        <v>34.4</v>
      </c>
      <c r="C1886" s="2">
        <f t="shared" si="174"/>
        <v>33.584368589710451</v>
      </c>
      <c r="D1886" s="2">
        <f t="shared" si="176"/>
        <v>33.929631967533773</v>
      </c>
      <c r="E1886" s="2">
        <f t="shared" si="175"/>
        <v>-0.34526337782332206</v>
      </c>
      <c r="F1886" s="2">
        <f t="shared" si="173"/>
        <v>-0.49887612203103521</v>
      </c>
      <c r="G1886" s="2">
        <f t="shared" si="171"/>
        <v>0.15361274420771315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6">
        <f>TITRES_STAT!D1890</f>
        <v>34.4</v>
      </c>
      <c r="C1887" s="2">
        <f t="shared" si="174"/>
        <v>33.709850345139614</v>
      </c>
      <c r="D1887" s="2">
        <f t="shared" si="176"/>
        <v>33.964474044012753</v>
      </c>
      <c r="E1887" s="2">
        <f t="shared" si="175"/>
        <v>-0.2546236988731394</v>
      </c>
      <c r="F1887" s="2">
        <f t="shared" si="173"/>
        <v>-0.45002563739945611</v>
      </c>
      <c r="G1887" s="2">
        <f t="shared" si="171"/>
        <v>0.19540193852631671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6">
        <f>TITRES_STAT!D1891</f>
        <v>34.4</v>
      </c>
      <c r="C1888" s="2">
        <f t="shared" si="174"/>
        <v>33.816027215118133</v>
      </c>
      <c r="D1888" s="2">
        <f t="shared" si="176"/>
        <v>33.996735225937734</v>
      </c>
      <c r="E1888" s="2">
        <f t="shared" si="175"/>
        <v>-0.18070801081960042</v>
      </c>
      <c r="F1888" s="2">
        <f t="shared" si="173"/>
        <v>-0.39616211208348501</v>
      </c>
      <c r="G1888" s="2">
        <f t="shared" si="171"/>
        <v>0.21545410126388459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6">
        <f>TITRES_STAT!D1892</f>
        <v>34.4</v>
      </c>
      <c r="C1889" s="2">
        <f t="shared" si="174"/>
        <v>33.905869182023039</v>
      </c>
      <c r="D1889" s="2">
        <f t="shared" si="176"/>
        <v>34.026606690683089</v>
      </c>
      <c r="E1889" s="2">
        <f t="shared" si="175"/>
        <v>-0.12073750866004929</v>
      </c>
      <c r="F1889" s="2">
        <f t="shared" si="173"/>
        <v>-0.34107719139879789</v>
      </c>
      <c r="G1889" s="2">
        <f t="shared" si="171"/>
        <v>0.2203396827387486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6">
        <f>TITRES_STAT!D1893</f>
        <v>34.4</v>
      </c>
      <c r="C1890" s="2">
        <f t="shared" si="174"/>
        <v>33.98188930786565</v>
      </c>
      <c r="D1890" s="2">
        <f t="shared" si="176"/>
        <v>34.054265454336196</v>
      </c>
      <c r="E1890" s="2">
        <f t="shared" si="175"/>
        <v>-7.2376146470546132E-2</v>
      </c>
      <c r="F1890" s="2">
        <f t="shared" si="173"/>
        <v>-0.28733698241314753</v>
      </c>
      <c r="G1890" s="2">
        <f t="shared" si="171"/>
        <v>0.2149608359426014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6">
        <f>TITRES_STAT!D1894</f>
        <v>34.4</v>
      </c>
      <c r="C1891" s="2">
        <f t="shared" si="174"/>
        <v>34.046214029732475</v>
      </c>
      <c r="D1891" s="2">
        <f t="shared" si="176"/>
        <v>34.079875420681667</v>
      </c>
      <c r="E1891" s="2">
        <f t="shared" si="175"/>
        <v>-3.3661390949191627E-2</v>
      </c>
      <c r="F1891" s="2">
        <f t="shared" si="173"/>
        <v>-0.23660186412035636</v>
      </c>
      <c r="G1891" s="2">
        <f t="shared" si="171"/>
        <v>0.20294047317116473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6">
        <f>TITRES_STAT!D1895</f>
        <v>34.4</v>
      </c>
      <c r="C1892" s="2">
        <f t="shared" si="174"/>
        <v>34.100642640542866</v>
      </c>
      <c r="D1892" s="2">
        <f t="shared" si="176"/>
        <v>34.103588352483023</v>
      </c>
      <c r="E1892" s="2">
        <f t="shared" si="175"/>
        <v>-2.9457119401570253E-3</v>
      </c>
      <c r="F1892" s="2">
        <f t="shared" si="173"/>
        <v>-0.1898706336843165</v>
      </c>
      <c r="G1892" s="2">
        <f t="shared" ref="G1892:G1955" si="177">E1892-F1892</f>
        <v>0.18692492174415948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6">
        <f>TITRES_STAT!D1896</f>
        <v>34.4</v>
      </c>
      <c r="C1893" s="2">
        <f t="shared" si="174"/>
        <v>34.146697618920889</v>
      </c>
      <c r="D1893" s="2">
        <f t="shared" si="176"/>
        <v>34.125544770817612</v>
      </c>
      <c r="E1893" s="2">
        <f t="shared" si="175"/>
        <v>2.1152848103277222E-2</v>
      </c>
      <c r="F1893" s="2">
        <f t="shared" ref="F1893:F1956" si="179">(E1893*(2/(10)))+((1-(2/10))*F1892)</f>
        <v>-0.14766593732679778</v>
      </c>
      <c r="G1893" s="2">
        <f t="shared" si="177"/>
        <v>0.168818785430075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6">
        <f>TITRES_STAT!D1897</f>
        <v>34.4</v>
      </c>
      <c r="C1894" s="2">
        <f t="shared" si="174"/>
        <v>34.185667216009982</v>
      </c>
      <c r="D1894" s="2">
        <f t="shared" si="176"/>
        <v>34.145874787794085</v>
      </c>
      <c r="E1894" s="2">
        <f t="shared" si="175"/>
        <v>3.9792428215896791E-2</v>
      </c>
      <c r="F1894" s="2">
        <f t="shared" si="179"/>
        <v>-0.11017426421825888</v>
      </c>
      <c r="G1894" s="2">
        <f t="shared" si="177"/>
        <v>0.14996669243415567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6">
        <f>TITRES_STAT!D1898</f>
        <v>34.4</v>
      </c>
      <c r="C1895" s="2">
        <f t="shared" si="174"/>
        <v>34.218641490469984</v>
      </c>
      <c r="D1895" s="2">
        <f t="shared" si="176"/>
        <v>34.164698877587114</v>
      </c>
      <c r="E1895" s="2">
        <f t="shared" si="175"/>
        <v>5.3942612882870833E-2</v>
      </c>
      <c r="F1895" s="2">
        <f t="shared" si="179"/>
        <v>-7.7350888798032938E-2</v>
      </c>
      <c r="G1895" s="2">
        <f t="shared" si="177"/>
        <v>0.13129350168090376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6">
        <f>TITRES_STAT!D1899</f>
        <v>34.4</v>
      </c>
      <c r="C1896" s="2">
        <f t="shared" si="174"/>
        <v>34.24654279962845</v>
      </c>
      <c r="D1896" s="2">
        <f t="shared" si="176"/>
        <v>34.182128590358438</v>
      </c>
      <c r="E1896" s="2">
        <f t="shared" si="175"/>
        <v>6.4414209270012179E-2</v>
      </c>
      <c r="F1896" s="2">
        <f t="shared" si="179"/>
        <v>-4.8997869184423913E-2</v>
      </c>
      <c r="G1896" s="2">
        <f t="shared" si="177"/>
        <v>0.1134120784544361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6">
        <f>TITRES_STAT!D1900</f>
        <v>34.4</v>
      </c>
      <c r="C1897" s="2">
        <f t="shared" si="174"/>
        <v>34.270151599685612</v>
      </c>
      <c r="D1897" s="2">
        <f t="shared" si="176"/>
        <v>34.198267213294848</v>
      </c>
      <c r="E1897" s="2">
        <f t="shared" si="175"/>
        <v>7.1884386390763666E-2</v>
      </c>
      <c r="F1897" s="2">
        <f t="shared" si="179"/>
        <v>-2.4821418069386397E-2</v>
      </c>
      <c r="G1897" s="2">
        <f t="shared" si="177"/>
        <v>9.6705804460150063E-2</v>
      </c>
      <c r="H1897" s="2" t="str">
        <f t="shared" si="178"/>
        <v>Sell</v>
      </c>
    </row>
    <row r="1898" spans="1:8" ht="13.5" x14ac:dyDescent="0.25">
      <c r="A1898" s="3">
        <f>TITRES_STAT!B1901</f>
        <v>44775</v>
      </c>
      <c r="B1898" s="6">
        <f>TITRES_STAT!D1901</f>
        <v>34.4</v>
      </c>
      <c r="C1898" s="2">
        <f t="shared" si="174"/>
        <v>34.290128276657057</v>
      </c>
      <c r="D1898" s="2">
        <f t="shared" si="176"/>
        <v>34.213210382680415</v>
      </c>
      <c r="E1898" s="2">
        <f t="shared" si="175"/>
        <v>7.6917893976641949E-2</v>
      </c>
      <c r="F1898" s="2">
        <f t="shared" si="179"/>
        <v>-4.4735556601807284E-3</v>
      </c>
      <c r="G1898" s="2">
        <f t="shared" si="177"/>
        <v>8.1391449636822683E-2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6">
        <f>TITRES_STAT!D1902</f>
        <v>34.4</v>
      </c>
      <c r="C1899" s="2">
        <f t="shared" si="174"/>
        <v>34.307031618709821</v>
      </c>
      <c r="D1899" s="2">
        <f t="shared" si="176"/>
        <v>34.227046650630015</v>
      </c>
      <c r="E1899" s="2">
        <f t="shared" si="175"/>
        <v>7.9984968079806151E-2</v>
      </c>
      <c r="F1899" s="2">
        <f t="shared" si="179"/>
        <v>1.2418149087816648E-2</v>
      </c>
      <c r="G1899" s="2">
        <f t="shared" si="177"/>
        <v>6.7566818991989505E-2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6">
        <f>TITRES_STAT!D1903</f>
        <v>34.4</v>
      </c>
      <c r="C1900" s="2">
        <f t="shared" si="174"/>
        <v>34.321334446600616</v>
      </c>
      <c r="D1900" s="2">
        <f t="shared" si="176"/>
        <v>34.239858009842607</v>
      </c>
      <c r="E1900" s="2">
        <f t="shared" si="175"/>
        <v>8.147643675800964E-2</v>
      </c>
      <c r="F1900" s="2">
        <f t="shared" si="179"/>
        <v>2.6229806621855249E-2</v>
      </c>
      <c r="G1900" s="2">
        <f t="shared" si="177"/>
        <v>5.5246630136154391E-2</v>
      </c>
      <c r="H1900" s="2" t="str">
        <f t="shared" si="178"/>
        <v>Sell</v>
      </c>
    </row>
    <row r="1901" spans="1:8" ht="13.5" x14ac:dyDescent="0.25">
      <c r="A1901" s="3">
        <f>TITRES_STAT!B1904</f>
        <v>44778</v>
      </c>
      <c r="B1901" s="6">
        <f>TITRES_STAT!D1904</f>
        <v>34.4</v>
      </c>
      <c r="C1901" s="2">
        <f t="shared" si="174"/>
        <v>34.333436839431293</v>
      </c>
      <c r="D1901" s="2">
        <f t="shared" si="176"/>
        <v>34.251720379483899</v>
      </c>
      <c r="E1901" s="2">
        <f t="shared" si="175"/>
        <v>8.1716459947394071E-2</v>
      </c>
      <c r="F1901" s="2">
        <f t="shared" si="179"/>
        <v>3.7327137286963019E-2</v>
      </c>
      <c r="G1901" s="2">
        <f t="shared" si="177"/>
        <v>4.4389322660431052E-2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6">
        <f>TITRES_STAT!D1905</f>
        <v>34.4</v>
      </c>
      <c r="C1902" s="2">
        <f t="shared" si="174"/>
        <v>34.34367732567263</v>
      </c>
      <c r="D1902" s="2">
        <f t="shared" si="176"/>
        <v>34.262704055077684</v>
      </c>
      <c r="E1902" s="2">
        <f t="shared" si="175"/>
        <v>8.0973270594945745E-2</v>
      </c>
      <c r="F1902" s="2">
        <f t="shared" si="179"/>
        <v>4.6056363948559567E-2</v>
      </c>
      <c r="G1902" s="2">
        <f t="shared" si="177"/>
        <v>3.4916906646386178E-2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6">
        <f>TITRES_STAT!D1906</f>
        <v>34.4</v>
      </c>
      <c r="C1903" s="2">
        <f t="shared" si="174"/>
        <v>34.352342352492222</v>
      </c>
      <c r="D1903" s="2">
        <f t="shared" si="176"/>
        <v>34.27287412507193</v>
      </c>
      <c r="E1903" s="2">
        <f t="shared" si="175"/>
        <v>7.9468227420292692E-2</v>
      </c>
      <c r="F1903" s="2">
        <f t="shared" si="179"/>
        <v>5.2738736642906195E-2</v>
      </c>
      <c r="G1903" s="2">
        <f t="shared" si="177"/>
        <v>2.6729490777386497E-2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6">
        <f>TITRES_STAT!D1907</f>
        <v>34.4</v>
      </c>
      <c r="C1904" s="2">
        <f t="shared" si="174"/>
        <v>34.359674298262647</v>
      </c>
      <c r="D1904" s="2">
        <f t="shared" si="176"/>
        <v>34.282290856548087</v>
      </c>
      <c r="E1904" s="2">
        <f t="shared" si="175"/>
        <v>7.7383441714559353E-2</v>
      </c>
      <c r="F1904" s="2">
        <f t="shared" si="179"/>
        <v>5.7667677657236835E-2</v>
      </c>
      <c r="G1904" s="2">
        <f t="shared" si="177"/>
        <v>1.9715764057322518E-2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6">
        <f>TITRES_STAT!D1908</f>
        <v>34.4</v>
      </c>
      <c r="C1905" s="2">
        <f t="shared" si="174"/>
        <v>34.365878252376085</v>
      </c>
      <c r="D1905" s="2">
        <f t="shared" si="176"/>
        <v>34.29101005235934</v>
      </c>
      <c r="E1905" s="2">
        <f t="shared" si="175"/>
        <v>7.4868200016744879E-2</v>
      </c>
      <c r="F1905" s="2">
        <f t="shared" si="179"/>
        <v>6.1107782129138449E-2</v>
      </c>
      <c r="G1905" s="2">
        <f t="shared" si="177"/>
        <v>1.376041788760643E-2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6">
        <f>TITRES_STAT!D1909</f>
        <v>34.4</v>
      </c>
      <c r="C1906" s="2">
        <f t="shared" si="174"/>
        <v>34.371127752010537</v>
      </c>
      <c r="D1906" s="2">
        <f t="shared" si="176"/>
        <v>34.299083381814206</v>
      </c>
      <c r="E1906" s="2">
        <f t="shared" si="175"/>
        <v>7.2044370196330476E-2</v>
      </c>
      <c r="F1906" s="2">
        <f t="shared" si="179"/>
        <v>6.3295099742576855E-2</v>
      </c>
      <c r="G1906" s="2">
        <f t="shared" si="177"/>
        <v>8.7492704537536214E-3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6">
        <f>TITRES_STAT!D1910</f>
        <v>34.4</v>
      </c>
      <c r="C1907" s="2">
        <f t="shared" si="174"/>
        <v>34.375569636316605</v>
      </c>
      <c r="D1907" s="2">
        <f t="shared" si="176"/>
        <v>34.30655868686501</v>
      </c>
      <c r="E1907" s="2">
        <f t="shared" si="175"/>
        <v>6.9010949451595138E-2</v>
      </c>
      <c r="F1907" s="2">
        <f t="shared" si="179"/>
        <v>6.4438269684380517E-2</v>
      </c>
      <c r="G1907" s="2">
        <f t="shared" si="177"/>
        <v>4.5726797672146213E-3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6">
        <f>TITRES_STAT!D1911</f>
        <v>34.4</v>
      </c>
      <c r="C1908" s="2">
        <f t="shared" si="174"/>
        <v>34.379328153806355</v>
      </c>
      <c r="D1908" s="2">
        <f t="shared" si="176"/>
        <v>34.313480265615752</v>
      </c>
      <c r="E1908" s="2">
        <f t="shared" si="175"/>
        <v>6.5847888190603499E-2</v>
      </c>
      <c r="F1908" s="2">
        <f t="shared" si="179"/>
        <v>6.472019338562511E-2</v>
      </c>
      <c r="G1908" s="2">
        <f t="shared" si="177"/>
        <v>1.127694804978388E-3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6">
        <f>TITRES_STAT!D1912</f>
        <v>34.4</v>
      </c>
      <c r="C1909" s="2">
        <f t="shared" si="174"/>
        <v>34.382508437836144</v>
      </c>
      <c r="D1909" s="2">
        <f t="shared" si="176"/>
        <v>34.319889134829403</v>
      </c>
      <c r="E1909" s="2">
        <f t="shared" si="175"/>
        <v>6.2619303006741234E-2</v>
      </c>
      <c r="F1909" s="2">
        <f t="shared" si="179"/>
        <v>6.430001530984833E-2</v>
      </c>
      <c r="G1909" s="2">
        <f t="shared" si="177"/>
        <v>-1.6807123031070959E-3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6">
        <f>TITRES_STAT!D1913</f>
        <v>34.4</v>
      </c>
      <c r="C1910" s="2">
        <f t="shared" si="174"/>
        <v>34.385199447399813</v>
      </c>
      <c r="D1910" s="2">
        <f t="shared" si="176"/>
        <v>34.325823272990192</v>
      </c>
      <c r="E1910" s="2">
        <f t="shared" si="175"/>
        <v>5.9376174409621285E-2</v>
      </c>
      <c r="F1910" s="2">
        <f t="shared" si="179"/>
        <v>6.3315247129802923E-2</v>
      </c>
      <c r="G1910" s="2">
        <f t="shared" si="177"/>
        <v>-3.9390727201816383E-3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6">
        <f>TITRES_STAT!D1914</f>
        <v>34.4</v>
      </c>
      <c r="C1911" s="2">
        <f t="shared" si="174"/>
        <v>34.387476455492148</v>
      </c>
      <c r="D1911" s="2">
        <f t="shared" si="176"/>
        <v>34.331317845361291</v>
      </c>
      <c r="E1911" s="2">
        <f t="shared" si="175"/>
        <v>5.6158610130857767E-2</v>
      </c>
      <c r="F1911" s="2">
        <f t="shared" si="179"/>
        <v>6.1883919730013892E-2</v>
      </c>
      <c r="G1911" s="2">
        <f t="shared" si="177"/>
        <v>-5.7253095991561254E-3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34.4</v>
      </c>
      <c r="C1912" s="2">
        <f t="shared" si="174"/>
        <v>34.389403154647205</v>
      </c>
      <c r="D1912" s="2">
        <f t="shared" si="176"/>
        <v>34.336405412371569</v>
      </c>
      <c r="E1912" s="2">
        <f t="shared" si="175"/>
        <v>5.2997742275636028E-2</v>
      </c>
      <c r="F1912" s="2">
        <f t="shared" si="179"/>
        <v>6.0106684239138321E-2</v>
      </c>
      <c r="G1912" s="2">
        <f t="shared" si="177"/>
        <v>-7.1089419635022924E-3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34.4</v>
      </c>
      <c r="C1913" s="2">
        <f t="shared" si="174"/>
        <v>34.391033438547638</v>
      </c>
      <c r="D1913" s="2">
        <f t="shared" si="176"/>
        <v>34.34111612256627</v>
      </c>
      <c r="E1913" s="2">
        <f t="shared" si="175"/>
        <v>4.9917315981367949E-2</v>
      </c>
      <c r="F1913" s="2">
        <f t="shared" si="179"/>
        <v>5.8068810587584251E-2</v>
      </c>
      <c r="G1913" s="2">
        <f t="shared" si="177"/>
        <v>-8.1514946062163016E-3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34.4</v>
      </c>
      <c r="C1914" s="2">
        <f t="shared" si="174"/>
        <v>34.392412909540312</v>
      </c>
      <c r="D1914" s="2">
        <f t="shared" si="176"/>
        <v>34.345477891265062</v>
      </c>
      <c r="E1914" s="2">
        <f t="shared" si="175"/>
        <v>4.6935018275249263E-2</v>
      </c>
      <c r="F1914" s="2">
        <f t="shared" si="179"/>
        <v>5.5842052125117253E-2</v>
      </c>
      <c r="G1914" s="2">
        <f t="shared" si="177"/>
        <v>-8.9070338498679902E-3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34.4</v>
      </c>
      <c r="C1915" s="2">
        <f t="shared" si="174"/>
        <v>34.39358015422642</v>
      </c>
      <c r="D1915" s="2">
        <f t="shared" si="176"/>
        <v>34.349516565986171</v>
      </c>
      <c r="E1915" s="2">
        <f t="shared" si="175"/>
        <v>4.4063588240248919E-2</v>
      </c>
      <c r="F1915" s="2">
        <f t="shared" si="179"/>
        <v>5.3486359348143588E-2</v>
      </c>
      <c r="G1915" s="2">
        <f t="shared" si="177"/>
        <v>-9.4227711078946688E-3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34.4</v>
      </c>
      <c r="C1916" s="2">
        <f t="shared" si="174"/>
        <v>34.39456782280697</v>
      </c>
      <c r="D1916" s="2">
        <f t="shared" si="176"/>
        <v>34.353256079616827</v>
      </c>
      <c r="E1916" s="2">
        <f t="shared" si="175"/>
        <v>4.1311743190142636E-2</v>
      </c>
      <c r="F1916" s="2">
        <f t="shared" si="179"/>
        <v>5.1051436116543399E-2</v>
      </c>
      <c r="G1916" s="2">
        <f t="shared" si="177"/>
        <v>-9.7396929264007628E-3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6">
        <f>TITRES_STAT!D1920</f>
        <v>34.4</v>
      </c>
      <c r="C1917" s="2">
        <f t="shared" si="174"/>
        <v>34.395403542375128</v>
      </c>
      <c r="D1917" s="2">
        <f t="shared" si="176"/>
        <v>34.356718592237804</v>
      </c>
      <c r="E1917" s="2">
        <f t="shared" si="175"/>
        <v>3.8684950137323426E-2</v>
      </c>
      <c r="F1917" s="2">
        <f t="shared" si="179"/>
        <v>4.8578138920699412E-2</v>
      </c>
      <c r="G1917" s="2">
        <f t="shared" si="177"/>
        <v>-9.8931887833759863E-3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6">
        <f>TITRES_STAT!D1921</f>
        <v>34.4</v>
      </c>
      <c r="C1918" s="2">
        <f t="shared" si="174"/>
        <v>34.396110689702034</v>
      </c>
      <c r="D1918" s="2">
        <f t="shared" si="176"/>
        <v>34.359924622442414</v>
      </c>
      <c r="E1918" s="2">
        <f t="shared" si="175"/>
        <v>3.6186067259620813E-2</v>
      </c>
      <c r="F1918" s="2">
        <f t="shared" si="179"/>
        <v>4.6099724588483694E-2</v>
      </c>
      <c r="G1918" s="2">
        <f t="shared" si="177"/>
        <v>-9.9136573288628807E-3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6">
        <f>TITRES_STAT!D1922</f>
        <v>34.4</v>
      </c>
      <c r="C1919" s="2">
        <f t="shared" si="174"/>
        <v>34.396709045132489</v>
      </c>
      <c r="D1919" s="2">
        <f t="shared" si="176"/>
        <v>34.36289316892816</v>
      </c>
      <c r="E1919" s="2">
        <f t="shared" si="175"/>
        <v>3.3815876204329243E-2</v>
      </c>
      <c r="F1919" s="2">
        <f t="shared" si="179"/>
        <v>4.3642954911652806E-2</v>
      </c>
      <c r="G1919" s="2">
        <f t="shared" si="177"/>
        <v>-9.8270787073235638E-3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6">
        <f>TITRES_STAT!D1923</f>
        <v>34.4</v>
      </c>
      <c r="C1920" s="2">
        <f t="shared" si="174"/>
        <v>34.397215345881335</v>
      </c>
      <c r="D1920" s="2">
        <f t="shared" si="176"/>
        <v>34.365641823081631</v>
      </c>
      <c r="E1920" s="2">
        <f t="shared" si="175"/>
        <v>3.1573522799703824E-2</v>
      </c>
      <c r="F1920" s="2">
        <f t="shared" si="179"/>
        <v>4.1229068489263013E-2</v>
      </c>
      <c r="G1920" s="2">
        <f t="shared" si="177"/>
        <v>-9.655545689559189E-3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6">
        <f>TITRES_STAT!D1924</f>
        <v>34.4</v>
      </c>
      <c r="C1921" s="2">
        <f t="shared" si="174"/>
        <v>34.397643754207287</v>
      </c>
      <c r="D1921" s="2">
        <f t="shared" si="176"/>
        <v>34.368186873223735</v>
      </c>
      <c r="E1921" s="2">
        <f t="shared" si="175"/>
        <v>2.945688098355248E-2</v>
      </c>
      <c r="F1921" s="2">
        <f t="shared" si="179"/>
        <v>3.8874630988120912E-2</v>
      </c>
      <c r="G1921" s="2">
        <f t="shared" si="177"/>
        <v>-9.4177500045684315E-3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6">
        <f>TITRES_STAT!D1925</f>
        <v>34.4</v>
      </c>
      <c r="C1922" s="2">
        <f t="shared" si="174"/>
        <v>34.398006253560013</v>
      </c>
      <c r="D1922" s="2">
        <f t="shared" si="176"/>
        <v>34.370543401133091</v>
      </c>
      <c r="E1922" s="2">
        <f t="shared" si="175"/>
        <v>2.7462852426921813E-2</v>
      </c>
      <c r="F1922" s="2">
        <f t="shared" si="179"/>
        <v>3.6592275275881089E-2</v>
      </c>
      <c r="G1922" s="2">
        <f t="shared" si="177"/>
        <v>-9.129422848959276E-3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6">
        <f>TITRES_STAT!D1926</f>
        <v>34.4</v>
      </c>
      <c r="C1923" s="2">
        <f t="shared" si="174"/>
        <v>34.398312983781551</v>
      </c>
      <c r="D1923" s="2">
        <f t="shared" si="176"/>
        <v>34.372725371419527</v>
      </c>
      <c r="E1923" s="2">
        <f t="shared" si="175"/>
        <v>2.5587612362024004E-2</v>
      </c>
      <c r="F1923" s="2">
        <f t="shared" si="179"/>
        <v>3.4391342693109672E-2</v>
      </c>
      <c r="G1923" s="2">
        <f t="shared" si="177"/>
        <v>-8.8037303310856685E-3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6">
        <f>TITRES_STAT!D1927</f>
        <v>34.4</v>
      </c>
      <c r="C1924" s="2">
        <f t="shared" si="174"/>
        <v>34.398572524738235</v>
      </c>
      <c r="D1924" s="2">
        <f t="shared" si="176"/>
        <v>34.374745714277338</v>
      </c>
      <c r="E1924" s="2">
        <f t="shared" si="175"/>
        <v>2.3826810460896297E-2</v>
      </c>
      <c r="F1924" s="2">
        <f t="shared" si="179"/>
        <v>3.2278436246667E-2</v>
      </c>
      <c r="G1924" s="2">
        <f t="shared" si="177"/>
        <v>-8.4516257857707028E-3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6">
        <f>TITRES_STAT!D1928</f>
        <v>34.4</v>
      </c>
      <c r="C1925" s="2">
        <f t="shared" si="174"/>
        <v>34.39879213631697</v>
      </c>
      <c r="D1925" s="2">
        <f t="shared" si="176"/>
        <v>34.376616402108645</v>
      </c>
      <c r="E1925" s="2">
        <f t="shared" si="175"/>
        <v>2.2175734208325082E-2</v>
      </c>
      <c r="F1925" s="2">
        <f t="shared" si="179"/>
        <v>3.0257895838998617E-2</v>
      </c>
      <c r="G1925" s="2">
        <f t="shared" si="177"/>
        <v>-8.0821616306735351E-3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6">
        <f>TITRES_STAT!D1929</f>
        <v>34.4</v>
      </c>
      <c r="C1926" s="2">
        <f t="shared" si="174"/>
        <v>34.398977961498979</v>
      </c>
      <c r="D1926" s="2">
        <f t="shared" si="176"/>
        <v>34.378348520470972</v>
      </c>
      <c r="E1926" s="2">
        <f t="shared" si="175"/>
        <v>2.0629441028006568E-2</v>
      </c>
      <c r="F1926" s="2">
        <f t="shared" si="179"/>
        <v>2.8332204876800209E-2</v>
      </c>
      <c r="G1926" s="2">
        <f t="shared" si="177"/>
        <v>-7.7027638487936409E-3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6">
        <f>TITRES_STAT!D1930</f>
        <v>34.4</v>
      </c>
      <c r="C1927" s="2">
        <f t="shared" si="174"/>
        <v>34.399135198191445</v>
      </c>
      <c r="D1927" s="2">
        <f t="shared" si="176"/>
        <v>34.379952333769417</v>
      </c>
      <c r="E1927" s="2">
        <f t="shared" si="175"/>
        <v>1.918286442202799E-2</v>
      </c>
      <c r="F1927" s="2">
        <f t="shared" si="179"/>
        <v>2.6502336785845765E-2</v>
      </c>
      <c r="G1927" s="2">
        <f t="shared" si="177"/>
        <v>-7.319472363817775E-3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6">
        <f>TITRES_STAT!D1931</f>
        <v>34.4</v>
      </c>
      <c r="C1928" s="2">
        <f t="shared" si="174"/>
        <v>34.399268244623528</v>
      </c>
      <c r="D1928" s="2">
        <f t="shared" si="176"/>
        <v>34.381437346082798</v>
      </c>
      <c r="E1928" s="2">
        <f t="shared" si="175"/>
        <v>1.7830898540729834E-2</v>
      </c>
      <c r="F1928" s="2">
        <f t="shared" si="179"/>
        <v>2.4768049136822581E-2</v>
      </c>
      <c r="G1928" s="2">
        <f t="shared" si="177"/>
        <v>-6.9371505960927476E-3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6">
        <f>TITRES_STAT!D1932</f>
        <v>34.4</v>
      </c>
      <c r="C1929" s="2">
        <f t="shared" si="174"/>
        <v>34.399380822373757</v>
      </c>
      <c r="D1929" s="2">
        <f t="shared" si="176"/>
        <v>34.38281235748407</v>
      </c>
      <c r="E1929" s="2">
        <f t="shared" si="175"/>
        <v>1.6568464889687107E-2</v>
      </c>
      <c r="F1929" s="2">
        <f t="shared" si="179"/>
        <v>2.3128132287395489E-2</v>
      </c>
      <c r="G1929" s="2">
        <f t="shared" si="177"/>
        <v>-6.5596673977083818E-3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6">
        <f>TITRES_STAT!D1933</f>
        <v>34.4</v>
      </c>
      <c r="C1930" s="2">
        <f t="shared" si="174"/>
        <v>34.399476080470102</v>
      </c>
      <c r="D1930" s="2">
        <f t="shared" si="176"/>
        <v>34.384085516188954</v>
      </c>
      <c r="E1930" s="2">
        <f t="shared" si="175"/>
        <v>1.5390564281148045E-2</v>
      </c>
      <c r="F1930" s="2">
        <f t="shared" si="179"/>
        <v>2.1580618686146E-2</v>
      </c>
      <c r="G1930" s="2">
        <f t="shared" si="177"/>
        <v>-6.1900544049979557E-3</v>
      </c>
      <c r="H1930" s="2" t="str">
        <f t="shared" si="178"/>
        <v>Hold</v>
      </c>
    </row>
    <row r="1931" spans="1:8" ht="13.5" x14ac:dyDescent="0.25">
      <c r="A1931" s="3">
        <f>TITRES_STAT!B1934</f>
        <v>44820</v>
      </c>
      <c r="B1931" s="6">
        <f>TITRES_STAT!D1934</f>
        <v>34.4</v>
      </c>
      <c r="C1931" s="2">
        <f t="shared" si="174"/>
        <v>34.3995566834747</v>
      </c>
      <c r="D1931" s="2">
        <f t="shared" si="176"/>
        <v>34.385264366841625</v>
      </c>
      <c r="E1931" s="2">
        <f t="shared" si="175"/>
        <v>1.429231663307462E-2</v>
      </c>
      <c r="F1931" s="2">
        <f t="shared" si="179"/>
        <v>2.0122958275531726E-2</v>
      </c>
      <c r="G1931" s="2">
        <f t="shared" si="177"/>
        <v>-5.8306416424571059E-3</v>
      </c>
      <c r="H1931" s="2" t="str">
        <f t="shared" si="178"/>
        <v>Hold</v>
      </c>
    </row>
    <row r="1932" spans="1:8" ht="13.5" x14ac:dyDescent="0.25">
      <c r="A1932" s="3">
        <f>TITRES_STAT!B1935</f>
        <v>44823</v>
      </c>
      <c r="B1932" s="6">
        <f>TITRES_STAT!D1935</f>
        <v>34.4</v>
      </c>
      <c r="C1932" s="2">
        <f t="shared" si="174"/>
        <v>34.399624886017051</v>
      </c>
      <c r="D1932" s="2">
        <f t="shared" si="176"/>
        <v>34.38635589522373</v>
      </c>
      <c r="E1932" s="2">
        <f t="shared" si="175"/>
        <v>1.3268990793321223E-2</v>
      </c>
      <c r="F1932" s="2">
        <f t="shared" si="179"/>
        <v>1.8752164779089624E-2</v>
      </c>
      <c r="G1932" s="2">
        <f t="shared" si="177"/>
        <v>-5.4831739857684018E-3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6">
        <f>TITRES_STAT!D1936</f>
        <v>34.4</v>
      </c>
      <c r="C1933" s="2">
        <f t="shared" si="174"/>
        <v>34.399682595860583</v>
      </c>
      <c r="D1933" s="2">
        <f t="shared" si="176"/>
        <v>34.387366569651604</v>
      </c>
      <c r="E1933" s="2">
        <f t="shared" si="175"/>
        <v>1.2316026208978315E-2</v>
      </c>
      <c r="F1933" s="2">
        <f t="shared" si="179"/>
        <v>1.7464937065067361E-2</v>
      </c>
      <c r="G1933" s="2">
        <f t="shared" si="177"/>
        <v>-5.1489108560890465E-3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6">
        <f>TITRES_STAT!D1937</f>
        <v>34.4</v>
      </c>
      <c r="C1934" s="2">
        <f t="shared" si="174"/>
        <v>34.399731427266644</v>
      </c>
      <c r="D1934" s="2">
        <f t="shared" si="176"/>
        <v>34.388302379307042</v>
      </c>
      <c r="E1934" s="2">
        <f t="shared" si="175"/>
        <v>1.1429047959602201E-2</v>
      </c>
      <c r="F1934" s="2">
        <f t="shared" si="179"/>
        <v>1.625775924397433E-2</v>
      </c>
      <c r="G1934" s="2">
        <f t="shared" si="177"/>
        <v>-4.8287112843721294E-3</v>
      </c>
      <c r="H1934" s="2" t="str">
        <f t="shared" si="178"/>
        <v>Hold</v>
      </c>
    </row>
    <row r="1935" spans="1:8" ht="13.5" x14ac:dyDescent="0.25">
      <c r="A1935" s="3">
        <f>TITRES_STAT!B1938</f>
        <v>44826</v>
      </c>
      <c r="B1935" s="6">
        <f>TITRES_STAT!D1938</f>
        <v>34.4</v>
      </c>
      <c r="C1935" s="2">
        <f t="shared" ref="C1935:C1998" si="180">$C$4*B1925+C1934*(1-$C$4)</f>
        <v>34.399772746148699</v>
      </c>
      <c r="D1935" s="2">
        <f t="shared" si="176"/>
        <v>34.389168869728742</v>
      </c>
      <c r="E1935" s="2">
        <f t="shared" si="175"/>
        <v>1.0603876419956748E-2</v>
      </c>
      <c r="F1935" s="2">
        <f t="shared" si="179"/>
        <v>1.5126982679170814E-2</v>
      </c>
      <c r="G1935" s="2">
        <f t="shared" si="177"/>
        <v>-4.5231062592140658E-3</v>
      </c>
      <c r="H1935" s="2" t="str">
        <f t="shared" si="178"/>
        <v>Hold</v>
      </c>
    </row>
    <row r="1936" spans="1:8" ht="13.5" x14ac:dyDescent="0.25">
      <c r="A1936" s="3">
        <f>TITRES_STAT!B1939</f>
        <v>44827</v>
      </c>
      <c r="B1936" s="6">
        <f>TITRES_STAT!D1939</f>
        <v>34.4</v>
      </c>
      <c r="C1936" s="2">
        <f t="shared" si="180"/>
        <v>34.399807708279667</v>
      </c>
      <c r="D1936" s="2">
        <f t="shared" si="176"/>
        <v>34.389971175674759</v>
      </c>
      <c r="E1936" s="2">
        <f t="shared" si="175"/>
        <v>9.8365326049076884E-3</v>
      </c>
      <c r="F1936" s="2">
        <f t="shared" si="179"/>
        <v>1.406889266431819E-2</v>
      </c>
      <c r="G1936" s="2">
        <f t="shared" si="177"/>
        <v>-4.2323600594105018E-3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6">
        <f>TITRES_STAT!D1940</f>
        <v>34.4</v>
      </c>
      <c r="C1937" s="2">
        <f t="shared" si="180"/>
        <v>34.39983729162126</v>
      </c>
      <c r="D1937" s="2">
        <f t="shared" si="176"/>
        <v>34.390714051550702</v>
      </c>
      <c r="E1937" s="2">
        <f t="shared" si="175"/>
        <v>9.1232400705578698E-3</v>
      </c>
      <c r="F1937" s="2">
        <f t="shared" si="179"/>
        <v>1.3079762145566127E-2</v>
      </c>
      <c r="G1937" s="2">
        <f t="shared" si="177"/>
        <v>-3.9565220750082571E-3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34.4</v>
      </c>
      <c r="C1938" s="2">
        <f t="shared" si="180"/>
        <v>34.399862323679528</v>
      </c>
      <c r="D1938" s="2">
        <f t="shared" si="176"/>
        <v>34.391401899583983</v>
      </c>
      <c r="E1938" s="2">
        <f t="shared" si="175"/>
        <v>8.4604240955457044E-3</v>
      </c>
      <c r="F1938" s="2">
        <f t="shared" si="179"/>
        <v>1.2155894535562043E-2</v>
      </c>
      <c r="G1938" s="2">
        <f t="shared" si="177"/>
        <v>-3.6954704400163386E-3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34.4</v>
      </c>
      <c r="C1939" s="2">
        <f t="shared" si="180"/>
        <v>34.39988350465191</v>
      </c>
      <c r="D1939" s="2">
        <f t="shared" si="176"/>
        <v>34.392038795911098</v>
      </c>
      <c r="E1939" s="2">
        <f t="shared" si="175"/>
        <v>7.8447087408122229E-3</v>
      </c>
      <c r="F1939" s="2">
        <f t="shared" si="179"/>
        <v>1.1293657376612079E-2</v>
      </c>
      <c r="G1939" s="2">
        <f t="shared" si="177"/>
        <v>-3.4489486357998558E-3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6">
        <f>TITRES_STAT!D1943</f>
        <v>34.4</v>
      </c>
      <c r="C1940" s="2">
        <f t="shared" si="180"/>
        <v>34.399901427013155</v>
      </c>
      <c r="D1940" s="2">
        <f t="shared" si="176"/>
        <v>34.3926285147325</v>
      </c>
      <c r="E1940" s="2">
        <f t="shared" si="175"/>
        <v>7.272912280654964E-3</v>
      </c>
      <c r="F1940" s="2">
        <f t="shared" si="179"/>
        <v>1.0489508357420657E-2</v>
      </c>
      <c r="G1940" s="2">
        <f t="shared" si="177"/>
        <v>-3.2165960767656931E-3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34.4</v>
      </c>
      <c r="C1941" s="2">
        <f t="shared" si="180"/>
        <v>34.399916592088054</v>
      </c>
      <c r="D1941" s="2">
        <f t="shared" si="176"/>
        <v>34.393174550678239</v>
      </c>
      <c r="E1941" s="2">
        <f t="shared" si="175"/>
        <v>6.7420414098151582E-3</v>
      </c>
      <c r="F1941" s="2">
        <f t="shared" si="179"/>
        <v>9.7400149678995573E-3</v>
      </c>
      <c r="G1941" s="2">
        <f t="shared" si="177"/>
        <v>-2.9979735580843991E-3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34.4</v>
      </c>
      <c r="C1942" s="2">
        <f t="shared" si="180"/>
        <v>34.399929424074507</v>
      </c>
      <c r="D1942" s="2">
        <f t="shared" si="176"/>
        <v>34.393680139516889</v>
      </c>
      <c r="E1942" s="2">
        <f t="shared" si="175"/>
        <v>6.2492845576187506E-3</v>
      </c>
      <c r="F1942" s="2">
        <f t="shared" si="179"/>
        <v>9.0418688858433967E-3</v>
      </c>
      <c r="G1942" s="2">
        <f t="shared" si="177"/>
        <v>-2.7925843282246461E-3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6">
        <f>TITRES_STAT!D1946</f>
        <v>34.4</v>
      </c>
      <c r="C1943" s="2">
        <f t="shared" si="180"/>
        <v>34.399940281909196</v>
      </c>
      <c r="D1943" s="2">
        <f t="shared" si="176"/>
        <v>34.394148277330451</v>
      </c>
      <c r="E1943" s="2">
        <f t="shared" si="175"/>
        <v>5.7920045787440699E-3</v>
      </c>
      <c r="F1943" s="2">
        <f t="shared" si="179"/>
        <v>8.391896024423532E-3</v>
      </c>
      <c r="G1943" s="2">
        <f t="shared" si="177"/>
        <v>-2.5998914456794621E-3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32.86</v>
      </c>
      <c r="C1944" s="2">
        <f t="shared" si="180"/>
        <v>34.399949469307778</v>
      </c>
      <c r="D1944" s="2">
        <f t="shared" si="176"/>
        <v>34.280507664194865</v>
      </c>
      <c r="E1944" s="2">
        <f t="shared" si="175"/>
        <v>0.11944180511291336</v>
      </c>
      <c r="F1944" s="2">
        <f t="shared" si="179"/>
        <v>3.0601877842121497E-2</v>
      </c>
      <c r="G1944" s="2">
        <f t="shared" si="177"/>
        <v>8.883992727079186E-2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6">
        <f>TITRES_STAT!D1948</f>
        <v>31.39</v>
      </c>
      <c r="C1945" s="2">
        <f t="shared" si="180"/>
        <v>34.399957243260431</v>
      </c>
      <c r="D1945" s="2">
        <f t="shared" si="176"/>
        <v>34.066395985365617</v>
      </c>
      <c r="E1945" s="2">
        <f t="shared" si="175"/>
        <v>0.33356125789481439</v>
      </c>
      <c r="F1945" s="2">
        <f t="shared" si="179"/>
        <v>9.119375385266007E-2</v>
      </c>
      <c r="G1945" s="2">
        <f t="shared" si="177"/>
        <v>0.24236750404215432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6">
        <f>TITRES_STAT!D1949</f>
        <v>31.39</v>
      </c>
      <c r="C1946" s="2">
        <f t="shared" si="180"/>
        <v>34.399963821220368</v>
      </c>
      <c r="D1946" s="2">
        <f t="shared" si="176"/>
        <v>33.868144430894091</v>
      </c>
      <c r="E1946" s="2">
        <f t="shared" si="175"/>
        <v>0.53181939032627668</v>
      </c>
      <c r="F1946" s="2">
        <f t="shared" si="179"/>
        <v>0.1793188811473834</v>
      </c>
      <c r="G1946" s="2">
        <f t="shared" si="177"/>
        <v>0.35250050917889331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6">
        <f>TITRES_STAT!D1950</f>
        <v>29.98</v>
      </c>
      <c r="C1947" s="2">
        <f t="shared" si="180"/>
        <v>34.399969387186466</v>
      </c>
      <c r="D1947" s="2">
        <f t="shared" si="176"/>
        <v>33.580133732309342</v>
      </c>
      <c r="E1947" s="2">
        <f t="shared" si="175"/>
        <v>0.8198356548771244</v>
      </c>
      <c r="F1947" s="2">
        <f t="shared" si="179"/>
        <v>0.30742223589333162</v>
      </c>
      <c r="G1947" s="2">
        <f t="shared" si="177"/>
        <v>0.51241341898379278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6">
        <f>TITRES_STAT!D1951</f>
        <v>28.64</v>
      </c>
      <c r="C1948" s="2">
        <f t="shared" si="180"/>
        <v>34.399974096850087</v>
      </c>
      <c r="D1948" s="2">
        <f t="shared" si="176"/>
        <v>33.214197900286429</v>
      </c>
      <c r="E1948" s="2">
        <f t="shared" ref="E1948:E2011" si="181">C1948-D1948</f>
        <v>1.1857761965636584</v>
      </c>
      <c r="F1948" s="2">
        <f t="shared" si="179"/>
        <v>0.48309302802739701</v>
      </c>
      <c r="G1948" s="2">
        <f t="shared" si="177"/>
        <v>0.70268316853626134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6">
        <f>TITRES_STAT!D1952</f>
        <v>28.64</v>
      </c>
      <c r="C1949" s="2">
        <f t="shared" si="180"/>
        <v>34.399978081950074</v>
      </c>
      <c r="D1949" s="2">
        <f t="shared" ref="D1949:D2012" si="182">$D$4*B1949+(1-$D$4)*D1948</f>
        <v>32.875368426191137</v>
      </c>
      <c r="E1949" s="2">
        <f t="shared" si="181"/>
        <v>1.5246096557589368</v>
      </c>
      <c r="F1949" s="2">
        <f t="shared" si="179"/>
        <v>0.6913963535737051</v>
      </c>
      <c r="G1949" s="2">
        <f t="shared" si="177"/>
        <v>0.83321330218523171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6">
        <f>TITRES_STAT!D1953</f>
        <v>28.64</v>
      </c>
      <c r="C1950" s="2">
        <f t="shared" si="180"/>
        <v>34.399981453957757</v>
      </c>
      <c r="D1950" s="2">
        <f t="shared" si="182"/>
        <v>32.561637431658461</v>
      </c>
      <c r="E1950" s="2">
        <f t="shared" si="181"/>
        <v>1.8383440222992959</v>
      </c>
      <c r="F1950" s="2">
        <f t="shared" si="179"/>
        <v>0.92078588731882327</v>
      </c>
      <c r="G1950" s="2">
        <f t="shared" si="177"/>
        <v>0.91755813498047267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6">
        <f>TITRES_STAT!D1954</f>
        <v>28.64</v>
      </c>
      <c r="C1951" s="2">
        <f t="shared" si="180"/>
        <v>34.399984307195027</v>
      </c>
      <c r="D1951" s="2">
        <f t="shared" si="182"/>
        <v>32.271145770054133</v>
      </c>
      <c r="E1951" s="2">
        <f t="shared" si="181"/>
        <v>2.1288385371408935</v>
      </c>
      <c r="F1951" s="2">
        <f t="shared" si="179"/>
        <v>1.1623964172832375</v>
      </c>
      <c r="G1951" s="2">
        <f t="shared" si="177"/>
        <v>0.96644211985765605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6">
        <f>TITRES_STAT!D1955</f>
        <v>29.92</v>
      </c>
      <c r="C1952" s="2">
        <f t="shared" si="180"/>
        <v>34.399986721472715</v>
      </c>
      <c r="D1952" s="2">
        <f t="shared" si="182"/>
        <v>32.096986824124201</v>
      </c>
      <c r="E1952" s="2">
        <f t="shared" si="181"/>
        <v>2.3029998973485135</v>
      </c>
      <c r="F1952" s="2">
        <f t="shared" si="179"/>
        <v>1.3905171132962928</v>
      </c>
      <c r="G1952" s="2">
        <f t="shared" si="177"/>
        <v>0.91248278405222072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6">
        <f>TITRES_STAT!D1956</f>
        <v>31.26</v>
      </c>
      <c r="C1953" s="2">
        <f t="shared" si="180"/>
        <v>34.399988764323069</v>
      </c>
      <c r="D1953" s="2">
        <f t="shared" si="182"/>
        <v>32.034987800115005</v>
      </c>
      <c r="E1953" s="2">
        <f t="shared" si="181"/>
        <v>2.3650009642080647</v>
      </c>
      <c r="F1953" s="2">
        <f t="shared" si="179"/>
        <v>1.5854138834786473</v>
      </c>
      <c r="G1953" s="2">
        <f t="shared" si="177"/>
        <v>0.7795870807294174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31.29</v>
      </c>
      <c r="C1954" s="2">
        <f t="shared" si="180"/>
        <v>34.163067415965678</v>
      </c>
      <c r="D1954" s="2">
        <f t="shared" si="182"/>
        <v>31.979803518625005</v>
      </c>
      <c r="E1954" s="2">
        <f t="shared" si="181"/>
        <v>2.1832638973406731</v>
      </c>
      <c r="F1954" s="2">
        <f t="shared" si="179"/>
        <v>1.7049838862510525</v>
      </c>
      <c r="G1954" s="2">
        <f t="shared" si="177"/>
        <v>0.47828001108962059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6">
        <f>TITRES_STAT!D1958</f>
        <v>31.29</v>
      </c>
      <c r="C1955" s="2">
        <f t="shared" si="180"/>
        <v>33.736441659663264</v>
      </c>
      <c r="D1955" s="2">
        <f t="shared" si="182"/>
        <v>31.928706961689819</v>
      </c>
      <c r="E1955" s="2">
        <f t="shared" si="181"/>
        <v>1.8077346979734443</v>
      </c>
      <c r="F1955" s="2">
        <f t="shared" si="179"/>
        <v>1.7255340485955308</v>
      </c>
      <c r="G1955" s="2">
        <f t="shared" si="177"/>
        <v>8.2200649377913493E-2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6">
        <f>TITRES_STAT!D1959</f>
        <v>31.29</v>
      </c>
      <c r="C1956" s="2">
        <f t="shared" si="180"/>
        <v>33.375450635099689</v>
      </c>
      <c r="D1956" s="2">
        <f t="shared" si="182"/>
        <v>31.881395334897981</v>
      </c>
      <c r="E1956" s="2">
        <f t="shared" si="181"/>
        <v>1.4940553002017083</v>
      </c>
      <c r="F1956" s="2">
        <f t="shared" si="179"/>
        <v>1.6792382989167665</v>
      </c>
      <c r="G1956" s="2">
        <f t="shared" ref="G1956:G2019" si="183">E1956-F1956</f>
        <v>-0.18518299871505817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31.29</v>
      </c>
      <c r="C1957" s="2">
        <f t="shared" si="180"/>
        <v>32.853073614315122</v>
      </c>
      <c r="D1957" s="2">
        <f t="shared" si="182"/>
        <v>31.837588273053687</v>
      </c>
      <c r="E1957" s="2">
        <f t="shared" si="181"/>
        <v>1.0154853412614351</v>
      </c>
      <c r="F1957" s="2">
        <f t="shared" ref="F1957:F2020" si="185">(E1957*(2/(10)))+((1-(2/10))*F1956)</f>
        <v>1.5464877073857002</v>
      </c>
      <c r="G1957" s="2">
        <f t="shared" si="183"/>
        <v>-0.5310023661242651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6">
        <f>TITRES_STAT!D1961</f>
        <v>32</v>
      </c>
      <c r="C1958" s="2">
        <f t="shared" si="180"/>
        <v>32.204908442882029</v>
      </c>
      <c r="D1958" s="2">
        <f t="shared" si="182"/>
        <v>31.849618771346005</v>
      </c>
      <c r="E1958" s="2">
        <f t="shared" si="181"/>
        <v>0.35528967153602409</v>
      </c>
      <c r="F1958" s="2">
        <f t="shared" si="185"/>
        <v>1.3082481002157651</v>
      </c>
      <c r="G1958" s="2">
        <f t="shared" si="183"/>
        <v>-0.95295842867974101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6">
        <f>TITRES_STAT!D1962</f>
        <v>32.44</v>
      </c>
      <c r="C1959" s="2">
        <f t="shared" si="180"/>
        <v>31.656460990130945</v>
      </c>
      <c r="D1959" s="2">
        <f t="shared" si="182"/>
        <v>31.893350714209266</v>
      </c>
      <c r="E1959" s="2">
        <f t="shared" si="181"/>
        <v>-0.23688972407832054</v>
      </c>
      <c r="F1959" s="2">
        <f t="shared" si="185"/>
        <v>0.99922053535694788</v>
      </c>
      <c r="G1959" s="2">
        <f t="shared" si="183"/>
        <v>-1.2361102594352684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6">
        <f>TITRES_STAT!D1963</f>
        <v>32.44</v>
      </c>
      <c r="C1960" s="2">
        <f t="shared" si="180"/>
        <v>31.192390068572337</v>
      </c>
      <c r="D1960" s="2">
        <f t="shared" si="182"/>
        <v>31.933843253897468</v>
      </c>
      <c r="E1960" s="2">
        <f t="shared" si="181"/>
        <v>-0.74145318532513116</v>
      </c>
      <c r="F1960" s="2">
        <f t="shared" si="185"/>
        <v>0.65108579122053212</v>
      </c>
      <c r="G1960" s="2">
        <f t="shared" si="183"/>
        <v>-1.3925389765456633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32.44</v>
      </c>
      <c r="C1961" s="2">
        <f t="shared" si="180"/>
        <v>30.799714673407362</v>
      </c>
      <c r="D1961" s="2">
        <f t="shared" si="182"/>
        <v>31.971336346201358</v>
      </c>
      <c r="E1961" s="2">
        <f t="shared" si="181"/>
        <v>-1.1716216727939965</v>
      </c>
      <c r="F1961" s="2">
        <f t="shared" si="185"/>
        <v>0.28654429841762641</v>
      </c>
      <c r="G1961" s="2">
        <f t="shared" si="183"/>
        <v>-1.4581659712116228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6">
        <f>TITRES_STAT!D1965</f>
        <v>32.43</v>
      </c>
      <c r="C1962" s="2">
        <f t="shared" si="180"/>
        <v>30.664373954421613</v>
      </c>
      <c r="D1962" s="2">
        <f t="shared" si="182"/>
        <v>32.005311431667927</v>
      </c>
      <c r="E1962" s="2">
        <f t="shared" si="181"/>
        <v>-1.3409374772463138</v>
      </c>
      <c r="F1962" s="2">
        <f t="shared" si="185"/>
        <v>-3.8952056715161665E-2</v>
      </c>
      <c r="G1962" s="2">
        <f t="shared" si="183"/>
        <v>-1.3019854205311523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6">
        <f>TITRES_STAT!D1966</f>
        <v>32.6</v>
      </c>
      <c r="C1963" s="2">
        <f t="shared" si="180"/>
        <v>30.756008730664441</v>
      </c>
      <c r="D1963" s="2">
        <f t="shared" si="182"/>
        <v>32.049362436729567</v>
      </c>
      <c r="E1963" s="2">
        <f t="shared" si="181"/>
        <v>-1.2933537060651261</v>
      </c>
      <c r="F1963" s="2">
        <f t="shared" si="185"/>
        <v>-0.28983238658515459</v>
      </c>
      <c r="G1963" s="2">
        <f t="shared" si="183"/>
        <v>-1.0035213194799715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32.6</v>
      </c>
      <c r="C1964" s="2">
        <f t="shared" si="180"/>
        <v>30.838161233639141</v>
      </c>
      <c r="D1964" s="2">
        <f t="shared" si="182"/>
        <v>32.09015040437923</v>
      </c>
      <c r="E1964" s="2">
        <f t="shared" si="181"/>
        <v>-1.2519891707400888</v>
      </c>
      <c r="F1964" s="2">
        <f t="shared" si="185"/>
        <v>-0.48226374341614142</v>
      </c>
      <c r="G1964" s="2">
        <f t="shared" si="183"/>
        <v>-0.76972542732394733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32.590000000000003</v>
      </c>
      <c r="C1965" s="2">
        <f t="shared" si="180"/>
        <v>30.907674890002351</v>
      </c>
      <c r="D1965" s="2">
        <f t="shared" si="182"/>
        <v>32.127176300351138</v>
      </c>
      <c r="E1965" s="2">
        <f t="shared" si="181"/>
        <v>-1.2195014103487871</v>
      </c>
      <c r="F1965" s="2">
        <f t="shared" si="185"/>
        <v>-0.62971127680267058</v>
      </c>
      <c r="G1965" s="2">
        <f t="shared" si="183"/>
        <v>-0.58979013354611654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6">
        <f>TITRES_STAT!D1969</f>
        <v>32.799999999999997</v>
      </c>
      <c r="C1966" s="2">
        <f t="shared" si="180"/>
        <v>30.966494137694298</v>
      </c>
      <c r="D1966" s="2">
        <f t="shared" si="182"/>
        <v>32.177015092917721</v>
      </c>
      <c r="E1966" s="2">
        <f t="shared" si="181"/>
        <v>-1.2105209552234228</v>
      </c>
      <c r="F1966" s="2">
        <f t="shared" si="185"/>
        <v>-0.74587321248682115</v>
      </c>
      <c r="G1966" s="2">
        <f t="shared" si="183"/>
        <v>-0.4646477427366017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6">
        <f>TITRES_STAT!D1970</f>
        <v>32.799999999999997</v>
      </c>
      <c r="C1967" s="2">
        <f t="shared" si="180"/>
        <v>31.016264270356714</v>
      </c>
      <c r="D1967" s="2">
        <f t="shared" si="182"/>
        <v>32.223162123071965</v>
      </c>
      <c r="E1967" s="2">
        <f t="shared" si="181"/>
        <v>-1.206897852715251</v>
      </c>
      <c r="F1967" s="2">
        <f t="shared" si="185"/>
        <v>-0.83807814053250707</v>
      </c>
      <c r="G1967" s="2">
        <f t="shared" si="183"/>
        <v>-0.3688197121827439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6">
        <f>TITRES_STAT!D1971</f>
        <v>34.270000000000003</v>
      </c>
      <c r="C1968" s="2">
        <f t="shared" si="180"/>
        <v>31.167608228763374</v>
      </c>
      <c r="D1968" s="2">
        <f t="shared" si="182"/>
        <v>32.374779743585151</v>
      </c>
      <c r="E1968" s="2">
        <f t="shared" si="181"/>
        <v>-1.207171514821777</v>
      </c>
      <c r="F1968" s="2">
        <f t="shared" si="185"/>
        <v>-0.91189681539036116</v>
      </c>
      <c r="G1968" s="2">
        <f t="shared" si="183"/>
        <v>-0.29527469943141582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6">
        <f>TITRES_STAT!D1972</f>
        <v>34.270000000000003</v>
      </c>
      <c r="C1969" s="2">
        <f t="shared" si="180"/>
        <v>31.363360808953626</v>
      </c>
      <c r="D1969" s="2">
        <f t="shared" si="182"/>
        <v>32.515166429245511</v>
      </c>
      <c r="E1969" s="2">
        <f t="shared" si="181"/>
        <v>-1.1518056202918849</v>
      </c>
      <c r="F1969" s="2">
        <f t="shared" si="185"/>
        <v>-0.95987857637066587</v>
      </c>
      <c r="G1969" s="2">
        <f t="shared" si="183"/>
        <v>-0.19192704392121906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6">
        <f>TITRES_STAT!D1973</f>
        <v>34.270000000000003</v>
      </c>
      <c r="C1970" s="2">
        <f t="shared" si="180"/>
        <v>31.528997607576144</v>
      </c>
      <c r="D1970" s="2">
        <f t="shared" si="182"/>
        <v>32.645154101153253</v>
      </c>
      <c r="E1970" s="2">
        <f t="shared" si="181"/>
        <v>-1.1161564935771082</v>
      </c>
      <c r="F1970" s="2">
        <f t="shared" si="185"/>
        <v>-0.99113415981195441</v>
      </c>
      <c r="G1970" s="2">
        <f t="shared" si="183"/>
        <v>-0.12502233376515381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6">
        <f>TITRES_STAT!D1974</f>
        <v>34.270000000000003</v>
      </c>
      <c r="C1971" s="2">
        <f t="shared" si="180"/>
        <v>31.6691518217952</v>
      </c>
      <c r="D1971" s="2">
        <f t="shared" si="182"/>
        <v>32.765513056623384</v>
      </c>
      <c r="E1971" s="2">
        <f t="shared" si="181"/>
        <v>-1.0963612348281835</v>
      </c>
      <c r="F1971" s="2">
        <f t="shared" si="185"/>
        <v>-1.0121795748152003</v>
      </c>
      <c r="G1971" s="2">
        <f t="shared" si="183"/>
        <v>-8.4181660012983217E-2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34.270000000000003</v>
      </c>
      <c r="C1972" s="2">
        <f t="shared" si="180"/>
        <v>31.786205387672862</v>
      </c>
      <c r="D1972" s="2">
        <f t="shared" si="182"/>
        <v>32.876956533910544</v>
      </c>
      <c r="E1972" s="2">
        <f t="shared" si="181"/>
        <v>-1.0907511462376824</v>
      </c>
      <c r="F1972" s="2">
        <f t="shared" si="185"/>
        <v>-1.0278938890996967</v>
      </c>
      <c r="G1972" s="2">
        <f t="shared" si="183"/>
        <v>-6.2857257137985734E-2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34.270000000000003</v>
      </c>
      <c r="C1973" s="2">
        <f t="shared" si="180"/>
        <v>31.911404558800115</v>
      </c>
      <c r="D1973" s="2">
        <f t="shared" si="182"/>
        <v>32.980144938806063</v>
      </c>
      <c r="E1973" s="2">
        <f t="shared" si="181"/>
        <v>-1.0687403800059485</v>
      </c>
      <c r="F1973" s="2">
        <f t="shared" si="185"/>
        <v>-1.0360631872809472</v>
      </c>
      <c r="G1973" s="2">
        <f t="shared" si="183"/>
        <v>-3.2677192725001358E-2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34.270000000000003</v>
      </c>
      <c r="C1974" s="2">
        <f t="shared" si="180"/>
        <v>32.017342318984717</v>
      </c>
      <c r="D1974" s="2">
        <f t="shared" si="182"/>
        <v>33.075689758153757</v>
      </c>
      <c r="E1974" s="2">
        <f t="shared" si="181"/>
        <v>-1.0583474391690402</v>
      </c>
      <c r="F1974" s="2">
        <f t="shared" si="185"/>
        <v>-1.0405200376585659</v>
      </c>
      <c r="G1974" s="2">
        <f t="shared" si="183"/>
        <v>-1.7827401510474239E-2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6">
        <f>TITRES_STAT!D1978</f>
        <v>34.270000000000003</v>
      </c>
      <c r="C1975" s="2">
        <f t="shared" si="180"/>
        <v>32.105443500679378</v>
      </c>
      <c r="D1975" s="2">
        <f t="shared" si="182"/>
        <v>33.164157183475702</v>
      </c>
      <c r="E1975" s="2">
        <f t="shared" si="181"/>
        <v>-1.0587136827963235</v>
      </c>
      <c r="F1975" s="2">
        <f t="shared" si="185"/>
        <v>-1.0441587666861176</v>
      </c>
      <c r="G1975" s="2">
        <f t="shared" si="183"/>
        <v>-1.4554916110205873E-2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34.270000000000003</v>
      </c>
      <c r="C1976" s="2">
        <f t="shared" si="180"/>
        <v>32.212298346728701</v>
      </c>
      <c r="D1976" s="2">
        <f t="shared" si="182"/>
        <v>33.246071466181206</v>
      </c>
      <c r="E1976" s="2">
        <f t="shared" si="181"/>
        <v>-1.0337731194525048</v>
      </c>
      <c r="F1976" s="2">
        <f t="shared" si="185"/>
        <v>-1.0420816372393951</v>
      </c>
      <c r="G1976" s="2">
        <f t="shared" si="183"/>
        <v>8.3085177868902349E-3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6">
        <f>TITRES_STAT!D1980</f>
        <v>34.270000000000003</v>
      </c>
      <c r="C1977" s="2">
        <f t="shared" si="180"/>
        <v>32.302713985693515</v>
      </c>
      <c r="D1977" s="2">
        <f t="shared" si="182"/>
        <v>33.321918024241853</v>
      </c>
      <c r="E1977" s="2">
        <f t="shared" si="181"/>
        <v>-1.0192040385483381</v>
      </c>
      <c r="F1977" s="2">
        <f t="shared" si="185"/>
        <v>-1.0375061175011837</v>
      </c>
      <c r="G1977" s="2">
        <f t="shared" si="183"/>
        <v>1.8302078952845635E-2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6">
        <f>TITRES_STAT!D1981</f>
        <v>34.270000000000003</v>
      </c>
      <c r="C1978" s="2">
        <f t="shared" si="180"/>
        <v>32.605373372509895</v>
      </c>
      <c r="D1978" s="2">
        <f t="shared" si="182"/>
        <v>33.392146318742462</v>
      </c>
      <c r="E1978" s="2">
        <f t="shared" si="181"/>
        <v>-0.78677294623256699</v>
      </c>
      <c r="F1978" s="2">
        <f t="shared" si="185"/>
        <v>-0.98735948324746037</v>
      </c>
      <c r="G1978" s="2">
        <f t="shared" si="183"/>
        <v>0.20058653701489337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6">
        <f>TITRES_STAT!D1982</f>
        <v>34.270000000000003</v>
      </c>
      <c r="C1979" s="2">
        <f t="shared" si="180"/>
        <v>32.861469776739142</v>
      </c>
      <c r="D1979" s="2">
        <f t="shared" si="182"/>
        <v>33.457172517354131</v>
      </c>
      <c r="E1979" s="2">
        <f t="shared" si="181"/>
        <v>-0.59570274061498907</v>
      </c>
      <c r="F1979" s="2">
        <f t="shared" si="185"/>
        <v>-0.90902813472096611</v>
      </c>
      <c r="G1979" s="2">
        <f t="shared" si="183"/>
        <v>0.31332539410597704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6">
        <f>TITRES_STAT!D1983</f>
        <v>34.270000000000003</v>
      </c>
      <c r="C1980" s="2">
        <f t="shared" si="180"/>
        <v>33.078166734163894</v>
      </c>
      <c r="D1980" s="2">
        <f t="shared" si="182"/>
        <v>33.517381960513084</v>
      </c>
      <c r="E1980" s="2">
        <f t="shared" si="181"/>
        <v>-0.43921522634919086</v>
      </c>
      <c r="F1980" s="2">
        <f t="shared" si="185"/>
        <v>-0.8150655530466111</v>
      </c>
      <c r="G1980" s="2">
        <f t="shared" si="183"/>
        <v>0.37585032669742025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6">
        <f>TITRES_STAT!D1984</f>
        <v>34.270000000000003</v>
      </c>
      <c r="C1981" s="2">
        <f t="shared" si="180"/>
        <v>33.261525698138684</v>
      </c>
      <c r="D1981" s="2">
        <f t="shared" si="182"/>
        <v>33.573131444919525</v>
      </c>
      <c r="E1981" s="2">
        <f t="shared" si="181"/>
        <v>-0.31160574678084174</v>
      </c>
      <c r="F1981" s="2">
        <f t="shared" si="185"/>
        <v>-0.71437359179345727</v>
      </c>
      <c r="G1981" s="2">
        <f t="shared" si="183"/>
        <v>0.40276784501261553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6">
        <f>TITRES_STAT!D1985</f>
        <v>34.270000000000003</v>
      </c>
      <c r="C1982" s="2">
        <f t="shared" si="180"/>
        <v>33.41667559073273</v>
      </c>
      <c r="D1982" s="2">
        <f t="shared" si="182"/>
        <v>33.624751337888455</v>
      </c>
      <c r="E1982" s="2">
        <f t="shared" si="181"/>
        <v>-0.20807574715572486</v>
      </c>
      <c r="F1982" s="2">
        <f t="shared" si="185"/>
        <v>-0.61311402286591077</v>
      </c>
      <c r="G1982" s="2">
        <f t="shared" si="183"/>
        <v>0.40503827571018591</v>
      </c>
      <c r="H1982" s="2" t="str">
        <f t="shared" si="184"/>
        <v>Sell</v>
      </c>
    </row>
    <row r="1983" spans="1:8" ht="13.5" x14ac:dyDescent="0.25">
      <c r="A1983" s="3">
        <f>TITRES_STAT!B1986</f>
        <v>44894</v>
      </c>
      <c r="B1983" s="6">
        <f>TITRES_STAT!D1986</f>
        <v>34.270000000000003</v>
      </c>
      <c r="C1983" s="2">
        <f t="shared" si="180"/>
        <v>33.547956269081538</v>
      </c>
      <c r="D1983" s="2">
        <f t="shared" si="182"/>
        <v>33.672547535081904</v>
      </c>
      <c r="E1983" s="2">
        <f t="shared" si="181"/>
        <v>-0.12459126600036541</v>
      </c>
      <c r="F1983" s="2">
        <f t="shared" si="185"/>
        <v>-0.5154094714928017</v>
      </c>
      <c r="G1983" s="2">
        <f t="shared" si="183"/>
        <v>0.39081820549243629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6">
        <f>TITRES_STAT!D1987</f>
        <v>34.270000000000003</v>
      </c>
      <c r="C1984" s="2">
        <f t="shared" si="180"/>
        <v>33.659039919992075</v>
      </c>
      <c r="D1984" s="2">
        <f t="shared" si="182"/>
        <v>33.716803273223988</v>
      </c>
      <c r="E1984" s="2">
        <f t="shared" si="181"/>
        <v>-5.7763353231912618E-2</v>
      </c>
      <c r="F1984" s="2">
        <f t="shared" si="185"/>
        <v>-0.42388024784062395</v>
      </c>
      <c r="G1984" s="2">
        <f t="shared" si="183"/>
        <v>0.36611689460871133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6">
        <f>TITRES_STAT!D1988</f>
        <v>34.270000000000003</v>
      </c>
      <c r="C1985" s="2">
        <f t="shared" si="180"/>
        <v>33.753033778454835</v>
      </c>
      <c r="D1985" s="2">
        <f t="shared" si="182"/>
        <v>33.75778080854073</v>
      </c>
      <c r="E1985" s="2">
        <f t="shared" si="181"/>
        <v>-4.7470300858947212E-3</v>
      </c>
      <c r="F1985" s="2">
        <f t="shared" si="185"/>
        <v>-0.34005360428967812</v>
      </c>
      <c r="G1985" s="2">
        <f t="shared" si="183"/>
        <v>0.3353065742037834</v>
      </c>
      <c r="H1985" s="2" t="str">
        <f t="shared" si="184"/>
        <v>Sell</v>
      </c>
    </row>
    <row r="1986" spans="1:8" ht="13.5" x14ac:dyDescent="0.25">
      <c r="A1986" s="3">
        <f>TITRES_STAT!B1989</f>
        <v>44897</v>
      </c>
      <c r="B1986" s="6">
        <f>TITRES_STAT!D1989</f>
        <v>34.270000000000003</v>
      </c>
      <c r="C1986" s="2">
        <f t="shared" si="180"/>
        <v>33.83256704330794</v>
      </c>
      <c r="D1986" s="2">
        <f t="shared" si="182"/>
        <v>33.795722970871047</v>
      </c>
      <c r="E1986" s="2">
        <f t="shared" si="181"/>
        <v>3.6844072436892361E-2</v>
      </c>
      <c r="F1986" s="2">
        <f t="shared" si="185"/>
        <v>-0.26467406894436402</v>
      </c>
      <c r="G1986" s="2">
        <f t="shared" si="183"/>
        <v>0.30151814138125638</v>
      </c>
      <c r="H1986" s="2" t="str">
        <f t="shared" si="184"/>
        <v>Sell</v>
      </c>
    </row>
    <row r="1987" spans="1:8" ht="13.5" x14ac:dyDescent="0.25">
      <c r="A1987" s="3">
        <f>TITRES_STAT!B1990</f>
        <v>44900</v>
      </c>
      <c r="B1987" s="6">
        <f>TITRES_STAT!D1990</f>
        <v>34.270000000000003</v>
      </c>
      <c r="C1987" s="2">
        <f t="shared" si="180"/>
        <v>33.899864421260567</v>
      </c>
      <c r="D1987" s="2">
        <f t="shared" si="182"/>
        <v>33.830854602658377</v>
      </c>
      <c r="E1987" s="2">
        <f t="shared" si="181"/>
        <v>6.900981860218991E-2</v>
      </c>
      <c r="F1987" s="2">
        <f t="shared" si="185"/>
        <v>-0.19793729143505323</v>
      </c>
      <c r="G1987" s="2">
        <f t="shared" si="183"/>
        <v>0.26694711003724314</v>
      </c>
      <c r="H1987" s="2" t="str">
        <f t="shared" si="184"/>
        <v>Sell</v>
      </c>
    </row>
    <row r="1988" spans="1:8" ht="13.5" x14ac:dyDescent="0.25">
      <c r="A1988" s="3">
        <f>TITRES_STAT!B1991</f>
        <v>44901</v>
      </c>
      <c r="B1988" s="6">
        <f>TITRES_STAT!D1991</f>
        <v>34.270000000000003</v>
      </c>
      <c r="C1988" s="2">
        <f t="shared" si="180"/>
        <v>33.956808356451248</v>
      </c>
      <c r="D1988" s="2">
        <f t="shared" si="182"/>
        <v>33.863383891350352</v>
      </c>
      <c r="E1988" s="2">
        <f t="shared" si="181"/>
        <v>9.3424465100895304E-2</v>
      </c>
      <c r="F1988" s="2">
        <f t="shared" si="185"/>
        <v>-0.13966494012786354</v>
      </c>
      <c r="G1988" s="2">
        <f t="shared" si="183"/>
        <v>0.23308940522875884</v>
      </c>
      <c r="H1988" s="2" t="str">
        <f t="shared" si="184"/>
        <v>Sell</v>
      </c>
    </row>
    <row r="1989" spans="1:8" ht="13.5" x14ac:dyDescent="0.25">
      <c r="A1989" s="3">
        <f>TITRES_STAT!B1992</f>
        <v>44902</v>
      </c>
      <c r="B1989" s="6">
        <f>TITRES_STAT!D1992</f>
        <v>34.270000000000003</v>
      </c>
      <c r="C1989" s="2">
        <f t="shared" si="180"/>
        <v>34.004991686227982</v>
      </c>
      <c r="D1989" s="2">
        <f t="shared" si="182"/>
        <v>33.893503603102175</v>
      </c>
      <c r="E1989" s="2">
        <f t="shared" si="181"/>
        <v>0.11148808312580627</v>
      </c>
      <c r="F1989" s="2">
        <f t="shared" si="185"/>
        <v>-8.943433547712959E-2</v>
      </c>
      <c r="G1989" s="2">
        <f t="shared" si="183"/>
        <v>0.20092241860293586</v>
      </c>
      <c r="H1989" s="2" t="str">
        <f t="shared" si="184"/>
        <v>Sell</v>
      </c>
    </row>
    <row r="1990" spans="1:8" ht="13.5" x14ac:dyDescent="0.25">
      <c r="A1990" s="3">
        <f>TITRES_STAT!B1993</f>
        <v>44903</v>
      </c>
      <c r="B1990" s="6">
        <f>TITRES_STAT!D1993</f>
        <v>34.270000000000003</v>
      </c>
      <c r="C1990" s="2">
        <f t="shared" si="180"/>
        <v>34.045762196039064</v>
      </c>
      <c r="D1990" s="2">
        <f t="shared" si="182"/>
        <v>33.921392225094607</v>
      </c>
      <c r="E1990" s="2">
        <f t="shared" si="181"/>
        <v>0.12436997094445701</v>
      </c>
      <c r="F1990" s="2">
        <f t="shared" si="185"/>
        <v>-4.6673474192812273E-2</v>
      </c>
      <c r="G1990" s="2">
        <f t="shared" si="183"/>
        <v>0.17104344513726927</v>
      </c>
      <c r="H1990" s="2" t="str">
        <f t="shared" si="184"/>
        <v>Sell</v>
      </c>
    </row>
    <row r="1991" spans="1:8" ht="13.5" x14ac:dyDescent="0.25">
      <c r="A1991" s="3">
        <f>TITRES_STAT!B1994</f>
        <v>44904</v>
      </c>
      <c r="B1991" s="6">
        <f>TITRES_STAT!D1994</f>
        <v>34.270000000000003</v>
      </c>
      <c r="C1991" s="2">
        <f t="shared" si="180"/>
        <v>34.080260319725362</v>
      </c>
      <c r="D1991" s="2">
        <f t="shared" si="182"/>
        <v>33.947215023235742</v>
      </c>
      <c r="E1991" s="2">
        <f t="shared" si="181"/>
        <v>0.1330452964896196</v>
      </c>
      <c r="F1991" s="2">
        <f t="shared" si="185"/>
        <v>-1.0729720056325897E-2</v>
      </c>
      <c r="G1991" s="2">
        <f t="shared" si="183"/>
        <v>0.14377501654594549</v>
      </c>
      <c r="H1991" s="2" t="str">
        <f t="shared" si="184"/>
        <v>Sell</v>
      </c>
    </row>
    <row r="1992" spans="1:8" ht="13.5" x14ac:dyDescent="0.25">
      <c r="A1992" s="3">
        <f>TITRES_STAT!B1995</f>
        <v>44907</v>
      </c>
      <c r="B1992" s="6">
        <f>TITRES_STAT!D1995</f>
        <v>34.270000000000003</v>
      </c>
      <c r="C1992" s="2">
        <f t="shared" si="180"/>
        <v>34.109451039767613</v>
      </c>
      <c r="D1992" s="2">
        <f t="shared" si="182"/>
        <v>33.971125021514581</v>
      </c>
      <c r="E1992" s="2">
        <f t="shared" si="181"/>
        <v>0.13832601825303215</v>
      </c>
      <c r="F1992" s="2">
        <f t="shared" si="185"/>
        <v>1.9081427605545709E-2</v>
      </c>
      <c r="G1992" s="2">
        <f t="shared" si="183"/>
        <v>0.11924459064748644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6">
        <f>TITRES_STAT!D1996</f>
        <v>34.270000000000003</v>
      </c>
      <c r="C1993" s="2">
        <f t="shared" si="180"/>
        <v>34.134150879803364</v>
      </c>
      <c r="D1993" s="2">
        <f t="shared" si="182"/>
        <v>33.993263908809794</v>
      </c>
      <c r="E1993" s="2">
        <f t="shared" si="181"/>
        <v>0.14088697099357006</v>
      </c>
      <c r="F1993" s="2">
        <f t="shared" si="185"/>
        <v>4.3442536283150576E-2</v>
      </c>
      <c r="G1993" s="2">
        <f t="shared" si="183"/>
        <v>9.7444434710419484E-2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6">
        <f>TITRES_STAT!D1997</f>
        <v>34.270000000000003</v>
      </c>
      <c r="C1994" s="2">
        <f t="shared" si="180"/>
        <v>34.155050744448999</v>
      </c>
      <c r="D1994" s="2">
        <f t="shared" si="182"/>
        <v>34.013762878527587</v>
      </c>
      <c r="E1994" s="2">
        <f t="shared" si="181"/>
        <v>0.14128786592141296</v>
      </c>
      <c r="F1994" s="2">
        <f t="shared" si="185"/>
        <v>6.3011602210803055E-2</v>
      </c>
      <c r="G1994" s="2">
        <f t="shared" si="183"/>
        <v>7.8276263710609903E-2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6">
        <f>TITRES_STAT!D1998</f>
        <v>34.270000000000003</v>
      </c>
      <c r="C1995" s="2">
        <f t="shared" si="180"/>
        <v>34.172735245303002</v>
      </c>
      <c r="D1995" s="2">
        <f t="shared" si="182"/>
        <v>34.032743406044062</v>
      </c>
      <c r="E1995" s="2">
        <f t="shared" si="181"/>
        <v>0.13999183925893988</v>
      </c>
      <c r="F1995" s="2">
        <f t="shared" si="185"/>
        <v>7.8407649620430425E-2</v>
      </c>
      <c r="G1995" s="2">
        <f t="shared" si="183"/>
        <v>6.1584189638509451E-2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6">
        <f>TITRES_STAT!D1999</f>
        <v>34.270000000000003</v>
      </c>
      <c r="C1996" s="2">
        <f t="shared" si="180"/>
        <v>34.187699053717928</v>
      </c>
      <c r="D1996" s="2">
        <f t="shared" si="182"/>
        <v>34.050317968559312</v>
      </c>
      <c r="E1996" s="2">
        <f t="shared" si="181"/>
        <v>0.13738108515861569</v>
      </c>
      <c r="F1996" s="2">
        <f t="shared" si="185"/>
        <v>9.0202336728067475E-2</v>
      </c>
      <c r="G1996" s="2">
        <f t="shared" si="183"/>
        <v>4.7178748430548215E-2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6">
        <f>TITRES_STAT!D2000</f>
        <v>34.270000000000003</v>
      </c>
      <c r="C1997" s="2">
        <f t="shared" si="180"/>
        <v>34.200360737761322</v>
      </c>
      <c r="D1997" s="2">
        <f t="shared" si="182"/>
        <v>34.06659071162899</v>
      </c>
      <c r="E1997" s="2">
        <f t="shared" si="181"/>
        <v>0.13377002613233202</v>
      </c>
      <c r="F1997" s="2">
        <f t="shared" si="185"/>
        <v>9.8915874608920401E-2</v>
      </c>
      <c r="G1997" s="2">
        <f t="shared" si="183"/>
        <v>3.4854151523411619E-2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6">
        <f>TITRES_STAT!D2001</f>
        <v>34.270000000000003</v>
      </c>
      <c r="C1998" s="2">
        <f t="shared" si="180"/>
        <v>34.211074470413429</v>
      </c>
      <c r="D1998" s="2">
        <f t="shared" si="182"/>
        <v>34.081658066323143</v>
      </c>
      <c r="E1998" s="2">
        <f t="shared" si="181"/>
        <v>0.12941640409028565</v>
      </c>
      <c r="F1998" s="2">
        <f t="shared" si="185"/>
        <v>0.10501598050519345</v>
      </c>
      <c r="G1998" s="2">
        <f t="shared" si="183"/>
        <v>2.4400423585092201E-2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34.270000000000003</v>
      </c>
      <c r="C1999" s="2">
        <f t="shared" ref="C1999:C2062" si="186">$C$4*B1989+C1998*(1-$C$4)</f>
        <v>34.220139936503671</v>
      </c>
      <c r="D1999" s="2">
        <f t="shared" si="182"/>
        <v>34.095609320669581</v>
      </c>
      <c r="E1999" s="2">
        <f t="shared" si="181"/>
        <v>0.12453061583408953</v>
      </c>
      <c r="F1999" s="2">
        <f t="shared" si="185"/>
        <v>0.10891890757097268</v>
      </c>
      <c r="G1999" s="2">
        <f t="shared" si="183"/>
        <v>1.561170826311685E-2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34.270000000000003</v>
      </c>
      <c r="C2000" s="2">
        <f t="shared" si="186"/>
        <v>34.227810715503104</v>
      </c>
      <c r="D2000" s="2">
        <f t="shared" si="182"/>
        <v>34.108527148768133</v>
      </c>
      <c r="E2000" s="2">
        <f t="shared" si="181"/>
        <v>0.1192835667349712</v>
      </c>
      <c r="F2000" s="2">
        <f t="shared" si="185"/>
        <v>0.11099183940377239</v>
      </c>
      <c r="G2000" s="2">
        <f t="shared" si="183"/>
        <v>8.2917273311988171E-3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34.270000000000003</v>
      </c>
      <c r="C2001" s="2">
        <f t="shared" si="186"/>
        <v>34.234301374656475</v>
      </c>
      <c r="D2001" s="2">
        <f t="shared" si="182"/>
        <v>34.120488100711235</v>
      </c>
      <c r="E2001" s="2">
        <f t="shared" si="181"/>
        <v>0.11381327394524021</v>
      </c>
      <c r="F2001" s="2">
        <f t="shared" si="185"/>
        <v>0.11155612631206596</v>
      </c>
      <c r="G2001" s="2">
        <f t="shared" si="183"/>
        <v>2.2571476331742502E-3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34.270000000000003</v>
      </c>
      <c r="C2002" s="2">
        <f t="shared" si="186"/>
        <v>34.239793470863169</v>
      </c>
      <c r="D2002" s="2">
        <f t="shared" si="182"/>
        <v>34.131563056214105</v>
      </c>
      <c r="E2002" s="2">
        <f t="shared" si="181"/>
        <v>0.10823041464906424</v>
      </c>
      <c r="F2002" s="2">
        <f t="shared" si="185"/>
        <v>0.11089098397946562</v>
      </c>
      <c r="G2002" s="2">
        <f t="shared" si="183"/>
        <v>-2.6605693304013744E-3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6">
        <f>TITRES_STAT!D2006</f>
        <v>34.270000000000003</v>
      </c>
      <c r="C2003" s="2">
        <f t="shared" si="186"/>
        <v>34.244440629191914</v>
      </c>
      <c r="D2003" s="2">
        <f t="shared" si="182"/>
        <v>34.141817644642686</v>
      </c>
      <c r="E2003" s="2">
        <f t="shared" si="181"/>
        <v>0.10262298454922814</v>
      </c>
      <c r="F2003" s="2">
        <f t="shared" si="185"/>
        <v>0.10923738409341813</v>
      </c>
      <c r="G2003" s="2">
        <f t="shared" si="183"/>
        <v>-6.6143995441899917E-3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6">
        <f>TITRES_STAT!D2007</f>
        <v>34.270000000000003</v>
      </c>
      <c r="C2004" s="2">
        <f t="shared" si="186"/>
        <v>34.248372840085466</v>
      </c>
      <c r="D2004" s="2">
        <f t="shared" si="182"/>
        <v>34.151312633928413</v>
      </c>
      <c r="E2004" s="2">
        <f t="shared" si="181"/>
        <v>9.706020615705313E-2</v>
      </c>
      <c r="F2004" s="2">
        <f t="shared" si="185"/>
        <v>0.10680194850614513</v>
      </c>
      <c r="G2004" s="2">
        <f t="shared" si="183"/>
        <v>-9.741742349092003E-3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6">
        <f>TITRES_STAT!D2008</f>
        <v>34.270000000000003</v>
      </c>
      <c r="C2005" s="2">
        <f t="shared" si="186"/>
        <v>34.251700095456933</v>
      </c>
      <c r="D2005" s="2">
        <f t="shared" si="182"/>
        <v>34.160104290674454</v>
      </c>
      <c r="E2005" s="2">
        <f t="shared" si="181"/>
        <v>9.1595804782478751E-2</v>
      </c>
      <c r="F2005" s="2">
        <f t="shared" si="185"/>
        <v>0.10376071976141185</v>
      </c>
      <c r="G2005" s="2">
        <f t="shared" si="183"/>
        <v>-1.21649149789331E-2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6">
        <f>TITRES_STAT!D2009</f>
        <v>35</v>
      </c>
      <c r="C2006" s="2">
        <f t="shared" si="186"/>
        <v>34.254515465386639</v>
      </c>
      <c r="D2006" s="2">
        <f t="shared" si="182"/>
        <v>34.222318787661536</v>
      </c>
      <c r="E2006" s="2">
        <f t="shared" si="181"/>
        <v>3.2196677725103484E-2</v>
      </c>
      <c r="F2006" s="2">
        <f t="shared" si="185"/>
        <v>8.9447911354150186E-2</v>
      </c>
      <c r="G2006" s="2">
        <f t="shared" si="183"/>
        <v>-5.7251233629046702E-2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35</v>
      </c>
      <c r="C2007" s="2">
        <f t="shared" si="186"/>
        <v>34.256897701481002</v>
      </c>
      <c r="D2007" s="2">
        <f t="shared" si="182"/>
        <v>34.279924803390308</v>
      </c>
      <c r="E2007" s="2">
        <f t="shared" si="181"/>
        <v>-2.302710190930668E-2</v>
      </c>
      <c r="F2007" s="2">
        <f t="shared" si="185"/>
        <v>6.6952908701458813E-2</v>
      </c>
      <c r="G2007" s="2">
        <f t="shared" si="183"/>
        <v>-8.9980010610765493E-2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35</v>
      </c>
      <c r="C2008" s="2">
        <f t="shared" si="186"/>
        <v>34.258913439714696</v>
      </c>
      <c r="D2008" s="2">
        <f t="shared" si="182"/>
        <v>34.333263706842878</v>
      </c>
      <c r="E2008" s="2">
        <f t="shared" si="181"/>
        <v>-7.4350267128181713E-2</v>
      </c>
      <c r="F2008" s="2">
        <f t="shared" si="185"/>
        <v>3.8692273535530716E-2</v>
      </c>
      <c r="G2008" s="2">
        <f t="shared" si="183"/>
        <v>-0.11304254066371243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35</v>
      </c>
      <c r="C2009" s="2">
        <f t="shared" si="186"/>
        <v>34.260619064373977</v>
      </c>
      <c r="D2009" s="2">
        <f t="shared" si="182"/>
        <v>34.382651580410077</v>
      </c>
      <c r="E2009" s="2">
        <f t="shared" si="181"/>
        <v>-0.12203251603609999</v>
      </c>
      <c r="F2009" s="2">
        <f t="shared" si="185"/>
        <v>6.5473156212045719E-3</v>
      </c>
      <c r="G2009" s="2">
        <f t="shared" si="183"/>
        <v>-0.12857983165730458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6">
        <f>TITRES_STAT!D2013</f>
        <v>35</v>
      </c>
      <c r="C2010" s="2">
        <f t="shared" si="186"/>
        <v>34.262062285239523</v>
      </c>
      <c r="D2010" s="2">
        <f t="shared" si="182"/>
        <v>34.428381092972295</v>
      </c>
      <c r="E2010" s="2">
        <f t="shared" si="181"/>
        <v>-0.16631880773277175</v>
      </c>
      <c r="F2010" s="2">
        <f t="shared" si="185"/>
        <v>-2.8025909049590694E-2</v>
      </c>
      <c r="G2010" s="2">
        <f t="shared" si="183"/>
        <v>-0.13829289868318106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6">
        <f>TITRES_STAT!D2014</f>
        <v>35</v>
      </c>
      <c r="C2011" s="2">
        <f t="shared" si="186"/>
        <v>34.26328347212575</v>
      </c>
      <c r="D2011" s="2">
        <f t="shared" si="182"/>
        <v>34.47072323423361</v>
      </c>
      <c r="E2011" s="2">
        <f t="shared" si="181"/>
        <v>-0.2074397621078603</v>
      </c>
      <c r="F2011" s="2">
        <f t="shared" si="185"/>
        <v>-6.3908679661244625E-2</v>
      </c>
      <c r="G2011" s="2">
        <f t="shared" si="183"/>
        <v>-0.14353108244661567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6">
        <f>TITRES_STAT!D2015</f>
        <v>35</v>
      </c>
      <c r="C2012" s="2">
        <f t="shared" si="186"/>
        <v>34.264316784106406</v>
      </c>
      <c r="D2012" s="2">
        <f t="shared" si="182"/>
        <v>34.509928920586674</v>
      </c>
      <c r="E2012" s="2">
        <f t="shared" ref="E2012:E2075" si="187">C2012-D2012</f>
        <v>-0.24561213648026836</v>
      </c>
      <c r="F2012" s="2">
        <f t="shared" si="185"/>
        <v>-0.10024937102504938</v>
      </c>
      <c r="G2012" s="2">
        <f t="shared" si="183"/>
        <v>-0.14536276545521898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6">
        <f>TITRES_STAT!D2016</f>
        <v>35</v>
      </c>
      <c r="C2013" s="2">
        <f t="shared" si="186"/>
        <v>34.265191125013111</v>
      </c>
      <c r="D2013" s="2">
        <f t="shared" ref="D2013:D2076" si="188">$D$4*B2013+(1-$D$4)*D2012</f>
        <v>34.546230482024697</v>
      </c>
      <c r="E2013" s="2">
        <f t="shared" si="187"/>
        <v>-0.28103935701158633</v>
      </c>
      <c r="F2013" s="2">
        <f t="shared" si="185"/>
        <v>-0.13640736822235677</v>
      </c>
      <c r="G2013" s="2">
        <f t="shared" si="183"/>
        <v>-0.14463198878922956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6">
        <f>TITRES_STAT!D2017</f>
        <v>35</v>
      </c>
      <c r="C2014" s="2">
        <f t="shared" si="186"/>
        <v>34.265930951934173</v>
      </c>
      <c r="D2014" s="2">
        <f t="shared" si="188"/>
        <v>34.579843038911754</v>
      </c>
      <c r="E2014" s="2">
        <f t="shared" si="187"/>
        <v>-0.31391208697758088</v>
      </c>
      <c r="F2014" s="2">
        <f t="shared" si="185"/>
        <v>-0.17190831197340162</v>
      </c>
      <c r="G2014" s="2">
        <f t="shared" si="183"/>
        <v>-0.14200377500417927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6">
        <f>TITRES_STAT!D2018</f>
        <v>35</v>
      </c>
      <c r="C2015" s="2">
        <f t="shared" si="186"/>
        <v>34.266556959328916</v>
      </c>
      <c r="D2015" s="2">
        <f t="shared" si="188"/>
        <v>34.610965776770144</v>
      </c>
      <c r="E2015" s="2">
        <f t="shared" si="187"/>
        <v>-0.3444088174412272</v>
      </c>
      <c r="F2015" s="2">
        <f t="shared" si="185"/>
        <v>-0.20640841306696672</v>
      </c>
      <c r="G2015" s="2">
        <f t="shared" si="183"/>
        <v>-0.13800040437426048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6">
        <f>TITRES_STAT!D2019</f>
        <v>35</v>
      </c>
      <c r="C2016" s="2">
        <f t="shared" si="186"/>
        <v>34.379394350201387</v>
      </c>
      <c r="D2016" s="2">
        <f t="shared" si="188"/>
        <v>34.639783126639024</v>
      </c>
      <c r="E2016" s="2">
        <f t="shared" si="187"/>
        <v>-0.26038877643763669</v>
      </c>
      <c r="F2016" s="2">
        <f t="shared" si="185"/>
        <v>-0.21720448574110074</v>
      </c>
      <c r="G2016" s="2">
        <f t="shared" si="183"/>
        <v>-4.3184290696535954E-2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6">
        <f>TITRES_STAT!D2020</f>
        <v>35</v>
      </c>
      <c r="C2017" s="2">
        <f t="shared" si="186"/>
        <v>34.474872142478098</v>
      </c>
      <c r="D2017" s="2">
        <f t="shared" si="188"/>
        <v>34.6664658579991</v>
      </c>
      <c r="E2017" s="2">
        <f t="shared" si="187"/>
        <v>-0.19159371552100168</v>
      </c>
      <c r="F2017" s="2">
        <f t="shared" si="185"/>
        <v>-0.21208233169708093</v>
      </c>
      <c r="G2017" s="2">
        <f t="shared" si="183"/>
        <v>2.048861617607925E-2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35</v>
      </c>
      <c r="C2018" s="2">
        <f t="shared" si="186"/>
        <v>34.555661043635311</v>
      </c>
      <c r="D2018" s="2">
        <f t="shared" si="188"/>
        <v>34.691172090739911</v>
      </c>
      <c r="E2018" s="2">
        <f t="shared" si="187"/>
        <v>-0.13551104710460038</v>
      </c>
      <c r="F2018" s="2">
        <f t="shared" si="185"/>
        <v>-0.19676807477858482</v>
      </c>
      <c r="G2018" s="2">
        <f t="shared" si="183"/>
        <v>6.1257027673984443E-2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35</v>
      </c>
      <c r="C2019" s="2">
        <f t="shared" si="186"/>
        <v>34.624020883076035</v>
      </c>
      <c r="D2019" s="2">
        <f t="shared" si="188"/>
        <v>34.71404823216659</v>
      </c>
      <c r="E2019" s="2">
        <f t="shared" si="187"/>
        <v>-9.0027349090554765E-2</v>
      </c>
      <c r="F2019" s="2">
        <f t="shared" si="185"/>
        <v>-0.17541992964097883</v>
      </c>
      <c r="G2019" s="2">
        <f t="shared" si="183"/>
        <v>8.5392580550424063E-2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35</v>
      </c>
      <c r="C2020" s="2">
        <f t="shared" si="186"/>
        <v>34.68186382414126</v>
      </c>
      <c r="D2020" s="2">
        <f t="shared" si="188"/>
        <v>34.735229844598699</v>
      </c>
      <c r="E2020" s="2">
        <f t="shared" si="187"/>
        <v>-5.3366020457438879E-2</v>
      </c>
      <c r="F2020" s="2">
        <f t="shared" si="185"/>
        <v>-0.15100914780427085</v>
      </c>
      <c r="G2020" s="2">
        <f t="shared" ref="G2020:G2083" si="189">E2020-F2020</f>
        <v>9.7643127346831976E-2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6">
        <f>TITRES_STAT!D2024</f>
        <v>35</v>
      </c>
      <c r="C2021" s="2">
        <f t="shared" si="186"/>
        <v>34.730807851196452</v>
      </c>
      <c r="D2021" s="2">
        <f t="shared" si="188"/>
        <v>34.754842448702504</v>
      </c>
      <c r="E2021" s="2">
        <f t="shared" si="187"/>
        <v>-2.403459750605208E-2</v>
      </c>
      <c r="F2021" s="2">
        <f t="shared" ref="F2021:F2084" si="191">(E2021*(2/(10)))+((1-(2/10))*F2020)</f>
        <v>-0.1256142377446271</v>
      </c>
      <c r="G2021" s="2">
        <f t="shared" si="189"/>
        <v>0.10157964023857502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6">
        <f>TITRES_STAT!D2025</f>
        <v>35</v>
      </c>
      <c r="C2022" s="2">
        <f t="shared" si="186"/>
        <v>34.772222027935463</v>
      </c>
      <c r="D2022" s="2">
        <f t="shared" si="188"/>
        <v>34.773002267317139</v>
      </c>
      <c r="E2022" s="2">
        <f t="shared" si="187"/>
        <v>-7.8023938167604001E-4</v>
      </c>
      <c r="F2022" s="2">
        <f t="shared" si="191"/>
        <v>-0.1006474380720369</v>
      </c>
      <c r="G2022" s="2">
        <f t="shared" si="189"/>
        <v>9.9867198690360856E-2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6">
        <f>TITRES_STAT!D2026</f>
        <v>35</v>
      </c>
      <c r="C2023" s="2">
        <f t="shared" si="186"/>
        <v>34.807264792868466</v>
      </c>
      <c r="D2023" s="2">
        <f t="shared" si="188"/>
        <v>34.789816914182538</v>
      </c>
      <c r="E2023" s="2">
        <f t="shared" si="187"/>
        <v>1.7447878685928231E-2</v>
      </c>
      <c r="F2023" s="2">
        <f t="shared" si="191"/>
        <v>-7.7028374720443882E-2</v>
      </c>
      <c r="G2023" s="2">
        <f t="shared" si="189"/>
        <v>9.4476253406372113E-2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6">
        <f>TITRES_STAT!D2027</f>
        <v>35</v>
      </c>
      <c r="C2024" s="2">
        <f t="shared" si="186"/>
        <v>34.836916363196394</v>
      </c>
      <c r="D2024" s="2">
        <f t="shared" si="188"/>
        <v>34.805386031650499</v>
      </c>
      <c r="E2024" s="2">
        <f t="shared" si="187"/>
        <v>3.1530331545894796E-2</v>
      </c>
      <c r="F2024" s="2">
        <f t="shared" si="191"/>
        <v>-5.5316633467176149E-2</v>
      </c>
      <c r="G2024" s="2">
        <f t="shared" si="189"/>
        <v>8.6846965013070945E-2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6">
        <f>TITRES_STAT!D2028</f>
        <v>35</v>
      </c>
      <c r="C2025" s="2">
        <f t="shared" si="186"/>
        <v>34.862006153473871</v>
      </c>
      <c r="D2025" s="2">
        <f t="shared" si="188"/>
        <v>34.819801881157872</v>
      </c>
      <c r="E2025" s="2">
        <f t="shared" si="187"/>
        <v>4.2204272315998992E-2</v>
      </c>
      <c r="F2025" s="2">
        <f t="shared" si="191"/>
        <v>-3.5812452310541129E-2</v>
      </c>
      <c r="G2025" s="2">
        <f t="shared" si="189"/>
        <v>7.8016724626540121E-2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6">
        <f>TITRES_STAT!D2029</f>
        <v>35</v>
      </c>
      <c r="C2026" s="2">
        <f t="shared" si="186"/>
        <v>34.883235976016351</v>
      </c>
      <c r="D2026" s="2">
        <f t="shared" si="188"/>
        <v>34.833149889960993</v>
      </c>
      <c r="E2026" s="2">
        <f t="shared" si="187"/>
        <v>5.0086086055358692E-2</v>
      </c>
      <c r="F2026" s="2">
        <f t="shared" si="191"/>
        <v>-1.8632744637361167E-2</v>
      </c>
      <c r="G2026" s="2">
        <f t="shared" si="189"/>
        <v>6.8718830692719862E-2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6">
        <f>TITRES_STAT!D2030</f>
        <v>35</v>
      </c>
      <c r="C2027" s="2">
        <f t="shared" si="186"/>
        <v>34.901199672013838</v>
      </c>
      <c r="D2027" s="2">
        <f t="shared" si="188"/>
        <v>34.845509157371289</v>
      </c>
      <c r="E2027" s="2">
        <f t="shared" si="187"/>
        <v>5.569051464254926E-2</v>
      </c>
      <c r="F2027" s="2">
        <f t="shared" si="191"/>
        <v>-3.7680927813790819E-3</v>
      </c>
      <c r="G2027" s="2">
        <f t="shared" si="189"/>
        <v>5.945860742392834E-2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6">
        <f>TITRES_STAT!D2031</f>
        <v>35</v>
      </c>
      <c r="C2028" s="2">
        <f t="shared" si="186"/>
        <v>34.916399722473251</v>
      </c>
      <c r="D2028" s="2">
        <f t="shared" si="188"/>
        <v>34.856952923491939</v>
      </c>
      <c r="E2028" s="2">
        <f t="shared" si="187"/>
        <v>5.9446798981312554E-2</v>
      </c>
      <c r="F2028" s="2">
        <f t="shared" si="191"/>
        <v>8.8748855711592457E-3</v>
      </c>
      <c r="G2028" s="2">
        <f t="shared" si="189"/>
        <v>5.057191341015331E-2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6">
        <f>TITRES_STAT!D2032</f>
        <v>35</v>
      </c>
      <c r="C2029" s="2">
        <f t="shared" si="186"/>
        <v>34.929261303631215</v>
      </c>
      <c r="D2029" s="2">
        <f t="shared" si="188"/>
        <v>34.867549003233279</v>
      </c>
      <c r="E2029" s="2">
        <f t="shared" si="187"/>
        <v>6.1712300397935849E-2</v>
      </c>
      <c r="F2029" s="2">
        <f t="shared" si="191"/>
        <v>1.9442368536514567E-2</v>
      </c>
      <c r="G2029" s="2">
        <f t="shared" si="189"/>
        <v>4.2269931861421278E-2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6">
        <f>TITRES_STAT!D2033</f>
        <v>35</v>
      </c>
      <c r="C2030" s="2">
        <f t="shared" si="186"/>
        <v>34.940144179995642</v>
      </c>
      <c r="D2030" s="2">
        <f t="shared" si="188"/>
        <v>34.877360188178962</v>
      </c>
      <c r="E2030" s="2">
        <f t="shared" si="187"/>
        <v>6.2783991816679929E-2</v>
      </c>
      <c r="F2030" s="2">
        <f t="shared" si="191"/>
        <v>2.8110693192547644E-2</v>
      </c>
      <c r="G2030" s="2">
        <f t="shared" si="189"/>
        <v>3.4673298624132286E-2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6">
        <f>TITRES_STAT!D2034</f>
        <v>35</v>
      </c>
      <c r="C2031" s="2">
        <f t="shared" si="186"/>
        <v>34.949352767688623</v>
      </c>
      <c r="D2031" s="2">
        <f t="shared" si="188"/>
        <v>34.88644461868423</v>
      </c>
      <c r="E2031" s="2">
        <f t="shared" si="187"/>
        <v>6.290814900439301E-2</v>
      </c>
      <c r="F2031" s="2">
        <f t="shared" si="191"/>
        <v>3.5070184354916718E-2</v>
      </c>
      <c r="G2031" s="2">
        <f t="shared" si="189"/>
        <v>2.7837964649476292E-2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6">
        <f>TITRES_STAT!D2035</f>
        <v>35</v>
      </c>
      <c r="C2032" s="2">
        <f t="shared" si="186"/>
        <v>34.957144649582681</v>
      </c>
      <c r="D2032" s="2">
        <f t="shared" si="188"/>
        <v>34.894856128411327</v>
      </c>
      <c r="E2032" s="2">
        <f t="shared" si="187"/>
        <v>6.228852117135375E-2</v>
      </c>
      <c r="F2032" s="2">
        <f t="shared" si="191"/>
        <v>4.0513851718204125E-2</v>
      </c>
      <c r="G2032" s="2">
        <f t="shared" si="189"/>
        <v>2.1774669453149625E-2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6">
        <f>TITRES_STAT!D2036</f>
        <v>35</v>
      </c>
      <c r="C2033" s="2">
        <f t="shared" si="186"/>
        <v>34.963737780416118</v>
      </c>
      <c r="D2033" s="2">
        <f t="shared" si="188"/>
        <v>34.902644563343827</v>
      </c>
      <c r="E2033" s="2">
        <f t="shared" si="187"/>
        <v>6.1093217072290429E-2</v>
      </c>
      <c r="F2033" s="2">
        <f t="shared" si="191"/>
        <v>4.4629724789021386E-2</v>
      </c>
      <c r="G2033" s="2">
        <f t="shared" si="189"/>
        <v>1.6463492283269043E-2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6">
        <f>TITRES_STAT!D2037</f>
        <v>35</v>
      </c>
      <c r="C2034" s="2">
        <f t="shared" si="186"/>
        <v>34.96931658342902</v>
      </c>
      <c r="D2034" s="2">
        <f t="shared" si="188"/>
        <v>34.909856077170211</v>
      </c>
      <c r="E2034" s="2">
        <f t="shared" si="187"/>
        <v>5.9460506258808721E-2</v>
      </c>
      <c r="F2034" s="2">
        <f t="shared" si="191"/>
        <v>4.7595881082978853E-2</v>
      </c>
      <c r="G2034" s="2">
        <f t="shared" si="189"/>
        <v>1.1864625175829868E-2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6">
        <f>TITRES_STAT!D2038</f>
        <v>35</v>
      </c>
      <c r="C2035" s="2">
        <f t="shared" si="186"/>
        <v>34.974037109055324</v>
      </c>
      <c r="D2035" s="2">
        <f t="shared" si="188"/>
        <v>34.916533404787238</v>
      </c>
      <c r="E2035" s="2">
        <f t="shared" si="187"/>
        <v>5.7503704268086153E-2</v>
      </c>
      <c r="F2035" s="2">
        <f t="shared" si="191"/>
        <v>4.9577445720000321E-2</v>
      </c>
      <c r="G2035" s="2">
        <f t="shared" si="189"/>
        <v>7.9262585480858322E-3</v>
      </c>
      <c r="H2035" s="2" t="str">
        <f t="shared" si="190"/>
        <v>Sell</v>
      </c>
    </row>
    <row r="2036" spans="1:8" ht="13.5" x14ac:dyDescent="0.25">
      <c r="A2036" s="3">
        <f>TITRES_STAT!B2039</f>
        <v>44967</v>
      </c>
      <c r="B2036" s="6">
        <f>TITRES_STAT!D2039</f>
        <v>35</v>
      </c>
      <c r="C2036" s="2">
        <f t="shared" si="186"/>
        <v>34.978031399969886</v>
      </c>
      <c r="D2036" s="2">
        <f t="shared" si="188"/>
        <v>34.922716115543743</v>
      </c>
      <c r="E2036" s="2">
        <f t="shared" si="187"/>
        <v>5.5315284426143307E-2</v>
      </c>
      <c r="F2036" s="2">
        <f t="shared" si="191"/>
        <v>5.0725013461228922E-2</v>
      </c>
      <c r="G2036" s="2">
        <f t="shared" si="189"/>
        <v>4.590270964914385E-3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6">
        <f>TITRES_STAT!D2040</f>
        <v>35</v>
      </c>
      <c r="C2037" s="2">
        <f t="shared" si="186"/>
        <v>34.981411184589902</v>
      </c>
      <c r="D2037" s="2">
        <f t="shared" si="188"/>
        <v>34.928440847725689</v>
      </c>
      <c r="E2037" s="2">
        <f t="shared" si="187"/>
        <v>5.2970336864213152E-2</v>
      </c>
      <c r="F2037" s="2">
        <f t="shared" si="191"/>
        <v>5.1174078141825771E-2</v>
      </c>
      <c r="G2037" s="2">
        <f t="shared" si="189"/>
        <v>1.796258722387381E-3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6">
        <f>TITRES_STAT!D2041</f>
        <v>35</v>
      </c>
      <c r="C2038" s="2">
        <f t="shared" si="186"/>
        <v>34.984271002345302</v>
      </c>
      <c r="D2038" s="2">
        <f t="shared" si="188"/>
        <v>34.933741525671934</v>
      </c>
      <c r="E2038" s="2">
        <f t="shared" si="187"/>
        <v>5.0529476673368379E-2</v>
      </c>
      <c r="F2038" s="2">
        <f t="shared" si="191"/>
        <v>5.1045157848134293E-2</v>
      </c>
      <c r="G2038" s="2">
        <f t="shared" si="189"/>
        <v>-5.1568117476591402E-4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35</v>
      </c>
      <c r="C2039" s="2">
        <f t="shared" si="186"/>
        <v>34.986690848138331</v>
      </c>
      <c r="D2039" s="2">
        <f t="shared" si="188"/>
        <v>34.938649560807349</v>
      </c>
      <c r="E2039" s="2">
        <f t="shared" si="187"/>
        <v>4.8041287330981675E-2</v>
      </c>
      <c r="F2039" s="2">
        <f t="shared" si="191"/>
        <v>5.0444383744703773E-2</v>
      </c>
      <c r="G2039" s="2">
        <f t="shared" si="189"/>
        <v>-2.4030964137220986E-3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35</v>
      </c>
      <c r="C2040" s="2">
        <f t="shared" si="186"/>
        <v>34.988738409963204</v>
      </c>
      <c r="D2040" s="2">
        <f t="shared" si="188"/>
        <v>34.943194037784586</v>
      </c>
      <c r="E2040" s="2">
        <f t="shared" si="187"/>
        <v>4.5544372178618175E-2</v>
      </c>
      <c r="F2040" s="2">
        <f t="shared" si="191"/>
        <v>4.9464381431486654E-2</v>
      </c>
      <c r="G2040" s="2">
        <f t="shared" si="189"/>
        <v>-3.9200092528684782E-3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35</v>
      </c>
      <c r="C2041" s="2">
        <f t="shared" si="186"/>
        <v>34.990470962276561</v>
      </c>
      <c r="D2041" s="2">
        <f t="shared" si="188"/>
        <v>34.947401886837582</v>
      </c>
      <c r="E2041" s="2">
        <f t="shared" si="187"/>
        <v>4.3069075438978643E-2</v>
      </c>
      <c r="F2041" s="2">
        <f t="shared" si="191"/>
        <v>4.8185320232985052E-2</v>
      </c>
      <c r="G2041" s="2">
        <f t="shared" si="189"/>
        <v>-5.1162447940064082E-3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6">
        <f>TITRES_STAT!D2045</f>
        <v>35</v>
      </c>
      <c r="C2042" s="2">
        <f t="shared" si="186"/>
        <v>34.991936968080168</v>
      </c>
      <c r="D2042" s="2">
        <f t="shared" si="188"/>
        <v>34.951298043368134</v>
      </c>
      <c r="E2042" s="2">
        <f t="shared" si="187"/>
        <v>4.0638924712034452E-2</v>
      </c>
      <c r="F2042" s="2">
        <f t="shared" si="191"/>
        <v>4.6676041128794934E-2</v>
      </c>
      <c r="G2042" s="2">
        <f t="shared" si="189"/>
        <v>-6.0371164167604824E-3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6">
        <f>TITRES_STAT!D2046</f>
        <v>35</v>
      </c>
      <c r="C2043" s="2">
        <f t="shared" si="186"/>
        <v>34.993177434529372</v>
      </c>
      <c r="D2043" s="2">
        <f t="shared" si="188"/>
        <v>34.954905595711239</v>
      </c>
      <c r="E2043" s="2">
        <f t="shared" si="187"/>
        <v>3.8271838818133119E-2</v>
      </c>
      <c r="F2043" s="2">
        <f t="shared" si="191"/>
        <v>4.4995200666662571E-2</v>
      </c>
      <c r="G2043" s="2">
        <f t="shared" si="189"/>
        <v>-6.7233618485294522E-3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6">
        <f>TITRES_STAT!D2047</f>
        <v>35</v>
      </c>
      <c r="C2044" s="2">
        <f t="shared" si="186"/>
        <v>34.994227059986393</v>
      </c>
      <c r="D2044" s="2">
        <f t="shared" si="188"/>
        <v>34.958245921954855</v>
      </c>
      <c r="E2044" s="2">
        <f t="shared" si="187"/>
        <v>3.5981138031537796E-2</v>
      </c>
      <c r="F2044" s="2">
        <f t="shared" si="191"/>
        <v>4.3192388139637619E-2</v>
      </c>
      <c r="G2044" s="2">
        <f t="shared" si="189"/>
        <v>-7.2112501080998231E-3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6">
        <f>TITRES_STAT!D2048</f>
        <v>35</v>
      </c>
      <c r="C2045" s="2">
        <f t="shared" si="186"/>
        <v>34.99511520460387</v>
      </c>
      <c r="D2045" s="2">
        <f t="shared" si="188"/>
        <v>34.961338816624867</v>
      </c>
      <c r="E2045" s="2">
        <f t="shared" si="187"/>
        <v>3.3776387979003175E-2</v>
      </c>
      <c r="F2045" s="2">
        <f t="shared" si="191"/>
        <v>4.1309188107510733E-2</v>
      </c>
      <c r="G2045" s="2">
        <f t="shared" si="189"/>
        <v>-7.532800128507558E-3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6">
        <f>TITRES_STAT!D2049</f>
        <v>35</v>
      </c>
      <c r="C2046" s="2">
        <f t="shared" si="186"/>
        <v>34.995866711587887</v>
      </c>
      <c r="D2046" s="2">
        <f t="shared" si="188"/>
        <v>34.964202607985989</v>
      </c>
      <c r="E2046" s="2">
        <f t="shared" si="187"/>
        <v>3.1664103601897864E-2</v>
      </c>
      <c r="F2046" s="2">
        <f t="shared" si="191"/>
        <v>3.9380171206388162E-2</v>
      </c>
      <c r="G2046" s="2">
        <f t="shared" si="189"/>
        <v>-7.7160676044902982E-3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6">
        <f>TITRES_STAT!D2050</f>
        <v>35</v>
      </c>
      <c r="C2047" s="2">
        <f t="shared" si="186"/>
        <v>34.996502602112827</v>
      </c>
      <c r="D2047" s="2">
        <f t="shared" si="188"/>
        <v>34.966854266653698</v>
      </c>
      <c r="E2047" s="2">
        <f t="shared" si="187"/>
        <v>2.9648335459128816E-2</v>
      </c>
      <c r="F2047" s="2">
        <f t="shared" si="191"/>
        <v>3.743380405693629E-2</v>
      </c>
      <c r="G2047" s="2">
        <f t="shared" si="189"/>
        <v>-7.7854685978074739E-3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35</v>
      </c>
      <c r="C2048" s="2">
        <f t="shared" si="186"/>
        <v>34.997040663326239</v>
      </c>
      <c r="D2048" s="2">
        <f t="shared" si="188"/>
        <v>34.969309506160833</v>
      </c>
      <c r="E2048" s="2">
        <f t="shared" si="187"/>
        <v>2.7731157165405307E-2</v>
      </c>
      <c r="F2048" s="2">
        <f t="shared" si="191"/>
        <v>3.5493274678630095E-2</v>
      </c>
      <c r="G2048" s="2">
        <f t="shared" si="189"/>
        <v>-7.762117513224788E-3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35</v>
      </c>
      <c r="C2049" s="2">
        <f t="shared" si="186"/>
        <v>34.99749594589143</v>
      </c>
      <c r="D2049" s="2">
        <f t="shared" si="188"/>
        <v>34.971582876074848</v>
      </c>
      <c r="E2049" s="2">
        <f t="shared" si="187"/>
        <v>2.5913069816581924E-2</v>
      </c>
      <c r="F2049" s="2">
        <f t="shared" si="191"/>
        <v>3.3577233706220462E-2</v>
      </c>
      <c r="G2049" s="2">
        <f t="shared" si="189"/>
        <v>-7.6641638896385381E-3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35</v>
      </c>
      <c r="C2050" s="2">
        <f t="shared" si="186"/>
        <v>34.997881184985054</v>
      </c>
      <c r="D2050" s="2">
        <f t="shared" si="188"/>
        <v>34.973687848217452</v>
      </c>
      <c r="E2050" s="2">
        <f t="shared" si="187"/>
        <v>2.4193336767602602E-2</v>
      </c>
      <c r="F2050" s="2">
        <f t="shared" si="191"/>
        <v>3.1700454318496891E-2</v>
      </c>
      <c r="G2050" s="2">
        <f t="shared" si="189"/>
        <v>-7.5071175508942892E-3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35</v>
      </c>
      <c r="C2051" s="2">
        <f t="shared" si="186"/>
        <v>34.998207156525815</v>
      </c>
      <c r="D2051" s="2">
        <f t="shared" si="188"/>
        <v>34.97563689649764</v>
      </c>
      <c r="E2051" s="2">
        <f t="shared" si="187"/>
        <v>2.2570260028174971E-2</v>
      </c>
      <c r="F2051" s="2">
        <f t="shared" si="191"/>
        <v>2.9874415460432509E-2</v>
      </c>
      <c r="G2051" s="2">
        <f t="shared" si="189"/>
        <v>-7.3041554322575385E-3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35</v>
      </c>
      <c r="C2052" s="2">
        <f t="shared" si="186"/>
        <v>34.998482978598766</v>
      </c>
      <c r="D2052" s="2">
        <f t="shared" si="188"/>
        <v>34.977441570831154</v>
      </c>
      <c r="E2052" s="2">
        <f t="shared" si="187"/>
        <v>2.1041407767611986E-2</v>
      </c>
      <c r="F2052" s="2">
        <f t="shared" si="191"/>
        <v>2.8107813921868403E-2</v>
      </c>
      <c r="G2052" s="2">
        <f t="shared" si="189"/>
        <v>-7.0664061542564174E-3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35</v>
      </c>
      <c r="C2053" s="2">
        <f t="shared" si="186"/>
        <v>34.998716366506649</v>
      </c>
      <c r="D2053" s="2">
        <f t="shared" si="188"/>
        <v>34.979112565584401</v>
      </c>
      <c r="E2053" s="2">
        <f t="shared" si="187"/>
        <v>1.9603800922247672E-2</v>
      </c>
      <c r="F2053" s="2">
        <f t="shared" si="191"/>
        <v>2.6407011321944257E-2</v>
      </c>
      <c r="G2053" s="2">
        <f t="shared" si="189"/>
        <v>-6.8032103996965854E-3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35</v>
      </c>
      <c r="C2054" s="2">
        <f t="shared" si="186"/>
        <v>34.998913848582546</v>
      </c>
      <c r="D2054" s="2">
        <f t="shared" si="188"/>
        <v>34.980659782948521</v>
      </c>
      <c r="E2054" s="2">
        <f t="shared" si="187"/>
        <v>1.8254065634025096E-2</v>
      </c>
      <c r="F2054" s="2">
        <f t="shared" si="191"/>
        <v>2.4776422184360429E-2</v>
      </c>
      <c r="G2054" s="2">
        <f t="shared" si="189"/>
        <v>-6.5223565503353328E-3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35</v>
      </c>
      <c r="C2055" s="2">
        <f t="shared" si="186"/>
        <v>34.999080948800618</v>
      </c>
      <c r="D2055" s="2">
        <f t="shared" si="188"/>
        <v>34.982092391619005</v>
      </c>
      <c r="E2055" s="2">
        <f t="shared" si="187"/>
        <v>1.6988557181612407E-2</v>
      </c>
      <c r="F2055" s="2">
        <f t="shared" si="191"/>
        <v>2.3218849183810827E-2</v>
      </c>
      <c r="G2055" s="2">
        <f t="shared" si="189"/>
        <v>-6.2302920021984204E-3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35</v>
      </c>
      <c r="C2056" s="2">
        <f t="shared" si="186"/>
        <v>34.999222341292828</v>
      </c>
      <c r="D2056" s="2">
        <f t="shared" si="188"/>
        <v>34.983418881128713</v>
      </c>
      <c r="E2056" s="2">
        <f t="shared" si="187"/>
        <v>1.5803460164114824E-2</v>
      </c>
      <c r="F2056" s="2">
        <f t="shared" si="191"/>
        <v>2.1735771379871628E-2</v>
      </c>
      <c r="G2056" s="2">
        <f t="shared" si="189"/>
        <v>-5.9323112157568039E-3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6">
        <f>TITRES_STAT!D2060</f>
        <v>35</v>
      </c>
      <c r="C2057" s="2">
        <f t="shared" si="186"/>
        <v>34.999341981093934</v>
      </c>
      <c r="D2057" s="2">
        <f t="shared" si="188"/>
        <v>34.984647112156217</v>
      </c>
      <c r="E2057" s="2">
        <f t="shared" si="187"/>
        <v>1.4694868937716876E-2</v>
      </c>
      <c r="F2057" s="2">
        <f t="shared" si="191"/>
        <v>2.0327590891440678E-2</v>
      </c>
      <c r="G2057" s="2">
        <f t="shared" si="189"/>
        <v>-5.6327219537238016E-3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35</v>
      </c>
      <c r="C2058" s="2">
        <f t="shared" si="186"/>
        <v>34.999443214771787</v>
      </c>
      <c r="D2058" s="2">
        <f t="shared" si="188"/>
        <v>34.985784363107612</v>
      </c>
      <c r="E2058" s="2">
        <f t="shared" si="187"/>
        <v>1.3658851664175131E-2</v>
      </c>
      <c r="F2058" s="2">
        <f t="shared" si="191"/>
        <v>1.8993843045987571E-2</v>
      </c>
      <c r="G2058" s="2">
        <f t="shared" si="189"/>
        <v>-5.33499138181244E-3</v>
      </c>
      <c r="H2058" s="2" t="str">
        <f t="shared" si="190"/>
        <v>Hold</v>
      </c>
    </row>
    <row r="2059" spans="1:8" ht="13.5" x14ac:dyDescent="0.25">
      <c r="A2059" s="3">
        <f>TITRES_STAT!B2062</f>
        <v>45000</v>
      </c>
      <c r="B2059" s="6">
        <f>TITRES_STAT!D2062</f>
        <v>35</v>
      </c>
      <c r="C2059" s="2">
        <f t="shared" si="186"/>
        <v>34.999528874037665</v>
      </c>
      <c r="D2059" s="2">
        <f t="shared" si="188"/>
        <v>34.986837373247795</v>
      </c>
      <c r="E2059" s="2">
        <f t="shared" si="187"/>
        <v>1.2691500789870247E-2</v>
      </c>
      <c r="F2059" s="2">
        <f t="shared" si="191"/>
        <v>1.7733374594764109E-2</v>
      </c>
      <c r="G2059" s="2">
        <f t="shared" si="189"/>
        <v>-5.0418738048938622E-3</v>
      </c>
      <c r="H2059" s="2" t="str">
        <f t="shared" si="190"/>
        <v>Hold</v>
      </c>
    </row>
    <row r="2060" spans="1:8" ht="13.5" x14ac:dyDescent="0.25">
      <c r="A2060" s="3">
        <f>TITRES_STAT!B2063</f>
        <v>45001</v>
      </c>
      <c r="B2060" s="6">
        <f>TITRES_STAT!D2063</f>
        <v>35</v>
      </c>
      <c r="C2060" s="2">
        <f t="shared" si="186"/>
        <v>34.999601354954947</v>
      </c>
      <c r="D2060" s="2">
        <f t="shared" si="188"/>
        <v>34.987812382636847</v>
      </c>
      <c r="E2060" s="2">
        <f t="shared" si="187"/>
        <v>1.1788972318100832E-2</v>
      </c>
      <c r="F2060" s="2">
        <f t="shared" si="191"/>
        <v>1.6544494139431452E-2</v>
      </c>
      <c r="G2060" s="2">
        <f t="shared" si="189"/>
        <v>-4.7555218213306202E-3</v>
      </c>
      <c r="H2060" s="2" t="str">
        <f t="shared" si="190"/>
        <v>Hold</v>
      </c>
    </row>
    <row r="2061" spans="1:8" ht="13.5" x14ac:dyDescent="0.25">
      <c r="A2061" s="3">
        <f>TITRES_STAT!B2064</f>
        <v>45002</v>
      </c>
      <c r="B2061" s="6">
        <f>TITRES_STAT!D2064</f>
        <v>35</v>
      </c>
      <c r="C2061" s="2">
        <f t="shared" si="186"/>
        <v>34.999662684961876</v>
      </c>
      <c r="D2061" s="2">
        <f t="shared" si="188"/>
        <v>34.988715169108197</v>
      </c>
      <c r="E2061" s="2">
        <f t="shared" si="187"/>
        <v>1.094751585367959E-2</v>
      </c>
      <c r="F2061" s="2">
        <f t="shared" si="191"/>
        <v>1.5425098482281081E-2</v>
      </c>
      <c r="G2061" s="2">
        <f t="shared" si="189"/>
        <v>-4.4775826286014911E-3</v>
      </c>
      <c r="H2061" s="2" t="str">
        <f t="shared" si="190"/>
        <v>Hold</v>
      </c>
    </row>
    <row r="2062" spans="1:8" ht="13.5" x14ac:dyDescent="0.25">
      <c r="A2062" s="3">
        <f>TITRES_STAT!B2065</f>
        <v>45006</v>
      </c>
      <c r="B2062" s="6">
        <f>TITRES_STAT!D2065</f>
        <v>35</v>
      </c>
      <c r="C2062" s="2">
        <f t="shared" si="186"/>
        <v>34.999714579583127</v>
      </c>
      <c r="D2062" s="2">
        <f t="shared" si="188"/>
        <v>34.989551082507596</v>
      </c>
      <c r="E2062" s="2">
        <f t="shared" si="187"/>
        <v>1.0163497075531325E-2</v>
      </c>
      <c r="F2062" s="2">
        <f t="shared" si="191"/>
        <v>1.4372778200931132E-2</v>
      </c>
      <c r="G2062" s="2">
        <f t="shared" si="189"/>
        <v>-4.2092811253998073E-3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6">
        <f>TITRES_STAT!D2066</f>
        <v>35</v>
      </c>
      <c r="C2063" s="2">
        <f t="shared" ref="C2063:C2126" si="192">$C$4*B2053+C2062*(1-$C$4)</f>
        <v>34.99975849041649</v>
      </c>
      <c r="D2063" s="2">
        <f t="shared" si="188"/>
        <v>34.990325076395926</v>
      </c>
      <c r="E2063" s="2">
        <f t="shared" si="187"/>
        <v>9.4334140205631911E-3</v>
      </c>
      <c r="F2063" s="2">
        <f t="shared" si="191"/>
        <v>1.3384905364857544E-2</v>
      </c>
      <c r="G2063" s="2">
        <f t="shared" si="189"/>
        <v>-3.9514913442943531E-3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6">
        <f>TITRES_STAT!D2067</f>
        <v>35</v>
      </c>
      <c r="C2064" s="2">
        <f t="shared" si="192"/>
        <v>34.999795645737031</v>
      </c>
      <c r="D2064" s="2">
        <f t="shared" si="188"/>
        <v>34.991041737403641</v>
      </c>
      <c r="E2064" s="2">
        <f t="shared" si="187"/>
        <v>8.7539083333894041E-3</v>
      </c>
      <c r="F2064" s="2">
        <f t="shared" si="191"/>
        <v>1.2458705958563918E-2</v>
      </c>
      <c r="G2064" s="2">
        <f t="shared" si="189"/>
        <v>-3.7047976251745138E-3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35</v>
      </c>
      <c r="C2065" s="2">
        <f t="shared" si="192"/>
        <v>34.99982708485441</v>
      </c>
      <c r="D2065" s="2">
        <f t="shared" si="188"/>
        <v>34.99170531241078</v>
      </c>
      <c r="E2065" s="2">
        <f t="shared" si="187"/>
        <v>8.1217724436299932E-3</v>
      </c>
      <c r="F2065" s="2">
        <f t="shared" si="191"/>
        <v>1.1591319255577133E-2</v>
      </c>
      <c r="G2065" s="2">
        <f t="shared" si="189"/>
        <v>-3.4695468119471402E-3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35</v>
      </c>
      <c r="C2066" s="2">
        <f t="shared" si="192"/>
        <v>34.999853687184498</v>
      </c>
      <c r="D2066" s="2">
        <f t="shared" si="188"/>
        <v>34.992319733713686</v>
      </c>
      <c r="E2066" s="2">
        <f t="shared" si="187"/>
        <v>7.5339534708120937E-3</v>
      </c>
      <c r="F2066" s="2">
        <f t="shared" si="191"/>
        <v>1.0779846098624127E-2</v>
      </c>
      <c r="G2066" s="2">
        <f t="shared" si="189"/>
        <v>-3.2458926278120335E-3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35</v>
      </c>
      <c r="C2067" s="2">
        <f t="shared" si="192"/>
        <v>34.999876196848419</v>
      </c>
      <c r="D2067" s="2">
        <f t="shared" si="188"/>
        <v>34.992888642327486</v>
      </c>
      <c r="E2067" s="2">
        <f t="shared" si="187"/>
        <v>6.9875545209328038E-3</v>
      </c>
      <c r="F2067" s="2">
        <f t="shared" si="191"/>
        <v>1.0021387783085863E-2</v>
      </c>
      <c r="G2067" s="2">
        <f t="shared" si="189"/>
        <v>-3.0338332621530593E-3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35</v>
      </c>
      <c r="C2068" s="2">
        <f t="shared" si="192"/>
        <v>34.999895243487124</v>
      </c>
      <c r="D2068" s="2">
        <f t="shared" si="188"/>
        <v>34.993415409562488</v>
      </c>
      <c r="E2068" s="2">
        <f t="shared" si="187"/>
        <v>6.4798339246365799E-3</v>
      </c>
      <c r="F2068" s="2">
        <f t="shared" si="191"/>
        <v>9.3130770113960069E-3</v>
      </c>
      <c r="G2068" s="2">
        <f t="shared" si="189"/>
        <v>-2.8332430867594269E-3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35</v>
      </c>
      <c r="C2069" s="2">
        <f t="shared" si="192"/>
        <v>34.999911359873721</v>
      </c>
      <c r="D2069" s="2">
        <f t="shared" si="188"/>
        <v>34.993903157002308</v>
      </c>
      <c r="E2069" s="2">
        <f t="shared" si="187"/>
        <v>6.0082028714134594E-3</v>
      </c>
      <c r="F2069" s="2">
        <f t="shared" si="191"/>
        <v>8.6521021833994988E-3</v>
      </c>
      <c r="G2069" s="2">
        <f t="shared" si="189"/>
        <v>-2.6438993119860393E-3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35</v>
      </c>
      <c r="C2070" s="2">
        <f t="shared" si="192"/>
        <v>34.999924996816226</v>
      </c>
      <c r="D2070" s="2">
        <f t="shared" si="188"/>
        <v>34.994354775002137</v>
      </c>
      <c r="E2070" s="2">
        <f t="shared" si="187"/>
        <v>5.5702218140893933E-3</v>
      </c>
      <c r="F2070" s="2">
        <f t="shared" si="191"/>
        <v>8.035726109537478E-3</v>
      </c>
      <c r="G2070" s="2">
        <f t="shared" si="189"/>
        <v>-2.4655042954480847E-3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35</v>
      </c>
      <c r="C2071" s="2">
        <f t="shared" si="192"/>
        <v>34.999936535767574</v>
      </c>
      <c r="D2071" s="2">
        <f t="shared" si="188"/>
        <v>34.994772939816798</v>
      </c>
      <c r="E2071" s="2">
        <f t="shared" si="187"/>
        <v>5.1635959507763118E-3</v>
      </c>
      <c r="F2071" s="2">
        <f t="shared" si="191"/>
        <v>7.4613000777852458E-3</v>
      </c>
      <c r="G2071" s="2">
        <f t="shared" si="189"/>
        <v>-2.297704127008934E-3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35</v>
      </c>
      <c r="C2072" s="2">
        <f t="shared" si="192"/>
        <v>34.99994629949564</v>
      </c>
      <c r="D2072" s="2">
        <f t="shared" si="188"/>
        <v>34.995160129460004</v>
      </c>
      <c r="E2072" s="2">
        <f t="shared" si="187"/>
        <v>4.7861700356364167E-3</v>
      </c>
      <c r="F2072" s="2">
        <f t="shared" si="191"/>
        <v>6.9262740693554802E-3</v>
      </c>
      <c r="G2072" s="2">
        <f t="shared" si="189"/>
        <v>-2.1401040337190634E-3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35</v>
      </c>
      <c r="C2073" s="2">
        <f t="shared" si="192"/>
        <v>34.999954561111693</v>
      </c>
      <c r="D2073" s="2">
        <f t="shared" si="188"/>
        <v>34.995518638388894</v>
      </c>
      <c r="E2073" s="2">
        <f t="shared" si="187"/>
        <v>4.4359227227985798E-3</v>
      </c>
      <c r="F2073" s="2">
        <f t="shared" si="191"/>
        <v>6.4282038000441008E-3</v>
      </c>
      <c r="G2073" s="2">
        <f t="shared" si="189"/>
        <v>-1.992281077245521E-3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35</v>
      </c>
      <c r="C2074" s="2">
        <f t="shared" si="192"/>
        <v>34.999961551709895</v>
      </c>
      <c r="D2074" s="2">
        <f t="shared" si="188"/>
        <v>34.995850591100833</v>
      </c>
      <c r="E2074" s="2">
        <f t="shared" si="187"/>
        <v>4.1109606090614648E-3</v>
      </c>
      <c r="F2074" s="2">
        <f t="shared" si="191"/>
        <v>5.9647551618475739E-3</v>
      </c>
      <c r="G2074" s="2">
        <f t="shared" si="189"/>
        <v>-1.8537945527861092E-3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35</v>
      </c>
      <c r="C2075" s="2">
        <f t="shared" si="192"/>
        <v>34.99996746683145</v>
      </c>
      <c r="D2075" s="2">
        <f t="shared" si="188"/>
        <v>34.996157954722996</v>
      </c>
      <c r="E2075" s="2">
        <f t="shared" si="187"/>
        <v>3.8095121084538164E-3</v>
      </c>
      <c r="F2075" s="2">
        <f t="shared" si="191"/>
        <v>5.5337065511688226E-3</v>
      </c>
      <c r="G2075" s="2">
        <f t="shared" si="189"/>
        <v>-1.7241944427150062E-3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6">
        <f>TITRES_STAT!D2079</f>
        <v>35</v>
      </c>
      <c r="C2076" s="2">
        <f t="shared" si="192"/>
        <v>34.999972471934306</v>
      </c>
      <c r="D2076" s="2">
        <f t="shared" si="188"/>
        <v>34.996442550669443</v>
      </c>
      <c r="E2076" s="2">
        <f t="shared" ref="E2076:E2139" si="193">C2076-D2076</f>
        <v>3.5299212648638445E-3</v>
      </c>
      <c r="F2076" s="2">
        <f t="shared" si="191"/>
        <v>5.1329494939078273E-3</v>
      </c>
      <c r="G2076" s="2">
        <f t="shared" si="189"/>
        <v>-1.6030282290439828E-3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6">
        <f>TITRES_STAT!D2080</f>
        <v>35</v>
      </c>
      <c r="C2077" s="2">
        <f t="shared" si="192"/>
        <v>34.999976707021339</v>
      </c>
      <c r="D2077" s="2">
        <f t="shared" ref="D2077:D2140" si="194">$D$4*B2077+(1-$D$4)*D2076</f>
        <v>34.996706065434672</v>
      </c>
      <c r="E2077" s="2">
        <f t="shared" si="193"/>
        <v>3.2706415866670113E-3</v>
      </c>
      <c r="F2077" s="2">
        <f t="shared" si="191"/>
        <v>4.7604879124596641E-3</v>
      </c>
      <c r="G2077" s="2">
        <f t="shared" si="189"/>
        <v>-1.4898463257926528E-3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6">
        <f>TITRES_STAT!D2081</f>
        <v>35</v>
      </c>
      <c r="C2078" s="2">
        <f t="shared" si="192"/>
        <v>34.999980290556515</v>
      </c>
      <c r="D2078" s="2">
        <f t="shared" si="194"/>
        <v>34.996950060587665</v>
      </c>
      <c r="E2078" s="2">
        <f t="shared" si="193"/>
        <v>3.0302299688500511E-3</v>
      </c>
      <c r="F2078" s="2">
        <f t="shared" si="191"/>
        <v>4.4144363237377422E-3</v>
      </c>
      <c r="G2078" s="2">
        <f t="shared" si="189"/>
        <v>-1.3842063548876911E-3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6">
        <f>TITRES_STAT!D2082</f>
        <v>35</v>
      </c>
      <c r="C2079" s="2">
        <f t="shared" si="192"/>
        <v>34.99998332277859</v>
      </c>
      <c r="D2079" s="2">
        <f t="shared" si="194"/>
        <v>34.997175982025617</v>
      </c>
      <c r="E2079" s="2">
        <f t="shared" si="193"/>
        <v>2.8073407529731753E-3</v>
      </c>
      <c r="F2079" s="2">
        <f t="shared" si="191"/>
        <v>4.0930172095848287E-3</v>
      </c>
      <c r="G2079" s="2">
        <f t="shared" si="189"/>
        <v>-1.2856764566116534E-3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6">
        <f>TITRES_STAT!D2083</f>
        <v>35</v>
      </c>
      <c r="C2080" s="2">
        <f t="shared" si="192"/>
        <v>34.999985888504959</v>
      </c>
      <c r="D2080" s="2">
        <f t="shared" si="194"/>
        <v>34.997385168542237</v>
      </c>
      <c r="E2080" s="2">
        <f t="shared" si="193"/>
        <v>2.6007199627215982E-3</v>
      </c>
      <c r="F2080" s="2">
        <f t="shared" si="191"/>
        <v>3.7945577602121828E-3</v>
      </c>
      <c r="G2080" s="2">
        <f t="shared" si="189"/>
        <v>-1.1938377974905845E-3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6">
        <f>TITRES_STAT!D2084</f>
        <v>35</v>
      </c>
      <c r="C2081" s="2">
        <f t="shared" si="192"/>
        <v>34.999988059504197</v>
      </c>
      <c r="D2081" s="2">
        <f t="shared" si="194"/>
        <v>34.997578859761333</v>
      </c>
      <c r="E2081" s="2">
        <f t="shared" si="193"/>
        <v>2.4091997428641321E-3</v>
      </c>
      <c r="F2081" s="2">
        <f t="shared" si="191"/>
        <v>3.5174861567425731E-3</v>
      </c>
      <c r="G2081" s="2">
        <f t="shared" si="189"/>
        <v>-1.1082864138784411E-3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6">
        <f>TITRES_STAT!D2085</f>
        <v>35</v>
      </c>
      <c r="C2082" s="2">
        <f t="shared" si="192"/>
        <v>34.99998989650355</v>
      </c>
      <c r="D2082" s="2">
        <f t="shared" si="194"/>
        <v>34.997758203482718</v>
      </c>
      <c r="E2082" s="2">
        <f t="shared" si="193"/>
        <v>2.2316930208319263E-3</v>
      </c>
      <c r="F2082" s="2">
        <f t="shared" si="191"/>
        <v>3.260327529560444E-3</v>
      </c>
      <c r="G2082" s="2">
        <f t="shared" si="189"/>
        <v>-1.0286345087285177E-3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6">
        <f>TITRES_STAT!D2086</f>
        <v>35</v>
      </c>
      <c r="C2083" s="2">
        <f t="shared" si="192"/>
        <v>34.99999145088762</v>
      </c>
      <c r="D2083" s="2">
        <f t="shared" si="194"/>
        <v>34.997924262483998</v>
      </c>
      <c r="E2083" s="2">
        <f t="shared" si="193"/>
        <v>2.0671884036218557E-3</v>
      </c>
      <c r="F2083" s="2">
        <f t="shared" si="191"/>
        <v>3.0216997043727269E-3</v>
      </c>
      <c r="G2083" s="2">
        <f t="shared" si="189"/>
        <v>-9.5451130075087116E-4</v>
      </c>
      <c r="H2083" s="2" t="str">
        <f t="shared" si="190"/>
        <v>Hold</v>
      </c>
    </row>
    <row r="2084" spans="1:8" ht="13.5" x14ac:dyDescent="0.25">
      <c r="A2084" s="3">
        <f>TITRES_STAT!B2087</f>
        <v>45036</v>
      </c>
      <c r="B2084" s="6">
        <f>TITRES_STAT!D2087</f>
        <v>35</v>
      </c>
      <c r="C2084" s="2">
        <f t="shared" si="192"/>
        <v>34.999992766135676</v>
      </c>
      <c r="D2084" s="2">
        <f t="shared" si="194"/>
        <v>34.998078020818518</v>
      </c>
      <c r="E2084" s="2">
        <f t="shared" si="193"/>
        <v>1.9147453171584061E-3</v>
      </c>
      <c r="F2084" s="2">
        <f t="shared" si="191"/>
        <v>2.8003088269298632E-3</v>
      </c>
      <c r="G2084" s="2">
        <f t="shared" ref="G2084:G2147" si="195">E2084-F2084</f>
        <v>-8.8556350977145705E-4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45040</v>
      </c>
      <c r="B2085" s="6">
        <f>TITRES_STAT!D2088</f>
        <v>35</v>
      </c>
      <c r="C2085" s="2">
        <f t="shared" si="192"/>
        <v>34.999993879037881</v>
      </c>
      <c r="D2085" s="2">
        <f t="shared" si="194"/>
        <v>34.998220389646782</v>
      </c>
      <c r="E2085" s="2">
        <f t="shared" si="193"/>
        <v>1.7734893910983374E-3</v>
      </c>
      <c r="F2085" s="2">
        <f t="shared" ref="F2085:F2148" si="197">(E2085*(2/(10)))+((1-(2/10))*F2084)</f>
        <v>2.5949449397635578E-3</v>
      </c>
      <c r="G2085" s="2">
        <f t="shared" si="195"/>
        <v>-8.2145554866522048E-4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6">
        <f>TITRES_STAT!D2089</f>
        <v>35</v>
      </c>
      <c r="C2086" s="2">
        <f t="shared" si="192"/>
        <v>34.999994820724361</v>
      </c>
      <c r="D2086" s="2">
        <f t="shared" si="194"/>
        <v>34.998352212635915</v>
      </c>
      <c r="E2086" s="2">
        <f t="shared" si="193"/>
        <v>1.6426080884457406E-3</v>
      </c>
      <c r="F2086" s="2">
        <f t="shared" si="197"/>
        <v>2.4044775694999944E-3</v>
      </c>
      <c r="G2086" s="2">
        <f t="shared" si="195"/>
        <v>-7.6186948105425381E-4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6">
        <f>TITRES_STAT!D2090</f>
        <v>35</v>
      </c>
      <c r="C2087" s="2">
        <f t="shared" si="192"/>
        <v>34.999995617535994</v>
      </c>
      <c r="D2087" s="2">
        <f t="shared" si="194"/>
        <v>34.998474270959186</v>
      </c>
      <c r="E2087" s="2">
        <f t="shared" si="193"/>
        <v>1.5213465768084689E-3</v>
      </c>
      <c r="F2087" s="2">
        <f t="shared" si="197"/>
        <v>2.2278513709616896E-3</v>
      </c>
      <c r="G2087" s="2">
        <f t="shared" si="195"/>
        <v>-7.0650479415322077E-4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6">
        <f>TITRES_STAT!D2091</f>
        <v>35</v>
      </c>
      <c r="C2088" s="2">
        <f t="shared" si="192"/>
        <v>34.999996291761228</v>
      </c>
      <c r="D2088" s="2">
        <f t="shared" si="194"/>
        <v>34.998587287925176</v>
      </c>
      <c r="E2088" s="2">
        <f t="shared" si="193"/>
        <v>1.4090038360521362E-3</v>
      </c>
      <c r="F2088" s="2">
        <f t="shared" si="197"/>
        <v>2.0640818639797789E-3</v>
      </c>
      <c r="G2088" s="2">
        <f t="shared" si="195"/>
        <v>-6.5507802792764275E-4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6">
        <f>TITRES_STAT!D2092</f>
        <v>35</v>
      </c>
      <c r="C2089" s="2">
        <f t="shared" si="192"/>
        <v>34.999996862259501</v>
      </c>
      <c r="D2089" s="2">
        <f t="shared" si="194"/>
        <v>34.998691933264055</v>
      </c>
      <c r="E2089" s="2">
        <f t="shared" si="193"/>
        <v>1.3049289954452092E-3</v>
      </c>
      <c r="F2089" s="2">
        <f t="shared" si="197"/>
        <v>1.9122512902728652E-3</v>
      </c>
      <c r="G2089" s="2">
        <f t="shared" si="195"/>
        <v>-6.0732229482765598E-4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6">
        <f>TITRES_STAT!D2093</f>
        <v>35</v>
      </c>
      <c r="C2090" s="2">
        <f t="shared" si="192"/>
        <v>34.999997344988806</v>
      </c>
      <c r="D2090" s="2">
        <f t="shared" si="194"/>
        <v>34.998788827096348</v>
      </c>
      <c r="E2090" s="2">
        <f t="shared" si="193"/>
        <v>1.2085178924579054E-3</v>
      </c>
      <c r="F2090" s="2">
        <f t="shared" si="197"/>
        <v>1.7715046107098732E-3</v>
      </c>
      <c r="G2090" s="2">
        <f t="shared" si="195"/>
        <v>-5.629867182519678E-4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6">
        <f>TITRES_STAT!D2094</f>
        <v>35</v>
      </c>
      <c r="C2091" s="2">
        <f t="shared" si="192"/>
        <v>34.999997753452064</v>
      </c>
      <c r="D2091" s="2">
        <f t="shared" si="194"/>
        <v>34.998878543607731</v>
      </c>
      <c r="E2091" s="2">
        <f t="shared" si="193"/>
        <v>1.1192098443331133E-3</v>
      </c>
      <c r="F2091" s="2">
        <f t="shared" si="197"/>
        <v>1.6410456574345211E-3</v>
      </c>
      <c r="G2091" s="2">
        <f t="shared" si="195"/>
        <v>-5.2183581310140783E-4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6">
        <f>TITRES_STAT!D2095</f>
        <v>35</v>
      </c>
      <c r="C2092" s="2">
        <f t="shared" si="192"/>
        <v>34.999998099074823</v>
      </c>
      <c r="D2092" s="2">
        <f t="shared" si="194"/>
        <v>34.998961614451602</v>
      </c>
      <c r="E2092" s="2">
        <f t="shared" si="193"/>
        <v>1.0364846232207015E-3</v>
      </c>
      <c r="F2092" s="2">
        <f t="shared" si="197"/>
        <v>1.5201334505917574E-3</v>
      </c>
      <c r="G2092" s="2">
        <f t="shared" si="195"/>
        <v>-4.8364882737105593E-4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6">
        <f>TITRES_STAT!D2096</f>
        <v>35</v>
      </c>
      <c r="C2093" s="2">
        <f t="shared" si="192"/>
        <v>34.999998391524848</v>
      </c>
      <c r="D2093" s="2">
        <f t="shared" si="194"/>
        <v>34.999038531899636</v>
      </c>
      <c r="E2093" s="2">
        <f t="shared" si="193"/>
        <v>9.598596252118341E-4</v>
      </c>
      <c r="F2093" s="2">
        <f t="shared" si="197"/>
        <v>1.4080786855157729E-3</v>
      </c>
      <c r="G2093" s="2">
        <f t="shared" si="195"/>
        <v>-4.4821906030393884E-4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6">
        <f>TITRES_STAT!D2097</f>
        <v>35</v>
      </c>
      <c r="C2094" s="2">
        <f t="shared" si="192"/>
        <v>34.999998638982561</v>
      </c>
      <c r="D2094" s="2">
        <f t="shared" si="194"/>
        <v>34.999109751758922</v>
      </c>
      <c r="E2094" s="2">
        <f t="shared" si="193"/>
        <v>8.8888722363833494E-4</v>
      </c>
      <c r="F2094" s="2">
        <f t="shared" si="197"/>
        <v>1.3042403931402854E-3</v>
      </c>
      <c r="G2094" s="2">
        <f t="shared" si="195"/>
        <v>-4.1535316950195049E-4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6">
        <f>TITRES_STAT!D2098</f>
        <v>35</v>
      </c>
      <c r="C2095" s="2">
        <f t="shared" si="192"/>
        <v>34.999998848369856</v>
      </c>
      <c r="D2095" s="2">
        <f t="shared" si="194"/>
        <v>34.999175696073081</v>
      </c>
      <c r="E2095" s="2">
        <f t="shared" si="193"/>
        <v>8.2315229677476509E-4</v>
      </c>
      <c r="F2095" s="2">
        <f t="shared" si="197"/>
        <v>1.2080227738671813E-3</v>
      </c>
      <c r="G2095" s="2">
        <f t="shared" si="195"/>
        <v>-3.8487047709241618E-4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6">
        <f>TITRES_STAT!D2099</f>
        <v>35</v>
      </c>
      <c r="C2096" s="2">
        <f t="shared" si="192"/>
        <v>34.999999025543723</v>
      </c>
      <c r="D2096" s="2">
        <f t="shared" si="194"/>
        <v>34.99923675562323</v>
      </c>
      <c r="E2096" s="2">
        <f t="shared" si="193"/>
        <v>7.6226992049299724E-4</v>
      </c>
      <c r="F2096" s="2">
        <f t="shared" si="197"/>
        <v>1.1188722031923444E-3</v>
      </c>
      <c r="G2096" s="2">
        <f t="shared" si="195"/>
        <v>-3.5660228269934714E-4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6">
        <f>TITRES_STAT!D2100</f>
        <v>35</v>
      </c>
      <c r="C2097" s="2">
        <f t="shared" si="192"/>
        <v>34.999999175460076</v>
      </c>
      <c r="D2097" s="2">
        <f t="shared" si="194"/>
        <v>34.999293292243735</v>
      </c>
      <c r="E2097" s="2">
        <f t="shared" si="193"/>
        <v>7.0588321634090789E-4</v>
      </c>
      <c r="F2097" s="2">
        <f t="shared" si="197"/>
        <v>1.0362744058220572E-3</v>
      </c>
      <c r="G2097" s="2">
        <f t="shared" si="195"/>
        <v>-3.3039118948114928E-4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6">
        <f>TITRES_STAT!D2101</f>
        <v>35</v>
      </c>
      <c r="C2098" s="2">
        <f t="shared" si="192"/>
        <v>34.999999302312375</v>
      </c>
      <c r="D2098" s="2">
        <f t="shared" si="194"/>
        <v>34.999345640966425</v>
      </c>
      <c r="E2098" s="2">
        <f t="shared" si="193"/>
        <v>6.536613459502405E-4</v>
      </c>
      <c r="F2098" s="2">
        <f t="shared" si="197"/>
        <v>9.5975179384769386E-4</v>
      </c>
      <c r="G2098" s="2">
        <f t="shared" si="195"/>
        <v>-3.0609044789745336E-4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35</v>
      </c>
      <c r="C2099" s="2">
        <f t="shared" si="192"/>
        <v>34.999999409648936</v>
      </c>
      <c r="D2099" s="2">
        <f t="shared" si="194"/>
        <v>34.999394112005952</v>
      </c>
      <c r="E2099" s="2">
        <f t="shared" si="193"/>
        <v>6.0529764298422606E-4</v>
      </c>
      <c r="F2099" s="2">
        <f t="shared" si="197"/>
        <v>8.8886096367500036E-4</v>
      </c>
      <c r="G2099" s="2">
        <f t="shared" si="195"/>
        <v>-2.8356332069077431E-4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35</v>
      </c>
      <c r="C2100" s="2">
        <f t="shared" si="192"/>
        <v>34.999999500472178</v>
      </c>
      <c r="D2100" s="2">
        <f t="shared" si="194"/>
        <v>34.999438992598108</v>
      </c>
      <c r="E2100" s="2">
        <f t="shared" si="193"/>
        <v>5.6050787407002645E-4</v>
      </c>
      <c r="F2100" s="2">
        <f t="shared" si="197"/>
        <v>8.2319034575400562E-4</v>
      </c>
      <c r="G2100" s="2">
        <f t="shared" si="195"/>
        <v>-2.6268247168397918E-4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35</v>
      </c>
      <c r="C2101" s="2">
        <f t="shared" si="192"/>
        <v>34.999999577322612</v>
      </c>
      <c r="D2101" s="2">
        <f t="shared" si="194"/>
        <v>34.999480548701953</v>
      </c>
      <c r="E2101" s="2">
        <f t="shared" si="193"/>
        <v>5.1902862065844602E-4</v>
      </c>
      <c r="F2101" s="2">
        <f t="shared" si="197"/>
        <v>7.6235800073489368E-4</v>
      </c>
      <c r="G2101" s="2">
        <f t="shared" si="195"/>
        <v>-2.4332938007644766E-4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6">
        <f>TITRES_STAT!D2105</f>
        <v>35</v>
      </c>
      <c r="C2102" s="2">
        <f t="shared" si="192"/>
        <v>34.999999642349906</v>
      </c>
      <c r="D2102" s="2">
        <f t="shared" si="194"/>
        <v>34.999519026575882</v>
      </c>
      <c r="E2102" s="2">
        <f t="shared" si="193"/>
        <v>4.8061577402336297E-4</v>
      </c>
      <c r="F2102" s="2">
        <f t="shared" si="197"/>
        <v>7.0600955539258756E-4</v>
      </c>
      <c r="G2102" s="2">
        <f t="shared" si="195"/>
        <v>-2.2539378136922459E-4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6">
        <f>TITRES_STAT!D2106</f>
        <v>35</v>
      </c>
      <c r="C2103" s="2">
        <f t="shared" si="192"/>
        <v>34.999999697372999</v>
      </c>
      <c r="D2103" s="2">
        <f t="shared" si="194"/>
        <v>34.999554654236931</v>
      </c>
      <c r="E2103" s="2">
        <f t="shared" si="193"/>
        <v>4.4504313606807955E-4</v>
      </c>
      <c r="F2103" s="2">
        <f t="shared" si="197"/>
        <v>6.5381627152768596E-4</v>
      </c>
      <c r="G2103" s="2">
        <f t="shared" si="195"/>
        <v>-2.0877313545960641E-4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6">
        <f>TITRES_STAT!D2107</f>
        <v>35</v>
      </c>
      <c r="C2104" s="2">
        <f t="shared" si="192"/>
        <v>34.999999743930999</v>
      </c>
      <c r="D2104" s="2">
        <f t="shared" si="194"/>
        <v>34.999587642811974</v>
      </c>
      <c r="E2104" s="2">
        <f t="shared" si="193"/>
        <v>4.1210111902501012E-4</v>
      </c>
      <c r="F2104" s="2">
        <f t="shared" si="197"/>
        <v>6.0547324102715086E-4</v>
      </c>
      <c r="G2104" s="2">
        <f t="shared" si="195"/>
        <v>-1.9337212200214074E-4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6">
        <f>TITRES_STAT!D2108</f>
        <v>35</v>
      </c>
      <c r="C2105" s="2">
        <f t="shared" si="192"/>
        <v>34.999999783326231</v>
      </c>
      <c r="D2105" s="2">
        <f t="shared" si="194"/>
        <v>34.999618187788869</v>
      </c>
      <c r="E2105" s="2">
        <f t="shared" si="193"/>
        <v>3.8159553736250018E-4</v>
      </c>
      <c r="F2105" s="2">
        <f t="shared" si="197"/>
        <v>5.606977002942207E-4</v>
      </c>
      <c r="G2105" s="2">
        <f t="shared" si="195"/>
        <v>-1.7910216293172052E-4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6">
        <f>TITRES_STAT!D2109</f>
        <v>35</v>
      </c>
      <c r="C2106" s="2">
        <f t="shared" si="192"/>
        <v>34.999999816660655</v>
      </c>
      <c r="D2106" s="2">
        <f t="shared" si="194"/>
        <v>34.999646470174881</v>
      </c>
      <c r="E2106" s="2">
        <f t="shared" si="193"/>
        <v>3.5334648577389771E-4</v>
      </c>
      <c r="F2106" s="2">
        <f t="shared" si="197"/>
        <v>5.1922745739015606E-4</v>
      </c>
      <c r="G2106" s="2">
        <f t="shared" si="195"/>
        <v>-1.6588097161625835E-4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35</v>
      </c>
      <c r="C2107" s="2">
        <f t="shared" si="192"/>
        <v>34.999999844866707</v>
      </c>
      <c r="D2107" s="2">
        <f t="shared" si="194"/>
        <v>34.999672657569334</v>
      </c>
      <c r="E2107" s="2">
        <f t="shared" si="193"/>
        <v>3.2718729737268859E-4</v>
      </c>
      <c r="F2107" s="2">
        <f t="shared" si="197"/>
        <v>4.8081942538666259E-4</v>
      </c>
      <c r="G2107" s="2">
        <f t="shared" si="195"/>
        <v>-1.53632128013974E-4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35</v>
      </c>
      <c r="C2108" s="2">
        <f t="shared" si="192"/>
        <v>34.999999868733369</v>
      </c>
      <c r="D2108" s="2">
        <f t="shared" si="194"/>
        <v>34.999696905156796</v>
      </c>
      <c r="E2108" s="2">
        <f t="shared" si="193"/>
        <v>3.0296357657277895E-4</v>
      </c>
      <c r="F2108" s="2">
        <f t="shared" si="197"/>
        <v>4.4524825562388586E-4</v>
      </c>
      <c r="G2108" s="2">
        <f t="shared" si="195"/>
        <v>-1.4228467905110691E-4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6">
        <f>TITRES_STAT!D2112</f>
        <v>35</v>
      </c>
      <c r="C2109" s="2">
        <f t="shared" si="192"/>
        <v>34.999999888928237</v>
      </c>
      <c r="D2109" s="2">
        <f t="shared" si="194"/>
        <v>34.999719356626663</v>
      </c>
      <c r="E2109" s="2">
        <f t="shared" si="193"/>
        <v>2.8053230157354392E-4</v>
      </c>
      <c r="F2109" s="2">
        <f t="shared" si="197"/>
        <v>4.1230506481381747E-4</v>
      </c>
      <c r="G2109" s="2">
        <f t="shared" si="195"/>
        <v>-1.3177276324027355E-4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6">
        <f>TITRES_STAT!D2113</f>
        <v>35</v>
      </c>
      <c r="C2110" s="2">
        <f t="shared" si="192"/>
        <v>34.9999999060162</v>
      </c>
      <c r="D2110" s="2">
        <f t="shared" si="194"/>
        <v>34.999740145024688</v>
      </c>
      <c r="E2110" s="2">
        <f t="shared" si="193"/>
        <v>2.5976099151137078E-4</v>
      </c>
      <c r="F2110" s="2">
        <f t="shared" si="197"/>
        <v>3.8179625015332812E-4</v>
      </c>
      <c r="G2110" s="2">
        <f t="shared" si="195"/>
        <v>-1.2203525864195735E-4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6">
        <f>TITRES_STAT!D2114</f>
        <v>35</v>
      </c>
      <c r="C2111" s="2">
        <f t="shared" si="192"/>
        <v>34.999999920475247</v>
      </c>
      <c r="D2111" s="2">
        <f t="shared" si="194"/>
        <v>34.999759393541382</v>
      </c>
      <c r="E2111" s="2">
        <f t="shared" si="193"/>
        <v>2.4052693386522606E-4</v>
      </c>
      <c r="F2111" s="2">
        <f t="shared" si="197"/>
        <v>3.5354238689570773E-4</v>
      </c>
      <c r="G2111" s="2">
        <f t="shared" si="195"/>
        <v>-1.1301545303048167E-4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6">
        <f>TITRES_STAT!D2115</f>
        <v>35</v>
      </c>
      <c r="C2112" s="2">
        <f t="shared" si="192"/>
        <v>34.999999932709827</v>
      </c>
      <c r="D2112" s="2">
        <f t="shared" si="194"/>
        <v>34.999777216242023</v>
      </c>
      <c r="E2112" s="2">
        <f t="shared" si="193"/>
        <v>2.2271646780325227E-4</v>
      </c>
      <c r="F2112" s="2">
        <f t="shared" si="197"/>
        <v>3.2737720307721667E-4</v>
      </c>
      <c r="G2112" s="2">
        <f t="shared" si="195"/>
        <v>-1.046607352739644E-4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35</v>
      </c>
      <c r="C2113" s="2">
        <f t="shared" si="192"/>
        <v>34.999999943062164</v>
      </c>
      <c r="D2113" s="2">
        <f t="shared" si="194"/>
        <v>34.999793718742616</v>
      </c>
      <c r="E2113" s="2">
        <f t="shared" si="193"/>
        <v>2.0622431954819831E-4</v>
      </c>
      <c r="F2113" s="2">
        <f t="shared" si="197"/>
        <v>3.0314662637141298E-4</v>
      </c>
      <c r="G2113" s="2">
        <f t="shared" si="195"/>
        <v>-9.6922306823214667E-5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6">
        <f>TITRES_STAT!D2117</f>
        <v>35</v>
      </c>
      <c r="C2114" s="2">
        <f t="shared" si="192"/>
        <v>34.999999951821835</v>
      </c>
      <c r="D2114" s="2">
        <f t="shared" si="194"/>
        <v>34.999808998835761</v>
      </c>
      <c r="E2114" s="2">
        <f t="shared" si="193"/>
        <v>1.9095298607396671E-4</v>
      </c>
      <c r="F2114" s="2">
        <f t="shared" si="197"/>
        <v>2.8070789831192376E-4</v>
      </c>
      <c r="G2114" s="2">
        <f t="shared" si="195"/>
        <v>-8.9754912237957043E-5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6">
        <f>TITRES_STAT!D2118</f>
        <v>35</v>
      </c>
      <c r="C2115" s="2">
        <f t="shared" si="192"/>
        <v>34.999999959233861</v>
      </c>
      <c r="D2115" s="2">
        <f t="shared" si="194"/>
        <v>34.999823147070153</v>
      </c>
      <c r="E2115" s="2">
        <f t="shared" si="193"/>
        <v>1.7681216370846187E-4</v>
      </c>
      <c r="F2115" s="2">
        <f t="shared" si="197"/>
        <v>2.5992875139123139E-4</v>
      </c>
      <c r="G2115" s="2">
        <f t="shared" si="195"/>
        <v>-8.3116587682769522E-5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6">
        <f>TITRES_STAT!D2119</f>
        <v>35</v>
      </c>
      <c r="C2116" s="2">
        <f t="shared" si="192"/>
        <v>34.999999965505573</v>
      </c>
      <c r="D2116" s="2">
        <f t="shared" si="194"/>
        <v>34.999836247287185</v>
      </c>
      <c r="E2116" s="2">
        <f t="shared" si="193"/>
        <v>1.6371821838845335E-4</v>
      </c>
      <c r="F2116" s="2">
        <f t="shared" si="197"/>
        <v>2.4068664479067579E-4</v>
      </c>
      <c r="G2116" s="2">
        <f t="shared" si="195"/>
        <v>-7.6968426402222436E-5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35</v>
      </c>
      <c r="C2117" s="2">
        <f t="shared" si="192"/>
        <v>34.999999970812411</v>
      </c>
      <c r="D2117" s="2">
        <f t="shared" si="194"/>
        <v>34.999848377117765</v>
      </c>
      <c r="E2117" s="2">
        <f t="shared" si="193"/>
        <v>1.5159369464612382E-4</v>
      </c>
      <c r="F2117" s="2">
        <f t="shared" si="197"/>
        <v>2.2286805476176542E-4</v>
      </c>
      <c r="G2117" s="2">
        <f t="shared" si="195"/>
        <v>-7.1274360115641594E-5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35</v>
      </c>
      <c r="C2118" s="2">
        <f t="shared" si="192"/>
        <v>34.999999975302806</v>
      </c>
      <c r="D2118" s="2">
        <f t="shared" si="194"/>
        <v>34.999859608442378</v>
      </c>
      <c r="E2118" s="2">
        <f t="shared" si="193"/>
        <v>1.4036686042828705E-4</v>
      </c>
      <c r="F2118" s="2">
        <f t="shared" si="197"/>
        <v>2.0636781589506977E-4</v>
      </c>
      <c r="G2118" s="2">
        <f t="shared" si="195"/>
        <v>-6.6000955466782711E-5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35</v>
      </c>
      <c r="C2119" s="2">
        <f t="shared" si="192"/>
        <v>34.999999979102377</v>
      </c>
      <c r="D2119" s="2">
        <f t="shared" si="194"/>
        <v>34.999870007817023</v>
      </c>
      <c r="E2119" s="2">
        <f t="shared" si="193"/>
        <v>1.2997128535374713E-4</v>
      </c>
      <c r="F2119" s="2">
        <f t="shared" si="197"/>
        <v>1.9108850978680526E-4</v>
      </c>
      <c r="G2119" s="2">
        <f t="shared" si="195"/>
        <v>-6.1117224433058121E-5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6">
        <f>TITRES_STAT!D2123</f>
        <v>35</v>
      </c>
      <c r="C2120" s="2">
        <f t="shared" si="192"/>
        <v>34.999999982317398</v>
      </c>
      <c r="D2120" s="2">
        <f t="shared" si="194"/>
        <v>34.999879636867618</v>
      </c>
      <c r="E2120" s="2">
        <f t="shared" si="193"/>
        <v>1.2034544977979067E-4</v>
      </c>
      <c r="F2120" s="2">
        <f t="shared" si="197"/>
        <v>1.7693989778540237E-4</v>
      </c>
      <c r="G2120" s="2">
        <f t="shared" si="195"/>
        <v>-5.6594448005611701E-5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6">
        <f>TITRES_STAT!D2124</f>
        <v>35</v>
      </c>
      <c r="C2121" s="2">
        <f t="shared" si="192"/>
        <v>34.999999985037796</v>
      </c>
      <c r="D2121" s="2">
        <f t="shared" si="194"/>
        <v>34.999888552655207</v>
      </c>
      <c r="E2121" s="2">
        <f t="shared" si="193"/>
        <v>1.1143238258881638E-4</v>
      </c>
      <c r="F2121" s="2">
        <f t="shared" si="197"/>
        <v>1.6383839474608518E-4</v>
      </c>
      <c r="G2121" s="2">
        <f t="shared" si="195"/>
        <v>-5.2406012157268803E-5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6">
        <f>TITRES_STAT!D2125</f>
        <v>35</v>
      </c>
      <c r="C2122" s="2">
        <f t="shared" si="192"/>
        <v>34.99999998733967</v>
      </c>
      <c r="D2122" s="2">
        <f t="shared" si="194"/>
        <v>34.999896808014086</v>
      </c>
      <c r="E2122" s="2">
        <f t="shared" si="193"/>
        <v>1.0317932558479015E-4</v>
      </c>
      <c r="F2122" s="2">
        <f t="shared" si="197"/>
        <v>1.517065809138262E-4</v>
      </c>
      <c r="G2122" s="2">
        <f t="shared" si="195"/>
        <v>-4.8527255329036049E-5</v>
      </c>
      <c r="H2122" s="2" t="str">
        <f t="shared" si="196"/>
        <v>Hold</v>
      </c>
    </row>
    <row r="2123" spans="1:8" ht="13.5" x14ac:dyDescent="0.25">
      <c r="A2123" s="3">
        <f>TITRES_STAT!B2126</f>
        <v>45093</v>
      </c>
      <c r="B2123" s="6">
        <f>TITRES_STAT!D2126</f>
        <v>35</v>
      </c>
      <c r="C2123" s="2">
        <f t="shared" si="192"/>
        <v>34.99999998928741</v>
      </c>
      <c r="D2123" s="2">
        <f t="shared" si="194"/>
        <v>34.9999044518649</v>
      </c>
      <c r="E2123" s="2">
        <f t="shared" si="193"/>
        <v>9.5537422510005854E-5</v>
      </c>
      <c r="F2123" s="2">
        <f t="shared" si="197"/>
        <v>1.4047274923306214E-4</v>
      </c>
      <c r="G2123" s="2">
        <f t="shared" si="195"/>
        <v>-4.4935326723056287E-5</v>
      </c>
      <c r="H2123" s="2" t="str">
        <f t="shared" si="196"/>
        <v>Hold</v>
      </c>
    </row>
    <row r="2124" spans="1:8" ht="13.5" x14ac:dyDescent="0.25">
      <c r="A2124" s="3">
        <f>TITRES_STAT!B2127</f>
        <v>45096</v>
      </c>
      <c r="B2124" s="6">
        <f>TITRES_STAT!D2127</f>
        <v>35</v>
      </c>
      <c r="C2124" s="2">
        <f t="shared" si="192"/>
        <v>34.9999999909355</v>
      </c>
      <c r="D2124" s="2">
        <f t="shared" si="194"/>
        <v>34.999911529504537</v>
      </c>
      <c r="E2124" s="2">
        <f t="shared" si="193"/>
        <v>8.8461430962638588E-5</v>
      </c>
      <c r="F2124" s="2">
        <f t="shared" si="197"/>
        <v>1.3007048557897745E-4</v>
      </c>
      <c r="G2124" s="2">
        <f t="shared" si="195"/>
        <v>-4.1609054616338864E-5</v>
      </c>
      <c r="H2124" s="2" t="str">
        <f t="shared" si="196"/>
        <v>Hold</v>
      </c>
    </row>
    <row r="2125" spans="1:8" ht="13.5" x14ac:dyDescent="0.25">
      <c r="A2125" s="3">
        <f>TITRES_STAT!B2128</f>
        <v>45097</v>
      </c>
      <c r="B2125" s="6">
        <f>TITRES_STAT!D2128</f>
        <v>35</v>
      </c>
      <c r="C2125" s="2">
        <f t="shared" si="192"/>
        <v>34.999999992330039</v>
      </c>
      <c r="D2125" s="2">
        <f t="shared" si="194"/>
        <v>34.999918082874572</v>
      </c>
      <c r="E2125" s="2">
        <f t="shared" si="193"/>
        <v>8.1909455467155112E-5</v>
      </c>
      <c r="F2125" s="2">
        <f t="shared" si="197"/>
        <v>1.2043827955661299E-4</v>
      </c>
      <c r="G2125" s="2">
        <f t="shared" si="195"/>
        <v>-3.8528824089457882E-5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6">
        <f>TITRES_STAT!D2129</f>
        <v>35</v>
      </c>
      <c r="C2126" s="2">
        <f t="shared" si="192"/>
        <v>34.999999993510031</v>
      </c>
      <c r="D2126" s="2">
        <f t="shared" si="194"/>
        <v>34.99992415080979</v>
      </c>
      <c r="E2126" s="2">
        <f t="shared" si="193"/>
        <v>7.5842700240968952E-5</v>
      </c>
      <c r="F2126" s="2">
        <f t="shared" si="197"/>
        <v>1.1151916369348418E-4</v>
      </c>
      <c r="G2126" s="2">
        <f t="shared" si="195"/>
        <v>-3.5676463452515231E-5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6">
        <f>TITRES_STAT!D2130</f>
        <v>35</v>
      </c>
      <c r="C2127" s="2">
        <f t="shared" ref="C2127:C2190" si="198">$C$4*B2117+C2126*(1-$C$4)</f>
        <v>34.999999994508485</v>
      </c>
      <c r="D2127" s="2">
        <f t="shared" si="194"/>
        <v>34.999929769268327</v>
      </c>
      <c r="E2127" s="2">
        <f t="shared" si="193"/>
        <v>7.0225240158094948E-5</v>
      </c>
      <c r="F2127" s="2">
        <f t="shared" si="197"/>
        <v>1.0326037898640634E-4</v>
      </c>
      <c r="G2127" s="2">
        <f t="shared" si="195"/>
        <v>-3.3035138828311394E-5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6">
        <f>TITRES_STAT!D2131</f>
        <v>35</v>
      </c>
      <c r="C2128" s="2">
        <f t="shared" si="198"/>
        <v>34.999999995353335</v>
      </c>
      <c r="D2128" s="2">
        <f t="shared" si="194"/>
        <v>34.999934971544754</v>
      </c>
      <c r="E2128" s="2">
        <f t="shared" si="193"/>
        <v>6.502380858108836E-5</v>
      </c>
      <c r="F2128" s="2">
        <f t="shared" si="197"/>
        <v>9.5613064905342759E-5</v>
      </c>
      <c r="G2128" s="2">
        <f t="shared" si="195"/>
        <v>-3.0589256324254399E-5</v>
      </c>
      <c r="H2128" s="2" t="str">
        <f t="shared" si="196"/>
        <v>Hold</v>
      </c>
    </row>
    <row r="2129" spans="1:8" ht="13.5" x14ac:dyDescent="0.25">
      <c r="A2129" s="3">
        <f>TITRES_STAT!B2132</f>
        <v>45103</v>
      </c>
      <c r="B2129" s="6">
        <f>TITRES_STAT!D2132</f>
        <v>35</v>
      </c>
      <c r="C2129" s="2">
        <f t="shared" si="198"/>
        <v>34.999999996068205</v>
      </c>
      <c r="D2129" s="2">
        <f t="shared" si="194"/>
        <v>34.999939788467366</v>
      </c>
      <c r="E2129" s="2">
        <f t="shared" si="193"/>
        <v>6.0207600839135011E-5</v>
      </c>
      <c r="F2129" s="2">
        <f t="shared" si="197"/>
        <v>8.8531972092101215E-5</v>
      </c>
      <c r="G2129" s="2">
        <f t="shared" si="195"/>
        <v>-2.8324371252966203E-5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6">
        <f>TITRES_STAT!D2133</f>
        <v>35</v>
      </c>
      <c r="C2130" s="2">
        <f t="shared" si="198"/>
        <v>34.999999996673097</v>
      </c>
      <c r="D2130" s="2">
        <f t="shared" si="194"/>
        <v>34.999944248580896</v>
      </c>
      <c r="E2130" s="2">
        <f t="shared" si="193"/>
        <v>5.574809220121324E-5</v>
      </c>
      <c r="F2130" s="2">
        <f t="shared" si="197"/>
        <v>8.1975196113923617E-5</v>
      </c>
      <c r="G2130" s="2">
        <f t="shared" si="195"/>
        <v>-2.6227103912710378E-5</v>
      </c>
      <c r="H2130" s="2" t="str">
        <f t="shared" si="196"/>
        <v>Hold</v>
      </c>
    </row>
    <row r="2131" spans="1:8" ht="13.5" x14ac:dyDescent="0.25">
      <c r="A2131" s="3">
        <f>TITRES_STAT!B2134</f>
        <v>45107</v>
      </c>
      <c r="B2131" s="6">
        <f>TITRES_STAT!D2134</f>
        <v>35</v>
      </c>
      <c r="C2131" s="2">
        <f t="shared" si="198"/>
        <v>34.999999997184929</v>
      </c>
      <c r="D2131" s="2">
        <f t="shared" si="194"/>
        <v>34.999948378315644</v>
      </c>
      <c r="E2131" s="2">
        <f t="shared" si="193"/>
        <v>5.1618869285618985E-5</v>
      </c>
      <c r="F2131" s="2">
        <f t="shared" si="197"/>
        <v>7.5903930748262691E-5</v>
      </c>
      <c r="G2131" s="2">
        <f t="shared" si="195"/>
        <v>-2.4285061462643706E-5</v>
      </c>
      <c r="H2131" s="2" t="str">
        <f t="shared" si="196"/>
        <v>Hold</v>
      </c>
    </row>
    <row r="2132" spans="1:8" ht="13.5" x14ac:dyDescent="0.25">
      <c r="A2132" s="3">
        <f>TITRES_STAT!B2135</f>
        <v>45110</v>
      </c>
      <c r="B2132" s="6">
        <f>TITRES_STAT!D2135</f>
        <v>35</v>
      </c>
      <c r="C2132" s="2">
        <f t="shared" si="198"/>
        <v>34.999999997618019</v>
      </c>
      <c r="D2132" s="2">
        <f t="shared" si="194"/>
        <v>34.999952202144115</v>
      </c>
      <c r="E2132" s="2">
        <f t="shared" si="193"/>
        <v>4.779547390398875E-5</v>
      </c>
      <c r="F2132" s="2">
        <f t="shared" si="197"/>
        <v>7.02822393794079E-5</v>
      </c>
      <c r="G2132" s="2">
        <f t="shared" si="195"/>
        <v>-2.248676547541915E-5</v>
      </c>
      <c r="H2132" s="2" t="str">
        <f t="shared" si="196"/>
        <v>Hold</v>
      </c>
    </row>
    <row r="2133" spans="1:8" ht="13.5" x14ac:dyDescent="0.25">
      <c r="A2133" s="3">
        <f>TITRES_STAT!B2136</f>
        <v>45111</v>
      </c>
      <c r="B2133" s="6">
        <f>TITRES_STAT!D2136</f>
        <v>35</v>
      </c>
      <c r="C2133" s="2">
        <f t="shared" si="198"/>
        <v>34.999999997984474</v>
      </c>
      <c r="D2133" s="2">
        <f t="shared" si="194"/>
        <v>34.999955742726037</v>
      </c>
      <c r="E2133" s="2">
        <f t="shared" si="193"/>
        <v>4.4255258437431166E-5</v>
      </c>
      <c r="F2133" s="2">
        <f t="shared" si="197"/>
        <v>6.5076843191012548E-5</v>
      </c>
      <c r="G2133" s="2">
        <f t="shared" si="195"/>
        <v>-2.0821584753581381E-5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6">
        <f>TITRES_STAT!D2137</f>
        <v>35</v>
      </c>
      <c r="C2134" s="2">
        <f t="shared" si="198"/>
        <v>34.999999998294555</v>
      </c>
      <c r="D2134" s="2">
        <f t="shared" si="194"/>
        <v>34.999959021042628</v>
      </c>
      <c r="E2134" s="2">
        <f t="shared" si="193"/>
        <v>4.097725192764301E-5</v>
      </c>
      <c r="F2134" s="2">
        <f t="shared" si="197"/>
        <v>6.0256924938338642E-5</v>
      </c>
      <c r="G2134" s="2">
        <f t="shared" si="195"/>
        <v>-1.9279673010695631E-5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6">
        <f>TITRES_STAT!D2138</f>
        <v>35</v>
      </c>
      <c r="C2135" s="2">
        <f t="shared" si="198"/>
        <v>34.99999999855693</v>
      </c>
      <c r="D2135" s="2">
        <f t="shared" si="194"/>
        <v>34.999962056520957</v>
      </c>
      <c r="E2135" s="2">
        <f t="shared" si="193"/>
        <v>3.7942035973514976E-5</v>
      </c>
      <c r="F2135" s="2">
        <f t="shared" si="197"/>
        <v>5.579394714537391E-5</v>
      </c>
      <c r="G2135" s="2">
        <f t="shared" si="195"/>
        <v>-1.7851911171858934E-5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35</v>
      </c>
      <c r="C2136" s="2">
        <f t="shared" si="198"/>
        <v>34.999999998778939</v>
      </c>
      <c r="D2136" s="2">
        <f t="shared" si="194"/>
        <v>34.999964867149039</v>
      </c>
      <c r="E2136" s="2">
        <f t="shared" si="193"/>
        <v>3.5131629900320149E-5</v>
      </c>
      <c r="F2136" s="2">
        <f t="shared" si="197"/>
        <v>5.166148369636316E-5</v>
      </c>
      <c r="G2136" s="2">
        <f t="shared" si="195"/>
        <v>-1.6529853796043011E-5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6">
        <f>TITRES_STAT!D2140</f>
        <v>35</v>
      </c>
      <c r="C2137" s="2">
        <f t="shared" si="198"/>
        <v>34.999999998966793</v>
      </c>
      <c r="D2137" s="2">
        <f t="shared" si="194"/>
        <v>34.999967469582444</v>
      </c>
      <c r="E2137" s="2">
        <f t="shared" si="193"/>
        <v>3.2529384348833901E-5</v>
      </c>
      <c r="F2137" s="2">
        <f t="shared" si="197"/>
        <v>4.7835063826857311E-5</v>
      </c>
      <c r="G2137" s="2">
        <f t="shared" si="195"/>
        <v>-1.530567947802341E-5</v>
      </c>
      <c r="H2137" s="2" t="str">
        <f t="shared" si="196"/>
        <v>Hold</v>
      </c>
    </row>
    <row r="2138" spans="1:8" ht="13.5" x14ac:dyDescent="0.25">
      <c r="A2138" s="3">
        <f>TITRES_STAT!B2141</f>
        <v>45118</v>
      </c>
      <c r="B2138" s="6">
        <f>TITRES_STAT!D2141</f>
        <v>35</v>
      </c>
      <c r="C2138" s="2">
        <f t="shared" si="198"/>
        <v>34.999999999125748</v>
      </c>
      <c r="D2138" s="2">
        <f t="shared" si="194"/>
        <v>34.999969879243004</v>
      </c>
      <c r="E2138" s="2">
        <f t="shared" si="193"/>
        <v>3.0119882744372717E-5</v>
      </c>
      <c r="F2138" s="2">
        <f t="shared" si="197"/>
        <v>4.4292027610360398E-5</v>
      </c>
      <c r="G2138" s="2">
        <f t="shared" si="195"/>
        <v>-1.4172144865987681E-5</v>
      </c>
      <c r="H2138" s="2" t="str">
        <f t="shared" si="196"/>
        <v>Hold</v>
      </c>
    </row>
    <row r="2139" spans="1:8" ht="13.5" x14ac:dyDescent="0.25">
      <c r="A2139" s="3">
        <f>TITRES_STAT!B2142</f>
        <v>45119</v>
      </c>
      <c r="B2139" s="6">
        <f>TITRES_STAT!D2142</f>
        <v>35</v>
      </c>
      <c r="C2139" s="2">
        <f t="shared" si="198"/>
        <v>34.999999999260247</v>
      </c>
      <c r="D2139" s="2">
        <f t="shared" si="194"/>
        <v>34.999972110410191</v>
      </c>
      <c r="E2139" s="2">
        <f t="shared" si="193"/>
        <v>2.7888850056001502E-5</v>
      </c>
      <c r="F2139" s="2">
        <f t="shared" si="197"/>
        <v>4.1011392099488617E-5</v>
      </c>
      <c r="G2139" s="2">
        <f t="shared" si="195"/>
        <v>-1.3122542043487115E-5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6">
        <f>TITRES_STAT!D2143</f>
        <v>35</v>
      </c>
      <c r="C2140" s="2">
        <f t="shared" si="198"/>
        <v>34.999999999374054</v>
      </c>
      <c r="D2140" s="2">
        <f t="shared" si="194"/>
        <v>34.999974176305734</v>
      </c>
      <c r="E2140" s="2">
        <f t="shared" ref="E2140:E2203" si="199">C2140-D2140</f>
        <v>2.5823068320107723E-5</v>
      </c>
      <c r="F2140" s="2">
        <f t="shared" si="197"/>
        <v>3.7973727343612446E-5</v>
      </c>
      <c r="G2140" s="2">
        <f t="shared" si="195"/>
        <v>-1.2150659023504724E-5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6">
        <f>TITRES_STAT!D2144</f>
        <v>35</v>
      </c>
      <c r="C2141" s="2">
        <f t="shared" si="198"/>
        <v>34.999999999470354</v>
      </c>
      <c r="D2141" s="2">
        <f t="shared" ref="D2141:D2204" si="200">$D$4*B2141+(1-$D$4)*D2140</f>
        <v>34.99997608917198</v>
      </c>
      <c r="E2141" s="2">
        <f t="shared" si="199"/>
        <v>2.3910298374119066E-5</v>
      </c>
      <c r="F2141" s="2">
        <f t="shared" si="197"/>
        <v>3.5161041549713774E-5</v>
      </c>
      <c r="G2141" s="2">
        <f t="shared" si="195"/>
        <v>-1.1250743175594709E-5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6">
        <f>TITRES_STAT!D2145</f>
        <v>35</v>
      </c>
      <c r="C2142" s="2">
        <f t="shared" si="198"/>
        <v>34.999999999551839</v>
      </c>
      <c r="D2142" s="2">
        <f t="shared" si="200"/>
        <v>34.99997786034443</v>
      </c>
      <c r="E2142" s="2">
        <f t="shared" si="199"/>
        <v>2.2139207409566097E-5</v>
      </c>
      <c r="F2142" s="2">
        <f t="shared" si="197"/>
        <v>3.2556674721684236E-5</v>
      </c>
      <c r="G2142" s="2">
        <f t="shared" si="195"/>
        <v>-1.0417467312118139E-5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6">
        <f>TITRES_STAT!D2146</f>
        <v>35</v>
      </c>
      <c r="C2143" s="2">
        <f t="shared" si="198"/>
        <v>34.99999999962079</v>
      </c>
      <c r="D2143" s="2">
        <f t="shared" si="200"/>
        <v>34.999979500318922</v>
      </c>
      <c r="E2143" s="2">
        <f t="shared" si="199"/>
        <v>2.0499301868426301E-5</v>
      </c>
      <c r="F2143" s="2">
        <f t="shared" si="197"/>
        <v>3.014520015103265E-5</v>
      </c>
      <c r="G2143" s="2">
        <f t="shared" si="195"/>
        <v>-9.6458982826063491E-6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6">
        <f>TITRES_STAT!D2147</f>
        <v>35</v>
      </c>
      <c r="C2144" s="2">
        <f t="shared" si="198"/>
        <v>34.999999999679133</v>
      </c>
      <c r="D2144" s="2">
        <f t="shared" si="200"/>
        <v>34.99998101881382</v>
      </c>
      <c r="E2144" s="2">
        <f t="shared" si="199"/>
        <v>1.8980865313267259E-5</v>
      </c>
      <c r="F2144" s="2">
        <f t="shared" si="197"/>
        <v>2.7912333183479572E-5</v>
      </c>
      <c r="G2144" s="2">
        <f t="shared" si="195"/>
        <v>-8.9314678702123127E-6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6">
        <f>TITRES_STAT!D2148</f>
        <v>35</v>
      </c>
      <c r="C2145" s="2">
        <f t="shared" si="198"/>
        <v>34.999999999728495</v>
      </c>
      <c r="D2145" s="2">
        <f t="shared" si="200"/>
        <v>34.999982424827614</v>
      </c>
      <c r="E2145" s="2">
        <f t="shared" si="199"/>
        <v>1.7574900880390487E-5</v>
      </c>
      <c r="F2145" s="2">
        <f t="shared" si="197"/>
        <v>2.5844846722861755E-5</v>
      </c>
      <c r="G2145" s="2">
        <f t="shared" si="195"/>
        <v>-8.2699458424712682E-6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6">
        <f>TITRES_STAT!D2149</f>
        <v>35</v>
      </c>
      <c r="C2146" s="2">
        <f t="shared" si="198"/>
        <v>34.999999999770267</v>
      </c>
      <c r="D2146" s="2">
        <f t="shared" si="200"/>
        <v>34.999983726692236</v>
      </c>
      <c r="E2146" s="2">
        <f t="shared" si="199"/>
        <v>1.6273078031758814E-5</v>
      </c>
      <c r="F2146" s="2">
        <f t="shared" si="197"/>
        <v>2.393049298464117E-5</v>
      </c>
      <c r="G2146" s="2">
        <f t="shared" si="195"/>
        <v>-7.6574149528823557E-6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6">
        <f>TITRES_STAT!D2150</f>
        <v>35</v>
      </c>
      <c r="C2147" s="2">
        <f t="shared" si="198"/>
        <v>34.99999999980561</v>
      </c>
      <c r="D2147" s="2">
        <f t="shared" si="200"/>
        <v>34.999984932122445</v>
      </c>
      <c r="E2147" s="2">
        <f t="shared" si="199"/>
        <v>1.506768316517082E-5</v>
      </c>
      <c r="F2147" s="2">
        <f t="shared" si="197"/>
        <v>2.2157931020747101E-5</v>
      </c>
      <c r="G2147" s="2">
        <f t="shared" si="195"/>
        <v>-7.0902478555762814E-6</v>
      </c>
      <c r="H2147" s="2" t="str">
        <f t="shared" si="196"/>
        <v>Hold</v>
      </c>
    </row>
    <row r="2148" spans="1:8" ht="13.5" x14ac:dyDescent="0.25">
      <c r="A2148" s="3">
        <f>TITRES_STAT!B2151</f>
        <v>45134</v>
      </c>
      <c r="B2148" s="6">
        <f>TITRES_STAT!D2151</f>
        <v>35</v>
      </c>
      <c r="C2148" s="2">
        <f t="shared" si="198"/>
        <v>34.999999999835516</v>
      </c>
      <c r="D2148" s="2">
        <f t="shared" si="200"/>
        <v>34.999986048261526</v>
      </c>
      <c r="E2148" s="2">
        <f t="shared" si="199"/>
        <v>1.3951573990311772E-5</v>
      </c>
      <c r="F2148" s="2">
        <f t="shared" si="197"/>
        <v>2.0516659614660037E-5</v>
      </c>
      <c r="G2148" s="2">
        <f t="shared" ref="G2148:G2211" si="201">E2148-F2148</f>
        <v>-6.5650856243482648E-6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6">
        <f>TITRES_STAT!D2152</f>
        <v>35</v>
      </c>
      <c r="C2149" s="2">
        <f t="shared" si="198"/>
        <v>34.999999999860819</v>
      </c>
      <c r="D2149" s="2">
        <f t="shared" si="200"/>
        <v>34.999987081723638</v>
      </c>
      <c r="E2149" s="2">
        <f t="shared" si="199"/>
        <v>1.2918137180406575E-5</v>
      </c>
      <c r="F2149" s="2">
        <f t="shared" ref="F2149:F2212" si="203">(E2149*(2/(10)))+((1-(2/10))*F2148)</f>
        <v>1.8996955127809348E-5</v>
      </c>
      <c r="G2149" s="2">
        <f t="shared" si="201"/>
        <v>-6.0788179474027736E-6</v>
      </c>
      <c r="H2149" s="2" t="str">
        <f t="shared" si="202"/>
        <v>Hold</v>
      </c>
    </row>
    <row r="2150" spans="1:8" ht="13.5" x14ac:dyDescent="0.25">
      <c r="A2150" s="3">
        <f>TITRES_STAT!B2153</f>
        <v>45138</v>
      </c>
      <c r="B2150" s="6">
        <f>TITRES_STAT!D2153</f>
        <v>35</v>
      </c>
      <c r="C2150" s="2">
        <f t="shared" si="198"/>
        <v>34.999999999882235</v>
      </c>
      <c r="D2150" s="2">
        <f t="shared" si="200"/>
        <v>34.999988038632999</v>
      </c>
      <c r="E2150" s="2">
        <f t="shared" si="199"/>
        <v>1.1961249235525884E-5</v>
      </c>
      <c r="F2150" s="2">
        <f t="shared" si="203"/>
        <v>1.7589813949352658E-5</v>
      </c>
      <c r="G2150" s="2">
        <f t="shared" si="201"/>
        <v>-5.6285647138267745E-6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6">
        <f>TITRES_STAT!D2154</f>
        <v>35</v>
      </c>
      <c r="C2151" s="2">
        <f t="shared" si="198"/>
        <v>34.999999999900353</v>
      </c>
      <c r="D2151" s="2">
        <f t="shared" si="200"/>
        <v>34.999988924660187</v>
      </c>
      <c r="E2151" s="2">
        <f t="shared" si="199"/>
        <v>1.107524016674688E-5</v>
      </c>
      <c r="F2151" s="2">
        <f t="shared" si="203"/>
        <v>1.6286899192831505E-5</v>
      </c>
      <c r="G2151" s="2">
        <f t="shared" si="201"/>
        <v>-5.2116590260846243E-6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6">
        <f>TITRES_STAT!D2155</f>
        <v>35</v>
      </c>
      <c r="C2152" s="2">
        <f t="shared" si="198"/>
        <v>34.999999999915687</v>
      </c>
      <c r="D2152" s="2">
        <f t="shared" si="200"/>
        <v>34.999989745055728</v>
      </c>
      <c r="E2152" s="2">
        <f t="shared" si="199"/>
        <v>1.0254859958536144E-5</v>
      </c>
      <c r="F2152" s="2">
        <f t="shared" si="203"/>
        <v>1.5080491345972433E-5</v>
      </c>
      <c r="G2152" s="2">
        <f t="shared" si="201"/>
        <v>-4.8256313874362885E-6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6">
        <f>TITRES_STAT!D2156</f>
        <v>35</v>
      </c>
      <c r="C2153" s="2">
        <f t="shared" si="198"/>
        <v>34.999999999928662</v>
      </c>
      <c r="D2153" s="2">
        <f t="shared" si="200"/>
        <v>34.999990504681236</v>
      </c>
      <c r="E2153" s="2">
        <f t="shared" si="199"/>
        <v>9.495247425661546E-6</v>
      </c>
      <c r="F2153" s="2">
        <f t="shared" si="203"/>
        <v>1.3963442561910255E-5</v>
      </c>
      <c r="G2153" s="2">
        <f t="shared" si="201"/>
        <v>-4.4681951362487092E-6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6">
        <f>TITRES_STAT!D2157</f>
        <v>35</v>
      </c>
      <c r="C2154" s="2">
        <f t="shared" si="198"/>
        <v>34.999999999939639</v>
      </c>
      <c r="D2154" s="2">
        <f t="shared" si="200"/>
        <v>34.999991208038182</v>
      </c>
      <c r="E2154" s="2">
        <f t="shared" si="199"/>
        <v>8.7919014575277288E-6</v>
      </c>
      <c r="F2154" s="2">
        <f t="shared" si="203"/>
        <v>1.292913434103375E-5</v>
      </c>
      <c r="G2154" s="2">
        <f t="shared" si="201"/>
        <v>-4.1372328835060208E-6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6">
        <f>TITRES_STAT!D2158</f>
        <v>35</v>
      </c>
      <c r="C2155" s="2">
        <f t="shared" si="198"/>
        <v>34.999999999948926</v>
      </c>
      <c r="D2155" s="2">
        <f t="shared" si="200"/>
        <v>34.999991859294617</v>
      </c>
      <c r="E2155" s="2">
        <f t="shared" si="199"/>
        <v>8.140654308874673E-6</v>
      </c>
      <c r="F2155" s="2">
        <f t="shared" si="203"/>
        <v>1.1971438334601935E-5</v>
      </c>
      <c r="G2155" s="2">
        <f t="shared" si="201"/>
        <v>-3.8307840257272623E-6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6">
        <f>TITRES_STAT!D2159</f>
        <v>35</v>
      </c>
      <c r="C2156" s="2">
        <f t="shared" si="198"/>
        <v>34.999999999956785</v>
      </c>
      <c r="D2156" s="2">
        <f t="shared" si="200"/>
        <v>34.999992462309834</v>
      </c>
      <c r="E2156" s="2">
        <f t="shared" si="199"/>
        <v>7.537646951050192E-6</v>
      </c>
      <c r="F2156" s="2">
        <f t="shared" si="203"/>
        <v>1.1084680057891588E-5</v>
      </c>
      <c r="G2156" s="2">
        <f t="shared" si="201"/>
        <v>-3.5470331068413956E-6</v>
      </c>
      <c r="H2156" s="2" t="str">
        <f t="shared" si="202"/>
        <v>Hold</v>
      </c>
    </row>
    <row r="2157" spans="1:8" ht="13.5" x14ac:dyDescent="0.25">
      <c r="A2157" s="3">
        <f>TITRES_STAT!B2160</f>
        <v>45147</v>
      </c>
      <c r="B2157" s="6">
        <f>TITRES_STAT!D2160</f>
        <v>35</v>
      </c>
      <c r="C2157" s="2">
        <f t="shared" si="198"/>
        <v>34.999999999963435</v>
      </c>
      <c r="D2157" s="2">
        <f t="shared" si="200"/>
        <v>34.999993020657257</v>
      </c>
      <c r="E2157" s="2">
        <f t="shared" si="199"/>
        <v>6.9793061783229859E-6</v>
      </c>
      <c r="F2157" s="2">
        <f t="shared" si="203"/>
        <v>1.0263605281977868E-5</v>
      </c>
      <c r="G2157" s="2">
        <f t="shared" si="201"/>
        <v>-3.2842991036548817E-6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6">
        <f>TITRES_STAT!D2161</f>
        <v>35</v>
      </c>
      <c r="C2158" s="2">
        <f t="shared" si="198"/>
        <v>34.999999999969063</v>
      </c>
      <c r="D2158" s="2">
        <f t="shared" si="200"/>
        <v>34.999993537645608</v>
      </c>
      <c r="E2158" s="2">
        <f t="shared" si="199"/>
        <v>6.4623234550253983E-6</v>
      </c>
      <c r="F2158" s="2">
        <f t="shared" si="203"/>
        <v>9.5033489165873751E-6</v>
      </c>
      <c r="G2158" s="2">
        <f t="shared" si="201"/>
        <v>-3.0410254615619768E-6</v>
      </c>
      <c r="H2158" s="2" t="str">
        <f t="shared" si="202"/>
        <v>Hold</v>
      </c>
    </row>
    <row r="2159" spans="1:8" ht="13.5" x14ac:dyDescent="0.25">
      <c r="A2159" s="3">
        <f>TITRES_STAT!B2162</f>
        <v>45149</v>
      </c>
      <c r="B2159" s="6">
        <f>TITRES_STAT!D2162</f>
        <v>35</v>
      </c>
      <c r="C2159" s="2">
        <f t="shared" si="198"/>
        <v>34.999999999973824</v>
      </c>
      <c r="D2159" s="2">
        <f t="shared" si="200"/>
        <v>34.999994016338526</v>
      </c>
      <c r="E2159" s="2">
        <f t="shared" si="199"/>
        <v>5.9836352974684814E-6</v>
      </c>
      <c r="F2159" s="2">
        <f t="shared" si="203"/>
        <v>8.7994061927635964E-6</v>
      </c>
      <c r="G2159" s="2">
        <f t="shared" si="201"/>
        <v>-2.8157708952951149E-6</v>
      </c>
      <c r="H2159" s="2" t="str">
        <f t="shared" si="202"/>
        <v>Hold</v>
      </c>
    </row>
    <row r="2160" spans="1:8" ht="13.5" x14ac:dyDescent="0.25">
      <c r="A2160" s="3">
        <f>TITRES_STAT!B2163</f>
        <v>45152</v>
      </c>
      <c r="B2160" s="6">
        <f>TITRES_STAT!D2163</f>
        <v>35</v>
      </c>
      <c r="C2160" s="2">
        <f t="shared" si="198"/>
        <v>34.999999999977852</v>
      </c>
      <c r="D2160" s="2">
        <f t="shared" si="200"/>
        <v>34.999994459572711</v>
      </c>
      <c r="E2160" s="2">
        <f t="shared" si="199"/>
        <v>5.5404051408913801E-6</v>
      </c>
      <c r="F2160" s="2">
        <f t="shared" si="203"/>
        <v>8.1476059823891528E-6</v>
      </c>
      <c r="G2160" s="2">
        <f t="shared" si="201"/>
        <v>-2.6072008414977727E-6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6">
        <f>TITRES_STAT!D2164</f>
        <v>35</v>
      </c>
      <c r="C2161" s="2">
        <f t="shared" si="198"/>
        <v>34.999999999981263</v>
      </c>
      <c r="D2161" s="2">
        <f t="shared" si="200"/>
        <v>34.999994869974735</v>
      </c>
      <c r="E2161" s="2">
        <f t="shared" si="199"/>
        <v>5.1300065280202034E-6</v>
      </c>
      <c r="F2161" s="2">
        <f t="shared" si="203"/>
        <v>7.5440860915153636E-6</v>
      </c>
      <c r="G2161" s="2">
        <f t="shared" si="201"/>
        <v>-2.4140795634951602E-6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35</v>
      </c>
      <c r="C2162" s="2">
        <f t="shared" si="198"/>
        <v>34.999999999984148</v>
      </c>
      <c r="D2162" s="2">
        <f t="shared" si="200"/>
        <v>34.999995249976607</v>
      </c>
      <c r="E2162" s="2">
        <f t="shared" si="199"/>
        <v>4.750007541076684E-6</v>
      </c>
      <c r="F2162" s="2">
        <f t="shared" si="203"/>
        <v>6.9852703814276287E-6</v>
      </c>
      <c r="G2162" s="2">
        <f t="shared" si="201"/>
        <v>-2.2352628403509447E-6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35</v>
      </c>
      <c r="C2163" s="2">
        <f t="shared" si="198"/>
        <v>34.999999999986585</v>
      </c>
      <c r="D2163" s="2">
        <f t="shared" si="200"/>
        <v>34.999995601830193</v>
      </c>
      <c r="E2163" s="2">
        <f t="shared" si="199"/>
        <v>4.3981563919714972E-6</v>
      </c>
      <c r="F2163" s="2">
        <f t="shared" si="203"/>
        <v>6.4678475835364027E-6</v>
      </c>
      <c r="G2163" s="2">
        <f t="shared" si="201"/>
        <v>-2.0696911915649055E-6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35</v>
      </c>
      <c r="C2164" s="2">
        <f t="shared" si="198"/>
        <v>34.999999999988646</v>
      </c>
      <c r="D2164" s="2">
        <f t="shared" si="200"/>
        <v>34.999995927620553</v>
      </c>
      <c r="E2164" s="2">
        <f t="shared" si="199"/>
        <v>4.0723680925225381E-6</v>
      </c>
      <c r="F2164" s="2">
        <f t="shared" si="203"/>
        <v>5.9887516853336303E-6</v>
      </c>
      <c r="G2164" s="2">
        <f t="shared" si="201"/>
        <v>-1.9163835928110922E-6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35</v>
      </c>
      <c r="C2165" s="2">
        <f t="shared" si="198"/>
        <v>34.999999999990393</v>
      </c>
      <c r="D2165" s="2">
        <f t="shared" si="200"/>
        <v>34.999996229278295</v>
      </c>
      <c r="E2165" s="2">
        <f t="shared" si="199"/>
        <v>3.7707120981167463E-6</v>
      </c>
      <c r="F2165" s="2">
        <f t="shared" si="203"/>
        <v>5.5451437678902542E-6</v>
      </c>
      <c r="G2165" s="2">
        <f t="shared" si="201"/>
        <v>-1.7744316697735078E-6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35</v>
      </c>
      <c r="C2166" s="2">
        <f t="shared" si="198"/>
        <v>34.999999999991871</v>
      </c>
      <c r="D2166" s="2">
        <f t="shared" si="200"/>
        <v>34.999996508591018</v>
      </c>
      <c r="E2166" s="2">
        <f t="shared" si="199"/>
        <v>3.4914008537612062E-6</v>
      </c>
      <c r="F2166" s="2">
        <f t="shared" si="203"/>
        <v>5.1343951850644449E-6</v>
      </c>
      <c r="G2166" s="2">
        <f t="shared" si="201"/>
        <v>-1.6429943313032387E-6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35</v>
      </c>
      <c r="C2167" s="2">
        <f t="shared" si="198"/>
        <v>34.999999999993122</v>
      </c>
      <c r="D2167" s="2">
        <f t="shared" si="200"/>
        <v>34.999996767213908</v>
      </c>
      <c r="E2167" s="2">
        <f t="shared" si="199"/>
        <v>3.2327792141018108E-6</v>
      </c>
      <c r="F2167" s="2">
        <f t="shared" si="203"/>
        <v>4.7540719908719181E-6</v>
      </c>
      <c r="G2167" s="2">
        <f t="shared" si="201"/>
        <v>-1.5212927767701073E-6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35</v>
      </c>
      <c r="C2168" s="2">
        <f t="shared" si="198"/>
        <v>34.999999999994181</v>
      </c>
      <c r="D2168" s="2">
        <f t="shared" si="200"/>
        <v>34.99999700667955</v>
      </c>
      <c r="E2168" s="2">
        <f t="shared" si="199"/>
        <v>2.9933146308280811E-6</v>
      </c>
      <c r="F2168" s="2">
        <f t="shared" si="203"/>
        <v>4.4019205188631505E-6</v>
      </c>
      <c r="G2168" s="2">
        <f t="shared" si="201"/>
        <v>-1.4086058880350694E-6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35</v>
      </c>
      <c r="C2169" s="2">
        <f t="shared" si="198"/>
        <v>34.999999999995076</v>
      </c>
      <c r="D2169" s="2">
        <f t="shared" si="200"/>
        <v>34.999997228406997</v>
      </c>
      <c r="E2169" s="2">
        <f t="shared" si="199"/>
        <v>2.7715880790424308E-6</v>
      </c>
      <c r="F2169" s="2">
        <f t="shared" si="203"/>
        <v>4.0758540308990066E-6</v>
      </c>
      <c r="G2169" s="2">
        <f t="shared" si="201"/>
        <v>-1.3042659518565758E-6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35</v>
      </c>
      <c r="C2170" s="2">
        <f t="shared" si="198"/>
        <v>34.999999999995836</v>
      </c>
      <c r="D2170" s="2">
        <f t="shared" si="200"/>
        <v>34.999997433710185</v>
      </c>
      <c r="E2170" s="2">
        <f t="shared" si="199"/>
        <v>2.5662856515396015E-6</v>
      </c>
      <c r="F2170" s="2">
        <f t="shared" si="203"/>
        <v>3.7739403550271257E-6</v>
      </c>
      <c r="G2170" s="2">
        <f t="shared" si="201"/>
        <v>-1.2076547034875242E-6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35</v>
      </c>
      <c r="C2171" s="2">
        <f t="shared" si="198"/>
        <v>34.999999999996476</v>
      </c>
      <c r="D2171" s="2">
        <f t="shared" si="200"/>
        <v>34.999997623805733</v>
      </c>
      <c r="E2171" s="2">
        <f t="shared" si="199"/>
        <v>2.3761907428365703E-6</v>
      </c>
      <c r="F2171" s="2">
        <f t="shared" si="203"/>
        <v>3.4943904325890148E-6</v>
      </c>
      <c r="G2171" s="2">
        <f t="shared" si="201"/>
        <v>-1.1181996897524445E-6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35</v>
      </c>
      <c r="C2172" s="2">
        <f t="shared" si="198"/>
        <v>34.999999999997016</v>
      </c>
      <c r="D2172" s="2">
        <f t="shared" si="200"/>
        <v>34.999997799820129</v>
      </c>
      <c r="E2172" s="2">
        <f t="shared" si="199"/>
        <v>2.2001768869017724E-6</v>
      </c>
      <c r="F2172" s="2">
        <f t="shared" si="203"/>
        <v>3.2355477234515666E-6</v>
      </c>
      <c r="G2172" s="2">
        <f t="shared" si="201"/>
        <v>-1.0353708365497942E-6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35</v>
      </c>
      <c r="C2173" s="2">
        <f t="shared" si="198"/>
        <v>34.999999999997478</v>
      </c>
      <c r="D2173" s="2">
        <f t="shared" si="200"/>
        <v>34.999997962796421</v>
      </c>
      <c r="E2173" s="2">
        <f t="shared" si="199"/>
        <v>2.0372010567371035E-6</v>
      </c>
      <c r="F2173" s="2">
        <f t="shared" si="203"/>
        <v>2.9958783901086741E-6</v>
      </c>
      <c r="G2173" s="2">
        <f t="shared" si="201"/>
        <v>-9.5867733337157056E-7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35</v>
      </c>
      <c r="C2174" s="2">
        <f t="shared" si="198"/>
        <v>34.999999999997868</v>
      </c>
      <c r="D2174" s="2">
        <f t="shared" si="200"/>
        <v>34.999998113700393</v>
      </c>
      <c r="E2174" s="2">
        <f t="shared" si="199"/>
        <v>1.8862974755506912E-6</v>
      </c>
      <c r="F2174" s="2">
        <f t="shared" si="203"/>
        <v>2.7739622071970777E-6</v>
      </c>
      <c r="G2174" s="2">
        <f t="shared" si="201"/>
        <v>-8.8766473164638657E-7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35</v>
      </c>
      <c r="C2175" s="2">
        <f t="shared" si="198"/>
        <v>34.999999999998195</v>
      </c>
      <c r="D2175" s="2">
        <f t="shared" si="200"/>
        <v>34.999998253426291</v>
      </c>
      <c r="E2175" s="2">
        <f t="shared" si="199"/>
        <v>1.7465719039932992E-6</v>
      </c>
      <c r="F2175" s="2">
        <f t="shared" si="203"/>
        <v>2.5684841465563223E-6</v>
      </c>
      <c r="G2175" s="2">
        <f t="shared" si="201"/>
        <v>-8.2191224256302308E-7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6">
        <f>TITRES_STAT!D2179</f>
        <v>35</v>
      </c>
      <c r="C2176" s="2">
        <f t="shared" si="198"/>
        <v>34.999999999998472</v>
      </c>
      <c r="D2176" s="2">
        <f t="shared" si="200"/>
        <v>34.999998382802126</v>
      </c>
      <c r="E2176" s="2">
        <f t="shared" si="199"/>
        <v>1.6171963466149464E-6</v>
      </c>
      <c r="F2176" s="2">
        <f t="shared" si="203"/>
        <v>2.3782265865680474E-6</v>
      </c>
      <c r="G2176" s="2">
        <f t="shared" si="201"/>
        <v>-7.6103023995310106E-7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6">
        <f>TITRES_STAT!D2180</f>
        <v>35</v>
      </c>
      <c r="C2177" s="2">
        <f t="shared" si="198"/>
        <v>34.999999999998707</v>
      </c>
      <c r="D2177" s="2">
        <f t="shared" si="200"/>
        <v>34.999998502594565</v>
      </c>
      <c r="E2177" s="2">
        <f t="shared" si="199"/>
        <v>1.4974041420146023E-6</v>
      </c>
      <c r="F2177" s="2">
        <f t="shared" si="203"/>
        <v>2.2020620976573587E-6</v>
      </c>
      <c r="G2177" s="2">
        <f t="shared" si="201"/>
        <v>-7.046579556427564E-7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35</v>
      </c>
      <c r="C2178" s="2">
        <f t="shared" si="198"/>
        <v>34.999999999998906</v>
      </c>
      <c r="D2178" s="2">
        <f t="shared" si="200"/>
        <v>34.99999861351349</v>
      </c>
      <c r="E2178" s="2">
        <f t="shared" si="199"/>
        <v>1.3864854153666784E-6</v>
      </c>
      <c r="F2178" s="2">
        <f t="shared" si="203"/>
        <v>2.0389467611992228E-6</v>
      </c>
      <c r="G2178" s="2">
        <f t="shared" si="201"/>
        <v>-6.5246134583254441E-7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6">
        <f>TITRES_STAT!D2182</f>
        <v>35</v>
      </c>
      <c r="C2179" s="2">
        <f t="shared" si="198"/>
        <v>34.999999999999076</v>
      </c>
      <c r="D2179" s="2">
        <f t="shared" si="200"/>
        <v>34.999998716216197</v>
      </c>
      <c r="E2179" s="2">
        <f t="shared" si="199"/>
        <v>1.2837828791134598E-6</v>
      </c>
      <c r="F2179" s="2">
        <f t="shared" si="203"/>
        <v>1.8879139847820703E-6</v>
      </c>
      <c r="G2179" s="2">
        <f t="shared" si="201"/>
        <v>-6.0413110566861047E-7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6">
        <f>TITRES_STAT!D2183</f>
        <v>35</v>
      </c>
      <c r="C2180" s="2">
        <f t="shared" si="198"/>
        <v>34.999999999999218</v>
      </c>
      <c r="D2180" s="2">
        <f t="shared" si="200"/>
        <v>34.999998811311293</v>
      </c>
      <c r="E2180" s="2">
        <f t="shared" si="199"/>
        <v>1.1886879249800586E-6</v>
      </c>
      <c r="F2180" s="2">
        <f t="shared" si="203"/>
        <v>1.748068772821668E-6</v>
      </c>
      <c r="G2180" s="2">
        <f t="shared" si="201"/>
        <v>-5.5938084784160937E-7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6">
        <f>TITRES_STAT!D2184</f>
        <v>35</v>
      </c>
      <c r="C2181" s="2">
        <f t="shared" si="198"/>
        <v>34.999999999999339</v>
      </c>
      <c r="D2181" s="2">
        <f t="shared" si="200"/>
        <v>34.999998899362311</v>
      </c>
      <c r="E2181" s="2">
        <f t="shared" si="199"/>
        <v>1.1006370286281708E-6</v>
      </c>
      <c r="F2181" s="2">
        <f t="shared" si="203"/>
        <v>1.6185824239829685E-6</v>
      </c>
      <c r="G2181" s="2">
        <f t="shared" si="201"/>
        <v>-5.1794539535479772E-7</v>
      </c>
      <c r="H2181" s="2" t="str">
        <f t="shared" si="202"/>
        <v>Hold</v>
      </c>
    </row>
    <row r="2182" spans="1:8" ht="13.5" x14ac:dyDescent="0.25">
      <c r="A2182" s="3">
        <f>TITRES_STAT!B2185</f>
        <v>45182</v>
      </c>
      <c r="B2182" s="6">
        <f>TITRES_STAT!D2185</f>
        <v>35</v>
      </c>
      <c r="C2182" s="2">
        <f t="shared" si="198"/>
        <v>34.999999999999439</v>
      </c>
      <c r="D2182" s="2">
        <f t="shared" si="200"/>
        <v>34.999998980891029</v>
      </c>
      <c r="E2182" s="2">
        <f t="shared" si="199"/>
        <v>1.0191084101052184E-6</v>
      </c>
      <c r="F2182" s="2">
        <f t="shared" si="203"/>
        <v>1.4986876212074185E-6</v>
      </c>
      <c r="G2182" s="2">
        <f t="shared" si="201"/>
        <v>-4.7957921110220014E-7</v>
      </c>
      <c r="H2182" s="2" t="str">
        <f t="shared" si="202"/>
        <v>Hold</v>
      </c>
    </row>
    <row r="2183" spans="1:8" ht="13.5" x14ac:dyDescent="0.25">
      <c r="A2183" s="3">
        <f>TITRES_STAT!B2186</f>
        <v>45183</v>
      </c>
      <c r="B2183" s="6">
        <f>TITRES_STAT!D2186</f>
        <v>35</v>
      </c>
      <c r="C2183" s="2">
        <f t="shared" si="198"/>
        <v>34.999999999999524</v>
      </c>
      <c r="D2183" s="2">
        <f t="shared" si="200"/>
        <v>34.999999056380588</v>
      </c>
      <c r="E2183" s="2">
        <f t="shared" si="199"/>
        <v>9.4361893587802115E-7</v>
      </c>
      <c r="F2183" s="2">
        <f t="shared" si="203"/>
        <v>1.3876738841415392E-6</v>
      </c>
      <c r="G2183" s="2">
        <f t="shared" si="201"/>
        <v>-4.4405494826351805E-7</v>
      </c>
      <c r="H2183" s="2" t="str">
        <f t="shared" si="202"/>
        <v>Hold</v>
      </c>
    </row>
    <row r="2184" spans="1:8" ht="13.5" x14ac:dyDescent="0.25">
      <c r="A2184" s="3">
        <f>TITRES_STAT!B2187</f>
        <v>45184</v>
      </c>
      <c r="B2184" s="6">
        <f>TITRES_STAT!D2187</f>
        <v>35</v>
      </c>
      <c r="C2184" s="2">
        <f t="shared" si="198"/>
        <v>34.999999999999595</v>
      </c>
      <c r="D2184" s="2">
        <f t="shared" si="200"/>
        <v>34.999999126278325</v>
      </c>
      <c r="E2184" s="2">
        <f t="shared" si="199"/>
        <v>8.7372126955642671E-7</v>
      </c>
      <c r="F2184" s="2">
        <f t="shared" si="203"/>
        <v>1.2848833612245167E-6</v>
      </c>
      <c r="G2184" s="2">
        <f t="shared" si="201"/>
        <v>-4.1116209166809004E-7</v>
      </c>
      <c r="H2184" s="2" t="str">
        <f t="shared" si="202"/>
        <v>Hold</v>
      </c>
    </row>
    <row r="2185" spans="1:8" ht="13.5" x14ac:dyDescent="0.25">
      <c r="A2185" s="3">
        <f>TITRES_STAT!B2188</f>
        <v>45187</v>
      </c>
      <c r="B2185" s="6">
        <f>TITRES_STAT!D2188</f>
        <v>35</v>
      </c>
      <c r="C2185" s="2">
        <f t="shared" si="198"/>
        <v>34.999999999999659</v>
      </c>
      <c r="D2185" s="2">
        <f t="shared" si="200"/>
        <v>34.999999190998452</v>
      </c>
      <c r="E2185" s="2">
        <f t="shared" si="199"/>
        <v>8.0900120735805103E-7</v>
      </c>
      <c r="F2185" s="2">
        <f t="shared" si="203"/>
        <v>1.1897069304512235E-6</v>
      </c>
      <c r="G2185" s="2">
        <f t="shared" si="201"/>
        <v>-3.8070572309317248E-7</v>
      </c>
      <c r="H2185" s="2" t="str">
        <f t="shared" si="202"/>
        <v>Hold</v>
      </c>
    </row>
    <row r="2186" spans="1:8" ht="13.5" x14ac:dyDescent="0.25">
      <c r="A2186" s="3">
        <f>TITRES_STAT!B2189</f>
        <v>45188</v>
      </c>
      <c r="B2186" s="6">
        <f>TITRES_STAT!D2189</f>
        <v>35</v>
      </c>
      <c r="C2186" s="2">
        <f t="shared" si="198"/>
        <v>34.999999999999709</v>
      </c>
      <c r="D2186" s="2">
        <f t="shared" si="200"/>
        <v>34.999999250924496</v>
      </c>
      <c r="E2186" s="2">
        <f t="shared" si="199"/>
        <v>7.4907521252498555E-7</v>
      </c>
      <c r="F2186" s="2">
        <f t="shared" si="203"/>
        <v>1.101580586865976E-6</v>
      </c>
      <c r="G2186" s="2">
        <f t="shared" si="201"/>
        <v>-3.525053743409905E-7</v>
      </c>
      <c r="H2186" s="2" t="str">
        <f t="shared" si="202"/>
        <v>Hold</v>
      </c>
    </row>
    <row r="2187" spans="1:8" ht="13.5" x14ac:dyDescent="0.25">
      <c r="A2187" s="3">
        <f>TITRES_STAT!B2190</f>
        <v>45189</v>
      </c>
      <c r="B2187" s="6">
        <f>TITRES_STAT!D2190</f>
        <v>35</v>
      </c>
      <c r="C2187" s="2">
        <f t="shared" si="198"/>
        <v>34.999999999999751</v>
      </c>
      <c r="D2187" s="2">
        <f t="shared" si="200"/>
        <v>34.999999306411574</v>
      </c>
      <c r="E2187" s="2">
        <f t="shared" si="199"/>
        <v>6.9358817711417942E-7</v>
      </c>
      <c r="F2187" s="2">
        <f t="shared" si="203"/>
        <v>1.0199821049156168E-6</v>
      </c>
      <c r="G2187" s="2">
        <f t="shared" si="201"/>
        <v>-3.2639392780143743E-7</v>
      </c>
      <c r="H2187" s="2" t="str">
        <f t="shared" si="202"/>
        <v>Hold</v>
      </c>
    </row>
    <row r="2188" spans="1:8" ht="13.5" x14ac:dyDescent="0.25">
      <c r="A2188" s="3">
        <f>TITRES_STAT!B2191</f>
        <v>45190</v>
      </c>
      <c r="B2188" s="6">
        <f>TITRES_STAT!D2191</f>
        <v>35</v>
      </c>
      <c r="C2188" s="2">
        <f t="shared" si="198"/>
        <v>34.999999999999787</v>
      </c>
      <c r="D2188" s="2">
        <f t="shared" si="200"/>
        <v>34.999999357788496</v>
      </c>
      <c r="E2188" s="2">
        <f t="shared" si="199"/>
        <v>6.422112903692323E-7</v>
      </c>
      <c r="F2188" s="2">
        <f t="shared" si="203"/>
        <v>9.4442794200633998E-7</v>
      </c>
      <c r="G2188" s="2">
        <f t="shared" si="201"/>
        <v>-3.0221665163710768E-7</v>
      </c>
      <c r="H2188" s="2" t="str">
        <f t="shared" si="202"/>
        <v>Hold</v>
      </c>
    </row>
    <row r="2189" spans="1:8" ht="13.5" x14ac:dyDescent="0.25">
      <c r="A2189" s="3">
        <f>TITRES_STAT!B2192</f>
        <v>45191</v>
      </c>
      <c r="B2189" s="6">
        <f>TITRES_STAT!D2192</f>
        <v>35</v>
      </c>
      <c r="C2189" s="2">
        <f t="shared" si="198"/>
        <v>34.999999999999822</v>
      </c>
      <c r="D2189" s="2">
        <f t="shared" si="200"/>
        <v>34.999999405359723</v>
      </c>
      <c r="E2189" s="2">
        <f t="shared" si="199"/>
        <v>5.9464009893872571E-7</v>
      </c>
      <c r="F2189" s="2">
        <f t="shared" si="203"/>
        <v>8.7447037339281719E-7</v>
      </c>
      <c r="G2189" s="2">
        <f t="shared" si="201"/>
        <v>-2.7983027445409148E-7</v>
      </c>
      <c r="H2189" s="2" t="str">
        <f t="shared" si="202"/>
        <v>Hold</v>
      </c>
    </row>
    <row r="2190" spans="1:8" ht="13.5" x14ac:dyDescent="0.25">
      <c r="A2190" s="3">
        <f>TITRES_STAT!B2193</f>
        <v>45194</v>
      </c>
      <c r="B2190" s="6">
        <f>TITRES_STAT!D2193</f>
        <v>35</v>
      </c>
      <c r="C2190" s="2">
        <f t="shared" si="198"/>
        <v>34.999999999999851</v>
      </c>
      <c r="D2190" s="2">
        <f t="shared" si="200"/>
        <v>34.999999449407156</v>
      </c>
      <c r="E2190" s="2">
        <f t="shared" si="199"/>
        <v>5.5059269499224683E-7</v>
      </c>
      <c r="F2190" s="2">
        <f t="shared" si="203"/>
        <v>8.0969483771270312E-7</v>
      </c>
      <c r="G2190" s="2">
        <f t="shared" si="201"/>
        <v>-2.5910214272045629E-7</v>
      </c>
      <c r="H2190" s="2" t="str">
        <f t="shared" si="202"/>
        <v>Hold</v>
      </c>
    </row>
    <row r="2191" spans="1:8" ht="13.5" x14ac:dyDescent="0.25">
      <c r="A2191" s="3">
        <f>TITRES_STAT!B2194</f>
        <v>45195</v>
      </c>
      <c r="B2191" s="6">
        <f>TITRES_STAT!D2194</f>
        <v>35</v>
      </c>
      <c r="C2191" s="2">
        <f t="shared" ref="C2191:C2254" si="204">$C$4*B2181+C2190*(1-$C$4)</f>
        <v>34.999999999999872</v>
      </c>
      <c r="D2191" s="2">
        <f t="shared" si="200"/>
        <v>34.999999490191811</v>
      </c>
      <c r="E2191" s="2">
        <f t="shared" si="199"/>
        <v>5.0980806065581419E-7</v>
      </c>
      <c r="F2191" s="2">
        <f t="shared" si="203"/>
        <v>7.497174823013254E-7</v>
      </c>
      <c r="G2191" s="2">
        <f t="shared" si="201"/>
        <v>-2.3990942164551121E-7</v>
      </c>
      <c r="H2191" s="2" t="str">
        <f t="shared" si="202"/>
        <v>Hold</v>
      </c>
    </row>
    <row r="2192" spans="1:8" ht="13.5" x14ac:dyDescent="0.25">
      <c r="A2192" s="3">
        <f>TITRES_STAT!B2195</f>
        <v>45197</v>
      </c>
      <c r="B2192" s="6">
        <f>TITRES_STAT!D2195</f>
        <v>35</v>
      </c>
      <c r="C2192" s="2">
        <f t="shared" si="204"/>
        <v>34.999999999999893</v>
      </c>
      <c r="D2192" s="2">
        <f t="shared" si="200"/>
        <v>34.999999527955381</v>
      </c>
      <c r="E2192" s="2">
        <f t="shared" si="199"/>
        <v>4.7204451192328634E-7</v>
      </c>
      <c r="F2192" s="2">
        <f t="shared" si="203"/>
        <v>6.9418288822571759E-7</v>
      </c>
      <c r="G2192" s="2">
        <f t="shared" si="201"/>
        <v>-2.2213837630243125E-7</v>
      </c>
      <c r="H2192" s="2" t="str">
        <f t="shared" si="202"/>
        <v>Hold</v>
      </c>
    </row>
    <row r="2193" spans="1:8" ht="13.5" x14ac:dyDescent="0.25">
      <c r="A2193" s="3">
        <f>TITRES_STAT!B2196</f>
        <v>45198</v>
      </c>
      <c r="B2193" s="6">
        <f>TITRES_STAT!D2196</f>
        <v>35</v>
      </c>
      <c r="C2193" s="2">
        <f t="shared" si="204"/>
        <v>34.999999999999908</v>
      </c>
      <c r="D2193" s="2">
        <f t="shared" si="200"/>
        <v>34.999999562921651</v>
      </c>
      <c r="E2193" s="2">
        <f t="shared" si="199"/>
        <v>4.3707825625460828E-7</v>
      </c>
      <c r="F2193" s="2">
        <f t="shared" si="203"/>
        <v>6.4276196183149581E-7</v>
      </c>
      <c r="G2193" s="2">
        <f t="shared" si="201"/>
        <v>-2.0568370557688753E-7</v>
      </c>
      <c r="H2193" s="2" t="str">
        <f t="shared" si="202"/>
        <v>Hold</v>
      </c>
    </row>
    <row r="2194" spans="1:8" ht="13.5" x14ac:dyDescent="0.25">
      <c r="A2194" s="3">
        <f>TITRES_STAT!B2197</f>
        <v>45201</v>
      </c>
      <c r="B2194" s="6">
        <f>TITRES_STAT!D2197</f>
        <v>35</v>
      </c>
      <c r="C2194" s="2">
        <f t="shared" si="204"/>
        <v>34.999999999999922</v>
      </c>
      <c r="D2194" s="2">
        <f t="shared" si="200"/>
        <v>34.99999959529783</v>
      </c>
      <c r="E2194" s="2">
        <f t="shared" si="199"/>
        <v>4.0470209228260501E-7</v>
      </c>
      <c r="F2194" s="2">
        <f t="shared" si="203"/>
        <v>5.9514998792171773E-7</v>
      </c>
      <c r="G2194" s="2">
        <f t="shared" si="201"/>
        <v>-1.9044789563911272E-7</v>
      </c>
      <c r="H2194" s="2" t="str">
        <f t="shared" si="202"/>
        <v>Hold</v>
      </c>
    </row>
    <row r="2195" spans="1:8" ht="13.5" x14ac:dyDescent="0.25">
      <c r="A2195" s="3">
        <f>TITRES_STAT!B2198</f>
        <v>45202</v>
      </c>
      <c r="B2195" s="6">
        <f>TITRES_STAT!D2198</f>
        <v>35</v>
      </c>
      <c r="C2195" s="2">
        <f t="shared" si="204"/>
        <v>34.999999999999936</v>
      </c>
      <c r="D2195" s="2">
        <f t="shared" si="200"/>
        <v>34.99999962527577</v>
      </c>
      <c r="E2195" s="2">
        <f t="shared" si="199"/>
        <v>3.7472416636319394E-7</v>
      </c>
      <c r="F2195" s="2">
        <f t="shared" si="203"/>
        <v>5.51064823610013E-7</v>
      </c>
      <c r="G2195" s="2">
        <f t="shared" si="201"/>
        <v>-1.7634065724681905E-7</v>
      </c>
      <c r="H2195" s="2" t="str">
        <f t="shared" si="202"/>
        <v>Hold</v>
      </c>
    </row>
    <row r="2196" spans="1:8" ht="13.5" x14ac:dyDescent="0.25">
      <c r="A2196" s="3">
        <f>TITRES_STAT!B2199</f>
        <v>45203</v>
      </c>
      <c r="B2196" s="6">
        <f>TITRES_STAT!D2199</f>
        <v>35</v>
      </c>
      <c r="C2196" s="2">
        <f t="shared" si="204"/>
        <v>34.999999999999943</v>
      </c>
      <c r="D2196" s="2">
        <f t="shared" si="200"/>
        <v>34.999999653033122</v>
      </c>
      <c r="E2196" s="2">
        <f t="shared" si="199"/>
        <v>3.4696682149615299E-7</v>
      </c>
      <c r="F2196" s="2">
        <f t="shared" si="203"/>
        <v>5.1024522318724102E-7</v>
      </c>
      <c r="G2196" s="2">
        <f t="shared" si="201"/>
        <v>-1.6327840169108803E-7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6">
        <f>TITRES_STAT!D2200</f>
        <v>35</v>
      </c>
      <c r="C2197" s="2">
        <f t="shared" si="204"/>
        <v>34.99999999999995</v>
      </c>
      <c r="D2197" s="2">
        <f t="shared" si="200"/>
        <v>34.999999678734376</v>
      </c>
      <c r="E2197" s="2">
        <f t="shared" si="199"/>
        <v>3.2126557414358103E-7</v>
      </c>
      <c r="F2197" s="2">
        <f t="shared" si="203"/>
        <v>4.7244929337850906E-7</v>
      </c>
      <c r="G2197" s="2">
        <f t="shared" si="201"/>
        <v>-1.5118371923492803E-7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35</v>
      </c>
      <c r="C2198" s="2">
        <f t="shared" si="204"/>
        <v>34.999999999999957</v>
      </c>
      <c r="D2198" s="2">
        <f t="shared" si="200"/>
        <v>34.999999702531831</v>
      </c>
      <c r="E2198" s="2">
        <f t="shared" si="199"/>
        <v>2.9746812657549526E-7</v>
      </c>
      <c r="F2198" s="2">
        <f t="shared" si="203"/>
        <v>4.374530600179063E-7</v>
      </c>
      <c r="G2198" s="2">
        <f t="shared" si="201"/>
        <v>-1.3998493344241104E-7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35</v>
      </c>
      <c r="C2199" s="2">
        <f t="shared" si="204"/>
        <v>34.999999999999964</v>
      </c>
      <c r="D2199" s="2">
        <f t="shared" si="200"/>
        <v>34.999999724566514</v>
      </c>
      <c r="E2199" s="2">
        <f t="shared" si="199"/>
        <v>2.7543345026970201E-7</v>
      </c>
      <c r="F2199" s="2">
        <f t="shared" si="203"/>
        <v>4.0504913806826544E-7</v>
      </c>
      <c r="G2199" s="2">
        <f t="shared" si="201"/>
        <v>-1.2961568779856344E-7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35</v>
      </c>
      <c r="C2200" s="2">
        <f t="shared" si="204"/>
        <v>34.999999999999972</v>
      </c>
      <c r="D2200" s="2">
        <f t="shared" si="200"/>
        <v>34.999999744968996</v>
      </c>
      <c r="E2200" s="2">
        <f t="shared" si="199"/>
        <v>2.5503097589307799E-7</v>
      </c>
      <c r="F2200" s="2">
        <f t="shared" si="203"/>
        <v>3.7504550563322797E-7</v>
      </c>
      <c r="G2200" s="2">
        <f t="shared" si="201"/>
        <v>-1.2001452974014998E-7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35</v>
      </c>
      <c r="C2201" s="2">
        <f t="shared" si="204"/>
        <v>34.999999999999979</v>
      </c>
      <c r="D2201" s="2">
        <f t="shared" si="200"/>
        <v>34.999999763860181</v>
      </c>
      <c r="E2201" s="2">
        <f t="shared" si="199"/>
        <v>2.3613979749370628E-7</v>
      </c>
      <c r="F2201" s="2">
        <f t="shared" si="203"/>
        <v>3.4726436400532366E-7</v>
      </c>
      <c r="G2201" s="2">
        <f t="shared" si="201"/>
        <v>-1.1112456651161737E-7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35</v>
      </c>
      <c r="C2202" s="2">
        <f t="shared" si="204"/>
        <v>34.999999999999979</v>
      </c>
      <c r="D2202" s="2">
        <f t="shared" si="200"/>
        <v>34.999999781352024</v>
      </c>
      <c r="E2202" s="2">
        <f t="shared" si="199"/>
        <v>2.1864795485271316E-7</v>
      </c>
      <c r="F2202" s="2">
        <f t="shared" si="203"/>
        <v>3.2154108217480162E-7</v>
      </c>
      <c r="G2202" s="2">
        <f t="shared" si="201"/>
        <v>-1.0289312732208846E-7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35</v>
      </c>
      <c r="C2203" s="2">
        <f t="shared" si="204"/>
        <v>34.999999999999979</v>
      </c>
      <c r="D2203" s="2">
        <f t="shared" si="200"/>
        <v>34.99999979754817</v>
      </c>
      <c r="E2203" s="2">
        <f t="shared" si="199"/>
        <v>2.0245180820666064E-7</v>
      </c>
      <c r="F2203" s="2">
        <f t="shared" si="203"/>
        <v>2.977232273811734E-7</v>
      </c>
      <c r="G2203" s="2">
        <f t="shared" si="201"/>
        <v>-9.527141917451276E-8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35</v>
      </c>
      <c r="C2204" s="2">
        <f t="shared" si="204"/>
        <v>34.999999999999979</v>
      </c>
      <c r="D2204" s="2">
        <f t="shared" si="200"/>
        <v>34.999999812544608</v>
      </c>
      <c r="E2204" s="2">
        <f t="shared" ref="E2204:E2267" si="205">C2204-D2204</f>
        <v>1.8745537033737492E-7</v>
      </c>
      <c r="F2204" s="2">
        <f t="shared" si="203"/>
        <v>2.7566965597241373E-7</v>
      </c>
      <c r="G2204" s="2">
        <f t="shared" si="201"/>
        <v>-8.8214285635038812E-8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35</v>
      </c>
      <c r="C2205" s="2">
        <f t="shared" si="204"/>
        <v>34.999999999999979</v>
      </c>
      <c r="D2205" s="2">
        <f t="shared" ref="D2205:D2268" si="206">$D$4*B2205+(1-$D$4)*D2204</f>
        <v>34.999999826430198</v>
      </c>
      <c r="E2205" s="2">
        <f t="shared" si="205"/>
        <v>1.7356978077032181E-7</v>
      </c>
      <c r="F2205" s="2">
        <f t="shared" si="203"/>
        <v>2.5524968093199534E-7</v>
      </c>
      <c r="G2205" s="2">
        <f t="shared" si="201"/>
        <v>-8.1679900161673531E-8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35</v>
      </c>
      <c r="C2206" s="2">
        <f t="shared" si="204"/>
        <v>34.999999999999979</v>
      </c>
      <c r="D2206" s="2">
        <f t="shared" si="206"/>
        <v>34.99999983928722</v>
      </c>
      <c r="E2206" s="2">
        <f t="shared" si="205"/>
        <v>1.6071275865670032E-7</v>
      </c>
      <c r="F2206" s="2">
        <f t="shared" si="203"/>
        <v>2.3634229647693635E-7</v>
      </c>
      <c r="G2206" s="2">
        <f t="shared" si="201"/>
        <v>-7.5629537820236038E-8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35</v>
      </c>
      <c r="C2207" s="2">
        <f t="shared" si="204"/>
        <v>34.999999999999979</v>
      </c>
      <c r="D2207" s="2">
        <f t="shared" si="206"/>
        <v>34.999999851191873</v>
      </c>
      <c r="E2207" s="2">
        <f t="shared" si="205"/>
        <v>1.4880810539352751E-7</v>
      </c>
      <c r="F2207" s="2">
        <f t="shared" si="203"/>
        <v>2.1883545826025461E-7</v>
      </c>
      <c r="G2207" s="2">
        <f t="shared" si="201"/>
        <v>-7.0027352866727101E-8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35</v>
      </c>
      <c r="C2208" s="2">
        <f t="shared" si="204"/>
        <v>34.999999999999979</v>
      </c>
      <c r="D2208" s="2">
        <f t="shared" si="206"/>
        <v>34.9999998622147</v>
      </c>
      <c r="E2208" s="2">
        <f t="shared" si="205"/>
        <v>1.3778527829799714E-7</v>
      </c>
      <c r="F2208" s="2">
        <f t="shared" si="203"/>
        <v>2.0262542226780312E-7</v>
      </c>
      <c r="G2208" s="2">
        <f t="shared" si="201"/>
        <v>-6.4840143969805985E-8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6">
        <f>TITRES_STAT!D2212</f>
        <v>34.33</v>
      </c>
      <c r="C2209" s="2">
        <f t="shared" si="204"/>
        <v>34.999999999999979</v>
      </c>
      <c r="D2209" s="2">
        <f t="shared" si="206"/>
        <v>34.950370242791386</v>
      </c>
      <c r="E2209" s="2">
        <f t="shared" si="205"/>
        <v>4.9629757208592196E-2</v>
      </c>
      <c r="F2209" s="2">
        <f t="shared" si="203"/>
        <v>9.9261135420562543E-3</v>
      </c>
      <c r="G2209" s="2">
        <f t="shared" si="201"/>
        <v>3.9703643666535941E-2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34.33</v>
      </c>
      <c r="C2210" s="2">
        <f t="shared" si="204"/>
        <v>34.999999999999979</v>
      </c>
      <c r="D2210" s="2">
        <f t="shared" si="206"/>
        <v>34.904416891473502</v>
      </c>
      <c r="E2210" s="2">
        <f t="shared" si="205"/>
        <v>9.5583108526476224E-2</v>
      </c>
      <c r="F2210" s="2">
        <f t="shared" si="203"/>
        <v>2.7057512538940252E-2</v>
      </c>
      <c r="G2210" s="2">
        <f t="shared" si="201"/>
        <v>6.8525595987535964E-2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34.33</v>
      </c>
      <c r="C2211" s="2">
        <f t="shared" si="204"/>
        <v>34.999999999999979</v>
      </c>
      <c r="D2211" s="2">
        <f t="shared" si="206"/>
        <v>34.861867492105091</v>
      </c>
      <c r="E2211" s="2">
        <f t="shared" si="205"/>
        <v>0.13813250789488762</v>
      </c>
      <c r="F2211" s="2">
        <f t="shared" si="203"/>
        <v>4.9272511610129729E-2</v>
      </c>
      <c r="G2211" s="2">
        <f t="shared" si="201"/>
        <v>8.8859996284757894E-2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34.33</v>
      </c>
      <c r="C2212" s="2">
        <f t="shared" si="204"/>
        <v>34.999999999999979</v>
      </c>
      <c r="D2212" s="2">
        <f t="shared" si="206"/>
        <v>34.822469900097303</v>
      </c>
      <c r="E2212" s="2">
        <f t="shared" si="205"/>
        <v>0.17753009990267543</v>
      </c>
      <c r="F2212" s="2">
        <f t="shared" si="203"/>
        <v>7.4924029268638878E-2</v>
      </c>
      <c r="G2212" s="2">
        <f t="shared" ref="G2212:G2275" si="207">E2212-F2212</f>
        <v>0.10260607063403655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34.33</v>
      </c>
      <c r="C2213" s="2">
        <f t="shared" si="204"/>
        <v>34.999999999999979</v>
      </c>
      <c r="D2213" s="2">
        <f t="shared" si="206"/>
        <v>34.78599064823824</v>
      </c>
      <c r="E2213" s="2">
        <f t="shared" si="205"/>
        <v>0.21400935176173874</v>
      </c>
      <c r="F2213" s="2">
        <f t="shared" ref="F2213:F2276" si="209">(E2213*(2/(10)))+((1-(2/10))*F2212)</f>
        <v>0.10274109376725886</v>
      </c>
      <c r="G2213" s="2">
        <f t="shared" si="207"/>
        <v>0.11126825799447988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34.33</v>
      </c>
      <c r="C2214" s="2">
        <f t="shared" si="204"/>
        <v>34.999999999999979</v>
      </c>
      <c r="D2214" s="2">
        <f t="shared" si="206"/>
        <v>34.752213563183552</v>
      </c>
      <c r="E2214" s="2">
        <f t="shared" si="205"/>
        <v>0.2477864368164262</v>
      </c>
      <c r="F2214" s="2">
        <f t="shared" si="209"/>
        <v>0.13175016237709233</v>
      </c>
      <c r="G2214" s="2">
        <f t="shared" si="207"/>
        <v>0.11603627443933387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32.79</v>
      </c>
      <c r="C2215" s="2">
        <f t="shared" si="204"/>
        <v>34.999999999999979</v>
      </c>
      <c r="D2215" s="2">
        <f t="shared" si="206"/>
        <v>34.606864410355143</v>
      </c>
      <c r="E2215" s="2">
        <f t="shared" si="205"/>
        <v>0.39313558964483519</v>
      </c>
      <c r="F2215" s="2">
        <f t="shared" si="209"/>
        <v>0.18402724783064089</v>
      </c>
      <c r="G2215" s="2">
        <f t="shared" si="207"/>
        <v>0.2091083418141943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34.26</v>
      </c>
      <c r="C2216" s="2">
        <f t="shared" si="204"/>
        <v>34.999999999999979</v>
      </c>
      <c r="D2216" s="2">
        <f t="shared" si="206"/>
        <v>34.581170750328837</v>
      </c>
      <c r="E2216" s="2">
        <f t="shared" si="205"/>
        <v>0.41882924967114121</v>
      </c>
      <c r="F2216" s="2">
        <f t="shared" si="209"/>
        <v>0.23098764819874099</v>
      </c>
      <c r="G2216" s="2">
        <f t="shared" si="207"/>
        <v>0.18784160147240023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34.26</v>
      </c>
      <c r="C2217" s="2">
        <f t="shared" si="204"/>
        <v>34.999999999999979</v>
      </c>
      <c r="D2217" s="2">
        <f t="shared" si="206"/>
        <v>34.557380324378549</v>
      </c>
      <c r="E2217" s="2">
        <f t="shared" si="205"/>
        <v>0.44261967562142956</v>
      </c>
      <c r="F2217" s="2">
        <f t="shared" si="209"/>
        <v>0.27331405368327871</v>
      </c>
      <c r="G2217" s="2">
        <f t="shared" si="207"/>
        <v>0.16930562193815085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34.5</v>
      </c>
      <c r="C2218" s="2">
        <f t="shared" si="204"/>
        <v>34.999999999999979</v>
      </c>
      <c r="D2218" s="2">
        <f t="shared" si="206"/>
        <v>34.553129929980138</v>
      </c>
      <c r="E2218" s="2">
        <f t="shared" si="205"/>
        <v>0.44687007001984114</v>
      </c>
      <c r="F2218" s="2">
        <f t="shared" si="209"/>
        <v>0.30802525695059119</v>
      </c>
      <c r="G2218" s="2">
        <f t="shared" si="207"/>
        <v>0.13884481306924995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34.5</v>
      </c>
      <c r="C2219" s="2">
        <f t="shared" si="204"/>
        <v>34.896923076923059</v>
      </c>
      <c r="D2219" s="2">
        <f t="shared" si="206"/>
        <v>34.549194379611237</v>
      </c>
      <c r="E2219" s="2">
        <f t="shared" si="205"/>
        <v>0.34772869731182254</v>
      </c>
      <c r="F2219" s="2">
        <f t="shared" si="209"/>
        <v>0.31596594502283748</v>
      </c>
      <c r="G2219" s="2">
        <f t="shared" si="207"/>
        <v>3.1762752288985063E-2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34.5</v>
      </c>
      <c r="C2220" s="2">
        <f t="shared" si="204"/>
        <v>34.809704142011817</v>
      </c>
      <c r="D2220" s="2">
        <f t="shared" si="206"/>
        <v>34.545550351491883</v>
      </c>
      <c r="E2220" s="2">
        <f t="shared" si="205"/>
        <v>0.26415379051993426</v>
      </c>
      <c r="F2220" s="2">
        <f t="shared" si="209"/>
        <v>0.30560351412225684</v>
      </c>
      <c r="G2220" s="2">
        <f t="shared" si="207"/>
        <v>-4.1449723602322575E-2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6">
        <f>TITRES_STAT!D2224</f>
        <v>34.5</v>
      </c>
      <c r="C2221" s="2">
        <f t="shared" si="204"/>
        <v>34.73590350477923</v>
      </c>
      <c r="D2221" s="2">
        <f t="shared" si="206"/>
        <v>34.54217625138137</v>
      </c>
      <c r="E2221" s="2">
        <f t="shared" si="205"/>
        <v>0.19372725339786001</v>
      </c>
      <c r="F2221" s="2">
        <f t="shared" si="209"/>
        <v>0.28322826197737749</v>
      </c>
      <c r="G2221" s="2">
        <f t="shared" si="207"/>
        <v>-8.9501008579517483E-2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34.5</v>
      </c>
      <c r="C2222" s="2">
        <f t="shared" si="204"/>
        <v>34.673456811736273</v>
      </c>
      <c r="D2222" s="2">
        <f t="shared" si="206"/>
        <v>34.539052084612379</v>
      </c>
      <c r="E2222" s="2">
        <f t="shared" si="205"/>
        <v>0.13440472712389351</v>
      </c>
      <c r="F2222" s="2">
        <f t="shared" si="209"/>
        <v>0.25346355500668072</v>
      </c>
      <c r="G2222" s="2">
        <f t="shared" si="207"/>
        <v>-0.11905882788278721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6">
        <f>TITRES_STAT!D2226</f>
        <v>34.5</v>
      </c>
      <c r="C2223" s="2">
        <f t="shared" si="204"/>
        <v>34.620617302238387</v>
      </c>
      <c r="D2223" s="2">
        <f t="shared" si="206"/>
        <v>34.536159337604055</v>
      </c>
      <c r="E2223" s="2">
        <f t="shared" si="205"/>
        <v>8.4457964634331972E-2</v>
      </c>
      <c r="F2223" s="2">
        <f t="shared" si="209"/>
        <v>0.21966243693221099</v>
      </c>
      <c r="G2223" s="2">
        <f t="shared" si="207"/>
        <v>-0.13520447229787902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6">
        <f>TITRES_STAT!D2227</f>
        <v>34.5</v>
      </c>
      <c r="C2224" s="2">
        <f t="shared" si="204"/>
        <v>34.575906948047866</v>
      </c>
      <c r="D2224" s="2">
        <f t="shared" si="206"/>
        <v>34.533480868151905</v>
      </c>
      <c r="E2224" s="2">
        <f t="shared" si="205"/>
        <v>4.2426079895960811E-2</v>
      </c>
      <c r="F2224" s="2">
        <f t="shared" si="209"/>
        <v>0.18421516552496098</v>
      </c>
      <c r="G2224" s="2">
        <f t="shared" si="207"/>
        <v>-0.14178908562900017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34.5</v>
      </c>
      <c r="C2225" s="2">
        <f t="shared" si="204"/>
        <v>34.301152032963579</v>
      </c>
      <c r="D2225" s="2">
        <f t="shared" si="206"/>
        <v>34.531000803844357</v>
      </c>
      <c r="E2225" s="2">
        <f t="shared" si="205"/>
        <v>-0.22984877088077837</v>
      </c>
      <c r="F2225" s="2">
        <f t="shared" si="209"/>
        <v>0.10140237824381312</v>
      </c>
      <c r="G2225" s="2">
        <f t="shared" si="207"/>
        <v>-0.33125114912459153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34.5</v>
      </c>
      <c r="C2226" s="2">
        <f t="shared" si="204"/>
        <v>34.294820950969182</v>
      </c>
      <c r="D2226" s="2">
        <f t="shared" si="206"/>
        <v>34.528704448004035</v>
      </c>
      <c r="E2226" s="2">
        <f t="shared" si="205"/>
        <v>-0.23388349703485289</v>
      </c>
      <c r="F2226" s="2">
        <f t="shared" si="209"/>
        <v>3.4345203188079924E-2</v>
      </c>
      <c r="G2226" s="2">
        <f t="shared" si="207"/>
        <v>-0.26822870022293283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34.5</v>
      </c>
      <c r="C2227" s="2">
        <f t="shared" si="204"/>
        <v>34.289463881589306</v>
      </c>
      <c r="D2227" s="2">
        <f t="shared" si="206"/>
        <v>34.526578192596325</v>
      </c>
      <c r="E2227" s="2">
        <f t="shared" si="205"/>
        <v>-0.2371143110070193</v>
      </c>
      <c r="F2227" s="2">
        <f t="shared" si="209"/>
        <v>-1.9946699650939922E-2</v>
      </c>
      <c r="G2227" s="2">
        <f t="shared" si="207"/>
        <v>-0.21716761135607937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34.5</v>
      </c>
      <c r="C2228" s="2">
        <f t="shared" si="204"/>
        <v>34.321854053652487</v>
      </c>
      <c r="D2228" s="2">
        <f t="shared" si="206"/>
        <v>34.524609437589191</v>
      </c>
      <c r="E2228" s="2">
        <f t="shared" si="205"/>
        <v>-0.20275538393670445</v>
      </c>
      <c r="F2228" s="2">
        <f t="shared" si="209"/>
        <v>-5.6508436508092827E-2</v>
      </c>
      <c r="G2228" s="2">
        <f t="shared" si="207"/>
        <v>-0.14624694742861161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34.5</v>
      </c>
      <c r="C2229" s="2">
        <f t="shared" si="204"/>
        <v>34.349261122321337</v>
      </c>
      <c r="D2229" s="2">
        <f t="shared" si="206"/>
        <v>34.522786516286288</v>
      </c>
      <c r="E2229" s="2">
        <f t="shared" si="205"/>
        <v>-0.17352539396495104</v>
      </c>
      <c r="F2229" s="2">
        <f t="shared" si="209"/>
        <v>-7.9911827999464474E-2</v>
      </c>
      <c r="G2229" s="2">
        <f t="shared" si="207"/>
        <v>-9.3613565965486562E-2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34.5</v>
      </c>
      <c r="C2230" s="2">
        <f t="shared" si="204"/>
        <v>34.372451718887284</v>
      </c>
      <c r="D2230" s="2">
        <f t="shared" si="206"/>
        <v>34.521098626191005</v>
      </c>
      <c r="E2230" s="2">
        <f t="shared" si="205"/>
        <v>-0.14864690730372132</v>
      </c>
      <c r="F2230" s="2">
        <f t="shared" si="209"/>
        <v>-9.3658843860315838E-2</v>
      </c>
      <c r="G2230" s="2">
        <f t="shared" si="207"/>
        <v>-5.4988063443405483E-2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34.5</v>
      </c>
      <c r="C2231" s="2">
        <f t="shared" si="204"/>
        <v>34.392074531366163</v>
      </c>
      <c r="D2231" s="2">
        <f t="shared" si="206"/>
        <v>34.519535764991673</v>
      </c>
      <c r="E2231" s="2">
        <f t="shared" si="205"/>
        <v>-0.12746123362551032</v>
      </c>
      <c r="F2231" s="2">
        <f t="shared" si="209"/>
        <v>-0.10041932181335475</v>
      </c>
      <c r="G2231" s="2">
        <f t="shared" si="207"/>
        <v>-2.7041911812155567E-2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34.5</v>
      </c>
      <c r="C2232" s="2">
        <f t="shared" si="204"/>
        <v>34.408678449617526</v>
      </c>
      <c r="D2232" s="2">
        <f t="shared" si="206"/>
        <v>34.518088671288588</v>
      </c>
      <c r="E2232" s="2">
        <f t="shared" si="205"/>
        <v>-0.1094102216710624</v>
      </c>
      <c r="F2232" s="2">
        <f t="shared" si="209"/>
        <v>-0.10221750178489629</v>
      </c>
      <c r="G2232" s="2">
        <f t="shared" si="207"/>
        <v>-7.1927198861661129E-3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34.5</v>
      </c>
      <c r="C2233" s="2">
        <f t="shared" si="204"/>
        <v>34.422727918907135</v>
      </c>
      <c r="D2233" s="2">
        <f t="shared" si="206"/>
        <v>34.516748769711654</v>
      </c>
      <c r="E2233" s="2">
        <f t="shared" si="205"/>
        <v>-9.402085080451883E-2</v>
      </c>
      <c r="F2233" s="2">
        <f t="shared" si="209"/>
        <v>-0.10057817158882081</v>
      </c>
      <c r="G2233" s="2">
        <f t="shared" si="207"/>
        <v>6.557320784301976E-3</v>
      </c>
      <c r="H2233" s="2" t="str">
        <f t="shared" si="208"/>
        <v>Sell</v>
      </c>
    </row>
    <row r="2234" spans="1:8" ht="13.5" x14ac:dyDescent="0.25">
      <c r="A2234" s="3">
        <f>TITRES_STAT!B2237</f>
        <v>45257</v>
      </c>
      <c r="B2234" s="6">
        <f>TITRES_STAT!D2237</f>
        <v>34.5</v>
      </c>
      <c r="C2234" s="2">
        <f t="shared" si="204"/>
        <v>34.434615931382965</v>
      </c>
      <c r="D2234" s="2">
        <f t="shared" si="206"/>
        <v>34.515508120103384</v>
      </c>
      <c r="E2234" s="2">
        <f t="shared" si="205"/>
        <v>-8.0892188720419256E-2</v>
      </c>
      <c r="F2234" s="2">
        <f t="shared" si="209"/>
        <v>-9.6640975015140504E-2</v>
      </c>
      <c r="G2234" s="2">
        <f t="shared" si="207"/>
        <v>1.5748786294721248E-2</v>
      </c>
      <c r="H2234" s="2" t="str">
        <f t="shared" si="208"/>
        <v>Sell</v>
      </c>
    </row>
    <row r="2235" spans="1:8" ht="13.5" x14ac:dyDescent="0.25">
      <c r="A2235" s="3">
        <f>TITRES_STAT!B2238</f>
        <v>45258</v>
      </c>
      <c r="B2235" s="6">
        <f>TITRES_STAT!D2238</f>
        <v>35</v>
      </c>
      <c r="C2235" s="2">
        <f t="shared" si="204"/>
        <v>34.444675018862512</v>
      </c>
      <c r="D2235" s="2">
        <f t="shared" si="206"/>
        <v>34.551396407503134</v>
      </c>
      <c r="E2235" s="2">
        <f t="shared" si="205"/>
        <v>-0.10672138864062219</v>
      </c>
      <c r="F2235" s="2">
        <f t="shared" si="209"/>
        <v>-9.865705774023685E-2</v>
      </c>
      <c r="G2235" s="2">
        <f t="shared" si="207"/>
        <v>-8.0643309003853442E-3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35</v>
      </c>
      <c r="C2236" s="2">
        <f t="shared" si="204"/>
        <v>34.453186554422125</v>
      </c>
      <c r="D2236" s="2">
        <f t="shared" si="206"/>
        <v>34.584626303243645</v>
      </c>
      <c r="E2236" s="2">
        <f t="shared" si="205"/>
        <v>-0.13143974882152065</v>
      </c>
      <c r="F2236" s="2">
        <f t="shared" si="209"/>
        <v>-0.10521359595649363</v>
      </c>
      <c r="G2236" s="2">
        <f t="shared" si="207"/>
        <v>-2.6226152865027025E-2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35</v>
      </c>
      <c r="C2237" s="2">
        <f t="shared" si="204"/>
        <v>34.460388622972566</v>
      </c>
      <c r="D2237" s="2">
        <f t="shared" si="206"/>
        <v>34.615394725225599</v>
      </c>
      <c r="E2237" s="2">
        <f t="shared" si="205"/>
        <v>-0.15500610225303291</v>
      </c>
      <c r="F2237" s="2">
        <f t="shared" si="209"/>
        <v>-0.11517209721580149</v>
      </c>
      <c r="G2237" s="2">
        <f t="shared" si="207"/>
        <v>-3.9834005037231418E-2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35</v>
      </c>
      <c r="C2238" s="2">
        <f t="shared" si="204"/>
        <v>34.466482680976789</v>
      </c>
      <c r="D2238" s="2">
        <f t="shared" si="206"/>
        <v>34.643884004838519</v>
      </c>
      <c r="E2238" s="2">
        <f t="shared" si="205"/>
        <v>-0.17740132386173002</v>
      </c>
      <c r="F2238" s="2">
        <f t="shared" si="209"/>
        <v>-0.12761794254498721</v>
      </c>
      <c r="G2238" s="2">
        <f t="shared" si="207"/>
        <v>-4.9783381316742814E-2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35</v>
      </c>
      <c r="C2239" s="2">
        <f t="shared" si="204"/>
        <v>34.471639191595742</v>
      </c>
      <c r="D2239" s="2">
        <f t="shared" si="206"/>
        <v>34.670262967443072</v>
      </c>
      <c r="E2239" s="2">
        <f t="shared" si="205"/>
        <v>-0.19862377584733082</v>
      </c>
      <c r="F2239" s="2">
        <f t="shared" si="209"/>
        <v>-0.14181910920545593</v>
      </c>
      <c r="G2239" s="2">
        <f t="shared" si="207"/>
        <v>-5.680466664187489E-2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6">
        <f>TITRES_STAT!D2243</f>
        <v>35</v>
      </c>
      <c r="C2240" s="2">
        <f t="shared" si="204"/>
        <v>34.476002392888702</v>
      </c>
      <c r="D2240" s="2">
        <f t="shared" si="206"/>
        <v>34.694687932817665</v>
      </c>
      <c r="E2240" s="2">
        <f t="shared" si="205"/>
        <v>-0.21868553992896267</v>
      </c>
      <c r="F2240" s="2">
        <f t="shared" si="209"/>
        <v>-0.15719239535015728</v>
      </c>
      <c r="G2240" s="2">
        <f t="shared" si="207"/>
        <v>-6.1493144578805392E-2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6">
        <f>TITRES_STAT!D2244</f>
        <v>35</v>
      </c>
      <c r="C2241" s="2">
        <f t="shared" si="204"/>
        <v>34.479694332444289</v>
      </c>
      <c r="D2241" s="2">
        <f t="shared" si="206"/>
        <v>34.717303641497843</v>
      </c>
      <c r="E2241" s="2">
        <f t="shared" si="205"/>
        <v>-0.23760930905355337</v>
      </c>
      <c r="F2241" s="2">
        <f t="shared" si="209"/>
        <v>-0.1732757780908365</v>
      </c>
      <c r="G2241" s="2">
        <f t="shared" si="207"/>
        <v>-6.4333530962716878E-2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6">
        <f>TITRES_STAT!D2245</f>
        <v>35</v>
      </c>
      <c r="C2242" s="2">
        <f t="shared" si="204"/>
        <v>34.482818281299018</v>
      </c>
      <c r="D2242" s="2">
        <f t="shared" si="206"/>
        <v>34.738244112498002</v>
      </c>
      <c r="E2242" s="2">
        <f t="shared" si="205"/>
        <v>-0.2554258311989841</v>
      </c>
      <c r="F2242" s="2">
        <f t="shared" si="209"/>
        <v>-0.18970578871246602</v>
      </c>
      <c r="G2242" s="2">
        <f t="shared" si="207"/>
        <v>-6.5720042486518082E-2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6">
        <f>TITRES_STAT!D2246</f>
        <v>35</v>
      </c>
      <c r="C2243" s="2">
        <f t="shared" si="204"/>
        <v>34.485461622637629</v>
      </c>
      <c r="D2243" s="2">
        <f t="shared" si="206"/>
        <v>34.75763343749815</v>
      </c>
      <c r="E2243" s="2">
        <f t="shared" si="205"/>
        <v>-0.27217181486052056</v>
      </c>
      <c r="F2243" s="2">
        <f t="shared" si="209"/>
        <v>-0.20619899394207694</v>
      </c>
      <c r="G2243" s="2">
        <f t="shared" si="207"/>
        <v>-6.5972820918443614E-2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6">
        <f>TITRES_STAT!D2247</f>
        <v>35</v>
      </c>
      <c r="C2244" s="2">
        <f t="shared" si="204"/>
        <v>34.487698296077994</v>
      </c>
      <c r="D2244" s="2">
        <f t="shared" si="206"/>
        <v>34.77558651620199</v>
      </c>
      <c r="E2244" s="2">
        <f t="shared" si="205"/>
        <v>-0.28788822012399606</v>
      </c>
      <c r="F2244" s="2">
        <f t="shared" si="209"/>
        <v>-0.22253683917846079</v>
      </c>
      <c r="G2244" s="2">
        <f t="shared" si="207"/>
        <v>-6.5351380945535276E-2</v>
      </c>
      <c r="H2244" s="2" t="str">
        <f t="shared" si="208"/>
        <v>Hold</v>
      </c>
    </row>
    <row r="2245" spans="1:8" ht="13.5" x14ac:dyDescent="0.25">
      <c r="A2245" s="3">
        <f>TITRES_STAT!B2248</f>
        <v>45272</v>
      </c>
      <c r="B2245" s="6">
        <f>TITRES_STAT!D2248</f>
        <v>35</v>
      </c>
      <c r="C2245" s="2">
        <f t="shared" si="204"/>
        <v>34.566513942835229</v>
      </c>
      <c r="D2245" s="2">
        <f t="shared" si="206"/>
        <v>34.79220973722407</v>
      </c>
      <c r="E2245" s="2">
        <f t="shared" si="205"/>
        <v>-0.22569579438884091</v>
      </c>
      <c r="F2245" s="2">
        <f t="shared" si="209"/>
        <v>-0.22316863022053682</v>
      </c>
      <c r="G2245" s="2">
        <f t="shared" si="207"/>
        <v>-2.5271641683040913E-3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6">
        <f>TITRES_STAT!D2249</f>
        <v>35</v>
      </c>
      <c r="C2246" s="2">
        <f t="shared" si="204"/>
        <v>34.633204105475961</v>
      </c>
      <c r="D2246" s="2">
        <f t="shared" si="206"/>
        <v>34.807601608540807</v>
      </c>
      <c r="E2246" s="2">
        <f t="shared" si="205"/>
        <v>-0.17439750306484569</v>
      </c>
      <c r="F2246" s="2">
        <f t="shared" si="209"/>
        <v>-0.2134144047893986</v>
      </c>
      <c r="G2246" s="2">
        <f t="shared" si="207"/>
        <v>3.901690172455291E-2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35</v>
      </c>
      <c r="C2247" s="2">
        <f t="shared" si="204"/>
        <v>34.689634243095043</v>
      </c>
      <c r="D2247" s="2">
        <f t="shared" si="206"/>
        <v>34.821853341241493</v>
      </c>
      <c r="E2247" s="2">
        <f t="shared" si="205"/>
        <v>-0.13221909814645016</v>
      </c>
      <c r="F2247" s="2">
        <f t="shared" si="209"/>
        <v>-0.19717534346080895</v>
      </c>
      <c r="G2247" s="2">
        <f t="shared" si="207"/>
        <v>6.4956245314358785E-2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35</v>
      </c>
      <c r="C2248" s="2">
        <f t="shared" si="204"/>
        <v>34.737382821080423</v>
      </c>
      <c r="D2248" s="2">
        <f t="shared" si="206"/>
        <v>34.835049390038421</v>
      </c>
      <c r="E2248" s="2">
        <f t="shared" si="205"/>
        <v>-9.7666568957997413E-2</v>
      </c>
      <c r="F2248" s="2">
        <f t="shared" si="209"/>
        <v>-0.17727358856024664</v>
      </c>
      <c r="G2248" s="2">
        <f t="shared" si="207"/>
        <v>7.9607019602249224E-2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35</v>
      </c>
      <c r="C2249" s="2">
        <f t="shared" si="204"/>
        <v>34.77778546399113</v>
      </c>
      <c r="D2249" s="2">
        <f t="shared" si="206"/>
        <v>34.847267953739284</v>
      </c>
      <c r="E2249" s="2">
        <f t="shared" si="205"/>
        <v>-6.9482489748153853E-2</v>
      </c>
      <c r="F2249" s="2">
        <f t="shared" si="209"/>
        <v>-0.15571536879782807</v>
      </c>
      <c r="G2249" s="2">
        <f t="shared" si="207"/>
        <v>8.6232879049674221E-2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35</v>
      </c>
      <c r="C2250" s="2">
        <f t="shared" si="204"/>
        <v>34.811972315684805</v>
      </c>
      <c r="D2250" s="2">
        <f t="shared" si="206"/>
        <v>34.858581438647491</v>
      </c>
      <c r="E2250" s="2">
        <f t="shared" si="205"/>
        <v>-4.660912296268549E-2</v>
      </c>
      <c r="F2250" s="2">
        <f t="shared" si="209"/>
        <v>-0.13389411963079956</v>
      </c>
      <c r="G2250" s="2">
        <f t="shared" si="207"/>
        <v>8.7284996668114068E-2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35</v>
      </c>
      <c r="C2251" s="2">
        <f t="shared" si="204"/>
        <v>34.840899651733295</v>
      </c>
      <c r="D2251" s="2">
        <f t="shared" si="206"/>
        <v>34.869056887636567</v>
      </c>
      <c r="E2251" s="2">
        <f t="shared" si="205"/>
        <v>-2.8157235903272237E-2</v>
      </c>
      <c r="F2251" s="2">
        <f t="shared" si="209"/>
        <v>-0.1127467428852941</v>
      </c>
      <c r="G2251" s="2">
        <f t="shared" si="207"/>
        <v>8.4589506982021861E-2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35</v>
      </c>
      <c r="C2252" s="2">
        <f t="shared" si="204"/>
        <v>34.865376628389711</v>
      </c>
      <c r="D2252" s="2">
        <f t="shared" si="206"/>
        <v>34.87875637744127</v>
      </c>
      <c r="E2252" s="2">
        <f t="shared" si="205"/>
        <v>-1.3379749051559031E-2</v>
      </c>
      <c r="F2252" s="2">
        <f t="shared" si="209"/>
        <v>-9.2873344118547085E-2</v>
      </c>
      <c r="G2252" s="2">
        <f t="shared" si="207"/>
        <v>7.9493595066988054E-2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35</v>
      </c>
      <c r="C2253" s="2">
        <f t="shared" si="204"/>
        <v>34.886087916329757</v>
      </c>
      <c r="D2253" s="2">
        <f t="shared" si="206"/>
        <v>34.887737386519696</v>
      </c>
      <c r="E2253" s="2">
        <f t="shared" si="205"/>
        <v>-1.6494701899389952E-3</v>
      </c>
      <c r="F2253" s="2">
        <f t="shared" si="209"/>
        <v>-7.4628569332825481E-2</v>
      </c>
      <c r="G2253" s="2">
        <f t="shared" si="207"/>
        <v>7.2979099142886486E-2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35</v>
      </c>
      <c r="C2254" s="2">
        <f t="shared" si="204"/>
        <v>34.903612852279025</v>
      </c>
      <c r="D2254" s="2">
        <f t="shared" si="206"/>
        <v>34.896053135666385</v>
      </c>
      <c r="E2254" s="2">
        <f t="shared" si="205"/>
        <v>7.5597166126399884E-3</v>
      </c>
      <c r="F2254" s="2">
        <f t="shared" si="209"/>
        <v>-5.8190912143732391E-2</v>
      </c>
      <c r="G2254" s="2">
        <f t="shared" si="207"/>
        <v>6.5750628756372387E-2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35</v>
      </c>
      <c r="C2255" s="2">
        <f t="shared" ref="C2255:C2318" si="210">$C$4*B2245+C2254*(1-$C$4)</f>
        <v>34.918441644236097</v>
      </c>
      <c r="D2255" s="2">
        <f t="shared" si="206"/>
        <v>34.903752903394803</v>
      </c>
      <c r="E2255" s="2">
        <f t="shared" si="205"/>
        <v>1.4688740841293679E-2</v>
      </c>
      <c r="F2255" s="2">
        <f t="shared" si="209"/>
        <v>-4.3614981546727181E-2</v>
      </c>
      <c r="G2255" s="2">
        <f t="shared" si="207"/>
        <v>5.8303722388020861E-2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6">
        <f>TITRES_STAT!D2259</f>
        <v>35</v>
      </c>
      <c r="C2256" s="2">
        <f t="shared" si="210"/>
        <v>34.930989083584393</v>
      </c>
      <c r="D2256" s="2">
        <f t="shared" si="206"/>
        <v>34.910882317958155</v>
      </c>
      <c r="E2256" s="2">
        <f t="shared" si="205"/>
        <v>2.0106765626238143E-2</v>
      </c>
      <c r="F2256" s="2">
        <f t="shared" si="209"/>
        <v>-3.0870632112134117E-2</v>
      </c>
      <c r="G2256" s="2">
        <f t="shared" si="207"/>
        <v>5.097739773837226E-2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6">
        <f>TITRES_STAT!D2260</f>
        <v>35</v>
      </c>
      <c r="C2257" s="2">
        <f t="shared" si="210"/>
        <v>34.941606147648329</v>
      </c>
      <c r="D2257" s="2">
        <f t="shared" si="206"/>
        <v>34.917483627739038</v>
      </c>
      <c r="E2257" s="2">
        <f t="shared" si="205"/>
        <v>2.4122519909290929E-2</v>
      </c>
      <c r="F2257" s="2">
        <f t="shared" si="209"/>
        <v>-1.9872001707849109E-2</v>
      </c>
      <c r="G2257" s="2">
        <f t="shared" si="207"/>
        <v>4.3994521617140042E-2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6">
        <f>TITRES_STAT!D2261</f>
        <v>35.01</v>
      </c>
      <c r="C2258" s="2">
        <f t="shared" si="210"/>
        <v>34.950589817240896</v>
      </c>
      <c r="D2258" s="2">
        <f t="shared" si="206"/>
        <v>34.924336692350963</v>
      </c>
      <c r="E2258" s="2">
        <f t="shared" si="205"/>
        <v>2.6253124889933588E-2</v>
      </c>
      <c r="F2258" s="2">
        <f t="shared" si="209"/>
        <v>-1.0646976388292571E-2</v>
      </c>
      <c r="G2258" s="2">
        <f t="shared" si="207"/>
        <v>3.6900101278226155E-2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6">
        <f>TITRES_STAT!D2262</f>
        <v>35.01</v>
      </c>
      <c r="C2259" s="2">
        <f t="shared" si="210"/>
        <v>34.958191383819219</v>
      </c>
      <c r="D2259" s="2">
        <f t="shared" si="206"/>
        <v>34.930682122547189</v>
      </c>
      <c r="E2259" s="2">
        <f t="shared" si="205"/>
        <v>2.7509261272030017E-2</v>
      </c>
      <c r="F2259" s="2">
        <f t="shared" si="209"/>
        <v>-3.0157288562280534E-3</v>
      </c>
      <c r="G2259" s="2">
        <f t="shared" si="207"/>
        <v>3.0524990128258069E-2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6">
        <f>TITRES_STAT!D2263</f>
        <v>34.49</v>
      </c>
      <c r="C2260" s="2">
        <f t="shared" si="210"/>
        <v>34.964623478616261</v>
      </c>
      <c r="D2260" s="2">
        <f t="shared" si="206"/>
        <v>34.898039002358509</v>
      </c>
      <c r="E2260" s="2">
        <f t="shared" si="205"/>
        <v>6.6584476257752101E-2</v>
      </c>
      <c r="F2260" s="2">
        <f t="shared" si="209"/>
        <v>1.0904312166567979E-2</v>
      </c>
      <c r="G2260" s="2">
        <f t="shared" si="207"/>
        <v>5.568016409118412E-2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6">
        <f>TITRES_STAT!D2264</f>
        <v>34.49</v>
      </c>
      <c r="C2261" s="2">
        <f t="shared" si="210"/>
        <v>34.970066020367604</v>
      </c>
      <c r="D2261" s="2">
        <f t="shared" si="206"/>
        <v>34.867813891072693</v>
      </c>
      <c r="E2261" s="2">
        <f t="shared" si="205"/>
        <v>0.10225212929491079</v>
      </c>
      <c r="F2261" s="2">
        <f t="shared" si="209"/>
        <v>2.9173875592236539E-2</v>
      </c>
      <c r="G2261" s="2">
        <f t="shared" si="207"/>
        <v>7.3078253702674248E-2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34.49</v>
      </c>
      <c r="C2262" s="2">
        <f t="shared" si="210"/>
        <v>34.974671248003354</v>
      </c>
      <c r="D2262" s="2">
        <f t="shared" si="206"/>
        <v>34.839827676919157</v>
      </c>
      <c r="E2262" s="2">
        <f t="shared" si="205"/>
        <v>0.13484357108419687</v>
      </c>
      <c r="F2262" s="2">
        <f t="shared" si="209"/>
        <v>5.0307814690628602E-2</v>
      </c>
      <c r="G2262" s="2">
        <f t="shared" si="207"/>
        <v>8.4535756393568265E-2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6">
        <f>TITRES_STAT!D2266</f>
        <v>34.49</v>
      </c>
      <c r="C2263" s="2">
        <f t="shared" si="210"/>
        <v>34.978567979079763</v>
      </c>
      <c r="D2263" s="2">
        <f t="shared" si="206"/>
        <v>34.813914515665886</v>
      </c>
      <c r="E2263" s="2">
        <f t="shared" si="205"/>
        <v>0.16465346341387743</v>
      </c>
      <c r="F2263" s="2">
        <f t="shared" si="209"/>
        <v>7.3176944435278363E-2</v>
      </c>
      <c r="G2263" s="2">
        <f t="shared" si="207"/>
        <v>9.147651897859907E-2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34.49</v>
      </c>
      <c r="C2264" s="2">
        <f t="shared" si="210"/>
        <v>34.981865213067493</v>
      </c>
      <c r="D2264" s="2">
        <f t="shared" si="206"/>
        <v>34.789920847838779</v>
      </c>
      <c r="E2264" s="2">
        <f t="shared" si="205"/>
        <v>0.19194436522871428</v>
      </c>
      <c r="F2264" s="2">
        <f t="shared" si="209"/>
        <v>9.6930428593965556E-2</v>
      </c>
      <c r="G2264" s="2">
        <f t="shared" si="207"/>
        <v>9.5013936634748719E-2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34.49</v>
      </c>
      <c r="C2265" s="2">
        <f t="shared" si="210"/>
        <v>34.984655180287881</v>
      </c>
      <c r="D2265" s="2">
        <f t="shared" si="206"/>
        <v>34.767704488739611</v>
      </c>
      <c r="E2265" s="2">
        <f t="shared" si="205"/>
        <v>0.21695069154826996</v>
      </c>
      <c r="F2265" s="2">
        <f t="shared" si="209"/>
        <v>0.12093448118482644</v>
      </c>
      <c r="G2265" s="2">
        <f t="shared" si="207"/>
        <v>9.6016210363443516E-2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34.49</v>
      </c>
      <c r="C2266" s="2">
        <f t="shared" si="210"/>
        <v>34.987015921782053</v>
      </c>
      <c r="D2266" s="2">
        <f t="shared" si="206"/>
        <v>34.747133785870005</v>
      </c>
      <c r="E2266" s="2">
        <f t="shared" si="205"/>
        <v>0.23988213591204754</v>
      </c>
      <c r="F2266" s="2">
        <f t="shared" si="209"/>
        <v>0.14472401213027067</v>
      </c>
      <c r="G2266" s="2">
        <f t="shared" si="207"/>
        <v>9.5158123781776877E-2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34.49</v>
      </c>
      <c r="C2267" s="2">
        <f t="shared" si="210"/>
        <v>34.989013472277122</v>
      </c>
      <c r="D2267" s="2">
        <f t="shared" si="206"/>
        <v>34.728086838768519</v>
      </c>
      <c r="E2267" s="2">
        <f t="shared" si="205"/>
        <v>0.26092663350860335</v>
      </c>
      <c r="F2267" s="2">
        <f t="shared" si="209"/>
        <v>0.16796453640593723</v>
      </c>
      <c r="G2267" s="2">
        <f t="shared" si="207"/>
        <v>9.2962097102666119E-2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34.49</v>
      </c>
      <c r="C2268" s="2">
        <f t="shared" si="210"/>
        <v>34.99224216884987</v>
      </c>
      <c r="D2268" s="2">
        <f t="shared" si="206"/>
        <v>34.710450776637515</v>
      </c>
      <c r="E2268" s="2">
        <f t="shared" ref="E2268:E2331" si="211">C2268-D2268</f>
        <v>0.28179139221235516</v>
      </c>
      <c r="F2268" s="2">
        <f t="shared" si="209"/>
        <v>0.19072990756722083</v>
      </c>
      <c r="G2268" s="2">
        <f t="shared" si="207"/>
        <v>9.1061484645134333E-2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34.49</v>
      </c>
      <c r="C2269" s="2">
        <f t="shared" si="210"/>
        <v>34.994974142872962</v>
      </c>
      <c r="D2269" s="2">
        <f t="shared" ref="D2269:D2332" si="212">$D$4*B2269+(1-$D$4)*D2268</f>
        <v>34.694121089479175</v>
      </c>
      <c r="E2269" s="2">
        <f t="shared" si="211"/>
        <v>0.30085305339378721</v>
      </c>
      <c r="F2269" s="2">
        <f t="shared" si="209"/>
        <v>0.21275453673253414</v>
      </c>
      <c r="G2269" s="2">
        <f t="shared" si="207"/>
        <v>8.8098516661253068E-2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34.49</v>
      </c>
      <c r="C2270" s="2">
        <f t="shared" si="210"/>
        <v>34.917285813200195</v>
      </c>
      <c r="D2270" s="2">
        <f t="shared" si="212"/>
        <v>34.679001008777014</v>
      </c>
      <c r="E2270" s="2">
        <f t="shared" si="211"/>
        <v>0.23828480442318067</v>
      </c>
      <c r="F2270" s="2">
        <f t="shared" si="209"/>
        <v>0.21786059027066346</v>
      </c>
      <c r="G2270" s="2">
        <f t="shared" si="207"/>
        <v>2.0424214152517217E-2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34.49</v>
      </c>
      <c r="C2271" s="2">
        <f t="shared" si="210"/>
        <v>34.851549534246317</v>
      </c>
      <c r="D2271" s="2">
        <f t="shared" si="212"/>
        <v>34.665000934052784</v>
      </c>
      <c r="E2271" s="2">
        <f t="shared" si="211"/>
        <v>0.18654860019353237</v>
      </c>
      <c r="F2271" s="2">
        <f t="shared" si="209"/>
        <v>0.21159819225523724</v>
      </c>
      <c r="G2271" s="2">
        <f t="shared" si="207"/>
        <v>-2.5049592061704873E-2</v>
      </c>
      <c r="H2271" s="2" t="str">
        <f t="shared" si="208"/>
        <v>Hold</v>
      </c>
    </row>
    <row r="2272" spans="1:8" ht="13.5" x14ac:dyDescent="0.25">
      <c r="A2272" s="3">
        <f>TITRES_STAT!B2275</f>
        <v>45310</v>
      </c>
      <c r="B2272" s="6">
        <f>TITRES_STAT!D2275</f>
        <v>34.49</v>
      </c>
      <c r="C2272" s="2">
        <f t="shared" si="210"/>
        <v>34.795926528977652</v>
      </c>
      <c r="D2272" s="2">
        <f t="shared" si="212"/>
        <v>34.652037901900727</v>
      </c>
      <c r="E2272" s="2">
        <f t="shared" si="211"/>
        <v>0.14388862707692596</v>
      </c>
      <c r="F2272" s="2">
        <f t="shared" si="209"/>
        <v>0.198056279219575</v>
      </c>
      <c r="G2272" s="2">
        <f t="shared" si="207"/>
        <v>-5.4167652142649042E-2</v>
      </c>
      <c r="H2272" s="2" t="str">
        <f t="shared" si="208"/>
        <v>Hold</v>
      </c>
    </row>
    <row r="2273" spans="1:8" ht="13.5" x14ac:dyDescent="0.25">
      <c r="A2273" s="3">
        <f>TITRES_STAT!B2276</f>
        <v>45313</v>
      </c>
      <c r="B2273" s="6">
        <f>TITRES_STAT!D2276</f>
        <v>34.49</v>
      </c>
      <c r="C2273" s="2">
        <f t="shared" si="210"/>
        <v>34.748860909134933</v>
      </c>
      <c r="D2273" s="2">
        <f t="shared" si="212"/>
        <v>34.64003509435252</v>
      </c>
      <c r="E2273" s="2">
        <f t="shared" si="211"/>
        <v>0.10882581478241349</v>
      </c>
      <c r="F2273" s="2">
        <f t="shared" si="209"/>
        <v>0.18021018633214272</v>
      </c>
      <c r="G2273" s="2">
        <f t="shared" si="207"/>
        <v>-7.1384371549729236E-2</v>
      </c>
      <c r="H2273" s="2" t="str">
        <f t="shared" si="208"/>
        <v>Hold</v>
      </c>
    </row>
    <row r="2274" spans="1:8" ht="13.5" x14ac:dyDescent="0.25">
      <c r="A2274" s="3">
        <f>TITRES_STAT!B2277</f>
        <v>45314</v>
      </c>
      <c r="B2274" s="6">
        <f>TITRES_STAT!D2277</f>
        <v>34.49</v>
      </c>
      <c r="C2274" s="2">
        <f t="shared" si="210"/>
        <v>34.709036153883403</v>
      </c>
      <c r="D2274" s="2">
        <f t="shared" si="212"/>
        <v>34.628921383659737</v>
      </c>
      <c r="E2274" s="2">
        <f t="shared" si="211"/>
        <v>8.0114770223666198E-2</v>
      </c>
      <c r="F2274" s="2">
        <f t="shared" si="209"/>
        <v>0.16019110311044743</v>
      </c>
      <c r="G2274" s="2">
        <f t="shared" si="207"/>
        <v>-8.0076332886781232E-2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6">
        <f>TITRES_STAT!D2278</f>
        <v>34.49</v>
      </c>
      <c r="C2275" s="2">
        <f t="shared" si="210"/>
        <v>34.675338284055186</v>
      </c>
      <c r="D2275" s="2">
        <f t="shared" si="212"/>
        <v>34.61863091079605</v>
      </c>
      <c r="E2275" s="2">
        <f t="shared" si="211"/>
        <v>5.6707373259136773E-2</v>
      </c>
      <c r="F2275" s="2">
        <f t="shared" si="209"/>
        <v>0.13949435714018532</v>
      </c>
      <c r="G2275" s="2">
        <f t="shared" si="207"/>
        <v>-8.2786983881048548E-2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6">
        <f>TITRES_STAT!D2279</f>
        <v>34.49</v>
      </c>
      <c r="C2276" s="2">
        <f t="shared" si="210"/>
        <v>34.646824701892847</v>
      </c>
      <c r="D2276" s="2">
        <f t="shared" si="212"/>
        <v>34.609102695181527</v>
      </c>
      <c r="E2276" s="2">
        <f t="shared" si="211"/>
        <v>3.7722006711319978E-2</v>
      </c>
      <c r="F2276" s="2">
        <f t="shared" si="209"/>
        <v>0.11913988705441227</v>
      </c>
      <c r="G2276" s="2">
        <f t="shared" ref="G2276:G2339" si="213">E2276-F2276</f>
        <v>-8.1417880343092289E-2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34.49</v>
      </c>
      <c r="C2277" s="2">
        <f t="shared" si="210"/>
        <v>34.622697824678561</v>
      </c>
      <c r="D2277" s="2">
        <f t="shared" si="212"/>
        <v>34.600280273316223</v>
      </c>
      <c r="E2277" s="2">
        <f t="shared" si="211"/>
        <v>2.2417551362337917E-2</v>
      </c>
      <c r="F2277" s="2">
        <f t="shared" ref="F2277:F2340" si="215">(E2277*(2/(10)))+((1-(2/10))*F2276)</f>
        <v>9.9795419915997399E-2</v>
      </c>
      <c r="G2277" s="2">
        <f t="shared" si="213"/>
        <v>-7.7377868553659482E-2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6">
        <f>TITRES_STAT!D2281</f>
        <v>34.49</v>
      </c>
      <c r="C2278" s="2">
        <f t="shared" si="210"/>
        <v>34.60228277472801</v>
      </c>
      <c r="D2278" s="2">
        <f t="shared" si="212"/>
        <v>34.592111364181683</v>
      </c>
      <c r="E2278" s="2">
        <f t="shared" si="211"/>
        <v>1.0171410546327309E-2</v>
      </c>
      <c r="F2278" s="2">
        <f t="shared" si="215"/>
        <v>8.1870618042063387E-2</v>
      </c>
      <c r="G2278" s="2">
        <f t="shared" si="213"/>
        <v>-7.1699207495736078E-2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6">
        <f>TITRES_STAT!D2282</f>
        <v>34.49</v>
      </c>
      <c r="C2279" s="2">
        <f t="shared" si="210"/>
        <v>34.585008501692933</v>
      </c>
      <c r="D2279" s="2">
        <f t="shared" si="212"/>
        <v>34.584547559427484</v>
      </c>
      <c r="E2279" s="2">
        <f t="shared" si="211"/>
        <v>4.6094226544823869E-4</v>
      </c>
      <c r="F2279" s="2">
        <f t="shared" si="215"/>
        <v>6.5588682886740357E-2</v>
      </c>
      <c r="G2279" s="2">
        <f t="shared" si="213"/>
        <v>-6.5127740621292118E-2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6">
        <f>TITRES_STAT!D2283</f>
        <v>34.49</v>
      </c>
      <c r="C2280" s="2">
        <f t="shared" si="210"/>
        <v>34.570391809124786</v>
      </c>
      <c r="D2280" s="2">
        <f t="shared" si="212"/>
        <v>34.577544036506929</v>
      </c>
      <c r="E2280" s="2">
        <f t="shared" si="211"/>
        <v>-7.1522273821429394E-3</v>
      </c>
      <c r="F2280" s="2">
        <f t="shared" si="215"/>
        <v>5.1040500832963701E-2</v>
      </c>
      <c r="G2280" s="2">
        <f t="shared" si="213"/>
        <v>-5.819272821510664E-2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34.49</v>
      </c>
      <c r="C2281" s="2">
        <f t="shared" si="210"/>
        <v>34.5580238384902</v>
      </c>
      <c r="D2281" s="2">
        <f t="shared" si="212"/>
        <v>34.571059293061971</v>
      </c>
      <c r="E2281" s="2">
        <f t="shared" si="211"/>
        <v>-1.3035454571770799E-2</v>
      </c>
      <c r="F2281" s="2">
        <f t="shared" si="215"/>
        <v>3.8225309752016802E-2</v>
      </c>
      <c r="G2281" s="2">
        <f t="shared" si="213"/>
        <v>-5.1260764323787601E-2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34.49</v>
      </c>
      <c r="C2282" s="2">
        <f t="shared" si="210"/>
        <v>34.547558632568631</v>
      </c>
      <c r="D2282" s="2">
        <f t="shared" si="212"/>
        <v>34.565054900983306</v>
      </c>
      <c r="E2282" s="2">
        <f t="shared" si="211"/>
        <v>-1.7496268414674887E-2</v>
      </c>
      <c r="F2282" s="2">
        <f t="shared" si="215"/>
        <v>2.7080994118678467E-2</v>
      </c>
      <c r="G2282" s="2">
        <f t="shared" si="213"/>
        <v>-4.4577262533353354E-2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34.49</v>
      </c>
      <c r="C2283" s="2">
        <f t="shared" si="210"/>
        <v>34.538703458327305</v>
      </c>
      <c r="D2283" s="2">
        <f t="shared" si="212"/>
        <v>34.559495278688246</v>
      </c>
      <c r="E2283" s="2">
        <f t="shared" si="211"/>
        <v>-2.079182036094096E-2</v>
      </c>
      <c r="F2283" s="2">
        <f t="shared" si="215"/>
        <v>1.7506431222754582E-2</v>
      </c>
      <c r="G2283" s="2">
        <f t="shared" si="213"/>
        <v>-3.8298251583695542E-2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34.49</v>
      </c>
      <c r="C2284" s="2">
        <f t="shared" si="210"/>
        <v>34.531210618584645</v>
      </c>
      <c r="D2284" s="2">
        <f t="shared" si="212"/>
        <v>34.554347480266891</v>
      </c>
      <c r="E2284" s="2">
        <f t="shared" si="211"/>
        <v>-2.313686168224649E-2</v>
      </c>
      <c r="F2284" s="2">
        <f t="shared" si="215"/>
        <v>9.3777726417543679E-3</v>
      </c>
      <c r="G2284" s="2">
        <f t="shared" si="213"/>
        <v>-3.2514634324000855E-2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6">
        <f>TITRES_STAT!D2288</f>
        <v>34.49</v>
      </c>
      <c r="C2285" s="2">
        <f t="shared" si="210"/>
        <v>34.524870523417775</v>
      </c>
      <c r="D2285" s="2">
        <f t="shared" si="212"/>
        <v>34.549581000247123</v>
      </c>
      <c r="E2285" s="2">
        <f t="shared" si="211"/>
        <v>-2.4710476829348238E-2</v>
      </c>
      <c r="F2285" s="2">
        <f t="shared" si="215"/>
        <v>2.5601227475338471E-3</v>
      </c>
      <c r="G2285" s="2">
        <f t="shared" si="213"/>
        <v>-2.7270599576882083E-2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34.49</v>
      </c>
      <c r="C2286" s="2">
        <f t="shared" si="210"/>
        <v>34.519505827507345</v>
      </c>
      <c r="D2286" s="2">
        <f t="shared" si="212"/>
        <v>34.545167592821407</v>
      </c>
      <c r="E2286" s="2">
        <f t="shared" si="211"/>
        <v>-2.5661765314062279E-2</v>
      </c>
      <c r="F2286" s="2">
        <f t="shared" si="215"/>
        <v>-3.0842548647853781E-3</v>
      </c>
      <c r="G2286" s="2">
        <f t="shared" si="213"/>
        <v>-2.2577510449276902E-2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34.49</v>
      </c>
      <c r="C2287" s="2">
        <f t="shared" si="210"/>
        <v>34.514966469429289</v>
      </c>
      <c r="D2287" s="2">
        <f t="shared" si="212"/>
        <v>34.541081104464261</v>
      </c>
      <c r="E2287" s="2">
        <f t="shared" si="211"/>
        <v>-2.6114635034971911E-2</v>
      </c>
      <c r="F2287" s="2">
        <f t="shared" si="215"/>
        <v>-7.6903308988226851E-3</v>
      </c>
      <c r="G2287" s="2">
        <f t="shared" si="213"/>
        <v>-1.8424304136149226E-2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34.49</v>
      </c>
      <c r="C2288" s="2">
        <f t="shared" si="210"/>
        <v>34.511125474132477</v>
      </c>
      <c r="D2288" s="2">
        <f t="shared" si="212"/>
        <v>34.53729731894839</v>
      </c>
      <c r="E2288" s="2">
        <f t="shared" si="211"/>
        <v>-2.6171844815912948E-2</v>
      </c>
      <c r="F2288" s="2">
        <f t="shared" si="215"/>
        <v>-1.1386633682240738E-2</v>
      </c>
      <c r="G2288" s="2">
        <f t="shared" si="213"/>
        <v>-1.478521113367221E-2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34.49</v>
      </c>
      <c r="C2289" s="2">
        <f t="shared" si="210"/>
        <v>34.507875401189018</v>
      </c>
      <c r="D2289" s="2">
        <f t="shared" si="212"/>
        <v>34.5337938138411</v>
      </c>
      <c r="E2289" s="2">
        <f t="shared" si="211"/>
        <v>-2.5918412652082168E-2</v>
      </c>
      <c r="F2289" s="2">
        <f t="shared" si="215"/>
        <v>-1.4292989476209026E-2</v>
      </c>
      <c r="G2289" s="2">
        <f t="shared" si="213"/>
        <v>-1.1625423175873142E-2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34.49</v>
      </c>
      <c r="C2290" s="2">
        <f t="shared" si="210"/>
        <v>34.505125339467632</v>
      </c>
      <c r="D2290" s="2">
        <f t="shared" si="212"/>
        <v>34.530549827630644</v>
      </c>
      <c r="E2290" s="2">
        <f t="shared" si="211"/>
        <v>-2.5424488163011461E-2</v>
      </c>
      <c r="F2290" s="2">
        <f t="shared" si="215"/>
        <v>-1.6519289213569512E-2</v>
      </c>
      <c r="G2290" s="2">
        <f t="shared" si="213"/>
        <v>-8.9051989494419483E-3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34.49</v>
      </c>
      <c r="C2291" s="2">
        <f t="shared" si="210"/>
        <v>34.502798364164917</v>
      </c>
      <c r="D2291" s="2">
        <f t="shared" si="212"/>
        <v>34.527546136695037</v>
      </c>
      <c r="E2291" s="2">
        <f t="shared" si="211"/>
        <v>-2.4747772530119505E-2</v>
      </c>
      <c r="F2291" s="2">
        <f t="shared" si="215"/>
        <v>-1.8164985876879512E-2</v>
      </c>
      <c r="G2291" s="2">
        <f t="shared" si="213"/>
        <v>-6.5827866532399935E-3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6">
        <f>TITRES_STAT!D2295</f>
        <v>34.49</v>
      </c>
      <c r="C2292" s="2">
        <f t="shared" si="210"/>
        <v>34.500829385062623</v>
      </c>
      <c r="D2292" s="2">
        <f t="shared" si="212"/>
        <v>34.524764941384291</v>
      </c>
      <c r="E2292" s="2">
        <f t="shared" si="211"/>
        <v>-2.3935556321667661E-2</v>
      </c>
      <c r="F2292" s="2">
        <f t="shared" si="215"/>
        <v>-1.9319099965837142E-2</v>
      </c>
      <c r="G2292" s="2">
        <f t="shared" si="213"/>
        <v>-4.6164563558305192E-3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6">
        <f>TITRES_STAT!D2296</f>
        <v>34.49</v>
      </c>
      <c r="C2293" s="2">
        <f t="shared" si="210"/>
        <v>34.499163325822217</v>
      </c>
      <c r="D2293" s="2">
        <f t="shared" si="212"/>
        <v>34.522189760541011</v>
      </c>
      <c r="E2293" s="2">
        <f t="shared" si="211"/>
        <v>-2.3026434718794064E-2</v>
      </c>
      <c r="F2293" s="2">
        <f t="shared" si="215"/>
        <v>-2.0060566916428529E-2</v>
      </c>
      <c r="G2293" s="2">
        <f t="shared" si="213"/>
        <v>-2.9658678023655356E-3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6">
        <f>TITRES_STAT!D2297</f>
        <v>34.49</v>
      </c>
      <c r="C2294" s="2">
        <f t="shared" si="210"/>
        <v>34.497753583388025</v>
      </c>
      <c r="D2294" s="2">
        <f t="shared" si="212"/>
        <v>34.51980533383427</v>
      </c>
      <c r="E2294" s="2">
        <f t="shared" si="211"/>
        <v>-2.2051750446244966E-2</v>
      </c>
      <c r="F2294" s="2">
        <f t="shared" si="215"/>
        <v>-2.0458803622391816E-2</v>
      </c>
      <c r="G2294" s="2">
        <f t="shared" si="213"/>
        <v>-1.5929468238531502E-3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34.49</v>
      </c>
      <c r="C2295" s="2">
        <f t="shared" si="210"/>
        <v>34.496560724405249</v>
      </c>
      <c r="D2295" s="2">
        <f t="shared" si="212"/>
        <v>34.517597531328029</v>
      </c>
      <c r="E2295" s="2">
        <f t="shared" si="211"/>
        <v>-2.103680692277976E-2</v>
      </c>
      <c r="F2295" s="2">
        <f t="shared" si="215"/>
        <v>-2.0574404282469407E-2</v>
      </c>
      <c r="G2295" s="2">
        <f t="shared" si="213"/>
        <v>-4.62402640310354E-4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6">
        <f>TITRES_STAT!D2299</f>
        <v>34.49</v>
      </c>
      <c r="C2296" s="2">
        <f t="shared" si="210"/>
        <v>34.495551382189056</v>
      </c>
      <c r="D2296" s="2">
        <f t="shared" si="212"/>
        <v>34.515553269748175</v>
      </c>
      <c r="E2296" s="2">
        <f t="shared" si="211"/>
        <v>-2.0001887559118359E-2</v>
      </c>
      <c r="F2296" s="2">
        <f t="shared" si="215"/>
        <v>-2.0459900937799199E-2</v>
      </c>
      <c r="G2296" s="2">
        <f t="shared" si="213"/>
        <v>4.5801337868084033E-4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6">
        <f>TITRES_STAT!D2300</f>
        <v>34.49</v>
      </c>
      <c r="C2297" s="2">
        <f t="shared" si="210"/>
        <v>34.494697323390739</v>
      </c>
      <c r="D2297" s="2">
        <f t="shared" si="212"/>
        <v>34.513660434952016</v>
      </c>
      <c r="E2297" s="2">
        <f t="shared" si="211"/>
        <v>-1.8963111561276946E-2</v>
      </c>
      <c r="F2297" s="2">
        <f t="shared" si="215"/>
        <v>-2.0160543062494752E-2</v>
      </c>
      <c r="G2297" s="2">
        <f t="shared" si="213"/>
        <v>1.1974315012178056E-3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6">
        <f>TITRES_STAT!D2301</f>
        <v>34.49</v>
      </c>
      <c r="C2298" s="2">
        <f t="shared" si="210"/>
        <v>34.493974658253698</v>
      </c>
      <c r="D2298" s="2">
        <f t="shared" si="212"/>
        <v>34.511907810140755</v>
      </c>
      <c r="E2298" s="2">
        <f t="shared" si="211"/>
        <v>-1.7933151887056908E-2</v>
      </c>
      <c r="F2298" s="2">
        <f t="shared" si="215"/>
        <v>-1.9715064827407182E-2</v>
      </c>
      <c r="G2298" s="2">
        <f t="shared" si="213"/>
        <v>1.7819129403502734E-3</v>
      </c>
      <c r="H2298" s="2" t="str">
        <f t="shared" si="214"/>
        <v>Sell</v>
      </c>
    </row>
    <row r="2299" spans="1:8" ht="13.5" x14ac:dyDescent="0.25">
      <c r="A2299" s="3">
        <f>TITRES_STAT!B2302</f>
        <v>45349</v>
      </c>
      <c r="B2299" s="6">
        <f>TITRES_STAT!D2302</f>
        <v>34.49</v>
      </c>
      <c r="C2299" s="2">
        <f t="shared" si="210"/>
        <v>34.493363172368511</v>
      </c>
      <c r="D2299" s="2">
        <f t="shared" si="212"/>
        <v>34.510285009389584</v>
      </c>
      <c r="E2299" s="2">
        <f t="shared" si="211"/>
        <v>-1.6921837021072861E-2</v>
      </c>
      <c r="F2299" s="2">
        <f t="shared" si="215"/>
        <v>-1.9156419266140319E-2</v>
      </c>
      <c r="G2299" s="2">
        <f t="shared" si="213"/>
        <v>2.2345822450674582E-3</v>
      </c>
      <c r="H2299" s="2" t="str">
        <f t="shared" si="214"/>
        <v>Sell</v>
      </c>
    </row>
    <row r="2300" spans="1:8" ht="13.5" x14ac:dyDescent="0.25">
      <c r="A2300" s="3">
        <f>TITRES_STAT!B2303</f>
        <v>45350</v>
      </c>
      <c r="B2300" s="6">
        <f>TITRES_STAT!D2303</f>
        <v>34.49</v>
      </c>
      <c r="C2300" s="2">
        <f t="shared" si="210"/>
        <v>34.492845761234896</v>
      </c>
      <c r="D2300" s="2">
        <f t="shared" si="212"/>
        <v>34.508782416101468</v>
      </c>
      <c r="E2300" s="2">
        <f t="shared" si="211"/>
        <v>-1.5936654866571587E-2</v>
      </c>
      <c r="F2300" s="2">
        <f t="shared" si="215"/>
        <v>-1.8512466386226573E-2</v>
      </c>
      <c r="G2300" s="2">
        <f t="shared" si="213"/>
        <v>2.5758115196549865E-3</v>
      </c>
      <c r="H2300" s="2" t="str">
        <f t="shared" si="214"/>
        <v>Sell</v>
      </c>
    </row>
    <row r="2301" spans="1:8" ht="13.5" x14ac:dyDescent="0.25">
      <c r="A2301" s="3">
        <f>TITRES_STAT!B2304</f>
        <v>45351</v>
      </c>
      <c r="B2301" s="6">
        <f>TITRES_STAT!D2304</f>
        <v>34.49</v>
      </c>
      <c r="C2301" s="2">
        <f t="shared" si="210"/>
        <v>34.492407951814144</v>
      </c>
      <c r="D2301" s="2">
        <f t="shared" si="212"/>
        <v>34.507391126019876</v>
      </c>
      <c r="E2301" s="2">
        <f t="shared" si="211"/>
        <v>-1.4983174205731586E-2</v>
      </c>
      <c r="F2301" s="2">
        <f t="shared" si="215"/>
        <v>-1.7806607950127576E-2</v>
      </c>
      <c r="G2301" s="2">
        <f t="shared" si="213"/>
        <v>2.8234337443959895E-3</v>
      </c>
      <c r="H2301" s="2" t="str">
        <f t="shared" si="214"/>
        <v>Sell</v>
      </c>
    </row>
    <row r="2302" spans="1:8" ht="13.5" x14ac:dyDescent="0.25">
      <c r="A2302" s="3">
        <f>TITRES_STAT!B2305</f>
        <v>45352</v>
      </c>
      <c r="B2302" s="6">
        <f>TITRES_STAT!D2305</f>
        <v>34.49</v>
      </c>
      <c r="C2302" s="2">
        <f t="shared" si="210"/>
        <v>34.492037497688891</v>
      </c>
      <c r="D2302" s="2">
        <f t="shared" si="212"/>
        <v>34.506102894462849</v>
      </c>
      <c r="E2302" s="2">
        <f t="shared" si="211"/>
        <v>-1.4065396773958128E-2</v>
      </c>
      <c r="F2302" s="2">
        <f t="shared" si="215"/>
        <v>-1.7058365714893688E-2</v>
      </c>
      <c r="G2302" s="2">
        <f t="shared" si="213"/>
        <v>2.9929689409355607E-3</v>
      </c>
      <c r="H2302" s="2" t="str">
        <f t="shared" si="214"/>
        <v>Sell</v>
      </c>
    </row>
    <row r="2303" spans="1:8" ht="13.5" x14ac:dyDescent="0.25">
      <c r="A2303" s="3">
        <f>TITRES_STAT!B2306</f>
        <v>45355</v>
      </c>
      <c r="B2303" s="6">
        <f>TITRES_STAT!D2306</f>
        <v>34.49</v>
      </c>
      <c r="C2303" s="2">
        <f t="shared" si="210"/>
        <v>34.491724036505985</v>
      </c>
      <c r="D2303" s="2">
        <f t="shared" si="212"/>
        <v>34.504910087465596</v>
      </c>
      <c r="E2303" s="2">
        <f t="shared" si="211"/>
        <v>-1.3186050959610895E-2</v>
      </c>
      <c r="F2303" s="2">
        <f t="shared" si="215"/>
        <v>-1.6283902763837132E-2</v>
      </c>
      <c r="G2303" s="2">
        <f t="shared" si="213"/>
        <v>3.0978518042262364E-3</v>
      </c>
      <c r="H2303" s="2" t="str">
        <f t="shared" si="214"/>
        <v>Sell</v>
      </c>
    </row>
    <row r="2304" spans="1:8" ht="13.5" x14ac:dyDescent="0.25">
      <c r="A2304" s="3">
        <f>TITRES_STAT!B2307</f>
        <v>45356</v>
      </c>
      <c r="B2304" s="6">
        <f>TITRES_STAT!D2307</f>
        <v>34.49</v>
      </c>
      <c r="C2304" s="2">
        <f t="shared" si="210"/>
        <v>34.491458800120448</v>
      </c>
      <c r="D2304" s="2">
        <f t="shared" si="212"/>
        <v>34.503805636542218</v>
      </c>
      <c r="E2304" s="2">
        <f t="shared" si="211"/>
        <v>-1.2346836421770035E-2</v>
      </c>
      <c r="F2304" s="2">
        <f t="shared" si="215"/>
        <v>-1.5496489495423713E-2</v>
      </c>
      <c r="G2304" s="2">
        <f t="shared" si="213"/>
        <v>3.1496530736536774E-3</v>
      </c>
      <c r="H2304" s="2" t="str">
        <f t="shared" si="214"/>
        <v>Sell</v>
      </c>
    </row>
    <row r="2305" spans="1:8" ht="13.5" x14ac:dyDescent="0.25">
      <c r="A2305" s="3">
        <f>TITRES_STAT!B2308</f>
        <v>45357</v>
      </c>
      <c r="B2305" s="6">
        <f>TITRES_STAT!D2308</f>
        <v>34.49</v>
      </c>
      <c r="C2305" s="2">
        <f t="shared" si="210"/>
        <v>34.491234369332687</v>
      </c>
      <c r="D2305" s="2">
        <f t="shared" si="212"/>
        <v>34.502782996798345</v>
      </c>
      <c r="E2305" s="2">
        <f t="shared" si="211"/>
        <v>-1.1548627465657546E-2</v>
      </c>
      <c r="F2305" s="2">
        <f t="shared" si="215"/>
        <v>-1.4706917089470481E-2</v>
      </c>
      <c r="G2305" s="2">
        <f t="shared" si="213"/>
        <v>3.1582896238129352E-3</v>
      </c>
      <c r="H2305" s="2" t="str">
        <f t="shared" si="214"/>
        <v>Sell</v>
      </c>
    </row>
    <row r="2306" spans="1:8" ht="13.5" x14ac:dyDescent="0.25">
      <c r="A2306" s="3">
        <f>TITRES_STAT!B2309</f>
        <v>45358</v>
      </c>
      <c r="B2306" s="6">
        <f>TITRES_STAT!D2309</f>
        <v>34.49</v>
      </c>
      <c r="C2306" s="2">
        <f t="shared" si="210"/>
        <v>34.491044466358424</v>
      </c>
      <c r="D2306" s="2">
        <f t="shared" si="212"/>
        <v>34.501836108146613</v>
      </c>
      <c r="E2306" s="2">
        <f t="shared" si="211"/>
        <v>-1.0791641788188144E-2</v>
      </c>
      <c r="F2306" s="2">
        <f t="shared" si="215"/>
        <v>-1.3923862029214015E-2</v>
      </c>
      <c r="G2306" s="2">
        <f t="shared" si="213"/>
        <v>3.1322202410258709E-3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6">
        <f>TITRES_STAT!D2310</f>
        <v>34.49</v>
      </c>
      <c r="C2307" s="2">
        <f t="shared" si="210"/>
        <v>34.490883779226358</v>
      </c>
      <c r="D2307" s="2">
        <f t="shared" si="212"/>
        <v>34.500959359395011</v>
      </c>
      <c r="E2307" s="2">
        <f t="shared" si="211"/>
        <v>-1.0075580168653175E-2</v>
      </c>
      <c r="F2307" s="2">
        <f t="shared" si="215"/>
        <v>-1.3154205657101849E-2</v>
      </c>
      <c r="G2307" s="2">
        <f t="shared" si="213"/>
        <v>3.0786254884486736E-3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6">
        <f>TITRES_STAT!D2311</f>
        <v>34.49</v>
      </c>
      <c r="C2308" s="2">
        <f t="shared" si="210"/>
        <v>34.490747813191533</v>
      </c>
      <c r="D2308" s="2">
        <f t="shared" si="212"/>
        <v>34.50014755499538</v>
      </c>
      <c r="E2308" s="2">
        <f t="shared" si="211"/>
        <v>-9.3997418038469505E-3</v>
      </c>
      <c r="F2308" s="2">
        <f t="shared" si="215"/>
        <v>-1.2403312886450871E-2</v>
      </c>
      <c r="G2308" s="2">
        <f t="shared" si="213"/>
        <v>3.0035710826039203E-3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34.49</v>
      </c>
      <c r="C2309" s="2">
        <f t="shared" si="210"/>
        <v>34.490632765008222</v>
      </c>
      <c r="D2309" s="2">
        <f t="shared" si="212"/>
        <v>34.49939588425498</v>
      </c>
      <c r="E2309" s="2">
        <f t="shared" si="211"/>
        <v>-8.7631192467583219E-3</v>
      </c>
      <c r="F2309" s="2">
        <f t="shared" si="215"/>
        <v>-1.1675274158512362E-2</v>
      </c>
      <c r="G2309" s="2">
        <f t="shared" si="213"/>
        <v>2.9121549117540405E-3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34.49</v>
      </c>
      <c r="C2310" s="2">
        <f t="shared" si="210"/>
        <v>34.49053541654542</v>
      </c>
      <c r="D2310" s="2">
        <f t="shared" si="212"/>
        <v>34.498699892828682</v>
      </c>
      <c r="E2310" s="2">
        <f t="shared" si="211"/>
        <v>-8.1644762832624451E-3</v>
      </c>
      <c r="F2310" s="2">
        <f t="shared" si="215"/>
        <v>-1.097311458346238E-2</v>
      </c>
      <c r="G2310" s="2">
        <f t="shared" si="213"/>
        <v>2.8086383001999348E-3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34.49</v>
      </c>
      <c r="C2311" s="2">
        <f t="shared" si="210"/>
        <v>34.490453044769204</v>
      </c>
      <c r="D2311" s="2">
        <f t="shared" si="212"/>
        <v>34.498055456322852</v>
      </c>
      <c r="E2311" s="2">
        <f t="shared" si="211"/>
        <v>-7.6024115536483805E-3</v>
      </c>
      <c r="F2311" s="2">
        <f t="shared" si="215"/>
        <v>-1.0298973977499581E-2</v>
      </c>
      <c r="G2311" s="2">
        <f t="shared" si="213"/>
        <v>2.6965624238512002E-3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34.49</v>
      </c>
      <c r="C2312" s="2">
        <f t="shared" si="210"/>
        <v>34.490383345573939</v>
      </c>
      <c r="D2312" s="2">
        <f t="shared" si="212"/>
        <v>34.497458755854488</v>
      </c>
      <c r="E2312" s="2">
        <f t="shared" si="211"/>
        <v>-7.0754102805494767E-3</v>
      </c>
      <c r="F2312" s="2">
        <f t="shared" si="215"/>
        <v>-9.6542612381095606E-3</v>
      </c>
      <c r="G2312" s="2">
        <f t="shared" si="213"/>
        <v>2.5788509575600839E-3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34.49</v>
      </c>
      <c r="C2313" s="2">
        <f t="shared" si="210"/>
        <v>34.490324369331795</v>
      </c>
      <c r="D2313" s="2">
        <f t="shared" si="212"/>
        <v>34.496906255420818</v>
      </c>
      <c r="E2313" s="2">
        <f t="shared" si="211"/>
        <v>-6.5818860890232145E-3</v>
      </c>
      <c r="F2313" s="2">
        <f t="shared" si="215"/>
        <v>-9.0397862082922907E-3</v>
      </c>
      <c r="G2313" s="2">
        <f t="shared" si="213"/>
        <v>2.4579001192690762E-3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34.49</v>
      </c>
      <c r="C2314" s="2">
        <f t="shared" si="210"/>
        <v>34.490274466357668</v>
      </c>
      <c r="D2314" s="2">
        <f t="shared" si="212"/>
        <v>34.496394680945201</v>
      </c>
      <c r="E2314" s="2">
        <f t="shared" si="211"/>
        <v>-6.1202145875327574E-3</v>
      </c>
      <c r="F2314" s="2">
        <f t="shared" si="215"/>
        <v>-8.4558718841403844E-3</v>
      </c>
      <c r="G2314" s="2">
        <f t="shared" si="213"/>
        <v>2.335657296607627E-3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34.49</v>
      </c>
      <c r="C2315" s="2">
        <f t="shared" si="210"/>
        <v>34.490232240764179</v>
      </c>
      <c r="D2315" s="2">
        <f t="shared" si="212"/>
        <v>34.495921000875185</v>
      </c>
      <c r="E2315" s="2">
        <f t="shared" si="211"/>
        <v>-5.6887601110062747E-3</v>
      </c>
      <c r="F2315" s="2">
        <f t="shared" si="215"/>
        <v>-7.9024495295135621E-3</v>
      </c>
      <c r="G2315" s="2">
        <f t="shared" si="213"/>
        <v>2.2136894185072874E-3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34.49</v>
      </c>
      <c r="C2316" s="2">
        <f t="shared" si="210"/>
        <v>34.490196511415846</v>
      </c>
      <c r="D2316" s="2">
        <f t="shared" si="212"/>
        <v>34.495482408217761</v>
      </c>
      <c r="E2316" s="2">
        <f t="shared" si="211"/>
        <v>-5.2858968019151575E-3</v>
      </c>
      <c r="F2316" s="2">
        <f t="shared" si="215"/>
        <v>-7.3791389839938815E-3</v>
      </c>
      <c r="G2316" s="2">
        <f t="shared" si="213"/>
        <v>2.093242182078724E-3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34.49</v>
      </c>
      <c r="C2317" s="2">
        <f t="shared" si="210"/>
        <v>34.490166278890328</v>
      </c>
      <c r="D2317" s="2">
        <f t="shared" si="212"/>
        <v>34.495076303905336</v>
      </c>
      <c r="E2317" s="2">
        <f t="shared" si="211"/>
        <v>-4.9100250150075908E-3</v>
      </c>
      <c r="F2317" s="2">
        <f t="shared" si="215"/>
        <v>-6.8853161901966239E-3</v>
      </c>
      <c r="G2317" s="2">
        <f t="shared" si="213"/>
        <v>1.9752911751890331E-3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34.49</v>
      </c>
      <c r="C2318" s="2">
        <f t="shared" si="210"/>
        <v>34.490140697522584</v>
      </c>
      <c r="D2318" s="2">
        <f t="shared" si="212"/>
        <v>34.494700281393825</v>
      </c>
      <c r="E2318" s="2">
        <f t="shared" si="211"/>
        <v>-4.5595838712415571E-3</v>
      </c>
      <c r="F2318" s="2">
        <f t="shared" si="215"/>
        <v>-6.4201697264056109E-3</v>
      </c>
      <c r="G2318" s="2">
        <f t="shared" si="213"/>
        <v>1.8605858551640538E-3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34.49</v>
      </c>
      <c r="C2319" s="2">
        <f t="shared" ref="C2319:C2382" si="216">$C$4*B2309+C2318*(1-$C$4)</f>
        <v>34.490119051749879</v>
      </c>
      <c r="D2319" s="2">
        <f t="shared" si="212"/>
        <v>34.494352112401685</v>
      </c>
      <c r="E2319" s="2">
        <f t="shared" si="211"/>
        <v>-4.2330606518063973E-3</v>
      </c>
      <c r="F2319" s="2">
        <f t="shared" si="215"/>
        <v>-5.9827479114857689E-3</v>
      </c>
      <c r="G2319" s="2">
        <f t="shared" si="213"/>
        <v>1.7496872596793715E-3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34.49</v>
      </c>
      <c r="C2320" s="2">
        <f t="shared" si="216"/>
        <v>34.490100736096053</v>
      </c>
      <c r="D2320" s="2">
        <f t="shared" si="212"/>
        <v>34.494029733705261</v>
      </c>
      <c r="E2320" s="2">
        <f t="shared" si="211"/>
        <v>-3.9289976092078405E-3</v>
      </c>
      <c r="F2320" s="2">
        <f t="shared" si="215"/>
        <v>-5.5719978510301842E-3</v>
      </c>
      <c r="G2320" s="2">
        <f t="shared" si="213"/>
        <v>1.6430002418223438E-3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6">
        <f>TITRES_STAT!D2324</f>
        <v>34.4</v>
      </c>
      <c r="C2321" s="2">
        <f t="shared" si="216"/>
        <v>34.490085238235125</v>
      </c>
      <c r="D2321" s="2">
        <f t="shared" si="212"/>
        <v>34.487064568245614</v>
      </c>
      <c r="E2321" s="2">
        <f t="shared" si="211"/>
        <v>3.0206699895103384E-3</v>
      </c>
      <c r="F2321" s="2">
        <f t="shared" si="215"/>
        <v>-3.8534642829220803E-3</v>
      </c>
      <c r="G2321" s="2">
        <f t="shared" si="213"/>
        <v>6.8741342724324191E-3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34.4</v>
      </c>
      <c r="C2322" s="2">
        <f t="shared" si="216"/>
        <v>34.490072124660486</v>
      </c>
      <c r="D2322" s="2">
        <f t="shared" si="212"/>
        <v>34.480615340968164</v>
      </c>
      <c r="E2322" s="2">
        <f t="shared" si="211"/>
        <v>9.4567836923218351E-3</v>
      </c>
      <c r="F2322" s="2">
        <f t="shared" si="215"/>
        <v>-1.1914146878732974E-3</v>
      </c>
      <c r="G2322" s="2">
        <f t="shared" si="213"/>
        <v>1.0648198380195133E-2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34.4</v>
      </c>
      <c r="C2323" s="2">
        <f t="shared" si="216"/>
        <v>34.49006102855887</v>
      </c>
      <c r="D2323" s="2">
        <f t="shared" si="212"/>
        <v>34.474643834229781</v>
      </c>
      <c r="E2323" s="2">
        <f t="shared" si="211"/>
        <v>1.5417194329089057E-2</v>
      </c>
      <c r="F2323" s="2">
        <f t="shared" si="215"/>
        <v>2.1303071155191738E-3</v>
      </c>
      <c r="G2323" s="2">
        <f t="shared" si="213"/>
        <v>1.3286887213569883E-2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6">
        <f>TITRES_STAT!D2327</f>
        <v>34.4</v>
      </c>
      <c r="C2324" s="2">
        <f t="shared" si="216"/>
        <v>34.490051639549812</v>
      </c>
      <c r="D2324" s="2">
        <f t="shared" si="212"/>
        <v>34.469114661323871</v>
      </c>
      <c r="E2324" s="2">
        <f t="shared" si="211"/>
        <v>2.0936978225940095E-2</v>
      </c>
      <c r="F2324" s="2">
        <f t="shared" si="215"/>
        <v>5.891641337603358E-3</v>
      </c>
      <c r="G2324" s="2">
        <f t="shared" si="213"/>
        <v>1.5045336888336737E-2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34.4</v>
      </c>
      <c r="C2325" s="2">
        <f t="shared" si="216"/>
        <v>34.490043695003685</v>
      </c>
      <c r="D2325" s="2">
        <f t="shared" si="212"/>
        <v>34.463995056781364</v>
      </c>
      <c r="E2325" s="2">
        <f t="shared" si="211"/>
        <v>2.6048638222320619E-2</v>
      </c>
      <c r="F2325" s="2">
        <f t="shared" si="215"/>
        <v>9.9230407145468116E-3</v>
      </c>
      <c r="G2325" s="2">
        <f t="shared" si="213"/>
        <v>1.6125597507773808E-2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34.4</v>
      </c>
      <c r="C2326" s="2">
        <f t="shared" si="216"/>
        <v>34.490036972695428</v>
      </c>
      <c r="D2326" s="2">
        <f t="shared" si="212"/>
        <v>34.459254682204971</v>
      </c>
      <c r="E2326" s="2">
        <f t="shared" si="211"/>
        <v>3.0782290490456887E-2</v>
      </c>
      <c r="F2326" s="2">
        <f t="shared" si="215"/>
        <v>1.4094890669728827E-2</v>
      </c>
      <c r="G2326" s="2">
        <f t="shared" si="213"/>
        <v>1.668739982072806E-2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34.4</v>
      </c>
      <c r="C2327" s="2">
        <f t="shared" si="216"/>
        <v>34.49003128458844</v>
      </c>
      <c r="D2327" s="2">
        <f t="shared" si="212"/>
        <v>34.454865446486089</v>
      </c>
      <c r="E2327" s="2">
        <f t="shared" si="211"/>
        <v>3.5165838102351188E-2</v>
      </c>
      <c r="F2327" s="2">
        <f t="shared" si="215"/>
        <v>1.83090801562533E-2</v>
      </c>
      <c r="G2327" s="2">
        <f t="shared" si="213"/>
        <v>1.6856757946097888E-2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6">
        <f>TITRES_STAT!D2331</f>
        <v>34.4</v>
      </c>
      <c r="C2328" s="2">
        <f t="shared" si="216"/>
        <v>34.490026471574836</v>
      </c>
      <c r="D2328" s="2">
        <f t="shared" si="212"/>
        <v>34.450801339338973</v>
      </c>
      <c r="E2328" s="2">
        <f t="shared" si="211"/>
        <v>3.9225132235863214E-2</v>
      </c>
      <c r="F2328" s="2">
        <f t="shared" si="215"/>
        <v>2.2492290572175284E-2</v>
      </c>
      <c r="G2328" s="2">
        <f t="shared" si="213"/>
        <v>1.6732841663687929E-2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6">
        <f>TITRES_STAT!D2332</f>
        <v>34.4</v>
      </c>
      <c r="C2329" s="2">
        <f t="shared" si="216"/>
        <v>34.490022399024859</v>
      </c>
      <c r="D2329" s="2">
        <f t="shared" si="212"/>
        <v>34.447038277165717</v>
      </c>
      <c r="E2329" s="2">
        <f t="shared" si="211"/>
        <v>4.2984121859142022E-2</v>
      </c>
      <c r="F2329" s="2">
        <f t="shared" si="215"/>
        <v>2.6590656829568633E-2</v>
      </c>
      <c r="G2329" s="2">
        <f t="shared" si="213"/>
        <v>1.6393465029573388E-2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6">
        <f>TITRES_STAT!D2333</f>
        <v>34.4</v>
      </c>
      <c r="C2330" s="2">
        <f t="shared" si="216"/>
        <v>34.490018953021035</v>
      </c>
      <c r="D2330" s="2">
        <f t="shared" si="212"/>
        <v>34.443553960338626</v>
      </c>
      <c r="E2330" s="2">
        <f t="shared" si="211"/>
        <v>4.6464992682409445E-2</v>
      </c>
      <c r="F2330" s="2">
        <f t="shared" si="215"/>
        <v>3.0565524000136797E-2</v>
      </c>
      <c r="G2330" s="2">
        <f t="shared" si="213"/>
        <v>1.5899468682272648E-2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34.4</v>
      </c>
      <c r="C2331" s="2">
        <f t="shared" si="216"/>
        <v>34.47616988332549</v>
      </c>
      <c r="D2331" s="2">
        <f t="shared" si="212"/>
        <v>34.440327741054283</v>
      </c>
      <c r="E2331" s="2">
        <f t="shared" si="211"/>
        <v>3.5842142271206967E-2</v>
      </c>
      <c r="F2331" s="2">
        <f t="shared" si="215"/>
        <v>3.1620847654350831E-2</v>
      </c>
      <c r="G2331" s="2">
        <f t="shared" si="213"/>
        <v>4.2212946168561361E-3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6">
        <f>TITRES_STAT!D2335</f>
        <v>34.4</v>
      </c>
      <c r="C2332" s="2">
        <f t="shared" si="216"/>
        <v>34.464451439736955</v>
      </c>
      <c r="D2332" s="2">
        <f t="shared" si="212"/>
        <v>34.437340500976191</v>
      </c>
      <c r="E2332" s="2">
        <f t="shared" ref="E2332:E2395" si="217">C2332-D2332</f>
        <v>2.7110938760763759E-2</v>
      </c>
      <c r="F2332" s="2">
        <f t="shared" si="215"/>
        <v>3.0718865875633418E-2</v>
      </c>
      <c r="G2332" s="2">
        <f t="shared" si="213"/>
        <v>-3.6079271148696593E-3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34.4</v>
      </c>
      <c r="C2333" s="2">
        <f t="shared" si="216"/>
        <v>34.454535833623581</v>
      </c>
      <c r="D2333" s="2">
        <f t="shared" ref="D2333:D2396" si="218">$D$4*B2333+(1-$D$4)*D2332</f>
        <v>34.434574537940918</v>
      </c>
      <c r="E2333" s="2">
        <f t="shared" si="217"/>
        <v>1.9961295682662694E-2</v>
      </c>
      <c r="F2333" s="2">
        <f t="shared" si="215"/>
        <v>2.8567351837039276E-2</v>
      </c>
      <c r="G2333" s="2">
        <f t="shared" si="213"/>
        <v>-8.6060561543765818E-3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34.4</v>
      </c>
      <c r="C2334" s="2">
        <f t="shared" si="216"/>
        <v>34.446145705373802</v>
      </c>
      <c r="D2334" s="2">
        <f t="shared" si="218"/>
        <v>34.432013461056407</v>
      </c>
      <c r="E2334" s="2">
        <f t="shared" si="217"/>
        <v>1.4132244317394793E-2</v>
      </c>
      <c r="F2334" s="2">
        <f t="shared" si="215"/>
        <v>2.5680330333110381E-2</v>
      </c>
      <c r="G2334" s="2">
        <f t="shared" si="213"/>
        <v>-1.1548086015715588E-2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6">
        <f>TITRES_STAT!D2338</f>
        <v>34.4</v>
      </c>
      <c r="C2335" s="2">
        <f t="shared" si="216"/>
        <v>34.439046366085527</v>
      </c>
      <c r="D2335" s="2">
        <f t="shared" si="218"/>
        <v>34.429642093570749</v>
      </c>
      <c r="E2335" s="2">
        <f t="shared" si="217"/>
        <v>9.404272514778711E-3</v>
      </c>
      <c r="F2335" s="2">
        <f t="shared" si="215"/>
        <v>2.2425118769444048E-2</v>
      </c>
      <c r="G2335" s="2">
        <f t="shared" si="213"/>
        <v>-1.3020846254665337E-2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6">
        <f>TITRES_STAT!D2339</f>
        <v>34.4</v>
      </c>
      <c r="C2336" s="2">
        <f t="shared" si="216"/>
        <v>34.433039232841601</v>
      </c>
      <c r="D2336" s="2">
        <f t="shared" si="218"/>
        <v>34.427446382935877</v>
      </c>
      <c r="E2336" s="2">
        <f t="shared" si="217"/>
        <v>5.5928499057245062E-3</v>
      </c>
      <c r="F2336" s="2">
        <f t="shared" si="215"/>
        <v>1.9058664996700139E-2</v>
      </c>
      <c r="G2336" s="2">
        <f t="shared" si="213"/>
        <v>-1.3465815090975632E-2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6">
        <f>TITRES_STAT!D2340</f>
        <v>34.49</v>
      </c>
      <c r="C2337" s="2">
        <f t="shared" si="216"/>
        <v>34.427956273942897</v>
      </c>
      <c r="D2337" s="2">
        <f t="shared" si="218"/>
        <v>34.432079984199888</v>
      </c>
      <c r="E2337" s="2">
        <f t="shared" si="217"/>
        <v>-4.1237102569908757E-3</v>
      </c>
      <c r="F2337" s="2">
        <f t="shared" si="215"/>
        <v>1.4422189945961936E-2</v>
      </c>
      <c r="G2337" s="2">
        <f t="shared" si="213"/>
        <v>-1.8545900202952811E-2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34.49</v>
      </c>
      <c r="C2338" s="2">
        <f t="shared" si="216"/>
        <v>34.42365530872091</v>
      </c>
      <c r="D2338" s="2">
        <f t="shared" si="218"/>
        <v>34.436370355740635</v>
      </c>
      <c r="E2338" s="2">
        <f t="shared" si="217"/>
        <v>-1.2715047019725034E-2</v>
      </c>
      <c r="F2338" s="2">
        <f t="shared" si="215"/>
        <v>8.9947425528245431E-3</v>
      </c>
      <c r="G2338" s="2">
        <f t="shared" si="213"/>
        <v>-2.1709789572549577E-2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34.49</v>
      </c>
      <c r="C2339" s="2">
        <f t="shared" si="216"/>
        <v>34.420016030456154</v>
      </c>
      <c r="D2339" s="2">
        <f t="shared" si="218"/>
        <v>34.440342921982065</v>
      </c>
      <c r="E2339" s="2">
        <f t="shared" si="217"/>
        <v>-2.0326891525911606E-2</v>
      </c>
      <c r="F2339" s="2">
        <f t="shared" si="215"/>
        <v>3.1304157370773142E-3</v>
      </c>
      <c r="G2339" s="2">
        <f t="shared" si="213"/>
        <v>-2.3457307262988919E-2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6">
        <f>TITRES_STAT!D2343</f>
        <v>34.49</v>
      </c>
      <c r="C2340" s="2">
        <f t="shared" si="216"/>
        <v>34.41693664115521</v>
      </c>
      <c r="D2340" s="2">
        <f t="shared" si="218"/>
        <v>34.444021224057465</v>
      </c>
      <c r="E2340" s="2">
        <f t="shared" si="217"/>
        <v>-2.7084582902254795E-2</v>
      </c>
      <c r="F2340" s="2">
        <f t="shared" si="215"/>
        <v>-2.9125839907891073E-3</v>
      </c>
      <c r="G2340" s="2">
        <f t="shared" ref="G2340:G2403" si="219">E2340-F2340</f>
        <v>-2.4171998911465688E-2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6">
        <f>TITRES_STAT!D2344</f>
        <v>34.49</v>
      </c>
      <c r="C2341" s="2">
        <f t="shared" si="216"/>
        <v>34.414331004054411</v>
      </c>
      <c r="D2341" s="2">
        <f t="shared" si="218"/>
        <v>34.447427059312467</v>
      </c>
      <c r="E2341" s="2">
        <f t="shared" si="217"/>
        <v>-3.3096055258056367E-2</v>
      </c>
      <c r="F2341" s="2">
        <f t="shared" ref="F2341:F2404" si="221">(E2341*(2/(10)))+((1-(2/10))*F2340)</f>
        <v>-8.94927824424256E-3</v>
      </c>
      <c r="G2341" s="2">
        <f t="shared" si="219"/>
        <v>-2.4146777013813805E-2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34.49</v>
      </c>
      <c r="C2342" s="2">
        <f t="shared" si="216"/>
        <v>34.412126234199889</v>
      </c>
      <c r="D2342" s="2">
        <f t="shared" si="218"/>
        <v>34.450580610474503</v>
      </c>
      <c r="E2342" s="2">
        <f t="shared" si="217"/>
        <v>-3.8454376274614788E-2</v>
      </c>
      <c r="F2342" s="2">
        <f t="shared" si="221"/>
        <v>-1.4850297850317006E-2</v>
      </c>
      <c r="G2342" s="2">
        <f t="shared" si="219"/>
        <v>-2.3604078424297781E-2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6">
        <f>TITRES_STAT!D2346</f>
        <v>34.49</v>
      </c>
      <c r="C2343" s="2">
        <f t="shared" si="216"/>
        <v>34.410260659707596</v>
      </c>
      <c r="D2343" s="2">
        <f t="shared" si="218"/>
        <v>34.453500565254167</v>
      </c>
      <c r="E2343" s="2">
        <f t="shared" si="217"/>
        <v>-4.3239905546570867E-2</v>
      </c>
      <c r="F2343" s="2">
        <f t="shared" si="221"/>
        <v>-2.0528219389567781E-2</v>
      </c>
      <c r="G2343" s="2">
        <f t="shared" si="219"/>
        <v>-2.2711686157003086E-2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6">
        <f>TITRES_STAT!D2347</f>
        <v>34.4</v>
      </c>
      <c r="C2344" s="2">
        <f t="shared" si="216"/>
        <v>34.408682096675662</v>
      </c>
      <c r="D2344" s="2">
        <f t="shared" si="218"/>
        <v>34.449537560420524</v>
      </c>
      <c r="E2344" s="2">
        <f t="shared" si="217"/>
        <v>-4.0855463744861709E-2</v>
      </c>
      <c r="F2344" s="2">
        <f t="shared" si="221"/>
        <v>-2.4593668260626568E-2</v>
      </c>
      <c r="G2344" s="2">
        <f t="shared" si="219"/>
        <v>-1.6261795484235141E-2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6">
        <f>TITRES_STAT!D2348</f>
        <v>34.4</v>
      </c>
      <c r="C2345" s="2">
        <f t="shared" si="216"/>
        <v>34.407346389494791</v>
      </c>
      <c r="D2345" s="2">
        <f t="shared" si="218"/>
        <v>34.445868111500488</v>
      </c>
      <c r="E2345" s="2">
        <f t="shared" si="217"/>
        <v>-3.8521722005697256E-2</v>
      </c>
      <c r="F2345" s="2">
        <f t="shared" si="221"/>
        <v>-2.7379279009640704E-2</v>
      </c>
      <c r="G2345" s="2">
        <f t="shared" si="219"/>
        <v>-1.1142442996056552E-2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6">
        <f>TITRES_STAT!D2349</f>
        <v>34.4</v>
      </c>
      <c r="C2346" s="2">
        <f t="shared" si="216"/>
        <v>34.406216175726364</v>
      </c>
      <c r="D2346" s="2">
        <f t="shared" si="218"/>
        <v>34.442470473611564</v>
      </c>
      <c r="E2346" s="2">
        <f t="shared" si="217"/>
        <v>-3.6254297885200515E-2</v>
      </c>
      <c r="F2346" s="2">
        <f t="shared" si="221"/>
        <v>-2.9154282784752669E-2</v>
      </c>
      <c r="G2346" s="2">
        <f t="shared" si="219"/>
        <v>-7.1000151004478457E-3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6">
        <f>TITRES_STAT!D2350</f>
        <v>34.4</v>
      </c>
      <c r="C2347" s="2">
        <f t="shared" si="216"/>
        <v>34.419105994845381</v>
      </c>
      <c r="D2347" s="2">
        <f t="shared" si="218"/>
        <v>34.439324512603299</v>
      </c>
      <c r="E2347" s="2">
        <f t="shared" si="217"/>
        <v>-2.0218517757918164E-2</v>
      </c>
      <c r="F2347" s="2">
        <f t="shared" si="221"/>
        <v>-2.7367129779385768E-2</v>
      </c>
      <c r="G2347" s="2">
        <f t="shared" si="219"/>
        <v>7.1486120214676041E-3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6">
        <f>TITRES_STAT!D2351</f>
        <v>34.4</v>
      </c>
      <c r="C2348" s="2">
        <f t="shared" si="216"/>
        <v>34.430012764869169</v>
      </c>
      <c r="D2348" s="2">
        <f t="shared" si="218"/>
        <v>34.436411585743798</v>
      </c>
      <c r="E2348" s="2">
        <f t="shared" si="217"/>
        <v>-6.3988208746295072E-3</v>
      </c>
      <c r="F2348" s="2">
        <f t="shared" si="221"/>
        <v>-2.3173467998434519E-2</v>
      </c>
      <c r="G2348" s="2">
        <f t="shared" si="219"/>
        <v>1.6774647123805012E-2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6">
        <f>TITRES_STAT!D2352</f>
        <v>34.4</v>
      </c>
      <c r="C2349" s="2">
        <f t="shared" si="216"/>
        <v>34.439241570273914</v>
      </c>
      <c r="D2349" s="2">
        <f t="shared" si="218"/>
        <v>34.433714431244262</v>
      </c>
      <c r="E2349" s="2">
        <f t="shared" si="217"/>
        <v>5.5271390296525169E-3</v>
      </c>
      <c r="F2349" s="2">
        <f t="shared" si="221"/>
        <v>-1.7433346592817114E-2</v>
      </c>
      <c r="G2349" s="2">
        <f t="shared" si="219"/>
        <v>2.2960485622469631E-2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6">
        <f>TITRES_STAT!D2353</f>
        <v>34.4</v>
      </c>
      <c r="C2350" s="2">
        <f t="shared" si="216"/>
        <v>34.447050559462539</v>
      </c>
      <c r="D2350" s="2">
        <f t="shared" si="218"/>
        <v>34.431217065966912</v>
      </c>
      <c r="E2350" s="2">
        <f t="shared" si="217"/>
        <v>1.5833493495627238E-2</v>
      </c>
      <c r="F2350" s="2">
        <f t="shared" si="221"/>
        <v>-1.0779978575128244E-2</v>
      </c>
      <c r="G2350" s="2">
        <f t="shared" si="219"/>
        <v>2.6613472070755484E-2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6">
        <f>TITRES_STAT!D2354</f>
        <v>34.4</v>
      </c>
      <c r="C2351" s="2">
        <f t="shared" si="216"/>
        <v>34.453658165699068</v>
      </c>
      <c r="D2351" s="2">
        <f t="shared" si="218"/>
        <v>34.428904690710105</v>
      </c>
      <c r="E2351" s="2">
        <f t="shared" si="217"/>
        <v>2.4753474988962409E-2</v>
      </c>
      <c r="F2351" s="2">
        <f t="shared" si="221"/>
        <v>-3.673287862310113E-3</v>
      </c>
      <c r="G2351" s="2">
        <f t="shared" si="219"/>
        <v>2.8426762851272522E-2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34.4</v>
      </c>
      <c r="C2352" s="2">
        <f t="shared" si="216"/>
        <v>34.45924921712998</v>
      </c>
      <c r="D2352" s="2">
        <f t="shared" si="218"/>
        <v>34.426763602509361</v>
      </c>
      <c r="E2352" s="2">
        <f t="shared" si="217"/>
        <v>3.2485614620618719E-2</v>
      </c>
      <c r="F2352" s="2">
        <f t="shared" si="221"/>
        <v>3.5584926342756532E-3</v>
      </c>
      <c r="G2352" s="2">
        <f t="shared" si="219"/>
        <v>2.8927121986343066E-2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34.4</v>
      </c>
      <c r="C2353" s="2">
        <f t="shared" si="216"/>
        <v>34.463980106802289</v>
      </c>
      <c r="D2353" s="2">
        <f t="shared" si="218"/>
        <v>34.424781113434598</v>
      </c>
      <c r="E2353" s="2">
        <f t="shared" si="217"/>
        <v>3.919899336769106E-2</v>
      </c>
      <c r="F2353" s="2">
        <f t="shared" si="221"/>
        <v>1.0686592780958733E-2</v>
      </c>
      <c r="G2353" s="2">
        <f t="shared" si="219"/>
        <v>2.8512400586732326E-2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34.4</v>
      </c>
      <c r="C2354" s="2">
        <f t="shared" si="216"/>
        <v>34.45413701344809</v>
      </c>
      <c r="D2354" s="2">
        <f t="shared" si="218"/>
        <v>34.422945475402408</v>
      </c>
      <c r="E2354" s="2">
        <f t="shared" si="217"/>
        <v>3.1191538045682421E-2</v>
      </c>
      <c r="F2354" s="2">
        <f t="shared" si="221"/>
        <v>1.4787581833903472E-2</v>
      </c>
      <c r="G2354" s="2">
        <f t="shared" si="219"/>
        <v>1.6403956211778949E-2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34.4</v>
      </c>
      <c r="C2355" s="2">
        <f t="shared" si="216"/>
        <v>34.445808242148381</v>
      </c>
      <c r="D2355" s="2">
        <f t="shared" si="218"/>
        <v>34.421245810557785</v>
      </c>
      <c r="E2355" s="2">
        <f t="shared" si="217"/>
        <v>2.4562431590595679E-2</v>
      </c>
      <c r="F2355" s="2">
        <f t="shared" si="221"/>
        <v>1.6742551785241915E-2</v>
      </c>
      <c r="G2355" s="2">
        <f t="shared" si="219"/>
        <v>7.8198798053537646E-3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34.4</v>
      </c>
      <c r="C2356" s="2">
        <f t="shared" si="216"/>
        <v>34.438760820279398</v>
      </c>
      <c r="D2356" s="2">
        <f t="shared" si="218"/>
        <v>34.419672046812764</v>
      </c>
      <c r="E2356" s="2">
        <f t="shared" si="217"/>
        <v>1.9088773466634734E-2</v>
      </c>
      <c r="F2356" s="2">
        <f t="shared" si="221"/>
        <v>1.7211796121520479E-2</v>
      </c>
      <c r="G2356" s="2">
        <f t="shared" si="219"/>
        <v>1.876977345114255E-3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34.4</v>
      </c>
      <c r="C2357" s="2">
        <f t="shared" si="216"/>
        <v>34.432797617159494</v>
      </c>
      <c r="D2357" s="2">
        <f t="shared" si="218"/>
        <v>34.418214858159971</v>
      </c>
      <c r="E2357" s="2">
        <f t="shared" si="217"/>
        <v>1.4582758999523548E-2</v>
      </c>
      <c r="F2357" s="2">
        <f t="shared" si="221"/>
        <v>1.6685988697121096E-2</v>
      </c>
      <c r="G2357" s="2">
        <f t="shared" si="219"/>
        <v>-2.1032296975975473E-3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6">
        <f>TITRES_STAT!D2361</f>
        <v>34.4</v>
      </c>
      <c r="C2358" s="2">
        <f t="shared" si="216"/>
        <v>34.427751829904189</v>
      </c>
      <c r="D2358" s="2">
        <f t="shared" si="218"/>
        <v>34.416865609407381</v>
      </c>
      <c r="E2358" s="2">
        <f t="shared" si="217"/>
        <v>1.0886220496807653E-2</v>
      </c>
      <c r="F2358" s="2">
        <f t="shared" si="221"/>
        <v>1.5526035057058409E-2</v>
      </c>
      <c r="G2358" s="2">
        <f t="shared" si="219"/>
        <v>-4.6398145602507563E-3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6">
        <f>TITRES_STAT!D2362</f>
        <v>34.4</v>
      </c>
      <c r="C2359" s="2">
        <f t="shared" si="216"/>
        <v>34.423482317611239</v>
      </c>
      <c r="D2359" s="2">
        <f t="shared" si="218"/>
        <v>34.415616305006836</v>
      </c>
      <c r="E2359" s="2">
        <f t="shared" si="217"/>
        <v>7.8660126044027834E-3</v>
      </c>
      <c r="F2359" s="2">
        <f t="shared" si="221"/>
        <v>1.3994030566527284E-2</v>
      </c>
      <c r="G2359" s="2">
        <f t="shared" si="219"/>
        <v>-6.1280179621245011E-3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34.4</v>
      </c>
      <c r="C2360" s="2">
        <f t="shared" si="216"/>
        <v>34.419869653363357</v>
      </c>
      <c r="D2360" s="2">
        <f t="shared" si="218"/>
        <v>34.414459541672997</v>
      </c>
      <c r="E2360" s="2">
        <f t="shared" si="217"/>
        <v>5.4101116903595425E-3</v>
      </c>
      <c r="F2360" s="2">
        <f t="shared" si="221"/>
        <v>1.2277246791293737E-2</v>
      </c>
      <c r="G2360" s="2">
        <f t="shared" si="219"/>
        <v>-6.8671351009341949E-3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34.4</v>
      </c>
      <c r="C2361" s="2">
        <f t="shared" si="216"/>
        <v>34.41681278361515</v>
      </c>
      <c r="D2361" s="2">
        <f t="shared" si="218"/>
        <v>34.413388464512039</v>
      </c>
      <c r="E2361" s="2">
        <f t="shared" si="217"/>
        <v>3.4243191031109177E-3</v>
      </c>
      <c r="F2361" s="2">
        <f t="shared" si="221"/>
        <v>1.0506661253657174E-2</v>
      </c>
      <c r="G2361" s="2">
        <f t="shared" si="219"/>
        <v>-7.0823421505462562E-3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34.4</v>
      </c>
      <c r="C2362" s="2">
        <f t="shared" si="216"/>
        <v>34.414226201520513</v>
      </c>
      <c r="D2362" s="2">
        <f t="shared" si="218"/>
        <v>34.41239672640004</v>
      </c>
      <c r="E2362" s="2">
        <f t="shared" si="217"/>
        <v>1.8294751204734894E-3</v>
      </c>
      <c r="F2362" s="2">
        <f t="shared" si="221"/>
        <v>8.7712240270204373E-3</v>
      </c>
      <c r="G2362" s="2">
        <f t="shared" si="219"/>
        <v>-6.9417489065469479E-3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34.4</v>
      </c>
      <c r="C2363" s="2">
        <f t="shared" si="216"/>
        <v>34.412037555132741</v>
      </c>
      <c r="D2363" s="2">
        <f t="shared" si="218"/>
        <v>34.41147845037041</v>
      </c>
      <c r="E2363" s="2">
        <f t="shared" si="217"/>
        <v>5.5910476233123063E-4</v>
      </c>
      <c r="F2363" s="2">
        <f t="shared" si="221"/>
        <v>7.1288001740825958E-3</v>
      </c>
      <c r="G2363" s="2">
        <f t="shared" si="219"/>
        <v>-6.5696954117513652E-3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34.4</v>
      </c>
      <c r="C2364" s="2">
        <f t="shared" si="216"/>
        <v>34.410185623573859</v>
      </c>
      <c r="D2364" s="2">
        <f t="shared" si="218"/>
        <v>34.410628194787421</v>
      </c>
      <c r="E2364" s="2">
        <f t="shared" si="217"/>
        <v>-4.4257121356139351E-4</v>
      </c>
      <c r="F2364" s="2">
        <f t="shared" si="221"/>
        <v>5.6145258965537986E-3</v>
      </c>
      <c r="G2364" s="2">
        <f t="shared" si="219"/>
        <v>-6.0570971101151921E-3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6">
        <f>TITRES_STAT!D2368</f>
        <v>34.4</v>
      </c>
      <c r="C2365" s="2">
        <f t="shared" si="216"/>
        <v>34.408618604562498</v>
      </c>
      <c r="D2365" s="2">
        <f t="shared" si="218"/>
        <v>34.409840921099466</v>
      </c>
      <c r="E2365" s="2">
        <f t="shared" si="217"/>
        <v>-1.2223165369675826E-3</v>
      </c>
      <c r="F2365" s="2">
        <f t="shared" si="221"/>
        <v>4.2471574098495229E-3</v>
      </c>
      <c r="G2365" s="2">
        <f t="shared" si="219"/>
        <v>-5.4694739468171055E-3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6">
        <f>TITRES_STAT!D2369</f>
        <v>34.4</v>
      </c>
      <c r="C2366" s="2">
        <f t="shared" si="216"/>
        <v>34.407292665399041</v>
      </c>
      <c r="D2366" s="2">
        <f t="shared" si="218"/>
        <v>34.40911196398099</v>
      </c>
      <c r="E2366" s="2">
        <f t="shared" si="217"/>
        <v>-1.8192985819496243E-3</v>
      </c>
      <c r="F2366" s="2">
        <f t="shared" si="221"/>
        <v>3.0338662114896935E-3</v>
      </c>
      <c r="G2366" s="2">
        <f t="shared" si="219"/>
        <v>-4.8531647934393178E-3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6">
        <f>TITRES_STAT!D2370</f>
        <v>34.4</v>
      </c>
      <c r="C2367" s="2">
        <f t="shared" si="216"/>
        <v>34.406170716876112</v>
      </c>
      <c r="D2367" s="2">
        <f t="shared" si="218"/>
        <v>34.408437003686103</v>
      </c>
      <c r="E2367" s="2">
        <f t="shared" si="217"/>
        <v>-2.2662868099914135E-3</v>
      </c>
      <c r="F2367" s="2">
        <f t="shared" si="221"/>
        <v>1.9738356071934723E-3</v>
      </c>
      <c r="G2367" s="2">
        <f t="shared" si="219"/>
        <v>-4.2401224171848863E-3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34.4</v>
      </c>
      <c r="C2368" s="2">
        <f t="shared" si="216"/>
        <v>34.40522137581825</v>
      </c>
      <c r="D2368" s="2">
        <f t="shared" si="218"/>
        <v>34.407812040450096</v>
      </c>
      <c r="E2368" s="2">
        <f t="shared" si="217"/>
        <v>-2.5906646318460957E-3</v>
      </c>
      <c r="F2368" s="2">
        <f t="shared" si="221"/>
        <v>1.0609355593855585E-3</v>
      </c>
      <c r="G2368" s="2">
        <f t="shared" si="219"/>
        <v>-3.6516001912316543E-3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34.4</v>
      </c>
      <c r="C2369" s="2">
        <f t="shared" si="216"/>
        <v>34.40441808723083</v>
      </c>
      <c r="D2369" s="2">
        <f t="shared" si="218"/>
        <v>34.407233370787125</v>
      </c>
      <c r="E2369" s="2">
        <f t="shared" si="217"/>
        <v>-2.8152835562949008E-3</v>
      </c>
      <c r="F2369" s="2">
        <f t="shared" si="221"/>
        <v>2.8569173624946669E-4</v>
      </c>
      <c r="G2369" s="2">
        <f t="shared" si="219"/>
        <v>-3.1009752925443674E-3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6">
        <f>TITRES_STAT!D2373</f>
        <v>34.4</v>
      </c>
      <c r="C2370" s="2">
        <f t="shared" si="216"/>
        <v>34.403738381503011</v>
      </c>
      <c r="D2370" s="2">
        <f t="shared" si="218"/>
        <v>34.406697565543638</v>
      </c>
      <c r="E2370" s="2">
        <f t="shared" si="217"/>
        <v>-2.9591840406268943E-3</v>
      </c>
      <c r="F2370" s="2">
        <f t="shared" si="221"/>
        <v>-3.6328341912580551E-4</v>
      </c>
      <c r="G2370" s="2">
        <f t="shared" si="219"/>
        <v>-2.5959006215010888E-3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6">
        <f>TITRES_STAT!D2374</f>
        <v>34.4</v>
      </c>
      <c r="C2371" s="2">
        <f t="shared" si="216"/>
        <v>34.403163245887164</v>
      </c>
      <c r="D2371" s="2">
        <f t="shared" si="218"/>
        <v>34.406201449577445</v>
      </c>
      <c r="E2371" s="2">
        <f t="shared" si="217"/>
        <v>-3.0382036902807386E-3</v>
      </c>
      <c r="F2371" s="2">
        <f t="shared" si="221"/>
        <v>-8.9826747335679225E-4</v>
      </c>
      <c r="G2371" s="2">
        <f t="shared" si="219"/>
        <v>-2.1399362169239461E-3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34.4</v>
      </c>
      <c r="C2372" s="2">
        <f t="shared" si="216"/>
        <v>34.402676592673757</v>
      </c>
      <c r="D2372" s="2">
        <f t="shared" si="218"/>
        <v>34.405742082942076</v>
      </c>
      <c r="E2372" s="2">
        <f t="shared" si="217"/>
        <v>-3.0654902683195928E-3</v>
      </c>
      <c r="F2372" s="2">
        <f t="shared" si="221"/>
        <v>-1.3317120323493525E-3</v>
      </c>
      <c r="G2372" s="2">
        <f t="shared" si="219"/>
        <v>-1.7337782359702404E-3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6">
        <f>TITRES_STAT!D2376</f>
        <v>34.4</v>
      </c>
      <c r="C2373" s="2">
        <f t="shared" si="216"/>
        <v>34.402264809185489</v>
      </c>
      <c r="D2373" s="2">
        <f t="shared" si="218"/>
        <v>34.405316743464887</v>
      </c>
      <c r="E2373" s="2">
        <f t="shared" si="217"/>
        <v>-3.0519342793979831E-3</v>
      </c>
      <c r="F2373" s="2">
        <f t="shared" si="221"/>
        <v>-1.6757564817590786E-3</v>
      </c>
      <c r="G2373" s="2">
        <f t="shared" si="219"/>
        <v>-1.3761777976389045E-3</v>
      </c>
      <c r="H2373" s="2" t="str">
        <f t="shared" si="220"/>
        <v>Hold</v>
      </c>
    </row>
    <row r="2374" spans="1:8" ht="13.5" x14ac:dyDescent="0.25">
      <c r="A2374" s="3">
        <f>TITRES_STAT!B2377</f>
        <v>45462</v>
      </c>
      <c r="B2374" s="6">
        <f>TITRES_STAT!D2377</f>
        <v>34.4</v>
      </c>
      <c r="C2374" s="2">
        <f t="shared" si="216"/>
        <v>34.401916377003104</v>
      </c>
      <c r="D2374" s="2">
        <f t="shared" si="218"/>
        <v>34.404922910615639</v>
      </c>
      <c r="E2374" s="2">
        <f t="shared" si="217"/>
        <v>-3.0065336125346676E-3</v>
      </c>
      <c r="F2374" s="2">
        <f t="shared" si="221"/>
        <v>-1.9419119079141967E-3</v>
      </c>
      <c r="G2374" s="2">
        <f t="shared" si="219"/>
        <v>-1.0646217046204709E-3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6">
        <f>TITRES_STAT!D2378</f>
        <v>34.4</v>
      </c>
      <c r="C2375" s="2">
        <f t="shared" si="216"/>
        <v>34.40162154977186</v>
      </c>
      <c r="D2375" s="2">
        <f t="shared" si="218"/>
        <v>34.404558250570034</v>
      </c>
      <c r="E2375" s="2">
        <f t="shared" si="217"/>
        <v>-2.9367007981733195E-3</v>
      </c>
      <c r="F2375" s="2">
        <f t="shared" si="221"/>
        <v>-2.1408696859660215E-3</v>
      </c>
      <c r="G2375" s="2">
        <f t="shared" si="219"/>
        <v>-7.9583111220729802E-4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34.4</v>
      </c>
      <c r="C2376" s="2">
        <f t="shared" si="216"/>
        <v>34.401372080576188</v>
      </c>
      <c r="D2376" s="2">
        <f t="shared" si="218"/>
        <v>34.40422060237966</v>
      </c>
      <c r="E2376" s="2">
        <f t="shared" si="217"/>
        <v>-2.8485218034717263E-3</v>
      </c>
      <c r="F2376" s="2">
        <f t="shared" si="221"/>
        <v>-2.2824001094671627E-3</v>
      </c>
      <c r="G2376" s="2">
        <f t="shared" si="219"/>
        <v>-5.6612169400456361E-4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34.4</v>
      </c>
      <c r="C2377" s="2">
        <f t="shared" si="216"/>
        <v>34.401160991256774</v>
      </c>
      <c r="D2377" s="2">
        <f t="shared" si="218"/>
        <v>34.403907965166354</v>
      </c>
      <c r="E2377" s="2">
        <f t="shared" si="217"/>
        <v>-2.7469739095806744E-3</v>
      </c>
      <c r="F2377" s="2">
        <f t="shared" si="221"/>
        <v>-2.3753148694898654E-3</v>
      </c>
      <c r="G2377" s="2">
        <f t="shared" si="219"/>
        <v>-3.7165904009080902E-4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34.4</v>
      </c>
      <c r="C2378" s="2">
        <f t="shared" si="216"/>
        <v>34.400982377217268</v>
      </c>
      <c r="D2378" s="2">
        <f t="shared" si="218"/>
        <v>34.403618486265145</v>
      </c>
      <c r="E2378" s="2">
        <f t="shared" si="217"/>
        <v>-2.6361090478772553E-3</v>
      </c>
      <c r="F2378" s="2">
        <f t="shared" si="221"/>
        <v>-2.4274737051673437E-3</v>
      </c>
      <c r="G2378" s="2">
        <f t="shared" si="219"/>
        <v>-2.0863534270991165E-4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34.4</v>
      </c>
      <c r="C2379" s="2">
        <f t="shared" si="216"/>
        <v>34.400831242260764</v>
      </c>
      <c r="D2379" s="2">
        <f t="shared" si="218"/>
        <v>34.403350450245505</v>
      </c>
      <c r="E2379" s="2">
        <f t="shared" si="217"/>
        <v>-2.519207984740035E-3</v>
      </c>
      <c r="F2379" s="2">
        <f t="shared" si="221"/>
        <v>-2.4458205610818819E-3</v>
      </c>
      <c r="G2379" s="2">
        <f t="shared" si="219"/>
        <v>-7.3387423658153109E-5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34.4</v>
      </c>
      <c r="C2380" s="2">
        <f t="shared" si="216"/>
        <v>34.400703358836033</v>
      </c>
      <c r="D2380" s="2">
        <f t="shared" si="218"/>
        <v>34.40310226874584</v>
      </c>
      <c r="E2380" s="2">
        <f t="shared" si="217"/>
        <v>-2.3989099098074007E-3</v>
      </c>
      <c r="F2380" s="2">
        <f t="shared" si="221"/>
        <v>-2.436438430826986E-3</v>
      </c>
      <c r="G2380" s="2">
        <f t="shared" si="219"/>
        <v>3.7528521019585329E-5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6">
        <f>TITRES_STAT!D2384</f>
        <v>34.4</v>
      </c>
      <c r="C2381" s="2">
        <f t="shared" si="216"/>
        <v>34.400595149784337</v>
      </c>
      <c r="D2381" s="2">
        <f t="shared" si="218"/>
        <v>34.402872471060967</v>
      </c>
      <c r="E2381" s="2">
        <f t="shared" si="217"/>
        <v>-2.2773212766296069E-3</v>
      </c>
      <c r="F2381" s="2">
        <f t="shared" si="221"/>
        <v>-2.4046149999875101E-3</v>
      </c>
      <c r="G2381" s="2">
        <f t="shared" si="219"/>
        <v>1.272937233579032E-4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6">
        <f>TITRES_STAT!D2385</f>
        <v>34.4</v>
      </c>
      <c r="C2382" s="2">
        <f t="shared" si="216"/>
        <v>34.400503588279058</v>
      </c>
      <c r="D2382" s="2">
        <f t="shared" si="218"/>
        <v>34.40265969542682</v>
      </c>
      <c r="E2382" s="2">
        <f t="shared" si="217"/>
        <v>-2.156107147762043E-3</v>
      </c>
      <c r="F2382" s="2">
        <f t="shared" si="221"/>
        <v>-2.354913429542417E-3</v>
      </c>
      <c r="G2382" s="2">
        <f t="shared" si="219"/>
        <v>1.9880628178037393E-4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6">
        <f>TITRES_STAT!D2386</f>
        <v>34.4</v>
      </c>
      <c r="C2383" s="2">
        <f t="shared" ref="C2383:C2446" si="222">$C$4*B2373+C2382*(1-$C$4)</f>
        <v>34.400426113159206</v>
      </c>
      <c r="D2383" s="2">
        <f t="shared" si="218"/>
        <v>34.402462680950762</v>
      </c>
      <c r="E2383" s="2">
        <f t="shared" si="217"/>
        <v>-2.0365677915563651E-3</v>
      </c>
      <c r="F2383" s="2">
        <f t="shared" si="221"/>
        <v>-2.2912443019452067E-3</v>
      </c>
      <c r="G2383" s="2">
        <f t="shared" si="219"/>
        <v>2.5467651038884155E-4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6">
        <f>TITRES_STAT!D2387</f>
        <v>34.4</v>
      </c>
      <c r="C2384" s="2">
        <f t="shared" si="222"/>
        <v>34.400360557288558</v>
      </c>
      <c r="D2384" s="2">
        <f t="shared" si="218"/>
        <v>34.402280260139598</v>
      </c>
      <c r="E2384" s="2">
        <f t="shared" si="217"/>
        <v>-1.9197028510404834E-3</v>
      </c>
      <c r="F2384" s="2">
        <f t="shared" si="221"/>
        <v>-2.216936011764262E-3</v>
      </c>
      <c r="G2384" s="2">
        <f t="shared" si="219"/>
        <v>2.9723316072377852E-4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6">
        <f>TITRES_STAT!D2388</f>
        <v>34.4</v>
      </c>
      <c r="C2385" s="2">
        <f t="shared" si="222"/>
        <v>34.40030508693647</v>
      </c>
      <c r="D2385" s="2">
        <f t="shared" si="218"/>
        <v>34.402111351981112</v>
      </c>
      <c r="E2385" s="2">
        <f t="shared" si="217"/>
        <v>-1.80626504464243E-3</v>
      </c>
      <c r="F2385" s="2">
        <f t="shared" si="221"/>
        <v>-2.1348018183398958E-3</v>
      </c>
      <c r="G2385" s="2">
        <f t="shared" si="219"/>
        <v>3.2853677369746584E-4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6">
        <f>TITRES_STAT!D2389</f>
        <v>34.4</v>
      </c>
      <c r="C2386" s="2">
        <f t="shared" si="222"/>
        <v>34.400258150484703</v>
      </c>
      <c r="D2386" s="2">
        <f t="shared" si="218"/>
        <v>34.401954955538066</v>
      </c>
      <c r="E2386" s="2">
        <f t="shared" si="217"/>
        <v>-1.6968050533634482E-3</v>
      </c>
      <c r="F2386" s="2">
        <f t="shared" si="221"/>
        <v>-2.0472024653446063E-3</v>
      </c>
      <c r="G2386" s="2">
        <f t="shared" si="219"/>
        <v>3.5039741198115808E-4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6">
        <f>TITRES_STAT!D2390</f>
        <v>34.4</v>
      </c>
      <c r="C2387" s="2">
        <f t="shared" si="222"/>
        <v>34.400218435025515</v>
      </c>
      <c r="D2387" s="2">
        <f t="shared" si="218"/>
        <v>34.401810144016729</v>
      </c>
      <c r="E2387" s="2">
        <f t="shared" si="217"/>
        <v>-1.5917089912136362E-3</v>
      </c>
      <c r="F2387" s="2">
        <f t="shared" si="221"/>
        <v>-1.9561037705184124E-3</v>
      </c>
      <c r="G2387" s="2">
        <f t="shared" si="219"/>
        <v>3.6439477930477618E-4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34.4</v>
      </c>
      <c r="C2388" s="2">
        <f t="shared" si="222"/>
        <v>34.400184829636977</v>
      </c>
      <c r="D2388" s="2">
        <f t="shared" si="218"/>
        <v>34.401676059274749</v>
      </c>
      <c r="E2388" s="2">
        <f t="shared" si="217"/>
        <v>-1.4912296377715961E-3</v>
      </c>
      <c r="F2388" s="2">
        <f t="shared" si="221"/>
        <v>-1.8631289439690493E-3</v>
      </c>
      <c r="G2388" s="2">
        <f t="shared" si="219"/>
        <v>3.7189930619745321E-4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34.4</v>
      </c>
      <c r="C2389" s="2">
        <f t="shared" si="222"/>
        <v>34.400156394308212</v>
      </c>
      <c r="D2389" s="2">
        <f t="shared" si="218"/>
        <v>34.401551906735882</v>
      </c>
      <c r="E2389" s="2">
        <f t="shared" si="217"/>
        <v>-1.3955124276705533E-3</v>
      </c>
      <c r="F2389" s="2">
        <f t="shared" si="221"/>
        <v>-1.7696056407093502E-3</v>
      </c>
      <c r="G2389" s="2">
        <f t="shared" si="219"/>
        <v>3.7409321303879693E-4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6">
        <f>TITRES_STAT!D2393</f>
        <v>34.4</v>
      </c>
      <c r="C2390" s="2">
        <f t="shared" si="222"/>
        <v>34.400132333645409</v>
      </c>
      <c r="D2390" s="2">
        <f t="shared" si="218"/>
        <v>34.401436950681372</v>
      </c>
      <c r="E2390" s="2">
        <f t="shared" si="217"/>
        <v>-1.3046170359629627E-3</v>
      </c>
      <c r="F2390" s="2">
        <f t="shared" si="221"/>
        <v>-1.6766079197600727E-3</v>
      </c>
      <c r="G2390" s="2">
        <f t="shared" si="219"/>
        <v>3.7199088379710993E-4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6">
        <f>TITRES_STAT!D2394</f>
        <v>34.4</v>
      </c>
      <c r="C2391" s="2">
        <f t="shared" si="222"/>
        <v>34.400111974623037</v>
      </c>
      <c r="D2391" s="2">
        <f t="shared" si="218"/>
        <v>34.401330509890158</v>
      </c>
      <c r="E2391" s="2">
        <f t="shared" si="217"/>
        <v>-1.2185352671210126E-3</v>
      </c>
      <c r="F2391" s="2">
        <f t="shared" si="221"/>
        <v>-1.5849933892322606E-3</v>
      </c>
      <c r="G2391" s="2">
        <f t="shared" si="219"/>
        <v>3.6645812211124804E-4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6">
        <f>TITRES_STAT!D2395</f>
        <v>34.4</v>
      </c>
      <c r="C2392" s="2">
        <f t="shared" si="222"/>
        <v>34.400094747757954</v>
      </c>
      <c r="D2392" s="2">
        <f t="shared" si="218"/>
        <v>34.401231953602</v>
      </c>
      <c r="E2392" s="2">
        <f t="shared" si="217"/>
        <v>-1.1372058440457522E-3</v>
      </c>
      <c r="F2392" s="2">
        <f t="shared" si="221"/>
        <v>-1.4954358801949588E-3</v>
      </c>
      <c r="G2392" s="2">
        <f t="shared" si="219"/>
        <v>3.5823003614920664E-4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34.4</v>
      </c>
      <c r="C2393" s="2">
        <f t="shared" si="222"/>
        <v>34.400080171179809</v>
      </c>
      <c r="D2393" s="2">
        <f t="shared" si="218"/>
        <v>34.401140697779631</v>
      </c>
      <c r="E2393" s="2">
        <f t="shared" si="217"/>
        <v>-1.0605265998222535E-3</v>
      </c>
      <c r="F2393" s="2">
        <f t="shared" si="221"/>
        <v>-1.4084540241204179E-3</v>
      </c>
      <c r="G2393" s="2">
        <f t="shared" si="219"/>
        <v>3.4792742429816436E-4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6">
        <f>TITRES_STAT!D2397</f>
        <v>34.4</v>
      </c>
      <c r="C2394" s="2">
        <f t="shared" si="222"/>
        <v>34.400067837152143</v>
      </c>
      <c r="D2394" s="2">
        <f t="shared" si="218"/>
        <v>34.401056201647805</v>
      </c>
      <c r="E2394" s="2">
        <f t="shared" si="217"/>
        <v>-9.883644956616422E-4</v>
      </c>
      <c r="F2394" s="2">
        <f t="shared" si="221"/>
        <v>-1.3244361184286627E-3</v>
      </c>
      <c r="G2394" s="2">
        <f t="shared" si="219"/>
        <v>3.3607162276702053E-4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6">
        <f>TITRES_STAT!D2398</f>
        <v>34.4</v>
      </c>
      <c r="C2395" s="2">
        <f t="shared" si="222"/>
        <v>34.400057400667201</v>
      </c>
      <c r="D2395" s="2">
        <f t="shared" si="218"/>
        <v>34.40097796448871</v>
      </c>
      <c r="E2395" s="2">
        <f t="shared" si="217"/>
        <v>-9.2056382150929039E-4</v>
      </c>
      <c r="F2395" s="2">
        <f t="shared" si="221"/>
        <v>-1.2436616590447882E-3</v>
      </c>
      <c r="G2395" s="2">
        <f t="shared" si="219"/>
        <v>3.2309783753549782E-4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6">
        <f>TITRES_STAT!D2399</f>
        <v>34.4</v>
      </c>
      <c r="C2396" s="2">
        <f t="shared" si="222"/>
        <v>34.400048569795324</v>
      </c>
      <c r="D2396" s="2">
        <f t="shared" si="218"/>
        <v>34.400905522674734</v>
      </c>
      <c r="E2396" s="2">
        <f t="shared" ref="E2396:E2459" si="223">C2396-D2396</f>
        <v>-8.5695287940978915E-4</v>
      </c>
      <c r="F2396" s="2">
        <f t="shared" si="221"/>
        <v>-1.1663199031177883E-3</v>
      </c>
      <c r="G2396" s="2">
        <f t="shared" si="219"/>
        <v>3.0936702370799917E-4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6">
        <f>TITRES_STAT!D2400</f>
        <v>34.4</v>
      </c>
      <c r="C2397" s="2">
        <f t="shared" si="222"/>
        <v>34.400041097519122</v>
      </c>
      <c r="D2397" s="2">
        <f t="shared" ref="D2397:D2460" si="224">$D$4*B2397+(1-$D$4)*D2396</f>
        <v>34.40083844692105</v>
      </c>
      <c r="E2397" s="2">
        <f t="shared" si="223"/>
        <v>-7.9734940192821568E-4</v>
      </c>
      <c r="F2397" s="2">
        <f t="shared" si="221"/>
        <v>-1.0925258028798737E-3</v>
      </c>
      <c r="G2397" s="2">
        <f t="shared" si="219"/>
        <v>2.9517640095165802E-4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6">
        <f>TITRES_STAT!D2401</f>
        <v>34.4</v>
      </c>
      <c r="C2398" s="2">
        <f t="shared" si="222"/>
        <v>34.400034774823872</v>
      </c>
      <c r="D2398" s="2">
        <f t="shared" si="224"/>
        <v>34.400776339741711</v>
      </c>
      <c r="E2398" s="2">
        <f t="shared" si="223"/>
        <v>-7.4156491783838874E-4</v>
      </c>
      <c r="F2398" s="2">
        <f t="shared" si="221"/>
        <v>-1.0223336258715766E-3</v>
      </c>
      <c r="G2398" s="2">
        <f t="shared" si="219"/>
        <v>2.8076870803318789E-4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6">
        <f>TITRES_STAT!D2402</f>
        <v>34.4</v>
      </c>
      <c r="C2399" s="2">
        <f t="shared" si="222"/>
        <v>34.40002942485097</v>
      </c>
      <c r="D2399" s="2">
        <f t="shared" si="224"/>
        <v>34.400718833094174</v>
      </c>
      <c r="E2399" s="2">
        <f t="shared" si="223"/>
        <v>-6.8940824320407046E-4</v>
      </c>
      <c r="F2399" s="2">
        <f t="shared" si="221"/>
        <v>-9.5574854933807543E-4</v>
      </c>
      <c r="G2399" s="2">
        <f t="shared" si="219"/>
        <v>2.6634030613400497E-4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6">
        <f>TITRES_STAT!D2403</f>
        <v>34.4</v>
      </c>
      <c r="C2400" s="2">
        <f t="shared" si="222"/>
        <v>34.400024897950821</v>
      </c>
      <c r="D2400" s="2">
        <f t="shared" si="224"/>
        <v>34.400665586198308</v>
      </c>
      <c r="E2400" s="2">
        <f t="shared" si="223"/>
        <v>-6.4068824748630959E-4</v>
      </c>
      <c r="F2400" s="2">
        <f t="shared" si="221"/>
        <v>-8.9273648896772231E-4</v>
      </c>
      <c r="G2400" s="2">
        <f t="shared" si="219"/>
        <v>2.5204824148141272E-4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34.4</v>
      </c>
      <c r="C2401" s="2">
        <f t="shared" si="222"/>
        <v>34.400021067496851</v>
      </c>
      <c r="D2401" s="2">
        <f t="shared" si="224"/>
        <v>34.400616283516953</v>
      </c>
      <c r="E2401" s="2">
        <f t="shared" si="223"/>
        <v>-5.9521602010192964E-4</v>
      </c>
      <c r="F2401" s="2">
        <f t="shared" si="221"/>
        <v>-8.3323239519456386E-4</v>
      </c>
      <c r="G2401" s="2">
        <f t="shared" si="219"/>
        <v>2.3801637509263422E-4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34.4</v>
      </c>
      <c r="C2402" s="2">
        <f t="shared" si="222"/>
        <v>34.400017826343493</v>
      </c>
      <c r="D2402" s="2">
        <f t="shared" si="224"/>
        <v>34.400570632886073</v>
      </c>
      <c r="E2402" s="2">
        <f t="shared" si="223"/>
        <v>-5.5280654257927608E-4</v>
      </c>
      <c r="F2402" s="2">
        <f t="shared" si="221"/>
        <v>-7.7714722467150639E-4</v>
      </c>
      <c r="G2402" s="2">
        <f t="shared" si="219"/>
        <v>2.2434068209223031E-4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34.4</v>
      </c>
      <c r="C2403" s="2">
        <f t="shared" si="222"/>
        <v>34.400015083829111</v>
      </c>
      <c r="D2403" s="2">
        <f t="shared" si="224"/>
        <v>34.400528363783401</v>
      </c>
      <c r="E2403" s="2">
        <f t="shared" si="223"/>
        <v>-5.1327995429062412E-4</v>
      </c>
      <c r="F2403" s="2">
        <f t="shared" si="221"/>
        <v>-7.2437377059533E-4</v>
      </c>
      <c r="G2403" s="2">
        <f t="shared" si="219"/>
        <v>2.1109381630470588E-4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34.4</v>
      </c>
      <c r="C2404" s="2">
        <f t="shared" si="222"/>
        <v>34.400012763240014</v>
      </c>
      <c r="D2404" s="2">
        <f t="shared" si="224"/>
        <v>34.400489225725373</v>
      </c>
      <c r="E2404" s="2">
        <f t="shared" si="223"/>
        <v>-4.7646248535926361E-4</v>
      </c>
      <c r="F2404" s="2">
        <f t="shared" si="221"/>
        <v>-6.7479151354811679E-4</v>
      </c>
      <c r="G2404" s="2">
        <f t="shared" ref="G2404:G2467" si="225">E2404-F2404</f>
        <v>1.9832902818885318E-4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34.4</v>
      </c>
      <c r="C2405" s="2">
        <f t="shared" si="222"/>
        <v>34.400010799664628</v>
      </c>
      <c r="D2405" s="2">
        <f t="shared" si="224"/>
        <v>34.400452986782753</v>
      </c>
      <c r="E2405" s="2">
        <f t="shared" si="223"/>
        <v>-4.4218711812504807E-4</v>
      </c>
      <c r="F2405" s="2">
        <f t="shared" ref="F2405:F2468" si="227">(E2405*(2/(10)))+((1-(2/10))*F2404)</f>
        <v>-6.2827063446350311E-4</v>
      </c>
      <c r="G2405" s="2">
        <f t="shared" si="225"/>
        <v>1.8608351633845504E-4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34.4</v>
      </c>
      <c r="C2406" s="2">
        <f t="shared" si="222"/>
        <v>34.400009138177765</v>
      </c>
      <c r="D2406" s="2">
        <f t="shared" si="224"/>
        <v>34.400419432206256</v>
      </c>
      <c r="E2406" s="2">
        <f t="shared" si="223"/>
        <v>-4.1029402849090957E-4</v>
      </c>
      <c r="F2406" s="2">
        <f t="shared" si="227"/>
        <v>-5.8467531326898453E-4</v>
      </c>
      <c r="G2406" s="2">
        <f t="shared" si="225"/>
        <v>1.7438128477807496E-4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34.4</v>
      </c>
      <c r="C2407" s="2">
        <f t="shared" si="222"/>
        <v>34.40000773230426</v>
      </c>
      <c r="D2407" s="2">
        <f t="shared" si="224"/>
        <v>34.400388363153944</v>
      </c>
      <c r="E2407" s="2">
        <f t="shared" si="223"/>
        <v>-3.8063084968342764E-4</v>
      </c>
      <c r="F2407" s="2">
        <f t="shared" si="227"/>
        <v>-5.4386642055187311E-4</v>
      </c>
      <c r="G2407" s="2">
        <f t="shared" si="225"/>
        <v>1.6323557086844547E-4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34.4</v>
      </c>
      <c r="C2408" s="2">
        <f t="shared" si="222"/>
        <v>34.400006542718991</v>
      </c>
      <c r="D2408" s="2">
        <f t="shared" si="224"/>
        <v>34.40035959551291</v>
      </c>
      <c r="E2408" s="2">
        <f t="shared" si="223"/>
        <v>-3.5305279391906197E-4</v>
      </c>
      <c r="F2408" s="2">
        <f t="shared" si="227"/>
        <v>-5.0570369522531095E-4</v>
      </c>
      <c r="G2408" s="2">
        <f t="shared" si="225"/>
        <v>1.5265090130624898E-4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34.4</v>
      </c>
      <c r="C2409" s="2">
        <f t="shared" si="222"/>
        <v>34.400005536146836</v>
      </c>
      <c r="D2409" s="2">
        <f t="shared" si="224"/>
        <v>34.400332958808249</v>
      </c>
      <c r="E2409" s="2">
        <f t="shared" si="223"/>
        <v>-3.2742266141383425E-4</v>
      </c>
      <c r="F2409" s="2">
        <f t="shared" si="227"/>
        <v>-4.7004748846301561E-4</v>
      </c>
      <c r="G2409" s="2">
        <f t="shared" si="225"/>
        <v>1.4262482704918136E-4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34.4</v>
      </c>
      <c r="C2410" s="2">
        <f t="shared" si="222"/>
        <v>34.400004684431941</v>
      </c>
      <c r="D2410" s="2">
        <f t="shared" si="224"/>
        <v>34.400308295192822</v>
      </c>
      <c r="E2410" s="2">
        <f t="shared" si="223"/>
        <v>-3.0361076088070149E-4</v>
      </c>
      <c r="F2410" s="2">
        <f t="shared" si="227"/>
        <v>-4.3676014294655283E-4</v>
      </c>
      <c r="G2410" s="2">
        <f t="shared" si="225"/>
        <v>1.3314938206585134E-4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34.4</v>
      </c>
      <c r="C2411" s="2">
        <f t="shared" si="222"/>
        <v>34.400003963750102</v>
      </c>
      <c r="D2411" s="2">
        <f t="shared" si="224"/>
        <v>34.400285458511874</v>
      </c>
      <c r="E2411" s="2">
        <f t="shared" si="223"/>
        <v>-2.8149476177219412E-4</v>
      </c>
      <c r="F2411" s="2">
        <f t="shared" si="227"/>
        <v>-4.057070667116811E-4</v>
      </c>
      <c r="G2411" s="2">
        <f t="shared" si="225"/>
        <v>1.2421230493948697E-4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34.4</v>
      </c>
      <c r="C2412" s="2">
        <f t="shared" si="222"/>
        <v>34.400003353942395</v>
      </c>
      <c r="D2412" s="2">
        <f t="shared" si="224"/>
        <v>34.400264313436921</v>
      </c>
      <c r="E2412" s="2">
        <f t="shared" si="223"/>
        <v>-2.6095949452553668E-4</v>
      </c>
      <c r="F2412" s="2">
        <f t="shared" si="227"/>
        <v>-3.7675755227445227E-4</v>
      </c>
      <c r="G2412" s="2">
        <f t="shared" si="225"/>
        <v>1.1579805774891559E-4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34.4</v>
      </c>
      <c r="C2413" s="2">
        <f t="shared" si="222"/>
        <v>34.400002837951256</v>
      </c>
      <c r="D2413" s="2">
        <f t="shared" si="224"/>
        <v>34.400244734663815</v>
      </c>
      <c r="E2413" s="2">
        <f t="shared" si="223"/>
        <v>-2.4189671255925305E-4</v>
      </c>
      <c r="F2413" s="2">
        <f t="shared" si="227"/>
        <v>-3.4978538433141248E-4</v>
      </c>
      <c r="G2413" s="2">
        <f t="shared" si="225"/>
        <v>1.0788867177215943E-4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34.4</v>
      </c>
      <c r="C2414" s="2">
        <f t="shared" si="222"/>
        <v>34.400002401343372</v>
      </c>
      <c r="D2414" s="2">
        <f t="shared" si="224"/>
        <v>34.4002266061702</v>
      </c>
      <c r="E2414" s="2">
        <f t="shared" si="223"/>
        <v>-2.242048268286112E-4</v>
      </c>
      <c r="F2414" s="2">
        <f t="shared" si="227"/>
        <v>-3.2466927283085223E-4</v>
      </c>
      <c r="G2414" s="2">
        <f t="shared" si="225"/>
        <v>1.0046444600224103E-4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34.4</v>
      </c>
      <c r="C2415" s="2">
        <f t="shared" si="222"/>
        <v>34.400002031905927</v>
      </c>
      <c r="D2415" s="2">
        <f t="shared" si="224"/>
        <v>34.400209820527962</v>
      </c>
      <c r="E2415" s="2">
        <f t="shared" si="223"/>
        <v>-2.077886220348546E-4</v>
      </c>
      <c r="F2415" s="2">
        <f t="shared" si="227"/>
        <v>-3.0129314267165276E-4</v>
      </c>
      <c r="G2415" s="2">
        <f t="shared" si="225"/>
        <v>9.3504520636798164E-5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6">
        <f>TITRES_STAT!D2419</f>
        <v>34.4</v>
      </c>
      <c r="C2416" s="2">
        <f t="shared" si="222"/>
        <v>34.400001719305017</v>
      </c>
      <c r="D2416" s="2">
        <f t="shared" si="224"/>
        <v>34.400194278266632</v>
      </c>
      <c r="E2416" s="2">
        <f t="shared" si="223"/>
        <v>-1.9255896161496366E-4</v>
      </c>
      <c r="F2416" s="2">
        <f t="shared" si="227"/>
        <v>-2.7954630646031495E-4</v>
      </c>
      <c r="G2416" s="2">
        <f t="shared" si="225"/>
        <v>8.6987344845351289E-5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34.4</v>
      </c>
      <c r="C2417" s="2">
        <f t="shared" si="222"/>
        <v>34.400001454796552</v>
      </c>
      <c r="D2417" s="2">
        <f t="shared" si="224"/>
        <v>34.400179887283919</v>
      </c>
      <c r="E2417" s="2">
        <f t="shared" si="223"/>
        <v>-1.7843248736681971E-4</v>
      </c>
      <c r="F2417" s="2">
        <f t="shared" si="227"/>
        <v>-2.5932354264161594E-4</v>
      </c>
      <c r="G2417" s="2">
        <f t="shared" si="225"/>
        <v>8.0891055274796223E-5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34.4</v>
      </c>
      <c r="C2418" s="2">
        <f t="shared" si="222"/>
        <v>34.400001230981701</v>
      </c>
      <c r="D2418" s="2">
        <f t="shared" si="224"/>
        <v>34.400166562299923</v>
      </c>
      <c r="E2418" s="2">
        <f t="shared" si="223"/>
        <v>-1.6533131822171754E-4</v>
      </c>
      <c r="F2418" s="2">
        <f t="shared" si="227"/>
        <v>-2.4052509775763625E-4</v>
      </c>
      <c r="G2418" s="2">
        <f t="shared" si="225"/>
        <v>7.5193779535918709E-5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34.4</v>
      </c>
      <c r="C2419" s="2">
        <f t="shared" si="222"/>
        <v>34.4000010415999</v>
      </c>
      <c r="D2419" s="2">
        <f t="shared" si="224"/>
        <v>34.40015422435178</v>
      </c>
      <c r="E2419" s="2">
        <f t="shared" si="223"/>
        <v>-1.5318275188036523E-4</v>
      </c>
      <c r="F2419" s="2">
        <f t="shared" si="227"/>
        <v>-2.2305662858218206E-4</v>
      </c>
      <c r="G2419" s="2">
        <f t="shared" si="225"/>
        <v>6.9873876701816829E-5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34.4</v>
      </c>
      <c r="C2420" s="2">
        <f t="shared" si="222"/>
        <v>34.400000881353762</v>
      </c>
      <c r="D2420" s="2">
        <f t="shared" si="224"/>
        <v>34.400142800325725</v>
      </c>
      <c r="E2420" s="2">
        <f t="shared" si="223"/>
        <v>-1.4191897196269565E-4</v>
      </c>
      <c r="F2420" s="2">
        <f t="shared" si="227"/>
        <v>-2.0682909725828479E-4</v>
      </c>
      <c r="G2420" s="2">
        <f t="shared" si="225"/>
        <v>6.4910125295589144E-5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34.4</v>
      </c>
      <c r="C2421" s="2">
        <f t="shared" si="222"/>
        <v>34.400000745760877</v>
      </c>
      <c r="D2421" s="2">
        <f t="shared" si="224"/>
        <v>34.400132222523823</v>
      </c>
      <c r="E2421" s="2">
        <f t="shared" si="223"/>
        <v>-1.3147676294522626E-4</v>
      </c>
      <c r="F2421" s="2">
        <f t="shared" si="227"/>
        <v>-1.917586303956731E-4</v>
      </c>
      <c r="G2421" s="2">
        <f t="shared" si="225"/>
        <v>6.0281867450446842E-5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34.4</v>
      </c>
      <c r="C2422" s="2">
        <f t="shared" si="222"/>
        <v>34.400000631028433</v>
      </c>
      <c r="D2422" s="2">
        <f t="shared" si="224"/>
        <v>34.400122428262797</v>
      </c>
      <c r="E2422" s="2">
        <f t="shared" si="223"/>
        <v>-1.2179723436389622E-4</v>
      </c>
      <c r="F2422" s="2">
        <f t="shared" si="227"/>
        <v>-1.7776635118931774E-4</v>
      </c>
      <c r="G2422" s="2">
        <f t="shared" si="225"/>
        <v>5.5969116825421521E-5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34.4</v>
      </c>
      <c r="C2423" s="2">
        <f t="shared" si="222"/>
        <v>34.400000533947136</v>
      </c>
      <c r="D2423" s="2">
        <f t="shared" si="224"/>
        <v>34.400113359502591</v>
      </c>
      <c r="E2423" s="2">
        <f t="shared" si="223"/>
        <v>-1.1282555545477635E-4</v>
      </c>
      <c r="F2423" s="2">
        <f t="shared" si="227"/>
        <v>-1.6477819204240948E-4</v>
      </c>
      <c r="G2423" s="2">
        <f t="shared" si="225"/>
        <v>5.1952636587633132E-5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34.4</v>
      </c>
      <c r="C2424" s="2">
        <f t="shared" si="222"/>
        <v>34.400000451801425</v>
      </c>
      <c r="D2424" s="2">
        <f t="shared" si="224"/>
        <v>34.400104962502397</v>
      </c>
      <c r="E2424" s="2">
        <f t="shared" si="223"/>
        <v>-1.0451070097161619E-4</v>
      </c>
      <c r="F2424" s="2">
        <f t="shared" si="227"/>
        <v>-1.5272469382825084E-4</v>
      </c>
      <c r="G2424" s="2">
        <f t="shared" si="225"/>
        <v>4.8213992856634656E-5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34.4</v>
      </c>
      <c r="C2425" s="2">
        <f t="shared" si="222"/>
        <v>34.400000382293513</v>
      </c>
      <c r="D2425" s="2">
        <f t="shared" si="224"/>
        <v>34.400097187502219</v>
      </c>
      <c r="E2425" s="2">
        <f t="shared" si="223"/>
        <v>-9.6805208706030044E-5</v>
      </c>
      <c r="F2425" s="2">
        <f t="shared" si="227"/>
        <v>-1.415407968038067E-4</v>
      </c>
      <c r="G2425" s="2">
        <f t="shared" si="225"/>
        <v>4.4735588097776652E-5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34.4</v>
      </c>
      <c r="C2426" s="2">
        <f t="shared" si="222"/>
        <v>34.400000323479127</v>
      </c>
      <c r="D2426" s="2">
        <f t="shared" si="224"/>
        <v>34.400089988427979</v>
      </c>
      <c r="E2426" s="2">
        <f t="shared" si="223"/>
        <v>-8.9664948852430371E-5</v>
      </c>
      <c r="F2426" s="2">
        <f t="shared" si="227"/>
        <v>-1.3116562721353142E-4</v>
      </c>
      <c r="G2426" s="2">
        <f t="shared" si="225"/>
        <v>4.1500678361101049E-5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6">
        <f>TITRES_STAT!D2430</f>
        <v>34.4</v>
      </c>
      <c r="C2427" s="2">
        <f t="shared" si="222"/>
        <v>34.400000273713104</v>
      </c>
      <c r="D2427" s="2">
        <f t="shared" si="224"/>
        <v>34.400083322618499</v>
      </c>
      <c r="E2427" s="2">
        <f t="shared" si="223"/>
        <v>-8.3048905395344264E-5</v>
      </c>
      <c r="F2427" s="2">
        <f t="shared" si="227"/>
        <v>-1.21542282849894E-4</v>
      </c>
      <c r="G2427" s="2">
        <f t="shared" si="225"/>
        <v>3.8493377454549738E-5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6">
        <f>TITRES_STAT!D2431</f>
        <v>34.4</v>
      </c>
      <c r="C2428" s="2">
        <f t="shared" si="222"/>
        <v>34.400000231603393</v>
      </c>
      <c r="D2428" s="2">
        <f t="shared" si="224"/>
        <v>34.400077150572685</v>
      </c>
      <c r="E2428" s="2">
        <f t="shared" si="223"/>
        <v>-7.6918969291739359E-5</v>
      </c>
      <c r="F2428" s="2">
        <f t="shared" si="227"/>
        <v>-1.1261762013826308E-4</v>
      </c>
      <c r="G2428" s="2">
        <f t="shared" si="225"/>
        <v>3.5698650846523725E-5</v>
      </c>
      <c r="H2428" s="2" t="str">
        <f t="shared" si="226"/>
        <v>Sell</v>
      </c>
    </row>
    <row r="2429" spans="1:8" ht="13.5" x14ac:dyDescent="0.25">
      <c r="A2429" s="3">
        <f>TITRES_STAT!B2432</f>
        <v>45541</v>
      </c>
      <c r="B2429" s="6">
        <f>TITRES_STAT!D2432</f>
        <v>34.4</v>
      </c>
      <c r="C2429" s="2">
        <f t="shared" si="222"/>
        <v>34.400000195972105</v>
      </c>
      <c r="D2429" s="2">
        <f t="shared" si="224"/>
        <v>34.400071435715446</v>
      </c>
      <c r="E2429" s="2">
        <f t="shared" si="223"/>
        <v>-7.1239743341777739E-5</v>
      </c>
      <c r="F2429" s="2">
        <f t="shared" si="227"/>
        <v>-1.0434204477896602E-4</v>
      </c>
      <c r="G2429" s="2">
        <f t="shared" si="225"/>
        <v>3.3102301437188276E-5</v>
      </c>
      <c r="H2429" s="2" t="str">
        <f t="shared" si="226"/>
        <v>Sell</v>
      </c>
    </row>
    <row r="2430" spans="1:8" ht="13.5" x14ac:dyDescent="0.25">
      <c r="A2430" s="3">
        <f>TITRES_STAT!B2433</f>
        <v>45544</v>
      </c>
      <c r="B2430" s="6">
        <f>TITRES_STAT!D2433</f>
        <v>34.4</v>
      </c>
      <c r="C2430" s="2">
        <f t="shared" si="222"/>
        <v>34.400000165822547</v>
      </c>
      <c r="D2430" s="2">
        <f t="shared" si="224"/>
        <v>34.400066144180968</v>
      </c>
      <c r="E2430" s="2">
        <f t="shared" si="223"/>
        <v>-6.5978358421148187E-5</v>
      </c>
      <c r="F2430" s="2">
        <f t="shared" si="227"/>
        <v>-9.6669307507402455E-5</v>
      </c>
      <c r="G2430" s="2">
        <f t="shared" si="225"/>
        <v>3.0690949086254268E-5</v>
      </c>
      <c r="H2430" s="2" t="str">
        <f t="shared" si="226"/>
        <v>Sell</v>
      </c>
    </row>
    <row r="2431" spans="1:8" ht="13.5" x14ac:dyDescent="0.25">
      <c r="A2431" s="3">
        <f>TITRES_STAT!B2434</f>
        <v>45545</v>
      </c>
      <c r="B2431" s="6">
        <f>TITRES_STAT!D2434</f>
        <v>34.4</v>
      </c>
      <c r="C2431" s="2">
        <f t="shared" si="222"/>
        <v>34.400000140311384</v>
      </c>
      <c r="D2431" s="2">
        <f t="shared" si="224"/>
        <v>34.400061244612012</v>
      </c>
      <c r="E2431" s="2">
        <f t="shared" si="223"/>
        <v>-6.1104300627334851E-5</v>
      </c>
      <c r="F2431" s="2">
        <f t="shared" si="227"/>
        <v>-8.9556306131388937E-5</v>
      </c>
      <c r="G2431" s="2">
        <f t="shared" si="225"/>
        <v>2.8452005504054086E-5</v>
      </c>
      <c r="H2431" s="2" t="str">
        <f t="shared" si="226"/>
        <v>Sell</v>
      </c>
    </row>
    <row r="2432" spans="1:8" ht="13.5" x14ac:dyDescent="0.25">
      <c r="A2432" s="3">
        <f>TITRES_STAT!B2435</f>
        <v>45546</v>
      </c>
      <c r="B2432" s="6">
        <f>TITRES_STAT!D2435</f>
        <v>34.4</v>
      </c>
      <c r="C2432" s="2">
        <f t="shared" si="222"/>
        <v>34.400000118725018</v>
      </c>
      <c r="D2432" s="2">
        <f t="shared" si="224"/>
        <v>34.400056707974088</v>
      </c>
      <c r="E2432" s="2">
        <f t="shared" si="223"/>
        <v>-5.6589249069816105E-5</v>
      </c>
      <c r="F2432" s="2">
        <f t="shared" si="227"/>
        <v>-8.2962894719074365E-5</v>
      </c>
      <c r="G2432" s="2">
        <f t="shared" si="225"/>
        <v>2.637364564925826E-5</v>
      </c>
      <c r="H2432" s="2" t="str">
        <f t="shared" si="226"/>
        <v>Sell</v>
      </c>
    </row>
    <row r="2433" spans="1:8" ht="13.5" x14ac:dyDescent="0.25">
      <c r="A2433" s="3">
        <f>TITRES_STAT!B2436</f>
        <v>45547</v>
      </c>
      <c r="B2433" s="6">
        <f>TITRES_STAT!D2436</f>
        <v>34.4</v>
      </c>
      <c r="C2433" s="2">
        <f t="shared" si="222"/>
        <v>34.400000100459629</v>
      </c>
      <c r="D2433" s="2">
        <f t="shared" si="224"/>
        <v>34.400052507383414</v>
      </c>
      <c r="E2433" s="2">
        <f t="shared" si="223"/>
        <v>-5.2406923785497384E-5</v>
      </c>
      <c r="F2433" s="2">
        <f t="shared" si="227"/>
        <v>-7.6851700532358982E-5</v>
      </c>
      <c r="G2433" s="2">
        <f t="shared" si="225"/>
        <v>2.4444776746861599E-5</v>
      </c>
      <c r="H2433" s="2" t="str">
        <f t="shared" si="226"/>
        <v>Sell</v>
      </c>
    </row>
    <row r="2434" spans="1:8" ht="13.5" x14ac:dyDescent="0.25">
      <c r="A2434" s="3">
        <f>TITRES_STAT!B2437</f>
        <v>45548</v>
      </c>
      <c r="B2434" s="6">
        <f>TITRES_STAT!D2437</f>
        <v>34.4</v>
      </c>
      <c r="C2434" s="2">
        <f t="shared" si="222"/>
        <v>34.400000085004301</v>
      </c>
      <c r="D2434" s="2">
        <f t="shared" si="224"/>
        <v>34.400048617947604</v>
      </c>
      <c r="E2434" s="2">
        <f t="shared" si="223"/>
        <v>-4.8532943303314369E-5</v>
      </c>
      <c r="F2434" s="2">
        <f t="shared" si="227"/>
        <v>-7.1187949086550068E-5</v>
      </c>
      <c r="G2434" s="2">
        <f t="shared" si="225"/>
        <v>2.2655005783235699E-5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6">
        <f>TITRES_STAT!D2438</f>
        <v>34.4</v>
      </c>
      <c r="C2435" s="2">
        <f t="shared" si="222"/>
        <v>34.400000071926719</v>
      </c>
      <c r="D2435" s="2">
        <f t="shared" si="224"/>
        <v>34.400045016618151</v>
      </c>
      <c r="E2435" s="2">
        <f t="shared" si="223"/>
        <v>-4.4944691431680894E-5</v>
      </c>
      <c r="F2435" s="2">
        <f t="shared" si="227"/>
        <v>-6.5939297555576241E-5</v>
      </c>
      <c r="G2435" s="2">
        <f t="shared" si="225"/>
        <v>2.0994606123895347E-5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6">
        <f>TITRES_STAT!D2439</f>
        <v>34.4</v>
      </c>
      <c r="C2436" s="2">
        <f t="shared" si="222"/>
        <v>34.400000060861068</v>
      </c>
      <c r="D2436" s="2">
        <f t="shared" si="224"/>
        <v>34.400041682053846</v>
      </c>
      <c r="E2436" s="2">
        <f t="shared" si="223"/>
        <v>-4.1621192778507066E-5</v>
      </c>
      <c r="F2436" s="2">
        <f t="shared" si="227"/>
        <v>-6.1075676600162406E-5</v>
      </c>
      <c r="G2436" s="2">
        <f t="shared" si="225"/>
        <v>1.945448382165534E-5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6">
        <f>TITRES_STAT!D2440</f>
        <v>34.4</v>
      </c>
      <c r="C2437" s="2">
        <f t="shared" si="222"/>
        <v>34.400000051497827</v>
      </c>
      <c r="D2437" s="2">
        <f t="shared" si="224"/>
        <v>34.400038594494305</v>
      </c>
      <c r="E2437" s="2">
        <f t="shared" si="223"/>
        <v>-3.854299647798598E-5</v>
      </c>
      <c r="F2437" s="2">
        <f t="shared" si="227"/>
        <v>-5.6569140575727125E-5</v>
      </c>
      <c r="G2437" s="2">
        <f t="shared" si="225"/>
        <v>1.8026144097741145E-5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34.4</v>
      </c>
      <c r="C2438" s="2">
        <f t="shared" si="222"/>
        <v>34.400000043575083</v>
      </c>
      <c r="D2438" s="2">
        <f t="shared" si="224"/>
        <v>34.400035735642874</v>
      </c>
      <c r="E2438" s="2">
        <f t="shared" si="223"/>
        <v>-3.569206779019396E-5</v>
      </c>
      <c r="F2438" s="2">
        <f t="shared" si="227"/>
        <v>-5.2393726018620492E-5</v>
      </c>
      <c r="G2438" s="2">
        <f t="shared" si="225"/>
        <v>1.6701658228426532E-5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34.4</v>
      </c>
      <c r="C2439" s="2">
        <f t="shared" si="222"/>
        <v>34.400000036871226</v>
      </c>
      <c r="D2439" s="2">
        <f t="shared" si="224"/>
        <v>34.400033088558217</v>
      </c>
      <c r="E2439" s="2">
        <f t="shared" si="223"/>
        <v>-3.3051686990859253E-5</v>
      </c>
      <c r="F2439" s="2">
        <f t="shared" si="227"/>
        <v>-4.8525318213068248E-5</v>
      </c>
      <c r="G2439" s="2">
        <f t="shared" si="225"/>
        <v>1.5473631222208996E-5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34.4</v>
      </c>
      <c r="C2440" s="2">
        <f t="shared" si="222"/>
        <v>34.400000031198729</v>
      </c>
      <c r="D2440" s="2">
        <f t="shared" si="224"/>
        <v>34.400030637553904</v>
      </c>
      <c r="E2440" s="2">
        <f t="shared" si="223"/>
        <v>-3.0606355174711553E-5</v>
      </c>
      <c r="F2440" s="2">
        <f t="shared" si="227"/>
        <v>-4.4941525605396909E-5</v>
      </c>
      <c r="G2440" s="2">
        <f t="shared" si="225"/>
        <v>1.4335170430685356E-5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34.4</v>
      </c>
      <c r="C2441" s="2">
        <f t="shared" si="222"/>
        <v>34.400000026398928</v>
      </c>
      <c r="D2441" s="2">
        <f t="shared" si="224"/>
        <v>34.400028368105467</v>
      </c>
      <c r="E2441" s="2">
        <f t="shared" si="223"/>
        <v>-2.8341706538981271E-5</v>
      </c>
      <c r="F2441" s="2">
        <f t="shared" si="227"/>
        <v>-4.1621561792113785E-5</v>
      </c>
      <c r="G2441" s="2">
        <f t="shared" si="225"/>
        <v>1.3279855253132515E-5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34.4</v>
      </c>
      <c r="C2442" s="2">
        <f t="shared" si="222"/>
        <v>34.400000022337558</v>
      </c>
      <c r="D2442" s="2">
        <f t="shared" si="224"/>
        <v>34.400026266764321</v>
      </c>
      <c r="E2442" s="2">
        <f t="shared" si="223"/>
        <v>-2.6244426763355477E-5</v>
      </c>
      <c r="F2442" s="2">
        <f t="shared" si="227"/>
        <v>-3.8546134786362125E-5</v>
      </c>
      <c r="G2442" s="2">
        <f t="shared" si="225"/>
        <v>1.2301708023006648E-5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34.4</v>
      </c>
      <c r="C2443" s="2">
        <f t="shared" si="222"/>
        <v>34.400000018901011</v>
      </c>
      <c r="D2443" s="2">
        <f t="shared" si="224"/>
        <v>34.400024321078078</v>
      </c>
      <c r="E2443" s="2">
        <f t="shared" si="223"/>
        <v>-2.4302177067170305E-5</v>
      </c>
      <c r="F2443" s="2">
        <f t="shared" si="227"/>
        <v>-3.5697343242523767E-5</v>
      </c>
      <c r="G2443" s="2">
        <f t="shared" si="225"/>
        <v>1.1395166175353461E-5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34.4</v>
      </c>
      <c r="C2444" s="2">
        <f t="shared" si="222"/>
        <v>34.400000015993164</v>
      </c>
      <c r="D2444" s="2">
        <f t="shared" si="224"/>
        <v>34.400022519516739</v>
      </c>
      <c r="E2444" s="2">
        <f t="shared" si="223"/>
        <v>-2.2503523574357587E-5</v>
      </c>
      <c r="F2444" s="2">
        <f t="shared" si="227"/>
        <v>-3.3058579308890532E-5</v>
      </c>
      <c r="G2444" s="2">
        <f t="shared" si="225"/>
        <v>1.0555055734532945E-5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34.4</v>
      </c>
      <c r="C2445" s="2">
        <f t="shared" si="222"/>
        <v>34.400000013532676</v>
      </c>
      <c r="D2445" s="2">
        <f t="shared" si="224"/>
        <v>34.400020851404392</v>
      </c>
      <c r="E2445" s="2">
        <f t="shared" si="223"/>
        <v>-2.0837871716139489E-5</v>
      </c>
      <c r="F2445" s="2">
        <f t="shared" si="227"/>
        <v>-3.0614437790340325E-5</v>
      </c>
      <c r="G2445" s="2">
        <f t="shared" si="225"/>
        <v>9.7765660742008358E-6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6">
        <f>TITRES_STAT!D2449</f>
        <v>34.4</v>
      </c>
      <c r="C2446" s="2">
        <f t="shared" si="222"/>
        <v>34.400000011450729</v>
      </c>
      <c r="D2446" s="2">
        <f t="shared" si="224"/>
        <v>34.400019306855917</v>
      </c>
      <c r="E2446" s="2">
        <f t="shared" si="223"/>
        <v>-1.9295405188302084E-5</v>
      </c>
      <c r="F2446" s="2">
        <f t="shared" si="227"/>
        <v>-2.8350631269932677E-5</v>
      </c>
      <c r="G2446" s="2">
        <f t="shared" si="225"/>
        <v>9.0552260816305934E-6</v>
      </c>
      <c r="H2446" s="2" t="str">
        <f t="shared" si="226"/>
        <v>Sell</v>
      </c>
    </row>
    <row r="2447" spans="1:8" ht="13.5" x14ac:dyDescent="0.25">
      <c r="A2447" s="3">
        <f>TITRES_STAT!B2450</f>
        <v>45567</v>
      </c>
      <c r="B2447" s="6">
        <f>TITRES_STAT!D2450</f>
        <v>34.4</v>
      </c>
      <c r="C2447" s="2">
        <f t="shared" ref="C2447:C2510" si="228">$C$4*B2437+C2446*(1-$C$4)</f>
        <v>34.40000000968908</v>
      </c>
      <c r="D2447" s="2">
        <f t="shared" si="224"/>
        <v>34.400017876718444</v>
      </c>
      <c r="E2447" s="2">
        <f t="shared" si="223"/>
        <v>-1.7867029363571874E-5</v>
      </c>
      <c r="F2447" s="2">
        <f t="shared" si="227"/>
        <v>-2.6253910888660517E-5</v>
      </c>
      <c r="G2447" s="2">
        <f t="shared" si="225"/>
        <v>8.3868815250886436E-6</v>
      </c>
      <c r="H2447" s="2" t="str">
        <f t="shared" si="226"/>
        <v>Sell</v>
      </c>
    </row>
    <row r="2448" spans="1:8" ht="13.5" x14ac:dyDescent="0.25">
      <c r="A2448" s="3">
        <f>TITRES_STAT!B2451</f>
        <v>45568</v>
      </c>
      <c r="B2448" s="6">
        <f>TITRES_STAT!D2451</f>
        <v>34.4</v>
      </c>
      <c r="C2448" s="2">
        <f t="shared" si="228"/>
        <v>34.400000008198454</v>
      </c>
      <c r="D2448" s="2">
        <f t="shared" si="224"/>
        <v>34.40001655251708</v>
      </c>
      <c r="E2448" s="2">
        <f t="shared" si="223"/>
        <v>-1.6544318626188215E-5</v>
      </c>
      <c r="F2448" s="2">
        <f t="shared" si="227"/>
        <v>-2.4311992436166059E-5</v>
      </c>
      <c r="G2448" s="2">
        <f t="shared" si="225"/>
        <v>7.767673809977844E-6</v>
      </c>
      <c r="H2448" s="2" t="str">
        <f t="shared" si="226"/>
        <v>Sell</v>
      </c>
    </row>
    <row r="2449" spans="1:8" ht="13.5" x14ac:dyDescent="0.25">
      <c r="A2449" s="3">
        <f>TITRES_STAT!B2452</f>
        <v>45569</v>
      </c>
      <c r="B2449" s="6">
        <f>TITRES_STAT!D2452</f>
        <v>34.4</v>
      </c>
      <c r="C2449" s="2">
        <f t="shared" si="228"/>
        <v>34.400000006937155</v>
      </c>
      <c r="D2449" s="2">
        <f t="shared" si="224"/>
        <v>34.400015326404706</v>
      </c>
      <c r="E2449" s="2">
        <f t="shared" si="223"/>
        <v>-1.5319467550511945E-5</v>
      </c>
      <c r="F2449" s="2">
        <f t="shared" si="227"/>
        <v>-2.251348745903524E-5</v>
      </c>
      <c r="G2449" s="2">
        <f t="shared" si="225"/>
        <v>7.1940199085232951E-6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6">
        <f>TITRES_STAT!D2453</f>
        <v>34.4</v>
      </c>
      <c r="C2450" s="2">
        <f t="shared" si="228"/>
        <v>34.400000005869899</v>
      </c>
      <c r="D2450" s="2">
        <f t="shared" si="224"/>
        <v>34.400014191115467</v>
      </c>
      <c r="E2450" s="2">
        <f t="shared" si="223"/>
        <v>-1.4185245568398841E-5</v>
      </c>
      <c r="F2450" s="2">
        <f t="shared" si="227"/>
        <v>-2.0847839080907961E-5</v>
      </c>
      <c r="G2450" s="2">
        <f t="shared" si="225"/>
        <v>6.6625935125091199E-6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6">
        <f>TITRES_STAT!D2454</f>
        <v>34.4</v>
      </c>
      <c r="C2451" s="2">
        <f t="shared" si="228"/>
        <v>34.400000004966834</v>
      </c>
      <c r="D2451" s="2">
        <f t="shared" si="224"/>
        <v>34.400013139921732</v>
      </c>
      <c r="E2451" s="2">
        <f t="shared" si="223"/>
        <v>-1.3134954897964235E-5</v>
      </c>
      <c r="F2451" s="2">
        <f t="shared" si="227"/>
        <v>-1.9305262244319216E-5</v>
      </c>
      <c r="G2451" s="2">
        <f t="shared" si="225"/>
        <v>6.1703073463549807E-6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34.4</v>
      </c>
      <c r="C2452" s="2">
        <f t="shared" si="228"/>
        <v>34.40000000420271</v>
      </c>
      <c r="D2452" s="2">
        <f t="shared" si="224"/>
        <v>34.400012166594195</v>
      </c>
      <c r="E2452" s="2">
        <f t="shared" si="223"/>
        <v>-1.2162391485048829E-5</v>
      </c>
      <c r="F2452" s="2">
        <f t="shared" si="227"/>
        <v>-1.787668809246514E-5</v>
      </c>
      <c r="G2452" s="2">
        <f t="shared" si="225"/>
        <v>5.7142966074163113E-6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34.4</v>
      </c>
      <c r="C2453" s="2">
        <f t="shared" si="228"/>
        <v>34.400000003556137</v>
      </c>
      <c r="D2453" s="2">
        <f t="shared" si="224"/>
        <v>34.400011265364995</v>
      </c>
      <c r="E2453" s="2">
        <f t="shared" si="223"/>
        <v>-1.1261808857909728E-5</v>
      </c>
      <c r="F2453" s="2">
        <f t="shared" si="227"/>
        <v>-1.6553712245554058E-5</v>
      </c>
      <c r="G2453" s="2">
        <f t="shared" si="225"/>
        <v>5.291903387644331E-6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34.4</v>
      </c>
      <c r="C2454" s="2">
        <f t="shared" si="228"/>
        <v>34.40000000300904</v>
      </c>
      <c r="D2454" s="2">
        <f t="shared" si="224"/>
        <v>34.400010430893516</v>
      </c>
      <c r="E2454" s="2">
        <f t="shared" si="223"/>
        <v>-1.0427884475916471E-5</v>
      </c>
      <c r="F2454" s="2">
        <f t="shared" si="227"/>
        <v>-1.5328546691626542E-5</v>
      </c>
      <c r="G2454" s="2">
        <f t="shared" si="225"/>
        <v>4.9006622157100705E-6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34.4</v>
      </c>
      <c r="C2455" s="2">
        <f t="shared" si="228"/>
        <v>34.400000002546115</v>
      </c>
      <c r="D2455" s="2">
        <f t="shared" si="224"/>
        <v>34.400009658234737</v>
      </c>
      <c r="E2455" s="2">
        <f t="shared" si="223"/>
        <v>-9.6556886219900662E-6</v>
      </c>
      <c r="F2455" s="2">
        <f t="shared" si="227"/>
        <v>-1.4193975077699247E-5</v>
      </c>
      <c r="G2455" s="2">
        <f t="shared" si="225"/>
        <v>4.5382864557091808E-6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34.4</v>
      </c>
      <c r="C2456" s="2">
        <f t="shared" si="228"/>
        <v>34.400000002154407</v>
      </c>
      <c r="D2456" s="2">
        <f t="shared" si="224"/>
        <v>34.40000894280994</v>
      </c>
      <c r="E2456" s="2">
        <f t="shared" si="223"/>
        <v>-8.9406555332516291E-6</v>
      </c>
      <c r="F2456" s="2">
        <f t="shared" si="227"/>
        <v>-1.3143311168809724E-5</v>
      </c>
      <c r="G2456" s="2">
        <f t="shared" si="225"/>
        <v>4.2026556355580953E-6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34.4</v>
      </c>
      <c r="C2457" s="2">
        <f t="shared" si="228"/>
        <v>34.40000000182296</v>
      </c>
      <c r="D2457" s="2">
        <f t="shared" si="224"/>
        <v>34.400008280379573</v>
      </c>
      <c r="E2457" s="2">
        <f t="shared" si="223"/>
        <v>-8.2785566135612498E-6</v>
      </c>
      <c r="F2457" s="2">
        <f t="shared" si="227"/>
        <v>-1.2170360257760031E-5</v>
      </c>
      <c r="G2457" s="2">
        <f t="shared" si="225"/>
        <v>3.8918036441987807E-6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34.4</v>
      </c>
      <c r="C2458" s="2">
        <f t="shared" si="228"/>
        <v>34.400000001542502</v>
      </c>
      <c r="D2458" s="2">
        <f t="shared" si="224"/>
        <v>34.400007667018123</v>
      </c>
      <c r="E2458" s="2">
        <f t="shared" si="223"/>
        <v>-7.6654756213656583E-6</v>
      </c>
      <c r="F2458" s="2">
        <f t="shared" si="227"/>
        <v>-1.1269383330481157E-5</v>
      </c>
      <c r="G2458" s="2">
        <f t="shared" si="225"/>
        <v>3.6039077091154991E-6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34.4</v>
      </c>
      <c r="C2459" s="2">
        <f t="shared" si="228"/>
        <v>34.400000001305195</v>
      </c>
      <c r="D2459" s="2">
        <f t="shared" si="224"/>
        <v>34.400007099090857</v>
      </c>
      <c r="E2459" s="2">
        <f t="shared" si="223"/>
        <v>-7.0977856623244406E-6</v>
      </c>
      <c r="F2459" s="2">
        <f t="shared" si="227"/>
        <v>-1.0435063796849814E-5</v>
      </c>
      <c r="G2459" s="2">
        <f t="shared" si="225"/>
        <v>3.3372781345253738E-6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34.4</v>
      </c>
      <c r="C2460" s="2">
        <f t="shared" si="228"/>
        <v>34.400000001104395</v>
      </c>
      <c r="D2460" s="2">
        <f t="shared" si="224"/>
        <v>34.400006573232275</v>
      </c>
      <c r="E2460" s="2">
        <f t="shared" ref="E2460:E2523" si="229">C2460-D2460</f>
        <v>-6.5721278801333938E-6</v>
      </c>
      <c r="F2460" s="2">
        <f t="shared" si="227"/>
        <v>-9.6624766135065316E-6</v>
      </c>
      <c r="G2460" s="2">
        <f t="shared" si="225"/>
        <v>3.0903487333731379E-6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34.4</v>
      </c>
      <c r="C2461" s="2">
        <f t="shared" si="228"/>
        <v>34.40000000093449</v>
      </c>
      <c r="D2461" s="2">
        <f t="shared" ref="D2461:D2524" si="230">$D$4*B2461+(1-$D$4)*D2460</f>
        <v>34.400006086326179</v>
      </c>
      <c r="E2461" s="2">
        <f t="shared" si="229"/>
        <v>-6.0853916892256166E-6</v>
      </c>
      <c r="F2461" s="2">
        <f t="shared" si="227"/>
        <v>-8.9470596286503493E-6</v>
      </c>
      <c r="G2461" s="2">
        <f t="shared" si="225"/>
        <v>2.8616679394247327E-6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34.4</v>
      </c>
      <c r="C2462" s="2">
        <f t="shared" si="228"/>
        <v>34.400000000790726</v>
      </c>
      <c r="D2462" s="2">
        <f t="shared" si="230"/>
        <v>34.400005635487204</v>
      </c>
      <c r="E2462" s="2">
        <f t="shared" si="229"/>
        <v>-5.634696478296064E-6</v>
      </c>
      <c r="F2462" s="2">
        <f t="shared" si="227"/>
        <v>-8.2845869985794916E-6</v>
      </c>
      <c r="G2462" s="2">
        <f t="shared" si="225"/>
        <v>2.6498905202834275E-6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6">
        <f>TITRES_STAT!D2466</f>
        <v>34.4</v>
      </c>
      <c r="C2463" s="2">
        <f t="shared" si="228"/>
        <v>34.400000000669074</v>
      </c>
      <c r="D2463" s="2">
        <f t="shared" si="230"/>
        <v>34.400005218043709</v>
      </c>
      <c r="E2463" s="2">
        <f t="shared" si="229"/>
        <v>-5.2173746354355899E-6</v>
      </c>
      <c r="F2463" s="2">
        <f t="shared" si="227"/>
        <v>-7.6711445259507112E-6</v>
      </c>
      <c r="G2463" s="2">
        <f t="shared" si="225"/>
        <v>2.4537698905151213E-6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6">
        <f>TITRES_STAT!D2467</f>
        <v>34.4</v>
      </c>
      <c r="C2464" s="2">
        <f t="shared" si="228"/>
        <v>34.400000000566138</v>
      </c>
      <c r="D2464" s="2">
        <f t="shared" si="230"/>
        <v>34.400004831521954</v>
      </c>
      <c r="E2464" s="2">
        <f t="shared" si="229"/>
        <v>-4.830955816714777E-6</v>
      </c>
      <c r="F2464" s="2">
        <f t="shared" si="227"/>
        <v>-7.1031067841035251E-6</v>
      </c>
      <c r="G2464" s="2">
        <f t="shared" si="225"/>
        <v>2.272150967388748E-6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6">
        <f>TITRES_STAT!D2468</f>
        <v>34.4</v>
      </c>
      <c r="C2465" s="2">
        <f t="shared" si="228"/>
        <v>34.400000000479039</v>
      </c>
      <c r="D2465" s="2">
        <f t="shared" si="230"/>
        <v>34.400004473631441</v>
      </c>
      <c r="E2465" s="2">
        <f t="shared" si="229"/>
        <v>-4.4731524013741364E-6</v>
      </c>
      <c r="F2465" s="2">
        <f t="shared" si="227"/>
        <v>-6.577115907557647E-6</v>
      </c>
      <c r="G2465" s="2">
        <f t="shared" si="225"/>
        <v>2.1039635061835106E-6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34.4</v>
      </c>
      <c r="C2466" s="2">
        <f t="shared" si="228"/>
        <v>34.400000000405342</v>
      </c>
      <c r="D2466" s="2">
        <f t="shared" si="230"/>
        <v>34.400004142251333</v>
      </c>
      <c r="E2466" s="2">
        <f t="shared" si="229"/>
        <v>-4.1418459915121275E-6</v>
      </c>
      <c r="F2466" s="2">
        <f t="shared" si="227"/>
        <v>-6.0900619243485429E-6</v>
      </c>
      <c r="G2466" s="2">
        <f t="shared" si="225"/>
        <v>1.9482159328364154E-6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34.4</v>
      </c>
      <c r="C2467" s="2">
        <f t="shared" si="228"/>
        <v>34.400000000342985</v>
      </c>
      <c r="D2467" s="2">
        <f t="shared" si="230"/>
        <v>34.400003835417905</v>
      </c>
      <c r="E2467" s="2">
        <f t="shared" si="229"/>
        <v>-3.8350749207438639E-6</v>
      </c>
      <c r="F2467" s="2">
        <f t="shared" si="227"/>
        <v>-5.6390645236276075E-6</v>
      </c>
      <c r="G2467" s="2">
        <f t="shared" si="225"/>
        <v>1.8039896028837435E-6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34.4</v>
      </c>
      <c r="C2468" s="2">
        <f t="shared" si="228"/>
        <v>34.40000000029022</v>
      </c>
      <c r="D2468" s="2">
        <f t="shared" si="230"/>
        <v>34.400003551312878</v>
      </c>
      <c r="E2468" s="2">
        <f t="shared" si="229"/>
        <v>-3.5510226581436655E-6</v>
      </c>
      <c r="F2468" s="2">
        <f t="shared" si="227"/>
        <v>-5.2214561505308189E-6</v>
      </c>
      <c r="G2468" s="2">
        <f t="shared" ref="G2468:G2531" si="231">E2468-F2468</f>
        <v>1.6704334923871534E-6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34.4</v>
      </c>
      <c r="C2469" s="2">
        <f t="shared" si="228"/>
        <v>34.400000000245569</v>
      </c>
      <c r="D2469" s="2">
        <f t="shared" si="230"/>
        <v>34.400003288252663</v>
      </c>
      <c r="E2469" s="2">
        <f t="shared" si="229"/>
        <v>-3.2880070932606031E-6</v>
      </c>
      <c r="F2469" s="2">
        <f t="shared" ref="F2469:F2532" si="233">(E2469*(2/(10)))+((1-(2/10))*F2468)</f>
        <v>-4.8347663390767757E-6</v>
      </c>
      <c r="G2469" s="2">
        <f t="shared" si="231"/>
        <v>1.5467592458161726E-6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34.4</v>
      </c>
      <c r="C2470" s="2">
        <f t="shared" si="228"/>
        <v>34.40000000020779</v>
      </c>
      <c r="D2470" s="2">
        <f t="shared" si="230"/>
        <v>34.400003044678392</v>
      </c>
      <c r="E2470" s="2">
        <f t="shared" si="229"/>
        <v>-3.0444706027310531E-6</v>
      </c>
      <c r="F2470" s="2">
        <f t="shared" si="233"/>
        <v>-4.4767071918076317E-6</v>
      </c>
      <c r="G2470" s="2">
        <f t="shared" si="231"/>
        <v>1.4322365890765786E-6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6">
        <f>TITRES_STAT!D2474</f>
        <v>34.4</v>
      </c>
      <c r="C2471" s="2">
        <f t="shared" si="228"/>
        <v>34.400000000175822</v>
      </c>
      <c r="D2471" s="2">
        <f t="shared" si="230"/>
        <v>34.400002819146664</v>
      </c>
      <c r="E2471" s="2">
        <f t="shared" si="229"/>
        <v>-2.8189708416448411E-6</v>
      </c>
      <c r="F2471" s="2">
        <f t="shared" si="233"/>
        <v>-4.1451599217750736E-6</v>
      </c>
      <c r="G2471" s="2">
        <f t="shared" si="231"/>
        <v>1.3261890801302325E-6</v>
      </c>
      <c r="H2471" s="2" t="str">
        <f t="shared" si="232"/>
        <v>Sell</v>
      </c>
    </row>
    <row r="2472" spans="1:8" ht="13.5" x14ac:dyDescent="0.25">
      <c r="A2472" s="3">
        <f>TITRES_STAT!B2475</f>
        <v>45603</v>
      </c>
      <c r="B2472" s="6">
        <f>TITRES_STAT!D2475</f>
        <v>34.4</v>
      </c>
      <c r="C2472" s="2">
        <f t="shared" si="228"/>
        <v>34.400000000148772</v>
      </c>
      <c r="D2472" s="2">
        <f t="shared" si="230"/>
        <v>34.400002610320989</v>
      </c>
      <c r="E2472" s="2">
        <f t="shared" si="229"/>
        <v>-2.6101722170324138E-6</v>
      </c>
      <c r="F2472" s="2">
        <f t="shared" si="233"/>
        <v>-3.8381623808265418E-6</v>
      </c>
      <c r="G2472" s="2">
        <f t="shared" si="231"/>
        <v>1.227990163794128E-6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6">
        <f>TITRES_STAT!D2476</f>
        <v>34.4</v>
      </c>
      <c r="C2473" s="2">
        <f t="shared" si="228"/>
        <v>34.400000000125885</v>
      </c>
      <c r="D2473" s="2">
        <f t="shared" si="230"/>
        <v>34.400002416963879</v>
      </c>
      <c r="E2473" s="2">
        <f t="shared" si="229"/>
        <v>-2.4168379937350437E-6</v>
      </c>
      <c r="F2473" s="2">
        <f t="shared" si="233"/>
        <v>-3.5538975034082423E-6</v>
      </c>
      <c r="G2473" s="2">
        <f t="shared" si="231"/>
        <v>1.1370595096731986E-6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6">
        <f>TITRES_STAT!D2477</f>
        <v>34.4</v>
      </c>
      <c r="C2474" s="2">
        <f t="shared" si="228"/>
        <v>34.400000000106516</v>
      </c>
      <c r="D2474" s="2">
        <f t="shared" si="230"/>
        <v>34.40000223792952</v>
      </c>
      <c r="E2474" s="2">
        <f t="shared" si="229"/>
        <v>-2.2378230042363612E-6</v>
      </c>
      <c r="F2474" s="2">
        <f t="shared" si="233"/>
        <v>-3.2906826035738663E-6</v>
      </c>
      <c r="G2474" s="2">
        <f t="shared" si="231"/>
        <v>1.0528595993375051E-6</v>
      </c>
      <c r="H2474" s="2" t="str">
        <f t="shared" si="232"/>
        <v>Sell</v>
      </c>
    </row>
    <row r="2475" spans="1:8" ht="13.5" x14ac:dyDescent="0.25">
      <c r="A2475" s="3">
        <f>TITRES_STAT!B2478</f>
        <v>45608</v>
      </c>
      <c r="B2475" s="6">
        <f>TITRES_STAT!D2478</f>
        <v>34.4</v>
      </c>
      <c r="C2475" s="2">
        <f t="shared" si="228"/>
        <v>34.400000000090131</v>
      </c>
      <c r="D2475" s="2">
        <f t="shared" si="230"/>
        <v>34.400002072156965</v>
      </c>
      <c r="E2475" s="2">
        <f t="shared" si="229"/>
        <v>-2.0720668345575177E-6</v>
      </c>
      <c r="F2475" s="2">
        <f t="shared" si="233"/>
        <v>-3.0469594497705971E-6</v>
      </c>
      <c r="G2475" s="2">
        <f t="shared" si="231"/>
        <v>9.7489261521307937E-7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6">
        <f>TITRES_STAT!D2479</f>
        <v>34.4</v>
      </c>
      <c r="C2476" s="2">
        <f t="shared" si="228"/>
        <v>34.400000000076268</v>
      </c>
      <c r="D2476" s="2">
        <f t="shared" si="230"/>
        <v>34.400001918663861</v>
      </c>
      <c r="E2476" s="2">
        <f t="shared" si="229"/>
        <v>-1.9185875927973939E-6</v>
      </c>
      <c r="F2476" s="2">
        <f t="shared" si="233"/>
        <v>-2.8212850783759567E-6</v>
      </c>
      <c r="G2476" s="2">
        <f t="shared" si="231"/>
        <v>9.0269748557856282E-7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6">
        <f>TITRES_STAT!D2480</f>
        <v>34.4</v>
      </c>
      <c r="C2477" s="2">
        <f t="shared" si="228"/>
        <v>34.400000000064537</v>
      </c>
      <c r="D2477" s="2">
        <f t="shared" si="230"/>
        <v>34.400001776540613</v>
      </c>
      <c r="E2477" s="2">
        <f t="shared" si="229"/>
        <v>-1.7764760755767384E-6</v>
      </c>
      <c r="F2477" s="2">
        <f t="shared" si="233"/>
        <v>-2.6123232778161129E-6</v>
      </c>
      <c r="G2477" s="2">
        <f t="shared" si="231"/>
        <v>8.358472022393745E-7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34.4</v>
      </c>
      <c r="C2478" s="2">
        <f t="shared" si="228"/>
        <v>34.400000000054611</v>
      </c>
      <c r="D2478" s="2">
        <f t="shared" si="230"/>
        <v>34.400001644945014</v>
      </c>
      <c r="E2478" s="2">
        <f t="shared" si="229"/>
        <v>-1.6448904034405132E-6</v>
      </c>
      <c r="F2478" s="2">
        <f t="shared" si="233"/>
        <v>-2.418836702940993E-6</v>
      </c>
      <c r="G2478" s="2">
        <f t="shared" si="231"/>
        <v>7.7394629950047983E-7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6">
        <f>TITRES_STAT!D2482</f>
        <v>34.4</v>
      </c>
      <c r="C2479" s="2">
        <f t="shared" si="228"/>
        <v>34.400000000046212</v>
      </c>
      <c r="D2479" s="2">
        <f t="shared" si="230"/>
        <v>34.400001523097238</v>
      </c>
      <c r="E2479" s="2">
        <f t="shared" si="229"/>
        <v>-1.5230510257424612E-6</v>
      </c>
      <c r="F2479" s="2">
        <f t="shared" si="233"/>
        <v>-2.2396795675012868E-6</v>
      </c>
      <c r="G2479" s="2">
        <f t="shared" si="231"/>
        <v>7.1662854175882562E-7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34.4</v>
      </c>
      <c r="C2480" s="2">
        <f t="shared" si="228"/>
        <v>34.4000000000391</v>
      </c>
      <c r="D2480" s="2">
        <f t="shared" si="230"/>
        <v>34.400001410275223</v>
      </c>
      <c r="E2480" s="2">
        <f t="shared" si="229"/>
        <v>-1.4102361234336058E-6</v>
      </c>
      <c r="F2480" s="2">
        <f t="shared" si="233"/>
        <v>-2.0737908786877506E-6</v>
      </c>
      <c r="G2480" s="2">
        <f t="shared" si="231"/>
        <v>6.635547552541448E-7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34.4</v>
      </c>
      <c r="C2481" s="2">
        <f t="shared" si="228"/>
        <v>34.400000000033081</v>
      </c>
      <c r="D2481" s="2">
        <f t="shared" si="230"/>
        <v>34.400001305810392</v>
      </c>
      <c r="E2481" s="2">
        <f t="shared" si="229"/>
        <v>-1.3057773102786996E-6</v>
      </c>
      <c r="F2481" s="2">
        <f t="shared" si="233"/>
        <v>-1.9201881650059407E-6</v>
      </c>
      <c r="G2481" s="2">
        <f t="shared" si="231"/>
        <v>6.1441085472724108E-7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34.4</v>
      </c>
      <c r="C2482" s="2">
        <f t="shared" si="228"/>
        <v>34.400000000027994</v>
      </c>
      <c r="D2482" s="2">
        <f t="shared" si="230"/>
        <v>34.400001209083698</v>
      </c>
      <c r="E2482" s="2">
        <f t="shared" si="229"/>
        <v>-1.2090557035548954E-6</v>
      </c>
      <c r="F2482" s="2">
        <f t="shared" si="233"/>
        <v>-1.7779616727157317E-6</v>
      </c>
      <c r="G2482" s="2">
        <f t="shared" si="231"/>
        <v>5.6890596916083622E-7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34.4</v>
      </c>
      <c r="C2483" s="2">
        <f t="shared" si="228"/>
        <v>34.400000000023688</v>
      </c>
      <c r="D2483" s="2">
        <f t="shared" si="230"/>
        <v>34.400001119521946</v>
      </c>
      <c r="E2483" s="2">
        <f t="shared" si="229"/>
        <v>-1.1194982576512302E-6</v>
      </c>
      <c r="F2483" s="2">
        <f t="shared" si="233"/>
        <v>-1.6462689897028314E-6</v>
      </c>
      <c r="G2483" s="2">
        <f t="shared" si="231"/>
        <v>5.2677073205160115E-7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34.4</v>
      </c>
      <c r="C2484" s="2">
        <f t="shared" si="228"/>
        <v>34.400000000020043</v>
      </c>
      <c r="D2484" s="2">
        <f t="shared" si="230"/>
        <v>34.400001036594396</v>
      </c>
      <c r="E2484" s="2">
        <f t="shared" si="229"/>
        <v>-1.036574353463493E-6</v>
      </c>
      <c r="F2484" s="2">
        <f t="shared" si="233"/>
        <v>-1.5243300624549638E-6</v>
      </c>
      <c r="G2484" s="2">
        <f t="shared" si="231"/>
        <v>4.8775570899147077E-7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35.9</v>
      </c>
      <c r="C2485" s="2">
        <f t="shared" si="228"/>
        <v>34.400000000016959</v>
      </c>
      <c r="D2485" s="2">
        <f t="shared" si="230"/>
        <v>34.511112070920738</v>
      </c>
      <c r="E2485" s="2">
        <f t="shared" si="229"/>
        <v>-0.11111207090377917</v>
      </c>
      <c r="F2485" s="2">
        <f t="shared" si="233"/>
        <v>-2.2223633644805802E-2</v>
      </c>
      <c r="G2485" s="2">
        <f t="shared" si="231"/>
        <v>-8.8888437258973371E-2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6">
        <f>TITRES_STAT!D2489</f>
        <v>35.9</v>
      </c>
      <c r="C2486" s="2">
        <f t="shared" si="228"/>
        <v>34.400000000014352</v>
      </c>
      <c r="D2486" s="2">
        <f t="shared" si="230"/>
        <v>34.613992658259946</v>
      </c>
      <c r="E2486" s="2">
        <f t="shared" si="229"/>
        <v>-0.21399265824559421</v>
      </c>
      <c r="F2486" s="2">
        <f t="shared" si="233"/>
        <v>-6.057743856496349E-2</v>
      </c>
      <c r="G2486" s="2">
        <f t="shared" si="231"/>
        <v>-0.15341521968063071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6">
        <f>TITRES_STAT!D2490</f>
        <v>35.9</v>
      </c>
      <c r="C2487" s="2">
        <f t="shared" si="228"/>
        <v>34.400000000012142</v>
      </c>
      <c r="D2487" s="2">
        <f t="shared" si="230"/>
        <v>34.709252461351802</v>
      </c>
      <c r="E2487" s="2">
        <f t="shared" si="229"/>
        <v>-0.30925246133966056</v>
      </c>
      <c r="F2487" s="2">
        <f t="shared" si="233"/>
        <v>-0.1103124431199029</v>
      </c>
      <c r="G2487" s="2">
        <f t="shared" si="231"/>
        <v>-0.19894001821975765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6">
        <f>TITRES_STAT!D2491</f>
        <v>35.9</v>
      </c>
      <c r="C2488" s="2">
        <f t="shared" si="228"/>
        <v>34.400000000010273</v>
      </c>
      <c r="D2488" s="2">
        <f t="shared" si="230"/>
        <v>34.797455982733148</v>
      </c>
      <c r="E2488" s="2">
        <f t="shared" si="229"/>
        <v>-0.39745598272287452</v>
      </c>
      <c r="F2488" s="2">
        <f t="shared" si="233"/>
        <v>-0.16774115104049725</v>
      </c>
      <c r="G2488" s="2">
        <f t="shared" si="231"/>
        <v>-0.22971483168237727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35.9</v>
      </c>
      <c r="C2489" s="2">
        <f t="shared" si="228"/>
        <v>34.400000000008696</v>
      </c>
      <c r="D2489" s="2">
        <f t="shared" si="230"/>
        <v>34.879125909938097</v>
      </c>
      <c r="E2489" s="2">
        <f t="shared" si="229"/>
        <v>-0.47912590992940096</v>
      </c>
      <c r="F2489" s="2">
        <f t="shared" si="233"/>
        <v>-0.230018102818278</v>
      </c>
      <c r="G2489" s="2">
        <f t="shared" si="231"/>
        <v>-0.24910780711112296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35.9</v>
      </c>
      <c r="C2490" s="2">
        <f t="shared" si="228"/>
        <v>34.40000000000736</v>
      </c>
      <c r="D2490" s="2">
        <f t="shared" si="230"/>
        <v>34.954746212905647</v>
      </c>
      <c r="E2490" s="2">
        <f t="shared" si="229"/>
        <v>-0.55474621289828718</v>
      </c>
      <c r="F2490" s="2">
        <f t="shared" si="233"/>
        <v>-0.29496372483427985</v>
      </c>
      <c r="G2490" s="2">
        <f t="shared" si="231"/>
        <v>-0.25978248806400733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35.9</v>
      </c>
      <c r="C2491" s="2">
        <f t="shared" si="228"/>
        <v>34.40000000000623</v>
      </c>
      <c r="D2491" s="2">
        <f t="shared" si="230"/>
        <v>35.024765011949675</v>
      </c>
      <c r="E2491" s="2">
        <f t="shared" si="229"/>
        <v>-0.62476501194344536</v>
      </c>
      <c r="F2491" s="2">
        <f t="shared" si="233"/>
        <v>-0.36092398225611294</v>
      </c>
      <c r="G2491" s="2">
        <f t="shared" si="231"/>
        <v>-0.26384102968733242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35.9</v>
      </c>
      <c r="C2492" s="2">
        <f t="shared" si="228"/>
        <v>34.400000000005271</v>
      </c>
      <c r="D2492" s="2">
        <f t="shared" si="230"/>
        <v>35.089597233286739</v>
      </c>
      <c r="E2492" s="2">
        <f t="shared" si="229"/>
        <v>-0.68959723328146794</v>
      </c>
      <c r="F2492" s="2">
        <f t="shared" si="233"/>
        <v>-0.42665863246118396</v>
      </c>
      <c r="G2492" s="2">
        <f t="shared" si="231"/>
        <v>-0.26293860082028397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35.9</v>
      </c>
      <c r="C2493" s="2">
        <f t="shared" si="228"/>
        <v>34.400000000004461</v>
      </c>
      <c r="D2493" s="2">
        <f t="shared" si="230"/>
        <v>35.149627067858091</v>
      </c>
      <c r="E2493" s="2">
        <f t="shared" si="229"/>
        <v>-0.74962706785363054</v>
      </c>
      <c r="F2493" s="2">
        <f t="shared" si="233"/>
        <v>-0.4912523195396733</v>
      </c>
      <c r="G2493" s="2">
        <f t="shared" si="231"/>
        <v>-0.25837474831395724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35.9</v>
      </c>
      <c r="C2494" s="2">
        <f t="shared" si="228"/>
        <v>34.400000000003772</v>
      </c>
      <c r="D2494" s="2">
        <f t="shared" si="230"/>
        <v>35.205210248016748</v>
      </c>
      <c r="E2494" s="2">
        <f t="shared" si="229"/>
        <v>-0.80521024801297614</v>
      </c>
      <c r="F2494" s="2">
        <f t="shared" si="233"/>
        <v>-0.55404390523433389</v>
      </c>
      <c r="G2494" s="2">
        <f t="shared" si="231"/>
        <v>-0.25116634277864225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35.9</v>
      </c>
      <c r="C2495" s="2">
        <f t="shared" si="228"/>
        <v>34.630769230772422</v>
      </c>
      <c r="D2495" s="2">
        <f t="shared" si="230"/>
        <v>35.256676155571064</v>
      </c>
      <c r="E2495" s="2">
        <f t="shared" si="229"/>
        <v>-0.62590692479864174</v>
      </c>
      <c r="F2495" s="2">
        <f t="shared" si="233"/>
        <v>-0.56841650914719555</v>
      </c>
      <c r="G2495" s="2">
        <f t="shared" si="231"/>
        <v>-5.7490415651446192E-2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35.9</v>
      </c>
      <c r="C2496" s="2">
        <f t="shared" si="228"/>
        <v>34.826035502961282</v>
      </c>
      <c r="D2496" s="2">
        <f t="shared" si="230"/>
        <v>35.304329773676912</v>
      </c>
      <c r="E2496" s="2">
        <f t="shared" si="229"/>
        <v>-0.47829427071562947</v>
      </c>
      <c r="F2496" s="2">
        <f t="shared" si="233"/>
        <v>-0.55039206146088238</v>
      </c>
      <c r="G2496" s="2">
        <f t="shared" si="231"/>
        <v>7.209779074525291E-2</v>
      </c>
      <c r="H2496" s="2" t="str">
        <f t="shared" si="232"/>
        <v>Sell</v>
      </c>
    </row>
    <row r="2497" spans="1:8" ht="13.5" x14ac:dyDescent="0.25">
      <c r="A2497" s="3">
        <f>TITRES_STAT!B2500</f>
        <v>45638</v>
      </c>
      <c r="B2497" s="6">
        <f>TITRES_STAT!D2500</f>
        <v>35.9</v>
      </c>
      <c r="C2497" s="2">
        <f t="shared" si="228"/>
        <v>34.991260810198007</v>
      </c>
      <c r="D2497" s="2">
        <f t="shared" si="230"/>
        <v>35.348453494145289</v>
      </c>
      <c r="E2497" s="2">
        <f t="shared" si="229"/>
        <v>-0.35719268394728232</v>
      </c>
      <c r="F2497" s="2">
        <f t="shared" si="233"/>
        <v>-0.51175218595816241</v>
      </c>
      <c r="G2497" s="2">
        <f t="shared" si="231"/>
        <v>0.15455950201088009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6">
        <f>TITRES_STAT!D2501</f>
        <v>35.9</v>
      </c>
      <c r="C2498" s="2">
        <f t="shared" si="228"/>
        <v>35.131066839398315</v>
      </c>
      <c r="D2498" s="2">
        <f t="shared" si="230"/>
        <v>35.389308790875269</v>
      </c>
      <c r="E2498" s="2">
        <f t="shared" si="229"/>
        <v>-0.25824195147695406</v>
      </c>
      <c r="F2498" s="2">
        <f t="shared" si="233"/>
        <v>-0.46105013906192077</v>
      </c>
      <c r="G2498" s="2">
        <f t="shared" si="231"/>
        <v>0.20280818758496671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35.9</v>
      </c>
      <c r="C2499" s="2">
        <f t="shared" si="228"/>
        <v>35.249364248721648</v>
      </c>
      <c r="D2499" s="2">
        <f t="shared" si="230"/>
        <v>35.427137769328951</v>
      </c>
      <c r="E2499" s="2">
        <f t="shared" si="229"/>
        <v>-0.17777352060730323</v>
      </c>
      <c r="F2499" s="2">
        <f t="shared" si="233"/>
        <v>-0.40439481537099731</v>
      </c>
      <c r="G2499" s="2">
        <f t="shared" si="231"/>
        <v>0.22662129476369408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35.9</v>
      </c>
      <c r="C2500" s="2">
        <f t="shared" si="228"/>
        <v>35.349462056610626</v>
      </c>
      <c r="D2500" s="2">
        <f t="shared" si="230"/>
        <v>35.462164601230512</v>
      </c>
      <c r="E2500" s="2">
        <f t="shared" si="229"/>
        <v>-0.11270254461988571</v>
      </c>
      <c r="F2500" s="2">
        <f t="shared" si="233"/>
        <v>-0.34605636122077499</v>
      </c>
      <c r="G2500" s="2">
        <f t="shared" si="231"/>
        <v>0.23335381660088927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35.9</v>
      </c>
      <c r="C2501" s="2">
        <f t="shared" si="228"/>
        <v>35.434160201747453</v>
      </c>
      <c r="D2501" s="2">
        <f t="shared" si="230"/>
        <v>35.494596852991215</v>
      </c>
      <c r="E2501" s="2">
        <f t="shared" si="229"/>
        <v>-6.0436651243762185E-2</v>
      </c>
      <c r="F2501" s="2">
        <f t="shared" si="233"/>
        <v>-0.28893241922537244</v>
      </c>
      <c r="G2501" s="2">
        <f t="shared" si="231"/>
        <v>0.22849576798161025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35.9</v>
      </c>
      <c r="C2502" s="2">
        <f t="shared" si="228"/>
        <v>35.505827863017075</v>
      </c>
      <c r="D2502" s="2">
        <f t="shared" si="230"/>
        <v>35.524626715732609</v>
      </c>
      <c r="E2502" s="2">
        <f t="shared" si="229"/>
        <v>-1.8798852715534053E-2</v>
      </c>
      <c r="F2502" s="2">
        <f t="shared" si="233"/>
        <v>-0.23490570592340476</v>
      </c>
      <c r="G2502" s="2">
        <f t="shared" si="231"/>
        <v>0.21610685320787071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35.9</v>
      </c>
      <c r="C2503" s="2">
        <f t="shared" si="228"/>
        <v>35.566469730245217</v>
      </c>
      <c r="D2503" s="2">
        <f t="shared" si="230"/>
        <v>35.552432144196857</v>
      </c>
      <c r="E2503" s="2">
        <f t="shared" si="229"/>
        <v>1.403758604836014E-2</v>
      </c>
      <c r="F2503" s="2">
        <f t="shared" si="233"/>
        <v>-0.18511704752905178</v>
      </c>
      <c r="G2503" s="2">
        <f t="shared" si="231"/>
        <v>0.19915463357741192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35.9</v>
      </c>
      <c r="C2504" s="2">
        <f t="shared" si="228"/>
        <v>35.617782079438257</v>
      </c>
      <c r="D2504" s="2">
        <f t="shared" si="230"/>
        <v>35.578177911293388</v>
      </c>
      <c r="E2504" s="2">
        <f t="shared" si="229"/>
        <v>3.9604168144869334E-2</v>
      </c>
      <c r="F2504" s="2">
        <f t="shared" si="233"/>
        <v>-0.14017280439426757</v>
      </c>
      <c r="G2504" s="2">
        <f t="shared" si="231"/>
        <v>0.17977697253913691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35.9</v>
      </c>
      <c r="C2505" s="2">
        <f t="shared" si="228"/>
        <v>35.66120022106314</v>
      </c>
      <c r="D2505" s="2">
        <f t="shared" si="230"/>
        <v>35.602016584530915</v>
      </c>
      <c r="E2505" s="2">
        <f t="shared" si="229"/>
        <v>5.9183636532225137E-2</v>
      </c>
      <c r="F2505" s="2">
        <f t="shared" si="233"/>
        <v>-0.10030151620896904</v>
      </c>
      <c r="G2505" s="2">
        <f t="shared" si="231"/>
        <v>0.15948515274119418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35.9</v>
      </c>
      <c r="C2506" s="2">
        <f t="shared" si="228"/>
        <v>35.697938648591887</v>
      </c>
      <c r="D2506" s="2">
        <f t="shared" si="230"/>
        <v>35.624089430121217</v>
      </c>
      <c r="E2506" s="2">
        <f t="shared" si="229"/>
        <v>7.3849218470670053E-2</v>
      </c>
      <c r="F2506" s="2">
        <f t="shared" si="233"/>
        <v>-6.547136927304123E-2</v>
      </c>
      <c r="G2506" s="2">
        <f t="shared" si="231"/>
        <v>0.13932058774371128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35.9</v>
      </c>
      <c r="C2507" s="2">
        <f t="shared" si="228"/>
        <v>35.72902501034698</v>
      </c>
      <c r="D2507" s="2">
        <f t="shared" si="230"/>
        <v>35.644527250112233</v>
      </c>
      <c r="E2507" s="2">
        <f t="shared" si="229"/>
        <v>8.4497760234746977E-2</v>
      </c>
      <c r="F2507" s="2">
        <f t="shared" si="233"/>
        <v>-3.5477543371483594E-2</v>
      </c>
      <c r="G2507" s="2">
        <f t="shared" si="231"/>
        <v>0.11997530360623057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35.9</v>
      </c>
      <c r="C2508" s="2">
        <f t="shared" si="228"/>
        <v>35.755328854908981</v>
      </c>
      <c r="D2508" s="2">
        <f t="shared" si="230"/>
        <v>35.663451157511325</v>
      </c>
      <c r="E2508" s="2">
        <f t="shared" si="229"/>
        <v>9.1877697397656277E-2</v>
      </c>
      <c r="F2508" s="2">
        <f t="shared" si="233"/>
        <v>-1.0006495217655623E-2</v>
      </c>
      <c r="G2508" s="2">
        <f t="shared" si="231"/>
        <v>0.1018841926153119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35.9</v>
      </c>
      <c r="C2509" s="2">
        <f t="shared" si="228"/>
        <v>35.77758595415375</v>
      </c>
      <c r="D2509" s="2">
        <f t="shared" si="230"/>
        <v>35.680973293991968</v>
      </c>
      <c r="E2509" s="2">
        <f t="shared" si="229"/>
        <v>9.6612660161781605E-2</v>
      </c>
      <c r="F2509" s="2">
        <f t="shared" si="233"/>
        <v>1.1317335858231824E-2</v>
      </c>
      <c r="G2509" s="2">
        <f t="shared" si="231"/>
        <v>8.5295324303549774E-2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35.9</v>
      </c>
      <c r="C2510" s="2">
        <f t="shared" si="228"/>
        <v>35.796418884283945</v>
      </c>
      <c r="D2510" s="2">
        <f t="shared" si="230"/>
        <v>35.697197494437006</v>
      </c>
      <c r="E2510" s="2">
        <f t="shared" si="229"/>
        <v>9.9221389846938735E-2</v>
      </c>
      <c r="F2510" s="2">
        <f t="shared" si="233"/>
        <v>2.8898146655973206E-2</v>
      </c>
      <c r="G2510" s="2">
        <f t="shared" si="231"/>
        <v>7.0323243190965529E-2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35.9</v>
      </c>
      <c r="C2511" s="2">
        <f t="shared" ref="C2511:C2574" si="234">$C$4*B2501+C2510*(1-$C$4)</f>
        <v>35.812354440547956</v>
      </c>
      <c r="D2511" s="2">
        <f t="shared" si="230"/>
        <v>35.712219902256486</v>
      </c>
      <c r="E2511" s="2">
        <f t="shared" si="229"/>
        <v>0.10013453829147068</v>
      </c>
      <c r="F2511" s="2">
        <f t="shared" si="233"/>
        <v>4.3145424983072708E-2</v>
      </c>
      <c r="G2511" s="2">
        <f t="shared" si="231"/>
        <v>5.6989113308397968E-2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6">
        <f>TITRES_STAT!D2515</f>
        <v>35.9</v>
      </c>
      <c r="C2512" s="2">
        <f t="shared" si="234"/>
        <v>35.825838372771351</v>
      </c>
      <c r="D2512" s="2">
        <f t="shared" si="230"/>
        <v>35.726129539126376</v>
      </c>
      <c r="E2512" s="2">
        <f t="shared" si="229"/>
        <v>9.9708833644974959E-2</v>
      </c>
      <c r="F2512" s="2">
        <f t="shared" si="233"/>
        <v>5.4458106715453161E-2</v>
      </c>
      <c r="G2512" s="2">
        <f t="shared" si="231"/>
        <v>4.5250726929521798E-2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35.9</v>
      </c>
      <c r="C2513" s="2">
        <f t="shared" si="234"/>
        <v>35.837247853883447</v>
      </c>
      <c r="D2513" s="2">
        <f t="shared" si="230"/>
        <v>35.739008832524419</v>
      </c>
      <c r="E2513" s="2">
        <f t="shared" si="229"/>
        <v>9.8239021359027845E-2</v>
      </c>
      <c r="F2513" s="2">
        <f t="shared" si="233"/>
        <v>6.3214289644168101E-2</v>
      </c>
      <c r="G2513" s="2">
        <f t="shared" si="231"/>
        <v>3.5024731714859744E-2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6">
        <f>TITRES_STAT!D2517</f>
        <v>35.9</v>
      </c>
      <c r="C2514" s="2">
        <f t="shared" si="234"/>
        <v>35.846902030209073</v>
      </c>
      <c r="D2514" s="2">
        <f t="shared" si="230"/>
        <v>35.750934104189277</v>
      </c>
      <c r="E2514" s="2">
        <f t="shared" si="229"/>
        <v>9.5967926019795868E-2</v>
      </c>
      <c r="F2514" s="2">
        <f t="shared" si="233"/>
        <v>6.9765016919293654E-2</v>
      </c>
      <c r="G2514" s="2">
        <f t="shared" si="231"/>
        <v>2.6202909100502214E-2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6">
        <f>TITRES_STAT!D2518</f>
        <v>35.9</v>
      </c>
      <c r="C2515" s="2">
        <f t="shared" si="234"/>
        <v>35.855070948638449</v>
      </c>
      <c r="D2515" s="2">
        <f t="shared" si="230"/>
        <v>35.761976022397477</v>
      </c>
      <c r="E2515" s="2">
        <f t="shared" si="229"/>
        <v>9.3094926240972597E-2</v>
      </c>
      <c r="F2515" s="2">
        <f t="shared" si="233"/>
        <v>7.4430998783629451E-2</v>
      </c>
      <c r="G2515" s="2">
        <f t="shared" si="231"/>
        <v>1.8663927457343146E-2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35.9</v>
      </c>
      <c r="C2516" s="2">
        <f t="shared" si="234"/>
        <v>35.861983110386383</v>
      </c>
      <c r="D2516" s="2">
        <f t="shared" si="230"/>
        <v>35.772200020738403</v>
      </c>
      <c r="E2516" s="2">
        <f t="shared" si="229"/>
        <v>8.9783089647980319E-2</v>
      </c>
      <c r="F2516" s="2">
        <f t="shared" si="233"/>
        <v>7.7501416956499633E-2</v>
      </c>
      <c r="G2516" s="2">
        <f t="shared" si="231"/>
        <v>1.2281672691480686E-2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35.9</v>
      </c>
      <c r="C2517" s="2">
        <f t="shared" si="234"/>
        <v>35.867831862634631</v>
      </c>
      <c r="D2517" s="2">
        <f t="shared" si="230"/>
        <v>35.781666685868892</v>
      </c>
      <c r="E2517" s="2">
        <f t="shared" si="229"/>
        <v>8.6165176765739204E-2</v>
      </c>
      <c r="F2517" s="2">
        <f t="shared" si="233"/>
        <v>7.9234168918347544E-2</v>
      </c>
      <c r="G2517" s="2">
        <f t="shared" si="231"/>
        <v>6.9310078473916598E-3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35.9</v>
      </c>
      <c r="C2518" s="2">
        <f t="shared" si="234"/>
        <v>35.872780806844688</v>
      </c>
      <c r="D2518" s="2">
        <f t="shared" si="230"/>
        <v>35.790432116545269</v>
      </c>
      <c r="E2518" s="2">
        <f t="shared" si="229"/>
        <v>8.2348690299419047E-2</v>
      </c>
      <c r="F2518" s="2">
        <f t="shared" si="233"/>
        <v>7.985707319456184E-2</v>
      </c>
      <c r="G2518" s="2">
        <f t="shared" si="231"/>
        <v>2.4916171048572078E-3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35.9</v>
      </c>
      <c r="C2519" s="2">
        <f t="shared" si="234"/>
        <v>35.876968375022429</v>
      </c>
      <c r="D2519" s="2">
        <f t="shared" si="230"/>
        <v>35.798548256060435</v>
      </c>
      <c r="E2519" s="2">
        <f t="shared" si="229"/>
        <v>7.8420118961993523E-2</v>
      </c>
      <c r="F2519" s="2">
        <f t="shared" si="233"/>
        <v>7.9569682348048176E-2</v>
      </c>
      <c r="G2519" s="2">
        <f t="shared" si="231"/>
        <v>-1.1495633860546528E-3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6">
        <f>TITRES_STAT!D2523</f>
        <v>35.9</v>
      </c>
      <c r="C2520" s="2">
        <f t="shared" si="234"/>
        <v>35.880511701942055</v>
      </c>
      <c r="D2520" s="2">
        <f t="shared" si="230"/>
        <v>35.806063200055959</v>
      </c>
      <c r="E2520" s="2">
        <f t="shared" si="229"/>
        <v>7.4448501886095642E-2</v>
      </c>
      <c r="F2520" s="2">
        <f t="shared" si="233"/>
        <v>7.854544625565768E-2</v>
      </c>
      <c r="G2520" s="2">
        <f t="shared" si="231"/>
        <v>-4.0969443695620389E-3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6">
        <f>TITRES_STAT!D2524</f>
        <v>35.9</v>
      </c>
      <c r="C2521" s="2">
        <f t="shared" si="234"/>
        <v>35.883509901643279</v>
      </c>
      <c r="D2521" s="2">
        <f t="shared" si="230"/>
        <v>35.813021481533298</v>
      </c>
      <c r="E2521" s="2">
        <f t="shared" si="229"/>
        <v>7.0488420109981575E-2</v>
      </c>
      <c r="F2521" s="2">
        <f t="shared" si="233"/>
        <v>7.6934041026522473E-2</v>
      </c>
      <c r="G2521" s="2">
        <f t="shared" si="231"/>
        <v>-6.4456209165408979E-3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6">
        <f>TITRES_STAT!D2525</f>
        <v>35.9</v>
      </c>
      <c r="C2522" s="2">
        <f t="shared" si="234"/>
        <v>35.886046839852007</v>
      </c>
      <c r="D2522" s="2">
        <f t="shared" si="230"/>
        <v>35.81946433475305</v>
      </c>
      <c r="E2522" s="2">
        <f t="shared" si="229"/>
        <v>6.6582505098956801E-2</v>
      </c>
      <c r="F2522" s="2">
        <f t="shared" si="233"/>
        <v>7.4863733841009347E-2</v>
      </c>
      <c r="G2522" s="2">
        <f t="shared" si="231"/>
        <v>-8.281228742052546E-3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6">
        <f>TITRES_STAT!D2526</f>
        <v>35.9</v>
      </c>
      <c r="C2523" s="2">
        <f t="shared" si="234"/>
        <v>35.888193479874772</v>
      </c>
      <c r="D2523" s="2">
        <f t="shared" si="230"/>
        <v>35.825429939586158</v>
      </c>
      <c r="E2523" s="2">
        <f t="shared" si="229"/>
        <v>6.2763540288614195E-2</v>
      </c>
      <c r="F2523" s="2">
        <f t="shared" si="233"/>
        <v>7.2443695130530325E-2</v>
      </c>
      <c r="G2523" s="2">
        <f t="shared" si="231"/>
        <v>-9.6801548419161304E-3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6">
        <f>TITRES_STAT!D2527</f>
        <v>34.4</v>
      </c>
      <c r="C2524" s="2">
        <f t="shared" si="234"/>
        <v>35.890009867586343</v>
      </c>
      <c r="D2524" s="2">
        <f t="shared" si="230"/>
        <v>35.71984253665385</v>
      </c>
      <c r="E2524" s="2">
        <f t="shared" ref="E2524:E2587" si="235">C2524-D2524</f>
        <v>0.17016733093249314</v>
      </c>
      <c r="F2524" s="2">
        <f t="shared" si="233"/>
        <v>9.1988422290922883E-2</v>
      </c>
      <c r="G2524" s="2">
        <f t="shared" si="231"/>
        <v>7.8178908641570261E-2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34.4</v>
      </c>
      <c r="C2525" s="2">
        <f t="shared" si="234"/>
        <v>35.891546811034601</v>
      </c>
      <c r="D2525" s="2">
        <f t="shared" ref="D2525:D2588" si="236">$D$4*B2525+(1-$D$4)*D2524</f>
        <v>35.622076422827639</v>
      </c>
      <c r="E2525" s="2">
        <f t="shared" si="235"/>
        <v>0.26947038820696179</v>
      </c>
      <c r="F2525" s="2">
        <f t="shared" si="233"/>
        <v>0.12748481547413068</v>
      </c>
      <c r="G2525" s="2">
        <f t="shared" si="231"/>
        <v>0.14198557273283111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6">
        <f>TITRES_STAT!D2529</f>
        <v>34.4</v>
      </c>
      <c r="C2526" s="2">
        <f t="shared" si="234"/>
        <v>35.892847301644665</v>
      </c>
      <c r="D2526" s="2">
        <f t="shared" si="236"/>
        <v>35.531552243358931</v>
      </c>
      <c r="E2526" s="2">
        <f t="shared" si="235"/>
        <v>0.36129505828573372</v>
      </c>
      <c r="F2526" s="2">
        <f t="shared" si="233"/>
        <v>0.17424686403645129</v>
      </c>
      <c r="G2526" s="2">
        <f t="shared" si="231"/>
        <v>0.18704819424928243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34.4</v>
      </c>
      <c r="C2527" s="2">
        <f t="shared" si="234"/>
        <v>35.893947716776253</v>
      </c>
      <c r="D2527" s="2">
        <f t="shared" si="236"/>
        <v>35.447733558665682</v>
      </c>
      <c r="E2527" s="2">
        <f t="shared" si="235"/>
        <v>0.44621415811057119</v>
      </c>
      <c r="F2527" s="2">
        <f t="shared" si="233"/>
        <v>0.22864032285127528</v>
      </c>
      <c r="G2527" s="2">
        <f t="shared" si="231"/>
        <v>0.21757383525929591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6">
        <f>TITRES_STAT!D2531</f>
        <v>34.4</v>
      </c>
      <c r="C2528" s="2">
        <f t="shared" si="234"/>
        <v>35.894878837272216</v>
      </c>
      <c r="D2528" s="2">
        <f t="shared" si="236"/>
        <v>35.370123665431187</v>
      </c>
      <c r="E2528" s="2">
        <f t="shared" si="235"/>
        <v>0.52475517184102927</v>
      </c>
      <c r="F2528" s="2">
        <f t="shared" si="233"/>
        <v>0.28786329264922605</v>
      </c>
      <c r="G2528" s="2">
        <f t="shared" si="231"/>
        <v>0.23689187919180321</v>
      </c>
      <c r="H2528" s="2" t="str">
        <f t="shared" si="232"/>
        <v>Sell</v>
      </c>
    </row>
    <row r="2529" spans="1:8" ht="13.5" x14ac:dyDescent="0.25">
      <c r="A2529" s="3">
        <f>TITRES_STAT!B2532</f>
        <v>45686</v>
      </c>
      <c r="B2529" s="6">
        <f>TITRES_STAT!D2532</f>
        <v>34.4</v>
      </c>
      <c r="C2529" s="2">
        <f t="shared" si="234"/>
        <v>35.895666708461107</v>
      </c>
      <c r="D2529" s="2">
        <f t="shared" si="236"/>
        <v>35.298262653177026</v>
      </c>
      <c r="E2529" s="2">
        <f t="shared" si="235"/>
        <v>0.59740405528408047</v>
      </c>
      <c r="F2529" s="2">
        <f t="shared" si="233"/>
        <v>0.34977144517619696</v>
      </c>
      <c r="G2529" s="2">
        <f t="shared" si="231"/>
        <v>0.24763261010788351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6">
        <f>TITRES_STAT!D2533</f>
        <v>34.4</v>
      </c>
      <c r="C2530" s="2">
        <f t="shared" si="234"/>
        <v>35.89633336869786</v>
      </c>
      <c r="D2530" s="2">
        <f t="shared" si="236"/>
        <v>35.231724678867621</v>
      </c>
      <c r="E2530" s="2">
        <f t="shared" si="235"/>
        <v>0.66460868983023857</v>
      </c>
      <c r="F2530" s="2">
        <f t="shared" si="233"/>
        <v>0.41273889410700532</v>
      </c>
      <c r="G2530" s="2">
        <f t="shared" si="231"/>
        <v>0.25186979572323326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6">
        <f>TITRES_STAT!D2534</f>
        <v>34.4</v>
      </c>
      <c r="C2531" s="2">
        <f t="shared" si="234"/>
        <v>35.896897465821269</v>
      </c>
      <c r="D2531" s="2">
        <f t="shared" si="236"/>
        <v>35.17011544339595</v>
      </c>
      <c r="E2531" s="2">
        <f t="shared" si="235"/>
        <v>0.72678202242531853</v>
      </c>
      <c r="F2531" s="2">
        <f t="shared" si="233"/>
        <v>0.475547519770668</v>
      </c>
      <c r="G2531" s="2">
        <f t="shared" si="231"/>
        <v>0.25123450265465053</v>
      </c>
      <c r="H2531" s="2" t="str">
        <f t="shared" si="232"/>
        <v>Sell</v>
      </c>
    </row>
    <row r="2532" spans="1:8" ht="13.5" x14ac:dyDescent="0.25">
      <c r="A2532" s="3">
        <f>TITRES_STAT!B2535</f>
        <v>45691</v>
      </c>
      <c r="B2532" s="6">
        <f>TITRES_STAT!D2535</f>
        <v>34.4</v>
      </c>
      <c r="C2532" s="2">
        <f t="shared" si="234"/>
        <v>35.897374778771841</v>
      </c>
      <c r="D2532" s="2">
        <f t="shared" si="236"/>
        <v>35.113069854996255</v>
      </c>
      <c r="E2532" s="2">
        <f t="shared" si="235"/>
        <v>0.78430492377558636</v>
      </c>
      <c r="F2532" s="2">
        <f t="shared" si="233"/>
        <v>0.5372990005716517</v>
      </c>
      <c r="G2532" s="2">
        <f t="shared" ref="G2532:G2595" si="237">E2532-F2532</f>
        <v>0.24700592320393466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6">
        <f>TITRES_STAT!D2536</f>
        <v>34.4</v>
      </c>
      <c r="C2533" s="2">
        <f t="shared" si="234"/>
        <v>35.897778658960789</v>
      </c>
      <c r="D2533" s="2">
        <f t="shared" si="236"/>
        <v>35.060249865737276</v>
      </c>
      <c r="E2533" s="2">
        <f t="shared" si="235"/>
        <v>0.83752879322351248</v>
      </c>
      <c r="F2533" s="2">
        <f t="shared" ref="F2533:F2596" si="239">(E2533*(2/(10)))+((1-(2/10))*F2532)</f>
        <v>0.5973449591020239</v>
      </c>
      <c r="G2533" s="2">
        <f t="shared" si="237"/>
        <v>0.24018383412148858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6">
        <f>TITRES_STAT!D2537</f>
        <v>34.4</v>
      </c>
      <c r="C2534" s="2">
        <f t="shared" si="234"/>
        <v>35.667351172966825</v>
      </c>
      <c r="D2534" s="2">
        <f t="shared" si="236"/>
        <v>35.011342468275259</v>
      </c>
      <c r="E2534" s="2">
        <f t="shared" si="235"/>
        <v>0.65600870469156547</v>
      </c>
      <c r="F2534" s="2">
        <f t="shared" si="239"/>
        <v>0.60907770821993223</v>
      </c>
      <c r="G2534" s="2">
        <f t="shared" si="237"/>
        <v>4.6930996471633235E-2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6">
        <f>TITRES_STAT!D2538</f>
        <v>34.4</v>
      </c>
      <c r="C2535" s="2">
        <f t="shared" si="234"/>
        <v>35.472374069433471</v>
      </c>
      <c r="D2535" s="2">
        <f t="shared" si="236"/>
        <v>34.96605784099561</v>
      </c>
      <c r="E2535" s="2">
        <f t="shared" si="235"/>
        <v>0.50631622843786062</v>
      </c>
      <c r="F2535" s="2">
        <f t="shared" si="239"/>
        <v>0.58852541226351796</v>
      </c>
      <c r="G2535" s="2">
        <f t="shared" si="237"/>
        <v>-8.2209183825657339E-2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6">
        <f>TITRES_STAT!D2539</f>
        <v>34.4</v>
      </c>
      <c r="C2536" s="2">
        <f t="shared" si="234"/>
        <v>35.307393443366784</v>
      </c>
      <c r="D2536" s="2">
        <f t="shared" si="236"/>
        <v>34.924127630551496</v>
      </c>
      <c r="E2536" s="2">
        <f t="shared" si="235"/>
        <v>0.3832658128152886</v>
      </c>
      <c r="F2536" s="2">
        <f t="shared" si="239"/>
        <v>0.54747349237387211</v>
      </c>
      <c r="G2536" s="2">
        <f t="shared" si="237"/>
        <v>-0.16420767955858351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6">
        <f>TITRES_STAT!D2540</f>
        <v>34.4</v>
      </c>
      <c r="C2537" s="2">
        <f t="shared" si="234"/>
        <v>35.16779445207959</v>
      </c>
      <c r="D2537" s="2">
        <f t="shared" si="236"/>
        <v>34.885303361621759</v>
      </c>
      <c r="E2537" s="2">
        <f t="shared" si="235"/>
        <v>0.28249109045783172</v>
      </c>
      <c r="F2537" s="2">
        <f t="shared" si="239"/>
        <v>0.49447701199066407</v>
      </c>
      <c r="G2537" s="2">
        <f t="shared" si="237"/>
        <v>-0.21198592153283236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6">
        <f>TITRES_STAT!D2541</f>
        <v>34.4</v>
      </c>
      <c r="C2538" s="2">
        <f t="shared" si="234"/>
        <v>35.049672228682731</v>
      </c>
      <c r="D2538" s="2">
        <f t="shared" si="236"/>
        <v>34.849354964464595</v>
      </c>
      <c r="E2538" s="2">
        <f t="shared" si="235"/>
        <v>0.20031726421813545</v>
      </c>
      <c r="F2538" s="2">
        <f t="shared" si="239"/>
        <v>0.43564506243615841</v>
      </c>
      <c r="G2538" s="2">
        <f t="shared" si="237"/>
        <v>-0.23532779821802297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34.4</v>
      </c>
      <c r="C2539" s="2">
        <f t="shared" si="234"/>
        <v>34.949722655039231</v>
      </c>
      <c r="D2539" s="2">
        <f t="shared" si="236"/>
        <v>34.816069411541292</v>
      </c>
      <c r="E2539" s="2">
        <f t="shared" si="235"/>
        <v>0.13365324349793894</v>
      </c>
      <c r="F2539" s="2">
        <f t="shared" si="239"/>
        <v>0.37524669864851457</v>
      </c>
      <c r="G2539" s="2">
        <f t="shared" si="237"/>
        <v>-0.24159345515057562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6">
        <f>TITRES_STAT!D2543</f>
        <v>34.4</v>
      </c>
      <c r="C2540" s="2">
        <f t="shared" si="234"/>
        <v>34.865149938879348</v>
      </c>
      <c r="D2540" s="2">
        <f t="shared" si="236"/>
        <v>34.785249455130831</v>
      </c>
      <c r="E2540" s="2">
        <f t="shared" si="235"/>
        <v>7.9900483748517104E-2</v>
      </c>
      <c r="F2540" s="2">
        <f t="shared" si="239"/>
        <v>0.31617745566851507</v>
      </c>
      <c r="G2540" s="2">
        <f t="shared" si="237"/>
        <v>-0.23627697191999797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6">
        <f>TITRES_STAT!D2544</f>
        <v>34.4</v>
      </c>
      <c r="C2541" s="2">
        <f t="shared" si="234"/>
        <v>34.793588409820984</v>
      </c>
      <c r="D2541" s="2">
        <f t="shared" si="236"/>
        <v>34.756712458454473</v>
      </c>
      <c r="E2541" s="2">
        <f t="shared" si="235"/>
        <v>3.6875951366511117E-2</v>
      </c>
      <c r="F2541" s="2">
        <f t="shared" si="239"/>
        <v>0.26031715480811429</v>
      </c>
      <c r="G2541" s="2">
        <f t="shared" si="237"/>
        <v>-0.22344120344160318</v>
      </c>
      <c r="H2541" s="2" t="str">
        <f t="shared" si="238"/>
        <v>Hold</v>
      </c>
    </row>
    <row r="2542" spans="1:8" ht="13.5" x14ac:dyDescent="0.25">
      <c r="A2542" s="3">
        <f>TITRES_STAT!B2545</f>
        <v>45705</v>
      </c>
      <c r="B2542" s="6">
        <f>TITRES_STAT!D2545</f>
        <v>34.4</v>
      </c>
      <c r="C2542" s="2">
        <f t="shared" si="234"/>
        <v>34.733036346771605</v>
      </c>
      <c r="D2542" s="2">
        <f t="shared" si="236"/>
        <v>34.730289313383771</v>
      </c>
      <c r="E2542" s="2">
        <f t="shared" si="235"/>
        <v>2.747033387834108E-3</v>
      </c>
      <c r="F2542" s="2">
        <f t="shared" si="239"/>
        <v>0.20880313052405824</v>
      </c>
      <c r="G2542" s="2">
        <f t="shared" si="237"/>
        <v>-0.20605609713622414</v>
      </c>
      <c r="H2542" s="2" t="str">
        <f t="shared" si="238"/>
        <v>Hold</v>
      </c>
    </row>
    <row r="2543" spans="1:8" ht="13.5" x14ac:dyDescent="0.25">
      <c r="A2543" s="3">
        <f>TITRES_STAT!B2546</f>
        <v>45706</v>
      </c>
      <c r="B2543" s="6">
        <f>TITRES_STAT!D2546</f>
        <v>34.4</v>
      </c>
      <c r="C2543" s="2">
        <f t="shared" si="234"/>
        <v>34.681799985729818</v>
      </c>
      <c r="D2543" s="2">
        <f t="shared" si="236"/>
        <v>34.705823438318312</v>
      </c>
      <c r="E2543" s="2">
        <f t="shared" si="235"/>
        <v>-2.4023452588494365E-2</v>
      </c>
      <c r="F2543" s="2">
        <f t="shared" si="239"/>
        <v>0.16223781390154773</v>
      </c>
      <c r="G2543" s="2">
        <f t="shared" si="237"/>
        <v>-0.1862612664900421</v>
      </c>
      <c r="H2543" s="2" t="str">
        <f t="shared" si="238"/>
        <v>Hold</v>
      </c>
    </row>
    <row r="2544" spans="1:8" ht="13.5" x14ac:dyDescent="0.25">
      <c r="A2544" s="3">
        <f>TITRES_STAT!B2547</f>
        <v>45707</v>
      </c>
      <c r="B2544" s="6">
        <f>TITRES_STAT!D2547</f>
        <v>34.4</v>
      </c>
      <c r="C2544" s="2">
        <f t="shared" si="234"/>
        <v>34.638446141771382</v>
      </c>
      <c r="D2544" s="2">
        <f t="shared" si="236"/>
        <v>34.683169850294739</v>
      </c>
      <c r="E2544" s="2">
        <f t="shared" si="235"/>
        <v>-4.472370852335672E-2</v>
      </c>
      <c r="F2544" s="2">
        <f t="shared" si="239"/>
        <v>0.12084550941656684</v>
      </c>
      <c r="G2544" s="2">
        <f t="shared" si="237"/>
        <v>-0.16556921793992357</v>
      </c>
      <c r="H2544" s="2" t="str">
        <f t="shared" si="238"/>
        <v>Hold</v>
      </c>
    </row>
    <row r="2545" spans="1:8" ht="13.5" x14ac:dyDescent="0.25">
      <c r="A2545" s="3">
        <f>TITRES_STAT!B2548</f>
        <v>45708</v>
      </c>
      <c r="B2545" s="6">
        <f>TITRES_STAT!D2548</f>
        <v>34.4</v>
      </c>
      <c r="C2545" s="2">
        <f t="shared" si="234"/>
        <v>34.601762119960398</v>
      </c>
      <c r="D2545" s="2">
        <f t="shared" si="236"/>
        <v>34.662194305828464</v>
      </c>
      <c r="E2545" s="2">
        <f t="shared" si="235"/>
        <v>-6.0432185868066313E-2</v>
      </c>
      <c r="F2545" s="2">
        <f t="shared" si="239"/>
        <v>8.4589970359640207E-2</v>
      </c>
      <c r="G2545" s="2">
        <f t="shared" si="237"/>
        <v>-0.14502215622770653</v>
      </c>
      <c r="H2545" s="2" t="str">
        <f t="shared" si="238"/>
        <v>Hold</v>
      </c>
    </row>
    <row r="2546" spans="1:8" ht="13.5" x14ac:dyDescent="0.25">
      <c r="A2546" s="3">
        <f>TITRES_STAT!B2549</f>
        <v>45709</v>
      </c>
      <c r="B2546" s="6">
        <f>TITRES_STAT!D2549</f>
        <v>34.4</v>
      </c>
      <c r="C2546" s="2">
        <f t="shared" si="234"/>
        <v>34.570721793812645</v>
      </c>
      <c r="D2546" s="2">
        <f t="shared" si="236"/>
        <v>34.642772505396728</v>
      </c>
      <c r="E2546" s="2">
        <f t="shared" si="235"/>
        <v>-7.205071158408316E-2</v>
      </c>
      <c r="F2546" s="2">
        <f t="shared" si="239"/>
        <v>5.3261833970895539E-2</v>
      </c>
      <c r="G2546" s="2">
        <f t="shared" si="237"/>
        <v>-0.1253125455549787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6">
        <f>TITRES_STAT!D2550</f>
        <v>34.4</v>
      </c>
      <c r="C2547" s="2">
        <f t="shared" si="234"/>
        <v>34.544456902456851</v>
      </c>
      <c r="D2547" s="2">
        <f t="shared" si="236"/>
        <v>34.624789356848822</v>
      </c>
      <c r="E2547" s="2">
        <f t="shared" si="235"/>
        <v>-8.0332454391971453E-2</v>
      </c>
      <c r="F2547" s="2">
        <f t="shared" si="239"/>
        <v>2.6542976298322141E-2</v>
      </c>
      <c r="G2547" s="2">
        <f t="shared" si="237"/>
        <v>-0.10687543069029359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6">
        <f>TITRES_STAT!D2551</f>
        <v>34.4</v>
      </c>
      <c r="C2548" s="2">
        <f t="shared" si="234"/>
        <v>34.522232763617339</v>
      </c>
      <c r="D2548" s="2">
        <f t="shared" si="236"/>
        <v>34.608138293378545</v>
      </c>
      <c r="E2548" s="2">
        <f t="shared" si="235"/>
        <v>-8.5905529761205912E-2</v>
      </c>
      <c r="F2548" s="2">
        <f t="shared" si="239"/>
        <v>4.0532750864165287E-3</v>
      </c>
      <c r="G2548" s="2">
        <f t="shared" si="237"/>
        <v>-8.9958804847622448E-2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6">
        <f>TITRES_STAT!D2552</f>
        <v>34.4</v>
      </c>
      <c r="C2549" s="2">
        <f t="shared" si="234"/>
        <v>34.503427723060824</v>
      </c>
      <c r="D2549" s="2">
        <f t="shared" si="236"/>
        <v>34.592720642017177</v>
      </c>
      <c r="E2549" s="2">
        <f t="shared" si="235"/>
        <v>-8.9292918956353162E-2</v>
      </c>
      <c r="F2549" s="2">
        <f t="shared" si="239"/>
        <v>-1.461596372213741E-2</v>
      </c>
      <c r="G2549" s="2">
        <f t="shared" si="237"/>
        <v>-7.4676955234215747E-2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6">
        <f>TITRES_STAT!D2553</f>
        <v>34.4</v>
      </c>
      <c r="C2550" s="2">
        <f t="shared" si="234"/>
        <v>34.487515765666849</v>
      </c>
      <c r="D2550" s="2">
        <f t="shared" si="236"/>
        <v>34.578445038904796</v>
      </c>
      <c r="E2550" s="2">
        <f t="shared" si="235"/>
        <v>-9.0929273237946973E-2</v>
      </c>
      <c r="F2550" s="2">
        <f t="shared" si="239"/>
        <v>-2.9878625625299325E-2</v>
      </c>
      <c r="G2550" s="2">
        <f t="shared" si="237"/>
        <v>-6.1050647612647647E-2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6">
        <f>TITRES_STAT!D2554</f>
        <v>34.4</v>
      </c>
      <c r="C2551" s="2">
        <f t="shared" si="234"/>
        <v>34.474051801718105</v>
      </c>
      <c r="D2551" s="2">
        <f t="shared" si="236"/>
        <v>34.565226887874815</v>
      </c>
      <c r="E2551" s="2">
        <f t="shared" si="235"/>
        <v>-9.1175086156709995E-2</v>
      </c>
      <c r="F2551" s="2">
        <f t="shared" si="239"/>
        <v>-4.2137917731581459E-2</v>
      </c>
      <c r="G2551" s="2">
        <f t="shared" si="237"/>
        <v>-4.9037168425128536E-2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6">
        <f>TITRES_STAT!D2555</f>
        <v>34.4</v>
      </c>
      <c r="C2552" s="2">
        <f t="shared" si="234"/>
        <v>34.462659216838397</v>
      </c>
      <c r="D2552" s="2">
        <f t="shared" si="236"/>
        <v>34.55298785914335</v>
      </c>
      <c r="E2552" s="2">
        <f t="shared" si="235"/>
        <v>-9.0328642304953632E-2</v>
      </c>
      <c r="F2552" s="2">
        <f t="shared" si="239"/>
        <v>-5.1776062646255894E-2</v>
      </c>
      <c r="G2552" s="2">
        <f t="shared" si="237"/>
        <v>-3.8552579658697739E-2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34.4</v>
      </c>
      <c r="C2553" s="2">
        <f t="shared" si="234"/>
        <v>34.453019337324797</v>
      </c>
      <c r="D2553" s="2">
        <f t="shared" si="236"/>
        <v>34.541655425132731</v>
      </c>
      <c r="E2553" s="2">
        <f t="shared" si="235"/>
        <v>-8.8636087807934416E-2</v>
      </c>
      <c r="F2553" s="2">
        <f t="shared" si="239"/>
        <v>-5.9148067678591605E-2</v>
      </c>
      <c r="G2553" s="2">
        <f t="shared" si="237"/>
        <v>-2.9488020129342811E-2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34.4</v>
      </c>
      <c r="C2554" s="2">
        <f t="shared" si="234"/>
        <v>34.444862516197908</v>
      </c>
      <c r="D2554" s="2">
        <f t="shared" si="236"/>
        <v>34.531162430678457</v>
      </c>
      <c r="E2554" s="2">
        <f t="shared" si="235"/>
        <v>-8.6299914480548523E-2</v>
      </c>
      <c r="F2554" s="2">
        <f t="shared" si="239"/>
        <v>-6.4578437038982986E-2</v>
      </c>
      <c r="G2554" s="2">
        <f t="shared" si="237"/>
        <v>-2.1721477441565537E-2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34.4</v>
      </c>
      <c r="C2555" s="2">
        <f t="shared" si="234"/>
        <v>34.437960590628997</v>
      </c>
      <c r="D2555" s="2">
        <f t="shared" si="236"/>
        <v>34.521446695072648</v>
      </c>
      <c r="E2555" s="2">
        <f t="shared" si="235"/>
        <v>-8.3486104443650788E-2</v>
      </c>
      <c r="F2555" s="2">
        <f t="shared" si="239"/>
        <v>-6.8359970519916546E-2</v>
      </c>
      <c r="G2555" s="2">
        <f t="shared" si="237"/>
        <v>-1.5126133923734242E-2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34.4</v>
      </c>
      <c r="C2556" s="2">
        <f t="shared" si="234"/>
        <v>34.432120499762995</v>
      </c>
      <c r="D2556" s="2">
        <f t="shared" si="236"/>
        <v>34.512450643585787</v>
      </c>
      <c r="E2556" s="2">
        <f t="shared" si="235"/>
        <v>-8.0330143822791911E-2</v>
      </c>
      <c r="F2556" s="2">
        <f t="shared" si="239"/>
        <v>-7.0754005180491616E-2</v>
      </c>
      <c r="G2556" s="2">
        <f t="shared" si="237"/>
        <v>-9.5761386423002942E-3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34.4</v>
      </c>
      <c r="C2557" s="2">
        <f t="shared" si="234"/>
        <v>34.427178884414843</v>
      </c>
      <c r="D2557" s="2">
        <f t="shared" si="236"/>
        <v>34.504120966283139</v>
      </c>
      <c r="E2557" s="2">
        <f t="shared" si="235"/>
        <v>-7.6942081868295986E-2</v>
      </c>
      <c r="F2557" s="2">
        <f t="shared" si="239"/>
        <v>-7.1991620518052496E-2</v>
      </c>
      <c r="G2557" s="2">
        <f t="shared" si="237"/>
        <v>-4.9504613502434902E-3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34.4</v>
      </c>
      <c r="C2558" s="2">
        <f t="shared" si="234"/>
        <v>34.422997517581791</v>
      </c>
      <c r="D2558" s="2">
        <f t="shared" si="236"/>
        <v>34.49640830211402</v>
      </c>
      <c r="E2558" s="2">
        <f t="shared" si="235"/>
        <v>-7.341078453222849E-2</v>
      </c>
      <c r="F2558" s="2">
        <f t="shared" si="239"/>
        <v>-7.2275453320887695E-2</v>
      </c>
      <c r="G2558" s="2">
        <f t="shared" si="237"/>
        <v>-1.1353312113407954E-3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34.4</v>
      </c>
      <c r="C2559" s="2">
        <f t="shared" si="234"/>
        <v>34.419459437953826</v>
      </c>
      <c r="D2559" s="2">
        <f t="shared" si="236"/>
        <v>34.48926694640187</v>
      </c>
      <c r="E2559" s="2">
        <f t="shared" si="235"/>
        <v>-6.980750844804362E-2</v>
      </c>
      <c r="F2559" s="2">
        <f t="shared" si="239"/>
        <v>-7.1781864346318891E-2</v>
      </c>
      <c r="G2559" s="2">
        <f t="shared" si="237"/>
        <v>1.9743558982752707E-3</v>
      </c>
      <c r="H2559" s="2" t="str">
        <f t="shared" si="238"/>
        <v>Sell</v>
      </c>
    </row>
    <row r="2560" spans="1:8" ht="13.5" x14ac:dyDescent="0.25">
      <c r="A2560" s="3">
        <f>TITRES_STAT!B2563</f>
        <v>45729</v>
      </c>
      <c r="B2560" s="6">
        <f>TITRES_STAT!D2563</f>
        <v>34.4</v>
      </c>
      <c r="C2560" s="2">
        <f t="shared" si="234"/>
        <v>34.416465678268622</v>
      </c>
      <c r="D2560" s="2">
        <f t="shared" si="236"/>
        <v>34.482654580001736</v>
      </c>
      <c r="E2560" s="2">
        <f t="shared" si="235"/>
        <v>-6.6188901733113426E-2</v>
      </c>
      <c r="F2560" s="2">
        <f t="shared" si="239"/>
        <v>-7.0663271823677792E-2</v>
      </c>
      <c r="G2560" s="2">
        <f t="shared" si="237"/>
        <v>4.4743700905643669E-3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6">
        <f>TITRES_STAT!D2564</f>
        <v>34.4</v>
      </c>
      <c r="C2561" s="2">
        <f t="shared" si="234"/>
        <v>34.41393249699653</v>
      </c>
      <c r="D2561" s="2">
        <f t="shared" si="236"/>
        <v>34.476532018520125</v>
      </c>
      <c r="E2561" s="2">
        <f t="shared" si="235"/>
        <v>-6.2599521523594603E-2</v>
      </c>
      <c r="F2561" s="2">
        <f t="shared" si="239"/>
        <v>-6.9050521763661166E-2</v>
      </c>
      <c r="G2561" s="2">
        <f t="shared" si="237"/>
        <v>6.4510002400665623E-3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6">
        <f>TITRES_STAT!D2565</f>
        <v>34.4</v>
      </c>
      <c r="C2562" s="2">
        <f t="shared" si="234"/>
        <v>34.411789035920144</v>
      </c>
      <c r="D2562" s="2">
        <f t="shared" si="236"/>
        <v>34.470862980111228</v>
      </c>
      <c r="E2562" s="2">
        <f t="shared" si="235"/>
        <v>-5.9073944191084138E-2</v>
      </c>
      <c r="F2562" s="2">
        <f t="shared" si="239"/>
        <v>-6.7055206249145766E-2</v>
      </c>
      <c r="G2562" s="2">
        <f t="shared" si="237"/>
        <v>7.9812620580616278E-3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6">
        <f>TITRES_STAT!D2566</f>
        <v>34.4</v>
      </c>
      <c r="C2563" s="2">
        <f t="shared" si="234"/>
        <v>34.409975338086277</v>
      </c>
      <c r="D2563" s="2">
        <f t="shared" si="236"/>
        <v>34.465613870473362</v>
      </c>
      <c r="E2563" s="2">
        <f t="shared" si="235"/>
        <v>-5.5638532387085604E-2</v>
      </c>
      <c r="F2563" s="2">
        <f t="shared" si="239"/>
        <v>-6.4771871476733744E-2</v>
      </c>
      <c r="G2563" s="2">
        <f t="shared" si="237"/>
        <v>9.1333390896481403E-3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6">
        <f>TITRES_STAT!D2567</f>
        <v>34.4</v>
      </c>
      <c r="C2564" s="2">
        <f t="shared" si="234"/>
        <v>34.408440670688385</v>
      </c>
      <c r="D2564" s="2">
        <f t="shared" si="236"/>
        <v>34.460753583771634</v>
      </c>
      <c r="E2564" s="2">
        <f t="shared" si="235"/>
        <v>-5.2312913083248702E-2</v>
      </c>
      <c r="F2564" s="2">
        <f t="shared" si="239"/>
        <v>-6.2280079798036743E-2</v>
      </c>
      <c r="G2564" s="2">
        <f t="shared" si="237"/>
        <v>9.9671667147880408E-3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6">
        <f>TITRES_STAT!D2568</f>
        <v>34.4</v>
      </c>
      <c r="C2565" s="2">
        <f t="shared" si="234"/>
        <v>34.407142105967097</v>
      </c>
      <c r="D2565" s="2">
        <f t="shared" si="236"/>
        <v>34.45625331830707</v>
      </c>
      <c r="E2565" s="2">
        <f t="shared" si="235"/>
        <v>-4.9111212339973065E-2</v>
      </c>
      <c r="F2565" s="2">
        <f t="shared" si="239"/>
        <v>-5.9646306306424007E-2</v>
      </c>
      <c r="G2565" s="2">
        <f t="shared" si="237"/>
        <v>1.0535093966450942E-2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6">
        <f>TITRES_STAT!D2569</f>
        <v>34.4</v>
      </c>
      <c r="C2566" s="2">
        <f t="shared" si="234"/>
        <v>34.406043320433696</v>
      </c>
      <c r="D2566" s="2">
        <f t="shared" si="236"/>
        <v>34.452086405839879</v>
      </c>
      <c r="E2566" s="2">
        <f t="shared" si="235"/>
        <v>-4.6043085406182627E-2</v>
      </c>
      <c r="F2566" s="2">
        <f t="shared" si="239"/>
        <v>-5.6925662126375738E-2</v>
      </c>
      <c r="G2566" s="2">
        <f t="shared" si="237"/>
        <v>1.0882576720193111E-2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6">
        <f>TITRES_STAT!D2570</f>
        <v>34.4</v>
      </c>
      <c r="C2567" s="2">
        <f t="shared" si="234"/>
        <v>34.405113578828512</v>
      </c>
      <c r="D2567" s="2">
        <f t="shared" si="236"/>
        <v>34.448228153555448</v>
      </c>
      <c r="E2567" s="2">
        <f t="shared" si="235"/>
        <v>-4.3114574726935473E-2</v>
      </c>
      <c r="F2567" s="2">
        <f t="shared" si="239"/>
        <v>-5.4163444646487688E-2</v>
      </c>
      <c r="G2567" s="2">
        <f t="shared" si="237"/>
        <v>1.1048869919552215E-2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6">
        <f>TITRES_STAT!D2571</f>
        <v>34.4</v>
      </c>
      <c r="C2568" s="2">
        <f t="shared" si="234"/>
        <v>34.404326874393355</v>
      </c>
      <c r="D2568" s="2">
        <f t="shared" si="236"/>
        <v>34.444655697736529</v>
      </c>
      <c r="E2568" s="2">
        <f t="shared" si="235"/>
        <v>-4.0328823343173781E-2</v>
      </c>
      <c r="F2568" s="2">
        <f t="shared" si="239"/>
        <v>-5.1396520385824908E-2</v>
      </c>
      <c r="G2568" s="2">
        <f t="shared" si="237"/>
        <v>1.1067697042651127E-2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6">
        <f>TITRES_STAT!D2572</f>
        <v>34.4</v>
      </c>
      <c r="C2569" s="2">
        <f t="shared" si="234"/>
        <v>34.403661201409761</v>
      </c>
      <c r="D2569" s="2">
        <f t="shared" si="236"/>
        <v>34.441347868274562</v>
      </c>
      <c r="E2569" s="2">
        <f t="shared" si="235"/>
        <v>-3.76866668648006E-2</v>
      </c>
      <c r="F2569" s="2">
        <f t="shared" si="239"/>
        <v>-4.865454968162005E-2</v>
      </c>
      <c r="G2569" s="2">
        <f t="shared" si="237"/>
        <v>1.0967882816819451E-2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6">
        <f>TITRES_STAT!D2573</f>
        <v>34.4</v>
      </c>
      <c r="C2570" s="2">
        <f t="shared" si="234"/>
        <v>34.403097939654415</v>
      </c>
      <c r="D2570" s="2">
        <f t="shared" si="236"/>
        <v>34.438285063217187</v>
      </c>
      <c r="E2570" s="2">
        <f t="shared" si="235"/>
        <v>-3.5187123562771205E-2</v>
      </c>
      <c r="F2570" s="2">
        <f t="shared" si="239"/>
        <v>-4.5961064457850281E-2</v>
      </c>
      <c r="G2570" s="2">
        <f t="shared" si="237"/>
        <v>1.0773940895079076E-2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6">
        <f>TITRES_STAT!D2574</f>
        <v>34.4</v>
      </c>
      <c r="C2571" s="2">
        <f t="shared" si="234"/>
        <v>34.402621333553739</v>
      </c>
      <c r="D2571" s="2">
        <f t="shared" si="236"/>
        <v>34.435449132608504</v>
      </c>
      <c r="E2571" s="2">
        <f t="shared" si="235"/>
        <v>-3.2827799054764739E-2</v>
      </c>
      <c r="F2571" s="2">
        <f t="shared" si="239"/>
        <v>-4.3334411377233178E-2</v>
      </c>
      <c r="G2571" s="2">
        <f t="shared" si="237"/>
        <v>1.0506612322468439E-2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6">
        <f>TITRES_STAT!D2575</f>
        <v>34.4</v>
      </c>
      <c r="C2572" s="2">
        <f t="shared" si="234"/>
        <v>34.402218051468552</v>
      </c>
      <c r="D2572" s="2">
        <f t="shared" si="236"/>
        <v>34.432823270933802</v>
      </c>
      <c r="E2572" s="2">
        <f t="shared" si="235"/>
        <v>-3.0605219465250855E-2</v>
      </c>
      <c r="F2572" s="2">
        <f t="shared" si="239"/>
        <v>-4.0788572994836722E-2</v>
      </c>
      <c r="G2572" s="2">
        <f t="shared" si="237"/>
        <v>1.0183353529585867E-2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6">
        <f>TITRES_STAT!D2576</f>
        <v>34.4</v>
      </c>
      <c r="C2573" s="2">
        <f t="shared" si="234"/>
        <v>34.401876812781083</v>
      </c>
      <c r="D2573" s="2">
        <f t="shared" si="236"/>
        <v>34.430391917531303</v>
      </c>
      <c r="E2573" s="2">
        <f t="shared" si="235"/>
        <v>-2.8515104750219677E-2</v>
      </c>
      <c r="F2573" s="2">
        <f t="shared" si="239"/>
        <v>-3.8333879345913313E-2</v>
      </c>
      <c r="G2573" s="2">
        <f t="shared" si="237"/>
        <v>9.8187745956936356E-3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6">
        <f>TITRES_STAT!D2577</f>
        <v>34.4</v>
      </c>
      <c r="C2574" s="2">
        <f t="shared" si="234"/>
        <v>34.401588072353228</v>
      </c>
      <c r="D2574" s="2">
        <f t="shared" si="236"/>
        <v>34.428140664380834</v>
      </c>
      <c r="E2574" s="2">
        <f t="shared" si="235"/>
        <v>-2.6552592027606181E-2</v>
      </c>
      <c r="F2574" s="2">
        <f t="shared" si="239"/>
        <v>-3.5977621882251891E-2</v>
      </c>
      <c r="G2574" s="2">
        <f t="shared" si="237"/>
        <v>9.4250298546457098E-3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6">
        <f>TITRES_STAT!D2578</f>
        <v>34.4</v>
      </c>
      <c r="C2575" s="2">
        <f t="shared" ref="C2575:C2638" si="240">$C$4*B2565+C2574*(1-$C$4)</f>
        <v>34.401343753529652</v>
      </c>
      <c r="D2575" s="2">
        <f t="shared" si="236"/>
        <v>34.426056170722994</v>
      </c>
      <c r="E2575" s="2">
        <f t="shared" si="235"/>
        <v>-2.4712417193342162E-2</v>
      </c>
      <c r="F2575" s="2">
        <f t="shared" si="239"/>
        <v>-3.3724580944469951E-2</v>
      </c>
      <c r="G2575" s="2">
        <f t="shared" si="237"/>
        <v>9.0121637511277886E-3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6">
        <f>TITRES_STAT!D2579</f>
        <v>34</v>
      </c>
      <c r="C2576" s="2">
        <f t="shared" si="240"/>
        <v>34.401137022217398</v>
      </c>
      <c r="D2576" s="2">
        <f t="shared" si="236"/>
        <v>34.39449645437314</v>
      </c>
      <c r="E2576" s="2">
        <f t="shared" si="235"/>
        <v>6.6405678442578164E-3</v>
      </c>
      <c r="F2576" s="2">
        <f t="shared" si="239"/>
        <v>-2.5651551186724401E-2</v>
      </c>
      <c r="G2576" s="2">
        <f t="shared" si="237"/>
        <v>3.2292119030982218E-2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6">
        <f>TITRES_STAT!D2580</f>
        <v>34.4</v>
      </c>
      <c r="C2577" s="2">
        <f t="shared" si="240"/>
        <v>34.400962095722413</v>
      </c>
      <c r="D2577" s="2">
        <f t="shared" si="236"/>
        <v>34.394904124419575</v>
      </c>
      <c r="E2577" s="2">
        <f t="shared" si="235"/>
        <v>6.0579713028374726E-3</v>
      </c>
      <c r="F2577" s="2">
        <f t="shared" si="239"/>
        <v>-1.9309646688812028E-2</v>
      </c>
      <c r="G2577" s="2">
        <f t="shared" si="237"/>
        <v>2.5367617991649501E-2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6">
        <f>TITRES_STAT!D2581</f>
        <v>34.4</v>
      </c>
      <c r="C2578" s="2">
        <f t="shared" si="240"/>
        <v>34.400814080995886</v>
      </c>
      <c r="D2578" s="2">
        <f t="shared" si="236"/>
        <v>34.395281596684796</v>
      </c>
      <c r="E2578" s="2">
        <f t="shared" si="235"/>
        <v>5.5324843110895472E-3</v>
      </c>
      <c r="F2578" s="2">
        <f t="shared" si="239"/>
        <v>-1.4341220488831713E-2</v>
      </c>
      <c r="G2578" s="2">
        <f t="shared" si="237"/>
        <v>1.987370479992126E-2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6">
        <f>TITRES_STAT!D2582</f>
        <v>34.4</v>
      </c>
      <c r="C2579" s="2">
        <f t="shared" si="240"/>
        <v>34.400688837765749</v>
      </c>
      <c r="D2579" s="2">
        <f t="shared" si="236"/>
        <v>34.395631108041478</v>
      </c>
      <c r="E2579" s="2">
        <f t="shared" si="235"/>
        <v>5.0577297242710983E-3</v>
      </c>
      <c r="F2579" s="2">
        <f t="shared" si="239"/>
        <v>-1.046143044621115E-2</v>
      </c>
      <c r="G2579" s="2">
        <f t="shared" si="237"/>
        <v>1.5519160170482249E-2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6">
        <f>TITRES_STAT!D2583</f>
        <v>34.4</v>
      </c>
      <c r="C2580" s="2">
        <f t="shared" si="240"/>
        <v>34.400582862724868</v>
      </c>
      <c r="D2580" s="2">
        <f t="shared" si="236"/>
        <v>34.395954729668034</v>
      </c>
      <c r="E2580" s="2">
        <f t="shared" si="235"/>
        <v>4.6281330568334056E-3</v>
      </c>
      <c r="F2580" s="2">
        <f t="shared" si="239"/>
        <v>-7.443517745602239E-3</v>
      </c>
      <c r="G2580" s="2">
        <f t="shared" si="237"/>
        <v>1.2071650802435645E-2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6">
        <f>TITRES_STAT!D2584</f>
        <v>34.4</v>
      </c>
      <c r="C2581" s="2">
        <f t="shared" si="240"/>
        <v>34.400493191536427</v>
      </c>
      <c r="D2581" s="2">
        <f t="shared" si="236"/>
        <v>34.396254379322258</v>
      </c>
      <c r="E2581" s="2">
        <f t="shared" si="235"/>
        <v>4.2388122141687745E-3</v>
      </c>
      <c r="F2581" s="2">
        <f t="shared" si="239"/>
        <v>-5.1070517536480368E-3</v>
      </c>
      <c r="G2581" s="2">
        <f t="shared" si="237"/>
        <v>9.3458639678168122E-3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6">
        <f>TITRES_STAT!D2585</f>
        <v>34.4</v>
      </c>
      <c r="C2582" s="2">
        <f t="shared" si="240"/>
        <v>34.40041731591544</v>
      </c>
      <c r="D2582" s="2">
        <f t="shared" si="236"/>
        <v>34.396531832705797</v>
      </c>
      <c r="E2582" s="2">
        <f t="shared" si="235"/>
        <v>3.8854832096433256E-3</v>
      </c>
      <c r="F2582" s="2">
        <f t="shared" si="239"/>
        <v>-3.3085447609897643E-3</v>
      </c>
      <c r="G2582" s="2">
        <f t="shared" si="237"/>
        <v>7.1940279706330899E-3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6">
        <f>TITRES_STAT!D2586</f>
        <v>34.4</v>
      </c>
      <c r="C2583" s="2">
        <f t="shared" si="240"/>
        <v>34.400353113466913</v>
      </c>
      <c r="D2583" s="2">
        <f t="shared" si="236"/>
        <v>34.396788733986853</v>
      </c>
      <c r="E2583" s="2">
        <f t="shared" si="235"/>
        <v>3.5643794800606088E-3</v>
      </c>
      <c r="F2583" s="2">
        <f t="shared" si="239"/>
        <v>-1.9339599127796898E-3</v>
      </c>
      <c r="G2583" s="2">
        <f t="shared" si="237"/>
        <v>5.4983393928402981E-3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6">
        <f>TITRES_STAT!D2587</f>
        <v>34.4</v>
      </c>
      <c r="C2584" s="2">
        <f t="shared" si="240"/>
        <v>34.40029878831816</v>
      </c>
      <c r="D2584" s="2">
        <f t="shared" si="236"/>
        <v>34.397026605543381</v>
      </c>
      <c r="E2584" s="2">
        <f t="shared" si="235"/>
        <v>3.2721827747792531E-3</v>
      </c>
      <c r="F2584" s="2">
        <f t="shared" si="239"/>
        <v>-8.9273137526790119E-4</v>
      </c>
      <c r="G2584" s="2">
        <f t="shared" si="237"/>
        <v>4.164914150047154E-3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6">
        <f>TITRES_STAT!D2588</f>
        <v>34.4</v>
      </c>
      <c r="C2585" s="2">
        <f t="shared" si="240"/>
        <v>34.400252820884596</v>
      </c>
      <c r="D2585" s="2">
        <f t="shared" si="236"/>
        <v>34.397246856984616</v>
      </c>
      <c r="E2585" s="2">
        <f t="shared" si="235"/>
        <v>3.0059638999802019E-3</v>
      </c>
      <c r="F2585" s="2">
        <f t="shared" si="239"/>
        <v>-1.1299232021828062E-4</v>
      </c>
      <c r="G2585" s="2">
        <f t="shared" si="237"/>
        <v>3.1189562201984827E-3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6">
        <f>TITRES_STAT!D2589</f>
        <v>34.4</v>
      </c>
      <c r="C2586" s="2">
        <f t="shared" si="240"/>
        <v>34.338675463825425</v>
      </c>
      <c r="D2586" s="2">
        <f t="shared" si="236"/>
        <v>34.397450793504277</v>
      </c>
      <c r="E2586" s="2">
        <f t="shared" si="235"/>
        <v>-5.8775329678852017E-2</v>
      </c>
      <c r="F2586" s="2">
        <f t="shared" si="239"/>
        <v>-1.184545979194503E-2</v>
      </c>
      <c r="G2586" s="2">
        <f t="shared" si="237"/>
        <v>-4.6929869886906991E-2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6">
        <f>TITRES_STAT!D2590</f>
        <v>34.4</v>
      </c>
      <c r="C2587" s="2">
        <f t="shared" si="240"/>
        <v>34.348110007852284</v>
      </c>
      <c r="D2587" s="2">
        <f t="shared" si="236"/>
        <v>34.397639623615071</v>
      </c>
      <c r="E2587" s="2">
        <f t="shared" si="235"/>
        <v>-4.952961576278625E-2</v>
      </c>
      <c r="F2587" s="2">
        <f t="shared" si="239"/>
        <v>-1.9382290986113274E-2</v>
      </c>
      <c r="G2587" s="2">
        <f t="shared" si="237"/>
        <v>-3.0147324776672976E-2</v>
      </c>
      <c r="H2587" s="2" t="str">
        <f t="shared" si="238"/>
        <v>Hold</v>
      </c>
    </row>
    <row r="2588" spans="1:8" ht="13.5" x14ac:dyDescent="0.25">
      <c r="A2588" s="3">
        <f>TITRES_STAT!B2591</f>
        <v>45775</v>
      </c>
      <c r="B2588" s="6">
        <f>TITRES_STAT!D2591</f>
        <v>34.4</v>
      </c>
      <c r="C2588" s="2">
        <f t="shared" si="240"/>
        <v>34.356093083567316</v>
      </c>
      <c r="D2588" s="2">
        <f t="shared" si="236"/>
        <v>34.397814466310251</v>
      </c>
      <c r="E2588" s="2">
        <f t="shared" ref="E2588:E2651" si="241">C2588-D2588</f>
        <v>-4.172138274293502E-2</v>
      </c>
      <c r="F2588" s="2">
        <f t="shared" si="239"/>
        <v>-2.3850109337477624E-2</v>
      </c>
      <c r="G2588" s="2">
        <f t="shared" si="237"/>
        <v>-1.7871273405457397E-2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6">
        <f>TITRES_STAT!D2592</f>
        <v>34.4</v>
      </c>
      <c r="C2589" s="2">
        <f t="shared" si="240"/>
        <v>34.362847993787732</v>
      </c>
      <c r="D2589" s="2">
        <f t="shared" ref="D2589:D2652" si="242">$D$4*B2589+(1-$D$4)*D2588</f>
        <v>34.397976357694681</v>
      </c>
      <c r="E2589" s="2">
        <f t="shared" si="241"/>
        <v>-3.5128363906949289E-2</v>
      </c>
      <c r="F2589" s="2">
        <f t="shared" si="239"/>
        <v>-2.610576025137196E-2</v>
      </c>
      <c r="G2589" s="2">
        <f t="shared" si="237"/>
        <v>-9.0226036555773291E-3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6">
        <f>TITRES_STAT!D2593</f>
        <v>34.4</v>
      </c>
      <c r="C2590" s="2">
        <f t="shared" si="240"/>
        <v>34.368563687051157</v>
      </c>
      <c r="D2590" s="2">
        <f t="shared" si="242"/>
        <v>34.398126257124709</v>
      </c>
      <c r="E2590" s="2">
        <f t="shared" si="241"/>
        <v>-2.9562570073551342E-2</v>
      </c>
      <c r="F2590" s="2">
        <f t="shared" si="239"/>
        <v>-2.6797122215807836E-2</v>
      </c>
      <c r="G2590" s="2">
        <f t="shared" si="237"/>
        <v>-2.7654478577435054E-3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6">
        <f>TITRES_STAT!D2594</f>
        <v>34.4</v>
      </c>
      <c r="C2591" s="2">
        <f t="shared" si="240"/>
        <v>34.373400042889443</v>
      </c>
      <c r="D2591" s="2">
        <f t="shared" si="242"/>
        <v>34.398265052893251</v>
      </c>
      <c r="E2591" s="2">
        <f t="shared" si="241"/>
        <v>-2.4865010003807697E-2</v>
      </c>
      <c r="F2591" s="2">
        <f t="shared" si="239"/>
        <v>-2.6410699773407813E-2</v>
      </c>
      <c r="G2591" s="2">
        <f t="shared" si="237"/>
        <v>1.5456897696001157E-3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34.4</v>
      </c>
      <c r="C2592" s="2">
        <f t="shared" si="240"/>
        <v>34.377492343983377</v>
      </c>
      <c r="D2592" s="2">
        <f t="shared" si="242"/>
        <v>34.398393567493756</v>
      </c>
      <c r="E2592" s="2">
        <f t="shared" si="241"/>
        <v>-2.0901223510378486E-2</v>
      </c>
      <c r="F2592" s="2">
        <f t="shared" si="239"/>
        <v>-2.5308804520801947E-2</v>
      </c>
      <c r="G2592" s="2">
        <f t="shared" si="237"/>
        <v>4.4075810104234614E-3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34.4</v>
      </c>
      <c r="C2593" s="2">
        <f t="shared" si="240"/>
        <v>34.38095506029363</v>
      </c>
      <c r="D2593" s="2">
        <f t="shared" si="242"/>
        <v>34.398512562494219</v>
      </c>
      <c r="E2593" s="2">
        <f t="shared" si="241"/>
        <v>-1.7557502200588715E-2</v>
      </c>
      <c r="F2593" s="2">
        <f t="shared" si="239"/>
        <v>-2.3758544056759305E-2</v>
      </c>
      <c r="G2593" s="2">
        <f t="shared" si="237"/>
        <v>6.2010418561705902E-3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34.4</v>
      </c>
      <c r="C2594" s="2">
        <f t="shared" si="240"/>
        <v>34.383885051017685</v>
      </c>
      <c r="D2594" s="2">
        <f t="shared" si="242"/>
        <v>34.398622743050204</v>
      </c>
      <c r="E2594" s="2">
        <f t="shared" si="241"/>
        <v>-1.4737692032518623E-2</v>
      </c>
      <c r="F2594" s="2">
        <f t="shared" si="239"/>
        <v>-2.195437365191117E-2</v>
      </c>
      <c r="G2594" s="2">
        <f t="shared" si="237"/>
        <v>7.2166816193925468E-3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34.4</v>
      </c>
      <c r="C2595" s="2">
        <f t="shared" si="240"/>
        <v>34.386364273938042</v>
      </c>
      <c r="D2595" s="2">
        <f t="shared" si="242"/>
        <v>34.398724762083525</v>
      </c>
      <c r="E2595" s="2">
        <f t="shared" si="241"/>
        <v>-1.2360488145482407E-2</v>
      </c>
      <c r="F2595" s="2">
        <f t="shared" si="239"/>
        <v>-2.003559655062542E-2</v>
      </c>
      <c r="G2595" s="2">
        <f t="shared" si="237"/>
        <v>7.6751084051430128E-3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34.4</v>
      </c>
      <c r="C2596" s="2">
        <f t="shared" si="240"/>
        <v>34.388462077947572</v>
      </c>
      <c r="D2596" s="2">
        <f t="shared" si="242"/>
        <v>34.39881922415141</v>
      </c>
      <c r="E2596" s="2">
        <f t="shared" si="241"/>
        <v>-1.0357146203837431E-2</v>
      </c>
      <c r="F2596" s="2">
        <f t="shared" si="239"/>
        <v>-1.8099906481267823E-2</v>
      </c>
      <c r="G2596" s="2">
        <f t="shared" ref="G2596:G2659" si="243">E2596-F2596</f>
        <v>7.7427602774303925E-3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34.4</v>
      </c>
      <c r="C2597" s="2">
        <f t="shared" si="240"/>
        <v>34.390237142878718</v>
      </c>
      <c r="D2597" s="2">
        <f t="shared" si="242"/>
        <v>34.398906689029083</v>
      </c>
      <c r="E2597" s="2">
        <f t="shared" si="241"/>
        <v>-8.6695461503651927E-3</v>
      </c>
      <c r="F2597" s="2">
        <f t="shared" ref="F2597:F2660" si="245">(E2597*(2/(10)))+((1-(2/10))*F2596)</f>
        <v>-1.6213834415087298E-2</v>
      </c>
      <c r="G2597" s="2">
        <f t="shared" si="243"/>
        <v>7.544288264722105E-3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34.4</v>
      </c>
      <c r="C2598" s="2">
        <f t="shared" si="240"/>
        <v>34.391739120897377</v>
      </c>
      <c r="D2598" s="2">
        <f t="shared" si="242"/>
        <v>34.39898767502693</v>
      </c>
      <c r="E2598" s="2">
        <f t="shared" si="241"/>
        <v>-7.2485541295534972E-3</v>
      </c>
      <c r="F2598" s="2">
        <f t="shared" si="245"/>
        <v>-1.4420778357980538E-2</v>
      </c>
      <c r="G2598" s="2">
        <f t="shared" si="243"/>
        <v>7.1722242284270408E-3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34.4</v>
      </c>
      <c r="C2599" s="2">
        <f t="shared" si="240"/>
        <v>34.393010025374707</v>
      </c>
      <c r="D2599" s="2">
        <f t="shared" si="242"/>
        <v>34.399062662061972</v>
      </c>
      <c r="E2599" s="2">
        <f t="shared" si="241"/>
        <v>-6.0526366872650783E-3</v>
      </c>
      <c r="F2599" s="2">
        <f t="shared" si="245"/>
        <v>-1.2747150023837448E-2</v>
      </c>
      <c r="G2599" s="2">
        <f t="shared" si="243"/>
        <v>6.6945133365723698E-3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34.4</v>
      </c>
      <c r="C2600" s="2">
        <f t="shared" si="240"/>
        <v>34.39408540608629</v>
      </c>
      <c r="D2600" s="2">
        <f t="shared" si="242"/>
        <v>34.39913209450183</v>
      </c>
      <c r="E2600" s="2">
        <f t="shared" si="241"/>
        <v>-5.0466884155397906E-3</v>
      </c>
      <c r="F2600" s="2">
        <f t="shared" si="245"/>
        <v>-1.1207057702177918E-2</v>
      </c>
      <c r="G2600" s="2">
        <f t="shared" si="243"/>
        <v>6.160369286638127E-3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34.4</v>
      </c>
      <c r="C2601" s="2">
        <f t="shared" si="240"/>
        <v>34.394995343611477</v>
      </c>
      <c r="D2601" s="2">
        <f t="shared" si="242"/>
        <v>34.399196383797992</v>
      </c>
      <c r="E2601" s="2">
        <f t="shared" si="241"/>
        <v>-4.20104018651557E-3</v>
      </c>
      <c r="F2601" s="2">
        <f t="shared" si="245"/>
        <v>-9.8058541990454478E-3</v>
      </c>
      <c r="G2601" s="2">
        <f t="shared" si="243"/>
        <v>5.6048140125298778E-3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34.4</v>
      </c>
      <c r="C2602" s="2">
        <f t="shared" si="240"/>
        <v>34.395765290748173</v>
      </c>
      <c r="D2602" s="2">
        <f t="shared" si="242"/>
        <v>34.399255910924069</v>
      </c>
      <c r="E2602" s="2">
        <f t="shared" si="241"/>
        <v>-3.4906201758957422E-3</v>
      </c>
      <c r="F2602" s="2">
        <f t="shared" si="245"/>
        <v>-8.5428073944155084E-3</v>
      </c>
      <c r="G2602" s="2">
        <f t="shared" si="243"/>
        <v>5.0521872185197662E-3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34.4</v>
      </c>
      <c r="C2603" s="2">
        <f t="shared" si="240"/>
        <v>34.396416784479221</v>
      </c>
      <c r="D2603" s="2">
        <f t="shared" si="242"/>
        <v>34.399311028633399</v>
      </c>
      <c r="E2603" s="2">
        <f t="shared" si="241"/>
        <v>-2.8942441541772723E-3</v>
      </c>
      <c r="F2603" s="2">
        <f t="shared" si="245"/>
        <v>-7.413094746367861E-3</v>
      </c>
      <c r="G2603" s="2">
        <f t="shared" si="243"/>
        <v>4.5188505921905887E-3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6">
        <f>TITRES_STAT!D2607</f>
        <v>34.4</v>
      </c>
      <c r="C2604" s="2">
        <f t="shared" si="240"/>
        <v>34.396968048405498</v>
      </c>
      <c r="D2604" s="2">
        <f t="shared" si="242"/>
        <v>34.399362063549447</v>
      </c>
      <c r="E2604" s="2">
        <f t="shared" si="241"/>
        <v>-2.394015143948991E-3</v>
      </c>
      <c r="F2604" s="2">
        <f t="shared" si="245"/>
        <v>-6.4092788258840877E-3</v>
      </c>
      <c r="G2604" s="2">
        <f t="shared" si="243"/>
        <v>4.0152636819350968E-3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34.4</v>
      </c>
      <c r="C2605" s="2">
        <f t="shared" si="240"/>
        <v>34.397434502496957</v>
      </c>
      <c r="D2605" s="2">
        <f t="shared" si="242"/>
        <v>34.399409318101341</v>
      </c>
      <c r="E2605" s="2">
        <f t="shared" si="241"/>
        <v>-1.9748156043846166E-3</v>
      </c>
      <c r="F2605" s="2">
        <f t="shared" si="245"/>
        <v>-5.5223861815841936E-3</v>
      </c>
      <c r="G2605" s="2">
        <f t="shared" si="243"/>
        <v>3.5475705771995771E-3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6">
        <f>TITRES_STAT!D2609</f>
        <v>34.4</v>
      </c>
      <c r="C2606" s="2">
        <f t="shared" si="240"/>
        <v>34.397829194420503</v>
      </c>
      <c r="D2606" s="2">
        <f t="shared" si="242"/>
        <v>34.399453072316057</v>
      </c>
      <c r="E2606" s="2">
        <f t="shared" si="241"/>
        <v>-1.6238778955539601E-3</v>
      </c>
      <c r="F2606" s="2">
        <f t="shared" si="245"/>
        <v>-4.7426845243781464E-3</v>
      </c>
      <c r="G2606" s="2">
        <f t="shared" si="243"/>
        <v>3.1188066288241863E-3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6">
        <f>TITRES_STAT!D2610</f>
        <v>34.4</v>
      </c>
      <c r="C2607" s="2">
        <f t="shared" si="240"/>
        <v>34.398163164509654</v>
      </c>
      <c r="D2607" s="2">
        <f t="shared" si="242"/>
        <v>34.399493585477835</v>
      </c>
      <c r="E2607" s="2">
        <f t="shared" si="241"/>
        <v>-1.3304209681805901E-3</v>
      </c>
      <c r="F2607" s="2">
        <f t="shared" si="245"/>
        <v>-4.0602318131386355E-3</v>
      </c>
      <c r="G2607" s="2">
        <f t="shared" si="243"/>
        <v>2.7298108449580454E-3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34.4</v>
      </c>
      <c r="C2608" s="2">
        <f t="shared" si="240"/>
        <v>34.39844575458509</v>
      </c>
      <c r="D2608" s="2">
        <f t="shared" si="242"/>
        <v>34.399531097664664</v>
      </c>
      <c r="E2608" s="2">
        <f t="shared" si="241"/>
        <v>-1.0853430795734198E-3</v>
      </c>
      <c r="F2608" s="2">
        <f t="shared" si="245"/>
        <v>-3.4652540664255925E-3</v>
      </c>
      <c r="G2608" s="2">
        <f t="shared" si="243"/>
        <v>2.3799109868521727E-3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6">
        <f>TITRES_STAT!D2612</f>
        <v>34.4</v>
      </c>
      <c r="C2609" s="2">
        <f t="shared" si="240"/>
        <v>34.398684869264308</v>
      </c>
      <c r="D2609" s="2">
        <f t="shared" si="242"/>
        <v>34.399565831170989</v>
      </c>
      <c r="E2609" s="2">
        <f t="shared" si="241"/>
        <v>-8.8096190668096597E-4</v>
      </c>
      <c r="F2609" s="2">
        <f t="shared" si="245"/>
        <v>-2.9483956344766673E-3</v>
      </c>
      <c r="G2609" s="2">
        <f t="shared" si="243"/>
        <v>2.0674337277957013E-3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34.4</v>
      </c>
      <c r="C2610" s="2">
        <f t="shared" si="240"/>
        <v>34.398887197069797</v>
      </c>
      <c r="D2610" s="2">
        <f t="shared" si="242"/>
        <v>34.39959799182499</v>
      </c>
      <c r="E2610" s="2">
        <f t="shared" si="241"/>
        <v>-7.107947551929783E-4</v>
      </c>
      <c r="F2610" s="2">
        <f t="shared" si="245"/>
        <v>-2.5008754586199299E-3</v>
      </c>
      <c r="G2610" s="2">
        <f t="shared" si="243"/>
        <v>1.7900807034269516E-3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34.4</v>
      </c>
      <c r="C2611" s="2">
        <f t="shared" si="240"/>
        <v>34.399058397520598</v>
      </c>
      <c r="D2611" s="2">
        <f t="shared" si="242"/>
        <v>34.399627770208326</v>
      </c>
      <c r="E2611" s="2">
        <f t="shared" si="241"/>
        <v>-5.6937268772827565E-4</v>
      </c>
      <c r="F2611" s="2">
        <f t="shared" si="245"/>
        <v>-2.114574904441599E-3</v>
      </c>
      <c r="G2611" s="2">
        <f t="shared" si="243"/>
        <v>1.5452022167133234E-3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34.4</v>
      </c>
      <c r="C2612" s="2">
        <f t="shared" si="240"/>
        <v>34.399203259440505</v>
      </c>
      <c r="D2612" s="2">
        <f t="shared" si="242"/>
        <v>34.399655342785486</v>
      </c>
      <c r="E2612" s="2">
        <f t="shared" si="241"/>
        <v>-4.5208334498170188E-4</v>
      </c>
      <c r="F2612" s="2">
        <f t="shared" si="245"/>
        <v>-1.7820765925496197E-3</v>
      </c>
      <c r="G2612" s="2">
        <f t="shared" si="243"/>
        <v>1.3299932475679178E-3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6">
        <f>TITRES_STAT!D2616</f>
        <v>34.4</v>
      </c>
      <c r="C2613" s="2">
        <f t="shared" si="240"/>
        <v>34.399325834911195</v>
      </c>
      <c r="D2613" s="2">
        <f t="shared" si="242"/>
        <v>34.399680872949524</v>
      </c>
      <c r="E2613" s="2">
        <f t="shared" si="241"/>
        <v>-3.5503803832881431E-4</v>
      </c>
      <c r="F2613" s="2">
        <f t="shared" si="245"/>
        <v>-1.4966688817054587E-3</v>
      </c>
      <c r="G2613" s="2">
        <f t="shared" si="243"/>
        <v>1.1416308433766444E-3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34.4</v>
      </c>
      <c r="C2614" s="2">
        <f t="shared" si="240"/>
        <v>34.399429552617164</v>
      </c>
      <c r="D2614" s="2">
        <f t="shared" si="242"/>
        <v>34.399704511990301</v>
      </c>
      <c r="E2614" s="2">
        <f t="shared" si="241"/>
        <v>-2.7495937313659624E-4</v>
      </c>
      <c r="F2614" s="2">
        <f t="shared" si="245"/>
        <v>-1.2523269799916863E-3</v>
      </c>
      <c r="G2614" s="2">
        <f t="shared" si="243"/>
        <v>9.7736760685509009E-4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6">
        <f>TITRES_STAT!D2618</f>
        <v>34.4</v>
      </c>
      <c r="C2615" s="2">
        <f t="shared" si="240"/>
        <v>34.399517313752987</v>
      </c>
      <c r="D2615" s="2">
        <f t="shared" si="242"/>
        <v>34.399726399991017</v>
      </c>
      <c r="E2615" s="2">
        <f t="shared" si="241"/>
        <v>-2.0908623802995407E-4</v>
      </c>
      <c r="F2615" s="2">
        <f t="shared" si="245"/>
        <v>-1.0436788315993399E-3</v>
      </c>
      <c r="G2615" s="2">
        <f t="shared" si="243"/>
        <v>8.345925935693858E-4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6">
        <f>TITRES_STAT!D2619</f>
        <v>34.4</v>
      </c>
      <c r="C2616" s="2">
        <f t="shared" si="240"/>
        <v>34.399591573175606</v>
      </c>
      <c r="D2616" s="2">
        <f t="shared" si="242"/>
        <v>34.399746666658352</v>
      </c>
      <c r="E2616" s="2">
        <f t="shared" si="241"/>
        <v>-1.5509348274633794E-4</v>
      </c>
      <c r="F2616" s="2">
        <f t="shared" si="245"/>
        <v>-8.6596176182873947E-4</v>
      </c>
      <c r="G2616" s="2">
        <f t="shared" si="243"/>
        <v>7.1086827908240153E-4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6">
        <f>TITRES_STAT!D2620</f>
        <v>34.4</v>
      </c>
      <c r="C2617" s="2">
        <f t="shared" si="240"/>
        <v>34.399654408071669</v>
      </c>
      <c r="D2617" s="2">
        <f t="shared" si="242"/>
        <v>34.399765432091066</v>
      </c>
      <c r="E2617" s="2">
        <f t="shared" si="241"/>
        <v>-1.1102401939666606E-4</v>
      </c>
      <c r="F2617" s="2">
        <f t="shared" si="245"/>
        <v>-7.1497421334232477E-4</v>
      </c>
      <c r="G2617" s="2">
        <f t="shared" si="243"/>
        <v>6.039501939456587E-4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34.4</v>
      </c>
      <c r="C2618" s="2">
        <f t="shared" si="240"/>
        <v>34.399707576060642</v>
      </c>
      <c r="D2618" s="2">
        <f t="shared" si="242"/>
        <v>34.399782807491725</v>
      </c>
      <c r="E2618" s="2">
        <f t="shared" si="241"/>
        <v>-7.5231431083011557E-5</v>
      </c>
      <c r="F2618" s="2">
        <f t="shared" si="245"/>
        <v>-5.8702565689046208E-4</v>
      </c>
      <c r="G2618" s="2">
        <f t="shared" si="243"/>
        <v>5.1179422580745052E-4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6">
        <f>TITRES_STAT!D2622</f>
        <v>34.4</v>
      </c>
      <c r="C2619" s="2">
        <f t="shared" si="240"/>
        <v>34.399752564359005</v>
      </c>
      <c r="D2619" s="2">
        <f t="shared" si="242"/>
        <v>34.399798895825676</v>
      </c>
      <c r="E2619" s="2">
        <f t="shared" si="241"/>
        <v>-4.6331466670324062E-5</v>
      </c>
      <c r="F2619" s="2">
        <f t="shared" si="245"/>
        <v>-4.7888681884643449E-4</v>
      </c>
      <c r="G2619" s="2">
        <f t="shared" si="243"/>
        <v>4.3255535217611043E-4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34.4</v>
      </c>
      <c r="C2620" s="2">
        <f t="shared" si="240"/>
        <v>34.399790631380696</v>
      </c>
      <c r="D2620" s="2">
        <f t="shared" si="242"/>
        <v>34.399813792431182</v>
      </c>
      <c r="E2620" s="2">
        <f t="shared" si="241"/>
        <v>-2.3161050485498436E-5</v>
      </c>
      <c r="F2620" s="2">
        <f t="shared" si="245"/>
        <v>-3.8774166517424727E-4</v>
      </c>
      <c r="G2620" s="2">
        <f t="shared" si="243"/>
        <v>3.6458061468874883E-4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6">
        <f>TITRES_STAT!D2624</f>
        <v>34.4</v>
      </c>
      <c r="C2621" s="2">
        <f t="shared" si="240"/>
        <v>34.399822841937514</v>
      </c>
      <c r="D2621" s="2">
        <f t="shared" si="242"/>
        <v>34.399827585584426</v>
      </c>
      <c r="E2621" s="2">
        <f t="shared" si="241"/>
        <v>-4.7436469117201341E-6</v>
      </c>
      <c r="F2621" s="2">
        <f t="shared" si="245"/>
        <v>-3.1114206152174189E-4</v>
      </c>
      <c r="G2621" s="2">
        <f t="shared" si="243"/>
        <v>3.0639841461002176E-4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34.4</v>
      </c>
      <c r="C2622" s="2">
        <f t="shared" si="240"/>
        <v>34.39985009702405</v>
      </c>
      <c r="D2622" s="2">
        <f t="shared" si="242"/>
        <v>34.399840357022619</v>
      </c>
      <c r="E2622" s="2">
        <f t="shared" si="241"/>
        <v>9.740001431168821E-6</v>
      </c>
      <c r="F2622" s="2">
        <f t="shared" si="245"/>
        <v>-2.4696564893115976E-4</v>
      </c>
      <c r="G2622" s="2">
        <f t="shared" si="243"/>
        <v>2.5670565036232858E-4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34.4</v>
      </c>
      <c r="C2623" s="2">
        <f t="shared" si="240"/>
        <v>34.399873159020352</v>
      </c>
      <c r="D2623" s="2">
        <f t="shared" si="242"/>
        <v>34.399852182428354</v>
      </c>
      <c r="E2623" s="2">
        <f t="shared" si="241"/>
        <v>2.0976591997623473E-5</v>
      </c>
      <c r="F2623" s="2">
        <f t="shared" si="245"/>
        <v>-1.933772007454031E-4</v>
      </c>
      <c r="G2623" s="2">
        <f t="shared" si="243"/>
        <v>2.1435379274302658E-4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34.4</v>
      </c>
      <c r="C2624" s="2">
        <f t="shared" si="240"/>
        <v>34.39989267301722</v>
      </c>
      <c r="D2624" s="2">
        <f t="shared" si="242"/>
        <v>34.399863131878107</v>
      </c>
      <c r="E2624" s="2">
        <f t="shared" si="241"/>
        <v>2.9541139113575809E-5</v>
      </c>
      <c r="F2624" s="2">
        <f t="shared" si="245"/>
        <v>-1.4879353277360733E-4</v>
      </c>
      <c r="G2624" s="2">
        <f t="shared" si="243"/>
        <v>1.7833467188718314E-4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34.4</v>
      </c>
      <c r="C2625" s="2">
        <f t="shared" si="240"/>
        <v>34.399909184860725</v>
      </c>
      <c r="D2625" s="2">
        <f t="shared" si="242"/>
        <v>34.399873270257508</v>
      </c>
      <c r="E2625" s="2">
        <f t="shared" si="241"/>
        <v>3.5914603216724572E-5</v>
      </c>
      <c r="F2625" s="2">
        <f t="shared" si="245"/>
        <v>-1.1185190557554096E-4</v>
      </c>
      <c r="G2625" s="2">
        <f t="shared" si="243"/>
        <v>1.4776650879226553E-4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34.4</v>
      </c>
      <c r="C2626" s="2">
        <f t="shared" si="240"/>
        <v>34.399923156420613</v>
      </c>
      <c r="D2626" s="2">
        <f t="shared" si="242"/>
        <v>34.39988265764584</v>
      </c>
      <c r="E2626" s="2">
        <f t="shared" si="241"/>
        <v>4.0498774772856905E-5</v>
      </c>
      <c r="F2626" s="2">
        <f t="shared" si="245"/>
        <v>-8.1381769505861387E-5</v>
      </c>
      <c r="G2626" s="2">
        <f t="shared" si="243"/>
        <v>1.2188054427871829E-4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34.4</v>
      </c>
      <c r="C2627" s="2">
        <f t="shared" si="240"/>
        <v>34.399934978509748</v>
      </c>
      <c r="D2627" s="2">
        <f t="shared" si="242"/>
        <v>34.399891349672075</v>
      </c>
      <c r="E2627" s="2">
        <f t="shared" si="241"/>
        <v>4.3628837673281851E-5</v>
      </c>
      <c r="F2627" s="2">
        <f t="shared" si="245"/>
        <v>-5.6379648070032741E-5</v>
      </c>
      <c r="G2627" s="2">
        <f t="shared" si="243"/>
        <v>1.0000848574331458E-4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34.4</v>
      </c>
      <c r="C2628" s="2">
        <f t="shared" si="240"/>
        <v>34.399944981815942</v>
      </c>
      <c r="D2628" s="2">
        <f t="shared" si="242"/>
        <v>34.399899397844514</v>
      </c>
      <c r="E2628" s="2">
        <f t="shared" si="241"/>
        <v>4.558397142773174E-5</v>
      </c>
      <c r="F2628" s="2">
        <f t="shared" si="245"/>
        <v>-3.5986924170479846E-5</v>
      </c>
      <c r="G2628" s="2">
        <f t="shared" si="243"/>
        <v>8.1570895598211579E-5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34.4</v>
      </c>
      <c r="C2629" s="2">
        <f t="shared" si="240"/>
        <v>34.399953446151954</v>
      </c>
      <c r="D2629" s="2">
        <f t="shared" si="242"/>
        <v>34.399906849856031</v>
      </c>
      <c r="E2629" s="2">
        <f t="shared" si="241"/>
        <v>4.6596295923961861E-5</v>
      </c>
      <c r="F2629" s="2">
        <f t="shared" si="245"/>
        <v>-1.9470280151591505E-5</v>
      </c>
      <c r="G2629" s="2">
        <f t="shared" si="243"/>
        <v>6.6066576075553363E-5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34.4</v>
      </c>
      <c r="C2630" s="2">
        <f t="shared" si="240"/>
        <v>34.39996060828242</v>
      </c>
      <c r="D2630" s="2">
        <f t="shared" si="242"/>
        <v>34.399913749866698</v>
      </c>
      <c r="E2630" s="2">
        <f t="shared" si="241"/>
        <v>4.6858415721828806E-5</v>
      </c>
      <c r="F2630" s="2">
        <f t="shared" si="245"/>
        <v>-6.2045409769074425E-6</v>
      </c>
      <c r="G2630" s="2">
        <f t="shared" si="243"/>
        <v>5.3062956698736251E-5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34.4</v>
      </c>
      <c r="C2631" s="2">
        <f t="shared" si="240"/>
        <v>34.399966668546661</v>
      </c>
      <c r="D2631" s="2">
        <f t="shared" si="242"/>
        <v>34.399920138765459</v>
      </c>
      <c r="E2631" s="2">
        <f t="shared" si="241"/>
        <v>4.6529781201343212E-5</v>
      </c>
      <c r="F2631" s="2">
        <f t="shared" si="245"/>
        <v>4.3423234587426879E-6</v>
      </c>
      <c r="G2631" s="2">
        <f t="shared" si="243"/>
        <v>4.2187457742600525E-5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6">
        <f>TITRES_STAT!D2635</f>
        <v>34.4</v>
      </c>
      <c r="C2632" s="2">
        <f t="shared" si="240"/>
        <v>34.399971796462559</v>
      </c>
      <c r="D2632" s="2">
        <f t="shared" si="242"/>
        <v>34.399926054412461</v>
      </c>
      <c r="E2632" s="2">
        <f t="shared" si="241"/>
        <v>4.5742050097885567E-5</v>
      </c>
      <c r="F2632" s="2">
        <f t="shared" si="245"/>
        <v>1.2622268786571265E-5</v>
      </c>
      <c r="G2632" s="2">
        <f t="shared" si="243"/>
        <v>3.3119781311314304E-5</v>
      </c>
      <c r="H2632" s="2" t="str">
        <f t="shared" si="244"/>
        <v>Sell</v>
      </c>
    </row>
    <row r="2633" spans="1:8" ht="13.5" x14ac:dyDescent="0.25">
      <c r="A2633" s="3">
        <f>TITRES_STAT!B2636</f>
        <v>45841</v>
      </c>
      <c r="B2633" s="6">
        <f>TITRES_STAT!D2636</f>
        <v>34.4</v>
      </c>
      <c r="C2633" s="2">
        <f t="shared" si="240"/>
        <v>34.399976135468322</v>
      </c>
      <c r="D2633" s="2">
        <f t="shared" si="242"/>
        <v>34.399931531863388</v>
      </c>
      <c r="E2633" s="2">
        <f t="shared" si="241"/>
        <v>4.4603604933968199E-5</v>
      </c>
      <c r="F2633" s="2">
        <f t="shared" si="245"/>
        <v>1.901853601605065E-5</v>
      </c>
      <c r="G2633" s="2">
        <f t="shared" si="243"/>
        <v>2.5585068917917549E-5</v>
      </c>
      <c r="H2633" s="2" t="str">
        <f t="shared" si="244"/>
        <v>Sell</v>
      </c>
    </row>
    <row r="2634" spans="1:8" ht="13.5" x14ac:dyDescent="0.25">
      <c r="A2634" s="3">
        <f>TITRES_STAT!B2637</f>
        <v>45842</v>
      </c>
      <c r="B2634" s="6">
        <f>TITRES_STAT!D2637</f>
        <v>34.4</v>
      </c>
      <c r="C2634" s="2">
        <f t="shared" si="240"/>
        <v>34.399979806934731</v>
      </c>
      <c r="D2634" s="2">
        <f t="shared" si="242"/>
        <v>34.39993660357721</v>
      </c>
      <c r="E2634" s="2">
        <f t="shared" si="241"/>
        <v>4.3203357520837926E-5</v>
      </c>
      <c r="F2634" s="2">
        <f t="shared" si="245"/>
        <v>2.3855500317008107E-5</v>
      </c>
      <c r="G2634" s="2">
        <f t="shared" si="243"/>
        <v>1.9347857203829819E-5</v>
      </c>
      <c r="H2634" s="2" t="str">
        <f t="shared" si="244"/>
        <v>Sell</v>
      </c>
    </row>
    <row r="2635" spans="1:8" ht="13.5" x14ac:dyDescent="0.25">
      <c r="A2635" s="3">
        <f>TITRES_STAT!B2638</f>
        <v>45845</v>
      </c>
      <c r="B2635" s="6">
        <f>TITRES_STAT!D2638</f>
        <v>34.4</v>
      </c>
      <c r="C2635" s="2">
        <f t="shared" si="240"/>
        <v>34.399982913560159</v>
      </c>
      <c r="D2635" s="2">
        <f t="shared" si="242"/>
        <v>34.399941299608528</v>
      </c>
      <c r="E2635" s="2">
        <f t="shared" si="241"/>
        <v>4.1613951630381507E-5</v>
      </c>
      <c r="F2635" s="2">
        <f t="shared" si="245"/>
        <v>2.740719057968279E-5</v>
      </c>
      <c r="G2635" s="2">
        <f t="shared" si="243"/>
        <v>1.4206761050698718E-5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6">
        <f>TITRES_STAT!D2639</f>
        <v>34.4</v>
      </c>
      <c r="C2636" s="2">
        <f t="shared" si="240"/>
        <v>34.399985542243215</v>
      </c>
      <c r="D2636" s="2">
        <f t="shared" si="242"/>
        <v>34.399945647785678</v>
      </c>
      <c r="E2636" s="2">
        <f t="shared" si="241"/>
        <v>3.9894457536604477E-5</v>
      </c>
      <c r="F2636" s="2">
        <f t="shared" si="245"/>
        <v>2.9904643971067129E-5</v>
      </c>
      <c r="G2636" s="2">
        <f t="shared" si="243"/>
        <v>9.9898135655373488E-6</v>
      </c>
      <c r="H2636" s="2" t="str">
        <f t="shared" si="244"/>
        <v>Sell</v>
      </c>
    </row>
    <row r="2637" spans="1:8" ht="13.5" x14ac:dyDescent="0.25">
      <c r="A2637" s="3">
        <f>TITRES_STAT!B2640</f>
        <v>45847</v>
      </c>
      <c r="B2637" s="6">
        <f>TITRES_STAT!D2640</f>
        <v>34.4</v>
      </c>
      <c r="C2637" s="2">
        <f t="shared" si="240"/>
        <v>34.39998776651349</v>
      </c>
      <c r="D2637" s="2">
        <f t="shared" si="242"/>
        <v>34.399949673875632</v>
      </c>
      <c r="E2637" s="2">
        <f t="shared" si="241"/>
        <v>3.8092637858255785E-5</v>
      </c>
      <c r="F2637" s="2">
        <f t="shared" si="245"/>
        <v>3.1542242748504861E-5</v>
      </c>
      <c r="G2637" s="2">
        <f t="shared" si="243"/>
        <v>6.5503951097509234E-6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6">
        <f>TITRES_STAT!D2641</f>
        <v>34.4</v>
      </c>
      <c r="C2638" s="2">
        <f t="shared" si="240"/>
        <v>34.399989648588338</v>
      </c>
      <c r="D2638" s="2">
        <f t="shared" si="242"/>
        <v>34.399953401736695</v>
      </c>
      <c r="E2638" s="2">
        <f t="shared" si="241"/>
        <v>3.624685164282937E-5</v>
      </c>
      <c r="F2638" s="2">
        <f t="shared" si="245"/>
        <v>3.2483164527369763E-5</v>
      </c>
      <c r="G2638" s="2">
        <f t="shared" si="243"/>
        <v>3.7636871154596069E-6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6">
        <f>TITRES_STAT!D2642</f>
        <v>34.4</v>
      </c>
      <c r="C2639" s="2">
        <f t="shared" ref="C2639:C2693" si="246">$C$4*B2629+C2638*(1-$C$4)</f>
        <v>34.399991241113213</v>
      </c>
      <c r="D2639" s="2">
        <f t="shared" si="242"/>
        <v>34.399956853459905</v>
      </c>
      <c r="E2639" s="2">
        <f t="shared" si="241"/>
        <v>3.4387653307987875E-5</v>
      </c>
      <c r="F2639" s="2">
        <f t="shared" si="245"/>
        <v>3.2864062283493388E-5</v>
      </c>
      <c r="G2639" s="2">
        <f t="shared" si="243"/>
        <v>1.5235910244944874E-6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6">
        <f>TITRES_STAT!D2643</f>
        <v>34.4</v>
      </c>
      <c r="C2640" s="2">
        <f t="shared" si="246"/>
        <v>34.399992588634255</v>
      </c>
      <c r="D2640" s="2">
        <f t="shared" si="242"/>
        <v>34.39996004949991</v>
      </c>
      <c r="E2640" s="2">
        <f t="shared" si="241"/>
        <v>3.2539134345199727E-5</v>
      </c>
      <c r="F2640" s="2">
        <f t="shared" si="245"/>
        <v>3.2799076695834656E-5</v>
      </c>
      <c r="G2640" s="2">
        <f t="shared" si="243"/>
        <v>-2.5994235063492863E-7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6">
        <f>TITRES_STAT!D2644</f>
        <v>34.4</v>
      </c>
      <c r="C2641" s="2">
        <f t="shared" si="246"/>
        <v>34.399993728844372</v>
      </c>
      <c r="D2641" s="2">
        <f t="shared" si="242"/>
        <v>34.399963008796213</v>
      </c>
      <c r="E2641" s="2">
        <f t="shared" si="241"/>
        <v>3.0720048158627833E-5</v>
      </c>
      <c r="F2641" s="2">
        <f t="shared" si="245"/>
        <v>3.2383270988393297E-5</v>
      </c>
      <c r="G2641" s="2">
        <f t="shared" si="243"/>
        <v>-1.6632228297654638E-6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34.4</v>
      </c>
      <c r="C2642" s="2">
        <f t="shared" si="246"/>
        <v>34.399994693637545</v>
      </c>
      <c r="D2642" s="2">
        <f t="shared" si="242"/>
        <v>34.399965748885386</v>
      </c>
      <c r="E2642" s="2">
        <f t="shared" si="241"/>
        <v>2.8944752159532072E-5</v>
      </c>
      <c r="F2642" s="2">
        <f t="shared" si="245"/>
        <v>3.1695567222621053E-5</v>
      </c>
      <c r="G2642" s="2">
        <f t="shared" si="243"/>
        <v>-2.7508150630889809E-6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6">
        <f>TITRES_STAT!D2646</f>
        <v>34.4</v>
      </c>
      <c r="C2643" s="2">
        <f t="shared" si="246"/>
        <v>34.399995510000998</v>
      </c>
      <c r="D2643" s="2">
        <f t="shared" si="242"/>
        <v>34.399968286004984</v>
      </c>
      <c r="E2643" s="2">
        <f t="shared" si="241"/>
        <v>2.722399601395864E-5</v>
      </c>
      <c r="F2643" s="2">
        <f t="shared" si="245"/>
        <v>3.0801252980888576E-5</v>
      </c>
      <c r="G2643" s="2">
        <f t="shared" si="243"/>
        <v>-3.5772569669299359E-6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34.4</v>
      </c>
      <c r="C2644" s="2">
        <f t="shared" si="246"/>
        <v>34.399996200770076</v>
      </c>
      <c r="D2644" s="2">
        <f t="shared" si="242"/>
        <v>34.399970635189803</v>
      </c>
      <c r="E2644" s="2">
        <f t="shared" si="241"/>
        <v>2.5565580273223532E-5</v>
      </c>
      <c r="F2644" s="2">
        <f t="shared" si="245"/>
        <v>2.9754118439355566E-5</v>
      </c>
      <c r="G2644" s="2">
        <f t="shared" si="243"/>
        <v>-4.1885381661320342E-6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6">
        <f>TITRES_STAT!D2648</f>
        <v>34.4</v>
      </c>
      <c r="C2645" s="2">
        <f t="shared" si="246"/>
        <v>34.399996785266985</v>
      </c>
      <c r="D2645" s="2">
        <f t="shared" si="242"/>
        <v>34.399972810360929</v>
      </c>
      <c r="E2645" s="2">
        <f t="shared" si="241"/>
        <v>2.3974906056878353E-5</v>
      </c>
      <c r="F2645" s="2">
        <f t="shared" si="245"/>
        <v>2.8598275962860124E-5</v>
      </c>
      <c r="G2645" s="2">
        <f t="shared" si="243"/>
        <v>-4.6233699059817705E-6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6">
        <f>TITRES_STAT!D2649</f>
        <v>34.4</v>
      </c>
      <c r="C2646" s="2">
        <f t="shared" si="246"/>
        <v>34.399997279841294</v>
      </c>
      <c r="D2646" s="2">
        <f t="shared" si="242"/>
        <v>34.399974824408268</v>
      </c>
      <c r="E2646" s="2">
        <f t="shared" si="241"/>
        <v>2.2455433025925231E-5</v>
      </c>
      <c r="F2646" s="2">
        <f t="shared" si="245"/>
        <v>2.7369707375473147E-5</v>
      </c>
      <c r="G2646" s="2">
        <f t="shared" si="243"/>
        <v>-4.9142743495479157E-6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6">
        <f>TITRES_STAT!D2650</f>
        <v>34.4</v>
      </c>
      <c r="C2647" s="2">
        <f t="shared" si="246"/>
        <v>34.399997698327248</v>
      </c>
      <c r="D2647" s="2">
        <f t="shared" si="242"/>
        <v>34.399976689266914</v>
      </c>
      <c r="E2647" s="2">
        <f t="shared" si="241"/>
        <v>2.1009060333199159E-5</v>
      </c>
      <c r="F2647" s="2">
        <f t="shared" si="245"/>
        <v>2.6097577967018352E-5</v>
      </c>
      <c r="G2647" s="2">
        <f t="shared" si="243"/>
        <v>-5.0885176338191931E-6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6">
        <f>TITRES_STAT!D2651</f>
        <v>34.4</v>
      </c>
      <c r="C2648" s="2">
        <f t="shared" si="246"/>
        <v>34.399998052430746</v>
      </c>
      <c r="D2648" s="2">
        <f t="shared" si="242"/>
        <v>34.399978415987881</v>
      </c>
      <c r="E2648" s="2">
        <f t="shared" si="241"/>
        <v>1.9636442864623405E-5</v>
      </c>
      <c r="F2648" s="2">
        <f t="shared" si="245"/>
        <v>2.4805350946539364E-5</v>
      </c>
      <c r="G2648" s="2">
        <f t="shared" si="243"/>
        <v>-5.1689080819159591E-6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6">
        <f>TITRES_STAT!D2652</f>
        <v>34.4</v>
      </c>
      <c r="C2649" s="2">
        <f t="shared" si="246"/>
        <v>34.399998352056784</v>
      </c>
      <c r="D2649" s="2">
        <f t="shared" si="242"/>
        <v>34.399980014803596</v>
      </c>
      <c r="E2649" s="2">
        <f t="shared" si="241"/>
        <v>1.8337253187894476E-5</v>
      </c>
      <c r="F2649" s="2">
        <f t="shared" si="245"/>
        <v>2.3511731394810387E-5</v>
      </c>
      <c r="G2649" s="2">
        <f t="shared" si="243"/>
        <v>-5.1744782069159112E-6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6">
        <f>TITRES_STAT!D2653</f>
        <v>34.4</v>
      </c>
      <c r="C2650" s="2">
        <f t="shared" si="246"/>
        <v>34.399998605586511</v>
      </c>
      <c r="D2650" s="2">
        <f t="shared" si="242"/>
        <v>34.399981495188513</v>
      </c>
      <c r="E2650" s="2">
        <f t="shared" si="241"/>
        <v>1.7110397998010285E-5</v>
      </c>
      <c r="F2650" s="2">
        <f t="shared" si="245"/>
        <v>2.223146471545037E-5</v>
      </c>
      <c r="G2650" s="2">
        <f t="shared" si="243"/>
        <v>-5.1210667174400855E-6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6">
        <f>TITRES_STAT!D2654</f>
        <v>34.4</v>
      </c>
      <c r="C2651" s="2">
        <f t="shared" si="246"/>
        <v>34.399998820111662</v>
      </c>
      <c r="D2651" s="2">
        <f t="shared" si="242"/>
        <v>34.399982865915291</v>
      </c>
      <c r="E2651" s="2">
        <f t="shared" si="241"/>
        <v>1.5954196371126272E-5</v>
      </c>
      <c r="F2651" s="2">
        <f t="shared" si="245"/>
        <v>2.0976011046585552E-5</v>
      </c>
      <c r="G2651" s="2">
        <f t="shared" si="243"/>
        <v>-5.0218146754592798E-6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6">
        <f>TITRES_STAT!D2655</f>
        <v>34.4</v>
      </c>
      <c r="C2652" s="2">
        <f t="shared" si="246"/>
        <v>34.399999001632942</v>
      </c>
      <c r="D2652" s="2">
        <f t="shared" si="242"/>
        <v>34.399984135106749</v>
      </c>
      <c r="E2652" s="2">
        <f t="shared" ref="E2652:E2693" si="247">C2652-D2652</f>
        <v>1.486652619320239E-5</v>
      </c>
      <c r="F2652" s="2">
        <f t="shared" si="245"/>
        <v>1.975411407590892E-5</v>
      </c>
      <c r="G2652" s="2">
        <f t="shared" si="243"/>
        <v>-4.8875878827065308E-6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6">
        <f>TITRES_STAT!D2656</f>
        <v>34.4</v>
      </c>
      <c r="C2653" s="2">
        <f t="shared" si="246"/>
        <v>34.399999155227874</v>
      </c>
      <c r="D2653" s="2">
        <f t="shared" ref="D2653:D2693" si="248">$D$4*B2653+(1-$D$4)*D2652</f>
        <v>34.399985310284031</v>
      </c>
      <c r="E2653" s="2">
        <f t="shared" si="247"/>
        <v>1.3844943843821511E-5</v>
      </c>
      <c r="F2653" s="2">
        <f t="shared" si="245"/>
        <v>1.8572280029491438E-5</v>
      </c>
      <c r="G2653" s="2">
        <f t="shared" si="243"/>
        <v>-4.7273361856699267E-6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6">
        <f>TITRES_STAT!D2657</f>
        <v>34.4</v>
      </c>
      <c r="C2654" s="2">
        <f t="shared" si="246"/>
        <v>34.39999928519282</v>
      </c>
      <c r="D2654" s="2">
        <f t="shared" si="248"/>
        <v>34.399986398411137</v>
      </c>
      <c r="E2654" s="2">
        <f t="shared" si="247"/>
        <v>1.2886781682652781E-5</v>
      </c>
      <c r="F2654" s="2">
        <f t="shared" si="245"/>
        <v>1.7435180360123709E-5</v>
      </c>
      <c r="G2654" s="2">
        <f t="shared" si="243"/>
        <v>-4.5483986774709271E-6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6">
        <f>TITRES_STAT!D2658</f>
        <v>34.4</v>
      </c>
      <c r="C2655" s="2">
        <f t="shared" si="246"/>
        <v>34.399999395163157</v>
      </c>
      <c r="D2655" s="2">
        <f t="shared" si="248"/>
        <v>34.399987405936237</v>
      </c>
      <c r="E2655" s="2">
        <f t="shared" si="247"/>
        <v>1.1989226919695284E-5</v>
      </c>
      <c r="F2655" s="2">
        <f t="shared" si="245"/>
        <v>1.6345989672038026E-5</v>
      </c>
      <c r="G2655" s="2">
        <f t="shared" si="243"/>
        <v>-4.3567627523427425E-6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6">
        <f>TITRES_STAT!D2659</f>
        <v>34.4</v>
      </c>
      <c r="C2656" s="2">
        <f t="shared" si="246"/>
        <v>34.399999488214981</v>
      </c>
      <c r="D2656" s="2">
        <f t="shared" si="248"/>
        <v>34.39998833882985</v>
      </c>
      <c r="E2656" s="2">
        <f t="shared" si="247"/>
        <v>1.114938513069319E-5</v>
      </c>
      <c r="F2656" s="2">
        <f t="shared" si="245"/>
        <v>1.5306668763769059E-5</v>
      </c>
      <c r="G2656" s="2">
        <f t="shared" si="243"/>
        <v>-4.157283633075869E-6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34.4</v>
      </c>
      <c r="C2657" s="2">
        <f t="shared" si="246"/>
        <v>34.399999566951138</v>
      </c>
      <c r="D2657" s="2">
        <f t="shared" si="248"/>
        <v>34.399989202620233</v>
      </c>
      <c r="E2657" s="2">
        <f t="shared" si="247"/>
        <v>1.0364330904621966E-5</v>
      </c>
      <c r="F2657" s="2">
        <f t="shared" si="245"/>
        <v>1.4318201191939642E-5</v>
      </c>
      <c r="G2657" s="2">
        <f t="shared" si="243"/>
        <v>-3.9538702873176762E-6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34.4</v>
      </c>
      <c r="C2658" s="2">
        <f t="shared" si="246"/>
        <v>34.399999633574041</v>
      </c>
      <c r="D2658" s="2">
        <f t="shared" si="248"/>
        <v>34.399990002426144</v>
      </c>
      <c r="E2658" s="2">
        <f t="shared" si="247"/>
        <v>9.6311478969823838E-6</v>
      </c>
      <c r="F2658" s="2">
        <f t="shared" si="245"/>
        <v>1.3380790532948191E-5</v>
      </c>
      <c r="G2658" s="2">
        <f t="shared" si="243"/>
        <v>-3.7496426359658067E-6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6">
        <f>TITRES_STAT!D2662</f>
        <v>34.4</v>
      </c>
      <c r="C2659" s="2">
        <f t="shared" si="246"/>
        <v>34.399999689947265</v>
      </c>
      <c r="D2659" s="2">
        <f t="shared" si="248"/>
        <v>34.399990742987171</v>
      </c>
      <c r="E2659" s="2">
        <f t="shared" si="247"/>
        <v>8.9469600936809002E-6</v>
      </c>
      <c r="F2659" s="2">
        <f t="shared" si="245"/>
        <v>1.2494024445094734E-5</v>
      </c>
      <c r="G2659" s="2">
        <f t="shared" si="243"/>
        <v>-3.5470643514138343E-6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34.4</v>
      </c>
      <c r="C2660" s="2">
        <f t="shared" si="246"/>
        <v>34.399999737647683</v>
      </c>
      <c r="D2660" s="2">
        <f t="shared" si="248"/>
        <v>34.399991428691827</v>
      </c>
      <c r="E2660" s="2">
        <f t="shared" si="247"/>
        <v>8.3089558557958298E-6</v>
      </c>
      <c r="F2660" s="2">
        <f t="shared" si="245"/>
        <v>1.1657010727234954E-5</v>
      </c>
      <c r="G2660" s="2">
        <f t="shared" ref="G2660:G2693" si="249">E2660-F2660</f>
        <v>-3.3480548714391244E-6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34.4</v>
      </c>
      <c r="C2661" s="2">
        <f t="shared" si="246"/>
        <v>34.39999977800958</v>
      </c>
      <c r="D2661" s="2">
        <f t="shared" si="248"/>
        <v>34.399992063603541</v>
      </c>
      <c r="E2661" s="2">
        <f t="shared" si="247"/>
        <v>7.7144060384171098E-6</v>
      </c>
      <c r="F2661" s="2">
        <f t="shared" ref="F2661:F2706" si="251">(E2661*(2/(10)))+((1-(2/10))*F2660)</f>
        <v>1.0868489789471386E-5</v>
      </c>
      <c r="G2661" s="2">
        <f t="shared" si="249"/>
        <v>-3.1540837510542762E-6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34.4</v>
      </c>
      <c r="C2662" s="2">
        <f t="shared" si="246"/>
        <v>34.399999812161951</v>
      </c>
      <c r="D2662" s="2">
        <f t="shared" si="248"/>
        <v>34.399992651484759</v>
      </c>
      <c r="E2662" s="2">
        <f t="shared" si="247"/>
        <v>7.1606771925303292E-6</v>
      </c>
      <c r="F2662" s="2">
        <f t="shared" si="251"/>
        <v>1.0126927270083174E-5</v>
      </c>
      <c r="G2662" s="2">
        <f t="shared" si="249"/>
        <v>-2.9662500775528448E-6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34.4</v>
      </c>
      <c r="C2663" s="2">
        <f t="shared" si="246"/>
        <v>34.399999841060115</v>
      </c>
      <c r="D2663" s="2">
        <f t="shared" si="248"/>
        <v>34.399993195819221</v>
      </c>
      <c r="E2663" s="2">
        <f t="shared" si="247"/>
        <v>6.6452408944428498E-6</v>
      </c>
      <c r="F2663" s="2">
        <f t="shared" si="251"/>
        <v>9.4305899949551092E-6</v>
      </c>
      <c r="G2663" s="2">
        <f t="shared" si="249"/>
        <v>-2.7853491005122593E-6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34.4</v>
      </c>
      <c r="C2664" s="2">
        <f t="shared" si="246"/>
        <v>34.399999865512406</v>
      </c>
      <c r="D2664" s="2">
        <f t="shared" si="248"/>
        <v>34.399993699832613</v>
      </c>
      <c r="E2664" s="2">
        <f t="shared" si="247"/>
        <v>6.1656797925024875E-6</v>
      </c>
      <c r="F2664" s="2">
        <f t="shared" si="251"/>
        <v>8.7776079544645852E-6</v>
      </c>
      <c r="G2664" s="2">
        <f t="shared" si="249"/>
        <v>-2.6119281619620976E-6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34.4</v>
      </c>
      <c r="C2665" s="2">
        <f t="shared" si="246"/>
        <v>34.399999886202806</v>
      </c>
      <c r="D2665" s="2">
        <f t="shared" si="248"/>
        <v>34.399994166511682</v>
      </c>
      <c r="E2665" s="2">
        <f t="shared" si="247"/>
        <v>5.7196911242840542E-6</v>
      </c>
      <c r="F2665" s="2">
        <f t="shared" si="251"/>
        <v>8.1660245884284793E-6</v>
      </c>
      <c r="G2665" s="2">
        <f t="shared" si="249"/>
        <v>-2.4463334641444251E-6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6">
        <f>TITRES_STAT!D2669</f>
        <v>34.4</v>
      </c>
      <c r="C2666" s="2">
        <f t="shared" si="246"/>
        <v>34.399999903710068</v>
      </c>
      <c r="D2666" s="2">
        <f t="shared" si="248"/>
        <v>34.39999459862193</v>
      </c>
      <c r="E2666" s="2">
        <f t="shared" si="247"/>
        <v>5.3050881376748293E-6</v>
      </c>
      <c r="F2666" s="2">
        <f t="shared" si="251"/>
        <v>7.5938372982777493E-6</v>
      </c>
      <c r="G2666" s="2">
        <f t="shared" si="249"/>
        <v>-2.28874916060292E-6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34.4</v>
      </c>
      <c r="C2667" s="2">
        <f t="shared" si="246"/>
        <v>34.399999918523903</v>
      </c>
      <c r="D2667" s="2">
        <f t="shared" si="248"/>
        <v>34.399994998724011</v>
      </c>
      <c r="E2667" s="2">
        <f t="shared" si="247"/>
        <v>4.9197998919225938E-6</v>
      </c>
      <c r="F2667" s="2">
        <f t="shared" si="251"/>
        <v>7.0590298170067184E-6</v>
      </c>
      <c r="G2667" s="2">
        <f t="shared" si="249"/>
        <v>-2.1392299250841246E-6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34.4</v>
      </c>
      <c r="C2668" s="2">
        <f t="shared" si="246"/>
        <v>34.399999931058687</v>
      </c>
      <c r="D2668" s="2">
        <f t="shared" si="248"/>
        <v>34.3999953691889</v>
      </c>
      <c r="E2668" s="2">
        <f t="shared" si="247"/>
        <v>4.5618697868121671E-6</v>
      </c>
      <c r="F2668" s="2">
        <f t="shared" si="251"/>
        <v>6.559597810967809E-6</v>
      </c>
      <c r="G2668" s="2">
        <f t="shared" si="249"/>
        <v>-1.9977280241556418E-6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34.4</v>
      </c>
      <c r="C2669" s="2">
        <f t="shared" si="246"/>
        <v>34.399999941665044</v>
      </c>
      <c r="D2669" s="2">
        <f t="shared" si="248"/>
        <v>34.399995712211947</v>
      </c>
      <c r="E2669" s="2">
        <f t="shared" si="247"/>
        <v>4.2294530970821143E-6</v>
      </c>
      <c r="F2669" s="2">
        <f t="shared" si="251"/>
        <v>6.0935688681906711E-6</v>
      </c>
      <c r="G2669" s="2">
        <f t="shared" si="249"/>
        <v>-1.8641157711085568E-6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34.4</v>
      </c>
      <c r="C2670" s="2">
        <f t="shared" si="246"/>
        <v>34.399999950639653</v>
      </c>
      <c r="D2670" s="2">
        <f t="shared" si="248"/>
        <v>34.399996029825878</v>
      </c>
      <c r="E2670" s="2">
        <f t="shared" si="247"/>
        <v>3.9208137749824346E-6</v>
      </c>
      <c r="F2670" s="2">
        <f t="shared" si="251"/>
        <v>5.6590178495490241E-6</v>
      </c>
      <c r="G2670" s="2">
        <f t="shared" si="249"/>
        <v>-1.7382040745665895E-6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6">
        <f>TITRES_STAT!D2674</f>
        <v>34.4</v>
      </c>
      <c r="C2671" s="2">
        <f t="shared" si="246"/>
        <v>34.399999958233551</v>
      </c>
      <c r="D2671" s="2">
        <f t="shared" si="248"/>
        <v>34.399996323912852</v>
      </c>
      <c r="E2671" s="2">
        <f t="shared" si="247"/>
        <v>3.6343206986089172E-6</v>
      </c>
      <c r="F2671" s="2">
        <f t="shared" si="251"/>
        <v>5.2540784193610029E-6</v>
      </c>
      <c r="G2671" s="2">
        <f t="shared" si="249"/>
        <v>-1.6197577207520857E-6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6">
        <f>TITRES_STAT!D2675</f>
        <v>34</v>
      </c>
      <c r="C2672" s="2">
        <f t="shared" si="246"/>
        <v>34.399999964659159</v>
      </c>
      <c r="D2672" s="2">
        <f t="shared" si="248"/>
        <v>34.370366966585976</v>
      </c>
      <c r="E2672" s="2">
        <f t="shared" si="247"/>
        <v>2.9632998073182648E-2</v>
      </c>
      <c r="F2672" s="2">
        <f t="shared" si="251"/>
        <v>5.9308028773720194E-3</v>
      </c>
      <c r="G2672" s="2">
        <f t="shared" si="249"/>
        <v>2.3702195195810627E-2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6">
        <f>TITRES_STAT!D2676</f>
        <v>34</v>
      </c>
      <c r="C2673" s="2">
        <f t="shared" si="246"/>
        <v>34.399999970096211</v>
      </c>
      <c r="D2673" s="2">
        <f t="shared" si="248"/>
        <v>34.342932376468497</v>
      </c>
      <c r="E2673" s="2">
        <f t="shared" si="247"/>
        <v>5.7067593627714075E-2</v>
      </c>
      <c r="F2673" s="2">
        <f t="shared" si="251"/>
        <v>1.6158161027440433E-2</v>
      </c>
      <c r="G2673" s="2">
        <f t="shared" si="249"/>
        <v>4.0909432600273646E-2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6">
        <f>TITRES_STAT!D2677</f>
        <v>34</v>
      </c>
      <c r="C2674" s="2">
        <f t="shared" si="246"/>
        <v>34.399999974696797</v>
      </c>
      <c r="D2674" s="2">
        <f t="shared" si="248"/>
        <v>34.317529978211567</v>
      </c>
      <c r="E2674" s="2">
        <f t="shared" si="247"/>
        <v>8.2469996485230013E-2</v>
      </c>
      <c r="F2674" s="2">
        <f t="shared" si="251"/>
        <v>2.9420528118998351E-2</v>
      </c>
      <c r="G2674" s="2">
        <f t="shared" si="249"/>
        <v>5.3049468366231659E-2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34.4</v>
      </c>
      <c r="C2675" s="2">
        <f t="shared" si="246"/>
        <v>34.399999978589598</v>
      </c>
      <c r="D2675" s="2">
        <f t="shared" si="248"/>
        <v>34.323638868714418</v>
      </c>
      <c r="E2675" s="2">
        <f t="shared" si="247"/>
        <v>7.6361109875179523E-2</v>
      </c>
      <c r="F2675" s="2">
        <f t="shared" si="251"/>
        <v>3.8808644470234591E-2</v>
      </c>
      <c r="G2675" s="2">
        <f t="shared" si="249"/>
        <v>3.7552465404944932E-2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6">
        <f>TITRES_STAT!D2679</f>
        <v>34.4</v>
      </c>
      <c r="C2676" s="2">
        <f t="shared" si="246"/>
        <v>34.399999981883504</v>
      </c>
      <c r="D2676" s="2">
        <f t="shared" si="248"/>
        <v>34.32929524880965</v>
      </c>
      <c r="E2676" s="2">
        <f t="shared" si="247"/>
        <v>7.0704733073853276E-2</v>
      </c>
      <c r="F2676" s="2">
        <f t="shared" si="251"/>
        <v>4.5187862190958328E-2</v>
      </c>
      <c r="G2676" s="2">
        <f t="shared" si="249"/>
        <v>2.5516870882894949E-2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6">
        <f>TITRES_STAT!D2680</f>
        <v>34.4</v>
      </c>
      <c r="C2677" s="2">
        <f t="shared" si="246"/>
        <v>34.399999984670657</v>
      </c>
      <c r="D2677" s="2">
        <f t="shared" si="248"/>
        <v>34.334532637786715</v>
      </c>
      <c r="E2677" s="2">
        <f t="shared" si="247"/>
        <v>6.5467346883941957E-2</v>
      </c>
      <c r="F2677" s="2">
        <f t="shared" si="251"/>
        <v>4.9243759129555059E-2</v>
      </c>
      <c r="G2677" s="2">
        <f t="shared" si="249"/>
        <v>1.6223587754386898E-2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6">
        <f>TITRES_STAT!D2681</f>
        <v>34.4</v>
      </c>
      <c r="C2678" s="2">
        <f t="shared" si="246"/>
        <v>34.39999998702902</v>
      </c>
      <c r="D2678" s="2">
        <f t="shared" si="248"/>
        <v>34.33938207202474</v>
      </c>
      <c r="E2678" s="2">
        <f t="shared" si="247"/>
        <v>6.0617915004279155E-2</v>
      </c>
      <c r="F2678" s="2">
        <f t="shared" si="251"/>
        <v>5.151859030449988E-2</v>
      </c>
      <c r="G2678" s="2">
        <f t="shared" si="249"/>
        <v>9.0993246997792751E-3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6">
        <f>TITRES_STAT!D2682</f>
        <v>34.4</v>
      </c>
      <c r="C2679" s="2">
        <f t="shared" si="246"/>
        <v>34.399999989024558</v>
      </c>
      <c r="D2679" s="2">
        <f t="shared" si="248"/>
        <v>34.343872288911797</v>
      </c>
      <c r="E2679" s="2">
        <f t="shared" si="247"/>
        <v>5.6127700112760692E-2</v>
      </c>
      <c r="F2679" s="2">
        <f t="shared" si="251"/>
        <v>5.2440412266152044E-2</v>
      </c>
      <c r="G2679" s="2">
        <f t="shared" si="249"/>
        <v>3.6872878466086487E-3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6">
        <f>TITRES_STAT!D2683</f>
        <v>34.4</v>
      </c>
      <c r="C2680" s="2">
        <f t="shared" si="246"/>
        <v>34.399999990713084</v>
      </c>
      <c r="D2680" s="2">
        <f t="shared" si="248"/>
        <v>34.348029897140556</v>
      </c>
      <c r="E2680" s="2">
        <f t="shared" si="247"/>
        <v>5.1970093572528242E-2</v>
      </c>
      <c r="F2680" s="2">
        <f t="shared" si="251"/>
        <v>5.2346348527427283E-2</v>
      </c>
      <c r="G2680" s="2">
        <f t="shared" si="249"/>
        <v>-3.7625495489904126E-4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6">
        <f>TITRES_STAT!D2684</f>
        <v>34.4</v>
      </c>
      <c r="C2681" s="2">
        <f t="shared" si="246"/>
        <v>34.399999992141844</v>
      </c>
      <c r="D2681" s="2">
        <f t="shared" si="248"/>
        <v>34.351879534389404</v>
      </c>
      <c r="E2681" s="2">
        <f t="shared" si="247"/>
        <v>4.8120457752439449E-2</v>
      </c>
      <c r="F2681" s="2">
        <f t="shared" si="251"/>
        <v>5.1501170372429725E-2</v>
      </c>
      <c r="G2681" s="2">
        <f t="shared" si="249"/>
        <v>-3.3807126199902754E-3</v>
      </c>
      <c r="H2681" s="2" t="str">
        <f t="shared" si="250"/>
        <v>Hold</v>
      </c>
    </row>
    <row r="2682" spans="1:8" ht="13.5" x14ac:dyDescent="0.25">
      <c r="A2682" s="3">
        <f>TITRES_STAT!B2685</f>
        <v>45915</v>
      </c>
      <c r="B2682" s="6">
        <f>TITRES_STAT!D2685</f>
        <v>34.4</v>
      </c>
      <c r="C2682" s="2">
        <f t="shared" si="246"/>
        <v>34.338461531812328</v>
      </c>
      <c r="D2682" s="2">
        <f t="shared" si="248"/>
        <v>34.35544401332352</v>
      </c>
      <c r="E2682" s="2">
        <f t="shared" si="247"/>
        <v>-1.6982481511192304E-2</v>
      </c>
      <c r="F2682" s="2">
        <f t="shared" si="251"/>
        <v>3.7804439995705319E-2</v>
      </c>
      <c r="G2682" s="2">
        <f t="shared" si="249"/>
        <v>-5.4786921506897623E-2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6">
        <f>TITRES_STAT!D2686</f>
        <v>34.4</v>
      </c>
      <c r="C2683" s="2">
        <f t="shared" si="246"/>
        <v>34.286390526918126</v>
      </c>
      <c r="D2683" s="2">
        <f t="shared" si="248"/>
        <v>34.358744456781039</v>
      </c>
      <c r="E2683" s="2">
        <f t="shared" si="247"/>
        <v>-7.2353929862913446E-2</v>
      </c>
      <c r="F2683" s="2">
        <f t="shared" si="251"/>
        <v>1.5772766023981567E-2</v>
      </c>
      <c r="G2683" s="2">
        <f t="shared" si="249"/>
        <v>-8.8126695886895007E-2</v>
      </c>
      <c r="H2683" s="2" t="str">
        <f t="shared" si="250"/>
        <v>Hold</v>
      </c>
    </row>
    <row r="2684" spans="1:8" ht="13.5" x14ac:dyDescent="0.25">
      <c r="A2684" s="3">
        <f>TITRES_STAT!B2687</f>
        <v>45917</v>
      </c>
      <c r="B2684" s="6">
        <f>TITRES_STAT!D2687</f>
        <v>34.4</v>
      </c>
      <c r="C2684" s="2">
        <f t="shared" si="246"/>
        <v>34.242330445853803</v>
      </c>
      <c r="D2684" s="2">
        <f t="shared" si="248"/>
        <v>34.361800422945407</v>
      </c>
      <c r="E2684" s="2">
        <f t="shared" si="247"/>
        <v>-0.11946997709160456</v>
      </c>
      <c r="F2684" s="2">
        <f t="shared" si="251"/>
        <v>-1.1275782599135659E-2</v>
      </c>
      <c r="G2684" s="2">
        <f t="shared" si="249"/>
        <v>-0.10819419449246891</v>
      </c>
      <c r="H2684" s="2" t="str">
        <f t="shared" si="250"/>
        <v>Hold</v>
      </c>
    </row>
    <row r="2685" spans="1:8" ht="13.5" x14ac:dyDescent="0.25">
      <c r="A2685" s="3">
        <f>TITRES_STAT!B2688</f>
        <v>45918</v>
      </c>
      <c r="B2685" s="6">
        <f>TITRES_STAT!D2688</f>
        <v>34.4</v>
      </c>
      <c r="C2685" s="2">
        <f t="shared" si="246"/>
        <v>34.266587300337832</v>
      </c>
      <c r="D2685" s="2">
        <f t="shared" si="248"/>
        <v>34.364630021245752</v>
      </c>
      <c r="E2685" s="2">
        <f t="shared" si="247"/>
        <v>-9.8042720907919545E-2</v>
      </c>
      <c r="F2685" s="2">
        <f t="shared" si="251"/>
        <v>-2.8629170260892435E-2</v>
      </c>
      <c r="G2685" s="2">
        <f t="shared" si="249"/>
        <v>-6.9413550647027117E-2</v>
      </c>
      <c r="H2685" s="2" t="str">
        <f t="shared" si="250"/>
        <v>Hold</v>
      </c>
    </row>
    <row r="2686" spans="1:8" ht="13.5" x14ac:dyDescent="0.25">
      <c r="A2686" s="3">
        <f>TITRES_STAT!B2689</f>
        <v>45919</v>
      </c>
      <c r="B2686" s="6">
        <f>TITRES_STAT!D2689</f>
        <v>34.4</v>
      </c>
      <c r="C2686" s="2">
        <f t="shared" si="246"/>
        <v>34.287112331055091</v>
      </c>
      <c r="D2686" s="2">
        <f t="shared" si="248"/>
        <v>34.367250019671992</v>
      </c>
      <c r="E2686" s="2">
        <f t="shared" si="247"/>
        <v>-8.0137688616900959E-2</v>
      </c>
      <c r="F2686" s="2">
        <f t="shared" si="251"/>
        <v>-3.8930873932094143E-2</v>
      </c>
      <c r="G2686" s="2">
        <f t="shared" si="249"/>
        <v>-4.1206814684806817E-2</v>
      </c>
      <c r="H2686" s="2" t="str">
        <f t="shared" si="250"/>
        <v>Hold</v>
      </c>
    </row>
    <row r="2687" spans="1:8" ht="13.5" x14ac:dyDescent="0.25">
      <c r="A2687" s="3">
        <f>TITRES_STAT!B2690</f>
        <v>45922</v>
      </c>
      <c r="B2687" s="6">
        <f>TITRES_STAT!D2690</f>
        <v>34.4</v>
      </c>
      <c r="C2687" s="2">
        <f t="shared" si="246"/>
        <v>34.304479664738921</v>
      </c>
      <c r="D2687" s="2">
        <f t="shared" si="248"/>
        <v>34.369675944140738</v>
      </c>
      <c r="E2687" s="2">
        <f t="shared" si="247"/>
        <v>-6.5196279401817492E-2</v>
      </c>
      <c r="F2687" s="2">
        <f t="shared" si="251"/>
        <v>-4.4183955026038814E-2</v>
      </c>
      <c r="G2687" s="2">
        <f t="shared" si="249"/>
        <v>-2.1012324375778678E-2</v>
      </c>
      <c r="H2687" s="2" t="str">
        <f t="shared" si="250"/>
        <v>Hold</v>
      </c>
    </row>
    <row r="2688" spans="1:8" ht="13.5" x14ac:dyDescent="0.25">
      <c r="A2688" s="3">
        <f>TITRES_STAT!B2691</f>
        <v>45923</v>
      </c>
      <c r="B2688" s="6">
        <f>TITRES_STAT!D2691</f>
        <v>35.9</v>
      </c>
      <c r="C2688" s="2">
        <f t="shared" si="246"/>
        <v>34.319175100932931</v>
      </c>
      <c r="D2688" s="2">
        <f t="shared" si="248"/>
        <v>34.483033281611796</v>
      </c>
      <c r="E2688" s="2">
        <f t="shared" si="247"/>
        <v>-0.16385818067886504</v>
      </c>
      <c r="F2688" s="2">
        <f t="shared" si="251"/>
        <v>-6.811880015660407E-2</v>
      </c>
      <c r="G2688" s="2">
        <f t="shared" si="249"/>
        <v>-9.573938052226097E-2</v>
      </c>
      <c r="H2688" s="2" t="str">
        <f t="shared" si="250"/>
        <v>Hold</v>
      </c>
    </row>
    <row r="2689" spans="1:8" ht="13.5" x14ac:dyDescent="0.25">
      <c r="A2689" s="3">
        <f>TITRES_STAT!B2692</f>
        <v>45924</v>
      </c>
      <c r="B2689" s="6">
        <f>TITRES_STAT!D2692</f>
        <v>35.9</v>
      </c>
      <c r="C2689" s="2">
        <f t="shared" si="246"/>
        <v>34.3316097007894</v>
      </c>
      <c r="D2689" s="2">
        <f t="shared" si="248"/>
        <v>34.587993779270185</v>
      </c>
      <c r="E2689" s="2">
        <f t="shared" si="247"/>
        <v>-0.25638407848078515</v>
      </c>
      <c r="F2689" s="2">
        <f t="shared" si="251"/>
        <v>-0.10577185582144029</v>
      </c>
      <c r="G2689" s="2">
        <f t="shared" si="249"/>
        <v>-0.15061222265934487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6">
        <f>TITRES_STAT!D2693</f>
        <v>35.9</v>
      </c>
      <c r="C2690" s="2">
        <f t="shared" si="246"/>
        <v>34.342131285283337</v>
      </c>
      <c r="D2690" s="2">
        <f t="shared" si="248"/>
        <v>34.685179425250169</v>
      </c>
      <c r="E2690" s="2">
        <f t="shared" si="247"/>
        <v>-0.34304813996683237</v>
      </c>
      <c r="F2690" s="2">
        <f t="shared" si="251"/>
        <v>-0.15322711265051872</v>
      </c>
      <c r="G2690" s="2">
        <f t="shared" si="249"/>
        <v>-0.18982102731631365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6">
        <f>TITRES_STAT!D2694</f>
        <v>35.9</v>
      </c>
      <c r="C2691" s="2">
        <f t="shared" si="246"/>
        <v>34.351034164470519</v>
      </c>
      <c r="D2691" s="2">
        <f t="shared" si="248"/>
        <v>34.775166134490895</v>
      </c>
      <c r="E2691" s="2">
        <f t="shared" si="247"/>
        <v>-0.42413197002037606</v>
      </c>
      <c r="F2691" s="2">
        <f t="shared" si="251"/>
        <v>-0.20740808412449019</v>
      </c>
      <c r="G2691" s="2">
        <f t="shared" si="249"/>
        <v>-0.21672388589588587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35.9</v>
      </c>
      <c r="C2692" s="2">
        <f t="shared" si="246"/>
        <v>34.358567369936594</v>
      </c>
      <c r="D2692" s="2">
        <f t="shared" si="248"/>
        <v>34.858487161565641</v>
      </c>
      <c r="E2692" s="2">
        <f t="shared" si="247"/>
        <v>-0.49991979162904698</v>
      </c>
      <c r="F2692" s="2">
        <f t="shared" si="251"/>
        <v>-0.26591042562540157</v>
      </c>
      <c r="G2692" s="2">
        <f t="shared" si="249"/>
        <v>-0.23400936600364541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35.9</v>
      </c>
      <c r="C2693" s="2">
        <f t="shared" si="246"/>
        <v>34.364941620715577</v>
      </c>
      <c r="D2693" s="2">
        <f t="shared" si="248"/>
        <v>34.935636260708925</v>
      </c>
      <c r="E2693" s="2">
        <f t="shared" si="247"/>
        <v>-0.57069463999334857</v>
      </c>
      <c r="F2693" s="2">
        <f t="shared" si="251"/>
        <v>-0.326867268498991</v>
      </c>
      <c r="G2693" s="2">
        <f t="shared" si="249"/>
        <v>-0.24382737149435757</v>
      </c>
      <c r="H2693" s="2" t="str">
        <f t="shared" si="250"/>
        <v>Hold</v>
      </c>
    </row>
    <row r="2694" spans="1:8" ht="13.5" x14ac:dyDescent="0.25">
      <c r="A2694" s="3">
        <f>TITRES_STAT!B2697</f>
        <v>45931</v>
      </c>
      <c r="B2694" s="6">
        <f>TITRES_STAT!D2697</f>
        <v>35.9</v>
      </c>
      <c r="C2694" s="2">
        <f t="shared" ref="C2694:C2706" si="252">$C$4*B2684+C2693*(1-$C$4)</f>
        <v>34.370335217528563</v>
      </c>
      <c r="D2694" s="2">
        <f t="shared" ref="D2694:D2706" si="253">$D$4*B2694+(1-$D$4)*D2693</f>
        <v>35.007070611767524</v>
      </c>
      <c r="E2694" s="2">
        <f t="shared" ref="E2694:E2706" si="254">C2694-D2694</f>
        <v>-0.63673539423896131</v>
      </c>
      <c r="F2694" s="2">
        <f t="shared" si="251"/>
        <v>-0.38884089364698504</v>
      </c>
      <c r="G2694" s="2">
        <f t="shared" ref="G2694:G2706" si="255">E2694-F2694</f>
        <v>-0.24789450059197626</v>
      </c>
      <c r="H2694" s="2" t="str">
        <f t="shared" ref="H2694:H2706" si="256">IF(G2694&lt;0,"Hold","Sell")</f>
        <v>Hold</v>
      </c>
    </row>
    <row r="2695" spans="1:8" ht="13.5" x14ac:dyDescent="0.25">
      <c r="A2695" s="3">
        <f>TITRES_STAT!B2698</f>
        <v>45932</v>
      </c>
      <c r="B2695" s="6">
        <f>TITRES_STAT!D2698</f>
        <v>35.9</v>
      </c>
      <c r="C2695" s="2">
        <f t="shared" si="252"/>
        <v>34.374899030216476</v>
      </c>
      <c r="D2695" s="2">
        <f t="shared" si="253"/>
        <v>35.073213529414375</v>
      </c>
      <c r="E2695" s="2">
        <f t="shared" si="254"/>
        <v>-0.6983144991978989</v>
      </c>
      <c r="F2695" s="2">
        <f t="shared" si="251"/>
        <v>-0.45073561475716784</v>
      </c>
      <c r="G2695" s="2">
        <f t="shared" si="255"/>
        <v>-0.24757888444073106</v>
      </c>
      <c r="H2695" s="2" t="str">
        <f t="shared" si="256"/>
        <v>Hold</v>
      </c>
    </row>
    <row r="2696" spans="1:8" ht="13.5" x14ac:dyDescent="0.25">
      <c r="A2696" s="3">
        <f>TITRES_STAT!B2699</f>
        <v>45933</v>
      </c>
      <c r="B2696" s="6">
        <f>TITRES_STAT!D2699</f>
        <v>35.9</v>
      </c>
      <c r="C2696" s="2">
        <f t="shared" si="252"/>
        <v>34.37876071787548</v>
      </c>
      <c r="D2696" s="2">
        <f t="shared" si="253"/>
        <v>35.134456971679974</v>
      </c>
      <c r="E2696" s="2">
        <f t="shared" si="254"/>
        <v>-0.75569625380449423</v>
      </c>
      <c r="F2696" s="2">
        <f t="shared" si="251"/>
        <v>-0.51172774256663311</v>
      </c>
      <c r="G2696" s="2">
        <f t="shared" si="255"/>
        <v>-0.24396851123786112</v>
      </c>
      <c r="H2696" s="2" t="str">
        <f t="shared" si="256"/>
        <v>Hold</v>
      </c>
    </row>
    <row r="2697" spans="1:8" ht="13.5" x14ac:dyDescent="0.25">
      <c r="A2697" s="3">
        <f>TITRES_STAT!B2700</f>
        <v>45936</v>
      </c>
      <c r="B2697" s="6">
        <f>TITRES_STAT!D2700</f>
        <v>35.9</v>
      </c>
      <c r="C2697" s="2">
        <f t="shared" si="252"/>
        <v>34.382028299740789</v>
      </c>
      <c r="D2697" s="2">
        <f t="shared" si="253"/>
        <v>35.191163862666642</v>
      </c>
      <c r="E2697" s="2">
        <f t="shared" si="254"/>
        <v>-0.80913556292585298</v>
      </c>
      <c r="F2697" s="2">
        <f t="shared" si="251"/>
        <v>-0.57120930663847713</v>
      </c>
      <c r="G2697" s="2">
        <f t="shared" si="255"/>
        <v>-0.23792625628737585</v>
      </c>
      <c r="H2697" s="2" t="str">
        <f t="shared" si="256"/>
        <v>Hold</v>
      </c>
    </row>
    <row r="2698" spans="1:8" ht="13.5" x14ac:dyDescent="0.25">
      <c r="A2698" s="3">
        <f>TITRES_STAT!B2701</f>
        <v>45937</v>
      </c>
      <c r="B2698" s="6">
        <f>TITRES_STAT!D2701</f>
        <v>35.9</v>
      </c>
      <c r="C2698" s="2">
        <f t="shared" si="252"/>
        <v>34.615562407472972</v>
      </c>
      <c r="D2698" s="2">
        <f t="shared" si="253"/>
        <v>35.243670243209856</v>
      </c>
      <c r="E2698" s="2">
        <f t="shared" si="254"/>
        <v>-0.62810783573688411</v>
      </c>
      <c r="F2698" s="2">
        <f t="shared" si="251"/>
        <v>-0.58258901245815853</v>
      </c>
      <c r="G2698" s="2">
        <f t="shared" si="255"/>
        <v>-4.5518823278725584E-2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35.9</v>
      </c>
      <c r="C2699" s="2">
        <f t="shared" si="252"/>
        <v>34.813168190938669</v>
      </c>
      <c r="D2699" s="2">
        <f t="shared" si="253"/>
        <v>35.292287262231348</v>
      </c>
      <c r="E2699" s="2">
        <f t="shared" si="254"/>
        <v>-0.47911907129267917</v>
      </c>
      <c r="F2699" s="2">
        <f t="shared" si="251"/>
        <v>-0.56189502422506266</v>
      </c>
      <c r="G2699" s="2">
        <f t="shared" si="255"/>
        <v>8.277595293238349E-2</v>
      </c>
      <c r="H2699" s="2" t="str">
        <f t="shared" si="256"/>
        <v>Sell</v>
      </c>
    </row>
    <row r="2700" spans="1:8" ht="13.5" x14ac:dyDescent="0.25">
      <c r="A2700" s="3">
        <f>TITRES_STAT!B2703</f>
        <v>45939</v>
      </c>
      <c r="B2700" s="6">
        <f>TITRES_STAT!D2703</f>
        <v>35.9</v>
      </c>
      <c r="C2700" s="2">
        <f t="shared" si="252"/>
        <v>34.980373084640412</v>
      </c>
      <c r="D2700" s="2">
        <f t="shared" si="253"/>
        <v>35.337303020584578</v>
      </c>
      <c r="E2700" s="2">
        <f t="shared" si="254"/>
        <v>-0.35692993594416578</v>
      </c>
      <c r="F2700" s="2">
        <f t="shared" si="251"/>
        <v>-0.5209020065688833</v>
      </c>
      <c r="G2700" s="2">
        <f t="shared" si="255"/>
        <v>0.16397207062471753</v>
      </c>
      <c r="H2700" s="2" t="str">
        <f t="shared" si="256"/>
        <v>Sell</v>
      </c>
    </row>
    <row r="2701" spans="1:8" ht="13.5" x14ac:dyDescent="0.25">
      <c r="A2701" s="3">
        <f>TITRES_STAT!B2704</f>
        <v>45940</v>
      </c>
      <c r="B2701" s="6">
        <f>TITRES_STAT!D2704</f>
        <v>35.9</v>
      </c>
      <c r="C2701" s="2">
        <f t="shared" si="252"/>
        <v>35.121854148541885</v>
      </c>
      <c r="D2701" s="2">
        <f t="shared" si="253"/>
        <v>35.378984278319052</v>
      </c>
      <c r="E2701" s="2">
        <f t="shared" si="254"/>
        <v>-0.25713012977716687</v>
      </c>
      <c r="F2701" s="2">
        <f t="shared" si="251"/>
        <v>-0.46814763121054004</v>
      </c>
      <c r="G2701" s="2">
        <f t="shared" si="255"/>
        <v>0.21101750143337317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35.9</v>
      </c>
      <c r="C2702" s="2">
        <f t="shared" si="252"/>
        <v>35.241568894920057</v>
      </c>
      <c r="D2702" s="2">
        <f t="shared" si="253"/>
        <v>35.417578035480602</v>
      </c>
      <c r="E2702" s="2">
        <f t="shared" si="254"/>
        <v>-0.17600914056054506</v>
      </c>
      <c r="F2702" s="2">
        <f t="shared" si="251"/>
        <v>-0.40971993308054111</v>
      </c>
      <c r="G2702" s="2">
        <f t="shared" si="255"/>
        <v>0.23371079251999605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35.9</v>
      </c>
      <c r="C2703" s="2">
        <f t="shared" si="252"/>
        <v>35.342865988009279</v>
      </c>
      <c r="D2703" s="2">
        <f t="shared" si="253"/>
        <v>35.453312995815374</v>
      </c>
      <c r="E2703" s="2">
        <f t="shared" si="254"/>
        <v>-0.11044700780609418</v>
      </c>
      <c r="F2703" s="2">
        <f t="shared" si="251"/>
        <v>-0.34986534802565178</v>
      </c>
      <c r="G2703" s="2">
        <f t="shared" si="255"/>
        <v>0.2394183402195576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35.9</v>
      </c>
      <c r="C2704" s="2">
        <f t="shared" si="252"/>
        <v>35.428578912930931</v>
      </c>
      <c r="D2704" s="2">
        <f t="shared" si="253"/>
        <v>35.486400922051274</v>
      </c>
      <c r="E2704" s="2">
        <f t="shared" si="254"/>
        <v>-5.7822009120343409E-2</v>
      </c>
      <c r="F2704" s="2">
        <f t="shared" si="251"/>
        <v>-0.29145668024459015</v>
      </c>
      <c r="G2704" s="2">
        <f t="shared" si="255"/>
        <v>0.23363467112424674</v>
      </c>
      <c r="H2704" s="2" t="str">
        <f t="shared" si="256"/>
        <v>Sell</v>
      </c>
    </row>
    <row r="2705" spans="1:8" ht="13.5" x14ac:dyDescent="0.25">
      <c r="A2705" s="3">
        <f>TITRES_STAT!B2708</f>
        <v>45947</v>
      </c>
      <c r="B2705" s="6">
        <f>TITRES_STAT!D2708</f>
        <v>35.9</v>
      </c>
      <c r="C2705" s="2">
        <f t="shared" si="252"/>
        <v>35.501105234018482</v>
      </c>
      <c r="D2705" s="2">
        <f t="shared" si="253"/>
        <v>35.517037890788217</v>
      </c>
      <c r="E2705" s="2">
        <f t="shared" si="254"/>
        <v>-1.5932656769734876E-2</v>
      </c>
      <c r="F2705" s="2">
        <f t="shared" si="251"/>
        <v>-0.23635187554961912</v>
      </c>
      <c r="G2705" s="2">
        <f t="shared" si="255"/>
        <v>0.22041921877988424</v>
      </c>
      <c r="H2705" s="2" t="str">
        <f t="shared" si="256"/>
        <v>Sell</v>
      </c>
    </row>
    <row r="2706" spans="1:8" ht="13.5" x14ac:dyDescent="0.25">
      <c r="A2706" s="3">
        <f>TITRES_STAT!B2709</f>
        <v>45950</v>
      </c>
      <c r="B2706" s="6">
        <f>TITRES_STAT!D2709</f>
        <v>35.9</v>
      </c>
      <c r="C2706" s="2">
        <f t="shared" si="252"/>
        <v>35.562473659554101</v>
      </c>
      <c r="D2706" s="2">
        <f t="shared" si="253"/>
        <v>35.545405454433535</v>
      </c>
      <c r="E2706" s="2">
        <f t="shared" si="254"/>
        <v>1.7068205120565949E-2</v>
      </c>
      <c r="F2706" s="2">
        <f t="shared" si="251"/>
        <v>-0.18566785941558211</v>
      </c>
      <c r="G2706" s="2">
        <f t="shared" si="255"/>
        <v>0.20273606453614806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55</v>
      </c>
      <c r="C2" s="6">
        <f>TITRES_STAT!D5</f>
        <v>46.569299999999998</v>
      </c>
      <c r="D2" s="6">
        <f>TITRES_STAT!E5</f>
        <v>0</v>
      </c>
      <c r="E2" s="2">
        <f>D2</f>
        <v>0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55</v>
      </c>
      <c r="C3" s="6">
        <f>TITRES_STAT!D6</f>
        <v>46.569299999999998</v>
      </c>
      <c r="D3" s="6">
        <f>TITRES_STAT!E6</f>
        <v>185</v>
      </c>
      <c r="E3" s="2">
        <f>IF(B3&gt;B2, E2+D3, IF(B3&lt;B2, E2-D3, E2))</f>
        <v>0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54.9</v>
      </c>
      <c r="C4" s="6">
        <f>TITRES_STAT!D7</f>
        <v>46.4846</v>
      </c>
      <c r="D4" s="6">
        <f>TITRES_STAT!E7</f>
        <v>94</v>
      </c>
      <c r="E4" s="2">
        <f t="shared" ref="E4:E67" si="0">IF(B4&gt;B3, E3+D4, IF(B4&lt;B3, E3-D4, E3))</f>
        <v>-94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53.5</v>
      </c>
      <c r="C5" s="6">
        <f>TITRES_STAT!D8</f>
        <v>45.299199999999999</v>
      </c>
      <c r="D5" s="6">
        <f>TITRES_STAT!E8</f>
        <v>79</v>
      </c>
      <c r="E5" s="2">
        <f t="shared" si="0"/>
        <v>-173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53.5</v>
      </c>
      <c r="C6" s="6">
        <f>TITRES_STAT!D9</f>
        <v>45.299199999999999</v>
      </c>
      <c r="D6" s="6">
        <f>TITRES_STAT!E9</f>
        <v>313</v>
      </c>
      <c r="E6" s="2">
        <f t="shared" si="0"/>
        <v>-173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53.5</v>
      </c>
      <c r="C7" s="6">
        <f>TITRES_STAT!D10</f>
        <v>45.299199999999999</v>
      </c>
      <c r="D7" s="6">
        <f>TITRES_STAT!E10</f>
        <v>78</v>
      </c>
      <c r="E7" s="2">
        <f t="shared" si="0"/>
        <v>-173</v>
      </c>
      <c r="F7" s="6" t="str">
        <f>IF(E7&gt;E2,"BULLISH",IF(E7&lt;E2,"BEARISH","NEUTRAL"))</f>
        <v>BEARISH</v>
      </c>
      <c r="G7" s="6" t="e">
        <f t="shared" ref="G7:G70" si="2">IF((E7-E2)/E2 &gt; 0.02, "STRONG",
 IF((E7-E2)/E2 &lt; -0.02, "WEAK", "NEUTRAL"))</f>
        <v>#DIV/0!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53</v>
      </c>
      <c r="C8" s="6">
        <f>TITRES_STAT!D11</f>
        <v>44.875799999999998</v>
      </c>
      <c r="D8" s="6">
        <f>TITRES_STAT!E11</f>
        <v>154</v>
      </c>
      <c r="E8" s="2">
        <f t="shared" si="0"/>
        <v>-327</v>
      </c>
      <c r="F8" s="6" t="str">
        <f t="shared" ref="F8:F71" si="3">IF(E8&gt;E3,"BULLISH",IF(E8&lt;E3,"BEARISH","NEUTRAL"))</f>
        <v>BEARISH</v>
      </c>
      <c r="G8" s="6" t="e">
        <f t="shared" si="2"/>
        <v>#DIV/0!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53</v>
      </c>
      <c r="C9" s="6">
        <f>TITRES_STAT!D12</f>
        <v>44.875799999999998</v>
      </c>
      <c r="D9" s="6">
        <f>TITRES_STAT!E12</f>
        <v>410</v>
      </c>
      <c r="E9" s="2">
        <f t="shared" si="0"/>
        <v>-327</v>
      </c>
      <c r="F9" s="6" t="str">
        <f t="shared" si="3"/>
        <v>BEARISH</v>
      </c>
      <c r="G9" s="6" t="str">
        <f t="shared" si="2"/>
        <v>STRONG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52.01</v>
      </c>
      <c r="C10" s="6">
        <f>TITRES_STAT!D13</f>
        <v>44.037599999999998</v>
      </c>
      <c r="D10" s="6">
        <f>TITRES_STAT!E13</f>
        <v>200</v>
      </c>
      <c r="E10" s="2">
        <f t="shared" si="0"/>
        <v>-527</v>
      </c>
      <c r="F10" s="6" t="str">
        <f t="shared" si="3"/>
        <v>BEARISH</v>
      </c>
      <c r="G10" s="6" t="str">
        <f>IF((E10-E5)/E5 &gt; 0.02, "STRONG",
 IF((E10-E5)/E5 &lt; -0.02, "WEAK", "NEUTRAL"))</f>
        <v>STRONG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53</v>
      </c>
      <c r="C11" s="6">
        <f>TITRES_STAT!D14</f>
        <v>44.875799999999998</v>
      </c>
      <c r="D11" s="6">
        <f>TITRES_STAT!E14</f>
        <v>183</v>
      </c>
      <c r="E11" s="2">
        <f t="shared" si="0"/>
        <v>-344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52</v>
      </c>
      <c r="C12" s="6">
        <f>TITRES_STAT!D15</f>
        <v>44.0291</v>
      </c>
      <c r="D12" s="6">
        <f>TITRES_STAT!E15</f>
        <v>1233</v>
      </c>
      <c r="E12" s="2">
        <f t="shared" si="0"/>
        <v>-1577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CONFIRMED BEARISH</v>
      </c>
    </row>
    <row r="13" spans="1:8" ht="13.5" x14ac:dyDescent="0.25">
      <c r="A13" s="3">
        <f>TITRES_STAT!B16</f>
        <v>42024</v>
      </c>
      <c r="B13" s="6">
        <f>TITRES_STAT!C16</f>
        <v>51</v>
      </c>
      <c r="C13" s="6">
        <f>TITRES_STAT!D16</f>
        <v>43.182400000000001</v>
      </c>
      <c r="D13" s="6">
        <f>TITRES_STAT!E16</f>
        <v>1980</v>
      </c>
      <c r="E13" s="2">
        <f t="shared" si="0"/>
        <v>-3557</v>
      </c>
      <c r="F13" s="6" t="str">
        <f t="shared" si="3"/>
        <v>BEARISH</v>
      </c>
      <c r="G13" s="6" t="str">
        <f t="shared" si="2"/>
        <v>STRONG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50</v>
      </c>
      <c r="C14" s="6">
        <f>TITRES_STAT!D17</f>
        <v>42.335700000000003</v>
      </c>
      <c r="D14" s="6">
        <f>TITRES_STAT!E17</f>
        <v>195</v>
      </c>
      <c r="E14" s="2">
        <f t="shared" si="0"/>
        <v>-3752</v>
      </c>
      <c r="F14" s="6" t="str">
        <f t="shared" si="3"/>
        <v>BEARISH</v>
      </c>
      <c r="G14" s="6" t="str">
        <f t="shared" si="2"/>
        <v>STRONG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50</v>
      </c>
      <c r="C15" s="6">
        <f>TITRES_STAT!D18</f>
        <v>42.335700000000003</v>
      </c>
      <c r="D15" s="6">
        <f>TITRES_STAT!E18</f>
        <v>0</v>
      </c>
      <c r="E15" s="2">
        <f t="shared" si="0"/>
        <v>-3752</v>
      </c>
      <c r="F15" s="6" t="str">
        <f t="shared" si="3"/>
        <v>BEARISH</v>
      </c>
      <c r="G15" s="6" t="str">
        <f t="shared" si="2"/>
        <v>STRONG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51</v>
      </c>
      <c r="C16" s="6">
        <f>TITRES_STAT!D19</f>
        <v>43.182400000000001</v>
      </c>
      <c r="D16" s="6">
        <f>TITRES_STAT!E19</f>
        <v>59</v>
      </c>
      <c r="E16" s="2">
        <f t="shared" si="0"/>
        <v>-3693</v>
      </c>
      <c r="F16" s="6" t="str">
        <f t="shared" si="3"/>
        <v>BEARISH</v>
      </c>
      <c r="G16" s="6" t="str">
        <f t="shared" si="2"/>
        <v>STRONG</v>
      </c>
      <c r="H16" s="6" t="str">
        <f t="shared" si="1"/>
        <v>CONFIRMED BEARISH</v>
      </c>
    </row>
    <row r="17" spans="1:8" ht="13.5" x14ac:dyDescent="0.25">
      <c r="A17" s="3">
        <f>TITRES_STAT!B20</f>
        <v>42030</v>
      </c>
      <c r="B17" s="6">
        <f>TITRES_STAT!C20</f>
        <v>51</v>
      </c>
      <c r="C17" s="6">
        <f>TITRES_STAT!D20</f>
        <v>43.182400000000001</v>
      </c>
      <c r="D17" s="6">
        <f>TITRES_STAT!E20</f>
        <v>1</v>
      </c>
      <c r="E17" s="2">
        <f t="shared" si="0"/>
        <v>-3693</v>
      </c>
      <c r="F17" s="6" t="str">
        <f t="shared" si="3"/>
        <v>BEARISH</v>
      </c>
      <c r="G17" s="6" t="str">
        <f t="shared" si="2"/>
        <v>STRONG</v>
      </c>
      <c r="H17" s="6" t="str">
        <f t="shared" si="1"/>
        <v>CONFIRMED BEARISH</v>
      </c>
    </row>
    <row r="18" spans="1:8" ht="13.5" x14ac:dyDescent="0.25">
      <c r="A18" s="3">
        <f>TITRES_STAT!B21</f>
        <v>42031</v>
      </c>
      <c r="B18" s="6">
        <f>TITRES_STAT!C21</f>
        <v>51</v>
      </c>
      <c r="C18" s="6">
        <f>TITRES_STAT!D21</f>
        <v>43.182400000000001</v>
      </c>
      <c r="D18" s="6">
        <f>TITRES_STAT!E21</f>
        <v>0</v>
      </c>
      <c r="E18" s="2">
        <f t="shared" si="0"/>
        <v>-3693</v>
      </c>
      <c r="F18" s="6" t="str">
        <f t="shared" si="3"/>
        <v>BEARISH</v>
      </c>
      <c r="G18" s="6" t="str">
        <f t="shared" si="2"/>
        <v>STRONG</v>
      </c>
      <c r="H18" s="6" t="str">
        <f t="shared" si="1"/>
        <v>NEUTRAL</v>
      </c>
    </row>
    <row r="19" spans="1:8" ht="13.5" x14ac:dyDescent="0.25">
      <c r="A19" s="3">
        <f>TITRES_STAT!B22</f>
        <v>42032</v>
      </c>
      <c r="B19" s="6">
        <f>TITRES_STAT!C22</f>
        <v>51</v>
      </c>
      <c r="C19" s="6">
        <f>TITRES_STAT!D22</f>
        <v>43.182400000000001</v>
      </c>
      <c r="D19" s="6">
        <f>TITRES_STAT!E22</f>
        <v>0</v>
      </c>
      <c r="E19" s="2">
        <f t="shared" si="0"/>
        <v>-3693</v>
      </c>
      <c r="F19" s="6" t="str">
        <f t="shared" si="3"/>
        <v>BULLISH</v>
      </c>
      <c r="G19" s="6" t="str">
        <f t="shared" si="2"/>
        <v>NEUTRAL</v>
      </c>
      <c r="H19" s="6" t="str">
        <f t="shared" si="1"/>
        <v>CONFIRMED BULLISH</v>
      </c>
    </row>
    <row r="20" spans="1:8" ht="13.5" x14ac:dyDescent="0.25">
      <c r="A20" s="3">
        <f>TITRES_STAT!B23</f>
        <v>42033</v>
      </c>
      <c r="B20" s="6">
        <f>TITRES_STAT!C23</f>
        <v>50</v>
      </c>
      <c r="C20" s="6">
        <f>TITRES_STAT!D23</f>
        <v>42.335700000000003</v>
      </c>
      <c r="D20" s="6">
        <f>TITRES_STAT!E23</f>
        <v>279</v>
      </c>
      <c r="E20" s="2">
        <f t="shared" si="0"/>
        <v>-3972</v>
      </c>
      <c r="F20" s="6" t="str">
        <f t="shared" si="3"/>
        <v>BEARISH</v>
      </c>
      <c r="G20" s="6" t="str">
        <f t="shared" si="2"/>
        <v>STRONG</v>
      </c>
      <c r="H20" s="6" t="str">
        <f t="shared" si="1"/>
        <v>NEUTRAL</v>
      </c>
    </row>
    <row r="21" spans="1:8" ht="13.5" x14ac:dyDescent="0.25">
      <c r="A21" s="3">
        <f>TITRES_STAT!B24</f>
        <v>42034</v>
      </c>
      <c r="B21" s="6">
        <f>TITRES_STAT!C24</f>
        <v>49.53</v>
      </c>
      <c r="C21" s="6">
        <f>TITRES_STAT!D24</f>
        <v>41.9377</v>
      </c>
      <c r="D21" s="6">
        <f>TITRES_STAT!E24</f>
        <v>998</v>
      </c>
      <c r="E21" s="2">
        <f t="shared" si="0"/>
        <v>-4970</v>
      </c>
      <c r="F21" s="6" t="str">
        <f t="shared" si="3"/>
        <v>BEARISH</v>
      </c>
      <c r="G21" s="6" t="str">
        <f t="shared" si="2"/>
        <v>STRONG</v>
      </c>
      <c r="H21" s="6" t="str">
        <f t="shared" si="1"/>
        <v>CONFIRMED BEARISH</v>
      </c>
    </row>
    <row r="22" spans="1:8" ht="13.5" x14ac:dyDescent="0.25">
      <c r="A22" s="3">
        <f>TITRES_STAT!B25</f>
        <v>42037</v>
      </c>
      <c r="B22" s="6">
        <f>TITRES_STAT!C25</f>
        <v>49.99</v>
      </c>
      <c r="C22" s="6">
        <f>TITRES_STAT!D25</f>
        <v>42.327199999999998</v>
      </c>
      <c r="D22" s="6">
        <f>TITRES_STAT!E25</f>
        <v>406</v>
      </c>
      <c r="E22" s="2">
        <f t="shared" si="0"/>
        <v>-4564</v>
      </c>
      <c r="F22" s="6" t="str">
        <f t="shared" si="3"/>
        <v>BEARISH</v>
      </c>
      <c r="G22" s="6" t="str">
        <f t="shared" si="2"/>
        <v>STRONG</v>
      </c>
      <c r="H22" s="6" t="str">
        <f t="shared" si="1"/>
        <v>CONFIRMED BEARISH</v>
      </c>
    </row>
    <row r="23" spans="1:8" ht="13.5" x14ac:dyDescent="0.25">
      <c r="A23" s="3">
        <f>TITRES_STAT!B26</f>
        <v>42038</v>
      </c>
      <c r="B23" s="6">
        <f>TITRES_STAT!C26</f>
        <v>49.98</v>
      </c>
      <c r="C23" s="6">
        <f>TITRES_STAT!D26</f>
        <v>42.318800000000003</v>
      </c>
      <c r="D23" s="6">
        <f>TITRES_STAT!E26</f>
        <v>117</v>
      </c>
      <c r="E23" s="2">
        <f t="shared" si="0"/>
        <v>-4681</v>
      </c>
      <c r="F23" s="6" t="str">
        <f t="shared" si="3"/>
        <v>BEARISH</v>
      </c>
      <c r="G23" s="6" t="str">
        <f t="shared" si="2"/>
        <v>STRONG</v>
      </c>
      <c r="H23" s="6" t="str">
        <f t="shared" si="1"/>
        <v>CONFIRMED BEARISH</v>
      </c>
    </row>
    <row r="24" spans="1:8" ht="13.5" x14ac:dyDescent="0.25">
      <c r="A24" s="3">
        <f>TITRES_STAT!B27</f>
        <v>42039</v>
      </c>
      <c r="B24" s="6">
        <f>TITRES_STAT!C27</f>
        <v>49.98</v>
      </c>
      <c r="C24" s="6">
        <f>TITRES_STAT!D27</f>
        <v>42.318800000000003</v>
      </c>
      <c r="D24" s="6">
        <f>TITRES_STAT!E27</f>
        <v>0</v>
      </c>
      <c r="E24" s="2">
        <f t="shared" si="0"/>
        <v>-4681</v>
      </c>
      <c r="F24" s="6" t="str">
        <f t="shared" si="3"/>
        <v>BEARISH</v>
      </c>
      <c r="G24" s="6" t="str">
        <f t="shared" si="2"/>
        <v>STRONG</v>
      </c>
      <c r="H24" s="6" t="str">
        <f t="shared" si="1"/>
        <v>CONFIRMED BEARISH</v>
      </c>
    </row>
    <row r="25" spans="1:8" ht="13.5" x14ac:dyDescent="0.25">
      <c r="A25" s="3">
        <f>TITRES_STAT!B28</f>
        <v>42040</v>
      </c>
      <c r="B25" s="6">
        <f>TITRES_STAT!C28</f>
        <v>48.49</v>
      </c>
      <c r="C25" s="6">
        <f>TITRES_STAT!D28</f>
        <v>41.057200000000002</v>
      </c>
      <c r="D25" s="6">
        <f>TITRES_STAT!E28</f>
        <v>3000</v>
      </c>
      <c r="E25" s="2">
        <f t="shared" si="0"/>
        <v>-7681</v>
      </c>
      <c r="F25" s="6" t="str">
        <f t="shared" si="3"/>
        <v>BEARISH</v>
      </c>
      <c r="G25" s="6" t="str">
        <f t="shared" si="2"/>
        <v>STRONG</v>
      </c>
      <c r="H25" s="6" t="str">
        <f t="shared" si="1"/>
        <v>CONFIRMED BEARISH</v>
      </c>
    </row>
    <row r="26" spans="1:8" ht="13.5" x14ac:dyDescent="0.25">
      <c r="A26" s="3">
        <f>TITRES_STAT!B29</f>
        <v>42041</v>
      </c>
      <c r="B26" s="6">
        <f>TITRES_STAT!C29</f>
        <v>49.49</v>
      </c>
      <c r="C26" s="6">
        <f>TITRES_STAT!D29</f>
        <v>41.9039</v>
      </c>
      <c r="D26" s="6">
        <f>TITRES_STAT!E29</f>
        <v>1</v>
      </c>
      <c r="E26" s="2">
        <f t="shared" si="0"/>
        <v>-7680</v>
      </c>
      <c r="F26" s="6" t="str">
        <f t="shared" si="3"/>
        <v>BEARISH</v>
      </c>
      <c r="G26" s="6" t="str">
        <f t="shared" si="2"/>
        <v>STRONG</v>
      </c>
      <c r="H26" s="6" t="str">
        <f t="shared" si="1"/>
        <v>CONFIRMED BEARISH</v>
      </c>
    </row>
    <row r="27" spans="1:8" ht="13.5" x14ac:dyDescent="0.25">
      <c r="A27" s="3">
        <f>TITRES_STAT!B30</f>
        <v>42044</v>
      </c>
      <c r="B27" s="6">
        <f>TITRES_STAT!C30</f>
        <v>49.4</v>
      </c>
      <c r="C27" s="6">
        <f>TITRES_STAT!D30</f>
        <v>41.8277</v>
      </c>
      <c r="D27" s="6">
        <f>TITRES_STAT!E30</f>
        <v>833</v>
      </c>
      <c r="E27" s="2">
        <f t="shared" si="0"/>
        <v>-8513</v>
      </c>
      <c r="F27" s="6" t="str">
        <f t="shared" si="3"/>
        <v>BEARISH</v>
      </c>
      <c r="G27" s="6" t="str">
        <f t="shared" si="2"/>
        <v>STRONG</v>
      </c>
      <c r="H27" s="6" t="str">
        <f t="shared" si="1"/>
        <v>CONFIRMED BEARISH</v>
      </c>
    </row>
    <row r="28" spans="1:8" ht="13.5" x14ac:dyDescent="0.25">
      <c r="A28" s="3">
        <f>TITRES_STAT!B31</f>
        <v>42045</v>
      </c>
      <c r="B28" s="6">
        <f>TITRES_STAT!C31</f>
        <v>49.97</v>
      </c>
      <c r="C28" s="6">
        <f>TITRES_STAT!D31</f>
        <v>42.310299999999998</v>
      </c>
      <c r="D28" s="6">
        <f>TITRES_STAT!E31</f>
        <v>61</v>
      </c>
      <c r="E28" s="2">
        <f t="shared" si="0"/>
        <v>-8452</v>
      </c>
      <c r="F28" s="6" t="str">
        <f t="shared" si="3"/>
        <v>BEARISH</v>
      </c>
      <c r="G28" s="6" t="str">
        <f t="shared" si="2"/>
        <v>STRONG</v>
      </c>
      <c r="H28" s="6" t="str">
        <f t="shared" si="1"/>
        <v>CONFIRMED BEARISH</v>
      </c>
    </row>
    <row r="29" spans="1:8" ht="13.5" x14ac:dyDescent="0.25">
      <c r="A29" s="3">
        <f>TITRES_STAT!B32</f>
        <v>42046</v>
      </c>
      <c r="B29" s="6">
        <f>TITRES_STAT!C32</f>
        <v>49.87</v>
      </c>
      <c r="C29" s="6">
        <f>TITRES_STAT!D32</f>
        <v>42.2256</v>
      </c>
      <c r="D29" s="6">
        <f>TITRES_STAT!E32</f>
        <v>145</v>
      </c>
      <c r="E29" s="2">
        <f t="shared" si="0"/>
        <v>-8597</v>
      </c>
      <c r="F29" s="6" t="str">
        <f t="shared" si="3"/>
        <v>BEARISH</v>
      </c>
      <c r="G29" s="6" t="str">
        <f t="shared" si="2"/>
        <v>STRONG</v>
      </c>
      <c r="H29" s="6" t="str">
        <f t="shared" si="1"/>
        <v>CONFIRMED BEARISH</v>
      </c>
    </row>
    <row r="30" spans="1:8" ht="13.5" x14ac:dyDescent="0.25">
      <c r="A30" s="3">
        <f>TITRES_STAT!B33</f>
        <v>42047</v>
      </c>
      <c r="B30" s="6">
        <f>TITRES_STAT!C33</f>
        <v>49.87</v>
      </c>
      <c r="C30" s="6">
        <f>TITRES_STAT!D33</f>
        <v>42.2256</v>
      </c>
      <c r="D30" s="6">
        <f>TITRES_STAT!E33</f>
        <v>0</v>
      </c>
      <c r="E30" s="2">
        <f t="shared" si="0"/>
        <v>-8597</v>
      </c>
      <c r="F30" s="6" t="str">
        <f t="shared" si="3"/>
        <v>BEARISH</v>
      </c>
      <c r="G30" s="6" t="str">
        <f t="shared" si="2"/>
        <v>STRONG</v>
      </c>
      <c r="H30" s="6" t="str">
        <f t="shared" si="1"/>
        <v>BEARISH DIVERGENCE</v>
      </c>
    </row>
    <row r="31" spans="1:8" ht="13.5" x14ac:dyDescent="0.25">
      <c r="A31" s="3">
        <f>TITRES_STAT!B34</f>
        <v>42048</v>
      </c>
      <c r="B31" s="6">
        <f>TITRES_STAT!C34</f>
        <v>49.97</v>
      </c>
      <c r="C31" s="6">
        <f>TITRES_STAT!D34</f>
        <v>42.310299999999998</v>
      </c>
      <c r="D31" s="6">
        <f>TITRES_STAT!E34</f>
        <v>2</v>
      </c>
      <c r="E31" s="2">
        <f t="shared" si="0"/>
        <v>-8595</v>
      </c>
      <c r="F31" s="6" t="str">
        <f t="shared" si="3"/>
        <v>BEARISH</v>
      </c>
      <c r="G31" s="6" t="str">
        <f t="shared" si="2"/>
        <v>STRONG</v>
      </c>
      <c r="H31" s="6" t="str">
        <f t="shared" si="1"/>
        <v>BEARISH DIVERGENCE</v>
      </c>
    </row>
    <row r="32" spans="1:8" ht="13.5" x14ac:dyDescent="0.25">
      <c r="A32" s="3">
        <f>TITRES_STAT!B35</f>
        <v>42051</v>
      </c>
      <c r="B32" s="6">
        <f>TITRES_STAT!C35</f>
        <v>49.98</v>
      </c>
      <c r="C32" s="6">
        <f>TITRES_STAT!D35</f>
        <v>42.318800000000003</v>
      </c>
      <c r="D32" s="6">
        <f>TITRES_STAT!E35</f>
        <v>410</v>
      </c>
      <c r="E32" s="2">
        <f t="shared" si="0"/>
        <v>-8185</v>
      </c>
      <c r="F32" s="6" t="str">
        <f t="shared" si="3"/>
        <v>BULLISH</v>
      </c>
      <c r="G32" s="6" t="str">
        <f t="shared" si="2"/>
        <v>WEAK</v>
      </c>
      <c r="H32" s="6" t="str">
        <f t="shared" si="1"/>
        <v>CONFIRMED BULLISH</v>
      </c>
    </row>
    <row r="33" spans="1:8" ht="13.5" x14ac:dyDescent="0.25">
      <c r="A33" s="3">
        <f>TITRES_STAT!B36</f>
        <v>42052</v>
      </c>
      <c r="B33" s="6">
        <f>TITRES_STAT!C36</f>
        <v>50.99</v>
      </c>
      <c r="C33" s="6">
        <f>TITRES_STAT!D36</f>
        <v>43.173999999999999</v>
      </c>
      <c r="D33" s="6">
        <f>TITRES_STAT!E36</f>
        <v>287</v>
      </c>
      <c r="E33" s="2">
        <f t="shared" si="0"/>
        <v>-7898</v>
      </c>
      <c r="F33" s="6" t="str">
        <f t="shared" si="3"/>
        <v>BULLISH</v>
      </c>
      <c r="G33" s="6" t="str">
        <f t="shared" si="2"/>
        <v>WEAK</v>
      </c>
      <c r="H33" s="6" t="str">
        <f t="shared" si="1"/>
        <v>CONFIRMED BULLISH</v>
      </c>
    </row>
    <row r="34" spans="1:8" ht="13.5" x14ac:dyDescent="0.25">
      <c r="A34" s="3">
        <f>TITRES_STAT!B37</f>
        <v>42053</v>
      </c>
      <c r="B34" s="6">
        <f>TITRES_STAT!C37</f>
        <v>50.99</v>
      </c>
      <c r="C34" s="6">
        <f>TITRES_STAT!D37</f>
        <v>43.173999999999999</v>
      </c>
      <c r="D34" s="6">
        <f>TITRES_STAT!E37</f>
        <v>0</v>
      </c>
      <c r="E34" s="2">
        <f t="shared" si="0"/>
        <v>-7898</v>
      </c>
      <c r="F34" s="6" t="str">
        <f t="shared" si="3"/>
        <v>BULLISH</v>
      </c>
      <c r="G34" s="6" t="str">
        <f t="shared" si="2"/>
        <v>WEAK</v>
      </c>
      <c r="H34" s="6" t="str">
        <f t="shared" si="1"/>
        <v>CONFIRMED BULLISH</v>
      </c>
    </row>
    <row r="35" spans="1:8" ht="13.5" x14ac:dyDescent="0.25">
      <c r="A35" s="3">
        <f>TITRES_STAT!B38</f>
        <v>42054</v>
      </c>
      <c r="B35" s="6">
        <f>TITRES_STAT!C38</f>
        <v>50.99</v>
      </c>
      <c r="C35" s="6">
        <f>TITRES_STAT!D38</f>
        <v>43.173999999999999</v>
      </c>
      <c r="D35" s="6">
        <f>TITRES_STAT!E38</f>
        <v>0</v>
      </c>
      <c r="E35" s="2">
        <f t="shared" si="0"/>
        <v>-7898</v>
      </c>
      <c r="F35" s="6" t="str">
        <f t="shared" si="3"/>
        <v>BULLISH</v>
      </c>
      <c r="G35" s="6" t="str">
        <f t="shared" si="2"/>
        <v>WEAK</v>
      </c>
      <c r="H35" s="6" t="str">
        <f t="shared" si="1"/>
        <v>CONFIRMED BULLISH</v>
      </c>
    </row>
    <row r="36" spans="1:8" ht="13.5" x14ac:dyDescent="0.25">
      <c r="A36" s="3">
        <f>TITRES_STAT!B39</f>
        <v>42055</v>
      </c>
      <c r="B36" s="6">
        <f>TITRES_STAT!C39</f>
        <v>50</v>
      </c>
      <c r="C36" s="6">
        <f>TITRES_STAT!D39</f>
        <v>42.335700000000003</v>
      </c>
      <c r="D36" s="6">
        <f>TITRES_STAT!E39</f>
        <v>151</v>
      </c>
      <c r="E36" s="2">
        <f t="shared" si="0"/>
        <v>-8049</v>
      </c>
      <c r="F36" s="6" t="str">
        <f t="shared" si="3"/>
        <v>BULLISH</v>
      </c>
      <c r="G36" s="6" t="str">
        <f t="shared" si="2"/>
        <v>WEAK</v>
      </c>
      <c r="H36" s="6" t="str">
        <f t="shared" si="1"/>
        <v>CONFIRMED BULLISH</v>
      </c>
    </row>
    <row r="37" spans="1:8" ht="13.5" x14ac:dyDescent="0.25">
      <c r="A37" s="3">
        <f>TITRES_STAT!B40</f>
        <v>42058</v>
      </c>
      <c r="B37" s="6">
        <f>TITRES_STAT!C40</f>
        <v>50</v>
      </c>
      <c r="C37" s="6">
        <f>TITRES_STAT!D40</f>
        <v>42.335700000000003</v>
      </c>
      <c r="D37" s="6">
        <f>TITRES_STAT!E40</f>
        <v>30</v>
      </c>
      <c r="E37" s="2">
        <f t="shared" si="0"/>
        <v>-8049</v>
      </c>
      <c r="F37" s="6" t="str">
        <f t="shared" si="3"/>
        <v>BULLISH</v>
      </c>
      <c r="G37" s="6" t="str">
        <f t="shared" si="2"/>
        <v>NEUTRAL</v>
      </c>
      <c r="H37" s="6" t="str">
        <f t="shared" si="1"/>
        <v>CONFIRMED BULLISH</v>
      </c>
    </row>
    <row r="38" spans="1:8" ht="13.5" x14ac:dyDescent="0.25">
      <c r="A38" s="3">
        <f>TITRES_STAT!B41</f>
        <v>42059</v>
      </c>
      <c r="B38" s="6">
        <f>TITRES_STAT!C41</f>
        <v>50</v>
      </c>
      <c r="C38" s="6">
        <f>TITRES_STAT!D41</f>
        <v>42.335700000000003</v>
      </c>
      <c r="D38" s="6">
        <f>TITRES_STAT!E41</f>
        <v>1</v>
      </c>
      <c r="E38" s="2">
        <f t="shared" si="0"/>
        <v>-8049</v>
      </c>
      <c r="F38" s="6" t="str">
        <f t="shared" si="3"/>
        <v>BEARISH</v>
      </c>
      <c r="G38" s="6" t="str">
        <f t="shared" si="2"/>
        <v>NEUTRAL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50</v>
      </c>
      <c r="C39" s="6">
        <f>TITRES_STAT!D42</f>
        <v>42.335700000000003</v>
      </c>
      <c r="D39" s="6">
        <f>TITRES_STAT!E42</f>
        <v>0</v>
      </c>
      <c r="E39" s="2">
        <f t="shared" si="0"/>
        <v>-8049</v>
      </c>
      <c r="F39" s="6" t="str">
        <f t="shared" si="3"/>
        <v>BEARISH</v>
      </c>
      <c r="G39" s="6" t="str">
        <f t="shared" si="2"/>
        <v>NEUTRAL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48.5</v>
      </c>
      <c r="C40" s="6">
        <f>TITRES_STAT!D43</f>
        <v>41.065600000000003</v>
      </c>
      <c r="D40" s="6">
        <f>TITRES_STAT!E43</f>
        <v>1021</v>
      </c>
      <c r="E40" s="2">
        <f t="shared" si="0"/>
        <v>-9070</v>
      </c>
      <c r="F40" s="6" t="str">
        <f t="shared" si="3"/>
        <v>BEARISH</v>
      </c>
      <c r="G40" s="6" t="str">
        <f t="shared" si="2"/>
        <v>STRONG</v>
      </c>
      <c r="H40" s="6" t="str">
        <f t="shared" si="1"/>
        <v>CONFIRMED BEARISH</v>
      </c>
    </row>
    <row r="41" spans="1:8" ht="13.5" x14ac:dyDescent="0.25">
      <c r="A41" s="3">
        <f>TITRES_STAT!B44</f>
        <v>42062</v>
      </c>
      <c r="B41" s="6">
        <f>TITRES_STAT!C44</f>
        <v>49</v>
      </c>
      <c r="C41" s="6">
        <f>TITRES_STAT!D44</f>
        <v>41.488999999999997</v>
      </c>
      <c r="D41" s="6">
        <f>TITRES_STAT!E44</f>
        <v>1232</v>
      </c>
      <c r="E41" s="2">
        <f t="shared" si="0"/>
        <v>-7838</v>
      </c>
      <c r="F41" s="6" t="str">
        <f t="shared" si="3"/>
        <v>BULLISH</v>
      </c>
      <c r="G41" s="6" t="str">
        <f t="shared" si="2"/>
        <v>WEAK</v>
      </c>
      <c r="H41" s="6" t="str">
        <f t="shared" si="1"/>
        <v>BULLISH DIVERGENCE</v>
      </c>
    </row>
    <row r="42" spans="1:8" ht="13.5" x14ac:dyDescent="0.25">
      <c r="A42" s="3">
        <f>TITRES_STAT!B45</f>
        <v>42065</v>
      </c>
      <c r="B42" s="6">
        <f>TITRES_STAT!C45</f>
        <v>49</v>
      </c>
      <c r="C42" s="6">
        <f>TITRES_STAT!D45</f>
        <v>41.488999999999997</v>
      </c>
      <c r="D42" s="6">
        <f>TITRES_STAT!E45</f>
        <v>0</v>
      </c>
      <c r="E42" s="2">
        <f t="shared" si="0"/>
        <v>-7838</v>
      </c>
      <c r="F42" s="6" t="str">
        <f t="shared" si="3"/>
        <v>BULLISH</v>
      </c>
      <c r="G42" s="6" t="str">
        <f t="shared" si="2"/>
        <v>WEAK</v>
      </c>
      <c r="H42" s="6" t="str">
        <f t="shared" si="1"/>
        <v>BULLISH DIVERGENCE</v>
      </c>
    </row>
    <row r="43" spans="1:8" ht="13.5" x14ac:dyDescent="0.25">
      <c r="A43" s="3">
        <f>TITRES_STAT!B46</f>
        <v>42066</v>
      </c>
      <c r="B43" s="6">
        <f>TITRES_STAT!C46</f>
        <v>49</v>
      </c>
      <c r="C43" s="6">
        <f>TITRES_STAT!D46</f>
        <v>41.488999999999997</v>
      </c>
      <c r="D43" s="6">
        <f>TITRES_STAT!E46</f>
        <v>300</v>
      </c>
      <c r="E43" s="2">
        <f t="shared" si="0"/>
        <v>-7838</v>
      </c>
      <c r="F43" s="6" t="str">
        <f t="shared" si="3"/>
        <v>BULLISH</v>
      </c>
      <c r="G43" s="6" t="str">
        <f t="shared" si="2"/>
        <v>WEAK</v>
      </c>
      <c r="H43" s="6" t="str">
        <f t="shared" si="1"/>
        <v>BULLISH DIVERGENCE</v>
      </c>
    </row>
    <row r="44" spans="1:8" ht="13.5" x14ac:dyDescent="0.25">
      <c r="A44" s="3">
        <f>TITRES_STAT!B47</f>
        <v>42067</v>
      </c>
      <c r="B44" s="6">
        <f>TITRES_STAT!C47</f>
        <v>49</v>
      </c>
      <c r="C44" s="6">
        <f>TITRES_STAT!D47</f>
        <v>41.488999999999997</v>
      </c>
      <c r="D44" s="6">
        <f>TITRES_STAT!E47</f>
        <v>2153</v>
      </c>
      <c r="E44" s="2">
        <f t="shared" si="0"/>
        <v>-7838</v>
      </c>
      <c r="F44" s="6" t="str">
        <f t="shared" si="3"/>
        <v>BULLISH</v>
      </c>
      <c r="G44" s="6" t="str">
        <f t="shared" si="2"/>
        <v>WEAK</v>
      </c>
      <c r="H44" s="6" t="str">
        <f t="shared" si="1"/>
        <v>BULLISH DIVERGENCE</v>
      </c>
    </row>
    <row r="45" spans="1:8" ht="13.5" x14ac:dyDescent="0.25">
      <c r="A45" s="3">
        <f>TITRES_STAT!B48</f>
        <v>42068</v>
      </c>
      <c r="B45" s="6">
        <f>TITRES_STAT!C48</f>
        <v>49</v>
      </c>
      <c r="C45" s="6">
        <f>TITRES_STAT!D48</f>
        <v>41.488999999999997</v>
      </c>
      <c r="D45" s="6">
        <f>TITRES_STAT!E48</f>
        <v>300</v>
      </c>
      <c r="E45" s="2">
        <f t="shared" si="0"/>
        <v>-7838</v>
      </c>
      <c r="F45" s="6" t="str">
        <f t="shared" si="3"/>
        <v>BULLISH</v>
      </c>
      <c r="G45" s="6" t="str">
        <f t="shared" si="2"/>
        <v>WEAK</v>
      </c>
      <c r="H45" s="6" t="str">
        <f t="shared" si="1"/>
        <v>CONFIRMED BULLISH</v>
      </c>
    </row>
    <row r="46" spans="1:8" ht="13.5" x14ac:dyDescent="0.25">
      <c r="A46" s="3">
        <f>TITRES_STAT!B49</f>
        <v>42069</v>
      </c>
      <c r="B46" s="6">
        <f>TITRES_STAT!C49</f>
        <v>49.5</v>
      </c>
      <c r="C46" s="6">
        <f>TITRES_STAT!D49</f>
        <v>41.912300000000002</v>
      </c>
      <c r="D46" s="6">
        <f>TITRES_STAT!E49</f>
        <v>4267</v>
      </c>
      <c r="E46" s="2">
        <f t="shared" si="0"/>
        <v>-3571</v>
      </c>
      <c r="F46" s="6" t="str">
        <f t="shared" si="3"/>
        <v>BULLISH</v>
      </c>
      <c r="G46" s="6" t="str">
        <f t="shared" si="2"/>
        <v>WEAK</v>
      </c>
      <c r="H46" s="6" t="str">
        <f t="shared" si="1"/>
        <v>CONFIRMED BULLISH</v>
      </c>
    </row>
    <row r="47" spans="1:8" ht="13.5" x14ac:dyDescent="0.25">
      <c r="A47" s="3">
        <f>TITRES_STAT!B50</f>
        <v>42072</v>
      </c>
      <c r="B47" s="6">
        <f>TITRES_STAT!C50</f>
        <v>49</v>
      </c>
      <c r="C47" s="6">
        <f>TITRES_STAT!D50</f>
        <v>41.488999999999997</v>
      </c>
      <c r="D47" s="6">
        <f>TITRES_STAT!E50</f>
        <v>3000</v>
      </c>
      <c r="E47" s="2">
        <f t="shared" si="0"/>
        <v>-6571</v>
      </c>
      <c r="F47" s="6" t="str">
        <f t="shared" si="3"/>
        <v>BULLISH</v>
      </c>
      <c r="G47" s="6" t="str">
        <f t="shared" si="2"/>
        <v>WEAK</v>
      </c>
      <c r="H47" s="6" t="str">
        <f t="shared" si="1"/>
        <v>NEUTRAL</v>
      </c>
    </row>
    <row r="48" spans="1:8" ht="13.5" x14ac:dyDescent="0.25">
      <c r="A48" s="3">
        <f>TITRES_STAT!B51</f>
        <v>42073</v>
      </c>
      <c r="B48" s="6">
        <f>TITRES_STAT!C51</f>
        <v>47.53</v>
      </c>
      <c r="C48" s="6">
        <f>TITRES_STAT!D51</f>
        <v>40.244300000000003</v>
      </c>
      <c r="D48" s="6">
        <f>TITRES_STAT!E51</f>
        <v>647</v>
      </c>
      <c r="E48" s="2">
        <f t="shared" si="0"/>
        <v>-7218</v>
      </c>
      <c r="F48" s="6" t="str">
        <f t="shared" si="3"/>
        <v>BULLISH</v>
      </c>
      <c r="G48" s="6" t="str">
        <f t="shared" si="2"/>
        <v>WEAK</v>
      </c>
      <c r="H48" s="6" t="str">
        <f t="shared" si="1"/>
        <v>BULLISH DIVERGENCE</v>
      </c>
    </row>
    <row r="49" spans="1:8" ht="13.5" x14ac:dyDescent="0.25">
      <c r="A49" s="3">
        <f>TITRES_STAT!B52</f>
        <v>42074</v>
      </c>
      <c r="B49" s="6">
        <f>TITRES_STAT!C52</f>
        <v>47.53</v>
      </c>
      <c r="C49" s="6">
        <f>TITRES_STAT!D52</f>
        <v>40.244300000000003</v>
      </c>
      <c r="D49" s="6">
        <f>TITRES_STAT!E52</f>
        <v>7</v>
      </c>
      <c r="E49" s="2">
        <f t="shared" si="0"/>
        <v>-7218</v>
      </c>
      <c r="F49" s="6" t="str">
        <f t="shared" si="3"/>
        <v>BULLISH</v>
      </c>
      <c r="G49" s="6" t="str">
        <f t="shared" si="2"/>
        <v>WEAK</v>
      </c>
      <c r="H49" s="6" t="str">
        <f t="shared" si="1"/>
        <v>BULLISH DIVERGENCE</v>
      </c>
    </row>
    <row r="50" spans="1:8" ht="13.5" x14ac:dyDescent="0.25">
      <c r="A50" s="3">
        <f>TITRES_STAT!B53</f>
        <v>42075</v>
      </c>
      <c r="B50" s="6">
        <f>TITRES_STAT!C53</f>
        <v>48.9</v>
      </c>
      <c r="C50" s="6">
        <f>TITRES_STAT!D53</f>
        <v>41.404299999999999</v>
      </c>
      <c r="D50" s="6">
        <f>TITRES_STAT!E53</f>
        <v>137</v>
      </c>
      <c r="E50" s="2">
        <f t="shared" si="0"/>
        <v>-7081</v>
      </c>
      <c r="F50" s="6" t="str">
        <f t="shared" si="3"/>
        <v>BULLISH</v>
      </c>
      <c r="G50" s="6" t="str">
        <f t="shared" si="2"/>
        <v>WEAK</v>
      </c>
      <c r="H50" s="6" t="str">
        <f t="shared" si="1"/>
        <v>BULLISH DIVERGENCE</v>
      </c>
    </row>
    <row r="51" spans="1:8" ht="13.5" x14ac:dyDescent="0.25">
      <c r="A51" s="3">
        <f>TITRES_STAT!B54</f>
        <v>42076</v>
      </c>
      <c r="B51" s="6">
        <f>TITRES_STAT!C54</f>
        <v>48.9</v>
      </c>
      <c r="C51" s="6">
        <f>TITRES_STAT!D54</f>
        <v>41.404299999999999</v>
      </c>
      <c r="D51" s="6">
        <f>TITRES_STAT!E54</f>
        <v>0</v>
      </c>
      <c r="E51" s="2">
        <f t="shared" si="0"/>
        <v>-7081</v>
      </c>
      <c r="F51" s="6" t="str">
        <f t="shared" si="3"/>
        <v>BEARISH</v>
      </c>
      <c r="G51" s="6" t="str">
        <f t="shared" si="2"/>
        <v>STRONG</v>
      </c>
      <c r="H51" s="6" t="str">
        <f t="shared" si="1"/>
        <v>CONFIRMED BEARISH</v>
      </c>
    </row>
    <row r="52" spans="1:8" ht="13.5" x14ac:dyDescent="0.25">
      <c r="A52" s="3">
        <f>TITRES_STAT!B55</f>
        <v>42079</v>
      </c>
      <c r="B52" s="6">
        <f>TITRES_STAT!C55</f>
        <v>48.9</v>
      </c>
      <c r="C52" s="6">
        <f>TITRES_STAT!D55</f>
        <v>41.404299999999999</v>
      </c>
      <c r="D52" s="6">
        <f>TITRES_STAT!E55</f>
        <v>1104</v>
      </c>
      <c r="E52" s="2">
        <f t="shared" si="0"/>
        <v>-7081</v>
      </c>
      <c r="F52" s="6" t="str">
        <f t="shared" si="3"/>
        <v>BEARISH</v>
      </c>
      <c r="G52" s="6" t="str">
        <f t="shared" si="2"/>
        <v>STRONG</v>
      </c>
      <c r="H52" s="6" t="str">
        <f t="shared" si="1"/>
        <v>CONFIRMED BEARISH</v>
      </c>
    </row>
    <row r="53" spans="1:8" ht="13.5" x14ac:dyDescent="0.25">
      <c r="A53" s="3">
        <f>TITRES_STAT!B56</f>
        <v>42080</v>
      </c>
      <c r="B53" s="6">
        <f>TITRES_STAT!C56</f>
        <v>48.9</v>
      </c>
      <c r="C53" s="6">
        <f>TITRES_STAT!D56</f>
        <v>41.404299999999999</v>
      </c>
      <c r="D53" s="6">
        <f>TITRES_STAT!E56</f>
        <v>53</v>
      </c>
      <c r="E53" s="2">
        <f t="shared" si="0"/>
        <v>-7081</v>
      </c>
      <c r="F53" s="6" t="str">
        <f t="shared" si="3"/>
        <v>BULLISH</v>
      </c>
      <c r="G53" s="6" t="str">
        <f t="shared" si="2"/>
        <v>NEUTRAL</v>
      </c>
      <c r="H53" s="6" t="str">
        <f t="shared" si="1"/>
        <v>CONFIRMED BULLISH</v>
      </c>
    </row>
    <row r="54" spans="1:8" ht="13.5" x14ac:dyDescent="0.25">
      <c r="A54" s="3">
        <f>TITRES_STAT!B57</f>
        <v>42081</v>
      </c>
      <c r="B54" s="6">
        <f>TITRES_STAT!C57</f>
        <v>47.45</v>
      </c>
      <c r="C54" s="6">
        <f>TITRES_STAT!D57</f>
        <v>40.176600000000001</v>
      </c>
      <c r="D54" s="6">
        <f>TITRES_STAT!E57</f>
        <v>29</v>
      </c>
      <c r="E54" s="2">
        <f t="shared" si="0"/>
        <v>-7110</v>
      </c>
      <c r="F54" s="6" t="str">
        <f t="shared" si="3"/>
        <v>BULLISH</v>
      </c>
      <c r="G54" s="6" t="str">
        <f t="shared" si="2"/>
        <v>NEUTRAL</v>
      </c>
      <c r="H54" s="6" t="str">
        <f t="shared" si="1"/>
        <v>BULLISH DIVERGENCE</v>
      </c>
    </row>
    <row r="55" spans="1:8" ht="13.5" x14ac:dyDescent="0.25">
      <c r="A55" s="3">
        <f>TITRES_STAT!B58</f>
        <v>42082</v>
      </c>
      <c r="B55" s="6">
        <f>TITRES_STAT!C58</f>
        <v>47.01</v>
      </c>
      <c r="C55" s="6">
        <f>TITRES_STAT!D58</f>
        <v>39.804000000000002</v>
      </c>
      <c r="D55" s="6">
        <f>TITRES_STAT!E58</f>
        <v>12</v>
      </c>
      <c r="E55" s="2">
        <f t="shared" si="0"/>
        <v>-7122</v>
      </c>
      <c r="F55" s="6" t="str">
        <f t="shared" si="3"/>
        <v>BEARISH</v>
      </c>
      <c r="G55" s="6" t="str">
        <f t="shared" si="2"/>
        <v>NEUTRAL</v>
      </c>
      <c r="H55" s="6" t="str">
        <f t="shared" si="1"/>
        <v>CONFIRMED BEARISH</v>
      </c>
    </row>
    <row r="56" spans="1:8" ht="13.5" x14ac:dyDescent="0.25">
      <c r="A56" s="3">
        <f>TITRES_STAT!B59</f>
        <v>42086</v>
      </c>
      <c r="B56" s="6">
        <f>TITRES_STAT!C59</f>
        <v>48.42</v>
      </c>
      <c r="C56" s="6">
        <f>TITRES_STAT!D59</f>
        <v>40.997900000000001</v>
      </c>
      <c r="D56" s="6">
        <f>TITRES_STAT!E59</f>
        <v>2</v>
      </c>
      <c r="E56" s="2">
        <f t="shared" si="0"/>
        <v>-7120</v>
      </c>
      <c r="F56" s="6" t="str">
        <f t="shared" si="3"/>
        <v>BEARISH</v>
      </c>
      <c r="G56" s="6" t="str">
        <f t="shared" si="2"/>
        <v>NEUTRAL</v>
      </c>
      <c r="H56" s="6" t="str">
        <f t="shared" si="1"/>
        <v>CONFIRMED BEARISH</v>
      </c>
    </row>
    <row r="57" spans="1:8" ht="13.5" x14ac:dyDescent="0.25">
      <c r="A57" s="3">
        <f>TITRES_STAT!B60</f>
        <v>42087</v>
      </c>
      <c r="B57" s="6">
        <f>TITRES_STAT!C60</f>
        <v>48.42</v>
      </c>
      <c r="C57" s="6">
        <f>TITRES_STAT!D60</f>
        <v>40.997900000000001</v>
      </c>
      <c r="D57" s="6">
        <f>TITRES_STAT!E60</f>
        <v>20</v>
      </c>
      <c r="E57" s="2">
        <f t="shared" si="0"/>
        <v>-7120</v>
      </c>
      <c r="F57" s="6" t="str">
        <f t="shared" si="3"/>
        <v>BEARISH</v>
      </c>
      <c r="G57" s="6" t="str">
        <f t="shared" si="2"/>
        <v>NEUTRAL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48.42</v>
      </c>
      <c r="C58" s="6">
        <f>TITRES_STAT!D61</f>
        <v>40.997900000000001</v>
      </c>
      <c r="D58" s="6">
        <f>TITRES_STAT!E61</f>
        <v>0</v>
      </c>
      <c r="E58" s="2">
        <f t="shared" si="0"/>
        <v>-7120</v>
      </c>
      <c r="F58" s="6" t="str">
        <f t="shared" si="3"/>
        <v>BEARISH</v>
      </c>
      <c r="G58" s="6" t="str">
        <f t="shared" si="2"/>
        <v>NEUTRAL</v>
      </c>
      <c r="H58" s="6" t="str">
        <f t="shared" si="1"/>
        <v>CONFIRMED BEARISH</v>
      </c>
    </row>
    <row r="59" spans="1:8" ht="13.5" x14ac:dyDescent="0.25">
      <c r="A59" s="3">
        <f>TITRES_STAT!B62</f>
        <v>42089</v>
      </c>
      <c r="B59" s="6">
        <f>TITRES_STAT!C62</f>
        <v>48.42</v>
      </c>
      <c r="C59" s="6">
        <f>TITRES_STAT!D62</f>
        <v>40.997900000000001</v>
      </c>
      <c r="D59" s="6">
        <f>TITRES_STAT!E62</f>
        <v>0</v>
      </c>
      <c r="E59" s="2">
        <f t="shared" si="0"/>
        <v>-7120</v>
      </c>
      <c r="F59" s="6" t="str">
        <f t="shared" si="3"/>
        <v>BEARISH</v>
      </c>
      <c r="G59" s="6" t="str">
        <f t="shared" si="2"/>
        <v>NEUTRAL</v>
      </c>
      <c r="H59" s="6" t="str">
        <f t="shared" si="1"/>
        <v>BEARISH DIVERGENCE</v>
      </c>
    </row>
    <row r="60" spans="1:8" ht="13.5" x14ac:dyDescent="0.25">
      <c r="A60" s="3">
        <f>TITRES_STAT!B63</f>
        <v>42090</v>
      </c>
      <c r="B60" s="6">
        <f>TITRES_STAT!C63</f>
        <v>48.42</v>
      </c>
      <c r="C60" s="6">
        <f>TITRES_STAT!D63</f>
        <v>40.997900000000001</v>
      </c>
      <c r="D60" s="6">
        <f>TITRES_STAT!E63</f>
        <v>200</v>
      </c>
      <c r="E60" s="2">
        <f t="shared" si="0"/>
        <v>-7120</v>
      </c>
      <c r="F60" s="6" t="str">
        <f t="shared" si="3"/>
        <v>BULLISH</v>
      </c>
      <c r="G60" s="6" t="str">
        <f t="shared" si="2"/>
        <v>NEUTRAL</v>
      </c>
      <c r="H60" s="6" t="str">
        <f t="shared" si="1"/>
        <v>CONFIRMED BULLISH</v>
      </c>
    </row>
    <row r="61" spans="1:8" ht="13.5" x14ac:dyDescent="0.25">
      <c r="A61" s="3">
        <f>TITRES_STAT!B64</f>
        <v>42093</v>
      </c>
      <c r="B61" s="6">
        <f>TITRES_STAT!C64</f>
        <v>48.42</v>
      </c>
      <c r="C61" s="6">
        <f>TITRES_STAT!D64</f>
        <v>40.997900000000001</v>
      </c>
      <c r="D61" s="6">
        <f>TITRES_STAT!E64</f>
        <v>2076</v>
      </c>
      <c r="E61" s="2">
        <f t="shared" si="0"/>
        <v>-7120</v>
      </c>
      <c r="F61" s="6" t="str">
        <f t="shared" si="3"/>
        <v>NEUTRAL</v>
      </c>
      <c r="G61" s="6" t="str">
        <f t="shared" si="2"/>
        <v>NEUTRAL</v>
      </c>
      <c r="H61" s="6" t="str">
        <f t="shared" si="1"/>
        <v>NEUTRAL</v>
      </c>
    </row>
    <row r="62" spans="1:8" ht="13.5" x14ac:dyDescent="0.25">
      <c r="A62" s="3">
        <f>TITRES_STAT!B65</f>
        <v>42094</v>
      </c>
      <c r="B62" s="6">
        <f>TITRES_STAT!C65</f>
        <v>48.98</v>
      </c>
      <c r="C62" s="6">
        <f>TITRES_STAT!D65</f>
        <v>41.472099999999998</v>
      </c>
      <c r="D62" s="6">
        <f>TITRES_STAT!E65</f>
        <v>77</v>
      </c>
      <c r="E62" s="2">
        <f t="shared" si="0"/>
        <v>-7043</v>
      </c>
      <c r="F62" s="6" t="str">
        <f t="shared" si="3"/>
        <v>BULLISH</v>
      </c>
      <c r="G62" s="6" t="str">
        <f t="shared" si="2"/>
        <v>NEUTRAL</v>
      </c>
      <c r="H62" s="6" t="str">
        <f t="shared" si="1"/>
        <v>CONFIRMED BULLISH</v>
      </c>
    </row>
    <row r="63" spans="1:8" ht="13.5" x14ac:dyDescent="0.25">
      <c r="A63" s="3">
        <f>TITRES_STAT!B66</f>
        <v>42095</v>
      </c>
      <c r="B63" s="6">
        <f>TITRES_STAT!C66</f>
        <v>48.1</v>
      </c>
      <c r="C63" s="6">
        <f>TITRES_STAT!D66</f>
        <v>40.726900000000001</v>
      </c>
      <c r="D63" s="6">
        <f>TITRES_STAT!E66</f>
        <v>119</v>
      </c>
      <c r="E63" s="2">
        <f t="shared" si="0"/>
        <v>-7162</v>
      </c>
      <c r="F63" s="6" t="str">
        <f t="shared" si="3"/>
        <v>BEARISH</v>
      </c>
      <c r="G63" s="6" t="str">
        <f t="shared" si="2"/>
        <v>NEUTRAL</v>
      </c>
      <c r="H63" s="6" t="str">
        <f t="shared" si="1"/>
        <v>CONFIRMED BEARISH</v>
      </c>
    </row>
    <row r="64" spans="1:8" ht="13.5" x14ac:dyDescent="0.25">
      <c r="A64" s="3">
        <f>TITRES_STAT!B67</f>
        <v>42096</v>
      </c>
      <c r="B64" s="6">
        <f>TITRES_STAT!C67</f>
        <v>48</v>
      </c>
      <c r="C64" s="6">
        <f>TITRES_STAT!D67</f>
        <v>40.642299999999999</v>
      </c>
      <c r="D64" s="6">
        <f>TITRES_STAT!E67</f>
        <v>574</v>
      </c>
      <c r="E64" s="2">
        <f t="shared" si="0"/>
        <v>-7736</v>
      </c>
      <c r="F64" s="6" t="str">
        <f t="shared" si="3"/>
        <v>BEARISH</v>
      </c>
      <c r="G64" s="6" t="str">
        <f t="shared" si="2"/>
        <v>STRONG</v>
      </c>
      <c r="H64" s="6" t="str">
        <f t="shared" si="1"/>
        <v>CONFIRMED BEARISH</v>
      </c>
    </row>
    <row r="65" spans="1:8" ht="13.5" x14ac:dyDescent="0.25">
      <c r="A65" s="3">
        <f>TITRES_STAT!B68</f>
        <v>42097</v>
      </c>
      <c r="B65" s="6">
        <f>TITRES_STAT!C68</f>
        <v>46.7</v>
      </c>
      <c r="C65" s="6">
        <f>TITRES_STAT!D68</f>
        <v>39.541499999999999</v>
      </c>
      <c r="D65" s="6">
        <f>TITRES_STAT!E68</f>
        <v>355</v>
      </c>
      <c r="E65" s="2">
        <f t="shared" si="0"/>
        <v>-8091</v>
      </c>
      <c r="F65" s="6" t="str">
        <f t="shared" si="3"/>
        <v>BEARISH</v>
      </c>
      <c r="G65" s="6" t="str">
        <f t="shared" si="2"/>
        <v>STRONG</v>
      </c>
      <c r="H65" s="6" t="str">
        <f t="shared" si="1"/>
        <v>CONFIRMED BEARISH</v>
      </c>
    </row>
    <row r="66" spans="1:8" ht="13.5" x14ac:dyDescent="0.25">
      <c r="A66" s="3">
        <f>TITRES_STAT!B69</f>
        <v>42100</v>
      </c>
      <c r="B66" s="6">
        <f>TITRES_STAT!C69</f>
        <v>46.7</v>
      </c>
      <c r="C66" s="6">
        <f>TITRES_STAT!D69</f>
        <v>39.541499999999999</v>
      </c>
      <c r="D66" s="6">
        <f>TITRES_STAT!E69</f>
        <v>123</v>
      </c>
      <c r="E66" s="2">
        <f t="shared" si="0"/>
        <v>-8091</v>
      </c>
      <c r="F66" s="6" t="str">
        <f t="shared" si="3"/>
        <v>BEARISH</v>
      </c>
      <c r="G66" s="6" t="str">
        <f t="shared" si="2"/>
        <v>STRONG</v>
      </c>
      <c r="H66" s="6" t="str">
        <f t="shared" si="1"/>
        <v>CONFIRMED BEARISH</v>
      </c>
    </row>
    <row r="67" spans="1:8" ht="13.5" x14ac:dyDescent="0.25">
      <c r="A67" s="3">
        <f>TITRES_STAT!B70</f>
        <v>42101</v>
      </c>
      <c r="B67" s="6">
        <f>TITRES_STAT!C70</f>
        <v>46.8</v>
      </c>
      <c r="C67" s="6">
        <f>TITRES_STAT!D70</f>
        <v>39.626199999999997</v>
      </c>
      <c r="D67" s="6">
        <f>TITRES_STAT!E70</f>
        <v>246</v>
      </c>
      <c r="E67" s="2">
        <f t="shared" si="0"/>
        <v>-7845</v>
      </c>
      <c r="F67" s="6" t="str">
        <f t="shared" si="3"/>
        <v>BEARISH</v>
      </c>
      <c r="G67" s="6" t="str">
        <f t="shared" si="2"/>
        <v>STRONG</v>
      </c>
      <c r="H67" s="6" t="str">
        <f t="shared" si="1"/>
        <v>CONFIRMED BEARISH</v>
      </c>
    </row>
    <row r="68" spans="1:8" ht="13.5" x14ac:dyDescent="0.25">
      <c r="A68" s="3">
        <f>TITRES_STAT!B71</f>
        <v>42102</v>
      </c>
      <c r="B68" s="6">
        <f>TITRES_STAT!C71</f>
        <v>48</v>
      </c>
      <c r="C68" s="6">
        <f>TITRES_STAT!D71</f>
        <v>40.642299999999999</v>
      </c>
      <c r="D68" s="6">
        <f>TITRES_STAT!E71</f>
        <v>10</v>
      </c>
      <c r="E68" s="2">
        <f t="shared" ref="E68:E131" si="4">IF(B68&gt;B67, E67+D68, IF(B68&lt;B67, E67-D68, E67))</f>
        <v>-7835</v>
      </c>
      <c r="F68" s="6" t="str">
        <f t="shared" si="3"/>
        <v>BEARISH</v>
      </c>
      <c r="G68" s="6" t="str">
        <f t="shared" si="2"/>
        <v>STRONG</v>
      </c>
      <c r="H68" s="6" t="str">
        <f t="shared" si="1"/>
        <v>CONFIRMED BEARISH</v>
      </c>
    </row>
    <row r="69" spans="1:8" ht="13.5" x14ac:dyDescent="0.25">
      <c r="A69" s="3">
        <f>TITRES_STAT!B72</f>
        <v>42104</v>
      </c>
      <c r="B69" s="6">
        <f>TITRES_STAT!C72</f>
        <v>48</v>
      </c>
      <c r="C69" s="6">
        <f>TITRES_STAT!D72</f>
        <v>40.642299999999999</v>
      </c>
      <c r="D69" s="6">
        <f>TITRES_STAT!E72</f>
        <v>0</v>
      </c>
      <c r="E69" s="2">
        <f t="shared" si="4"/>
        <v>-7835</v>
      </c>
      <c r="F69" s="6" t="str">
        <f t="shared" si="3"/>
        <v>BEARISH</v>
      </c>
      <c r="G69" s="6" t="str">
        <f t="shared" si="2"/>
        <v>NEUTRAL</v>
      </c>
      <c r="H69" s="6" t="str">
        <f t="shared" si="1"/>
        <v>NEUTRAL</v>
      </c>
    </row>
    <row r="70" spans="1:8" ht="13.5" x14ac:dyDescent="0.25">
      <c r="A70" s="3">
        <f>TITRES_STAT!B73</f>
        <v>42107</v>
      </c>
      <c r="B70" s="6">
        <f>TITRES_STAT!C73</f>
        <v>48</v>
      </c>
      <c r="C70" s="6">
        <f>TITRES_STAT!D73</f>
        <v>40.642299999999999</v>
      </c>
      <c r="D70" s="6">
        <f>TITRES_STAT!E73</f>
        <v>1118</v>
      </c>
      <c r="E70" s="2">
        <f t="shared" si="4"/>
        <v>-7835</v>
      </c>
      <c r="F70" s="6" t="str">
        <f t="shared" si="3"/>
        <v>BULLISH</v>
      </c>
      <c r="G70" s="6" t="str">
        <f t="shared" si="2"/>
        <v>WEAK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42108</v>
      </c>
      <c r="B71" s="6">
        <f>TITRES_STAT!C74</f>
        <v>48</v>
      </c>
      <c r="C71" s="6">
        <f>TITRES_STAT!D74</f>
        <v>40.642299999999999</v>
      </c>
      <c r="D71" s="6">
        <f>TITRES_STAT!E74</f>
        <v>0</v>
      </c>
      <c r="E71" s="2">
        <f t="shared" si="4"/>
        <v>-7835</v>
      </c>
      <c r="F71" s="6" t="str">
        <f t="shared" si="3"/>
        <v>BULLISH</v>
      </c>
      <c r="G71" s="6" t="str">
        <f t="shared" ref="G71:G134" si="6">IF((E71-E66)/E66 &gt; 0.02, "STRONG",
 IF((E71-E66)/E66 &lt; -0.02, "WEAK", "NEUTRAL"))</f>
        <v>WEAK</v>
      </c>
      <c r="H71" s="6" t="str">
        <f t="shared" si="5"/>
        <v>CONFIRMED BULLISH</v>
      </c>
    </row>
    <row r="72" spans="1:8" ht="13.5" x14ac:dyDescent="0.25">
      <c r="A72" s="3">
        <f>TITRES_STAT!B75</f>
        <v>42109</v>
      </c>
      <c r="B72" s="6">
        <f>TITRES_STAT!C75</f>
        <v>47.9</v>
      </c>
      <c r="C72" s="6">
        <f>TITRES_STAT!D75</f>
        <v>40.557600000000001</v>
      </c>
      <c r="D72" s="6">
        <f>TITRES_STAT!E75</f>
        <v>380</v>
      </c>
      <c r="E72" s="2">
        <f t="shared" si="4"/>
        <v>-8215</v>
      </c>
      <c r="F72" s="6" t="str">
        <f t="shared" ref="F72:F135" si="7">IF(E72&gt;E67,"BULLISH",IF(E72&lt;E67,"BEARISH","NEUTRAL"))</f>
        <v>BEARISH</v>
      </c>
      <c r="G72" s="6" t="str">
        <f t="shared" si="6"/>
        <v>STRONG</v>
      </c>
      <c r="H72" s="6" t="str">
        <f t="shared" si="5"/>
        <v>BEARISH DIVERGENCE</v>
      </c>
    </row>
    <row r="73" spans="1:8" ht="13.5" x14ac:dyDescent="0.25">
      <c r="A73" s="3">
        <f>TITRES_STAT!B76</f>
        <v>42110</v>
      </c>
      <c r="B73" s="6">
        <f>TITRES_STAT!C76</f>
        <v>47.9</v>
      </c>
      <c r="C73" s="6">
        <f>TITRES_STAT!D76</f>
        <v>40.557600000000001</v>
      </c>
      <c r="D73" s="6">
        <f>TITRES_STAT!E76</f>
        <v>0</v>
      </c>
      <c r="E73" s="2">
        <f t="shared" si="4"/>
        <v>-8215</v>
      </c>
      <c r="F73" s="6" t="str">
        <f t="shared" si="7"/>
        <v>BEARISH</v>
      </c>
      <c r="G73" s="6" t="str">
        <f t="shared" si="6"/>
        <v>STRONG</v>
      </c>
      <c r="H73" s="6" t="str">
        <f t="shared" si="5"/>
        <v>CONFIRMED BEARISH</v>
      </c>
    </row>
    <row r="74" spans="1:8" ht="13.5" x14ac:dyDescent="0.25">
      <c r="A74" s="3">
        <f>TITRES_STAT!B77</f>
        <v>42111</v>
      </c>
      <c r="B74" s="6">
        <f>TITRES_STAT!C77</f>
        <v>48.4</v>
      </c>
      <c r="C74" s="6">
        <f>TITRES_STAT!D77</f>
        <v>40.981000000000002</v>
      </c>
      <c r="D74" s="6">
        <f>TITRES_STAT!E77</f>
        <v>1005</v>
      </c>
      <c r="E74" s="2">
        <f t="shared" si="4"/>
        <v>-7210</v>
      </c>
      <c r="F74" s="6" t="str">
        <f t="shared" si="7"/>
        <v>BULLISH</v>
      </c>
      <c r="G74" s="6" t="str">
        <f t="shared" si="6"/>
        <v>WEAK</v>
      </c>
      <c r="H74" s="6" t="str">
        <f t="shared" si="5"/>
        <v>CONFIRMED BULLISH</v>
      </c>
    </row>
    <row r="75" spans="1:8" ht="13.5" x14ac:dyDescent="0.25">
      <c r="A75" s="3">
        <f>TITRES_STAT!B78</f>
        <v>42114</v>
      </c>
      <c r="B75" s="6">
        <f>TITRES_STAT!C78</f>
        <v>48.4</v>
      </c>
      <c r="C75" s="6">
        <f>TITRES_STAT!D78</f>
        <v>40.981000000000002</v>
      </c>
      <c r="D75" s="6">
        <f>TITRES_STAT!E78</f>
        <v>0</v>
      </c>
      <c r="E75" s="2">
        <f t="shared" si="4"/>
        <v>-7210</v>
      </c>
      <c r="F75" s="6" t="str">
        <f t="shared" si="7"/>
        <v>BULLISH</v>
      </c>
      <c r="G75" s="6" t="str">
        <f t="shared" si="6"/>
        <v>WEAK</v>
      </c>
      <c r="H75" s="6" t="str">
        <f t="shared" si="5"/>
        <v>CONFIRMED BULLISH</v>
      </c>
    </row>
    <row r="76" spans="1:8" ht="13.5" x14ac:dyDescent="0.25">
      <c r="A76" s="3">
        <f>TITRES_STAT!B79</f>
        <v>42115</v>
      </c>
      <c r="B76" s="6">
        <f>TITRES_STAT!C79</f>
        <v>48.4</v>
      </c>
      <c r="C76" s="6">
        <f>TITRES_STAT!D79</f>
        <v>40.981000000000002</v>
      </c>
      <c r="D76" s="6">
        <f>TITRES_STAT!E79</f>
        <v>0</v>
      </c>
      <c r="E76" s="2">
        <f t="shared" si="4"/>
        <v>-7210</v>
      </c>
      <c r="F76" s="6" t="str">
        <f t="shared" si="7"/>
        <v>BULLISH</v>
      </c>
      <c r="G76" s="6" t="str">
        <f t="shared" si="6"/>
        <v>WEAK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48</v>
      </c>
      <c r="C77" s="6">
        <f>TITRES_STAT!D80</f>
        <v>40.642299999999999</v>
      </c>
      <c r="D77" s="6">
        <f>TITRES_STAT!E80</f>
        <v>213</v>
      </c>
      <c r="E77" s="2">
        <f t="shared" si="4"/>
        <v>-7423</v>
      </c>
      <c r="F77" s="6" t="str">
        <f t="shared" si="7"/>
        <v>BULLISH</v>
      </c>
      <c r="G77" s="6" t="str">
        <f t="shared" si="6"/>
        <v>WEAK</v>
      </c>
      <c r="H77" s="6" t="str">
        <f t="shared" si="5"/>
        <v>CONFIRMED BULLISH</v>
      </c>
    </row>
    <row r="78" spans="1:8" ht="13.5" x14ac:dyDescent="0.25">
      <c r="A78" s="3">
        <f>TITRES_STAT!B81</f>
        <v>42117</v>
      </c>
      <c r="B78" s="6">
        <f>TITRES_STAT!C81</f>
        <v>47.9</v>
      </c>
      <c r="C78" s="6">
        <f>TITRES_STAT!D81</f>
        <v>40.557600000000001</v>
      </c>
      <c r="D78" s="6">
        <f>TITRES_STAT!E81</f>
        <v>400</v>
      </c>
      <c r="E78" s="2">
        <f t="shared" si="4"/>
        <v>-7823</v>
      </c>
      <c r="F78" s="6" t="str">
        <f t="shared" si="7"/>
        <v>BULLISH</v>
      </c>
      <c r="G78" s="6" t="str">
        <f t="shared" si="6"/>
        <v>WEAK</v>
      </c>
      <c r="H78" s="6" t="str">
        <f t="shared" si="5"/>
        <v>NEUTRAL</v>
      </c>
    </row>
    <row r="79" spans="1:8" ht="13.5" x14ac:dyDescent="0.25">
      <c r="A79" s="3">
        <f>TITRES_STAT!B82</f>
        <v>42118</v>
      </c>
      <c r="B79" s="6">
        <f>TITRES_STAT!C82</f>
        <v>47.9</v>
      </c>
      <c r="C79" s="6">
        <f>TITRES_STAT!D82</f>
        <v>40.557600000000001</v>
      </c>
      <c r="D79" s="6">
        <f>TITRES_STAT!E82</f>
        <v>400</v>
      </c>
      <c r="E79" s="2">
        <f t="shared" si="4"/>
        <v>-7823</v>
      </c>
      <c r="F79" s="6" t="str">
        <f t="shared" si="7"/>
        <v>BEARISH</v>
      </c>
      <c r="G79" s="6" t="str">
        <f t="shared" si="6"/>
        <v>STRONG</v>
      </c>
      <c r="H79" s="6" t="str">
        <f t="shared" si="5"/>
        <v>CONFIRMED BEARISH</v>
      </c>
    </row>
    <row r="80" spans="1:8" ht="13.5" x14ac:dyDescent="0.25">
      <c r="A80" s="3">
        <f>TITRES_STAT!B83</f>
        <v>42121</v>
      </c>
      <c r="B80" s="6">
        <f>TITRES_STAT!C83</f>
        <v>47.9</v>
      </c>
      <c r="C80" s="6">
        <f>TITRES_STAT!D83</f>
        <v>40.557600000000001</v>
      </c>
      <c r="D80" s="6">
        <f>TITRES_STAT!E83</f>
        <v>760</v>
      </c>
      <c r="E80" s="2">
        <f t="shared" si="4"/>
        <v>-7823</v>
      </c>
      <c r="F80" s="6" t="str">
        <f t="shared" si="7"/>
        <v>BEARISH</v>
      </c>
      <c r="G80" s="6" t="str">
        <f t="shared" si="6"/>
        <v>STRONG</v>
      </c>
      <c r="H80" s="6" t="str">
        <f t="shared" si="5"/>
        <v>CONFIRMED BEARISH</v>
      </c>
    </row>
    <row r="81" spans="1:8" ht="13.5" x14ac:dyDescent="0.25">
      <c r="A81" s="3">
        <f>TITRES_STAT!B84</f>
        <v>42122</v>
      </c>
      <c r="B81" s="6">
        <f>TITRES_STAT!C84</f>
        <v>47.5</v>
      </c>
      <c r="C81" s="6">
        <f>TITRES_STAT!D84</f>
        <v>40.218899999999998</v>
      </c>
      <c r="D81" s="6">
        <f>TITRES_STAT!E84</f>
        <v>55</v>
      </c>
      <c r="E81" s="2">
        <f t="shared" si="4"/>
        <v>-7878</v>
      </c>
      <c r="F81" s="6" t="str">
        <f t="shared" si="7"/>
        <v>BEARISH</v>
      </c>
      <c r="G81" s="6" t="str">
        <f t="shared" si="6"/>
        <v>STRONG</v>
      </c>
      <c r="H81" s="6" t="str">
        <f t="shared" si="5"/>
        <v>CONFIRMED BEARISH</v>
      </c>
    </row>
    <row r="82" spans="1:8" ht="13.5" x14ac:dyDescent="0.25">
      <c r="A82" s="3">
        <f>TITRES_STAT!B85</f>
        <v>42123</v>
      </c>
      <c r="B82" s="6">
        <f>TITRES_STAT!C85</f>
        <v>47.9</v>
      </c>
      <c r="C82" s="6">
        <f>TITRES_STAT!D85</f>
        <v>40.557600000000001</v>
      </c>
      <c r="D82" s="6">
        <f>TITRES_STAT!E85</f>
        <v>627</v>
      </c>
      <c r="E82" s="2">
        <f t="shared" si="4"/>
        <v>-7251</v>
      </c>
      <c r="F82" s="6" t="str">
        <f t="shared" si="7"/>
        <v>BULLISH</v>
      </c>
      <c r="G82" s="6" t="str">
        <f t="shared" si="6"/>
        <v>WEAK</v>
      </c>
      <c r="H82" s="6" t="str">
        <f t="shared" si="5"/>
        <v>BULLISH DIVERGENCE</v>
      </c>
    </row>
    <row r="83" spans="1:8" ht="13.5" x14ac:dyDescent="0.25">
      <c r="A83" s="3">
        <f>TITRES_STAT!B86</f>
        <v>42124</v>
      </c>
      <c r="B83" s="6">
        <f>TITRES_STAT!C86</f>
        <v>48</v>
      </c>
      <c r="C83" s="6">
        <f>TITRES_STAT!D86</f>
        <v>40.642299999999999</v>
      </c>
      <c r="D83" s="6">
        <f>TITRES_STAT!E86</f>
        <v>6</v>
      </c>
      <c r="E83" s="2">
        <f t="shared" si="4"/>
        <v>-7245</v>
      </c>
      <c r="F83" s="6" t="str">
        <f t="shared" si="7"/>
        <v>BULLISH</v>
      </c>
      <c r="G83" s="6" t="str">
        <f t="shared" si="6"/>
        <v>WEAK</v>
      </c>
      <c r="H83" s="6" t="str">
        <f t="shared" si="5"/>
        <v>CONFIRMED BULLISH</v>
      </c>
    </row>
    <row r="84" spans="1:8" ht="13.5" x14ac:dyDescent="0.25">
      <c r="A84" s="3">
        <f>TITRES_STAT!B87</f>
        <v>42128</v>
      </c>
      <c r="B84" s="6">
        <f>TITRES_STAT!C87</f>
        <v>48</v>
      </c>
      <c r="C84" s="6">
        <f>TITRES_STAT!D87</f>
        <v>40.642299999999999</v>
      </c>
      <c r="D84" s="6">
        <f>TITRES_STAT!E87</f>
        <v>31</v>
      </c>
      <c r="E84" s="2">
        <f t="shared" si="4"/>
        <v>-7245</v>
      </c>
      <c r="F84" s="6" t="str">
        <f t="shared" si="7"/>
        <v>BULLISH</v>
      </c>
      <c r="G84" s="6" t="str">
        <f t="shared" si="6"/>
        <v>WEAK</v>
      </c>
      <c r="H84" s="6" t="str">
        <f t="shared" si="5"/>
        <v>CONFIRMED BULLISH</v>
      </c>
    </row>
    <row r="85" spans="1:8" ht="13.5" x14ac:dyDescent="0.25">
      <c r="A85" s="3">
        <f>TITRES_STAT!B88</f>
        <v>42129</v>
      </c>
      <c r="B85" s="6">
        <f>TITRES_STAT!C88</f>
        <v>47</v>
      </c>
      <c r="C85" s="6">
        <f>TITRES_STAT!D88</f>
        <v>39.7956</v>
      </c>
      <c r="D85" s="6">
        <f>TITRES_STAT!E88</f>
        <v>350</v>
      </c>
      <c r="E85" s="2">
        <f t="shared" si="4"/>
        <v>-7595</v>
      </c>
      <c r="F85" s="6" t="str">
        <f t="shared" si="7"/>
        <v>BULLISH</v>
      </c>
      <c r="G85" s="6" t="str">
        <f t="shared" si="6"/>
        <v>WEAK</v>
      </c>
      <c r="H85" s="6" t="str">
        <f t="shared" si="5"/>
        <v>BULLISH DIVERGENCE</v>
      </c>
    </row>
    <row r="86" spans="1:8" ht="13.5" x14ac:dyDescent="0.25">
      <c r="A86" s="3">
        <f>TITRES_STAT!B89</f>
        <v>42130</v>
      </c>
      <c r="B86" s="6">
        <f>TITRES_STAT!C89</f>
        <v>48</v>
      </c>
      <c r="C86" s="6">
        <f>TITRES_STAT!D89</f>
        <v>40.642299999999999</v>
      </c>
      <c r="D86" s="6">
        <f>TITRES_STAT!E89</f>
        <v>64</v>
      </c>
      <c r="E86" s="2">
        <f t="shared" si="4"/>
        <v>-7531</v>
      </c>
      <c r="F86" s="6" t="str">
        <f t="shared" si="7"/>
        <v>BULLISH</v>
      </c>
      <c r="G86" s="6" t="str">
        <f t="shared" si="6"/>
        <v>WEAK</v>
      </c>
      <c r="H86" s="6" t="str">
        <f t="shared" si="5"/>
        <v>CONFIRMED BULLISH</v>
      </c>
    </row>
    <row r="87" spans="1:8" ht="13.5" x14ac:dyDescent="0.25">
      <c r="A87" s="3">
        <f>TITRES_STAT!B90</f>
        <v>42131</v>
      </c>
      <c r="B87" s="6">
        <f>TITRES_STAT!C90</f>
        <v>47.98</v>
      </c>
      <c r="C87" s="6">
        <f>TITRES_STAT!D90</f>
        <v>40.625300000000003</v>
      </c>
      <c r="D87" s="6">
        <f>TITRES_STAT!E90</f>
        <v>87</v>
      </c>
      <c r="E87" s="2">
        <f t="shared" si="4"/>
        <v>-7618</v>
      </c>
      <c r="F87" s="6" t="str">
        <f t="shared" si="7"/>
        <v>BEARISH</v>
      </c>
      <c r="G87" s="6" t="str">
        <f t="shared" si="6"/>
        <v>STRONG</v>
      </c>
      <c r="H87" s="6" t="str">
        <f t="shared" si="5"/>
        <v>BEARISH DIVERGENCE</v>
      </c>
    </row>
    <row r="88" spans="1:8" ht="13.5" x14ac:dyDescent="0.25">
      <c r="A88" s="3">
        <f>TITRES_STAT!B91</f>
        <v>42132</v>
      </c>
      <c r="B88" s="6">
        <f>TITRES_STAT!C91</f>
        <v>47.98</v>
      </c>
      <c r="C88" s="6">
        <f>TITRES_STAT!D91</f>
        <v>40.625300000000003</v>
      </c>
      <c r="D88" s="6">
        <f>TITRES_STAT!E91</f>
        <v>0</v>
      </c>
      <c r="E88" s="2">
        <f t="shared" si="4"/>
        <v>-7618</v>
      </c>
      <c r="F88" s="6" t="str">
        <f t="shared" si="7"/>
        <v>BEARISH</v>
      </c>
      <c r="G88" s="6" t="str">
        <f t="shared" si="6"/>
        <v>STRONG</v>
      </c>
      <c r="H88" s="6" t="str">
        <f t="shared" si="5"/>
        <v>CONFIRMED BEARISH</v>
      </c>
    </row>
    <row r="89" spans="1:8" ht="13.5" x14ac:dyDescent="0.25">
      <c r="A89" s="3">
        <f>TITRES_STAT!B92</f>
        <v>42135</v>
      </c>
      <c r="B89" s="6">
        <f>TITRES_STAT!C92</f>
        <v>47</v>
      </c>
      <c r="C89" s="6">
        <f>TITRES_STAT!D92</f>
        <v>39.7956</v>
      </c>
      <c r="D89" s="6">
        <f>TITRES_STAT!E92</f>
        <v>2006</v>
      </c>
      <c r="E89" s="2">
        <f t="shared" si="4"/>
        <v>-9624</v>
      </c>
      <c r="F89" s="6" t="str">
        <f t="shared" si="7"/>
        <v>BEARISH</v>
      </c>
      <c r="G89" s="6" t="str">
        <f t="shared" si="6"/>
        <v>STRONG</v>
      </c>
      <c r="H89" s="6" t="str">
        <f t="shared" si="5"/>
        <v>CONFIRMED BEARISH</v>
      </c>
    </row>
    <row r="90" spans="1:8" ht="13.5" x14ac:dyDescent="0.25">
      <c r="A90" s="3">
        <f>TITRES_STAT!B93</f>
        <v>42136</v>
      </c>
      <c r="B90" s="6">
        <f>TITRES_STAT!C93</f>
        <v>47.94</v>
      </c>
      <c r="C90" s="6">
        <f>TITRES_STAT!D93</f>
        <v>40.591500000000003</v>
      </c>
      <c r="D90" s="6">
        <f>TITRES_STAT!E93</f>
        <v>242</v>
      </c>
      <c r="E90" s="2">
        <f t="shared" si="4"/>
        <v>-9382</v>
      </c>
      <c r="F90" s="6" t="str">
        <f t="shared" si="7"/>
        <v>BEARISH</v>
      </c>
      <c r="G90" s="6" t="str">
        <f t="shared" si="6"/>
        <v>STRONG</v>
      </c>
      <c r="H90" s="6" t="str">
        <f t="shared" si="5"/>
        <v>BEARISH DIVERGENCE</v>
      </c>
    </row>
    <row r="91" spans="1:8" ht="13.5" x14ac:dyDescent="0.25">
      <c r="A91" s="3">
        <f>TITRES_STAT!B94</f>
        <v>42137</v>
      </c>
      <c r="B91" s="6">
        <f>TITRES_STAT!C94</f>
        <v>47.5</v>
      </c>
      <c r="C91" s="6">
        <f>TITRES_STAT!D94</f>
        <v>40.218899999999998</v>
      </c>
      <c r="D91" s="6">
        <f>TITRES_STAT!E94</f>
        <v>70</v>
      </c>
      <c r="E91" s="2">
        <f t="shared" si="4"/>
        <v>-9452</v>
      </c>
      <c r="F91" s="6" t="str">
        <f t="shared" si="7"/>
        <v>BEARISH</v>
      </c>
      <c r="G91" s="6" t="str">
        <f t="shared" si="6"/>
        <v>STRONG</v>
      </c>
      <c r="H91" s="6" t="str">
        <f t="shared" si="5"/>
        <v>CONFIRMED BEARISH</v>
      </c>
    </row>
    <row r="92" spans="1:8" ht="13.5" x14ac:dyDescent="0.25">
      <c r="A92" s="3">
        <f>TITRES_STAT!B95</f>
        <v>42138</v>
      </c>
      <c r="B92" s="6">
        <f>TITRES_STAT!C95</f>
        <v>46.99</v>
      </c>
      <c r="C92" s="6">
        <f>TITRES_STAT!D95</f>
        <v>39.787100000000002</v>
      </c>
      <c r="D92" s="6">
        <f>TITRES_STAT!E95</f>
        <v>16</v>
      </c>
      <c r="E92" s="2">
        <f t="shared" si="4"/>
        <v>-9468</v>
      </c>
      <c r="F92" s="6" t="str">
        <f t="shared" si="7"/>
        <v>BEARISH</v>
      </c>
      <c r="G92" s="6" t="str">
        <f t="shared" si="6"/>
        <v>STRONG</v>
      </c>
      <c r="H92" s="6" t="str">
        <f t="shared" si="5"/>
        <v>CONFIRMED BEARISH</v>
      </c>
    </row>
    <row r="93" spans="1:8" ht="13.5" x14ac:dyDescent="0.25">
      <c r="A93" s="3">
        <f>TITRES_STAT!B96</f>
        <v>42139</v>
      </c>
      <c r="B93" s="6">
        <f>TITRES_STAT!C96</f>
        <v>46.99</v>
      </c>
      <c r="C93" s="6">
        <f>TITRES_STAT!D96</f>
        <v>39.787100000000002</v>
      </c>
      <c r="D93" s="6">
        <f>TITRES_STAT!E96</f>
        <v>473</v>
      </c>
      <c r="E93" s="2">
        <f t="shared" si="4"/>
        <v>-9468</v>
      </c>
      <c r="F93" s="6" t="str">
        <f t="shared" si="7"/>
        <v>BEARISH</v>
      </c>
      <c r="G93" s="6" t="str">
        <f t="shared" si="6"/>
        <v>STRONG</v>
      </c>
      <c r="H93" s="6" t="str">
        <f t="shared" si="5"/>
        <v>CONFIRMED BEARISH</v>
      </c>
    </row>
    <row r="94" spans="1:8" ht="13.5" x14ac:dyDescent="0.25">
      <c r="A94" s="3">
        <f>TITRES_STAT!B97</f>
        <v>42142</v>
      </c>
      <c r="B94" s="6">
        <f>TITRES_STAT!C97</f>
        <v>46.51</v>
      </c>
      <c r="C94" s="6">
        <f>TITRES_STAT!D97</f>
        <v>39.380699999999997</v>
      </c>
      <c r="D94" s="6">
        <f>TITRES_STAT!E97</f>
        <v>40</v>
      </c>
      <c r="E94" s="2">
        <f t="shared" si="4"/>
        <v>-9508</v>
      </c>
      <c r="F94" s="6" t="str">
        <f t="shared" si="7"/>
        <v>BULLISH</v>
      </c>
      <c r="G94" s="6" t="str">
        <f t="shared" si="6"/>
        <v>NEUTRAL</v>
      </c>
      <c r="H94" s="6" t="str">
        <f t="shared" si="5"/>
        <v>BULLISH DIVERGENCE</v>
      </c>
    </row>
    <row r="95" spans="1:8" ht="13.5" x14ac:dyDescent="0.25">
      <c r="A95" s="3">
        <f>TITRES_STAT!B98</f>
        <v>42143</v>
      </c>
      <c r="B95" s="6">
        <f>TITRES_STAT!C98</f>
        <v>46.75</v>
      </c>
      <c r="C95" s="6">
        <f>TITRES_STAT!D98</f>
        <v>39.5839</v>
      </c>
      <c r="D95" s="6">
        <f>TITRES_STAT!E98</f>
        <v>200</v>
      </c>
      <c r="E95" s="2">
        <f t="shared" si="4"/>
        <v>-9308</v>
      </c>
      <c r="F95" s="6" t="str">
        <f t="shared" si="7"/>
        <v>BULLISH</v>
      </c>
      <c r="G95" s="6" t="str">
        <f t="shared" si="6"/>
        <v>NEUTRAL</v>
      </c>
      <c r="H95" s="6" t="str">
        <f t="shared" si="5"/>
        <v>BULLISH DIVERGENCE</v>
      </c>
    </row>
    <row r="96" spans="1:8" ht="13.5" x14ac:dyDescent="0.25">
      <c r="A96" s="3">
        <f>TITRES_STAT!B99</f>
        <v>42144</v>
      </c>
      <c r="B96" s="6">
        <f>TITRES_STAT!C99</f>
        <v>46.4</v>
      </c>
      <c r="C96" s="6">
        <f>TITRES_STAT!D99</f>
        <v>39.287500000000001</v>
      </c>
      <c r="D96" s="6">
        <f>TITRES_STAT!E99</f>
        <v>1106</v>
      </c>
      <c r="E96" s="2">
        <f t="shared" si="4"/>
        <v>-10414</v>
      </c>
      <c r="F96" s="6" t="str">
        <f t="shared" si="7"/>
        <v>BEARISH</v>
      </c>
      <c r="G96" s="6" t="str">
        <f t="shared" si="6"/>
        <v>STRONG</v>
      </c>
      <c r="H96" s="6" t="str">
        <f t="shared" si="5"/>
        <v>CONFIRMED BEARISH</v>
      </c>
    </row>
    <row r="97" spans="1:8" ht="13.5" x14ac:dyDescent="0.25">
      <c r="A97" s="3">
        <f>TITRES_STAT!B100</f>
        <v>42145</v>
      </c>
      <c r="B97" s="6">
        <f>TITRES_STAT!C100</f>
        <v>46.6</v>
      </c>
      <c r="C97" s="6">
        <f>TITRES_STAT!D100</f>
        <v>39.456899999999997</v>
      </c>
      <c r="D97" s="6">
        <f>TITRES_STAT!E100</f>
        <v>10</v>
      </c>
      <c r="E97" s="2">
        <f t="shared" si="4"/>
        <v>-10404</v>
      </c>
      <c r="F97" s="6" t="str">
        <f t="shared" si="7"/>
        <v>BEARISH</v>
      </c>
      <c r="G97" s="6" t="str">
        <f t="shared" si="6"/>
        <v>STRONG</v>
      </c>
      <c r="H97" s="6" t="str">
        <f t="shared" si="5"/>
        <v>CONFIRMED BEARISH</v>
      </c>
    </row>
    <row r="98" spans="1:8" ht="13.5" x14ac:dyDescent="0.25">
      <c r="A98" s="3">
        <f>TITRES_STAT!B101</f>
        <v>42146</v>
      </c>
      <c r="B98" s="6">
        <f>TITRES_STAT!C101</f>
        <v>46.5</v>
      </c>
      <c r="C98" s="6">
        <f>TITRES_STAT!D101</f>
        <v>39.372199999999999</v>
      </c>
      <c r="D98" s="6">
        <f>TITRES_STAT!E101</f>
        <v>11</v>
      </c>
      <c r="E98" s="2">
        <f t="shared" si="4"/>
        <v>-10415</v>
      </c>
      <c r="F98" s="6" t="str">
        <f t="shared" si="7"/>
        <v>BEARISH</v>
      </c>
      <c r="G98" s="6" t="str">
        <f t="shared" si="6"/>
        <v>STRONG</v>
      </c>
      <c r="H98" s="6" t="str">
        <f t="shared" si="5"/>
        <v>CONFIRMED BEARISH</v>
      </c>
    </row>
    <row r="99" spans="1:8" ht="13.5" x14ac:dyDescent="0.25">
      <c r="A99" s="3">
        <f>TITRES_STAT!B102</f>
        <v>42149</v>
      </c>
      <c r="B99" s="6">
        <f>TITRES_STAT!C102</f>
        <v>46.4</v>
      </c>
      <c r="C99" s="6">
        <f>TITRES_STAT!D102</f>
        <v>39.287500000000001</v>
      </c>
      <c r="D99" s="6">
        <f>TITRES_STAT!E102</f>
        <v>354</v>
      </c>
      <c r="E99" s="2">
        <f t="shared" si="4"/>
        <v>-10769</v>
      </c>
      <c r="F99" s="6" t="str">
        <f t="shared" si="7"/>
        <v>BEARISH</v>
      </c>
      <c r="G99" s="6" t="str">
        <f t="shared" si="6"/>
        <v>STRONG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46.4</v>
      </c>
      <c r="C100" s="6">
        <f>TITRES_STAT!D103</f>
        <v>39.287500000000001</v>
      </c>
      <c r="D100" s="6">
        <f>TITRES_STAT!E103</f>
        <v>300</v>
      </c>
      <c r="E100" s="2">
        <f t="shared" si="4"/>
        <v>-10769</v>
      </c>
      <c r="F100" s="6" t="str">
        <f t="shared" si="7"/>
        <v>BEARISH</v>
      </c>
      <c r="G100" s="6" t="str">
        <f t="shared" si="6"/>
        <v>STRONG</v>
      </c>
      <c r="H100" s="6" t="str">
        <f t="shared" si="5"/>
        <v>CONFIRMED BEARISH</v>
      </c>
    </row>
    <row r="101" spans="1:8" ht="13.5" x14ac:dyDescent="0.25">
      <c r="A101" s="3">
        <f>TITRES_STAT!B104</f>
        <v>42151</v>
      </c>
      <c r="B101" s="6">
        <f>TITRES_STAT!C104</f>
        <v>46.1</v>
      </c>
      <c r="C101" s="6">
        <f>TITRES_STAT!D104</f>
        <v>39.033499999999997</v>
      </c>
      <c r="D101" s="6">
        <f>TITRES_STAT!E104</f>
        <v>18</v>
      </c>
      <c r="E101" s="2">
        <f t="shared" si="4"/>
        <v>-10787</v>
      </c>
      <c r="F101" s="6" t="str">
        <f t="shared" si="7"/>
        <v>BEARISH</v>
      </c>
      <c r="G101" s="6" t="str">
        <f t="shared" si="6"/>
        <v>STRONG</v>
      </c>
      <c r="H101" s="6" t="str">
        <f t="shared" si="5"/>
        <v>CONFIRMED BEARISH</v>
      </c>
    </row>
    <row r="102" spans="1:8" ht="13.5" x14ac:dyDescent="0.25">
      <c r="A102" s="3">
        <f>TITRES_STAT!B105</f>
        <v>42152</v>
      </c>
      <c r="B102" s="6">
        <f>TITRES_STAT!C105</f>
        <v>47.48</v>
      </c>
      <c r="C102" s="6">
        <f>TITRES_STAT!D105</f>
        <v>40.201999999999998</v>
      </c>
      <c r="D102" s="6">
        <f>TITRES_STAT!E105</f>
        <v>492</v>
      </c>
      <c r="E102" s="2">
        <f t="shared" si="4"/>
        <v>-10295</v>
      </c>
      <c r="F102" s="6" t="str">
        <f t="shared" si="7"/>
        <v>BULLISH</v>
      </c>
      <c r="G102" s="6" t="str">
        <f t="shared" si="6"/>
        <v>NEUTRAL</v>
      </c>
      <c r="H102" s="6" t="str">
        <f t="shared" si="5"/>
        <v>CONFIRMED BULLISH</v>
      </c>
    </row>
    <row r="103" spans="1:8" ht="13.5" x14ac:dyDescent="0.25">
      <c r="A103" s="3">
        <f>TITRES_STAT!B106</f>
        <v>42153</v>
      </c>
      <c r="B103" s="6">
        <f>TITRES_STAT!C106</f>
        <v>47.48</v>
      </c>
      <c r="C103" s="6">
        <f>TITRES_STAT!D106</f>
        <v>40.201999999999998</v>
      </c>
      <c r="D103" s="6">
        <f>TITRES_STAT!E106</f>
        <v>0</v>
      </c>
      <c r="E103" s="2">
        <f t="shared" si="4"/>
        <v>-10295</v>
      </c>
      <c r="F103" s="6" t="str">
        <f t="shared" si="7"/>
        <v>BULLISH</v>
      </c>
      <c r="G103" s="6" t="str">
        <f t="shared" si="6"/>
        <v>NEUTRAL</v>
      </c>
      <c r="H103" s="6" t="str">
        <f t="shared" si="5"/>
        <v>CONFIRMED BULLISH</v>
      </c>
    </row>
    <row r="104" spans="1:8" ht="13.5" x14ac:dyDescent="0.25">
      <c r="A104" s="3">
        <f>TITRES_STAT!B107</f>
        <v>42156</v>
      </c>
      <c r="B104" s="6">
        <f>TITRES_STAT!C107</f>
        <v>47.4</v>
      </c>
      <c r="C104" s="6">
        <f>TITRES_STAT!D107</f>
        <v>40.1342</v>
      </c>
      <c r="D104" s="6">
        <f>TITRES_STAT!E107</f>
        <v>5</v>
      </c>
      <c r="E104" s="2">
        <f t="shared" si="4"/>
        <v>-10300</v>
      </c>
      <c r="F104" s="6" t="str">
        <f t="shared" si="7"/>
        <v>BULLISH</v>
      </c>
      <c r="G104" s="6" t="str">
        <f t="shared" si="6"/>
        <v>WEAK</v>
      </c>
      <c r="H104" s="6" t="str">
        <f t="shared" si="5"/>
        <v>CONFIRMED BULLISH</v>
      </c>
    </row>
    <row r="105" spans="1:8" ht="13.5" x14ac:dyDescent="0.25">
      <c r="A105" s="3">
        <f>TITRES_STAT!B108</f>
        <v>42157</v>
      </c>
      <c r="B105" s="6">
        <f>TITRES_STAT!C108</f>
        <v>47</v>
      </c>
      <c r="C105" s="6">
        <f>TITRES_STAT!D108</f>
        <v>39.7956</v>
      </c>
      <c r="D105" s="6">
        <f>TITRES_STAT!E108</f>
        <v>491</v>
      </c>
      <c r="E105" s="2">
        <f t="shared" si="4"/>
        <v>-10791</v>
      </c>
      <c r="F105" s="6" t="str">
        <f t="shared" si="7"/>
        <v>BEARISH</v>
      </c>
      <c r="G105" s="6" t="str">
        <f t="shared" si="6"/>
        <v>NEUTRAL</v>
      </c>
      <c r="H105" s="6" t="str">
        <f t="shared" si="5"/>
        <v>BEARISH DIVERGENCE</v>
      </c>
    </row>
    <row r="106" spans="1:8" ht="13.5" x14ac:dyDescent="0.25">
      <c r="A106" s="3">
        <f>TITRES_STAT!B109</f>
        <v>42158</v>
      </c>
      <c r="B106" s="6">
        <f>TITRES_STAT!C109</f>
        <v>47</v>
      </c>
      <c r="C106" s="6">
        <f>TITRES_STAT!D109</f>
        <v>39.7956</v>
      </c>
      <c r="D106" s="6">
        <f>TITRES_STAT!E109</f>
        <v>400</v>
      </c>
      <c r="E106" s="2">
        <f t="shared" si="4"/>
        <v>-10791</v>
      </c>
      <c r="F106" s="6" t="str">
        <f t="shared" si="7"/>
        <v>BEARISH</v>
      </c>
      <c r="G106" s="6" t="str">
        <f t="shared" si="6"/>
        <v>NEUTRAL</v>
      </c>
      <c r="H106" s="6" t="str">
        <f t="shared" si="5"/>
        <v>BEARISH DIVERGENCE</v>
      </c>
    </row>
    <row r="107" spans="1:8" ht="13.5" x14ac:dyDescent="0.25">
      <c r="A107" s="3">
        <f>TITRES_STAT!B110</f>
        <v>42159</v>
      </c>
      <c r="B107" s="6">
        <f>TITRES_STAT!C110</f>
        <v>47</v>
      </c>
      <c r="C107" s="6">
        <f>TITRES_STAT!D110</f>
        <v>39.7956</v>
      </c>
      <c r="D107" s="6">
        <f>TITRES_STAT!E110</f>
        <v>1601</v>
      </c>
      <c r="E107" s="2">
        <f t="shared" si="4"/>
        <v>-10791</v>
      </c>
      <c r="F107" s="6" t="str">
        <f t="shared" si="7"/>
        <v>BEARISH</v>
      </c>
      <c r="G107" s="6" t="str">
        <f t="shared" si="6"/>
        <v>STRONG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47.99</v>
      </c>
      <c r="C108" s="6">
        <f>TITRES_STAT!D111</f>
        <v>40.633800000000001</v>
      </c>
      <c r="D108" s="6">
        <f>TITRES_STAT!E111</f>
        <v>201</v>
      </c>
      <c r="E108" s="2">
        <f t="shared" si="4"/>
        <v>-10590</v>
      </c>
      <c r="F108" s="6" t="str">
        <f t="shared" si="7"/>
        <v>BEARISH</v>
      </c>
      <c r="G108" s="6" t="str">
        <f t="shared" si="6"/>
        <v>STRONG</v>
      </c>
      <c r="H108" s="6" t="str">
        <f t="shared" si="5"/>
        <v>BEARISH DIVERGENCE</v>
      </c>
    </row>
    <row r="109" spans="1:8" ht="13.5" x14ac:dyDescent="0.25">
      <c r="A109" s="3">
        <f>TITRES_STAT!B112</f>
        <v>42163</v>
      </c>
      <c r="B109" s="6">
        <f>TITRES_STAT!C112</f>
        <v>47</v>
      </c>
      <c r="C109" s="6">
        <f>TITRES_STAT!D112</f>
        <v>39.7956</v>
      </c>
      <c r="D109" s="6">
        <f>TITRES_STAT!E112</f>
        <v>414</v>
      </c>
      <c r="E109" s="2">
        <f t="shared" si="4"/>
        <v>-11004</v>
      </c>
      <c r="F109" s="6" t="str">
        <f t="shared" si="7"/>
        <v>BEARISH</v>
      </c>
      <c r="G109" s="6" t="str">
        <f t="shared" si="6"/>
        <v>STRONG</v>
      </c>
      <c r="H109" s="6" t="str">
        <f t="shared" si="5"/>
        <v>CONFIRMED BEARISH</v>
      </c>
    </row>
    <row r="110" spans="1:8" ht="13.5" x14ac:dyDescent="0.25">
      <c r="A110" s="3">
        <f>TITRES_STAT!B113</f>
        <v>42164</v>
      </c>
      <c r="B110" s="6">
        <f>TITRES_STAT!C113</f>
        <v>47.94</v>
      </c>
      <c r="C110" s="6">
        <f>TITRES_STAT!D113</f>
        <v>40.591500000000003</v>
      </c>
      <c r="D110" s="6">
        <f>TITRES_STAT!E113</f>
        <v>40</v>
      </c>
      <c r="E110" s="2">
        <f t="shared" si="4"/>
        <v>-10964</v>
      </c>
      <c r="F110" s="6" t="str">
        <f t="shared" si="7"/>
        <v>BEARISH</v>
      </c>
      <c r="G110" s="6" t="str">
        <f t="shared" si="6"/>
        <v>NEUTRAL</v>
      </c>
      <c r="H110" s="6" t="str">
        <f t="shared" si="5"/>
        <v>BEARISH DIVERGENCE</v>
      </c>
    </row>
    <row r="111" spans="1:8" ht="13.5" x14ac:dyDescent="0.25">
      <c r="A111" s="3">
        <f>TITRES_STAT!B114</f>
        <v>42165</v>
      </c>
      <c r="B111" s="6">
        <f>TITRES_STAT!C114</f>
        <v>48</v>
      </c>
      <c r="C111" s="6">
        <f>TITRES_STAT!D114</f>
        <v>40.642299999999999</v>
      </c>
      <c r="D111" s="6">
        <f>TITRES_STAT!E114</f>
        <v>1036</v>
      </c>
      <c r="E111" s="2">
        <f t="shared" si="4"/>
        <v>-9928</v>
      </c>
      <c r="F111" s="6" t="str">
        <f t="shared" si="7"/>
        <v>BULLISH</v>
      </c>
      <c r="G111" s="6" t="str">
        <f t="shared" si="6"/>
        <v>WEAK</v>
      </c>
      <c r="H111" s="6" t="str">
        <f t="shared" si="5"/>
        <v>CONFIRMED BULLISH</v>
      </c>
    </row>
    <row r="112" spans="1:8" ht="13.5" x14ac:dyDescent="0.25">
      <c r="A112" s="3">
        <f>TITRES_STAT!B115</f>
        <v>42166</v>
      </c>
      <c r="B112" s="6">
        <f>TITRES_STAT!C115</f>
        <v>48</v>
      </c>
      <c r="C112" s="6">
        <f>TITRES_STAT!D115</f>
        <v>40.642299999999999</v>
      </c>
      <c r="D112" s="6">
        <f>TITRES_STAT!E115</f>
        <v>100</v>
      </c>
      <c r="E112" s="2">
        <f t="shared" si="4"/>
        <v>-9928</v>
      </c>
      <c r="F112" s="6" t="str">
        <f t="shared" si="7"/>
        <v>BULLISH</v>
      </c>
      <c r="G112" s="6" t="str">
        <f t="shared" si="6"/>
        <v>WEAK</v>
      </c>
      <c r="H112" s="6" t="str">
        <f t="shared" si="5"/>
        <v>CONFIRMED BULLISH</v>
      </c>
    </row>
    <row r="113" spans="1:8" ht="13.5" x14ac:dyDescent="0.25">
      <c r="A113" s="3">
        <f>TITRES_STAT!B116</f>
        <v>42167</v>
      </c>
      <c r="B113" s="6">
        <f>TITRES_STAT!C116</f>
        <v>48</v>
      </c>
      <c r="C113" s="6">
        <f>TITRES_STAT!D116</f>
        <v>40.642299999999999</v>
      </c>
      <c r="D113" s="6">
        <f>TITRES_STAT!E116</f>
        <v>178</v>
      </c>
      <c r="E113" s="2">
        <f t="shared" si="4"/>
        <v>-9928</v>
      </c>
      <c r="F113" s="6" t="str">
        <f t="shared" si="7"/>
        <v>BULLISH</v>
      </c>
      <c r="G113" s="6" t="str">
        <f t="shared" si="6"/>
        <v>WEAK</v>
      </c>
      <c r="H113" s="6" t="str">
        <f t="shared" si="5"/>
        <v>CONFIRMED BULLISH</v>
      </c>
    </row>
    <row r="114" spans="1:8" ht="13.5" x14ac:dyDescent="0.25">
      <c r="A114" s="3">
        <f>TITRES_STAT!B117</f>
        <v>42170</v>
      </c>
      <c r="B114" s="6">
        <f>TITRES_STAT!C117</f>
        <v>48</v>
      </c>
      <c r="C114" s="6">
        <f>TITRES_STAT!D117</f>
        <v>40.642299999999999</v>
      </c>
      <c r="D114" s="6">
        <f>TITRES_STAT!E117</f>
        <v>0</v>
      </c>
      <c r="E114" s="2">
        <f t="shared" si="4"/>
        <v>-9928</v>
      </c>
      <c r="F114" s="6" t="str">
        <f t="shared" si="7"/>
        <v>BULLISH</v>
      </c>
      <c r="G114" s="6" t="str">
        <f t="shared" si="6"/>
        <v>WEAK</v>
      </c>
      <c r="H114" s="6" t="str">
        <f t="shared" si="5"/>
        <v>CONFIRMED BULLISH</v>
      </c>
    </row>
    <row r="115" spans="1:8" ht="13.5" x14ac:dyDescent="0.25">
      <c r="A115" s="3">
        <f>TITRES_STAT!B118</f>
        <v>42171</v>
      </c>
      <c r="B115" s="6">
        <f>TITRES_STAT!C118</f>
        <v>48</v>
      </c>
      <c r="C115" s="6">
        <f>TITRES_STAT!D118</f>
        <v>40.642299999999999</v>
      </c>
      <c r="D115" s="6">
        <f>TITRES_STAT!E118</f>
        <v>774</v>
      </c>
      <c r="E115" s="2">
        <f t="shared" si="4"/>
        <v>-9928</v>
      </c>
      <c r="F115" s="6" t="str">
        <f t="shared" si="7"/>
        <v>BULLISH</v>
      </c>
      <c r="G115" s="6" t="str">
        <f t="shared" si="6"/>
        <v>WEAK</v>
      </c>
      <c r="H115" s="6" t="str">
        <f t="shared" si="5"/>
        <v>CONFIRMED BULLISH</v>
      </c>
    </row>
    <row r="116" spans="1:8" ht="13.5" x14ac:dyDescent="0.25">
      <c r="A116" s="3">
        <f>TITRES_STAT!B119</f>
        <v>42172</v>
      </c>
      <c r="B116" s="6">
        <f>TITRES_STAT!C119</f>
        <v>48</v>
      </c>
      <c r="C116" s="6">
        <f>TITRES_STAT!D119</f>
        <v>40.642299999999999</v>
      </c>
      <c r="D116" s="6">
        <f>TITRES_STAT!E119</f>
        <v>0</v>
      </c>
      <c r="E116" s="2">
        <f t="shared" si="4"/>
        <v>-9928</v>
      </c>
      <c r="F116" s="6" t="str">
        <f t="shared" si="7"/>
        <v>NEUTRAL</v>
      </c>
      <c r="G116" s="6" t="str">
        <f t="shared" si="6"/>
        <v>NEUTRAL</v>
      </c>
      <c r="H116" s="6" t="str">
        <f t="shared" si="5"/>
        <v>NEUTRAL</v>
      </c>
    </row>
    <row r="117" spans="1:8" ht="13.5" x14ac:dyDescent="0.25">
      <c r="A117" s="3">
        <f>TITRES_STAT!B120</f>
        <v>42173</v>
      </c>
      <c r="B117" s="6">
        <f>TITRES_STAT!C120</f>
        <v>48</v>
      </c>
      <c r="C117" s="6">
        <f>TITRES_STAT!D120</f>
        <v>40.642299999999999</v>
      </c>
      <c r="D117" s="6">
        <f>TITRES_STAT!E120</f>
        <v>0</v>
      </c>
      <c r="E117" s="2">
        <f t="shared" si="4"/>
        <v>-9928</v>
      </c>
      <c r="F117" s="6" t="str">
        <f t="shared" si="7"/>
        <v>NEUTRAL</v>
      </c>
      <c r="G117" s="6" t="str">
        <f t="shared" si="6"/>
        <v>NEUTRAL</v>
      </c>
      <c r="H117" s="6" t="str">
        <f t="shared" si="5"/>
        <v>NEUTRAL</v>
      </c>
    </row>
    <row r="118" spans="1:8" ht="13.5" x14ac:dyDescent="0.25">
      <c r="A118" s="3">
        <f>TITRES_STAT!B121</f>
        <v>42174</v>
      </c>
      <c r="B118" s="6">
        <f>TITRES_STAT!C121</f>
        <v>47.99</v>
      </c>
      <c r="C118" s="6">
        <f>TITRES_STAT!D121</f>
        <v>40.633800000000001</v>
      </c>
      <c r="D118" s="6">
        <f>TITRES_STAT!E121</f>
        <v>30</v>
      </c>
      <c r="E118" s="2">
        <f t="shared" si="4"/>
        <v>-9958</v>
      </c>
      <c r="F118" s="6" t="str">
        <f t="shared" si="7"/>
        <v>BEARISH</v>
      </c>
      <c r="G118" s="6" t="str">
        <f t="shared" si="6"/>
        <v>NEUTRAL</v>
      </c>
      <c r="H118" s="6" t="str">
        <f t="shared" si="5"/>
        <v>CONFIRMED BEARISH</v>
      </c>
    </row>
    <row r="119" spans="1:8" ht="13.5" x14ac:dyDescent="0.25">
      <c r="A119" s="3">
        <f>TITRES_STAT!B122</f>
        <v>42177</v>
      </c>
      <c r="B119" s="6">
        <f>TITRES_STAT!C122</f>
        <v>47</v>
      </c>
      <c r="C119" s="6">
        <f>TITRES_STAT!D122</f>
        <v>39.7956</v>
      </c>
      <c r="D119" s="6">
        <f>TITRES_STAT!E122</f>
        <v>200</v>
      </c>
      <c r="E119" s="2">
        <f t="shared" si="4"/>
        <v>-10158</v>
      </c>
      <c r="F119" s="6" t="str">
        <f t="shared" si="7"/>
        <v>BEARISH</v>
      </c>
      <c r="G119" s="6" t="str">
        <f t="shared" si="6"/>
        <v>STRONG</v>
      </c>
      <c r="H119" s="6" t="str">
        <f t="shared" si="5"/>
        <v>CONFIRMED BEARISH</v>
      </c>
    </row>
    <row r="120" spans="1:8" ht="13.5" x14ac:dyDescent="0.25">
      <c r="A120" s="3">
        <f>TITRES_STAT!B123</f>
        <v>42178</v>
      </c>
      <c r="B120" s="6">
        <f>TITRES_STAT!C123</f>
        <v>47</v>
      </c>
      <c r="C120" s="6">
        <f>TITRES_STAT!D123</f>
        <v>39.7956</v>
      </c>
      <c r="D120" s="6">
        <f>TITRES_STAT!E123</f>
        <v>57</v>
      </c>
      <c r="E120" s="2">
        <f t="shared" si="4"/>
        <v>-10158</v>
      </c>
      <c r="F120" s="6" t="str">
        <f t="shared" si="7"/>
        <v>BEARISH</v>
      </c>
      <c r="G120" s="6" t="str">
        <f t="shared" si="6"/>
        <v>STRONG</v>
      </c>
      <c r="H120" s="6" t="str">
        <f t="shared" si="5"/>
        <v>CONFIRMED BEARISH</v>
      </c>
    </row>
    <row r="121" spans="1:8" ht="13.5" x14ac:dyDescent="0.25">
      <c r="A121" s="3">
        <f>TITRES_STAT!B124</f>
        <v>42179</v>
      </c>
      <c r="B121" s="6">
        <f>TITRES_STAT!C124</f>
        <v>47</v>
      </c>
      <c r="C121" s="6">
        <f>TITRES_STAT!D124</f>
        <v>39.7956</v>
      </c>
      <c r="D121" s="6">
        <f>TITRES_STAT!E124</f>
        <v>50</v>
      </c>
      <c r="E121" s="2">
        <f t="shared" si="4"/>
        <v>-10158</v>
      </c>
      <c r="F121" s="6" t="str">
        <f t="shared" si="7"/>
        <v>BEARISH</v>
      </c>
      <c r="G121" s="6" t="str">
        <f t="shared" si="6"/>
        <v>STRONG</v>
      </c>
      <c r="H121" s="6" t="str">
        <f t="shared" si="5"/>
        <v>CONFIRMED BEARISH</v>
      </c>
    </row>
    <row r="122" spans="1:8" ht="13.5" x14ac:dyDescent="0.25">
      <c r="A122" s="3">
        <f>TITRES_STAT!B125</f>
        <v>42180</v>
      </c>
      <c r="B122" s="6">
        <f>TITRES_STAT!C125</f>
        <v>47.1</v>
      </c>
      <c r="C122" s="6">
        <f>TITRES_STAT!D125</f>
        <v>39.880200000000002</v>
      </c>
      <c r="D122" s="6">
        <f>TITRES_STAT!E125</f>
        <v>405</v>
      </c>
      <c r="E122" s="2">
        <f t="shared" si="4"/>
        <v>-9753</v>
      </c>
      <c r="F122" s="6" t="str">
        <f t="shared" si="7"/>
        <v>BULLISH</v>
      </c>
      <c r="G122" s="6" t="str">
        <f t="shared" si="6"/>
        <v>NEUTRAL</v>
      </c>
      <c r="H122" s="6" t="str">
        <f t="shared" si="5"/>
        <v>BULLISH DIVERGENCE</v>
      </c>
    </row>
    <row r="123" spans="1:8" ht="13.5" x14ac:dyDescent="0.25">
      <c r="A123" s="3">
        <f>TITRES_STAT!B126</f>
        <v>42181</v>
      </c>
      <c r="B123" s="6">
        <f>TITRES_STAT!C126</f>
        <v>47</v>
      </c>
      <c r="C123" s="6">
        <f>TITRES_STAT!D126</f>
        <v>39.7956</v>
      </c>
      <c r="D123" s="6">
        <f>TITRES_STAT!E126</f>
        <v>366</v>
      </c>
      <c r="E123" s="2">
        <f t="shared" si="4"/>
        <v>-10119</v>
      </c>
      <c r="F123" s="6" t="str">
        <f t="shared" si="7"/>
        <v>BEARISH</v>
      </c>
      <c r="G123" s="6" t="str">
        <f t="shared" si="6"/>
        <v>NEUTRAL</v>
      </c>
      <c r="H123" s="6" t="str">
        <f t="shared" si="5"/>
        <v>CONFIRMED BEARISH</v>
      </c>
    </row>
    <row r="124" spans="1:8" ht="13.5" x14ac:dyDescent="0.25">
      <c r="A124" s="3">
        <f>TITRES_STAT!B127</f>
        <v>42184</v>
      </c>
      <c r="B124" s="6">
        <f>TITRES_STAT!C127</f>
        <v>47</v>
      </c>
      <c r="C124" s="6">
        <f>TITRES_STAT!D127</f>
        <v>39.7956</v>
      </c>
      <c r="D124" s="6">
        <f>TITRES_STAT!E127</f>
        <v>350</v>
      </c>
      <c r="E124" s="2">
        <f t="shared" si="4"/>
        <v>-10119</v>
      </c>
      <c r="F124" s="6" t="str">
        <f t="shared" si="7"/>
        <v>BULLISH</v>
      </c>
      <c r="G124" s="6" t="str">
        <f t="shared" si="6"/>
        <v>NEUTRAL</v>
      </c>
      <c r="H124" s="6" t="str">
        <f t="shared" si="5"/>
        <v>NEUTRAL</v>
      </c>
    </row>
    <row r="125" spans="1:8" ht="13.5" x14ac:dyDescent="0.25">
      <c r="A125" s="3">
        <f>TITRES_STAT!B128</f>
        <v>42185</v>
      </c>
      <c r="B125" s="6">
        <f>TITRES_STAT!C128</f>
        <v>47</v>
      </c>
      <c r="C125" s="6">
        <f>TITRES_STAT!D128</f>
        <v>39.7956</v>
      </c>
      <c r="D125" s="6">
        <f>TITRES_STAT!E128</f>
        <v>156</v>
      </c>
      <c r="E125" s="2">
        <f t="shared" si="4"/>
        <v>-10119</v>
      </c>
      <c r="F125" s="6" t="str">
        <f t="shared" si="7"/>
        <v>BULLISH</v>
      </c>
      <c r="G125" s="6" t="str">
        <f t="shared" si="6"/>
        <v>NEUTRAL</v>
      </c>
      <c r="H125" s="6" t="str">
        <f t="shared" si="5"/>
        <v>NEUTRAL</v>
      </c>
    </row>
    <row r="126" spans="1:8" ht="13.5" x14ac:dyDescent="0.25">
      <c r="A126" s="3">
        <f>TITRES_STAT!B129</f>
        <v>42186</v>
      </c>
      <c r="B126" s="6">
        <f>TITRES_STAT!C129</f>
        <v>47</v>
      </c>
      <c r="C126" s="6">
        <f>TITRES_STAT!D129</f>
        <v>39.7956</v>
      </c>
      <c r="D126" s="6">
        <f>TITRES_STAT!E129</f>
        <v>3222</v>
      </c>
      <c r="E126" s="2">
        <f t="shared" si="4"/>
        <v>-10119</v>
      </c>
      <c r="F126" s="6" t="str">
        <f t="shared" si="7"/>
        <v>BULLISH</v>
      </c>
      <c r="G126" s="6" t="str">
        <f t="shared" si="6"/>
        <v>NEUTRAL</v>
      </c>
      <c r="H126" s="6" t="str">
        <f t="shared" si="5"/>
        <v>NEUTRAL</v>
      </c>
    </row>
    <row r="127" spans="1:8" ht="13.5" x14ac:dyDescent="0.25">
      <c r="A127" s="3">
        <f>TITRES_STAT!B130</f>
        <v>42187</v>
      </c>
      <c r="B127" s="6">
        <f>TITRES_STAT!C130</f>
        <v>47</v>
      </c>
      <c r="C127" s="6">
        <f>TITRES_STAT!D130</f>
        <v>39.7956</v>
      </c>
      <c r="D127" s="6">
        <f>TITRES_STAT!E130</f>
        <v>2000</v>
      </c>
      <c r="E127" s="2">
        <f t="shared" si="4"/>
        <v>-10119</v>
      </c>
      <c r="F127" s="6" t="str">
        <f t="shared" si="7"/>
        <v>BEARISH</v>
      </c>
      <c r="G127" s="6" t="str">
        <f t="shared" si="6"/>
        <v>STRONG</v>
      </c>
      <c r="H127" s="6" t="str">
        <f t="shared" si="5"/>
        <v>CONFIRMED BEARISH</v>
      </c>
    </row>
    <row r="128" spans="1:8" ht="13.5" x14ac:dyDescent="0.25">
      <c r="A128" s="3">
        <f>TITRES_STAT!B131</f>
        <v>42188</v>
      </c>
      <c r="B128" s="6">
        <f>TITRES_STAT!C131</f>
        <v>47</v>
      </c>
      <c r="C128" s="6">
        <f>TITRES_STAT!D131</f>
        <v>39.7956</v>
      </c>
      <c r="D128" s="6">
        <f>TITRES_STAT!E131</f>
        <v>0</v>
      </c>
      <c r="E128" s="2">
        <f t="shared" si="4"/>
        <v>-10119</v>
      </c>
      <c r="F128" s="6" t="str">
        <f t="shared" si="7"/>
        <v>NEUTRAL</v>
      </c>
      <c r="G128" s="6" t="str">
        <f t="shared" si="6"/>
        <v>NEUTRAL</v>
      </c>
      <c r="H128" s="6" t="str">
        <f t="shared" si="5"/>
        <v>NEUTRAL</v>
      </c>
    </row>
    <row r="129" spans="1:8" ht="13.5" x14ac:dyDescent="0.25">
      <c r="A129" s="3">
        <f>TITRES_STAT!B132</f>
        <v>42191</v>
      </c>
      <c r="B129" s="6">
        <f>TITRES_STAT!C132</f>
        <v>46.99</v>
      </c>
      <c r="C129" s="6">
        <f>TITRES_STAT!D132</f>
        <v>39.787100000000002</v>
      </c>
      <c r="D129" s="6">
        <f>TITRES_STAT!E132</f>
        <v>62</v>
      </c>
      <c r="E129" s="2">
        <f t="shared" si="4"/>
        <v>-10181</v>
      </c>
      <c r="F129" s="6" t="str">
        <f t="shared" si="7"/>
        <v>BEARISH</v>
      </c>
      <c r="G129" s="6" t="str">
        <f t="shared" si="6"/>
        <v>NEUTRAL</v>
      </c>
      <c r="H129" s="6" t="str">
        <f t="shared" si="5"/>
        <v>CONFIRMED BEARISH</v>
      </c>
    </row>
    <row r="130" spans="1:8" ht="13.5" x14ac:dyDescent="0.25">
      <c r="A130" s="3">
        <f>TITRES_STAT!B133</f>
        <v>42192</v>
      </c>
      <c r="B130" s="6">
        <f>TITRES_STAT!C133</f>
        <v>46.99</v>
      </c>
      <c r="C130" s="6">
        <f>TITRES_STAT!D133</f>
        <v>39.787100000000002</v>
      </c>
      <c r="D130" s="6">
        <f>TITRES_STAT!E133</f>
        <v>6</v>
      </c>
      <c r="E130" s="2">
        <f t="shared" si="4"/>
        <v>-10181</v>
      </c>
      <c r="F130" s="6" t="str">
        <f t="shared" si="7"/>
        <v>BEARISH</v>
      </c>
      <c r="G130" s="6" t="str">
        <f t="shared" si="6"/>
        <v>NEUTRAL</v>
      </c>
      <c r="H130" s="6" t="str">
        <f t="shared" si="5"/>
        <v>CONFIRMED BEARISH</v>
      </c>
    </row>
    <row r="131" spans="1:8" ht="13.5" x14ac:dyDescent="0.25">
      <c r="A131" s="3">
        <f>TITRES_STAT!B134</f>
        <v>42193</v>
      </c>
      <c r="B131" s="6">
        <f>TITRES_STAT!C134</f>
        <v>46.99</v>
      </c>
      <c r="C131" s="6">
        <f>TITRES_STAT!D134</f>
        <v>39.787100000000002</v>
      </c>
      <c r="D131" s="6">
        <f>TITRES_STAT!E134</f>
        <v>0</v>
      </c>
      <c r="E131" s="2">
        <f t="shared" si="4"/>
        <v>-10181</v>
      </c>
      <c r="F131" s="6" t="str">
        <f t="shared" si="7"/>
        <v>BEARISH</v>
      </c>
      <c r="G131" s="6" t="str">
        <f t="shared" si="6"/>
        <v>NEUTRAL</v>
      </c>
      <c r="H131" s="6" t="str">
        <f t="shared" si="5"/>
        <v>CONFIRMED BEARISH</v>
      </c>
    </row>
    <row r="132" spans="1:8" ht="13.5" x14ac:dyDescent="0.25">
      <c r="A132" s="3">
        <f>TITRES_STAT!B135</f>
        <v>42194</v>
      </c>
      <c r="B132" s="6">
        <f>TITRES_STAT!C135</f>
        <v>45.5</v>
      </c>
      <c r="C132" s="6">
        <f>TITRES_STAT!D135</f>
        <v>39.799100000000003</v>
      </c>
      <c r="D132" s="6">
        <f>TITRES_STAT!E135</f>
        <v>2122</v>
      </c>
      <c r="E132" s="2">
        <f t="shared" ref="E132:E195" si="8">IF(B132&gt;B131, E131+D132, IF(B132&lt;B131, E131-D132, E131))</f>
        <v>-12303</v>
      </c>
      <c r="F132" s="6" t="str">
        <f t="shared" si="7"/>
        <v>BEARISH</v>
      </c>
      <c r="G132" s="6" t="str">
        <f t="shared" si="6"/>
        <v>STRONG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45.4</v>
      </c>
      <c r="C133" s="6">
        <f>TITRES_STAT!D136</f>
        <v>39.711599999999997</v>
      </c>
      <c r="D133" s="6">
        <f>TITRES_STAT!E136</f>
        <v>115</v>
      </c>
      <c r="E133" s="2">
        <f t="shared" si="8"/>
        <v>-12418</v>
      </c>
      <c r="F133" s="6" t="str">
        <f t="shared" si="7"/>
        <v>BEARISH</v>
      </c>
      <c r="G133" s="6" t="str">
        <f t="shared" si="6"/>
        <v>STRONG</v>
      </c>
      <c r="H133" s="6" t="str">
        <f t="shared" si="5"/>
        <v>CONFIRMED BEARISH</v>
      </c>
    </row>
    <row r="134" spans="1:8" ht="13.5" x14ac:dyDescent="0.25">
      <c r="A134" s="3">
        <f>TITRES_STAT!B137</f>
        <v>42198</v>
      </c>
      <c r="B134" s="6">
        <f>TITRES_STAT!C137</f>
        <v>45.35</v>
      </c>
      <c r="C134" s="6">
        <f>TITRES_STAT!D137</f>
        <v>39.667900000000003</v>
      </c>
      <c r="D134" s="6">
        <f>TITRES_STAT!E137</f>
        <v>3</v>
      </c>
      <c r="E134" s="2">
        <f t="shared" si="8"/>
        <v>-12421</v>
      </c>
      <c r="F134" s="6" t="str">
        <f t="shared" si="7"/>
        <v>BEARISH</v>
      </c>
      <c r="G134" s="6" t="str">
        <f t="shared" si="6"/>
        <v>STRONG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6">
        <f>TITRES_STAT!C138</f>
        <v>45.29</v>
      </c>
      <c r="C135" s="6">
        <f>TITRES_STAT!D138</f>
        <v>39.615400000000001</v>
      </c>
      <c r="D135" s="6">
        <f>TITRES_STAT!E138</f>
        <v>1065</v>
      </c>
      <c r="E135" s="2">
        <f t="shared" si="8"/>
        <v>-13486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STRONG</v>
      </c>
      <c r="H135" s="6" t="str">
        <f t="shared" si="9"/>
        <v>CONFIRMED BEARISH</v>
      </c>
    </row>
    <row r="136" spans="1:8" ht="13.5" x14ac:dyDescent="0.25">
      <c r="A136" s="3">
        <f>TITRES_STAT!B139</f>
        <v>42200</v>
      </c>
      <c r="B136" s="6">
        <f>TITRES_STAT!C139</f>
        <v>45.35</v>
      </c>
      <c r="C136" s="6">
        <f>TITRES_STAT!D139</f>
        <v>39.667900000000003</v>
      </c>
      <c r="D136" s="6">
        <f>TITRES_STAT!E139</f>
        <v>2003</v>
      </c>
      <c r="E136" s="2">
        <f t="shared" si="8"/>
        <v>-11483</v>
      </c>
      <c r="F136" s="6" t="str">
        <f t="shared" ref="F136:F199" si="11">IF(E136&gt;E131,"BULLISH",IF(E136&lt;E131,"BEARISH","NEUTRAL"))</f>
        <v>BEARISH</v>
      </c>
      <c r="G136" s="6" t="str">
        <f t="shared" si="10"/>
        <v>STRONG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45.4</v>
      </c>
      <c r="C137" s="6">
        <f>TITRES_STAT!D140</f>
        <v>39.711599999999997</v>
      </c>
      <c r="D137" s="6">
        <f>TITRES_STAT!E140</f>
        <v>1089</v>
      </c>
      <c r="E137" s="2">
        <f t="shared" si="8"/>
        <v>-10394</v>
      </c>
      <c r="F137" s="6" t="str">
        <f t="shared" si="11"/>
        <v>BULLISH</v>
      </c>
      <c r="G137" s="6" t="str">
        <f t="shared" si="10"/>
        <v>WEAK</v>
      </c>
      <c r="H137" s="6" t="str">
        <f t="shared" si="9"/>
        <v>BULLISH DIVERGENCE</v>
      </c>
    </row>
    <row r="138" spans="1:8" ht="13.5" x14ac:dyDescent="0.25">
      <c r="A138" s="3">
        <f>TITRES_STAT!B141</f>
        <v>42205</v>
      </c>
      <c r="B138" s="6">
        <f>TITRES_STAT!C141</f>
        <v>46</v>
      </c>
      <c r="C138" s="6">
        <f>TITRES_STAT!D141</f>
        <v>40.236400000000003</v>
      </c>
      <c r="D138" s="6">
        <f>TITRES_STAT!E141</f>
        <v>10</v>
      </c>
      <c r="E138" s="2">
        <f t="shared" si="8"/>
        <v>-10384</v>
      </c>
      <c r="F138" s="6" t="str">
        <f t="shared" si="11"/>
        <v>BULLISH</v>
      </c>
      <c r="G138" s="6" t="str">
        <f t="shared" si="10"/>
        <v>WEAK</v>
      </c>
      <c r="H138" s="6" t="str">
        <f t="shared" si="9"/>
        <v>CONFIRMED BULLISH</v>
      </c>
    </row>
    <row r="139" spans="1:8" ht="13.5" x14ac:dyDescent="0.25">
      <c r="A139" s="3">
        <f>TITRES_STAT!B142</f>
        <v>42206</v>
      </c>
      <c r="B139" s="6">
        <f>TITRES_STAT!C142</f>
        <v>45.9</v>
      </c>
      <c r="C139" s="6">
        <f>TITRES_STAT!D142</f>
        <v>40.148899999999998</v>
      </c>
      <c r="D139" s="6">
        <f>TITRES_STAT!E142</f>
        <v>2</v>
      </c>
      <c r="E139" s="2">
        <f t="shared" si="8"/>
        <v>-10386</v>
      </c>
      <c r="F139" s="6" t="str">
        <f t="shared" si="11"/>
        <v>BULLISH</v>
      </c>
      <c r="G139" s="6" t="str">
        <f t="shared" si="10"/>
        <v>WEAK</v>
      </c>
      <c r="H139" s="6" t="str">
        <f t="shared" si="9"/>
        <v>CONFIRMED BULLISH</v>
      </c>
    </row>
    <row r="140" spans="1:8" ht="13.5" x14ac:dyDescent="0.25">
      <c r="A140" s="3">
        <f>TITRES_STAT!B143</f>
        <v>42207</v>
      </c>
      <c r="B140" s="6">
        <f>TITRES_STAT!C143</f>
        <v>45.9</v>
      </c>
      <c r="C140" s="6">
        <f>TITRES_STAT!D143</f>
        <v>40.148899999999998</v>
      </c>
      <c r="D140" s="6">
        <f>TITRES_STAT!E143</f>
        <v>0</v>
      </c>
      <c r="E140" s="2">
        <f t="shared" si="8"/>
        <v>-10386</v>
      </c>
      <c r="F140" s="6" t="str">
        <f t="shared" si="11"/>
        <v>BULLISH</v>
      </c>
      <c r="G140" s="6" t="str">
        <f t="shared" si="10"/>
        <v>WEAK</v>
      </c>
      <c r="H140" s="6" t="str">
        <f t="shared" si="9"/>
        <v>CONFIRMED BULLISH</v>
      </c>
    </row>
    <row r="141" spans="1:8" ht="13.5" x14ac:dyDescent="0.25">
      <c r="A141" s="3">
        <f>TITRES_STAT!B144</f>
        <v>42208</v>
      </c>
      <c r="B141" s="6">
        <f>TITRES_STAT!C144</f>
        <v>45.9</v>
      </c>
      <c r="C141" s="6">
        <f>TITRES_STAT!D144</f>
        <v>40.148899999999998</v>
      </c>
      <c r="D141" s="6">
        <f>TITRES_STAT!E144</f>
        <v>0</v>
      </c>
      <c r="E141" s="2">
        <f t="shared" si="8"/>
        <v>-10386</v>
      </c>
      <c r="F141" s="6" t="str">
        <f t="shared" si="11"/>
        <v>BULLISH</v>
      </c>
      <c r="G141" s="6" t="str">
        <f t="shared" si="10"/>
        <v>WEAK</v>
      </c>
      <c r="H141" s="6" t="str">
        <f t="shared" si="9"/>
        <v>CONFIRMED BULLISH</v>
      </c>
    </row>
    <row r="142" spans="1:8" ht="13.5" x14ac:dyDescent="0.25">
      <c r="A142" s="3">
        <f>TITRES_STAT!B145</f>
        <v>42209</v>
      </c>
      <c r="B142" s="6">
        <f>TITRES_STAT!C145</f>
        <v>45.7</v>
      </c>
      <c r="C142" s="6">
        <f>TITRES_STAT!D145</f>
        <v>39.973999999999997</v>
      </c>
      <c r="D142" s="6">
        <f>TITRES_STAT!E145</f>
        <v>1</v>
      </c>
      <c r="E142" s="2">
        <f t="shared" si="8"/>
        <v>-10387</v>
      </c>
      <c r="F142" s="6" t="str">
        <f t="shared" si="11"/>
        <v>BULLISH</v>
      </c>
      <c r="G142" s="6" t="str">
        <f t="shared" si="10"/>
        <v>NEUTRAL</v>
      </c>
      <c r="H142" s="6" t="str">
        <f t="shared" si="9"/>
        <v>CONFIRMED BULLISH</v>
      </c>
    </row>
    <row r="143" spans="1:8" ht="13.5" x14ac:dyDescent="0.25">
      <c r="A143" s="3">
        <f>TITRES_STAT!B146</f>
        <v>42212</v>
      </c>
      <c r="B143" s="6">
        <f>TITRES_STAT!C146</f>
        <v>45.7</v>
      </c>
      <c r="C143" s="6">
        <f>TITRES_STAT!D146</f>
        <v>39.973999999999997</v>
      </c>
      <c r="D143" s="6">
        <f>TITRES_STAT!E146</f>
        <v>0</v>
      </c>
      <c r="E143" s="2">
        <f t="shared" si="8"/>
        <v>-10387</v>
      </c>
      <c r="F143" s="6" t="str">
        <f t="shared" si="11"/>
        <v>BEARISH</v>
      </c>
      <c r="G143" s="6" t="str">
        <f t="shared" si="10"/>
        <v>NEUTRAL</v>
      </c>
      <c r="H143" s="6" t="str">
        <f t="shared" si="9"/>
        <v>CONFIRMED BEARISH</v>
      </c>
    </row>
    <row r="144" spans="1:8" ht="13.5" x14ac:dyDescent="0.25">
      <c r="A144" s="3">
        <f>TITRES_STAT!B147</f>
        <v>42213</v>
      </c>
      <c r="B144" s="6">
        <f>TITRES_STAT!C147</f>
        <v>45.9</v>
      </c>
      <c r="C144" s="6">
        <f>TITRES_STAT!D147</f>
        <v>40.148899999999998</v>
      </c>
      <c r="D144" s="6">
        <f>TITRES_STAT!E147</f>
        <v>83</v>
      </c>
      <c r="E144" s="2">
        <f t="shared" si="8"/>
        <v>-10304</v>
      </c>
      <c r="F144" s="6" t="str">
        <f t="shared" si="11"/>
        <v>BULLISH</v>
      </c>
      <c r="G144" s="6" t="str">
        <f t="shared" si="10"/>
        <v>NEUTRAL</v>
      </c>
      <c r="H144" s="6" t="str">
        <f t="shared" si="9"/>
        <v>NEUTRAL</v>
      </c>
    </row>
    <row r="145" spans="1:8" ht="13.5" x14ac:dyDescent="0.25">
      <c r="A145" s="3">
        <f>TITRES_STAT!B148</f>
        <v>42214</v>
      </c>
      <c r="B145" s="6">
        <f>TITRES_STAT!C148</f>
        <v>45.9</v>
      </c>
      <c r="C145" s="6">
        <f>TITRES_STAT!D148</f>
        <v>40.148899999999998</v>
      </c>
      <c r="D145" s="6">
        <f>TITRES_STAT!E148</f>
        <v>503</v>
      </c>
      <c r="E145" s="2">
        <f t="shared" si="8"/>
        <v>-10304</v>
      </c>
      <c r="F145" s="6" t="str">
        <f t="shared" si="11"/>
        <v>BULLISH</v>
      </c>
      <c r="G145" s="6" t="str">
        <f t="shared" si="10"/>
        <v>NEUTRAL</v>
      </c>
      <c r="H145" s="6" t="str">
        <f t="shared" si="9"/>
        <v>NEUTRAL</v>
      </c>
    </row>
    <row r="146" spans="1:8" ht="13.5" x14ac:dyDescent="0.25">
      <c r="A146" s="3">
        <f>TITRES_STAT!B149</f>
        <v>42215</v>
      </c>
      <c r="B146" s="6">
        <f>TITRES_STAT!C149</f>
        <v>45.9</v>
      </c>
      <c r="C146" s="6">
        <f>TITRES_STAT!D149</f>
        <v>40.148899999999998</v>
      </c>
      <c r="D146" s="6">
        <f>TITRES_STAT!E149</f>
        <v>0</v>
      </c>
      <c r="E146" s="2">
        <f t="shared" si="8"/>
        <v>-10304</v>
      </c>
      <c r="F146" s="6" t="str">
        <f t="shared" si="11"/>
        <v>BULLISH</v>
      </c>
      <c r="G146" s="6" t="str">
        <f t="shared" si="10"/>
        <v>NEUTRAL</v>
      </c>
      <c r="H146" s="6" t="str">
        <f t="shared" si="9"/>
        <v>NEUTRAL</v>
      </c>
    </row>
    <row r="147" spans="1:8" ht="13.5" x14ac:dyDescent="0.25">
      <c r="A147" s="3">
        <f>TITRES_STAT!B150</f>
        <v>42216</v>
      </c>
      <c r="B147" s="6">
        <f>TITRES_STAT!C150</f>
        <v>45.9</v>
      </c>
      <c r="C147" s="6">
        <f>TITRES_STAT!D150</f>
        <v>40.148899999999998</v>
      </c>
      <c r="D147" s="6">
        <f>TITRES_STAT!E150</f>
        <v>0</v>
      </c>
      <c r="E147" s="2">
        <f t="shared" si="8"/>
        <v>-10304</v>
      </c>
      <c r="F147" s="6" t="str">
        <f t="shared" si="11"/>
        <v>BULLISH</v>
      </c>
      <c r="G147" s="6" t="str">
        <f t="shared" si="10"/>
        <v>NEUTRAL</v>
      </c>
      <c r="H147" s="6" t="str">
        <f t="shared" si="9"/>
        <v>CONFIRMED BULLISH</v>
      </c>
    </row>
    <row r="148" spans="1:8" ht="13.5" x14ac:dyDescent="0.25">
      <c r="A148" s="3">
        <f>TITRES_STAT!B151</f>
        <v>42219</v>
      </c>
      <c r="B148" s="6">
        <f>TITRES_STAT!C151</f>
        <v>45.9</v>
      </c>
      <c r="C148" s="6">
        <f>TITRES_STAT!D151</f>
        <v>40.148899999999998</v>
      </c>
      <c r="D148" s="6">
        <f>TITRES_STAT!E151</f>
        <v>0</v>
      </c>
      <c r="E148" s="2">
        <f t="shared" si="8"/>
        <v>-10304</v>
      </c>
      <c r="F148" s="6" t="str">
        <f t="shared" si="11"/>
        <v>BULLISH</v>
      </c>
      <c r="G148" s="6" t="str">
        <f t="shared" si="10"/>
        <v>NEUTRAL</v>
      </c>
      <c r="H148" s="6" t="str">
        <f t="shared" si="9"/>
        <v>CONFIRMED BULLISH</v>
      </c>
    </row>
    <row r="149" spans="1:8" ht="13.5" x14ac:dyDescent="0.25">
      <c r="A149" s="3">
        <f>TITRES_STAT!B152</f>
        <v>42220</v>
      </c>
      <c r="B149" s="6">
        <f>TITRES_STAT!C152</f>
        <v>45.85</v>
      </c>
      <c r="C149" s="6">
        <f>TITRES_STAT!D152</f>
        <v>40.105200000000004</v>
      </c>
      <c r="D149" s="6">
        <f>TITRES_STAT!E152</f>
        <v>97</v>
      </c>
      <c r="E149" s="2">
        <f t="shared" si="8"/>
        <v>-10401</v>
      </c>
      <c r="F149" s="6" t="str">
        <f t="shared" si="11"/>
        <v>BEARISH</v>
      </c>
      <c r="G149" s="6" t="str">
        <f t="shared" si="10"/>
        <v>NEUTRAL</v>
      </c>
      <c r="H149" s="6" t="str">
        <f t="shared" si="9"/>
        <v>CONFIRMED BEARISH</v>
      </c>
    </row>
    <row r="150" spans="1:8" ht="13.5" x14ac:dyDescent="0.25">
      <c r="A150" s="3">
        <f>TITRES_STAT!B153</f>
        <v>42221</v>
      </c>
      <c r="B150" s="6">
        <f>TITRES_STAT!C153</f>
        <v>45</v>
      </c>
      <c r="C150" s="6">
        <f>TITRES_STAT!D153</f>
        <v>39.361699999999999</v>
      </c>
      <c r="D150" s="6">
        <f>TITRES_STAT!E153</f>
        <v>1500</v>
      </c>
      <c r="E150" s="2">
        <f t="shared" si="8"/>
        <v>-11901</v>
      </c>
      <c r="F150" s="6" t="str">
        <f t="shared" si="11"/>
        <v>BEARISH</v>
      </c>
      <c r="G150" s="6" t="str">
        <f t="shared" si="10"/>
        <v>STRONG</v>
      </c>
      <c r="H150" s="6" t="str">
        <f t="shared" si="9"/>
        <v>CONFIRMED BEARISH</v>
      </c>
    </row>
    <row r="151" spans="1:8" ht="13.5" x14ac:dyDescent="0.25">
      <c r="A151" s="3">
        <f>TITRES_STAT!B154</f>
        <v>42222</v>
      </c>
      <c r="B151" s="6">
        <f>TITRES_STAT!C154</f>
        <v>44.99</v>
      </c>
      <c r="C151" s="6">
        <f>TITRES_STAT!D154</f>
        <v>39.353000000000002</v>
      </c>
      <c r="D151" s="6">
        <f>TITRES_STAT!E154</f>
        <v>718</v>
      </c>
      <c r="E151" s="2">
        <f t="shared" si="8"/>
        <v>-12619</v>
      </c>
      <c r="F151" s="6" t="str">
        <f t="shared" si="11"/>
        <v>BEARISH</v>
      </c>
      <c r="G151" s="6" t="str">
        <f t="shared" si="10"/>
        <v>STRONG</v>
      </c>
      <c r="H151" s="6" t="str">
        <f t="shared" si="9"/>
        <v>CONFIRMED BEARISH</v>
      </c>
    </row>
    <row r="152" spans="1:8" ht="13.5" x14ac:dyDescent="0.25">
      <c r="A152" s="3">
        <f>TITRES_STAT!B155</f>
        <v>42223</v>
      </c>
      <c r="B152" s="6">
        <f>TITRES_STAT!C155</f>
        <v>44</v>
      </c>
      <c r="C152" s="6">
        <f>TITRES_STAT!D155</f>
        <v>38.487000000000002</v>
      </c>
      <c r="D152" s="6">
        <f>TITRES_STAT!E155</f>
        <v>58</v>
      </c>
      <c r="E152" s="2">
        <f t="shared" si="8"/>
        <v>-12677</v>
      </c>
      <c r="F152" s="6" t="str">
        <f t="shared" si="11"/>
        <v>BEARISH</v>
      </c>
      <c r="G152" s="6" t="str">
        <f t="shared" si="10"/>
        <v>STRONG</v>
      </c>
      <c r="H152" s="6" t="str">
        <f t="shared" si="9"/>
        <v>CONFIRMED BEARISH</v>
      </c>
    </row>
    <row r="153" spans="1:8" ht="13.5" x14ac:dyDescent="0.25">
      <c r="A153" s="3">
        <f>TITRES_STAT!B156</f>
        <v>42226</v>
      </c>
      <c r="B153" s="6">
        <f>TITRES_STAT!C156</f>
        <v>44</v>
      </c>
      <c r="C153" s="6">
        <f>TITRES_STAT!D156</f>
        <v>38.487000000000002</v>
      </c>
      <c r="D153" s="6">
        <f>TITRES_STAT!E156</f>
        <v>45</v>
      </c>
      <c r="E153" s="2">
        <f t="shared" si="8"/>
        <v>-12677</v>
      </c>
      <c r="F153" s="6" t="str">
        <f t="shared" si="11"/>
        <v>BEARISH</v>
      </c>
      <c r="G153" s="6" t="str">
        <f t="shared" si="10"/>
        <v>STRONG</v>
      </c>
      <c r="H153" s="6" t="str">
        <f t="shared" si="9"/>
        <v>CONFIRMED BEARISH</v>
      </c>
    </row>
    <row r="154" spans="1:8" ht="13.5" x14ac:dyDescent="0.25">
      <c r="A154" s="3">
        <f>TITRES_STAT!B157</f>
        <v>42227</v>
      </c>
      <c r="B154" s="6">
        <f>TITRES_STAT!C157</f>
        <v>44</v>
      </c>
      <c r="C154" s="6">
        <f>TITRES_STAT!D157</f>
        <v>38.487000000000002</v>
      </c>
      <c r="D154" s="6">
        <f>TITRES_STAT!E157</f>
        <v>0</v>
      </c>
      <c r="E154" s="2">
        <f t="shared" si="8"/>
        <v>-12677</v>
      </c>
      <c r="F154" s="6" t="str">
        <f t="shared" si="11"/>
        <v>BEARISH</v>
      </c>
      <c r="G154" s="6" t="str">
        <f t="shared" si="10"/>
        <v>STRONG</v>
      </c>
      <c r="H154" s="6" t="str">
        <f t="shared" si="9"/>
        <v>CONFIRMED BEARISH</v>
      </c>
    </row>
    <row r="155" spans="1:8" ht="13.5" x14ac:dyDescent="0.25">
      <c r="A155" s="3">
        <f>TITRES_STAT!B158</f>
        <v>42228</v>
      </c>
      <c r="B155" s="6">
        <f>TITRES_STAT!C158</f>
        <v>44.45</v>
      </c>
      <c r="C155" s="6">
        <f>TITRES_STAT!D158</f>
        <v>38.880600000000001</v>
      </c>
      <c r="D155" s="6">
        <f>TITRES_STAT!E158</f>
        <v>104</v>
      </c>
      <c r="E155" s="2">
        <f t="shared" si="8"/>
        <v>-12573</v>
      </c>
      <c r="F155" s="6" t="str">
        <f t="shared" si="11"/>
        <v>BEARISH</v>
      </c>
      <c r="G155" s="6" t="str">
        <f t="shared" si="10"/>
        <v>STRONG</v>
      </c>
      <c r="H155" s="6" t="str">
        <f t="shared" si="9"/>
        <v>CONFIRMED BEARISH</v>
      </c>
    </row>
    <row r="156" spans="1:8" ht="13.5" x14ac:dyDescent="0.25">
      <c r="A156" s="3">
        <f>TITRES_STAT!B159</f>
        <v>42230</v>
      </c>
      <c r="B156" s="6">
        <f>TITRES_STAT!C159</f>
        <v>44.45</v>
      </c>
      <c r="C156" s="6">
        <f>TITRES_STAT!D159</f>
        <v>38.880600000000001</v>
      </c>
      <c r="D156" s="6">
        <f>TITRES_STAT!E159</f>
        <v>0</v>
      </c>
      <c r="E156" s="2">
        <f t="shared" si="8"/>
        <v>-12573</v>
      </c>
      <c r="F156" s="6" t="str">
        <f t="shared" si="11"/>
        <v>BULLISH</v>
      </c>
      <c r="G156" s="6" t="str">
        <f t="shared" si="10"/>
        <v>NEUTRAL</v>
      </c>
      <c r="H156" s="6" t="str">
        <f t="shared" si="9"/>
        <v>BULLISH DIVERGENCE</v>
      </c>
    </row>
    <row r="157" spans="1:8" ht="13.5" x14ac:dyDescent="0.25">
      <c r="A157" s="3">
        <f>TITRES_STAT!B160</f>
        <v>42233</v>
      </c>
      <c r="B157" s="6">
        <f>TITRES_STAT!C160</f>
        <v>44.45</v>
      </c>
      <c r="C157" s="6">
        <f>TITRES_STAT!D160</f>
        <v>38.880600000000001</v>
      </c>
      <c r="D157" s="6">
        <f>TITRES_STAT!E160</f>
        <v>689</v>
      </c>
      <c r="E157" s="2">
        <f t="shared" si="8"/>
        <v>-12573</v>
      </c>
      <c r="F157" s="6" t="str">
        <f t="shared" si="11"/>
        <v>BULLISH</v>
      </c>
      <c r="G157" s="6" t="str">
        <f t="shared" si="10"/>
        <v>NEUTRAL</v>
      </c>
      <c r="H157" s="6" t="str">
        <f t="shared" si="9"/>
        <v>CONFIRMED BULLISH</v>
      </c>
    </row>
    <row r="158" spans="1:8" ht="13.5" x14ac:dyDescent="0.25">
      <c r="A158" s="3">
        <f>TITRES_STAT!B161</f>
        <v>42234</v>
      </c>
      <c r="B158" s="6">
        <f>TITRES_STAT!C161</f>
        <v>44.45</v>
      </c>
      <c r="C158" s="6">
        <f>TITRES_STAT!D161</f>
        <v>38.880600000000001</v>
      </c>
      <c r="D158" s="6">
        <f>TITRES_STAT!E161</f>
        <v>0</v>
      </c>
      <c r="E158" s="2">
        <f t="shared" si="8"/>
        <v>-12573</v>
      </c>
      <c r="F158" s="6" t="str">
        <f t="shared" si="11"/>
        <v>BULLISH</v>
      </c>
      <c r="G158" s="6" t="str">
        <f t="shared" si="10"/>
        <v>NEUTRAL</v>
      </c>
      <c r="H158" s="6" t="str">
        <f t="shared" si="9"/>
        <v>CONFIRMED BULLISH</v>
      </c>
    </row>
    <row r="159" spans="1:8" ht="13.5" x14ac:dyDescent="0.25">
      <c r="A159" s="3">
        <f>TITRES_STAT!B162</f>
        <v>42235</v>
      </c>
      <c r="B159" s="6">
        <f>TITRES_STAT!C162</f>
        <v>44.45</v>
      </c>
      <c r="C159" s="6">
        <f>TITRES_STAT!D162</f>
        <v>38.880600000000001</v>
      </c>
      <c r="D159" s="6">
        <f>TITRES_STAT!E162</f>
        <v>1000</v>
      </c>
      <c r="E159" s="2">
        <f t="shared" si="8"/>
        <v>-12573</v>
      </c>
      <c r="F159" s="6" t="str">
        <f t="shared" si="11"/>
        <v>BULLISH</v>
      </c>
      <c r="G159" s="6" t="str">
        <f t="shared" si="10"/>
        <v>NEUTRAL</v>
      </c>
      <c r="H159" s="6" t="str">
        <f t="shared" si="9"/>
        <v>CONFIRMED BULLISH</v>
      </c>
    </row>
    <row r="160" spans="1:8" ht="13.5" x14ac:dyDescent="0.25">
      <c r="A160" s="3">
        <f>TITRES_STAT!B163</f>
        <v>42236</v>
      </c>
      <c r="B160" s="6">
        <f>TITRES_STAT!C163</f>
        <v>45.5</v>
      </c>
      <c r="C160" s="6">
        <f>TITRES_STAT!D163</f>
        <v>39.799100000000003</v>
      </c>
      <c r="D160" s="6">
        <f>TITRES_STAT!E163</f>
        <v>66</v>
      </c>
      <c r="E160" s="2">
        <f t="shared" si="8"/>
        <v>-12507</v>
      </c>
      <c r="F160" s="6" t="str">
        <f t="shared" si="11"/>
        <v>BULLISH</v>
      </c>
      <c r="G160" s="6" t="str">
        <f t="shared" si="10"/>
        <v>NEUTRAL</v>
      </c>
      <c r="H160" s="6" t="str">
        <f t="shared" si="9"/>
        <v>CONFIRMED BULLISH</v>
      </c>
    </row>
    <row r="161" spans="1:8" ht="13.5" x14ac:dyDescent="0.25">
      <c r="A161" s="3">
        <f>TITRES_STAT!B164</f>
        <v>42237</v>
      </c>
      <c r="B161" s="6">
        <f>TITRES_STAT!C164</f>
        <v>45.5</v>
      </c>
      <c r="C161" s="6">
        <f>TITRES_STAT!D164</f>
        <v>39.799100000000003</v>
      </c>
      <c r="D161" s="6">
        <f>TITRES_STAT!E164</f>
        <v>0</v>
      </c>
      <c r="E161" s="2">
        <f t="shared" si="8"/>
        <v>-12507</v>
      </c>
      <c r="F161" s="6" t="str">
        <f t="shared" si="11"/>
        <v>BULLISH</v>
      </c>
      <c r="G161" s="6" t="str">
        <f t="shared" si="10"/>
        <v>NEUTRAL</v>
      </c>
      <c r="H161" s="6" t="str">
        <f t="shared" si="9"/>
        <v>CONFIRMED BULLISH</v>
      </c>
    </row>
    <row r="162" spans="1:8" ht="13.5" x14ac:dyDescent="0.25">
      <c r="A162" s="3">
        <f>TITRES_STAT!B165</f>
        <v>42240</v>
      </c>
      <c r="B162" s="6">
        <f>TITRES_STAT!C165</f>
        <v>45.5</v>
      </c>
      <c r="C162" s="6">
        <f>TITRES_STAT!D165</f>
        <v>39.799100000000003</v>
      </c>
      <c r="D162" s="6">
        <f>TITRES_STAT!E165</f>
        <v>6</v>
      </c>
      <c r="E162" s="2">
        <f t="shared" si="8"/>
        <v>-12507</v>
      </c>
      <c r="F162" s="6" t="str">
        <f t="shared" si="11"/>
        <v>BULLISH</v>
      </c>
      <c r="G162" s="6" t="str">
        <f t="shared" si="10"/>
        <v>NEUTRAL</v>
      </c>
      <c r="H162" s="6" t="str">
        <f t="shared" si="9"/>
        <v>CONFIRMED BULLISH</v>
      </c>
    </row>
    <row r="163" spans="1:8" ht="13.5" x14ac:dyDescent="0.25">
      <c r="A163" s="3">
        <f>TITRES_STAT!B166</f>
        <v>42241</v>
      </c>
      <c r="B163" s="6">
        <f>TITRES_STAT!C166</f>
        <v>45.5</v>
      </c>
      <c r="C163" s="6">
        <f>TITRES_STAT!D166</f>
        <v>39.799100000000003</v>
      </c>
      <c r="D163" s="6">
        <f>TITRES_STAT!E166</f>
        <v>0</v>
      </c>
      <c r="E163" s="2">
        <f t="shared" si="8"/>
        <v>-12507</v>
      </c>
      <c r="F163" s="6" t="str">
        <f t="shared" si="11"/>
        <v>BULLISH</v>
      </c>
      <c r="G163" s="6" t="str">
        <f t="shared" si="10"/>
        <v>NEUTRAL</v>
      </c>
      <c r="H163" s="6" t="str">
        <f t="shared" si="9"/>
        <v>CONFIRMED BULLISH</v>
      </c>
    </row>
    <row r="164" spans="1:8" ht="13.5" x14ac:dyDescent="0.25">
      <c r="A164" s="3">
        <f>TITRES_STAT!B167</f>
        <v>42242</v>
      </c>
      <c r="B164" s="6">
        <f>TITRES_STAT!C167</f>
        <v>45.5</v>
      </c>
      <c r="C164" s="6">
        <f>TITRES_STAT!D167</f>
        <v>39.799100000000003</v>
      </c>
      <c r="D164" s="6">
        <f>TITRES_STAT!E167</f>
        <v>0</v>
      </c>
      <c r="E164" s="2">
        <f t="shared" si="8"/>
        <v>-12507</v>
      </c>
      <c r="F164" s="6" t="str">
        <f t="shared" si="11"/>
        <v>BULLISH</v>
      </c>
      <c r="G164" s="6" t="str">
        <f t="shared" si="10"/>
        <v>NEUTRAL</v>
      </c>
      <c r="H164" s="6" t="str">
        <f t="shared" si="9"/>
        <v>CONFIRMED BULLISH</v>
      </c>
    </row>
    <row r="165" spans="1:8" ht="13.5" x14ac:dyDescent="0.25">
      <c r="A165" s="3">
        <f>TITRES_STAT!B168</f>
        <v>42243</v>
      </c>
      <c r="B165" s="6">
        <f>TITRES_STAT!C168</f>
        <v>45.5</v>
      </c>
      <c r="C165" s="6">
        <f>TITRES_STAT!D168</f>
        <v>39.799100000000003</v>
      </c>
      <c r="D165" s="6">
        <f>TITRES_STAT!E168</f>
        <v>0</v>
      </c>
      <c r="E165" s="2">
        <f t="shared" si="8"/>
        <v>-12507</v>
      </c>
      <c r="F165" s="6" t="str">
        <f t="shared" si="11"/>
        <v>NEUTRAL</v>
      </c>
      <c r="G165" s="6" t="str">
        <f t="shared" si="10"/>
        <v>NEUTRAL</v>
      </c>
      <c r="H165" s="6" t="str">
        <f t="shared" si="9"/>
        <v>NEUTRAL</v>
      </c>
    </row>
    <row r="166" spans="1:8" ht="13.5" x14ac:dyDescent="0.25">
      <c r="A166" s="3">
        <f>TITRES_STAT!B169</f>
        <v>42244</v>
      </c>
      <c r="B166" s="6">
        <f>TITRES_STAT!C169</f>
        <v>45.5</v>
      </c>
      <c r="C166" s="6">
        <f>TITRES_STAT!D169</f>
        <v>39.799100000000003</v>
      </c>
      <c r="D166" s="6">
        <f>TITRES_STAT!E169</f>
        <v>0</v>
      </c>
      <c r="E166" s="2">
        <f t="shared" si="8"/>
        <v>-12507</v>
      </c>
      <c r="F166" s="6" t="str">
        <f t="shared" si="11"/>
        <v>NEUTRAL</v>
      </c>
      <c r="G166" s="6" t="str">
        <f t="shared" si="10"/>
        <v>NEUTRAL</v>
      </c>
      <c r="H166" s="6" t="str">
        <f t="shared" si="9"/>
        <v>NEUTRAL</v>
      </c>
    </row>
    <row r="167" spans="1:8" ht="13.5" x14ac:dyDescent="0.25">
      <c r="A167" s="3">
        <f>TITRES_STAT!B170</f>
        <v>42247</v>
      </c>
      <c r="B167" s="6">
        <f>TITRES_STAT!C170</f>
        <v>44.99</v>
      </c>
      <c r="C167" s="6">
        <f>TITRES_STAT!D170</f>
        <v>39.353000000000002</v>
      </c>
      <c r="D167" s="6">
        <f>TITRES_STAT!E170</f>
        <v>567</v>
      </c>
      <c r="E167" s="2">
        <f t="shared" si="8"/>
        <v>-13074</v>
      </c>
      <c r="F167" s="6" t="str">
        <f t="shared" si="11"/>
        <v>BEARISH</v>
      </c>
      <c r="G167" s="6" t="str">
        <f t="shared" si="10"/>
        <v>STRONG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43.65</v>
      </c>
      <c r="C168" s="6">
        <f>TITRES_STAT!D171</f>
        <v>38.180900000000001</v>
      </c>
      <c r="D168" s="6">
        <f>TITRES_STAT!E171</f>
        <v>2</v>
      </c>
      <c r="E168" s="2">
        <f t="shared" si="8"/>
        <v>-13076</v>
      </c>
      <c r="F168" s="6" t="str">
        <f t="shared" si="11"/>
        <v>BEARISH</v>
      </c>
      <c r="G168" s="6" t="str">
        <f t="shared" si="10"/>
        <v>STRONG</v>
      </c>
      <c r="H168" s="6" t="str">
        <f t="shared" si="9"/>
        <v>CONFIRMED BEARISH</v>
      </c>
    </row>
    <row r="169" spans="1:8" ht="13.5" x14ac:dyDescent="0.25">
      <c r="A169" s="3">
        <f>TITRES_STAT!B172</f>
        <v>42249</v>
      </c>
      <c r="B169" s="6">
        <f>TITRES_STAT!C172</f>
        <v>43.73</v>
      </c>
      <c r="C169" s="6">
        <f>TITRES_STAT!D172</f>
        <v>38.250799999999998</v>
      </c>
      <c r="D169" s="6">
        <f>TITRES_STAT!E172</f>
        <v>20</v>
      </c>
      <c r="E169" s="2">
        <f t="shared" si="8"/>
        <v>-13056</v>
      </c>
      <c r="F169" s="6" t="str">
        <f t="shared" si="11"/>
        <v>BEARISH</v>
      </c>
      <c r="G169" s="6" t="str">
        <f t="shared" si="10"/>
        <v>STRONG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42.45</v>
      </c>
      <c r="C170" s="6">
        <f>TITRES_STAT!D173</f>
        <v>37.1312</v>
      </c>
      <c r="D170" s="6">
        <f>TITRES_STAT!E173</f>
        <v>34</v>
      </c>
      <c r="E170" s="2">
        <f t="shared" si="8"/>
        <v>-13090</v>
      </c>
      <c r="F170" s="6" t="str">
        <f t="shared" si="11"/>
        <v>BEARISH</v>
      </c>
      <c r="G170" s="6" t="str">
        <f t="shared" si="10"/>
        <v>STRONG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43.72</v>
      </c>
      <c r="C171" s="6">
        <f>TITRES_STAT!D174</f>
        <v>38.242100000000001</v>
      </c>
      <c r="D171" s="6">
        <f>TITRES_STAT!E174</f>
        <v>110</v>
      </c>
      <c r="E171" s="2">
        <f t="shared" si="8"/>
        <v>-12980</v>
      </c>
      <c r="F171" s="6" t="str">
        <f t="shared" si="11"/>
        <v>BEARISH</v>
      </c>
      <c r="G171" s="6" t="str">
        <f t="shared" si="10"/>
        <v>STRONG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43</v>
      </c>
      <c r="C172" s="6">
        <f>TITRES_STAT!D175</f>
        <v>37.612299999999998</v>
      </c>
      <c r="D172" s="6">
        <f>TITRES_STAT!E175</f>
        <v>824</v>
      </c>
      <c r="E172" s="2">
        <f t="shared" si="8"/>
        <v>-13804</v>
      </c>
      <c r="F172" s="6" t="str">
        <f t="shared" si="11"/>
        <v>BEARISH</v>
      </c>
      <c r="G172" s="6" t="str">
        <f t="shared" si="10"/>
        <v>STRONG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42.99</v>
      </c>
      <c r="C173" s="6">
        <f>TITRES_STAT!D176</f>
        <v>37.6036</v>
      </c>
      <c r="D173" s="6">
        <f>TITRES_STAT!E176</f>
        <v>269</v>
      </c>
      <c r="E173" s="2">
        <f t="shared" si="8"/>
        <v>-14073</v>
      </c>
      <c r="F173" s="6" t="str">
        <f t="shared" si="11"/>
        <v>BEARISH</v>
      </c>
      <c r="G173" s="6" t="str">
        <f t="shared" si="10"/>
        <v>STRONG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42</v>
      </c>
      <c r="C174" s="6">
        <f>TITRES_STAT!D177</f>
        <v>36.7376</v>
      </c>
      <c r="D174" s="6">
        <f>TITRES_STAT!E177</f>
        <v>258</v>
      </c>
      <c r="E174" s="2">
        <f t="shared" si="8"/>
        <v>-14331</v>
      </c>
      <c r="F174" s="6" t="str">
        <f t="shared" si="11"/>
        <v>BEARISH</v>
      </c>
      <c r="G174" s="6" t="str">
        <f t="shared" si="10"/>
        <v>STRONG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41.39</v>
      </c>
      <c r="C175" s="6">
        <f>TITRES_STAT!D178</f>
        <v>36.204000000000001</v>
      </c>
      <c r="D175" s="6">
        <f>TITRES_STAT!E178</f>
        <v>145</v>
      </c>
      <c r="E175" s="2">
        <f t="shared" si="8"/>
        <v>-14476</v>
      </c>
      <c r="F175" s="6" t="str">
        <f t="shared" si="11"/>
        <v>BEARISH</v>
      </c>
      <c r="G175" s="6" t="str">
        <f t="shared" si="10"/>
        <v>STRONG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41</v>
      </c>
      <c r="C176" s="6">
        <f>TITRES_STAT!D179</f>
        <v>35.862900000000003</v>
      </c>
      <c r="D176" s="6">
        <f>TITRES_STAT!E179</f>
        <v>89</v>
      </c>
      <c r="E176" s="2">
        <f t="shared" si="8"/>
        <v>-14565</v>
      </c>
      <c r="F176" s="6" t="str">
        <f t="shared" si="11"/>
        <v>BEARISH</v>
      </c>
      <c r="G176" s="6" t="str">
        <f t="shared" si="10"/>
        <v>STRONG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40.49</v>
      </c>
      <c r="C177" s="6">
        <f>TITRES_STAT!D180</f>
        <v>35.416800000000002</v>
      </c>
      <c r="D177" s="6">
        <f>TITRES_STAT!E180</f>
        <v>185</v>
      </c>
      <c r="E177" s="2">
        <f t="shared" si="8"/>
        <v>-14750</v>
      </c>
      <c r="F177" s="6" t="str">
        <f t="shared" si="11"/>
        <v>BEARISH</v>
      </c>
      <c r="G177" s="6" t="str">
        <f t="shared" si="10"/>
        <v>STRONG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40</v>
      </c>
      <c r="C178" s="6">
        <f>TITRES_STAT!D181</f>
        <v>34.988199999999999</v>
      </c>
      <c r="D178" s="6">
        <f>TITRES_STAT!E181</f>
        <v>70</v>
      </c>
      <c r="E178" s="2">
        <f t="shared" si="8"/>
        <v>-14820</v>
      </c>
      <c r="F178" s="6" t="str">
        <f t="shared" si="11"/>
        <v>BEARISH</v>
      </c>
      <c r="G178" s="6" t="str">
        <f t="shared" si="10"/>
        <v>STRONG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39.99</v>
      </c>
      <c r="C179" s="6">
        <f>TITRES_STAT!D182</f>
        <v>34.979399999999998</v>
      </c>
      <c r="D179" s="6">
        <f>TITRES_STAT!E182</f>
        <v>200</v>
      </c>
      <c r="E179" s="2">
        <f t="shared" si="8"/>
        <v>-15020</v>
      </c>
      <c r="F179" s="6" t="str">
        <f t="shared" si="11"/>
        <v>BEARISH</v>
      </c>
      <c r="G179" s="6" t="str">
        <f t="shared" si="10"/>
        <v>STRONG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39.99</v>
      </c>
      <c r="C180" s="6">
        <f>TITRES_STAT!D183</f>
        <v>34.979399999999998</v>
      </c>
      <c r="D180" s="6">
        <f>TITRES_STAT!E183</f>
        <v>0</v>
      </c>
      <c r="E180" s="2">
        <f t="shared" si="8"/>
        <v>-15020</v>
      </c>
      <c r="F180" s="6" t="str">
        <f t="shared" si="11"/>
        <v>BEARISH</v>
      </c>
      <c r="G180" s="6" t="str">
        <f t="shared" si="10"/>
        <v>STRONG</v>
      </c>
      <c r="H180" s="6" t="str">
        <f t="shared" si="9"/>
        <v>CONFIRMED BEARISH</v>
      </c>
    </row>
    <row r="181" spans="1:8" ht="13.5" x14ac:dyDescent="0.25">
      <c r="A181" s="3">
        <f>TITRES_STAT!B184</f>
        <v>42265</v>
      </c>
      <c r="B181" s="6">
        <f>TITRES_STAT!C184</f>
        <v>39.97</v>
      </c>
      <c r="C181" s="6">
        <f>TITRES_STAT!D184</f>
        <v>34.9619</v>
      </c>
      <c r="D181" s="6">
        <f>TITRES_STAT!E184</f>
        <v>30</v>
      </c>
      <c r="E181" s="2">
        <f t="shared" si="8"/>
        <v>-15050</v>
      </c>
      <c r="F181" s="6" t="str">
        <f t="shared" si="11"/>
        <v>BEARISH</v>
      </c>
      <c r="G181" s="6" t="str">
        <f t="shared" si="10"/>
        <v>STRONG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39.299999999999997</v>
      </c>
      <c r="C182" s="6">
        <f>TITRES_STAT!D185</f>
        <v>34.375900000000001</v>
      </c>
      <c r="D182" s="6">
        <f>TITRES_STAT!E185</f>
        <v>3160</v>
      </c>
      <c r="E182" s="2">
        <f t="shared" si="8"/>
        <v>-18210</v>
      </c>
      <c r="F182" s="6" t="str">
        <f t="shared" si="11"/>
        <v>BEARISH</v>
      </c>
      <c r="G182" s="6" t="str">
        <f t="shared" si="10"/>
        <v>STRONG</v>
      </c>
      <c r="H182" s="6" t="str">
        <f t="shared" si="9"/>
        <v>CONFIRMED BEARISH</v>
      </c>
    </row>
    <row r="183" spans="1:8" ht="13.5" x14ac:dyDescent="0.25">
      <c r="A183" s="3">
        <f>TITRES_STAT!B186</f>
        <v>42269</v>
      </c>
      <c r="B183" s="6">
        <f>TITRES_STAT!C186</f>
        <v>39.79</v>
      </c>
      <c r="C183" s="6">
        <f>TITRES_STAT!D186</f>
        <v>34.804499999999997</v>
      </c>
      <c r="D183" s="6">
        <f>TITRES_STAT!E186</f>
        <v>3050</v>
      </c>
      <c r="E183" s="2">
        <f t="shared" si="8"/>
        <v>-15160</v>
      </c>
      <c r="F183" s="6" t="str">
        <f t="shared" si="11"/>
        <v>BEARISH</v>
      </c>
      <c r="G183" s="6" t="str">
        <f t="shared" si="10"/>
        <v>STRONG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39.69</v>
      </c>
      <c r="C184" s="6">
        <f>TITRES_STAT!D187</f>
        <v>34.716999999999999</v>
      </c>
      <c r="D184" s="6">
        <f>TITRES_STAT!E187</f>
        <v>82</v>
      </c>
      <c r="E184" s="2">
        <f t="shared" si="8"/>
        <v>-15242</v>
      </c>
      <c r="F184" s="6" t="str">
        <f t="shared" si="11"/>
        <v>BEARISH</v>
      </c>
      <c r="G184" s="6" t="str">
        <f t="shared" si="10"/>
        <v>NEUTRAL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38.72</v>
      </c>
      <c r="C185" s="6">
        <f>TITRES_STAT!D188</f>
        <v>33.868600000000001</v>
      </c>
      <c r="D185" s="6">
        <f>TITRES_STAT!E188</f>
        <v>1020</v>
      </c>
      <c r="E185" s="2">
        <f t="shared" si="8"/>
        <v>-16262</v>
      </c>
      <c r="F185" s="6" t="str">
        <f t="shared" si="11"/>
        <v>BEARISH</v>
      </c>
      <c r="G185" s="6" t="str">
        <f t="shared" si="10"/>
        <v>STRONG</v>
      </c>
      <c r="H185" s="6" t="str">
        <f t="shared" si="9"/>
        <v>CONFIRMED BEARISH</v>
      </c>
    </row>
    <row r="186" spans="1:8" ht="13.5" x14ac:dyDescent="0.25">
      <c r="A186" s="3">
        <f>TITRES_STAT!B189</f>
        <v>42276</v>
      </c>
      <c r="B186" s="6">
        <f>TITRES_STAT!C189</f>
        <v>38.72</v>
      </c>
      <c r="C186" s="6">
        <f>TITRES_STAT!D189</f>
        <v>33.868600000000001</v>
      </c>
      <c r="D186" s="6">
        <f>TITRES_STAT!E189</f>
        <v>0</v>
      </c>
      <c r="E186" s="2">
        <f t="shared" si="8"/>
        <v>-16262</v>
      </c>
      <c r="F186" s="6" t="str">
        <f t="shared" si="11"/>
        <v>BEARISH</v>
      </c>
      <c r="G186" s="6" t="str">
        <f t="shared" si="10"/>
        <v>STRONG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38.58</v>
      </c>
      <c r="C187" s="6">
        <f>TITRES_STAT!D190</f>
        <v>33.746099999999998</v>
      </c>
      <c r="D187" s="6">
        <f>TITRES_STAT!E190</f>
        <v>180</v>
      </c>
      <c r="E187" s="2">
        <f t="shared" si="8"/>
        <v>-16442</v>
      </c>
      <c r="F187" s="6" t="str">
        <f t="shared" si="11"/>
        <v>BULLISH</v>
      </c>
      <c r="G187" s="6" t="str">
        <f t="shared" si="10"/>
        <v>WEAK</v>
      </c>
      <c r="H187" s="6" t="str">
        <f t="shared" si="9"/>
        <v>BULLISH DIVERGENCE</v>
      </c>
    </row>
    <row r="188" spans="1:8" ht="13.5" x14ac:dyDescent="0.25">
      <c r="A188" s="3">
        <f>TITRES_STAT!B191</f>
        <v>42278</v>
      </c>
      <c r="B188" s="6">
        <f>TITRES_STAT!C191</f>
        <v>38.58</v>
      </c>
      <c r="C188" s="6">
        <f>TITRES_STAT!D191</f>
        <v>33.746099999999998</v>
      </c>
      <c r="D188" s="6">
        <f>TITRES_STAT!E191</f>
        <v>205</v>
      </c>
      <c r="E188" s="2">
        <f t="shared" si="8"/>
        <v>-16442</v>
      </c>
      <c r="F188" s="6" t="str">
        <f t="shared" si="11"/>
        <v>BEARISH</v>
      </c>
      <c r="G188" s="6" t="str">
        <f t="shared" si="10"/>
        <v>STRONG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38.49</v>
      </c>
      <c r="C189" s="6">
        <f>TITRES_STAT!D192</f>
        <v>33.667400000000001</v>
      </c>
      <c r="D189" s="6">
        <f>TITRES_STAT!E192</f>
        <v>4</v>
      </c>
      <c r="E189" s="2">
        <f t="shared" si="8"/>
        <v>-16446</v>
      </c>
      <c r="F189" s="6" t="str">
        <f t="shared" si="11"/>
        <v>BEARISH</v>
      </c>
      <c r="G189" s="6" t="str">
        <f t="shared" si="10"/>
        <v>STRONG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38.49</v>
      </c>
      <c r="C190" s="6">
        <f>TITRES_STAT!D193</f>
        <v>33.667400000000001</v>
      </c>
      <c r="D190" s="6">
        <f>TITRES_STAT!E193</f>
        <v>100</v>
      </c>
      <c r="E190" s="2">
        <f t="shared" si="8"/>
        <v>-16446</v>
      </c>
      <c r="F190" s="6" t="str">
        <f t="shared" si="11"/>
        <v>BEARISH</v>
      </c>
      <c r="G190" s="6" t="str">
        <f t="shared" si="10"/>
        <v>NEUTRAL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38.49</v>
      </c>
      <c r="C191" s="6">
        <f>TITRES_STAT!D194</f>
        <v>33.667400000000001</v>
      </c>
      <c r="D191" s="6">
        <f>TITRES_STAT!E194</f>
        <v>0</v>
      </c>
      <c r="E191" s="2">
        <f t="shared" si="8"/>
        <v>-16446</v>
      </c>
      <c r="F191" s="6" t="str">
        <f t="shared" si="11"/>
        <v>BEARISH</v>
      </c>
      <c r="G191" s="6" t="str">
        <f t="shared" si="10"/>
        <v>NEUTRAL</v>
      </c>
      <c r="H191" s="6" t="str">
        <f t="shared" si="9"/>
        <v>CONFIRMED BEARISH</v>
      </c>
    </row>
    <row r="192" spans="1:8" ht="13.5" x14ac:dyDescent="0.25">
      <c r="A192" s="3">
        <f>TITRES_STAT!B195</f>
        <v>42284</v>
      </c>
      <c r="B192" s="6">
        <f>TITRES_STAT!C195</f>
        <v>37.340000000000003</v>
      </c>
      <c r="C192" s="6">
        <f>TITRES_STAT!D195</f>
        <v>32.661499999999997</v>
      </c>
      <c r="D192" s="6">
        <f>TITRES_STAT!E195</f>
        <v>64</v>
      </c>
      <c r="E192" s="2">
        <f t="shared" si="8"/>
        <v>-16510</v>
      </c>
      <c r="F192" s="6" t="str">
        <f t="shared" si="11"/>
        <v>BEARISH</v>
      </c>
      <c r="G192" s="6" t="str">
        <f t="shared" si="10"/>
        <v>NEUTRAL</v>
      </c>
      <c r="H192" s="6" t="str">
        <f t="shared" si="9"/>
        <v>CONFIRMED BEARISH</v>
      </c>
    </row>
    <row r="193" spans="1:8" ht="13.5" x14ac:dyDescent="0.25">
      <c r="A193" s="3">
        <f>TITRES_STAT!B196</f>
        <v>42285</v>
      </c>
      <c r="B193" s="6">
        <f>TITRES_STAT!C196</f>
        <v>35.659999999999997</v>
      </c>
      <c r="C193" s="6">
        <f>TITRES_STAT!D196</f>
        <v>31.192</v>
      </c>
      <c r="D193" s="6">
        <f>TITRES_STAT!E196</f>
        <v>1303</v>
      </c>
      <c r="E193" s="2">
        <f t="shared" si="8"/>
        <v>-17813</v>
      </c>
      <c r="F193" s="6" t="str">
        <f t="shared" si="11"/>
        <v>BEARISH</v>
      </c>
      <c r="G193" s="6" t="str">
        <f t="shared" si="10"/>
        <v>STRONG</v>
      </c>
      <c r="H193" s="6" t="str">
        <f t="shared" si="9"/>
        <v>CONFIRMED BEARISH</v>
      </c>
    </row>
    <row r="194" spans="1:8" ht="13.5" x14ac:dyDescent="0.25">
      <c r="A194" s="3">
        <f>TITRES_STAT!B197</f>
        <v>42286</v>
      </c>
      <c r="B194" s="6">
        <f>TITRES_STAT!C197</f>
        <v>36.700000000000003</v>
      </c>
      <c r="C194" s="6">
        <f>TITRES_STAT!D197</f>
        <v>32.101700000000001</v>
      </c>
      <c r="D194" s="6">
        <f>TITRES_STAT!E197</f>
        <v>586</v>
      </c>
      <c r="E194" s="2">
        <f t="shared" si="8"/>
        <v>-17227</v>
      </c>
      <c r="F194" s="6" t="str">
        <f t="shared" si="11"/>
        <v>BEARISH</v>
      </c>
      <c r="G194" s="6" t="str">
        <f t="shared" si="10"/>
        <v>STRONG</v>
      </c>
      <c r="H194" s="6" t="str">
        <f t="shared" si="9"/>
        <v>CONFIRMED BEARISH</v>
      </c>
    </row>
    <row r="195" spans="1:8" ht="13.5" x14ac:dyDescent="0.25">
      <c r="A195" s="3">
        <f>TITRES_STAT!B198</f>
        <v>42289</v>
      </c>
      <c r="B195" s="6">
        <f>TITRES_STAT!C198</f>
        <v>36</v>
      </c>
      <c r="C195" s="6">
        <f>TITRES_STAT!D198</f>
        <v>31.4894</v>
      </c>
      <c r="D195" s="6">
        <f>TITRES_STAT!E198</f>
        <v>610</v>
      </c>
      <c r="E195" s="2">
        <f t="shared" si="8"/>
        <v>-17837</v>
      </c>
      <c r="F195" s="6" t="str">
        <f t="shared" si="11"/>
        <v>BEARISH</v>
      </c>
      <c r="G195" s="6" t="str">
        <f t="shared" si="10"/>
        <v>STRONG</v>
      </c>
      <c r="H195" s="6" t="str">
        <f t="shared" si="9"/>
        <v>CONFIRMED BEARISH</v>
      </c>
    </row>
    <row r="196" spans="1:8" ht="13.5" x14ac:dyDescent="0.25">
      <c r="A196" s="3">
        <f>TITRES_STAT!B199</f>
        <v>42290</v>
      </c>
      <c r="B196" s="6">
        <f>TITRES_STAT!C199</f>
        <v>36</v>
      </c>
      <c r="C196" s="6">
        <f>TITRES_STAT!D199</f>
        <v>31.4894</v>
      </c>
      <c r="D196" s="6">
        <f>TITRES_STAT!E199</f>
        <v>20</v>
      </c>
      <c r="E196" s="2">
        <f t="shared" ref="E196:E259" si="12">IF(B196&gt;B195, E195+D196, IF(B196&lt;B195, E195-D196, E195))</f>
        <v>-17837</v>
      </c>
      <c r="F196" s="6" t="str">
        <f t="shared" si="11"/>
        <v>BEARISH</v>
      </c>
      <c r="G196" s="6" t="str">
        <f t="shared" si="10"/>
        <v>STRONG</v>
      </c>
      <c r="H196" s="6" t="str">
        <f t="shared" si="9"/>
        <v>CONFIRMED BEARISH</v>
      </c>
    </row>
    <row r="197" spans="1:8" ht="13.5" x14ac:dyDescent="0.25">
      <c r="A197" s="3">
        <f>TITRES_STAT!B200</f>
        <v>42293</v>
      </c>
      <c r="B197" s="6">
        <f>TITRES_STAT!C200</f>
        <v>36</v>
      </c>
      <c r="C197" s="6">
        <f>TITRES_STAT!D200</f>
        <v>31.4894</v>
      </c>
      <c r="D197" s="6">
        <f>TITRES_STAT!E200</f>
        <v>25</v>
      </c>
      <c r="E197" s="2">
        <f t="shared" si="12"/>
        <v>-17837</v>
      </c>
      <c r="F197" s="6" t="str">
        <f t="shared" si="11"/>
        <v>BEARISH</v>
      </c>
      <c r="G197" s="6" t="str">
        <f t="shared" si="10"/>
        <v>STRONG</v>
      </c>
      <c r="H197" s="6" t="str">
        <f t="shared" si="9"/>
        <v>CONFIRMED BEARISH</v>
      </c>
    </row>
    <row r="198" spans="1:8" ht="13.5" x14ac:dyDescent="0.25">
      <c r="A198" s="3">
        <f>TITRES_STAT!B201</f>
        <v>42296</v>
      </c>
      <c r="B198" s="6">
        <f>TITRES_STAT!C201</f>
        <v>36</v>
      </c>
      <c r="C198" s="6">
        <f>TITRES_STAT!D201</f>
        <v>31.4894</v>
      </c>
      <c r="D198" s="6">
        <f>TITRES_STAT!E201</f>
        <v>0</v>
      </c>
      <c r="E198" s="2">
        <f t="shared" si="12"/>
        <v>-17837</v>
      </c>
      <c r="F198" s="6" t="str">
        <f t="shared" si="11"/>
        <v>BEARISH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BEARISH DIVERGENCE</v>
      </c>
    </row>
    <row r="199" spans="1:8" ht="13.5" x14ac:dyDescent="0.25">
      <c r="A199" s="3">
        <f>TITRES_STAT!B202</f>
        <v>42297</v>
      </c>
      <c r="B199" s="6">
        <f>TITRES_STAT!C202</f>
        <v>36</v>
      </c>
      <c r="C199" s="6">
        <f>TITRES_STAT!D202</f>
        <v>31.4894</v>
      </c>
      <c r="D199" s="6">
        <f>TITRES_STAT!E202</f>
        <v>0</v>
      </c>
      <c r="E199" s="2">
        <f t="shared" si="12"/>
        <v>-17837</v>
      </c>
      <c r="F199" s="6" t="str">
        <f t="shared" si="11"/>
        <v>BEARISH</v>
      </c>
      <c r="G199" s="6" t="str">
        <f t="shared" ref="G199:G262" si="14">IF((E199-E194)/E194 &gt; 0.02, "STRONG",
 IF((E199-E194)/E194 &lt; -0.02, "WEAK", "NEUTRAL"))</f>
        <v>STRONG</v>
      </c>
      <c r="H199" s="6" t="str">
        <f t="shared" si="13"/>
        <v>CONFIRMED BEARISH</v>
      </c>
    </row>
    <row r="200" spans="1:8" ht="13.5" x14ac:dyDescent="0.25">
      <c r="A200" s="3">
        <f>TITRES_STAT!B203</f>
        <v>42298</v>
      </c>
      <c r="B200" s="6">
        <f>TITRES_STAT!C203</f>
        <v>35.89</v>
      </c>
      <c r="C200" s="6">
        <f>TITRES_STAT!D203</f>
        <v>31.3931</v>
      </c>
      <c r="D200" s="6">
        <f>TITRES_STAT!E203</f>
        <v>121</v>
      </c>
      <c r="E200" s="2">
        <f t="shared" si="12"/>
        <v>-17958</v>
      </c>
      <c r="F200" s="6" t="str">
        <f t="shared" ref="F200:F263" si="15">IF(E200&gt;E195,"BULLISH",IF(E200&lt;E195,"BEARISH","NEUTRAL"))</f>
        <v>BEARISH</v>
      </c>
      <c r="G200" s="6" t="str">
        <f t="shared" si="14"/>
        <v>NEUTRAL</v>
      </c>
      <c r="H200" s="6" t="str">
        <f t="shared" si="13"/>
        <v>CONFIRMED BEARISH</v>
      </c>
    </row>
    <row r="201" spans="1:8" ht="13.5" x14ac:dyDescent="0.25">
      <c r="A201" s="3">
        <f>TITRES_STAT!B204</f>
        <v>42299</v>
      </c>
      <c r="B201" s="6">
        <f>TITRES_STAT!C204</f>
        <v>35.89</v>
      </c>
      <c r="C201" s="6">
        <f>TITRES_STAT!D204</f>
        <v>31.3931</v>
      </c>
      <c r="D201" s="6">
        <f>TITRES_STAT!E204</f>
        <v>0</v>
      </c>
      <c r="E201" s="2">
        <f t="shared" si="12"/>
        <v>-17958</v>
      </c>
      <c r="F201" s="6" t="str">
        <f t="shared" si="15"/>
        <v>BEARISH</v>
      </c>
      <c r="G201" s="6" t="str">
        <f t="shared" si="14"/>
        <v>NEUTRAL</v>
      </c>
      <c r="H201" s="6" t="str">
        <f t="shared" si="13"/>
        <v>CONFIRMED BEARISH</v>
      </c>
    </row>
    <row r="202" spans="1:8" ht="13.5" x14ac:dyDescent="0.25">
      <c r="A202" s="3">
        <f>TITRES_STAT!B205</f>
        <v>42300</v>
      </c>
      <c r="B202" s="6">
        <f>TITRES_STAT!C205</f>
        <v>35</v>
      </c>
      <c r="C202" s="6">
        <f>TITRES_STAT!D205</f>
        <v>30.614699999999999</v>
      </c>
      <c r="D202" s="6">
        <f>TITRES_STAT!E205</f>
        <v>164</v>
      </c>
      <c r="E202" s="2">
        <f t="shared" si="12"/>
        <v>-18122</v>
      </c>
      <c r="F202" s="6" t="str">
        <f t="shared" si="15"/>
        <v>BEARISH</v>
      </c>
      <c r="G202" s="6" t="str">
        <f t="shared" si="14"/>
        <v>NEUTRAL</v>
      </c>
      <c r="H202" s="6" t="str">
        <f t="shared" si="13"/>
        <v>CONFIRMED BEARISH</v>
      </c>
    </row>
    <row r="203" spans="1:8" ht="13.5" x14ac:dyDescent="0.25">
      <c r="A203" s="3">
        <f>TITRES_STAT!B206</f>
        <v>42303</v>
      </c>
      <c r="B203" s="6">
        <f>TITRES_STAT!C206</f>
        <v>34.9</v>
      </c>
      <c r="C203" s="6">
        <f>TITRES_STAT!D206</f>
        <v>30.527200000000001</v>
      </c>
      <c r="D203" s="6">
        <f>TITRES_STAT!E206</f>
        <v>50</v>
      </c>
      <c r="E203" s="2">
        <f t="shared" si="12"/>
        <v>-18172</v>
      </c>
      <c r="F203" s="6" t="str">
        <f t="shared" si="15"/>
        <v>BEARISH</v>
      </c>
      <c r="G203" s="6" t="str">
        <f t="shared" si="14"/>
        <v>NEUTRAL</v>
      </c>
      <c r="H203" s="6" t="str">
        <f t="shared" si="13"/>
        <v>CONFIRMED BEARISH</v>
      </c>
    </row>
    <row r="204" spans="1:8" ht="13.5" x14ac:dyDescent="0.25">
      <c r="A204" s="3">
        <f>TITRES_STAT!B207</f>
        <v>42304</v>
      </c>
      <c r="B204" s="6">
        <f>TITRES_STAT!C207</f>
        <v>34.9</v>
      </c>
      <c r="C204" s="6">
        <f>TITRES_STAT!D207</f>
        <v>30.527200000000001</v>
      </c>
      <c r="D204" s="6">
        <f>TITRES_STAT!E207</f>
        <v>435</v>
      </c>
      <c r="E204" s="2">
        <f t="shared" si="12"/>
        <v>-18172</v>
      </c>
      <c r="F204" s="6" t="str">
        <f t="shared" si="15"/>
        <v>BEARISH</v>
      </c>
      <c r="G204" s="6" t="str">
        <f t="shared" si="14"/>
        <v>NEUTRAL</v>
      </c>
      <c r="H204" s="6" t="str">
        <f t="shared" si="13"/>
        <v>CONFIRMED BEARISH</v>
      </c>
    </row>
    <row r="205" spans="1:8" ht="13.5" x14ac:dyDescent="0.25">
      <c r="A205" s="3">
        <f>TITRES_STAT!B208</f>
        <v>42305</v>
      </c>
      <c r="B205" s="6">
        <f>TITRES_STAT!C208</f>
        <v>35.880000000000003</v>
      </c>
      <c r="C205" s="6">
        <f>TITRES_STAT!D208</f>
        <v>31.384399999999999</v>
      </c>
      <c r="D205" s="6">
        <f>TITRES_STAT!E208</f>
        <v>11</v>
      </c>
      <c r="E205" s="2">
        <f t="shared" si="12"/>
        <v>-18161</v>
      </c>
      <c r="F205" s="6" t="str">
        <f t="shared" si="15"/>
        <v>BEARISH</v>
      </c>
      <c r="G205" s="6" t="str">
        <f t="shared" si="14"/>
        <v>NEUTRAL</v>
      </c>
      <c r="H205" s="6" t="str">
        <f t="shared" si="13"/>
        <v>CONFIRMED BEARISH</v>
      </c>
    </row>
    <row r="206" spans="1:8" ht="13.5" x14ac:dyDescent="0.25">
      <c r="A206" s="3">
        <f>TITRES_STAT!B209</f>
        <v>42306</v>
      </c>
      <c r="B206" s="6">
        <f>TITRES_STAT!C209</f>
        <v>35</v>
      </c>
      <c r="C206" s="6">
        <f>TITRES_STAT!D209</f>
        <v>30.614699999999999</v>
      </c>
      <c r="D206" s="6">
        <f>TITRES_STAT!E209</f>
        <v>50</v>
      </c>
      <c r="E206" s="2">
        <f t="shared" si="12"/>
        <v>-18211</v>
      </c>
      <c r="F206" s="6" t="str">
        <f t="shared" si="15"/>
        <v>BEARISH</v>
      </c>
      <c r="G206" s="6" t="str">
        <f t="shared" si="14"/>
        <v>NEUTRAL</v>
      </c>
      <c r="H206" s="6" t="str">
        <f t="shared" si="13"/>
        <v>CONFIRMED BEARISH</v>
      </c>
    </row>
    <row r="207" spans="1:8" ht="13.5" x14ac:dyDescent="0.25">
      <c r="A207" s="3">
        <f>TITRES_STAT!B210</f>
        <v>42307</v>
      </c>
      <c r="B207" s="6">
        <f>TITRES_STAT!C210</f>
        <v>35</v>
      </c>
      <c r="C207" s="6">
        <f>TITRES_STAT!D210</f>
        <v>30.614699999999999</v>
      </c>
      <c r="D207" s="6">
        <f>TITRES_STAT!E210</f>
        <v>50</v>
      </c>
      <c r="E207" s="2">
        <f t="shared" si="12"/>
        <v>-18211</v>
      </c>
      <c r="F207" s="6" t="str">
        <f t="shared" si="15"/>
        <v>BEARISH</v>
      </c>
      <c r="G207" s="6" t="str">
        <f t="shared" si="14"/>
        <v>NEUTRAL</v>
      </c>
      <c r="H207" s="6" t="str">
        <f t="shared" si="13"/>
        <v>NEUTRAL</v>
      </c>
    </row>
    <row r="208" spans="1:8" ht="13.5" x14ac:dyDescent="0.25">
      <c r="A208" s="3">
        <f>TITRES_STAT!B211</f>
        <v>42310</v>
      </c>
      <c r="B208" s="6">
        <f>TITRES_STAT!C211</f>
        <v>34.9</v>
      </c>
      <c r="C208" s="6">
        <f>TITRES_STAT!D211</f>
        <v>30.527200000000001</v>
      </c>
      <c r="D208" s="6">
        <f>TITRES_STAT!E211</f>
        <v>50</v>
      </c>
      <c r="E208" s="2">
        <f t="shared" si="12"/>
        <v>-18261</v>
      </c>
      <c r="F208" s="6" t="str">
        <f t="shared" si="15"/>
        <v>BEARISH</v>
      </c>
      <c r="G208" s="6" t="str">
        <f t="shared" si="14"/>
        <v>NEUTRAL</v>
      </c>
      <c r="H208" s="6" t="str">
        <f t="shared" si="13"/>
        <v>NEUTRAL</v>
      </c>
    </row>
    <row r="209" spans="1:8" ht="13.5" x14ac:dyDescent="0.25">
      <c r="A209" s="3">
        <f>TITRES_STAT!B212</f>
        <v>42311</v>
      </c>
      <c r="B209" s="6">
        <f>TITRES_STAT!C212</f>
        <v>35</v>
      </c>
      <c r="C209" s="6">
        <f>TITRES_STAT!D212</f>
        <v>30.614699999999999</v>
      </c>
      <c r="D209" s="6">
        <f>TITRES_STAT!E212</f>
        <v>72</v>
      </c>
      <c r="E209" s="2">
        <f t="shared" si="12"/>
        <v>-18189</v>
      </c>
      <c r="F209" s="6" t="str">
        <f t="shared" si="15"/>
        <v>BEARISH</v>
      </c>
      <c r="G209" s="6" t="str">
        <f t="shared" si="14"/>
        <v>NEUTRAL</v>
      </c>
      <c r="H209" s="6" t="str">
        <f t="shared" si="13"/>
        <v>BEARISH DIVERGENCE</v>
      </c>
    </row>
    <row r="210" spans="1:8" ht="13.5" x14ac:dyDescent="0.25">
      <c r="A210" s="3">
        <f>TITRES_STAT!B213</f>
        <v>42312</v>
      </c>
      <c r="B210" s="6">
        <f>TITRES_STAT!C213</f>
        <v>35</v>
      </c>
      <c r="C210" s="6">
        <f>TITRES_STAT!D213</f>
        <v>30.614699999999999</v>
      </c>
      <c r="D210" s="6">
        <f>TITRES_STAT!E213</f>
        <v>0</v>
      </c>
      <c r="E210" s="2">
        <f t="shared" si="12"/>
        <v>-18189</v>
      </c>
      <c r="F210" s="6" t="str">
        <f t="shared" si="15"/>
        <v>BEARISH</v>
      </c>
      <c r="G210" s="6" t="str">
        <f t="shared" si="14"/>
        <v>NEUTRAL</v>
      </c>
      <c r="H210" s="6" t="str">
        <f t="shared" si="13"/>
        <v>CONFIRMED BEARISH</v>
      </c>
    </row>
    <row r="211" spans="1:8" ht="13.5" x14ac:dyDescent="0.25">
      <c r="A211" s="3">
        <f>TITRES_STAT!B214</f>
        <v>42313</v>
      </c>
      <c r="B211" s="6">
        <f>TITRES_STAT!C214</f>
        <v>34</v>
      </c>
      <c r="C211" s="6">
        <f>TITRES_STAT!D214</f>
        <v>29.74</v>
      </c>
      <c r="D211" s="6">
        <f>TITRES_STAT!E214</f>
        <v>115</v>
      </c>
      <c r="E211" s="2">
        <f t="shared" si="12"/>
        <v>-18304</v>
      </c>
      <c r="F211" s="6" t="str">
        <f t="shared" si="15"/>
        <v>BEARISH</v>
      </c>
      <c r="G211" s="6" t="str">
        <f t="shared" si="14"/>
        <v>NEUTRAL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33.880000000000003</v>
      </c>
      <c r="C212" s="6">
        <f>TITRES_STAT!D215</f>
        <v>29.635000000000002</v>
      </c>
      <c r="D212" s="6">
        <f>TITRES_STAT!E215</f>
        <v>70</v>
      </c>
      <c r="E212" s="2">
        <f t="shared" si="12"/>
        <v>-18374</v>
      </c>
      <c r="F212" s="6" t="str">
        <f t="shared" si="15"/>
        <v>BEARISH</v>
      </c>
      <c r="G212" s="6" t="str">
        <f t="shared" si="14"/>
        <v>NEUTRAL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32.869999999999997</v>
      </c>
      <c r="C213" s="6">
        <f>TITRES_STAT!D216</f>
        <v>28.7515</v>
      </c>
      <c r="D213" s="6">
        <f>TITRES_STAT!E216</f>
        <v>193</v>
      </c>
      <c r="E213" s="2">
        <f t="shared" si="12"/>
        <v>-18567</v>
      </c>
      <c r="F213" s="6" t="str">
        <f t="shared" si="15"/>
        <v>BEARISH</v>
      </c>
      <c r="G213" s="6" t="str">
        <f t="shared" si="14"/>
        <v>NEUTRAL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32.869999999999997</v>
      </c>
      <c r="C214" s="6">
        <f>TITRES_STAT!D217</f>
        <v>28.7515</v>
      </c>
      <c r="D214" s="6">
        <f>TITRES_STAT!E217</f>
        <v>50</v>
      </c>
      <c r="E214" s="2">
        <f t="shared" si="12"/>
        <v>-18567</v>
      </c>
      <c r="F214" s="6" t="str">
        <f t="shared" si="15"/>
        <v>BEARISH</v>
      </c>
      <c r="G214" s="6" t="str">
        <f t="shared" si="14"/>
        <v>STRONG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31.9</v>
      </c>
      <c r="C215" s="6">
        <f>TITRES_STAT!D218</f>
        <v>27.903099999999998</v>
      </c>
      <c r="D215" s="6">
        <f>TITRES_STAT!E218</f>
        <v>200</v>
      </c>
      <c r="E215" s="2">
        <f t="shared" si="12"/>
        <v>-18767</v>
      </c>
      <c r="F215" s="6" t="str">
        <f t="shared" si="15"/>
        <v>BEARISH</v>
      </c>
      <c r="G215" s="6" t="str">
        <f t="shared" si="14"/>
        <v>STRONG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31.79</v>
      </c>
      <c r="C216" s="6">
        <f>TITRES_STAT!D219</f>
        <v>27.806899999999999</v>
      </c>
      <c r="D216" s="6">
        <f>TITRES_STAT!E219</f>
        <v>442</v>
      </c>
      <c r="E216" s="2">
        <f t="shared" si="12"/>
        <v>-19209</v>
      </c>
      <c r="F216" s="6" t="str">
        <f t="shared" si="15"/>
        <v>BEARISH</v>
      </c>
      <c r="G216" s="6" t="str">
        <f t="shared" si="14"/>
        <v>STRONG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31.89</v>
      </c>
      <c r="C217" s="6">
        <f>TITRES_STAT!D220</f>
        <v>27.894300000000001</v>
      </c>
      <c r="D217" s="6">
        <f>TITRES_STAT!E220</f>
        <v>463</v>
      </c>
      <c r="E217" s="2">
        <f t="shared" si="12"/>
        <v>-18746</v>
      </c>
      <c r="F217" s="6" t="str">
        <f t="shared" si="15"/>
        <v>BEARISH</v>
      </c>
      <c r="G217" s="6" t="str">
        <f t="shared" si="14"/>
        <v>STRONG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32.799999999999997</v>
      </c>
      <c r="C218" s="6">
        <f>TITRES_STAT!D221</f>
        <v>28.690300000000001</v>
      </c>
      <c r="D218" s="6">
        <f>TITRES_STAT!E221</f>
        <v>692</v>
      </c>
      <c r="E218" s="2">
        <f t="shared" si="12"/>
        <v>-18054</v>
      </c>
      <c r="F218" s="6" t="str">
        <f t="shared" si="15"/>
        <v>BULLISH</v>
      </c>
      <c r="G218" s="6" t="str">
        <f t="shared" si="14"/>
        <v>WEAK</v>
      </c>
      <c r="H218" s="6" t="str">
        <f t="shared" si="13"/>
        <v>BULLISH DIVERGENCE</v>
      </c>
    </row>
    <row r="219" spans="1:8" ht="13.5" x14ac:dyDescent="0.25">
      <c r="A219" s="3">
        <f>TITRES_STAT!B222</f>
        <v>42325</v>
      </c>
      <c r="B219" s="6">
        <f>TITRES_STAT!C222</f>
        <v>33.770000000000003</v>
      </c>
      <c r="C219" s="6">
        <f>TITRES_STAT!D222</f>
        <v>29.538799999999998</v>
      </c>
      <c r="D219" s="6">
        <f>TITRES_STAT!E222</f>
        <v>6</v>
      </c>
      <c r="E219" s="2">
        <f t="shared" si="12"/>
        <v>-18048</v>
      </c>
      <c r="F219" s="6" t="str">
        <f t="shared" si="15"/>
        <v>BULLISH</v>
      </c>
      <c r="G219" s="6" t="str">
        <f t="shared" si="14"/>
        <v>WEAK</v>
      </c>
      <c r="H219" s="6" t="str">
        <f t="shared" si="13"/>
        <v>CONFIRMED BULLISH</v>
      </c>
    </row>
    <row r="220" spans="1:8" ht="13.5" x14ac:dyDescent="0.25">
      <c r="A220" s="3">
        <f>TITRES_STAT!B223</f>
        <v>42326</v>
      </c>
      <c r="B220" s="6">
        <f>TITRES_STAT!C223</f>
        <v>33.770000000000003</v>
      </c>
      <c r="C220" s="6">
        <f>TITRES_STAT!D223</f>
        <v>29.538799999999998</v>
      </c>
      <c r="D220" s="6">
        <f>TITRES_STAT!E223</f>
        <v>4</v>
      </c>
      <c r="E220" s="2">
        <f t="shared" si="12"/>
        <v>-18048</v>
      </c>
      <c r="F220" s="6" t="str">
        <f t="shared" si="15"/>
        <v>BULLISH</v>
      </c>
      <c r="G220" s="6" t="str">
        <f t="shared" si="14"/>
        <v>WEAK</v>
      </c>
      <c r="H220" s="6" t="str">
        <f t="shared" si="13"/>
        <v>CONFIRMED BULLISH</v>
      </c>
    </row>
    <row r="221" spans="1:8" ht="13.5" x14ac:dyDescent="0.25">
      <c r="A221" s="3">
        <f>TITRES_STAT!B224</f>
        <v>42327</v>
      </c>
      <c r="B221" s="6">
        <f>TITRES_STAT!C224</f>
        <v>32.799999999999997</v>
      </c>
      <c r="C221" s="6">
        <f>TITRES_STAT!D224</f>
        <v>28.690300000000001</v>
      </c>
      <c r="D221" s="6">
        <f>TITRES_STAT!E224</f>
        <v>200</v>
      </c>
      <c r="E221" s="2">
        <f t="shared" si="12"/>
        <v>-18248</v>
      </c>
      <c r="F221" s="6" t="str">
        <f t="shared" si="15"/>
        <v>BULLISH</v>
      </c>
      <c r="G221" s="6" t="str">
        <f t="shared" si="14"/>
        <v>WEAK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33</v>
      </c>
      <c r="C222" s="6">
        <f>TITRES_STAT!D225</f>
        <v>28.865300000000001</v>
      </c>
      <c r="D222" s="6">
        <f>TITRES_STAT!E225</f>
        <v>1</v>
      </c>
      <c r="E222" s="2">
        <f t="shared" si="12"/>
        <v>-18247</v>
      </c>
      <c r="F222" s="6" t="str">
        <f t="shared" si="15"/>
        <v>BULLISH</v>
      </c>
      <c r="G222" s="6" t="str">
        <f t="shared" si="14"/>
        <v>WEAK</v>
      </c>
      <c r="H222" s="6" t="str">
        <f t="shared" si="13"/>
        <v>CONFIRMED BULLISH</v>
      </c>
    </row>
    <row r="223" spans="1:8" ht="13.5" x14ac:dyDescent="0.25">
      <c r="A223" s="3">
        <f>TITRES_STAT!B226</f>
        <v>42331</v>
      </c>
      <c r="B223" s="6">
        <f>TITRES_STAT!C226</f>
        <v>32.01</v>
      </c>
      <c r="C223" s="6">
        <f>TITRES_STAT!D226</f>
        <v>27.999300000000002</v>
      </c>
      <c r="D223" s="6">
        <f>TITRES_STAT!E226</f>
        <v>280</v>
      </c>
      <c r="E223" s="2">
        <f t="shared" si="12"/>
        <v>-18527</v>
      </c>
      <c r="F223" s="6" t="str">
        <f t="shared" si="15"/>
        <v>BEARISH</v>
      </c>
      <c r="G223" s="6" t="str">
        <f t="shared" si="14"/>
        <v>STRONG</v>
      </c>
      <c r="H223" s="6" t="str">
        <f t="shared" si="13"/>
        <v>CONFIRMED BEARISH</v>
      </c>
    </row>
    <row r="224" spans="1:8" ht="13.5" x14ac:dyDescent="0.25">
      <c r="A224" s="3">
        <f>TITRES_STAT!B227</f>
        <v>42332</v>
      </c>
      <c r="B224" s="6">
        <f>TITRES_STAT!C227</f>
        <v>32.01</v>
      </c>
      <c r="C224" s="6">
        <f>TITRES_STAT!D227</f>
        <v>27.999300000000002</v>
      </c>
      <c r="D224" s="6">
        <f>TITRES_STAT!E227</f>
        <v>605</v>
      </c>
      <c r="E224" s="2">
        <f t="shared" si="12"/>
        <v>-18527</v>
      </c>
      <c r="F224" s="6" t="str">
        <f t="shared" si="15"/>
        <v>BEARISH</v>
      </c>
      <c r="G224" s="6" t="str">
        <f t="shared" si="14"/>
        <v>STRONG</v>
      </c>
      <c r="H224" s="6" t="str">
        <f t="shared" si="13"/>
        <v>CONFIRMED BEARISH</v>
      </c>
    </row>
    <row r="225" spans="1:8" ht="13.5" x14ac:dyDescent="0.25">
      <c r="A225" s="3">
        <f>TITRES_STAT!B228</f>
        <v>42333</v>
      </c>
      <c r="B225" s="6">
        <f>TITRES_STAT!C228</f>
        <v>32.81</v>
      </c>
      <c r="C225" s="6">
        <f>TITRES_STAT!D228</f>
        <v>28.699100000000001</v>
      </c>
      <c r="D225" s="6">
        <f>TITRES_STAT!E228</f>
        <v>35</v>
      </c>
      <c r="E225" s="2">
        <f t="shared" si="12"/>
        <v>-18492</v>
      </c>
      <c r="F225" s="6" t="str">
        <f t="shared" si="15"/>
        <v>BEARISH</v>
      </c>
      <c r="G225" s="6" t="str">
        <f t="shared" si="14"/>
        <v>STRONG</v>
      </c>
      <c r="H225" s="6" t="str">
        <f t="shared" si="13"/>
        <v>CONFIRMED BEARISH</v>
      </c>
    </row>
    <row r="226" spans="1:8" ht="13.5" x14ac:dyDescent="0.25">
      <c r="A226" s="3">
        <f>TITRES_STAT!B229</f>
        <v>42334</v>
      </c>
      <c r="B226" s="6">
        <f>TITRES_STAT!C229</f>
        <v>32.81</v>
      </c>
      <c r="C226" s="6">
        <f>TITRES_STAT!D229</f>
        <v>28.699100000000001</v>
      </c>
      <c r="D226" s="6">
        <f>TITRES_STAT!E229</f>
        <v>0</v>
      </c>
      <c r="E226" s="2">
        <f t="shared" si="12"/>
        <v>-18492</v>
      </c>
      <c r="F226" s="6" t="str">
        <f t="shared" si="15"/>
        <v>BEARISH</v>
      </c>
      <c r="G226" s="6" t="str">
        <f t="shared" si="14"/>
        <v>NEUTRAL</v>
      </c>
      <c r="H226" s="6" t="str">
        <f t="shared" si="13"/>
        <v>BEARISH DIVERGENCE</v>
      </c>
    </row>
    <row r="227" spans="1:8" ht="13.5" x14ac:dyDescent="0.25">
      <c r="A227" s="3">
        <f>TITRES_STAT!B230</f>
        <v>42335</v>
      </c>
      <c r="B227" s="6">
        <f>TITRES_STAT!C230</f>
        <v>32.81</v>
      </c>
      <c r="C227" s="6">
        <f>TITRES_STAT!D230</f>
        <v>28.699100000000001</v>
      </c>
      <c r="D227" s="6">
        <f>TITRES_STAT!E230</f>
        <v>0</v>
      </c>
      <c r="E227" s="2">
        <f t="shared" si="12"/>
        <v>-18492</v>
      </c>
      <c r="F227" s="6" t="str">
        <f t="shared" si="15"/>
        <v>BEARISH</v>
      </c>
      <c r="G227" s="6" t="str">
        <f t="shared" si="14"/>
        <v>NEUTRAL</v>
      </c>
      <c r="H227" s="6" t="str">
        <f t="shared" si="13"/>
        <v>CONFIRMED BEARISH</v>
      </c>
    </row>
    <row r="228" spans="1:8" ht="13.5" x14ac:dyDescent="0.25">
      <c r="A228" s="3">
        <f>TITRES_STAT!B231</f>
        <v>42338</v>
      </c>
      <c r="B228" s="6">
        <f>TITRES_STAT!C231</f>
        <v>31.83</v>
      </c>
      <c r="C228" s="6">
        <f>TITRES_STAT!D231</f>
        <v>27.841799999999999</v>
      </c>
      <c r="D228" s="6">
        <f>TITRES_STAT!E231</f>
        <v>220</v>
      </c>
      <c r="E228" s="2">
        <f t="shared" si="12"/>
        <v>-18712</v>
      </c>
      <c r="F228" s="6" t="str">
        <f t="shared" si="15"/>
        <v>BEARISH</v>
      </c>
      <c r="G228" s="6" t="str">
        <f t="shared" si="14"/>
        <v>NEUTRAL</v>
      </c>
      <c r="H228" s="6" t="str">
        <f t="shared" si="13"/>
        <v>CONFIRMED BEARISH</v>
      </c>
    </row>
    <row r="229" spans="1:8" ht="13.5" x14ac:dyDescent="0.25">
      <c r="A229" s="3">
        <f>TITRES_STAT!B232</f>
        <v>42339</v>
      </c>
      <c r="B229" s="6">
        <f>TITRES_STAT!C232</f>
        <v>30.9</v>
      </c>
      <c r="C229" s="6">
        <f>TITRES_STAT!D232</f>
        <v>27.028400000000001</v>
      </c>
      <c r="D229" s="6">
        <f>TITRES_STAT!E232</f>
        <v>584</v>
      </c>
      <c r="E229" s="2">
        <f t="shared" si="12"/>
        <v>-19296</v>
      </c>
      <c r="F229" s="6" t="str">
        <f t="shared" si="15"/>
        <v>BEARISH</v>
      </c>
      <c r="G229" s="6" t="str">
        <f t="shared" si="14"/>
        <v>STRONG</v>
      </c>
      <c r="H229" s="6" t="str">
        <f t="shared" si="13"/>
        <v>CONFIRMED BEARISH</v>
      </c>
    </row>
    <row r="230" spans="1:8" ht="13.5" x14ac:dyDescent="0.25">
      <c r="A230" s="3">
        <f>TITRES_STAT!B233</f>
        <v>42340</v>
      </c>
      <c r="B230" s="6">
        <f>TITRES_STAT!C233</f>
        <v>30.9</v>
      </c>
      <c r="C230" s="6">
        <f>TITRES_STAT!D233</f>
        <v>27.028400000000001</v>
      </c>
      <c r="D230" s="6">
        <f>TITRES_STAT!E233</f>
        <v>1006</v>
      </c>
      <c r="E230" s="2">
        <f t="shared" si="12"/>
        <v>-19296</v>
      </c>
      <c r="F230" s="6" t="str">
        <f t="shared" si="15"/>
        <v>BEARISH</v>
      </c>
      <c r="G230" s="6" t="str">
        <f t="shared" si="14"/>
        <v>STRONG</v>
      </c>
      <c r="H230" s="6" t="str">
        <f t="shared" si="13"/>
        <v>CONFIRMED BEARISH</v>
      </c>
    </row>
    <row r="231" spans="1:8" ht="13.5" x14ac:dyDescent="0.25">
      <c r="A231" s="3">
        <f>TITRES_STAT!B234</f>
        <v>42341</v>
      </c>
      <c r="B231" s="6">
        <f>TITRES_STAT!C234</f>
        <v>30</v>
      </c>
      <c r="C231" s="6">
        <f>TITRES_STAT!D234</f>
        <v>26.241099999999999</v>
      </c>
      <c r="D231" s="6">
        <f>TITRES_STAT!E234</f>
        <v>985</v>
      </c>
      <c r="E231" s="2">
        <f t="shared" si="12"/>
        <v>-20281</v>
      </c>
      <c r="F231" s="6" t="str">
        <f t="shared" si="15"/>
        <v>BEARISH</v>
      </c>
      <c r="G231" s="6" t="str">
        <f t="shared" si="14"/>
        <v>STRONG</v>
      </c>
      <c r="H231" s="6" t="str">
        <f t="shared" si="13"/>
        <v>CONFIRMED BEARISH</v>
      </c>
    </row>
    <row r="232" spans="1:8" ht="13.5" x14ac:dyDescent="0.25">
      <c r="A232" s="3">
        <f>TITRES_STAT!B235</f>
        <v>42342</v>
      </c>
      <c r="B232" s="6">
        <f>TITRES_STAT!C235</f>
        <v>30</v>
      </c>
      <c r="C232" s="6">
        <f>TITRES_STAT!D235</f>
        <v>26.241099999999999</v>
      </c>
      <c r="D232" s="6">
        <f>TITRES_STAT!E235</f>
        <v>798</v>
      </c>
      <c r="E232" s="2">
        <f t="shared" si="12"/>
        <v>-20281</v>
      </c>
      <c r="F232" s="6" t="str">
        <f t="shared" si="15"/>
        <v>BEARISH</v>
      </c>
      <c r="G232" s="6" t="str">
        <f t="shared" si="14"/>
        <v>STRONG</v>
      </c>
      <c r="H232" s="6" t="str">
        <f t="shared" si="13"/>
        <v>CONFIRMED BEARISH</v>
      </c>
    </row>
    <row r="233" spans="1:8" ht="13.5" x14ac:dyDescent="0.25">
      <c r="A233" s="3">
        <f>TITRES_STAT!B236</f>
        <v>42345</v>
      </c>
      <c r="B233" s="6">
        <f>TITRES_STAT!C236</f>
        <v>29.8</v>
      </c>
      <c r="C233" s="6">
        <f>TITRES_STAT!D236</f>
        <v>26.066199999999998</v>
      </c>
      <c r="D233" s="6">
        <f>TITRES_STAT!E236</f>
        <v>326</v>
      </c>
      <c r="E233" s="2">
        <f t="shared" si="12"/>
        <v>-20607</v>
      </c>
      <c r="F233" s="6" t="str">
        <f t="shared" si="15"/>
        <v>BEARISH</v>
      </c>
      <c r="G233" s="6" t="str">
        <f t="shared" si="14"/>
        <v>STRONG</v>
      </c>
      <c r="H233" s="6" t="str">
        <f t="shared" si="13"/>
        <v>CONFIRMED BEARISH</v>
      </c>
    </row>
    <row r="234" spans="1:8" ht="13.5" x14ac:dyDescent="0.25">
      <c r="A234" s="3">
        <f>TITRES_STAT!B237</f>
        <v>42346</v>
      </c>
      <c r="B234" s="6">
        <f>TITRES_STAT!C237</f>
        <v>29.1</v>
      </c>
      <c r="C234" s="6">
        <f>TITRES_STAT!D237</f>
        <v>25.453900000000001</v>
      </c>
      <c r="D234" s="6">
        <f>TITRES_STAT!E237</f>
        <v>600</v>
      </c>
      <c r="E234" s="2">
        <f t="shared" si="12"/>
        <v>-21207</v>
      </c>
      <c r="F234" s="6" t="str">
        <f t="shared" si="15"/>
        <v>BEARISH</v>
      </c>
      <c r="G234" s="6" t="str">
        <f t="shared" si="14"/>
        <v>STRONG</v>
      </c>
      <c r="H234" s="6" t="str">
        <f t="shared" si="13"/>
        <v>CONFIRMED BEARISH</v>
      </c>
    </row>
    <row r="235" spans="1:8" ht="13.5" x14ac:dyDescent="0.25">
      <c r="A235" s="3">
        <f>TITRES_STAT!B238</f>
        <v>42347</v>
      </c>
      <c r="B235" s="6">
        <f>TITRES_STAT!C238</f>
        <v>29.1</v>
      </c>
      <c r="C235" s="6">
        <f>TITRES_STAT!D238</f>
        <v>25.453900000000001</v>
      </c>
      <c r="D235" s="6">
        <f>TITRES_STAT!E238</f>
        <v>0</v>
      </c>
      <c r="E235" s="2">
        <f t="shared" si="12"/>
        <v>-21207</v>
      </c>
      <c r="F235" s="6" t="str">
        <f t="shared" si="15"/>
        <v>BEARISH</v>
      </c>
      <c r="G235" s="6" t="str">
        <f t="shared" si="14"/>
        <v>STRONG</v>
      </c>
      <c r="H235" s="6" t="str">
        <f t="shared" si="13"/>
        <v>CONFIRMED BEARISH</v>
      </c>
    </row>
    <row r="236" spans="1:8" ht="13.5" x14ac:dyDescent="0.25">
      <c r="A236" s="3">
        <f>TITRES_STAT!B239</f>
        <v>42348</v>
      </c>
      <c r="B236" s="6">
        <f>TITRES_STAT!C239</f>
        <v>29.78</v>
      </c>
      <c r="C236" s="6">
        <f>TITRES_STAT!D239</f>
        <v>26.0487</v>
      </c>
      <c r="D236" s="6">
        <f>TITRES_STAT!E239</f>
        <v>1426</v>
      </c>
      <c r="E236" s="2">
        <f t="shared" si="12"/>
        <v>-19781</v>
      </c>
      <c r="F236" s="6" t="str">
        <f t="shared" si="15"/>
        <v>BULLISH</v>
      </c>
      <c r="G236" s="6" t="str">
        <f t="shared" si="14"/>
        <v>WEAK</v>
      </c>
      <c r="H236" s="6" t="str">
        <f t="shared" si="13"/>
        <v>BULLISH DIVERGENCE</v>
      </c>
    </row>
    <row r="237" spans="1:8" ht="13.5" x14ac:dyDescent="0.25">
      <c r="A237" s="3">
        <f>TITRES_STAT!B240</f>
        <v>42349</v>
      </c>
      <c r="B237" s="6">
        <f>TITRES_STAT!C240</f>
        <v>29.8</v>
      </c>
      <c r="C237" s="6">
        <f>TITRES_STAT!D240</f>
        <v>26.066199999999998</v>
      </c>
      <c r="D237" s="6">
        <f>TITRES_STAT!E240</f>
        <v>200</v>
      </c>
      <c r="E237" s="2">
        <f t="shared" si="12"/>
        <v>-19581</v>
      </c>
      <c r="F237" s="6" t="str">
        <f t="shared" si="15"/>
        <v>BULLISH</v>
      </c>
      <c r="G237" s="6" t="str">
        <f t="shared" si="14"/>
        <v>WEAK</v>
      </c>
      <c r="H237" s="6" t="str">
        <f t="shared" si="13"/>
        <v>BULLISH DIVERGENCE</v>
      </c>
    </row>
    <row r="238" spans="1:8" ht="13.5" x14ac:dyDescent="0.25">
      <c r="A238" s="3">
        <f>TITRES_STAT!B241</f>
        <v>42352</v>
      </c>
      <c r="B238" s="6">
        <f>TITRES_STAT!C241</f>
        <v>30</v>
      </c>
      <c r="C238" s="6">
        <f>TITRES_STAT!D241</f>
        <v>26.241099999999999</v>
      </c>
      <c r="D238" s="6">
        <f>TITRES_STAT!E241</f>
        <v>20</v>
      </c>
      <c r="E238" s="2">
        <f t="shared" si="12"/>
        <v>-19561</v>
      </c>
      <c r="F238" s="6" t="str">
        <f t="shared" si="15"/>
        <v>BULLISH</v>
      </c>
      <c r="G238" s="6" t="str">
        <f t="shared" si="14"/>
        <v>WEAK</v>
      </c>
      <c r="H238" s="6" t="str">
        <f t="shared" si="13"/>
        <v>CONFIRMED BULLISH</v>
      </c>
    </row>
    <row r="239" spans="1:8" ht="13.5" x14ac:dyDescent="0.25">
      <c r="A239" s="3">
        <f>TITRES_STAT!B242</f>
        <v>42353</v>
      </c>
      <c r="B239" s="6">
        <f>TITRES_STAT!C242</f>
        <v>30</v>
      </c>
      <c r="C239" s="6">
        <f>TITRES_STAT!D242</f>
        <v>26.241099999999999</v>
      </c>
      <c r="D239" s="6">
        <f>TITRES_STAT!E242</f>
        <v>572</v>
      </c>
      <c r="E239" s="2">
        <f t="shared" si="12"/>
        <v>-19561</v>
      </c>
      <c r="F239" s="6" t="str">
        <f t="shared" si="15"/>
        <v>BULLISH</v>
      </c>
      <c r="G239" s="6" t="str">
        <f t="shared" si="14"/>
        <v>WEAK</v>
      </c>
      <c r="H239" s="6" t="str">
        <f t="shared" si="13"/>
        <v>CONFIRMED BULLISH</v>
      </c>
    </row>
    <row r="240" spans="1:8" ht="13.5" x14ac:dyDescent="0.25">
      <c r="A240" s="3">
        <f>TITRES_STAT!B243</f>
        <v>42354</v>
      </c>
      <c r="B240" s="6">
        <f>TITRES_STAT!C243</f>
        <v>30.2</v>
      </c>
      <c r="C240" s="6">
        <f>TITRES_STAT!D243</f>
        <v>26.4161</v>
      </c>
      <c r="D240" s="6">
        <f>TITRES_STAT!E243</f>
        <v>170</v>
      </c>
      <c r="E240" s="2">
        <f t="shared" si="12"/>
        <v>-19391</v>
      </c>
      <c r="F240" s="6" t="str">
        <f t="shared" si="15"/>
        <v>BULLISH</v>
      </c>
      <c r="G240" s="6" t="str">
        <f t="shared" si="14"/>
        <v>WEAK</v>
      </c>
      <c r="H240" s="6" t="str">
        <f t="shared" si="13"/>
        <v>CONFIRMED BULLISH</v>
      </c>
    </row>
    <row r="241" spans="1:8" ht="13.5" x14ac:dyDescent="0.25">
      <c r="A241" s="3">
        <f>TITRES_STAT!B244</f>
        <v>42355</v>
      </c>
      <c r="B241" s="6">
        <f>TITRES_STAT!C244</f>
        <v>29.79</v>
      </c>
      <c r="C241" s="6">
        <f>TITRES_STAT!D244</f>
        <v>26.057500000000001</v>
      </c>
      <c r="D241" s="6">
        <f>TITRES_STAT!E244</f>
        <v>240</v>
      </c>
      <c r="E241" s="2">
        <f t="shared" si="12"/>
        <v>-19631</v>
      </c>
      <c r="F241" s="6" t="str">
        <f t="shared" si="15"/>
        <v>BULLISH</v>
      </c>
      <c r="G241" s="6" t="str">
        <f t="shared" si="14"/>
        <v>NEUTRAL</v>
      </c>
      <c r="H241" s="6" t="str">
        <f t="shared" si="13"/>
        <v>CONFIRMED BULLISH</v>
      </c>
    </row>
    <row r="242" spans="1:8" ht="13.5" x14ac:dyDescent="0.25">
      <c r="A242" s="3">
        <f>TITRES_STAT!B245</f>
        <v>42356</v>
      </c>
      <c r="B242" s="6">
        <f>TITRES_STAT!C245</f>
        <v>30.4</v>
      </c>
      <c r="C242" s="6">
        <f>TITRES_STAT!D245</f>
        <v>26.591000000000001</v>
      </c>
      <c r="D242" s="6">
        <f>TITRES_STAT!E245</f>
        <v>1147</v>
      </c>
      <c r="E242" s="2">
        <f t="shared" si="12"/>
        <v>-18484</v>
      </c>
      <c r="F242" s="6" t="str">
        <f t="shared" si="15"/>
        <v>BULLISH</v>
      </c>
      <c r="G242" s="6" t="str">
        <f t="shared" si="14"/>
        <v>WEAK</v>
      </c>
      <c r="H242" s="6" t="str">
        <f t="shared" si="13"/>
        <v>CONFIRMED BULLISH</v>
      </c>
    </row>
    <row r="243" spans="1:8" ht="13.5" x14ac:dyDescent="0.25">
      <c r="A243" s="3">
        <f>TITRES_STAT!B246</f>
        <v>42359</v>
      </c>
      <c r="B243" s="6">
        <f>TITRES_STAT!C246</f>
        <v>31.61</v>
      </c>
      <c r="C243" s="6">
        <f>TITRES_STAT!D246</f>
        <v>27.6494</v>
      </c>
      <c r="D243" s="6">
        <f>TITRES_STAT!E246</f>
        <v>554</v>
      </c>
      <c r="E243" s="2">
        <f t="shared" si="12"/>
        <v>-17930</v>
      </c>
      <c r="F243" s="6" t="str">
        <f t="shared" si="15"/>
        <v>BULLISH</v>
      </c>
      <c r="G243" s="6" t="str">
        <f t="shared" si="14"/>
        <v>WEAK</v>
      </c>
      <c r="H243" s="6" t="str">
        <f t="shared" si="13"/>
        <v>CONFIRMED BULLISH</v>
      </c>
    </row>
    <row r="244" spans="1:8" ht="13.5" x14ac:dyDescent="0.25">
      <c r="A244" s="3">
        <f>TITRES_STAT!B247</f>
        <v>42360</v>
      </c>
      <c r="B244" s="6">
        <f>TITRES_STAT!C247</f>
        <v>32.479999999999997</v>
      </c>
      <c r="C244" s="6">
        <f>TITRES_STAT!D247</f>
        <v>28.410399999999999</v>
      </c>
      <c r="D244" s="6">
        <f>TITRES_STAT!E247</f>
        <v>387</v>
      </c>
      <c r="E244" s="2">
        <f t="shared" si="12"/>
        <v>-17543</v>
      </c>
      <c r="F244" s="6" t="str">
        <f t="shared" si="15"/>
        <v>BULLISH</v>
      </c>
      <c r="G244" s="6" t="str">
        <f t="shared" si="14"/>
        <v>WEAK</v>
      </c>
      <c r="H244" s="6" t="str">
        <f t="shared" si="13"/>
        <v>CONFIRMED BULLISH</v>
      </c>
    </row>
    <row r="245" spans="1:8" ht="13.5" x14ac:dyDescent="0.25">
      <c r="A245" s="3">
        <f>TITRES_STAT!B248</f>
        <v>42361</v>
      </c>
      <c r="B245" s="6">
        <f>TITRES_STAT!C248</f>
        <v>31.98</v>
      </c>
      <c r="C245" s="6">
        <f>TITRES_STAT!D248</f>
        <v>27.973099999999999</v>
      </c>
      <c r="D245" s="6">
        <f>TITRES_STAT!E248</f>
        <v>1037</v>
      </c>
      <c r="E245" s="2">
        <f t="shared" si="12"/>
        <v>-18580</v>
      </c>
      <c r="F245" s="6" t="str">
        <f t="shared" si="15"/>
        <v>BULLISH</v>
      </c>
      <c r="G245" s="6" t="str">
        <f t="shared" si="14"/>
        <v>WEAK</v>
      </c>
      <c r="H245" s="6" t="str">
        <f t="shared" si="13"/>
        <v>CONFIRMED BULLISH</v>
      </c>
    </row>
    <row r="246" spans="1:8" ht="13.5" x14ac:dyDescent="0.25">
      <c r="A246" s="3">
        <f>TITRES_STAT!B249</f>
        <v>42363</v>
      </c>
      <c r="B246" s="6">
        <f>TITRES_STAT!C249</f>
        <v>31.95</v>
      </c>
      <c r="C246" s="6">
        <f>TITRES_STAT!D249</f>
        <v>27.9468</v>
      </c>
      <c r="D246" s="6">
        <f>TITRES_STAT!E249</f>
        <v>157</v>
      </c>
      <c r="E246" s="2">
        <f t="shared" si="12"/>
        <v>-18737</v>
      </c>
      <c r="F246" s="6" t="str">
        <f t="shared" si="15"/>
        <v>BULLISH</v>
      </c>
      <c r="G246" s="6" t="str">
        <f t="shared" si="14"/>
        <v>WEAK</v>
      </c>
      <c r="H246" s="6" t="str">
        <f t="shared" si="13"/>
        <v>CONFIRMED BULLISH</v>
      </c>
    </row>
    <row r="247" spans="1:8" ht="13.5" x14ac:dyDescent="0.25">
      <c r="A247" s="3">
        <f>TITRES_STAT!B250</f>
        <v>42366</v>
      </c>
      <c r="B247" s="6">
        <f>TITRES_STAT!C250</f>
        <v>31.96</v>
      </c>
      <c r="C247" s="6">
        <f>TITRES_STAT!D250</f>
        <v>27.9556</v>
      </c>
      <c r="D247" s="6">
        <f>TITRES_STAT!E250</f>
        <v>1484</v>
      </c>
      <c r="E247" s="2">
        <f t="shared" si="12"/>
        <v>-17253</v>
      </c>
      <c r="F247" s="6" t="str">
        <f t="shared" si="15"/>
        <v>BULLISH</v>
      </c>
      <c r="G247" s="6" t="str">
        <f t="shared" si="14"/>
        <v>WEAK</v>
      </c>
      <c r="H247" s="6" t="str">
        <f t="shared" si="13"/>
        <v>CONFIRMED BULLISH</v>
      </c>
    </row>
    <row r="248" spans="1:8" ht="13.5" x14ac:dyDescent="0.25">
      <c r="A248" s="3">
        <f>TITRES_STAT!B251</f>
        <v>42367</v>
      </c>
      <c r="B248" s="6">
        <f>TITRES_STAT!C251</f>
        <v>31.9</v>
      </c>
      <c r="C248" s="6">
        <f>TITRES_STAT!D251</f>
        <v>27.903099999999998</v>
      </c>
      <c r="D248" s="6">
        <f>TITRES_STAT!E251</f>
        <v>3116</v>
      </c>
      <c r="E248" s="2">
        <f t="shared" si="12"/>
        <v>-20369</v>
      </c>
      <c r="F248" s="6" t="str">
        <f t="shared" si="15"/>
        <v>BEARISH</v>
      </c>
      <c r="G248" s="6" t="str">
        <f t="shared" si="14"/>
        <v>STRONG</v>
      </c>
      <c r="H248" s="6" t="str">
        <f t="shared" si="13"/>
        <v>BEARISH DIVERGENCE</v>
      </c>
    </row>
    <row r="249" spans="1:8" ht="13.5" x14ac:dyDescent="0.25">
      <c r="A249" s="3">
        <f>TITRES_STAT!B252</f>
        <v>42368</v>
      </c>
      <c r="B249" s="6">
        <f>TITRES_STAT!C252</f>
        <v>32.799999999999997</v>
      </c>
      <c r="C249" s="6">
        <f>TITRES_STAT!D252</f>
        <v>28.690300000000001</v>
      </c>
      <c r="D249" s="6">
        <f>TITRES_STAT!E252</f>
        <v>1050</v>
      </c>
      <c r="E249" s="2">
        <f t="shared" si="12"/>
        <v>-19319</v>
      </c>
      <c r="F249" s="6" t="str">
        <f t="shared" si="15"/>
        <v>BEARISH</v>
      </c>
      <c r="G249" s="6" t="str">
        <f t="shared" si="14"/>
        <v>STRONG</v>
      </c>
      <c r="H249" s="6" t="str">
        <f t="shared" si="13"/>
        <v>BEARISH DIVERGENCE</v>
      </c>
    </row>
    <row r="250" spans="1:8" ht="13.5" x14ac:dyDescent="0.25">
      <c r="A250" s="3">
        <f>TITRES_STAT!B253</f>
        <v>42369</v>
      </c>
      <c r="B250" s="6">
        <f>TITRES_STAT!C253</f>
        <v>33</v>
      </c>
      <c r="C250" s="6">
        <f>TITRES_STAT!D253</f>
        <v>28.865300000000001</v>
      </c>
      <c r="D250" s="6">
        <f>TITRES_STAT!E253</f>
        <v>4004</v>
      </c>
      <c r="E250" s="2">
        <f t="shared" si="12"/>
        <v>-15315</v>
      </c>
      <c r="F250" s="6" t="str">
        <f t="shared" si="15"/>
        <v>BULLISH</v>
      </c>
      <c r="G250" s="6" t="str">
        <f t="shared" si="14"/>
        <v>WEAK</v>
      </c>
      <c r="H250" s="6" t="str">
        <f t="shared" si="13"/>
        <v>CONFIRMED BULLISH</v>
      </c>
    </row>
    <row r="251" spans="1:8" ht="13.5" x14ac:dyDescent="0.25">
      <c r="A251" s="3">
        <f>TITRES_STAT!B254</f>
        <v>42373</v>
      </c>
      <c r="B251" s="6">
        <f>TITRES_STAT!C254</f>
        <v>33</v>
      </c>
      <c r="C251" s="6">
        <f>TITRES_STAT!D254</f>
        <v>28.865300000000001</v>
      </c>
      <c r="D251" s="6">
        <f>TITRES_STAT!E254</f>
        <v>0</v>
      </c>
      <c r="E251" s="2">
        <f t="shared" si="12"/>
        <v>-15315</v>
      </c>
      <c r="F251" s="6" t="str">
        <f t="shared" si="15"/>
        <v>BULLISH</v>
      </c>
      <c r="G251" s="6" t="str">
        <f t="shared" si="14"/>
        <v>WEAK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33</v>
      </c>
      <c r="C252" s="6">
        <f>TITRES_STAT!D255</f>
        <v>28.865300000000001</v>
      </c>
      <c r="D252" s="6">
        <f>TITRES_STAT!E255</f>
        <v>160</v>
      </c>
      <c r="E252" s="2">
        <f t="shared" si="12"/>
        <v>-15315</v>
      </c>
      <c r="F252" s="6" t="str">
        <f t="shared" si="15"/>
        <v>BULLISH</v>
      </c>
      <c r="G252" s="6" t="str">
        <f t="shared" si="14"/>
        <v>WEAK</v>
      </c>
      <c r="H252" s="6" t="str">
        <f t="shared" si="13"/>
        <v>CONFIRMED BULLISH</v>
      </c>
    </row>
    <row r="253" spans="1:8" ht="13.5" x14ac:dyDescent="0.25">
      <c r="A253" s="3">
        <f>TITRES_STAT!B256</f>
        <v>42375</v>
      </c>
      <c r="B253" s="6">
        <f>TITRES_STAT!C256</f>
        <v>33</v>
      </c>
      <c r="C253" s="6">
        <f>TITRES_STAT!D256</f>
        <v>28.865300000000001</v>
      </c>
      <c r="D253" s="6">
        <f>TITRES_STAT!E256</f>
        <v>151</v>
      </c>
      <c r="E253" s="2">
        <f t="shared" si="12"/>
        <v>-15315</v>
      </c>
      <c r="F253" s="6" t="str">
        <f t="shared" si="15"/>
        <v>BULLISH</v>
      </c>
      <c r="G253" s="6" t="str">
        <f t="shared" si="14"/>
        <v>WEAK</v>
      </c>
      <c r="H253" s="6" t="str">
        <f t="shared" si="13"/>
        <v>CONFIRMED BULLISH</v>
      </c>
    </row>
    <row r="254" spans="1:8" ht="13.5" x14ac:dyDescent="0.25">
      <c r="A254" s="3">
        <f>TITRES_STAT!B257</f>
        <v>42376</v>
      </c>
      <c r="B254" s="6">
        <f>TITRES_STAT!C257</f>
        <v>32.6</v>
      </c>
      <c r="C254" s="6">
        <f>TITRES_STAT!D257</f>
        <v>28.5154</v>
      </c>
      <c r="D254" s="6">
        <f>TITRES_STAT!E257</f>
        <v>86</v>
      </c>
      <c r="E254" s="2">
        <f t="shared" si="12"/>
        <v>-15401</v>
      </c>
      <c r="F254" s="6" t="str">
        <f t="shared" si="15"/>
        <v>BULLISH</v>
      </c>
      <c r="G254" s="6" t="str">
        <f t="shared" si="14"/>
        <v>WEAK</v>
      </c>
      <c r="H254" s="6" t="str">
        <f t="shared" si="13"/>
        <v>BULLISH DIVERGENCE</v>
      </c>
    </row>
    <row r="255" spans="1:8" ht="13.5" x14ac:dyDescent="0.25">
      <c r="A255" s="3">
        <f>TITRES_STAT!B258</f>
        <v>42377</v>
      </c>
      <c r="B255" s="6">
        <f>TITRES_STAT!C258</f>
        <v>32.5</v>
      </c>
      <c r="C255" s="6">
        <f>TITRES_STAT!D258</f>
        <v>28.427900000000001</v>
      </c>
      <c r="D255" s="6">
        <f>TITRES_STAT!E258</f>
        <v>5</v>
      </c>
      <c r="E255" s="2">
        <f t="shared" si="12"/>
        <v>-15406</v>
      </c>
      <c r="F255" s="6" t="str">
        <f t="shared" si="15"/>
        <v>BEARISH</v>
      </c>
      <c r="G255" s="6" t="str">
        <f t="shared" si="14"/>
        <v>NEUTRAL</v>
      </c>
      <c r="H255" s="6" t="str">
        <f t="shared" si="13"/>
        <v>CONFIRMED BEARISH</v>
      </c>
    </row>
    <row r="256" spans="1:8" ht="13.5" x14ac:dyDescent="0.25">
      <c r="A256" s="3">
        <f>TITRES_STAT!B259</f>
        <v>42380</v>
      </c>
      <c r="B256" s="6">
        <f>TITRES_STAT!C259</f>
        <v>31.6</v>
      </c>
      <c r="C256" s="6">
        <f>TITRES_STAT!D259</f>
        <v>27.640699999999999</v>
      </c>
      <c r="D256" s="6">
        <f>TITRES_STAT!E259</f>
        <v>339</v>
      </c>
      <c r="E256" s="2">
        <f t="shared" si="12"/>
        <v>-15745</v>
      </c>
      <c r="F256" s="6" t="str">
        <f t="shared" si="15"/>
        <v>BEARISH</v>
      </c>
      <c r="G256" s="6" t="str">
        <f t="shared" si="14"/>
        <v>STRONG</v>
      </c>
      <c r="H256" s="6" t="str">
        <f t="shared" si="13"/>
        <v>CONFIRMED BEARISH</v>
      </c>
    </row>
    <row r="257" spans="1:8" ht="13.5" x14ac:dyDescent="0.25">
      <c r="A257" s="3">
        <f>TITRES_STAT!B260</f>
        <v>42381</v>
      </c>
      <c r="B257" s="6">
        <f>TITRES_STAT!C260</f>
        <v>30.66</v>
      </c>
      <c r="C257" s="6">
        <f>TITRES_STAT!D260</f>
        <v>26.8184</v>
      </c>
      <c r="D257" s="6">
        <f>TITRES_STAT!E260</f>
        <v>753</v>
      </c>
      <c r="E257" s="2">
        <f t="shared" si="12"/>
        <v>-16498</v>
      </c>
      <c r="F257" s="6" t="str">
        <f t="shared" si="15"/>
        <v>BEARISH</v>
      </c>
      <c r="G257" s="6" t="str">
        <f t="shared" si="14"/>
        <v>STRONG</v>
      </c>
      <c r="H257" s="6" t="str">
        <f t="shared" si="13"/>
        <v>CONFIRMED BEARISH</v>
      </c>
    </row>
    <row r="258" spans="1:8" ht="13.5" x14ac:dyDescent="0.25">
      <c r="A258" s="3">
        <f>TITRES_STAT!B261</f>
        <v>42382</v>
      </c>
      <c r="B258" s="6">
        <f>TITRES_STAT!C261</f>
        <v>30.99</v>
      </c>
      <c r="C258" s="6">
        <f>TITRES_STAT!D261</f>
        <v>27.107099999999999</v>
      </c>
      <c r="D258" s="6">
        <f>TITRES_STAT!E261</f>
        <v>50</v>
      </c>
      <c r="E258" s="2">
        <f t="shared" si="12"/>
        <v>-16448</v>
      </c>
      <c r="F258" s="6" t="str">
        <f t="shared" si="15"/>
        <v>BEARISH</v>
      </c>
      <c r="G258" s="6" t="str">
        <f t="shared" si="14"/>
        <v>STRONG</v>
      </c>
      <c r="H258" s="6" t="str">
        <f t="shared" si="13"/>
        <v>CONFIRMED BEARISH</v>
      </c>
    </row>
    <row r="259" spans="1:8" ht="13.5" x14ac:dyDescent="0.25">
      <c r="A259" s="3">
        <f>TITRES_STAT!B262</f>
        <v>42384</v>
      </c>
      <c r="B259" s="6">
        <f>TITRES_STAT!C262</f>
        <v>30.95</v>
      </c>
      <c r="C259" s="6">
        <f>TITRES_STAT!D262</f>
        <v>27.072099999999999</v>
      </c>
      <c r="D259" s="6">
        <f>TITRES_STAT!E262</f>
        <v>218</v>
      </c>
      <c r="E259" s="2">
        <f t="shared" si="12"/>
        <v>-16666</v>
      </c>
      <c r="F259" s="6" t="str">
        <f t="shared" si="15"/>
        <v>BEARISH</v>
      </c>
      <c r="G259" s="6" t="str">
        <f t="shared" si="14"/>
        <v>STRONG</v>
      </c>
      <c r="H259" s="6" t="str">
        <f t="shared" si="13"/>
        <v>CONFIRMED BEARISH</v>
      </c>
    </row>
    <row r="260" spans="1:8" ht="13.5" x14ac:dyDescent="0.25">
      <c r="A260" s="3">
        <f>TITRES_STAT!B263</f>
        <v>42387</v>
      </c>
      <c r="B260" s="6">
        <f>TITRES_STAT!C263</f>
        <v>31.65</v>
      </c>
      <c r="C260" s="6">
        <f>TITRES_STAT!D263</f>
        <v>27.6844</v>
      </c>
      <c r="D260" s="6">
        <f>TITRES_STAT!E263</f>
        <v>105</v>
      </c>
      <c r="E260" s="2">
        <f t="shared" ref="E260:E323" si="16">IF(B260&gt;B259, E259+D260, IF(B260&lt;B259, E259-D260, E259))</f>
        <v>-16561</v>
      </c>
      <c r="F260" s="6" t="str">
        <f t="shared" si="15"/>
        <v>BEARISH</v>
      </c>
      <c r="G260" s="6" t="str">
        <f t="shared" si="14"/>
        <v>STRONG</v>
      </c>
      <c r="H260" s="6" t="str">
        <f t="shared" si="13"/>
        <v>CONFIRMED BEARISH</v>
      </c>
    </row>
    <row r="261" spans="1:8" ht="13.5" x14ac:dyDescent="0.25">
      <c r="A261" s="3">
        <f>TITRES_STAT!B264</f>
        <v>42388</v>
      </c>
      <c r="B261" s="6">
        <f>TITRES_STAT!C264</f>
        <v>31.66</v>
      </c>
      <c r="C261" s="6">
        <f>TITRES_STAT!D264</f>
        <v>27.693100000000001</v>
      </c>
      <c r="D261" s="6">
        <f>TITRES_STAT!E264</f>
        <v>25</v>
      </c>
      <c r="E261" s="2">
        <f t="shared" si="16"/>
        <v>-16536</v>
      </c>
      <c r="F261" s="6" t="str">
        <f t="shared" si="15"/>
        <v>BEARISH</v>
      </c>
      <c r="G261" s="6" t="str">
        <f t="shared" si="14"/>
        <v>STRONG</v>
      </c>
      <c r="H261" s="6" t="str">
        <f t="shared" si="13"/>
        <v>BEARISH DIVERGENCE</v>
      </c>
    </row>
    <row r="262" spans="1:8" ht="13.5" x14ac:dyDescent="0.25">
      <c r="A262" s="3">
        <f>TITRES_STAT!B265</f>
        <v>42389</v>
      </c>
      <c r="B262" s="6">
        <f>TITRES_STAT!C265</f>
        <v>30.72</v>
      </c>
      <c r="C262" s="6">
        <f>TITRES_STAT!D265</f>
        <v>26.870899999999999</v>
      </c>
      <c r="D262" s="6">
        <f>TITRES_STAT!E265</f>
        <v>12</v>
      </c>
      <c r="E262" s="2">
        <f t="shared" si="16"/>
        <v>-16548</v>
      </c>
      <c r="F262" s="6" t="str">
        <f t="shared" si="15"/>
        <v>BEARISH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BEARISH DIVERGENCE</v>
      </c>
    </row>
    <row r="263" spans="1:8" ht="13.5" x14ac:dyDescent="0.25">
      <c r="A263" s="3">
        <f>TITRES_STAT!B266</f>
        <v>42390</v>
      </c>
      <c r="B263" s="6">
        <f>TITRES_STAT!C266</f>
        <v>30.01</v>
      </c>
      <c r="C263" s="6">
        <f>TITRES_STAT!D266</f>
        <v>26.2499</v>
      </c>
      <c r="D263" s="6">
        <f>TITRES_STAT!E266</f>
        <v>57</v>
      </c>
      <c r="E263" s="2">
        <f t="shared" si="16"/>
        <v>-16605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CONFIRMED BEARISH</v>
      </c>
    </row>
    <row r="264" spans="1:8" ht="13.5" x14ac:dyDescent="0.25">
      <c r="A264" s="3">
        <f>TITRES_STAT!B267</f>
        <v>42391</v>
      </c>
      <c r="B264" s="6">
        <f>TITRES_STAT!C267</f>
        <v>29</v>
      </c>
      <c r="C264" s="6">
        <f>TITRES_STAT!D267</f>
        <v>25.366399999999999</v>
      </c>
      <c r="D264" s="6">
        <f>TITRES_STAT!E267</f>
        <v>5154</v>
      </c>
      <c r="E264" s="2">
        <f t="shared" si="16"/>
        <v>-21759</v>
      </c>
      <c r="F264" s="6" t="str">
        <f t="shared" ref="F264:F327" si="19">IF(E264&gt;E259,"BULLISH",IF(E264&lt;E259,"BEARISH","NEUTRAL"))</f>
        <v>BEARISH</v>
      </c>
      <c r="G264" s="6" t="str">
        <f t="shared" si="18"/>
        <v>STRONG</v>
      </c>
      <c r="H264" s="6" t="str">
        <f t="shared" si="17"/>
        <v>CONFIRMED BEARISH</v>
      </c>
    </row>
    <row r="265" spans="1:8" ht="13.5" x14ac:dyDescent="0.25">
      <c r="A265" s="3">
        <f>TITRES_STAT!B268</f>
        <v>42394</v>
      </c>
      <c r="B265" s="6">
        <f>TITRES_STAT!C268</f>
        <v>28.5</v>
      </c>
      <c r="C265" s="6">
        <f>TITRES_STAT!D268</f>
        <v>24.929099999999998</v>
      </c>
      <c r="D265" s="6">
        <f>TITRES_STAT!E268</f>
        <v>492</v>
      </c>
      <c r="E265" s="2">
        <f t="shared" si="16"/>
        <v>-22251</v>
      </c>
      <c r="F265" s="6" t="str">
        <f t="shared" si="19"/>
        <v>BEARISH</v>
      </c>
      <c r="G265" s="6" t="str">
        <f t="shared" si="18"/>
        <v>STRONG</v>
      </c>
      <c r="H265" s="6" t="str">
        <f t="shared" si="17"/>
        <v>CONFIRMED BEARISH</v>
      </c>
    </row>
    <row r="266" spans="1:8" ht="13.5" x14ac:dyDescent="0.25">
      <c r="A266" s="3">
        <f>TITRES_STAT!B269</f>
        <v>42395</v>
      </c>
      <c r="B266" s="6">
        <f>TITRES_STAT!C269</f>
        <v>27.8</v>
      </c>
      <c r="C266" s="6">
        <f>TITRES_STAT!D269</f>
        <v>24.316800000000001</v>
      </c>
      <c r="D266" s="6">
        <f>TITRES_STAT!E269</f>
        <v>1845</v>
      </c>
      <c r="E266" s="2">
        <f t="shared" si="16"/>
        <v>-24096</v>
      </c>
      <c r="F266" s="6" t="str">
        <f t="shared" si="19"/>
        <v>BEARISH</v>
      </c>
      <c r="G266" s="6" t="str">
        <f t="shared" si="18"/>
        <v>STRONG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27.85</v>
      </c>
      <c r="C267" s="6">
        <f>TITRES_STAT!D270</f>
        <v>24.360499999999998</v>
      </c>
      <c r="D267" s="6">
        <f>TITRES_STAT!E270</f>
        <v>3161</v>
      </c>
      <c r="E267" s="2">
        <f t="shared" si="16"/>
        <v>-20935</v>
      </c>
      <c r="F267" s="6" t="str">
        <f t="shared" si="19"/>
        <v>BEARISH</v>
      </c>
      <c r="G267" s="6" t="str">
        <f t="shared" si="18"/>
        <v>STRONG</v>
      </c>
      <c r="H267" s="6" t="str">
        <f t="shared" si="17"/>
        <v>CONFIRMED BEARISH</v>
      </c>
    </row>
    <row r="268" spans="1:8" ht="13.5" x14ac:dyDescent="0.25">
      <c r="A268" s="3">
        <f>TITRES_STAT!B271</f>
        <v>42397</v>
      </c>
      <c r="B268" s="6">
        <f>TITRES_STAT!C271</f>
        <v>28.68</v>
      </c>
      <c r="C268" s="6">
        <f>TITRES_STAT!D271</f>
        <v>25.086500000000001</v>
      </c>
      <c r="D268" s="6">
        <f>TITRES_STAT!E271</f>
        <v>941</v>
      </c>
      <c r="E268" s="2">
        <f t="shared" si="16"/>
        <v>-19994</v>
      </c>
      <c r="F268" s="6" t="str">
        <f t="shared" si="19"/>
        <v>BEARISH</v>
      </c>
      <c r="G268" s="6" t="str">
        <f t="shared" si="18"/>
        <v>STRONG</v>
      </c>
      <c r="H268" s="6" t="str">
        <f t="shared" si="17"/>
        <v>CONFIRMED BEARISH</v>
      </c>
    </row>
    <row r="269" spans="1:8" ht="13.5" x14ac:dyDescent="0.25">
      <c r="A269" s="3">
        <f>TITRES_STAT!B272</f>
        <v>42398</v>
      </c>
      <c r="B269" s="6">
        <f>TITRES_STAT!C272</f>
        <v>28.6</v>
      </c>
      <c r="C269" s="6">
        <f>TITRES_STAT!D272</f>
        <v>25.0166</v>
      </c>
      <c r="D269" s="6">
        <f>TITRES_STAT!E272</f>
        <v>324</v>
      </c>
      <c r="E269" s="2">
        <f t="shared" si="16"/>
        <v>-20318</v>
      </c>
      <c r="F269" s="6" t="str">
        <f t="shared" si="19"/>
        <v>BULLISH</v>
      </c>
      <c r="G269" s="6" t="str">
        <f t="shared" si="18"/>
        <v>WEAK</v>
      </c>
      <c r="H269" s="6" t="str">
        <f t="shared" si="17"/>
        <v>BULLISH DIVERGENCE</v>
      </c>
    </row>
    <row r="270" spans="1:8" ht="13.5" x14ac:dyDescent="0.25">
      <c r="A270" s="3">
        <f>TITRES_STAT!B273</f>
        <v>42401</v>
      </c>
      <c r="B270" s="6">
        <f>TITRES_STAT!C273</f>
        <v>29</v>
      </c>
      <c r="C270" s="6">
        <f>TITRES_STAT!D273</f>
        <v>25.366399999999999</v>
      </c>
      <c r="D270" s="6">
        <f>TITRES_STAT!E273</f>
        <v>731</v>
      </c>
      <c r="E270" s="2">
        <f t="shared" si="16"/>
        <v>-19587</v>
      </c>
      <c r="F270" s="6" t="str">
        <f t="shared" si="19"/>
        <v>BULLISH</v>
      </c>
      <c r="G270" s="6" t="str">
        <f t="shared" si="18"/>
        <v>WEAK</v>
      </c>
      <c r="H270" s="6" t="str">
        <f t="shared" si="17"/>
        <v>CONFIRMED BULLISH</v>
      </c>
    </row>
    <row r="271" spans="1:8" ht="13.5" x14ac:dyDescent="0.25">
      <c r="A271" s="3">
        <f>TITRES_STAT!B274</f>
        <v>42402</v>
      </c>
      <c r="B271" s="6">
        <f>TITRES_STAT!C274</f>
        <v>29.05</v>
      </c>
      <c r="C271" s="6">
        <f>TITRES_STAT!D274</f>
        <v>25.4102</v>
      </c>
      <c r="D271" s="6">
        <f>TITRES_STAT!E274</f>
        <v>100</v>
      </c>
      <c r="E271" s="2">
        <f t="shared" si="16"/>
        <v>-19487</v>
      </c>
      <c r="F271" s="6" t="str">
        <f t="shared" si="19"/>
        <v>BULLISH</v>
      </c>
      <c r="G271" s="6" t="str">
        <f t="shared" si="18"/>
        <v>WEAK</v>
      </c>
      <c r="H271" s="6" t="str">
        <f t="shared" si="17"/>
        <v>CONFIRMED BULLISH</v>
      </c>
    </row>
    <row r="272" spans="1:8" ht="13.5" x14ac:dyDescent="0.25">
      <c r="A272" s="3">
        <f>TITRES_STAT!B275</f>
        <v>42403</v>
      </c>
      <c r="B272" s="6">
        <f>TITRES_STAT!C275</f>
        <v>29.5</v>
      </c>
      <c r="C272" s="6">
        <f>TITRES_STAT!D275</f>
        <v>25.803799999999999</v>
      </c>
      <c r="D272" s="6">
        <f>TITRES_STAT!E275</f>
        <v>608</v>
      </c>
      <c r="E272" s="2">
        <f t="shared" si="16"/>
        <v>-18879</v>
      </c>
      <c r="F272" s="6" t="str">
        <f t="shared" si="19"/>
        <v>BULLISH</v>
      </c>
      <c r="G272" s="6" t="str">
        <f t="shared" si="18"/>
        <v>WEAK</v>
      </c>
      <c r="H272" s="6" t="str">
        <f t="shared" si="17"/>
        <v>CONFIRMED BULLISH</v>
      </c>
    </row>
    <row r="273" spans="1:8" ht="13.5" x14ac:dyDescent="0.25">
      <c r="A273" s="3">
        <f>TITRES_STAT!B276</f>
        <v>42404</v>
      </c>
      <c r="B273" s="6">
        <f>TITRES_STAT!C276</f>
        <v>29</v>
      </c>
      <c r="C273" s="6">
        <f>TITRES_STAT!D276</f>
        <v>25.366399999999999</v>
      </c>
      <c r="D273" s="6">
        <f>TITRES_STAT!E276</f>
        <v>1462</v>
      </c>
      <c r="E273" s="2">
        <f t="shared" si="16"/>
        <v>-20341</v>
      </c>
      <c r="F273" s="6" t="str">
        <f t="shared" si="19"/>
        <v>BEARISH</v>
      </c>
      <c r="G273" s="6" t="str">
        <f t="shared" si="18"/>
        <v>NEUTRAL</v>
      </c>
      <c r="H273" s="6" t="str">
        <f t="shared" si="17"/>
        <v>BEARISH DIVERGENCE</v>
      </c>
    </row>
    <row r="274" spans="1:8" ht="13.5" x14ac:dyDescent="0.25">
      <c r="A274" s="3">
        <f>TITRES_STAT!B277</f>
        <v>42405</v>
      </c>
      <c r="B274" s="6">
        <f>TITRES_STAT!C277</f>
        <v>29</v>
      </c>
      <c r="C274" s="6">
        <f>TITRES_STAT!D277</f>
        <v>25.366399999999999</v>
      </c>
      <c r="D274" s="6">
        <f>TITRES_STAT!E277</f>
        <v>35</v>
      </c>
      <c r="E274" s="2">
        <f t="shared" si="16"/>
        <v>-20341</v>
      </c>
      <c r="F274" s="6" t="str">
        <f t="shared" si="19"/>
        <v>BEARISH</v>
      </c>
      <c r="G274" s="6" t="str">
        <f t="shared" si="18"/>
        <v>NEUTRAL</v>
      </c>
      <c r="H274" s="6" t="str">
        <f t="shared" si="17"/>
        <v>BEARISH DIVERGENCE</v>
      </c>
    </row>
    <row r="275" spans="1:8" ht="13.5" x14ac:dyDescent="0.25">
      <c r="A275" s="3">
        <f>TITRES_STAT!B278</f>
        <v>42408</v>
      </c>
      <c r="B275" s="6">
        <f>TITRES_STAT!C278</f>
        <v>29</v>
      </c>
      <c r="C275" s="6">
        <f>TITRES_STAT!D278</f>
        <v>25.366399999999999</v>
      </c>
      <c r="D275" s="6">
        <f>TITRES_STAT!E278</f>
        <v>278</v>
      </c>
      <c r="E275" s="2">
        <f t="shared" si="16"/>
        <v>-20341</v>
      </c>
      <c r="F275" s="6" t="str">
        <f t="shared" si="19"/>
        <v>BEARISH</v>
      </c>
      <c r="G275" s="6" t="str">
        <f t="shared" si="18"/>
        <v>STRONG</v>
      </c>
      <c r="H275" s="6" t="str">
        <f t="shared" si="17"/>
        <v>NEUTRAL</v>
      </c>
    </row>
    <row r="276" spans="1:8" ht="13.5" x14ac:dyDescent="0.25">
      <c r="A276" s="3">
        <f>TITRES_STAT!B279</f>
        <v>42409</v>
      </c>
      <c r="B276" s="6">
        <f>TITRES_STAT!C279</f>
        <v>29</v>
      </c>
      <c r="C276" s="6">
        <f>TITRES_STAT!D279</f>
        <v>25.366399999999999</v>
      </c>
      <c r="D276" s="6">
        <f>TITRES_STAT!E279</f>
        <v>46</v>
      </c>
      <c r="E276" s="2">
        <f t="shared" si="16"/>
        <v>-20341</v>
      </c>
      <c r="F276" s="6" t="str">
        <f t="shared" si="19"/>
        <v>BEARISH</v>
      </c>
      <c r="G276" s="6" t="str">
        <f t="shared" si="18"/>
        <v>STRONG</v>
      </c>
      <c r="H276" s="6" t="str">
        <f t="shared" si="17"/>
        <v>CONFIRMED BEARISH</v>
      </c>
    </row>
    <row r="277" spans="1:8" ht="13.5" x14ac:dyDescent="0.25">
      <c r="A277" s="3">
        <f>TITRES_STAT!B280</f>
        <v>42410</v>
      </c>
      <c r="B277" s="6">
        <f>TITRES_STAT!C280</f>
        <v>28.72</v>
      </c>
      <c r="C277" s="6">
        <f>TITRES_STAT!D280</f>
        <v>25.121500000000001</v>
      </c>
      <c r="D277" s="6">
        <f>TITRES_STAT!E280</f>
        <v>101</v>
      </c>
      <c r="E277" s="2">
        <f t="shared" si="16"/>
        <v>-20442</v>
      </c>
      <c r="F277" s="6" t="str">
        <f t="shared" si="19"/>
        <v>BEARISH</v>
      </c>
      <c r="G277" s="6" t="str">
        <f t="shared" si="18"/>
        <v>STRONG</v>
      </c>
      <c r="H277" s="6" t="str">
        <f t="shared" si="17"/>
        <v>CONFIRMED BEARISH</v>
      </c>
    </row>
    <row r="278" spans="1:8" ht="13.5" x14ac:dyDescent="0.25">
      <c r="A278" s="3">
        <f>TITRES_STAT!B281</f>
        <v>42411</v>
      </c>
      <c r="B278" s="6">
        <f>TITRES_STAT!C281</f>
        <v>28.7</v>
      </c>
      <c r="C278" s="6">
        <f>TITRES_STAT!D281</f>
        <v>25.103999999999999</v>
      </c>
      <c r="D278" s="6">
        <f>TITRES_STAT!E281</f>
        <v>1897</v>
      </c>
      <c r="E278" s="2">
        <f t="shared" si="16"/>
        <v>-22339</v>
      </c>
      <c r="F278" s="6" t="str">
        <f t="shared" si="19"/>
        <v>BEARISH</v>
      </c>
      <c r="G278" s="6" t="str">
        <f t="shared" si="18"/>
        <v>STRONG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28.7</v>
      </c>
      <c r="C279" s="6">
        <f>TITRES_STAT!D282</f>
        <v>25.103999999999999</v>
      </c>
      <c r="D279" s="6">
        <f>TITRES_STAT!E282</f>
        <v>307</v>
      </c>
      <c r="E279" s="2">
        <f t="shared" si="16"/>
        <v>-22339</v>
      </c>
      <c r="F279" s="6" t="str">
        <f t="shared" si="19"/>
        <v>BEARISH</v>
      </c>
      <c r="G279" s="6" t="str">
        <f t="shared" si="18"/>
        <v>STRONG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28.69</v>
      </c>
      <c r="C280" s="6">
        <f>TITRES_STAT!D283</f>
        <v>25.095300000000002</v>
      </c>
      <c r="D280" s="6">
        <f>TITRES_STAT!E283</f>
        <v>79</v>
      </c>
      <c r="E280" s="2">
        <f t="shared" si="16"/>
        <v>-22418</v>
      </c>
      <c r="F280" s="6" t="str">
        <f t="shared" si="19"/>
        <v>BEARISH</v>
      </c>
      <c r="G280" s="6" t="str">
        <f t="shared" si="18"/>
        <v>STRONG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28.4</v>
      </c>
      <c r="C281" s="6">
        <f>TITRES_STAT!D284</f>
        <v>24.8416</v>
      </c>
      <c r="D281" s="6">
        <f>TITRES_STAT!E284</f>
        <v>195</v>
      </c>
      <c r="E281" s="2">
        <f t="shared" si="16"/>
        <v>-22613</v>
      </c>
      <c r="F281" s="6" t="str">
        <f t="shared" si="19"/>
        <v>BEARISH</v>
      </c>
      <c r="G281" s="6" t="str">
        <f t="shared" si="18"/>
        <v>STRONG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28.4</v>
      </c>
      <c r="C282" s="6">
        <f>TITRES_STAT!D285</f>
        <v>24.8416</v>
      </c>
      <c r="D282" s="6">
        <f>TITRES_STAT!E285</f>
        <v>764</v>
      </c>
      <c r="E282" s="2">
        <f t="shared" si="16"/>
        <v>-22613</v>
      </c>
      <c r="F282" s="6" t="str">
        <f t="shared" si="19"/>
        <v>BEARISH</v>
      </c>
      <c r="G282" s="6" t="str">
        <f t="shared" si="18"/>
        <v>STRONG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28.2</v>
      </c>
      <c r="C283" s="6">
        <f>TITRES_STAT!D286</f>
        <v>24.666699999999999</v>
      </c>
      <c r="D283" s="6">
        <f>TITRES_STAT!E286</f>
        <v>1207</v>
      </c>
      <c r="E283" s="2">
        <f t="shared" si="16"/>
        <v>-23820</v>
      </c>
      <c r="F283" s="6" t="str">
        <f t="shared" si="19"/>
        <v>BEARISH</v>
      </c>
      <c r="G283" s="6" t="str">
        <f t="shared" si="18"/>
        <v>STRONG</v>
      </c>
      <c r="H283" s="6" t="str">
        <f t="shared" si="17"/>
        <v>CONFIRMED BEARISH</v>
      </c>
    </row>
    <row r="284" spans="1:8" ht="13.5" x14ac:dyDescent="0.25">
      <c r="A284" s="3">
        <f>TITRES_STAT!B287</f>
        <v>42419</v>
      </c>
      <c r="B284" s="6">
        <f>TITRES_STAT!C287</f>
        <v>28.4</v>
      </c>
      <c r="C284" s="6">
        <f>TITRES_STAT!D287</f>
        <v>24.8416</v>
      </c>
      <c r="D284" s="6">
        <f>TITRES_STAT!E287</f>
        <v>452</v>
      </c>
      <c r="E284" s="2">
        <f t="shared" si="16"/>
        <v>-23368</v>
      </c>
      <c r="F284" s="6" t="str">
        <f t="shared" si="19"/>
        <v>BEARISH</v>
      </c>
      <c r="G284" s="6" t="str">
        <f t="shared" si="18"/>
        <v>STRONG</v>
      </c>
      <c r="H284" s="6" t="str">
        <f t="shared" si="17"/>
        <v>CONFIRMED BEARISH</v>
      </c>
    </row>
    <row r="285" spans="1:8" ht="13.5" x14ac:dyDescent="0.25">
      <c r="A285" s="3">
        <f>TITRES_STAT!B288</f>
        <v>42422</v>
      </c>
      <c r="B285" s="6">
        <f>TITRES_STAT!C288</f>
        <v>28.4</v>
      </c>
      <c r="C285" s="6">
        <f>TITRES_STAT!D288</f>
        <v>24.8416</v>
      </c>
      <c r="D285" s="6">
        <f>TITRES_STAT!E288</f>
        <v>531</v>
      </c>
      <c r="E285" s="2">
        <f t="shared" si="16"/>
        <v>-23368</v>
      </c>
      <c r="F285" s="6" t="str">
        <f t="shared" si="19"/>
        <v>BEARISH</v>
      </c>
      <c r="G285" s="6" t="str">
        <f t="shared" si="18"/>
        <v>STRONG</v>
      </c>
      <c r="H285" s="6" t="str">
        <f t="shared" si="17"/>
        <v>CONFIRMED BEARISH</v>
      </c>
    </row>
    <row r="286" spans="1:8" ht="13.5" x14ac:dyDescent="0.25">
      <c r="A286" s="3">
        <f>TITRES_STAT!B289</f>
        <v>42423</v>
      </c>
      <c r="B286" s="6">
        <f>TITRES_STAT!C289</f>
        <v>27.55</v>
      </c>
      <c r="C286" s="6">
        <f>TITRES_STAT!D289</f>
        <v>24.098099999999999</v>
      </c>
      <c r="D286" s="6">
        <f>TITRES_STAT!E289</f>
        <v>3203</v>
      </c>
      <c r="E286" s="2">
        <f t="shared" si="16"/>
        <v>-26571</v>
      </c>
      <c r="F286" s="6" t="str">
        <f t="shared" si="19"/>
        <v>BEARISH</v>
      </c>
      <c r="G286" s="6" t="str">
        <f t="shared" si="18"/>
        <v>STRONG</v>
      </c>
      <c r="H286" s="6" t="str">
        <f t="shared" si="17"/>
        <v>CONFIRMED BEARISH</v>
      </c>
    </row>
    <row r="287" spans="1:8" ht="13.5" x14ac:dyDescent="0.25">
      <c r="A287" s="3">
        <f>TITRES_STAT!B290</f>
        <v>42424</v>
      </c>
      <c r="B287" s="6">
        <f>TITRES_STAT!C290</f>
        <v>27.3</v>
      </c>
      <c r="C287" s="6">
        <f>TITRES_STAT!D290</f>
        <v>23.8794</v>
      </c>
      <c r="D287" s="6">
        <f>TITRES_STAT!E290</f>
        <v>534</v>
      </c>
      <c r="E287" s="2">
        <f t="shared" si="16"/>
        <v>-27105</v>
      </c>
      <c r="F287" s="6" t="str">
        <f t="shared" si="19"/>
        <v>BEARISH</v>
      </c>
      <c r="G287" s="6" t="str">
        <f t="shared" si="18"/>
        <v>STRONG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27.3</v>
      </c>
      <c r="C288" s="6">
        <f>TITRES_STAT!D291</f>
        <v>23.8794</v>
      </c>
      <c r="D288" s="6">
        <f>TITRES_STAT!E291</f>
        <v>870</v>
      </c>
      <c r="E288" s="2">
        <f t="shared" si="16"/>
        <v>-27105</v>
      </c>
      <c r="F288" s="6" t="str">
        <f t="shared" si="19"/>
        <v>BEARISH</v>
      </c>
      <c r="G288" s="6" t="str">
        <f t="shared" si="18"/>
        <v>STRONG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27</v>
      </c>
      <c r="C289" s="6">
        <f>TITRES_STAT!D292</f>
        <v>23.617000000000001</v>
      </c>
      <c r="D289" s="6">
        <f>TITRES_STAT!E292</f>
        <v>902</v>
      </c>
      <c r="E289" s="2">
        <f t="shared" si="16"/>
        <v>-28007</v>
      </c>
      <c r="F289" s="6" t="str">
        <f t="shared" si="19"/>
        <v>BEARISH</v>
      </c>
      <c r="G289" s="6" t="str">
        <f t="shared" si="18"/>
        <v>STRONG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26.8</v>
      </c>
      <c r="C290" s="6">
        <f>TITRES_STAT!D293</f>
        <v>23.4421</v>
      </c>
      <c r="D290" s="6">
        <f>TITRES_STAT!E293</f>
        <v>500</v>
      </c>
      <c r="E290" s="2">
        <f t="shared" si="16"/>
        <v>-28507</v>
      </c>
      <c r="F290" s="6" t="str">
        <f t="shared" si="19"/>
        <v>BEARISH</v>
      </c>
      <c r="G290" s="6" t="str">
        <f t="shared" si="18"/>
        <v>STRONG</v>
      </c>
      <c r="H290" s="6" t="str">
        <f t="shared" si="17"/>
        <v>CONFIRMED BEARISH</v>
      </c>
    </row>
    <row r="291" spans="1:8" ht="13.5" x14ac:dyDescent="0.25">
      <c r="A291" s="3">
        <f>TITRES_STAT!B294</f>
        <v>42430</v>
      </c>
      <c r="B291" s="6">
        <f>TITRES_STAT!C294</f>
        <v>26.59</v>
      </c>
      <c r="C291" s="6">
        <f>TITRES_STAT!D294</f>
        <v>23.258400000000002</v>
      </c>
      <c r="D291" s="6">
        <f>TITRES_STAT!E294</f>
        <v>858</v>
      </c>
      <c r="E291" s="2">
        <f t="shared" si="16"/>
        <v>-29365</v>
      </c>
      <c r="F291" s="6" t="str">
        <f t="shared" si="19"/>
        <v>BEARISH</v>
      </c>
      <c r="G291" s="6" t="str">
        <f t="shared" si="18"/>
        <v>STRONG</v>
      </c>
      <c r="H291" s="6" t="str">
        <f t="shared" si="17"/>
        <v>CONFIRMED BEARISH</v>
      </c>
    </row>
    <row r="292" spans="1:8" ht="13.5" x14ac:dyDescent="0.25">
      <c r="A292" s="3">
        <f>TITRES_STAT!B295</f>
        <v>42431</v>
      </c>
      <c r="B292" s="6">
        <f>TITRES_STAT!C295</f>
        <v>26.2</v>
      </c>
      <c r="C292" s="6">
        <f>TITRES_STAT!D295</f>
        <v>22.917300000000001</v>
      </c>
      <c r="D292" s="6">
        <f>TITRES_STAT!E295</f>
        <v>322</v>
      </c>
      <c r="E292" s="2">
        <f t="shared" si="16"/>
        <v>-29687</v>
      </c>
      <c r="F292" s="6" t="str">
        <f t="shared" si="19"/>
        <v>BEARISH</v>
      </c>
      <c r="G292" s="6" t="str">
        <f t="shared" si="18"/>
        <v>STRONG</v>
      </c>
      <c r="H292" s="6" t="str">
        <f t="shared" si="17"/>
        <v>CONFIRMED BEARISH</v>
      </c>
    </row>
    <row r="293" spans="1:8" ht="13.5" x14ac:dyDescent="0.25">
      <c r="A293" s="3">
        <f>TITRES_STAT!B296</f>
        <v>42432</v>
      </c>
      <c r="B293" s="6">
        <f>TITRES_STAT!C296</f>
        <v>26.8</v>
      </c>
      <c r="C293" s="6">
        <f>TITRES_STAT!D296</f>
        <v>23.4421</v>
      </c>
      <c r="D293" s="6">
        <f>TITRES_STAT!E296</f>
        <v>626</v>
      </c>
      <c r="E293" s="2">
        <f t="shared" si="16"/>
        <v>-29061</v>
      </c>
      <c r="F293" s="6" t="str">
        <f t="shared" si="19"/>
        <v>BEARISH</v>
      </c>
      <c r="G293" s="6" t="str">
        <f t="shared" si="18"/>
        <v>STRONG</v>
      </c>
      <c r="H293" s="6" t="str">
        <f t="shared" si="17"/>
        <v>CONFIRMED BEARISH</v>
      </c>
    </row>
    <row r="294" spans="1:8" ht="13.5" x14ac:dyDescent="0.25">
      <c r="A294" s="3">
        <f>TITRES_STAT!B297</f>
        <v>42433</v>
      </c>
      <c r="B294" s="6">
        <f>TITRES_STAT!C297</f>
        <v>27.1</v>
      </c>
      <c r="C294" s="6">
        <f>TITRES_STAT!D297</f>
        <v>23.704499999999999</v>
      </c>
      <c r="D294" s="6">
        <f>TITRES_STAT!E297</f>
        <v>272</v>
      </c>
      <c r="E294" s="2">
        <f t="shared" si="16"/>
        <v>-28789</v>
      </c>
      <c r="F294" s="6" t="str">
        <f t="shared" si="19"/>
        <v>BEARISH</v>
      </c>
      <c r="G294" s="6" t="str">
        <f t="shared" si="18"/>
        <v>STRONG</v>
      </c>
      <c r="H294" s="6" t="str">
        <f t="shared" si="17"/>
        <v>BEARISH DIVERGENCE</v>
      </c>
    </row>
    <row r="295" spans="1:8" ht="13.5" x14ac:dyDescent="0.25">
      <c r="A295" s="3">
        <f>TITRES_STAT!B298</f>
        <v>42436</v>
      </c>
      <c r="B295" s="6">
        <f>TITRES_STAT!C298</f>
        <v>26.8</v>
      </c>
      <c r="C295" s="6">
        <f>TITRES_STAT!D298</f>
        <v>23.4421</v>
      </c>
      <c r="D295" s="6">
        <f>TITRES_STAT!E298</f>
        <v>381</v>
      </c>
      <c r="E295" s="2">
        <f t="shared" si="16"/>
        <v>-29170</v>
      </c>
      <c r="F295" s="6" t="str">
        <f t="shared" si="19"/>
        <v>BEARISH</v>
      </c>
      <c r="G295" s="6" t="str">
        <f t="shared" si="18"/>
        <v>STRONG</v>
      </c>
      <c r="H295" s="6" t="str">
        <f t="shared" si="17"/>
        <v>NEUTRAL</v>
      </c>
    </row>
    <row r="296" spans="1:8" ht="13.5" x14ac:dyDescent="0.25">
      <c r="A296" s="3">
        <f>TITRES_STAT!B299</f>
        <v>42437</v>
      </c>
      <c r="B296" s="6">
        <f>TITRES_STAT!C299</f>
        <v>26.8</v>
      </c>
      <c r="C296" s="6">
        <f>TITRES_STAT!D299</f>
        <v>23.4421</v>
      </c>
      <c r="D296" s="6">
        <f>TITRES_STAT!E299</f>
        <v>474</v>
      </c>
      <c r="E296" s="2">
        <f t="shared" si="16"/>
        <v>-29170</v>
      </c>
      <c r="F296" s="6" t="str">
        <f t="shared" si="19"/>
        <v>BULLISH</v>
      </c>
      <c r="G296" s="6" t="str">
        <f t="shared" si="18"/>
        <v>NEUTRAL</v>
      </c>
      <c r="H296" s="6" t="str">
        <f t="shared" si="17"/>
        <v>CONFIRMED BULLISH</v>
      </c>
    </row>
    <row r="297" spans="1:8" ht="13.5" x14ac:dyDescent="0.25">
      <c r="A297" s="3">
        <f>TITRES_STAT!B300</f>
        <v>42438</v>
      </c>
      <c r="B297" s="6">
        <f>TITRES_STAT!C300</f>
        <v>26.79</v>
      </c>
      <c r="C297" s="6">
        <f>TITRES_STAT!D300</f>
        <v>23.433299999999999</v>
      </c>
      <c r="D297" s="6">
        <f>TITRES_STAT!E300</f>
        <v>606</v>
      </c>
      <c r="E297" s="2">
        <f t="shared" si="16"/>
        <v>-29776</v>
      </c>
      <c r="F297" s="6" t="str">
        <f t="shared" si="19"/>
        <v>BEARISH</v>
      </c>
      <c r="G297" s="6" t="str">
        <f t="shared" si="18"/>
        <v>NEUTRAL</v>
      </c>
      <c r="H297" s="6" t="str">
        <f t="shared" si="17"/>
        <v>BEARISH DIVERGENCE</v>
      </c>
    </row>
    <row r="298" spans="1:8" ht="13.5" x14ac:dyDescent="0.25">
      <c r="A298" s="3">
        <f>TITRES_STAT!B301</f>
        <v>42439</v>
      </c>
      <c r="B298" s="6">
        <f>TITRES_STAT!C301</f>
        <v>26.6</v>
      </c>
      <c r="C298" s="6">
        <f>TITRES_STAT!D301</f>
        <v>23.267099999999999</v>
      </c>
      <c r="D298" s="6">
        <f>TITRES_STAT!E301</f>
        <v>174</v>
      </c>
      <c r="E298" s="2">
        <f t="shared" si="16"/>
        <v>-29950</v>
      </c>
      <c r="F298" s="6" t="str">
        <f t="shared" si="19"/>
        <v>BEARISH</v>
      </c>
      <c r="G298" s="6" t="str">
        <f t="shared" si="18"/>
        <v>STRONG</v>
      </c>
      <c r="H298" s="6" t="str">
        <f t="shared" si="17"/>
        <v>CONFIRMED BEARISH</v>
      </c>
    </row>
    <row r="299" spans="1:8" ht="13.5" x14ac:dyDescent="0.25">
      <c r="A299" s="3">
        <f>TITRES_STAT!B302</f>
        <v>42440</v>
      </c>
      <c r="B299" s="6">
        <f>TITRES_STAT!C302</f>
        <v>26.9</v>
      </c>
      <c r="C299" s="6">
        <f>TITRES_STAT!D302</f>
        <v>23.529599999999999</v>
      </c>
      <c r="D299" s="6">
        <f>TITRES_STAT!E302</f>
        <v>584</v>
      </c>
      <c r="E299" s="2">
        <f t="shared" si="16"/>
        <v>-29366</v>
      </c>
      <c r="F299" s="6" t="str">
        <f t="shared" si="19"/>
        <v>BEARISH</v>
      </c>
      <c r="G299" s="6" t="str">
        <f t="shared" si="18"/>
        <v>STRONG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27.1</v>
      </c>
      <c r="C300" s="6">
        <f>TITRES_STAT!D303</f>
        <v>23.704499999999999</v>
      </c>
      <c r="D300" s="6">
        <f>TITRES_STAT!E303</f>
        <v>391</v>
      </c>
      <c r="E300" s="2">
        <f t="shared" si="16"/>
        <v>-28975</v>
      </c>
      <c r="F300" s="6" t="str">
        <f t="shared" si="19"/>
        <v>BULLISH</v>
      </c>
      <c r="G300" s="6" t="str">
        <f t="shared" si="18"/>
        <v>NEUTRAL</v>
      </c>
      <c r="H300" s="6" t="str">
        <f t="shared" si="17"/>
        <v>CONFIRMED BULLISH</v>
      </c>
    </row>
    <row r="301" spans="1:8" ht="13.5" x14ac:dyDescent="0.25">
      <c r="A301" s="3">
        <f>TITRES_STAT!B304</f>
        <v>42444</v>
      </c>
      <c r="B301" s="6">
        <f>TITRES_STAT!C304</f>
        <v>26.5</v>
      </c>
      <c r="C301" s="6">
        <f>TITRES_STAT!D304</f>
        <v>23.1797</v>
      </c>
      <c r="D301" s="6">
        <f>TITRES_STAT!E304</f>
        <v>447</v>
      </c>
      <c r="E301" s="2">
        <f t="shared" si="16"/>
        <v>-29422</v>
      </c>
      <c r="F301" s="6" t="str">
        <f t="shared" si="19"/>
        <v>BEARISH</v>
      </c>
      <c r="G301" s="6" t="str">
        <f t="shared" si="18"/>
        <v>NEUTRAL</v>
      </c>
      <c r="H301" s="6" t="str">
        <f t="shared" si="17"/>
        <v>CONFIRMED BEARISH</v>
      </c>
    </row>
    <row r="302" spans="1:8" ht="13.5" x14ac:dyDescent="0.25">
      <c r="A302" s="3">
        <f>TITRES_STAT!B305</f>
        <v>42445</v>
      </c>
      <c r="B302" s="6">
        <f>TITRES_STAT!C305</f>
        <v>26.9</v>
      </c>
      <c r="C302" s="6">
        <f>TITRES_STAT!D305</f>
        <v>23.529599999999999</v>
      </c>
      <c r="D302" s="6">
        <f>TITRES_STAT!E305</f>
        <v>185</v>
      </c>
      <c r="E302" s="2">
        <f t="shared" si="16"/>
        <v>-29237</v>
      </c>
      <c r="F302" s="6" t="str">
        <f t="shared" si="19"/>
        <v>BULLISH</v>
      </c>
      <c r="G302" s="6" t="str">
        <f t="shared" si="18"/>
        <v>NEUTRAL</v>
      </c>
      <c r="H302" s="6" t="str">
        <f t="shared" si="17"/>
        <v>CONFIRMED BULLISH</v>
      </c>
    </row>
    <row r="303" spans="1:8" ht="13.5" x14ac:dyDescent="0.25">
      <c r="A303" s="3">
        <f>TITRES_STAT!B306</f>
        <v>42446</v>
      </c>
      <c r="B303" s="6">
        <f>TITRES_STAT!C306</f>
        <v>27</v>
      </c>
      <c r="C303" s="6">
        <f>TITRES_STAT!D306</f>
        <v>23.617000000000001</v>
      </c>
      <c r="D303" s="6">
        <f>TITRES_STAT!E306</f>
        <v>1010</v>
      </c>
      <c r="E303" s="2">
        <f t="shared" si="16"/>
        <v>-28227</v>
      </c>
      <c r="F303" s="6" t="str">
        <f t="shared" si="19"/>
        <v>BULLISH</v>
      </c>
      <c r="G303" s="6" t="str">
        <f t="shared" si="18"/>
        <v>WEAK</v>
      </c>
      <c r="H303" s="6" t="str">
        <f t="shared" si="17"/>
        <v>CONFIRMED BULLISH</v>
      </c>
    </row>
    <row r="304" spans="1:8" ht="13.5" x14ac:dyDescent="0.25">
      <c r="A304" s="3">
        <f>TITRES_STAT!B307</f>
        <v>42447</v>
      </c>
      <c r="B304" s="6">
        <f>TITRES_STAT!C307</f>
        <v>27</v>
      </c>
      <c r="C304" s="6">
        <f>TITRES_STAT!D307</f>
        <v>23.617000000000001</v>
      </c>
      <c r="D304" s="6">
        <f>TITRES_STAT!E307</f>
        <v>1586</v>
      </c>
      <c r="E304" s="2">
        <f t="shared" si="16"/>
        <v>-28227</v>
      </c>
      <c r="F304" s="6" t="str">
        <f t="shared" si="19"/>
        <v>BULLISH</v>
      </c>
      <c r="G304" s="6" t="str">
        <f t="shared" si="18"/>
        <v>WEAK</v>
      </c>
      <c r="H304" s="6" t="str">
        <f t="shared" si="17"/>
        <v>CONFIRMED BULLISH</v>
      </c>
    </row>
    <row r="305" spans="1:8" ht="13.5" x14ac:dyDescent="0.25">
      <c r="A305" s="3">
        <f>TITRES_STAT!B308</f>
        <v>42450</v>
      </c>
      <c r="B305" s="6">
        <f>TITRES_STAT!C308</f>
        <v>27</v>
      </c>
      <c r="C305" s="6">
        <f>TITRES_STAT!D308</f>
        <v>23.617000000000001</v>
      </c>
      <c r="D305" s="6">
        <f>TITRES_STAT!E308</f>
        <v>200</v>
      </c>
      <c r="E305" s="2">
        <f t="shared" si="16"/>
        <v>-28227</v>
      </c>
      <c r="F305" s="6" t="str">
        <f t="shared" si="19"/>
        <v>BULLISH</v>
      </c>
      <c r="G305" s="6" t="str">
        <f t="shared" si="18"/>
        <v>WEAK</v>
      </c>
      <c r="H305" s="6" t="str">
        <f t="shared" si="17"/>
        <v>BULLISH DIVERGENCE</v>
      </c>
    </row>
    <row r="306" spans="1:8" ht="13.5" x14ac:dyDescent="0.25">
      <c r="A306" s="3">
        <f>TITRES_STAT!B309</f>
        <v>42451</v>
      </c>
      <c r="B306" s="6">
        <f>TITRES_STAT!C309</f>
        <v>27</v>
      </c>
      <c r="C306" s="6">
        <f>TITRES_STAT!D309</f>
        <v>23.617000000000001</v>
      </c>
      <c r="D306" s="6">
        <f>TITRES_STAT!E309</f>
        <v>247</v>
      </c>
      <c r="E306" s="2">
        <f t="shared" si="16"/>
        <v>-28227</v>
      </c>
      <c r="F306" s="6" t="str">
        <f t="shared" si="19"/>
        <v>BULLISH</v>
      </c>
      <c r="G306" s="6" t="str">
        <f t="shared" si="18"/>
        <v>WEAK</v>
      </c>
      <c r="H306" s="6" t="str">
        <f t="shared" si="17"/>
        <v>CONFIRMED BULLISH</v>
      </c>
    </row>
    <row r="307" spans="1:8" ht="13.5" x14ac:dyDescent="0.25">
      <c r="A307" s="3">
        <f>TITRES_STAT!B310</f>
        <v>42452</v>
      </c>
      <c r="B307" s="6">
        <f>TITRES_STAT!C310</f>
        <v>27.5</v>
      </c>
      <c r="C307" s="6">
        <f>TITRES_STAT!D310</f>
        <v>24.054400000000001</v>
      </c>
      <c r="D307" s="6">
        <f>TITRES_STAT!E310</f>
        <v>602</v>
      </c>
      <c r="E307" s="2">
        <f t="shared" si="16"/>
        <v>-27625</v>
      </c>
      <c r="F307" s="6" t="str">
        <f t="shared" si="19"/>
        <v>BULLISH</v>
      </c>
      <c r="G307" s="6" t="str">
        <f t="shared" si="18"/>
        <v>WEAK</v>
      </c>
      <c r="H307" s="6" t="str">
        <f t="shared" si="17"/>
        <v>CONFIRMED BULLISH</v>
      </c>
    </row>
    <row r="308" spans="1:8" ht="13.5" x14ac:dyDescent="0.25">
      <c r="A308" s="3">
        <f>TITRES_STAT!B311</f>
        <v>42453</v>
      </c>
      <c r="B308" s="6">
        <f>TITRES_STAT!C311</f>
        <v>26.68</v>
      </c>
      <c r="C308" s="6">
        <f>TITRES_STAT!D311</f>
        <v>23.3371</v>
      </c>
      <c r="D308" s="6">
        <f>TITRES_STAT!E311</f>
        <v>435</v>
      </c>
      <c r="E308" s="2">
        <f t="shared" si="16"/>
        <v>-28060</v>
      </c>
      <c r="F308" s="6" t="str">
        <f t="shared" si="19"/>
        <v>BULLISH</v>
      </c>
      <c r="G308" s="6" t="str">
        <f t="shared" si="18"/>
        <v>NEUTRAL</v>
      </c>
      <c r="H308" s="6" t="str">
        <f t="shared" si="17"/>
        <v>BULLISH DIVERGENCE</v>
      </c>
    </row>
    <row r="309" spans="1:8" ht="13.5" x14ac:dyDescent="0.25">
      <c r="A309" s="3">
        <f>TITRES_STAT!B312</f>
        <v>42454</v>
      </c>
      <c r="B309" s="6">
        <f>TITRES_STAT!C312</f>
        <v>27.01</v>
      </c>
      <c r="C309" s="6">
        <f>TITRES_STAT!D312</f>
        <v>23.625800000000002</v>
      </c>
      <c r="D309" s="6">
        <f>TITRES_STAT!E312</f>
        <v>149</v>
      </c>
      <c r="E309" s="2">
        <f t="shared" si="16"/>
        <v>-27911</v>
      </c>
      <c r="F309" s="6" t="str">
        <f t="shared" si="19"/>
        <v>BULLISH</v>
      </c>
      <c r="G309" s="6" t="str">
        <f t="shared" si="18"/>
        <v>NEUTRAL</v>
      </c>
      <c r="H309" s="6" t="str">
        <f t="shared" si="17"/>
        <v>CONFIRMED BULLISH</v>
      </c>
    </row>
    <row r="310" spans="1:8" ht="13.5" x14ac:dyDescent="0.25">
      <c r="A310" s="3">
        <f>TITRES_STAT!B313</f>
        <v>42457</v>
      </c>
      <c r="B310" s="6">
        <f>TITRES_STAT!C313</f>
        <v>27</v>
      </c>
      <c r="C310" s="6">
        <f>TITRES_STAT!D313</f>
        <v>23.617000000000001</v>
      </c>
      <c r="D310" s="6">
        <f>TITRES_STAT!E313</f>
        <v>58</v>
      </c>
      <c r="E310" s="2">
        <f t="shared" si="16"/>
        <v>-27969</v>
      </c>
      <c r="F310" s="6" t="str">
        <f t="shared" si="19"/>
        <v>BULLISH</v>
      </c>
      <c r="G310" s="6" t="str">
        <f t="shared" si="18"/>
        <v>NEUTRAL</v>
      </c>
      <c r="H310" s="6" t="str">
        <f t="shared" si="17"/>
        <v>NEUTRAL</v>
      </c>
    </row>
    <row r="311" spans="1:8" ht="13.5" x14ac:dyDescent="0.25">
      <c r="A311" s="3">
        <f>TITRES_STAT!B314</f>
        <v>42458</v>
      </c>
      <c r="B311" s="6">
        <f>TITRES_STAT!C314</f>
        <v>27</v>
      </c>
      <c r="C311" s="6">
        <f>TITRES_STAT!D314</f>
        <v>23.617000000000001</v>
      </c>
      <c r="D311" s="6">
        <f>TITRES_STAT!E314</f>
        <v>36</v>
      </c>
      <c r="E311" s="2">
        <f t="shared" si="16"/>
        <v>-27969</v>
      </c>
      <c r="F311" s="6" t="str">
        <f t="shared" si="19"/>
        <v>BULLISH</v>
      </c>
      <c r="G311" s="6" t="str">
        <f t="shared" si="18"/>
        <v>NEUTRAL</v>
      </c>
      <c r="H311" s="6" t="str">
        <f t="shared" si="17"/>
        <v>NEUTRAL</v>
      </c>
    </row>
    <row r="312" spans="1:8" ht="13.5" x14ac:dyDescent="0.25">
      <c r="A312" s="3">
        <f>TITRES_STAT!B315</f>
        <v>42459</v>
      </c>
      <c r="B312" s="6">
        <f>TITRES_STAT!C315</f>
        <v>27.59</v>
      </c>
      <c r="C312" s="6">
        <f>TITRES_STAT!D315</f>
        <v>24.133099999999999</v>
      </c>
      <c r="D312" s="6">
        <f>TITRES_STAT!E315</f>
        <v>255</v>
      </c>
      <c r="E312" s="2">
        <f t="shared" si="16"/>
        <v>-27714</v>
      </c>
      <c r="F312" s="6" t="str">
        <f t="shared" si="19"/>
        <v>BEARISH</v>
      </c>
      <c r="G312" s="6" t="str">
        <f t="shared" si="18"/>
        <v>NEUTRAL</v>
      </c>
      <c r="H312" s="6" t="str">
        <f t="shared" si="17"/>
        <v>BEARISH DIVERGENCE</v>
      </c>
    </row>
    <row r="313" spans="1:8" ht="13.5" x14ac:dyDescent="0.25">
      <c r="A313" s="3">
        <f>TITRES_STAT!B316</f>
        <v>42460</v>
      </c>
      <c r="B313" s="6">
        <f>TITRES_STAT!C316</f>
        <v>28</v>
      </c>
      <c r="C313" s="6">
        <f>TITRES_STAT!D316</f>
        <v>24.491700000000002</v>
      </c>
      <c r="D313" s="6">
        <f>TITRES_STAT!E316</f>
        <v>1680</v>
      </c>
      <c r="E313" s="2">
        <f t="shared" si="16"/>
        <v>-26034</v>
      </c>
      <c r="F313" s="6" t="str">
        <f t="shared" si="19"/>
        <v>BULLISH</v>
      </c>
      <c r="G313" s="6" t="str">
        <f t="shared" si="18"/>
        <v>WEAK</v>
      </c>
      <c r="H313" s="6" t="str">
        <f t="shared" si="17"/>
        <v>CONFIRMED BULLISH</v>
      </c>
    </row>
    <row r="314" spans="1:8" ht="13.5" x14ac:dyDescent="0.25">
      <c r="A314" s="3">
        <f>TITRES_STAT!B317</f>
        <v>42461</v>
      </c>
      <c r="B314" s="6">
        <f>TITRES_STAT!C317</f>
        <v>27.16</v>
      </c>
      <c r="C314" s="6">
        <f>TITRES_STAT!D317</f>
        <v>23.757000000000001</v>
      </c>
      <c r="D314" s="6">
        <f>TITRES_STAT!E317</f>
        <v>20</v>
      </c>
      <c r="E314" s="2">
        <f t="shared" si="16"/>
        <v>-26054</v>
      </c>
      <c r="F314" s="6" t="str">
        <f t="shared" si="19"/>
        <v>BULLISH</v>
      </c>
      <c r="G314" s="6" t="str">
        <f t="shared" si="18"/>
        <v>WEAK</v>
      </c>
      <c r="H314" s="6" t="str">
        <f t="shared" si="17"/>
        <v>CONFIRMED BULLISH</v>
      </c>
    </row>
    <row r="315" spans="1:8" ht="13.5" x14ac:dyDescent="0.25">
      <c r="A315" s="3">
        <f>TITRES_STAT!B318</f>
        <v>42464</v>
      </c>
      <c r="B315" s="6">
        <f>TITRES_STAT!C318</f>
        <v>28</v>
      </c>
      <c r="C315" s="6">
        <f>TITRES_STAT!D318</f>
        <v>24.491700000000002</v>
      </c>
      <c r="D315" s="6">
        <f>TITRES_STAT!E318</f>
        <v>160</v>
      </c>
      <c r="E315" s="2">
        <f t="shared" si="16"/>
        <v>-25894</v>
      </c>
      <c r="F315" s="6" t="str">
        <f t="shared" si="19"/>
        <v>BULLISH</v>
      </c>
      <c r="G315" s="6" t="str">
        <f t="shared" si="18"/>
        <v>WEAK</v>
      </c>
      <c r="H315" s="6" t="str">
        <f t="shared" si="17"/>
        <v>CONFIRMED BULLISH</v>
      </c>
    </row>
    <row r="316" spans="1:8" ht="13.5" x14ac:dyDescent="0.25">
      <c r="A316" s="3">
        <f>TITRES_STAT!B319</f>
        <v>42465</v>
      </c>
      <c r="B316" s="6">
        <f>TITRES_STAT!C319</f>
        <v>27.16</v>
      </c>
      <c r="C316" s="6">
        <f>TITRES_STAT!D319</f>
        <v>23.757000000000001</v>
      </c>
      <c r="D316" s="6">
        <f>TITRES_STAT!E319</f>
        <v>2870</v>
      </c>
      <c r="E316" s="2">
        <f t="shared" si="16"/>
        <v>-28764</v>
      </c>
      <c r="F316" s="6" t="str">
        <f t="shared" si="19"/>
        <v>BEARISH</v>
      </c>
      <c r="G316" s="6" t="str">
        <f t="shared" si="18"/>
        <v>STRONG</v>
      </c>
      <c r="H316" s="6" t="str">
        <f t="shared" si="17"/>
        <v>BEARISH DIVERGENCE</v>
      </c>
    </row>
    <row r="317" spans="1:8" ht="13.5" x14ac:dyDescent="0.25">
      <c r="A317" s="3">
        <f>TITRES_STAT!B320</f>
        <v>42466</v>
      </c>
      <c r="B317" s="6">
        <f>TITRES_STAT!C320</f>
        <v>27.5</v>
      </c>
      <c r="C317" s="6">
        <f>TITRES_STAT!D320</f>
        <v>24.054400000000001</v>
      </c>
      <c r="D317" s="6">
        <f>TITRES_STAT!E320</f>
        <v>1400</v>
      </c>
      <c r="E317" s="2">
        <f t="shared" si="16"/>
        <v>-27364</v>
      </c>
      <c r="F317" s="6" t="str">
        <f t="shared" si="19"/>
        <v>BULLISH</v>
      </c>
      <c r="G317" s="6" t="str">
        <f t="shared" si="18"/>
        <v>NEUTRAL</v>
      </c>
      <c r="H317" s="6" t="str">
        <f t="shared" si="17"/>
        <v>BULLISH DIVERGENCE</v>
      </c>
    </row>
    <row r="318" spans="1:8" ht="13.5" x14ac:dyDescent="0.25">
      <c r="A318" s="3">
        <f>TITRES_STAT!B321</f>
        <v>42467</v>
      </c>
      <c r="B318" s="6">
        <f>TITRES_STAT!C321</f>
        <v>27.6</v>
      </c>
      <c r="C318" s="6">
        <f>TITRES_STAT!D321</f>
        <v>24.1418</v>
      </c>
      <c r="D318" s="6">
        <f>TITRES_STAT!E321</f>
        <v>48</v>
      </c>
      <c r="E318" s="2">
        <f t="shared" si="16"/>
        <v>-27316</v>
      </c>
      <c r="F318" s="6" t="str">
        <f t="shared" si="19"/>
        <v>BEARISH</v>
      </c>
      <c r="G318" s="6" t="str">
        <f t="shared" si="18"/>
        <v>STRONG</v>
      </c>
      <c r="H318" s="6" t="str">
        <f t="shared" si="17"/>
        <v>CONFIRMED BEARISH</v>
      </c>
    </row>
    <row r="319" spans="1:8" ht="13.5" x14ac:dyDescent="0.25">
      <c r="A319" s="3">
        <f>TITRES_STAT!B322</f>
        <v>42468</v>
      </c>
      <c r="B319" s="6">
        <f>TITRES_STAT!C322</f>
        <v>26.78</v>
      </c>
      <c r="C319" s="6">
        <f>TITRES_STAT!D322</f>
        <v>23.424600000000002</v>
      </c>
      <c r="D319" s="6">
        <f>TITRES_STAT!E322</f>
        <v>6001</v>
      </c>
      <c r="E319" s="2">
        <f t="shared" si="16"/>
        <v>-33317</v>
      </c>
      <c r="F319" s="6" t="str">
        <f t="shared" si="19"/>
        <v>BEARISH</v>
      </c>
      <c r="G319" s="6" t="str">
        <f t="shared" si="18"/>
        <v>STRONG</v>
      </c>
      <c r="H319" s="6" t="str">
        <f t="shared" si="17"/>
        <v>CONFIRMED BEARISH</v>
      </c>
    </row>
    <row r="320" spans="1:8" ht="13.5" x14ac:dyDescent="0.25">
      <c r="A320" s="3">
        <f>TITRES_STAT!B323</f>
        <v>42471</v>
      </c>
      <c r="B320" s="6">
        <f>TITRES_STAT!C323</f>
        <v>25.92</v>
      </c>
      <c r="C320" s="6">
        <f>TITRES_STAT!D323</f>
        <v>22.6723</v>
      </c>
      <c r="D320" s="6">
        <f>TITRES_STAT!E323</f>
        <v>4493</v>
      </c>
      <c r="E320" s="2">
        <f t="shared" si="16"/>
        <v>-37810</v>
      </c>
      <c r="F320" s="6" t="str">
        <f t="shared" si="19"/>
        <v>BEARISH</v>
      </c>
      <c r="G320" s="6" t="str">
        <f t="shared" si="18"/>
        <v>STRONG</v>
      </c>
      <c r="H320" s="6" t="str">
        <f t="shared" si="17"/>
        <v>CONFIRMED BEARISH</v>
      </c>
    </row>
    <row r="321" spans="1:8" ht="13.5" x14ac:dyDescent="0.25">
      <c r="A321" s="3">
        <f>TITRES_STAT!B324</f>
        <v>42472</v>
      </c>
      <c r="B321" s="6">
        <f>TITRES_STAT!C324</f>
        <v>26.26</v>
      </c>
      <c r="C321" s="6">
        <f>TITRES_STAT!D324</f>
        <v>22.9697</v>
      </c>
      <c r="D321" s="6">
        <f>TITRES_STAT!E324</f>
        <v>206</v>
      </c>
      <c r="E321" s="2">
        <f t="shared" si="16"/>
        <v>-37604</v>
      </c>
      <c r="F321" s="6" t="str">
        <f t="shared" si="19"/>
        <v>BEARISH</v>
      </c>
      <c r="G321" s="6" t="str">
        <f t="shared" si="18"/>
        <v>STRONG</v>
      </c>
      <c r="H321" s="6" t="str">
        <f t="shared" si="17"/>
        <v>CONFIRMED BEARISH</v>
      </c>
    </row>
    <row r="322" spans="1:8" ht="13.5" x14ac:dyDescent="0.25">
      <c r="A322" s="3">
        <f>TITRES_STAT!B325</f>
        <v>42473</v>
      </c>
      <c r="B322" s="6">
        <f>TITRES_STAT!C325</f>
        <v>26</v>
      </c>
      <c r="C322" s="6">
        <f>TITRES_STAT!D325</f>
        <v>22.7423</v>
      </c>
      <c r="D322" s="6">
        <f>TITRES_STAT!E325</f>
        <v>2004</v>
      </c>
      <c r="E322" s="2">
        <f t="shared" si="16"/>
        <v>-39608</v>
      </c>
      <c r="F322" s="6" t="str">
        <f t="shared" si="19"/>
        <v>BEARISH</v>
      </c>
      <c r="G322" s="6" t="str">
        <f t="shared" si="18"/>
        <v>STRONG</v>
      </c>
      <c r="H322" s="6" t="str">
        <f t="shared" si="17"/>
        <v>CONFIRMED BEARISH</v>
      </c>
    </row>
    <row r="323" spans="1:8" ht="13.5" x14ac:dyDescent="0.25">
      <c r="A323" s="3">
        <f>TITRES_STAT!B326</f>
        <v>42474</v>
      </c>
      <c r="B323" s="6">
        <f>TITRES_STAT!C326</f>
        <v>26</v>
      </c>
      <c r="C323" s="6">
        <f>TITRES_STAT!D326</f>
        <v>22.7423</v>
      </c>
      <c r="D323" s="6">
        <f>TITRES_STAT!E326</f>
        <v>3143</v>
      </c>
      <c r="E323" s="2">
        <f t="shared" si="16"/>
        <v>-39608</v>
      </c>
      <c r="F323" s="6" t="str">
        <f t="shared" si="19"/>
        <v>BEARISH</v>
      </c>
      <c r="G323" s="6" t="str">
        <f t="shared" si="18"/>
        <v>STRONG</v>
      </c>
      <c r="H323" s="6" t="str">
        <f t="shared" si="17"/>
        <v>CONFIRMED BEARISH</v>
      </c>
    </row>
    <row r="324" spans="1:8" ht="13.5" x14ac:dyDescent="0.25">
      <c r="A324" s="3">
        <f>TITRES_STAT!B327</f>
        <v>42475</v>
      </c>
      <c r="B324" s="6">
        <f>TITRES_STAT!C327</f>
        <v>26</v>
      </c>
      <c r="C324" s="6">
        <f>TITRES_STAT!D327</f>
        <v>22.7423</v>
      </c>
      <c r="D324" s="6">
        <f>TITRES_STAT!E327</f>
        <v>1000</v>
      </c>
      <c r="E324" s="2">
        <f t="shared" ref="E324:E387" si="20">IF(B324&gt;B323, E323+D324, IF(B324&lt;B323, E323-D324, E323))</f>
        <v>-39608</v>
      </c>
      <c r="F324" s="6" t="str">
        <f t="shared" si="19"/>
        <v>BEARISH</v>
      </c>
      <c r="G324" s="6" t="str">
        <f t="shared" si="18"/>
        <v>STRONG</v>
      </c>
      <c r="H324" s="6" t="str">
        <f t="shared" si="17"/>
        <v>CONFIRMED BEARISH</v>
      </c>
    </row>
    <row r="325" spans="1:8" ht="13.5" x14ac:dyDescent="0.25">
      <c r="A325" s="3">
        <f>TITRES_STAT!B328</f>
        <v>42478</v>
      </c>
      <c r="B325" s="6">
        <f>TITRES_STAT!C328</f>
        <v>25.8</v>
      </c>
      <c r="C325" s="6">
        <f>TITRES_STAT!D328</f>
        <v>22.567399999999999</v>
      </c>
      <c r="D325" s="6">
        <f>TITRES_STAT!E328</f>
        <v>710</v>
      </c>
      <c r="E325" s="2">
        <f t="shared" si="20"/>
        <v>-40318</v>
      </c>
      <c r="F325" s="6" t="str">
        <f t="shared" si="19"/>
        <v>BEARISH</v>
      </c>
      <c r="G325" s="6" t="str">
        <f t="shared" si="18"/>
        <v>STRONG</v>
      </c>
      <c r="H325" s="6" t="str">
        <f t="shared" si="17"/>
        <v>CONFIRMED BEARISH</v>
      </c>
    </row>
    <row r="326" spans="1:8" ht="13.5" x14ac:dyDescent="0.25">
      <c r="A326" s="3">
        <f>TITRES_STAT!B329</f>
        <v>42479</v>
      </c>
      <c r="B326" s="6">
        <f>TITRES_STAT!C329</f>
        <v>26.5</v>
      </c>
      <c r="C326" s="6">
        <f>TITRES_STAT!D329</f>
        <v>23.1797</v>
      </c>
      <c r="D326" s="6">
        <f>TITRES_STAT!E329</f>
        <v>1400</v>
      </c>
      <c r="E326" s="2">
        <f t="shared" si="20"/>
        <v>-38918</v>
      </c>
      <c r="F326" s="6" t="str">
        <f t="shared" si="19"/>
        <v>BEARISH</v>
      </c>
      <c r="G326" s="6" t="str">
        <f t="shared" si="18"/>
        <v>STRONG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BEARISH DIVERGENCE</v>
      </c>
    </row>
    <row r="327" spans="1:8" ht="13.5" x14ac:dyDescent="0.25">
      <c r="A327" s="3">
        <f>TITRES_STAT!B330</f>
        <v>42480</v>
      </c>
      <c r="B327" s="6">
        <f>TITRES_STAT!C330</f>
        <v>25.71</v>
      </c>
      <c r="C327" s="6">
        <f>TITRES_STAT!D330</f>
        <v>22.488700000000001</v>
      </c>
      <c r="D327" s="6">
        <f>TITRES_STAT!E330</f>
        <v>218</v>
      </c>
      <c r="E327" s="2">
        <f t="shared" si="20"/>
        <v>-39136</v>
      </c>
      <c r="F327" s="6" t="str">
        <f t="shared" si="19"/>
        <v>BULLISH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BULLISH DIVERGENCE</v>
      </c>
    </row>
    <row r="328" spans="1:8" ht="13.5" x14ac:dyDescent="0.25">
      <c r="A328" s="3">
        <f>TITRES_STAT!B331</f>
        <v>42481</v>
      </c>
      <c r="B328" s="6">
        <f>TITRES_STAT!C331</f>
        <v>25.14</v>
      </c>
      <c r="C328" s="6">
        <f>TITRES_STAT!D331</f>
        <v>21.990100000000002</v>
      </c>
      <c r="D328" s="6">
        <f>TITRES_STAT!E331</f>
        <v>2086</v>
      </c>
      <c r="E328" s="2">
        <f t="shared" si="20"/>
        <v>-41222</v>
      </c>
      <c r="F328" s="6" t="str">
        <f t="shared" ref="F328:F391" si="23">IF(E328&gt;E323,"BULLISH",IF(E328&lt;E323,"BEARISH","NEUTRAL"))</f>
        <v>BEARISH</v>
      </c>
      <c r="G328" s="6" t="str">
        <f t="shared" si="22"/>
        <v>STRONG</v>
      </c>
      <c r="H328" s="6" t="str">
        <f t="shared" si="21"/>
        <v>CONFIRMED BEARISH</v>
      </c>
    </row>
    <row r="329" spans="1:8" ht="13.5" x14ac:dyDescent="0.25">
      <c r="A329" s="3">
        <f>TITRES_STAT!B332</f>
        <v>42482</v>
      </c>
      <c r="B329" s="6">
        <f>TITRES_STAT!C332</f>
        <v>25</v>
      </c>
      <c r="C329" s="6">
        <f>TITRES_STAT!D332</f>
        <v>21.867599999999999</v>
      </c>
      <c r="D329" s="6">
        <f>TITRES_STAT!E332</f>
        <v>175</v>
      </c>
      <c r="E329" s="2">
        <f t="shared" si="20"/>
        <v>-41397</v>
      </c>
      <c r="F329" s="6" t="str">
        <f t="shared" si="23"/>
        <v>BEARISH</v>
      </c>
      <c r="G329" s="6" t="str">
        <f t="shared" si="22"/>
        <v>STRONG</v>
      </c>
      <c r="H329" s="6" t="str">
        <f t="shared" si="21"/>
        <v>CONFIRMED BEARISH</v>
      </c>
    </row>
    <row r="330" spans="1:8" ht="13.5" x14ac:dyDescent="0.25">
      <c r="A330" s="3">
        <f>TITRES_STAT!B333</f>
        <v>42485</v>
      </c>
      <c r="B330" s="6">
        <f>TITRES_STAT!C333</f>
        <v>25.16</v>
      </c>
      <c r="C330" s="6">
        <f>TITRES_STAT!D333</f>
        <v>22.0076</v>
      </c>
      <c r="D330" s="6">
        <f>TITRES_STAT!E333</f>
        <v>29</v>
      </c>
      <c r="E330" s="2">
        <f t="shared" si="20"/>
        <v>-41368</v>
      </c>
      <c r="F330" s="6" t="str">
        <f t="shared" si="23"/>
        <v>BEARISH</v>
      </c>
      <c r="G330" s="6" t="str">
        <f t="shared" si="22"/>
        <v>STRONG</v>
      </c>
      <c r="H330" s="6" t="str">
        <f t="shared" si="21"/>
        <v>CONFIRMED BEARISH</v>
      </c>
    </row>
    <row r="331" spans="1:8" ht="13.5" x14ac:dyDescent="0.25">
      <c r="A331" s="3">
        <f>TITRES_STAT!B334</f>
        <v>42486</v>
      </c>
      <c r="B331" s="6">
        <f>TITRES_STAT!C334</f>
        <v>25</v>
      </c>
      <c r="C331" s="6">
        <f>TITRES_STAT!D334</f>
        <v>21.867599999999999</v>
      </c>
      <c r="D331" s="6">
        <f>TITRES_STAT!E334</f>
        <v>2</v>
      </c>
      <c r="E331" s="2">
        <f t="shared" si="20"/>
        <v>-41370</v>
      </c>
      <c r="F331" s="6" t="str">
        <f t="shared" si="23"/>
        <v>BEARISH</v>
      </c>
      <c r="G331" s="6" t="str">
        <f t="shared" si="22"/>
        <v>STRONG</v>
      </c>
      <c r="H331" s="6" t="str">
        <f t="shared" si="21"/>
        <v>CONFIRMED BEARISH</v>
      </c>
    </row>
    <row r="332" spans="1:8" ht="13.5" x14ac:dyDescent="0.25">
      <c r="A332" s="3">
        <f>TITRES_STAT!B335</f>
        <v>42487</v>
      </c>
      <c r="B332" s="6">
        <f>TITRES_STAT!C335</f>
        <v>25.5</v>
      </c>
      <c r="C332" s="6">
        <f>TITRES_STAT!D335</f>
        <v>22.305</v>
      </c>
      <c r="D332" s="6">
        <f>TITRES_STAT!E335</f>
        <v>360</v>
      </c>
      <c r="E332" s="2">
        <f t="shared" si="20"/>
        <v>-41010</v>
      </c>
      <c r="F332" s="6" t="str">
        <f t="shared" si="23"/>
        <v>BEARISH</v>
      </c>
      <c r="G332" s="6" t="str">
        <f t="shared" si="22"/>
        <v>STRONG</v>
      </c>
      <c r="H332" s="6" t="str">
        <f t="shared" si="21"/>
        <v>CONFIRMED BEARISH</v>
      </c>
    </row>
    <row r="333" spans="1:8" ht="13.5" x14ac:dyDescent="0.25">
      <c r="A333" s="3">
        <f>TITRES_STAT!B336</f>
        <v>42488</v>
      </c>
      <c r="B333" s="6">
        <f>TITRES_STAT!C336</f>
        <v>25</v>
      </c>
      <c r="C333" s="6">
        <f>TITRES_STAT!D336</f>
        <v>21.867599999999999</v>
      </c>
      <c r="D333" s="6">
        <f>TITRES_STAT!E336</f>
        <v>356</v>
      </c>
      <c r="E333" s="2">
        <f t="shared" si="20"/>
        <v>-41366</v>
      </c>
      <c r="F333" s="6" t="str">
        <f t="shared" si="23"/>
        <v>BEARISH</v>
      </c>
      <c r="G333" s="6" t="str">
        <f t="shared" si="22"/>
        <v>NEUTRAL</v>
      </c>
      <c r="H333" s="6" t="str">
        <f t="shared" si="21"/>
        <v>CONFIRMED BEARISH</v>
      </c>
    </row>
    <row r="334" spans="1:8" ht="13.5" x14ac:dyDescent="0.25">
      <c r="A334" s="3">
        <f>TITRES_STAT!B337</f>
        <v>42489</v>
      </c>
      <c r="B334" s="6">
        <f>TITRES_STAT!C337</f>
        <v>24.8</v>
      </c>
      <c r="C334" s="6">
        <f>TITRES_STAT!D337</f>
        <v>21.692699999999999</v>
      </c>
      <c r="D334" s="6">
        <f>TITRES_STAT!E337</f>
        <v>10</v>
      </c>
      <c r="E334" s="2">
        <f t="shared" si="20"/>
        <v>-41376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BULLISH DIVERGENCE</v>
      </c>
    </row>
    <row r="335" spans="1:8" ht="13.5" x14ac:dyDescent="0.25">
      <c r="A335" s="3">
        <f>TITRES_STAT!B338</f>
        <v>42492</v>
      </c>
      <c r="B335" s="6">
        <f>TITRES_STAT!C338</f>
        <v>24.8</v>
      </c>
      <c r="C335" s="6">
        <f>TITRES_STAT!D338</f>
        <v>21.692699999999999</v>
      </c>
      <c r="D335" s="6">
        <f>TITRES_STAT!E338</f>
        <v>1441</v>
      </c>
      <c r="E335" s="2">
        <f t="shared" si="20"/>
        <v>-41376</v>
      </c>
      <c r="F335" s="6" t="str">
        <f t="shared" si="23"/>
        <v>BEARISH</v>
      </c>
      <c r="G335" s="6" t="str">
        <f t="shared" si="22"/>
        <v>NEUTRAL</v>
      </c>
      <c r="H335" s="6" t="str">
        <f t="shared" si="21"/>
        <v>CONFIRMED BEARISH</v>
      </c>
    </row>
    <row r="336" spans="1:8" ht="13.5" x14ac:dyDescent="0.25">
      <c r="A336" s="3">
        <f>TITRES_STAT!B339</f>
        <v>42493</v>
      </c>
      <c r="B336" s="6">
        <f>TITRES_STAT!C339</f>
        <v>25.54</v>
      </c>
      <c r="C336" s="6">
        <f>TITRES_STAT!D339</f>
        <v>22.34</v>
      </c>
      <c r="D336" s="6">
        <f>TITRES_STAT!E339</f>
        <v>551</v>
      </c>
      <c r="E336" s="2">
        <f t="shared" si="20"/>
        <v>-40825</v>
      </c>
      <c r="F336" s="6" t="str">
        <f t="shared" si="23"/>
        <v>BULLISH</v>
      </c>
      <c r="G336" s="6" t="str">
        <f t="shared" si="22"/>
        <v>NEUTRAL</v>
      </c>
      <c r="H336" s="6" t="str">
        <f t="shared" si="21"/>
        <v>CONFIRMED BULLISH</v>
      </c>
    </row>
    <row r="337" spans="1:8" ht="13.5" x14ac:dyDescent="0.25">
      <c r="A337" s="3">
        <f>TITRES_STAT!B340</f>
        <v>42494</v>
      </c>
      <c r="B337" s="6">
        <f>TITRES_STAT!C340</f>
        <v>25.7</v>
      </c>
      <c r="C337" s="6">
        <f>TITRES_STAT!D340</f>
        <v>22.479900000000001</v>
      </c>
      <c r="D337" s="6">
        <f>TITRES_STAT!E340</f>
        <v>91</v>
      </c>
      <c r="E337" s="2">
        <f t="shared" si="20"/>
        <v>-40734</v>
      </c>
      <c r="F337" s="6" t="str">
        <f t="shared" si="23"/>
        <v>BULLISH</v>
      </c>
      <c r="G337" s="6" t="str">
        <f t="shared" si="22"/>
        <v>NEUTRAL</v>
      </c>
      <c r="H337" s="6" t="str">
        <f t="shared" si="21"/>
        <v>CONFIRMED BULLISH</v>
      </c>
    </row>
    <row r="338" spans="1:8" ht="13.5" x14ac:dyDescent="0.25">
      <c r="A338" s="3">
        <f>TITRES_STAT!B341</f>
        <v>42495</v>
      </c>
      <c r="B338" s="6">
        <f>TITRES_STAT!C341</f>
        <v>25.7</v>
      </c>
      <c r="C338" s="6">
        <f>TITRES_STAT!D341</f>
        <v>22.479900000000001</v>
      </c>
      <c r="D338" s="6">
        <f>TITRES_STAT!E341</f>
        <v>63</v>
      </c>
      <c r="E338" s="2">
        <f t="shared" si="20"/>
        <v>-40734</v>
      </c>
      <c r="F338" s="6" t="str">
        <f t="shared" si="23"/>
        <v>BULLISH</v>
      </c>
      <c r="G338" s="6" t="str">
        <f t="shared" si="22"/>
        <v>NEUTRAL</v>
      </c>
      <c r="H338" s="6" t="str">
        <f t="shared" si="21"/>
        <v>CONFIRMED BULLISH</v>
      </c>
    </row>
    <row r="339" spans="1:8" ht="13.5" x14ac:dyDescent="0.25">
      <c r="A339" s="3">
        <f>TITRES_STAT!B342</f>
        <v>42496</v>
      </c>
      <c r="B339" s="6">
        <f>TITRES_STAT!C342</f>
        <v>25.5</v>
      </c>
      <c r="C339" s="6">
        <f>TITRES_STAT!D342</f>
        <v>22.305</v>
      </c>
      <c r="D339" s="6">
        <f>TITRES_STAT!E342</f>
        <v>340</v>
      </c>
      <c r="E339" s="2">
        <f t="shared" si="20"/>
        <v>-41074</v>
      </c>
      <c r="F339" s="6" t="str">
        <f t="shared" si="23"/>
        <v>BULLISH</v>
      </c>
      <c r="G339" s="6" t="str">
        <f t="shared" si="22"/>
        <v>NEUTRAL</v>
      </c>
      <c r="H339" s="6" t="str">
        <f t="shared" si="21"/>
        <v>CONFIRMED BULLISH</v>
      </c>
    </row>
    <row r="340" spans="1:8" ht="13.5" x14ac:dyDescent="0.25">
      <c r="A340" s="3">
        <f>TITRES_STAT!B343</f>
        <v>42499</v>
      </c>
      <c r="B340" s="6">
        <f>TITRES_STAT!C343</f>
        <v>26</v>
      </c>
      <c r="C340" s="6">
        <f>TITRES_STAT!D343</f>
        <v>22.7423</v>
      </c>
      <c r="D340" s="6">
        <f>TITRES_STAT!E343</f>
        <v>17</v>
      </c>
      <c r="E340" s="2">
        <f t="shared" si="20"/>
        <v>-41057</v>
      </c>
      <c r="F340" s="6" t="str">
        <f t="shared" si="23"/>
        <v>BULLISH</v>
      </c>
      <c r="G340" s="6" t="str">
        <f t="shared" si="22"/>
        <v>NEUTRAL</v>
      </c>
      <c r="H340" s="6" t="str">
        <f t="shared" si="21"/>
        <v>CONFIRMED BULLISH</v>
      </c>
    </row>
    <row r="341" spans="1:8" ht="13.5" x14ac:dyDescent="0.25">
      <c r="A341" s="3">
        <f>TITRES_STAT!B344</f>
        <v>42500</v>
      </c>
      <c r="B341" s="6">
        <f>TITRES_STAT!C344</f>
        <v>26.65</v>
      </c>
      <c r="C341" s="6">
        <f>TITRES_STAT!D344</f>
        <v>23.3109</v>
      </c>
      <c r="D341" s="6">
        <f>TITRES_STAT!E344</f>
        <v>61</v>
      </c>
      <c r="E341" s="2">
        <f t="shared" si="20"/>
        <v>-40996</v>
      </c>
      <c r="F341" s="6" t="str">
        <f t="shared" si="23"/>
        <v>BEARISH</v>
      </c>
      <c r="G341" s="6" t="str">
        <f t="shared" si="22"/>
        <v>NEUTRAL</v>
      </c>
      <c r="H341" s="6" t="str">
        <f t="shared" si="21"/>
        <v>BEARISH DIVERGENCE</v>
      </c>
    </row>
    <row r="342" spans="1:8" ht="13.5" x14ac:dyDescent="0.25">
      <c r="A342" s="3">
        <f>TITRES_STAT!B345</f>
        <v>42501</v>
      </c>
      <c r="B342" s="6">
        <f>TITRES_STAT!C345</f>
        <v>25.86</v>
      </c>
      <c r="C342" s="6">
        <f>TITRES_STAT!D345</f>
        <v>22.619900000000001</v>
      </c>
      <c r="D342" s="6">
        <f>TITRES_STAT!E345</f>
        <v>1904</v>
      </c>
      <c r="E342" s="2">
        <f t="shared" si="20"/>
        <v>-42900</v>
      </c>
      <c r="F342" s="6" t="str">
        <f t="shared" si="23"/>
        <v>BEARISH</v>
      </c>
      <c r="G342" s="6" t="str">
        <f t="shared" si="22"/>
        <v>STRONG</v>
      </c>
      <c r="H342" s="6" t="str">
        <f t="shared" si="21"/>
        <v>BEARISH DIVERGENCE</v>
      </c>
    </row>
    <row r="343" spans="1:8" ht="13.5" x14ac:dyDescent="0.25">
      <c r="A343" s="3">
        <f>TITRES_STAT!B346</f>
        <v>42502</v>
      </c>
      <c r="B343" s="6">
        <f>TITRES_STAT!C346</f>
        <v>26.62</v>
      </c>
      <c r="C343" s="6">
        <f>TITRES_STAT!D346</f>
        <v>23.284600000000001</v>
      </c>
      <c r="D343" s="6">
        <f>TITRES_STAT!E346</f>
        <v>110</v>
      </c>
      <c r="E343" s="2">
        <f t="shared" si="20"/>
        <v>-42790</v>
      </c>
      <c r="F343" s="6" t="str">
        <f t="shared" si="23"/>
        <v>BEARISH</v>
      </c>
      <c r="G343" s="6" t="str">
        <f t="shared" si="22"/>
        <v>STRONG</v>
      </c>
      <c r="H343" s="6" t="str">
        <f t="shared" si="21"/>
        <v>BEARISH DIVERGENCE</v>
      </c>
    </row>
    <row r="344" spans="1:8" ht="13.5" x14ac:dyDescent="0.25">
      <c r="A344" s="3">
        <f>TITRES_STAT!B347</f>
        <v>42503</v>
      </c>
      <c r="B344" s="6">
        <f>TITRES_STAT!C347</f>
        <v>26.62</v>
      </c>
      <c r="C344" s="6">
        <f>TITRES_STAT!D347</f>
        <v>23.284600000000001</v>
      </c>
      <c r="D344" s="6">
        <f>TITRES_STAT!E347</f>
        <v>0</v>
      </c>
      <c r="E344" s="2">
        <f t="shared" si="20"/>
        <v>-42790</v>
      </c>
      <c r="F344" s="6" t="str">
        <f t="shared" si="23"/>
        <v>BEARISH</v>
      </c>
      <c r="G344" s="6" t="str">
        <f t="shared" si="22"/>
        <v>STRONG</v>
      </c>
      <c r="H344" s="6" t="str">
        <f t="shared" si="21"/>
        <v>BEARISH DIVERGENCE</v>
      </c>
    </row>
    <row r="345" spans="1:8" ht="13.5" x14ac:dyDescent="0.25">
      <c r="A345" s="3">
        <f>TITRES_STAT!B348</f>
        <v>42506</v>
      </c>
      <c r="B345" s="6">
        <f>TITRES_STAT!C348</f>
        <v>26.5</v>
      </c>
      <c r="C345" s="6">
        <f>TITRES_STAT!D348</f>
        <v>23.1797</v>
      </c>
      <c r="D345" s="6">
        <f>TITRES_STAT!E348</f>
        <v>8</v>
      </c>
      <c r="E345" s="2">
        <f t="shared" si="20"/>
        <v>-42798</v>
      </c>
      <c r="F345" s="6" t="str">
        <f t="shared" si="23"/>
        <v>BEARISH</v>
      </c>
      <c r="G345" s="6" t="str">
        <f t="shared" si="22"/>
        <v>STRONG</v>
      </c>
      <c r="H345" s="6" t="str">
        <f t="shared" si="21"/>
        <v>BEARISH DIVERGENCE</v>
      </c>
    </row>
    <row r="346" spans="1:8" ht="13.5" x14ac:dyDescent="0.25">
      <c r="A346" s="3">
        <f>TITRES_STAT!B349</f>
        <v>42507</v>
      </c>
      <c r="B346" s="6">
        <f>TITRES_STAT!C349</f>
        <v>27.24</v>
      </c>
      <c r="C346" s="6">
        <f>TITRES_STAT!D349</f>
        <v>23.827000000000002</v>
      </c>
      <c r="D346" s="6">
        <f>TITRES_STAT!E349</f>
        <v>76</v>
      </c>
      <c r="E346" s="2">
        <f t="shared" si="20"/>
        <v>-42722</v>
      </c>
      <c r="F346" s="6" t="str">
        <f t="shared" si="23"/>
        <v>BEARISH</v>
      </c>
      <c r="G346" s="6" t="str">
        <f t="shared" si="22"/>
        <v>STRONG</v>
      </c>
      <c r="H346" s="6" t="str">
        <f t="shared" si="21"/>
        <v>BEARISH DIVERGENCE</v>
      </c>
    </row>
    <row r="347" spans="1:8" ht="13.5" x14ac:dyDescent="0.25">
      <c r="A347" s="3">
        <f>TITRES_STAT!B350</f>
        <v>42508</v>
      </c>
      <c r="B347" s="6">
        <f>TITRES_STAT!C350</f>
        <v>27.23</v>
      </c>
      <c r="C347" s="6">
        <f>TITRES_STAT!D350</f>
        <v>23.818200000000001</v>
      </c>
      <c r="D347" s="6">
        <f>TITRES_STAT!E350</f>
        <v>1711</v>
      </c>
      <c r="E347" s="2">
        <f t="shared" si="20"/>
        <v>-44433</v>
      </c>
      <c r="F347" s="6" t="str">
        <f t="shared" si="23"/>
        <v>BEARISH</v>
      </c>
      <c r="G347" s="6" t="str">
        <f t="shared" si="22"/>
        <v>STRONG</v>
      </c>
      <c r="H347" s="6" t="str">
        <f t="shared" si="21"/>
        <v>BEARISH DIVERGENCE</v>
      </c>
    </row>
    <row r="348" spans="1:8" ht="13.5" x14ac:dyDescent="0.25">
      <c r="A348" s="3">
        <f>TITRES_STAT!B351</f>
        <v>42509</v>
      </c>
      <c r="B348" s="6">
        <f>TITRES_STAT!C351</f>
        <v>27</v>
      </c>
      <c r="C348" s="6">
        <f>TITRES_STAT!D351</f>
        <v>23.617000000000001</v>
      </c>
      <c r="D348" s="6">
        <f>TITRES_STAT!E351</f>
        <v>1661</v>
      </c>
      <c r="E348" s="2">
        <f t="shared" si="20"/>
        <v>-46094</v>
      </c>
      <c r="F348" s="6" t="str">
        <f t="shared" si="23"/>
        <v>BEARISH</v>
      </c>
      <c r="G348" s="6" t="str">
        <f t="shared" si="22"/>
        <v>STRONG</v>
      </c>
      <c r="H348" s="6" t="str">
        <f t="shared" si="21"/>
        <v>BEARISH DIVERGENCE</v>
      </c>
    </row>
    <row r="349" spans="1:8" ht="13.5" x14ac:dyDescent="0.25">
      <c r="A349" s="3">
        <f>TITRES_STAT!B352</f>
        <v>42510</v>
      </c>
      <c r="B349" s="6">
        <f>TITRES_STAT!C352</f>
        <v>27.23</v>
      </c>
      <c r="C349" s="6">
        <f>TITRES_STAT!D352</f>
        <v>23.818200000000001</v>
      </c>
      <c r="D349" s="6">
        <f>TITRES_STAT!E352</f>
        <v>93</v>
      </c>
      <c r="E349" s="2">
        <f t="shared" si="20"/>
        <v>-46001</v>
      </c>
      <c r="F349" s="6" t="str">
        <f t="shared" si="23"/>
        <v>BEARISH</v>
      </c>
      <c r="G349" s="6" t="str">
        <f t="shared" si="22"/>
        <v>STRONG</v>
      </c>
      <c r="H349" s="6" t="str">
        <f t="shared" si="21"/>
        <v>BEARISH DIVERGENCE</v>
      </c>
    </row>
    <row r="350" spans="1:8" ht="13.5" x14ac:dyDescent="0.25">
      <c r="A350" s="3">
        <f>TITRES_STAT!B353</f>
        <v>42513</v>
      </c>
      <c r="B350" s="6">
        <f>TITRES_STAT!C353</f>
        <v>27.23</v>
      </c>
      <c r="C350" s="6">
        <f>TITRES_STAT!D353</f>
        <v>23.818200000000001</v>
      </c>
      <c r="D350" s="6">
        <f>TITRES_STAT!E353</f>
        <v>104</v>
      </c>
      <c r="E350" s="2">
        <f t="shared" si="20"/>
        <v>-46001</v>
      </c>
      <c r="F350" s="6" t="str">
        <f t="shared" si="23"/>
        <v>BEARISH</v>
      </c>
      <c r="G350" s="6" t="str">
        <f t="shared" si="22"/>
        <v>STRONG</v>
      </c>
      <c r="H350" s="6" t="str">
        <f t="shared" si="21"/>
        <v>BEARISH DIVERGENCE</v>
      </c>
    </row>
    <row r="351" spans="1:8" ht="13.5" x14ac:dyDescent="0.25">
      <c r="A351" s="3">
        <f>TITRES_STAT!B354</f>
        <v>42514</v>
      </c>
      <c r="B351" s="6">
        <f>TITRES_STAT!C354</f>
        <v>27.23</v>
      </c>
      <c r="C351" s="6">
        <f>TITRES_STAT!D354</f>
        <v>23.818200000000001</v>
      </c>
      <c r="D351" s="6">
        <f>TITRES_STAT!E354</f>
        <v>115</v>
      </c>
      <c r="E351" s="2">
        <f t="shared" si="20"/>
        <v>-46001</v>
      </c>
      <c r="F351" s="6" t="str">
        <f t="shared" si="23"/>
        <v>BEARISH</v>
      </c>
      <c r="G351" s="6" t="str">
        <f t="shared" si="22"/>
        <v>STRONG</v>
      </c>
      <c r="H351" s="6" t="str">
        <f t="shared" si="21"/>
        <v>CONFIRMED BEARISH</v>
      </c>
    </row>
    <row r="352" spans="1:8" ht="13.5" x14ac:dyDescent="0.25">
      <c r="A352" s="3">
        <f>TITRES_STAT!B355</f>
        <v>42515</v>
      </c>
      <c r="B352" s="6">
        <f>TITRES_STAT!C355</f>
        <v>27.23</v>
      </c>
      <c r="C352" s="6">
        <f>TITRES_STAT!D355</f>
        <v>23.818200000000001</v>
      </c>
      <c r="D352" s="6">
        <f>TITRES_STAT!E355</f>
        <v>10</v>
      </c>
      <c r="E352" s="2">
        <f t="shared" si="20"/>
        <v>-46001</v>
      </c>
      <c r="F352" s="6" t="str">
        <f t="shared" si="23"/>
        <v>BEARISH</v>
      </c>
      <c r="G352" s="6" t="str">
        <f t="shared" si="22"/>
        <v>STRONG</v>
      </c>
      <c r="H352" s="6" t="str">
        <f t="shared" si="21"/>
        <v>NEUTRAL</v>
      </c>
    </row>
    <row r="353" spans="1:8" ht="13.5" x14ac:dyDescent="0.25">
      <c r="A353" s="3">
        <f>TITRES_STAT!B356</f>
        <v>42516</v>
      </c>
      <c r="B353" s="6">
        <f>TITRES_STAT!C356</f>
        <v>28</v>
      </c>
      <c r="C353" s="6">
        <f>TITRES_STAT!D356</f>
        <v>24.491700000000002</v>
      </c>
      <c r="D353" s="6">
        <f>TITRES_STAT!E356</f>
        <v>6896</v>
      </c>
      <c r="E353" s="2">
        <f t="shared" si="20"/>
        <v>-39105</v>
      </c>
      <c r="F353" s="6" t="str">
        <f t="shared" si="23"/>
        <v>BULLISH</v>
      </c>
      <c r="G353" s="6" t="str">
        <f t="shared" si="22"/>
        <v>WEAK</v>
      </c>
      <c r="H353" s="6" t="str">
        <f t="shared" si="21"/>
        <v>CONFIRMED BULLISH</v>
      </c>
    </row>
    <row r="354" spans="1:8" ht="13.5" x14ac:dyDescent="0.25">
      <c r="A354" s="3">
        <f>TITRES_STAT!B357</f>
        <v>42517</v>
      </c>
      <c r="B354" s="6">
        <f>TITRES_STAT!C357</f>
        <v>28.13</v>
      </c>
      <c r="C354" s="6">
        <f>TITRES_STAT!D357</f>
        <v>24.605399999999999</v>
      </c>
      <c r="D354" s="6">
        <f>TITRES_STAT!E357</f>
        <v>107</v>
      </c>
      <c r="E354" s="2">
        <f t="shared" si="20"/>
        <v>-38998</v>
      </c>
      <c r="F354" s="6" t="str">
        <f t="shared" si="23"/>
        <v>BULLISH</v>
      </c>
      <c r="G354" s="6" t="str">
        <f t="shared" si="22"/>
        <v>WEAK</v>
      </c>
      <c r="H354" s="6" t="str">
        <f t="shared" si="21"/>
        <v>CONFIRMED BULLISH</v>
      </c>
    </row>
    <row r="355" spans="1:8" ht="13.5" x14ac:dyDescent="0.25">
      <c r="A355" s="3">
        <f>TITRES_STAT!B358</f>
        <v>42520</v>
      </c>
      <c r="B355" s="6">
        <f>TITRES_STAT!C358</f>
        <v>28.21</v>
      </c>
      <c r="C355" s="6">
        <f>TITRES_STAT!D358</f>
        <v>24.6754</v>
      </c>
      <c r="D355" s="6">
        <f>TITRES_STAT!E358</f>
        <v>49</v>
      </c>
      <c r="E355" s="2">
        <f t="shared" si="20"/>
        <v>-38949</v>
      </c>
      <c r="F355" s="6" t="str">
        <f t="shared" si="23"/>
        <v>BULLISH</v>
      </c>
      <c r="G355" s="6" t="str">
        <f t="shared" si="22"/>
        <v>WEAK</v>
      </c>
      <c r="H355" s="6" t="str">
        <f t="shared" si="21"/>
        <v>CONFIRMED BULLISH</v>
      </c>
    </row>
    <row r="356" spans="1:8" ht="13.5" x14ac:dyDescent="0.25">
      <c r="A356" s="3">
        <f>TITRES_STAT!B359</f>
        <v>42521</v>
      </c>
      <c r="B356" s="6">
        <f>TITRES_STAT!C359</f>
        <v>29.05</v>
      </c>
      <c r="C356" s="6">
        <f>TITRES_STAT!D359</f>
        <v>25.4102</v>
      </c>
      <c r="D356" s="6">
        <f>TITRES_STAT!E359</f>
        <v>6164</v>
      </c>
      <c r="E356" s="2">
        <f t="shared" si="20"/>
        <v>-32785</v>
      </c>
      <c r="F356" s="6" t="str">
        <f t="shared" si="23"/>
        <v>BULLISH</v>
      </c>
      <c r="G356" s="6" t="str">
        <f t="shared" si="22"/>
        <v>WEAK</v>
      </c>
      <c r="H356" s="6" t="str">
        <f t="shared" si="21"/>
        <v>CONFIRMED BULLISH</v>
      </c>
    </row>
    <row r="357" spans="1:8" ht="13.5" x14ac:dyDescent="0.25">
      <c r="A357" s="3">
        <f>TITRES_STAT!B360</f>
        <v>42522</v>
      </c>
      <c r="B357" s="6">
        <f>TITRES_STAT!C360</f>
        <v>29.05</v>
      </c>
      <c r="C357" s="6">
        <f>TITRES_STAT!D360</f>
        <v>25.4102</v>
      </c>
      <c r="D357" s="6">
        <f>TITRES_STAT!E360</f>
        <v>1010</v>
      </c>
      <c r="E357" s="2">
        <f t="shared" si="20"/>
        <v>-32785</v>
      </c>
      <c r="F357" s="6" t="str">
        <f t="shared" si="23"/>
        <v>BULLISH</v>
      </c>
      <c r="G357" s="6" t="str">
        <f t="shared" si="22"/>
        <v>WEAK</v>
      </c>
      <c r="H357" s="6" t="str">
        <f t="shared" si="21"/>
        <v>CONFIRMED BULLISH</v>
      </c>
    </row>
    <row r="358" spans="1:8" ht="13.5" x14ac:dyDescent="0.25">
      <c r="A358" s="3">
        <f>TITRES_STAT!B361</f>
        <v>42523</v>
      </c>
      <c r="B358" s="6">
        <f>TITRES_STAT!C361</f>
        <v>29.06</v>
      </c>
      <c r="C358" s="6">
        <f>TITRES_STAT!D361</f>
        <v>25.418900000000001</v>
      </c>
      <c r="D358" s="6">
        <f>TITRES_STAT!E361</f>
        <v>120</v>
      </c>
      <c r="E358" s="2">
        <f t="shared" si="20"/>
        <v>-32665</v>
      </c>
      <c r="F358" s="6" t="str">
        <f t="shared" si="23"/>
        <v>BULLISH</v>
      </c>
      <c r="G358" s="6" t="str">
        <f t="shared" si="22"/>
        <v>WEAK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29.2</v>
      </c>
      <c r="C359" s="6">
        <f>TITRES_STAT!D362</f>
        <v>25.541399999999999</v>
      </c>
      <c r="D359" s="6">
        <f>TITRES_STAT!E362</f>
        <v>204</v>
      </c>
      <c r="E359" s="2">
        <f t="shared" si="20"/>
        <v>-32461</v>
      </c>
      <c r="F359" s="6" t="str">
        <f t="shared" si="23"/>
        <v>BULLISH</v>
      </c>
      <c r="G359" s="6" t="str">
        <f t="shared" si="22"/>
        <v>WEAK</v>
      </c>
      <c r="H359" s="6" t="str">
        <f t="shared" si="21"/>
        <v>CONFIRMED BULLISH</v>
      </c>
    </row>
    <row r="360" spans="1:8" ht="13.5" x14ac:dyDescent="0.25">
      <c r="A360" s="3">
        <f>TITRES_STAT!B363</f>
        <v>42527</v>
      </c>
      <c r="B360" s="6">
        <f>TITRES_STAT!C363</f>
        <v>29.2</v>
      </c>
      <c r="C360" s="6">
        <f>TITRES_STAT!D363</f>
        <v>25.541399999999999</v>
      </c>
      <c r="D360" s="6">
        <f>TITRES_STAT!E363</f>
        <v>25</v>
      </c>
      <c r="E360" s="2">
        <f t="shared" si="20"/>
        <v>-32461</v>
      </c>
      <c r="F360" s="6" t="str">
        <f t="shared" si="23"/>
        <v>BULLISH</v>
      </c>
      <c r="G360" s="6" t="str">
        <f t="shared" si="22"/>
        <v>WEAK</v>
      </c>
      <c r="H360" s="6" t="str">
        <f t="shared" si="21"/>
        <v>CONFIRMED BULLISH</v>
      </c>
    </row>
    <row r="361" spans="1:8" ht="13.5" x14ac:dyDescent="0.25">
      <c r="A361" s="3">
        <f>TITRES_STAT!B364</f>
        <v>42528</v>
      </c>
      <c r="B361" s="6">
        <f>TITRES_STAT!C364</f>
        <v>29.85</v>
      </c>
      <c r="C361" s="6">
        <f>TITRES_STAT!D364</f>
        <v>26.1099</v>
      </c>
      <c r="D361" s="6">
        <f>TITRES_STAT!E364</f>
        <v>3438</v>
      </c>
      <c r="E361" s="2">
        <f t="shared" si="20"/>
        <v>-29023</v>
      </c>
      <c r="F361" s="6" t="str">
        <f t="shared" si="23"/>
        <v>BULLISH</v>
      </c>
      <c r="G361" s="6" t="str">
        <f t="shared" si="22"/>
        <v>WEAK</v>
      </c>
      <c r="H361" s="6" t="str">
        <f t="shared" si="21"/>
        <v>CONFIRMED BULLISH</v>
      </c>
    </row>
    <row r="362" spans="1:8" ht="13.5" x14ac:dyDescent="0.25">
      <c r="A362" s="3">
        <f>TITRES_STAT!B365</f>
        <v>42529</v>
      </c>
      <c r="B362" s="6">
        <f>TITRES_STAT!C365</f>
        <v>30.02</v>
      </c>
      <c r="C362" s="6">
        <f>TITRES_STAT!D365</f>
        <v>26.258600000000001</v>
      </c>
      <c r="D362" s="6">
        <f>TITRES_STAT!E365</f>
        <v>270</v>
      </c>
      <c r="E362" s="2">
        <f t="shared" si="20"/>
        <v>-28753</v>
      </c>
      <c r="F362" s="6" t="str">
        <f t="shared" si="23"/>
        <v>BULLISH</v>
      </c>
      <c r="G362" s="6" t="str">
        <f t="shared" si="22"/>
        <v>WEAK</v>
      </c>
      <c r="H362" s="6" t="str">
        <f t="shared" si="21"/>
        <v>CONFIRMED BULLISH</v>
      </c>
    </row>
    <row r="363" spans="1:8" ht="13.5" x14ac:dyDescent="0.25">
      <c r="A363" s="3">
        <f>TITRES_STAT!B366</f>
        <v>42530</v>
      </c>
      <c r="B363" s="6">
        <f>TITRES_STAT!C366</f>
        <v>30.02</v>
      </c>
      <c r="C363" s="6">
        <f>TITRES_STAT!D366</f>
        <v>26.258600000000001</v>
      </c>
      <c r="D363" s="6">
        <f>TITRES_STAT!E366</f>
        <v>705</v>
      </c>
      <c r="E363" s="2">
        <f t="shared" si="20"/>
        <v>-28753</v>
      </c>
      <c r="F363" s="6" t="str">
        <f t="shared" si="23"/>
        <v>BULLISH</v>
      </c>
      <c r="G363" s="6" t="str">
        <f t="shared" si="22"/>
        <v>WEAK</v>
      </c>
      <c r="H363" s="6" t="str">
        <f t="shared" si="21"/>
        <v>CONFIRMED BULLISH</v>
      </c>
    </row>
    <row r="364" spans="1:8" ht="13.5" x14ac:dyDescent="0.25">
      <c r="A364" s="3">
        <f>TITRES_STAT!B367</f>
        <v>42531</v>
      </c>
      <c r="B364" s="6">
        <f>TITRES_STAT!C367</f>
        <v>30.7</v>
      </c>
      <c r="C364" s="6">
        <f>TITRES_STAT!D367</f>
        <v>26.853400000000001</v>
      </c>
      <c r="D364" s="6">
        <f>TITRES_STAT!E367</f>
        <v>353</v>
      </c>
      <c r="E364" s="2">
        <f t="shared" si="20"/>
        <v>-28400</v>
      </c>
      <c r="F364" s="6" t="str">
        <f t="shared" si="23"/>
        <v>BULLISH</v>
      </c>
      <c r="G364" s="6" t="str">
        <f t="shared" si="22"/>
        <v>WEAK</v>
      </c>
      <c r="H364" s="6" t="str">
        <f t="shared" si="21"/>
        <v>CONFIRMED BULLISH</v>
      </c>
    </row>
    <row r="365" spans="1:8" ht="13.5" x14ac:dyDescent="0.25">
      <c r="A365" s="3">
        <f>TITRES_STAT!B368</f>
        <v>42534</v>
      </c>
      <c r="B365" s="6">
        <f>TITRES_STAT!C368</f>
        <v>30.75</v>
      </c>
      <c r="C365" s="6">
        <f>TITRES_STAT!D368</f>
        <v>26.897200000000002</v>
      </c>
      <c r="D365" s="6">
        <f>TITRES_STAT!E368</f>
        <v>30</v>
      </c>
      <c r="E365" s="2">
        <f t="shared" si="20"/>
        <v>-28370</v>
      </c>
      <c r="F365" s="6" t="str">
        <f t="shared" si="23"/>
        <v>BULLISH</v>
      </c>
      <c r="G365" s="6" t="str">
        <f t="shared" si="22"/>
        <v>WEAK</v>
      </c>
      <c r="H365" s="6" t="str">
        <f t="shared" si="21"/>
        <v>CONFIRMED BULLISH</v>
      </c>
    </row>
    <row r="366" spans="1:8" ht="13.5" x14ac:dyDescent="0.25">
      <c r="A366" s="3">
        <f>TITRES_STAT!B369</f>
        <v>42535</v>
      </c>
      <c r="B366" s="6">
        <f>TITRES_STAT!C369</f>
        <v>30.75</v>
      </c>
      <c r="C366" s="6">
        <f>TITRES_STAT!D369</f>
        <v>26.897200000000002</v>
      </c>
      <c r="D366" s="6">
        <f>TITRES_STAT!E369</f>
        <v>2963</v>
      </c>
      <c r="E366" s="2">
        <f t="shared" si="20"/>
        <v>-28370</v>
      </c>
      <c r="F366" s="6" t="str">
        <f t="shared" si="23"/>
        <v>BULLISH</v>
      </c>
      <c r="G366" s="6" t="str">
        <f t="shared" si="22"/>
        <v>WEAK</v>
      </c>
      <c r="H366" s="6" t="str">
        <f t="shared" si="21"/>
        <v>CONFIRMED BULLISH</v>
      </c>
    </row>
    <row r="367" spans="1:8" ht="13.5" x14ac:dyDescent="0.25">
      <c r="A367" s="3">
        <f>TITRES_STAT!B370</f>
        <v>42536</v>
      </c>
      <c r="B367" s="6">
        <f>TITRES_STAT!C370</f>
        <v>30.75</v>
      </c>
      <c r="C367" s="6">
        <f>TITRES_STAT!D370</f>
        <v>26.897200000000002</v>
      </c>
      <c r="D367" s="6">
        <f>TITRES_STAT!E370</f>
        <v>265</v>
      </c>
      <c r="E367" s="2">
        <f t="shared" si="20"/>
        <v>-28370</v>
      </c>
      <c r="F367" s="6" t="str">
        <f t="shared" si="23"/>
        <v>BULLISH</v>
      </c>
      <c r="G367" s="6" t="str">
        <f t="shared" si="22"/>
        <v>NEUTRAL</v>
      </c>
      <c r="H367" s="6" t="str">
        <f t="shared" si="21"/>
        <v>CONFIRMED BULLISH</v>
      </c>
    </row>
    <row r="368" spans="1:8" ht="13.5" x14ac:dyDescent="0.25">
      <c r="A368" s="3">
        <f>TITRES_STAT!B371</f>
        <v>42537</v>
      </c>
      <c r="B368" s="6">
        <f>TITRES_STAT!C371</f>
        <v>30.73</v>
      </c>
      <c r="C368" s="6">
        <f>TITRES_STAT!D371</f>
        <v>26.8797</v>
      </c>
      <c r="D368" s="6">
        <f>TITRES_STAT!E371</f>
        <v>1372</v>
      </c>
      <c r="E368" s="2">
        <f t="shared" si="20"/>
        <v>-29742</v>
      </c>
      <c r="F368" s="6" t="str">
        <f t="shared" si="23"/>
        <v>BEARISH</v>
      </c>
      <c r="G368" s="6" t="str">
        <f t="shared" si="22"/>
        <v>STRONG</v>
      </c>
      <c r="H368" s="6" t="str">
        <f t="shared" si="21"/>
        <v>BEARISH DIVERGENCE</v>
      </c>
    </row>
    <row r="369" spans="1:8" ht="13.5" x14ac:dyDescent="0.25">
      <c r="A369" s="3">
        <f>TITRES_STAT!B372</f>
        <v>42538</v>
      </c>
      <c r="B369" s="6">
        <f>TITRES_STAT!C372</f>
        <v>30.02</v>
      </c>
      <c r="C369" s="6">
        <f>TITRES_STAT!D372</f>
        <v>26.258600000000001</v>
      </c>
      <c r="D369" s="6">
        <f>TITRES_STAT!E372</f>
        <v>310</v>
      </c>
      <c r="E369" s="2">
        <f t="shared" si="20"/>
        <v>-30052</v>
      </c>
      <c r="F369" s="6" t="str">
        <f t="shared" si="23"/>
        <v>BEARISH</v>
      </c>
      <c r="G369" s="6" t="str">
        <f t="shared" si="22"/>
        <v>STRONG</v>
      </c>
      <c r="H369" s="6" t="str">
        <f t="shared" si="21"/>
        <v>CONFIRMED BEARISH</v>
      </c>
    </row>
    <row r="370" spans="1:8" ht="13.5" x14ac:dyDescent="0.25">
      <c r="A370" s="3">
        <f>TITRES_STAT!B373</f>
        <v>42541</v>
      </c>
      <c r="B370" s="6">
        <f>TITRES_STAT!C373</f>
        <v>30.04</v>
      </c>
      <c r="C370" s="6">
        <f>TITRES_STAT!D373</f>
        <v>26.2761</v>
      </c>
      <c r="D370" s="6">
        <f>TITRES_STAT!E373</f>
        <v>223</v>
      </c>
      <c r="E370" s="2">
        <f t="shared" si="20"/>
        <v>-29829</v>
      </c>
      <c r="F370" s="6" t="str">
        <f t="shared" si="23"/>
        <v>BEARISH</v>
      </c>
      <c r="G370" s="6" t="str">
        <f t="shared" si="22"/>
        <v>STRONG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30.03</v>
      </c>
      <c r="C371" s="6">
        <f>TITRES_STAT!D374</f>
        <v>26.267399999999999</v>
      </c>
      <c r="D371" s="6">
        <f>TITRES_STAT!E374</f>
        <v>831</v>
      </c>
      <c r="E371" s="2">
        <f t="shared" si="20"/>
        <v>-30660</v>
      </c>
      <c r="F371" s="6" t="str">
        <f t="shared" si="23"/>
        <v>BEARISH</v>
      </c>
      <c r="G371" s="6" t="str">
        <f t="shared" si="22"/>
        <v>STRONG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30.1</v>
      </c>
      <c r="C372" s="6">
        <f>TITRES_STAT!D375</f>
        <v>26.328600000000002</v>
      </c>
      <c r="D372" s="6">
        <f>TITRES_STAT!E375</f>
        <v>76</v>
      </c>
      <c r="E372" s="2">
        <f t="shared" si="20"/>
        <v>-30584</v>
      </c>
      <c r="F372" s="6" t="str">
        <f t="shared" si="23"/>
        <v>BEARISH</v>
      </c>
      <c r="G372" s="6" t="str">
        <f t="shared" si="22"/>
        <v>STRONG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30.93</v>
      </c>
      <c r="C373" s="6">
        <f>TITRES_STAT!D376</f>
        <v>27.054600000000001</v>
      </c>
      <c r="D373" s="6">
        <f>TITRES_STAT!E376</f>
        <v>1554</v>
      </c>
      <c r="E373" s="2">
        <f t="shared" si="20"/>
        <v>-29030</v>
      </c>
      <c r="F373" s="6" t="str">
        <f t="shared" si="23"/>
        <v>BULLISH</v>
      </c>
      <c r="G373" s="6" t="str">
        <f t="shared" si="22"/>
        <v>WEAK</v>
      </c>
      <c r="H373" s="6" t="str">
        <f t="shared" si="21"/>
        <v>CONFIRMED BULLISH</v>
      </c>
    </row>
    <row r="374" spans="1:8" ht="13.5" x14ac:dyDescent="0.25">
      <c r="A374" s="3">
        <f>TITRES_STAT!B377</f>
        <v>42545</v>
      </c>
      <c r="B374" s="6">
        <f>TITRES_STAT!C377</f>
        <v>30.93</v>
      </c>
      <c r="C374" s="6">
        <f>TITRES_STAT!D377</f>
        <v>27.054600000000001</v>
      </c>
      <c r="D374" s="6">
        <f>TITRES_STAT!E377</f>
        <v>5</v>
      </c>
      <c r="E374" s="2">
        <f t="shared" si="20"/>
        <v>-29030</v>
      </c>
      <c r="F374" s="6" t="str">
        <f t="shared" si="23"/>
        <v>BULLISH</v>
      </c>
      <c r="G374" s="6" t="str">
        <f t="shared" si="22"/>
        <v>WEAK</v>
      </c>
      <c r="H374" s="6" t="str">
        <f t="shared" si="21"/>
        <v>CONFIRMED BULLISH</v>
      </c>
    </row>
    <row r="375" spans="1:8" ht="13.5" x14ac:dyDescent="0.25">
      <c r="A375" s="3">
        <f>TITRES_STAT!B378</f>
        <v>42548</v>
      </c>
      <c r="B375" s="6">
        <f>TITRES_STAT!C378</f>
        <v>30.7</v>
      </c>
      <c r="C375" s="6">
        <f>TITRES_STAT!D378</f>
        <v>26.853400000000001</v>
      </c>
      <c r="D375" s="6">
        <f>TITRES_STAT!E378</f>
        <v>15</v>
      </c>
      <c r="E375" s="2">
        <f t="shared" si="20"/>
        <v>-29045</v>
      </c>
      <c r="F375" s="6" t="str">
        <f t="shared" si="23"/>
        <v>BULLISH</v>
      </c>
      <c r="G375" s="6" t="str">
        <f t="shared" si="22"/>
        <v>WEAK</v>
      </c>
      <c r="H375" s="6" t="str">
        <f t="shared" si="21"/>
        <v>CONFIRMED BULLISH</v>
      </c>
    </row>
    <row r="376" spans="1:8" ht="13.5" x14ac:dyDescent="0.25">
      <c r="A376" s="3">
        <f>TITRES_STAT!B379</f>
        <v>42549</v>
      </c>
      <c r="B376" s="6">
        <f>TITRES_STAT!C379</f>
        <v>31</v>
      </c>
      <c r="C376" s="6">
        <f>TITRES_STAT!D379</f>
        <v>27.1158</v>
      </c>
      <c r="D376" s="6">
        <f>TITRES_STAT!E379</f>
        <v>40</v>
      </c>
      <c r="E376" s="2">
        <f t="shared" si="20"/>
        <v>-29005</v>
      </c>
      <c r="F376" s="6" t="str">
        <f t="shared" si="23"/>
        <v>BULLISH</v>
      </c>
      <c r="G376" s="6" t="str">
        <f t="shared" si="22"/>
        <v>WEAK</v>
      </c>
      <c r="H376" s="6" t="str">
        <f t="shared" si="21"/>
        <v>CONFIRMED BULLISH</v>
      </c>
    </row>
    <row r="377" spans="1:8" ht="13.5" x14ac:dyDescent="0.25">
      <c r="A377" s="3">
        <f>TITRES_STAT!B380</f>
        <v>42550</v>
      </c>
      <c r="B377" s="6">
        <f>TITRES_STAT!C380</f>
        <v>31</v>
      </c>
      <c r="C377" s="6">
        <f>TITRES_STAT!D380</f>
        <v>27.1158</v>
      </c>
      <c r="D377" s="6">
        <f>TITRES_STAT!E380</f>
        <v>19</v>
      </c>
      <c r="E377" s="2">
        <f t="shared" si="20"/>
        <v>-29005</v>
      </c>
      <c r="F377" s="6" t="str">
        <f t="shared" si="23"/>
        <v>BULLISH</v>
      </c>
      <c r="G377" s="6" t="str">
        <f t="shared" si="22"/>
        <v>WEAK</v>
      </c>
      <c r="H377" s="6" t="str">
        <f t="shared" si="21"/>
        <v>CONFIRMED BULLISH</v>
      </c>
    </row>
    <row r="378" spans="1:8" ht="13.5" x14ac:dyDescent="0.25">
      <c r="A378" s="3">
        <f>TITRES_STAT!B381</f>
        <v>42551</v>
      </c>
      <c r="B378" s="6">
        <f>TITRES_STAT!C381</f>
        <v>31</v>
      </c>
      <c r="C378" s="6">
        <f>TITRES_STAT!D381</f>
        <v>27.1158</v>
      </c>
      <c r="D378" s="6">
        <f>TITRES_STAT!E381</f>
        <v>0</v>
      </c>
      <c r="E378" s="2">
        <f t="shared" si="20"/>
        <v>-29005</v>
      </c>
      <c r="F378" s="6" t="str">
        <f t="shared" si="23"/>
        <v>BULLISH</v>
      </c>
      <c r="G378" s="6" t="str">
        <f t="shared" si="22"/>
        <v>NEUTRAL</v>
      </c>
      <c r="H378" s="6" t="str">
        <f t="shared" si="21"/>
        <v>CONFIRMED BULLISH</v>
      </c>
    </row>
    <row r="379" spans="1:8" ht="13.5" x14ac:dyDescent="0.25">
      <c r="A379" s="3">
        <f>TITRES_STAT!B382</f>
        <v>42552</v>
      </c>
      <c r="B379" s="6">
        <f>TITRES_STAT!C382</f>
        <v>30.2</v>
      </c>
      <c r="C379" s="6">
        <f>TITRES_STAT!D382</f>
        <v>26.4161</v>
      </c>
      <c r="D379" s="6">
        <f>TITRES_STAT!E382</f>
        <v>10</v>
      </c>
      <c r="E379" s="2">
        <f t="shared" si="20"/>
        <v>-29015</v>
      </c>
      <c r="F379" s="6" t="str">
        <f t="shared" si="23"/>
        <v>BULLISH</v>
      </c>
      <c r="G379" s="6" t="str">
        <f t="shared" si="22"/>
        <v>NEUTRAL</v>
      </c>
      <c r="H379" s="6" t="str">
        <f t="shared" si="21"/>
        <v>BULLISH DIVERGENCE</v>
      </c>
    </row>
    <row r="380" spans="1:8" ht="13.5" x14ac:dyDescent="0.25">
      <c r="A380" s="3">
        <f>TITRES_STAT!B383</f>
        <v>42555</v>
      </c>
      <c r="B380" s="6">
        <f>TITRES_STAT!C383</f>
        <v>30.3</v>
      </c>
      <c r="C380" s="6">
        <f>TITRES_STAT!D383</f>
        <v>26.503499999999999</v>
      </c>
      <c r="D380" s="6">
        <f>TITRES_STAT!E383</f>
        <v>151</v>
      </c>
      <c r="E380" s="2">
        <f t="shared" si="20"/>
        <v>-28864</v>
      </c>
      <c r="F380" s="6" t="str">
        <f t="shared" si="23"/>
        <v>BULLISH</v>
      </c>
      <c r="G380" s="6" t="str">
        <f t="shared" si="22"/>
        <v>NEUTRAL</v>
      </c>
      <c r="H380" s="6" t="str">
        <f t="shared" si="21"/>
        <v>BULLISH DIVERGENCE</v>
      </c>
    </row>
    <row r="381" spans="1:8" ht="13.5" x14ac:dyDescent="0.25">
      <c r="A381" s="3">
        <f>TITRES_STAT!B384</f>
        <v>42559</v>
      </c>
      <c r="B381" s="6">
        <f>TITRES_STAT!C384</f>
        <v>30.3</v>
      </c>
      <c r="C381" s="6">
        <f>TITRES_STAT!D384</f>
        <v>26.503499999999999</v>
      </c>
      <c r="D381" s="6">
        <f>TITRES_STAT!E384</f>
        <v>20</v>
      </c>
      <c r="E381" s="2">
        <f t="shared" si="20"/>
        <v>-28864</v>
      </c>
      <c r="F381" s="6" t="str">
        <f t="shared" si="23"/>
        <v>BULLISH</v>
      </c>
      <c r="G381" s="6" t="str">
        <f t="shared" si="22"/>
        <v>NEUTRAL</v>
      </c>
      <c r="H381" s="6" t="str">
        <f t="shared" si="21"/>
        <v>BULLISH DIVERGENCE</v>
      </c>
    </row>
    <row r="382" spans="1:8" ht="13.5" x14ac:dyDescent="0.25">
      <c r="A382" s="3">
        <f>TITRES_STAT!B385</f>
        <v>42562</v>
      </c>
      <c r="B382" s="6">
        <f>TITRES_STAT!C385</f>
        <v>30.31</v>
      </c>
      <c r="C382" s="6">
        <f>TITRES_STAT!D385</f>
        <v>26.5123</v>
      </c>
      <c r="D382" s="6">
        <f>TITRES_STAT!E385</f>
        <v>75</v>
      </c>
      <c r="E382" s="2">
        <f t="shared" si="20"/>
        <v>-28789</v>
      </c>
      <c r="F382" s="6" t="str">
        <f t="shared" si="23"/>
        <v>BULLISH</v>
      </c>
      <c r="G382" s="6" t="str">
        <f t="shared" si="22"/>
        <v>NEUTRAL</v>
      </c>
      <c r="H382" s="6" t="str">
        <f t="shared" si="21"/>
        <v>BULLISH DIVERGENCE</v>
      </c>
    </row>
    <row r="383" spans="1:8" ht="13.5" x14ac:dyDescent="0.25">
      <c r="A383" s="3">
        <f>TITRES_STAT!B386</f>
        <v>42563</v>
      </c>
      <c r="B383" s="6">
        <f>TITRES_STAT!C386</f>
        <v>31.21</v>
      </c>
      <c r="C383" s="6">
        <f>TITRES_STAT!D386</f>
        <v>27.299499999999998</v>
      </c>
      <c r="D383" s="6">
        <f>TITRES_STAT!E386</f>
        <v>61</v>
      </c>
      <c r="E383" s="2">
        <f t="shared" si="20"/>
        <v>-28728</v>
      </c>
      <c r="F383" s="6" t="str">
        <f t="shared" si="23"/>
        <v>BULLISH</v>
      </c>
      <c r="G383" s="6" t="str">
        <f t="shared" si="22"/>
        <v>NEUTRAL</v>
      </c>
      <c r="H383" s="6" t="str">
        <f t="shared" si="21"/>
        <v>CONFIRMED BULLISH</v>
      </c>
    </row>
    <row r="384" spans="1:8" ht="13.5" x14ac:dyDescent="0.25">
      <c r="A384" s="3">
        <f>TITRES_STAT!B387</f>
        <v>42564</v>
      </c>
      <c r="B384" s="6">
        <f>TITRES_STAT!C387</f>
        <v>30.4</v>
      </c>
      <c r="C384" s="6">
        <f>TITRES_STAT!D387</f>
        <v>26.591000000000001</v>
      </c>
      <c r="D384" s="6">
        <f>TITRES_STAT!E387</f>
        <v>10</v>
      </c>
      <c r="E384" s="2">
        <f t="shared" si="20"/>
        <v>-28738</v>
      </c>
      <c r="F384" s="6" t="str">
        <f t="shared" si="23"/>
        <v>BULLISH</v>
      </c>
      <c r="G384" s="6" t="str">
        <f t="shared" si="22"/>
        <v>NEUTRAL</v>
      </c>
      <c r="H384" s="6" t="str">
        <f t="shared" si="21"/>
        <v>CONFIRMED BULLISH</v>
      </c>
    </row>
    <row r="385" spans="1:8" ht="13.5" x14ac:dyDescent="0.25">
      <c r="A385" s="3">
        <f>TITRES_STAT!B388</f>
        <v>42565</v>
      </c>
      <c r="B385" s="6">
        <f>TITRES_STAT!C388</f>
        <v>30.4</v>
      </c>
      <c r="C385" s="6">
        <f>TITRES_STAT!D388</f>
        <v>26.591000000000001</v>
      </c>
      <c r="D385" s="6">
        <f>TITRES_STAT!E388</f>
        <v>22</v>
      </c>
      <c r="E385" s="2">
        <f t="shared" si="20"/>
        <v>-28738</v>
      </c>
      <c r="F385" s="6" t="str">
        <f t="shared" si="23"/>
        <v>BULLISH</v>
      </c>
      <c r="G385" s="6" t="str">
        <f t="shared" si="22"/>
        <v>NEUTRAL</v>
      </c>
      <c r="H385" s="6" t="str">
        <f t="shared" si="21"/>
        <v>CONFIRMED BULLISH</v>
      </c>
    </row>
    <row r="386" spans="1:8" ht="13.5" x14ac:dyDescent="0.25">
      <c r="A386" s="3">
        <f>TITRES_STAT!B389</f>
        <v>42566</v>
      </c>
      <c r="B386" s="6">
        <f>TITRES_STAT!C389</f>
        <v>29.76</v>
      </c>
      <c r="C386" s="6">
        <f>TITRES_STAT!D389</f>
        <v>27.384</v>
      </c>
      <c r="D386" s="6">
        <f>TITRES_STAT!E389</f>
        <v>0</v>
      </c>
      <c r="E386" s="2">
        <f t="shared" si="20"/>
        <v>-28738</v>
      </c>
      <c r="F386" s="6" t="str">
        <f t="shared" si="23"/>
        <v>BULLISH</v>
      </c>
      <c r="G386" s="6" t="str">
        <f t="shared" si="22"/>
        <v>NEUTRAL</v>
      </c>
      <c r="H386" s="6" t="str">
        <f t="shared" si="21"/>
        <v>BULLISH DIVERGENCE</v>
      </c>
    </row>
    <row r="387" spans="1:8" ht="13.5" x14ac:dyDescent="0.25">
      <c r="A387" s="3">
        <f>TITRES_STAT!B390</f>
        <v>42569</v>
      </c>
      <c r="B387" s="6">
        <f>TITRES_STAT!C390</f>
        <v>29</v>
      </c>
      <c r="C387" s="6">
        <f>TITRES_STAT!D390</f>
        <v>26.684699999999999</v>
      </c>
      <c r="D387" s="6">
        <f>TITRES_STAT!E390</f>
        <v>368</v>
      </c>
      <c r="E387" s="2">
        <f t="shared" si="20"/>
        <v>-29106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CONFIRMED BEARISH</v>
      </c>
    </row>
    <row r="388" spans="1:8" ht="13.5" x14ac:dyDescent="0.25">
      <c r="A388" s="3">
        <f>TITRES_STAT!B391</f>
        <v>42570</v>
      </c>
      <c r="B388" s="6">
        <f>TITRES_STAT!C391</f>
        <v>29.69</v>
      </c>
      <c r="C388" s="6">
        <f>TITRES_STAT!D391</f>
        <v>27.319600000000001</v>
      </c>
      <c r="D388" s="6">
        <f>TITRES_STAT!E391</f>
        <v>1061</v>
      </c>
      <c r="E388" s="2">
        <f t="shared" ref="E388:E451" si="24">IF(B388&gt;B387, E387+D388, IF(B388&lt;B387, E387-D388, E387))</f>
        <v>-28045</v>
      </c>
      <c r="F388" s="6" t="str">
        <f t="shared" si="23"/>
        <v>BULLISH</v>
      </c>
      <c r="G388" s="6" t="str">
        <f t="shared" si="22"/>
        <v>WEAK</v>
      </c>
      <c r="H388" s="6" t="str">
        <f t="shared" si="21"/>
        <v>BULLISH DIVERGENCE</v>
      </c>
    </row>
    <row r="389" spans="1:8" ht="13.5" x14ac:dyDescent="0.25">
      <c r="A389" s="3">
        <f>TITRES_STAT!B392</f>
        <v>42571</v>
      </c>
      <c r="B389" s="6">
        <f>TITRES_STAT!C392</f>
        <v>29.69</v>
      </c>
      <c r="C389" s="6">
        <f>TITRES_STAT!D392</f>
        <v>27.319600000000001</v>
      </c>
      <c r="D389" s="6">
        <f>TITRES_STAT!E392</f>
        <v>150</v>
      </c>
      <c r="E389" s="2">
        <f t="shared" si="24"/>
        <v>-28045</v>
      </c>
      <c r="F389" s="6" t="str">
        <f t="shared" si="23"/>
        <v>BULLISH</v>
      </c>
      <c r="G389" s="6" t="str">
        <f t="shared" si="22"/>
        <v>WEAK</v>
      </c>
      <c r="H389" s="6" t="str">
        <f t="shared" si="21"/>
        <v>BULLISH DIVERGENCE</v>
      </c>
    </row>
    <row r="390" spans="1:8" ht="13.5" x14ac:dyDescent="0.25">
      <c r="A390" s="3">
        <f>TITRES_STAT!B393</f>
        <v>42572</v>
      </c>
      <c r="B390" s="6">
        <f>TITRES_STAT!C393</f>
        <v>29.69</v>
      </c>
      <c r="C390" s="6">
        <f>TITRES_STAT!D393</f>
        <v>27.319600000000001</v>
      </c>
      <c r="D390" s="6">
        <f>TITRES_STAT!E393</f>
        <v>0</v>
      </c>
      <c r="E390" s="2">
        <f t="shared" si="24"/>
        <v>-28045</v>
      </c>
      <c r="F390" s="6" t="str">
        <f t="shared" si="23"/>
        <v>BULLISH</v>
      </c>
      <c r="G390" s="6" t="str">
        <f t="shared" si="22"/>
        <v>WEAK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BULLISH DIVERGENCE</v>
      </c>
    </row>
    <row r="391" spans="1:8" ht="13.5" x14ac:dyDescent="0.25">
      <c r="A391" s="3">
        <f>TITRES_STAT!B394</f>
        <v>42573</v>
      </c>
      <c r="B391" s="6">
        <f>TITRES_STAT!C394</f>
        <v>29.69</v>
      </c>
      <c r="C391" s="6">
        <f>TITRES_STAT!D394</f>
        <v>27.319600000000001</v>
      </c>
      <c r="D391" s="6">
        <f>TITRES_STAT!E394</f>
        <v>6</v>
      </c>
      <c r="E391" s="2">
        <f t="shared" si="24"/>
        <v>-28045</v>
      </c>
      <c r="F391" s="6" t="str">
        <f t="shared" si="23"/>
        <v>BULLISH</v>
      </c>
      <c r="G391" s="6" t="str">
        <f t="shared" ref="G391:G454" si="26">IF((E391-E386)/E386 &gt; 0.02, "STRONG",
 IF((E391-E386)/E386 &lt; -0.02, "WEAK", "NEUTRAL"))</f>
        <v>WEAK</v>
      </c>
      <c r="H391" s="6" t="str">
        <f t="shared" si="25"/>
        <v>BULLISH DIVERGENCE</v>
      </c>
    </row>
    <row r="392" spans="1:8" ht="13.5" x14ac:dyDescent="0.25">
      <c r="A392" s="3">
        <f>TITRES_STAT!B395</f>
        <v>42577</v>
      </c>
      <c r="B392" s="6">
        <f>TITRES_STAT!C395</f>
        <v>29.69</v>
      </c>
      <c r="C392" s="6">
        <f>TITRES_STAT!D395</f>
        <v>27.319600000000001</v>
      </c>
      <c r="D392" s="6">
        <f>TITRES_STAT!E395</f>
        <v>10</v>
      </c>
      <c r="E392" s="2">
        <f t="shared" si="24"/>
        <v>-28045</v>
      </c>
      <c r="F392" s="6" t="str">
        <f t="shared" ref="F392:F455" si="27">IF(E392&gt;E387,"BULLISH",IF(E392&lt;E387,"BEARISH","NEUTRAL"))</f>
        <v>BULLISH</v>
      </c>
      <c r="G392" s="6" t="str">
        <f t="shared" si="26"/>
        <v>WEAK</v>
      </c>
      <c r="H392" s="6" t="str">
        <f t="shared" si="25"/>
        <v>CONFIRMED BULLISH</v>
      </c>
    </row>
    <row r="393" spans="1:8" ht="13.5" x14ac:dyDescent="0.25">
      <c r="A393" s="3">
        <f>TITRES_STAT!B396</f>
        <v>42578</v>
      </c>
      <c r="B393" s="6">
        <f>TITRES_STAT!C396</f>
        <v>29.99</v>
      </c>
      <c r="C393" s="6">
        <f>TITRES_STAT!D396</f>
        <v>27.595600000000001</v>
      </c>
      <c r="D393" s="6">
        <f>TITRES_STAT!E396</f>
        <v>280</v>
      </c>
      <c r="E393" s="2">
        <f t="shared" si="24"/>
        <v>-27765</v>
      </c>
      <c r="F393" s="6" t="str">
        <f t="shared" si="27"/>
        <v>BULLISH</v>
      </c>
      <c r="G393" s="6" t="str">
        <f t="shared" si="26"/>
        <v>NEUTRAL</v>
      </c>
      <c r="H393" s="6" t="str">
        <f t="shared" si="25"/>
        <v>CONFIRMED BULLISH</v>
      </c>
    </row>
    <row r="394" spans="1:8" ht="13.5" x14ac:dyDescent="0.25">
      <c r="A394" s="3">
        <f>TITRES_STAT!B397</f>
        <v>42579</v>
      </c>
      <c r="B394" s="6">
        <f>TITRES_STAT!C397</f>
        <v>29.79</v>
      </c>
      <c r="C394" s="6">
        <f>TITRES_STAT!D397</f>
        <v>27.4116</v>
      </c>
      <c r="D394" s="6">
        <f>TITRES_STAT!E397</f>
        <v>5</v>
      </c>
      <c r="E394" s="2">
        <f t="shared" si="24"/>
        <v>-27770</v>
      </c>
      <c r="F394" s="6" t="str">
        <f t="shared" si="27"/>
        <v>BULLISH</v>
      </c>
      <c r="G394" s="6" t="str">
        <f t="shared" si="26"/>
        <v>NEUTRAL</v>
      </c>
      <c r="H394" s="6" t="str">
        <f t="shared" si="25"/>
        <v>CONFIRMED BULLISH</v>
      </c>
    </row>
    <row r="395" spans="1:8" ht="13.5" x14ac:dyDescent="0.25">
      <c r="A395" s="3">
        <f>TITRES_STAT!B398</f>
        <v>42580</v>
      </c>
      <c r="B395" s="6">
        <f>TITRES_STAT!C398</f>
        <v>29.79</v>
      </c>
      <c r="C395" s="6">
        <f>TITRES_STAT!D398</f>
        <v>27.4116</v>
      </c>
      <c r="D395" s="6">
        <f>TITRES_STAT!E398</f>
        <v>0</v>
      </c>
      <c r="E395" s="2">
        <f t="shared" si="24"/>
        <v>-27770</v>
      </c>
      <c r="F395" s="6" t="str">
        <f t="shared" si="27"/>
        <v>BULLISH</v>
      </c>
      <c r="G395" s="6" t="str">
        <f t="shared" si="26"/>
        <v>NEUTRAL</v>
      </c>
      <c r="H395" s="6" t="str">
        <f t="shared" si="25"/>
        <v>CONFIRMED BULLISH</v>
      </c>
    </row>
    <row r="396" spans="1:8" ht="13.5" x14ac:dyDescent="0.25">
      <c r="A396" s="3">
        <f>TITRES_STAT!B399</f>
        <v>42583</v>
      </c>
      <c r="B396" s="6">
        <f>TITRES_STAT!C399</f>
        <v>30.09</v>
      </c>
      <c r="C396" s="6">
        <f>TITRES_STAT!D399</f>
        <v>27.6876</v>
      </c>
      <c r="D396" s="6">
        <f>TITRES_STAT!E399</f>
        <v>32</v>
      </c>
      <c r="E396" s="2">
        <f t="shared" si="24"/>
        <v>-27738</v>
      </c>
      <c r="F396" s="6" t="str">
        <f t="shared" si="27"/>
        <v>BULLISH</v>
      </c>
      <c r="G396" s="6" t="str">
        <f t="shared" si="26"/>
        <v>NEUTRAL</v>
      </c>
      <c r="H396" s="6" t="str">
        <f t="shared" si="25"/>
        <v>CONFIRMED BULLISH</v>
      </c>
    </row>
    <row r="397" spans="1:8" ht="13.5" x14ac:dyDescent="0.25">
      <c r="A397" s="3">
        <f>TITRES_STAT!B400</f>
        <v>42584</v>
      </c>
      <c r="B397" s="6">
        <f>TITRES_STAT!C400</f>
        <v>30.99</v>
      </c>
      <c r="C397" s="6">
        <f>TITRES_STAT!D400</f>
        <v>28.515799999999999</v>
      </c>
      <c r="D397" s="6">
        <f>TITRES_STAT!E400</f>
        <v>239</v>
      </c>
      <c r="E397" s="2">
        <f t="shared" si="24"/>
        <v>-27499</v>
      </c>
      <c r="F397" s="6" t="str">
        <f t="shared" si="27"/>
        <v>BULLISH</v>
      </c>
      <c r="G397" s="6" t="str">
        <f t="shared" si="26"/>
        <v>NEUTRAL</v>
      </c>
      <c r="H397" s="6" t="str">
        <f t="shared" si="25"/>
        <v>CONFIRMED BULLISH</v>
      </c>
    </row>
    <row r="398" spans="1:8" ht="13.5" x14ac:dyDescent="0.25">
      <c r="A398" s="3">
        <f>TITRES_STAT!B401</f>
        <v>42585</v>
      </c>
      <c r="B398" s="6">
        <f>TITRES_STAT!C401</f>
        <v>30</v>
      </c>
      <c r="C398" s="6">
        <f>TITRES_STAT!D401</f>
        <v>27.604800000000001</v>
      </c>
      <c r="D398" s="6">
        <f>TITRES_STAT!E401</f>
        <v>183</v>
      </c>
      <c r="E398" s="2">
        <f t="shared" si="24"/>
        <v>-27682</v>
      </c>
      <c r="F398" s="6" t="str">
        <f t="shared" si="27"/>
        <v>BULLISH</v>
      </c>
      <c r="G398" s="6" t="str">
        <f t="shared" si="26"/>
        <v>NEUTRAL</v>
      </c>
      <c r="H398" s="6" t="str">
        <f t="shared" si="25"/>
        <v>CONFIRMED BULLISH</v>
      </c>
    </row>
    <row r="399" spans="1:8" ht="13.5" x14ac:dyDescent="0.25">
      <c r="A399" s="3">
        <f>TITRES_STAT!B402</f>
        <v>42586</v>
      </c>
      <c r="B399" s="6">
        <f>TITRES_STAT!C402</f>
        <v>30</v>
      </c>
      <c r="C399" s="6">
        <f>TITRES_STAT!D402</f>
        <v>27.604800000000001</v>
      </c>
      <c r="D399" s="6">
        <f>TITRES_STAT!E402</f>
        <v>0</v>
      </c>
      <c r="E399" s="2">
        <f t="shared" si="24"/>
        <v>-27682</v>
      </c>
      <c r="F399" s="6" t="str">
        <f t="shared" si="27"/>
        <v>BULLISH</v>
      </c>
      <c r="G399" s="6" t="str">
        <f t="shared" si="26"/>
        <v>NEUTRAL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29.8</v>
      </c>
      <c r="C400" s="6">
        <f>TITRES_STAT!D403</f>
        <v>27.4208</v>
      </c>
      <c r="D400" s="6">
        <f>TITRES_STAT!E403</f>
        <v>74</v>
      </c>
      <c r="E400" s="2">
        <f t="shared" si="24"/>
        <v>-27756</v>
      </c>
      <c r="F400" s="6" t="str">
        <f t="shared" si="27"/>
        <v>BULLISH</v>
      </c>
      <c r="G400" s="6" t="str">
        <f t="shared" si="26"/>
        <v>NEUTRAL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30</v>
      </c>
      <c r="C401" s="6">
        <f>TITRES_STAT!D404</f>
        <v>27.604800000000001</v>
      </c>
      <c r="D401" s="6">
        <f>TITRES_STAT!E404</f>
        <v>82</v>
      </c>
      <c r="E401" s="2">
        <f t="shared" si="24"/>
        <v>-27674</v>
      </c>
      <c r="F401" s="6" t="str">
        <f t="shared" si="27"/>
        <v>BULLISH</v>
      </c>
      <c r="G401" s="6" t="str">
        <f t="shared" si="26"/>
        <v>NEUTRAL</v>
      </c>
      <c r="H401" s="6" t="str">
        <f t="shared" si="25"/>
        <v>BULLISH DIVERGENCE</v>
      </c>
    </row>
    <row r="402" spans="1:8" ht="13.5" x14ac:dyDescent="0.25">
      <c r="A402" s="3">
        <f>TITRES_STAT!B405</f>
        <v>42591</v>
      </c>
      <c r="B402" s="6">
        <f>TITRES_STAT!C405</f>
        <v>29.8</v>
      </c>
      <c r="C402" s="6">
        <f>TITRES_STAT!D405</f>
        <v>27.4208</v>
      </c>
      <c r="D402" s="6">
        <f>TITRES_STAT!E405</f>
        <v>39</v>
      </c>
      <c r="E402" s="2">
        <f t="shared" si="24"/>
        <v>-27713</v>
      </c>
      <c r="F402" s="6" t="str">
        <f t="shared" si="27"/>
        <v>BEARISH</v>
      </c>
      <c r="G402" s="6" t="str">
        <f t="shared" si="26"/>
        <v>NEUTRAL</v>
      </c>
      <c r="H402" s="6" t="str">
        <f t="shared" si="25"/>
        <v>CONFIRMED BEARISH</v>
      </c>
    </row>
    <row r="403" spans="1:8" ht="13.5" x14ac:dyDescent="0.25">
      <c r="A403" s="3">
        <f>TITRES_STAT!B406</f>
        <v>42592</v>
      </c>
      <c r="B403" s="6">
        <f>TITRES_STAT!C406</f>
        <v>29.8</v>
      </c>
      <c r="C403" s="6">
        <f>TITRES_STAT!D406</f>
        <v>27.4208</v>
      </c>
      <c r="D403" s="6">
        <f>TITRES_STAT!E406</f>
        <v>0</v>
      </c>
      <c r="E403" s="2">
        <f t="shared" si="24"/>
        <v>-27713</v>
      </c>
      <c r="F403" s="6" t="str">
        <f t="shared" si="27"/>
        <v>BEARISH</v>
      </c>
      <c r="G403" s="6" t="str">
        <f t="shared" si="26"/>
        <v>NEUTRAL</v>
      </c>
      <c r="H403" s="6" t="str">
        <f t="shared" si="25"/>
        <v>CONFIRMED BEARISH</v>
      </c>
    </row>
    <row r="404" spans="1:8" ht="13.5" x14ac:dyDescent="0.25">
      <c r="A404" s="3">
        <f>TITRES_STAT!B407</f>
        <v>42593</v>
      </c>
      <c r="B404" s="6">
        <f>TITRES_STAT!C407</f>
        <v>30.2</v>
      </c>
      <c r="C404" s="6">
        <f>TITRES_STAT!D407</f>
        <v>27.788799999999998</v>
      </c>
      <c r="D404" s="6">
        <f>TITRES_STAT!E407</f>
        <v>124</v>
      </c>
      <c r="E404" s="2">
        <f t="shared" si="24"/>
        <v>-27589</v>
      </c>
      <c r="F404" s="6" t="str">
        <f t="shared" si="27"/>
        <v>BULLISH</v>
      </c>
      <c r="G404" s="6" t="str">
        <f t="shared" si="26"/>
        <v>NEUTRAL</v>
      </c>
      <c r="H404" s="6" t="str">
        <f t="shared" si="25"/>
        <v>CONFIRMED BULLISH</v>
      </c>
    </row>
    <row r="405" spans="1:8" ht="13.5" x14ac:dyDescent="0.25">
      <c r="A405" s="3">
        <f>TITRES_STAT!B408</f>
        <v>42594</v>
      </c>
      <c r="B405" s="6">
        <f>TITRES_STAT!C408</f>
        <v>30.2</v>
      </c>
      <c r="C405" s="6">
        <f>TITRES_STAT!D408</f>
        <v>27.788799999999998</v>
      </c>
      <c r="D405" s="6">
        <f>TITRES_STAT!E408</f>
        <v>0</v>
      </c>
      <c r="E405" s="2">
        <f t="shared" si="24"/>
        <v>-27589</v>
      </c>
      <c r="F405" s="6" t="str">
        <f t="shared" si="27"/>
        <v>BULLISH</v>
      </c>
      <c r="G405" s="6" t="str">
        <f t="shared" si="26"/>
        <v>NEUTRAL</v>
      </c>
      <c r="H405" s="6" t="str">
        <f t="shared" si="25"/>
        <v>CONFIRMED BULLISH</v>
      </c>
    </row>
    <row r="406" spans="1:8" ht="13.5" x14ac:dyDescent="0.25">
      <c r="A406" s="3">
        <f>TITRES_STAT!B409</f>
        <v>42597</v>
      </c>
      <c r="B406" s="6">
        <f>TITRES_STAT!C409</f>
        <v>30.2</v>
      </c>
      <c r="C406" s="6">
        <f>TITRES_STAT!D409</f>
        <v>27.788799999999998</v>
      </c>
      <c r="D406" s="6">
        <f>TITRES_STAT!E409</f>
        <v>91</v>
      </c>
      <c r="E406" s="2">
        <f t="shared" si="24"/>
        <v>-27589</v>
      </c>
      <c r="F406" s="6" t="str">
        <f t="shared" si="27"/>
        <v>BULLISH</v>
      </c>
      <c r="G406" s="6" t="str">
        <f t="shared" si="26"/>
        <v>NEUTRAL</v>
      </c>
      <c r="H406" s="6" t="str">
        <f t="shared" si="25"/>
        <v>CONFIRMED BULLISH</v>
      </c>
    </row>
    <row r="407" spans="1:8" ht="13.5" x14ac:dyDescent="0.25">
      <c r="A407" s="3">
        <f>TITRES_STAT!B410</f>
        <v>42598</v>
      </c>
      <c r="B407" s="6">
        <f>TITRES_STAT!C410</f>
        <v>30.2</v>
      </c>
      <c r="C407" s="6">
        <f>TITRES_STAT!D410</f>
        <v>27.788799999999998</v>
      </c>
      <c r="D407" s="6">
        <f>TITRES_STAT!E410</f>
        <v>0</v>
      </c>
      <c r="E407" s="2">
        <f t="shared" si="24"/>
        <v>-27589</v>
      </c>
      <c r="F407" s="6" t="str">
        <f t="shared" si="27"/>
        <v>BULLISH</v>
      </c>
      <c r="G407" s="6" t="str">
        <f t="shared" si="26"/>
        <v>NEUTRAL</v>
      </c>
      <c r="H407" s="6" t="str">
        <f t="shared" si="25"/>
        <v>CONFIRMED BULLISH</v>
      </c>
    </row>
    <row r="408" spans="1:8" ht="13.5" x14ac:dyDescent="0.25">
      <c r="A408" s="3">
        <f>TITRES_STAT!B411</f>
        <v>42599</v>
      </c>
      <c r="B408" s="6">
        <f>TITRES_STAT!C411</f>
        <v>30.83</v>
      </c>
      <c r="C408" s="6">
        <f>TITRES_STAT!D411</f>
        <v>28.368500000000001</v>
      </c>
      <c r="D408" s="6">
        <f>TITRES_STAT!E411</f>
        <v>30</v>
      </c>
      <c r="E408" s="2">
        <f t="shared" si="24"/>
        <v>-27559</v>
      </c>
      <c r="F408" s="6" t="str">
        <f t="shared" si="27"/>
        <v>BULLISH</v>
      </c>
      <c r="G408" s="6" t="str">
        <f t="shared" si="26"/>
        <v>NEUTRAL</v>
      </c>
      <c r="H408" s="6" t="str">
        <f t="shared" si="25"/>
        <v>CONFIRMED BULLISH</v>
      </c>
    </row>
    <row r="409" spans="1:8" ht="13.5" x14ac:dyDescent="0.25">
      <c r="A409" s="3">
        <f>TITRES_STAT!B412</f>
        <v>42600</v>
      </c>
      <c r="B409" s="6">
        <f>TITRES_STAT!C412</f>
        <v>31.75</v>
      </c>
      <c r="C409" s="6">
        <f>TITRES_STAT!D412</f>
        <v>29.2151</v>
      </c>
      <c r="D409" s="6">
        <f>TITRES_STAT!E412</f>
        <v>533</v>
      </c>
      <c r="E409" s="2">
        <f t="shared" si="24"/>
        <v>-27026</v>
      </c>
      <c r="F409" s="6" t="str">
        <f t="shared" si="27"/>
        <v>BULLISH</v>
      </c>
      <c r="G409" s="6" t="str">
        <f t="shared" si="26"/>
        <v>WEAK</v>
      </c>
      <c r="H409" s="6" t="str">
        <f t="shared" si="25"/>
        <v>CONFIRMED BULLISH</v>
      </c>
    </row>
    <row r="410" spans="1:8" ht="13.5" x14ac:dyDescent="0.25">
      <c r="A410" s="3">
        <f>TITRES_STAT!B413</f>
        <v>42601</v>
      </c>
      <c r="B410" s="6">
        <f>TITRES_STAT!C413</f>
        <v>31.76</v>
      </c>
      <c r="C410" s="6">
        <f>TITRES_STAT!D413</f>
        <v>29.224299999999999</v>
      </c>
      <c r="D410" s="6">
        <f>TITRES_STAT!E413</f>
        <v>30</v>
      </c>
      <c r="E410" s="2">
        <f t="shared" si="24"/>
        <v>-26996</v>
      </c>
      <c r="F410" s="6" t="str">
        <f t="shared" si="27"/>
        <v>BULLISH</v>
      </c>
      <c r="G410" s="6" t="str">
        <f t="shared" si="26"/>
        <v>WEAK</v>
      </c>
      <c r="H410" s="6" t="str">
        <f t="shared" si="25"/>
        <v>CONFIRMED BULLISH</v>
      </c>
    </row>
    <row r="411" spans="1:8" ht="13.5" x14ac:dyDescent="0.25">
      <c r="A411" s="3">
        <f>TITRES_STAT!B414</f>
        <v>42604</v>
      </c>
      <c r="B411" s="6">
        <f>TITRES_STAT!C414</f>
        <v>32.71</v>
      </c>
      <c r="C411" s="6">
        <f>TITRES_STAT!D414</f>
        <v>30.098500000000001</v>
      </c>
      <c r="D411" s="6">
        <f>TITRES_STAT!E414</f>
        <v>165</v>
      </c>
      <c r="E411" s="2">
        <f t="shared" si="24"/>
        <v>-26831</v>
      </c>
      <c r="F411" s="6" t="str">
        <f t="shared" si="27"/>
        <v>BULLISH</v>
      </c>
      <c r="G411" s="6" t="str">
        <f t="shared" si="26"/>
        <v>WEAK</v>
      </c>
      <c r="H411" s="6" t="str">
        <f t="shared" si="25"/>
        <v>CONFIRMED BULLISH</v>
      </c>
    </row>
    <row r="412" spans="1:8" ht="13.5" x14ac:dyDescent="0.25">
      <c r="A412" s="3">
        <f>TITRES_STAT!B415</f>
        <v>42605</v>
      </c>
      <c r="B412" s="6">
        <f>TITRES_STAT!C415</f>
        <v>32.71</v>
      </c>
      <c r="C412" s="6">
        <f>TITRES_STAT!D415</f>
        <v>30.098500000000001</v>
      </c>
      <c r="D412" s="6">
        <f>TITRES_STAT!E415</f>
        <v>5</v>
      </c>
      <c r="E412" s="2">
        <f t="shared" si="24"/>
        <v>-26831</v>
      </c>
      <c r="F412" s="6" t="str">
        <f t="shared" si="27"/>
        <v>BULLISH</v>
      </c>
      <c r="G412" s="6" t="str">
        <f t="shared" si="26"/>
        <v>WEAK</v>
      </c>
      <c r="H412" s="6" t="str">
        <f t="shared" si="25"/>
        <v>CONFIRMED BULLISH</v>
      </c>
    </row>
    <row r="413" spans="1:8" ht="13.5" x14ac:dyDescent="0.25">
      <c r="A413" s="3">
        <f>TITRES_STAT!B416</f>
        <v>42606</v>
      </c>
      <c r="B413" s="6">
        <f>TITRES_STAT!C416</f>
        <v>32.380000000000003</v>
      </c>
      <c r="C413" s="6">
        <f>TITRES_STAT!D416</f>
        <v>29.794799999999999</v>
      </c>
      <c r="D413" s="6">
        <f>TITRES_STAT!E416</f>
        <v>30</v>
      </c>
      <c r="E413" s="2">
        <f t="shared" si="24"/>
        <v>-26861</v>
      </c>
      <c r="F413" s="6" t="str">
        <f t="shared" si="27"/>
        <v>BULLISH</v>
      </c>
      <c r="G413" s="6" t="str">
        <f t="shared" si="26"/>
        <v>WEAK</v>
      </c>
      <c r="H413" s="6" t="str">
        <f t="shared" si="25"/>
        <v>CONFIRMED BULLISH</v>
      </c>
    </row>
    <row r="414" spans="1:8" ht="13.5" x14ac:dyDescent="0.25">
      <c r="A414" s="3">
        <f>TITRES_STAT!B417</f>
        <v>42607</v>
      </c>
      <c r="B414" s="6">
        <f>TITRES_STAT!C417</f>
        <v>33.35</v>
      </c>
      <c r="C414" s="6">
        <f>TITRES_STAT!D417</f>
        <v>30.6874</v>
      </c>
      <c r="D414" s="6">
        <f>TITRES_STAT!E417</f>
        <v>3</v>
      </c>
      <c r="E414" s="2">
        <f t="shared" si="24"/>
        <v>-26858</v>
      </c>
      <c r="F414" s="6" t="str">
        <f t="shared" si="27"/>
        <v>BULLISH</v>
      </c>
      <c r="G414" s="6" t="str">
        <f t="shared" si="26"/>
        <v>NEUTRAL</v>
      </c>
      <c r="H414" s="6" t="str">
        <f t="shared" si="25"/>
        <v>CONFIRMED BULLISH</v>
      </c>
    </row>
    <row r="415" spans="1:8" ht="13.5" x14ac:dyDescent="0.25">
      <c r="A415" s="3">
        <f>TITRES_STAT!B418</f>
        <v>42608</v>
      </c>
      <c r="B415" s="6">
        <f>TITRES_STAT!C418</f>
        <v>32.35</v>
      </c>
      <c r="C415" s="6">
        <f>TITRES_STAT!D418</f>
        <v>29.767199999999999</v>
      </c>
      <c r="D415" s="6">
        <f>TITRES_STAT!E418</f>
        <v>1000</v>
      </c>
      <c r="E415" s="2">
        <f t="shared" si="24"/>
        <v>-27858</v>
      </c>
      <c r="F415" s="6" t="str">
        <f t="shared" si="27"/>
        <v>BEARISH</v>
      </c>
      <c r="G415" s="6" t="str">
        <f t="shared" si="26"/>
        <v>STRONG</v>
      </c>
      <c r="H415" s="6" t="str">
        <f t="shared" si="25"/>
        <v>BEARISH DIVERGENCE</v>
      </c>
    </row>
    <row r="416" spans="1:8" ht="13.5" x14ac:dyDescent="0.25">
      <c r="A416" s="3">
        <f>TITRES_STAT!B419</f>
        <v>42611</v>
      </c>
      <c r="B416" s="6">
        <f>TITRES_STAT!C419</f>
        <v>32.35</v>
      </c>
      <c r="C416" s="6">
        <f>TITRES_STAT!D419</f>
        <v>29.767199999999999</v>
      </c>
      <c r="D416" s="6">
        <f>TITRES_STAT!E419</f>
        <v>500</v>
      </c>
      <c r="E416" s="2">
        <f t="shared" si="24"/>
        <v>-27858</v>
      </c>
      <c r="F416" s="6" t="str">
        <f t="shared" si="27"/>
        <v>BEARISH</v>
      </c>
      <c r="G416" s="6" t="str">
        <f t="shared" si="26"/>
        <v>STRONG</v>
      </c>
      <c r="H416" s="6" t="str">
        <f t="shared" si="25"/>
        <v>CONFIRMED BEARISH</v>
      </c>
    </row>
    <row r="417" spans="1:8" ht="13.5" x14ac:dyDescent="0.25">
      <c r="A417" s="3">
        <f>TITRES_STAT!B420</f>
        <v>42612</v>
      </c>
      <c r="B417" s="6">
        <f>TITRES_STAT!C420</f>
        <v>32.35</v>
      </c>
      <c r="C417" s="6">
        <f>TITRES_STAT!D420</f>
        <v>29.767199999999999</v>
      </c>
      <c r="D417" s="6">
        <f>TITRES_STAT!E420</f>
        <v>0</v>
      </c>
      <c r="E417" s="2">
        <f t="shared" si="24"/>
        <v>-27858</v>
      </c>
      <c r="F417" s="6" t="str">
        <f t="shared" si="27"/>
        <v>BEARISH</v>
      </c>
      <c r="G417" s="6" t="str">
        <f t="shared" si="26"/>
        <v>STRONG</v>
      </c>
      <c r="H417" s="6" t="str">
        <f t="shared" si="25"/>
        <v>CONFIRMED BEARISH</v>
      </c>
    </row>
    <row r="418" spans="1:8" ht="13.5" x14ac:dyDescent="0.25">
      <c r="A418" s="3">
        <f>TITRES_STAT!B421</f>
        <v>42613</v>
      </c>
      <c r="B418" s="6">
        <f>TITRES_STAT!C421</f>
        <v>33.32</v>
      </c>
      <c r="C418" s="6">
        <f>TITRES_STAT!D421</f>
        <v>30.659700000000001</v>
      </c>
      <c r="D418" s="6">
        <f>TITRES_STAT!E421</f>
        <v>5</v>
      </c>
      <c r="E418" s="2">
        <f t="shared" si="24"/>
        <v>-27853</v>
      </c>
      <c r="F418" s="6" t="str">
        <f t="shared" si="27"/>
        <v>BEARISH</v>
      </c>
      <c r="G418" s="6" t="str">
        <f t="shared" si="26"/>
        <v>STRONG</v>
      </c>
      <c r="H418" s="6" t="str">
        <f t="shared" si="25"/>
        <v>BEARISH DIVERGENCE</v>
      </c>
    </row>
    <row r="419" spans="1:8" ht="13.5" x14ac:dyDescent="0.25">
      <c r="A419" s="3">
        <f>TITRES_STAT!B422</f>
        <v>42614</v>
      </c>
      <c r="B419" s="6">
        <f>TITRES_STAT!C422</f>
        <v>33.6</v>
      </c>
      <c r="C419" s="6">
        <f>TITRES_STAT!D422</f>
        <v>30.917400000000001</v>
      </c>
      <c r="D419" s="6">
        <f>TITRES_STAT!E422</f>
        <v>496</v>
      </c>
      <c r="E419" s="2">
        <f t="shared" si="24"/>
        <v>-27357</v>
      </c>
      <c r="F419" s="6" t="str">
        <f t="shared" si="27"/>
        <v>BEARISH</v>
      </c>
      <c r="G419" s="6" t="str">
        <f t="shared" si="26"/>
        <v>NEUTRAL</v>
      </c>
      <c r="H419" s="6" t="str">
        <f t="shared" si="25"/>
        <v>BEARISH DIVERGENCE</v>
      </c>
    </row>
    <row r="420" spans="1:8" ht="13.5" x14ac:dyDescent="0.25">
      <c r="A420" s="3">
        <f>TITRES_STAT!B423</f>
        <v>42615</v>
      </c>
      <c r="B420" s="6">
        <f>TITRES_STAT!C423</f>
        <v>33.5</v>
      </c>
      <c r="C420" s="6">
        <f>TITRES_STAT!D423</f>
        <v>30.825399999999998</v>
      </c>
      <c r="D420" s="6">
        <f>TITRES_STAT!E423</f>
        <v>455</v>
      </c>
      <c r="E420" s="2">
        <f t="shared" si="24"/>
        <v>-27812</v>
      </c>
      <c r="F420" s="6" t="str">
        <f t="shared" si="27"/>
        <v>BULLISH</v>
      </c>
      <c r="G420" s="6" t="str">
        <f t="shared" si="26"/>
        <v>NEUTRAL</v>
      </c>
      <c r="H420" s="6" t="str">
        <f t="shared" si="25"/>
        <v>CONFIRMED BULLISH</v>
      </c>
    </row>
    <row r="421" spans="1:8" ht="13.5" x14ac:dyDescent="0.25">
      <c r="A421" s="3">
        <f>TITRES_STAT!B424</f>
        <v>42618</v>
      </c>
      <c r="B421" s="6">
        <f>TITRES_STAT!C424</f>
        <v>33.5</v>
      </c>
      <c r="C421" s="6">
        <f>TITRES_STAT!D424</f>
        <v>30.825399999999998</v>
      </c>
      <c r="D421" s="6">
        <f>TITRES_STAT!E424</f>
        <v>7</v>
      </c>
      <c r="E421" s="2">
        <f t="shared" si="24"/>
        <v>-27812</v>
      </c>
      <c r="F421" s="6" t="str">
        <f t="shared" si="27"/>
        <v>BULLISH</v>
      </c>
      <c r="G421" s="6" t="str">
        <f t="shared" si="26"/>
        <v>NEUTRAL</v>
      </c>
      <c r="H421" s="6" t="str">
        <f t="shared" si="25"/>
        <v>CONFIRMED BULLISH</v>
      </c>
    </row>
    <row r="422" spans="1:8" ht="13.5" x14ac:dyDescent="0.25">
      <c r="A422" s="3">
        <f>TITRES_STAT!B425</f>
        <v>42619</v>
      </c>
      <c r="B422" s="6">
        <f>TITRES_STAT!C425</f>
        <v>34.5</v>
      </c>
      <c r="C422" s="6">
        <f>TITRES_STAT!D425</f>
        <v>31.7455</v>
      </c>
      <c r="D422" s="6">
        <f>TITRES_STAT!E425</f>
        <v>2734</v>
      </c>
      <c r="E422" s="2">
        <f t="shared" si="24"/>
        <v>-25078</v>
      </c>
      <c r="F422" s="6" t="str">
        <f t="shared" si="27"/>
        <v>BULLISH</v>
      </c>
      <c r="G422" s="6" t="str">
        <f t="shared" si="26"/>
        <v>WEAK</v>
      </c>
      <c r="H422" s="6" t="str">
        <f t="shared" si="25"/>
        <v>CONFIRMED BULLISH</v>
      </c>
    </row>
    <row r="423" spans="1:8" ht="13.5" x14ac:dyDescent="0.25">
      <c r="A423" s="3">
        <f>TITRES_STAT!B426</f>
        <v>42620</v>
      </c>
      <c r="B423" s="6">
        <f>TITRES_STAT!C426</f>
        <v>35</v>
      </c>
      <c r="C423" s="6">
        <f>TITRES_STAT!D426</f>
        <v>32.205599999999997</v>
      </c>
      <c r="D423" s="6">
        <f>TITRES_STAT!E426</f>
        <v>24</v>
      </c>
      <c r="E423" s="2">
        <f t="shared" si="24"/>
        <v>-25054</v>
      </c>
      <c r="F423" s="6" t="str">
        <f t="shared" si="27"/>
        <v>BULLISH</v>
      </c>
      <c r="G423" s="6" t="str">
        <f t="shared" si="26"/>
        <v>WEAK</v>
      </c>
      <c r="H423" s="6" t="str">
        <f t="shared" si="25"/>
        <v>CONFIRMED BULLISH</v>
      </c>
    </row>
    <row r="424" spans="1:8" ht="13.5" x14ac:dyDescent="0.25">
      <c r="A424" s="3">
        <f>TITRES_STAT!B427</f>
        <v>42621</v>
      </c>
      <c r="B424" s="6">
        <f>TITRES_STAT!C427</f>
        <v>35.5</v>
      </c>
      <c r="C424" s="6">
        <f>TITRES_STAT!D427</f>
        <v>32.665700000000001</v>
      </c>
      <c r="D424" s="6">
        <f>TITRES_STAT!E427</f>
        <v>470</v>
      </c>
      <c r="E424" s="2">
        <f t="shared" si="24"/>
        <v>-24584</v>
      </c>
      <c r="F424" s="6" t="str">
        <f t="shared" si="27"/>
        <v>BULLISH</v>
      </c>
      <c r="G424" s="6" t="str">
        <f t="shared" si="26"/>
        <v>WEAK</v>
      </c>
      <c r="H424" s="6" t="str">
        <f t="shared" si="25"/>
        <v>CONFIRMED BULLISH</v>
      </c>
    </row>
    <row r="425" spans="1:8" ht="13.5" x14ac:dyDescent="0.25">
      <c r="A425" s="3">
        <f>TITRES_STAT!B428</f>
        <v>42622</v>
      </c>
      <c r="B425" s="6">
        <f>TITRES_STAT!C428</f>
        <v>36.5</v>
      </c>
      <c r="C425" s="6">
        <f>TITRES_STAT!D428</f>
        <v>33.585900000000002</v>
      </c>
      <c r="D425" s="6">
        <f>TITRES_STAT!E428</f>
        <v>278</v>
      </c>
      <c r="E425" s="2">
        <f t="shared" si="24"/>
        <v>-24306</v>
      </c>
      <c r="F425" s="6" t="str">
        <f t="shared" si="27"/>
        <v>BULLISH</v>
      </c>
      <c r="G425" s="6" t="str">
        <f t="shared" si="26"/>
        <v>WEAK</v>
      </c>
      <c r="H425" s="6" t="str">
        <f t="shared" si="25"/>
        <v>CONFIRMED BULLISH</v>
      </c>
    </row>
    <row r="426" spans="1:8" ht="13.5" x14ac:dyDescent="0.25">
      <c r="A426" s="3">
        <f>TITRES_STAT!B429</f>
        <v>42627</v>
      </c>
      <c r="B426" s="6">
        <f>TITRES_STAT!C429</f>
        <v>34.700000000000003</v>
      </c>
      <c r="C426" s="6">
        <f>TITRES_STAT!D429</f>
        <v>31.929600000000001</v>
      </c>
      <c r="D426" s="6">
        <f>TITRES_STAT!E429</f>
        <v>133</v>
      </c>
      <c r="E426" s="2">
        <f t="shared" si="24"/>
        <v>-24439</v>
      </c>
      <c r="F426" s="6" t="str">
        <f t="shared" si="27"/>
        <v>BULLISH</v>
      </c>
      <c r="G426" s="6" t="str">
        <f t="shared" si="26"/>
        <v>WEAK</v>
      </c>
      <c r="H426" s="6" t="str">
        <f t="shared" si="25"/>
        <v>CONFIRMED BULLISH</v>
      </c>
    </row>
    <row r="427" spans="1:8" ht="13.5" x14ac:dyDescent="0.25">
      <c r="A427" s="3">
        <f>TITRES_STAT!B430</f>
        <v>42628</v>
      </c>
      <c r="B427" s="6">
        <f>TITRES_STAT!C430</f>
        <v>35.520000000000003</v>
      </c>
      <c r="C427" s="6">
        <f>TITRES_STAT!D430</f>
        <v>32.684100000000001</v>
      </c>
      <c r="D427" s="6">
        <f>TITRES_STAT!E430</f>
        <v>15</v>
      </c>
      <c r="E427" s="2">
        <f t="shared" si="24"/>
        <v>-24424</v>
      </c>
      <c r="F427" s="6" t="str">
        <f t="shared" si="27"/>
        <v>BULLISH</v>
      </c>
      <c r="G427" s="6" t="str">
        <f t="shared" si="26"/>
        <v>WEAK</v>
      </c>
      <c r="H427" s="6" t="str">
        <f t="shared" si="25"/>
        <v>CONFIRMED BULLISH</v>
      </c>
    </row>
    <row r="428" spans="1:8" ht="13.5" x14ac:dyDescent="0.25">
      <c r="A428" s="3">
        <f>TITRES_STAT!B431</f>
        <v>42629</v>
      </c>
      <c r="B428" s="6">
        <f>TITRES_STAT!C431</f>
        <v>35.5</v>
      </c>
      <c r="C428" s="6">
        <f>TITRES_STAT!D431</f>
        <v>32.665700000000001</v>
      </c>
      <c r="D428" s="6">
        <f>TITRES_STAT!E431</f>
        <v>1079</v>
      </c>
      <c r="E428" s="2">
        <f t="shared" si="24"/>
        <v>-25503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BEARISH DIVERGENCE</v>
      </c>
    </row>
    <row r="429" spans="1:8" ht="13.5" x14ac:dyDescent="0.25">
      <c r="A429" s="3">
        <f>TITRES_STAT!B432</f>
        <v>42632</v>
      </c>
      <c r="B429" s="6">
        <f>TITRES_STAT!C432</f>
        <v>35.799999999999997</v>
      </c>
      <c r="C429" s="6">
        <f>TITRES_STAT!D432</f>
        <v>32.941699999999997</v>
      </c>
      <c r="D429" s="6">
        <f>TITRES_STAT!E432</f>
        <v>1043</v>
      </c>
      <c r="E429" s="2">
        <f t="shared" si="24"/>
        <v>-24460</v>
      </c>
      <c r="F429" s="6" t="str">
        <f t="shared" si="27"/>
        <v>BULLISH</v>
      </c>
      <c r="G429" s="6" t="str">
        <f t="shared" si="26"/>
        <v>NEUTRAL</v>
      </c>
      <c r="H429" s="6" t="str">
        <f t="shared" si="25"/>
        <v>CONFIRMED BULLISH</v>
      </c>
    </row>
    <row r="430" spans="1:8" ht="13.5" x14ac:dyDescent="0.25">
      <c r="A430" s="3">
        <f>TITRES_STAT!B433</f>
        <v>42633</v>
      </c>
      <c r="B430" s="6">
        <f>TITRES_STAT!C433</f>
        <v>34.729999999999997</v>
      </c>
      <c r="C430" s="6">
        <f>TITRES_STAT!D433</f>
        <v>31.9572</v>
      </c>
      <c r="D430" s="6">
        <f>TITRES_STAT!E433</f>
        <v>3</v>
      </c>
      <c r="E430" s="2">
        <f t="shared" si="24"/>
        <v>-24463</v>
      </c>
      <c r="F430" s="6" t="str">
        <f t="shared" si="27"/>
        <v>BEARISH</v>
      </c>
      <c r="G430" s="6" t="str">
        <f t="shared" si="26"/>
        <v>NEUTRAL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34.729999999999997</v>
      </c>
      <c r="C431" s="6">
        <f>TITRES_STAT!D434</f>
        <v>31.9572</v>
      </c>
      <c r="D431" s="6">
        <f>TITRES_STAT!E434</f>
        <v>78</v>
      </c>
      <c r="E431" s="2">
        <f t="shared" si="24"/>
        <v>-24463</v>
      </c>
      <c r="F431" s="6" t="str">
        <f t="shared" si="27"/>
        <v>BEARISH</v>
      </c>
      <c r="G431" s="6" t="str">
        <f t="shared" si="26"/>
        <v>NEUTRAL</v>
      </c>
      <c r="H431" s="6" t="str">
        <f t="shared" si="25"/>
        <v>BEARISH DIVERGENCE</v>
      </c>
    </row>
    <row r="432" spans="1:8" ht="13.5" x14ac:dyDescent="0.25">
      <c r="A432" s="3">
        <f>TITRES_STAT!B435</f>
        <v>42635</v>
      </c>
      <c r="B432" s="6">
        <f>TITRES_STAT!C435</f>
        <v>35</v>
      </c>
      <c r="C432" s="6">
        <f>TITRES_STAT!D435</f>
        <v>32.205599999999997</v>
      </c>
      <c r="D432" s="6">
        <f>TITRES_STAT!E435</f>
        <v>76</v>
      </c>
      <c r="E432" s="2">
        <f t="shared" si="24"/>
        <v>-24387</v>
      </c>
      <c r="F432" s="6" t="str">
        <f t="shared" si="27"/>
        <v>BULLISH</v>
      </c>
      <c r="G432" s="6" t="str">
        <f t="shared" si="26"/>
        <v>NEUTRAL</v>
      </c>
      <c r="H432" s="6" t="str">
        <f t="shared" si="25"/>
        <v>BULLISH DIVERGENCE</v>
      </c>
    </row>
    <row r="433" spans="1:8" ht="13.5" x14ac:dyDescent="0.25">
      <c r="A433" s="3">
        <f>TITRES_STAT!B436</f>
        <v>42636</v>
      </c>
      <c r="B433" s="6">
        <f>TITRES_STAT!C436</f>
        <v>35.5</v>
      </c>
      <c r="C433" s="6">
        <f>TITRES_STAT!D436</f>
        <v>32.665700000000001</v>
      </c>
      <c r="D433" s="6">
        <f>TITRES_STAT!E436</f>
        <v>4606</v>
      </c>
      <c r="E433" s="2">
        <f t="shared" si="24"/>
        <v>-19781</v>
      </c>
      <c r="F433" s="6" t="str">
        <f t="shared" si="27"/>
        <v>BULLISH</v>
      </c>
      <c r="G433" s="6" t="str">
        <f t="shared" si="26"/>
        <v>WEAK</v>
      </c>
      <c r="H433" s="6" t="str">
        <f t="shared" si="25"/>
        <v>NEUTRAL</v>
      </c>
    </row>
    <row r="434" spans="1:8" ht="13.5" x14ac:dyDescent="0.25">
      <c r="A434" s="3">
        <f>TITRES_STAT!B437</f>
        <v>42639</v>
      </c>
      <c r="B434" s="6">
        <f>TITRES_STAT!C437</f>
        <v>35.5</v>
      </c>
      <c r="C434" s="6">
        <f>TITRES_STAT!D437</f>
        <v>32.665700000000001</v>
      </c>
      <c r="D434" s="6">
        <f>TITRES_STAT!E437</f>
        <v>6197</v>
      </c>
      <c r="E434" s="2">
        <f t="shared" si="24"/>
        <v>-19781</v>
      </c>
      <c r="F434" s="6" t="str">
        <f t="shared" si="27"/>
        <v>BULLISH</v>
      </c>
      <c r="G434" s="6" t="str">
        <f t="shared" si="26"/>
        <v>WEAK</v>
      </c>
      <c r="H434" s="6" t="str">
        <f t="shared" si="25"/>
        <v>BULLISH DIVERGENCE</v>
      </c>
    </row>
    <row r="435" spans="1:8" ht="13.5" x14ac:dyDescent="0.25">
      <c r="A435" s="3">
        <f>TITRES_STAT!B438</f>
        <v>42640</v>
      </c>
      <c r="B435" s="6">
        <f>TITRES_STAT!C438</f>
        <v>36.01</v>
      </c>
      <c r="C435" s="6">
        <f>TITRES_STAT!D438</f>
        <v>33.134999999999998</v>
      </c>
      <c r="D435" s="6">
        <f>TITRES_STAT!E438</f>
        <v>380</v>
      </c>
      <c r="E435" s="2">
        <f t="shared" si="24"/>
        <v>-19401</v>
      </c>
      <c r="F435" s="6" t="str">
        <f t="shared" si="27"/>
        <v>BULLISH</v>
      </c>
      <c r="G435" s="6" t="str">
        <f t="shared" si="26"/>
        <v>WEAK</v>
      </c>
      <c r="H435" s="6" t="str">
        <f t="shared" si="25"/>
        <v>CONFIRMED BULLISH</v>
      </c>
    </row>
    <row r="436" spans="1:8" ht="13.5" x14ac:dyDescent="0.25">
      <c r="A436" s="3">
        <f>TITRES_STAT!B439</f>
        <v>42641</v>
      </c>
      <c r="B436" s="6">
        <f>TITRES_STAT!C439</f>
        <v>36.9</v>
      </c>
      <c r="C436" s="6">
        <f>TITRES_STAT!D439</f>
        <v>33.953899999999997</v>
      </c>
      <c r="D436" s="6">
        <f>TITRES_STAT!E439</f>
        <v>3368</v>
      </c>
      <c r="E436" s="2">
        <f t="shared" si="24"/>
        <v>-16033</v>
      </c>
      <c r="F436" s="6" t="str">
        <f t="shared" si="27"/>
        <v>BULLISH</v>
      </c>
      <c r="G436" s="6" t="str">
        <f t="shared" si="26"/>
        <v>WEAK</v>
      </c>
      <c r="H436" s="6" t="str">
        <f t="shared" si="25"/>
        <v>CONFIRMED BULLISH</v>
      </c>
    </row>
    <row r="437" spans="1:8" ht="13.5" x14ac:dyDescent="0.25">
      <c r="A437" s="3">
        <f>TITRES_STAT!B440</f>
        <v>42642</v>
      </c>
      <c r="B437" s="6">
        <f>TITRES_STAT!C440</f>
        <v>38</v>
      </c>
      <c r="C437" s="6">
        <f>TITRES_STAT!D440</f>
        <v>34.966099999999997</v>
      </c>
      <c r="D437" s="6">
        <f>TITRES_STAT!E440</f>
        <v>188</v>
      </c>
      <c r="E437" s="2">
        <f t="shared" si="24"/>
        <v>-15845</v>
      </c>
      <c r="F437" s="6" t="str">
        <f t="shared" si="27"/>
        <v>BULLISH</v>
      </c>
      <c r="G437" s="6" t="str">
        <f t="shared" si="26"/>
        <v>WEAK</v>
      </c>
      <c r="H437" s="6" t="str">
        <f t="shared" si="25"/>
        <v>CONFIRMED BULLISH</v>
      </c>
    </row>
    <row r="438" spans="1:8" ht="13.5" x14ac:dyDescent="0.25">
      <c r="A438" s="3">
        <f>TITRES_STAT!B441</f>
        <v>42643</v>
      </c>
      <c r="B438" s="6">
        <f>TITRES_STAT!C441</f>
        <v>39.14</v>
      </c>
      <c r="C438" s="6">
        <f>TITRES_STAT!D441</f>
        <v>36.015099999999997</v>
      </c>
      <c r="D438" s="6">
        <f>TITRES_STAT!E441</f>
        <v>682</v>
      </c>
      <c r="E438" s="2">
        <f t="shared" si="24"/>
        <v>-15163</v>
      </c>
      <c r="F438" s="6" t="str">
        <f t="shared" si="27"/>
        <v>BULLISH</v>
      </c>
      <c r="G438" s="6" t="str">
        <f t="shared" si="26"/>
        <v>WEAK</v>
      </c>
      <c r="H438" s="6" t="str">
        <f t="shared" si="25"/>
        <v>CONFIRMED BULLISH</v>
      </c>
    </row>
    <row r="439" spans="1:8" ht="13.5" x14ac:dyDescent="0.25">
      <c r="A439" s="3">
        <f>TITRES_STAT!B442</f>
        <v>42647</v>
      </c>
      <c r="B439" s="6">
        <f>TITRES_STAT!C442</f>
        <v>41.13</v>
      </c>
      <c r="C439" s="6">
        <f>TITRES_STAT!D442</f>
        <v>37.846200000000003</v>
      </c>
      <c r="D439" s="6">
        <f>TITRES_STAT!E442</f>
        <v>2439</v>
      </c>
      <c r="E439" s="2">
        <f t="shared" si="24"/>
        <v>-12724</v>
      </c>
      <c r="F439" s="6" t="str">
        <f t="shared" si="27"/>
        <v>BULLISH</v>
      </c>
      <c r="G439" s="6" t="str">
        <f t="shared" si="26"/>
        <v>WEAK</v>
      </c>
      <c r="H439" s="6" t="str">
        <f t="shared" si="25"/>
        <v>CONFIRMED BULLISH</v>
      </c>
    </row>
    <row r="440" spans="1:8" ht="13.5" x14ac:dyDescent="0.25">
      <c r="A440" s="3">
        <f>TITRES_STAT!B443</f>
        <v>42648</v>
      </c>
      <c r="B440" s="6">
        <f>TITRES_STAT!C443</f>
        <v>40</v>
      </c>
      <c r="C440" s="6">
        <f>TITRES_STAT!D443</f>
        <v>36.806399999999996</v>
      </c>
      <c r="D440" s="6">
        <f>TITRES_STAT!E443</f>
        <v>235</v>
      </c>
      <c r="E440" s="2">
        <f t="shared" si="24"/>
        <v>-12959</v>
      </c>
      <c r="F440" s="6" t="str">
        <f t="shared" si="27"/>
        <v>BULLISH</v>
      </c>
      <c r="G440" s="6" t="str">
        <f t="shared" si="26"/>
        <v>WEAK</v>
      </c>
      <c r="H440" s="6" t="str">
        <f t="shared" si="25"/>
        <v>CONFIRMED BULLISH</v>
      </c>
    </row>
    <row r="441" spans="1:8" ht="13.5" x14ac:dyDescent="0.25">
      <c r="A441" s="3">
        <f>TITRES_STAT!B444</f>
        <v>42649</v>
      </c>
      <c r="B441" s="6">
        <f>TITRES_STAT!C444</f>
        <v>42.4</v>
      </c>
      <c r="C441" s="6">
        <f>TITRES_STAT!D444</f>
        <v>39.014800000000001</v>
      </c>
      <c r="D441" s="6">
        <f>TITRES_STAT!E444</f>
        <v>2257</v>
      </c>
      <c r="E441" s="2">
        <f t="shared" si="24"/>
        <v>-10702</v>
      </c>
      <c r="F441" s="6" t="str">
        <f t="shared" si="27"/>
        <v>BULLISH</v>
      </c>
      <c r="G441" s="6" t="str">
        <f t="shared" si="26"/>
        <v>WEAK</v>
      </c>
      <c r="H441" s="6" t="str">
        <f t="shared" si="25"/>
        <v>CONFIRMED BULLISH</v>
      </c>
    </row>
    <row r="442" spans="1:8" ht="13.5" x14ac:dyDescent="0.25">
      <c r="A442" s="3">
        <f>TITRES_STAT!B445</f>
        <v>42650</v>
      </c>
      <c r="B442" s="6">
        <f>TITRES_STAT!C445</f>
        <v>42.36</v>
      </c>
      <c r="C442" s="6">
        <f>TITRES_STAT!D445</f>
        <v>38.978000000000002</v>
      </c>
      <c r="D442" s="6">
        <f>TITRES_STAT!E445</f>
        <v>155</v>
      </c>
      <c r="E442" s="2">
        <f t="shared" si="24"/>
        <v>-10857</v>
      </c>
      <c r="F442" s="6" t="str">
        <f t="shared" si="27"/>
        <v>BULLISH</v>
      </c>
      <c r="G442" s="6" t="str">
        <f t="shared" si="26"/>
        <v>WEAK</v>
      </c>
      <c r="H442" s="6" t="str">
        <f t="shared" si="25"/>
        <v>CONFIRMED BULLISH</v>
      </c>
    </row>
    <row r="443" spans="1:8" ht="13.5" x14ac:dyDescent="0.25">
      <c r="A443" s="3">
        <f>TITRES_STAT!B446</f>
        <v>42653</v>
      </c>
      <c r="B443" s="6">
        <f>TITRES_STAT!C446</f>
        <v>42.49</v>
      </c>
      <c r="C443" s="6">
        <f>TITRES_STAT!D446</f>
        <v>39.0976</v>
      </c>
      <c r="D443" s="6">
        <f>TITRES_STAT!E446</f>
        <v>2552</v>
      </c>
      <c r="E443" s="2">
        <f t="shared" si="24"/>
        <v>-8305</v>
      </c>
      <c r="F443" s="6" t="str">
        <f t="shared" si="27"/>
        <v>BULLISH</v>
      </c>
      <c r="G443" s="6" t="str">
        <f t="shared" si="26"/>
        <v>WEAK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41.7</v>
      </c>
      <c r="C444" s="6">
        <f>TITRES_STAT!D447</f>
        <v>38.370699999999999</v>
      </c>
      <c r="D444" s="6">
        <f>TITRES_STAT!E447</f>
        <v>135</v>
      </c>
      <c r="E444" s="2">
        <f t="shared" si="24"/>
        <v>-8440</v>
      </c>
      <c r="F444" s="6" t="str">
        <f t="shared" si="27"/>
        <v>BULLISH</v>
      </c>
      <c r="G444" s="6" t="str">
        <f t="shared" si="26"/>
        <v>WEAK</v>
      </c>
      <c r="H444" s="6" t="str">
        <f t="shared" si="25"/>
        <v>CONFIRMED BULLISH</v>
      </c>
    </row>
    <row r="445" spans="1:8" ht="13.5" x14ac:dyDescent="0.25">
      <c r="A445" s="3">
        <f>TITRES_STAT!B448</f>
        <v>42655</v>
      </c>
      <c r="B445" s="6">
        <f>TITRES_STAT!C448</f>
        <v>40.450000000000003</v>
      </c>
      <c r="C445" s="6">
        <f>TITRES_STAT!D448</f>
        <v>37.220500000000001</v>
      </c>
      <c r="D445" s="6">
        <f>TITRES_STAT!E448</f>
        <v>365</v>
      </c>
      <c r="E445" s="2">
        <f t="shared" si="24"/>
        <v>-8805</v>
      </c>
      <c r="F445" s="6" t="str">
        <f t="shared" si="27"/>
        <v>BULLISH</v>
      </c>
      <c r="G445" s="6" t="str">
        <f t="shared" si="26"/>
        <v>WEAK</v>
      </c>
      <c r="H445" s="6" t="str">
        <f t="shared" si="25"/>
        <v>CONFIRMED BULLISH</v>
      </c>
    </row>
    <row r="446" spans="1:8" ht="13.5" x14ac:dyDescent="0.25">
      <c r="A446" s="3">
        <f>TITRES_STAT!B449</f>
        <v>42656</v>
      </c>
      <c r="B446" s="6">
        <f>TITRES_STAT!C449</f>
        <v>41.6</v>
      </c>
      <c r="C446" s="6">
        <f>TITRES_STAT!D449</f>
        <v>38.278700000000001</v>
      </c>
      <c r="D446" s="6">
        <f>TITRES_STAT!E449</f>
        <v>5</v>
      </c>
      <c r="E446" s="2">
        <f t="shared" si="24"/>
        <v>-8800</v>
      </c>
      <c r="F446" s="6" t="str">
        <f t="shared" si="27"/>
        <v>BULLISH</v>
      </c>
      <c r="G446" s="6" t="str">
        <f t="shared" si="26"/>
        <v>WEAK</v>
      </c>
      <c r="H446" s="6" t="str">
        <f t="shared" si="25"/>
        <v>BULLISH DIVERGENCE</v>
      </c>
    </row>
    <row r="447" spans="1:8" ht="13.5" x14ac:dyDescent="0.25">
      <c r="A447" s="3">
        <f>TITRES_STAT!B450</f>
        <v>42657</v>
      </c>
      <c r="B447" s="6">
        <f>TITRES_STAT!C450</f>
        <v>40.36</v>
      </c>
      <c r="C447" s="6">
        <f>TITRES_STAT!D450</f>
        <v>37.137700000000002</v>
      </c>
      <c r="D447" s="6">
        <f>TITRES_STAT!E450</f>
        <v>20</v>
      </c>
      <c r="E447" s="2">
        <f t="shared" si="24"/>
        <v>-8820</v>
      </c>
      <c r="F447" s="6" t="str">
        <f t="shared" si="27"/>
        <v>BULLISH</v>
      </c>
      <c r="G447" s="6" t="str">
        <f t="shared" si="26"/>
        <v>WEAK</v>
      </c>
      <c r="H447" s="6" t="str">
        <f t="shared" si="25"/>
        <v>BULLISH DIVERGENCE</v>
      </c>
    </row>
    <row r="448" spans="1:8" ht="13.5" x14ac:dyDescent="0.25">
      <c r="A448" s="3">
        <f>TITRES_STAT!B451</f>
        <v>42660</v>
      </c>
      <c r="B448" s="6">
        <f>TITRES_STAT!C451</f>
        <v>40</v>
      </c>
      <c r="C448" s="6">
        <f>TITRES_STAT!D451</f>
        <v>36.806399999999996</v>
      </c>
      <c r="D448" s="6">
        <f>TITRES_STAT!E451</f>
        <v>13724</v>
      </c>
      <c r="E448" s="2">
        <f t="shared" si="24"/>
        <v>-22544</v>
      </c>
      <c r="F448" s="6" t="str">
        <f t="shared" si="27"/>
        <v>BEARISH</v>
      </c>
      <c r="G448" s="6" t="str">
        <f t="shared" si="26"/>
        <v>STRONG</v>
      </c>
      <c r="H448" s="6" t="str">
        <f t="shared" si="25"/>
        <v>CONFIRMED BEARISH</v>
      </c>
    </row>
    <row r="449" spans="1:8" ht="13.5" x14ac:dyDescent="0.25">
      <c r="A449" s="3">
        <f>TITRES_STAT!B452</f>
        <v>42661</v>
      </c>
      <c r="B449" s="6">
        <f>TITRES_STAT!C452</f>
        <v>41.14</v>
      </c>
      <c r="C449" s="6">
        <f>TITRES_STAT!D452</f>
        <v>37.855400000000003</v>
      </c>
      <c r="D449" s="6">
        <f>TITRES_STAT!E452</f>
        <v>8697</v>
      </c>
      <c r="E449" s="2">
        <f t="shared" si="24"/>
        <v>-13847</v>
      </c>
      <c r="F449" s="6" t="str">
        <f t="shared" si="27"/>
        <v>BEARISH</v>
      </c>
      <c r="G449" s="6" t="str">
        <f t="shared" si="26"/>
        <v>STRONG</v>
      </c>
      <c r="H449" s="6" t="str">
        <f t="shared" si="25"/>
        <v>CONFIRMED BEARISH</v>
      </c>
    </row>
    <row r="450" spans="1:8" ht="13.5" x14ac:dyDescent="0.25">
      <c r="A450" s="3">
        <f>TITRES_STAT!B453</f>
        <v>42662</v>
      </c>
      <c r="B450" s="6">
        <f>TITRES_STAT!C453</f>
        <v>41.14</v>
      </c>
      <c r="C450" s="6">
        <f>TITRES_STAT!D453</f>
        <v>37.855400000000003</v>
      </c>
      <c r="D450" s="6">
        <f>TITRES_STAT!E453</f>
        <v>116</v>
      </c>
      <c r="E450" s="2">
        <f t="shared" si="24"/>
        <v>-13847</v>
      </c>
      <c r="F450" s="6" t="str">
        <f t="shared" si="27"/>
        <v>BEARISH</v>
      </c>
      <c r="G450" s="6" t="str">
        <f t="shared" si="26"/>
        <v>STRONG</v>
      </c>
      <c r="H450" s="6" t="str">
        <f t="shared" si="25"/>
        <v>BEARISH DIVERGENCE</v>
      </c>
    </row>
    <row r="451" spans="1:8" ht="13.5" x14ac:dyDescent="0.25">
      <c r="A451" s="3">
        <f>TITRES_STAT!B454</f>
        <v>42663</v>
      </c>
      <c r="B451" s="6">
        <f>TITRES_STAT!C454</f>
        <v>41.12</v>
      </c>
      <c r="C451" s="6">
        <f>TITRES_STAT!D454</f>
        <v>37.837000000000003</v>
      </c>
      <c r="D451" s="6">
        <f>TITRES_STAT!E454</f>
        <v>34</v>
      </c>
      <c r="E451" s="2">
        <f t="shared" si="24"/>
        <v>-13881</v>
      </c>
      <c r="F451" s="6" t="str">
        <f t="shared" si="27"/>
        <v>BEARISH</v>
      </c>
      <c r="G451" s="6" t="str">
        <f t="shared" si="26"/>
        <v>STRONG</v>
      </c>
      <c r="H451" s="6" t="str">
        <f t="shared" si="25"/>
        <v>CONFIRMED BEARISH</v>
      </c>
    </row>
    <row r="452" spans="1:8" ht="13.5" x14ac:dyDescent="0.25">
      <c r="A452" s="3">
        <f>TITRES_STAT!B455</f>
        <v>42664</v>
      </c>
      <c r="B452" s="6">
        <f>TITRES_STAT!C455</f>
        <v>41</v>
      </c>
      <c r="C452" s="6">
        <f>TITRES_STAT!D455</f>
        <v>37.726599999999998</v>
      </c>
      <c r="D452" s="6">
        <f>TITRES_STAT!E455</f>
        <v>1196</v>
      </c>
      <c r="E452" s="2">
        <f t="shared" ref="E452:E515" si="28">IF(B452&gt;B451, E451+D452, IF(B452&lt;B451, E451-D452, E451))</f>
        <v>-15077</v>
      </c>
      <c r="F452" s="6" t="str">
        <f t="shared" si="27"/>
        <v>BEARISH</v>
      </c>
      <c r="G452" s="6" t="str">
        <f t="shared" si="26"/>
        <v>STRONG</v>
      </c>
      <c r="H452" s="6" t="str">
        <f t="shared" si="25"/>
        <v>BEARISH DIVERGENCE</v>
      </c>
    </row>
    <row r="453" spans="1:8" ht="13.5" x14ac:dyDescent="0.25">
      <c r="A453" s="3">
        <f>TITRES_STAT!B456</f>
        <v>42667</v>
      </c>
      <c r="B453" s="6">
        <f>TITRES_STAT!C456</f>
        <v>39.9</v>
      </c>
      <c r="C453" s="6">
        <f>TITRES_STAT!D456</f>
        <v>36.714399999999998</v>
      </c>
      <c r="D453" s="6">
        <f>TITRES_STAT!E456</f>
        <v>871</v>
      </c>
      <c r="E453" s="2">
        <f t="shared" si="28"/>
        <v>-15948</v>
      </c>
      <c r="F453" s="6" t="str">
        <f t="shared" si="27"/>
        <v>BULLISH</v>
      </c>
      <c r="G453" s="6" t="str">
        <f t="shared" si="26"/>
        <v>WEAK</v>
      </c>
      <c r="H453" s="6" t="str">
        <f t="shared" si="25"/>
        <v>BULLISH DIVERGENCE</v>
      </c>
    </row>
    <row r="454" spans="1:8" ht="13.5" x14ac:dyDescent="0.25">
      <c r="A454" s="3">
        <f>TITRES_STAT!B457</f>
        <v>42668</v>
      </c>
      <c r="B454" s="6">
        <f>TITRES_STAT!C457</f>
        <v>39.89</v>
      </c>
      <c r="C454" s="6">
        <f>TITRES_STAT!D457</f>
        <v>36.705199999999998</v>
      </c>
      <c r="D454" s="6">
        <f>TITRES_STAT!E457</f>
        <v>134</v>
      </c>
      <c r="E454" s="2">
        <f t="shared" si="28"/>
        <v>-16082</v>
      </c>
      <c r="F454" s="6" t="str">
        <f t="shared" si="27"/>
        <v>BEARISH</v>
      </c>
      <c r="G454" s="6" t="str">
        <f t="shared" si="26"/>
        <v>STRONG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42669</v>
      </c>
      <c r="B455" s="6">
        <f>TITRES_STAT!C458</f>
        <v>38.700000000000003</v>
      </c>
      <c r="C455" s="6">
        <f>TITRES_STAT!D458</f>
        <v>35.610199999999999</v>
      </c>
      <c r="D455" s="6">
        <f>TITRES_STAT!E458</f>
        <v>943</v>
      </c>
      <c r="E455" s="2">
        <f t="shared" si="28"/>
        <v>-17025</v>
      </c>
      <c r="F455" s="6" t="str">
        <f t="shared" si="27"/>
        <v>BEARISH</v>
      </c>
      <c r="G455" s="6" t="str">
        <f t="shared" ref="G455:G518" si="30">IF((E455-E450)/E450 &gt; 0.02, "STRONG",
 IF((E455-E450)/E450 &lt; -0.02, "WEAK", "NEUTRAL"))</f>
        <v>STRONG</v>
      </c>
      <c r="H455" s="6" t="str">
        <f t="shared" si="29"/>
        <v>CONFIRMED BEARISH</v>
      </c>
    </row>
    <row r="456" spans="1:8" ht="13.5" x14ac:dyDescent="0.25">
      <c r="A456" s="3">
        <f>TITRES_STAT!B459</f>
        <v>42670</v>
      </c>
      <c r="B456" s="6">
        <f>TITRES_STAT!C459</f>
        <v>38.67</v>
      </c>
      <c r="C456" s="6">
        <f>TITRES_STAT!D459</f>
        <v>35.582599999999999</v>
      </c>
      <c r="D456" s="6">
        <f>TITRES_STAT!E459</f>
        <v>11</v>
      </c>
      <c r="E456" s="2">
        <f t="shared" si="28"/>
        <v>-17036</v>
      </c>
      <c r="F456" s="6" t="str">
        <f t="shared" ref="F456:F519" si="31">IF(E456&gt;E451,"BULLISH",IF(E456&lt;E451,"BEARISH","NEUTRAL"))</f>
        <v>BEARISH</v>
      </c>
      <c r="G456" s="6" t="str">
        <f t="shared" si="30"/>
        <v>STRONG</v>
      </c>
      <c r="H456" s="6" t="str">
        <f t="shared" si="29"/>
        <v>CONFIRMED BEARISH</v>
      </c>
    </row>
    <row r="457" spans="1:8" ht="13.5" x14ac:dyDescent="0.25">
      <c r="A457" s="3">
        <f>TITRES_STAT!B460</f>
        <v>42671</v>
      </c>
      <c r="B457" s="6">
        <f>TITRES_STAT!C460</f>
        <v>38.44</v>
      </c>
      <c r="C457" s="6">
        <f>TITRES_STAT!D460</f>
        <v>35.371000000000002</v>
      </c>
      <c r="D457" s="6">
        <f>TITRES_STAT!E460</f>
        <v>2310</v>
      </c>
      <c r="E457" s="2">
        <f t="shared" si="28"/>
        <v>-19346</v>
      </c>
      <c r="F457" s="6" t="str">
        <f t="shared" si="31"/>
        <v>BEARISH</v>
      </c>
      <c r="G457" s="6" t="str">
        <f t="shared" si="30"/>
        <v>STRONG</v>
      </c>
      <c r="H457" s="6" t="str">
        <f t="shared" si="29"/>
        <v>CONFIRMED BEARISH</v>
      </c>
    </row>
    <row r="458" spans="1:8" ht="13.5" x14ac:dyDescent="0.25">
      <c r="A458" s="3">
        <f>TITRES_STAT!B461</f>
        <v>42674</v>
      </c>
      <c r="B458" s="6">
        <f>TITRES_STAT!C461</f>
        <v>38</v>
      </c>
      <c r="C458" s="6">
        <f>TITRES_STAT!D461</f>
        <v>34.966099999999997</v>
      </c>
      <c r="D458" s="6">
        <f>TITRES_STAT!E461</f>
        <v>443</v>
      </c>
      <c r="E458" s="2">
        <f t="shared" si="28"/>
        <v>-19789</v>
      </c>
      <c r="F458" s="6" t="str">
        <f t="shared" si="31"/>
        <v>BEARISH</v>
      </c>
      <c r="G458" s="6" t="str">
        <f t="shared" si="30"/>
        <v>STRONG</v>
      </c>
      <c r="H458" s="6" t="str">
        <f t="shared" si="29"/>
        <v>CONFIRMED BEARISH</v>
      </c>
    </row>
    <row r="459" spans="1:8" ht="13.5" x14ac:dyDescent="0.25">
      <c r="A459" s="3">
        <f>TITRES_STAT!B462</f>
        <v>42675</v>
      </c>
      <c r="B459" s="6">
        <f>TITRES_STAT!C462</f>
        <v>37.9</v>
      </c>
      <c r="C459" s="6">
        <f>TITRES_STAT!D462</f>
        <v>34.874099999999999</v>
      </c>
      <c r="D459" s="6">
        <f>TITRES_STAT!E462</f>
        <v>1077</v>
      </c>
      <c r="E459" s="2">
        <f t="shared" si="28"/>
        <v>-20866</v>
      </c>
      <c r="F459" s="6" t="str">
        <f t="shared" si="31"/>
        <v>BEARISH</v>
      </c>
      <c r="G459" s="6" t="str">
        <f t="shared" si="30"/>
        <v>STRONG</v>
      </c>
      <c r="H459" s="6" t="str">
        <f t="shared" si="29"/>
        <v>CONFIRMED BEARISH</v>
      </c>
    </row>
    <row r="460" spans="1:8" ht="13.5" x14ac:dyDescent="0.25">
      <c r="A460" s="3">
        <f>TITRES_STAT!B463</f>
        <v>42676</v>
      </c>
      <c r="B460" s="6">
        <f>TITRES_STAT!C463</f>
        <v>39.03</v>
      </c>
      <c r="C460" s="6">
        <f>TITRES_STAT!D463</f>
        <v>35.913899999999998</v>
      </c>
      <c r="D460" s="6">
        <f>TITRES_STAT!E463</f>
        <v>3636</v>
      </c>
      <c r="E460" s="2">
        <f t="shared" si="28"/>
        <v>-17230</v>
      </c>
      <c r="F460" s="6" t="str">
        <f t="shared" si="31"/>
        <v>BEARISH</v>
      </c>
      <c r="G460" s="6" t="str">
        <f t="shared" si="30"/>
        <v>NEUTRAL</v>
      </c>
      <c r="H460" s="6" t="str">
        <f t="shared" si="29"/>
        <v>BEARISH DIVERGENCE</v>
      </c>
    </row>
    <row r="461" spans="1:8" ht="13.5" x14ac:dyDescent="0.25">
      <c r="A461" s="3">
        <f>TITRES_STAT!B464</f>
        <v>42677</v>
      </c>
      <c r="B461" s="6">
        <f>TITRES_STAT!C464</f>
        <v>39.03</v>
      </c>
      <c r="C461" s="6">
        <f>TITRES_STAT!D464</f>
        <v>35.913899999999998</v>
      </c>
      <c r="D461" s="6">
        <f>TITRES_STAT!E464</f>
        <v>126</v>
      </c>
      <c r="E461" s="2">
        <f t="shared" si="28"/>
        <v>-17230</v>
      </c>
      <c r="F461" s="6" t="str">
        <f t="shared" si="31"/>
        <v>BEARISH</v>
      </c>
      <c r="G461" s="6" t="str">
        <f t="shared" si="30"/>
        <v>NEUTRAL</v>
      </c>
      <c r="H461" s="6" t="str">
        <f t="shared" si="29"/>
        <v>BEARISH DIVERGENCE</v>
      </c>
    </row>
    <row r="462" spans="1:8" ht="13.5" x14ac:dyDescent="0.25">
      <c r="A462" s="3">
        <f>TITRES_STAT!B465</f>
        <v>42678</v>
      </c>
      <c r="B462" s="6">
        <f>TITRES_STAT!C465</f>
        <v>39.03</v>
      </c>
      <c r="C462" s="6">
        <f>TITRES_STAT!D465</f>
        <v>35.913899999999998</v>
      </c>
      <c r="D462" s="6">
        <f>TITRES_STAT!E465</f>
        <v>500</v>
      </c>
      <c r="E462" s="2">
        <f t="shared" si="28"/>
        <v>-17230</v>
      </c>
      <c r="F462" s="6" t="str">
        <f t="shared" si="31"/>
        <v>BULLISH</v>
      </c>
      <c r="G462" s="6" t="str">
        <f t="shared" si="30"/>
        <v>WEAK</v>
      </c>
      <c r="H462" s="6" t="str">
        <f t="shared" si="29"/>
        <v>CONFIRMED BULLISH</v>
      </c>
    </row>
    <row r="463" spans="1:8" ht="13.5" x14ac:dyDescent="0.25">
      <c r="A463" s="3">
        <f>TITRES_STAT!B466</f>
        <v>42681</v>
      </c>
      <c r="B463" s="6">
        <f>TITRES_STAT!C466</f>
        <v>40.200000000000003</v>
      </c>
      <c r="C463" s="6">
        <f>TITRES_STAT!D466</f>
        <v>36.990499999999997</v>
      </c>
      <c r="D463" s="6">
        <f>TITRES_STAT!E466</f>
        <v>1010</v>
      </c>
      <c r="E463" s="2">
        <f t="shared" si="28"/>
        <v>-16220</v>
      </c>
      <c r="F463" s="6" t="str">
        <f t="shared" si="31"/>
        <v>BULLISH</v>
      </c>
      <c r="G463" s="6" t="str">
        <f t="shared" si="30"/>
        <v>WEAK</v>
      </c>
      <c r="H463" s="6" t="str">
        <f t="shared" si="29"/>
        <v>CONFIRMED BULLISH</v>
      </c>
    </row>
    <row r="464" spans="1:8" ht="13.5" x14ac:dyDescent="0.25">
      <c r="A464" s="3">
        <f>TITRES_STAT!B467</f>
        <v>42682</v>
      </c>
      <c r="B464" s="6">
        <f>TITRES_STAT!C467</f>
        <v>41.4</v>
      </c>
      <c r="C464" s="6">
        <f>TITRES_STAT!D467</f>
        <v>38.0946</v>
      </c>
      <c r="D464" s="6">
        <f>TITRES_STAT!E467</f>
        <v>941</v>
      </c>
      <c r="E464" s="2">
        <f t="shared" si="28"/>
        <v>-15279</v>
      </c>
      <c r="F464" s="6" t="str">
        <f t="shared" si="31"/>
        <v>BULLISH</v>
      </c>
      <c r="G464" s="6" t="str">
        <f t="shared" si="30"/>
        <v>WEAK</v>
      </c>
      <c r="H464" s="6" t="str">
        <f t="shared" si="29"/>
        <v>CONFIRMED BULLISH</v>
      </c>
    </row>
    <row r="465" spans="1:8" ht="13.5" x14ac:dyDescent="0.25">
      <c r="A465" s="3">
        <f>TITRES_STAT!B468</f>
        <v>42683</v>
      </c>
      <c r="B465" s="6">
        <f>TITRES_STAT!C468</f>
        <v>40.799999999999997</v>
      </c>
      <c r="C465" s="6">
        <f>TITRES_STAT!D468</f>
        <v>37.5426</v>
      </c>
      <c r="D465" s="6">
        <f>TITRES_STAT!E468</f>
        <v>529</v>
      </c>
      <c r="E465" s="2">
        <f t="shared" si="28"/>
        <v>-15808</v>
      </c>
      <c r="F465" s="6" t="str">
        <f t="shared" si="31"/>
        <v>BULLISH</v>
      </c>
      <c r="G465" s="6" t="str">
        <f t="shared" si="30"/>
        <v>WEAK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41</v>
      </c>
      <c r="C466" s="6">
        <f>TITRES_STAT!D469</f>
        <v>37.726599999999998</v>
      </c>
      <c r="D466" s="6">
        <f>TITRES_STAT!E469</f>
        <v>82</v>
      </c>
      <c r="E466" s="2">
        <f t="shared" si="28"/>
        <v>-15726</v>
      </c>
      <c r="F466" s="6" t="str">
        <f t="shared" si="31"/>
        <v>BULLISH</v>
      </c>
      <c r="G466" s="6" t="str">
        <f t="shared" si="30"/>
        <v>WEAK</v>
      </c>
      <c r="H466" s="6" t="str">
        <f t="shared" si="29"/>
        <v>CONFIRMED BULLISH</v>
      </c>
    </row>
    <row r="467" spans="1:8" ht="13.5" x14ac:dyDescent="0.25">
      <c r="A467" s="3">
        <f>TITRES_STAT!B470</f>
        <v>42685</v>
      </c>
      <c r="B467" s="6">
        <f>TITRES_STAT!C470</f>
        <v>41</v>
      </c>
      <c r="C467" s="6">
        <f>TITRES_STAT!D470</f>
        <v>37.726599999999998</v>
      </c>
      <c r="D467" s="6">
        <f>TITRES_STAT!E470</f>
        <v>1212</v>
      </c>
      <c r="E467" s="2">
        <f t="shared" si="28"/>
        <v>-15726</v>
      </c>
      <c r="F467" s="6" t="str">
        <f t="shared" si="31"/>
        <v>BULLISH</v>
      </c>
      <c r="G467" s="6" t="str">
        <f t="shared" si="30"/>
        <v>WEAK</v>
      </c>
      <c r="H467" s="6" t="str">
        <f t="shared" si="29"/>
        <v>CONFIRMED BULLISH</v>
      </c>
    </row>
    <row r="468" spans="1:8" ht="13.5" x14ac:dyDescent="0.25">
      <c r="A468" s="3">
        <f>TITRES_STAT!B471</f>
        <v>42688</v>
      </c>
      <c r="B468" s="6">
        <f>TITRES_STAT!C471</f>
        <v>42.2</v>
      </c>
      <c r="C468" s="6">
        <f>TITRES_STAT!D471</f>
        <v>38.830800000000004</v>
      </c>
      <c r="D468" s="6">
        <f>TITRES_STAT!E471</f>
        <v>154</v>
      </c>
      <c r="E468" s="2">
        <f t="shared" si="28"/>
        <v>-15572</v>
      </c>
      <c r="F468" s="6" t="str">
        <f t="shared" si="31"/>
        <v>BULLISH</v>
      </c>
      <c r="G468" s="6" t="str">
        <f t="shared" si="30"/>
        <v>WEAK</v>
      </c>
      <c r="H468" s="6" t="str">
        <f t="shared" si="29"/>
        <v>CONFIRMED BULLISH</v>
      </c>
    </row>
    <row r="469" spans="1:8" ht="13.5" x14ac:dyDescent="0.25">
      <c r="A469" s="3">
        <f>TITRES_STAT!B472</f>
        <v>42689</v>
      </c>
      <c r="B469" s="6">
        <f>TITRES_STAT!C472</f>
        <v>42.9</v>
      </c>
      <c r="C469" s="6">
        <f>TITRES_STAT!D472</f>
        <v>39.474899999999998</v>
      </c>
      <c r="D469" s="6">
        <f>TITRES_STAT!E472</f>
        <v>381</v>
      </c>
      <c r="E469" s="2">
        <f t="shared" si="28"/>
        <v>-15191</v>
      </c>
      <c r="F469" s="6" t="str">
        <f t="shared" si="31"/>
        <v>BULLISH</v>
      </c>
      <c r="G469" s="6" t="str">
        <f t="shared" si="30"/>
        <v>NEUTRAL</v>
      </c>
      <c r="H469" s="6" t="str">
        <f t="shared" si="29"/>
        <v>CONFIRMED BULLISH</v>
      </c>
    </row>
    <row r="470" spans="1:8" ht="13.5" x14ac:dyDescent="0.25">
      <c r="A470" s="3">
        <f>TITRES_STAT!B473</f>
        <v>42690</v>
      </c>
      <c r="B470" s="6">
        <f>TITRES_STAT!C473</f>
        <v>42.85</v>
      </c>
      <c r="C470" s="6">
        <f>TITRES_STAT!D473</f>
        <v>39.428899999999999</v>
      </c>
      <c r="D470" s="6">
        <f>TITRES_STAT!E473</f>
        <v>180</v>
      </c>
      <c r="E470" s="2">
        <f t="shared" si="28"/>
        <v>-15371</v>
      </c>
      <c r="F470" s="6" t="str">
        <f t="shared" si="31"/>
        <v>BULLISH</v>
      </c>
      <c r="G470" s="6" t="str">
        <f t="shared" si="30"/>
        <v>WEAK</v>
      </c>
      <c r="H470" s="6" t="str">
        <f t="shared" si="29"/>
        <v>CONFIRMED BULLISH</v>
      </c>
    </row>
    <row r="471" spans="1:8" ht="13.5" x14ac:dyDescent="0.25">
      <c r="A471" s="3">
        <f>TITRES_STAT!B474</f>
        <v>42691</v>
      </c>
      <c r="B471" s="6">
        <f>TITRES_STAT!C474</f>
        <v>43.32</v>
      </c>
      <c r="C471" s="6">
        <f>TITRES_STAT!D474</f>
        <v>39.861400000000003</v>
      </c>
      <c r="D471" s="6">
        <f>TITRES_STAT!E474</f>
        <v>1076</v>
      </c>
      <c r="E471" s="2">
        <f t="shared" si="28"/>
        <v>-14295</v>
      </c>
      <c r="F471" s="6" t="str">
        <f t="shared" si="31"/>
        <v>BULLISH</v>
      </c>
      <c r="G471" s="6" t="str">
        <f t="shared" si="30"/>
        <v>WEAK</v>
      </c>
      <c r="H471" s="6" t="str">
        <f t="shared" si="29"/>
        <v>CONFIRMED BULLISH</v>
      </c>
    </row>
    <row r="472" spans="1:8" ht="13.5" x14ac:dyDescent="0.25">
      <c r="A472" s="3">
        <f>TITRES_STAT!B475</f>
        <v>42692</v>
      </c>
      <c r="B472" s="6">
        <f>TITRES_STAT!C475</f>
        <v>43</v>
      </c>
      <c r="C472" s="6">
        <f>TITRES_STAT!D475</f>
        <v>39.566899999999997</v>
      </c>
      <c r="D472" s="6">
        <f>TITRES_STAT!E475</f>
        <v>389</v>
      </c>
      <c r="E472" s="2">
        <f t="shared" si="28"/>
        <v>-14684</v>
      </c>
      <c r="F472" s="6" t="str">
        <f t="shared" si="31"/>
        <v>BULLISH</v>
      </c>
      <c r="G472" s="6" t="str">
        <f t="shared" si="30"/>
        <v>WEAK</v>
      </c>
      <c r="H472" s="6" t="str">
        <f t="shared" si="29"/>
        <v>CONFIRMED BULLISH</v>
      </c>
    </row>
    <row r="473" spans="1:8" ht="13.5" x14ac:dyDescent="0.25">
      <c r="A473" s="3">
        <f>TITRES_STAT!B476</f>
        <v>42695</v>
      </c>
      <c r="B473" s="6">
        <f>TITRES_STAT!C476</f>
        <v>43.25</v>
      </c>
      <c r="C473" s="6">
        <f>TITRES_STAT!D476</f>
        <v>39.796900000000001</v>
      </c>
      <c r="D473" s="6">
        <f>TITRES_STAT!E476</f>
        <v>3009</v>
      </c>
      <c r="E473" s="2">
        <f t="shared" si="28"/>
        <v>-11675</v>
      </c>
      <c r="F473" s="6" t="str">
        <f t="shared" si="31"/>
        <v>BULLISH</v>
      </c>
      <c r="G473" s="6" t="str">
        <f t="shared" si="30"/>
        <v>WEAK</v>
      </c>
      <c r="H473" s="6" t="str">
        <f t="shared" si="29"/>
        <v>CONFIRMED BULLISH</v>
      </c>
    </row>
    <row r="474" spans="1:8" ht="13.5" x14ac:dyDescent="0.25">
      <c r="A474" s="3">
        <f>TITRES_STAT!B477</f>
        <v>42696</v>
      </c>
      <c r="B474" s="6">
        <f>TITRES_STAT!C477</f>
        <v>43.25</v>
      </c>
      <c r="C474" s="6">
        <f>TITRES_STAT!D477</f>
        <v>39.796900000000001</v>
      </c>
      <c r="D474" s="6">
        <f>TITRES_STAT!E477</f>
        <v>2914</v>
      </c>
      <c r="E474" s="2">
        <f t="shared" si="28"/>
        <v>-11675</v>
      </c>
      <c r="F474" s="6" t="str">
        <f t="shared" si="31"/>
        <v>BULLISH</v>
      </c>
      <c r="G474" s="6" t="str">
        <f t="shared" si="30"/>
        <v>WEAK</v>
      </c>
      <c r="H474" s="6" t="str">
        <f t="shared" si="29"/>
        <v>CONFIRMED BULLISH</v>
      </c>
    </row>
    <row r="475" spans="1:8" ht="13.5" x14ac:dyDescent="0.25">
      <c r="A475" s="3">
        <f>TITRES_STAT!B478</f>
        <v>42697</v>
      </c>
      <c r="B475" s="6">
        <f>TITRES_STAT!C478</f>
        <v>43.2</v>
      </c>
      <c r="C475" s="6">
        <f>TITRES_STAT!D478</f>
        <v>39.750900000000001</v>
      </c>
      <c r="D475" s="6">
        <f>TITRES_STAT!E478</f>
        <v>6</v>
      </c>
      <c r="E475" s="2">
        <f t="shared" si="28"/>
        <v>-11681</v>
      </c>
      <c r="F475" s="6" t="str">
        <f t="shared" si="31"/>
        <v>BULLISH</v>
      </c>
      <c r="G475" s="6" t="str">
        <f t="shared" si="30"/>
        <v>WEAK</v>
      </c>
      <c r="H475" s="6" t="str">
        <f t="shared" si="29"/>
        <v>CONFIRMED BULLISH</v>
      </c>
    </row>
    <row r="476" spans="1:8" ht="13.5" x14ac:dyDescent="0.25">
      <c r="A476" s="3">
        <f>TITRES_STAT!B479</f>
        <v>42698</v>
      </c>
      <c r="B476" s="6">
        <f>TITRES_STAT!C479</f>
        <v>41.91</v>
      </c>
      <c r="C476" s="6">
        <f>TITRES_STAT!D479</f>
        <v>38.563899999999997</v>
      </c>
      <c r="D476" s="6">
        <f>TITRES_STAT!E479</f>
        <v>42</v>
      </c>
      <c r="E476" s="2">
        <f t="shared" si="28"/>
        <v>-11723</v>
      </c>
      <c r="F476" s="6" t="str">
        <f t="shared" si="31"/>
        <v>BULLISH</v>
      </c>
      <c r="G476" s="6" t="str">
        <f t="shared" si="30"/>
        <v>WEAK</v>
      </c>
      <c r="H476" s="6" t="str">
        <f t="shared" si="29"/>
        <v>BULLISH DIVERGENCE</v>
      </c>
    </row>
    <row r="477" spans="1:8" ht="13.5" x14ac:dyDescent="0.25">
      <c r="A477" s="3">
        <f>TITRES_STAT!B480</f>
        <v>42699</v>
      </c>
      <c r="B477" s="6">
        <f>TITRES_STAT!C480</f>
        <v>42</v>
      </c>
      <c r="C477" s="6">
        <f>TITRES_STAT!D480</f>
        <v>38.646700000000003</v>
      </c>
      <c r="D477" s="6">
        <f>TITRES_STAT!E480</f>
        <v>985</v>
      </c>
      <c r="E477" s="2">
        <f t="shared" si="28"/>
        <v>-10738</v>
      </c>
      <c r="F477" s="6" t="str">
        <f t="shared" si="31"/>
        <v>BULLISH</v>
      </c>
      <c r="G477" s="6" t="str">
        <f t="shared" si="30"/>
        <v>WEAK</v>
      </c>
      <c r="H477" s="6" t="str">
        <f t="shared" si="29"/>
        <v>BULLISH DIVERGENCE</v>
      </c>
    </row>
    <row r="478" spans="1:8" ht="13.5" x14ac:dyDescent="0.25">
      <c r="A478" s="3">
        <f>TITRES_STAT!B481</f>
        <v>42702</v>
      </c>
      <c r="B478" s="6">
        <f>TITRES_STAT!C481</f>
        <v>42</v>
      </c>
      <c r="C478" s="6">
        <f>TITRES_STAT!D481</f>
        <v>38.646700000000003</v>
      </c>
      <c r="D478" s="6">
        <f>TITRES_STAT!E481</f>
        <v>50</v>
      </c>
      <c r="E478" s="2">
        <f t="shared" si="28"/>
        <v>-10738</v>
      </c>
      <c r="F478" s="6" t="str">
        <f t="shared" si="31"/>
        <v>BULLISH</v>
      </c>
      <c r="G478" s="6" t="str">
        <f t="shared" si="30"/>
        <v>WEAK</v>
      </c>
      <c r="H478" s="6" t="str">
        <f t="shared" si="29"/>
        <v>BULLISH DIVERGENCE</v>
      </c>
    </row>
    <row r="479" spans="1:8" ht="13.5" x14ac:dyDescent="0.25">
      <c r="A479" s="3">
        <f>TITRES_STAT!B482</f>
        <v>42703</v>
      </c>
      <c r="B479" s="6">
        <f>TITRES_STAT!C482</f>
        <v>42.89</v>
      </c>
      <c r="C479" s="6">
        <f>TITRES_STAT!D482</f>
        <v>39.465699999999998</v>
      </c>
      <c r="D479" s="6">
        <f>TITRES_STAT!E482</f>
        <v>410</v>
      </c>
      <c r="E479" s="2">
        <f t="shared" si="28"/>
        <v>-10328</v>
      </c>
      <c r="F479" s="6" t="str">
        <f t="shared" si="31"/>
        <v>BULLISH</v>
      </c>
      <c r="G479" s="6" t="str">
        <f t="shared" si="30"/>
        <v>WEAK</v>
      </c>
      <c r="H479" s="6" t="str">
        <f t="shared" si="29"/>
        <v>BULLISH DIVERGENCE</v>
      </c>
    </row>
    <row r="480" spans="1:8" ht="13.5" x14ac:dyDescent="0.25">
      <c r="A480" s="3">
        <f>TITRES_STAT!B483</f>
        <v>42704</v>
      </c>
      <c r="B480" s="6">
        <f>TITRES_STAT!C483</f>
        <v>42.89</v>
      </c>
      <c r="C480" s="6">
        <f>TITRES_STAT!D483</f>
        <v>39.465699999999998</v>
      </c>
      <c r="D480" s="6">
        <f>TITRES_STAT!E483</f>
        <v>0</v>
      </c>
      <c r="E480" s="2">
        <f t="shared" si="28"/>
        <v>-10328</v>
      </c>
      <c r="F480" s="6" t="str">
        <f t="shared" si="31"/>
        <v>BULLISH</v>
      </c>
      <c r="G480" s="6" t="str">
        <f t="shared" si="30"/>
        <v>WEAK</v>
      </c>
      <c r="H480" s="6" t="str">
        <f t="shared" si="29"/>
        <v>BULLISH DIVERGENCE</v>
      </c>
    </row>
    <row r="481" spans="1:8" ht="13.5" x14ac:dyDescent="0.25">
      <c r="A481" s="3">
        <f>TITRES_STAT!B484</f>
        <v>42705</v>
      </c>
      <c r="B481" s="6">
        <f>TITRES_STAT!C484</f>
        <v>42.88</v>
      </c>
      <c r="C481" s="6">
        <f>TITRES_STAT!D484</f>
        <v>39.456499999999998</v>
      </c>
      <c r="D481" s="6">
        <f>TITRES_STAT!E484</f>
        <v>56</v>
      </c>
      <c r="E481" s="2">
        <f t="shared" si="28"/>
        <v>-10384</v>
      </c>
      <c r="F481" s="6" t="str">
        <f t="shared" si="31"/>
        <v>BULLISH</v>
      </c>
      <c r="G481" s="6" t="str">
        <f t="shared" si="30"/>
        <v>WEAK</v>
      </c>
      <c r="H481" s="6" t="str">
        <f t="shared" si="29"/>
        <v>CONFIRMED BULLISH</v>
      </c>
    </row>
    <row r="482" spans="1:8" ht="13.5" x14ac:dyDescent="0.25">
      <c r="A482" s="3">
        <f>TITRES_STAT!B485</f>
        <v>42706</v>
      </c>
      <c r="B482" s="6">
        <f>TITRES_STAT!C485</f>
        <v>42.88</v>
      </c>
      <c r="C482" s="6">
        <f>TITRES_STAT!D485</f>
        <v>39.456499999999998</v>
      </c>
      <c r="D482" s="6">
        <f>TITRES_STAT!E485</f>
        <v>0</v>
      </c>
      <c r="E482" s="2">
        <f t="shared" si="28"/>
        <v>-10384</v>
      </c>
      <c r="F482" s="6" t="str">
        <f t="shared" si="31"/>
        <v>BULLISH</v>
      </c>
      <c r="G482" s="6" t="str">
        <f t="shared" si="30"/>
        <v>WEAK</v>
      </c>
      <c r="H482" s="6" t="str">
        <f t="shared" si="29"/>
        <v>CONFIRMED BULLISH</v>
      </c>
    </row>
    <row r="483" spans="1:8" ht="13.5" x14ac:dyDescent="0.25">
      <c r="A483" s="3">
        <f>TITRES_STAT!B486</f>
        <v>42709</v>
      </c>
      <c r="B483" s="6">
        <f>TITRES_STAT!C486</f>
        <v>42.88</v>
      </c>
      <c r="C483" s="6">
        <f>TITRES_STAT!D486</f>
        <v>39.456499999999998</v>
      </c>
      <c r="D483" s="6">
        <f>TITRES_STAT!E486</f>
        <v>0</v>
      </c>
      <c r="E483" s="2">
        <f t="shared" si="28"/>
        <v>-10384</v>
      </c>
      <c r="F483" s="6" t="str">
        <f t="shared" si="31"/>
        <v>BULLISH</v>
      </c>
      <c r="G483" s="6" t="str">
        <f t="shared" si="30"/>
        <v>WEAK</v>
      </c>
      <c r="H483" s="6" t="str">
        <f t="shared" si="29"/>
        <v>CONFIRMED BULLISH</v>
      </c>
    </row>
    <row r="484" spans="1:8" ht="13.5" x14ac:dyDescent="0.25">
      <c r="A484" s="3">
        <f>TITRES_STAT!B487</f>
        <v>42710</v>
      </c>
      <c r="B484" s="6">
        <f>TITRES_STAT!C487</f>
        <v>42.6</v>
      </c>
      <c r="C484" s="6">
        <f>TITRES_STAT!D487</f>
        <v>39.198799999999999</v>
      </c>
      <c r="D484" s="6">
        <f>TITRES_STAT!E487</f>
        <v>390</v>
      </c>
      <c r="E484" s="2">
        <f t="shared" si="28"/>
        <v>-10774</v>
      </c>
      <c r="F484" s="6" t="str">
        <f t="shared" si="31"/>
        <v>BEARISH</v>
      </c>
      <c r="G484" s="6" t="str">
        <f t="shared" si="30"/>
        <v>STRONG</v>
      </c>
      <c r="H484" s="6" t="str">
        <f t="shared" si="29"/>
        <v>CONFIRMED BEARISH</v>
      </c>
    </row>
    <row r="485" spans="1:8" ht="13.5" x14ac:dyDescent="0.25">
      <c r="A485" s="3">
        <f>TITRES_STAT!B488</f>
        <v>42711</v>
      </c>
      <c r="B485" s="6">
        <f>TITRES_STAT!C488</f>
        <v>42</v>
      </c>
      <c r="C485" s="6">
        <f>TITRES_STAT!D488</f>
        <v>38.646700000000003</v>
      </c>
      <c r="D485" s="6">
        <f>TITRES_STAT!E488</f>
        <v>1615</v>
      </c>
      <c r="E485" s="2">
        <f t="shared" si="28"/>
        <v>-12389</v>
      </c>
      <c r="F485" s="6" t="str">
        <f t="shared" si="31"/>
        <v>BEARISH</v>
      </c>
      <c r="G485" s="6" t="str">
        <f t="shared" si="30"/>
        <v>STRONG</v>
      </c>
      <c r="H485" s="6" t="str">
        <f t="shared" si="29"/>
        <v>CONFIRMED BEARISH</v>
      </c>
    </row>
    <row r="486" spans="1:8" ht="13.5" x14ac:dyDescent="0.25">
      <c r="A486" s="3">
        <f>TITRES_STAT!B489</f>
        <v>42712</v>
      </c>
      <c r="B486" s="6">
        <f>TITRES_STAT!C489</f>
        <v>42.5</v>
      </c>
      <c r="C486" s="6">
        <f>TITRES_STAT!D489</f>
        <v>39.1068</v>
      </c>
      <c r="D486" s="6">
        <f>TITRES_STAT!E489</f>
        <v>46</v>
      </c>
      <c r="E486" s="2">
        <f t="shared" si="28"/>
        <v>-12343</v>
      </c>
      <c r="F486" s="6" t="str">
        <f t="shared" si="31"/>
        <v>BEARISH</v>
      </c>
      <c r="G486" s="6" t="str">
        <f t="shared" si="30"/>
        <v>STRONG</v>
      </c>
      <c r="H486" s="6" t="str">
        <f t="shared" si="29"/>
        <v>CONFIRMED BEARISH</v>
      </c>
    </row>
    <row r="487" spans="1:8" ht="13.5" x14ac:dyDescent="0.25">
      <c r="A487" s="3">
        <f>TITRES_STAT!B490</f>
        <v>42713</v>
      </c>
      <c r="B487" s="6">
        <f>TITRES_STAT!C490</f>
        <v>41.31</v>
      </c>
      <c r="C487" s="6">
        <f>TITRES_STAT!D490</f>
        <v>38.011800000000001</v>
      </c>
      <c r="D487" s="6">
        <f>TITRES_STAT!E490</f>
        <v>1100</v>
      </c>
      <c r="E487" s="2">
        <f t="shared" si="28"/>
        <v>-13443</v>
      </c>
      <c r="F487" s="6" t="str">
        <f t="shared" si="31"/>
        <v>BEARISH</v>
      </c>
      <c r="G487" s="6" t="str">
        <f t="shared" si="30"/>
        <v>STRONG</v>
      </c>
      <c r="H487" s="6" t="str">
        <f t="shared" si="29"/>
        <v>CONFIRMED BEARISH</v>
      </c>
    </row>
    <row r="488" spans="1:8" ht="13.5" x14ac:dyDescent="0.25">
      <c r="A488" s="3">
        <f>TITRES_STAT!B491</f>
        <v>42717</v>
      </c>
      <c r="B488" s="6">
        <f>TITRES_STAT!C491</f>
        <v>41.92</v>
      </c>
      <c r="C488" s="6">
        <f>TITRES_STAT!D491</f>
        <v>38.573099999999997</v>
      </c>
      <c r="D488" s="6">
        <f>TITRES_STAT!E491</f>
        <v>1495</v>
      </c>
      <c r="E488" s="2">
        <f t="shared" si="28"/>
        <v>-11948</v>
      </c>
      <c r="F488" s="6" t="str">
        <f t="shared" si="31"/>
        <v>BEARISH</v>
      </c>
      <c r="G488" s="6" t="str">
        <f t="shared" si="30"/>
        <v>STRONG</v>
      </c>
      <c r="H488" s="6" t="str">
        <f t="shared" si="29"/>
        <v>CONFIRMED BEARISH</v>
      </c>
    </row>
    <row r="489" spans="1:8" ht="13.5" x14ac:dyDescent="0.25">
      <c r="A489" s="3">
        <f>TITRES_STAT!B492</f>
        <v>42718</v>
      </c>
      <c r="B489" s="6">
        <f>TITRES_STAT!C492</f>
        <v>42.8</v>
      </c>
      <c r="C489" s="6">
        <f>TITRES_STAT!D492</f>
        <v>39.382899999999999</v>
      </c>
      <c r="D489" s="6">
        <f>TITRES_STAT!E492</f>
        <v>300</v>
      </c>
      <c r="E489" s="2">
        <f t="shared" si="28"/>
        <v>-11648</v>
      </c>
      <c r="F489" s="6" t="str">
        <f t="shared" si="31"/>
        <v>BEARISH</v>
      </c>
      <c r="G489" s="6" t="str">
        <f t="shared" si="30"/>
        <v>STRONG</v>
      </c>
      <c r="H489" s="6" t="str">
        <f t="shared" si="29"/>
        <v>BEARISH DIVERGENCE</v>
      </c>
    </row>
    <row r="490" spans="1:8" ht="13.5" x14ac:dyDescent="0.25">
      <c r="A490" s="3">
        <f>TITRES_STAT!B493</f>
        <v>42719</v>
      </c>
      <c r="B490" s="6">
        <f>TITRES_STAT!C493</f>
        <v>43.18</v>
      </c>
      <c r="C490" s="6">
        <f>TITRES_STAT!D493</f>
        <v>39.732500000000002</v>
      </c>
      <c r="D490" s="6">
        <f>TITRES_STAT!E493</f>
        <v>1365</v>
      </c>
      <c r="E490" s="2">
        <f t="shared" si="28"/>
        <v>-10283</v>
      </c>
      <c r="F490" s="6" t="str">
        <f t="shared" si="31"/>
        <v>BULLISH</v>
      </c>
      <c r="G490" s="6" t="str">
        <f t="shared" si="30"/>
        <v>WEAK</v>
      </c>
      <c r="H490" s="6" t="str">
        <f t="shared" si="29"/>
        <v>CONFIRMED BULLISH</v>
      </c>
    </row>
    <row r="491" spans="1:8" ht="13.5" x14ac:dyDescent="0.25">
      <c r="A491" s="3">
        <f>TITRES_STAT!B494</f>
        <v>42720</v>
      </c>
      <c r="B491" s="6">
        <f>TITRES_STAT!C494</f>
        <v>44.8</v>
      </c>
      <c r="C491" s="6">
        <f>TITRES_STAT!D494</f>
        <v>41.223199999999999</v>
      </c>
      <c r="D491" s="6">
        <f>TITRES_STAT!E494</f>
        <v>7781</v>
      </c>
      <c r="E491" s="2">
        <f t="shared" si="28"/>
        <v>-2502</v>
      </c>
      <c r="F491" s="6" t="str">
        <f t="shared" si="31"/>
        <v>BULLISH</v>
      </c>
      <c r="G491" s="6" t="str">
        <f t="shared" si="30"/>
        <v>WEAK</v>
      </c>
      <c r="H491" s="6" t="str">
        <f t="shared" si="29"/>
        <v>CONFIRMED BULLISH</v>
      </c>
    </row>
    <row r="492" spans="1:8" ht="13.5" x14ac:dyDescent="0.25">
      <c r="A492" s="3">
        <f>TITRES_STAT!B495</f>
        <v>42723</v>
      </c>
      <c r="B492" s="6">
        <f>TITRES_STAT!C495</f>
        <v>45.97</v>
      </c>
      <c r="C492" s="6">
        <f>TITRES_STAT!D495</f>
        <v>42.299799999999998</v>
      </c>
      <c r="D492" s="6">
        <f>TITRES_STAT!E495</f>
        <v>323</v>
      </c>
      <c r="E492" s="2">
        <f t="shared" si="28"/>
        <v>-2179</v>
      </c>
      <c r="F492" s="6" t="str">
        <f t="shared" si="31"/>
        <v>BULLISH</v>
      </c>
      <c r="G492" s="6" t="str">
        <f t="shared" si="30"/>
        <v>WEAK</v>
      </c>
      <c r="H492" s="6" t="str">
        <f t="shared" si="29"/>
        <v>CONFIRMED BULLISH</v>
      </c>
    </row>
    <row r="493" spans="1:8" ht="13.5" x14ac:dyDescent="0.25">
      <c r="A493" s="3">
        <f>TITRES_STAT!B496</f>
        <v>42724</v>
      </c>
      <c r="B493" s="6">
        <f>TITRES_STAT!C496</f>
        <v>46</v>
      </c>
      <c r="C493" s="6">
        <f>TITRES_STAT!D496</f>
        <v>42.327399999999997</v>
      </c>
      <c r="D493" s="6">
        <f>TITRES_STAT!E496</f>
        <v>562</v>
      </c>
      <c r="E493" s="2">
        <f t="shared" si="28"/>
        <v>-1617</v>
      </c>
      <c r="F493" s="6" t="str">
        <f t="shared" si="31"/>
        <v>BULLISH</v>
      </c>
      <c r="G493" s="6" t="str">
        <f t="shared" si="30"/>
        <v>WEAK</v>
      </c>
      <c r="H493" s="6" t="str">
        <f t="shared" si="29"/>
        <v>CONFIRMED BULLISH</v>
      </c>
    </row>
    <row r="494" spans="1:8" ht="13.5" x14ac:dyDescent="0.25">
      <c r="A494" s="3">
        <f>TITRES_STAT!B497</f>
        <v>42725</v>
      </c>
      <c r="B494" s="6">
        <f>TITRES_STAT!C497</f>
        <v>45</v>
      </c>
      <c r="C494" s="6">
        <f>TITRES_STAT!D497</f>
        <v>41.407200000000003</v>
      </c>
      <c r="D494" s="6">
        <f>TITRES_STAT!E497</f>
        <v>811</v>
      </c>
      <c r="E494" s="2">
        <f t="shared" si="28"/>
        <v>-2428</v>
      </c>
      <c r="F494" s="6" t="str">
        <f t="shared" si="31"/>
        <v>BULLISH</v>
      </c>
      <c r="G494" s="6" t="str">
        <f t="shared" si="30"/>
        <v>WEAK</v>
      </c>
      <c r="H494" s="6" t="str">
        <f t="shared" si="29"/>
        <v>CONFIRMED BULLISH</v>
      </c>
    </row>
    <row r="495" spans="1:8" ht="13.5" x14ac:dyDescent="0.25">
      <c r="A495" s="3">
        <f>TITRES_STAT!B498</f>
        <v>42726</v>
      </c>
      <c r="B495" s="6">
        <f>TITRES_STAT!C498</f>
        <v>45.5</v>
      </c>
      <c r="C495" s="6">
        <f>TITRES_STAT!D498</f>
        <v>41.8673</v>
      </c>
      <c r="D495" s="6">
        <f>TITRES_STAT!E498</f>
        <v>55</v>
      </c>
      <c r="E495" s="2">
        <f t="shared" si="28"/>
        <v>-2373</v>
      </c>
      <c r="F495" s="6" t="str">
        <f t="shared" si="31"/>
        <v>BULLISH</v>
      </c>
      <c r="G495" s="6" t="str">
        <f t="shared" si="30"/>
        <v>WEAK</v>
      </c>
      <c r="H495" s="6" t="str">
        <f t="shared" si="29"/>
        <v>CONFIRMED BULLISH</v>
      </c>
    </row>
    <row r="496" spans="1:8" ht="13.5" x14ac:dyDescent="0.25">
      <c r="A496" s="3">
        <f>TITRES_STAT!B499</f>
        <v>42727</v>
      </c>
      <c r="B496" s="6">
        <f>TITRES_STAT!C499</f>
        <v>46.5</v>
      </c>
      <c r="C496" s="6">
        <f>TITRES_STAT!D499</f>
        <v>42.787500000000001</v>
      </c>
      <c r="D496" s="6">
        <f>TITRES_STAT!E499</f>
        <v>100</v>
      </c>
      <c r="E496" s="2">
        <f t="shared" si="28"/>
        <v>-2273</v>
      </c>
      <c r="F496" s="6" t="str">
        <f t="shared" si="31"/>
        <v>BULLISH</v>
      </c>
      <c r="G496" s="6" t="str">
        <f t="shared" si="30"/>
        <v>WEAK</v>
      </c>
      <c r="H496" s="6" t="str">
        <f t="shared" si="29"/>
        <v>CONFIRMED BULLISH</v>
      </c>
    </row>
    <row r="497" spans="1:8" ht="13.5" x14ac:dyDescent="0.25">
      <c r="A497" s="3">
        <f>TITRES_STAT!B500</f>
        <v>42730</v>
      </c>
      <c r="B497" s="6">
        <f>TITRES_STAT!C500</f>
        <v>46.5</v>
      </c>
      <c r="C497" s="6">
        <f>TITRES_STAT!D500</f>
        <v>42.787500000000001</v>
      </c>
      <c r="D497" s="6">
        <f>TITRES_STAT!E500</f>
        <v>0</v>
      </c>
      <c r="E497" s="2">
        <f t="shared" si="28"/>
        <v>-2273</v>
      </c>
      <c r="F497" s="6" t="str">
        <f t="shared" si="31"/>
        <v>BEARISH</v>
      </c>
      <c r="G497" s="6" t="str">
        <f t="shared" si="30"/>
        <v>STRONG</v>
      </c>
      <c r="H497" s="6" t="str">
        <f t="shared" si="29"/>
        <v>BEARISH DIVERGENCE</v>
      </c>
    </row>
    <row r="498" spans="1:8" ht="13.5" x14ac:dyDescent="0.25">
      <c r="A498" s="3">
        <f>TITRES_STAT!B501</f>
        <v>42731</v>
      </c>
      <c r="B498" s="6">
        <f>TITRES_STAT!C501</f>
        <v>45.8</v>
      </c>
      <c r="C498" s="6">
        <f>TITRES_STAT!D501</f>
        <v>42.1434</v>
      </c>
      <c r="D498" s="6">
        <f>TITRES_STAT!E501</f>
        <v>1352</v>
      </c>
      <c r="E498" s="2">
        <f t="shared" si="28"/>
        <v>-3625</v>
      </c>
      <c r="F498" s="6" t="str">
        <f t="shared" si="31"/>
        <v>BEARISH</v>
      </c>
      <c r="G498" s="6" t="str">
        <f t="shared" si="30"/>
        <v>STRONG</v>
      </c>
      <c r="H498" s="6" t="str">
        <f t="shared" si="29"/>
        <v>CONFIRMED BEARISH</v>
      </c>
    </row>
    <row r="499" spans="1:8" ht="13.5" x14ac:dyDescent="0.25">
      <c r="A499" s="3">
        <f>TITRES_STAT!B502</f>
        <v>42732</v>
      </c>
      <c r="B499" s="6">
        <f>TITRES_STAT!C502</f>
        <v>45</v>
      </c>
      <c r="C499" s="6">
        <f>TITRES_STAT!D502</f>
        <v>41.407200000000003</v>
      </c>
      <c r="D499" s="6">
        <f>TITRES_STAT!E502</f>
        <v>95</v>
      </c>
      <c r="E499" s="2">
        <f t="shared" si="28"/>
        <v>-3720</v>
      </c>
      <c r="F499" s="6" t="str">
        <f t="shared" si="31"/>
        <v>BEARISH</v>
      </c>
      <c r="G499" s="6" t="str">
        <f t="shared" si="30"/>
        <v>STRONG</v>
      </c>
      <c r="H499" s="6" t="str">
        <f t="shared" si="29"/>
        <v>NEUTRAL</v>
      </c>
    </row>
    <row r="500" spans="1:8" ht="13.5" x14ac:dyDescent="0.25">
      <c r="A500" s="3">
        <f>TITRES_STAT!B503</f>
        <v>42733</v>
      </c>
      <c r="B500" s="6">
        <f>TITRES_STAT!C503</f>
        <v>45</v>
      </c>
      <c r="C500" s="6">
        <f>TITRES_STAT!D503</f>
        <v>41.407200000000003</v>
      </c>
      <c r="D500" s="6">
        <f>TITRES_STAT!E503</f>
        <v>290</v>
      </c>
      <c r="E500" s="2">
        <f t="shared" si="28"/>
        <v>-3720</v>
      </c>
      <c r="F500" s="6" t="str">
        <f t="shared" si="31"/>
        <v>BEARISH</v>
      </c>
      <c r="G500" s="6" t="str">
        <f t="shared" si="30"/>
        <v>STRONG</v>
      </c>
      <c r="H500" s="6" t="str">
        <f t="shared" si="29"/>
        <v>CONFIRMED BEARISH</v>
      </c>
    </row>
    <row r="501" spans="1:8" ht="13.5" x14ac:dyDescent="0.25">
      <c r="A501" s="3">
        <f>TITRES_STAT!B504</f>
        <v>42734</v>
      </c>
      <c r="B501" s="6">
        <f>TITRES_STAT!C504</f>
        <v>44.5</v>
      </c>
      <c r="C501" s="6">
        <f>TITRES_STAT!D504</f>
        <v>40.947099999999999</v>
      </c>
      <c r="D501" s="6">
        <f>TITRES_STAT!E504</f>
        <v>440</v>
      </c>
      <c r="E501" s="2">
        <f t="shared" si="28"/>
        <v>-4160</v>
      </c>
      <c r="F501" s="6" t="str">
        <f t="shared" si="31"/>
        <v>BEARISH</v>
      </c>
      <c r="G501" s="6" t="str">
        <f t="shared" si="30"/>
        <v>STRONG</v>
      </c>
      <c r="H501" s="6" t="str">
        <f t="shared" si="29"/>
        <v>CONFIRMED BEARISH</v>
      </c>
    </row>
    <row r="502" spans="1:8" ht="13.5" x14ac:dyDescent="0.25">
      <c r="A502" s="3">
        <f>TITRES_STAT!B505</f>
        <v>42737</v>
      </c>
      <c r="B502" s="6">
        <f>TITRES_STAT!C505</f>
        <v>44.5</v>
      </c>
      <c r="C502" s="6">
        <f>TITRES_STAT!D505</f>
        <v>40.947099999999999</v>
      </c>
      <c r="D502" s="6">
        <f>TITRES_STAT!E505</f>
        <v>0</v>
      </c>
      <c r="E502" s="2">
        <f t="shared" si="28"/>
        <v>-4160</v>
      </c>
      <c r="F502" s="6" t="str">
        <f t="shared" si="31"/>
        <v>BEARISH</v>
      </c>
      <c r="G502" s="6" t="str">
        <f t="shared" si="30"/>
        <v>STRONG</v>
      </c>
      <c r="H502" s="6" t="str">
        <f t="shared" si="29"/>
        <v>CONFIRMED BEARISH</v>
      </c>
    </row>
    <row r="503" spans="1:8" ht="13.5" x14ac:dyDescent="0.25">
      <c r="A503" s="3">
        <f>TITRES_STAT!B506</f>
        <v>42738</v>
      </c>
      <c r="B503" s="6">
        <f>TITRES_STAT!C506</f>
        <v>44.5</v>
      </c>
      <c r="C503" s="6">
        <f>TITRES_STAT!D506</f>
        <v>40.947099999999999</v>
      </c>
      <c r="D503" s="6">
        <f>TITRES_STAT!E506</f>
        <v>0</v>
      </c>
      <c r="E503" s="2">
        <f t="shared" si="28"/>
        <v>-4160</v>
      </c>
      <c r="F503" s="6" t="str">
        <f t="shared" si="31"/>
        <v>BEARISH</v>
      </c>
      <c r="G503" s="6" t="str">
        <f t="shared" si="30"/>
        <v>STRONG</v>
      </c>
      <c r="H503" s="6" t="str">
        <f t="shared" si="29"/>
        <v>CONFIRMED BEARISH</v>
      </c>
    </row>
    <row r="504" spans="1:8" ht="13.5" x14ac:dyDescent="0.25">
      <c r="A504" s="3">
        <f>TITRES_STAT!B507</f>
        <v>42739</v>
      </c>
      <c r="B504" s="6">
        <f>TITRES_STAT!C507</f>
        <v>43.2</v>
      </c>
      <c r="C504" s="6">
        <f>TITRES_STAT!D507</f>
        <v>39.750900000000001</v>
      </c>
      <c r="D504" s="6">
        <f>TITRES_STAT!E507</f>
        <v>1255</v>
      </c>
      <c r="E504" s="2">
        <f t="shared" si="28"/>
        <v>-5415</v>
      </c>
      <c r="F504" s="6" t="str">
        <f t="shared" si="31"/>
        <v>BEARISH</v>
      </c>
      <c r="G504" s="6" t="str">
        <f t="shared" si="30"/>
        <v>STRONG</v>
      </c>
      <c r="H504" s="6" t="str">
        <f t="shared" si="29"/>
        <v>CONFIRMED BEARISH</v>
      </c>
    </row>
    <row r="505" spans="1:8" ht="13.5" x14ac:dyDescent="0.25">
      <c r="A505" s="3">
        <f>TITRES_STAT!B508</f>
        <v>42740</v>
      </c>
      <c r="B505" s="6">
        <f>TITRES_STAT!C508</f>
        <v>43.2</v>
      </c>
      <c r="C505" s="6">
        <f>TITRES_STAT!D508</f>
        <v>39.750900000000001</v>
      </c>
      <c r="D505" s="6">
        <f>TITRES_STAT!E508</f>
        <v>320</v>
      </c>
      <c r="E505" s="2">
        <f t="shared" si="28"/>
        <v>-5415</v>
      </c>
      <c r="F505" s="6" t="str">
        <f t="shared" si="31"/>
        <v>BEARISH</v>
      </c>
      <c r="G505" s="6" t="str">
        <f t="shared" si="30"/>
        <v>STRONG</v>
      </c>
      <c r="H505" s="6" t="str">
        <f t="shared" si="29"/>
        <v>CONFIRMED BEARISH</v>
      </c>
    </row>
    <row r="506" spans="1:8" ht="13.5" x14ac:dyDescent="0.25">
      <c r="A506" s="3">
        <f>TITRES_STAT!B509</f>
        <v>42741</v>
      </c>
      <c r="B506" s="6">
        <f>TITRES_STAT!C509</f>
        <v>44</v>
      </c>
      <c r="C506" s="6">
        <f>TITRES_STAT!D509</f>
        <v>40.487099999999998</v>
      </c>
      <c r="D506" s="6">
        <f>TITRES_STAT!E509</f>
        <v>33</v>
      </c>
      <c r="E506" s="2">
        <f t="shared" si="28"/>
        <v>-5382</v>
      </c>
      <c r="F506" s="6" t="str">
        <f t="shared" si="31"/>
        <v>BEARISH</v>
      </c>
      <c r="G506" s="6" t="str">
        <f t="shared" si="30"/>
        <v>STRONG</v>
      </c>
      <c r="H506" s="6" t="str">
        <f t="shared" si="29"/>
        <v>CONFIRMED BEARISH</v>
      </c>
    </row>
    <row r="507" spans="1:8" ht="13.5" x14ac:dyDescent="0.25">
      <c r="A507" s="3">
        <f>TITRES_STAT!B510</f>
        <v>42744</v>
      </c>
      <c r="B507" s="6">
        <f>TITRES_STAT!C510</f>
        <v>42.7</v>
      </c>
      <c r="C507" s="6">
        <f>TITRES_STAT!D510</f>
        <v>39.290900000000001</v>
      </c>
      <c r="D507" s="6">
        <f>TITRES_STAT!E510</f>
        <v>552</v>
      </c>
      <c r="E507" s="2">
        <f t="shared" si="28"/>
        <v>-5934</v>
      </c>
      <c r="F507" s="6" t="str">
        <f t="shared" si="31"/>
        <v>BEARISH</v>
      </c>
      <c r="G507" s="6" t="str">
        <f t="shared" si="30"/>
        <v>STRONG</v>
      </c>
      <c r="H507" s="6" t="str">
        <f t="shared" si="29"/>
        <v>CONFIRMED BEARISH</v>
      </c>
    </row>
    <row r="508" spans="1:8" ht="13.5" x14ac:dyDescent="0.25">
      <c r="A508" s="3">
        <f>TITRES_STAT!B511</f>
        <v>42745</v>
      </c>
      <c r="B508" s="6">
        <f>TITRES_STAT!C511</f>
        <v>43</v>
      </c>
      <c r="C508" s="6">
        <f>TITRES_STAT!D511</f>
        <v>39.566899999999997</v>
      </c>
      <c r="D508" s="6">
        <f>TITRES_STAT!E511</f>
        <v>200</v>
      </c>
      <c r="E508" s="2">
        <f t="shared" si="28"/>
        <v>-5734</v>
      </c>
      <c r="F508" s="6" t="str">
        <f t="shared" si="31"/>
        <v>BEARISH</v>
      </c>
      <c r="G508" s="6" t="str">
        <f t="shared" si="30"/>
        <v>STRONG</v>
      </c>
      <c r="H508" s="6" t="str">
        <f t="shared" si="29"/>
        <v>CONFIRMED BEARISH</v>
      </c>
    </row>
    <row r="509" spans="1:8" ht="13.5" x14ac:dyDescent="0.25">
      <c r="A509" s="3">
        <f>TITRES_STAT!B512</f>
        <v>42746</v>
      </c>
      <c r="B509" s="6">
        <f>TITRES_STAT!C512</f>
        <v>43</v>
      </c>
      <c r="C509" s="6">
        <f>TITRES_STAT!D512</f>
        <v>39.566899999999997</v>
      </c>
      <c r="D509" s="6">
        <f>TITRES_STAT!E512</f>
        <v>344</v>
      </c>
      <c r="E509" s="2">
        <f t="shared" si="28"/>
        <v>-5734</v>
      </c>
      <c r="F509" s="6" t="str">
        <f t="shared" si="31"/>
        <v>BEARISH</v>
      </c>
      <c r="G509" s="6" t="str">
        <f t="shared" si="30"/>
        <v>STRONG</v>
      </c>
      <c r="H509" s="6" t="str">
        <f t="shared" si="29"/>
        <v>CONFIRMED BEARISH</v>
      </c>
    </row>
    <row r="510" spans="1:8" ht="13.5" x14ac:dyDescent="0.25">
      <c r="A510" s="3">
        <f>TITRES_STAT!B513</f>
        <v>42747</v>
      </c>
      <c r="B510" s="6">
        <f>TITRES_STAT!C513</f>
        <v>43</v>
      </c>
      <c r="C510" s="6">
        <f>TITRES_STAT!D513</f>
        <v>39.566899999999997</v>
      </c>
      <c r="D510" s="6">
        <f>TITRES_STAT!E513</f>
        <v>0</v>
      </c>
      <c r="E510" s="2">
        <f t="shared" si="28"/>
        <v>-5734</v>
      </c>
      <c r="F510" s="6" t="str">
        <f t="shared" si="31"/>
        <v>BEARISH</v>
      </c>
      <c r="G510" s="6" t="str">
        <f t="shared" si="30"/>
        <v>STRONG</v>
      </c>
      <c r="H510" s="6" t="str">
        <f t="shared" si="29"/>
        <v>CONFIRMED BEARISH</v>
      </c>
    </row>
    <row r="511" spans="1:8" ht="13.5" x14ac:dyDescent="0.25">
      <c r="A511" s="3">
        <f>TITRES_STAT!B514</f>
        <v>42748</v>
      </c>
      <c r="B511" s="6">
        <f>TITRES_STAT!C514</f>
        <v>43</v>
      </c>
      <c r="C511" s="6">
        <f>TITRES_STAT!D514</f>
        <v>39.566899999999997</v>
      </c>
      <c r="D511" s="6">
        <f>TITRES_STAT!E514</f>
        <v>50</v>
      </c>
      <c r="E511" s="2">
        <f t="shared" si="28"/>
        <v>-5734</v>
      </c>
      <c r="F511" s="6" t="str">
        <f t="shared" si="31"/>
        <v>BEARISH</v>
      </c>
      <c r="G511" s="6" t="str">
        <f t="shared" si="30"/>
        <v>STRONG</v>
      </c>
      <c r="H511" s="6" t="str">
        <f t="shared" si="29"/>
        <v>CONFIRMED BEARISH</v>
      </c>
    </row>
    <row r="512" spans="1:8" ht="13.5" x14ac:dyDescent="0.25">
      <c r="A512" s="3">
        <f>TITRES_STAT!B515</f>
        <v>42751</v>
      </c>
      <c r="B512" s="6">
        <f>TITRES_STAT!C515</f>
        <v>42.5</v>
      </c>
      <c r="C512" s="6">
        <f>TITRES_STAT!D515</f>
        <v>39.1068</v>
      </c>
      <c r="D512" s="6">
        <f>TITRES_STAT!E515</f>
        <v>2443</v>
      </c>
      <c r="E512" s="2">
        <f t="shared" si="28"/>
        <v>-8177</v>
      </c>
      <c r="F512" s="6" t="str">
        <f t="shared" si="31"/>
        <v>BEARISH</v>
      </c>
      <c r="G512" s="6" t="str">
        <f t="shared" si="30"/>
        <v>STRONG</v>
      </c>
      <c r="H512" s="6" t="str">
        <f t="shared" si="29"/>
        <v>CONFIRMED BEARISH</v>
      </c>
    </row>
    <row r="513" spans="1:8" ht="13.5" x14ac:dyDescent="0.25">
      <c r="A513" s="3">
        <f>TITRES_STAT!B516</f>
        <v>42752</v>
      </c>
      <c r="B513" s="6">
        <f>TITRES_STAT!C516</f>
        <v>42.5</v>
      </c>
      <c r="C513" s="6">
        <f>TITRES_STAT!D516</f>
        <v>39.1068</v>
      </c>
      <c r="D513" s="6">
        <f>TITRES_STAT!E516</f>
        <v>346</v>
      </c>
      <c r="E513" s="2">
        <f t="shared" si="28"/>
        <v>-8177</v>
      </c>
      <c r="F513" s="6" t="str">
        <f t="shared" si="31"/>
        <v>BEARISH</v>
      </c>
      <c r="G513" s="6" t="str">
        <f t="shared" si="30"/>
        <v>STRONG</v>
      </c>
      <c r="H513" s="6" t="str">
        <f t="shared" si="29"/>
        <v>CONFIRMED BEARISH</v>
      </c>
    </row>
    <row r="514" spans="1:8" ht="13.5" x14ac:dyDescent="0.25">
      <c r="A514" s="3">
        <f>TITRES_STAT!B517</f>
        <v>42753</v>
      </c>
      <c r="B514" s="6">
        <f>TITRES_STAT!C517</f>
        <v>42.99</v>
      </c>
      <c r="C514" s="6">
        <f>TITRES_STAT!D517</f>
        <v>39.557699999999997</v>
      </c>
      <c r="D514" s="6">
        <f>TITRES_STAT!E517</f>
        <v>1117</v>
      </c>
      <c r="E514" s="2">
        <f t="shared" si="28"/>
        <v>-7060</v>
      </c>
      <c r="F514" s="6" t="str">
        <f t="shared" si="31"/>
        <v>BEARISH</v>
      </c>
      <c r="G514" s="6" t="str">
        <f t="shared" si="30"/>
        <v>STRONG</v>
      </c>
      <c r="H514" s="6" t="str">
        <f t="shared" si="29"/>
        <v>CONFIRMED BEARISH</v>
      </c>
    </row>
    <row r="515" spans="1:8" ht="13.5" x14ac:dyDescent="0.25">
      <c r="A515" s="3">
        <f>TITRES_STAT!B518</f>
        <v>42754</v>
      </c>
      <c r="B515" s="6">
        <f>TITRES_STAT!C518</f>
        <v>41.71</v>
      </c>
      <c r="C515" s="6">
        <f>TITRES_STAT!D518</f>
        <v>38.379899999999999</v>
      </c>
      <c r="D515" s="6">
        <f>TITRES_STAT!E518</f>
        <v>799</v>
      </c>
      <c r="E515" s="2">
        <f t="shared" si="28"/>
        <v>-7859</v>
      </c>
      <c r="F515" s="6" t="str">
        <f t="shared" si="31"/>
        <v>BEARISH</v>
      </c>
      <c r="G515" s="6" t="str">
        <f t="shared" si="30"/>
        <v>STRONG</v>
      </c>
      <c r="H515" s="6" t="str">
        <f t="shared" si="29"/>
        <v>CONFIRMED BEARISH</v>
      </c>
    </row>
    <row r="516" spans="1:8" ht="13.5" x14ac:dyDescent="0.25">
      <c r="A516" s="3">
        <f>TITRES_STAT!B519</f>
        <v>42755</v>
      </c>
      <c r="B516" s="6">
        <f>TITRES_STAT!C519</f>
        <v>41.22</v>
      </c>
      <c r="C516" s="6">
        <f>TITRES_STAT!D519</f>
        <v>37.929000000000002</v>
      </c>
      <c r="D516" s="6">
        <f>TITRES_STAT!E519</f>
        <v>1894</v>
      </c>
      <c r="E516" s="2">
        <f t="shared" ref="E516:E579" si="32">IF(B516&gt;B515, E515+D516, IF(B516&lt;B515, E515-D516, E515))</f>
        <v>-9753</v>
      </c>
      <c r="F516" s="6" t="str">
        <f t="shared" si="31"/>
        <v>BEARISH</v>
      </c>
      <c r="G516" s="6" t="str">
        <f t="shared" si="30"/>
        <v>STRONG</v>
      </c>
      <c r="H516" s="6" t="str">
        <f t="shared" si="29"/>
        <v>CONFIRMED BEARISH</v>
      </c>
    </row>
    <row r="517" spans="1:8" ht="13.5" x14ac:dyDescent="0.25">
      <c r="A517" s="3">
        <f>TITRES_STAT!B520</f>
        <v>42758</v>
      </c>
      <c r="B517" s="6">
        <f>TITRES_STAT!C520</f>
        <v>40.46</v>
      </c>
      <c r="C517" s="6">
        <f>TITRES_STAT!D520</f>
        <v>37.229700000000001</v>
      </c>
      <c r="D517" s="6">
        <f>TITRES_STAT!E520</f>
        <v>10</v>
      </c>
      <c r="E517" s="2">
        <f t="shared" si="32"/>
        <v>-9763</v>
      </c>
      <c r="F517" s="6" t="str">
        <f t="shared" si="31"/>
        <v>BEARISH</v>
      </c>
      <c r="G517" s="6" t="str">
        <f t="shared" si="30"/>
        <v>STRONG</v>
      </c>
      <c r="H517" s="6" t="str">
        <f t="shared" si="29"/>
        <v>CONFIRMED BEARISH</v>
      </c>
    </row>
    <row r="518" spans="1:8" ht="13.5" x14ac:dyDescent="0.25">
      <c r="A518" s="3">
        <f>TITRES_STAT!B521</f>
        <v>42759</v>
      </c>
      <c r="B518" s="6">
        <f>TITRES_STAT!C521</f>
        <v>41.67</v>
      </c>
      <c r="C518" s="6">
        <f>TITRES_STAT!D521</f>
        <v>38.3431</v>
      </c>
      <c r="D518" s="6">
        <f>TITRES_STAT!E521</f>
        <v>3361</v>
      </c>
      <c r="E518" s="2">
        <f t="shared" si="32"/>
        <v>-6402</v>
      </c>
      <c r="F518" s="6" t="str">
        <f t="shared" si="31"/>
        <v>BULLISH</v>
      </c>
      <c r="G518" s="6" t="str">
        <f t="shared" si="30"/>
        <v>WEAK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BULLISH DIVERGENCE</v>
      </c>
    </row>
    <row r="519" spans="1:8" ht="13.5" x14ac:dyDescent="0.25">
      <c r="A519" s="3">
        <f>TITRES_STAT!B522</f>
        <v>42760</v>
      </c>
      <c r="B519" s="6">
        <f>TITRES_STAT!C522</f>
        <v>41.67</v>
      </c>
      <c r="C519" s="6">
        <f>TITRES_STAT!D522</f>
        <v>38.3431</v>
      </c>
      <c r="D519" s="6">
        <f>TITRES_STAT!E522</f>
        <v>0</v>
      </c>
      <c r="E519" s="2">
        <f t="shared" si="32"/>
        <v>-6402</v>
      </c>
      <c r="F519" s="6" t="str">
        <f t="shared" si="31"/>
        <v>BULLISH</v>
      </c>
      <c r="G519" s="6" t="str">
        <f t="shared" ref="G519:G582" si="34">IF((E519-E514)/E514 &gt; 0.02, "STRONG",
 IF((E519-E514)/E514 &lt; -0.02, "WEAK", "NEUTRAL"))</f>
        <v>WEAK</v>
      </c>
      <c r="H519" s="6" t="str">
        <f t="shared" si="33"/>
        <v>BULLISH DIVERGENCE</v>
      </c>
    </row>
    <row r="520" spans="1:8" ht="13.5" x14ac:dyDescent="0.25">
      <c r="A520" s="3">
        <f>TITRES_STAT!B523</f>
        <v>42761</v>
      </c>
      <c r="B520" s="6">
        <f>TITRES_STAT!C523</f>
        <v>41.67</v>
      </c>
      <c r="C520" s="6">
        <f>TITRES_STAT!D523</f>
        <v>38.3431</v>
      </c>
      <c r="D520" s="6">
        <f>TITRES_STAT!E523</f>
        <v>0</v>
      </c>
      <c r="E520" s="2">
        <f t="shared" si="32"/>
        <v>-6402</v>
      </c>
      <c r="F520" s="6" t="str">
        <f t="shared" ref="F520:F583" si="35">IF(E520&gt;E515,"BULLISH",IF(E520&lt;E515,"BEARISH","NEUTRAL"))</f>
        <v>BULLISH</v>
      </c>
      <c r="G520" s="6" t="str">
        <f t="shared" si="34"/>
        <v>WEAK</v>
      </c>
      <c r="H520" s="6" t="str">
        <f t="shared" si="33"/>
        <v>BULLISH DIVERGENCE</v>
      </c>
    </row>
    <row r="521" spans="1:8" ht="13.5" x14ac:dyDescent="0.25">
      <c r="A521" s="3">
        <f>TITRES_STAT!B524</f>
        <v>42762</v>
      </c>
      <c r="B521" s="6">
        <f>TITRES_STAT!C524</f>
        <v>41.67</v>
      </c>
      <c r="C521" s="6">
        <f>TITRES_STAT!D524</f>
        <v>38.3431</v>
      </c>
      <c r="D521" s="6">
        <f>TITRES_STAT!E524</f>
        <v>0</v>
      </c>
      <c r="E521" s="2">
        <f t="shared" si="32"/>
        <v>-6402</v>
      </c>
      <c r="F521" s="6" t="str">
        <f t="shared" si="35"/>
        <v>BULLISH</v>
      </c>
      <c r="G521" s="6" t="str">
        <f t="shared" si="34"/>
        <v>WEAK</v>
      </c>
      <c r="H521" s="6" t="str">
        <f t="shared" si="33"/>
        <v>CONFIRMED BULLISH</v>
      </c>
    </row>
    <row r="522" spans="1:8" ht="13.5" x14ac:dyDescent="0.25">
      <c r="A522" s="3">
        <f>TITRES_STAT!B525</f>
        <v>42765</v>
      </c>
      <c r="B522" s="6">
        <f>TITRES_STAT!C525</f>
        <v>41.75</v>
      </c>
      <c r="C522" s="6">
        <f>TITRES_STAT!D525</f>
        <v>38.416699999999999</v>
      </c>
      <c r="D522" s="6">
        <f>TITRES_STAT!E525</f>
        <v>1512</v>
      </c>
      <c r="E522" s="2">
        <f t="shared" si="32"/>
        <v>-4890</v>
      </c>
      <c r="F522" s="6" t="str">
        <f t="shared" si="35"/>
        <v>BULLISH</v>
      </c>
      <c r="G522" s="6" t="str">
        <f t="shared" si="34"/>
        <v>WEAK</v>
      </c>
      <c r="H522" s="6" t="str">
        <f t="shared" si="33"/>
        <v>CONFIRMED BULLISH</v>
      </c>
    </row>
    <row r="523" spans="1:8" ht="13.5" x14ac:dyDescent="0.25">
      <c r="A523" s="3">
        <f>TITRES_STAT!B526</f>
        <v>42766</v>
      </c>
      <c r="B523" s="6">
        <f>TITRES_STAT!C526</f>
        <v>41.74</v>
      </c>
      <c r="C523" s="6">
        <f>TITRES_STAT!D526</f>
        <v>38.407499999999999</v>
      </c>
      <c r="D523" s="6">
        <f>TITRES_STAT!E526</f>
        <v>40</v>
      </c>
      <c r="E523" s="2">
        <f t="shared" si="32"/>
        <v>-4930</v>
      </c>
      <c r="F523" s="6" t="str">
        <f t="shared" si="35"/>
        <v>BULLISH</v>
      </c>
      <c r="G523" s="6" t="str">
        <f t="shared" si="34"/>
        <v>WEAK</v>
      </c>
      <c r="H523" s="6" t="str">
        <f t="shared" si="33"/>
        <v>CONFIRMED BULLISH</v>
      </c>
    </row>
    <row r="524" spans="1:8" ht="13.5" x14ac:dyDescent="0.25">
      <c r="A524" s="3">
        <f>TITRES_STAT!B527</f>
        <v>42767</v>
      </c>
      <c r="B524" s="6">
        <f>TITRES_STAT!C527</f>
        <v>41.74</v>
      </c>
      <c r="C524" s="6">
        <f>TITRES_STAT!D527</f>
        <v>38.407499999999999</v>
      </c>
      <c r="D524" s="6">
        <f>TITRES_STAT!E527</f>
        <v>0</v>
      </c>
      <c r="E524" s="2">
        <f t="shared" si="32"/>
        <v>-4930</v>
      </c>
      <c r="F524" s="6" t="str">
        <f t="shared" si="35"/>
        <v>BULLISH</v>
      </c>
      <c r="G524" s="6" t="str">
        <f t="shared" si="34"/>
        <v>WEAK</v>
      </c>
      <c r="H524" s="6" t="str">
        <f t="shared" si="33"/>
        <v>CONFIRMED BULLISH</v>
      </c>
    </row>
    <row r="525" spans="1:8" ht="13.5" x14ac:dyDescent="0.25">
      <c r="A525" s="3">
        <f>TITRES_STAT!B528</f>
        <v>42768</v>
      </c>
      <c r="B525" s="6">
        <f>TITRES_STAT!C528</f>
        <v>41.74</v>
      </c>
      <c r="C525" s="6">
        <f>TITRES_STAT!D528</f>
        <v>38.407499999999999</v>
      </c>
      <c r="D525" s="6">
        <f>TITRES_STAT!E528</f>
        <v>0</v>
      </c>
      <c r="E525" s="2">
        <f t="shared" si="32"/>
        <v>-4930</v>
      </c>
      <c r="F525" s="6" t="str">
        <f t="shared" si="35"/>
        <v>BULLISH</v>
      </c>
      <c r="G525" s="6" t="str">
        <f t="shared" si="34"/>
        <v>WEAK</v>
      </c>
      <c r="H525" s="6" t="str">
        <f t="shared" si="33"/>
        <v>CONFIRMED BULLISH</v>
      </c>
    </row>
    <row r="526" spans="1:8" ht="13.5" x14ac:dyDescent="0.25">
      <c r="A526" s="3">
        <f>TITRES_STAT!B529</f>
        <v>42769</v>
      </c>
      <c r="B526" s="6">
        <f>TITRES_STAT!C529</f>
        <v>41.74</v>
      </c>
      <c r="C526" s="6">
        <f>TITRES_STAT!D529</f>
        <v>38.407499999999999</v>
      </c>
      <c r="D526" s="6">
        <f>TITRES_STAT!E529</f>
        <v>0</v>
      </c>
      <c r="E526" s="2">
        <f t="shared" si="32"/>
        <v>-4930</v>
      </c>
      <c r="F526" s="6" t="str">
        <f t="shared" si="35"/>
        <v>BULLISH</v>
      </c>
      <c r="G526" s="6" t="str">
        <f t="shared" si="34"/>
        <v>WEAK</v>
      </c>
      <c r="H526" s="6" t="str">
        <f t="shared" si="33"/>
        <v>CONFIRMED BULLISH</v>
      </c>
    </row>
    <row r="527" spans="1:8" ht="13.5" x14ac:dyDescent="0.25">
      <c r="A527" s="3">
        <f>TITRES_STAT!B530</f>
        <v>42772</v>
      </c>
      <c r="B527" s="6">
        <f>TITRES_STAT!C530</f>
        <v>41.69</v>
      </c>
      <c r="C527" s="6">
        <f>TITRES_STAT!D530</f>
        <v>38.361499999999999</v>
      </c>
      <c r="D527" s="6">
        <f>TITRES_STAT!E530</f>
        <v>435</v>
      </c>
      <c r="E527" s="2">
        <f t="shared" si="32"/>
        <v>-5365</v>
      </c>
      <c r="F527" s="6" t="str">
        <f t="shared" si="35"/>
        <v>BEARISH</v>
      </c>
      <c r="G527" s="6" t="str">
        <f t="shared" si="34"/>
        <v>STRONG</v>
      </c>
      <c r="H527" s="6" t="str">
        <f t="shared" si="33"/>
        <v>CONFIRMED BEARISH</v>
      </c>
    </row>
    <row r="528" spans="1:8" ht="13.5" x14ac:dyDescent="0.25">
      <c r="A528" s="3">
        <f>TITRES_STAT!B531</f>
        <v>42773</v>
      </c>
      <c r="B528" s="6">
        <f>TITRES_STAT!C531</f>
        <v>41.69</v>
      </c>
      <c r="C528" s="6">
        <f>TITRES_STAT!D531</f>
        <v>38.361499999999999</v>
      </c>
      <c r="D528" s="6">
        <f>TITRES_STAT!E531</f>
        <v>0</v>
      </c>
      <c r="E528" s="2">
        <f t="shared" si="32"/>
        <v>-5365</v>
      </c>
      <c r="F528" s="6" t="str">
        <f t="shared" si="35"/>
        <v>BEARISH</v>
      </c>
      <c r="G528" s="6" t="str">
        <f t="shared" si="34"/>
        <v>STRONG</v>
      </c>
      <c r="H528" s="6" t="str">
        <f t="shared" si="33"/>
        <v>CONFIRMED BEARISH</v>
      </c>
    </row>
    <row r="529" spans="1:8" ht="13.5" x14ac:dyDescent="0.25">
      <c r="A529" s="3">
        <f>TITRES_STAT!B532</f>
        <v>42774</v>
      </c>
      <c r="B529" s="6">
        <f>TITRES_STAT!C532</f>
        <v>41.69</v>
      </c>
      <c r="C529" s="6">
        <f>TITRES_STAT!D532</f>
        <v>38.361499999999999</v>
      </c>
      <c r="D529" s="6">
        <f>TITRES_STAT!E532</f>
        <v>0</v>
      </c>
      <c r="E529" s="2">
        <f t="shared" si="32"/>
        <v>-5365</v>
      </c>
      <c r="F529" s="6" t="str">
        <f t="shared" si="35"/>
        <v>BEARISH</v>
      </c>
      <c r="G529" s="6" t="str">
        <f t="shared" si="34"/>
        <v>STRONG</v>
      </c>
      <c r="H529" s="6" t="str">
        <f t="shared" si="33"/>
        <v>CONFIRMED BEARISH</v>
      </c>
    </row>
    <row r="530" spans="1:8" ht="13.5" x14ac:dyDescent="0.25">
      <c r="A530" s="3">
        <f>TITRES_STAT!B533</f>
        <v>42775</v>
      </c>
      <c r="B530" s="6">
        <f>TITRES_STAT!C533</f>
        <v>41.69</v>
      </c>
      <c r="C530" s="6">
        <f>TITRES_STAT!D533</f>
        <v>38.361499999999999</v>
      </c>
      <c r="D530" s="6">
        <f>TITRES_STAT!E533</f>
        <v>0</v>
      </c>
      <c r="E530" s="2">
        <f t="shared" si="32"/>
        <v>-5365</v>
      </c>
      <c r="F530" s="6" t="str">
        <f t="shared" si="35"/>
        <v>BEARISH</v>
      </c>
      <c r="G530" s="6" t="str">
        <f t="shared" si="34"/>
        <v>STRONG</v>
      </c>
      <c r="H530" s="6" t="str">
        <f t="shared" si="33"/>
        <v>CONFIRMED BEARISH</v>
      </c>
    </row>
    <row r="531" spans="1:8" ht="13.5" x14ac:dyDescent="0.25">
      <c r="A531" s="3">
        <f>TITRES_STAT!B534</f>
        <v>42776</v>
      </c>
      <c r="B531" s="6">
        <f>TITRES_STAT!C534</f>
        <v>41.69</v>
      </c>
      <c r="C531" s="6">
        <f>TITRES_STAT!D534</f>
        <v>38.361499999999999</v>
      </c>
      <c r="D531" s="6">
        <f>TITRES_STAT!E534</f>
        <v>0</v>
      </c>
      <c r="E531" s="2">
        <f t="shared" si="32"/>
        <v>-5365</v>
      </c>
      <c r="F531" s="6" t="str">
        <f t="shared" si="35"/>
        <v>BEARISH</v>
      </c>
      <c r="G531" s="6" t="str">
        <f t="shared" si="34"/>
        <v>STRONG</v>
      </c>
      <c r="H531" s="6" t="str">
        <f t="shared" si="33"/>
        <v>CONFIRMED BEARISH</v>
      </c>
    </row>
    <row r="532" spans="1:8" ht="13.5" x14ac:dyDescent="0.25">
      <c r="A532" s="3">
        <f>TITRES_STAT!B535</f>
        <v>42779</v>
      </c>
      <c r="B532" s="6">
        <f>TITRES_STAT!C535</f>
        <v>41.69</v>
      </c>
      <c r="C532" s="6">
        <f>TITRES_STAT!D535</f>
        <v>38.361499999999999</v>
      </c>
      <c r="D532" s="6">
        <f>TITRES_STAT!E535</f>
        <v>0</v>
      </c>
      <c r="E532" s="2">
        <f t="shared" si="32"/>
        <v>-5365</v>
      </c>
      <c r="F532" s="6" t="str">
        <f t="shared" si="35"/>
        <v>NEUTRAL</v>
      </c>
      <c r="G532" s="6" t="str">
        <f t="shared" si="34"/>
        <v>NEUTRAL</v>
      </c>
      <c r="H532" s="6" t="str">
        <f t="shared" si="33"/>
        <v>NEUTRAL</v>
      </c>
    </row>
    <row r="533" spans="1:8" ht="13.5" x14ac:dyDescent="0.25">
      <c r="A533" s="3">
        <f>TITRES_STAT!B536</f>
        <v>42780</v>
      </c>
      <c r="B533" s="6">
        <f>TITRES_STAT!C536</f>
        <v>39.82</v>
      </c>
      <c r="C533" s="6">
        <f>TITRES_STAT!D536</f>
        <v>36.640799999999999</v>
      </c>
      <c r="D533" s="6">
        <f>TITRES_STAT!E536</f>
        <v>379</v>
      </c>
      <c r="E533" s="2">
        <f t="shared" si="32"/>
        <v>-5744</v>
      </c>
      <c r="F533" s="6" t="str">
        <f t="shared" si="35"/>
        <v>BEARISH</v>
      </c>
      <c r="G533" s="6" t="str">
        <f t="shared" si="34"/>
        <v>STRONG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38.71</v>
      </c>
      <c r="C534" s="6">
        <f>TITRES_STAT!D537</f>
        <v>35.619399999999999</v>
      </c>
      <c r="D534" s="6">
        <f>TITRES_STAT!E537</f>
        <v>1246</v>
      </c>
      <c r="E534" s="2">
        <f t="shared" si="32"/>
        <v>-6990</v>
      </c>
      <c r="F534" s="6" t="str">
        <f t="shared" si="35"/>
        <v>BEARISH</v>
      </c>
      <c r="G534" s="6" t="str">
        <f t="shared" si="34"/>
        <v>STRONG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38.71</v>
      </c>
      <c r="C535" s="6">
        <f>TITRES_STAT!D538</f>
        <v>35.619399999999999</v>
      </c>
      <c r="D535" s="6">
        <f>TITRES_STAT!E538</f>
        <v>0</v>
      </c>
      <c r="E535" s="2">
        <f t="shared" si="32"/>
        <v>-6990</v>
      </c>
      <c r="F535" s="6" t="str">
        <f t="shared" si="35"/>
        <v>BEARISH</v>
      </c>
      <c r="G535" s="6" t="str">
        <f t="shared" si="34"/>
        <v>STRONG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38.71</v>
      </c>
      <c r="C536" s="6">
        <f>TITRES_STAT!D539</f>
        <v>35.619399999999999</v>
      </c>
      <c r="D536" s="6">
        <f>TITRES_STAT!E539</f>
        <v>880</v>
      </c>
      <c r="E536" s="2">
        <f t="shared" si="32"/>
        <v>-6990</v>
      </c>
      <c r="F536" s="6" t="str">
        <f t="shared" si="35"/>
        <v>BEARISH</v>
      </c>
      <c r="G536" s="6" t="str">
        <f t="shared" si="34"/>
        <v>STRONG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39.71</v>
      </c>
      <c r="C537" s="6">
        <f>TITRES_STAT!D540</f>
        <v>36.5396</v>
      </c>
      <c r="D537" s="6">
        <f>TITRES_STAT!E540</f>
        <v>25</v>
      </c>
      <c r="E537" s="2">
        <f t="shared" si="32"/>
        <v>-6965</v>
      </c>
      <c r="F537" s="6" t="str">
        <f t="shared" si="35"/>
        <v>BEARISH</v>
      </c>
      <c r="G537" s="6" t="str">
        <f t="shared" si="34"/>
        <v>STRONG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39.71</v>
      </c>
      <c r="C538" s="6">
        <f>TITRES_STAT!D541</f>
        <v>36.5396</v>
      </c>
      <c r="D538" s="6">
        <f>TITRES_STAT!E541</f>
        <v>0</v>
      </c>
      <c r="E538" s="2">
        <f t="shared" si="32"/>
        <v>-6965</v>
      </c>
      <c r="F538" s="6" t="str">
        <f t="shared" si="35"/>
        <v>BEARISH</v>
      </c>
      <c r="G538" s="6" t="str">
        <f t="shared" si="34"/>
        <v>STRONG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39.71</v>
      </c>
      <c r="C539" s="6">
        <f>TITRES_STAT!D542</f>
        <v>36.5396</v>
      </c>
      <c r="D539" s="6">
        <f>TITRES_STAT!E542</f>
        <v>0</v>
      </c>
      <c r="E539" s="2">
        <f t="shared" si="32"/>
        <v>-6965</v>
      </c>
      <c r="F539" s="6" t="str">
        <f t="shared" si="35"/>
        <v>BULLISH</v>
      </c>
      <c r="G539" s="6" t="str">
        <f t="shared" si="34"/>
        <v>NEUTRAL</v>
      </c>
      <c r="H539" s="6" t="str">
        <f t="shared" si="33"/>
        <v>CONFIRMED BULLISH</v>
      </c>
    </row>
    <row r="540" spans="1:8" ht="13.5" x14ac:dyDescent="0.25">
      <c r="A540" s="3">
        <f>TITRES_STAT!B543</f>
        <v>42789</v>
      </c>
      <c r="B540" s="6">
        <f>TITRES_STAT!C543</f>
        <v>39.700000000000003</v>
      </c>
      <c r="C540" s="6">
        <f>TITRES_STAT!D543</f>
        <v>36.5304</v>
      </c>
      <c r="D540" s="6">
        <f>TITRES_STAT!E543</f>
        <v>803</v>
      </c>
      <c r="E540" s="2">
        <f t="shared" si="32"/>
        <v>-7768</v>
      </c>
      <c r="F540" s="6" t="str">
        <f t="shared" si="35"/>
        <v>BEARISH</v>
      </c>
      <c r="G540" s="6" t="str">
        <f t="shared" si="34"/>
        <v>STRONG</v>
      </c>
      <c r="H540" s="6" t="str">
        <f t="shared" si="33"/>
        <v>BEARISH DIVERGENCE</v>
      </c>
    </row>
    <row r="541" spans="1:8" ht="13.5" x14ac:dyDescent="0.25">
      <c r="A541" s="3">
        <f>TITRES_STAT!B544</f>
        <v>42790</v>
      </c>
      <c r="B541" s="6">
        <f>TITRES_STAT!C544</f>
        <v>39.700000000000003</v>
      </c>
      <c r="C541" s="6">
        <f>TITRES_STAT!D544</f>
        <v>36.5304</v>
      </c>
      <c r="D541" s="6">
        <f>TITRES_STAT!E544</f>
        <v>40</v>
      </c>
      <c r="E541" s="2">
        <f t="shared" si="32"/>
        <v>-7768</v>
      </c>
      <c r="F541" s="6" t="str">
        <f t="shared" si="35"/>
        <v>BEARISH</v>
      </c>
      <c r="G541" s="6" t="str">
        <f t="shared" si="34"/>
        <v>STRONG</v>
      </c>
      <c r="H541" s="6" t="str">
        <f t="shared" si="33"/>
        <v>BEARISH DIVERGENCE</v>
      </c>
    </row>
    <row r="542" spans="1:8" ht="13.5" x14ac:dyDescent="0.25">
      <c r="A542" s="3">
        <f>TITRES_STAT!B545</f>
        <v>42793</v>
      </c>
      <c r="B542" s="6">
        <f>TITRES_STAT!C545</f>
        <v>39.700000000000003</v>
      </c>
      <c r="C542" s="6">
        <f>TITRES_STAT!D545</f>
        <v>36.5304</v>
      </c>
      <c r="D542" s="6">
        <f>TITRES_STAT!E545</f>
        <v>544</v>
      </c>
      <c r="E542" s="2">
        <f t="shared" si="32"/>
        <v>-7768</v>
      </c>
      <c r="F542" s="6" t="str">
        <f t="shared" si="35"/>
        <v>BEARISH</v>
      </c>
      <c r="G542" s="6" t="str">
        <f t="shared" si="34"/>
        <v>STRONG</v>
      </c>
      <c r="H542" s="6" t="str">
        <f t="shared" si="33"/>
        <v>CONFIRMED BEARISH</v>
      </c>
    </row>
    <row r="543" spans="1:8" ht="13.5" x14ac:dyDescent="0.25">
      <c r="A543" s="3">
        <f>TITRES_STAT!B546</f>
        <v>42794</v>
      </c>
      <c r="B543" s="6">
        <f>TITRES_STAT!C546</f>
        <v>40.200000000000003</v>
      </c>
      <c r="C543" s="6">
        <f>TITRES_STAT!D546</f>
        <v>36.990499999999997</v>
      </c>
      <c r="D543" s="6">
        <f>TITRES_STAT!E546</f>
        <v>43</v>
      </c>
      <c r="E543" s="2">
        <f t="shared" si="32"/>
        <v>-7725</v>
      </c>
      <c r="F543" s="6" t="str">
        <f t="shared" si="35"/>
        <v>BEARISH</v>
      </c>
      <c r="G543" s="6" t="str">
        <f t="shared" si="34"/>
        <v>STRONG</v>
      </c>
      <c r="H543" s="6" t="str">
        <f t="shared" si="33"/>
        <v>BEARISH DIVERGENCE</v>
      </c>
    </row>
    <row r="544" spans="1:8" ht="13.5" x14ac:dyDescent="0.25">
      <c r="A544" s="3">
        <f>TITRES_STAT!B547</f>
        <v>42795</v>
      </c>
      <c r="B544" s="6">
        <f>TITRES_STAT!C547</f>
        <v>40.700000000000003</v>
      </c>
      <c r="C544" s="6">
        <f>TITRES_STAT!D547</f>
        <v>37.450499999999998</v>
      </c>
      <c r="D544" s="6">
        <f>TITRES_STAT!E547</f>
        <v>10</v>
      </c>
      <c r="E544" s="2">
        <f t="shared" si="32"/>
        <v>-7715</v>
      </c>
      <c r="F544" s="6" t="str">
        <f t="shared" si="35"/>
        <v>BEARISH</v>
      </c>
      <c r="G544" s="6" t="str">
        <f t="shared" si="34"/>
        <v>STRONG</v>
      </c>
      <c r="H544" s="6" t="str">
        <f t="shared" si="33"/>
        <v>BEARISH DIVERGENCE</v>
      </c>
    </row>
    <row r="545" spans="1:8" ht="13.5" x14ac:dyDescent="0.25">
      <c r="A545" s="3">
        <f>TITRES_STAT!B548</f>
        <v>42796</v>
      </c>
      <c r="B545" s="6">
        <f>TITRES_STAT!C548</f>
        <v>40.700000000000003</v>
      </c>
      <c r="C545" s="6">
        <f>TITRES_STAT!D548</f>
        <v>37.450499999999998</v>
      </c>
      <c r="D545" s="6">
        <f>TITRES_STAT!E548</f>
        <v>0</v>
      </c>
      <c r="E545" s="2">
        <f t="shared" si="32"/>
        <v>-7715</v>
      </c>
      <c r="F545" s="6" t="str">
        <f t="shared" si="35"/>
        <v>BULLISH</v>
      </c>
      <c r="G545" s="6" t="str">
        <f t="shared" si="34"/>
        <v>NEUTRAL</v>
      </c>
      <c r="H545" s="6" t="str">
        <f t="shared" si="33"/>
        <v>CONFIRMED BULLISH</v>
      </c>
    </row>
    <row r="546" spans="1:8" ht="13.5" x14ac:dyDescent="0.25">
      <c r="A546" s="3">
        <f>TITRES_STAT!B549</f>
        <v>42797</v>
      </c>
      <c r="B546" s="6">
        <f>TITRES_STAT!C549</f>
        <v>39.520000000000003</v>
      </c>
      <c r="C546" s="6">
        <f>TITRES_STAT!D549</f>
        <v>36.364699999999999</v>
      </c>
      <c r="D546" s="6">
        <f>TITRES_STAT!E549</f>
        <v>40</v>
      </c>
      <c r="E546" s="2">
        <f t="shared" si="32"/>
        <v>-7755</v>
      </c>
      <c r="F546" s="6" t="str">
        <f t="shared" si="35"/>
        <v>BULLISH</v>
      </c>
      <c r="G546" s="6" t="str">
        <f t="shared" si="34"/>
        <v>NEUTRAL</v>
      </c>
      <c r="H546" s="6" t="str">
        <f t="shared" si="33"/>
        <v>BULLISH DIVERGENCE</v>
      </c>
    </row>
    <row r="547" spans="1:8" ht="13.5" x14ac:dyDescent="0.25">
      <c r="A547" s="3">
        <f>TITRES_STAT!B550</f>
        <v>42800</v>
      </c>
      <c r="B547" s="6">
        <f>TITRES_STAT!C550</f>
        <v>40.51</v>
      </c>
      <c r="C547" s="6">
        <f>TITRES_STAT!D550</f>
        <v>37.275700000000001</v>
      </c>
      <c r="D547" s="6">
        <f>TITRES_STAT!E550</f>
        <v>27</v>
      </c>
      <c r="E547" s="2">
        <f t="shared" si="32"/>
        <v>-7728</v>
      </c>
      <c r="F547" s="6" t="str">
        <f t="shared" si="35"/>
        <v>BULLISH</v>
      </c>
      <c r="G547" s="6" t="str">
        <f t="shared" si="34"/>
        <v>NEUTRAL</v>
      </c>
      <c r="H547" s="6" t="str">
        <f t="shared" si="33"/>
        <v>CONFIRMED BULLISH</v>
      </c>
    </row>
    <row r="548" spans="1:8" ht="13.5" x14ac:dyDescent="0.25">
      <c r="A548" s="3">
        <f>TITRES_STAT!B551</f>
        <v>42801</v>
      </c>
      <c r="B548" s="6">
        <f>TITRES_STAT!C551</f>
        <v>40.51</v>
      </c>
      <c r="C548" s="6">
        <f>TITRES_STAT!D551</f>
        <v>37.275700000000001</v>
      </c>
      <c r="D548" s="6">
        <f>TITRES_STAT!E551</f>
        <v>0</v>
      </c>
      <c r="E548" s="2">
        <f t="shared" si="32"/>
        <v>-7728</v>
      </c>
      <c r="F548" s="6" t="str">
        <f t="shared" si="35"/>
        <v>BEARISH</v>
      </c>
      <c r="G548" s="6" t="str">
        <f t="shared" si="34"/>
        <v>NEUTRAL</v>
      </c>
      <c r="H548" s="6" t="str">
        <f t="shared" si="33"/>
        <v>BEARISH DIVERGENCE</v>
      </c>
    </row>
    <row r="549" spans="1:8" ht="13.5" x14ac:dyDescent="0.25">
      <c r="A549" s="3">
        <f>TITRES_STAT!B552</f>
        <v>42802</v>
      </c>
      <c r="B549" s="6">
        <f>TITRES_STAT!C552</f>
        <v>40.51</v>
      </c>
      <c r="C549" s="6">
        <f>TITRES_STAT!D552</f>
        <v>37.275700000000001</v>
      </c>
      <c r="D549" s="6">
        <f>TITRES_STAT!E552</f>
        <v>10</v>
      </c>
      <c r="E549" s="2">
        <f t="shared" si="32"/>
        <v>-7728</v>
      </c>
      <c r="F549" s="6" t="str">
        <f t="shared" si="35"/>
        <v>BEARISH</v>
      </c>
      <c r="G549" s="6" t="str">
        <f t="shared" si="34"/>
        <v>NEUTRAL</v>
      </c>
      <c r="H549" s="6" t="str">
        <f t="shared" si="33"/>
        <v>CONFIRMED BEARISH</v>
      </c>
    </row>
    <row r="550" spans="1:8" ht="13.5" x14ac:dyDescent="0.25">
      <c r="A550" s="3">
        <f>TITRES_STAT!B553</f>
        <v>42803</v>
      </c>
      <c r="B550" s="6">
        <f>TITRES_STAT!C553</f>
        <v>40.51</v>
      </c>
      <c r="C550" s="6">
        <f>TITRES_STAT!D553</f>
        <v>37.275700000000001</v>
      </c>
      <c r="D550" s="6">
        <f>TITRES_STAT!E553</f>
        <v>0</v>
      </c>
      <c r="E550" s="2">
        <f t="shared" si="32"/>
        <v>-7728</v>
      </c>
      <c r="F550" s="6" t="str">
        <f t="shared" si="35"/>
        <v>BEARISH</v>
      </c>
      <c r="G550" s="6" t="str">
        <f t="shared" si="34"/>
        <v>NEUTRAL</v>
      </c>
      <c r="H550" s="6" t="str">
        <f t="shared" si="33"/>
        <v>CONFIRMED BEARISH</v>
      </c>
    </row>
    <row r="551" spans="1:8" ht="13.5" x14ac:dyDescent="0.25">
      <c r="A551" s="3">
        <f>TITRES_STAT!B554</f>
        <v>42804</v>
      </c>
      <c r="B551" s="6">
        <f>TITRES_STAT!C554</f>
        <v>40.51</v>
      </c>
      <c r="C551" s="6">
        <f>TITRES_STAT!D554</f>
        <v>37.275700000000001</v>
      </c>
      <c r="D551" s="6">
        <f>TITRES_STAT!E554</f>
        <v>0</v>
      </c>
      <c r="E551" s="2">
        <f t="shared" si="32"/>
        <v>-7728</v>
      </c>
      <c r="F551" s="6" t="str">
        <f t="shared" si="35"/>
        <v>BULLISH</v>
      </c>
      <c r="G551" s="6" t="str">
        <f t="shared" si="34"/>
        <v>NEUTRAL</v>
      </c>
      <c r="H551" s="6" t="str">
        <f t="shared" si="33"/>
        <v>CONFIRMED BULLISH</v>
      </c>
    </row>
    <row r="552" spans="1:8" ht="13.5" x14ac:dyDescent="0.25">
      <c r="A552" s="3">
        <f>TITRES_STAT!B555</f>
        <v>42807</v>
      </c>
      <c r="B552" s="6">
        <f>TITRES_STAT!C555</f>
        <v>40.51</v>
      </c>
      <c r="C552" s="6">
        <f>TITRES_STAT!D555</f>
        <v>37.275700000000001</v>
      </c>
      <c r="D552" s="6">
        <f>TITRES_STAT!E555</f>
        <v>0</v>
      </c>
      <c r="E552" s="2">
        <f t="shared" si="32"/>
        <v>-7728</v>
      </c>
      <c r="F552" s="6" t="str">
        <f t="shared" si="35"/>
        <v>NEUTRAL</v>
      </c>
      <c r="G552" s="6" t="str">
        <f t="shared" si="34"/>
        <v>NEUTRAL</v>
      </c>
      <c r="H552" s="6" t="str">
        <f t="shared" si="33"/>
        <v>NEUTRAL</v>
      </c>
    </row>
    <row r="553" spans="1:8" ht="13.5" x14ac:dyDescent="0.25">
      <c r="A553" s="3">
        <f>TITRES_STAT!B556</f>
        <v>42808</v>
      </c>
      <c r="B553" s="6">
        <f>TITRES_STAT!C556</f>
        <v>40.590000000000003</v>
      </c>
      <c r="C553" s="6">
        <f>TITRES_STAT!D556</f>
        <v>37.349299999999999</v>
      </c>
      <c r="D553" s="6">
        <f>TITRES_STAT!E556</f>
        <v>309</v>
      </c>
      <c r="E553" s="2">
        <f t="shared" si="32"/>
        <v>-7419</v>
      </c>
      <c r="F553" s="6" t="str">
        <f t="shared" si="35"/>
        <v>BULLISH</v>
      </c>
      <c r="G553" s="6" t="str">
        <f t="shared" si="34"/>
        <v>WEAK</v>
      </c>
      <c r="H553" s="6" t="str">
        <f t="shared" si="33"/>
        <v>CONFIRMED BULLISH</v>
      </c>
    </row>
    <row r="554" spans="1:8" ht="13.5" x14ac:dyDescent="0.25">
      <c r="A554" s="3">
        <f>TITRES_STAT!B557</f>
        <v>42809</v>
      </c>
      <c r="B554" s="6">
        <f>TITRES_STAT!C557</f>
        <v>40.590000000000003</v>
      </c>
      <c r="C554" s="6">
        <f>TITRES_STAT!D557</f>
        <v>37.349299999999999</v>
      </c>
      <c r="D554" s="6">
        <f>TITRES_STAT!E557</f>
        <v>0</v>
      </c>
      <c r="E554" s="2">
        <f t="shared" si="32"/>
        <v>-7419</v>
      </c>
      <c r="F554" s="6" t="str">
        <f t="shared" si="35"/>
        <v>BULLISH</v>
      </c>
      <c r="G554" s="6" t="str">
        <f t="shared" si="34"/>
        <v>WEAK</v>
      </c>
      <c r="H554" s="6" t="str">
        <f t="shared" si="33"/>
        <v>CONFIRMED BULLISH</v>
      </c>
    </row>
    <row r="555" spans="1:8" ht="13.5" x14ac:dyDescent="0.25">
      <c r="A555" s="3">
        <f>TITRES_STAT!B558</f>
        <v>42810</v>
      </c>
      <c r="B555" s="6">
        <f>TITRES_STAT!C558</f>
        <v>40.590000000000003</v>
      </c>
      <c r="C555" s="6">
        <f>TITRES_STAT!D558</f>
        <v>37.349299999999999</v>
      </c>
      <c r="D555" s="6">
        <f>TITRES_STAT!E558</f>
        <v>0</v>
      </c>
      <c r="E555" s="2">
        <f t="shared" si="32"/>
        <v>-7419</v>
      </c>
      <c r="F555" s="6" t="str">
        <f t="shared" si="35"/>
        <v>BULLISH</v>
      </c>
      <c r="G555" s="6" t="str">
        <f t="shared" si="34"/>
        <v>WEAK</v>
      </c>
      <c r="H555" s="6" t="str">
        <f t="shared" si="33"/>
        <v>CONFIRMED BULLISH</v>
      </c>
    </row>
    <row r="556" spans="1:8" ht="13.5" x14ac:dyDescent="0.25">
      <c r="A556" s="3">
        <f>TITRES_STAT!B559</f>
        <v>42811</v>
      </c>
      <c r="B556" s="6">
        <f>TITRES_STAT!C559</f>
        <v>40.590000000000003</v>
      </c>
      <c r="C556" s="6">
        <f>TITRES_STAT!D559</f>
        <v>37.349299999999999</v>
      </c>
      <c r="D556" s="6">
        <f>TITRES_STAT!E559</f>
        <v>0</v>
      </c>
      <c r="E556" s="2">
        <f t="shared" si="32"/>
        <v>-7419</v>
      </c>
      <c r="F556" s="6" t="str">
        <f t="shared" si="35"/>
        <v>BULLISH</v>
      </c>
      <c r="G556" s="6" t="str">
        <f t="shared" si="34"/>
        <v>WEAK</v>
      </c>
      <c r="H556" s="6" t="str">
        <f t="shared" si="33"/>
        <v>CONFIRMED BULLISH</v>
      </c>
    </row>
    <row r="557" spans="1:8" ht="13.5" x14ac:dyDescent="0.25">
      <c r="A557" s="3">
        <f>TITRES_STAT!B560</f>
        <v>42815</v>
      </c>
      <c r="B557" s="6">
        <f>TITRES_STAT!C560</f>
        <v>40.590000000000003</v>
      </c>
      <c r="C557" s="6">
        <f>TITRES_STAT!D560</f>
        <v>37.349299999999999</v>
      </c>
      <c r="D557" s="6">
        <f>TITRES_STAT!E560</f>
        <v>0</v>
      </c>
      <c r="E557" s="2">
        <f t="shared" si="32"/>
        <v>-7419</v>
      </c>
      <c r="F557" s="6" t="str">
        <f t="shared" si="35"/>
        <v>BULLISH</v>
      </c>
      <c r="G557" s="6" t="str">
        <f t="shared" si="34"/>
        <v>WEAK</v>
      </c>
      <c r="H557" s="6" t="str">
        <f t="shared" si="33"/>
        <v>CONFIRMED BULLISH</v>
      </c>
    </row>
    <row r="558" spans="1:8" ht="13.5" x14ac:dyDescent="0.25">
      <c r="A558" s="3">
        <f>TITRES_STAT!B561</f>
        <v>42816</v>
      </c>
      <c r="B558" s="6">
        <f>TITRES_STAT!C561</f>
        <v>40.590000000000003</v>
      </c>
      <c r="C558" s="6">
        <f>TITRES_STAT!D561</f>
        <v>37.349299999999999</v>
      </c>
      <c r="D558" s="6">
        <f>TITRES_STAT!E561</f>
        <v>0</v>
      </c>
      <c r="E558" s="2">
        <f t="shared" si="32"/>
        <v>-7419</v>
      </c>
      <c r="F558" s="6" t="str">
        <f t="shared" si="35"/>
        <v>NEUTRAL</v>
      </c>
      <c r="G558" s="6" t="str">
        <f t="shared" si="34"/>
        <v>NEUTRAL</v>
      </c>
      <c r="H558" s="6" t="str">
        <f t="shared" si="33"/>
        <v>NEUTRAL</v>
      </c>
    </row>
    <row r="559" spans="1:8" ht="13.5" x14ac:dyDescent="0.25">
      <c r="A559" s="3">
        <f>TITRES_STAT!B562</f>
        <v>42817</v>
      </c>
      <c r="B559" s="6">
        <f>TITRES_STAT!C562</f>
        <v>40.590000000000003</v>
      </c>
      <c r="C559" s="6">
        <f>TITRES_STAT!D562</f>
        <v>37.349299999999999</v>
      </c>
      <c r="D559" s="6">
        <f>TITRES_STAT!E562</f>
        <v>0</v>
      </c>
      <c r="E559" s="2">
        <f t="shared" si="32"/>
        <v>-7419</v>
      </c>
      <c r="F559" s="6" t="str">
        <f t="shared" si="35"/>
        <v>NEUTRAL</v>
      </c>
      <c r="G559" s="6" t="str">
        <f t="shared" si="34"/>
        <v>NEUTRAL</v>
      </c>
      <c r="H559" s="6" t="str">
        <f t="shared" si="33"/>
        <v>NEUTRAL</v>
      </c>
    </row>
    <row r="560" spans="1:8" ht="13.5" x14ac:dyDescent="0.25">
      <c r="A560" s="3">
        <f>TITRES_STAT!B563</f>
        <v>42818</v>
      </c>
      <c r="B560" s="6">
        <f>TITRES_STAT!C563</f>
        <v>40.590000000000003</v>
      </c>
      <c r="C560" s="6">
        <f>TITRES_STAT!D563</f>
        <v>37.349299999999999</v>
      </c>
      <c r="D560" s="6">
        <f>TITRES_STAT!E563</f>
        <v>0</v>
      </c>
      <c r="E560" s="2">
        <f t="shared" si="32"/>
        <v>-7419</v>
      </c>
      <c r="F560" s="6" t="str">
        <f t="shared" si="35"/>
        <v>NEUTRAL</v>
      </c>
      <c r="G560" s="6" t="str">
        <f t="shared" si="34"/>
        <v>NEUTRAL</v>
      </c>
      <c r="H560" s="6" t="str">
        <f t="shared" si="33"/>
        <v>NEUTRAL</v>
      </c>
    </row>
    <row r="561" spans="1:8" ht="13.5" x14ac:dyDescent="0.25">
      <c r="A561" s="3">
        <f>TITRES_STAT!B564</f>
        <v>42821</v>
      </c>
      <c r="B561" s="6">
        <f>TITRES_STAT!C564</f>
        <v>39.99</v>
      </c>
      <c r="C561" s="6">
        <f>TITRES_STAT!D564</f>
        <v>36.797199999999997</v>
      </c>
      <c r="D561" s="6">
        <f>TITRES_STAT!E564</f>
        <v>133</v>
      </c>
      <c r="E561" s="2">
        <f t="shared" si="32"/>
        <v>-7552</v>
      </c>
      <c r="F561" s="6" t="str">
        <f t="shared" si="35"/>
        <v>BEARISH</v>
      </c>
      <c r="G561" s="6" t="str">
        <f t="shared" si="34"/>
        <v>NEUTRAL</v>
      </c>
      <c r="H561" s="6" t="str">
        <f t="shared" si="33"/>
        <v>CONFIRMED BEARISH</v>
      </c>
    </row>
    <row r="562" spans="1:8" ht="13.5" x14ac:dyDescent="0.25">
      <c r="A562" s="3">
        <f>TITRES_STAT!B565</f>
        <v>42822</v>
      </c>
      <c r="B562" s="6">
        <f>TITRES_STAT!C565</f>
        <v>39.99</v>
      </c>
      <c r="C562" s="6">
        <f>TITRES_STAT!D565</f>
        <v>36.797199999999997</v>
      </c>
      <c r="D562" s="6">
        <f>TITRES_STAT!E565</f>
        <v>0</v>
      </c>
      <c r="E562" s="2">
        <f t="shared" si="32"/>
        <v>-7552</v>
      </c>
      <c r="F562" s="6" t="str">
        <f t="shared" si="35"/>
        <v>BEARISH</v>
      </c>
      <c r="G562" s="6" t="str">
        <f t="shared" si="34"/>
        <v>NEUTRAL</v>
      </c>
      <c r="H562" s="6" t="str">
        <f t="shared" si="33"/>
        <v>CONFIRMED BEARISH</v>
      </c>
    </row>
    <row r="563" spans="1:8" ht="13.5" x14ac:dyDescent="0.25">
      <c r="A563" s="3">
        <f>TITRES_STAT!B566</f>
        <v>42823</v>
      </c>
      <c r="B563" s="6">
        <f>TITRES_STAT!C566</f>
        <v>39.99</v>
      </c>
      <c r="C563" s="6">
        <f>TITRES_STAT!D566</f>
        <v>36.797199999999997</v>
      </c>
      <c r="D563" s="6">
        <f>TITRES_STAT!E566</f>
        <v>0</v>
      </c>
      <c r="E563" s="2">
        <f t="shared" si="32"/>
        <v>-7552</v>
      </c>
      <c r="F563" s="6" t="str">
        <f t="shared" si="35"/>
        <v>BEARISH</v>
      </c>
      <c r="G563" s="6" t="str">
        <f t="shared" si="34"/>
        <v>NEUTRAL</v>
      </c>
      <c r="H563" s="6" t="str">
        <f t="shared" si="33"/>
        <v>CONFIRMED BEARISH</v>
      </c>
    </row>
    <row r="564" spans="1:8" ht="13.5" x14ac:dyDescent="0.25">
      <c r="A564" s="3">
        <f>TITRES_STAT!B567</f>
        <v>42824</v>
      </c>
      <c r="B564" s="6">
        <f>TITRES_STAT!C567</f>
        <v>39.81</v>
      </c>
      <c r="C564" s="6">
        <f>TITRES_STAT!D567</f>
        <v>36.631599999999999</v>
      </c>
      <c r="D564" s="6">
        <f>TITRES_STAT!E567</f>
        <v>64</v>
      </c>
      <c r="E564" s="2">
        <f t="shared" si="32"/>
        <v>-7616</v>
      </c>
      <c r="F564" s="6" t="str">
        <f t="shared" si="35"/>
        <v>BEARISH</v>
      </c>
      <c r="G564" s="6" t="str">
        <f t="shared" si="34"/>
        <v>STRONG</v>
      </c>
      <c r="H564" s="6" t="str">
        <f t="shared" si="33"/>
        <v>CONFIRMED BEARISH</v>
      </c>
    </row>
    <row r="565" spans="1:8" ht="13.5" x14ac:dyDescent="0.25">
      <c r="A565" s="3">
        <f>TITRES_STAT!B568</f>
        <v>42825</v>
      </c>
      <c r="B565" s="6">
        <f>TITRES_STAT!C568</f>
        <v>39.81</v>
      </c>
      <c r="C565" s="6">
        <f>TITRES_STAT!D568</f>
        <v>36.631599999999999</v>
      </c>
      <c r="D565" s="6">
        <f>TITRES_STAT!E568</f>
        <v>0</v>
      </c>
      <c r="E565" s="2">
        <f t="shared" si="32"/>
        <v>-7616</v>
      </c>
      <c r="F565" s="6" t="str">
        <f t="shared" si="35"/>
        <v>BEARISH</v>
      </c>
      <c r="G565" s="6" t="str">
        <f t="shared" si="34"/>
        <v>STRONG</v>
      </c>
      <c r="H565" s="6" t="str">
        <f t="shared" si="33"/>
        <v>CONFIRMED BEARISH</v>
      </c>
    </row>
    <row r="566" spans="1:8" ht="13.5" x14ac:dyDescent="0.25">
      <c r="A566" s="3">
        <f>TITRES_STAT!B569</f>
        <v>42828</v>
      </c>
      <c r="B566" s="6">
        <f>TITRES_STAT!C569</f>
        <v>39.81</v>
      </c>
      <c r="C566" s="6">
        <f>TITRES_STAT!D569</f>
        <v>36.631599999999999</v>
      </c>
      <c r="D566" s="6">
        <f>TITRES_STAT!E569</f>
        <v>0</v>
      </c>
      <c r="E566" s="2">
        <f t="shared" si="32"/>
        <v>-7616</v>
      </c>
      <c r="F566" s="6" t="str">
        <f t="shared" si="35"/>
        <v>BEARISH</v>
      </c>
      <c r="G566" s="6" t="str">
        <f t="shared" si="34"/>
        <v>NEUTRAL</v>
      </c>
      <c r="H566" s="6" t="str">
        <f t="shared" si="33"/>
        <v>CONFIRMED BEARISH</v>
      </c>
    </row>
    <row r="567" spans="1:8" ht="13.5" x14ac:dyDescent="0.25">
      <c r="A567" s="3">
        <f>TITRES_STAT!B570</f>
        <v>42829</v>
      </c>
      <c r="B567" s="6">
        <f>TITRES_STAT!C570</f>
        <v>39.5</v>
      </c>
      <c r="C567" s="6">
        <f>TITRES_STAT!D570</f>
        <v>36.346299999999999</v>
      </c>
      <c r="D567" s="6">
        <f>TITRES_STAT!E570</f>
        <v>8</v>
      </c>
      <c r="E567" s="2">
        <f t="shared" si="32"/>
        <v>-7624</v>
      </c>
      <c r="F567" s="6" t="str">
        <f t="shared" si="35"/>
        <v>BEARISH</v>
      </c>
      <c r="G567" s="6" t="str">
        <f t="shared" si="34"/>
        <v>NEUTRAL</v>
      </c>
      <c r="H567" s="6" t="str">
        <f t="shared" si="33"/>
        <v>CONFIRMED BEARISH</v>
      </c>
    </row>
    <row r="568" spans="1:8" ht="13.5" x14ac:dyDescent="0.25">
      <c r="A568" s="3">
        <f>TITRES_STAT!B571</f>
        <v>42830</v>
      </c>
      <c r="B568" s="6">
        <f>TITRES_STAT!C571</f>
        <v>39.5</v>
      </c>
      <c r="C568" s="6">
        <f>TITRES_STAT!D571</f>
        <v>36.346299999999999</v>
      </c>
      <c r="D568" s="6">
        <f>TITRES_STAT!E571</f>
        <v>0</v>
      </c>
      <c r="E568" s="2">
        <f t="shared" si="32"/>
        <v>-7624</v>
      </c>
      <c r="F568" s="6" t="str">
        <f t="shared" si="35"/>
        <v>BEARISH</v>
      </c>
      <c r="G568" s="6" t="str">
        <f t="shared" si="34"/>
        <v>NEUTRAL</v>
      </c>
      <c r="H568" s="6" t="str">
        <f t="shared" si="33"/>
        <v>CONFIRMED BEARISH</v>
      </c>
    </row>
    <row r="569" spans="1:8" ht="13.5" x14ac:dyDescent="0.25">
      <c r="A569" s="3">
        <f>TITRES_STAT!B572</f>
        <v>42831</v>
      </c>
      <c r="B569" s="6">
        <f>TITRES_STAT!C572</f>
        <v>39.4</v>
      </c>
      <c r="C569" s="6">
        <f>TITRES_STAT!D572</f>
        <v>36.254300000000001</v>
      </c>
      <c r="D569" s="6">
        <f>TITRES_STAT!E572</f>
        <v>58</v>
      </c>
      <c r="E569" s="2">
        <f t="shared" si="32"/>
        <v>-7682</v>
      </c>
      <c r="F569" s="6" t="str">
        <f t="shared" si="35"/>
        <v>BEARISH</v>
      </c>
      <c r="G569" s="6" t="str">
        <f t="shared" si="34"/>
        <v>NEUTRAL</v>
      </c>
      <c r="H569" s="6" t="str">
        <f t="shared" si="33"/>
        <v>CONFIRMED BEARISH</v>
      </c>
    </row>
    <row r="570" spans="1:8" ht="13.5" x14ac:dyDescent="0.25">
      <c r="A570" s="3">
        <f>TITRES_STAT!B573</f>
        <v>42832</v>
      </c>
      <c r="B570" s="6">
        <f>TITRES_STAT!C573</f>
        <v>38.229999999999997</v>
      </c>
      <c r="C570" s="6">
        <f>TITRES_STAT!D573</f>
        <v>35.177700000000002</v>
      </c>
      <c r="D570" s="6">
        <f>TITRES_STAT!E573</f>
        <v>496</v>
      </c>
      <c r="E570" s="2">
        <f t="shared" si="32"/>
        <v>-8178</v>
      </c>
      <c r="F570" s="6" t="str">
        <f t="shared" si="35"/>
        <v>BEARISH</v>
      </c>
      <c r="G570" s="6" t="str">
        <f t="shared" si="34"/>
        <v>STRONG</v>
      </c>
      <c r="H570" s="6" t="str">
        <f t="shared" si="33"/>
        <v>CONFIRMED BEARISH</v>
      </c>
    </row>
    <row r="571" spans="1:8" ht="13.5" x14ac:dyDescent="0.25">
      <c r="A571" s="3">
        <f>TITRES_STAT!B574</f>
        <v>42835</v>
      </c>
      <c r="B571" s="6">
        <f>TITRES_STAT!C574</f>
        <v>38.299999999999997</v>
      </c>
      <c r="C571" s="6">
        <f>TITRES_STAT!D574</f>
        <v>35.242100000000001</v>
      </c>
      <c r="D571" s="6">
        <f>TITRES_STAT!E574</f>
        <v>40</v>
      </c>
      <c r="E571" s="2">
        <f t="shared" si="32"/>
        <v>-8138</v>
      </c>
      <c r="F571" s="6" t="str">
        <f t="shared" si="35"/>
        <v>BEARISH</v>
      </c>
      <c r="G571" s="6" t="str">
        <f t="shared" si="34"/>
        <v>STRONG</v>
      </c>
      <c r="H571" s="6" t="str">
        <f t="shared" si="33"/>
        <v>CONFIRMED BEARISH</v>
      </c>
    </row>
    <row r="572" spans="1:8" ht="13.5" x14ac:dyDescent="0.25">
      <c r="A572" s="3">
        <f>TITRES_STAT!B575</f>
        <v>42836</v>
      </c>
      <c r="B572" s="6">
        <f>TITRES_STAT!C575</f>
        <v>38.299999999999997</v>
      </c>
      <c r="C572" s="6">
        <f>TITRES_STAT!D575</f>
        <v>35.242100000000001</v>
      </c>
      <c r="D572" s="6">
        <f>TITRES_STAT!E575</f>
        <v>0</v>
      </c>
      <c r="E572" s="2">
        <f t="shared" si="32"/>
        <v>-8138</v>
      </c>
      <c r="F572" s="6" t="str">
        <f t="shared" si="35"/>
        <v>BEARISH</v>
      </c>
      <c r="G572" s="6" t="str">
        <f t="shared" si="34"/>
        <v>STRONG</v>
      </c>
      <c r="H572" s="6" t="str">
        <f t="shared" si="33"/>
        <v>CONFIRMED BEARISH</v>
      </c>
    </row>
    <row r="573" spans="1:8" ht="13.5" x14ac:dyDescent="0.25">
      <c r="A573" s="3">
        <f>TITRES_STAT!B576</f>
        <v>42837</v>
      </c>
      <c r="B573" s="6">
        <f>TITRES_STAT!C576</f>
        <v>38.299999999999997</v>
      </c>
      <c r="C573" s="6">
        <f>TITRES_STAT!D576</f>
        <v>35.242100000000001</v>
      </c>
      <c r="D573" s="6">
        <f>TITRES_STAT!E576</f>
        <v>0</v>
      </c>
      <c r="E573" s="2">
        <f t="shared" si="32"/>
        <v>-8138</v>
      </c>
      <c r="F573" s="6" t="str">
        <f t="shared" si="35"/>
        <v>BEARISH</v>
      </c>
      <c r="G573" s="6" t="str">
        <f t="shared" si="34"/>
        <v>STRONG</v>
      </c>
      <c r="H573" s="6" t="str">
        <f t="shared" si="33"/>
        <v>CONFIRMED BEARISH</v>
      </c>
    </row>
    <row r="574" spans="1:8" ht="13.5" x14ac:dyDescent="0.25">
      <c r="A574" s="3">
        <f>TITRES_STAT!B577</f>
        <v>42838</v>
      </c>
      <c r="B574" s="6">
        <f>TITRES_STAT!C577</f>
        <v>38.299999999999997</v>
      </c>
      <c r="C574" s="6">
        <f>TITRES_STAT!D577</f>
        <v>35.242100000000001</v>
      </c>
      <c r="D574" s="6">
        <f>TITRES_STAT!E577</f>
        <v>0</v>
      </c>
      <c r="E574" s="2">
        <f t="shared" si="32"/>
        <v>-8138</v>
      </c>
      <c r="F574" s="6" t="str">
        <f t="shared" si="35"/>
        <v>BEARISH</v>
      </c>
      <c r="G574" s="6" t="str">
        <f t="shared" si="34"/>
        <v>STRONG</v>
      </c>
      <c r="H574" s="6" t="str">
        <f t="shared" si="33"/>
        <v>CONFIRMED BEARISH</v>
      </c>
    </row>
    <row r="575" spans="1:8" ht="13.5" x14ac:dyDescent="0.25">
      <c r="A575" s="3">
        <f>TITRES_STAT!B578</f>
        <v>42839</v>
      </c>
      <c r="B575" s="6">
        <f>TITRES_STAT!C578</f>
        <v>39.299999999999997</v>
      </c>
      <c r="C575" s="6">
        <f>TITRES_STAT!D578</f>
        <v>36.162300000000002</v>
      </c>
      <c r="D575" s="6">
        <f>TITRES_STAT!E578</f>
        <v>124</v>
      </c>
      <c r="E575" s="2">
        <f t="shared" si="32"/>
        <v>-8014</v>
      </c>
      <c r="F575" s="6" t="str">
        <f t="shared" si="35"/>
        <v>BULLISH</v>
      </c>
      <c r="G575" s="6" t="str">
        <f t="shared" si="34"/>
        <v>WEAK</v>
      </c>
      <c r="H575" s="6" t="str">
        <f t="shared" si="33"/>
        <v>CONFIRMED BULLISH</v>
      </c>
    </row>
    <row r="576" spans="1:8" ht="13.5" x14ac:dyDescent="0.25">
      <c r="A576" s="3">
        <f>TITRES_STAT!B579</f>
        <v>42842</v>
      </c>
      <c r="B576" s="6">
        <f>TITRES_STAT!C579</f>
        <v>39.299999999999997</v>
      </c>
      <c r="C576" s="6">
        <f>TITRES_STAT!D579</f>
        <v>36.162300000000002</v>
      </c>
      <c r="D576" s="6">
        <f>TITRES_STAT!E579</f>
        <v>0</v>
      </c>
      <c r="E576" s="2">
        <f t="shared" si="32"/>
        <v>-8014</v>
      </c>
      <c r="F576" s="6" t="str">
        <f t="shared" si="35"/>
        <v>BULLISH</v>
      </c>
      <c r="G576" s="6" t="str">
        <f t="shared" si="34"/>
        <v>NEUTRAL</v>
      </c>
      <c r="H576" s="6" t="str">
        <f t="shared" si="33"/>
        <v>CONFIRMED BULLISH</v>
      </c>
    </row>
    <row r="577" spans="1:8" ht="13.5" x14ac:dyDescent="0.25">
      <c r="A577" s="3">
        <f>TITRES_STAT!B580</f>
        <v>42843</v>
      </c>
      <c r="B577" s="6">
        <f>TITRES_STAT!C580</f>
        <v>38.200000000000003</v>
      </c>
      <c r="C577" s="6">
        <f>TITRES_STAT!D580</f>
        <v>35.150100000000002</v>
      </c>
      <c r="D577" s="6">
        <f>TITRES_STAT!E580</f>
        <v>48</v>
      </c>
      <c r="E577" s="2">
        <f t="shared" si="32"/>
        <v>-8062</v>
      </c>
      <c r="F577" s="6" t="str">
        <f t="shared" si="35"/>
        <v>BULLISH</v>
      </c>
      <c r="G577" s="6" t="str">
        <f t="shared" si="34"/>
        <v>NEUTRAL</v>
      </c>
      <c r="H577" s="6" t="str">
        <f t="shared" si="33"/>
        <v>BULLISH DIVERGENCE</v>
      </c>
    </row>
    <row r="578" spans="1:8" ht="13.5" x14ac:dyDescent="0.25">
      <c r="A578" s="3">
        <f>TITRES_STAT!B581</f>
        <v>42844</v>
      </c>
      <c r="B578" s="6">
        <f>TITRES_STAT!C581</f>
        <v>38.5</v>
      </c>
      <c r="C578" s="6">
        <f>TITRES_STAT!D581</f>
        <v>35.426200000000001</v>
      </c>
      <c r="D578" s="6">
        <f>TITRES_STAT!E581</f>
        <v>8</v>
      </c>
      <c r="E578" s="2">
        <f t="shared" si="32"/>
        <v>-8054</v>
      </c>
      <c r="F578" s="6" t="str">
        <f t="shared" si="35"/>
        <v>BULLISH</v>
      </c>
      <c r="G578" s="6" t="str">
        <f t="shared" si="34"/>
        <v>NEUTRAL</v>
      </c>
      <c r="H578" s="6" t="str">
        <f t="shared" si="33"/>
        <v>CONFIRMED BULLISH</v>
      </c>
    </row>
    <row r="579" spans="1:8" ht="13.5" x14ac:dyDescent="0.25">
      <c r="A579" s="3">
        <f>TITRES_STAT!B582</f>
        <v>42845</v>
      </c>
      <c r="B579" s="6">
        <f>TITRES_STAT!C582</f>
        <v>38.25</v>
      </c>
      <c r="C579" s="6">
        <f>TITRES_STAT!D582</f>
        <v>35.196100000000001</v>
      </c>
      <c r="D579" s="6">
        <f>TITRES_STAT!E582</f>
        <v>126</v>
      </c>
      <c r="E579" s="2">
        <f t="shared" si="32"/>
        <v>-8180</v>
      </c>
      <c r="F579" s="6" t="str">
        <f t="shared" si="35"/>
        <v>BEARISH</v>
      </c>
      <c r="G579" s="6" t="str">
        <f t="shared" si="34"/>
        <v>NEUTRAL</v>
      </c>
      <c r="H579" s="6" t="str">
        <f t="shared" si="33"/>
        <v>CONFIRMED BEARISH</v>
      </c>
    </row>
    <row r="580" spans="1:8" ht="13.5" x14ac:dyDescent="0.25">
      <c r="A580" s="3">
        <f>TITRES_STAT!B583</f>
        <v>42846</v>
      </c>
      <c r="B580" s="6">
        <f>TITRES_STAT!C583</f>
        <v>38.25</v>
      </c>
      <c r="C580" s="6">
        <f>TITRES_STAT!D583</f>
        <v>35.196100000000001</v>
      </c>
      <c r="D580" s="6">
        <f>TITRES_STAT!E583</f>
        <v>0</v>
      </c>
      <c r="E580" s="2">
        <f t="shared" ref="E580:E643" si="36">IF(B580&gt;B579, E579+D580, IF(B580&lt;B579, E579-D580, E579))</f>
        <v>-8180</v>
      </c>
      <c r="F580" s="6" t="str">
        <f t="shared" si="35"/>
        <v>BEARISH</v>
      </c>
      <c r="G580" s="6" t="str">
        <f t="shared" si="34"/>
        <v>STRONG</v>
      </c>
      <c r="H580" s="6" t="str">
        <f t="shared" si="33"/>
        <v>CONFIRMED BEARISH</v>
      </c>
    </row>
    <row r="581" spans="1:8" ht="13.5" x14ac:dyDescent="0.25">
      <c r="A581" s="3">
        <f>TITRES_STAT!B584</f>
        <v>42849</v>
      </c>
      <c r="B581" s="6">
        <f>TITRES_STAT!C584</f>
        <v>38</v>
      </c>
      <c r="C581" s="6">
        <f>TITRES_STAT!D584</f>
        <v>34.966099999999997</v>
      </c>
      <c r="D581" s="6">
        <f>TITRES_STAT!E584</f>
        <v>310</v>
      </c>
      <c r="E581" s="2">
        <f t="shared" si="36"/>
        <v>-8490</v>
      </c>
      <c r="F581" s="6" t="str">
        <f t="shared" si="35"/>
        <v>BEARISH</v>
      </c>
      <c r="G581" s="6" t="str">
        <f t="shared" si="34"/>
        <v>STRONG</v>
      </c>
      <c r="H581" s="6" t="str">
        <f t="shared" si="33"/>
        <v>CONFIRMED BEARISH</v>
      </c>
    </row>
    <row r="582" spans="1:8" ht="13.5" x14ac:dyDescent="0.25">
      <c r="A582" s="3">
        <f>TITRES_STAT!B585</f>
        <v>42850</v>
      </c>
      <c r="B582" s="6">
        <f>TITRES_STAT!C585</f>
        <v>37</v>
      </c>
      <c r="C582" s="6">
        <f>TITRES_STAT!D585</f>
        <v>34.045900000000003</v>
      </c>
      <c r="D582" s="6">
        <f>TITRES_STAT!E585</f>
        <v>5647</v>
      </c>
      <c r="E582" s="2">
        <f t="shared" si="36"/>
        <v>-14137</v>
      </c>
      <c r="F582" s="6" t="str">
        <f t="shared" si="35"/>
        <v>BEARISH</v>
      </c>
      <c r="G582" s="6" t="str">
        <f t="shared" si="34"/>
        <v>STRONG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42851</v>
      </c>
      <c r="B583" s="6">
        <f>TITRES_STAT!C586</f>
        <v>37.5</v>
      </c>
      <c r="C583" s="6">
        <f>TITRES_STAT!D586</f>
        <v>34.506</v>
      </c>
      <c r="D583" s="6">
        <f>TITRES_STAT!E586</f>
        <v>30</v>
      </c>
      <c r="E583" s="2">
        <f t="shared" si="36"/>
        <v>-14107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STRONG</v>
      </c>
      <c r="H583" s="6" t="str">
        <f t="shared" si="37"/>
        <v>CONFIRMED BEARISH</v>
      </c>
    </row>
    <row r="584" spans="1:8" ht="13.5" x14ac:dyDescent="0.25">
      <c r="A584" s="3">
        <f>TITRES_STAT!B587</f>
        <v>42852</v>
      </c>
      <c r="B584" s="6">
        <f>TITRES_STAT!C587</f>
        <v>37</v>
      </c>
      <c r="C584" s="6">
        <f>TITRES_STAT!D587</f>
        <v>34.045900000000003</v>
      </c>
      <c r="D584" s="6">
        <f>TITRES_STAT!E587</f>
        <v>110</v>
      </c>
      <c r="E584" s="2">
        <f t="shared" si="36"/>
        <v>-14217</v>
      </c>
      <c r="F584" s="6" t="str">
        <f t="shared" ref="F584:F647" si="39">IF(E584&gt;E579,"BULLISH",IF(E584&lt;E579,"BEARISH","NEUTRAL"))</f>
        <v>BEARISH</v>
      </c>
      <c r="G584" s="6" t="str">
        <f t="shared" si="38"/>
        <v>STRONG</v>
      </c>
      <c r="H584" s="6" t="str">
        <f t="shared" si="37"/>
        <v>CONFIRMED BEARISH</v>
      </c>
    </row>
    <row r="585" spans="1:8" ht="13.5" x14ac:dyDescent="0.25">
      <c r="A585" s="3">
        <f>TITRES_STAT!B588</f>
        <v>42853</v>
      </c>
      <c r="B585" s="6">
        <f>TITRES_STAT!C588</f>
        <v>38</v>
      </c>
      <c r="C585" s="6">
        <f>TITRES_STAT!D588</f>
        <v>34.966099999999997</v>
      </c>
      <c r="D585" s="6">
        <f>TITRES_STAT!E588</f>
        <v>50</v>
      </c>
      <c r="E585" s="2">
        <f t="shared" si="36"/>
        <v>-14167</v>
      </c>
      <c r="F585" s="6" t="str">
        <f t="shared" si="39"/>
        <v>BEARISH</v>
      </c>
      <c r="G585" s="6" t="str">
        <f t="shared" si="38"/>
        <v>STRONG</v>
      </c>
      <c r="H585" s="6" t="str">
        <f t="shared" si="37"/>
        <v>CONFIRMED BEARISH</v>
      </c>
    </row>
    <row r="586" spans="1:8" ht="13.5" x14ac:dyDescent="0.25">
      <c r="A586" s="3">
        <f>TITRES_STAT!B589</f>
        <v>42857</v>
      </c>
      <c r="B586" s="6">
        <f>TITRES_STAT!C589</f>
        <v>38</v>
      </c>
      <c r="C586" s="6">
        <f>TITRES_STAT!D589</f>
        <v>34.966099999999997</v>
      </c>
      <c r="D586" s="6">
        <f>TITRES_STAT!E589</f>
        <v>0</v>
      </c>
      <c r="E586" s="2">
        <f t="shared" si="36"/>
        <v>-14167</v>
      </c>
      <c r="F586" s="6" t="str">
        <f t="shared" si="39"/>
        <v>BEARISH</v>
      </c>
      <c r="G586" s="6" t="str">
        <f t="shared" si="38"/>
        <v>STRONG</v>
      </c>
      <c r="H586" s="6" t="str">
        <f t="shared" si="37"/>
        <v>NEUTRAL</v>
      </c>
    </row>
    <row r="587" spans="1:8" ht="13.5" x14ac:dyDescent="0.25">
      <c r="A587" s="3">
        <f>TITRES_STAT!B590</f>
        <v>42858</v>
      </c>
      <c r="B587" s="6">
        <f>TITRES_STAT!C590</f>
        <v>37.01</v>
      </c>
      <c r="C587" s="6">
        <f>TITRES_STAT!D590</f>
        <v>34.055100000000003</v>
      </c>
      <c r="D587" s="6">
        <f>TITRES_STAT!E590</f>
        <v>10</v>
      </c>
      <c r="E587" s="2">
        <f t="shared" si="36"/>
        <v>-14177</v>
      </c>
      <c r="F587" s="6" t="str">
        <f t="shared" si="39"/>
        <v>BEARISH</v>
      </c>
      <c r="G587" s="6" t="str">
        <f t="shared" si="38"/>
        <v>NEUTRAL</v>
      </c>
      <c r="H587" s="6" t="str">
        <f t="shared" si="37"/>
        <v>BEARISH DIVERGENCE</v>
      </c>
    </row>
    <row r="588" spans="1:8" ht="13.5" x14ac:dyDescent="0.25">
      <c r="A588" s="3">
        <f>TITRES_STAT!B591</f>
        <v>42859</v>
      </c>
      <c r="B588" s="6">
        <f>TITRES_STAT!C591</f>
        <v>38.01</v>
      </c>
      <c r="C588" s="6">
        <f>TITRES_STAT!D591</f>
        <v>34.975299999999997</v>
      </c>
      <c r="D588" s="6">
        <f>TITRES_STAT!E591</f>
        <v>5</v>
      </c>
      <c r="E588" s="2">
        <f t="shared" si="36"/>
        <v>-14172</v>
      </c>
      <c r="F588" s="6" t="str">
        <f t="shared" si="39"/>
        <v>BEARISH</v>
      </c>
      <c r="G588" s="6" t="str">
        <f t="shared" si="38"/>
        <v>NEUTRAL</v>
      </c>
      <c r="H588" s="6" t="str">
        <f t="shared" si="37"/>
        <v>BEARISH DIVERGENCE</v>
      </c>
    </row>
    <row r="589" spans="1:8" ht="13.5" x14ac:dyDescent="0.25">
      <c r="A589" s="3">
        <f>TITRES_STAT!B592</f>
        <v>42860</v>
      </c>
      <c r="B589" s="6">
        <f>TITRES_STAT!C592</f>
        <v>38.01</v>
      </c>
      <c r="C589" s="6">
        <f>TITRES_STAT!D592</f>
        <v>34.975299999999997</v>
      </c>
      <c r="D589" s="6">
        <f>TITRES_STAT!E592</f>
        <v>0</v>
      </c>
      <c r="E589" s="2">
        <f t="shared" si="36"/>
        <v>-14172</v>
      </c>
      <c r="F589" s="6" t="str">
        <f t="shared" si="39"/>
        <v>BULLISH</v>
      </c>
      <c r="G589" s="6" t="str">
        <f t="shared" si="38"/>
        <v>NEUTRAL</v>
      </c>
      <c r="H589" s="6" t="str">
        <f t="shared" si="37"/>
        <v>CONFIRMED BULLISH</v>
      </c>
    </row>
    <row r="590" spans="1:8" ht="13.5" x14ac:dyDescent="0.25">
      <c r="A590" s="3">
        <f>TITRES_STAT!B593</f>
        <v>42863</v>
      </c>
      <c r="B590" s="6">
        <f>TITRES_STAT!C593</f>
        <v>38.01</v>
      </c>
      <c r="C590" s="6">
        <f>TITRES_STAT!D593</f>
        <v>34.975299999999997</v>
      </c>
      <c r="D590" s="6">
        <f>TITRES_STAT!E593</f>
        <v>0</v>
      </c>
      <c r="E590" s="2">
        <f t="shared" si="36"/>
        <v>-14172</v>
      </c>
      <c r="F590" s="6" t="str">
        <f t="shared" si="39"/>
        <v>BEARISH</v>
      </c>
      <c r="G590" s="6" t="str">
        <f t="shared" si="38"/>
        <v>NEUTRAL</v>
      </c>
      <c r="H590" s="6" t="str">
        <f t="shared" si="37"/>
        <v>BEARISH DIVERGENCE</v>
      </c>
    </row>
    <row r="591" spans="1:8" ht="13.5" x14ac:dyDescent="0.25">
      <c r="A591" s="3">
        <f>TITRES_STAT!B594</f>
        <v>42864</v>
      </c>
      <c r="B591" s="6">
        <f>TITRES_STAT!C594</f>
        <v>37.5</v>
      </c>
      <c r="C591" s="6">
        <f>TITRES_STAT!D594</f>
        <v>34.506</v>
      </c>
      <c r="D591" s="6">
        <f>TITRES_STAT!E594</f>
        <v>580</v>
      </c>
      <c r="E591" s="2">
        <f t="shared" si="36"/>
        <v>-14752</v>
      </c>
      <c r="F591" s="6" t="str">
        <f t="shared" si="39"/>
        <v>BEARISH</v>
      </c>
      <c r="G591" s="6" t="str">
        <f t="shared" si="38"/>
        <v>STRONG</v>
      </c>
      <c r="H591" s="6" t="str">
        <f t="shared" si="37"/>
        <v>CONFIRMED BEARISH</v>
      </c>
    </row>
    <row r="592" spans="1:8" ht="13.5" x14ac:dyDescent="0.25">
      <c r="A592" s="3">
        <f>TITRES_STAT!B595</f>
        <v>42865</v>
      </c>
      <c r="B592" s="6">
        <f>TITRES_STAT!C595</f>
        <v>37.5</v>
      </c>
      <c r="C592" s="6">
        <f>TITRES_STAT!D595</f>
        <v>34.506</v>
      </c>
      <c r="D592" s="6">
        <f>TITRES_STAT!E595</f>
        <v>500</v>
      </c>
      <c r="E592" s="2">
        <f t="shared" si="36"/>
        <v>-14752</v>
      </c>
      <c r="F592" s="6" t="str">
        <f t="shared" si="39"/>
        <v>BEARISH</v>
      </c>
      <c r="G592" s="6" t="str">
        <f t="shared" si="38"/>
        <v>STRONG</v>
      </c>
      <c r="H592" s="6" t="str">
        <f t="shared" si="37"/>
        <v>BEARISH DIVERGENCE</v>
      </c>
    </row>
    <row r="593" spans="1:8" ht="13.5" x14ac:dyDescent="0.25">
      <c r="A593" s="3">
        <f>TITRES_STAT!B596</f>
        <v>42866</v>
      </c>
      <c r="B593" s="6">
        <f>TITRES_STAT!C596</f>
        <v>38.619999999999997</v>
      </c>
      <c r="C593" s="6">
        <f>TITRES_STAT!D596</f>
        <v>35.5366</v>
      </c>
      <c r="D593" s="6">
        <f>TITRES_STAT!E596</f>
        <v>250</v>
      </c>
      <c r="E593" s="2">
        <f t="shared" si="36"/>
        <v>-14502</v>
      </c>
      <c r="F593" s="6" t="str">
        <f t="shared" si="39"/>
        <v>BEARISH</v>
      </c>
      <c r="G593" s="6" t="str">
        <f t="shared" si="38"/>
        <v>STRONG</v>
      </c>
      <c r="H593" s="6" t="str">
        <f t="shared" si="37"/>
        <v>BEARISH DIVERGENCE</v>
      </c>
    </row>
    <row r="594" spans="1:8" ht="13.5" x14ac:dyDescent="0.25">
      <c r="A594" s="3">
        <f>TITRES_STAT!B597</f>
        <v>42867</v>
      </c>
      <c r="B594" s="6">
        <f>TITRES_STAT!C597</f>
        <v>38.619999999999997</v>
      </c>
      <c r="C594" s="6">
        <f>TITRES_STAT!D597</f>
        <v>35.5366</v>
      </c>
      <c r="D594" s="6">
        <f>TITRES_STAT!E597</f>
        <v>0</v>
      </c>
      <c r="E594" s="2">
        <f t="shared" si="36"/>
        <v>-14502</v>
      </c>
      <c r="F594" s="6" t="str">
        <f t="shared" si="39"/>
        <v>BEARISH</v>
      </c>
      <c r="G594" s="6" t="str">
        <f t="shared" si="38"/>
        <v>STRONG</v>
      </c>
      <c r="H594" s="6" t="str">
        <f t="shared" si="37"/>
        <v>BEARISH DIVERGENCE</v>
      </c>
    </row>
    <row r="595" spans="1:8" ht="13.5" x14ac:dyDescent="0.25">
      <c r="A595" s="3">
        <f>TITRES_STAT!B598</f>
        <v>42870</v>
      </c>
      <c r="B595" s="6">
        <f>TITRES_STAT!C598</f>
        <v>38.5</v>
      </c>
      <c r="C595" s="6">
        <f>TITRES_STAT!D598</f>
        <v>35.426200000000001</v>
      </c>
      <c r="D595" s="6">
        <f>TITRES_STAT!E598</f>
        <v>3</v>
      </c>
      <c r="E595" s="2">
        <f t="shared" si="36"/>
        <v>-14505</v>
      </c>
      <c r="F595" s="6" t="str">
        <f t="shared" si="39"/>
        <v>BEARISH</v>
      </c>
      <c r="G595" s="6" t="str">
        <f t="shared" si="38"/>
        <v>STRONG</v>
      </c>
      <c r="H595" s="6" t="str">
        <f t="shared" si="37"/>
        <v>BEARISH DIVERGENCE</v>
      </c>
    </row>
    <row r="596" spans="1:8" ht="13.5" x14ac:dyDescent="0.25">
      <c r="A596" s="3">
        <f>TITRES_STAT!B599</f>
        <v>42871</v>
      </c>
      <c r="B596" s="6">
        <f>TITRES_STAT!C599</f>
        <v>38.5</v>
      </c>
      <c r="C596" s="6">
        <f>TITRES_STAT!D599</f>
        <v>35.426200000000001</v>
      </c>
      <c r="D596" s="6">
        <f>TITRES_STAT!E599</f>
        <v>500</v>
      </c>
      <c r="E596" s="2">
        <f t="shared" si="36"/>
        <v>-14505</v>
      </c>
      <c r="F596" s="6" t="str">
        <f t="shared" si="39"/>
        <v>BULLISH</v>
      </c>
      <c r="G596" s="6" t="str">
        <f t="shared" si="38"/>
        <v>NEUTRAL</v>
      </c>
      <c r="H596" s="6" t="str">
        <f t="shared" si="37"/>
        <v>CONFIRMED BULLISH</v>
      </c>
    </row>
    <row r="597" spans="1:8" ht="13.5" x14ac:dyDescent="0.25">
      <c r="A597" s="3">
        <f>TITRES_STAT!B600</f>
        <v>42872</v>
      </c>
      <c r="B597" s="6">
        <f>TITRES_STAT!C600</f>
        <v>38.5</v>
      </c>
      <c r="C597" s="6">
        <f>TITRES_STAT!D600</f>
        <v>35.426200000000001</v>
      </c>
      <c r="D597" s="6">
        <f>TITRES_STAT!E600</f>
        <v>500</v>
      </c>
      <c r="E597" s="2">
        <f t="shared" si="36"/>
        <v>-14505</v>
      </c>
      <c r="F597" s="6" t="str">
        <f t="shared" si="39"/>
        <v>BULLISH</v>
      </c>
      <c r="G597" s="6" t="str">
        <f t="shared" si="38"/>
        <v>NEUTRAL</v>
      </c>
      <c r="H597" s="6" t="str">
        <f t="shared" si="37"/>
        <v>CONFIRMED BULLISH</v>
      </c>
    </row>
    <row r="598" spans="1:8" ht="13.5" x14ac:dyDescent="0.25">
      <c r="A598" s="3">
        <f>TITRES_STAT!B601</f>
        <v>42873</v>
      </c>
      <c r="B598" s="6">
        <f>TITRES_STAT!C601</f>
        <v>38.5</v>
      </c>
      <c r="C598" s="6">
        <f>TITRES_STAT!D601</f>
        <v>35.426200000000001</v>
      </c>
      <c r="D598" s="6">
        <f>TITRES_STAT!E601</f>
        <v>510</v>
      </c>
      <c r="E598" s="2">
        <f t="shared" si="36"/>
        <v>-14505</v>
      </c>
      <c r="F598" s="6" t="str">
        <f t="shared" si="39"/>
        <v>BEARISH</v>
      </c>
      <c r="G598" s="6" t="str">
        <f t="shared" si="38"/>
        <v>NEUTRAL</v>
      </c>
      <c r="H598" s="6" t="str">
        <f t="shared" si="37"/>
        <v>CONFIRMED BEARISH</v>
      </c>
    </row>
    <row r="599" spans="1:8" ht="13.5" x14ac:dyDescent="0.25">
      <c r="A599" s="3">
        <f>TITRES_STAT!B602</f>
        <v>42874</v>
      </c>
      <c r="B599" s="6">
        <f>TITRES_STAT!C602</f>
        <v>38.5</v>
      </c>
      <c r="C599" s="6">
        <f>TITRES_STAT!D602</f>
        <v>35.426200000000001</v>
      </c>
      <c r="D599" s="6">
        <f>TITRES_STAT!E602</f>
        <v>500</v>
      </c>
      <c r="E599" s="2">
        <f t="shared" si="36"/>
        <v>-14505</v>
      </c>
      <c r="F599" s="6" t="str">
        <f t="shared" si="39"/>
        <v>BEARISH</v>
      </c>
      <c r="G599" s="6" t="str">
        <f t="shared" si="38"/>
        <v>NEUTRAL</v>
      </c>
      <c r="H599" s="6" t="str">
        <f t="shared" si="37"/>
        <v>CONFIRMED BEARISH</v>
      </c>
    </row>
    <row r="600" spans="1:8" ht="13.5" x14ac:dyDescent="0.25">
      <c r="A600" s="3">
        <f>TITRES_STAT!B603</f>
        <v>42877</v>
      </c>
      <c r="B600" s="6">
        <f>TITRES_STAT!C603</f>
        <v>38.5</v>
      </c>
      <c r="C600" s="6">
        <f>TITRES_STAT!D603</f>
        <v>35.426200000000001</v>
      </c>
      <c r="D600" s="6">
        <f>TITRES_STAT!E603</f>
        <v>247</v>
      </c>
      <c r="E600" s="2">
        <f t="shared" si="36"/>
        <v>-14505</v>
      </c>
      <c r="F600" s="6" t="str">
        <f t="shared" si="39"/>
        <v>NEUTRAL</v>
      </c>
      <c r="G600" s="6" t="str">
        <f t="shared" si="38"/>
        <v>NEUTRAL</v>
      </c>
      <c r="H600" s="6" t="str">
        <f t="shared" si="37"/>
        <v>NEUTRAL</v>
      </c>
    </row>
    <row r="601" spans="1:8" ht="13.5" x14ac:dyDescent="0.25">
      <c r="A601" s="3">
        <f>TITRES_STAT!B604</f>
        <v>42878</v>
      </c>
      <c r="B601" s="6">
        <f>TITRES_STAT!C604</f>
        <v>38.5</v>
      </c>
      <c r="C601" s="6">
        <f>TITRES_STAT!D604</f>
        <v>35.426200000000001</v>
      </c>
      <c r="D601" s="6">
        <f>TITRES_STAT!E604</f>
        <v>0</v>
      </c>
      <c r="E601" s="2">
        <f t="shared" si="36"/>
        <v>-14505</v>
      </c>
      <c r="F601" s="6" t="str">
        <f t="shared" si="39"/>
        <v>NEUTRAL</v>
      </c>
      <c r="G601" s="6" t="str">
        <f t="shared" si="38"/>
        <v>NEUTRAL</v>
      </c>
      <c r="H601" s="6" t="str">
        <f t="shared" si="37"/>
        <v>NEUTRAL</v>
      </c>
    </row>
    <row r="602" spans="1:8" ht="13.5" x14ac:dyDescent="0.25">
      <c r="A602" s="3">
        <f>TITRES_STAT!B605</f>
        <v>42879</v>
      </c>
      <c r="B602" s="6">
        <f>TITRES_STAT!C605</f>
        <v>38.5</v>
      </c>
      <c r="C602" s="6">
        <f>TITRES_STAT!D605</f>
        <v>35.426200000000001</v>
      </c>
      <c r="D602" s="6">
        <f>TITRES_STAT!E605</f>
        <v>0</v>
      </c>
      <c r="E602" s="2">
        <f t="shared" si="36"/>
        <v>-14505</v>
      </c>
      <c r="F602" s="6" t="str">
        <f t="shared" si="39"/>
        <v>NEUTRAL</v>
      </c>
      <c r="G602" s="6" t="str">
        <f t="shared" si="38"/>
        <v>NEUTRAL</v>
      </c>
      <c r="H602" s="6" t="str">
        <f t="shared" si="37"/>
        <v>NEUTRAL</v>
      </c>
    </row>
    <row r="603" spans="1:8" ht="13.5" x14ac:dyDescent="0.25">
      <c r="A603" s="3">
        <f>TITRES_STAT!B606</f>
        <v>42880</v>
      </c>
      <c r="B603" s="6">
        <f>TITRES_STAT!C606</f>
        <v>38.479999999999997</v>
      </c>
      <c r="C603" s="6">
        <f>TITRES_STAT!D606</f>
        <v>35.407800000000002</v>
      </c>
      <c r="D603" s="6">
        <f>TITRES_STAT!E606</f>
        <v>100</v>
      </c>
      <c r="E603" s="2">
        <f t="shared" si="36"/>
        <v>-14605</v>
      </c>
      <c r="F603" s="6" t="str">
        <f t="shared" si="39"/>
        <v>BEARISH</v>
      </c>
      <c r="G603" s="6" t="str">
        <f t="shared" si="38"/>
        <v>NEUTRAL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38.56</v>
      </c>
      <c r="C604" s="6">
        <f>TITRES_STAT!D607</f>
        <v>35.481400000000001</v>
      </c>
      <c r="D604" s="6">
        <f>TITRES_STAT!E607</f>
        <v>517</v>
      </c>
      <c r="E604" s="2">
        <f t="shared" si="36"/>
        <v>-14088</v>
      </c>
      <c r="F604" s="6" t="str">
        <f t="shared" si="39"/>
        <v>BULLISH</v>
      </c>
      <c r="G604" s="6" t="str">
        <f t="shared" si="38"/>
        <v>WEAK</v>
      </c>
      <c r="H604" s="6" t="str">
        <f t="shared" si="37"/>
        <v>CONFIRMED BULLISH</v>
      </c>
    </row>
    <row r="605" spans="1:8" ht="13.5" x14ac:dyDescent="0.25">
      <c r="A605" s="3">
        <f>TITRES_STAT!B608</f>
        <v>42884</v>
      </c>
      <c r="B605" s="6">
        <f>TITRES_STAT!C608</f>
        <v>38.56</v>
      </c>
      <c r="C605" s="6">
        <f>TITRES_STAT!D608</f>
        <v>35.481400000000001</v>
      </c>
      <c r="D605" s="6">
        <f>TITRES_STAT!E608</f>
        <v>0</v>
      </c>
      <c r="E605" s="2">
        <f t="shared" si="36"/>
        <v>-14088</v>
      </c>
      <c r="F605" s="6" t="str">
        <f t="shared" si="39"/>
        <v>BULLISH</v>
      </c>
      <c r="G605" s="6" t="str">
        <f t="shared" si="38"/>
        <v>WEAK</v>
      </c>
      <c r="H605" s="6" t="str">
        <f t="shared" si="37"/>
        <v>CONFIRMED BULLISH</v>
      </c>
    </row>
    <row r="606" spans="1:8" ht="13.5" x14ac:dyDescent="0.25">
      <c r="A606" s="3">
        <f>TITRES_STAT!B609</f>
        <v>42885</v>
      </c>
      <c r="B606" s="6">
        <f>TITRES_STAT!C609</f>
        <v>38.5</v>
      </c>
      <c r="C606" s="6">
        <f>TITRES_STAT!D609</f>
        <v>35.426200000000001</v>
      </c>
      <c r="D606" s="6">
        <f>TITRES_STAT!E609</f>
        <v>500</v>
      </c>
      <c r="E606" s="2">
        <f t="shared" si="36"/>
        <v>-14588</v>
      </c>
      <c r="F606" s="6" t="str">
        <f t="shared" si="39"/>
        <v>BEARISH</v>
      </c>
      <c r="G606" s="6" t="str">
        <f t="shared" si="38"/>
        <v>NEUTRAL</v>
      </c>
      <c r="H606" s="6" t="str">
        <f t="shared" si="37"/>
        <v>NEUTRAL</v>
      </c>
    </row>
    <row r="607" spans="1:8" ht="13.5" x14ac:dyDescent="0.25">
      <c r="A607" s="3">
        <f>TITRES_STAT!B610</f>
        <v>42886</v>
      </c>
      <c r="B607" s="6">
        <f>TITRES_STAT!C610</f>
        <v>38.5</v>
      </c>
      <c r="C607" s="6">
        <f>TITRES_STAT!D610</f>
        <v>35.426200000000001</v>
      </c>
      <c r="D607" s="6">
        <f>TITRES_STAT!E610</f>
        <v>0</v>
      </c>
      <c r="E607" s="2">
        <f t="shared" si="36"/>
        <v>-14588</v>
      </c>
      <c r="F607" s="6" t="str">
        <f t="shared" si="39"/>
        <v>BEARISH</v>
      </c>
      <c r="G607" s="6" t="str">
        <f t="shared" si="38"/>
        <v>NEUTRAL</v>
      </c>
      <c r="H607" s="6" t="str">
        <f t="shared" si="37"/>
        <v>NEUTRAL</v>
      </c>
    </row>
    <row r="608" spans="1:8" ht="13.5" x14ac:dyDescent="0.25">
      <c r="A608" s="3">
        <f>TITRES_STAT!B611</f>
        <v>42887</v>
      </c>
      <c r="B608" s="6">
        <f>TITRES_STAT!C611</f>
        <v>38.5</v>
      </c>
      <c r="C608" s="6">
        <f>TITRES_STAT!D611</f>
        <v>35.426200000000001</v>
      </c>
      <c r="D608" s="6">
        <f>TITRES_STAT!E611</f>
        <v>0</v>
      </c>
      <c r="E608" s="2">
        <f t="shared" si="36"/>
        <v>-14588</v>
      </c>
      <c r="F608" s="6" t="str">
        <f t="shared" si="39"/>
        <v>BULLISH</v>
      </c>
      <c r="G608" s="6" t="str">
        <f t="shared" si="38"/>
        <v>NEUTRAL</v>
      </c>
      <c r="H608" s="6" t="str">
        <f t="shared" si="37"/>
        <v>CONFIRMED BULLISH</v>
      </c>
    </row>
    <row r="609" spans="1:8" ht="13.5" x14ac:dyDescent="0.25">
      <c r="A609" s="3">
        <f>TITRES_STAT!B612</f>
        <v>42888</v>
      </c>
      <c r="B609" s="6">
        <f>TITRES_STAT!C612</f>
        <v>39</v>
      </c>
      <c r="C609" s="6">
        <f>TITRES_STAT!D612</f>
        <v>35.886299999999999</v>
      </c>
      <c r="D609" s="6">
        <f>TITRES_STAT!E612</f>
        <v>9</v>
      </c>
      <c r="E609" s="2">
        <f t="shared" si="36"/>
        <v>-14579</v>
      </c>
      <c r="F609" s="6" t="str">
        <f t="shared" si="39"/>
        <v>BEARISH</v>
      </c>
      <c r="G609" s="6" t="str">
        <f t="shared" si="38"/>
        <v>STRONG</v>
      </c>
      <c r="H609" s="6" t="str">
        <f t="shared" si="37"/>
        <v>BEARISH DIVERGENCE</v>
      </c>
    </row>
    <row r="610" spans="1:8" ht="13.5" x14ac:dyDescent="0.25">
      <c r="A610" s="3">
        <f>TITRES_STAT!B613</f>
        <v>42891</v>
      </c>
      <c r="B610" s="6">
        <f>TITRES_STAT!C613</f>
        <v>39</v>
      </c>
      <c r="C610" s="6">
        <f>TITRES_STAT!D613</f>
        <v>35.886299999999999</v>
      </c>
      <c r="D610" s="6">
        <f>TITRES_STAT!E613</f>
        <v>0</v>
      </c>
      <c r="E610" s="2">
        <f t="shared" si="36"/>
        <v>-14579</v>
      </c>
      <c r="F610" s="6" t="str">
        <f t="shared" si="39"/>
        <v>BEARISH</v>
      </c>
      <c r="G610" s="6" t="str">
        <f t="shared" si="38"/>
        <v>STRONG</v>
      </c>
      <c r="H610" s="6" t="str">
        <f t="shared" si="37"/>
        <v>BEARISH DIVERGENCE</v>
      </c>
    </row>
    <row r="611" spans="1:8" ht="13.5" x14ac:dyDescent="0.25">
      <c r="A611" s="3">
        <f>TITRES_STAT!B614</f>
        <v>42892</v>
      </c>
      <c r="B611" s="6">
        <f>TITRES_STAT!C614</f>
        <v>39</v>
      </c>
      <c r="C611" s="6">
        <f>TITRES_STAT!D614</f>
        <v>35.886299999999999</v>
      </c>
      <c r="D611" s="6">
        <f>TITRES_STAT!E614</f>
        <v>0</v>
      </c>
      <c r="E611" s="2">
        <f t="shared" si="36"/>
        <v>-14579</v>
      </c>
      <c r="F611" s="6" t="str">
        <f t="shared" si="39"/>
        <v>BULLISH</v>
      </c>
      <c r="G611" s="6" t="str">
        <f t="shared" si="38"/>
        <v>NEUTRAL</v>
      </c>
      <c r="H611" s="6" t="str">
        <f t="shared" si="37"/>
        <v>CONFIRMED BULLISH</v>
      </c>
    </row>
    <row r="612" spans="1:8" ht="13.5" x14ac:dyDescent="0.25">
      <c r="A612" s="3">
        <f>TITRES_STAT!B615</f>
        <v>42893</v>
      </c>
      <c r="B612" s="6">
        <f>TITRES_STAT!C615</f>
        <v>38.5</v>
      </c>
      <c r="C612" s="6">
        <f>TITRES_STAT!D615</f>
        <v>35.426200000000001</v>
      </c>
      <c r="D612" s="6">
        <f>TITRES_STAT!E615</f>
        <v>650</v>
      </c>
      <c r="E612" s="2">
        <f t="shared" si="36"/>
        <v>-15229</v>
      </c>
      <c r="F612" s="6" t="str">
        <f t="shared" si="39"/>
        <v>BEARISH</v>
      </c>
      <c r="G612" s="6" t="str">
        <f t="shared" si="38"/>
        <v>STRONG</v>
      </c>
      <c r="H612" s="6" t="str">
        <f t="shared" si="37"/>
        <v>NEUTRAL</v>
      </c>
    </row>
    <row r="613" spans="1:8" ht="13.5" x14ac:dyDescent="0.25">
      <c r="A613" s="3">
        <f>TITRES_STAT!B616</f>
        <v>42894</v>
      </c>
      <c r="B613" s="6">
        <f>TITRES_STAT!C616</f>
        <v>37.36</v>
      </c>
      <c r="C613" s="6">
        <f>TITRES_STAT!D616</f>
        <v>34.377200000000002</v>
      </c>
      <c r="D613" s="6">
        <f>TITRES_STAT!E616</f>
        <v>150</v>
      </c>
      <c r="E613" s="2">
        <f t="shared" si="36"/>
        <v>-15379</v>
      </c>
      <c r="F613" s="6" t="str">
        <f t="shared" si="39"/>
        <v>BEARISH</v>
      </c>
      <c r="G613" s="6" t="str">
        <f t="shared" si="38"/>
        <v>STRONG</v>
      </c>
      <c r="H613" s="6" t="str">
        <f t="shared" si="37"/>
        <v>CONFIRMED BEARISH</v>
      </c>
    </row>
    <row r="614" spans="1:8" ht="13.5" x14ac:dyDescent="0.25">
      <c r="A614" s="3">
        <f>TITRES_STAT!B617</f>
        <v>42895</v>
      </c>
      <c r="B614" s="6">
        <f>TITRES_STAT!C617</f>
        <v>38.479999999999997</v>
      </c>
      <c r="C614" s="6">
        <f>TITRES_STAT!D617</f>
        <v>35.407800000000002</v>
      </c>
      <c r="D614" s="6">
        <f>TITRES_STAT!E617</f>
        <v>200</v>
      </c>
      <c r="E614" s="2">
        <f t="shared" si="36"/>
        <v>-15179</v>
      </c>
      <c r="F614" s="6" t="str">
        <f t="shared" si="39"/>
        <v>BEARISH</v>
      </c>
      <c r="G614" s="6" t="str">
        <f t="shared" si="38"/>
        <v>STRONG</v>
      </c>
      <c r="H614" s="6" t="str">
        <f t="shared" si="37"/>
        <v>CONFIRMED BEARISH</v>
      </c>
    </row>
    <row r="615" spans="1:8" ht="13.5" x14ac:dyDescent="0.25">
      <c r="A615" s="3">
        <f>TITRES_STAT!B618</f>
        <v>42898</v>
      </c>
      <c r="B615" s="6">
        <f>TITRES_STAT!C618</f>
        <v>38.479999999999997</v>
      </c>
      <c r="C615" s="6">
        <f>TITRES_STAT!D618</f>
        <v>35.407800000000002</v>
      </c>
      <c r="D615" s="6">
        <f>TITRES_STAT!E618</f>
        <v>375</v>
      </c>
      <c r="E615" s="2">
        <f t="shared" si="36"/>
        <v>-15179</v>
      </c>
      <c r="F615" s="6" t="str">
        <f t="shared" si="39"/>
        <v>BEARISH</v>
      </c>
      <c r="G615" s="6" t="str">
        <f t="shared" si="38"/>
        <v>STRONG</v>
      </c>
      <c r="H615" s="6" t="str">
        <f t="shared" si="37"/>
        <v>CONFIRMED BEARISH</v>
      </c>
    </row>
    <row r="616" spans="1:8" ht="13.5" x14ac:dyDescent="0.25">
      <c r="A616" s="3">
        <f>TITRES_STAT!B619</f>
        <v>42899</v>
      </c>
      <c r="B616" s="6">
        <f>TITRES_STAT!C619</f>
        <v>38.479999999999997</v>
      </c>
      <c r="C616" s="6">
        <f>TITRES_STAT!D619</f>
        <v>35.407800000000002</v>
      </c>
      <c r="D616" s="6">
        <f>TITRES_STAT!E619</f>
        <v>130</v>
      </c>
      <c r="E616" s="2">
        <f t="shared" si="36"/>
        <v>-15179</v>
      </c>
      <c r="F616" s="6" t="str">
        <f t="shared" si="39"/>
        <v>BEARISH</v>
      </c>
      <c r="G616" s="6" t="str">
        <f t="shared" si="38"/>
        <v>STRONG</v>
      </c>
      <c r="H616" s="6" t="str">
        <f t="shared" si="37"/>
        <v>CONFIRMED BEARISH</v>
      </c>
    </row>
    <row r="617" spans="1:8" ht="13.5" x14ac:dyDescent="0.25">
      <c r="A617" s="3">
        <f>TITRES_STAT!B620</f>
        <v>42900</v>
      </c>
      <c r="B617" s="6">
        <f>TITRES_STAT!C620</f>
        <v>38.4</v>
      </c>
      <c r="C617" s="6">
        <f>TITRES_STAT!D620</f>
        <v>35.334200000000003</v>
      </c>
      <c r="D617" s="6">
        <f>TITRES_STAT!E620</f>
        <v>1046</v>
      </c>
      <c r="E617" s="2">
        <f t="shared" si="36"/>
        <v>-16225</v>
      </c>
      <c r="F617" s="6" t="str">
        <f t="shared" si="39"/>
        <v>BEARISH</v>
      </c>
      <c r="G617" s="6" t="str">
        <f t="shared" si="38"/>
        <v>STRONG</v>
      </c>
      <c r="H617" s="6" t="str">
        <f t="shared" si="37"/>
        <v>CONFIRMED BEARISH</v>
      </c>
    </row>
    <row r="618" spans="1:8" ht="13.5" x14ac:dyDescent="0.25">
      <c r="A618" s="3">
        <f>TITRES_STAT!B621</f>
        <v>42901</v>
      </c>
      <c r="B618" s="6">
        <f>TITRES_STAT!C621</f>
        <v>38.479999999999997</v>
      </c>
      <c r="C618" s="6">
        <f>TITRES_STAT!D621</f>
        <v>35.407800000000002</v>
      </c>
      <c r="D618" s="6">
        <f>TITRES_STAT!E621</f>
        <v>760</v>
      </c>
      <c r="E618" s="2">
        <f t="shared" si="36"/>
        <v>-15465</v>
      </c>
      <c r="F618" s="6" t="str">
        <f t="shared" si="39"/>
        <v>BEARISH</v>
      </c>
      <c r="G618" s="6" t="str">
        <f t="shared" si="38"/>
        <v>NEUTRAL</v>
      </c>
      <c r="H618" s="6" t="str">
        <f t="shared" si="37"/>
        <v>BEARISH DIVERGENCE</v>
      </c>
    </row>
    <row r="619" spans="1:8" ht="13.5" x14ac:dyDescent="0.25">
      <c r="A619" s="3">
        <f>TITRES_STAT!B622</f>
        <v>42902</v>
      </c>
      <c r="B619" s="6">
        <f>TITRES_STAT!C622</f>
        <v>38.479999999999997</v>
      </c>
      <c r="C619" s="6">
        <f>TITRES_STAT!D622</f>
        <v>35.407800000000002</v>
      </c>
      <c r="D619" s="6">
        <f>TITRES_STAT!E622</f>
        <v>100</v>
      </c>
      <c r="E619" s="2">
        <f t="shared" si="36"/>
        <v>-15465</v>
      </c>
      <c r="F619" s="6" t="str">
        <f t="shared" si="39"/>
        <v>BEARISH</v>
      </c>
      <c r="G619" s="6" t="str">
        <f t="shared" si="38"/>
        <v>NEUTRAL</v>
      </c>
      <c r="H619" s="6" t="str">
        <f t="shared" si="37"/>
        <v>NEUTRAL</v>
      </c>
    </row>
    <row r="620" spans="1:8" ht="13.5" x14ac:dyDescent="0.25">
      <c r="A620" s="3">
        <f>TITRES_STAT!B623</f>
        <v>42905</v>
      </c>
      <c r="B620" s="6">
        <f>TITRES_STAT!C623</f>
        <v>38.479999999999997</v>
      </c>
      <c r="C620" s="6">
        <f>TITRES_STAT!D623</f>
        <v>35.407800000000002</v>
      </c>
      <c r="D620" s="6">
        <f>TITRES_STAT!E623</f>
        <v>0</v>
      </c>
      <c r="E620" s="2">
        <f t="shared" si="36"/>
        <v>-15465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NEUTRAL</v>
      </c>
    </row>
    <row r="621" spans="1:8" ht="13.5" x14ac:dyDescent="0.25">
      <c r="A621" s="3">
        <f>TITRES_STAT!B624</f>
        <v>42906</v>
      </c>
      <c r="B621" s="6">
        <f>TITRES_STAT!C624</f>
        <v>38.479999999999997</v>
      </c>
      <c r="C621" s="6">
        <f>TITRES_STAT!D624</f>
        <v>35.407800000000002</v>
      </c>
      <c r="D621" s="6">
        <f>TITRES_STAT!E624</f>
        <v>100</v>
      </c>
      <c r="E621" s="2">
        <f t="shared" si="36"/>
        <v>-15465</v>
      </c>
      <c r="F621" s="6" t="str">
        <f t="shared" si="39"/>
        <v>BEARISH</v>
      </c>
      <c r="G621" s="6" t="str">
        <f t="shared" si="38"/>
        <v>NEUTRAL</v>
      </c>
      <c r="H621" s="6" t="str">
        <f t="shared" si="37"/>
        <v>NEUTRAL</v>
      </c>
    </row>
    <row r="622" spans="1:8" ht="13.5" x14ac:dyDescent="0.25">
      <c r="A622" s="3">
        <f>TITRES_STAT!B625</f>
        <v>42907</v>
      </c>
      <c r="B622" s="6">
        <f>TITRES_STAT!C625</f>
        <v>38.479999999999997</v>
      </c>
      <c r="C622" s="6">
        <f>TITRES_STAT!D625</f>
        <v>35.407800000000002</v>
      </c>
      <c r="D622" s="6">
        <f>TITRES_STAT!E625</f>
        <v>436</v>
      </c>
      <c r="E622" s="2">
        <f t="shared" si="36"/>
        <v>-15465</v>
      </c>
      <c r="F622" s="6" t="str">
        <f t="shared" si="39"/>
        <v>BULLISH</v>
      </c>
      <c r="G622" s="6" t="str">
        <f t="shared" si="38"/>
        <v>WEAK</v>
      </c>
      <c r="H622" s="6" t="str">
        <f t="shared" si="37"/>
        <v>CONFIRMED BULLISH</v>
      </c>
    </row>
    <row r="623" spans="1:8" ht="13.5" x14ac:dyDescent="0.25">
      <c r="A623" s="3">
        <f>TITRES_STAT!B626</f>
        <v>42908</v>
      </c>
      <c r="B623" s="6">
        <f>TITRES_STAT!C626</f>
        <v>38.479999999999997</v>
      </c>
      <c r="C623" s="6">
        <f>TITRES_STAT!D626</f>
        <v>35.407800000000002</v>
      </c>
      <c r="D623" s="6">
        <f>TITRES_STAT!E626</f>
        <v>47</v>
      </c>
      <c r="E623" s="2">
        <f t="shared" si="36"/>
        <v>-15465</v>
      </c>
      <c r="F623" s="6" t="str">
        <f t="shared" si="39"/>
        <v>NEUTRAL</v>
      </c>
      <c r="G623" s="6" t="str">
        <f t="shared" si="38"/>
        <v>NEUTRAL</v>
      </c>
      <c r="H623" s="6" t="str">
        <f t="shared" si="37"/>
        <v>NEUTRAL</v>
      </c>
    </row>
    <row r="624" spans="1:8" ht="13.5" x14ac:dyDescent="0.25">
      <c r="A624" s="3">
        <f>TITRES_STAT!B627</f>
        <v>42909</v>
      </c>
      <c r="B624" s="6">
        <f>TITRES_STAT!C627</f>
        <v>38.479999999999997</v>
      </c>
      <c r="C624" s="6">
        <f>TITRES_STAT!D627</f>
        <v>35.407800000000002</v>
      </c>
      <c r="D624" s="6">
        <f>TITRES_STAT!E627</f>
        <v>144</v>
      </c>
      <c r="E624" s="2">
        <f t="shared" si="36"/>
        <v>-15465</v>
      </c>
      <c r="F624" s="6" t="str">
        <f t="shared" si="39"/>
        <v>NEUTRAL</v>
      </c>
      <c r="G624" s="6" t="str">
        <f t="shared" si="38"/>
        <v>NEUTRAL</v>
      </c>
      <c r="H624" s="6" t="str">
        <f t="shared" si="37"/>
        <v>NEUTRAL</v>
      </c>
    </row>
    <row r="625" spans="1:8" ht="13.5" x14ac:dyDescent="0.25">
      <c r="A625" s="3">
        <f>TITRES_STAT!B628</f>
        <v>42914</v>
      </c>
      <c r="B625" s="6">
        <f>TITRES_STAT!C628</f>
        <v>38.479999999999997</v>
      </c>
      <c r="C625" s="6">
        <f>TITRES_STAT!D628</f>
        <v>35.407800000000002</v>
      </c>
      <c r="D625" s="6">
        <f>TITRES_STAT!E628</f>
        <v>0</v>
      </c>
      <c r="E625" s="2">
        <f t="shared" si="36"/>
        <v>-15465</v>
      </c>
      <c r="F625" s="6" t="str">
        <f t="shared" si="39"/>
        <v>NEUTRAL</v>
      </c>
      <c r="G625" s="6" t="str">
        <f t="shared" si="38"/>
        <v>NEUTRAL</v>
      </c>
      <c r="H625" s="6" t="str">
        <f t="shared" si="37"/>
        <v>NEUTRAL</v>
      </c>
    </row>
    <row r="626" spans="1:8" ht="13.5" x14ac:dyDescent="0.25">
      <c r="A626" s="3">
        <f>TITRES_STAT!B629</f>
        <v>42915</v>
      </c>
      <c r="B626" s="6">
        <f>TITRES_STAT!C629</f>
        <v>37.33</v>
      </c>
      <c r="C626" s="6">
        <f>TITRES_STAT!D629</f>
        <v>34.349600000000002</v>
      </c>
      <c r="D626" s="6">
        <f>TITRES_STAT!E629</f>
        <v>20</v>
      </c>
      <c r="E626" s="2">
        <f t="shared" si="36"/>
        <v>-15485</v>
      </c>
      <c r="F626" s="6" t="str">
        <f t="shared" si="39"/>
        <v>BEARISH</v>
      </c>
      <c r="G626" s="6" t="str">
        <f t="shared" si="38"/>
        <v>NEUTRAL</v>
      </c>
      <c r="H626" s="6" t="str">
        <f t="shared" si="37"/>
        <v>CONFIRMED BEARISH</v>
      </c>
    </row>
    <row r="627" spans="1:8" ht="13.5" x14ac:dyDescent="0.25">
      <c r="A627" s="3">
        <f>TITRES_STAT!B630</f>
        <v>42916</v>
      </c>
      <c r="B627" s="6">
        <f>TITRES_STAT!C630</f>
        <v>36.299999999999997</v>
      </c>
      <c r="C627" s="6">
        <f>TITRES_STAT!D630</f>
        <v>33.401800000000001</v>
      </c>
      <c r="D627" s="6">
        <f>TITRES_STAT!E630</f>
        <v>1405</v>
      </c>
      <c r="E627" s="2">
        <f t="shared" si="36"/>
        <v>-16890</v>
      </c>
      <c r="F627" s="6" t="str">
        <f t="shared" si="39"/>
        <v>BEARISH</v>
      </c>
      <c r="G627" s="6" t="str">
        <f t="shared" si="38"/>
        <v>STRONG</v>
      </c>
      <c r="H627" s="6" t="str">
        <f t="shared" si="37"/>
        <v>CONFIRMED BEARISH</v>
      </c>
    </row>
    <row r="628" spans="1:8" ht="13.5" x14ac:dyDescent="0.25">
      <c r="A628" s="3">
        <f>TITRES_STAT!B631</f>
        <v>42919</v>
      </c>
      <c r="B628" s="6">
        <f>TITRES_STAT!C631</f>
        <v>36.33</v>
      </c>
      <c r="C628" s="6">
        <f>TITRES_STAT!D631</f>
        <v>33.429400000000001</v>
      </c>
      <c r="D628" s="6">
        <f>TITRES_STAT!E631</f>
        <v>244</v>
      </c>
      <c r="E628" s="2">
        <f t="shared" si="36"/>
        <v>-16646</v>
      </c>
      <c r="F628" s="6" t="str">
        <f t="shared" si="39"/>
        <v>BEARISH</v>
      </c>
      <c r="G628" s="6" t="str">
        <f t="shared" si="38"/>
        <v>STRONG</v>
      </c>
      <c r="H628" s="6" t="str">
        <f t="shared" si="37"/>
        <v>CONFIRMED BEARISH</v>
      </c>
    </row>
    <row r="629" spans="1:8" ht="13.5" x14ac:dyDescent="0.25">
      <c r="A629" s="3">
        <f>TITRES_STAT!B632</f>
        <v>42920</v>
      </c>
      <c r="B629" s="6">
        <f>TITRES_STAT!C632</f>
        <v>37</v>
      </c>
      <c r="C629" s="6">
        <f>TITRES_STAT!D632</f>
        <v>34.045900000000003</v>
      </c>
      <c r="D629" s="6">
        <f>TITRES_STAT!E632</f>
        <v>4040</v>
      </c>
      <c r="E629" s="2">
        <f t="shared" si="36"/>
        <v>-12606</v>
      </c>
      <c r="F629" s="6" t="str">
        <f t="shared" si="39"/>
        <v>BULLISH</v>
      </c>
      <c r="G629" s="6" t="str">
        <f t="shared" si="38"/>
        <v>WEAK</v>
      </c>
      <c r="H629" s="6" t="str">
        <f t="shared" si="37"/>
        <v>BULLISH DIVERGENCE</v>
      </c>
    </row>
    <row r="630" spans="1:8" ht="13.5" x14ac:dyDescent="0.25">
      <c r="A630" s="3">
        <f>TITRES_STAT!B633</f>
        <v>42921</v>
      </c>
      <c r="B630" s="6">
        <f>TITRES_STAT!C633</f>
        <v>37.200000000000003</v>
      </c>
      <c r="C630" s="6">
        <f>TITRES_STAT!D633</f>
        <v>34.229999999999997</v>
      </c>
      <c r="D630" s="6">
        <f>TITRES_STAT!E633</f>
        <v>195</v>
      </c>
      <c r="E630" s="2">
        <f t="shared" si="36"/>
        <v>-12411</v>
      </c>
      <c r="F630" s="6" t="str">
        <f t="shared" si="39"/>
        <v>BULLISH</v>
      </c>
      <c r="G630" s="6" t="str">
        <f t="shared" si="38"/>
        <v>WEAK</v>
      </c>
      <c r="H630" s="6" t="str">
        <f t="shared" si="37"/>
        <v>BULLISH DIVERGENCE</v>
      </c>
    </row>
    <row r="631" spans="1:8" ht="13.5" x14ac:dyDescent="0.25">
      <c r="A631" s="3">
        <f>TITRES_STAT!B634</f>
        <v>42922</v>
      </c>
      <c r="B631" s="6">
        <f>TITRES_STAT!C634</f>
        <v>37.200000000000003</v>
      </c>
      <c r="C631" s="6">
        <f>TITRES_STAT!D634</f>
        <v>34.229999999999997</v>
      </c>
      <c r="D631" s="6">
        <f>TITRES_STAT!E634</f>
        <v>0</v>
      </c>
      <c r="E631" s="2">
        <f t="shared" si="36"/>
        <v>-12411</v>
      </c>
      <c r="F631" s="6" t="str">
        <f t="shared" si="39"/>
        <v>BULLISH</v>
      </c>
      <c r="G631" s="6" t="str">
        <f t="shared" si="38"/>
        <v>WEAK</v>
      </c>
      <c r="H631" s="6" t="str">
        <f t="shared" si="37"/>
        <v>BULLISH DIVERGENCE</v>
      </c>
    </row>
    <row r="632" spans="1:8" ht="13.5" x14ac:dyDescent="0.25">
      <c r="A632" s="3">
        <f>TITRES_STAT!B635</f>
        <v>42923</v>
      </c>
      <c r="B632" s="6">
        <f>TITRES_STAT!C635</f>
        <v>37</v>
      </c>
      <c r="C632" s="6">
        <f>TITRES_STAT!D635</f>
        <v>34.045900000000003</v>
      </c>
      <c r="D632" s="6">
        <f>TITRES_STAT!E635</f>
        <v>1201</v>
      </c>
      <c r="E632" s="2">
        <f t="shared" si="36"/>
        <v>-13612</v>
      </c>
      <c r="F632" s="6" t="str">
        <f t="shared" si="39"/>
        <v>BULLISH</v>
      </c>
      <c r="G632" s="6" t="str">
        <f t="shared" si="38"/>
        <v>WEAK</v>
      </c>
      <c r="H632" s="6" t="str">
        <f t="shared" si="37"/>
        <v>CONFIRMED BULLISH</v>
      </c>
    </row>
    <row r="633" spans="1:8" ht="13.5" x14ac:dyDescent="0.25">
      <c r="A633" s="3">
        <f>TITRES_STAT!B636</f>
        <v>42926</v>
      </c>
      <c r="B633" s="6">
        <f>TITRES_STAT!C636</f>
        <v>37</v>
      </c>
      <c r="C633" s="6">
        <f>TITRES_STAT!D636</f>
        <v>34.045900000000003</v>
      </c>
      <c r="D633" s="6">
        <f>TITRES_STAT!E636</f>
        <v>100</v>
      </c>
      <c r="E633" s="2">
        <f t="shared" si="36"/>
        <v>-13612</v>
      </c>
      <c r="F633" s="6" t="str">
        <f t="shared" si="39"/>
        <v>BULLISH</v>
      </c>
      <c r="G633" s="6" t="str">
        <f t="shared" si="38"/>
        <v>WEAK</v>
      </c>
      <c r="H633" s="6" t="str">
        <f t="shared" si="37"/>
        <v>CONFIRMED BULLISH</v>
      </c>
    </row>
    <row r="634" spans="1:8" ht="13.5" x14ac:dyDescent="0.25">
      <c r="A634" s="3">
        <f>TITRES_STAT!B637</f>
        <v>42927</v>
      </c>
      <c r="B634" s="6">
        <f>TITRES_STAT!C637</f>
        <v>37</v>
      </c>
      <c r="C634" s="6">
        <f>TITRES_STAT!D637</f>
        <v>34.045900000000003</v>
      </c>
      <c r="D634" s="6">
        <f>TITRES_STAT!E637</f>
        <v>100</v>
      </c>
      <c r="E634" s="2">
        <f t="shared" si="36"/>
        <v>-13612</v>
      </c>
      <c r="F634" s="6" t="str">
        <f t="shared" si="39"/>
        <v>BEARISH</v>
      </c>
      <c r="G634" s="6" t="str">
        <f t="shared" si="38"/>
        <v>STRONG</v>
      </c>
      <c r="H634" s="6" t="str">
        <f t="shared" si="37"/>
        <v>NEUTRAL</v>
      </c>
    </row>
    <row r="635" spans="1:8" ht="13.5" x14ac:dyDescent="0.25">
      <c r="A635" s="3">
        <f>TITRES_STAT!B638</f>
        <v>42928</v>
      </c>
      <c r="B635" s="6">
        <f>TITRES_STAT!C638</f>
        <v>36.46</v>
      </c>
      <c r="C635" s="6">
        <f>TITRES_STAT!D638</f>
        <v>34.968800000000002</v>
      </c>
      <c r="D635" s="6">
        <f>TITRES_STAT!E638</f>
        <v>110</v>
      </c>
      <c r="E635" s="2">
        <f t="shared" si="36"/>
        <v>-13722</v>
      </c>
      <c r="F635" s="6" t="str">
        <f t="shared" si="39"/>
        <v>BEARISH</v>
      </c>
      <c r="G635" s="6" t="str">
        <f t="shared" si="38"/>
        <v>STRONG</v>
      </c>
      <c r="H635" s="6" t="str">
        <f t="shared" si="37"/>
        <v>CONFIRMED BEARISH</v>
      </c>
    </row>
    <row r="636" spans="1:8" ht="13.5" x14ac:dyDescent="0.25">
      <c r="A636" s="3">
        <f>TITRES_STAT!B639</f>
        <v>42929</v>
      </c>
      <c r="B636" s="6">
        <f>TITRES_STAT!C639</f>
        <v>36.46</v>
      </c>
      <c r="C636" s="6">
        <f>TITRES_STAT!D639</f>
        <v>34.968800000000002</v>
      </c>
      <c r="D636" s="6">
        <f>TITRES_STAT!E639</f>
        <v>200</v>
      </c>
      <c r="E636" s="2">
        <f t="shared" si="36"/>
        <v>-13722</v>
      </c>
      <c r="F636" s="6" t="str">
        <f t="shared" si="39"/>
        <v>BEARISH</v>
      </c>
      <c r="G636" s="6" t="str">
        <f t="shared" si="38"/>
        <v>STRONG</v>
      </c>
      <c r="H636" s="6" t="str">
        <f t="shared" si="37"/>
        <v>CONFIRMED BEARISH</v>
      </c>
    </row>
    <row r="637" spans="1:8" ht="13.5" x14ac:dyDescent="0.25">
      <c r="A637" s="3">
        <f>TITRES_STAT!B640</f>
        <v>42930</v>
      </c>
      <c r="B637" s="6">
        <f>TITRES_STAT!C640</f>
        <v>36.46</v>
      </c>
      <c r="C637" s="6">
        <f>TITRES_STAT!D640</f>
        <v>34.968800000000002</v>
      </c>
      <c r="D637" s="6">
        <f>TITRES_STAT!E640</f>
        <v>0</v>
      </c>
      <c r="E637" s="2">
        <f t="shared" si="36"/>
        <v>-13722</v>
      </c>
      <c r="F637" s="6" t="str">
        <f t="shared" si="39"/>
        <v>BEARISH</v>
      </c>
      <c r="G637" s="6" t="str">
        <f t="shared" si="38"/>
        <v>NEUTRAL</v>
      </c>
      <c r="H637" s="6" t="str">
        <f t="shared" si="37"/>
        <v>CONFIRMED BEARISH</v>
      </c>
    </row>
    <row r="638" spans="1:8" ht="13.5" x14ac:dyDescent="0.25">
      <c r="A638" s="3">
        <f>TITRES_STAT!B641</f>
        <v>42933</v>
      </c>
      <c r="B638" s="6">
        <f>TITRES_STAT!C641</f>
        <v>37</v>
      </c>
      <c r="C638" s="6">
        <f>TITRES_STAT!D641</f>
        <v>35.486699999999999</v>
      </c>
      <c r="D638" s="6">
        <f>TITRES_STAT!E641</f>
        <v>730</v>
      </c>
      <c r="E638" s="2">
        <f t="shared" si="36"/>
        <v>-12992</v>
      </c>
      <c r="F638" s="6" t="str">
        <f t="shared" si="39"/>
        <v>BULLISH</v>
      </c>
      <c r="G638" s="6" t="str">
        <f t="shared" si="38"/>
        <v>WEAK</v>
      </c>
      <c r="H638" s="6" t="str">
        <f t="shared" si="37"/>
        <v>NEUTRAL</v>
      </c>
    </row>
    <row r="639" spans="1:8" ht="13.5" x14ac:dyDescent="0.25">
      <c r="A639" s="3">
        <f>TITRES_STAT!B642</f>
        <v>42934</v>
      </c>
      <c r="B639" s="6">
        <f>TITRES_STAT!C642</f>
        <v>37</v>
      </c>
      <c r="C639" s="6">
        <f>TITRES_STAT!D642</f>
        <v>35.486699999999999</v>
      </c>
      <c r="D639" s="6">
        <f>TITRES_STAT!E642</f>
        <v>0</v>
      </c>
      <c r="E639" s="2">
        <f t="shared" si="36"/>
        <v>-12992</v>
      </c>
      <c r="F639" s="6" t="str">
        <f t="shared" si="39"/>
        <v>BULLISH</v>
      </c>
      <c r="G639" s="6" t="str">
        <f t="shared" si="38"/>
        <v>WEAK</v>
      </c>
      <c r="H639" s="6" t="str">
        <f t="shared" si="37"/>
        <v>NEUTRAL</v>
      </c>
    </row>
    <row r="640" spans="1:8" ht="13.5" x14ac:dyDescent="0.25">
      <c r="A640" s="3">
        <f>TITRES_STAT!B643</f>
        <v>42935</v>
      </c>
      <c r="B640" s="6">
        <f>TITRES_STAT!C643</f>
        <v>37</v>
      </c>
      <c r="C640" s="6">
        <f>TITRES_STAT!D643</f>
        <v>35.486699999999999</v>
      </c>
      <c r="D640" s="6">
        <f>TITRES_STAT!E643</f>
        <v>0</v>
      </c>
      <c r="E640" s="2">
        <f t="shared" si="36"/>
        <v>-12992</v>
      </c>
      <c r="F640" s="6" t="str">
        <f t="shared" si="39"/>
        <v>BULLISH</v>
      </c>
      <c r="G640" s="6" t="str">
        <f t="shared" si="38"/>
        <v>WEAK</v>
      </c>
      <c r="H640" s="6" t="str">
        <f t="shared" si="37"/>
        <v>CONFIRMED BULLISH</v>
      </c>
    </row>
    <row r="641" spans="1:8" ht="13.5" x14ac:dyDescent="0.25">
      <c r="A641" s="3">
        <f>TITRES_STAT!B644</f>
        <v>42936</v>
      </c>
      <c r="B641" s="6">
        <f>TITRES_STAT!C644</f>
        <v>37</v>
      </c>
      <c r="C641" s="6">
        <f>TITRES_STAT!D644</f>
        <v>35.486699999999999</v>
      </c>
      <c r="D641" s="6">
        <f>TITRES_STAT!E644</f>
        <v>0</v>
      </c>
      <c r="E641" s="2">
        <f t="shared" si="36"/>
        <v>-12992</v>
      </c>
      <c r="F641" s="6" t="str">
        <f t="shared" si="39"/>
        <v>BULLISH</v>
      </c>
      <c r="G641" s="6" t="str">
        <f t="shared" si="38"/>
        <v>WEAK</v>
      </c>
      <c r="H641" s="6" t="str">
        <f t="shared" si="37"/>
        <v>CONFIRMED BULLISH</v>
      </c>
    </row>
    <row r="642" spans="1:8" ht="13.5" x14ac:dyDescent="0.25">
      <c r="A642" s="3">
        <f>TITRES_STAT!B645</f>
        <v>42937</v>
      </c>
      <c r="B642" s="6">
        <f>TITRES_STAT!C645</f>
        <v>37</v>
      </c>
      <c r="C642" s="6">
        <f>TITRES_STAT!D645</f>
        <v>35.486699999999999</v>
      </c>
      <c r="D642" s="6">
        <f>TITRES_STAT!E645</f>
        <v>0</v>
      </c>
      <c r="E642" s="2">
        <f t="shared" si="36"/>
        <v>-12992</v>
      </c>
      <c r="F642" s="6" t="str">
        <f t="shared" si="39"/>
        <v>BULLISH</v>
      </c>
      <c r="G642" s="6" t="str">
        <f t="shared" si="38"/>
        <v>WEAK</v>
      </c>
      <c r="H642" s="6" t="str">
        <f t="shared" si="37"/>
        <v>CONFIRMED BULLISH</v>
      </c>
    </row>
    <row r="643" spans="1:8" ht="13.5" x14ac:dyDescent="0.25">
      <c r="A643" s="3">
        <f>TITRES_STAT!B646</f>
        <v>42940</v>
      </c>
      <c r="B643" s="6">
        <f>TITRES_STAT!C646</f>
        <v>35.799999999999997</v>
      </c>
      <c r="C643" s="6">
        <f>TITRES_STAT!D646</f>
        <v>34.335799999999999</v>
      </c>
      <c r="D643" s="6">
        <f>TITRES_STAT!E646</f>
        <v>20</v>
      </c>
      <c r="E643" s="2">
        <f t="shared" si="36"/>
        <v>-13012</v>
      </c>
      <c r="F643" s="6" t="str">
        <f t="shared" si="39"/>
        <v>BEARISH</v>
      </c>
      <c r="G643" s="6" t="str">
        <f t="shared" si="38"/>
        <v>NEUTRAL</v>
      </c>
      <c r="H643" s="6" t="str">
        <f t="shared" si="37"/>
        <v>CONFIRMED BEARISH</v>
      </c>
    </row>
    <row r="644" spans="1:8" ht="13.5" x14ac:dyDescent="0.25">
      <c r="A644" s="3">
        <f>TITRES_STAT!B647</f>
        <v>42942</v>
      </c>
      <c r="B644" s="6">
        <f>TITRES_STAT!C647</f>
        <v>36</v>
      </c>
      <c r="C644" s="6">
        <f>TITRES_STAT!D647</f>
        <v>34.5276</v>
      </c>
      <c r="D644" s="6">
        <f>TITRES_STAT!E647</f>
        <v>15</v>
      </c>
      <c r="E644" s="2">
        <f t="shared" ref="E644:E707" si="40">IF(B644&gt;B643, E643+D644, IF(B644&lt;B643, E643-D644, E643))</f>
        <v>-12997</v>
      </c>
      <c r="F644" s="6" t="str">
        <f t="shared" si="39"/>
        <v>BEARISH</v>
      </c>
      <c r="G644" s="6" t="str">
        <f t="shared" si="38"/>
        <v>NEUTRAL</v>
      </c>
      <c r="H644" s="6" t="str">
        <f t="shared" si="37"/>
        <v>CONFIRMED BEARISH</v>
      </c>
    </row>
    <row r="645" spans="1:8" ht="13.5" x14ac:dyDescent="0.25">
      <c r="A645" s="3">
        <f>TITRES_STAT!B648</f>
        <v>42943</v>
      </c>
      <c r="B645" s="6">
        <f>TITRES_STAT!C648</f>
        <v>36.5</v>
      </c>
      <c r="C645" s="6">
        <f>TITRES_STAT!D648</f>
        <v>35.007100000000001</v>
      </c>
      <c r="D645" s="6">
        <f>TITRES_STAT!E648</f>
        <v>3400</v>
      </c>
      <c r="E645" s="2">
        <f t="shared" si="40"/>
        <v>-9597</v>
      </c>
      <c r="F645" s="6" t="str">
        <f t="shared" si="39"/>
        <v>BULLISH</v>
      </c>
      <c r="G645" s="6" t="str">
        <f t="shared" si="38"/>
        <v>WEAK</v>
      </c>
      <c r="H645" s="6" t="str">
        <f t="shared" si="37"/>
        <v>BULLISH DIVERGENCE</v>
      </c>
    </row>
    <row r="646" spans="1:8" ht="13.5" x14ac:dyDescent="0.25">
      <c r="A646" s="3">
        <f>TITRES_STAT!B649</f>
        <v>42944</v>
      </c>
      <c r="B646" s="6">
        <f>TITRES_STAT!C649</f>
        <v>36.5</v>
      </c>
      <c r="C646" s="6">
        <f>TITRES_STAT!D649</f>
        <v>35.007100000000001</v>
      </c>
      <c r="D646" s="6">
        <f>TITRES_STAT!E649</f>
        <v>0</v>
      </c>
      <c r="E646" s="2">
        <f t="shared" si="40"/>
        <v>-9597</v>
      </c>
      <c r="F646" s="6" t="str">
        <f t="shared" si="39"/>
        <v>BULLISH</v>
      </c>
      <c r="G646" s="6" t="str">
        <f t="shared" si="38"/>
        <v>WEAK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BULLISH DIVERGENCE</v>
      </c>
    </row>
    <row r="647" spans="1:8" ht="13.5" x14ac:dyDescent="0.25">
      <c r="A647" s="3">
        <f>TITRES_STAT!B650</f>
        <v>42947</v>
      </c>
      <c r="B647" s="6">
        <f>TITRES_STAT!C650</f>
        <v>37.53</v>
      </c>
      <c r="C647" s="6">
        <f>TITRES_STAT!D650</f>
        <v>35.994999999999997</v>
      </c>
      <c r="D647" s="6">
        <f>TITRES_STAT!E650</f>
        <v>250</v>
      </c>
      <c r="E647" s="2">
        <f t="shared" si="40"/>
        <v>-9347</v>
      </c>
      <c r="F647" s="6" t="str">
        <f t="shared" si="39"/>
        <v>BULLISH</v>
      </c>
      <c r="G647" s="6" t="str">
        <f t="shared" ref="G647:G710" si="42">IF((E647-E642)/E642 &gt; 0.02, "STRONG",
 IF((E647-E642)/E642 &lt; -0.02, "WEAK", "NEUTRAL"))</f>
        <v>WEAK</v>
      </c>
      <c r="H647" s="6" t="str">
        <f t="shared" si="41"/>
        <v>CONFIRMED BULLISH</v>
      </c>
    </row>
    <row r="648" spans="1:8" ht="13.5" x14ac:dyDescent="0.25">
      <c r="A648" s="3">
        <f>TITRES_STAT!B651</f>
        <v>42948</v>
      </c>
      <c r="B648" s="6">
        <f>TITRES_STAT!C651</f>
        <v>37.53</v>
      </c>
      <c r="C648" s="6">
        <f>TITRES_STAT!D651</f>
        <v>35.994999999999997</v>
      </c>
      <c r="D648" s="6">
        <f>TITRES_STAT!E651</f>
        <v>100</v>
      </c>
      <c r="E648" s="2">
        <f t="shared" si="40"/>
        <v>-9347</v>
      </c>
      <c r="F648" s="6" t="str">
        <f t="shared" ref="F648:F711" si="43">IF(E648&gt;E643,"BULLISH",IF(E648&lt;E643,"BEARISH","NEUTRAL"))</f>
        <v>BULLISH</v>
      </c>
      <c r="G648" s="6" t="str">
        <f t="shared" si="42"/>
        <v>WEAK</v>
      </c>
      <c r="H648" s="6" t="str">
        <f t="shared" si="41"/>
        <v>CONFIRMED BULLISH</v>
      </c>
    </row>
    <row r="649" spans="1:8" ht="13.5" x14ac:dyDescent="0.25">
      <c r="A649" s="3">
        <f>TITRES_STAT!B652</f>
        <v>42949</v>
      </c>
      <c r="B649" s="6">
        <f>TITRES_STAT!C652</f>
        <v>37.53</v>
      </c>
      <c r="C649" s="6">
        <f>TITRES_STAT!D652</f>
        <v>35.994999999999997</v>
      </c>
      <c r="D649" s="6">
        <f>TITRES_STAT!E652</f>
        <v>0</v>
      </c>
      <c r="E649" s="2">
        <f t="shared" si="40"/>
        <v>-9347</v>
      </c>
      <c r="F649" s="6" t="str">
        <f t="shared" si="43"/>
        <v>BULLISH</v>
      </c>
      <c r="G649" s="6" t="str">
        <f t="shared" si="42"/>
        <v>WEAK</v>
      </c>
      <c r="H649" s="6" t="str">
        <f t="shared" si="41"/>
        <v>CONFIRMED BULLISH</v>
      </c>
    </row>
    <row r="650" spans="1:8" ht="13.5" x14ac:dyDescent="0.25">
      <c r="A650" s="3">
        <f>TITRES_STAT!B653</f>
        <v>42950</v>
      </c>
      <c r="B650" s="6">
        <f>TITRES_STAT!C653</f>
        <v>37.53</v>
      </c>
      <c r="C650" s="6">
        <f>TITRES_STAT!D653</f>
        <v>35.994999999999997</v>
      </c>
      <c r="D650" s="6">
        <f>TITRES_STAT!E653</f>
        <v>100</v>
      </c>
      <c r="E650" s="2">
        <f t="shared" si="40"/>
        <v>-9347</v>
      </c>
      <c r="F650" s="6" t="str">
        <f t="shared" si="43"/>
        <v>BULLISH</v>
      </c>
      <c r="G650" s="6" t="str">
        <f t="shared" si="42"/>
        <v>WEAK</v>
      </c>
      <c r="H650" s="6" t="str">
        <f t="shared" si="41"/>
        <v>CONFIRMED BULLISH</v>
      </c>
    </row>
    <row r="651" spans="1:8" ht="13.5" x14ac:dyDescent="0.25">
      <c r="A651" s="3">
        <f>TITRES_STAT!B654</f>
        <v>42951</v>
      </c>
      <c r="B651" s="6">
        <f>TITRES_STAT!C654</f>
        <v>37.53</v>
      </c>
      <c r="C651" s="6">
        <f>TITRES_STAT!D654</f>
        <v>35.994999999999997</v>
      </c>
      <c r="D651" s="6">
        <f>TITRES_STAT!E654</f>
        <v>0</v>
      </c>
      <c r="E651" s="2">
        <f t="shared" si="40"/>
        <v>-9347</v>
      </c>
      <c r="F651" s="6" t="str">
        <f t="shared" si="43"/>
        <v>BULLISH</v>
      </c>
      <c r="G651" s="6" t="str">
        <f t="shared" si="42"/>
        <v>WEAK</v>
      </c>
      <c r="H651" s="6" t="str">
        <f t="shared" si="41"/>
        <v>CONFIRMED BULLISH</v>
      </c>
    </row>
    <row r="652" spans="1:8" ht="13.5" x14ac:dyDescent="0.25">
      <c r="A652" s="3">
        <f>TITRES_STAT!B655</f>
        <v>42954</v>
      </c>
      <c r="B652" s="6">
        <f>TITRES_STAT!C655</f>
        <v>37.53</v>
      </c>
      <c r="C652" s="6">
        <f>TITRES_STAT!D655</f>
        <v>35.994999999999997</v>
      </c>
      <c r="D652" s="6">
        <f>TITRES_STAT!E655</f>
        <v>100</v>
      </c>
      <c r="E652" s="2">
        <f t="shared" si="40"/>
        <v>-9347</v>
      </c>
      <c r="F652" s="6" t="str">
        <f t="shared" si="43"/>
        <v>NEUTRAL</v>
      </c>
      <c r="G652" s="6" t="str">
        <f t="shared" si="42"/>
        <v>NEUTRAL</v>
      </c>
      <c r="H652" s="6" t="str">
        <f t="shared" si="41"/>
        <v>NEUTRAL</v>
      </c>
    </row>
    <row r="653" spans="1:8" ht="13.5" x14ac:dyDescent="0.25">
      <c r="A653" s="3">
        <f>TITRES_STAT!B656</f>
        <v>42955</v>
      </c>
      <c r="B653" s="6">
        <f>TITRES_STAT!C656</f>
        <v>37.53</v>
      </c>
      <c r="C653" s="6">
        <f>TITRES_STAT!D656</f>
        <v>35.994999999999997</v>
      </c>
      <c r="D653" s="6">
        <f>TITRES_STAT!E656</f>
        <v>0</v>
      </c>
      <c r="E653" s="2">
        <f t="shared" si="40"/>
        <v>-9347</v>
      </c>
      <c r="F653" s="6" t="str">
        <f t="shared" si="43"/>
        <v>NEUTRAL</v>
      </c>
      <c r="G653" s="6" t="str">
        <f t="shared" si="42"/>
        <v>NEUTRAL</v>
      </c>
      <c r="H653" s="6" t="str">
        <f t="shared" si="41"/>
        <v>NEUTRAL</v>
      </c>
    </row>
    <row r="654" spans="1:8" ht="13.5" x14ac:dyDescent="0.25">
      <c r="A654" s="3">
        <f>TITRES_STAT!B657</f>
        <v>42956</v>
      </c>
      <c r="B654" s="6">
        <f>TITRES_STAT!C657</f>
        <v>37.53</v>
      </c>
      <c r="C654" s="6">
        <f>TITRES_STAT!D657</f>
        <v>35.994999999999997</v>
      </c>
      <c r="D654" s="6">
        <f>TITRES_STAT!E657</f>
        <v>0</v>
      </c>
      <c r="E654" s="2">
        <f t="shared" si="40"/>
        <v>-9347</v>
      </c>
      <c r="F654" s="6" t="str">
        <f t="shared" si="43"/>
        <v>NEUTRAL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37.53</v>
      </c>
      <c r="C655" s="6">
        <f>TITRES_STAT!D658</f>
        <v>35.994999999999997</v>
      </c>
      <c r="D655" s="6">
        <f>TITRES_STAT!E658</f>
        <v>0</v>
      </c>
      <c r="E655" s="2">
        <f t="shared" si="40"/>
        <v>-9347</v>
      </c>
      <c r="F655" s="6" t="str">
        <f t="shared" si="43"/>
        <v>NEUTRAL</v>
      </c>
      <c r="G655" s="6" t="str">
        <f t="shared" si="42"/>
        <v>NEUTRAL</v>
      </c>
      <c r="H655" s="6" t="str">
        <f t="shared" si="41"/>
        <v>NEUTRAL</v>
      </c>
    </row>
    <row r="656" spans="1:8" ht="13.5" x14ac:dyDescent="0.25">
      <c r="A656" s="3">
        <f>TITRES_STAT!B659</f>
        <v>42958</v>
      </c>
      <c r="B656" s="6">
        <f>TITRES_STAT!C659</f>
        <v>37.53</v>
      </c>
      <c r="C656" s="6">
        <f>TITRES_STAT!D659</f>
        <v>35.994999999999997</v>
      </c>
      <c r="D656" s="6">
        <f>TITRES_STAT!E659</f>
        <v>0</v>
      </c>
      <c r="E656" s="2">
        <f t="shared" si="40"/>
        <v>-9347</v>
      </c>
      <c r="F656" s="6" t="str">
        <f t="shared" si="43"/>
        <v>NEUTRAL</v>
      </c>
      <c r="G656" s="6" t="str">
        <f t="shared" si="42"/>
        <v>NEUTRAL</v>
      </c>
      <c r="H656" s="6" t="str">
        <f t="shared" si="41"/>
        <v>NEUTRAL</v>
      </c>
    </row>
    <row r="657" spans="1:8" ht="13.5" x14ac:dyDescent="0.25">
      <c r="A657" s="3">
        <f>TITRES_STAT!B660</f>
        <v>42961</v>
      </c>
      <c r="B657" s="6">
        <f>TITRES_STAT!C660</f>
        <v>37.53</v>
      </c>
      <c r="C657" s="6">
        <f>TITRES_STAT!D660</f>
        <v>35.994999999999997</v>
      </c>
      <c r="D657" s="6">
        <f>TITRES_STAT!E660</f>
        <v>0</v>
      </c>
      <c r="E657" s="2">
        <f t="shared" si="40"/>
        <v>-9347</v>
      </c>
      <c r="F657" s="6" t="str">
        <f t="shared" si="43"/>
        <v>NEUTRAL</v>
      </c>
      <c r="G657" s="6" t="str">
        <f t="shared" si="42"/>
        <v>NEUTRAL</v>
      </c>
      <c r="H657" s="6" t="str">
        <f t="shared" si="41"/>
        <v>NEUTRAL</v>
      </c>
    </row>
    <row r="658" spans="1:8" ht="13.5" x14ac:dyDescent="0.25">
      <c r="A658" s="3">
        <f>TITRES_STAT!B661</f>
        <v>42962</v>
      </c>
      <c r="B658" s="6">
        <f>TITRES_STAT!C661</f>
        <v>37.53</v>
      </c>
      <c r="C658" s="6">
        <f>TITRES_STAT!D661</f>
        <v>35.994999999999997</v>
      </c>
      <c r="D658" s="6">
        <f>TITRES_STAT!E661</f>
        <v>0</v>
      </c>
      <c r="E658" s="2">
        <f t="shared" si="40"/>
        <v>-9347</v>
      </c>
      <c r="F658" s="6" t="str">
        <f t="shared" si="43"/>
        <v>NEUTRAL</v>
      </c>
      <c r="G658" s="6" t="str">
        <f t="shared" si="42"/>
        <v>NEUTRAL</v>
      </c>
      <c r="H658" s="6" t="str">
        <f t="shared" si="41"/>
        <v>NEUTRAL</v>
      </c>
    </row>
    <row r="659" spans="1:8" ht="13.5" x14ac:dyDescent="0.25">
      <c r="A659" s="3">
        <f>TITRES_STAT!B662</f>
        <v>42963</v>
      </c>
      <c r="B659" s="6">
        <f>TITRES_STAT!C662</f>
        <v>37.53</v>
      </c>
      <c r="C659" s="6">
        <f>TITRES_STAT!D662</f>
        <v>35.994999999999997</v>
      </c>
      <c r="D659" s="6">
        <f>TITRES_STAT!E662</f>
        <v>0</v>
      </c>
      <c r="E659" s="2">
        <f t="shared" si="40"/>
        <v>-9347</v>
      </c>
      <c r="F659" s="6" t="str">
        <f t="shared" si="43"/>
        <v>NEUTRAL</v>
      </c>
      <c r="G659" s="6" t="str">
        <f t="shared" si="42"/>
        <v>NEUTRAL</v>
      </c>
      <c r="H659" s="6" t="str">
        <f t="shared" si="41"/>
        <v>NEUTRAL</v>
      </c>
    </row>
    <row r="660" spans="1:8" ht="13.5" x14ac:dyDescent="0.25">
      <c r="A660" s="3">
        <f>TITRES_STAT!B663</f>
        <v>42964</v>
      </c>
      <c r="B660" s="6">
        <f>TITRES_STAT!C663</f>
        <v>37.53</v>
      </c>
      <c r="C660" s="6">
        <f>TITRES_STAT!D663</f>
        <v>35.994999999999997</v>
      </c>
      <c r="D660" s="6">
        <f>TITRES_STAT!E663</f>
        <v>0</v>
      </c>
      <c r="E660" s="2">
        <f t="shared" si="40"/>
        <v>-9347</v>
      </c>
      <c r="F660" s="6" t="str">
        <f t="shared" si="43"/>
        <v>NEUTRAL</v>
      </c>
      <c r="G660" s="6" t="str">
        <f t="shared" si="42"/>
        <v>NEUTRAL</v>
      </c>
      <c r="H660" s="6" t="str">
        <f t="shared" si="41"/>
        <v>NEUTRAL</v>
      </c>
    </row>
    <row r="661" spans="1:8" ht="13.5" x14ac:dyDescent="0.25">
      <c r="A661" s="3">
        <f>TITRES_STAT!B664</f>
        <v>42965</v>
      </c>
      <c r="B661" s="6">
        <f>TITRES_STAT!C664</f>
        <v>37.53</v>
      </c>
      <c r="C661" s="6">
        <f>TITRES_STAT!D664</f>
        <v>35.994999999999997</v>
      </c>
      <c r="D661" s="6">
        <f>TITRES_STAT!E664</f>
        <v>0</v>
      </c>
      <c r="E661" s="2">
        <f t="shared" si="40"/>
        <v>-9347</v>
      </c>
      <c r="F661" s="6" t="str">
        <f t="shared" si="43"/>
        <v>NEUTRAL</v>
      </c>
      <c r="G661" s="6" t="str">
        <f t="shared" si="42"/>
        <v>NEUTRAL</v>
      </c>
      <c r="H661" s="6" t="str">
        <f t="shared" si="41"/>
        <v>NEUTRAL</v>
      </c>
    </row>
    <row r="662" spans="1:8" ht="13.5" x14ac:dyDescent="0.25">
      <c r="A662" s="3">
        <f>TITRES_STAT!B665</f>
        <v>42968</v>
      </c>
      <c r="B662" s="6">
        <f>TITRES_STAT!C665</f>
        <v>37.53</v>
      </c>
      <c r="C662" s="6">
        <f>TITRES_STAT!D665</f>
        <v>35.994999999999997</v>
      </c>
      <c r="D662" s="6">
        <f>TITRES_STAT!E665</f>
        <v>0</v>
      </c>
      <c r="E662" s="2">
        <f t="shared" si="40"/>
        <v>-9347</v>
      </c>
      <c r="F662" s="6" t="str">
        <f t="shared" si="43"/>
        <v>NEUTRAL</v>
      </c>
      <c r="G662" s="6" t="str">
        <f t="shared" si="42"/>
        <v>NEUTRAL</v>
      </c>
      <c r="H662" s="6" t="str">
        <f t="shared" si="41"/>
        <v>NEUTRAL</v>
      </c>
    </row>
    <row r="663" spans="1:8" ht="13.5" x14ac:dyDescent="0.25">
      <c r="A663" s="3">
        <f>TITRES_STAT!B666</f>
        <v>42969</v>
      </c>
      <c r="B663" s="6">
        <f>TITRES_STAT!C666</f>
        <v>37.53</v>
      </c>
      <c r="C663" s="6">
        <f>TITRES_STAT!D666</f>
        <v>35.994999999999997</v>
      </c>
      <c r="D663" s="6">
        <f>TITRES_STAT!E666</f>
        <v>0</v>
      </c>
      <c r="E663" s="2">
        <f t="shared" si="40"/>
        <v>-9347</v>
      </c>
      <c r="F663" s="6" t="str">
        <f t="shared" si="43"/>
        <v>NEUTRAL</v>
      </c>
      <c r="G663" s="6" t="str">
        <f t="shared" si="42"/>
        <v>NEUTRAL</v>
      </c>
      <c r="H663" s="6" t="str">
        <f t="shared" si="41"/>
        <v>NEUTRAL</v>
      </c>
    </row>
    <row r="664" spans="1:8" ht="13.5" x14ac:dyDescent="0.25">
      <c r="A664" s="3">
        <f>TITRES_STAT!B667</f>
        <v>42970</v>
      </c>
      <c r="B664" s="6">
        <f>TITRES_STAT!C667</f>
        <v>37.53</v>
      </c>
      <c r="C664" s="6">
        <f>TITRES_STAT!D667</f>
        <v>35.994999999999997</v>
      </c>
      <c r="D664" s="6">
        <f>TITRES_STAT!E667</f>
        <v>0</v>
      </c>
      <c r="E664" s="2">
        <f t="shared" si="40"/>
        <v>-9347</v>
      </c>
      <c r="F664" s="6" t="str">
        <f t="shared" si="43"/>
        <v>NEUTRAL</v>
      </c>
      <c r="G664" s="6" t="str">
        <f t="shared" si="42"/>
        <v>NEUTRAL</v>
      </c>
      <c r="H664" s="6" t="str">
        <f t="shared" si="41"/>
        <v>NEUTRAL</v>
      </c>
    </row>
    <row r="665" spans="1:8" ht="13.5" x14ac:dyDescent="0.25">
      <c r="A665" s="3">
        <f>TITRES_STAT!B668</f>
        <v>42971</v>
      </c>
      <c r="B665" s="6">
        <f>TITRES_STAT!C668</f>
        <v>37.53</v>
      </c>
      <c r="C665" s="6">
        <f>TITRES_STAT!D668</f>
        <v>35.994999999999997</v>
      </c>
      <c r="D665" s="6">
        <f>TITRES_STAT!E668</f>
        <v>0</v>
      </c>
      <c r="E665" s="2">
        <f t="shared" si="40"/>
        <v>-9347</v>
      </c>
      <c r="F665" s="6" t="str">
        <f t="shared" si="43"/>
        <v>NEUTRAL</v>
      </c>
      <c r="G665" s="6" t="str">
        <f t="shared" si="42"/>
        <v>NEUTRAL</v>
      </c>
      <c r="H665" s="6" t="str">
        <f t="shared" si="41"/>
        <v>NEUTRAL</v>
      </c>
    </row>
    <row r="666" spans="1:8" ht="13.5" x14ac:dyDescent="0.25">
      <c r="A666" s="3">
        <f>TITRES_STAT!B669</f>
        <v>42972</v>
      </c>
      <c r="B666" s="6">
        <f>TITRES_STAT!C669</f>
        <v>37.53</v>
      </c>
      <c r="C666" s="6">
        <f>TITRES_STAT!D669</f>
        <v>35.994999999999997</v>
      </c>
      <c r="D666" s="6">
        <f>TITRES_STAT!E669</f>
        <v>25</v>
      </c>
      <c r="E666" s="2">
        <f t="shared" si="40"/>
        <v>-9347</v>
      </c>
      <c r="F666" s="6" t="str">
        <f t="shared" si="43"/>
        <v>NEUTRAL</v>
      </c>
      <c r="G666" s="6" t="str">
        <f t="shared" si="42"/>
        <v>NEUTRAL</v>
      </c>
      <c r="H666" s="6" t="str">
        <f t="shared" si="41"/>
        <v>NEUTRAL</v>
      </c>
    </row>
    <row r="667" spans="1:8" ht="13.5" x14ac:dyDescent="0.25">
      <c r="A667" s="3">
        <f>TITRES_STAT!B670</f>
        <v>42975</v>
      </c>
      <c r="B667" s="6">
        <f>TITRES_STAT!C670</f>
        <v>37.53</v>
      </c>
      <c r="C667" s="6">
        <f>TITRES_STAT!D670</f>
        <v>35.994999999999997</v>
      </c>
      <c r="D667" s="6">
        <f>TITRES_STAT!E670</f>
        <v>0</v>
      </c>
      <c r="E667" s="2">
        <f t="shared" si="40"/>
        <v>-9347</v>
      </c>
      <c r="F667" s="6" t="str">
        <f t="shared" si="43"/>
        <v>NEUTRAL</v>
      </c>
      <c r="G667" s="6" t="str">
        <f t="shared" si="42"/>
        <v>NEUTRAL</v>
      </c>
      <c r="H667" s="6" t="str">
        <f t="shared" si="41"/>
        <v>NEUTRAL</v>
      </c>
    </row>
    <row r="668" spans="1:8" ht="13.5" x14ac:dyDescent="0.25">
      <c r="A668" s="3">
        <f>TITRES_STAT!B671</f>
        <v>42976</v>
      </c>
      <c r="B668" s="6">
        <f>TITRES_STAT!C671</f>
        <v>37.53</v>
      </c>
      <c r="C668" s="6">
        <f>TITRES_STAT!D671</f>
        <v>35.994999999999997</v>
      </c>
      <c r="D668" s="6">
        <f>TITRES_STAT!E671</f>
        <v>0</v>
      </c>
      <c r="E668" s="2">
        <f t="shared" si="40"/>
        <v>-9347</v>
      </c>
      <c r="F668" s="6" t="str">
        <f t="shared" si="43"/>
        <v>NEUTRAL</v>
      </c>
      <c r="G668" s="6" t="str">
        <f t="shared" si="42"/>
        <v>NEUTRAL</v>
      </c>
      <c r="H668" s="6" t="str">
        <f t="shared" si="41"/>
        <v>NEUTRAL</v>
      </c>
    </row>
    <row r="669" spans="1:8" ht="13.5" x14ac:dyDescent="0.25">
      <c r="A669" s="3">
        <f>TITRES_STAT!B672</f>
        <v>42977</v>
      </c>
      <c r="B669" s="6">
        <f>TITRES_STAT!C672</f>
        <v>37.53</v>
      </c>
      <c r="C669" s="6">
        <f>TITRES_STAT!D672</f>
        <v>35.994999999999997</v>
      </c>
      <c r="D669" s="6">
        <f>TITRES_STAT!E672</f>
        <v>0</v>
      </c>
      <c r="E669" s="2">
        <f t="shared" si="40"/>
        <v>-9347</v>
      </c>
      <c r="F669" s="6" t="str">
        <f t="shared" si="43"/>
        <v>NEUTRAL</v>
      </c>
      <c r="G669" s="6" t="str">
        <f t="shared" si="42"/>
        <v>NEUTRAL</v>
      </c>
      <c r="H669" s="6" t="str">
        <f t="shared" si="41"/>
        <v>NEUTRAL</v>
      </c>
    </row>
    <row r="670" spans="1:8" ht="13.5" x14ac:dyDescent="0.25">
      <c r="A670" s="3">
        <f>TITRES_STAT!B673</f>
        <v>42978</v>
      </c>
      <c r="B670" s="6">
        <f>TITRES_STAT!C673</f>
        <v>37.53</v>
      </c>
      <c r="C670" s="6">
        <f>TITRES_STAT!D673</f>
        <v>35.994999999999997</v>
      </c>
      <c r="D670" s="6">
        <f>TITRES_STAT!E673</f>
        <v>0</v>
      </c>
      <c r="E670" s="2">
        <f t="shared" si="40"/>
        <v>-9347</v>
      </c>
      <c r="F670" s="6" t="str">
        <f t="shared" si="43"/>
        <v>NEUTRAL</v>
      </c>
      <c r="G670" s="6" t="str">
        <f t="shared" si="42"/>
        <v>NEUTRAL</v>
      </c>
      <c r="H670" s="6" t="str">
        <f t="shared" si="41"/>
        <v>NEUTRAL</v>
      </c>
    </row>
    <row r="671" spans="1:8" ht="13.5" x14ac:dyDescent="0.25">
      <c r="A671" s="3">
        <f>TITRES_STAT!B674</f>
        <v>42982</v>
      </c>
      <c r="B671" s="6">
        <f>TITRES_STAT!C674</f>
        <v>38.6</v>
      </c>
      <c r="C671" s="6">
        <f>TITRES_STAT!D674</f>
        <v>37.021299999999997</v>
      </c>
      <c r="D671" s="6">
        <f>TITRES_STAT!E674</f>
        <v>150</v>
      </c>
      <c r="E671" s="2">
        <f t="shared" si="40"/>
        <v>-9197</v>
      </c>
      <c r="F671" s="6" t="str">
        <f t="shared" si="43"/>
        <v>BULLISH</v>
      </c>
      <c r="G671" s="6" t="str">
        <f t="shared" si="42"/>
        <v>NEUTRAL</v>
      </c>
      <c r="H671" s="6" t="str">
        <f t="shared" si="41"/>
        <v>CONFIRMED BULLISH</v>
      </c>
    </row>
    <row r="672" spans="1:8" ht="13.5" x14ac:dyDescent="0.25">
      <c r="A672" s="3">
        <f>TITRES_STAT!B675</f>
        <v>42983</v>
      </c>
      <c r="B672" s="6">
        <f>TITRES_STAT!C675</f>
        <v>38.299999999999997</v>
      </c>
      <c r="C672" s="6">
        <f>TITRES_STAT!D675</f>
        <v>36.733499999999999</v>
      </c>
      <c r="D672" s="6">
        <f>TITRES_STAT!E675</f>
        <v>50</v>
      </c>
      <c r="E672" s="2">
        <f t="shared" si="40"/>
        <v>-9247</v>
      </c>
      <c r="F672" s="6" t="str">
        <f t="shared" si="43"/>
        <v>BULLISH</v>
      </c>
      <c r="G672" s="6" t="str">
        <f t="shared" si="42"/>
        <v>NEUTRAL</v>
      </c>
      <c r="H672" s="6" t="str">
        <f t="shared" si="41"/>
        <v>CONFIRMED BULLISH</v>
      </c>
    </row>
    <row r="673" spans="1:8" ht="13.5" x14ac:dyDescent="0.25">
      <c r="A673" s="3">
        <f>TITRES_STAT!B676</f>
        <v>42984</v>
      </c>
      <c r="B673" s="6">
        <f>TITRES_STAT!C676</f>
        <v>38.590000000000003</v>
      </c>
      <c r="C673" s="6">
        <f>TITRES_STAT!D676</f>
        <v>37.011699999999998</v>
      </c>
      <c r="D673" s="6">
        <f>TITRES_STAT!E676</f>
        <v>300</v>
      </c>
      <c r="E673" s="2">
        <f t="shared" si="40"/>
        <v>-8947</v>
      </c>
      <c r="F673" s="6" t="str">
        <f t="shared" si="43"/>
        <v>BULLISH</v>
      </c>
      <c r="G673" s="6" t="str">
        <f t="shared" si="42"/>
        <v>WEAK</v>
      </c>
      <c r="H673" s="6" t="str">
        <f t="shared" si="41"/>
        <v>CONFIRMED BULLISH</v>
      </c>
    </row>
    <row r="674" spans="1:8" ht="13.5" x14ac:dyDescent="0.25">
      <c r="A674" s="3">
        <f>TITRES_STAT!B677</f>
        <v>42985</v>
      </c>
      <c r="B674" s="6">
        <f>TITRES_STAT!C677</f>
        <v>38.590000000000003</v>
      </c>
      <c r="C674" s="6">
        <f>TITRES_STAT!D677</f>
        <v>37.011699999999998</v>
      </c>
      <c r="D674" s="6">
        <f>TITRES_STAT!E677</f>
        <v>0</v>
      </c>
      <c r="E674" s="2">
        <f t="shared" si="40"/>
        <v>-8947</v>
      </c>
      <c r="F674" s="6" t="str">
        <f t="shared" si="43"/>
        <v>BULLISH</v>
      </c>
      <c r="G674" s="6" t="str">
        <f t="shared" si="42"/>
        <v>WEAK</v>
      </c>
      <c r="H674" s="6" t="str">
        <f t="shared" si="41"/>
        <v>CONFIRMED BULLISH</v>
      </c>
    </row>
    <row r="675" spans="1:8" ht="13.5" x14ac:dyDescent="0.25">
      <c r="A675" s="3">
        <f>TITRES_STAT!B678</f>
        <v>42986</v>
      </c>
      <c r="B675" s="6">
        <f>TITRES_STAT!C678</f>
        <v>38.590000000000003</v>
      </c>
      <c r="C675" s="6">
        <f>TITRES_STAT!D678</f>
        <v>37.011699999999998</v>
      </c>
      <c r="D675" s="6">
        <f>TITRES_STAT!E678</f>
        <v>70</v>
      </c>
      <c r="E675" s="2">
        <f t="shared" si="40"/>
        <v>-8947</v>
      </c>
      <c r="F675" s="6" t="str">
        <f t="shared" si="43"/>
        <v>BULLISH</v>
      </c>
      <c r="G675" s="6" t="str">
        <f t="shared" si="42"/>
        <v>WEAK</v>
      </c>
      <c r="H675" s="6" t="str">
        <f t="shared" si="41"/>
        <v>CONFIRMED BULLISH</v>
      </c>
    </row>
    <row r="676" spans="1:8" ht="13.5" x14ac:dyDescent="0.25">
      <c r="A676" s="3">
        <f>TITRES_STAT!B679</f>
        <v>42989</v>
      </c>
      <c r="B676" s="6">
        <f>TITRES_STAT!C679</f>
        <v>38.590000000000003</v>
      </c>
      <c r="C676" s="6">
        <f>TITRES_STAT!D679</f>
        <v>37.011699999999998</v>
      </c>
      <c r="D676" s="6">
        <f>TITRES_STAT!E679</f>
        <v>0</v>
      </c>
      <c r="E676" s="2">
        <f t="shared" si="40"/>
        <v>-8947</v>
      </c>
      <c r="F676" s="6" t="str">
        <f t="shared" si="43"/>
        <v>BULLISH</v>
      </c>
      <c r="G676" s="6" t="str">
        <f t="shared" si="42"/>
        <v>WEAK</v>
      </c>
      <c r="H676" s="6" t="str">
        <f t="shared" si="41"/>
        <v>BULLISH DIVERGENCE</v>
      </c>
    </row>
    <row r="677" spans="1:8" ht="13.5" x14ac:dyDescent="0.25">
      <c r="A677" s="3">
        <f>TITRES_STAT!B680</f>
        <v>42990</v>
      </c>
      <c r="B677" s="6">
        <f>TITRES_STAT!C680</f>
        <v>38.56</v>
      </c>
      <c r="C677" s="6">
        <f>TITRES_STAT!D680</f>
        <v>36.982900000000001</v>
      </c>
      <c r="D677" s="6">
        <f>TITRES_STAT!E680</f>
        <v>102</v>
      </c>
      <c r="E677" s="2">
        <f t="shared" si="40"/>
        <v>-9049</v>
      </c>
      <c r="F677" s="6" t="str">
        <f t="shared" si="43"/>
        <v>BULLISH</v>
      </c>
      <c r="G677" s="6" t="str">
        <f t="shared" si="42"/>
        <v>WEAK</v>
      </c>
      <c r="H677" s="6" t="str">
        <f t="shared" si="41"/>
        <v>CONFIRMED BULLISH</v>
      </c>
    </row>
    <row r="678" spans="1:8" ht="13.5" x14ac:dyDescent="0.25">
      <c r="A678" s="3">
        <f>TITRES_STAT!B681</f>
        <v>42991</v>
      </c>
      <c r="B678" s="6">
        <f>TITRES_STAT!C681</f>
        <v>38.56</v>
      </c>
      <c r="C678" s="6">
        <f>TITRES_STAT!D681</f>
        <v>36.982900000000001</v>
      </c>
      <c r="D678" s="6">
        <f>TITRES_STAT!E681</f>
        <v>30</v>
      </c>
      <c r="E678" s="2">
        <f t="shared" si="40"/>
        <v>-9049</v>
      </c>
      <c r="F678" s="6" t="str">
        <f t="shared" si="43"/>
        <v>BEARISH</v>
      </c>
      <c r="G678" s="6" t="str">
        <f t="shared" si="42"/>
        <v>NEUTRAL</v>
      </c>
      <c r="H678" s="6" t="str">
        <f t="shared" si="41"/>
        <v>CONFIRMED BEARISH</v>
      </c>
    </row>
    <row r="679" spans="1:8" ht="13.5" x14ac:dyDescent="0.25">
      <c r="A679" s="3">
        <f>TITRES_STAT!B682</f>
        <v>42992</v>
      </c>
      <c r="B679" s="6">
        <f>TITRES_STAT!C682</f>
        <v>38.56</v>
      </c>
      <c r="C679" s="6">
        <f>TITRES_STAT!D682</f>
        <v>36.982900000000001</v>
      </c>
      <c r="D679" s="6">
        <f>TITRES_STAT!E682</f>
        <v>0</v>
      </c>
      <c r="E679" s="2">
        <f t="shared" si="40"/>
        <v>-9049</v>
      </c>
      <c r="F679" s="6" t="str">
        <f t="shared" si="43"/>
        <v>BEARISH</v>
      </c>
      <c r="G679" s="6" t="str">
        <f t="shared" si="42"/>
        <v>NEUTRAL</v>
      </c>
      <c r="H679" s="6" t="str">
        <f t="shared" si="41"/>
        <v>CONFIRMED BEARISH</v>
      </c>
    </row>
    <row r="680" spans="1:8" ht="13.5" x14ac:dyDescent="0.25">
      <c r="A680" s="3">
        <f>TITRES_STAT!B683</f>
        <v>42993</v>
      </c>
      <c r="B680" s="6">
        <f>TITRES_STAT!C683</f>
        <v>38.56</v>
      </c>
      <c r="C680" s="6">
        <f>TITRES_STAT!D683</f>
        <v>36.982900000000001</v>
      </c>
      <c r="D680" s="6">
        <f>TITRES_STAT!E683</f>
        <v>0</v>
      </c>
      <c r="E680" s="2">
        <f t="shared" si="40"/>
        <v>-9049</v>
      </c>
      <c r="F680" s="6" t="str">
        <f t="shared" si="43"/>
        <v>BEARISH</v>
      </c>
      <c r="G680" s="6" t="str">
        <f t="shared" si="42"/>
        <v>NEUTRAL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38.56</v>
      </c>
      <c r="C681" s="6">
        <f>TITRES_STAT!D684</f>
        <v>36.982900000000001</v>
      </c>
      <c r="D681" s="6">
        <f>TITRES_STAT!E684</f>
        <v>0</v>
      </c>
      <c r="E681" s="2">
        <f t="shared" si="40"/>
        <v>-9049</v>
      </c>
      <c r="F681" s="6" t="str">
        <f t="shared" si="43"/>
        <v>BEARISH</v>
      </c>
      <c r="G681" s="6" t="str">
        <f t="shared" si="42"/>
        <v>NEUTRAL</v>
      </c>
      <c r="H681" s="6" t="str">
        <f t="shared" si="41"/>
        <v>CONFIRMED BEARISH</v>
      </c>
    </row>
    <row r="682" spans="1:8" ht="13.5" x14ac:dyDescent="0.25">
      <c r="A682" s="3">
        <f>TITRES_STAT!B685</f>
        <v>42997</v>
      </c>
      <c r="B682" s="6">
        <f>TITRES_STAT!C685</f>
        <v>38.56</v>
      </c>
      <c r="C682" s="6">
        <f>TITRES_STAT!D685</f>
        <v>36.982900000000001</v>
      </c>
      <c r="D682" s="6">
        <f>TITRES_STAT!E685</f>
        <v>0</v>
      </c>
      <c r="E682" s="2">
        <f t="shared" si="40"/>
        <v>-9049</v>
      </c>
      <c r="F682" s="6" t="str">
        <f t="shared" si="43"/>
        <v>NEUTRAL</v>
      </c>
      <c r="G682" s="6" t="str">
        <f t="shared" si="42"/>
        <v>NEUTRAL</v>
      </c>
      <c r="H682" s="6" t="str">
        <f t="shared" si="41"/>
        <v>NEUTRAL</v>
      </c>
    </row>
    <row r="683" spans="1:8" ht="13.5" x14ac:dyDescent="0.25">
      <c r="A683" s="3">
        <f>TITRES_STAT!B686</f>
        <v>42998</v>
      </c>
      <c r="B683" s="6">
        <f>TITRES_STAT!C686</f>
        <v>38.56</v>
      </c>
      <c r="C683" s="6">
        <f>TITRES_STAT!D686</f>
        <v>36.982900000000001</v>
      </c>
      <c r="D683" s="6">
        <f>TITRES_STAT!E686</f>
        <v>0</v>
      </c>
      <c r="E683" s="2">
        <f t="shared" si="40"/>
        <v>-9049</v>
      </c>
      <c r="F683" s="6" t="str">
        <f t="shared" si="43"/>
        <v>NEUTRAL</v>
      </c>
      <c r="G683" s="6" t="str">
        <f t="shared" si="42"/>
        <v>NEUTRAL</v>
      </c>
      <c r="H683" s="6" t="str">
        <f t="shared" si="41"/>
        <v>NEUTRAL</v>
      </c>
    </row>
    <row r="684" spans="1:8" ht="13.5" x14ac:dyDescent="0.25">
      <c r="A684" s="3">
        <f>TITRES_STAT!B687</f>
        <v>43000</v>
      </c>
      <c r="B684" s="6">
        <f>TITRES_STAT!C687</f>
        <v>38.56</v>
      </c>
      <c r="C684" s="6">
        <f>TITRES_STAT!D687</f>
        <v>36.982900000000001</v>
      </c>
      <c r="D684" s="6">
        <f>TITRES_STAT!E687</f>
        <v>0</v>
      </c>
      <c r="E684" s="2">
        <f t="shared" si="40"/>
        <v>-9049</v>
      </c>
      <c r="F684" s="6" t="str">
        <f t="shared" si="43"/>
        <v>NEUTRAL</v>
      </c>
      <c r="G684" s="6" t="str">
        <f t="shared" si="42"/>
        <v>NEUTRAL</v>
      </c>
      <c r="H684" s="6" t="str">
        <f t="shared" si="41"/>
        <v>NEUTRAL</v>
      </c>
    </row>
    <row r="685" spans="1:8" ht="13.5" x14ac:dyDescent="0.25">
      <c r="A685" s="3">
        <f>TITRES_STAT!B688</f>
        <v>43003</v>
      </c>
      <c r="B685" s="6">
        <f>TITRES_STAT!C688</f>
        <v>38.56</v>
      </c>
      <c r="C685" s="6">
        <f>TITRES_STAT!D688</f>
        <v>36.982900000000001</v>
      </c>
      <c r="D685" s="6">
        <f>TITRES_STAT!E688</f>
        <v>0</v>
      </c>
      <c r="E685" s="2">
        <f t="shared" si="40"/>
        <v>-9049</v>
      </c>
      <c r="F685" s="6" t="str">
        <f t="shared" si="43"/>
        <v>NEUTRAL</v>
      </c>
      <c r="G685" s="6" t="str">
        <f t="shared" si="42"/>
        <v>NEUTRAL</v>
      </c>
      <c r="H685" s="6" t="str">
        <f t="shared" si="41"/>
        <v>NEUTRAL</v>
      </c>
    </row>
    <row r="686" spans="1:8" ht="13.5" x14ac:dyDescent="0.25">
      <c r="A686" s="3">
        <f>TITRES_STAT!B689</f>
        <v>43004</v>
      </c>
      <c r="B686" s="6">
        <f>TITRES_STAT!C689</f>
        <v>38.56</v>
      </c>
      <c r="C686" s="6">
        <f>TITRES_STAT!D689</f>
        <v>36.982900000000001</v>
      </c>
      <c r="D686" s="6">
        <f>TITRES_STAT!E689</f>
        <v>0</v>
      </c>
      <c r="E686" s="2">
        <f t="shared" si="40"/>
        <v>-9049</v>
      </c>
      <c r="F686" s="6" t="str">
        <f t="shared" si="43"/>
        <v>NEUTRAL</v>
      </c>
      <c r="G686" s="6" t="str">
        <f t="shared" si="42"/>
        <v>NEUTRAL</v>
      </c>
      <c r="H686" s="6" t="str">
        <f t="shared" si="41"/>
        <v>NEUTRAL</v>
      </c>
    </row>
    <row r="687" spans="1:8" ht="13.5" x14ac:dyDescent="0.25">
      <c r="A687" s="3">
        <f>TITRES_STAT!B690</f>
        <v>43005</v>
      </c>
      <c r="B687" s="6">
        <f>TITRES_STAT!C690</f>
        <v>38.56</v>
      </c>
      <c r="C687" s="6">
        <f>TITRES_STAT!D690</f>
        <v>36.982900000000001</v>
      </c>
      <c r="D687" s="6">
        <f>TITRES_STAT!E690</f>
        <v>0</v>
      </c>
      <c r="E687" s="2">
        <f t="shared" si="40"/>
        <v>-9049</v>
      </c>
      <c r="F687" s="6" t="str">
        <f t="shared" si="43"/>
        <v>NEUTRAL</v>
      </c>
      <c r="G687" s="6" t="str">
        <f t="shared" si="42"/>
        <v>NEUTRAL</v>
      </c>
      <c r="H687" s="6" t="str">
        <f t="shared" si="41"/>
        <v>NEUTRAL</v>
      </c>
    </row>
    <row r="688" spans="1:8" ht="13.5" x14ac:dyDescent="0.25">
      <c r="A688" s="3">
        <f>TITRES_STAT!B691</f>
        <v>43006</v>
      </c>
      <c r="B688" s="6">
        <f>TITRES_STAT!C691</f>
        <v>38.549999999999997</v>
      </c>
      <c r="C688" s="6">
        <f>TITRES_STAT!D691</f>
        <v>36.973300000000002</v>
      </c>
      <c r="D688" s="6">
        <f>TITRES_STAT!E691</f>
        <v>1035</v>
      </c>
      <c r="E688" s="2">
        <f t="shared" si="40"/>
        <v>-10084</v>
      </c>
      <c r="F688" s="6" t="str">
        <f t="shared" si="43"/>
        <v>BEARISH</v>
      </c>
      <c r="G688" s="6" t="str">
        <f t="shared" si="42"/>
        <v>STRONG</v>
      </c>
      <c r="H688" s="6" t="str">
        <f t="shared" si="41"/>
        <v>CONFIRMED BEARISH</v>
      </c>
    </row>
    <row r="689" spans="1:8" ht="13.5" x14ac:dyDescent="0.25">
      <c r="A689" s="3">
        <f>TITRES_STAT!B692</f>
        <v>43007</v>
      </c>
      <c r="B689" s="6">
        <f>TITRES_STAT!C692</f>
        <v>38.58</v>
      </c>
      <c r="C689" s="6">
        <f>TITRES_STAT!D692</f>
        <v>37.002099999999999</v>
      </c>
      <c r="D689" s="6">
        <f>TITRES_STAT!E692</f>
        <v>500</v>
      </c>
      <c r="E689" s="2">
        <f t="shared" si="40"/>
        <v>-9584</v>
      </c>
      <c r="F689" s="6" t="str">
        <f t="shared" si="43"/>
        <v>BEARISH</v>
      </c>
      <c r="G689" s="6" t="str">
        <f t="shared" si="42"/>
        <v>STRONG</v>
      </c>
      <c r="H689" s="6" t="str">
        <f t="shared" si="41"/>
        <v>BEARISH DIVERGENCE</v>
      </c>
    </row>
    <row r="690" spans="1:8" ht="13.5" x14ac:dyDescent="0.25">
      <c r="A690" s="3">
        <f>TITRES_STAT!B693</f>
        <v>43010</v>
      </c>
      <c r="B690" s="6">
        <f>TITRES_STAT!C693</f>
        <v>38.58</v>
      </c>
      <c r="C690" s="6">
        <f>TITRES_STAT!D693</f>
        <v>37.002099999999999</v>
      </c>
      <c r="D690" s="6">
        <f>TITRES_STAT!E693</f>
        <v>0</v>
      </c>
      <c r="E690" s="2">
        <f t="shared" si="40"/>
        <v>-9584</v>
      </c>
      <c r="F690" s="6" t="str">
        <f t="shared" si="43"/>
        <v>BEARISH</v>
      </c>
      <c r="G690" s="6" t="str">
        <f t="shared" si="42"/>
        <v>STRONG</v>
      </c>
      <c r="H690" s="6" t="str">
        <f t="shared" si="41"/>
        <v>BEARISH DIVERGENCE</v>
      </c>
    </row>
    <row r="691" spans="1:8" ht="13.5" x14ac:dyDescent="0.25">
      <c r="A691" s="3">
        <f>TITRES_STAT!B694</f>
        <v>43011</v>
      </c>
      <c r="B691" s="6">
        <f>TITRES_STAT!C694</f>
        <v>38.630000000000003</v>
      </c>
      <c r="C691" s="6">
        <f>TITRES_STAT!D694</f>
        <v>37.049999999999997</v>
      </c>
      <c r="D691" s="6">
        <f>TITRES_STAT!E694</f>
        <v>110</v>
      </c>
      <c r="E691" s="2">
        <f t="shared" si="40"/>
        <v>-9474</v>
      </c>
      <c r="F691" s="6" t="str">
        <f t="shared" si="43"/>
        <v>BEARISH</v>
      </c>
      <c r="G691" s="6" t="str">
        <f t="shared" si="42"/>
        <v>STRONG</v>
      </c>
      <c r="H691" s="6" t="str">
        <f t="shared" si="41"/>
        <v>BEARISH DIVERGENCE</v>
      </c>
    </row>
    <row r="692" spans="1:8" ht="13.5" x14ac:dyDescent="0.25">
      <c r="A692" s="3">
        <f>TITRES_STAT!B695</f>
        <v>43012</v>
      </c>
      <c r="B692" s="6">
        <f>TITRES_STAT!C695</f>
        <v>38.64</v>
      </c>
      <c r="C692" s="6">
        <f>TITRES_STAT!D695</f>
        <v>37.059600000000003</v>
      </c>
      <c r="D692" s="6">
        <f>TITRES_STAT!E695</f>
        <v>20</v>
      </c>
      <c r="E692" s="2">
        <f t="shared" si="40"/>
        <v>-9454</v>
      </c>
      <c r="F692" s="6" t="str">
        <f t="shared" si="43"/>
        <v>BEARISH</v>
      </c>
      <c r="G692" s="6" t="str">
        <f t="shared" si="42"/>
        <v>STRONG</v>
      </c>
      <c r="H692" s="6" t="str">
        <f t="shared" si="41"/>
        <v>BEARISH DIVERGENCE</v>
      </c>
    </row>
    <row r="693" spans="1:8" ht="13.5" x14ac:dyDescent="0.25">
      <c r="A693" s="3">
        <f>TITRES_STAT!B696</f>
        <v>43013</v>
      </c>
      <c r="B693" s="6">
        <f>TITRES_STAT!C696</f>
        <v>38.64</v>
      </c>
      <c r="C693" s="6">
        <f>TITRES_STAT!D696</f>
        <v>37.059600000000003</v>
      </c>
      <c r="D693" s="6">
        <f>TITRES_STAT!E696</f>
        <v>0</v>
      </c>
      <c r="E693" s="2">
        <f t="shared" si="40"/>
        <v>-9454</v>
      </c>
      <c r="F693" s="6" t="str">
        <f t="shared" si="43"/>
        <v>BULLISH</v>
      </c>
      <c r="G693" s="6" t="str">
        <f t="shared" si="42"/>
        <v>WEAK</v>
      </c>
      <c r="H693" s="6" t="str">
        <f t="shared" si="41"/>
        <v>CONFIRMED BULLISH</v>
      </c>
    </row>
    <row r="694" spans="1:8" ht="13.5" x14ac:dyDescent="0.25">
      <c r="A694" s="3">
        <f>TITRES_STAT!B697</f>
        <v>43014</v>
      </c>
      <c r="B694" s="6">
        <f>TITRES_STAT!C697</f>
        <v>38.64</v>
      </c>
      <c r="C694" s="6">
        <f>TITRES_STAT!D697</f>
        <v>37.059600000000003</v>
      </c>
      <c r="D694" s="6">
        <f>TITRES_STAT!E697</f>
        <v>0</v>
      </c>
      <c r="E694" s="2">
        <f t="shared" si="40"/>
        <v>-9454</v>
      </c>
      <c r="F694" s="6" t="str">
        <f t="shared" si="43"/>
        <v>BULLISH</v>
      </c>
      <c r="G694" s="6" t="str">
        <f t="shared" si="42"/>
        <v>NEUTRAL</v>
      </c>
      <c r="H694" s="6" t="str">
        <f t="shared" si="41"/>
        <v>CONFIRMED BULLISH</v>
      </c>
    </row>
    <row r="695" spans="1:8" ht="13.5" x14ac:dyDescent="0.25">
      <c r="A695" s="3">
        <f>TITRES_STAT!B698</f>
        <v>43017</v>
      </c>
      <c r="B695" s="6">
        <f>TITRES_STAT!C698</f>
        <v>38.64</v>
      </c>
      <c r="C695" s="6">
        <f>TITRES_STAT!D698</f>
        <v>37.059600000000003</v>
      </c>
      <c r="D695" s="6">
        <f>TITRES_STAT!E698</f>
        <v>1100</v>
      </c>
      <c r="E695" s="2">
        <f t="shared" si="40"/>
        <v>-9454</v>
      </c>
      <c r="F695" s="6" t="str">
        <f t="shared" si="43"/>
        <v>BULLISH</v>
      </c>
      <c r="G695" s="6" t="str">
        <f t="shared" si="42"/>
        <v>NEUTRAL</v>
      </c>
      <c r="H695" s="6" t="str">
        <f t="shared" si="41"/>
        <v>CONFIRMED BULLISH</v>
      </c>
    </row>
    <row r="696" spans="1:8" ht="13.5" x14ac:dyDescent="0.25">
      <c r="A696" s="3">
        <f>TITRES_STAT!B699</f>
        <v>43018</v>
      </c>
      <c r="B696" s="6">
        <f>TITRES_STAT!C699</f>
        <v>39</v>
      </c>
      <c r="C696" s="6">
        <f>TITRES_STAT!D699</f>
        <v>37.404899999999998</v>
      </c>
      <c r="D696" s="6">
        <f>TITRES_STAT!E699</f>
        <v>110</v>
      </c>
      <c r="E696" s="2">
        <f t="shared" si="40"/>
        <v>-9344</v>
      </c>
      <c r="F696" s="6" t="str">
        <f t="shared" si="43"/>
        <v>BULLISH</v>
      </c>
      <c r="G696" s="6" t="str">
        <f t="shared" si="42"/>
        <v>NEUTRAL</v>
      </c>
      <c r="H696" s="6" t="str">
        <f t="shared" si="41"/>
        <v>CONFIRMED BULLISH</v>
      </c>
    </row>
    <row r="697" spans="1:8" ht="13.5" x14ac:dyDescent="0.25">
      <c r="A697" s="3">
        <f>TITRES_STAT!B700</f>
        <v>43019</v>
      </c>
      <c r="B697" s="6">
        <f>TITRES_STAT!C700</f>
        <v>39</v>
      </c>
      <c r="C697" s="6">
        <f>TITRES_STAT!D700</f>
        <v>37.404899999999998</v>
      </c>
      <c r="D697" s="6">
        <f>TITRES_STAT!E700</f>
        <v>130</v>
      </c>
      <c r="E697" s="2">
        <f t="shared" si="40"/>
        <v>-9344</v>
      </c>
      <c r="F697" s="6" t="str">
        <f t="shared" si="43"/>
        <v>BULLISH</v>
      </c>
      <c r="G697" s="6" t="str">
        <f t="shared" si="42"/>
        <v>NEUTRAL</v>
      </c>
      <c r="H697" s="6" t="str">
        <f t="shared" si="41"/>
        <v>CONFIRMED BULLISH</v>
      </c>
    </row>
    <row r="698" spans="1:8" ht="13.5" x14ac:dyDescent="0.25">
      <c r="A698" s="3">
        <f>TITRES_STAT!B701</f>
        <v>43020</v>
      </c>
      <c r="B698" s="6">
        <f>TITRES_STAT!C701</f>
        <v>39</v>
      </c>
      <c r="C698" s="6">
        <f>TITRES_STAT!D701</f>
        <v>37.404899999999998</v>
      </c>
      <c r="D698" s="6">
        <f>TITRES_STAT!E701</f>
        <v>0</v>
      </c>
      <c r="E698" s="2">
        <f t="shared" si="40"/>
        <v>-9344</v>
      </c>
      <c r="F698" s="6" t="str">
        <f t="shared" si="43"/>
        <v>BULLISH</v>
      </c>
      <c r="G698" s="6" t="str">
        <f t="shared" si="42"/>
        <v>NEUTRAL</v>
      </c>
      <c r="H698" s="6" t="str">
        <f t="shared" si="41"/>
        <v>CONFIRMED BULLISH</v>
      </c>
    </row>
    <row r="699" spans="1:8" ht="13.5" x14ac:dyDescent="0.25">
      <c r="A699" s="3">
        <f>TITRES_STAT!B702</f>
        <v>43021</v>
      </c>
      <c r="B699" s="6">
        <f>TITRES_STAT!C702</f>
        <v>39</v>
      </c>
      <c r="C699" s="6">
        <f>TITRES_STAT!D702</f>
        <v>37.404899999999998</v>
      </c>
      <c r="D699" s="6">
        <f>TITRES_STAT!E702</f>
        <v>0</v>
      </c>
      <c r="E699" s="2">
        <f t="shared" si="40"/>
        <v>-9344</v>
      </c>
      <c r="F699" s="6" t="str">
        <f t="shared" si="43"/>
        <v>BULLISH</v>
      </c>
      <c r="G699" s="6" t="str">
        <f t="shared" si="42"/>
        <v>NEUTRAL</v>
      </c>
      <c r="H699" s="6" t="str">
        <f t="shared" si="41"/>
        <v>CONFIRMED BULLISH</v>
      </c>
    </row>
    <row r="700" spans="1:8" ht="13.5" x14ac:dyDescent="0.25">
      <c r="A700" s="3">
        <f>TITRES_STAT!B703</f>
        <v>43024</v>
      </c>
      <c r="B700" s="6">
        <f>TITRES_STAT!C703</f>
        <v>38</v>
      </c>
      <c r="C700" s="6">
        <f>TITRES_STAT!D703</f>
        <v>36.445799999999998</v>
      </c>
      <c r="D700" s="6">
        <f>TITRES_STAT!E703</f>
        <v>50</v>
      </c>
      <c r="E700" s="2">
        <f t="shared" si="40"/>
        <v>-9394</v>
      </c>
      <c r="F700" s="6" t="str">
        <f t="shared" si="43"/>
        <v>BULLISH</v>
      </c>
      <c r="G700" s="6" t="str">
        <f t="shared" si="42"/>
        <v>NEUTRAL</v>
      </c>
      <c r="H700" s="6" t="str">
        <f t="shared" si="41"/>
        <v>BULLISH DIVERGENCE</v>
      </c>
    </row>
    <row r="701" spans="1:8" ht="13.5" x14ac:dyDescent="0.25">
      <c r="A701" s="3">
        <f>TITRES_STAT!B704</f>
        <v>43025</v>
      </c>
      <c r="B701" s="6">
        <f>TITRES_STAT!C704</f>
        <v>37.44</v>
      </c>
      <c r="C701" s="6">
        <f>TITRES_STAT!D704</f>
        <v>35.908700000000003</v>
      </c>
      <c r="D701" s="6">
        <f>TITRES_STAT!E704</f>
        <v>82</v>
      </c>
      <c r="E701" s="2">
        <f t="shared" si="40"/>
        <v>-9476</v>
      </c>
      <c r="F701" s="6" t="str">
        <f t="shared" si="43"/>
        <v>BEARISH</v>
      </c>
      <c r="G701" s="6" t="str">
        <f t="shared" si="42"/>
        <v>NEUTRAL</v>
      </c>
      <c r="H701" s="6" t="str">
        <f t="shared" si="41"/>
        <v>CONFIRMED BEARISH</v>
      </c>
    </row>
    <row r="702" spans="1:8" ht="13.5" x14ac:dyDescent="0.25">
      <c r="A702" s="3">
        <f>TITRES_STAT!B705</f>
        <v>43026</v>
      </c>
      <c r="B702" s="6">
        <f>TITRES_STAT!C705</f>
        <v>38.549999999999997</v>
      </c>
      <c r="C702" s="6">
        <f>TITRES_STAT!D705</f>
        <v>36.973300000000002</v>
      </c>
      <c r="D702" s="6">
        <f>TITRES_STAT!E705</f>
        <v>299</v>
      </c>
      <c r="E702" s="2">
        <f t="shared" si="40"/>
        <v>-9177</v>
      </c>
      <c r="F702" s="6" t="str">
        <f t="shared" si="43"/>
        <v>BULLISH</v>
      </c>
      <c r="G702" s="6" t="str">
        <f t="shared" si="42"/>
        <v>NEUTRAL</v>
      </c>
      <c r="H702" s="6" t="str">
        <f t="shared" si="41"/>
        <v>BULLISH DIVERGENCE</v>
      </c>
    </row>
    <row r="703" spans="1:8" ht="13.5" x14ac:dyDescent="0.25">
      <c r="A703" s="3">
        <f>TITRES_STAT!B706</f>
        <v>43027</v>
      </c>
      <c r="B703" s="6">
        <f>TITRES_STAT!C706</f>
        <v>38.549999999999997</v>
      </c>
      <c r="C703" s="6">
        <f>TITRES_STAT!D706</f>
        <v>36.973300000000002</v>
      </c>
      <c r="D703" s="6">
        <f>TITRES_STAT!E706</f>
        <v>40</v>
      </c>
      <c r="E703" s="2">
        <f t="shared" si="40"/>
        <v>-9177</v>
      </c>
      <c r="F703" s="6" t="str">
        <f t="shared" si="43"/>
        <v>BULLISH</v>
      </c>
      <c r="G703" s="6" t="str">
        <f t="shared" si="42"/>
        <v>NEUTRAL</v>
      </c>
      <c r="H703" s="6" t="str">
        <f t="shared" si="41"/>
        <v>BULLISH DIVERGENCE</v>
      </c>
    </row>
    <row r="704" spans="1:8" ht="13.5" x14ac:dyDescent="0.25">
      <c r="A704" s="3">
        <f>TITRES_STAT!B707</f>
        <v>43028</v>
      </c>
      <c r="B704" s="6">
        <f>TITRES_STAT!C707</f>
        <v>37.4</v>
      </c>
      <c r="C704" s="6">
        <f>TITRES_STAT!D707</f>
        <v>35.8703</v>
      </c>
      <c r="D704" s="6">
        <f>TITRES_STAT!E707</f>
        <v>250</v>
      </c>
      <c r="E704" s="2">
        <f t="shared" si="40"/>
        <v>-9427</v>
      </c>
      <c r="F704" s="6" t="str">
        <f t="shared" si="43"/>
        <v>BEARISH</v>
      </c>
      <c r="G704" s="6" t="str">
        <f t="shared" si="42"/>
        <v>NEUTRAL</v>
      </c>
      <c r="H704" s="6" t="str">
        <f t="shared" si="41"/>
        <v>CONFIRMED BEARISH</v>
      </c>
    </row>
    <row r="705" spans="1:8" ht="13.5" x14ac:dyDescent="0.25">
      <c r="A705" s="3">
        <f>TITRES_STAT!B708</f>
        <v>43031</v>
      </c>
      <c r="B705" s="6">
        <f>TITRES_STAT!C708</f>
        <v>37.39</v>
      </c>
      <c r="C705" s="6">
        <f>TITRES_STAT!D708</f>
        <v>35.860700000000001</v>
      </c>
      <c r="D705" s="6">
        <f>TITRES_STAT!E708</f>
        <v>112</v>
      </c>
      <c r="E705" s="2">
        <f t="shared" si="40"/>
        <v>-9539</v>
      </c>
      <c r="F705" s="6" t="str">
        <f t="shared" si="43"/>
        <v>BEARISH</v>
      </c>
      <c r="G705" s="6" t="str">
        <f t="shared" si="42"/>
        <v>NEUTRAL</v>
      </c>
      <c r="H705" s="6" t="str">
        <f t="shared" si="41"/>
        <v>CONFIRMED BEARISH</v>
      </c>
    </row>
    <row r="706" spans="1:8" ht="13.5" x14ac:dyDescent="0.25">
      <c r="A706" s="3">
        <f>TITRES_STAT!B709</f>
        <v>43032</v>
      </c>
      <c r="B706" s="6">
        <f>TITRES_STAT!C709</f>
        <v>37.39</v>
      </c>
      <c r="C706" s="6">
        <f>TITRES_STAT!D709</f>
        <v>35.860700000000001</v>
      </c>
      <c r="D706" s="6">
        <f>TITRES_STAT!E709</f>
        <v>0</v>
      </c>
      <c r="E706" s="2">
        <f t="shared" si="40"/>
        <v>-9539</v>
      </c>
      <c r="F706" s="6" t="str">
        <f t="shared" si="43"/>
        <v>BEARISH</v>
      </c>
      <c r="G706" s="6" t="str">
        <f t="shared" si="42"/>
        <v>NEUTRAL</v>
      </c>
      <c r="H706" s="6" t="str">
        <f t="shared" si="41"/>
        <v>CONFIRMED BEARISH</v>
      </c>
    </row>
    <row r="707" spans="1:8" ht="13.5" x14ac:dyDescent="0.25">
      <c r="A707" s="3">
        <f>TITRES_STAT!B710</f>
        <v>43033</v>
      </c>
      <c r="B707" s="6">
        <f>TITRES_STAT!C710</f>
        <v>37.4</v>
      </c>
      <c r="C707" s="6">
        <f>TITRES_STAT!D710</f>
        <v>35.8703</v>
      </c>
      <c r="D707" s="6">
        <f>TITRES_STAT!E710</f>
        <v>410</v>
      </c>
      <c r="E707" s="2">
        <f t="shared" si="40"/>
        <v>-9129</v>
      </c>
      <c r="F707" s="6" t="str">
        <f t="shared" si="43"/>
        <v>BULLISH</v>
      </c>
      <c r="G707" s="6" t="str">
        <f t="shared" si="42"/>
        <v>NEUTRAL</v>
      </c>
      <c r="H707" s="6" t="str">
        <f t="shared" si="41"/>
        <v>BULLISH DIVERGENCE</v>
      </c>
    </row>
    <row r="708" spans="1:8" ht="13.5" x14ac:dyDescent="0.25">
      <c r="A708" s="3">
        <f>TITRES_STAT!B711</f>
        <v>43034</v>
      </c>
      <c r="B708" s="6">
        <f>TITRES_STAT!C711</f>
        <v>37.4</v>
      </c>
      <c r="C708" s="6">
        <f>TITRES_STAT!D711</f>
        <v>35.8703</v>
      </c>
      <c r="D708" s="6">
        <f>TITRES_STAT!E711</f>
        <v>80</v>
      </c>
      <c r="E708" s="2">
        <f t="shared" ref="E708:E771" si="44">IF(B708&gt;B707, E707+D708, IF(B708&lt;B707, E707-D708, E707))</f>
        <v>-9129</v>
      </c>
      <c r="F708" s="6" t="str">
        <f t="shared" si="43"/>
        <v>BULLISH</v>
      </c>
      <c r="G708" s="6" t="str">
        <f t="shared" si="42"/>
        <v>NEUTRAL</v>
      </c>
      <c r="H708" s="6" t="str">
        <f t="shared" si="41"/>
        <v>BULLISH DIVERGENCE</v>
      </c>
    </row>
    <row r="709" spans="1:8" ht="13.5" x14ac:dyDescent="0.25">
      <c r="A709" s="3">
        <f>TITRES_STAT!B712</f>
        <v>43035</v>
      </c>
      <c r="B709" s="6">
        <f>TITRES_STAT!C712</f>
        <v>37.4</v>
      </c>
      <c r="C709" s="6">
        <f>TITRES_STAT!D712</f>
        <v>35.8703</v>
      </c>
      <c r="D709" s="6">
        <f>TITRES_STAT!E712</f>
        <v>0</v>
      </c>
      <c r="E709" s="2">
        <f t="shared" si="44"/>
        <v>-9129</v>
      </c>
      <c r="F709" s="6" t="str">
        <f t="shared" si="43"/>
        <v>BULLISH</v>
      </c>
      <c r="G709" s="6" t="str">
        <f t="shared" si="42"/>
        <v>WEAK</v>
      </c>
      <c r="H709" s="6" t="str">
        <f t="shared" si="41"/>
        <v>NEUTRAL</v>
      </c>
    </row>
    <row r="710" spans="1:8" ht="13.5" x14ac:dyDescent="0.25">
      <c r="A710" s="3">
        <f>TITRES_STAT!B713</f>
        <v>43038</v>
      </c>
      <c r="B710" s="6">
        <f>TITRES_STAT!C713</f>
        <v>36.5</v>
      </c>
      <c r="C710" s="6">
        <f>TITRES_STAT!D713</f>
        <v>35.007100000000001</v>
      </c>
      <c r="D710" s="6">
        <f>TITRES_STAT!E713</f>
        <v>220</v>
      </c>
      <c r="E710" s="2">
        <f t="shared" si="44"/>
        <v>-9349</v>
      </c>
      <c r="F710" s="6" t="str">
        <f t="shared" si="43"/>
        <v>BULLISH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BULLISH DIVERGENCE</v>
      </c>
    </row>
    <row r="711" spans="1:8" ht="13.5" x14ac:dyDescent="0.25">
      <c r="A711" s="3">
        <f>TITRES_STAT!B714</f>
        <v>43039</v>
      </c>
      <c r="B711" s="6">
        <f>TITRES_STAT!C714</f>
        <v>38</v>
      </c>
      <c r="C711" s="6">
        <f>TITRES_STAT!D714</f>
        <v>36.445799999999998</v>
      </c>
      <c r="D711" s="6">
        <f>TITRES_STAT!E714</f>
        <v>798</v>
      </c>
      <c r="E711" s="2">
        <f t="shared" si="44"/>
        <v>-8551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WEAK</v>
      </c>
      <c r="H711" s="6" t="str">
        <f t="shared" si="45"/>
        <v>CONFIRMED BULLISH</v>
      </c>
    </row>
    <row r="712" spans="1:8" ht="13.5" x14ac:dyDescent="0.25">
      <c r="A712" s="3">
        <f>TITRES_STAT!B715</f>
        <v>43040</v>
      </c>
      <c r="B712" s="6">
        <f>TITRES_STAT!C715</f>
        <v>37</v>
      </c>
      <c r="C712" s="6">
        <f>TITRES_STAT!D715</f>
        <v>35.486699999999999</v>
      </c>
      <c r="D712" s="6">
        <f>TITRES_STAT!E715</f>
        <v>20</v>
      </c>
      <c r="E712" s="2">
        <f t="shared" si="44"/>
        <v>-8571</v>
      </c>
      <c r="F712" s="6" t="str">
        <f t="shared" ref="F712:F775" si="47">IF(E712&gt;E707,"BULLISH",IF(E712&lt;E707,"BEARISH","NEUTRAL"))</f>
        <v>BULLISH</v>
      </c>
      <c r="G712" s="6" t="str">
        <f t="shared" si="46"/>
        <v>WEAK</v>
      </c>
      <c r="H712" s="6" t="str">
        <f t="shared" si="45"/>
        <v>BULLISH DIVERGENCE</v>
      </c>
    </row>
    <row r="713" spans="1:8" ht="13.5" x14ac:dyDescent="0.25">
      <c r="A713" s="3">
        <f>TITRES_STAT!B716</f>
        <v>43041</v>
      </c>
      <c r="B713" s="6">
        <f>TITRES_STAT!C716</f>
        <v>37.99</v>
      </c>
      <c r="C713" s="6">
        <f>TITRES_STAT!D716</f>
        <v>36.436199999999999</v>
      </c>
      <c r="D713" s="6">
        <f>TITRES_STAT!E716</f>
        <v>15</v>
      </c>
      <c r="E713" s="2">
        <f t="shared" si="44"/>
        <v>-8556</v>
      </c>
      <c r="F713" s="6" t="str">
        <f t="shared" si="47"/>
        <v>BULLISH</v>
      </c>
      <c r="G713" s="6" t="str">
        <f t="shared" si="46"/>
        <v>WEAK</v>
      </c>
      <c r="H713" s="6" t="str">
        <f t="shared" si="45"/>
        <v>CONFIRMED BULLISH</v>
      </c>
    </row>
    <row r="714" spans="1:8" ht="13.5" x14ac:dyDescent="0.25">
      <c r="A714" s="3">
        <f>TITRES_STAT!B717</f>
        <v>43042</v>
      </c>
      <c r="B714" s="6">
        <f>TITRES_STAT!C717</f>
        <v>37.99</v>
      </c>
      <c r="C714" s="6">
        <f>TITRES_STAT!D717</f>
        <v>36.436199999999999</v>
      </c>
      <c r="D714" s="6">
        <f>TITRES_STAT!E717</f>
        <v>25</v>
      </c>
      <c r="E714" s="2">
        <f t="shared" si="44"/>
        <v>-8556</v>
      </c>
      <c r="F714" s="6" t="str">
        <f t="shared" si="47"/>
        <v>BULLISH</v>
      </c>
      <c r="G714" s="6" t="str">
        <f t="shared" si="46"/>
        <v>WEAK</v>
      </c>
      <c r="H714" s="6" t="str">
        <f t="shared" si="45"/>
        <v>CONFIRMED BULLISH</v>
      </c>
    </row>
    <row r="715" spans="1:8" ht="13.5" x14ac:dyDescent="0.25">
      <c r="A715" s="3">
        <f>TITRES_STAT!B718</f>
        <v>43045</v>
      </c>
      <c r="B715" s="6">
        <f>TITRES_STAT!C718</f>
        <v>38</v>
      </c>
      <c r="C715" s="6">
        <f>TITRES_STAT!D718</f>
        <v>36.445799999999998</v>
      </c>
      <c r="D715" s="6">
        <f>TITRES_STAT!E718</f>
        <v>2000</v>
      </c>
      <c r="E715" s="2">
        <f t="shared" si="44"/>
        <v>-6556</v>
      </c>
      <c r="F715" s="6" t="str">
        <f t="shared" si="47"/>
        <v>BULLISH</v>
      </c>
      <c r="G715" s="6" t="str">
        <f t="shared" si="46"/>
        <v>WEAK</v>
      </c>
      <c r="H715" s="6" t="str">
        <f t="shared" si="45"/>
        <v>CONFIRMED BULLISH</v>
      </c>
    </row>
    <row r="716" spans="1:8" ht="13.5" x14ac:dyDescent="0.25">
      <c r="A716" s="3">
        <f>TITRES_STAT!B719</f>
        <v>43046</v>
      </c>
      <c r="B716" s="6">
        <f>TITRES_STAT!C719</f>
        <v>39.11</v>
      </c>
      <c r="C716" s="6">
        <f>TITRES_STAT!D719</f>
        <v>37.510399999999997</v>
      </c>
      <c r="D716" s="6">
        <f>TITRES_STAT!E719</f>
        <v>12</v>
      </c>
      <c r="E716" s="2">
        <f t="shared" si="44"/>
        <v>-6544</v>
      </c>
      <c r="F716" s="6" t="str">
        <f t="shared" si="47"/>
        <v>BULLISH</v>
      </c>
      <c r="G716" s="6" t="str">
        <f t="shared" si="46"/>
        <v>WEAK</v>
      </c>
      <c r="H716" s="6" t="str">
        <f t="shared" si="45"/>
        <v>CONFIRMED BULLISH</v>
      </c>
    </row>
    <row r="717" spans="1:8" ht="13.5" x14ac:dyDescent="0.25">
      <c r="A717" s="3">
        <f>TITRES_STAT!B720</f>
        <v>43047</v>
      </c>
      <c r="B717" s="6">
        <f>TITRES_STAT!C720</f>
        <v>39.11</v>
      </c>
      <c r="C717" s="6">
        <f>TITRES_STAT!D720</f>
        <v>37.510399999999997</v>
      </c>
      <c r="D717" s="6">
        <f>TITRES_STAT!E720</f>
        <v>3527</v>
      </c>
      <c r="E717" s="2">
        <f t="shared" si="44"/>
        <v>-6544</v>
      </c>
      <c r="F717" s="6" t="str">
        <f t="shared" si="47"/>
        <v>BULLISH</v>
      </c>
      <c r="G717" s="6" t="str">
        <f t="shared" si="46"/>
        <v>WEAK</v>
      </c>
      <c r="H717" s="6" t="str">
        <f t="shared" si="45"/>
        <v>CONFIRMED BULLISH</v>
      </c>
    </row>
    <row r="718" spans="1:8" ht="13.5" x14ac:dyDescent="0.25">
      <c r="A718" s="3">
        <f>TITRES_STAT!B721</f>
        <v>43048</v>
      </c>
      <c r="B718" s="6">
        <f>TITRES_STAT!C721</f>
        <v>39.979999999999997</v>
      </c>
      <c r="C718" s="6">
        <f>TITRES_STAT!D721</f>
        <v>38.344799999999999</v>
      </c>
      <c r="D718" s="6">
        <f>TITRES_STAT!E721</f>
        <v>279</v>
      </c>
      <c r="E718" s="2">
        <f t="shared" si="44"/>
        <v>-6265</v>
      </c>
      <c r="F718" s="6" t="str">
        <f t="shared" si="47"/>
        <v>BULLISH</v>
      </c>
      <c r="G718" s="6" t="str">
        <f t="shared" si="46"/>
        <v>WEAK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40</v>
      </c>
      <c r="C719" s="6">
        <f>TITRES_STAT!D722</f>
        <v>38.363999999999997</v>
      </c>
      <c r="D719" s="6">
        <f>TITRES_STAT!E722</f>
        <v>15</v>
      </c>
      <c r="E719" s="2">
        <f t="shared" si="44"/>
        <v>-6250</v>
      </c>
      <c r="F719" s="6" t="str">
        <f t="shared" si="47"/>
        <v>BULLISH</v>
      </c>
      <c r="G719" s="6" t="str">
        <f t="shared" si="46"/>
        <v>WEAK</v>
      </c>
      <c r="H719" s="6" t="str">
        <f t="shared" si="45"/>
        <v>CONFIRMED BULLISH</v>
      </c>
    </row>
    <row r="720" spans="1:8" ht="13.5" x14ac:dyDescent="0.25">
      <c r="A720" s="3">
        <f>TITRES_STAT!B723</f>
        <v>43052</v>
      </c>
      <c r="B720" s="6">
        <f>TITRES_STAT!C723</f>
        <v>39</v>
      </c>
      <c r="C720" s="6">
        <f>TITRES_STAT!D723</f>
        <v>37.404899999999998</v>
      </c>
      <c r="D720" s="6">
        <f>TITRES_STAT!E723</f>
        <v>293</v>
      </c>
      <c r="E720" s="2">
        <f t="shared" si="44"/>
        <v>-6543</v>
      </c>
      <c r="F720" s="6" t="str">
        <f t="shared" si="47"/>
        <v>BULLISH</v>
      </c>
      <c r="G720" s="6" t="str">
        <f t="shared" si="46"/>
        <v>NEUTRAL</v>
      </c>
      <c r="H720" s="6" t="str">
        <f t="shared" si="45"/>
        <v>CONFIRMED BULLISH</v>
      </c>
    </row>
    <row r="721" spans="1:8" ht="13.5" x14ac:dyDescent="0.25">
      <c r="A721" s="3">
        <f>TITRES_STAT!B724</f>
        <v>43053</v>
      </c>
      <c r="B721" s="6">
        <f>TITRES_STAT!C724</f>
        <v>39.979999999999997</v>
      </c>
      <c r="C721" s="6">
        <f>TITRES_STAT!D724</f>
        <v>38.344799999999999</v>
      </c>
      <c r="D721" s="6">
        <f>TITRES_STAT!E724</f>
        <v>41</v>
      </c>
      <c r="E721" s="2">
        <f t="shared" si="44"/>
        <v>-6502</v>
      </c>
      <c r="F721" s="6" t="str">
        <f t="shared" si="47"/>
        <v>BULLISH</v>
      </c>
      <c r="G721" s="6" t="str">
        <f t="shared" si="46"/>
        <v>NEUTRAL</v>
      </c>
      <c r="H721" s="6" t="str">
        <f t="shared" si="45"/>
        <v>CONFIRMED BULLISH</v>
      </c>
    </row>
    <row r="722" spans="1:8" ht="13.5" x14ac:dyDescent="0.25">
      <c r="A722" s="3">
        <f>TITRES_STAT!B725</f>
        <v>43054</v>
      </c>
      <c r="B722" s="6">
        <f>TITRES_STAT!C725</f>
        <v>39.5</v>
      </c>
      <c r="C722" s="6">
        <f>TITRES_STAT!D725</f>
        <v>37.884500000000003</v>
      </c>
      <c r="D722" s="6">
        <f>TITRES_STAT!E725</f>
        <v>470</v>
      </c>
      <c r="E722" s="2">
        <f t="shared" si="44"/>
        <v>-6972</v>
      </c>
      <c r="F722" s="6" t="str">
        <f t="shared" si="47"/>
        <v>BEARISH</v>
      </c>
      <c r="G722" s="6" t="str">
        <f t="shared" si="46"/>
        <v>STRONG</v>
      </c>
      <c r="H722" s="6" t="str">
        <f t="shared" si="45"/>
        <v>BEARISH DIVERGENCE</v>
      </c>
    </row>
    <row r="723" spans="1:8" ht="13.5" x14ac:dyDescent="0.25">
      <c r="A723" s="3">
        <f>TITRES_STAT!B726</f>
        <v>43055</v>
      </c>
      <c r="B723" s="6">
        <f>TITRES_STAT!C726</f>
        <v>38.5</v>
      </c>
      <c r="C723" s="6">
        <f>TITRES_STAT!D726</f>
        <v>36.925400000000003</v>
      </c>
      <c r="D723" s="6">
        <f>TITRES_STAT!E726</f>
        <v>300</v>
      </c>
      <c r="E723" s="2">
        <f t="shared" si="44"/>
        <v>-7272</v>
      </c>
      <c r="F723" s="6" t="str">
        <f t="shared" si="47"/>
        <v>BEARISH</v>
      </c>
      <c r="G723" s="6" t="str">
        <f t="shared" si="46"/>
        <v>STRONG</v>
      </c>
      <c r="H723" s="6" t="str">
        <f t="shared" si="45"/>
        <v>CONFIRMED BEARISH</v>
      </c>
    </row>
    <row r="724" spans="1:8" ht="13.5" x14ac:dyDescent="0.25">
      <c r="A724" s="3">
        <f>TITRES_STAT!B727</f>
        <v>43056</v>
      </c>
      <c r="B724" s="6">
        <f>TITRES_STAT!C727</f>
        <v>39.89</v>
      </c>
      <c r="C724" s="6">
        <f>TITRES_STAT!D727</f>
        <v>38.258499999999998</v>
      </c>
      <c r="D724" s="6">
        <f>TITRES_STAT!E727</f>
        <v>60</v>
      </c>
      <c r="E724" s="2">
        <f t="shared" si="44"/>
        <v>-7212</v>
      </c>
      <c r="F724" s="6" t="str">
        <f t="shared" si="47"/>
        <v>BEARISH</v>
      </c>
      <c r="G724" s="6" t="str">
        <f t="shared" si="46"/>
        <v>STRONG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39.89</v>
      </c>
      <c r="C725" s="6">
        <f>TITRES_STAT!D728</f>
        <v>38.258499999999998</v>
      </c>
      <c r="D725" s="6">
        <f>TITRES_STAT!E728</f>
        <v>0</v>
      </c>
      <c r="E725" s="2">
        <f t="shared" si="44"/>
        <v>-7212</v>
      </c>
      <c r="F725" s="6" t="str">
        <f t="shared" si="47"/>
        <v>BEARISH</v>
      </c>
      <c r="G725" s="6" t="str">
        <f t="shared" si="46"/>
        <v>STRONG</v>
      </c>
      <c r="H725" s="6" t="str">
        <f t="shared" si="45"/>
        <v>BEARISH DIVERGENCE</v>
      </c>
    </row>
    <row r="726" spans="1:8" ht="13.5" x14ac:dyDescent="0.25">
      <c r="A726" s="3">
        <f>TITRES_STAT!B729</f>
        <v>43060</v>
      </c>
      <c r="B726" s="6">
        <f>TITRES_STAT!C729</f>
        <v>39.89</v>
      </c>
      <c r="C726" s="6">
        <f>TITRES_STAT!D729</f>
        <v>38.258499999999998</v>
      </c>
      <c r="D726" s="6">
        <f>TITRES_STAT!E729</f>
        <v>0</v>
      </c>
      <c r="E726" s="2">
        <f t="shared" si="44"/>
        <v>-7212</v>
      </c>
      <c r="F726" s="6" t="str">
        <f t="shared" si="47"/>
        <v>BEARISH</v>
      </c>
      <c r="G726" s="6" t="str">
        <f t="shared" si="46"/>
        <v>STRONG</v>
      </c>
      <c r="H726" s="6" t="str">
        <f t="shared" si="45"/>
        <v>CONFIRMED BEARISH</v>
      </c>
    </row>
    <row r="727" spans="1:8" ht="13.5" x14ac:dyDescent="0.25">
      <c r="A727" s="3">
        <f>TITRES_STAT!B730</f>
        <v>43061</v>
      </c>
      <c r="B727" s="6">
        <f>TITRES_STAT!C730</f>
        <v>39.840000000000003</v>
      </c>
      <c r="C727" s="6">
        <f>TITRES_STAT!D730</f>
        <v>38.210500000000003</v>
      </c>
      <c r="D727" s="6">
        <f>TITRES_STAT!E730</f>
        <v>389</v>
      </c>
      <c r="E727" s="2">
        <f t="shared" si="44"/>
        <v>-7601</v>
      </c>
      <c r="F727" s="6" t="str">
        <f t="shared" si="47"/>
        <v>BEARISH</v>
      </c>
      <c r="G727" s="6" t="str">
        <f t="shared" si="46"/>
        <v>STRONG</v>
      </c>
      <c r="H727" s="6" t="str">
        <f t="shared" si="45"/>
        <v>BEARISH DIVERGENCE</v>
      </c>
    </row>
    <row r="728" spans="1:8" ht="13.5" x14ac:dyDescent="0.25">
      <c r="A728" s="3">
        <f>TITRES_STAT!B731</f>
        <v>43062</v>
      </c>
      <c r="B728" s="6">
        <f>TITRES_STAT!C731</f>
        <v>39.840000000000003</v>
      </c>
      <c r="C728" s="6">
        <f>TITRES_STAT!D731</f>
        <v>38.210500000000003</v>
      </c>
      <c r="D728" s="6">
        <f>TITRES_STAT!E731</f>
        <v>101</v>
      </c>
      <c r="E728" s="2">
        <f t="shared" si="44"/>
        <v>-7601</v>
      </c>
      <c r="F728" s="6" t="str">
        <f t="shared" si="47"/>
        <v>BEARISH</v>
      </c>
      <c r="G728" s="6" t="str">
        <f t="shared" si="46"/>
        <v>STRONG</v>
      </c>
      <c r="H728" s="6" t="str">
        <f t="shared" si="45"/>
        <v>BEARISH DIVERGENCE</v>
      </c>
    </row>
    <row r="729" spans="1:8" ht="13.5" x14ac:dyDescent="0.25">
      <c r="A729" s="3">
        <f>TITRES_STAT!B732</f>
        <v>43063</v>
      </c>
      <c r="B729" s="6">
        <f>TITRES_STAT!C732</f>
        <v>39.840000000000003</v>
      </c>
      <c r="C729" s="6">
        <f>TITRES_STAT!D732</f>
        <v>38.210500000000003</v>
      </c>
      <c r="D729" s="6">
        <f>TITRES_STAT!E732</f>
        <v>102</v>
      </c>
      <c r="E729" s="2">
        <f t="shared" si="44"/>
        <v>-7601</v>
      </c>
      <c r="F729" s="6" t="str">
        <f t="shared" si="47"/>
        <v>BEARISH</v>
      </c>
      <c r="G729" s="6" t="str">
        <f t="shared" si="46"/>
        <v>STRONG</v>
      </c>
      <c r="H729" s="6" t="str">
        <f t="shared" si="45"/>
        <v>CONFIRMED BEARISH</v>
      </c>
    </row>
    <row r="730" spans="1:8" ht="13.5" x14ac:dyDescent="0.25">
      <c r="A730" s="3">
        <f>TITRES_STAT!B733</f>
        <v>43066</v>
      </c>
      <c r="B730" s="6">
        <f>TITRES_STAT!C733</f>
        <v>39.840000000000003</v>
      </c>
      <c r="C730" s="6">
        <f>TITRES_STAT!D733</f>
        <v>38.210500000000003</v>
      </c>
      <c r="D730" s="6">
        <f>TITRES_STAT!E733</f>
        <v>304</v>
      </c>
      <c r="E730" s="2">
        <f t="shared" si="44"/>
        <v>-7601</v>
      </c>
      <c r="F730" s="6" t="str">
        <f t="shared" si="47"/>
        <v>BEARISH</v>
      </c>
      <c r="G730" s="6" t="str">
        <f t="shared" si="46"/>
        <v>STRONG</v>
      </c>
      <c r="H730" s="6" t="str">
        <f t="shared" si="45"/>
        <v>CONFIRMED BEARISH</v>
      </c>
    </row>
    <row r="731" spans="1:8" ht="13.5" x14ac:dyDescent="0.25">
      <c r="A731" s="3">
        <f>TITRES_STAT!B734</f>
        <v>43067</v>
      </c>
      <c r="B731" s="6">
        <f>TITRES_STAT!C734</f>
        <v>39.840000000000003</v>
      </c>
      <c r="C731" s="6">
        <f>TITRES_STAT!D734</f>
        <v>38.210500000000003</v>
      </c>
      <c r="D731" s="6">
        <f>TITRES_STAT!E734</f>
        <v>0</v>
      </c>
      <c r="E731" s="2">
        <f t="shared" si="44"/>
        <v>-7601</v>
      </c>
      <c r="F731" s="6" t="str">
        <f t="shared" si="47"/>
        <v>BEARISH</v>
      </c>
      <c r="G731" s="6" t="str">
        <f t="shared" si="46"/>
        <v>STRONG</v>
      </c>
      <c r="H731" s="6" t="str">
        <f t="shared" si="45"/>
        <v>CONFIRMED BEARISH</v>
      </c>
    </row>
    <row r="732" spans="1:8" ht="13.5" x14ac:dyDescent="0.25">
      <c r="A732" s="3">
        <f>TITRES_STAT!B735</f>
        <v>43068</v>
      </c>
      <c r="B732" s="6">
        <f>TITRES_STAT!C735</f>
        <v>40.46</v>
      </c>
      <c r="C732" s="6">
        <f>TITRES_STAT!D735</f>
        <v>38.805199999999999</v>
      </c>
      <c r="D732" s="6">
        <f>TITRES_STAT!E735</f>
        <v>300</v>
      </c>
      <c r="E732" s="2">
        <f t="shared" si="44"/>
        <v>-7301</v>
      </c>
      <c r="F732" s="6" t="str">
        <f t="shared" si="47"/>
        <v>BULLISH</v>
      </c>
      <c r="G732" s="6" t="str">
        <f t="shared" si="46"/>
        <v>WEAK</v>
      </c>
      <c r="H732" s="6" t="str">
        <f t="shared" si="45"/>
        <v>CONFIRMED BULLISH</v>
      </c>
    </row>
    <row r="733" spans="1:8" ht="13.5" x14ac:dyDescent="0.25">
      <c r="A733" s="3">
        <f>TITRES_STAT!B736</f>
        <v>43069</v>
      </c>
      <c r="B733" s="6">
        <f>TITRES_STAT!C736</f>
        <v>40.5</v>
      </c>
      <c r="C733" s="6">
        <f>TITRES_STAT!D736</f>
        <v>38.843600000000002</v>
      </c>
      <c r="D733" s="6">
        <f>TITRES_STAT!E736</f>
        <v>650</v>
      </c>
      <c r="E733" s="2">
        <f t="shared" si="44"/>
        <v>-6651</v>
      </c>
      <c r="F733" s="6" t="str">
        <f t="shared" si="47"/>
        <v>BULLISH</v>
      </c>
      <c r="G733" s="6" t="str">
        <f t="shared" si="46"/>
        <v>WEAK</v>
      </c>
      <c r="H733" s="6" t="str">
        <f t="shared" si="45"/>
        <v>CONFIRMED BULLISH</v>
      </c>
    </row>
    <row r="734" spans="1:8" ht="13.5" x14ac:dyDescent="0.25">
      <c r="A734" s="3">
        <f>TITRES_STAT!B737</f>
        <v>43073</v>
      </c>
      <c r="B734" s="6">
        <f>TITRES_STAT!C737</f>
        <v>41.18</v>
      </c>
      <c r="C734" s="6">
        <f>TITRES_STAT!D737</f>
        <v>39.495699999999999</v>
      </c>
      <c r="D734" s="6">
        <f>TITRES_STAT!E737</f>
        <v>1034</v>
      </c>
      <c r="E734" s="2">
        <f t="shared" si="44"/>
        <v>-5617</v>
      </c>
      <c r="F734" s="6" t="str">
        <f t="shared" si="47"/>
        <v>BULLISH</v>
      </c>
      <c r="G734" s="6" t="str">
        <f t="shared" si="46"/>
        <v>WEAK</v>
      </c>
      <c r="H734" s="6" t="str">
        <f t="shared" si="45"/>
        <v>CONFIRMED BULLISH</v>
      </c>
    </row>
    <row r="735" spans="1:8" ht="13.5" x14ac:dyDescent="0.25">
      <c r="A735" s="3">
        <f>TITRES_STAT!B738</f>
        <v>43074</v>
      </c>
      <c r="B735" s="6">
        <f>TITRES_STAT!C738</f>
        <v>41.72</v>
      </c>
      <c r="C735" s="6">
        <f>TITRES_STAT!D738</f>
        <v>40.0137</v>
      </c>
      <c r="D735" s="6">
        <f>TITRES_STAT!E738</f>
        <v>236</v>
      </c>
      <c r="E735" s="2">
        <f t="shared" si="44"/>
        <v>-5381</v>
      </c>
      <c r="F735" s="6" t="str">
        <f t="shared" si="47"/>
        <v>BULLISH</v>
      </c>
      <c r="G735" s="6" t="str">
        <f t="shared" si="46"/>
        <v>WEAK</v>
      </c>
      <c r="H735" s="6" t="str">
        <f t="shared" si="45"/>
        <v>CONFIRMED BULLISH</v>
      </c>
    </row>
    <row r="736" spans="1:8" ht="13.5" x14ac:dyDescent="0.25">
      <c r="A736" s="3">
        <f>TITRES_STAT!B739</f>
        <v>43075</v>
      </c>
      <c r="B736" s="6">
        <f>TITRES_STAT!C739</f>
        <v>42.42</v>
      </c>
      <c r="C736" s="6">
        <f>TITRES_STAT!D739</f>
        <v>40.685000000000002</v>
      </c>
      <c r="D736" s="6">
        <f>TITRES_STAT!E739</f>
        <v>394</v>
      </c>
      <c r="E736" s="2">
        <f t="shared" si="44"/>
        <v>-4987</v>
      </c>
      <c r="F736" s="6" t="str">
        <f t="shared" si="47"/>
        <v>BULLISH</v>
      </c>
      <c r="G736" s="6" t="str">
        <f t="shared" si="46"/>
        <v>WEAK</v>
      </c>
      <c r="H736" s="6" t="str">
        <f t="shared" si="45"/>
        <v>CONFIRMED BULLISH</v>
      </c>
    </row>
    <row r="737" spans="1:8" ht="13.5" x14ac:dyDescent="0.25">
      <c r="A737" s="3">
        <f>TITRES_STAT!B740</f>
        <v>43076</v>
      </c>
      <c r="B737" s="6">
        <f>TITRES_STAT!C740</f>
        <v>43.64</v>
      </c>
      <c r="C737" s="6">
        <f>TITRES_STAT!D740</f>
        <v>41.8551</v>
      </c>
      <c r="D737" s="6">
        <f>TITRES_STAT!E740</f>
        <v>100</v>
      </c>
      <c r="E737" s="2">
        <f t="shared" si="44"/>
        <v>-4887</v>
      </c>
      <c r="F737" s="6" t="str">
        <f t="shared" si="47"/>
        <v>BULLISH</v>
      </c>
      <c r="G737" s="6" t="str">
        <f t="shared" si="46"/>
        <v>WEAK</v>
      </c>
      <c r="H737" s="6" t="str">
        <f t="shared" si="45"/>
        <v>CONFIRMED BULLISH</v>
      </c>
    </row>
    <row r="738" spans="1:8" ht="13.5" x14ac:dyDescent="0.25">
      <c r="A738" s="3">
        <f>TITRES_STAT!B741</f>
        <v>43077</v>
      </c>
      <c r="B738" s="6">
        <f>TITRES_STAT!C741</f>
        <v>43.7</v>
      </c>
      <c r="C738" s="6">
        <f>TITRES_STAT!D741</f>
        <v>41.912700000000001</v>
      </c>
      <c r="D738" s="6">
        <f>TITRES_STAT!E741</f>
        <v>505</v>
      </c>
      <c r="E738" s="2">
        <f t="shared" si="44"/>
        <v>-4382</v>
      </c>
      <c r="F738" s="6" t="str">
        <f t="shared" si="47"/>
        <v>BULLISH</v>
      </c>
      <c r="G738" s="6" t="str">
        <f t="shared" si="46"/>
        <v>WEAK</v>
      </c>
      <c r="H738" s="6" t="str">
        <f t="shared" si="45"/>
        <v>CONFIRMED BULLISH</v>
      </c>
    </row>
    <row r="739" spans="1:8" ht="13.5" x14ac:dyDescent="0.25">
      <c r="A739" s="3">
        <f>TITRES_STAT!B742</f>
        <v>43080</v>
      </c>
      <c r="B739" s="6">
        <f>TITRES_STAT!C742</f>
        <v>43.89</v>
      </c>
      <c r="C739" s="6">
        <f>TITRES_STAT!D742</f>
        <v>42.094900000000003</v>
      </c>
      <c r="D739" s="6">
        <f>TITRES_STAT!E742</f>
        <v>10</v>
      </c>
      <c r="E739" s="2">
        <f t="shared" si="44"/>
        <v>-4372</v>
      </c>
      <c r="F739" s="6" t="str">
        <f t="shared" si="47"/>
        <v>BULLISH</v>
      </c>
      <c r="G739" s="6" t="str">
        <f t="shared" si="46"/>
        <v>WEAK</v>
      </c>
      <c r="H739" s="6" t="str">
        <f t="shared" si="45"/>
        <v>CONFIRMED BULLISH</v>
      </c>
    </row>
    <row r="740" spans="1:8" ht="13.5" x14ac:dyDescent="0.25">
      <c r="A740" s="3">
        <f>TITRES_STAT!B743</f>
        <v>43081</v>
      </c>
      <c r="B740" s="6">
        <f>TITRES_STAT!C743</f>
        <v>43.88</v>
      </c>
      <c r="C740" s="6">
        <f>TITRES_STAT!D743</f>
        <v>42.085299999999997</v>
      </c>
      <c r="D740" s="6">
        <f>TITRES_STAT!E743</f>
        <v>20</v>
      </c>
      <c r="E740" s="2">
        <f t="shared" si="44"/>
        <v>-4392</v>
      </c>
      <c r="F740" s="6" t="str">
        <f t="shared" si="47"/>
        <v>BULLISH</v>
      </c>
      <c r="G740" s="6" t="str">
        <f t="shared" si="46"/>
        <v>WEAK</v>
      </c>
      <c r="H740" s="6" t="str">
        <f t="shared" si="45"/>
        <v>CONFIRMED BULLISH</v>
      </c>
    </row>
    <row r="741" spans="1:8" ht="13.5" x14ac:dyDescent="0.25">
      <c r="A741" s="3">
        <f>TITRES_STAT!B744</f>
        <v>43082</v>
      </c>
      <c r="B741" s="6">
        <f>TITRES_STAT!C744</f>
        <v>43.88</v>
      </c>
      <c r="C741" s="6">
        <f>TITRES_STAT!D744</f>
        <v>42.085299999999997</v>
      </c>
      <c r="D741" s="6">
        <f>TITRES_STAT!E744</f>
        <v>0</v>
      </c>
      <c r="E741" s="2">
        <f t="shared" si="44"/>
        <v>-4392</v>
      </c>
      <c r="F741" s="6" t="str">
        <f t="shared" si="47"/>
        <v>BULLISH</v>
      </c>
      <c r="G741" s="6" t="str">
        <f t="shared" si="46"/>
        <v>WEAK</v>
      </c>
      <c r="H741" s="6" t="str">
        <f t="shared" si="45"/>
        <v>CONFIRMED BULLISH</v>
      </c>
    </row>
    <row r="742" spans="1:8" ht="13.5" x14ac:dyDescent="0.25">
      <c r="A742" s="3">
        <f>TITRES_STAT!B745</f>
        <v>43083</v>
      </c>
      <c r="B742" s="6">
        <f>TITRES_STAT!C745</f>
        <v>43.4</v>
      </c>
      <c r="C742" s="6">
        <f>TITRES_STAT!D745</f>
        <v>41.624899999999997</v>
      </c>
      <c r="D742" s="6">
        <f>TITRES_STAT!E745</f>
        <v>10</v>
      </c>
      <c r="E742" s="2">
        <f t="shared" si="44"/>
        <v>-4402</v>
      </c>
      <c r="F742" s="6" t="str">
        <f t="shared" si="47"/>
        <v>BULLISH</v>
      </c>
      <c r="G742" s="6" t="str">
        <f t="shared" si="46"/>
        <v>WEAK</v>
      </c>
      <c r="H742" s="6" t="str">
        <f t="shared" si="45"/>
        <v>BULLISH DIVERGENCE</v>
      </c>
    </row>
    <row r="743" spans="1:8" ht="13.5" x14ac:dyDescent="0.25">
      <c r="A743" s="3">
        <f>TITRES_STAT!B746</f>
        <v>43084</v>
      </c>
      <c r="B743" s="6">
        <f>TITRES_STAT!C746</f>
        <v>41.45</v>
      </c>
      <c r="C743" s="6">
        <f>TITRES_STAT!D746</f>
        <v>39.7547</v>
      </c>
      <c r="D743" s="6">
        <f>TITRES_STAT!E746</f>
        <v>497</v>
      </c>
      <c r="E743" s="2">
        <f t="shared" si="44"/>
        <v>-4899</v>
      </c>
      <c r="F743" s="6" t="str">
        <f t="shared" si="47"/>
        <v>BEARISH</v>
      </c>
      <c r="G743" s="6" t="str">
        <f t="shared" si="46"/>
        <v>STRONG</v>
      </c>
      <c r="H743" s="6" t="str">
        <f t="shared" si="45"/>
        <v>CONFIRMED BEARISH</v>
      </c>
    </row>
    <row r="744" spans="1:8" ht="13.5" x14ac:dyDescent="0.25">
      <c r="A744" s="3">
        <f>TITRES_STAT!B747</f>
        <v>43087</v>
      </c>
      <c r="B744" s="6">
        <f>TITRES_STAT!C747</f>
        <v>42.69</v>
      </c>
      <c r="C744" s="6">
        <f>TITRES_STAT!D747</f>
        <v>40.944000000000003</v>
      </c>
      <c r="D744" s="6">
        <f>TITRES_STAT!E747</f>
        <v>50</v>
      </c>
      <c r="E744" s="2">
        <f t="shared" si="44"/>
        <v>-4849</v>
      </c>
      <c r="F744" s="6" t="str">
        <f t="shared" si="47"/>
        <v>BEARISH</v>
      </c>
      <c r="G744" s="6" t="str">
        <f t="shared" si="46"/>
        <v>STRONG</v>
      </c>
      <c r="H744" s="6" t="str">
        <f t="shared" si="45"/>
        <v>CONFIRMED BEARISH</v>
      </c>
    </row>
    <row r="745" spans="1:8" ht="13.5" x14ac:dyDescent="0.25">
      <c r="A745" s="3">
        <f>TITRES_STAT!B748</f>
        <v>43088</v>
      </c>
      <c r="B745" s="6">
        <f>TITRES_STAT!C748</f>
        <v>42.67</v>
      </c>
      <c r="C745" s="6">
        <f>TITRES_STAT!D748</f>
        <v>40.924799999999998</v>
      </c>
      <c r="D745" s="6">
        <f>TITRES_STAT!E748</f>
        <v>430</v>
      </c>
      <c r="E745" s="2">
        <f t="shared" si="44"/>
        <v>-5279</v>
      </c>
      <c r="F745" s="6" t="str">
        <f t="shared" si="47"/>
        <v>BEARISH</v>
      </c>
      <c r="G745" s="6" t="str">
        <f t="shared" si="46"/>
        <v>STRONG</v>
      </c>
      <c r="H745" s="6" t="str">
        <f t="shared" si="45"/>
        <v>CONFIRMED BEARISH</v>
      </c>
    </row>
    <row r="746" spans="1:8" ht="13.5" x14ac:dyDescent="0.25">
      <c r="A746" s="3">
        <f>TITRES_STAT!B749</f>
        <v>43089</v>
      </c>
      <c r="B746" s="6">
        <f>TITRES_STAT!C749</f>
        <v>40.75</v>
      </c>
      <c r="C746" s="6">
        <f>TITRES_STAT!D749</f>
        <v>39.083300000000001</v>
      </c>
      <c r="D746" s="6">
        <f>TITRES_STAT!E749</f>
        <v>440</v>
      </c>
      <c r="E746" s="2">
        <f t="shared" si="44"/>
        <v>-5719</v>
      </c>
      <c r="F746" s="6" t="str">
        <f t="shared" si="47"/>
        <v>BEARISH</v>
      </c>
      <c r="G746" s="6" t="str">
        <f t="shared" si="46"/>
        <v>STRONG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42.49</v>
      </c>
      <c r="C747" s="6">
        <f>TITRES_STAT!D750</f>
        <v>40.752200000000002</v>
      </c>
      <c r="D747" s="6">
        <f>TITRES_STAT!E750</f>
        <v>1260</v>
      </c>
      <c r="E747" s="2">
        <f t="shared" si="44"/>
        <v>-4459</v>
      </c>
      <c r="F747" s="6" t="str">
        <f t="shared" si="47"/>
        <v>BEARISH</v>
      </c>
      <c r="G747" s="6" t="str">
        <f t="shared" si="46"/>
        <v>NEUTRAL</v>
      </c>
      <c r="H747" s="6" t="str">
        <f t="shared" si="45"/>
        <v>CONFIRMED BEARISH</v>
      </c>
    </row>
    <row r="748" spans="1:8" ht="13.5" x14ac:dyDescent="0.25">
      <c r="A748" s="3">
        <f>TITRES_STAT!B751</f>
        <v>43091</v>
      </c>
      <c r="B748" s="6">
        <f>TITRES_STAT!C751</f>
        <v>42.33</v>
      </c>
      <c r="C748" s="6">
        <f>TITRES_STAT!D751</f>
        <v>40.598700000000001</v>
      </c>
      <c r="D748" s="6">
        <f>TITRES_STAT!E751</f>
        <v>610</v>
      </c>
      <c r="E748" s="2">
        <f t="shared" si="44"/>
        <v>-5069</v>
      </c>
      <c r="F748" s="6" t="str">
        <f t="shared" si="47"/>
        <v>BEARISH</v>
      </c>
      <c r="G748" s="6" t="str">
        <f t="shared" si="46"/>
        <v>STRONG</v>
      </c>
      <c r="H748" s="6" t="str">
        <f t="shared" si="45"/>
        <v>BEARISH DIVERGENCE</v>
      </c>
    </row>
    <row r="749" spans="1:8" ht="13.5" x14ac:dyDescent="0.25">
      <c r="A749" s="3">
        <f>TITRES_STAT!B752</f>
        <v>43094</v>
      </c>
      <c r="B749" s="6">
        <f>TITRES_STAT!C752</f>
        <v>42.33</v>
      </c>
      <c r="C749" s="6">
        <f>TITRES_STAT!D752</f>
        <v>40.598700000000001</v>
      </c>
      <c r="D749" s="6">
        <f>TITRES_STAT!E752</f>
        <v>230</v>
      </c>
      <c r="E749" s="2">
        <f t="shared" si="44"/>
        <v>-5069</v>
      </c>
      <c r="F749" s="6" t="str">
        <f t="shared" si="47"/>
        <v>BEARISH</v>
      </c>
      <c r="G749" s="6" t="str">
        <f t="shared" si="46"/>
        <v>STRONG</v>
      </c>
      <c r="H749" s="6" t="str">
        <f t="shared" si="45"/>
        <v>CONFIRMED BEARISH</v>
      </c>
    </row>
    <row r="750" spans="1:8" ht="13.5" x14ac:dyDescent="0.25">
      <c r="A750" s="3">
        <f>TITRES_STAT!B753</f>
        <v>43095</v>
      </c>
      <c r="B750" s="6">
        <f>TITRES_STAT!C753</f>
        <v>42.32</v>
      </c>
      <c r="C750" s="6">
        <f>TITRES_STAT!D753</f>
        <v>40.589100000000002</v>
      </c>
      <c r="D750" s="6">
        <f>TITRES_STAT!E753</f>
        <v>50</v>
      </c>
      <c r="E750" s="2">
        <f t="shared" si="44"/>
        <v>-5119</v>
      </c>
      <c r="F750" s="6" t="str">
        <f t="shared" si="47"/>
        <v>BULLISH</v>
      </c>
      <c r="G750" s="6" t="str">
        <f t="shared" si="46"/>
        <v>WEAK</v>
      </c>
      <c r="H750" s="6" t="str">
        <f t="shared" si="45"/>
        <v>BULLISH DIVERGENCE</v>
      </c>
    </row>
    <row r="751" spans="1:8" ht="13.5" x14ac:dyDescent="0.25">
      <c r="A751" s="3">
        <f>TITRES_STAT!B754</f>
        <v>43096</v>
      </c>
      <c r="B751" s="6">
        <f>TITRES_STAT!C754</f>
        <v>42.32</v>
      </c>
      <c r="C751" s="6">
        <f>TITRES_STAT!D754</f>
        <v>40.589100000000002</v>
      </c>
      <c r="D751" s="6">
        <f>TITRES_STAT!E754</f>
        <v>0</v>
      </c>
      <c r="E751" s="2">
        <f t="shared" si="44"/>
        <v>-5119</v>
      </c>
      <c r="F751" s="6" t="str">
        <f t="shared" si="47"/>
        <v>BULLISH</v>
      </c>
      <c r="G751" s="6" t="str">
        <f t="shared" si="46"/>
        <v>WEAK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41.89</v>
      </c>
      <c r="C752" s="6">
        <f>TITRES_STAT!D755</f>
        <v>40.176699999999997</v>
      </c>
      <c r="D752" s="6">
        <f>TITRES_STAT!E755</f>
        <v>313</v>
      </c>
      <c r="E752" s="2">
        <f t="shared" si="44"/>
        <v>-5432</v>
      </c>
      <c r="F752" s="6" t="str">
        <f t="shared" si="47"/>
        <v>BEARISH</v>
      </c>
      <c r="G752" s="6" t="str">
        <f t="shared" si="46"/>
        <v>STRONG</v>
      </c>
      <c r="H752" s="6" t="str">
        <f t="shared" si="45"/>
        <v>CONFIRMED BEARISH</v>
      </c>
    </row>
    <row r="753" spans="1:8" ht="13.5" x14ac:dyDescent="0.25">
      <c r="A753" s="3">
        <f>TITRES_STAT!B756</f>
        <v>43098</v>
      </c>
      <c r="B753" s="6">
        <f>TITRES_STAT!C756</f>
        <v>42.8</v>
      </c>
      <c r="C753" s="6">
        <f>TITRES_STAT!D756</f>
        <v>41.049500000000002</v>
      </c>
      <c r="D753" s="6">
        <f>TITRES_STAT!E756</f>
        <v>631</v>
      </c>
      <c r="E753" s="2">
        <f t="shared" si="44"/>
        <v>-4801</v>
      </c>
      <c r="F753" s="6" t="str">
        <f t="shared" si="47"/>
        <v>BULLISH</v>
      </c>
      <c r="G753" s="6" t="str">
        <f t="shared" si="46"/>
        <v>WEAK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42.8</v>
      </c>
      <c r="C754" s="6">
        <f>TITRES_STAT!D757</f>
        <v>41.049500000000002</v>
      </c>
      <c r="D754" s="6">
        <f>TITRES_STAT!E757</f>
        <v>200</v>
      </c>
      <c r="E754" s="2">
        <f t="shared" si="44"/>
        <v>-4801</v>
      </c>
      <c r="F754" s="6" t="str">
        <f t="shared" si="47"/>
        <v>BULLISH</v>
      </c>
      <c r="G754" s="6" t="str">
        <f t="shared" si="46"/>
        <v>WEAK</v>
      </c>
      <c r="H754" s="6" t="str">
        <f t="shared" si="45"/>
        <v>CONFIRMED BULLISH</v>
      </c>
    </row>
    <row r="755" spans="1:8" ht="13.5" x14ac:dyDescent="0.25">
      <c r="A755" s="3">
        <f>TITRES_STAT!B758</f>
        <v>43103</v>
      </c>
      <c r="B755" s="6">
        <f>TITRES_STAT!C758</f>
        <v>43.99</v>
      </c>
      <c r="C755" s="6">
        <f>TITRES_STAT!D758</f>
        <v>42.190800000000003</v>
      </c>
      <c r="D755" s="6">
        <f>TITRES_STAT!E758</f>
        <v>379</v>
      </c>
      <c r="E755" s="2">
        <f t="shared" si="44"/>
        <v>-4422</v>
      </c>
      <c r="F755" s="6" t="str">
        <f t="shared" si="47"/>
        <v>BULLISH</v>
      </c>
      <c r="G755" s="6" t="str">
        <f t="shared" si="46"/>
        <v>WEAK</v>
      </c>
      <c r="H755" s="6" t="str">
        <f t="shared" si="45"/>
        <v>CONFIRMED BULLISH</v>
      </c>
    </row>
    <row r="756" spans="1:8" ht="13.5" x14ac:dyDescent="0.25">
      <c r="A756" s="3">
        <f>TITRES_STAT!B759</f>
        <v>43104</v>
      </c>
      <c r="B756" s="6">
        <f>TITRES_STAT!C759</f>
        <v>43.5</v>
      </c>
      <c r="C756" s="6">
        <f>TITRES_STAT!D759</f>
        <v>41.7209</v>
      </c>
      <c r="D756" s="6">
        <f>TITRES_STAT!E759</f>
        <v>370</v>
      </c>
      <c r="E756" s="2">
        <f t="shared" si="44"/>
        <v>-4792</v>
      </c>
      <c r="F756" s="6" t="str">
        <f t="shared" si="47"/>
        <v>BULLISH</v>
      </c>
      <c r="G756" s="6" t="str">
        <f t="shared" si="46"/>
        <v>WEAK</v>
      </c>
      <c r="H756" s="6" t="str">
        <f t="shared" si="45"/>
        <v>CONFIRMED BULLISH</v>
      </c>
    </row>
    <row r="757" spans="1:8" ht="13.5" x14ac:dyDescent="0.25">
      <c r="A757" s="3">
        <f>TITRES_STAT!B760</f>
        <v>43105</v>
      </c>
      <c r="B757" s="6">
        <f>TITRES_STAT!C760</f>
        <v>43</v>
      </c>
      <c r="C757" s="6">
        <f>TITRES_STAT!D760</f>
        <v>41.241300000000003</v>
      </c>
      <c r="D757" s="6">
        <f>TITRES_STAT!E760</f>
        <v>365</v>
      </c>
      <c r="E757" s="2">
        <f t="shared" si="44"/>
        <v>-5157</v>
      </c>
      <c r="F757" s="6" t="str">
        <f t="shared" si="47"/>
        <v>BULLISH</v>
      </c>
      <c r="G757" s="6" t="str">
        <f t="shared" si="46"/>
        <v>WEAK</v>
      </c>
      <c r="H757" s="6" t="str">
        <f t="shared" si="45"/>
        <v>CONFIRMED BULLISH</v>
      </c>
    </row>
    <row r="758" spans="1:8" ht="13.5" x14ac:dyDescent="0.25">
      <c r="A758" s="3">
        <f>TITRES_STAT!B761</f>
        <v>43108</v>
      </c>
      <c r="B758" s="6">
        <f>TITRES_STAT!C761</f>
        <v>44</v>
      </c>
      <c r="C758" s="6">
        <f>TITRES_STAT!D761</f>
        <v>42.200400000000002</v>
      </c>
      <c r="D758" s="6">
        <f>TITRES_STAT!E761</f>
        <v>1317</v>
      </c>
      <c r="E758" s="2">
        <f t="shared" si="44"/>
        <v>-3840</v>
      </c>
      <c r="F758" s="6" t="str">
        <f t="shared" si="47"/>
        <v>BULLISH</v>
      </c>
      <c r="G758" s="6" t="str">
        <f t="shared" si="46"/>
        <v>WEAK</v>
      </c>
      <c r="H758" s="6" t="str">
        <f t="shared" si="45"/>
        <v>CONFIRMED BULLISH</v>
      </c>
    </row>
    <row r="759" spans="1:8" ht="13.5" x14ac:dyDescent="0.25">
      <c r="A759" s="3">
        <f>TITRES_STAT!B762</f>
        <v>43109</v>
      </c>
      <c r="B759" s="6">
        <f>TITRES_STAT!C762</f>
        <v>43.9</v>
      </c>
      <c r="C759" s="6">
        <f>TITRES_STAT!D762</f>
        <v>42.104500000000002</v>
      </c>
      <c r="D759" s="6">
        <f>TITRES_STAT!E762</f>
        <v>299</v>
      </c>
      <c r="E759" s="2">
        <f t="shared" si="44"/>
        <v>-4139</v>
      </c>
      <c r="F759" s="6" t="str">
        <f t="shared" si="47"/>
        <v>BULLISH</v>
      </c>
      <c r="G759" s="6" t="str">
        <f t="shared" si="46"/>
        <v>WEAK</v>
      </c>
      <c r="H759" s="6" t="str">
        <f t="shared" si="45"/>
        <v>CONFIRMED BULLISH</v>
      </c>
    </row>
    <row r="760" spans="1:8" ht="13.5" x14ac:dyDescent="0.25">
      <c r="A760" s="3">
        <f>TITRES_STAT!B763</f>
        <v>43110</v>
      </c>
      <c r="B760" s="6">
        <f>TITRES_STAT!C763</f>
        <v>43.9</v>
      </c>
      <c r="C760" s="6">
        <f>TITRES_STAT!D763</f>
        <v>42.104500000000002</v>
      </c>
      <c r="D760" s="6">
        <f>TITRES_STAT!E763</f>
        <v>0</v>
      </c>
      <c r="E760" s="2">
        <f t="shared" si="44"/>
        <v>-4139</v>
      </c>
      <c r="F760" s="6" t="str">
        <f t="shared" si="47"/>
        <v>BULLISH</v>
      </c>
      <c r="G760" s="6" t="str">
        <f t="shared" si="46"/>
        <v>WEAK</v>
      </c>
      <c r="H760" s="6" t="str">
        <f t="shared" si="45"/>
        <v>BULLISH DIVERGENCE</v>
      </c>
    </row>
    <row r="761" spans="1:8" ht="13.5" x14ac:dyDescent="0.25">
      <c r="A761" s="3">
        <f>TITRES_STAT!B764</f>
        <v>43111</v>
      </c>
      <c r="B761" s="6">
        <f>TITRES_STAT!C764</f>
        <v>43.9</v>
      </c>
      <c r="C761" s="6">
        <f>TITRES_STAT!D764</f>
        <v>42.104500000000002</v>
      </c>
      <c r="D761" s="6">
        <f>TITRES_STAT!E764</f>
        <v>0</v>
      </c>
      <c r="E761" s="2">
        <f t="shared" si="44"/>
        <v>-4139</v>
      </c>
      <c r="F761" s="6" t="str">
        <f t="shared" si="47"/>
        <v>BULLISH</v>
      </c>
      <c r="G761" s="6" t="str">
        <f t="shared" si="46"/>
        <v>WEAK</v>
      </c>
      <c r="H761" s="6" t="str">
        <f t="shared" si="45"/>
        <v>CONFIRMED BULLISH</v>
      </c>
    </row>
    <row r="762" spans="1:8" ht="13.5" x14ac:dyDescent="0.25">
      <c r="A762" s="3">
        <f>TITRES_STAT!B765</f>
        <v>43112</v>
      </c>
      <c r="B762" s="6">
        <f>TITRES_STAT!C765</f>
        <v>43.9</v>
      </c>
      <c r="C762" s="6">
        <f>TITRES_STAT!D765</f>
        <v>42.104500000000002</v>
      </c>
      <c r="D762" s="6">
        <f>TITRES_STAT!E765</f>
        <v>0</v>
      </c>
      <c r="E762" s="2">
        <f t="shared" si="44"/>
        <v>-4139</v>
      </c>
      <c r="F762" s="6" t="str">
        <f t="shared" si="47"/>
        <v>BULLISH</v>
      </c>
      <c r="G762" s="6" t="str">
        <f t="shared" si="46"/>
        <v>WEAK</v>
      </c>
      <c r="H762" s="6" t="str">
        <f t="shared" si="45"/>
        <v>CONFIRMED BULLISH</v>
      </c>
    </row>
    <row r="763" spans="1:8" ht="13.5" x14ac:dyDescent="0.25">
      <c r="A763" s="3">
        <f>TITRES_STAT!B766</f>
        <v>43115</v>
      </c>
      <c r="B763" s="6">
        <f>TITRES_STAT!C766</f>
        <v>44.5</v>
      </c>
      <c r="C763" s="6">
        <f>TITRES_STAT!D766</f>
        <v>42.68</v>
      </c>
      <c r="D763" s="6">
        <f>TITRES_STAT!E766</f>
        <v>160</v>
      </c>
      <c r="E763" s="2">
        <f t="shared" si="44"/>
        <v>-3979</v>
      </c>
      <c r="F763" s="6" t="str">
        <f t="shared" si="47"/>
        <v>BEARISH</v>
      </c>
      <c r="G763" s="6" t="str">
        <f t="shared" si="46"/>
        <v>STRONG</v>
      </c>
      <c r="H763" s="6" t="str">
        <f t="shared" si="45"/>
        <v>BEARISH DIVERGENCE</v>
      </c>
    </row>
    <row r="764" spans="1:8" ht="13.5" x14ac:dyDescent="0.25">
      <c r="A764" s="3">
        <f>TITRES_STAT!B767</f>
        <v>43116</v>
      </c>
      <c r="B764" s="6">
        <f>TITRES_STAT!C767</f>
        <v>44.5</v>
      </c>
      <c r="C764" s="6">
        <f>TITRES_STAT!D767</f>
        <v>42.68</v>
      </c>
      <c r="D764" s="6">
        <f>TITRES_STAT!E767</f>
        <v>0</v>
      </c>
      <c r="E764" s="2">
        <f t="shared" si="44"/>
        <v>-3979</v>
      </c>
      <c r="F764" s="6" t="str">
        <f t="shared" si="47"/>
        <v>BULLISH</v>
      </c>
      <c r="G764" s="6" t="str">
        <f t="shared" si="46"/>
        <v>WEAK</v>
      </c>
      <c r="H764" s="6" t="str">
        <f t="shared" si="45"/>
        <v>CONFIRMED BULLISH</v>
      </c>
    </row>
    <row r="765" spans="1:8" ht="13.5" x14ac:dyDescent="0.25">
      <c r="A765" s="3">
        <f>TITRES_STAT!B768</f>
        <v>43117</v>
      </c>
      <c r="B765" s="6">
        <f>TITRES_STAT!C768</f>
        <v>43.97</v>
      </c>
      <c r="C765" s="6">
        <f>TITRES_STAT!D768</f>
        <v>42.171599999999998</v>
      </c>
      <c r="D765" s="6">
        <f>TITRES_STAT!E768</f>
        <v>10</v>
      </c>
      <c r="E765" s="2">
        <f t="shared" si="44"/>
        <v>-3989</v>
      </c>
      <c r="F765" s="6" t="str">
        <f t="shared" si="47"/>
        <v>BULLISH</v>
      </c>
      <c r="G765" s="6" t="str">
        <f t="shared" si="46"/>
        <v>WEAK</v>
      </c>
      <c r="H765" s="6" t="str">
        <f t="shared" si="45"/>
        <v>CONFIRMED BULLISH</v>
      </c>
    </row>
    <row r="766" spans="1:8" ht="13.5" x14ac:dyDescent="0.25">
      <c r="A766" s="3">
        <f>TITRES_STAT!B769</f>
        <v>43118</v>
      </c>
      <c r="B766" s="6">
        <f>TITRES_STAT!C769</f>
        <v>43.94</v>
      </c>
      <c r="C766" s="6">
        <f>TITRES_STAT!D769</f>
        <v>42.142899999999997</v>
      </c>
      <c r="D766" s="6">
        <f>TITRES_STAT!E769</f>
        <v>1050</v>
      </c>
      <c r="E766" s="2">
        <f t="shared" si="44"/>
        <v>-5039</v>
      </c>
      <c r="F766" s="6" t="str">
        <f t="shared" si="47"/>
        <v>BEARISH</v>
      </c>
      <c r="G766" s="6" t="str">
        <f t="shared" si="46"/>
        <v>STRONG</v>
      </c>
      <c r="H766" s="6" t="str">
        <f t="shared" si="45"/>
        <v>BEARISH DIVERGENCE</v>
      </c>
    </row>
    <row r="767" spans="1:8" ht="13.5" x14ac:dyDescent="0.25">
      <c r="A767" s="3">
        <f>TITRES_STAT!B770</f>
        <v>43119</v>
      </c>
      <c r="B767" s="6">
        <f>TITRES_STAT!C770</f>
        <v>43.94</v>
      </c>
      <c r="C767" s="6">
        <f>TITRES_STAT!D770</f>
        <v>42.142899999999997</v>
      </c>
      <c r="D767" s="6">
        <f>TITRES_STAT!E770</f>
        <v>50</v>
      </c>
      <c r="E767" s="2">
        <f t="shared" si="44"/>
        <v>-5039</v>
      </c>
      <c r="F767" s="6" t="str">
        <f t="shared" si="47"/>
        <v>BEARISH</v>
      </c>
      <c r="G767" s="6" t="str">
        <f t="shared" si="46"/>
        <v>STRONG</v>
      </c>
      <c r="H767" s="6" t="str">
        <f t="shared" si="45"/>
        <v>BEARISH DIVERGENCE</v>
      </c>
    </row>
    <row r="768" spans="1:8" ht="13.5" x14ac:dyDescent="0.25">
      <c r="A768" s="3">
        <f>TITRES_STAT!B771</f>
        <v>43122</v>
      </c>
      <c r="B768" s="6">
        <f>TITRES_STAT!C771</f>
        <v>44</v>
      </c>
      <c r="C768" s="6">
        <f>TITRES_STAT!D771</f>
        <v>42.200400000000002</v>
      </c>
      <c r="D768" s="6">
        <f>TITRES_STAT!E771</f>
        <v>491</v>
      </c>
      <c r="E768" s="2">
        <f t="shared" si="44"/>
        <v>-4548</v>
      </c>
      <c r="F768" s="6" t="str">
        <f t="shared" si="47"/>
        <v>BEARISH</v>
      </c>
      <c r="G768" s="6" t="str">
        <f t="shared" si="46"/>
        <v>STRONG</v>
      </c>
      <c r="H768" s="6" t="str">
        <f t="shared" si="45"/>
        <v>CONFIRMED BEARISH</v>
      </c>
    </row>
    <row r="769" spans="1:8" ht="13.5" x14ac:dyDescent="0.25">
      <c r="A769" s="3">
        <f>TITRES_STAT!B772</f>
        <v>43123</v>
      </c>
      <c r="B769" s="6">
        <f>TITRES_STAT!C772</f>
        <v>44</v>
      </c>
      <c r="C769" s="6">
        <f>TITRES_STAT!D772</f>
        <v>42.200400000000002</v>
      </c>
      <c r="D769" s="6">
        <f>TITRES_STAT!E772</f>
        <v>0</v>
      </c>
      <c r="E769" s="2">
        <f t="shared" si="44"/>
        <v>-4548</v>
      </c>
      <c r="F769" s="6" t="str">
        <f t="shared" si="47"/>
        <v>BEARISH</v>
      </c>
      <c r="G769" s="6" t="str">
        <f t="shared" si="46"/>
        <v>STRONG</v>
      </c>
      <c r="H769" s="6" t="str">
        <f t="shared" si="45"/>
        <v>CONFIRMED BEARISH</v>
      </c>
    </row>
    <row r="770" spans="1:8" ht="13.5" x14ac:dyDescent="0.25">
      <c r="A770" s="3">
        <f>TITRES_STAT!B773</f>
        <v>43124</v>
      </c>
      <c r="B770" s="6">
        <f>TITRES_STAT!C773</f>
        <v>44</v>
      </c>
      <c r="C770" s="6">
        <f>TITRES_STAT!D773</f>
        <v>42.200400000000002</v>
      </c>
      <c r="D770" s="6">
        <f>TITRES_STAT!E773</f>
        <v>0</v>
      </c>
      <c r="E770" s="2">
        <f t="shared" si="44"/>
        <v>-4548</v>
      </c>
      <c r="F770" s="6" t="str">
        <f t="shared" si="47"/>
        <v>BEARISH</v>
      </c>
      <c r="G770" s="6" t="str">
        <f t="shared" si="46"/>
        <v>STRONG</v>
      </c>
      <c r="H770" s="6" t="str">
        <f t="shared" si="45"/>
        <v>BEARISH DIVERGENCE</v>
      </c>
    </row>
    <row r="771" spans="1:8" ht="13.5" x14ac:dyDescent="0.25">
      <c r="A771" s="3">
        <f>TITRES_STAT!B774</f>
        <v>43125</v>
      </c>
      <c r="B771" s="6">
        <f>TITRES_STAT!C774</f>
        <v>43.3</v>
      </c>
      <c r="C771" s="6">
        <f>TITRES_STAT!D774</f>
        <v>41.529000000000003</v>
      </c>
      <c r="D771" s="6">
        <f>TITRES_STAT!E774</f>
        <v>1607</v>
      </c>
      <c r="E771" s="2">
        <f t="shared" si="44"/>
        <v>-6155</v>
      </c>
      <c r="F771" s="6" t="str">
        <f t="shared" si="47"/>
        <v>BEARISH</v>
      </c>
      <c r="G771" s="6" t="str">
        <f t="shared" si="46"/>
        <v>STRONG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43.65</v>
      </c>
      <c r="C772" s="6">
        <f>TITRES_STAT!D775</f>
        <v>41.864699999999999</v>
      </c>
      <c r="D772" s="6">
        <f>TITRES_STAT!E775</f>
        <v>102</v>
      </c>
      <c r="E772" s="2">
        <f t="shared" ref="E772:E835" si="48">IF(B772&gt;B771, E771+D772, IF(B772&lt;B771, E771-D772, E771))</f>
        <v>-6053</v>
      </c>
      <c r="F772" s="6" t="str">
        <f t="shared" si="47"/>
        <v>BEARISH</v>
      </c>
      <c r="G772" s="6" t="str">
        <f t="shared" si="46"/>
        <v>STRONG</v>
      </c>
      <c r="H772" s="6" t="str">
        <f t="shared" si="45"/>
        <v>CONFIRMED BEARISH</v>
      </c>
    </row>
    <row r="773" spans="1:8" ht="13.5" x14ac:dyDescent="0.25">
      <c r="A773" s="3">
        <f>TITRES_STAT!B776</f>
        <v>43129</v>
      </c>
      <c r="B773" s="6">
        <f>TITRES_STAT!C776</f>
        <v>43.65</v>
      </c>
      <c r="C773" s="6">
        <f>TITRES_STAT!D776</f>
        <v>41.864699999999999</v>
      </c>
      <c r="D773" s="6">
        <f>TITRES_STAT!E776</f>
        <v>0</v>
      </c>
      <c r="E773" s="2">
        <f t="shared" si="48"/>
        <v>-6053</v>
      </c>
      <c r="F773" s="6" t="str">
        <f t="shared" si="47"/>
        <v>BEARISH</v>
      </c>
      <c r="G773" s="6" t="str">
        <f t="shared" si="46"/>
        <v>STRONG</v>
      </c>
      <c r="H773" s="6" t="str">
        <f t="shared" si="45"/>
        <v>CONFIRMED BEARISH</v>
      </c>
    </row>
    <row r="774" spans="1:8" ht="13.5" x14ac:dyDescent="0.25">
      <c r="A774" s="3">
        <f>TITRES_STAT!B777</f>
        <v>43130</v>
      </c>
      <c r="B774" s="6">
        <f>TITRES_STAT!C777</f>
        <v>43.65</v>
      </c>
      <c r="C774" s="6">
        <f>TITRES_STAT!D777</f>
        <v>41.864699999999999</v>
      </c>
      <c r="D774" s="6">
        <f>TITRES_STAT!E777</f>
        <v>0</v>
      </c>
      <c r="E774" s="2">
        <f t="shared" si="48"/>
        <v>-6053</v>
      </c>
      <c r="F774" s="6" t="str">
        <f t="shared" si="47"/>
        <v>BEARISH</v>
      </c>
      <c r="G774" s="6" t="str">
        <f t="shared" si="46"/>
        <v>STRONG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43</v>
      </c>
      <c r="C775" s="6">
        <f>TITRES_STAT!D778</f>
        <v>41.241300000000003</v>
      </c>
      <c r="D775" s="6">
        <f>TITRES_STAT!E778</f>
        <v>5</v>
      </c>
      <c r="E775" s="2">
        <f t="shared" si="48"/>
        <v>-6058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STRONG</v>
      </c>
      <c r="H775" s="6" t="str">
        <f t="shared" si="49"/>
        <v>CONFIRMED BEARISH</v>
      </c>
    </row>
    <row r="776" spans="1:8" ht="13.5" x14ac:dyDescent="0.25">
      <c r="A776" s="3">
        <f>TITRES_STAT!B779</f>
        <v>43132</v>
      </c>
      <c r="B776" s="6">
        <f>TITRES_STAT!C779</f>
        <v>43</v>
      </c>
      <c r="C776" s="6">
        <f>TITRES_STAT!D779</f>
        <v>41.241300000000003</v>
      </c>
      <c r="D776" s="6">
        <f>TITRES_STAT!E779</f>
        <v>0</v>
      </c>
      <c r="E776" s="2">
        <f t="shared" si="48"/>
        <v>-6058</v>
      </c>
      <c r="F776" s="6" t="str">
        <f t="shared" ref="F776:F839" si="51">IF(E776&gt;E771,"BULLISH",IF(E776&lt;E771,"BEARISH","NEUTRAL"))</f>
        <v>BULLISH</v>
      </c>
      <c r="G776" s="6" t="str">
        <f t="shared" si="50"/>
        <v>NEUTRAL</v>
      </c>
      <c r="H776" s="6" t="str">
        <f t="shared" si="49"/>
        <v>BULLISH DIVERGENCE</v>
      </c>
    </row>
    <row r="777" spans="1:8" ht="13.5" x14ac:dyDescent="0.25">
      <c r="A777" s="3">
        <f>TITRES_STAT!B780</f>
        <v>43133</v>
      </c>
      <c r="B777" s="6">
        <f>TITRES_STAT!C780</f>
        <v>43</v>
      </c>
      <c r="C777" s="6">
        <f>TITRES_STAT!D780</f>
        <v>41.241300000000003</v>
      </c>
      <c r="D777" s="6">
        <f>TITRES_STAT!E780</f>
        <v>0</v>
      </c>
      <c r="E777" s="2">
        <f t="shared" si="48"/>
        <v>-6058</v>
      </c>
      <c r="F777" s="6" t="str">
        <f t="shared" si="51"/>
        <v>BEARISH</v>
      </c>
      <c r="G777" s="6" t="str">
        <f t="shared" si="50"/>
        <v>NEUTRAL</v>
      </c>
      <c r="H777" s="6" t="str">
        <f t="shared" si="49"/>
        <v>CONFIRMED BEARISH</v>
      </c>
    </row>
    <row r="778" spans="1:8" ht="13.5" x14ac:dyDescent="0.25">
      <c r="A778" s="3">
        <f>TITRES_STAT!B781</f>
        <v>43136</v>
      </c>
      <c r="B778" s="6">
        <f>TITRES_STAT!C781</f>
        <v>41.71</v>
      </c>
      <c r="C778" s="6">
        <f>TITRES_STAT!D781</f>
        <v>40.004100000000001</v>
      </c>
      <c r="D778" s="6">
        <f>TITRES_STAT!E781</f>
        <v>13</v>
      </c>
      <c r="E778" s="2">
        <f t="shared" si="48"/>
        <v>-6071</v>
      </c>
      <c r="F778" s="6" t="str">
        <f t="shared" si="51"/>
        <v>BEARISH</v>
      </c>
      <c r="G778" s="6" t="str">
        <f t="shared" si="50"/>
        <v>NEUTRAL</v>
      </c>
      <c r="H778" s="6" t="str">
        <f t="shared" si="49"/>
        <v>CONFIRMED BEARISH</v>
      </c>
    </row>
    <row r="779" spans="1:8" ht="13.5" x14ac:dyDescent="0.25">
      <c r="A779" s="3">
        <f>TITRES_STAT!B782</f>
        <v>43137</v>
      </c>
      <c r="B779" s="6">
        <f>TITRES_STAT!C782</f>
        <v>40.46</v>
      </c>
      <c r="C779" s="6">
        <f>TITRES_STAT!D782</f>
        <v>38.805199999999999</v>
      </c>
      <c r="D779" s="6">
        <f>TITRES_STAT!E782</f>
        <v>13</v>
      </c>
      <c r="E779" s="2">
        <f t="shared" si="48"/>
        <v>-6084</v>
      </c>
      <c r="F779" s="6" t="str">
        <f t="shared" si="51"/>
        <v>BEARISH</v>
      </c>
      <c r="G779" s="6" t="str">
        <f t="shared" si="50"/>
        <v>NEUTRAL</v>
      </c>
      <c r="H779" s="6" t="str">
        <f t="shared" si="49"/>
        <v>CONFIRMED BEARISH</v>
      </c>
    </row>
    <row r="780" spans="1:8" ht="13.5" x14ac:dyDescent="0.25">
      <c r="A780" s="3">
        <f>TITRES_STAT!B783</f>
        <v>43138</v>
      </c>
      <c r="B780" s="6">
        <f>TITRES_STAT!C783</f>
        <v>39.25</v>
      </c>
      <c r="C780" s="6">
        <f>TITRES_STAT!D783</f>
        <v>37.6447</v>
      </c>
      <c r="D780" s="6">
        <f>TITRES_STAT!E783</f>
        <v>804</v>
      </c>
      <c r="E780" s="2">
        <f t="shared" si="48"/>
        <v>-6888</v>
      </c>
      <c r="F780" s="6" t="str">
        <f t="shared" si="51"/>
        <v>BEARISH</v>
      </c>
      <c r="G780" s="6" t="str">
        <f t="shared" si="50"/>
        <v>STRONG</v>
      </c>
      <c r="H780" s="6" t="str">
        <f t="shared" si="49"/>
        <v>CONFIRMED BEARISH</v>
      </c>
    </row>
    <row r="781" spans="1:8" ht="13.5" x14ac:dyDescent="0.25">
      <c r="A781" s="3">
        <f>TITRES_STAT!B784</f>
        <v>43139</v>
      </c>
      <c r="B781" s="6">
        <f>TITRES_STAT!C784</f>
        <v>39.99</v>
      </c>
      <c r="C781" s="6">
        <f>TITRES_STAT!D784</f>
        <v>38.354399999999998</v>
      </c>
      <c r="D781" s="6">
        <f>TITRES_STAT!E784</f>
        <v>159</v>
      </c>
      <c r="E781" s="2">
        <f t="shared" si="48"/>
        <v>-6729</v>
      </c>
      <c r="F781" s="6" t="str">
        <f t="shared" si="51"/>
        <v>BEARISH</v>
      </c>
      <c r="G781" s="6" t="str">
        <f t="shared" si="50"/>
        <v>STRONG</v>
      </c>
      <c r="H781" s="6" t="str">
        <f t="shared" si="49"/>
        <v>CONFIRMED BEARISH</v>
      </c>
    </row>
    <row r="782" spans="1:8" ht="13.5" x14ac:dyDescent="0.25">
      <c r="A782" s="3">
        <f>TITRES_STAT!B785</f>
        <v>43140</v>
      </c>
      <c r="B782" s="6">
        <f>TITRES_STAT!C785</f>
        <v>39.99</v>
      </c>
      <c r="C782" s="6">
        <f>TITRES_STAT!D785</f>
        <v>38.354399999999998</v>
      </c>
      <c r="D782" s="6">
        <f>TITRES_STAT!E785</f>
        <v>0</v>
      </c>
      <c r="E782" s="2">
        <f t="shared" si="48"/>
        <v>-6729</v>
      </c>
      <c r="F782" s="6" t="str">
        <f t="shared" si="51"/>
        <v>BEARISH</v>
      </c>
      <c r="G782" s="6" t="str">
        <f t="shared" si="50"/>
        <v>STRONG</v>
      </c>
      <c r="H782" s="6" t="str">
        <f t="shared" si="49"/>
        <v>CONFIRMED BEARISH</v>
      </c>
    </row>
    <row r="783" spans="1:8" ht="13.5" x14ac:dyDescent="0.25">
      <c r="A783" s="3">
        <f>TITRES_STAT!B786</f>
        <v>43143</v>
      </c>
      <c r="B783" s="6">
        <f>TITRES_STAT!C786</f>
        <v>39.99</v>
      </c>
      <c r="C783" s="6">
        <f>TITRES_STAT!D786</f>
        <v>38.354399999999998</v>
      </c>
      <c r="D783" s="6">
        <f>TITRES_STAT!E786</f>
        <v>0</v>
      </c>
      <c r="E783" s="2">
        <f t="shared" si="48"/>
        <v>-6729</v>
      </c>
      <c r="F783" s="6" t="str">
        <f t="shared" si="51"/>
        <v>BEARISH</v>
      </c>
      <c r="G783" s="6" t="str">
        <f t="shared" si="50"/>
        <v>STRONG</v>
      </c>
      <c r="H783" s="6" t="str">
        <f t="shared" si="49"/>
        <v>CONFIRMED BEARISH</v>
      </c>
    </row>
    <row r="784" spans="1:8" ht="13.5" x14ac:dyDescent="0.25">
      <c r="A784" s="3">
        <f>TITRES_STAT!B787</f>
        <v>43144</v>
      </c>
      <c r="B784" s="6">
        <f>TITRES_STAT!C787</f>
        <v>39.950000000000003</v>
      </c>
      <c r="C784" s="6">
        <f>TITRES_STAT!D787</f>
        <v>38.316000000000003</v>
      </c>
      <c r="D784" s="6">
        <f>TITRES_STAT!E787</f>
        <v>25</v>
      </c>
      <c r="E784" s="2">
        <f t="shared" si="48"/>
        <v>-6754</v>
      </c>
      <c r="F784" s="6" t="str">
        <f t="shared" si="51"/>
        <v>BEARISH</v>
      </c>
      <c r="G784" s="6" t="str">
        <f t="shared" si="50"/>
        <v>STRONG</v>
      </c>
      <c r="H784" s="6" t="str">
        <f t="shared" si="49"/>
        <v>CONFIRMED BEARISH</v>
      </c>
    </row>
    <row r="785" spans="1:8" ht="13.5" x14ac:dyDescent="0.25">
      <c r="A785" s="3">
        <f>TITRES_STAT!B788</f>
        <v>43145</v>
      </c>
      <c r="B785" s="6">
        <f>TITRES_STAT!C788</f>
        <v>39.950000000000003</v>
      </c>
      <c r="C785" s="6">
        <f>TITRES_STAT!D788</f>
        <v>38.316000000000003</v>
      </c>
      <c r="D785" s="6">
        <f>TITRES_STAT!E788</f>
        <v>0</v>
      </c>
      <c r="E785" s="2">
        <f t="shared" si="48"/>
        <v>-6754</v>
      </c>
      <c r="F785" s="6" t="str">
        <f t="shared" si="51"/>
        <v>BULLISH</v>
      </c>
      <c r="G785" s="6" t="str">
        <f t="shared" si="50"/>
        <v>NEUTRAL</v>
      </c>
      <c r="H785" s="6" t="str">
        <f t="shared" si="49"/>
        <v>CONFIRMED BULLISH</v>
      </c>
    </row>
    <row r="786" spans="1:8" ht="13.5" x14ac:dyDescent="0.25">
      <c r="A786" s="3">
        <f>TITRES_STAT!B789</f>
        <v>43146</v>
      </c>
      <c r="B786" s="6">
        <f>TITRES_STAT!C789</f>
        <v>39.49</v>
      </c>
      <c r="C786" s="6">
        <f>TITRES_STAT!D789</f>
        <v>37.874899999999997</v>
      </c>
      <c r="D786" s="6">
        <f>TITRES_STAT!E789</f>
        <v>188</v>
      </c>
      <c r="E786" s="2">
        <f t="shared" si="48"/>
        <v>-6942</v>
      </c>
      <c r="F786" s="6" t="str">
        <f t="shared" si="51"/>
        <v>BEARISH</v>
      </c>
      <c r="G786" s="6" t="str">
        <f t="shared" si="50"/>
        <v>STRONG</v>
      </c>
      <c r="H786" s="6" t="str">
        <f t="shared" si="49"/>
        <v>CONFIRMED BEARISH</v>
      </c>
    </row>
    <row r="787" spans="1:8" ht="13.5" x14ac:dyDescent="0.25">
      <c r="A787" s="3">
        <f>TITRES_STAT!B790</f>
        <v>43147</v>
      </c>
      <c r="B787" s="6">
        <f>TITRES_STAT!C790</f>
        <v>39.49</v>
      </c>
      <c r="C787" s="6">
        <f>TITRES_STAT!D790</f>
        <v>37.874899999999997</v>
      </c>
      <c r="D787" s="6">
        <f>TITRES_STAT!E790</f>
        <v>0</v>
      </c>
      <c r="E787" s="2">
        <f t="shared" si="48"/>
        <v>-6942</v>
      </c>
      <c r="F787" s="6" t="str">
        <f t="shared" si="51"/>
        <v>BEARISH</v>
      </c>
      <c r="G787" s="6" t="str">
        <f t="shared" si="50"/>
        <v>STRONG</v>
      </c>
      <c r="H787" s="6" t="str">
        <f t="shared" si="49"/>
        <v>CONFIRMED BEARISH</v>
      </c>
    </row>
    <row r="788" spans="1:8" ht="13.5" x14ac:dyDescent="0.25">
      <c r="A788" s="3">
        <f>TITRES_STAT!B791</f>
        <v>43150</v>
      </c>
      <c r="B788" s="6">
        <f>TITRES_STAT!C791</f>
        <v>39.49</v>
      </c>
      <c r="C788" s="6">
        <f>TITRES_STAT!D791</f>
        <v>37.874899999999997</v>
      </c>
      <c r="D788" s="6">
        <f>TITRES_STAT!E791</f>
        <v>0</v>
      </c>
      <c r="E788" s="2">
        <f t="shared" si="48"/>
        <v>-6942</v>
      </c>
      <c r="F788" s="6" t="str">
        <f t="shared" si="51"/>
        <v>BEARISH</v>
      </c>
      <c r="G788" s="6" t="str">
        <f t="shared" si="50"/>
        <v>STRONG</v>
      </c>
      <c r="H788" s="6" t="str">
        <f t="shared" si="49"/>
        <v>CONFIRMED BEARISH</v>
      </c>
    </row>
    <row r="789" spans="1:8" ht="13.5" x14ac:dyDescent="0.25">
      <c r="A789" s="3">
        <f>TITRES_STAT!B792</f>
        <v>43151</v>
      </c>
      <c r="B789" s="6">
        <f>TITRES_STAT!C792</f>
        <v>39.49</v>
      </c>
      <c r="C789" s="6">
        <f>TITRES_STAT!D792</f>
        <v>37.874899999999997</v>
      </c>
      <c r="D789" s="6">
        <f>TITRES_STAT!E792</f>
        <v>0</v>
      </c>
      <c r="E789" s="2">
        <f t="shared" si="48"/>
        <v>-6942</v>
      </c>
      <c r="F789" s="6" t="str">
        <f t="shared" si="51"/>
        <v>BEARISH</v>
      </c>
      <c r="G789" s="6" t="str">
        <f t="shared" si="50"/>
        <v>STRONG</v>
      </c>
      <c r="H789" s="6" t="str">
        <f t="shared" si="49"/>
        <v>CONFIRMED BEARISH</v>
      </c>
    </row>
    <row r="790" spans="1:8" ht="13.5" x14ac:dyDescent="0.25">
      <c r="A790" s="3">
        <f>TITRES_STAT!B793</f>
        <v>43152</v>
      </c>
      <c r="B790" s="6">
        <f>TITRES_STAT!C793</f>
        <v>38.31</v>
      </c>
      <c r="C790" s="6">
        <f>TITRES_STAT!D793</f>
        <v>36.743099999999998</v>
      </c>
      <c r="D790" s="6">
        <f>TITRES_STAT!E793</f>
        <v>50</v>
      </c>
      <c r="E790" s="2">
        <f t="shared" si="48"/>
        <v>-6992</v>
      </c>
      <c r="F790" s="6" t="str">
        <f t="shared" si="51"/>
        <v>BEARISH</v>
      </c>
      <c r="G790" s="6" t="str">
        <f t="shared" si="50"/>
        <v>STRONG</v>
      </c>
      <c r="H790" s="6" t="str">
        <f t="shared" si="49"/>
        <v>CONFIRMED BEARISH</v>
      </c>
    </row>
    <row r="791" spans="1:8" ht="13.5" x14ac:dyDescent="0.25">
      <c r="A791" s="3">
        <f>TITRES_STAT!B794</f>
        <v>43153</v>
      </c>
      <c r="B791" s="6">
        <f>TITRES_STAT!C794</f>
        <v>38.31</v>
      </c>
      <c r="C791" s="6">
        <f>TITRES_STAT!D794</f>
        <v>36.743099999999998</v>
      </c>
      <c r="D791" s="6">
        <f>TITRES_STAT!E794</f>
        <v>0</v>
      </c>
      <c r="E791" s="2">
        <f t="shared" si="48"/>
        <v>-6992</v>
      </c>
      <c r="F791" s="6" t="str">
        <f t="shared" si="51"/>
        <v>BEARISH</v>
      </c>
      <c r="G791" s="6" t="str">
        <f t="shared" si="50"/>
        <v>NEUTRAL</v>
      </c>
      <c r="H791" s="6" t="str">
        <f t="shared" si="49"/>
        <v>CONFIRMED BEARISH</v>
      </c>
    </row>
    <row r="792" spans="1:8" ht="13.5" x14ac:dyDescent="0.25">
      <c r="A792" s="3">
        <f>TITRES_STAT!B795</f>
        <v>43154</v>
      </c>
      <c r="B792" s="6">
        <f>TITRES_STAT!C795</f>
        <v>39.299999999999997</v>
      </c>
      <c r="C792" s="6">
        <f>TITRES_STAT!D795</f>
        <v>37.692599999999999</v>
      </c>
      <c r="D792" s="6">
        <f>TITRES_STAT!E795</f>
        <v>440</v>
      </c>
      <c r="E792" s="2">
        <f t="shared" si="48"/>
        <v>-6552</v>
      </c>
      <c r="F792" s="6" t="str">
        <f t="shared" si="51"/>
        <v>BULLISH</v>
      </c>
      <c r="G792" s="6" t="str">
        <f t="shared" si="50"/>
        <v>WEAK</v>
      </c>
      <c r="H792" s="6" t="str">
        <f t="shared" si="49"/>
        <v>BULLISH DIVERGENCE</v>
      </c>
    </row>
    <row r="793" spans="1:8" ht="13.5" x14ac:dyDescent="0.25">
      <c r="A793" s="3">
        <f>TITRES_STAT!B796</f>
        <v>43157</v>
      </c>
      <c r="B793" s="6">
        <f>TITRES_STAT!C796</f>
        <v>39.299999999999997</v>
      </c>
      <c r="C793" s="6">
        <f>TITRES_STAT!D796</f>
        <v>37.692599999999999</v>
      </c>
      <c r="D793" s="6">
        <f>TITRES_STAT!E796</f>
        <v>0</v>
      </c>
      <c r="E793" s="2">
        <f t="shared" si="48"/>
        <v>-6552</v>
      </c>
      <c r="F793" s="6" t="str">
        <f t="shared" si="51"/>
        <v>BULLISH</v>
      </c>
      <c r="G793" s="6" t="str">
        <f t="shared" si="50"/>
        <v>WEAK</v>
      </c>
      <c r="H793" s="6" t="str">
        <f t="shared" si="49"/>
        <v>BULLISH DIVERGENCE</v>
      </c>
    </row>
    <row r="794" spans="1:8" ht="13.5" x14ac:dyDescent="0.25">
      <c r="A794" s="3">
        <f>TITRES_STAT!B797</f>
        <v>43158</v>
      </c>
      <c r="B794" s="6">
        <f>TITRES_STAT!C797</f>
        <v>39.299999999999997</v>
      </c>
      <c r="C794" s="6">
        <f>TITRES_STAT!D797</f>
        <v>37.692599999999999</v>
      </c>
      <c r="D794" s="6">
        <f>TITRES_STAT!E797</f>
        <v>0</v>
      </c>
      <c r="E794" s="2">
        <f t="shared" si="48"/>
        <v>-6552</v>
      </c>
      <c r="F794" s="6" t="str">
        <f t="shared" si="51"/>
        <v>BULLISH</v>
      </c>
      <c r="G794" s="6" t="str">
        <f t="shared" si="50"/>
        <v>WEAK</v>
      </c>
      <c r="H794" s="6" t="str">
        <f t="shared" si="49"/>
        <v>BULLISH DIVERGENCE</v>
      </c>
    </row>
    <row r="795" spans="1:8" ht="13.5" x14ac:dyDescent="0.25">
      <c r="A795" s="3">
        <f>TITRES_STAT!B798</f>
        <v>43159</v>
      </c>
      <c r="B795" s="6">
        <f>TITRES_STAT!C798</f>
        <v>37.9</v>
      </c>
      <c r="C795" s="6">
        <f>TITRES_STAT!D798</f>
        <v>36.349899999999998</v>
      </c>
      <c r="D795" s="6">
        <f>TITRES_STAT!E798</f>
        <v>555</v>
      </c>
      <c r="E795" s="2">
        <f t="shared" si="48"/>
        <v>-7107</v>
      </c>
      <c r="F795" s="6" t="str">
        <f t="shared" si="51"/>
        <v>BEARISH</v>
      </c>
      <c r="G795" s="6" t="str">
        <f t="shared" si="50"/>
        <v>NEUTRAL</v>
      </c>
      <c r="H795" s="6" t="str">
        <f t="shared" si="49"/>
        <v>CONFIRMED BEARISH</v>
      </c>
    </row>
    <row r="796" spans="1:8" ht="13.5" x14ac:dyDescent="0.25">
      <c r="A796" s="3">
        <f>TITRES_STAT!B799</f>
        <v>43160</v>
      </c>
      <c r="B796" s="6">
        <f>TITRES_STAT!C799</f>
        <v>39.03</v>
      </c>
      <c r="C796" s="6">
        <f>TITRES_STAT!D799</f>
        <v>37.433700000000002</v>
      </c>
      <c r="D796" s="6">
        <f>TITRES_STAT!E799</f>
        <v>100</v>
      </c>
      <c r="E796" s="2">
        <f t="shared" si="48"/>
        <v>-7007</v>
      </c>
      <c r="F796" s="6" t="str">
        <f t="shared" si="51"/>
        <v>BEARISH</v>
      </c>
      <c r="G796" s="6" t="str">
        <f t="shared" si="50"/>
        <v>NEUTRAL</v>
      </c>
      <c r="H796" s="6" t="str">
        <f t="shared" si="49"/>
        <v>BEARISH DIVERGENCE</v>
      </c>
    </row>
    <row r="797" spans="1:8" ht="13.5" x14ac:dyDescent="0.25">
      <c r="A797" s="3">
        <f>TITRES_STAT!B800</f>
        <v>43161</v>
      </c>
      <c r="B797" s="6">
        <f>TITRES_STAT!C800</f>
        <v>39.03</v>
      </c>
      <c r="C797" s="6">
        <f>TITRES_STAT!D800</f>
        <v>37.433700000000002</v>
      </c>
      <c r="D797" s="6">
        <f>TITRES_STAT!E800</f>
        <v>0</v>
      </c>
      <c r="E797" s="2">
        <f t="shared" si="48"/>
        <v>-7007</v>
      </c>
      <c r="F797" s="6" t="str">
        <f t="shared" si="51"/>
        <v>BEARISH</v>
      </c>
      <c r="G797" s="6" t="str">
        <f t="shared" si="50"/>
        <v>STRONG</v>
      </c>
      <c r="H797" s="6" t="str">
        <f t="shared" si="49"/>
        <v>CONFIRMED BEARISH</v>
      </c>
    </row>
    <row r="798" spans="1:8" ht="13.5" x14ac:dyDescent="0.25">
      <c r="A798" s="3">
        <f>TITRES_STAT!B801</f>
        <v>43164</v>
      </c>
      <c r="B798" s="6">
        <f>TITRES_STAT!C801</f>
        <v>39.01</v>
      </c>
      <c r="C798" s="6">
        <f>TITRES_STAT!D801</f>
        <v>37.414499999999997</v>
      </c>
      <c r="D798" s="6">
        <f>TITRES_STAT!E801</f>
        <v>9</v>
      </c>
      <c r="E798" s="2">
        <f t="shared" si="48"/>
        <v>-7016</v>
      </c>
      <c r="F798" s="6" t="str">
        <f t="shared" si="51"/>
        <v>BEARISH</v>
      </c>
      <c r="G798" s="6" t="str">
        <f t="shared" si="50"/>
        <v>STRONG</v>
      </c>
      <c r="H798" s="6" t="str">
        <f t="shared" si="49"/>
        <v>CONFIRMED BEARISH</v>
      </c>
    </row>
    <row r="799" spans="1:8" ht="13.5" x14ac:dyDescent="0.25">
      <c r="A799" s="3">
        <f>TITRES_STAT!B802</f>
        <v>43165</v>
      </c>
      <c r="B799" s="6">
        <f>TITRES_STAT!C802</f>
        <v>39</v>
      </c>
      <c r="C799" s="6">
        <f>TITRES_STAT!D802</f>
        <v>37.404899999999998</v>
      </c>
      <c r="D799" s="6">
        <f>TITRES_STAT!E802</f>
        <v>82</v>
      </c>
      <c r="E799" s="2">
        <f t="shared" si="48"/>
        <v>-7098</v>
      </c>
      <c r="F799" s="6" t="str">
        <f t="shared" si="51"/>
        <v>BEARISH</v>
      </c>
      <c r="G799" s="6" t="str">
        <f t="shared" si="50"/>
        <v>STRONG</v>
      </c>
      <c r="H799" s="6" t="str">
        <f t="shared" si="49"/>
        <v>CONFIRMED BEARISH</v>
      </c>
    </row>
    <row r="800" spans="1:8" ht="13.5" x14ac:dyDescent="0.25">
      <c r="A800" s="3">
        <f>TITRES_STAT!B803</f>
        <v>43166</v>
      </c>
      <c r="B800" s="6">
        <f>TITRES_STAT!C803</f>
        <v>39</v>
      </c>
      <c r="C800" s="6">
        <f>TITRES_STAT!D803</f>
        <v>37.404899999999998</v>
      </c>
      <c r="D800" s="6">
        <f>TITRES_STAT!E803</f>
        <v>0</v>
      </c>
      <c r="E800" s="2">
        <f t="shared" si="48"/>
        <v>-7098</v>
      </c>
      <c r="F800" s="6" t="str">
        <f t="shared" si="51"/>
        <v>BULLISH</v>
      </c>
      <c r="G800" s="6" t="str">
        <f t="shared" si="50"/>
        <v>NEUTRAL</v>
      </c>
      <c r="H800" s="6" t="str">
        <f t="shared" si="49"/>
        <v>CONFIRMED BULLISH</v>
      </c>
    </row>
    <row r="801" spans="1:8" ht="13.5" x14ac:dyDescent="0.25">
      <c r="A801" s="3">
        <f>TITRES_STAT!B804</f>
        <v>43167</v>
      </c>
      <c r="B801" s="6">
        <f>TITRES_STAT!C804</f>
        <v>39</v>
      </c>
      <c r="C801" s="6">
        <f>TITRES_STAT!D804</f>
        <v>37.404899999999998</v>
      </c>
      <c r="D801" s="6">
        <f>TITRES_STAT!E804</f>
        <v>0</v>
      </c>
      <c r="E801" s="2">
        <f t="shared" si="48"/>
        <v>-7098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CONFIRMED BEARISH</v>
      </c>
    </row>
    <row r="802" spans="1:8" ht="13.5" x14ac:dyDescent="0.25">
      <c r="A802" s="3">
        <f>TITRES_STAT!B805</f>
        <v>43168</v>
      </c>
      <c r="B802" s="6">
        <f>TITRES_STAT!C805</f>
        <v>39</v>
      </c>
      <c r="C802" s="6">
        <f>TITRES_STAT!D805</f>
        <v>37.404899999999998</v>
      </c>
      <c r="D802" s="6">
        <f>TITRES_STAT!E805</f>
        <v>0</v>
      </c>
      <c r="E802" s="2">
        <f t="shared" si="48"/>
        <v>-7098</v>
      </c>
      <c r="F802" s="6" t="str">
        <f t="shared" si="51"/>
        <v>BEARISH</v>
      </c>
      <c r="G802" s="6" t="str">
        <f t="shared" si="50"/>
        <v>NEUTRAL</v>
      </c>
      <c r="H802" s="6" t="str">
        <f t="shared" si="49"/>
        <v>CONFIRMED BEARISH</v>
      </c>
    </row>
    <row r="803" spans="1:8" ht="13.5" x14ac:dyDescent="0.25">
      <c r="A803" s="3">
        <f>TITRES_STAT!B806</f>
        <v>43171</v>
      </c>
      <c r="B803" s="6">
        <f>TITRES_STAT!C806</f>
        <v>38.799999999999997</v>
      </c>
      <c r="C803" s="6">
        <f>TITRES_STAT!D806</f>
        <v>37.213099999999997</v>
      </c>
      <c r="D803" s="6">
        <f>TITRES_STAT!E806</f>
        <v>283</v>
      </c>
      <c r="E803" s="2">
        <f t="shared" si="48"/>
        <v>-7381</v>
      </c>
      <c r="F803" s="6" t="str">
        <f t="shared" si="51"/>
        <v>BEARISH</v>
      </c>
      <c r="G803" s="6" t="str">
        <f t="shared" si="50"/>
        <v>STRONG</v>
      </c>
      <c r="H803" s="6" t="str">
        <f t="shared" si="49"/>
        <v>CONFIRMED BEARISH</v>
      </c>
    </row>
    <row r="804" spans="1:8" ht="13.5" x14ac:dyDescent="0.25">
      <c r="A804" s="3">
        <f>TITRES_STAT!B807</f>
        <v>43172</v>
      </c>
      <c r="B804" s="6">
        <f>TITRES_STAT!C807</f>
        <v>38.75</v>
      </c>
      <c r="C804" s="6">
        <f>TITRES_STAT!D807</f>
        <v>37.165100000000002</v>
      </c>
      <c r="D804" s="6">
        <f>TITRES_STAT!E807</f>
        <v>50</v>
      </c>
      <c r="E804" s="2">
        <f t="shared" si="48"/>
        <v>-7431</v>
      </c>
      <c r="F804" s="6" t="str">
        <f t="shared" si="51"/>
        <v>BEARISH</v>
      </c>
      <c r="G804" s="6" t="str">
        <f t="shared" si="50"/>
        <v>STRONG</v>
      </c>
      <c r="H804" s="6" t="str">
        <f t="shared" si="49"/>
        <v>CONFIRMED BEARISH</v>
      </c>
    </row>
    <row r="805" spans="1:8" ht="13.5" x14ac:dyDescent="0.25">
      <c r="A805" s="3">
        <f>TITRES_STAT!B808</f>
        <v>43173</v>
      </c>
      <c r="B805" s="6">
        <f>TITRES_STAT!C808</f>
        <v>37.590000000000003</v>
      </c>
      <c r="C805" s="6">
        <f>TITRES_STAT!D808</f>
        <v>36.052599999999998</v>
      </c>
      <c r="D805" s="6">
        <f>TITRES_STAT!E808</f>
        <v>130</v>
      </c>
      <c r="E805" s="2">
        <f t="shared" si="48"/>
        <v>-7561</v>
      </c>
      <c r="F805" s="6" t="str">
        <f t="shared" si="51"/>
        <v>BEARISH</v>
      </c>
      <c r="G805" s="6" t="str">
        <f t="shared" si="50"/>
        <v>STRONG</v>
      </c>
      <c r="H805" s="6" t="str">
        <f t="shared" si="49"/>
        <v>CONFIRMED BEARISH</v>
      </c>
    </row>
    <row r="806" spans="1:8" ht="13.5" x14ac:dyDescent="0.25">
      <c r="A806" s="3">
        <f>TITRES_STAT!B809</f>
        <v>43174</v>
      </c>
      <c r="B806" s="6">
        <f>TITRES_STAT!C809</f>
        <v>38.71</v>
      </c>
      <c r="C806" s="6">
        <f>TITRES_STAT!D809</f>
        <v>37.126800000000003</v>
      </c>
      <c r="D806" s="6">
        <f>TITRES_STAT!E809</f>
        <v>431</v>
      </c>
      <c r="E806" s="2">
        <f t="shared" si="48"/>
        <v>-7130</v>
      </c>
      <c r="F806" s="6" t="str">
        <f t="shared" si="51"/>
        <v>BEARISH</v>
      </c>
      <c r="G806" s="6" t="str">
        <f t="shared" si="50"/>
        <v>NEUTRAL</v>
      </c>
      <c r="H806" s="6" t="str">
        <f t="shared" si="49"/>
        <v>CONFIRMED BEARISH</v>
      </c>
    </row>
    <row r="807" spans="1:8" ht="13.5" x14ac:dyDescent="0.25">
      <c r="A807" s="3">
        <f>TITRES_STAT!B810</f>
        <v>43175</v>
      </c>
      <c r="B807" s="6">
        <f>TITRES_STAT!C810</f>
        <v>38.700000000000003</v>
      </c>
      <c r="C807" s="6">
        <f>TITRES_STAT!D810</f>
        <v>37.117199999999997</v>
      </c>
      <c r="D807" s="6">
        <f>TITRES_STAT!E810</f>
        <v>170</v>
      </c>
      <c r="E807" s="2">
        <f t="shared" si="48"/>
        <v>-7300</v>
      </c>
      <c r="F807" s="6" t="str">
        <f t="shared" si="51"/>
        <v>BEARISH</v>
      </c>
      <c r="G807" s="6" t="str">
        <f t="shared" si="50"/>
        <v>STRONG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38.700000000000003</v>
      </c>
      <c r="C808" s="6">
        <f>TITRES_STAT!D811</f>
        <v>37.117199999999997</v>
      </c>
      <c r="D808" s="6">
        <f>TITRES_STAT!E811</f>
        <v>0</v>
      </c>
      <c r="E808" s="2">
        <f t="shared" si="48"/>
        <v>-7300</v>
      </c>
      <c r="F808" s="6" t="str">
        <f t="shared" si="51"/>
        <v>BULLISH</v>
      </c>
      <c r="G808" s="6" t="str">
        <f t="shared" si="50"/>
        <v>NEUTRAL</v>
      </c>
      <c r="H808" s="6" t="str">
        <f t="shared" si="49"/>
        <v>BULLISH DIVERGENCE</v>
      </c>
    </row>
    <row r="809" spans="1:8" ht="13.5" x14ac:dyDescent="0.25">
      <c r="A809" s="3">
        <f>TITRES_STAT!B812</f>
        <v>43180</v>
      </c>
      <c r="B809" s="6">
        <f>TITRES_STAT!C812</f>
        <v>38.700000000000003</v>
      </c>
      <c r="C809" s="6">
        <f>TITRES_STAT!D812</f>
        <v>37.117199999999997</v>
      </c>
      <c r="D809" s="6">
        <f>TITRES_STAT!E812</f>
        <v>0</v>
      </c>
      <c r="E809" s="2">
        <f t="shared" si="48"/>
        <v>-7300</v>
      </c>
      <c r="F809" s="6" t="str">
        <f t="shared" si="51"/>
        <v>BULLISH</v>
      </c>
      <c r="G809" s="6" t="str">
        <f t="shared" si="50"/>
        <v>NEUTRAL</v>
      </c>
      <c r="H809" s="6" t="str">
        <f t="shared" si="49"/>
        <v>BULLISH DIVERGENCE</v>
      </c>
    </row>
    <row r="810" spans="1:8" ht="13.5" x14ac:dyDescent="0.25">
      <c r="A810" s="3">
        <f>TITRES_STAT!B813</f>
        <v>43181</v>
      </c>
      <c r="B810" s="6">
        <f>TITRES_STAT!C813</f>
        <v>38.700000000000003</v>
      </c>
      <c r="C810" s="6">
        <f>TITRES_STAT!D813</f>
        <v>37.117199999999997</v>
      </c>
      <c r="D810" s="6">
        <f>TITRES_STAT!E813</f>
        <v>157</v>
      </c>
      <c r="E810" s="2">
        <f t="shared" si="48"/>
        <v>-7300</v>
      </c>
      <c r="F810" s="6" t="str">
        <f t="shared" si="51"/>
        <v>BULLISH</v>
      </c>
      <c r="G810" s="6" t="str">
        <f t="shared" si="50"/>
        <v>WEAK</v>
      </c>
      <c r="H810" s="6" t="str">
        <f t="shared" si="49"/>
        <v>CONFIRMED BULLISH</v>
      </c>
    </row>
    <row r="811" spans="1:8" ht="13.5" x14ac:dyDescent="0.25">
      <c r="A811" s="3">
        <f>TITRES_STAT!B814</f>
        <v>43182</v>
      </c>
      <c r="B811" s="6">
        <f>TITRES_STAT!C814</f>
        <v>38.700000000000003</v>
      </c>
      <c r="C811" s="6">
        <f>TITRES_STAT!D814</f>
        <v>37.117199999999997</v>
      </c>
      <c r="D811" s="6">
        <f>TITRES_STAT!E814</f>
        <v>0</v>
      </c>
      <c r="E811" s="2">
        <f t="shared" si="48"/>
        <v>-7300</v>
      </c>
      <c r="F811" s="6" t="str">
        <f t="shared" si="51"/>
        <v>BEARISH</v>
      </c>
      <c r="G811" s="6" t="str">
        <f t="shared" si="50"/>
        <v>STRONG</v>
      </c>
      <c r="H811" s="6" t="str">
        <f t="shared" si="49"/>
        <v>CONFIRMED BEARISH</v>
      </c>
    </row>
    <row r="812" spans="1:8" ht="13.5" x14ac:dyDescent="0.25">
      <c r="A812" s="3">
        <f>TITRES_STAT!B815</f>
        <v>43185</v>
      </c>
      <c r="B812" s="6">
        <f>TITRES_STAT!C815</f>
        <v>37.54</v>
      </c>
      <c r="C812" s="6">
        <f>TITRES_STAT!D815</f>
        <v>36.004600000000003</v>
      </c>
      <c r="D812" s="6">
        <f>TITRES_STAT!E815</f>
        <v>10</v>
      </c>
      <c r="E812" s="2">
        <f t="shared" si="48"/>
        <v>-7310</v>
      </c>
      <c r="F812" s="6" t="str">
        <f t="shared" si="51"/>
        <v>BEARISH</v>
      </c>
      <c r="G812" s="6" t="str">
        <f t="shared" si="50"/>
        <v>NEUTRAL</v>
      </c>
      <c r="H812" s="6" t="str">
        <f t="shared" si="49"/>
        <v>CONFIRMED BEARISH</v>
      </c>
    </row>
    <row r="813" spans="1:8" ht="13.5" x14ac:dyDescent="0.25">
      <c r="A813" s="3">
        <f>TITRES_STAT!B816</f>
        <v>43186</v>
      </c>
      <c r="B813" s="6">
        <f>TITRES_STAT!C816</f>
        <v>38.479999999999997</v>
      </c>
      <c r="C813" s="6">
        <f>TITRES_STAT!D816</f>
        <v>36.906199999999998</v>
      </c>
      <c r="D813" s="6">
        <f>TITRES_STAT!E816</f>
        <v>259</v>
      </c>
      <c r="E813" s="2">
        <f t="shared" si="48"/>
        <v>-7051</v>
      </c>
      <c r="F813" s="6" t="str">
        <f t="shared" si="51"/>
        <v>BULLISH</v>
      </c>
      <c r="G813" s="6" t="str">
        <f t="shared" si="50"/>
        <v>WEAK</v>
      </c>
      <c r="H813" s="6" t="str">
        <f t="shared" si="49"/>
        <v>BULLISH DIVERGENCE</v>
      </c>
    </row>
    <row r="814" spans="1:8" ht="13.5" x14ac:dyDescent="0.25">
      <c r="A814" s="3">
        <f>TITRES_STAT!B817</f>
        <v>43187</v>
      </c>
      <c r="B814" s="6">
        <f>TITRES_STAT!C817</f>
        <v>38.43</v>
      </c>
      <c r="C814" s="6">
        <f>TITRES_STAT!D817</f>
        <v>36.858199999999997</v>
      </c>
      <c r="D814" s="6">
        <f>TITRES_STAT!E817</f>
        <v>419</v>
      </c>
      <c r="E814" s="2">
        <f t="shared" si="48"/>
        <v>-7470</v>
      </c>
      <c r="F814" s="6" t="str">
        <f t="shared" si="51"/>
        <v>BEARISH</v>
      </c>
      <c r="G814" s="6" t="str">
        <f t="shared" si="50"/>
        <v>STRONG</v>
      </c>
      <c r="H814" s="6" t="str">
        <f t="shared" si="49"/>
        <v>CONFIRMED BEARISH</v>
      </c>
    </row>
    <row r="815" spans="1:8" ht="13.5" x14ac:dyDescent="0.25">
      <c r="A815" s="3">
        <f>TITRES_STAT!B818</f>
        <v>43188</v>
      </c>
      <c r="B815" s="6">
        <f>TITRES_STAT!C818</f>
        <v>38.43</v>
      </c>
      <c r="C815" s="6">
        <f>TITRES_STAT!D818</f>
        <v>36.858199999999997</v>
      </c>
      <c r="D815" s="6">
        <f>TITRES_STAT!E818</f>
        <v>100</v>
      </c>
      <c r="E815" s="2">
        <f t="shared" si="48"/>
        <v>-7470</v>
      </c>
      <c r="F815" s="6" t="str">
        <f t="shared" si="51"/>
        <v>BEARISH</v>
      </c>
      <c r="G815" s="6" t="str">
        <f t="shared" si="50"/>
        <v>STRONG</v>
      </c>
      <c r="H815" s="6" t="str">
        <f t="shared" si="49"/>
        <v>CONFIRMED BEARISH</v>
      </c>
    </row>
    <row r="816" spans="1:8" ht="13.5" x14ac:dyDescent="0.25">
      <c r="A816" s="3">
        <f>TITRES_STAT!B819</f>
        <v>43189</v>
      </c>
      <c r="B816" s="6">
        <f>TITRES_STAT!C819</f>
        <v>38.43</v>
      </c>
      <c r="C816" s="6">
        <f>TITRES_STAT!D819</f>
        <v>36.858199999999997</v>
      </c>
      <c r="D816" s="6">
        <f>TITRES_STAT!E819</f>
        <v>0</v>
      </c>
      <c r="E816" s="2">
        <f t="shared" si="48"/>
        <v>-7470</v>
      </c>
      <c r="F816" s="6" t="str">
        <f t="shared" si="51"/>
        <v>BEARISH</v>
      </c>
      <c r="G816" s="6" t="str">
        <f t="shared" si="50"/>
        <v>STRONG</v>
      </c>
      <c r="H816" s="6" t="str">
        <f t="shared" si="49"/>
        <v>CONFIRMED BEARISH</v>
      </c>
    </row>
    <row r="817" spans="1:8" ht="13.5" x14ac:dyDescent="0.25">
      <c r="A817" s="3">
        <f>TITRES_STAT!B820</f>
        <v>43192</v>
      </c>
      <c r="B817" s="6">
        <f>TITRES_STAT!C820</f>
        <v>38.43</v>
      </c>
      <c r="C817" s="6">
        <f>TITRES_STAT!D820</f>
        <v>36.858199999999997</v>
      </c>
      <c r="D817" s="6">
        <f>TITRES_STAT!E820</f>
        <v>0</v>
      </c>
      <c r="E817" s="2">
        <f t="shared" si="48"/>
        <v>-7470</v>
      </c>
      <c r="F817" s="6" t="str">
        <f t="shared" si="51"/>
        <v>BEARISH</v>
      </c>
      <c r="G817" s="6" t="str">
        <f t="shared" si="50"/>
        <v>STRONG</v>
      </c>
      <c r="H817" s="6" t="str">
        <f t="shared" si="49"/>
        <v>BEARISH DIVERGENCE</v>
      </c>
    </row>
    <row r="818" spans="1:8" ht="13.5" x14ac:dyDescent="0.25">
      <c r="A818" s="3">
        <f>TITRES_STAT!B821</f>
        <v>43193</v>
      </c>
      <c r="B818" s="6">
        <f>TITRES_STAT!C821</f>
        <v>38.43</v>
      </c>
      <c r="C818" s="6">
        <f>TITRES_STAT!D821</f>
        <v>36.858199999999997</v>
      </c>
      <c r="D818" s="6">
        <f>TITRES_STAT!E821</f>
        <v>0</v>
      </c>
      <c r="E818" s="2">
        <f t="shared" si="48"/>
        <v>-7470</v>
      </c>
      <c r="F818" s="6" t="str">
        <f t="shared" si="51"/>
        <v>BEARISH</v>
      </c>
      <c r="G818" s="6" t="str">
        <f t="shared" si="50"/>
        <v>STRONG</v>
      </c>
      <c r="H818" s="6" t="str">
        <f t="shared" si="49"/>
        <v>CONFIRMED BEARISH</v>
      </c>
    </row>
    <row r="819" spans="1:8" ht="13.5" x14ac:dyDescent="0.25">
      <c r="A819" s="3">
        <f>TITRES_STAT!B822</f>
        <v>43194</v>
      </c>
      <c r="B819" s="6">
        <f>TITRES_STAT!C822</f>
        <v>38</v>
      </c>
      <c r="C819" s="6">
        <f>TITRES_STAT!D822</f>
        <v>36.445799999999998</v>
      </c>
      <c r="D819" s="6">
        <f>TITRES_STAT!E822</f>
        <v>11</v>
      </c>
      <c r="E819" s="2">
        <f t="shared" si="48"/>
        <v>-7481</v>
      </c>
      <c r="F819" s="6" t="str">
        <f t="shared" si="51"/>
        <v>BEARISH</v>
      </c>
      <c r="G819" s="6" t="str">
        <f t="shared" si="50"/>
        <v>NEUTRAL</v>
      </c>
      <c r="H819" s="6" t="str">
        <f t="shared" si="49"/>
        <v>CONFIRMED BEARISH</v>
      </c>
    </row>
    <row r="820" spans="1:8" ht="13.5" x14ac:dyDescent="0.25">
      <c r="A820" s="3">
        <f>TITRES_STAT!B823</f>
        <v>43195</v>
      </c>
      <c r="B820" s="6">
        <f>TITRES_STAT!C823</f>
        <v>38</v>
      </c>
      <c r="C820" s="6">
        <f>TITRES_STAT!D823</f>
        <v>36.445799999999998</v>
      </c>
      <c r="D820" s="6">
        <f>TITRES_STAT!E823</f>
        <v>0</v>
      </c>
      <c r="E820" s="2">
        <f t="shared" si="48"/>
        <v>-7481</v>
      </c>
      <c r="F820" s="6" t="str">
        <f t="shared" si="51"/>
        <v>BEARISH</v>
      </c>
      <c r="G820" s="6" t="str">
        <f t="shared" si="50"/>
        <v>NEUTRAL</v>
      </c>
      <c r="H820" s="6" t="str">
        <f t="shared" si="49"/>
        <v>CONFIRMED BEARISH</v>
      </c>
    </row>
    <row r="821" spans="1:8" ht="13.5" x14ac:dyDescent="0.25">
      <c r="A821" s="3">
        <f>TITRES_STAT!B824</f>
        <v>43196</v>
      </c>
      <c r="B821" s="6">
        <f>TITRES_STAT!C824</f>
        <v>38</v>
      </c>
      <c r="C821" s="6">
        <f>TITRES_STAT!D824</f>
        <v>36.445799999999998</v>
      </c>
      <c r="D821" s="6">
        <f>TITRES_STAT!E824</f>
        <v>0</v>
      </c>
      <c r="E821" s="2">
        <f t="shared" si="48"/>
        <v>-7481</v>
      </c>
      <c r="F821" s="6" t="str">
        <f t="shared" si="51"/>
        <v>BEARISH</v>
      </c>
      <c r="G821" s="6" t="str">
        <f t="shared" si="50"/>
        <v>NEUTRAL</v>
      </c>
      <c r="H821" s="6" t="str">
        <f t="shared" si="49"/>
        <v>CONFIRMED BEARISH</v>
      </c>
    </row>
    <row r="822" spans="1:8" ht="13.5" x14ac:dyDescent="0.25">
      <c r="A822" s="3">
        <f>TITRES_STAT!B825</f>
        <v>43200</v>
      </c>
      <c r="B822" s="6">
        <f>TITRES_STAT!C825</f>
        <v>37.1</v>
      </c>
      <c r="C822" s="6">
        <f>TITRES_STAT!D825</f>
        <v>35.582599999999999</v>
      </c>
      <c r="D822" s="6">
        <f>TITRES_STAT!E825</f>
        <v>25</v>
      </c>
      <c r="E822" s="2">
        <f t="shared" si="48"/>
        <v>-7506</v>
      </c>
      <c r="F822" s="6" t="str">
        <f t="shared" si="51"/>
        <v>BEARISH</v>
      </c>
      <c r="G822" s="6" t="str">
        <f t="shared" si="50"/>
        <v>NEUTRAL</v>
      </c>
      <c r="H822" s="6" t="str">
        <f t="shared" si="49"/>
        <v>CONFIRMED BEARISH</v>
      </c>
    </row>
    <row r="823" spans="1:8" ht="13.5" x14ac:dyDescent="0.25">
      <c r="A823" s="3">
        <f>TITRES_STAT!B826</f>
        <v>43201</v>
      </c>
      <c r="B823" s="6">
        <f>TITRES_STAT!C826</f>
        <v>38</v>
      </c>
      <c r="C823" s="6">
        <f>TITRES_STAT!D826</f>
        <v>36.445799999999998</v>
      </c>
      <c r="D823" s="6">
        <f>TITRES_STAT!E826</f>
        <v>50</v>
      </c>
      <c r="E823" s="2">
        <f t="shared" si="48"/>
        <v>-7456</v>
      </c>
      <c r="F823" s="6" t="str">
        <f t="shared" si="51"/>
        <v>BULLISH</v>
      </c>
      <c r="G823" s="6" t="str">
        <f t="shared" si="50"/>
        <v>NEUTRAL</v>
      </c>
      <c r="H823" s="6" t="str">
        <f t="shared" si="49"/>
        <v>BULLISH DIVERGENCE</v>
      </c>
    </row>
    <row r="824" spans="1:8" ht="13.5" x14ac:dyDescent="0.25">
      <c r="A824" s="3">
        <f>TITRES_STAT!B827</f>
        <v>43202</v>
      </c>
      <c r="B824" s="6">
        <f>TITRES_STAT!C827</f>
        <v>38</v>
      </c>
      <c r="C824" s="6">
        <f>TITRES_STAT!D827</f>
        <v>36.445799999999998</v>
      </c>
      <c r="D824" s="6">
        <f>TITRES_STAT!E827</f>
        <v>0</v>
      </c>
      <c r="E824" s="2">
        <f t="shared" si="48"/>
        <v>-7456</v>
      </c>
      <c r="F824" s="6" t="str">
        <f t="shared" si="51"/>
        <v>BULLISH</v>
      </c>
      <c r="G824" s="6" t="str">
        <f t="shared" si="50"/>
        <v>NEUTRAL</v>
      </c>
      <c r="H824" s="6" t="str">
        <f t="shared" si="49"/>
        <v>NEUTRAL</v>
      </c>
    </row>
    <row r="825" spans="1:8" ht="13.5" x14ac:dyDescent="0.25">
      <c r="A825" s="3">
        <f>TITRES_STAT!B828</f>
        <v>43203</v>
      </c>
      <c r="B825" s="6">
        <f>TITRES_STAT!C828</f>
        <v>38</v>
      </c>
      <c r="C825" s="6">
        <f>TITRES_STAT!D828</f>
        <v>36.445799999999998</v>
      </c>
      <c r="D825" s="6">
        <f>TITRES_STAT!E828</f>
        <v>0</v>
      </c>
      <c r="E825" s="2">
        <f t="shared" si="48"/>
        <v>-7456</v>
      </c>
      <c r="F825" s="6" t="str">
        <f t="shared" si="51"/>
        <v>BULLISH</v>
      </c>
      <c r="G825" s="6" t="str">
        <f t="shared" si="50"/>
        <v>NEUTRAL</v>
      </c>
      <c r="H825" s="6" t="str">
        <f t="shared" si="49"/>
        <v>NEUTRAL</v>
      </c>
    </row>
    <row r="826" spans="1:8" ht="13.5" x14ac:dyDescent="0.25">
      <c r="A826" s="3">
        <f>TITRES_STAT!B829</f>
        <v>43206</v>
      </c>
      <c r="B826" s="6">
        <f>TITRES_STAT!C829</f>
        <v>36.86</v>
      </c>
      <c r="C826" s="6">
        <f>TITRES_STAT!D829</f>
        <v>35.352400000000003</v>
      </c>
      <c r="D826" s="6">
        <f>TITRES_STAT!E829</f>
        <v>53</v>
      </c>
      <c r="E826" s="2">
        <f t="shared" si="48"/>
        <v>-7509</v>
      </c>
      <c r="F826" s="6" t="str">
        <f t="shared" si="51"/>
        <v>BEARISH</v>
      </c>
      <c r="G826" s="6" t="str">
        <f t="shared" si="50"/>
        <v>NEUTRAL</v>
      </c>
      <c r="H826" s="6" t="str">
        <f t="shared" si="49"/>
        <v>CONFIRMED BEARISH</v>
      </c>
    </row>
    <row r="827" spans="1:8" ht="13.5" x14ac:dyDescent="0.25">
      <c r="A827" s="3">
        <f>TITRES_STAT!B830</f>
        <v>43207</v>
      </c>
      <c r="B827" s="6">
        <f>TITRES_STAT!C830</f>
        <v>36.85</v>
      </c>
      <c r="C827" s="6">
        <f>TITRES_STAT!D830</f>
        <v>35.342799999999997</v>
      </c>
      <c r="D827" s="6">
        <f>TITRES_STAT!E830</f>
        <v>277</v>
      </c>
      <c r="E827" s="2">
        <f t="shared" si="48"/>
        <v>-7786</v>
      </c>
      <c r="F827" s="6" t="str">
        <f t="shared" si="51"/>
        <v>BEARISH</v>
      </c>
      <c r="G827" s="6" t="str">
        <f t="shared" si="50"/>
        <v>STRONG</v>
      </c>
      <c r="H827" s="6" t="str">
        <f t="shared" si="49"/>
        <v>CONFIRMED BEARISH</v>
      </c>
    </row>
    <row r="828" spans="1:8" ht="13.5" x14ac:dyDescent="0.25">
      <c r="A828" s="3">
        <f>TITRES_STAT!B831</f>
        <v>43208</v>
      </c>
      <c r="B828" s="6">
        <f>TITRES_STAT!C831</f>
        <v>36.85</v>
      </c>
      <c r="C828" s="6">
        <f>TITRES_STAT!D831</f>
        <v>35.342799999999997</v>
      </c>
      <c r="D828" s="6">
        <f>TITRES_STAT!E831</f>
        <v>6</v>
      </c>
      <c r="E828" s="2">
        <f t="shared" si="48"/>
        <v>-7786</v>
      </c>
      <c r="F828" s="6" t="str">
        <f t="shared" si="51"/>
        <v>BEARISH</v>
      </c>
      <c r="G828" s="6" t="str">
        <f t="shared" si="50"/>
        <v>STRONG</v>
      </c>
      <c r="H828" s="6" t="str">
        <f t="shared" si="49"/>
        <v>CONFIRMED BEARISH</v>
      </c>
    </row>
    <row r="829" spans="1:8" ht="13.5" x14ac:dyDescent="0.25">
      <c r="A829" s="3">
        <f>TITRES_STAT!B832</f>
        <v>43209</v>
      </c>
      <c r="B829" s="6">
        <f>TITRES_STAT!C832</f>
        <v>36.85</v>
      </c>
      <c r="C829" s="6">
        <f>TITRES_STAT!D832</f>
        <v>35.342799999999997</v>
      </c>
      <c r="D829" s="6">
        <f>TITRES_STAT!E832</f>
        <v>0</v>
      </c>
      <c r="E829" s="2">
        <f t="shared" si="48"/>
        <v>-7786</v>
      </c>
      <c r="F829" s="6" t="str">
        <f t="shared" si="51"/>
        <v>BEARISH</v>
      </c>
      <c r="G829" s="6" t="str">
        <f t="shared" si="50"/>
        <v>STRONG</v>
      </c>
      <c r="H829" s="6" t="str">
        <f t="shared" si="49"/>
        <v>CONFIRMED BEARISH</v>
      </c>
    </row>
    <row r="830" spans="1:8" ht="13.5" x14ac:dyDescent="0.25">
      <c r="A830" s="3">
        <f>TITRES_STAT!B833</f>
        <v>43210</v>
      </c>
      <c r="B830" s="6">
        <f>TITRES_STAT!C833</f>
        <v>36.85</v>
      </c>
      <c r="C830" s="6">
        <f>TITRES_STAT!D833</f>
        <v>35.342799999999997</v>
      </c>
      <c r="D830" s="6">
        <f>TITRES_STAT!E833</f>
        <v>0</v>
      </c>
      <c r="E830" s="2">
        <f t="shared" si="48"/>
        <v>-7786</v>
      </c>
      <c r="F830" s="6" t="str">
        <f t="shared" si="51"/>
        <v>BEARISH</v>
      </c>
      <c r="G830" s="6" t="str">
        <f t="shared" si="50"/>
        <v>STRONG</v>
      </c>
      <c r="H830" s="6" t="str">
        <f t="shared" si="49"/>
        <v>CONFIRMED BEARISH</v>
      </c>
    </row>
    <row r="831" spans="1:8" ht="13.5" x14ac:dyDescent="0.25">
      <c r="A831" s="3">
        <f>TITRES_STAT!B834</f>
        <v>43213</v>
      </c>
      <c r="B831" s="6">
        <f>TITRES_STAT!C834</f>
        <v>35.75</v>
      </c>
      <c r="C831" s="6">
        <f>TITRES_STAT!D834</f>
        <v>34.287799999999997</v>
      </c>
      <c r="D831" s="6">
        <f>TITRES_STAT!E834</f>
        <v>1350</v>
      </c>
      <c r="E831" s="2">
        <f t="shared" si="48"/>
        <v>-9136</v>
      </c>
      <c r="F831" s="6" t="str">
        <f t="shared" si="51"/>
        <v>BEARISH</v>
      </c>
      <c r="G831" s="6" t="str">
        <f t="shared" si="50"/>
        <v>STRONG</v>
      </c>
      <c r="H831" s="6" t="str">
        <f t="shared" si="49"/>
        <v>CONFIRMED BEARISH</v>
      </c>
    </row>
    <row r="832" spans="1:8" ht="13.5" x14ac:dyDescent="0.25">
      <c r="A832" s="3">
        <f>TITRES_STAT!B835</f>
        <v>43214</v>
      </c>
      <c r="B832" s="6">
        <f>TITRES_STAT!C835</f>
        <v>35.75</v>
      </c>
      <c r="C832" s="6">
        <f>TITRES_STAT!D835</f>
        <v>34.287799999999997</v>
      </c>
      <c r="D832" s="6">
        <f>TITRES_STAT!E835</f>
        <v>0</v>
      </c>
      <c r="E832" s="2">
        <f t="shared" si="48"/>
        <v>-9136</v>
      </c>
      <c r="F832" s="6" t="str">
        <f t="shared" si="51"/>
        <v>BEARISH</v>
      </c>
      <c r="G832" s="6" t="str">
        <f t="shared" si="50"/>
        <v>STRONG</v>
      </c>
      <c r="H832" s="6" t="str">
        <f t="shared" si="49"/>
        <v>CONFIRMED BEARISH</v>
      </c>
    </row>
    <row r="833" spans="1:8" ht="13.5" x14ac:dyDescent="0.25">
      <c r="A833" s="3">
        <f>TITRES_STAT!B836</f>
        <v>43215</v>
      </c>
      <c r="B833" s="6">
        <f>TITRES_STAT!C836</f>
        <v>34.75</v>
      </c>
      <c r="C833" s="6">
        <f>TITRES_STAT!D836</f>
        <v>33.328699999999998</v>
      </c>
      <c r="D833" s="6">
        <f>TITRES_STAT!E836</f>
        <v>50</v>
      </c>
      <c r="E833" s="2">
        <f t="shared" si="48"/>
        <v>-9186</v>
      </c>
      <c r="F833" s="6" t="str">
        <f t="shared" si="51"/>
        <v>BEARISH</v>
      </c>
      <c r="G833" s="6" t="str">
        <f t="shared" si="50"/>
        <v>STRONG</v>
      </c>
      <c r="H833" s="6" t="str">
        <f t="shared" si="49"/>
        <v>CONFIRMED BEARISH</v>
      </c>
    </row>
    <row r="834" spans="1:8" ht="13.5" x14ac:dyDescent="0.25">
      <c r="A834" s="3">
        <f>TITRES_STAT!B837</f>
        <v>43216</v>
      </c>
      <c r="B834" s="6">
        <f>TITRES_STAT!C837</f>
        <v>33.71</v>
      </c>
      <c r="C834" s="6">
        <f>TITRES_STAT!D837</f>
        <v>32.331299999999999</v>
      </c>
      <c r="D834" s="6">
        <f>TITRES_STAT!E837</f>
        <v>291</v>
      </c>
      <c r="E834" s="2">
        <f t="shared" si="48"/>
        <v>-9477</v>
      </c>
      <c r="F834" s="6" t="str">
        <f t="shared" si="51"/>
        <v>BEARISH</v>
      </c>
      <c r="G834" s="6" t="str">
        <f t="shared" si="50"/>
        <v>STRONG</v>
      </c>
      <c r="H834" s="6" t="str">
        <f t="shared" si="49"/>
        <v>CONFIRMED BEARISH</v>
      </c>
    </row>
    <row r="835" spans="1:8" ht="13.5" x14ac:dyDescent="0.25">
      <c r="A835" s="3">
        <f>TITRES_STAT!B838</f>
        <v>43217</v>
      </c>
      <c r="B835" s="6">
        <f>TITRES_STAT!C838</f>
        <v>33.71</v>
      </c>
      <c r="C835" s="6">
        <f>TITRES_STAT!D838</f>
        <v>32.331299999999999</v>
      </c>
      <c r="D835" s="6">
        <f>TITRES_STAT!E838</f>
        <v>53</v>
      </c>
      <c r="E835" s="2">
        <f t="shared" si="48"/>
        <v>-9477</v>
      </c>
      <c r="F835" s="6" t="str">
        <f t="shared" si="51"/>
        <v>BEARISH</v>
      </c>
      <c r="G835" s="6" t="str">
        <f t="shared" si="50"/>
        <v>STRONG</v>
      </c>
      <c r="H835" s="6" t="str">
        <f t="shared" si="49"/>
        <v>CONFIRMED BEARISH</v>
      </c>
    </row>
    <row r="836" spans="1:8" ht="13.5" x14ac:dyDescent="0.25">
      <c r="A836" s="3">
        <f>TITRES_STAT!B839</f>
        <v>43220</v>
      </c>
      <c r="B836" s="6">
        <f>TITRES_STAT!C839</f>
        <v>33.71</v>
      </c>
      <c r="C836" s="6">
        <f>TITRES_STAT!D839</f>
        <v>32.331299999999999</v>
      </c>
      <c r="D836" s="6">
        <f>TITRES_STAT!E839</f>
        <v>0</v>
      </c>
      <c r="E836" s="2">
        <f t="shared" ref="E836:E899" si="52">IF(B836&gt;B835, E835+D836, IF(B836&lt;B835, E835-D836, E835))</f>
        <v>-9477</v>
      </c>
      <c r="F836" s="6" t="str">
        <f t="shared" si="51"/>
        <v>BEARISH</v>
      </c>
      <c r="G836" s="6" t="str">
        <f t="shared" si="50"/>
        <v>STRONG</v>
      </c>
      <c r="H836" s="6" t="str">
        <f t="shared" si="49"/>
        <v>CONFIRMED BEARISH</v>
      </c>
    </row>
    <row r="837" spans="1:8" ht="13.5" x14ac:dyDescent="0.25">
      <c r="A837" s="3">
        <f>TITRES_STAT!B840</f>
        <v>43222</v>
      </c>
      <c r="B837" s="6">
        <f>TITRES_STAT!C840</f>
        <v>34.71</v>
      </c>
      <c r="C837" s="6">
        <f>TITRES_STAT!D840</f>
        <v>33.290399999999998</v>
      </c>
      <c r="D837" s="6">
        <f>TITRES_STAT!E840</f>
        <v>50</v>
      </c>
      <c r="E837" s="2">
        <f t="shared" si="52"/>
        <v>-9427</v>
      </c>
      <c r="F837" s="6" t="str">
        <f t="shared" si="51"/>
        <v>BEARISH</v>
      </c>
      <c r="G837" s="6" t="str">
        <f t="shared" si="50"/>
        <v>STRONG</v>
      </c>
      <c r="H837" s="6" t="str">
        <f t="shared" si="49"/>
        <v>CONFIRMED BEARISH</v>
      </c>
    </row>
    <row r="838" spans="1:8" ht="13.5" x14ac:dyDescent="0.25">
      <c r="A838" s="3">
        <f>TITRES_STAT!B841</f>
        <v>43223</v>
      </c>
      <c r="B838" s="6">
        <f>TITRES_STAT!C841</f>
        <v>34.71</v>
      </c>
      <c r="C838" s="6">
        <f>TITRES_STAT!D841</f>
        <v>33.290399999999998</v>
      </c>
      <c r="D838" s="6">
        <f>TITRES_STAT!E841</f>
        <v>10</v>
      </c>
      <c r="E838" s="2">
        <f t="shared" si="52"/>
        <v>-9427</v>
      </c>
      <c r="F838" s="6" t="str">
        <f t="shared" si="51"/>
        <v>BEARISH</v>
      </c>
      <c r="G838" s="6" t="str">
        <f t="shared" si="50"/>
        <v>STRONG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43224</v>
      </c>
      <c r="B839" s="6">
        <f>TITRES_STAT!C842</f>
        <v>34.71</v>
      </c>
      <c r="C839" s="6">
        <f>TITRES_STAT!D842</f>
        <v>33.290399999999998</v>
      </c>
      <c r="D839" s="6">
        <f>TITRES_STAT!E842</f>
        <v>0</v>
      </c>
      <c r="E839" s="2">
        <f t="shared" si="52"/>
        <v>-9427</v>
      </c>
      <c r="F839" s="6" t="str">
        <f t="shared" si="51"/>
        <v>BULLISH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BULLISH</v>
      </c>
    </row>
    <row r="840" spans="1:8" ht="13.5" x14ac:dyDescent="0.25">
      <c r="A840" s="3">
        <f>TITRES_STAT!B843</f>
        <v>43227</v>
      </c>
      <c r="B840" s="6">
        <f>TITRES_STAT!C843</f>
        <v>34.71</v>
      </c>
      <c r="C840" s="6">
        <f>TITRES_STAT!D843</f>
        <v>33.290399999999998</v>
      </c>
      <c r="D840" s="6">
        <f>TITRES_STAT!E843</f>
        <v>0</v>
      </c>
      <c r="E840" s="2">
        <f t="shared" si="52"/>
        <v>-9427</v>
      </c>
      <c r="F840" s="6" t="str">
        <f t="shared" ref="F840:F903" si="55">IF(E840&gt;E835,"BULLISH",IF(E840&lt;E835,"BEARISH","NEUTRAL"))</f>
        <v>BULLISH</v>
      </c>
      <c r="G840" s="6" t="str">
        <f t="shared" si="54"/>
        <v>NEUTRAL</v>
      </c>
      <c r="H840" s="6" t="str">
        <f t="shared" si="53"/>
        <v>CONFIRMED BULLISH</v>
      </c>
    </row>
    <row r="841" spans="1:8" ht="13.5" x14ac:dyDescent="0.25">
      <c r="A841" s="3">
        <f>TITRES_STAT!B844</f>
        <v>43228</v>
      </c>
      <c r="B841" s="6">
        <f>TITRES_STAT!C844</f>
        <v>34.71</v>
      </c>
      <c r="C841" s="6">
        <f>TITRES_STAT!D844</f>
        <v>33.290399999999998</v>
      </c>
      <c r="D841" s="6">
        <f>TITRES_STAT!E844</f>
        <v>0</v>
      </c>
      <c r="E841" s="2">
        <f t="shared" si="52"/>
        <v>-9427</v>
      </c>
      <c r="F841" s="6" t="str">
        <f t="shared" si="55"/>
        <v>BULLISH</v>
      </c>
      <c r="G841" s="6" t="str">
        <f t="shared" si="54"/>
        <v>NEUTRAL</v>
      </c>
      <c r="H841" s="6" t="str">
        <f t="shared" si="53"/>
        <v>CONFIRMED BULLISH</v>
      </c>
    </row>
    <row r="842" spans="1:8" ht="13.5" x14ac:dyDescent="0.25">
      <c r="A842" s="3">
        <f>TITRES_STAT!B845</f>
        <v>43229</v>
      </c>
      <c r="B842" s="6">
        <f>TITRES_STAT!C845</f>
        <v>34.71</v>
      </c>
      <c r="C842" s="6">
        <f>TITRES_STAT!D845</f>
        <v>33.290399999999998</v>
      </c>
      <c r="D842" s="6">
        <f>TITRES_STAT!E845</f>
        <v>0</v>
      </c>
      <c r="E842" s="2">
        <f t="shared" si="52"/>
        <v>-9427</v>
      </c>
      <c r="F842" s="6" t="str">
        <f t="shared" si="55"/>
        <v>NEUTRAL</v>
      </c>
      <c r="G842" s="6" t="str">
        <f t="shared" si="54"/>
        <v>NEUTRAL</v>
      </c>
      <c r="H842" s="6" t="str">
        <f t="shared" si="53"/>
        <v>NEUTRAL</v>
      </c>
    </row>
    <row r="843" spans="1:8" ht="13.5" x14ac:dyDescent="0.25">
      <c r="A843" s="3">
        <f>TITRES_STAT!B846</f>
        <v>43230</v>
      </c>
      <c r="B843" s="6">
        <f>TITRES_STAT!C846</f>
        <v>34.71</v>
      </c>
      <c r="C843" s="6">
        <f>TITRES_STAT!D846</f>
        <v>33.290399999999998</v>
      </c>
      <c r="D843" s="6">
        <f>TITRES_STAT!E846</f>
        <v>0</v>
      </c>
      <c r="E843" s="2">
        <f t="shared" si="52"/>
        <v>-9427</v>
      </c>
      <c r="F843" s="6" t="str">
        <f t="shared" si="55"/>
        <v>NEUTRAL</v>
      </c>
      <c r="G843" s="6" t="str">
        <f t="shared" si="54"/>
        <v>NEUTRAL</v>
      </c>
      <c r="H843" s="6" t="str">
        <f t="shared" si="53"/>
        <v>NEUTRAL</v>
      </c>
    </row>
    <row r="844" spans="1:8" ht="13.5" x14ac:dyDescent="0.25">
      <c r="A844" s="3">
        <f>TITRES_STAT!B847</f>
        <v>43231</v>
      </c>
      <c r="B844" s="6">
        <f>TITRES_STAT!C847</f>
        <v>33.15</v>
      </c>
      <c r="C844" s="6">
        <f>TITRES_STAT!D847</f>
        <v>31.7942</v>
      </c>
      <c r="D844" s="6">
        <f>TITRES_STAT!E847</f>
        <v>86</v>
      </c>
      <c r="E844" s="2">
        <f t="shared" si="52"/>
        <v>-9513</v>
      </c>
      <c r="F844" s="6" t="str">
        <f t="shared" si="55"/>
        <v>BEARISH</v>
      </c>
      <c r="G844" s="6" t="str">
        <f t="shared" si="54"/>
        <v>NEUTRAL</v>
      </c>
      <c r="H844" s="6" t="str">
        <f t="shared" si="53"/>
        <v>CONFIRMED BEARISH</v>
      </c>
    </row>
    <row r="845" spans="1:8" ht="13.5" x14ac:dyDescent="0.25">
      <c r="A845" s="3">
        <f>TITRES_STAT!B848</f>
        <v>43234</v>
      </c>
      <c r="B845" s="6">
        <f>TITRES_STAT!C848</f>
        <v>32.159999999999997</v>
      </c>
      <c r="C845" s="6">
        <f>TITRES_STAT!D848</f>
        <v>30.8447</v>
      </c>
      <c r="D845" s="6">
        <f>TITRES_STAT!E848</f>
        <v>35</v>
      </c>
      <c r="E845" s="2">
        <f t="shared" si="52"/>
        <v>-9548</v>
      </c>
      <c r="F845" s="6" t="str">
        <f t="shared" si="55"/>
        <v>BEARISH</v>
      </c>
      <c r="G845" s="6" t="str">
        <f t="shared" si="54"/>
        <v>NEUTRAL</v>
      </c>
      <c r="H845" s="6" t="str">
        <f t="shared" si="53"/>
        <v>CONFIRMED BEARISH</v>
      </c>
    </row>
    <row r="846" spans="1:8" ht="13.5" x14ac:dyDescent="0.25">
      <c r="A846" s="3">
        <f>TITRES_STAT!B849</f>
        <v>43235</v>
      </c>
      <c r="B846" s="6">
        <f>TITRES_STAT!C849</f>
        <v>32.950000000000003</v>
      </c>
      <c r="C846" s="6">
        <f>TITRES_STAT!D849</f>
        <v>31.6023</v>
      </c>
      <c r="D846" s="6">
        <f>TITRES_STAT!E849</f>
        <v>200</v>
      </c>
      <c r="E846" s="2">
        <f t="shared" si="52"/>
        <v>-9348</v>
      </c>
      <c r="F846" s="6" t="str">
        <f t="shared" si="55"/>
        <v>BULLISH</v>
      </c>
      <c r="G846" s="6" t="str">
        <f t="shared" si="54"/>
        <v>NEUTRAL</v>
      </c>
      <c r="H846" s="6" t="str">
        <f t="shared" si="53"/>
        <v>BULLISH DIVERGENCE</v>
      </c>
    </row>
    <row r="847" spans="1:8" ht="13.5" x14ac:dyDescent="0.25">
      <c r="A847" s="3">
        <f>TITRES_STAT!B850</f>
        <v>43236</v>
      </c>
      <c r="B847" s="6">
        <f>TITRES_STAT!C850</f>
        <v>32.950000000000003</v>
      </c>
      <c r="C847" s="6">
        <f>TITRES_STAT!D850</f>
        <v>31.6023</v>
      </c>
      <c r="D847" s="6">
        <f>TITRES_STAT!E850</f>
        <v>0</v>
      </c>
      <c r="E847" s="2">
        <f t="shared" si="52"/>
        <v>-9348</v>
      </c>
      <c r="F847" s="6" t="str">
        <f t="shared" si="55"/>
        <v>BULLISH</v>
      </c>
      <c r="G847" s="6" t="str">
        <f t="shared" si="54"/>
        <v>NEUTRAL</v>
      </c>
      <c r="H847" s="6" t="str">
        <f t="shared" si="53"/>
        <v>BULLISH DIVERGENCE</v>
      </c>
    </row>
    <row r="848" spans="1:8" ht="13.5" x14ac:dyDescent="0.25">
      <c r="A848" s="3">
        <f>TITRES_STAT!B851</f>
        <v>43237</v>
      </c>
      <c r="B848" s="6">
        <f>TITRES_STAT!C851</f>
        <v>31.5</v>
      </c>
      <c r="C848" s="6">
        <f>TITRES_STAT!D851</f>
        <v>30.2117</v>
      </c>
      <c r="D848" s="6">
        <f>TITRES_STAT!E851</f>
        <v>222</v>
      </c>
      <c r="E848" s="2">
        <f t="shared" si="52"/>
        <v>-9570</v>
      </c>
      <c r="F848" s="6" t="str">
        <f t="shared" si="55"/>
        <v>BEARISH</v>
      </c>
      <c r="G848" s="6" t="str">
        <f t="shared" si="54"/>
        <v>NEUTRAL</v>
      </c>
      <c r="H848" s="6" t="str">
        <f t="shared" si="53"/>
        <v>CONFIRMED BEARISH</v>
      </c>
    </row>
    <row r="849" spans="1:8" ht="13.5" x14ac:dyDescent="0.25">
      <c r="A849" s="3">
        <f>TITRES_STAT!B852</f>
        <v>43238</v>
      </c>
      <c r="B849" s="6">
        <f>TITRES_STAT!C852</f>
        <v>31.5</v>
      </c>
      <c r="C849" s="6">
        <f>TITRES_STAT!D852</f>
        <v>30.2117</v>
      </c>
      <c r="D849" s="6">
        <f>TITRES_STAT!E852</f>
        <v>18</v>
      </c>
      <c r="E849" s="2">
        <f t="shared" si="52"/>
        <v>-9570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CONFIRMED BEARISH</v>
      </c>
    </row>
    <row r="850" spans="1:8" ht="13.5" x14ac:dyDescent="0.25">
      <c r="A850" s="3">
        <f>TITRES_STAT!B853</f>
        <v>43241</v>
      </c>
      <c r="B850" s="6">
        <f>TITRES_STAT!C853</f>
        <v>32.4</v>
      </c>
      <c r="C850" s="6">
        <f>TITRES_STAT!D853</f>
        <v>31.0748</v>
      </c>
      <c r="D850" s="6">
        <f>TITRES_STAT!E853</f>
        <v>50</v>
      </c>
      <c r="E850" s="2">
        <f t="shared" si="52"/>
        <v>-9520</v>
      </c>
      <c r="F850" s="6" t="str">
        <f t="shared" si="55"/>
        <v>BULLISH</v>
      </c>
      <c r="G850" s="6" t="str">
        <f t="shared" si="54"/>
        <v>NEUTRAL</v>
      </c>
      <c r="H850" s="6" t="str">
        <f t="shared" si="53"/>
        <v>CONFIRMED BULLISH</v>
      </c>
    </row>
    <row r="851" spans="1:8" ht="13.5" x14ac:dyDescent="0.25">
      <c r="A851" s="3">
        <f>TITRES_STAT!B854</f>
        <v>43242</v>
      </c>
      <c r="B851" s="6">
        <f>TITRES_STAT!C854</f>
        <v>32.4</v>
      </c>
      <c r="C851" s="6">
        <f>TITRES_STAT!D854</f>
        <v>31.0748</v>
      </c>
      <c r="D851" s="6">
        <f>TITRES_STAT!E854</f>
        <v>0</v>
      </c>
      <c r="E851" s="2">
        <f t="shared" si="52"/>
        <v>-9520</v>
      </c>
      <c r="F851" s="6" t="str">
        <f t="shared" si="55"/>
        <v>BEARISH</v>
      </c>
      <c r="G851" s="6" t="str">
        <f t="shared" si="54"/>
        <v>NEUTRAL</v>
      </c>
      <c r="H851" s="6" t="str">
        <f t="shared" si="53"/>
        <v>CONFIRMED BEARISH</v>
      </c>
    </row>
    <row r="852" spans="1:8" ht="13.5" x14ac:dyDescent="0.25">
      <c r="A852" s="3">
        <f>TITRES_STAT!B855</f>
        <v>43243</v>
      </c>
      <c r="B852" s="6">
        <f>TITRES_STAT!C855</f>
        <v>32.200000000000003</v>
      </c>
      <c r="C852" s="6">
        <f>TITRES_STAT!D855</f>
        <v>30.882999999999999</v>
      </c>
      <c r="D852" s="6">
        <f>TITRES_STAT!E855</f>
        <v>62</v>
      </c>
      <c r="E852" s="2">
        <f t="shared" si="52"/>
        <v>-9582</v>
      </c>
      <c r="F852" s="6" t="str">
        <f t="shared" si="55"/>
        <v>BEARISH</v>
      </c>
      <c r="G852" s="6" t="str">
        <f t="shared" si="54"/>
        <v>STRONG</v>
      </c>
      <c r="H852" s="6" t="str">
        <f t="shared" si="53"/>
        <v>CONFIRMED BEARISH</v>
      </c>
    </row>
    <row r="853" spans="1:8" ht="13.5" x14ac:dyDescent="0.25">
      <c r="A853" s="3">
        <f>TITRES_STAT!B856</f>
        <v>43244</v>
      </c>
      <c r="B853" s="6">
        <f>TITRES_STAT!C856</f>
        <v>32.200000000000003</v>
      </c>
      <c r="C853" s="6">
        <f>TITRES_STAT!D856</f>
        <v>30.882999999999999</v>
      </c>
      <c r="D853" s="6">
        <f>TITRES_STAT!E856</f>
        <v>0</v>
      </c>
      <c r="E853" s="2">
        <f t="shared" si="52"/>
        <v>-9582</v>
      </c>
      <c r="F853" s="6" t="str">
        <f t="shared" si="55"/>
        <v>BEARISH</v>
      </c>
      <c r="G853" s="6" t="str">
        <f t="shared" si="54"/>
        <v>NEUTRAL</v>
      </c>
      <c r="H853" s="6" t="str">
        <f t="shared" si="53"/>
        <v>BEARISH DIVERGENCE</v>
      </c>
    </row>
    <row r="854" spans="1:8" ht="13.5" x14ac:dyDescent="0.25">
      <c r="A854" s="3">
        <f>TITRES_STAT!B857</f>
        <v>43245</v>
      </c>
      <c r="B854" s="6">
        <f>TITRES_STAT!C857</f>
        <v>32.200000000000003</v>
      </c>
      <c r="C854" s="6">
        <f>TITRES_STAT!D857</f>
        <v>30.882999999999999</v>
      </c>
      <c r="D854" s="6">
        <f>TITRES_STAT!E857</f>
        <v>0</v>
      </c>
      <c r="E854" s="2">
        <f t="shared" si="52"/>
        <v>-9582</v>
      </c>
      <c r="F854" s="6" t="str">
        <f t="shared" si="55"/>
        <v>BEARISH</v>
      </c>
      <c r="G854" s="6" t="str">
        <f t="shared" si="54"/>
        <v>NEUTRAL</v>
      </c>
      <c r="H854" s="6" t="str">
        <f t="shared" si="53"/>
        <v>BEARISH DIVERGENCE</v>
      </c>
    </row>
    <row r="855" spans="1:8" ht="13.5" x14ac:dyDescent="0.25">
      <c r="A855" s="3">
        <f>TITRES_STAT!B858</f>
        <v>43248</v>
      </c>
      <c r="B855" s="6">
        <f>TITRES_STAT!C858</f>
        <v>31.24</v>
      </c>
      <c r="C855" s="6">
        <f>TITRES_STAT!D858</f>
        <v>29.962299999999999</v>
      </c>
      <c r="D855" s="6">
        <f>TITRES_STAT!E858</f>
        <v>402</v>
      </c>
      <c r="E855" s="2">
        <f t="shared" si="52"/>
        <v>-9984</v>
      </c>
      <c r="F855" s="6" t="str">
        <f t="shared" si="55"/>
        <v>BEARISH</v>
      </c>
      <c r="G855" s="6" t="str">
        <f t="shared" si="54"/>
        <v>STRONG</v>
      </c>
      <c r="H855" s="6" t="str">
        <f t="shared" si="53"/>
        <v>CONFIRMED BEARISH</v>
      </c>
    </row>
    <row r="856" spans="1:8" ht="13.5" x14ac:dyDescent="0.25">
      <c r="A856" s="3">
        <f>TITRES_STAT!B859</f>
        <v>43249</v>
      </c>
      <c r="B856" s="6">
        <f>TITRES_STAT!C859</f>
        <v>30</v>
      </c>
      <c r="C856" s="6">
        <f>TITRES_STAT!D859</f>
        <v>28.773</v>
      </c>
      <c r="D856" s="6">
        <f>TITRES_STAT!E859</f>
        <v>2665</v>
      </c>
      <c r="E856" s="2">
        <f t="shared" si="52"/>
        <v>-12649</v>
      </c>
      <c r="F856" s="6" t="str">
        <f t="shared" si="55"/>
        <v>BEARISH</v>
      </c>
      <c r="G856" s="6" t="str">
        <f t="shared" si="54"/>
        <v>STRONG</v>
      </c>
      <c r="H856" s="6" t="str">
        <f t="shared" si="53"/>
        <v>CONFIRMED BEARISH</v>
      </c>
    </row>
    <row r="857" spans="1:8" ht="13.5" x14ac:dyDescent="0.25">
      <c r="A857" s="3">
        <f>TITRES_STAT!B860</f>
        <v>43250</v>
      </c>
      <c r="B857" s="6">
        <f>TITRES_STAT!C860</f>
        <v>29</v>
      </c>
      <c r="C857" s="6">
        <f>TITRES_STAT!D860</f>
        <v>27.8139</v>
      </c>
      <c r="D857" s="6">
        <f>TITRES_STAT!E860</f>
        <v>10366</v>
      </c>
      <c r="E857" s="2">
        <f t="shared" si="52"/>
        <v>-23015</v>
      </c>
      <c r="F857" s="6" t="str">
        <f t="shared" si="55"/>
        <v>BEARISH</v>
      </c>
      <c r="G857" s="6" t="str">
        <f t="shared" si="54"/>
        <v>STRONG</v>
      </c>
      <c r="H857" s="6" t="str">
        <f t="shared" si="53"/>
        <v>CONFIRMED BEARISH</v>
      </c>
    </row>
    <row r="858" spans="1:8" ht="13.5" x14ac:dyDescent="0.25">
      <c r="A858" s="3">
        <f>TITRES_STAT!B861</f>
        <v>43251</v>
      </c>
      <c r="B858" s="6">
        <f>TITRES_STAT!C861</f>
        <v>29</v>
      </c>
      <c r="C858" s="6">
        <f>TITRES_STAT!D861</f>
        <v>27.8139</v>
      </c>
      <c r="D858" s="6">
        <f>TITRES_STAT!E861</f>
        <v>6679</v>
      </c>
      <c r="E858" s="2">
        <f t="shared" si="52"/>
        <v>-23015</v>
      </c>
      <c r="F858" s="6" t="str">
        <f t="shared" si="55"/>
        <v>BEARISH</v>
      </c>
      <c r="G858" s="6" t="str">
        <f t="shared" si="54"/>
        <v>STRONG</v>
      </c>
      <c r="H858" s="6" t="str">
        <f t="shared" si="53"/>
        <v>CONFIRMED BEARISH</v>
      </c>
    </row>
    <row r="859" spans="1:8" ht="13.5" x14ac:dyDescent="0.25">
      <c r="A859" s="3">
        <f>TITRES_STAT!B862</f>
        <v>43252</v>
      </c>
      <c r="B859" s="6">
        <f>TITRES_STAT!C862</f>
        <v>29</v>
      </c>
      <c r="C859" s="6">
        <f>TITRES_STAT!D862</f>
        <v>27.8139</v>
      </c>
      <c r="D859" s="6">
        <f>TITRES_STAT!E862</f>
        <v>30</v>
      </c>
      <c r="E859" s="2">
        <f t="shared" si="52"/>
        <v>-23015</v>
      </c>
      <c r="F859" s="6" t="str">
        <f t="shared" si="55"/>
        <v>BEARISH</v>
      </c>
      <c r="G859" s="6" t="str">
        <f t="shared" si="54"/>
        <v>STRONG</v>
      </c>
      <c r="H859" s="6" t="str">
        <f t="shared" si="53"/>
        <v>CONFIRMED BEARISH</v>
      </c>
    </row>
    <row r="860" spans="1:8" ht="13.5" x14ac:dyDescent="0.25">
      <c r="A860" s="3">
        <f>TITRES_STAT!B863</f>
        <v>43255</v>
      </c>
      <c r="B860" s="6">
        <f>TITRES_STAT!C863</f>
        <v>29</v>
      </c>
      <c r="C860" s="6">
        <f>TITRES_STAT!D863</f>
        <v>27.8139</v>
      </c>
      <c r="D860" s="6">
        <f>TITRES_STAT!E863</f>
        <v>0</v>
      </c>
      <c r="E860" s="2">
        <f t="shared" si="52"/>
        <v>-23015</v>
      </c>
      <c r="F860" s="6" t="str">
        <f t="shared" si="55"/>
        <v>BEARISH</v>
      </c>
      <c r="G860" s="6" t="str">
        <f t="shared" si="54"/>
        <v>STRONG</v>
      </c>
      <c r="H860" s="6" t="str">
        <f t="shared" si="53"/>
        <v>CONFIRMED BEARISH</v>
      </c>
    </row>
    <row r="861" spans="1:8" ht="13.5" x14ac:dyDescent="0.25">
      <c r="A861" s="3">
        <f>TITRES_STAT!B864</f>
        <v>43256</v>
      </c>
      <c r="B861" s="6">
        <f>TITRES_STAT!C864</f>
        <v>29.87</v>
      </c>
      <c r="C861" s="6">
        <f>TITRES_STAT!D864</f>
        <v>28.648299999999999</v>
      </c>
      <c r="D861" s="6">
        <f>TITRES_STAT!E864</f>
        <v>550</v>
      </c>
      <c r="E861" s="2">
        <f t="shared" si="52"/>
        <v>-22465</v>
      </c>
      <c r="F861" s="6" t="str">
        <f t="shared" si="55"/>
        <v>BEARISH</v>
      </c>
      <c r="G861" s="6" t="str">
        <f t="shared" si="54"/>
        <v>STRONG</v>
      </c>
      <c r="H861" s="6" t="str">
        <f t="shared" si="53"/>
        <v>CONFIRMED BEARISH</v>
      </c>
    </row>
    <row r="862" spans="1:8" ht="13.5" x14ac:dyDescent="0.25">
      <c r="A862" s="3">
        <f>TITRES_STAT!B865</f>
        <v>43257</v>
      </c>
      <c r="B862" s="6">
        <f>TITRES_STAT!C865</f>
        <v>30</v>
      </c>
      <c r="C862" s="6">
        <f>TITRES_STAT!D865</f>
        <v>28.773</v>
      </c>
      <c r="D862" s="6">
        <f>TITRES_STAT!E865</f>
        <v>10</v>
      </c>
      <c r="E862" s="2">
        <f t="shared" si="52"/>
        <v>-22455</v>
      </c>
      <c r="F862" s="6" t="str">
        <f t="shared" si="55"/>
        <v>BULLISH</v>
      </c>
      <c r="G862" s="6" t="str">
        <f t="shared" si="54"/>
        <v>WEAK</v>
      </c>
      <c r="H862" s="6" t="str">
        <f t="shared" si="53"/>
        <v>CONFIRMED BULLISH</v>
      </c>
    </row>
    <row r="863" spans="1:8" ht="13.5" x14ac:dyDescent="0.25">
      <c r="A863" s="3">
        <f>TITRES_STAT!B866</f>
        <v>43258</v>
      </c>
      <c r="B863" s="6">
        <f>TITRES_STAT!C866</f>
        <v>30.75</v>
      </c>
      <c r="C863" s="6">
        <f>TITRES_STAT!D866</f>
        <v>29.4923</v>
      </c>
      <c r="D863" s="6">
        <f>TITRES_STAT!E866</f>
        <v>434</v>
      </c>
      <c r="E863" s="2">
        <f t="shared" si="52"/>
        <v>-22021</v>
      </c>
      <c r="F863" s="6" t="str">
        <f t="shared" si="55"/>
        <v>BULLISH</v>
      </c>
      <c r="G863" s="6" t="str">
        <f t="shared" si="54"/>
        <v>WEAK</v>
      </c>
      <c r="H863" s="6" t="str">
        <f t="shared" si="53"/>
        <v>CONFIRMED BULLISH</v>
      </c>
    </row>
    <row r="864" spans="1:8" ht="13.5" x14ac:dyDescent="0.25">
      <c r="A864" s="3">
        <f>TITRES_STAT!B867</f>
        <v>43259</v>
      </c>
      <c r="B864" s="6">
        <f>TITRES_STAT!C867</f>
        <v>30.75</v>
      </c>
      <c r="C864" s="6">
        <f>TITRES_STAT!D867</f>
        <v>29.4923</v>
      </c>
      <c r="D864" s="6">
        <f>TITRES_STAT!E867</f>
        <v>0</v>
      </c>
      <c r="E864" s="2">
        <f t="shared" si="52"/>
        <v>-22021</v>
      </c>
      <c r="F864" s="6" t="str">
        <f t="shared" si="55"/>
        <v>BULLISH</v>
      </c>
      <c r="G864" s="6" t="str">
        <f t="shared" si="54"/>
        <v>WEAK</v>
      </c>
      <c r="H864" s="6" t="str">
        <f t="shared" si="53"/>
        <v>CONFIRMED BULLISH</v>
      </c>
    </row>
    <row r="865" spans="1:8" ht="13.5" x14ac:dyDescent="0.25">
      <c r="A865" s="3">
        <f>TITRES_STAT!B868</f>
        <v>43262</v>
      </c>
      <c r="B865" s="6">
        <f>TITRES_STAT!C868</f>
        <v>30.61</v>
      </c>
      <c r="C865" s="6">
        <f>TITRES_STAT!D868</f>
        <v>29.3581</v>
      </c>
      <c r="D865" s="6">
        <f>TITRES_STAT!E868</f>
        <v>332</v>
      </c>
      <c r="E865" s="2">
        <f t="shared" si="52"/>
        <v>-22353</v>
      </c>
      <c r="F865" s="6" t="str">
        <f t="shared" si="55"/>
        <v>BULLISH</v>
      </c>
      <c r="G865" s="6" t="str">
        <f t="shared" si="54"/>
        <v>WEAK</v>
      </c>
      <c r="H865" s="6" t="str">
        <f t="shared" si="53"/>
        <v>CONFIRMED BULLISH</v>
      </c>
    </row>
    <row r="866" spans="1:8" ht="13.5" x14ac:dyDescent="0.25">
      <c r="A866" s="3">
        <f>TITRES_STAT!B869</f>
        <v>43263</v>
      </c>
      <c r="B866" s="6">
        <f>TITRES_STAT!C869</f>
        <v>30.48</v>
      </c>
      <c r="C866" s="6">
        <f>TITRES_STAT!D869</f>
        <v>29.2334</v>
      </c>
      <c r="D866" s="6">
        <f>TITRES_STAT!E869</f>
        <v>202</v>
      </c>
      <c r="E866" s="2">
        <f t="shared" si="52"/>
        <v>-22555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BEARISH DIVERGENCE</v>
      </c>
    </row>
    <row r="867" spans="1:8" ht="13.5" x14ac:dyDescent="0.25">
      <c r="A867" s="3">
        <f>TITRES_STAT!B870</f>
        <v>43264</v>
      </c>
      <c r="B867" s="6">
        <f>TITRES_STAT!C870</f>
        <v>30.7</v>
      </c>
      <c r="C867" s="6">
        <f>TITRES_STAT!D870</f>
        <v>29.444400000000002</v>
      </c>
      <c r="D867" s="6">
        <f>TITRES_STAT!E870</f>
        <v>247</v>
      </c>
      <c r="E867" s="2">
        <f t="shared" si="52"/>
        <v>-22308</v>
      </c>
      <c r="F867" s="6" t="str">
        <f t="shared" si="55"/>
        <v>BULLISH</v>
      </c>
      <c r="G867" s="6" t="str">
        <f t="shared" si="54"/>
        <v>NEUTRAL</v>
      </c>
      <c r="H867" s="6" t="str">
        <f t="shared" si="53"/>
        <v>CONFIRMED BULLISH</v>
      </c>
    </row>
    <row r="868" spans="1:8" ht="13.5" x14ac:dyDescent="0.25">
      <c r="A868" s="3">
        <f>TITRES_STAT!B871</f>
        <v>43265</v>
      </c>
      <c r="B868" s="6">
        <f>TITRES_STAT!C871</f>
        <v>30.7</v>
      </c>
      <c r="C868" s="6">
        <f>TITRES_STAT!D871</f>
        <v>29.444400000000002</v>
      </c>
      <c r="D868" s="6">
        <f>TITRES_STAT!E871</f>
        <v>400</v>
      </c>
      <c r="E868" s="2">
        <f t="shared" si="52"/>
        <v>-22308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CONFIRMED BEARISH</v>
      </c>
    </row>
    <row r="869" spans="1:8" ht="13.5" x14ac:dyDescent="0.25">
      <c r="A869" s="3">
        <f>TITRES_STAT!B872</f>
        <v>43269</v>
      </c>
      <c r="B869" s="6">
        <f>TITRES_STAT!C872</f>
        <v>30.29</v>
      </c>
      <c r="C869" s="6">
        <f>TITRES_STAT!D872</f>
        <v>29.051100000000002</v>
      </c>
      <c r="D869" s="6">
        <f>TITRES_STAT!E872</f>
        <v>2</v>
      </c>
      <c r="E869" s="2">
        <f t="shared" si="52"/>
        <v>-22310</v>
      </c>
      <c r="F869" s="6" t="str">
        <f t="shared" si="55"/>
        <v>BEARISH</v>
      </c>
      <c r="G869" s="6" t="str">
        <f t="shared" si="54"/>
        <v>NEUTRAL</v>
      </c>
      <c r="H869" s="6" t="str">
        <f t="shared" si="53"/>
        <v>CONFIRMED BEARISH</v>
      </c>
    </row>
    <row r="870" spans="1:8" ht="13.5" x14ac:dyDescent="0.25">
      <c r="A870" s="3">
        <f>TITRES_STAT!B873</f>
        <v>43270</v>
      </c>
      <c r="B870" s="6">
        <f>TITRES_STAT!C873</f>
        <v>30.29</v>
      </c>
      <c r="C870" s="6">
        <f>TITRES_STAT!D873</f>
        <v>29.051100000000002</v>
      </c>
      <c r="D870" s="6">
        <f>TITRES_STAT!E873</f>
        <v>0</v>
      </c>
      <c r="E870" s="2">
        <f t="shared" si="52"/>
        <v>-22310</v>
      </c>
      <c r="F870" s="6" t="str">
        <f t="shared" si="55"/>
        <v>BULLISH</v>
      </c>
      <c r="G870" s="6" t="str">
        <f t="shared" si="54"/>
        <v>NEUTRAL</v>
      </c>
      <c r="H870" s="6" t="str">
        <f t="shared" si="53"/>
        <v>BULLISH DIVERGENCE</v>
      </c>
    </row>
    <row r="871" spans="1:8" ht="13.5" x14ac:dyDescent="0.25">
      <c r="A871" s="3">
        <f>TITRES_STAT!B874</f>
        <v>43271</v>
      </c>
      <c r="B871" s="6">
        <f>TITRES_STAT!C874</f>
        <v>29.41</v>
      </c>
      <c r="C871" s="6">
        <f>TITRES_STAT!D874</f>
        <v>28.207100000000001</v>
      </c>
      <c r="D871" s="6">
        <f>TITRES_STAT!E874</f>
        <v>19</v>
      </c>
      <c r="E871" s="2">
        <f t="shared" si="52"/>
        <v>-22329</v>
      </c>
      <c r="F871" s="6" t="str">
        <f t="shared" si="55"/>
        <v>BULLISH</v>
      </c>
      <c r="G871" s="6" t="str">
        <f t="shared" si="54"/>
        <v>NEUTRAL</v>
      </c>
      <c r="H871" s="6" t="str">
        <f t="shared" si="53"/>
        <v>BULLISH DIVERGENCE</v>
      </c>
    </row>
    <row r="872" spans="1:8" ht="13.5" x14ac:dyDescent="0.25">
      <c r="A872" s="3">
        <f>TITRES_STAT!B875</f>
        <v>43272</v>
      </c>
      <c r="B872" s="6">
        <f>TITRES_STAT!C875</f>
        <v>30.29</v>
      </c>
      <c r="C872" s="6">
        <f>TITRES_STAT!D875</f>
        <v>29.051100000000002</v>
      </c>
      <c r="D872" s="6">
        <f>TITRES_STAT!E875</f>
        <v>442</v>
      </c>
      <c r="E872" s="2">
        <f t="shared" si="52"/>
        <v>-21887</v>
      </c>
      <c r="F872" s="6" t="str">
        <f t="shared" si="55"/>
        <v>BULLISH</v>
      </c>
      <c r="G872" s="6" t="str">
        <f t="shared" si="54"/>
        <v>NEUTRAL</v>
      </c>
      <c r="H872" s="6" t="str">
        <f t="shared" si="53"/>
        <v>BULLISH DIVERGENCE</v>
      </c>
    </row>
    <row r="873" spans="1:8" ht="13.5" x14ac:dyDescent="0.25">
      <c r="A873" s="3">
        <f>TITRES_STAT!B876</f>
        <v>43273</v>
      </c>
      <c r="B873" s="6">
        <f>TITRES_STAT!C876</f>
        <v>30.6</v>
      </c>
      <c r="C873" s="6">
        <f>TITRES_STAT!D876</f>
        <v>29.348500000000001</v>
      </c>
      <c r="D873" s="6">
        <f>TITRES_STAT!E876</f>
        <v>186</v>
      </c>
      <c r="E873" s="2">
        <f t="shared" si="52"/>
        <v>-21701</v>
      </c>
      <c r="F873" s="6" t="str">
        <f t="shared" si="55"/>
        <v>BULLISH</v>
      </c>
      <c r="G873" s="6" t="str">
        <f t="shared" si="54"/>
        <v>WEAK</v>
      </c>
      <c r="H873" s="6" t="str">
        <f t="shared" si="53"/>
        <v>BULLISH DIVERGENCE</v>
      </c>
    </row>
    <row r="874" spans="1:8" ht="13.5" x14ac:dyDescent="0.25">
      <c r="A874" s="3">
        <f>TITRES_STAT!B877</f>
        <v>43276</v>
      </c>
      <c r="B874" s="6">
        <f>TITRES_STAT!C877</f>
        <v>30.6</v>
      </c>
      <c r="C874" s="6">
        <f>TITRES_STAT!D877</f>
        <v>29.348500000000001</v>
      </c>
      <c r="D874" s="6">
        <f>TITRES_STAT!E877</f>
        <v>400</v>
      </c>
      <c r="E874" s="2">
        <f t="shared" si="52"/>
        <v>-21701</v>
      </c>
      <c r="F874" s="6" t="str">
        <f t="shared" si="55"/>
        <v>BULLISH</v>
      </c>
      <c r="G874" s="6" t="str">
        <f t="shared" si="54"/>
        <v>WEAK</v>
      </c>
      <c r="H874" s="6" t="str">
        <f t="shared" si="53"/>
        <v>CONFIRMED BULLISH</v>
      </c>
    </row>
    <row r="875" spans="1:8" ht="13.5" x14ac:dyDescent="0.25">
      <c r="A875" s="3">
        <f>TITRES_STAT!B878</f>
        <v>43277</v>
      </c>
      <c r="B875" s="6">
        <f>TITRES_STAT!C878</f>
        <v>30.6</v>
      </c>
      <c r="C875" s="6">
        <f>TITRES_STAT!D878</f>
        <v>29.348500000000001</v>
      </c>
      <c r="D875" s="6">
        <f>TITRES_STAT!E878</f>
        <v>200</v>
      </c>
      <c r="E875" s="2">
        <f t="shared" si="52"/>
        <v>-21701</v>
      </c>
      <c r="F875" s="6" t="str">
        <f t="shared" si="55"/>
        <v>BULLISH</v>
      </c>
      <c r="G875" s="6" t="str">
        <f t="shared" si="54"/>
        <v>WEAK</v>
      </c>
      <c r="H875" s="6" t="str">
        <f t="shared" si="53"/>
        <v>CONFIRMED BULLISH</v>
      </c>
    </row>
    <row r="876" spans="1:8" ht="13.5" x14ac:dyDescent="0.25">
      <c r="A876" s="3">
        <f>TITRES_STAT!B879</f>
        <v>43278</v>
      </c>
      <c r="B876" s="6">
        <f>TITRES_STAT!C879</f>
        <v>30.5</v>
      </c>
      <c r="C876" s="6">
        <f>TITRES_STAT!D879</f>
        <v>29.252600000000001</v>
      </c>
      <c r="D876" s="6">
        <f>TITRES_STAT!E879</f>
        <v>100</v>
      </c>
      <c r="E876" s="2">
        <f t="shared" si="52"/>
        <v>-21801</v>
      </c>
      <c r="F876" s="6" t="str">
        <f t="shared" si="55"/>
        <v>BULLISH</v>
      </c>
      <c r="G876" s="6" t="str">
        <f t="shared" si="54"/>
        <v>WEAK</v>
      </c>
      <c r="H876" s="6" t="str">
        <f t="shared" si="53"/>
        <v>CONFIRMED BULLISH</v>
      </c>
    </row>
    <row r="877" spans="1:8" ht="13.5" x14ac:dyDescent="0.25">
      <c r="A877" s="3">
        <f>TITRES_STAT!B880</f>
        <v>43279</v>
      </c>
      <c r="B877" s="6">
        <f>TITRES_STAT!C880</f>
        <v>30.6</v>
      </c>
      <c r="C877" s="6">
        <f>TITRES_STAT!D880</f>
        <v>29.348500000000001</v>
      </c>
      <c r="D877" s="6">
        <f>TITRES_STAT!E880</f>
        <v>884</v>
      </c>
      <c r="E877" s="2">
        <f t="shared" si="52"/>
        <v>-20917</v>
      </c>
      <c r="F877" s="6" t="str">
        <f t="shared" si="55"/>
        <v>BULLISH</v>
      </c>
      <c r="G877" s="6" t="str">
        <f t="shared" si="54"/>
        <v>WEAK</v>
      </c>
      <c r="H877" s="6" t="str">
        <f t="shared" si="53"/>
        <v>CONFIRMED BULLISH</v>
      </c>
    </row>
    <row r="878" spans="1:8" ht="13.5" x14ac:dyDescent="0.25">
      <c r="A878" s="3">
        <f>TITRES_STAT!B881</f>
        <v>43280</v>
      </c>
      <c r="B878" s="6">
        <f>TITRES_STAT!C881</f>
        <v>30.7</v>
      </c>
      <c r="C878" s="6">
        <f>TITRES_STAT!D881</f>
        <v>29.444400000000002</v>
      </c>
      <c r="D878" s="6">
        <f>TITRES_STAT!E881</f>
        <v>1104</v>
      </c>
      <c r="E878" s="2">
        <f t="shared" si="52"/>
        <v>-19813</v>
      </c>
      <c r="F878" s="6" t="str">
        <f t="shared" si="55"/>
        <v>BULLISH</v>
      </c>
      <c r="G878" s="6" t="str">
        <f t="shared" si="54"/>
        <v>WEAK</v>
      </c>
      <c r="H878" s="6" t="str">
        <f t="shared" si="53"/>
        <v>CONFIRMED BULLISH</v>
      </c>
    </row>
    <row r="879" spans="1:8" ht="13.5" x14ac:dyDescent="0.25">
      <c r="A879" s="3">
        <f>TITRES_STAT!B882</f>
        <v>43283</v>
      </c>
      <c r="B879" s="6">
        <f>TITRES_STAT!C882</f>
        <v>30.77</v>
      </c>
      <c r="C879" s="6">
        <f>TITRES_STAT!D882</f>
        <v>30.77</v>
      </c>
      <c r="D879" s="6">
        <f>TITRES_STAT!E882</f>
        <v>5</v>
      </c>
      <c r="E879" s="2">
        <f t="shared" si="52"/>
        <v>-19808</v>
      </c>
      <c r="F879" s="6" t="str">
        <f t="shared" si="55"/>
        <v>BULLISH</v>
      </c>
      <c r="G879" s="6" t="str">
        <f t="shared" si="54"/>
        <v>WEAK</v>
      </c>
      <c r="H879" s="6" t="str">
        <f t="shared" si="53"/>
        <v>CONFIRMED BULLISH</v>
      </c>
    </row>
    <row r="880" spans="1:8" ht="13.5" x14ac:dyDescent="0.25">
      <c r="A880" s="3">
        <f>TITRES_STAT!B883</f>
        <v>43284</v>
      </c>
      <c r="B880" s="6">
        <f>TITRES_STAT!C883</f>
        <v>30.7</v>
      </c>
      <c r="C880" s="6">
        <f>TITRES_STAT!D883</f>
        <v>30.7</v>
      </c>
      <c r="D880" s="6">
        <f>TITRES_STAT!E883</f>
        <v>401</v>
      </c>
      <c r="E880" s="2">
        <f t="shared" si="52"/>
        <v>-20209</v>
      </c>
      <c r="F880" s="6" t="str">
        <f t="shared" si="55"/>
        <v>BULLISH</v>
      </c>
      <c r="G880" s="6" t="str">
        <f t="shared" si="54"/>
        <v>WEAK</v>
      </c>
      <c r="H880" s="6" t="str">
        <f t="shared" si="53"/>
        <v>CONFIRMED BULLISH</v>
      </c>
    </row>
    <row r="881" spans="1:8" ht="13.5" x14ac:dyDescent="0.25">
      <c r="A881" s="3">
        <f>TITRES_STAT!B884</f>
        <v>43285</v>
      </c>
      <c r="B881" s="6">
        <f>TITRES_STAT!C884</f>
        <v>30.7</v>
      </c>
      <c r="C881" s="6">
        <f>TITRES_STAT!D884</f>
        <v>30.7</v>
      </c>
      <c r="D881" s="6">
        <f>TITRES_STAT!E884</f>
        <v>204</v>
      </c>
      <c r="E881" s="2">
        <f t="shared" si="52"/>
        <v>-20209</v>
      </c>
      <c r="F881" s="6" t="str">
        <f t="shared" si="55"/>
        <v>BULLISH</v>
      </c>
      <c r="G881" s="6" t="str">
        <f t="shared" si="54"/>
        <v>WEAK</v>
      </c>
      <c r="H881" s="6" t="str">
        <f t="shared" si="53"/>
        <v>CONFIRMED BULLISH</v>
      </c>
    </row>
    <row r="882" spans="1:8" ht="13.5" x14ac:dyDescent="0.25">
      <c r="A882" s="3">
        <f>TITRES_STAT!B885</f>
        <v>43286</v>
      </c>
      <c r="B882" s="6">
        <f>TITRES_STAT!C885</f>
        <v>30.7</v>
      </c>
      <c r="C882" s="6">
        <f>TITRES_STAT!D885</f>
        <v>30.7</v>
      </c>
      <c r="D882" s="6">
        <f>TITRES_STAT!E885</f>
        <v>1100</v>
      </c>
      <c r="E882" s="2">
        <f t="shared" si="52"/>
        <v>-20209</v>
      </c>
      <c r="F882" s="6" t="str">
        <f t="shared" si="55"/>
        <v>BULLISH</v>
      </c>
      <c r="G882" s="6" t="str">
        <f t="shared" si="54"/>
        <v>WEAK</v>
      </c>
      <c r="H882" s="6" t="str">
        <f t="shared" si="53"/>
        <v>CONFIRMED BULLISH</v>
      </c>
    </row>
    <row r="883" spans="1:8" ht="13.5" x14ac:dyDescent="0.25">
      <c r="A883" s="3">
        <f>TITRES_STAT!B886</f>
        <v>43287</v>
      </c>
      <c r="B883" s="6">
        <f>TITRES_STAT!C886</f>
        <v>30.7</v>
      </c>
      <c r="C883" s="6">
        <f>TITRES_STAT!D886</f>
        <v>30.7</v>
      </c>
      <c r="D883" s="6">
        <f>TITRES_STAT!E886</f>
        <v>0</v>
      </c>
      <c r="E883" s="2">
        <f t="shared" si="52"/>
        <v>-20209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NEUTRAL</v>
      </c>
    </row>
    <row r="884" spans="1:8" ht="13.5" x14ac:dyDescent="0.25">
      <c r="A884" s="3">
        <f>TITRES_STAT!B887</f>
        <v>43290</v>
      </c>
      <c r="B884" s="6">
        <f>TITRES_STAT!C887</f>
        <v>31.6</v>
      </c>
      <c r="C884" s="6">
        <f>TITRES_STAT!D887</f>
        <v>31.6</v>
      </c>
      <c r="D884" s="6">
        <f>TITRES_STAT!E887</f>
        <v>262</v>
      </c>
      <c r="E884" s="2">
        <f t="shared" si="52"/>
        <v>-19947</v>
      </c>
      <c r="F884" s="6" t="str">
        <f t="shared" si="55"/>
        <v>BEARISH</v>
      </c>
      <c r="G884" s="6" t="str">
        <f t="shared" si="54"/>
        <v>NEUTRAL</v>
      </c>
      <c r="H884" s="6" t="str">
        <f t="shared" si="53"/>
        <v>BEARISH DIVERGENCE</v>
      </c>
    </row>
    <row r="885" spans="1:8" ht="13.5" x14ac:dyDescent="0.25">
      <c r="A885" s="3">
        <f>TITRES_STAT!B888</f>
        <v>43291</v>
      </c>
      <c r="B885" s="6">
        <f>TITRES_STAT!C888</f>
        <v>32.5</v>
      </c>
      <c r="C885" s="6">
        <f>TITRES_STAT!D888</f>
        <v>32.5</v>
      </c>
      <c r="D885" s="6">
        <f>TITRES_STAT!E888</f>
        <v>100</v>
      </c>
      <c r="E885" s="2">
        <f t="shared" si="52"/>
        <v>-19847</v>
      </c>
      <c r="F885" s="6" t="str">
        <f t="shared" si="55"/>
        <v>BULLISH</v>
      </c>
      <c r="G885" s="6" t="str">
        <f t="shared" si="54"/>
        <v>NEUTRAL</v>
      </c>
      <c r="H885" s="6" t="str">
        <f t="shared" si="53"/>
        <v>CONFIRMED BULLISH</v>
      </c>
    </row>
    <row r="886" spans="1:8" ht="13.5" x14ac:dyDescent="0.25">
      <c r="A886" s="3">
        <f>TITRES_STAT!B889</f>
        <v>43292</v>
      </c>
      <c r="B886" s="6">
        <f>TITRES_STAT!C889</f>
        <v>31.53</v>
      </c>
      <c r="C886" s="6">
        <f>TITRES_STAT!D889</f>
        <v>31.53</v>
      </c>
      <c r="D886" s="6">
        <f>TITRES_STAT!E889</f>
        <v>0</v>
      </c>
      <c r="E886" s="2">
        <f t="shared" si="52"/>
        <v>-19847</v>
      </c>
      <c r="F886" s="6" t="str">
        <f t="shared" si="55"/>
        <v>BULLISH</v>
      </c>
      <c r="G886" s="6" t="str">
        <f t="shared" si="54"/>
        <v>NEUTRAL</v>
      </c>
      <c r="H886" s="6" t="str">
        <f t="shared" si="53"/>
        <v>CONFIRMED BULLISH</v>
      </c>
    </row>
    <row r="887" spans="1:8" ht="13.5" x14ac:dyDescent="0.25">
      <c r="A887" s="3">
        <f>TITRES_STAT!B890</f>
        <v>43293</v>
      </c>
      <c r="B887" s="6">
        <f>TITRES_STAT!C890</f>
        <v>32.299999999999997</v>
      </c>
      <c r="C887" s="6">
        <f>TITRES_STAT!D890</f>
        <v>32.299999999999997</v>
      </c>
      <c r="D887" s="6">
        <f>TITRES_STAT!E890</f>
        <v>211</v>
      </c>
      <c r="E887" s="2">
        <f t="shared" si="52"/>
        <v>-19636</v>
      </c>
      <c r="F887" s="6" t="str">
        <f t="shared" si="55"/>
        <v>BULLISH</v>
      </c>
      <c r="G887" s="6" t="str">
        <f t="shared" si="54"/>
        <v>WEAK</v>
      </c>
      <c r="H887" s="6" t="str">
        <f t="shared" si="53"/>
        <v>CONFIRMED BULLISH</v>
      </c>
    </row>
    <row r="888" spans="1:8" ht="13.5" x14ac:dyDescent="0.25">
      <c r="A888" s="3">
        <f>TITRES_STAT!B891</f>
        <v>43294</v>
      </c>
      <c r="B888" s="6">
        <f>TITRES_STAT!C891</f>
        <v>33.25</v>
      </c>
      <c r="C888" s="6">
        <f>TITRES_STAT!D891</f>
        <v>33.25</v>
      </c>
      <c r="D888" s="6">
        <f>TITRES_STAT!E891</f>
        <v>30</v>
      </c>
      <c r="E888" s="2">
        <f t="shared" si="52"/>
        <v>-19606</v>
      </c>
      <c r="F888" s="6" t="str">
        <f t="shared" si="55"/>
        <v>BULLISH</v>
      </c>
      <c r="G888" s="6" t="str">
        <f t="shared" si="54"/>
        <v>WEAK</v>
      </c>
      <c r="H888" s="6" t="str">
        <f t="shared" si="53"/>
        <v>CONFIRMED BULLISH</v>
      </c>
    </row>
    <row r="889" spans="1:8" ht="13.5" x14ac:dyDescent="0.25">
      <c r="A889" s="3">
        <f>TITRES_STAT!B892</f>
        <v>43297</v>
      </c>
      <c r="B889" s="6">
        <f>TITRES_STAT!C892</f>
        <v>34.200000000000003</v>
      </c>
      <c r="C889" s="6">
        <f>TITRES_STAT!D892</f>
        <v>34.200000000000003</v>
      </c>
      <c r="D889" s="6">
        <f>TITRES_STAT!E892</f>
        <v>41</v>
      </c>
      <c r="E889" s="2">
        <f t="shared" si="52"/>
        <v>-19565</v>
      </c>
      <c r="F889" s="6" t="str">
        <f t="shared" si="55"/>
        <v>BULLISH</v>
      </c>
      <c r="G889" s="6" t="str">
        <f t="shared" si="54"/>
        <v>NEUTRAL</v>
      </c>
      <c r="H889" s="6" t="str">
        <f t="shared" si="53"/>
        <v>CONFIRMED BULLISH</v>
      </c>
    </row>
    <row r="890" spans="1:8" ht="13.5" x14ac:dyDescent="0.25">
      <c r="A890" s="3">
        <f>TITRES_STAT!B893</f>
        <v>43298</v>
      </c>
      <c r="B890" s="6">
        <f>TITRES_STAT!C893</f>
        <v>34.200000000000003</v>
      </c>
      <c r="C890" s="6">
        <f>TITRES_STAT!D893</f>
        <v>34.200000000000003</v>
      </c>
      <c r="D890" s="6">
        <f>TITRES_STAT!E893</f>
        <v>0</v>
      </c>
      <c r="E890" s="2">
        <f t="shared" si="52"/>
        <v>-19565</v>
      </c>
      <c r="F890" s="6" t="str">
        <f t="shared" si="55"/>
        <v>BULLISH</v>
      </c>
      <c r="G890" s="6" t="str">
        <f t="shared" si="54"/>
        <v>NEUTRAL</v>
      </c>
      <c r="H890" s="6" t="str">
        <f t="shared" si="53"/>
        <v>CONFIRMED BULLISH</v>
      </c>
    </row>
    <row r="891" spans="1:8" ht="13.5" x14ac:dyDescent="0.25">
      <c r="A891" s="3">
        <f>TITRES_STAT!B894</f>
        <v>43299</v>
      </c>
      <c r="B891" s="6">
        <f>TITRES_STAT!C894</f>
        <v>35.72</v>
      </c>
      <c r="C891" s="6">
        <f>TITRES_STAT!D894</f>
        <v>35.72</v>
      </c>
      <c r="D891" s="6">
        <f>TITRES_STAT!E894</f>
        <v>245</v>
      </c>
      <c r="E891" s="2">
        <f t="shared" si="52"/>
        <v>-19320</v>
      </c>
      <c r="F891" s="6" t="str">
        <f t="shared" si="55"/>
        <v>BULLISH</v>
      </c>
      <c r="G891" s="6" t="str">
        <f t="shared" si="54"/>
        <v>WEAK</v>
      </c>
      <c r="H891" s="6" t="str">
        <f t="shared" si="53"/>
        <v>CONFIRMED BULLISH</v>
      </c>
    </row>
    <row r="892" spans="1:8" ht="13.5" x14ac:dyDescent="0.25">
      <c r="A892" s="3">
        <f>TITRES_STAT!B895</f>
        <v>43300</v>
      </c>
      <c r="B892" s="6">
        <f>TITRES_STAT!C895</f>
        <v>35.72</v>
      </c>
      <c r="C892" s="6">
        <f>TITRES_STAT!D895</f>
        <v>35.72</v>
      </c>
      <c r="D892" s="6">
        <f>TITRES_STAT!E895</f>
        <v>20</v>
      </c>
      <c r="E892" s="2">
        <f t="shared" si="52"/>
        <v>-19320</v>
      </c>
      <c r="F892" s="6" t="str">
        <f t="shared" si="55"/>
        <v>BULLISH</v>
      </c>
      <c r="G892" s="6" t="str">
        <f t="shared" si="54"/>
        <v>NEUTRAL</v>
      </c>
      <c r="H892" s="6" t="str">
        <f t="shared" si="53"/>
        <v>CONFIRMED BULLISH</v>
      </c>
    </row>
    <row r="893" spans="1:8" ht="13.5" x14ac:dyDescent="0.25">
      <c r="A893" s="3">
        <f>TITRES_STAT!B896</f>
        <v>43301</v>
      </c>
      <c r="B893" s="6">
        <f>TITRES_STAT!C896</f>
        <v>35.72</v>
      </c>
      <c r="C893" s="6">
        <f>TITRES_STAT!D896</f>
        <v>35.72</v>
      </c>
      <c r="D893" s="6">
        <f>TITRES_STAT!E896</f>
        <v>0</v>
      </c>
      <c r="E893" s="2">
        <f t="shared" si="52"/>
        <v>-19320</v>
      </c>
      <c r="F893" s="6" t="str">
        <f t="shared" si="55"/>
        <v>BULLISH</v>
      </c>
      <c r="G893" s="6" t="str">
        <f t="shared" si="54"/>
        <v>NEUTRAL</v>
      </c>
      <c r="H893" s="6" t="str">
        <f t="shared" si="53"/>
        <v>CONFIRMED BULLISH</v>
      </c>
    </row>
    <row r="894" spans="1:8" ht="13.5" x14ac:dyDescent="0.25">
      <c r="A894" s="3">
        <f>TITRES_STAT!B897</f>
        <v>43304</v>
      </c>
      <c r="B894" s="6">
        <f>TITRES_STAT!C897</f>
        <v>35.68</v>
      </c>
      <c r="C894" s="6">
        <f>TITRES_STAT!D897</f>
        <v>35.68</v>
      </c>
      <c r="D894" s="6">
        <f>TITRES_STAT!E897</f>
        <v>2</v>
      </c>
      <c r="E894" s="2">
        <f t="shared" si="52"/>
        <v>-19322</v>
      </c>
      <c r="F894" s="6" t="str">
        <f t="shared" si="55"/>
        <v>BULLISH</v>
      </c>
      <c r="G894" s="6" t="str">
        <f t="shared" si="54"/>
        <v>NEUTRAL</v>
      </c>
      <c r="H894" s="6" t="str">
        <f t="shared" si="53"/>
        <v>CONFIRMED BULLISH</v>
      </c>
    </row>
    <row r="895" spans="1:8" ht="13.5" x14ac:dyDescent="0.25">
      <c r="A895" s="3">
        <f>TITRES_STAT!B898</f>
        <v>43305</v>
      </c>
      <c r="B895" s="6">
        <f>TITRES_STAT!C898</f>
        <v>35.68</v>
      </c>
      <c r="C895" s="6">
        <f>TITRES_STAT!D898</f>
        <v>35.68</v>
      </c>
      <c r="D895" s="6">
        <f>TITRES_STAT!E898</f>
        <v>0</v>
      </c>
      <c r="E895" s="2">
        <f t="shared" si="52"/>
        <v>-19322</v>
      </c>
      <c r="F895" s="6" t="str">
        <f t="shared" si="55"/>
        <v>BULLISH</v>
      </c>
      <c r="G895" s="6" t="str">
        <f t="shared" si="54"/>
        <v>NEUTRAL</v>
      </c>
      <c r="H895" s="6" t="str">
        <f t="shared" si="53"/>
        <v>CONFIRMED BULLISH</v>
      </c>
    </row>
    <row r="896" spans="1:8" ht="13.5" x14ac:dyDescent="0.25">
      <c r="A896" s="3">
        <f>TITRES_STAT!B899</f>
        <v>43307</v>
      </c>
      <c r="B896" s="6">
        <f>TITRES_STAT!C899</f>
        <v>35.68</v>
      </c>
      <c r="C896" s="6">
        <f>TITRES_STAT!D899</f>
        <v>35.68</v>
      </c>
      <c r="D896" s="6">
        <f>TITRES_STAT!E899</f>
        <v>0</v>
      </c>
      <c r="E896" s="2">
        <f t="shared" si="52"/>
        <v>-19322</v>
      </c>
      <c r="F896" s="6" t="str">
        <f t="shared" si="55"/>
        <v>BEARISH</v>
      </c>
      <c r="G896" s="6" t="str">
        <f t="shared" si="54"/>
        <v>NEUTRAL</v>
      </c>
      <c r="H896" s="6" t="str">
        <f t="shared" si="53"/>
        <v>CONFIRMED BEARISH</v>
      </c>
    </row>
    <row r="897" spans="1:8" ht="13.5" x14ac:dyDescent="0.25">
      <c r="A897" s="3">
        <f>TITRES_STAT!B900</f>
        <v>43308</v>
      </c>
      <c r="B897" s="6">
        <f>TITRES_STAT!C900</f>
        <v>35.68</v>
      </c>
      <c r="C897" s="6">
        <f>TITRES_STAT!D900</f>
        <v>35.68</v>
      </c>
      <c r="D897" s="6">
        <f>TITRES_STAT!E900</f>
        <v>0</v>
      </c>
      <c r="E897" s="2">
        <f t="shared" si="52"/>
        <v>-19322</v>
      </c>
      <c r="F897" s="6" t="str">
        <f t="shared" si="55"/>
        <v>BEARISH</v>
      </c>
      <c r="G897" s="6" t="str">
        <f t="shared" si="54"/>
        <v>NEUTRAL</v>
      </c>
      <c r="H897" s="6" t="str">
        <f t="shared" si="53"/>
        <v>CONFIRMED BEARISH</v>
      </c>
    </row>
    <row r="898" spans="1:8" ht="13.5" x14ac:dyDescent="0.25">
      <c r="A898" s="3">
        <f>TITRES_STAT!B901</f>
        <v>43311</v>
      </c>
      <c r="B898" s="6">
        <f>TITRES_STAT!C901</f>
        <v>35.68</v>
      </c>
      <c r="C898" s="6">
        <f>TITRES_STAT!D901</f>
        <v>35.68</v>
      </c>
      <c r="D898" s="6">
        <f>TITRES_STAT!E901</f>
        <v>0</v>
      </c>
      <c r="E898" s="2">
        <f t="shared" si="52"/>
        <v>-19322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CONFIRMED BEARISH</v>
      </c>
    </row>
    <row r="899" spans="1:8" ht="13.5" x14ac:dyDescent="0.25">
      <c r="A899" s="3">
        <f>TITRES_STAT!B902</f>
        <v>43312</v>
      </c>
      <c r="B899" s="6">
        <f>TITRES_STAT!C902</f>
        <v>35.68</v>
      </c>
      <c r="C899" s="6">
        <f>TITRES_STAT!D902</f>
        <v>35.68</v>
      </c>
      <c r="D899" s="6">
        <f>TITRES_STAT!E902</f>
        <v>0</v>
      </c>
      <c r="E899" s="2">
        <f t="shared" si="52"/>
        <v>-19322</v>
      </c>
      <c r="F899" s="6" t="str">
        <f t="shared" si="55"/>
        <v>NEUTRAL</v>
      </c>
      <c r="G899" s="6" t="str">
        <f t="shared" si="54"/>
        <v>NEUTRAL</v>
      </c>
      <c r="H899" s="6" t="str">
        <f t="shared" si="53"/>
        <v>NEUTRAL</v>
      </c>
    </row>
    <row r="900" spans="1:8" ht="13.5" x14ac:dyDescent="0.25">
      <c r="A900" s="3">
        <f>TITRES_STAT!B903</f>
        <v>43313</v>
      </c>
      <c r="B900" s="6">
        <f>TITRES_STAT!C903</f>
        <v>35.68</v>
      </c>
      <c r="C900" s="6">
        <f>TITRES_STAT!D903</f>
        <v>35.68</v>
      </c>
      <c r="D900" s="6">
        <f>TITRES_STAT!E903</f>
        <v>0</v>
      </c>
      <c r="E900" s="2">
        <f t="shared" ref="E900:E963" si="56">IF(B900&gt;B899, E899+D900, IF(B900&lt;B899, E899-D900, E899))</f>
        <v>-19322</v>
      </c>
      <c r="F900" s="6" t="str">
        <f t="shared" si="55"/>
        <v>NEUTRAL</v>
      </c>
      <c r="G900" s="6" t="str">
        <f t="shared" si="54"/>
        <v>NEUTRAL</v>
      </c>
      <c r="H900" s="6" t="str">
        <f t="shared" si="53"/>
        <v>NEUTRAL</v>
      </c>
    </row>
    <row r="901" spans="1:8" ht="13.5" x14ac:dyDescent="0.25">
      <c r="A901" s="3">
        <f>TITRES_STAT!B904</f>
        <v>43314</v>
      </c>
      <c r="B901" s="6">
        <f>TITRES_STAT!C904</f>
        <v>35.68</v>
      </c>
      <c r="C901" s="6">
        <f>TITRES_STAT!D904</f>
        <v>35.68</v>
      </c>
      <c r="D901" s="6">
        <f>TITRES_STAT!E904</f>
        <v>0</v>
      </c>
      <c r="E901" s="2">
        <f t="shared" si="56"/>
        <v>-19322</v>
      </c>
      <c r="F901" s="6" t="str">
        <f t="shared" si="55"/>
        <v>NEUTRAL</v>
      </c>
      <c r="G901" s="6" t="str">
        <f t="shared" si="54"/>
        <v>NEUTRAL</v>
      </c>
      <c r="H901" s="6" t="str">
        <f t="shared" si="53"/>
        <v>NEUTRAL</v>
      </c>
    </row>
    <row r="902" spans="1:8" ht="13.5" x14ac:dyDescent="0.25">
      <c r="A902" s="3">
        <f>TITRES_STAT!B905</f>
        <v>43315</v>
      </c>
      <c r="B902" s="6">
        <f>TITRES_STAT!C905</f>
        <v>35.68</v>
      </c>
      <c r="C902" s="6">
        <f>TITRES_STAT!D905</f>
        <v>35.68</v>
      </c>
      <c r="D902" s="6">
        <f>TITRES_STAT!E905</f>
        <v>0</v>
      </c>
      <c r="E902" s="2">
        <f t="shared" si="56"/>
        <v>-19322</v>
      </c>
      <c r="F902" s="6" t="str">
        <f t="shared" si="55"/>
        <v>NEUTRAL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NEUTRAL</v>
      </c>
    </row>
    <row r="903" spans="1:8" ht="13.5" x14ac:dyDescent="0.25">
      <c r="A903" s="3">
        <f>TITRES_STAT!B906</f>
        <v>43318</v>
      </c>
      <c r="B903" s="6">
        <f>TITRES_STAT!C906</f>
        <v>34.61</v>
      </c>
      <c r="C903" s="6">
        <f>TITRES_STAT!D906</f>
        <v>34.61</v>
      </c>
      <c r="D903" s="6">
        <f>TITRES_STAT!E906</f>
        <v>30</v>
      </c>
      <c r="E903" s="2">
        <f t="shared" si="56"/>
        <v>-19352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CONFIRMED BEARISH</v>
      </c>
    </row>
    <row r="904" spans="1:8" ht="13.5" x14ac:dyDescent="0.25">
      <c r="A904" s="3">
        <f>TITRES_STAT!B907</f>
        <v>43319</v>
      </c>
      <c r="B904" s="6">
        <f>TITRES_STAT!C907</f>
        <v>33.58</v>
      </c>
      <c r="C904" s="6">
        <f>TITRES_STAT!D907</f>
        <v>33.58</v>
      </c>
      <c r="D904" s="6">
        <f>TITRES_STAT!E907</f>
        <v>10</v>
      </c>
      <c r="E904" s="2">
        <f t="shared" si="56"/>
        <v>-19362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CONFIRMED BEARISH</v>
      </c>
    </row>
    <row r="905" spans="1:8" ht="13.5" x14ac:dyDescent="0.25">
      <c r="A905" s="3">
        <f>TITRES_STAT!B908</f>
        <v>43320</v>
      </c>
      <c r="B905" s="6">
        <f>TITRES_STAT!C908</f>
        <v>32.58</v>
      </c>
      <c r="C905" s="6">
        <f>TITRES_STAT!D908</f>
        <v>32.58</v>
      </c>
      <c r="D905" s="6">
        <f>TITRES_STAT!E908</f>
        <v>0</v>
      </c>
      <c r="E905" s="2">
        <f t="shared" si="56"/>
        <v>-19362</v>
      </c>
      <c r="F905" s="6" t="str">
        <f t="shared" si="59"/>
        <v>BEARISH</v>
      </c>
      <c r="G905" s="6" t="str">
        <f t="shared" si="58"/>
        <v>NEUTRAL</v>
      </c>
      <c r="H905" s="6" t="str">
        <f t="shared" si="57"/>
        <v>CONFIRMED BEARISH</v>
      </c>
    </row>
    <row r="906" spans="1:8" ht="13.5" x14ac:dyDescent="0.25">
      <c r="A906" s="3">
        <f>TITRES_STAT!B909</f>
        <v>43321</v>
      </c>
      <c r="B906" s="6">
        <f>TITRES_STAT!C909</f>
        <v>31.61</v>
      </c>
      <c r="C906" s="6">
        <f>TITRES_STAT!D909</f>
        <v>31.61</v>
      </c>
      <c r="D906" s="6">
        <f>TITRES_STAT!E909</f>
        <v>0</v>
      </c>
      <c r="E906" s="2">
        <f t="shared" si="56"/>
        <v>-19362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CONFIRMED BEARISH</v>
      </c>
    </row>
    <row r="907" spans="1:8" ht="13.5" x14ac:dyDescent="0.25">
      <c r="A907" s="3">
        <f>TITRES_STAT!B910</f>
        <v>43322</v>
      </c>
      <c r="B907" s="6">
        <f>TITRES_STAT!C910</f>
        <v>32.549999999999997</v>
      </c>
      <c r="C907" s="6">
        <f>TITRES_STAT!D910</f>
        <v>32.549999999999997</v>
      </c>
      <c r="D907" s="6">
        <f>TITRES_STAT!E910</f>
        <v>7</v>
      </c>
      <c r="E907" s="2">
        <f t="shared" si="56"/>
        <v>-19355</v>
      </c>
      <c r="F907" s="6" t="str">
        <f t="shared" si="59"/>
        <v>BEARISH</v>
      </c>
      <c r="G907" s="6" t="str">
        <f t="shared" si="58"/>
        <v>NEUTRAL</v>
      </c>
      <c r="H907" s="6" t="str">
        <f t="shared" si="57"/>
        <v>CONFIRMED BEARISH</v>
      </c>
    </row>
    <row r="908" spans="1:8" ht="13.5" x14ac:dyDescent="0.25">
      <c r="A908" s="3">
        <f>TITRES_STAT!B911</f>
        <v>43326</v>
      </c>
      <c r="B908" s="6">
        <f>TITRES_STAT!C911</f>
        <v>32.549999999999997</v>
      </c>
      <c r="C908" s="6">
        <f>TITRES_STAT!D911</f>
        <v>32.549999999999997</v>
      </c>
      <c r="D908" s="6">
        <f>TITRES_STAT!E911</f>
        <v>0</v>
      </c>
      <c r="E908" s="2">
        <f t="shared" si="56"/>
        <v>-19355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CONFIRMED BEARISH</v>
      </c>
    </row>
    <row r="909" spans="1:8" ht="13.5" x14ac:dyDescent="0.25">
      <c r="A909" s="3">
        <f>TITRES_STAT!B912</f>
        <v>43327</v>
      </c>
      <c r="B909" s="6">
        <f>TITRES_STAT!C912</f>
        <v>33</v>
      </c>
      <c r="C909" s="6">
        <f>TITRES_STAT!D912</f>
        <v>33</v>
      </c>
      <c r="D909" s="6">
        <f>TITRES_STAT!E912</f>
        <v>50</v>
      </c>
      <c r="E909" s="2">
        <f t="shared" si="56"/>
        <v>-19305</v>
      </c>
      <c r="F909" s="6" t="str">
        <f t="shared" si="59"/>
        <v>BULLISH</v>
      </c>
      <c r="G909" s="6" t="str">
        <f t="shared" si="58"/>
        <v>NEUTRAL</v>
      </c>
      <c r="H909" s="6" t="str">
        <f t="shared" si="57"/>
        <v>BULLISH DIVERGENCE</v>
      </c>
    </row>
    <row r="910" spans="1:8" ht="13.5" x14ac:dyDescent="0.25">
      <c r="A910" s="3">
        <f>TITRES_STAT!B913</f>
        <v>43328</v>
      </c>
      <c r="B910" s="6">
        <f>TITRES_STAT!C913</f>
        <v>32.01</v>
      </c>
      <c r="C910" s="6">
        <f>TITRES_STAT!D913</f>
        <v>32.01</v>
      </c>
      <c r="D910" s="6">
        <f>TITRES_STAT!E913</f>
        <v>0</v>
      </c>
      <c r="E910" s="2">
        <f t="shared" si="56"/>
        <v>-19305</v>
      </c>
      <c r="F910" s="6" t="str">
        <f t="shared" si="59"/>
        <v>BULLISH</v>
      </c>
      <c r="G910" s="6" t="str">
        <f t="shared" si="58"/>
        <v>NEUTRAL</v>
      </c>
      <c r="H910" s="6" t="str">
        <f t="shared" si="57"/>
        <v>BULLISH DIVERGENCE</v>
      </c>
    </row>
    <row r="911" spans="1:8" ht="13.5" x14ac:dyDescent="0.25">
      <c r="A911" s="3">
        <f>TITRES_STAT!B914</f>
        <v>43329</v>
      </c>
      <c r="B911" s="6">
        <f>TITRES_STAT!C914</f>
        <v>31.05</v>
      </c>
      <c r="C911" s="6">
        <f>TITRES_STAT!D914</f>
        <v>31.05</v>
      </c>
      <c r="D911" s="6">
        <f>TITRES_STAT!E914</f>
        <v>0</v>
      </c>
      <c r="E911" s="2">
        <f t="shared" si="56"/>
        <v>-19305</v>
      </c>
      <c r="F911" s="6" t="str">
        <f t="shared" si="59"/>
        <v>BULLISH</v>
      </c>
      <c r="G911" s="6" t="str">
        <f t="shared" si="58"/>
        <v>NEUTRAL</v>
      </c>
      <c r="H911" s="6" t="str">
        <f t="shared" si="57"/>
        <v>BULLISH DIVERGENCE</v>
      </c>
    </row>
    <row r="912" spans="1:8" ht="13.5" x14ac:dyDescent="0.25">
      <c r="A912" s="3">
        <f>TITRES_STAT!B915</f>
        <v>43332</v>
      </c>
      <c r="B912" s="6">
        <f>TITRES_STAT!C915</f>
        <v>31.98</v>
      </c>
      <c r="C912" s="6">
        <f>TITRES_STAT!D915</f>
        <v>31.98</v>
      </c>
      <c r="D912" s="6">
        <f>TITRES_STAT!E915</f>
        <v>138</v>
      </c>
      <c r="E912" s="2">
        <f t="shared" si="56"/>
        <v>-19167</v>
      </c>
      <c r="F912" s="6" t="str">
        <f t="shared" si="59"/>
        <v>BULLISH</v>
      </c>
      <c r="G912" s="6" t="str">
        <f t="shared" si="58"/>
        <v>NEUTRAL</v>
      </c>
      <c r="H912" s="6" t="str">
        <f t="shared" si="57"/>
        <v>BULLISH DIVERGENCE</v>
      </c>
    </row>
    <row r="913" spans="1:8" ht="13.5" x14ac:dyDescent="0.25">
      <c r="A913" s="3">
        <f>TITRES_STAT!B916</f>
        <v>43335</v>
      </c>
      <c r="B913" s="6">
        <f>TITRES_STAT!C916</f>
        <v>32.89</v>
      </c>
      <c r="C913" s="6">
        <f>TITRES_STAT!D916</f>
        <v>32.89</v>
      </c>
      <c r="D913" s="6">
        <f>TITRES_STAT!E916</f>
        <v>50</v>
      </c>
      <c r="E913" s="2">
        <f t="shared" si="56"/>
        <v>-19117</v>
      </c>
      <c r="F913" s="6" t="str">
        <f t="shared" si="59"/>
        <v>BULLISH</v>
      </c>
      <c r="G913" s="6" t="str">
        <f t="shared" si="58"/>
        <v>NEUTRAL</v>
      </c>
      <c r="H913" s="6" t="str">
        <f t="shared" si="57"/>
        <v>CONFIRMED BULLISH</v>
      </c>
    </row>
    <row r="914" spans="1:8" ht="13.5" x14ac:dyDescent="0.25">
      <c r="A914" s="3">
        <f>TITRES_STAT!B917</f>
        <v>43336</v>
      </c>
      <c r="B914" s="6">
        <f>TITRES_STAT!C917</f>
        <v>32.89</v>
      </c>
      <c r="C914" s="6">
        <f>TITRES_STAT!D917</f>
        <v>32.89</v>
      </c>
      <c r="D914" s="6">
        <f>TITRES_STAT!E917</f>
        <v>220</v>
      </c>
      <c r="E914" s="2">
        <f t="shared" si="56"/>
        <v>-19117</v>
      </c>
      <c r="F914" s="6" t="str">
        <f t="shared" si="59"/>
        <v>BULLISH</v>
      </c>
      <c r="G914" s="6" t="str">
        <f t="shared" si="58"/>
        <v>NEUTRAL</v>
      </c>
      <c r="H914" s="6" t="str">
        <f t="shared" si="57"/>
        <v>BULLISH DIVERGENCE</v>
      </c>
    </row>
    <row r="915" spans="1:8" ht="13.5" x14ac:dyDescent="0.25">
      <c r="A915" s="3">
        <f>TITRES_STAT!B918</f>
        <v>43339</v>
      </c>
      <c r="B915" s="6">
        <f>TITRES_STAT!C918</f>
        <v>32</v>
      </c>
      <c r="C915" s="6">
        <f>TITRES_STAT!D918</f>
        <v>32</v>
      </c>
      <c r="D915" s="6">
        <f>TITRES_STAT!E918</f>
        <v>10</v>
      </c>
      <c r="E915" s="2">
        <f t="shared" si="56"/>
        <v>-19127</v>
      </c>
      <c r="F915" s="6" t="str">
        <f t="shared" si="59"/>
        <v>BULLISH</v>
      </c>
      <c r="G915" s="6" t="str">
        <f t="shared" si="58"/>
        <v>NEUTRAL</v>
      </c>
      <c r="H915" s="6" t="str">
        <f t="shared" si="57"/>
        <v>BULLISH DIVERGENCE</v>
      </c>
    </row>
    <row r="916" spans="1:8" ht="13.5" x14ac:dyDescent="0.25">
      <c r="A916" s="3">
        <f>TITRES_STAT!B919</f>
        <v>43340</v>
      </c>
      <c r="B916" s="6">
        <f>TITRES_STAT!C919</f>
        <v>32.9</v>
      </c>
      <c r="C916" s="6">
        <f>TITRES_STAT!D919</f>
        <v>32.9</v>
      </c>
      <c r="D916" s="6">
        <f>TITRES_STAT!E919</f>
        <v>262</v>
      </c>
      <c r="E916" s="2">
        <f t="shared" si="56"/>
        <v>-18865</v>
      </c>
      <c r="F916" s="6" t="str">
        <f t="shared" si="59"/>
        <v>BULLISH</v>
      </c>
      <c r="G916" s="6" t="str">
        <f t="shared" si="58"/>
        <v>WEAK</v>
      </c>
      <c r="H916" s="6" t="str">
        <f t="shared" si="57"/>
        <v>CONFIRMED BULLISH</v>
      </c>
    </row>
    <row r="917" spans="1:8" ht="13.5" x14ac:dyDescent="0.25">
      <c r="A917" s="3">
        <f>TITRES_STAT!B920</f>
        <v>43341</v>
      </c>
      <c r="B917" s="6">
        <f>TITRES_STAT!C920</f>
        <v>33.880000000000003</v>
      </c>
      <c r="C917" s="6">
        <f>TITRES_STAT!D920</f>
        <v>33.880000000000003</v>
      </c>
      <c r="D917" s="6">
        <f>TITRES_STAT!E920</f>
        <v>118</v>
      </c>
      <c r="E917" s="2">
        <f t="shared" si="56"/>
        <v>-18747</v>
      </c>
      <c r="F917" s="6" t="str">
        <f t="shared" si="59"/>
        <v>BULLISH</v>
      </c>
      <c r="G917" s="6" t="str">
        <f t="shared" si="58"/>
        <v>WEAK</v>
      </c>
      <c r="H917" s="6" t="str">
        <f t="shared" si="57"/>
        <v>CONFIRMED BULLISH</v>
      </c>
    </row>
    <row r="918" spans="1:8" ht="13.5" x14ac:dyDescent="0.25">
      <c r="A918" s="3">
        <f>TITRES_STAT!B921</f>
        <v>43342</v>
      </c>
      <c r="B918" s="6">
        <f>TITRES_STAT!C921</f>
        <v>32.869999999999997</v>
      </c>
      <c r="C918" s="6">
        <f>TITRES_STAT!D921</f>
        <v>32.869999999999997</v>
      </c>
      <c r="D918" s="6">
        <f>TITRES_STAT!E921</f>
        <v>0</v>
      </c>
      <c r="E918" s="2">
        <f t="shared" si="56"/>
        <v>-18747</v>
      </c>
      <c r="F918" s="6" t="str">
        <f t="shared" si="59"/>
        <v>BULLISH</v>
      </c>
      <c r="G918" s="6" t="str">
        <f t="shared" si="58"/>
        <v>NEUTRAL</v>
      </c>
      <c r="H918" s="6" t="str">
        <f t="shared" si="57"/>
        <v>BULLISH DIVERGENCE</v>
      </c>
    </row>
    <row r="919" spans="1:8" ht="13.5" x14ac:dyDescent="0.25">
      <c r="A919" s="3">
        <f>TITRES_STAT!B922</f>
        <v>43343</v>
      </c>
      <c r="B919" s="6">
        <f>TITRES_STAT!C922</f>
        <v>31.89</v>
      </c>
      <c r="C919" s="6">
        <f>TITRES_STAT!D922</f>
        <v>31.89</v>
      </c>
      <c r="D919" s="6">
        <f>TITRES_STAT!E922</f>
        <v>64</v>
      </c>
      <c r="E919" s="2">
        <f t="shared" si="56"/>
        <v>-18811</v>
      </c>
      <c r="F919" s="6" t="str">
        <f t="shared" si="59"/>
        <v>BULLISH</v>
      </c>
      <c r="G919" s="6" t="str">
        <f t="shared" si="58"/>
        <v>NEUTRAL</v>
      </c>
      <c r="H919" s="6" t="str">
        <f t="shared" si="57"/>
        <v>BULLISH DIVERGENCE</v>
      </c>
    </row>
    <row r="920" spans="1:8" ht="13.5" x14ac:dyDescent="0.25">
      <c r="A920" s="3">
        <f>TITRES_STAT!B923</f>
        <v>43346</v>
      </c>
      <c r="B920" s="6">
        <f>TITRES_STAT!C923</f>
        <v>32.83</v>
      </c>
      <c r="C920" s="6">
        <f>TITRES_STAT!D923</f>
        <v>32.83</v>
      </c>
      <c r="D920" s="6">
        <f>TITRES_STAT!E923</f>
        <v>73</v>
      </c>
      <c r="E920" s="2">
        <f t="shared" si="56"/>
        <v>-18738</v>
      </c>
      <c r="F920" s="6" t="str">
        <f t="shared" si="59"/>
        <v>BULLISH</v>
      </c>
      <c r="G920" s="6" t="str">
        <f t="shared" si="58"/>
        <v>WEAK</v>
      </c>
      <c r="H920" s="6" t="str">
        <f t="shared" si="57"/>
        <v>CONFIRMED BULLISH</v>
      </c>
    </row>
    <row r="921" spans="1:8" ht="13.5" x14ac:dyDescent="0.25">
      <c r="A921" s="3">
        <f>TITRES_STAT!B924</f>
        <v>43347</v>
      </c>
      <c r="B921" s="6">
        <f>TITRES_STAT!C924</f>
        <v>32.83</v>
      </c>
      <c r="C921" s="6">
        <f>TITRES_STAT!D924</f>
        <v>32.83</v>
      </c>
      <c r="D921" s="6">
        <f>TITRES_STAT!E924</f>
        <v>10</v>
      </c>
      <c r="E921" s="2">
        <f t="shared" si="56"/>
        <v>-18738</v>
      </c>
      <c r="F921" s="6" t="str">
        <f t="shared" si="59"/>
        <v>BULLISH</v>
      </c>
      <c r="G921" s="6" t="str">
        <f t="shared" si="58"/>
        <v>NEUTRAL</v>
      </c>
      <c r="H921" s="6" t="str">
        <f t="shared" si="57"/>
        <v>BULLISH DIVERGENCE</v>
      </c>
    </row>
    <row r="922" spans="1:8" ht="13.5" x14ac:dyDescent="0.25">
      <c r="A922" s="3">
        <f>TITRES_STAT!B925</f>
        <v>43348</v>
      </c>
      <c r="B922" s="6">
        <f>TITRES_STAT!C925</f>
        <v>32.83</v>
      </c>
      <c r="C922" s="6">
        <f>TITRES_STAT!D925</f>
        <v>32.83</v>
      </c>
      <c r="D922" s="6">
        <f>TITRES_STAT!E925</f>
        <v>0</v>
      </c>
      <c r="E922" s="2">
        <f t="shared" si="56"/>
        <v>-18738</v>
      </c>
      <c r="F922" s="6" t="str">
        <f t="shared" si="59"/>
        <v>BULLISH</v>
      </c>
      <c r="G922" s="6" t="str">
        <f t="shared" si="58"/>
        <v>NEUTRAL</v>
      </c>
      <c r="H922" s="6" t="str">
        <f t="shared" si="57"/>
        <v>BULLISH DIVERGENCE</v>
      </c>
    </row>
    <row r="923" spans="1:8" ht="13.5" x14ac:dyDescent="0.25">
      <c r="A923" s="3">
        <f>TITRES_STAT!B926</f>
        <v>43349</v>
      </c>
      <c r="B923" s="6">
        <f>TITRES_STAT!C926</f>
        <v>32.83</v>
      </c>
      <c r="C923" s="6">
        <f>TITRES_STAT!D926</f>
        <v>32.83</v>
      </c>
      <c r="D923" s="6">
        <f>TITRES_STAT!E926</f>
        <v>0</v>
      </c>
      <c r="E923" s="2">
        <f t="shared" si="56"/>
        <v>-18738</v>
      </c>
      <c r="F923" s="6" t="str">
        <f t="shared" si="59"/>
        <v>BULLISH</v>
      </c>
      <c r="G923" s="6" t="str">
        <f t="shared" si="58"/>
        <v>NEUTRAL</v>
      </c>
      <c r="H923" s="6" t="str">
        <f t="shared" si="57"/>
        <v>BULLISH DIVERGENCE</v>
      </c>
    </row>
    <row r="924" spans="1:8" ht="13.5" x14ac:dyDescent="0.25">
      <c r="A924" s="3">
        <f>TITRES_STAT!B927</f>
        <v>43350</v>
      </c>
      <c r="B924" s="6">
        <f>TITRES_STAT!C927</f>
        <v>32.83</v>
      </c>
      <c r="C924" s="6">
        <f>TITRES_STAT!D927</f>
        <v>32.83</v>
      </c>
      <c r="D924" s="6">
        <f>TITRES_STAT!E927</f>
        <v>0</v>
      </c>
      <c r="E924" s="2">
        <f t="shared" si="56"/>
        <v>-18738</v>
      </c>
      <c r="F924" s="6" t="str">
        <f t="shared" si="59"/>
        <v>BULLISH</v>
      </c>
      <c r="G924" s="6" t="str">
        <f t="shared" si="58"/>
        <v>NEUTRAL</v>
      </c>
      <c r="H924" s="6" t="str">
        <f t="shared" si="57"/>
        <v>CONFIRMED BULLISH</v>
      </c>
    </row>
    <row r="925" spans="1:8" ht="13.5" x14ac:dyDescent="0.25">
      <c r="A925" s="3">
        <f>TITRES_STAT!B928</f>
        <v>43353</v>
      </c>
      <c r="B925" s="6">
        <f>TITRES_STAT!C928</f>
        <v>32.83</v>
      </c>
      <c r="C925" s="6">
        <f>TITRES_STAT!D928</f>
        <v>32.83</v>
      </c>
      <c r="D925" s="6">
        <f>TITRES_STAT!E928</f>
        <v>0</v>
      </c>
      <c r="E925" s="2">
        <f t="shared" si="56"/>
        <v>-18738</v>
      </c>
      <c r="F925" s="6" t="str">
        <f t="shared" si="59"/>
        <v>NEUTRAL</v>
      </c>
      <c r="G925" s="6" t="str">
        <f t="shared" si="58"/>
        <v>NEUTRAL</v>
      </c>
      <c r="H925" s="6" t="str">
        <f t="shared" si="57"/>
        <v>NEUTRAL</v>
      </c>
    </row>
    <row r="926" spans="1:8" ht="13.5" x14ac:dyDescent="0.25">
      <c r="A926" s="3">
        <f>TITRES_STAT!B929</f>
        <v>43355</v>
      </c>
      <c r="B926" s="6">
        <f>TITRES_STAT!C929</f>
        <v>32.83</v>
      </c>
      <c r="C926" s="6">
        <f>TITRES_STAT!D929</f>
        <v>32.83</v>
      </c>
      <c r="D926" s="6">
        <f>TITRES_STAT!E929</f>
        <v>0</v>
      </c>
      <c r="E926" s="2">
        <f t="shared" si="56"/>
        <v>-18738</v>
      </c>
      <c r="F926" s="6" t="str">
        <f t="shared" si="59"/>
        <v>NEUTRAL</v>
      </c>
      <c r="G926" s="6" t="str">
        <f t="shared" si="58"/>
        <v>NEUTRAL</v>
      </c>
      <c r="H926" s="6" t="str">
        <f t="shared" si="57"/>
        <v>NEUTRAL</v>
      </c>
    </row>
    <row r="927" spans="1:8" ht="13.5" x14ac:dyDescent="0.25">
      <c r="A927" s="3">
        <f>TITRES_STAT!B930</f>
        <v>43356</v>
      </c>
      <c r="B927" s="6">
        <f>TITRES_STAT!C930</f>
        <v>31.85</v>
      </c>
      <c r="C927" s="6">
        <f>TITRES_STAT!D930</f>
        <v>31.85</v>
      </c>
      <c r="D927" s="6">
        <f>TITRES_STAT!E930</f>
        <v>0</v>
      </c>
      <c r="E927" s="2">
        <f t="shared" si="56"/>
        <v>-18738</v>
      </c>
      <c r="F927" s="6" t="str">
        <f t="shared" si="59"/>
        <v>NEUTRAL</v>
      </c>
      <c r="G927" s="6" t="str">
        <f t="shared" si="58"/>
        <v>NEUTRAL</v>
      </c>
      <c r="H927" s="6" t="str">
        <f t="shared" si="57"/>
        <v>NEUTRAL</v>
      </c>
    </row>
    <row r="928" spans="1:8" ht="13.5" x14ac:dyDescent="0.25">
      <c r="A928" s="3">
        <f>TITRES_STAT!B931</f>
        <v>43357</v>
      </c>
      <c r="B928" s="6">
        <f>TITRES_STAT!C931</f>
        <v>32.729999999999997</v>
      </c>
      <c r="C928" s="6">
        <f>TITRES_STAT!D931</f>
        <v>32.729999999999997</v>
      </c>
      <c r="D928" s="6">
        <f>TITRES_STAT!E931</f>
        <v>95</v>
      </c>
      <c r="E928" s="2">
        <f t="shared" si="56"/>
        <v>-18643</v>
      </c>
      <c r="F928" s="6" t="str">
        <f t="shared" si="59"/>
        <v>BULLISH</v>
      </c>
      <c r="G928" s="6" t="str">
        <f t="shared" si="58"/>
        <v>NEUTRAL</v>
      </c>
      <c r="H928" s="6" t="str">
        <f t="shared" si="57"/>
        <v>BULLISH DIVERGENCE</v>
      </c>
    </row>
    <row r="929" spans="1:8" ht="13.5" x14ac:dyDescent="0.25">
      <c r="A929" s="3">
        <f>TITRES_STAT!B932</f>
        <v>43360</v>
      </c>
      <c r="B929" s="6">
        <f>TITRES_STAT!C932</f>
        <v>31.75</v>
      </c>
      <c r="C929" s="6">
        <f>TITRES_STAT!D932</f>
        <v>31.75</v>
      </c>
      <c r="D929" s="6">
        <f>TITRES_STAT!E932</f>
        <v>10</v>
      </c>
      <c r="E929" s="2">
        <f t="shared" si="56"/>
        <v>-18653</v>
      </c>
      <c r="F929" s="6" t="str">
        <f t="shared" si="59"/>
        <v>BULLISH</v>
      </c>
      <c r="G929" s="6" t="str">
        <f t="shared" si="58"/>
        <v>NEUTRAL</v>
      </c>
      <c r="H929" s="6" t="str">
        <f t="shared" si="57"/>
        <v>BULLISH DIVERGENCE</v>
      </c>
    </row>
    <row r="930" spans="1:8" ht="13.5" x14ac:dyDescent="0.25">
      <c r="A930" s="3">
        <f>TITRES_STAT!B933</f>
        <v>43361</v>
      </c>
      <c r="B930" s="6">
        <f>TITRES_STAT!C933</f>
        <v>30.8</v>
      </c>
      <c r="C930" s="6">
        <f>TITRES_STAT!D933</f>
        <v>30.8</v>
      </c>
      <c r="D930" s="6">
        <f>TITRES_STAT!E933</f>
        <v>201</v>
      </c>
      <c r="E930" s="2">
        <f t="shared" si="56"/>
        <v>-18854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30</v>
      </c>
      <c r="C931" s="6">
        <f>TITRES_STAT!D934</f>
        <v>30</v>
      </c>
      <c r="D931" s="6">
        <f>TITRES_STAT!E934</f>
        <v>572</v>
      </c>
      <c r="E931" s="2">
        <f t="shared" si="56"/>
        <v>-19426</v>
      </c>
      <c r="F931" s="6" t="str">
        <f t="shared" si="59"/>
        <v>BEARISH</v>
      </c>
      <c r="G931" s="6" t="str">
        <f t="shared" si="58"/>
        <v>STRONG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30</v>
      </c>
      <c r="C932" s="6">
        <f>TITRES_STAT!D935</f>
        <v>30</v>
      </c>
      <c r="D932" s="6">
        <f>TITRES_STAT!E935</f>
        <v>0</v>
      </c>
      <c r="E932" s="2">
        <f t="shared" si="56"/>
        <v>-19426</v>
      </c>
      <c r="F932" s="6" t="str">
        <f t="shared" si="59"/>
        <v>BEARISH</v>
      </c>
      <c r="G932" s="6" t="str">
        <f t="shared" si="58"/>
        <v>STRONG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30</v>
      </c>
      <c r="C933" s="6">
        <f>TITRES_STAT!D936</f>
        <v>30</v>
      </c>
      <c r="D933" s="6">
        <f>TITRES_STAT!E936</f>
        <v>515</v>
      </c>
      <c r="E933" s="2">
        <f t="shared" si="56"/>
        <v>-19426</v>
      </c>
      <c r="F933" s="6" t="str">
        <f t="shared" si="59"/>
        <v>BEARISH</v>
      </c>
      <c r="G933" s="6" t="str">
        <f t="shared" si="58"/>
        <v>STRONG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30</v>
      </c>
      <c r="C934" s="6">
        <f>TITRES_STAT!D937</f>
        <v>30</v>
      </c>
      <c r="D934" s="6">
        <f>TITRES_STAT!E937</f>
        <v>35</v>
      </c>
      <c r="E934" s="2">
        <f t="shared" si="56"/>
        <v>-19426</v>
      </c>
      <c r="F934" s="6" t="str">
        <f t="shared" si="59"/>
        <v>BEARISH</v>
      </c>
      <c r="G934" s="6" t="str">
        <f t="shared" si="58"/>
        <v>STRONG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29.1</v>
      </c>
      <c r="C935" s="6">
        <f>TITRES_STAT!D938</f>
        <v>29.1</v>
      </c>
      <c r="D935" s="6">
        <f>TITRES_STAT!E938</f>
        <v>140</v>
      </c>
      <c r="E935" s="2">
        <f t="shared" si="56"/>
        <v>-19566</v>
      </c>
      <c r="F935" s="6" t="str">
        <f t="shared" si="59"/>
        <v>BEARISH</v>
      </c>
      <c r="G935" s="6" t="str">
        <f t="shared" si="58"/>
        <v>STRONG</v>
      </c>
      <c r="H935" s="6" t="str">
        <f t="shared" si="57"/>
        <v>CONFIRMED BEARISH</v>
      </c>
    </row>
    <row r="936" spans="1:8" ht="13.5" x14ac:dyDescent="0.25">
      <c r="A936" s="3">
        <f>TITRES_STAT!B939</f>
        <v>43369</v>
      </c>
      <c r="B936" s="6">
        <f>TITRES_STAT!C939</f>
        <v>29.07</v>
      </c>
      <c r="C936" s="6">
        <f>TITRES_STAT!D939</f>
        <v>29.07</v>
      </c>
      <c r="D936" s="6">
        <f>TITRES_STAT!E939</f>
        <v>50</v>
      </c>
      <c r="E936" s="2">
        <f t="shared" si="56"/>
        <v>-19616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CONFIRMED BEARISH</v>
      </c>
    </row>
    <row r="937" spans="1:8" ht="13.5" x14ac:dyDescent="0.25">
      <c r="A937" s="3">
        <f>TITRES_STAT!B940</f>
        <v>43370</v>
      </c>
      <c r="B937" s="6">
        <f>TITRES_STAT!C940</f>
        <v>29.09</v>
      </c>
      <c r="C937" s="6">
        <f>TITRES_STAT!D940</f>
        <v>29.09</v>
      </c>
      <c r="D937" s="6">
        <f>TITRES_STAT!E940</f>
        <v>3</v>
      </c>
      <c r="E937" s="2">
        <f t="shared" si="56"/>
        <v>-19613</v>
      </c>
      <c r="F937" s="6" t="str">
        <f t="shared" si="59"/>
        <v>BEARISH</v>
      </c>
      <c r="G937" s="6" t="str">
        <f t="shared" si="58"/>
        <v>NEUTRAL</v>
      </c>
      <c r="H937" s="6" t="str">
        <f t="shared" si="57"/>
        <v>CONFIRMED BEARISH</v>
      </c>
    </row>
    <row r="938" spans="1:8" ht="13.5" x14ac:dyDescent="0.25">
      <c r="A938" s="3">
        <f>TITRES_STAT!B941</f>
        <v>43371</v>
      </c>
      <c r="B938" s="6">
        <f>TITRES_STAT!C941</f>
        <v>29.07</v>
      </c>
      <c r="C938" s="6">
        <f>TITRES_STAT!D941</f>
        <v>29.07</v>
      </c>
      <c r="D938" s="6">
        <f>TITRES_STAT!E941</f>
        <v>59</v>
      </c>
      <c r="E938" s="2">
        <f t="shared" si="56"/>
        <v>-19672</v>
      </c>
      <c r="F938" s="6" t="str">
        <f t="shared" si="59"/>
        <v>BEARISH</v>
      </c>
      <c r="G938" s="6" t="str">
        <f t="shared" si="58"/>
        <v>NEUTRAL</v>
      </c>
      <c r="H938" s="6" t="str">
        <f t="shared" si="57"/>
        <v>CONFIRMED BEARISH</v>
      </c>
    </row>
    <row r="939" spans="1:8" ht="13.5" x14ac:dyDescent="0.25">
      <c r="A939" s="3">
        <f>TITRES_STAT!B942</f>
        <v>43374</v>
      </c>
      <c r="B939" s="6">
        <f>TITRES_STAT!C942</f>
        <v>29.07</v>
      </c>
      <c r="C939" s="6">
        <f>TITRES_STAT!D942</f>
        <v>29.07</v>
      </c>
      <c r="D939" s="6">
        <f>TITRES_STAT!E942</f>
        <v>0</v>
      </c>
      <c r="E939" s="2">
        <f t="shared" si="56"/>
        <v>-19672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28.2</v>
      </c>
      <c r="C940" s="6">
        <f>TITRES_STAT!D943</f>
        <v>28.2</v>
      </c>
      <c r="D940" s="6">
        <f>TITRES_STAT!E943</f>
        <v>2003</v>
      </c>
      <c r="E940" s="2">
        <f t="shared" si="56"/>
        <v>-21675</v>
      </c>
      <c r="F940" s="6" t="str">
        <f t="shared" si="59"/>
        <v>BEARISH</v>
      </c>
      <c r="G940" s="6" t="str">
        <f t="shared" si="58"/>
        <v>STRONG</v>
      </c>
      <c r="H940" s="6" t="str">
        <f t="shared" si="57"/>
        <v>CONFIRMED BEARISH</v>
      </c>
    </row>
    <row r="941" spans="1:8" ht="13.5" x14ac:dyDescent="0.25">
      <c r="A941" s="3">
        <f>TITRES_STAT!B944</f>
        <v>43376</v>
      </c>
      <c r="B941" s="6">
        <f>TITRES_STAT!C944</f>
        <v>27.36</v>
      </c>
      <c r="C941" s="6">
        <f>TITRES_STAT!D944</f>
        <v>27.36</v>
      </c>
      <c r="D941" s="6">
        <f>TITRES_STAT!E944</f>
        <v>208</v>
      </c>
      <c r="E941" s="2">
        <f t="shared" si="56"/>
        <v>-21883</v>
      </c>
      <c r="F941" s="6" t="str">
        <f t="shared" si="59"/>
        <v>BEARISH</v>
      </c>
      <c r="G941" s="6" t="str">
        <f t="shared" si="58"/>
        <v>STRONG</v>
      </c>
      <c r="H941" s="6" t="str">
        <f t="shared" si="57"/>
        <v>CONFIRMED BEARISH</v>
      </c>
    </row>
    <row r="942" spans="1:8" ht="13.5" x14ac:dyDescent="0.25">
      <c r="A942" s="3">
        <f>TITRES_STAT!B945</f>
        <v>43377</v>
      </c>
      <c r="B942" s="6">
        <f>TITRES_STAT!C945</f>
        <v>27.36</v>
      </c>
      <c r="C942" s="6">
        <f>TITRES_STAT!D945</f>
        <v>27.36</v>
      </c>
      <c r="D942" s="6">
        <f>TITRES_STAT!E945</f>
        <v>0</v>
      </c>
      <c r="E942" s="2">
        <f t="shared" si="56"/>
        <v>-21883</v>
      </c>
      <c r="F942" s="6" t="str">
        <f t="shared" si="59"/>
        <v>BEARISH</v>
      </c>
      <c r="G942" s="6" t="str">
        <f t="shared" si="58"/>
        <v>STRONG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27.46</v>
      </c>
      <c r="C943" s="6">
        <f>TITRES_STAT!D946</f>
        <v>27.46</v>
      </c>
      <c r="D943" s="6">
        <f>TITRES_STAT!E946</f>
        <v>62537</v>
      </c>
      <c r="E943" s="2">
        <f t="shared" si="56"/>
        <v>40654</v>
      </c>
      <c r="F943" s="6" t="str">
        <f t="shared" si="59"/>
        <v>BULLISH</v>
      </c>
      <c r="G943" s="6" t="str">
        <f t="shared" si="58"/>
        <v>WEAK</v>
      </c>
      <c r="H943" s="6" t="str">
        <f t="shared" si="57"/>
        <v>BULLISH DIVERGENCE</v>
      </c>
    </row>
    <row r="944" spans="1:8" ht="13.5" x14ac:dyDescent="0.25">
      <c r="A944" s="3">
        <f>TITRES_STAT!B947</f>
        <v>43381</v>
      </c>
      <c r="B944" s="6">
        <f>TITRES_STAT!C947</f>
        <v>27.46</v>
      </c>
      <c r="C944" s="6">
        <f>TITRES_STAT!D947</f>
        <v>27.46</v>
      </c>
      <c r="D944" s="6">
        <f>TITRES_STAT!E947</f>
        <v>203</v>
      </c>
      <c r="E944" s="2">
        <f t="shared" si="56"/>
        <v>40654</v>
      </c>
      <c r="F944" s="6" t="str">
        <f t="shared" si="59"/>
        <v>BULLISH</v>
      </c>
      <c r="G944" s="6" t="str">
        <f t="shared" si="58"/>
        <v>WEAK</v>
      </c>
      <c r="H944" s="6" t="str">
        <f t="shared" si="57"/>
        <v>BULLISH DIVERGENCE</v>
      </c>
    </row>
    <row r="945" spans="1:8" ht="13.5" x14ac:dyDescent="0.25">
      <c r="A945" s="3">
        <f>TITRES_STAT!B948</f>
        <v>43382</v>
      </c>
      <c r="B945" s="6">
        <f>TITRES_STAT!C948</f>
        <v>27.46</v>
      </c>
      <c r="C945" s="6">
        <f>TITRES_STAT!D948</f>
        <v>27.46</v>
      </c>
      <c r="D945" s="6">
        <f>TITRES_STAT!E948</f>
        <v>0</v>
      </c>
      <c r="E945" s="2">
        <f t="shared" si="56"/>
        <v>40654</v>
      </c>
      <c r="F945" s="6" t="str">
        <f t="shared" si="59"/>
        <v>BULLISH</v>
      </c>
      <c r="G945" s="6" t="str">
        <f t="shared" si="58"/>
        <v>WEAK</v>
      </c>
      <c r="H945" s="6" t="str">
        <f t="shared" si="57"/>
        <v>BULLISH DIVERGENCE</v>
      </c>
    </row>
    <row r="946" spans="1:8" ht="13.5" x14ac:dyDescent="0.25">
      <c r="A946" s="3">
        <f>TITRES_STAT!B949</f>
        <v>43383</v>
      </c>
      <c r="B946" s="6">
        <f>TITRES_STAT!C949</f>
        <v>26.64</v>
      </c>
      <c r="C946" s="6">
        <f>TITRES_STAT!D949</f>
        <v>26.64</v>
      </c>
      <c r="D946" s="6">
        <f>TITRES_STAT!E949</f>
        <v>361</v>
      </c>
      <c r="E946" s="2">
        <f t="shared" si="56"/>
        <v>40293</v>
      </c>
      <c r="F946" s="6" t="str">
        <f t="shared" si="59"/>
        <v>BULLISH</v>
      </c>
      <c r="G946" s="6" t="str">
        <f t="shared" si="58"/>
        <v>WEAK</v>
      </c>
      <c r="H946" s="6" t="str">
        <f t="shared" si="57"/>
        <v>BULLISH DIVERGENCE</v>
      </c>
    </row>
    <row r="947" spans="1:8" ht="13.5" x14ac:dyDescent="0.25">
      <c r="A947" s="3">
        <f>TITRES_STAT!B950</f>
        <v>43384</v>
      </c>
      <c r="B947" s="6">
        <f>TITRES_STAT!C950</f>
        <v>26.64</v>
      </c>
      <c r="C947" s="6">
        <f>TITRES_STAT!D950</f>
        <v>26.64</v>
      </c>
      <c r="D947" s="6">
        <f>TITRES_STAT!E950</f>
        <v>20</v>
      </c>
      <c r="E947" s="2">
        <f t="shared" si="56"/>
        <v>40293</v>
      </c>
      <c r="F947" s="6" t="str">
        <f t="shared" si="59"/>
        <v>BULLISH</v>
      </c>
      <c r="G947" s="6" t="str">
        <f t="shared" si="58"/>
        <v>WEAK</v>
      </c>
      <c r="H947" s="6" t="str">
        <f t="shared" si="57"/>
        <v>BULLISH DIVERGENCE</v>
      </c>
    </row>
    <row r="948" spans="1:8" ht="13.5" x14ac:dyDescent="0.25">
      <c r="A948" s="3">
        <f>TITRES_STAT!B951</f>
        <v>43385</v>
      </c>
      <c r="B948" s="6">
        <f>TITRES_STAT!C951</f>
        <v>26.64</v>
      </c>
      <c r="C948" s="6">
        <f>TITRES_STAT!D951</f>
        <v>26.64</v>
      </c>
      <c r="D948" s="6">
        <f>TITRES_STAT!E951</f>
        <v>980</v>
      </c>
      <c r="E948" s="2">
        <f t="shared" si="56"/>
        <v>40293</v>
      </c>
      <c r="F948" s="6" t="str">
        <f t="shared" si="59"/>
        <v>BEARISH</v>
      </c>
      <c r="G948" s="6" t="str">
        <f t="shared" si="58"/>
        <v>NEUTRAL</v>
      </c>
      <c r="H948" s="6" t="str">
        <f t="shared" si="57"/>
        <v>CONFIRMED BEARISH</v>
      </c>
    </row>
    <row r="949" spans="1:8" ht="13.5" x14ac:dyDescent="0.25">
      <c r="A949" s="3">
        <f>TITRES_STAT!B952</f>
        <v>43389</v>
      </c>
      <c r="B949" s="6">
        <f>TITRES_STAT!C952</f>
        <v>26.64</v>
      </c>
      <c r="C949" s="6">
        <f>TITRES_STAT!D952</f>
        <v>26.64</v>
      </c>
      <c r="D949" s="6">
        <f>TITRES_STAT!E952</f>
        <v>1500</v>
      </c>
      <c r="E949" s="2">
        <f t="shared" si="56"/>
        <v>40293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CONFIRMED BEARISH</v>
      </c>
    </row>
    <row r="950" spans="1:8" ht="13.5" x14ac:dyDescent="0.25">
      <c r="A950" s="3">
        <f>TITRES_STAT!B953</f>
        <v>43390</v>
      </c>
      <c r="B950" s="6">
        <f>TITRES_STAT!C953</f>
        <v>26.63</v>
      </c>
      <c r="C950" s="6">
        <f>TITRES_STAT!D953</f>
        <v>26.63</v>
      </c>
      <c r="D950" s="6">
        <f>TITRES_STAT!E953</f>
        <v>11615</v>
      </c>
      <c r="E950" s="2">
        <f t="shared" si="56"/>
        <v>28678</v>
      </c>
      <c r="F950" s="6" t="str">
        <f t="shared" si="59"/>
        <v>BEARISH</v>
      </c>
      <c r="G950" s="6" t="str">
        <f t="shared" si="58"/>
        <v>WEAK</v>
      </c>
      <c r="H950" s="6" t="str">
        <f t="shared" si="57"/>
        <v>CONFIRMED BEARISH</v>
      </c>
    </row>
    <row r="951" spans="1:8" ht="13.5" x14ac:dyDescent="0.25">
      <c r="A951" s="3">
        <f>TITRES_STAT!B954</f>
        <v>43391</v>
      </c>
      <c r="B951" s="6">
        <f>TITRES_STAT!C954</f>
        <v>26.64</v>
      </c>
      <c r="C951" s="6">
        <f>TITRES_STAT!D954</f>
        <v>26.64</v>
      </c>
      <c r="D951" s="6">
        <f>TITRES_STAT!E954</f>
        <v>2800</v>
      </c>
      <c r="E951" s="2">
        <f t="shared" si="56"/>
        <v>31478</v>
      </c>
      <c r="F951" s="6" t="str">
        <f t="shared" si="59"/>
        <v>BEARISH</v>
      </c>
      <c r="G951" s="6" t="str">
        <f t="shared" si="58"/>
        <v>WEAK</v>
      </c>
      <c r="H951" s="6" t="str">
        <f t="shared" si="57"/>
        <v>NEUTRAL</v>
      </c>
    </row>
    <row r="952" spans="1:8" ht="13.5" x14ac:dyDescent="0.25">
      <c r="A952" s="3">
        <f>TITRES_STAT!B955</f>
        <v>43392</v>
      </c>
      <c r="B952" s="6">
        <f>TITRES_STAT!C955</f>
        <v>26.99</v>
      </c>
      <c r="C952" s="6">
        <f>TITRES_STAT!D955</f>
        <v>26.99</v>
      </c>
      <c r="D952" s="6">
        <f>TITRES_STAT!E955</f>
        <v>125</v>
      </c>
      <c r="E952" s="2">
        <f t="shared" si="56"/>
        <v>31603</v>
      </c>
      <c r="F952" s="6" t="str">
        <f t="shared" si="59"/>
        <v>BEARISH</v>
      </c>
      <c r="G952" s="6" t="str">
        <f t="shared" si="58"/>
        <v>WEAK</v>
      </c>
      <c r="H952" s="6" t="str">
        <f t="shared" si="57"/>
        <v>BEARISH DIVERGENCE</v>
      </c>
    </row>
    <row r="953" spans="1:8" ht="13.5" x14ac:dyDescent="0.25">
      <c r="A953" s="3">
        <f>TITRES_STAT!B956</f>
        <v>43395</v>
      </c>
      <c r="B953" s="6">
        <f>TITRES_STAT!C956</f>
        <v>26.99</v>
      </c>
      <c r="C953" s="6">
        <f>TITRES_STAT!D956</f>
        <v>26.99</v>
      </c>
      <c r="D953" s="6">
        <f>TITRES_STAT!E956</f>
        <v>0</v>
      </c>
      <c r="E953" s="2">
        <f t="shared" si="56"/>
        <v>31603</v>
      </c>
      <c r="F953" s="6" t="str">
        <f t="shared" si="59"/>
        <v>BEARISH</v>
      </c>
      <c r="G953" s="6" t="str">
        <f t="shared" si="58"/>
        <v>WEAK</v>
      </c>
      <c r="H953" s="6" t="str">
        <f t="shared" si="57"/>
        <v>BEARISH DIVERGENCE</v>
      </c>
    </row>
    <row r="954" spans="1:8" ht="13.5" x14ac:dyDescent="0.25">
      <c r="A954" s="3">
        <f>TITRES_STAT!B957</f>
        <v>43396</v>
      </c>
      <c r="B954" s="6">
        <f>TITRES_STAT!C957</f>
        <v>26.99</v>
      </c>
      <c r="C954" s="6">
        <f>TITRES_STAT!D957</f>
        <v>26.99</v>
      </c>
      <c r="D954" s="6">
        <f>TITRES_STAT!E957</f>
        <v>0</v>
      </c>
      <c r="E954" s="2">
        <f t="shared" si="56"/>
        <v>31603</v>
      </c>
      <c r="F954" s="6" t="str">
        <f t="shared" si="59"/>
        <v>BEARISH</v>
      </c>
      <c r="G954" s="6" t="str">
        <f t="shared" si="58"/>
        <v>WEAK</v>
      </c>
      <c r="H954" s="6" t="str">
        <f t="shared" si="57"/>
        <v>BEARISH DIVERGENCE</v>
      </c>
    </row>
    <row r="955" spans="1:8" ht="13.5" x14ac:dyDescent="0.25">
      <c r="A955" s="3">
        <f>TITRES_STAT!B958</f>
        <v>43397</v>
      </c>
      <c r="B955" s="6">
        <f>TITRES_STAT!C958</f>
        <v>26.19</v>
      </c>
      <c r="C955" s="6">
        <f>TITRES_STAT!D958</f>
        <v>26.19</v>
      </c>
      <c r="D955" s="6">
        <f>TITRES_STAT!E958</f>
        <v>64</v>
      </c>
      <c r="E955" s="2">
        <f t="shared" si="56"/>
        <v>31539</v>
      </c>
      <c r="F955" s="6" t="str">
        <f t="shared" si="59"/>
        <v>BULLISH</v>
      </c>
      <c r="G955" s="6" t="str">
        <f t="shared" si="58"/>
        <v>STRONG</v>
      </c>
      <c r="H955" s="6" t="str">
        <f t="shared" si="57"/>
        <v>BULLISH DIVERGENCE</v>
      </c>
    </row>
    <row r="956" spans="1:8" ht="13.5" x14ac:dyDescent="0.25">
      <c r="A956" s="3">
        <f>TITRES_STAT!B959</f>
        <v>43398</v>
      </c>
      <c r="B956" s="6">
        <f>TITRES_STAT!C959</f>
        <v>26.19</v>
      </c>
      <c r="C956" s="6">
        <f>TITRES_STAT!D959</f>
        <v>26.19</v>
      </c>
      <c r="D956" s="6">
        <f>TITRES_STAT!E959</f>
        <v>0</v>
      </c>
      <c r="E956" s="2">
        <f t="shared" si="56"/>
        <v>31539</v>
      </c>
      <c r="F956" s="6" t="str">
        <f t="shared" si="59"/>
        <v>BULLISH</v>
      </c>
      <c r="G956" s="6" t="str">
        <f t="shared" si="58"/>
        <v>NEUTRAL</v>
      </c>
      <c r="H956" s="6" t="str">
        <f t="shared" si="57"/>
        <v>BULLISH DIVERGENCE</v>
      </c>
    </row>
    <row r="957" spans="1:8" ht="13.5" x14ac:dyDescent="0.25">
      <c r="A957" s="3">
        <f>TITRES_STAT!B960</f>
        <v>43399</v>
      </c>
      <c r="B957" s="6">
        <f>TITRES_STAT!C960</f>
        <v>26.97</v>
      </c>
      <c r="C957" s="6">
        <f>TITRES_STAT!D960</f>
        <v>26.97</v>
      </c>
      <c r="D957" s="6">
        <f>TITRES_STAT!E960</f>
        <v>6067</v>
      </c>
      <c r="E957" s="2">
        <f t="shared" si="56"/>
        <v>37606</v>
      </c>
      <c r="F957" s="6" t="str">
        <f t="shared" si="59"/>
        <v>BULLISH</v>
      </c>
      <c r="G957" s="6" t="str">
        <f t="shared" si="58"/>
        <v>STRONG</v>
      </c>
      <c r="H957" s="6" t="str">
        <f t="shared" si="57"/>
        <v>BULLISH DIVERGENCE</v>
      </c>
    </row>
    <row r="958" spans="1:8" ht="13.5" x14ac:dyDescent="0.25">
      <c r="A958" s="3">
        <f>TITRES_STAT!B961</f>
        <v>43402</v>
      </c>
      <c r="B958" s="6">
        <f>TITRES_STAT!C961</f>
        <v>26.19</v>
      </c>
      <c r="C958" s="6">
        <f>TITRES_STAT!D961</f>
        <v>26.19</v>
      </c>
      <c r="D958" s="6">
        <f>TITRES_STAT!E961</f>
        <v>400</v>
      </c>
      <c r="E958" s="2">
        <f t="shared" si="56"/>
        <v>37206</v>
      </c>
      <c r="F958" s="6" t="str">
        <f t="shared" si="59"/>
        <v>BULLISH</v>
      </c>
      <c r="G958" s="6" t="str">
        <f t="shared" si="58"/>
        <v>STRONG</v>
      </c>
      <c r="H958" s="6" t="str">
        <f t="shared" si="57"/>
        <v>BULLISH DIVERGENCE</v>
      </c>
    </row>
    <row r="959" spans="1:8" ht="13.5" x14ac:dyDescent="0.25">
      <c r="A959" s="3">
        <f>TITRES_STAT!B962</f>
        <v>43403</v>
      </c>
      <c r="B959" s="6">
        <f>TITRES_STAT!C962</f>
        <v>26.19</v>
      </c>
      <c r="C959" s="6">
        <f>TITRES_STAT!D962</f>
        <v>26.19</v>
      </c>
      <c r="D959" s="6">
        <f>TITRES_STAT!E962</f>
        <v>5000</v>
      </c>
      <c r="E959" s="2">
        <f t="shared" si="56"/>
        <v>37206</v>
      </c>
      <c r="F959" s="6" t="str">
        <f t="shared" si="59"/>
        <v>BULLISH</v>
      </c>
      <c r="G959" s="6" t="str">
        <f t="shared" si="58"/>
        <v>STRONG</v>
      </c>
      <c r="H959" s="6" t="str">
        <f t="shared" si="57"/>
        <v>BULLISH DIVERGENCE</v>
      </c>
    </row>
    <row r="960" spans="1:8" ht="13.5" x14ac:dyDescent="0.25">
      <c r="A960" s="3">
        <f>TITRES_STAT!B963</f>
        <v>43404</v>
      </c>
      <c r="B960" s="6">
        <f>TITRES_STAT!C963</f>
        <v>26.97</v>
      </c>
      <c r="C960" s="6">
        <f>TITRES_STAT!D963</f>
        <v>26.97</v>
      </c>
      <c r="D960" s="6">
        <f>TITRES_STAT!E963</f>
        <v>4465</v>
      </c>
      <c r="E960" s="2">
        <f t="shared" si="56"/>
        <v>41671</v>
      </c>
      <c r="F960" s="6" t="str">
        <f t="shared" si="59"/>
        <v>BULLISH</v>
      </c>
      <c r="G960" s="6" t="str">
        <f t="shared" si="58"/>
        <v>STRONG</v>
      </c>
      <c r="H960" s="6" t="str">
        <f t="shared" si="57"/>
        <v>CONFIRMED BULLISH</v>
      </c>
    </row>
    <row r="961" spans="1:8" ht="13.5" x14ac:dyDescent="0.25">
      <c r="A961" s="3">
        <f>TITRES_STAT!B964</f>
        <v>43405</v>
      </c>
      <c r="B961" s="6">
        <f>TITRES_STAT!C964</f>
        <v>26.5</v>
      </c>
      <c r="C961" s="6">
        <f>TITRES_STAT!D964</f>
        <v>26.5</v>
      </c>
      <c r="D961" s="6">
        <f>TITRES_STAT!E964</f>
        <v>400</v>
      </c>
      <c r="E961" s="2">
        <f t="shared" si="56"/>
        <v>41271</v>
      </c>
      <c r="F961" s="6" t="str">
        <f t="shared" si="59"/>
        <v>BULLISH</v>
      </c>
      <c r="G961" s="6" t="str">
        <f t="shared" si="58"/>
        <v>STRONG</v>
      </c>
      <c r="H961" s="6" t="str">
        <f t="shared" si="57"/>
        <v>CONFIRMED BULLISH</v>
      </c>
    </row>
    <row r="962" spans="1:8" ht="13.5" x14ac:dyDescent="0.25">
      <c r="A962" s="3">
        <f>TITRES_STAT!B965</f>
        <v>43406</v>
      </c>
      <c r="B962" s="6">
        <f>TITRES_STAT!C965</f>
        <v>27.25</v>
      </c>
      <c r="C962" s="6">
        <f>TITRES_STAT!D965</f>
        <v>27.25</v>
      </c>
      <c r="D962" s="6">
        <f>TITRES_STAT!E965</f>
        <v>1851</v>
      </c>
      <c r="E962" s="2">
        <f t="shared" si="56"/>
        <v>43122</v>
      </c>
      <c r="F962" s="6" t="str">
        <f t="shared" si="59"/>
        <v>BULLISH</v>
      </c>
      <c r="G962" s="6" t="str">
        <f t="shared" si="58"/>
        <v>STRONG</v>
      </c>
      <c r="H962" s="6" t="str">
        <f t="shared" si="57"/>
        <v>CONFIRMED BULLISH</v>
      </c>
    </row>
    <row r="963" spans="1:8" ht="13.5" x14ac:dyDescent="0.25">
      <c r="A963" s="3">
        <f>TITRES_STAT!B966</f>
        <v>43409</v>
      </c>
      <c r="B963" s="6">
        <f>TITRES_STAT!C966</f>
        <v>27.16</v>
      </c>
      <c r="C963" s="6">
        <f>TITRES_STAT!D966</f>
        <v>27.16</v>
      </c>
      <c r="D963" s="6">
        <f>TITRES_STAT!E966</f>
        <v>267</v>
      </c>
      <c r="E963" s="2">
        <f t="shared" si="56"/>
        <v>42855</v>
      </c>
      <c r="F963" s="6" t="str">
        <f t="shared" si="59"/>
        <v>BULLISH</v>
      </c>
      <c r="G963" s="6" t="str">
        <f t="shared" si="58"/>
        <v>STRONG</v>
      </c>
      <c r="H963" s="6" t="str">
        <f t="shared" si="57"/>
        <v>CONFIRMED BULLISH</v>
      </c>
    </row>
    <row r="964" spans="1:8" ht="13.5" x14ac:dyDescent="0.25">
      <c r="A964" s="3">
        <f>TITRES_STAT!B967</f>
        <v>43410</v>
      </c>
      <c r="B964" s="6">
        <f>TITRES_STAT!C967</f>
        <v>27.97</v>
      </c>
      <c r="C964" s="6">
        <f>TITRES_STAT!D967</f>
        <v>27.97</v>
      </c>
      <c r="D964" s="6">
        <f>TITRES_STAT!E967</f>
        <v>1400</v>
      </c>
      <c r="E964" s="2">
        <f t="shared" ref="E964:E1027" si="60">IF(B964&gt;B963, E963+D964, IF(B964&lt;B963, E963-D964, E963))</f>
        <v>44255</v>
      </c>
      <c r="F964" s="6" t="str">
        <f t="shared" si="59"/>
        <v>BULLISH</v>
      </c>
      <c r="G964" s="6" t="str">
        <f t="shared" si="58"/>
        <v>STRONG</v>
      </c>
      <c r="H964" s="6" t="str">
        <f t="shared" si="57"/>
        <v>CONFIRMED BULLISH</v>
      </c>
    </row>
    <row r="965" spans="1:8" ht="13.5" x14ac:dyDescent="0.25">
      <c r="A965" s="3">
        <f>TITRES_STAT!B968</f>
        <v>43411</v>
      </c>
      <c r="B965" s="6">
        <f>TITRES_STAT!C968</f>
        <v>27.14</v>
      </c>
      <c r="C965" s="6">
        <f>TITRES_STAT!D968</f>
        <v>27.14</v>
      </c>
      <c r="D965" s="6">
        <f>TITRES_STAT!E968</f>
        <v>505</v>
      </c>
      <c r="E965" s="2">
        <f t="shared" si="60"/>
        <v>43750</v>
      </c>
      <c r="F965" s="6" t="str">
        <f t="shared" si="59"/>
        <v>BULLISH</v>
      </c>
      <c r="G965" s="6" t="str">
        <f t="shared" si="58"/>
        <v>STRONG</v>
      </c>
      <c r="H965" s="6" t="str">
        <f t="shared" si="57"/>
        <v>CONFIRMED BULLISH</v>
      </c>
    </row>
    <row r="966" spans="1:8" ht="13.5" x14ac:dyDescent="0.25">
      <c r="A966" s="3">
        <f>TITRES_STAT!B969</f>
        <v>43412</v>
      </c>
      <c r="B966" s="6">
        <f>TITRES_STAT!C969</f>
        <v>27.35</v>
      </c>
      <c r="C966" s="6">
        <f>TITRES_STAT!D969</f>
        <v>27.35</v>
      </c>
      <c r="D966" s="6">
        <f>TITRES_STAT!E969</f>
        <v>1250</v>
      </c>
      <c r="E966" s="2">
        <f t="shared" si="60"/>
        <v>45000</v>
      </c>
      <c r="F966" s="6" t="str">
        <f t="shared" si="59"/>
        <v>BULLISH</v>
      </c>
      <c r="G966" s="6" t="str">
        <f t="shared" si="58"/>
        <v>STRONG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BULLISH</v>
      </c>
    </row>
    <row r="967" spans="1:8" ht="13.5" x14ac:dyDescent="0.25">
      <c r="A967" s="3">
        <f>TITRES_STAT!B970</f>
        <v>43413</v>
      </c>
      <c r="B967" s="6">
        <f>TITRES_STAT!C970</f>
        <v>27.35</v>
      </c>
      <c r="C967" s="6">
        <f>TITRES_STAT!D970</f>
        <v>27.35</v>
      </c>
      <c r="D967" s="6">
        <f>TITRES_STAT!E970</f>
        <v>0</v>
      </c>
      <c r="E967" s="2">
        <f t="shared" si="60"/>
        <v>45000</v>
      </c>
      <c r="F967" s="6" t="str">
        <f t="shared" si="59"/>
        <v>BULLISH</v>
      </c>
      <c r="G967" s="6" t="str">
        <f t="shared" ref="G967:G1030" si="62">IF((E967-E962)/E962 &gt; 0.02, "STRONG",
 IF((E967-E962)/E962 &lt; -0.02, "WEAK", "NEUTRAL"))</f>
        <v>STRONG</v>
      </c>
      <c r="H967" s="6" t="str">
        <f t="shared" si="61"/>
        <v>CONFIRMED BULLISH</v>
      </c>
    </row>
    <row r="968" spans="1:8" ht="13.5" x14ac:dyDescent="0.25">
      <c r="A968" s="3">
        <f>TITRES_STAT!B971</f>
        <v>43416</v>
      </c>
      <c r="B968" s="6">
        <f>TITRES_STAT!C971</f>
        <v>27.35</v>
      </c>
      <c r="C968" s="6">
        <f>TITRES_STAT!D971</f>
        <v>27.35</v>
      </c>
      <c r="D968" s="6">
        <f>TITRES_STAT!E971</f>
        <v>0</v>
      </c>
      <c r="E968" s="2">
        <f t="shared" si="60"/>
        <v>45000</v>
      </c>
      <c r="F968" s="6" t="str">
        <f t="shared" ref="F968:F1031" si="63">IF(E968&gt;E963,"BULLISH",IF(E968&lt;E963,"BEARISH","NEUTRAL"))</f>
        <v>BULLISH</v>
      </c>
      <c r="G968" s="6" t="str">
        <f t="shared" si="62"/>
        <v>STRONG</v>
      </c>
      <c r="H968" s="6" t="str">
        <f t="shared" si="61"/>
        <v>CONFIRMED BULLISH</v>
      </c>
    </row>
    <row r="969" spans="1:8" ht="13.5" x14ac:dyDescent="0.25">
      <c r="A969" s="3">
        <f>TITRES_STAT!B972</f>
        <v>43417</v>
      </c>
      <c r="B969" s="6">
        <f>TITRES_STAT!C972</f>
        <v>27</v>
      </c>
      <c r="C969" s="6">
        <f>TITRES_STAT!D972</f>
        <v>27</v>
      </c>
      <c r="D969" s="6">
        <f>TITRES_STAT!E972</f>
        <v>1720</v>
      </c>
      <c r="E969" s="2">
        <f t="shared" si="60"/>
        <v>43280</v>
      </c>
      <c r="F969" s="6" t="str">
        <f t="shared" si="63"/>
        <v>BEARISH</v>
      </c>
      <c r="G969" s="6" t="str">
        <f t="shared" si="62"/>
        <v>WEAK</v>
      </c>
      <c r="H969" s="6" t="str">
        <f t="shared" si="61"/>
        <v>CONFIRMED BEARISH</v>
      </c>
    </row>
    <row r="970" spans="1:8" ht="13.5" x14ac:dyDescent="0.25">
      <c r="A970" s="3">
        <f>TITRES_STAT!B973</f>
        <v>43418</v>
      </c>
      <c r="B970" s="6">
        <f>TITRES_STAT!C973</f>
        <v>27</v>
      </c>
      <c r="C970" s="6">
        <f>TITRES_STAT!D973</f>
        <v>27</v>
      </c>
      <c r="D970" s="6">
        <f>TITRES_STAT!E973</f>
        <v>300</v>
      </c>
      <c r="E970" s="2">
        <f t="shared" si="60"/>
        <v>43280</v>
      </c>
      <c r="F970" s="6" t="str">
        <f t="shared" si="63"/>
        <v>BEARISH</v>
      </c>
      <c r="G970" s="6" t="str">
        <f t="shared" si="62"/>
        <v>NEUTRAL</v>
      </c>
      <c r="H970" s="6" t="str">
        <f t="shared" si="61"/>
        <v>CONFIRMED BEARISH</v>
      </c>
    </row>
    <row r="971" spans="1:8" ht="13.5" x14ac:dyDescent="0.25">
      <c r="A971" s="3">
        <f>TITRES_STAT!B974</f>
        <v>43419</v>
      </c>
      <c r="B971" s="6">
        <f>TITRES_STAT!C974</f>
        <v>27.81</v>
      </c>
      <c r="C971" s="6">
        <f>TITRES_STAT!D974</f>
        <v>27.81</v>
      </c>
      <c r="D971" s="6">
        <f>TITRES_STAT!E974</f>
        <v>2</v>
      </c>
      <c r="E971" s="2">
        <f t="shared" si="60"/>
        <v>43282</v>
      </c>
      <c r="F971" s="6" t="str">
        <f t="shared" si="63"/>
        <v>BEARISH</v>
      </c>
      <c r="G971" s="6" t="str">
        <f t="shared" si="62"/>
        <v>WEAK</v>
      </c>
      <c r="H971" s="6" t="str">
        <f t="shared" si="61"/>
        <v>BEARISH DIVERGENCE</v>
      </c>
    </row>
    <row r="972" spans="1:8" ht="13.5" x14ac:dyDescent="0.25">
      <c r="A972" s="3">
        <f>TITRES_STAT!B975</f>
        <v>43420</v>
      </c>
      <c r="B972" s="6">
        <f>TITRES_STAT!C975</f>
        <v>27.1</v>
      </c>
      <c r="C972" s="6">
        <f>TITRES_STAT!D975</f>
        <v>27.1</v>
      </c>
      <c r="D972" s="6">
        <f>TITRES_STAT!E975</f>
        <v>1000</v>
      </c>
      <c r="E972" s="2">
        <f t="shared" si="60"/>
        <v>42282</v>
      </c>
      <c r="F972" s="6" t="str">
        <f t="shared" si="63"/>
        <v>BEARISH</v>
      </c>
      <c r="G972" s="6" t="str">
        <f t="shared" si="62"/>
        <v>WEAK</v>
      </c>
      <c r="H972" s="6" t="str">
        <f t="shared" si="61"/>
        <v>CONFIRMED BEARISH</v>
      </c>
    </row>
    <row r="973" spans="1:8" ht="13.5" x14ac:dyDescent="0.25">
      <c r="A973" s="3">
        <f>TITRES_STAT!B976</f>
        <v>43423</v>
      </c>
      <c r="B973" s="6">
        <f>TITRES_STAT!C976</f>
        <v>27.1</v>
      </c>
      <c r="C973" s="6">
        <f>TITRES_STAT!D976</f>
        <v>27.1</v>
      </c>
      <c r="D973" s="6">
        <f>TITRES_STAT!E976</f>
        <v>1500</v>
      </c>
      <c r="E973" s="2">
        <f t="shared" si="60"/>
        <v>42282</v>
      </c>
      <c r="F973" s="6" t="str">
        <f t="shared" si="63"/>
        <v>BEARISH</v>
      </c>
      <c r="G973" s="6" t="str">
        <f t="shared" si="62"/>
        <v>WEAK</v>
      </c>
      <c r="H973" s="6" t="str">
        <f t="shared" si="61"/>
        <v>CONFIRMED BEARISH</v>
      </c>
    </row>
    <row r="974" spans="1:8" ht="13.5" x14ac:dyDescent="0.25">
      <c r="A974" s="3">
        <f>TITRES_STAT!B977</f>
        <v>43425</v>
      </c>
      <c r="B974" s="6">
        <f>TITRES_STAT!C977</f>
        <v>27.1</v>
      </c>
      <c r="C974" s="6">
        <f>TITRES_STAT!D977</f>
        <v>27.1</v>
      </c>
      <c r="D974" s="6">
        <f>TITRES_STAT!E977</f>
        <v>2650</v>
      </c>
      <c r="E974" s="2">
        <f t="shared" si="60"/>
        <v>42282</v>
      </c>
      <c r="F974" s="6" t="str">
        <f t="shared" si="63"/>
        <v>BEARISH</v>
      </c>
      <c r="G974" s="6" t="str">
        <f t="shared" si="62"/>
        <v>WEAK</v>
      </c>
      <c r="H974" s="6" t="str">
        <f t="shared" si="61"/>
        <v>BEARISH DIVERGENCE</v>
      </c>
    </row>
    <row r="975" spans="1:8" ht="13.5" x14ac:dyDescent="0.25">
      <c r="A975" s="3">
        <f>TITRES_STAT!B978</f>
        <v>43426</v>
      </c>
      <c r="B975" s="6">
        <f>TITRES_STAT!C978</f>
        <v>27.2</v>
      </c>
      <c r="C975" s="6">
        <f>TITRES_STAT!D978</f>
        <v>27.2</v>
      </c>
      <c r="D975" s="6">
        <f>TITRES_STAT!E978</f>
        <v>2618</v>
      </c>
      <c r="E975" s="2">
        <f t="shared" si="60"/>
        <v>44900</v>
      </c>
      <c r="F975" s="6" t="str">
        <f t="shared" si="63"/>
        <v>BULLISH</v>
      </c>
      <c r="G975" s="6" t="str">
        <f t="shared" si="62"/>
        <v>STRONG</v>
      </c>
      <c r="H975" s="6" t="str">
        <f t="shared" si="61"/>
        <v>CONFIRMED BULLISH</v>
      </c>
    </row>
    <row r="976" spans="1:8" ht="13.5" x14ac:dyDescent="0.25">
      <c r="A976" s="3">
        <f>TITRES_STAT!B979</f>
        <v>43427</v>
      </c>
      <c r="B976" s="6">
        <f>TITRES_STAT!C979</f>
        <v>27.2</v>
      </c>
      <c r="C976" s="6">
        <f>TITRES_STAT!D979</f>
        <v>27.2</v>
      </c>
      <c r="D976" s="6">
        <f>TITRES_STAT!E979</f>
        <v>809</v>
      </c>
      <c r="E976" s="2">
        <f t="shared" si="60"/>
        <v>44900</v>
      </c>
      <c r="F976" s="6" t="str">
        <f t="shared" si="63"/>
        <v>BULLISH</v>
      </c>
      <c r="G976" s="6" t="str">
        <f t="shared" si="62"/>
        <v>STRONG</v>
      </c>
      <c r="H976" s="6" t="str">
        <f t="shared" si="61"/>
        <v>BULLISH DIVERGENCE</v>
      </c>
    </row>
    <row r="977" spans="1:8" ht="13.5" x14ac:dyDescent="0.25">
      <c r="A977" s="3">
        <f>TITRES_STAT!B980</f>
        <v>43430</v>
      </c>
      <c r="B977" s="6">
        <f>TITRES_STAT!C980</f>
        <v>27.2</v>
      </c>
      <c r="C977" s="6">
        <f>TITRES_STAT!D980</f>
        <v>27.2</v>
      </c>
      <c r="D977" s="6">
        <f>TITRES_STAT!E980</f>
        <v>140</v>
      </c>
      <c r="E977" s="2">
        <f t="shared" si="60"/>
        <v>44900</v>
      </c>
      <c r="F977" s="6" t="str">
        <f t="shared" si="63"/>
        <v>BULLISH</v>
      </c>
      <c r="G977" s="6" t="str">
        <f t="shared" si="62"/>
        <v>STRONG</v>
      </c>
      <c r="H977" s="6" t="str">
        <f t="shared" si="61"/>
        <v>CONFIRMED BULLISH</v>
      </c>
    </row>
    <row r="978" spans="1:8" ht="13.5" x14ac:dyDescent="0.25">
      <c r="A978" s="3">
        <f>TITRES_STAT!B981</f>
        <v>43431</v>
      </c>
      <c r="B978" s="6">
        <f>TITRES_STAT!C981</f>
        <v>27.2</v>
      </c>
      <c r="C978" s="6">
        <f>TITRES_STAT!D981</f>
        <v>27.2</v>
      </c>
      <c r="D978" s="6">
        <f>TITRES_STAT!E981</f>
        <v>47</v>
      </c>
      <c r="E978" s="2">
        <f t="shared" si="60"/>
        <v>44900</v>
      </c>
      <c r="F978" s="6" t="str">
        <f t="shared" si="63"/>
        <v>BULLISH</v>
      </c>
      <c r="G978" s="6" t="str">
        <f t="shared" si="62"/>
        <v>STRONG</v>
      </c>
      <c r="H978" s="6" t="str">
        <f t="shared" si="61"/>
        <v>CONFIRMED BULLISH</v>
      </c>
    </row>
    <row r="979" spans="1:8" ht="13.5" x14ac:dyDescent="0.25">
      <c r="A979" s="3">
        <f>TITRES_STAT!B982</f>
        <v>43432</v>
      </c>
      <c r="B979" s="6">
        <f>TITRES_STAT!C982</f>
        <v>27.2</v>
      </c>
      <c r="C979" s="6">
        <f>TITRES_STAT!D982</f>
        <v>27.2</v>
      </c>
      <c r="D979" s="6">
        <f>TITRES_STAT!E982</f>
        <v>0</v>
      </c>
      <c r="E979" s="2">
        <f t="shared" si="60"/>
        <v>44900</v>
      </c>
      <c r="F979" s="6" t="str">
        <f t="shared" si="63"/>
        <v>BULLISH</v>
      </c>
      <c r="G979" s="6" t="str">
        <f t="shared" si="62"/>
        <v>STRONG</v>
      </c>
      <c r="H979" s="6" t="str">
        <f t="shared" si="61"/>
        <v>CONFIRMED BULLISH</v>
      </c>
    </row>
    <row r="980" spans="1:8" ht="13.5" x14ac:dyDescent="0.25">
      <c r="A980" s="3">
        <f>TITRES_STAT!B983</f>
        <v>43433</v>
      </c>
      <c r="B980" s="6">
        <f>TITRES_STAT!C983</f>
        <v>27.22</v>
      </c>
      <c r="C980" s="6">
        <f>TITRES_STAT!D983</f>
        <v>27.22</v>
      </c>
      <c r="D980" s="6">
        <f>TITRES_STAT!E983</f>
        <v>144</v>
      </c>
      <c r="E980" s="2">
        <f t="shared" si="60"/>
        <v>45044</v>
      </c>
      <c r="F980" s="6" t="str">
        <f t="shared" si="63"/>
        <v>BULLISH</v>
      </c>
      <c r="G980" s="6" t="str">
        <f t="shared" si="62"/>
        <v>NEUTRAL</v>
      </c>
      <c r="H980" s="6" t="str">
        <f t="shared" si="61"/>
        <v>CONFIRMED BULLISH</v>
      </c>
    </row>
    <row r="981" spans="1:8" ht="13.5" x14ac:dyDescent="0.25">
      <c r="A981" s="3">
        <f>TITRES_STAT!B984</f>
        <v>43434</v>
      </c>
      <c r="B981" s="6">
        <f>TITRES_STAT!C984</f>
        <v>28.03</v>
      </c>
      <c r="C981" s="6">
        <f>TITRES_STAT!D984</f>
        <v>28.03</v>
      </c>
      <c r="D981" s="6">
        <f>TITRES_STAT!E984</f>
        <v>24</v>
      </c>
      <c r="E981" s="2">
        <f t="shared" si="60"/>
        <v>45068</v>
      </c>
      <c r="F981" s="6" t="str">
        <f t="shared" si="63"/>
        <v>BULLISH</v>
      </c>
      <c r="G981" s="6" t="str">
        <f t="shared" si="62"/>
        <v>NEUTRAL</v>
      </c>
      <c r="H981" s="6" t="str">
        <f t="shared" si="61"/>
        <v>CONFIRMED BULLISH</v>
      </c>
    </row>
    <row r="982" spans="1:8" ht="13.5" x14ac:dyDescent="0.25">
      <c r="A982" s="3">
        <f>TITRES_STAT!B985</f>
        <v>43437</v>
      </c>
      <c r="B982" s="6">
        <f>TITRES_STAT!C985</f>
        <v>27.53</v>
      </c>
      <c r="C982" s="6">
        <f>TITRES_STAT!D985</f>
        <v>27.53</v>
      </c>
      <c r="D982" s="6">
        <f>TITRES_STAT!E985</f>
        <v>110</v>
      </c>
      <c r="E982" s="2">
        <f t="shared" si="60"/>
        <v>44958</v>
      </c>
      <c r="F982" s="6" t="str">
        <f t="shared" si="63"/>
        <v>BULLISH</v>
      </c>
      <c r="G982" s="6" t="str">
        <f t="shared" si="62"/>
        <v>NEUTRAL</v>
      </c>
      <c r="H982" s="6" t="str">
        <f t="shared" si="61"/>
        <v>CONFIRMED BULLISH</v>
      </c>
    </row>
    <row r="983" spans="1:8" ht="13.5" x14ac:dyDescent="0.25">
      <c r="A983" s="3">
        <f>TITRES_STAT!B986</f>
        <v>43438</v>
      </c>
      <c r="B983" s="6">
        <f>TITRES_STAT!C986</f>
        <v>27.8</v>
      </c>
      <c r="C983" s="6">
        <f>TITRES_STAT!D986</f>
        <v>27.8</v>
      </c>
      <c r="D983" s="6">
        <f>TITRES_STAT!E986</f>
        <v>447</v>
      </c>
      <c r="E983" s="2">
        <f t="shared" si="60"/>
        <v>45405</v>
      </c>
      <c r="F983" s="6" t="str">
        <f t="shared" si="63"/>
        <v>BULLISH</v>
      </c>
      <c r="G983" s="6" t="str">
        <f t="shared" si="62"/>
        <v>NEUTRAL</v>
      </c>
      <c r="H983" s="6" t="str">
        <f t="shared" si="61"/>
        <v>CONFIRMED BULLISH</v>
      </c>
    </row>
    <row r="984" spans="1:8" ht="13.5" x14ac:dyDescent="0.25">
      <c r="A984" s="3">
        <f>TITRES_STAT!B987</f>
        <v>43439</v>
      </c>
      <c r="B984" s="6">
        <f>TITRES_STAT!C987</f>
        <v>28</v>
      </c>
      <c r="C984" s="6">
        <f>TITRES_STAT!D987</f>
        <v>28</v>
      </c>
      <c r="D984" s="6">
        <f>TITRES_STAT!E987</f>
        <v>90</v>
      </c>
      <c r="E984" s="2">
        <f t="shared" si="60"/>
        <v>45495</v>
      </c>
      <c r="F984" s="6" t="str">
        <f t="shared" si="63"/>
        <v>BULLISH</v>
      </c>
      <c r="G984" s="6" t="str">
        <f t="shared" si="62"/>
        <v>NEUTRAL</v>
      </c>
      <c r="H984" s="6" t="str">
        <f t="shared" si="61"/>
        <v>CONFIRMED BULLISH</v>
      </c>
    </row>
    <row r="985" spans="1:8" ht="13.5" x14ac:dyDescent="0.25">
      <c r="A985" s="3">
        <f>TITRES_STAT!B988</f>
        <v>43440</v>
      </c>
      <c r="B985" s="6">
        <f>TITRES_STAT!C988</f>
        <v>28.83</v>
      </c>
      <c r="C985" s="6">
        <f>TITRES_STAT!D988</f>
        <v>28.83</v>
      </c>
      <c r="D985" s="6">
        <f>TITRES_STAT!E988</f>
        <v>747</v>
      </c>
      <c r="E985" s="2">
        <f t="shared" si="60"/>
        <v>46242</v>
      </c>
      <c r="F985" s="6" t="str">
        <f t="shared" si="63"/>
        <v>BULLISH</v>
      </c>
      <c r="G985" s="6" t="str">
        <f t="shared" si="62"/>
        <v>STRONG</v>
      </c>
      <c r="H985" s="6" t="str">
        <f t="shared" si="61"/>
        <v>CONFIRMED BULLISH</v>
      </c>
    </row>
    <row r="986" spans="1:8" ht="13.5" x14ac:dyDescent="0.25">
      <c r="A986" s="3">
        <f>TITRES_STAT!B989</f>
        <v>43441</v>
      </c>
      <c r="B986" s="6">
        <f>TITRES_STAT!C989</f>
        <v>28.84</v>
      </c>
      <c r="C986" s="6">
        <f>TITRES_STAT!D989</f>
        <v>28.84</v>
      </c>
      <c r="D986" s="6">
        <f>TITRES_STAT!E989</f>
        <v>50</v>
      </c>
      <c r="E986" s="2">
        <f t="shared" si="60"/>
        <v>46292</v>
      </c>
      <c r="F986" s="6" t="str">
        <f t="shared" si="63"/>
        <v>BULLISH</v>
      </c>
      <c r="G986" s="6" t="str">
        <f t="shared" si="62"/>
        <v>STRONG</v>
      </c>
      <c r="H986" s="6" t="str">
        <f t="shared" si="61"/>
        <v>CONFIRMED BULLISH</v>
      </c>
    </row>
    <row r="987" spans="1:8" ht="13.5" x14ac:dyDescent="0.25">
      <c r="A987" s="3">
        <f>TITRES_STAT!B990</f>
        <v>43444</v>
      </c>
      <c r="B987" s="6">
        <f>TITRES_STAT!C990</f>
        <v>29.7</v>
      </c>
      <c r="C987" s="6">
        <f>TITRES_STAT!D990</f>
        <v>29.7</v>
      </c>
      <c r="D987" s="6">
        <f>TITRES_STAT!E990</f>
        <v>624</v>
      </c>
      <c r="E987" s="2">
        <f t="shared" si="60"/>
        <v>46916</v>
      </c>
      <c r="F987" s="6" t="str">
        <f t="shared" si="63"/>
        <v>BULLISH</v>
      </c>
      <c r="G987" s="6" t="str">
        <f t="shared" si="62"/>
        <v>STRONG</v>
      </c>
      <c r="H987" s="6" t="str">
        <f t="shared" si="61"/>
        <v>CONFIRMED BULLISH</v>
      </c>
    </row>
    <row r="988" spans="1:8" ht="13.5" x14ac:dyDescent="0.25">
      <c r="A988" s="3">
        <f>TITRES_STAT!B991</f>
        <v>43445</v>
      </c>
      <c r="B988" s="6">
        <f>TITRES_STAT!C991</f>
        <v>30.4</v>
      </c>
      <c r="C988" s="6">
        <f>TITRES_STAT!D991</f>
        <v>30.4</v>
      </c>
      <c r="D988" s="6">
        <f>TITRES_STAT!E991</f>
        <v>261</v>
      </c>
      <c r="E988" s="2">
        <f t="shared" si="60"/>
        <v>47177</v>
      </c>
      <c r="F988" s="6" t="str">
        <f t="shared" si="63"/>
        <v>BULLISH</v>
      </c>
      <c r="G988" s="6" t="str">
        <f t="shared" si="62"/>
        <v>STRONG</v>
      </c>
      <c r="H988" s="6" t="str">
        <f t="shared" si="61"/>
        <v>CONFIRMED BULLISH</v>
      </c>
    </row>
    <row r="989" spans="1:8" ht="13.5" x14ac:dyDescent="0.25">
      <c r="A989" s="3">
        <f>TITRES_STAT!B992</f>
        <v>43446</v>
      </c>
      <c r="B989" s="6">
        <f>TITRES_STAT!C992</f>
        <v>32.22</v>
      </c>
      <c r="C989" s="6">
        <f>TITRES_STAT!D992</f>
        <v>32.22</v>
      </c>
      <c r="D989" s="6">
        <f>TITRES_STAT!E992</f>
        <v>270</v>
      </c>
      <c r="E989" s="2">
        <f t="shared" si="60"/>
        <v>47447</v>
      </c>
      <c r="F989" s="6" t="str">
        <f t="shared" si="63"/>
        <v>BULLISH</v>
      </c>
      <c r="G989" s="6" t="str">
        <f t="shared" si="62"/>
        <v>STRONG</v>
      </c>
      <c r="H989" s="6" t="str">
        <f t="shared" si="61"/>
        <v>CONFIRMED BULLISH</v>
      </c>
    </row>
    <row r="990" spans="1:8" ht="13.5" x14ac:dyDescent="0.25">
      <c r="A990" s="3">
        <f>TITRES_STAT!B993</f>
        <v>43447</v>
      </c>
      <c r="B990" s="6">
        <f>TITRES_STAT!C993</f>
        <v>34</v>
      </c>
      <c r="C990" s="6">
        <f>TITRES_STAT!D993</f>
        <v>34</v>
      </c>
      <c r="D990" s="6">
        <f>TITRES_STAT!E993</f>
        <v>77</v>
      </c>
      <c r="E990" s="2">
        <f t="shared" si="60"/>
        <v>47524</v>
      </c>
      <c r="F990" s="6" t="str">
        <f t="shared" si="63"/>
        <v>BULLISH</v>
      </c>
      <c r="G990" s="6" t="str">
        <f t="shared" si="62"/>
        <v>STRONG</v>
      </c>
      <c r="H990" s="6" t="str">
        <f t="shared" si="61"/>
        <v>CONFIRMED BULLISH</v>
      </c>
    </row>
    <row r="991" spans="1:8" ht="13.5" x14ac:dyDescent="0.25">
      <c r="A991" s="3">
        <f>TITRES_STAT!B994</f>
        <v>43448</v>
      </c>
      <c r="B991" s="6">
        <f>TITRES_STAT!C994</f>
        <v>32.47</v>
      </c>
      <c r="C991" s="6">
        <f>TITRES_STAT!D994</f>
        <v>32.47</v>
      </c>
      <c r="D991" s="6">
        <f>TITRES_STAT!E994</f>
        <v>108</v>
      </c>
      <c r="E991" s="2">
        <f t="shared" si="60"/>
        <v>47416</v>
      </c>
      <c r="F991" s="6" t="str">
        <f t="shared" si="63"/>
        <v>BULLISH</v>
      </c>
      <c r="G991" s="6" t="str">
        <f t="shared" si="62"/>
        <v>STRONG</v>
      </c>
      <c r="H991" s="6" t="str">
        <f t="shared" si="61"/>
        <v>CONFIRMED BULLISH</v>
      </c>
    </row>
    <row r="992" spans="1:8" ht="13.5" x14ac:dyDescent="0.25">
      <c r="A992" s="3">
        <f>TITRES_STAT!B995</f>
        <v>43451</v>
      </c>
      <c r="B992" s="6">
        <f>TITRES_STAT!C995</f>
        <v>34</v>
      </c>
      <c r="C992" s="6">
        <f>TITRES_STAT!D995</f>
        <v>34</v>
      </c>
      <c r="D992" s="6">
        <f>TITRES_STAT!E995</f>
        <v>11726</v>
      </c>
      <c r="E992" s="2">
        <f t="shared" si="60"/>
        <v>59142</v>
      </c>
      <c r="F992" s="6" t="str">
        <f t="shared" si="63"/>
        <v>BULLISH</v>
      </c>
      <c r="G992" s="6" t="str">
        <f t="shared" si="62"/>
        <v>STRONG</v>
      </c>
      <c r="H992" s="6" t="str">
        <f t="shared" si="61"/>
        <v>CONFIRMED BULLISH</v>
      </c>
    </row>
    <row r="993" spans="1:8" ht="13.5" x14ac:dyDescent="0.25">
      <c r="A993" s="3">
        <f>TITRES_STAT!B996</f>
        <v>43452</v>
      </c>
      <c r="B993" s="6">
        <f>TITRES_STAT!C996</f>
        <v>34</v>
      </c>
      <c r="C993" s="6">
        <f>TITRES_STAT!D996</f>
        <v>34</v>
      </c>
      <c r="D993" s="6">
        <f>TITRES_STAT!E996</f>
        <v>0</v>
      </c>
      <c r="E993" s="2">
        <f t="shared" si="60"/>
        <v>59142</v>
      </c>
      <c r="F993" s="6" t="str">
        <f t="shared" si="63"/>
        <v>BULLISH</v>
      </c>
      <c r="G993" s="6" t="str">
        <f t="shared" si="62"/>
        <v>STRONG</v>
      </c>
      <c r="H993" s="6" t="str">
        <f t="shared" si="61"/>
        <v>CONFIRMED BULLISH</v>
      </c>
    </row>
    <row r="994" spans="1:8" ht="13.5" x14ac:dyDescent="0.25">
      <c r="A994" s="3">
        <f>TITRES_STAT!B997</f>
        <v>43453</v>
      </c>
      <c r="B994" s="6">
        <f>TITRES_STAT!C997</f>
        <v>33</v>
      </c>
      <c r="C994" s="6">
        <f>TITRES_STAT!D997</f>
        <v>33</v>
      </c>
      <c r="D994" s="6">
        <f>TITRES_STAT!E997</f>
        <v>1066</v>
      </c>
      <c r="E994" s="2">
        <f t="shared" si="60"/>
        <v>58076</v>
      </c>
      <c r="F994" s="6" t="str">
        <f t="shared" si="63"/>
        <v>BULLISH</v>
      </c>
      <c r="G994" s="6" t="str">
        <f t="shared" si="62"/>
        <v>STRONG</v>
      </c>
      <c r="H994" s="6" t="str">
        <f t="shared" si="61"/>
        <v>CONFIRMED BULLISH</v>
      </c>
    </row>
    <row r="995" spans="1:8" ht="13.5" x14ac:dyDescent="0.25">
      <c r="A995" s="3">
        <f>TITRES_STAT!B998</f>
        <v>43454</v>
      </c>
      <c r="B995" s="6">
        <f>TITRES_STAT!C998</f>
        <v>33</v>
      </c>
      <c r="C995" s="6">
        <f>TITRES_STAT!D998</f>
        <v>33</v>
      </c>
      <c r="D995" s="6">
        <f>TITRES_STAT!E998</f>
        <v>2000</v>
      </c>
      <c r="E995" s="2">
        <f t="shared" si="60"/>
        <v>58076</v>
      </c>
      <c r="F995" s="6" t="str">
        <f t="shared" si="63"/>
        <v>BULLISH</v>
      </c>
      <c r="G995" s="6" t="str">
        <f t="shared" si="62"/>
        <v>STRONG</v>
      </c>
      <c r="H995" s="6" t="str">
        <f t="shared" si="61"/>
        <v>BULLISH DIVERGENCE</v>
      </c>
    </row>
    <row r="996" spans="1:8" ht="13.5" x14ac:dyDescent="0.25">
      <c r="A996" s="3">
        <f>TITRES_STAT!B999</f>
        <v>43455</v>
      </c>
      <c r="B996" s="6">
        <f>TITRES_STAT!C999</f>
        <v>32.5</v>
      </c>
      <c r="C996" s="6">
        <f>TITRES_STAT!D999</f>
        <v>32.5</v>
      </c>
      <c r="D996" s="6">
        <f>TITRES_STAT!E999</f>
        <v>3097</v>
      </c>
      <c r="E996" s="2">
        <f t="shared" si="60"/>
        <v>54979</v>
      </c>
      <c r="F996" s="6" t="str">
        <f t="shared" si="63"/>
        <v>BULLISH</v>
      </c>
      <c r="G996" s="6" t="str">
        <f t="shared" si="62"/>
        <v>STRONG</v>
      </c>
      <c r="H996" s="6" t="str">
        <f t="shared" si="61"/>
        <v>CONFIRMED BULLISH</v>
      </c>
    </row>
    <row r="997" spans="1:8" ht="13.5" x14ac:dyDescent="0.25">
      <c r="A997" s="3">
        <f>TITRES_STAT!B1000</f>
        <v>43458</v>
      </c>
      <c r="B997" s="6">
        <f>TITRES_STAT!C1000</f>
        <v>32.5</v>
      </c>
      <c r="C997" s="6">
        <f>TITRES_STAT!D1000</f>
        <v>32.5</v>
      </c>
      <c r="D997" s="6">
        <f>TITRES_STAT!E1000</f>
        <v>5092</v>
      </c>
      <c r="E997" s="2">
        <f t="shared" si="60"/>
        <v>54979</v>
      </c>
      <c r="F997" s="6" t="str">
        <f t="shared" si="63"/>
        <v>BEARISH</v>
      </c>
      <c r="G997" s="6" t="str">
        <f t="shared" si="62"/>
        <v>WEAK</v>
      </c>
      <c r="H997" s="6" t="str">
        <f t="shared" si="61"/>
        <v>CONFIRMED BEARISH</v>
      </c>
    </row>
    <row r="998" spans="1:8" ht="13.5" x14ac:dyDescent="0.25">
      <c r="A998" s="3">
        <f>TITRES_STAT!B1001</f>
        <v>43459</v>
      </c>
      <c r="B998" s="6">
        <f>TITRES_STAT!C1001</f>
        <v>32.5</v>
      </c>
      <c r="C998" s="6">
        <f>TITRES_STAT!D1001</f>
        <v>32.5</v>
      </c>
      <c r="D998" s="6">
        <f>TITRES_STAT!E1001</f>
        <v>0</v>
      </c>
      <c r="E998" s="2">
        <f t="shared" si="60"/>
        <v>54979</v>
      </c>
      <c r="F998" s="6" t="str">
        <f t="shared" si="63"/>
        <v>BEARISH</v>
      </c>
      <c r="G998" s="6" t="str">
        <f t="shared" si="62"/>
        <v>WEAK</v>
      </c>
      <c r="H998" s="6" t="str">
        <f t="shared" si="61"/>
        <v>CONFIRMED BEARISH</v>
      </c>
    </row>
    <row r="999" spans="1:8" ht="13.5" x14ac:dyDescent="0.25">
      <c r="A999" s="3">
        <f>TITRES_STAT!B1002</f>
        <v>43460</v>
      </c>
      <c r="B999" s="6">
        <f>TITRES_STAT!C1002</f>
        <v>33.299999999999997</v>
      </c>
      <c r="C999" s="6">
        <f>TITRES_STAT!D1002</f>
        <v>33.299999999999997</v>
      </c>
      <c r="D999" s="6">
        <f>TITRES_STAT!E1002</f>
        <v>2065</v>
      </c>
      <c r="E999" s="2">
        <f t="shared" si="60"/>
        <v>57044</v>
      </c>
      <c r="F999" s="6" t="str">
        <f t="shared" si="63"/>
        <v>BEARISH</v>
      </c>
      <c r="G999" s="6" t="str">
        <f t="shared" si="62"/>
        <v>NEUTRAL</v>
      </c>
      <c r="H999" s="6" t="str">
        <f t="shared" si="61"/>
        <v>BEARISH DIVERGENCE</v>
      </c>
    </row>
    <row r="1000" spans="1:8" ht="13.5" x14ac:dyDescent="0.25">
      <c r="A1000" s="3">
        <f>TITRES_STAT!B1003</f>
        <v>43461</v>
      </c>
      <c r="B1000" s="6">
        <f>TITRES_STAT!C1003</f>
        <v>32.5</v>
      </c>
      <c r="C1000" s="6">
        <f>TITRES_STAT!D1003</f>
        <v>32.5</v>
      </c>
      <c r="D1000" s="6">
        <f>TITRES_STAT!E1003</f>
        <v>250</v>
      </c>
      <c r="E1000" s="2">
        <f t="shared" si="60"/>
        <v>56794</v>
      </c>
      <c r="F1000" s="6" t="str">
        <f t="shared" si="63"/>
        <v>BEARISH</v>
      </c>
      <c r="G1000" s="6" t="str">
        <f t="shared" si="62"/>
        <v>WEAK</v>
      </c>
      <c r="H1000" s="6" t="str">
        <f t="shared" si="61"/>
        <v>CONFIRMED BEARISH</v>
      </c>
    </row>
    <row r="1001" spans="1:8" ht="13.5" x14ac:dyDescent="0.25">
      <c r="A1001" s="3">
        <f>TITRES_STAT!B1004</f>
        <v>43462</v>
      </c>
      <c r="B1001" s="6">
        <f>TITRES_STAT!C1004</f>
        <v>32.5</v>
      </c>
      <c r="C1001" s="6">
        <f>TITRES_STAT!D1004</f>
        <v>32.5</v>
      </c>
      <c r="D1001" s="6">
        <f>TITRES_STAT!E1004</f>
        <v>0</v>
      </c>
      <c r="E1001" s="2">
        <f t="shared" si="60"/>
        <v>56794</v>
      </c>
      <c r="F1001" s="6" t="str">
        <f t="shared" si="63"/>
        <v>BULLISH</v>
      </c>
      <c r="G1001" s="6" t="str">
        <f t="shared" si="62"/>
        <v>STRONG</v>
      </c>
      <c r="H1001" s="6" t="str">
        <f t="shared" si="61"/>
        <v>NEUTRAL</v>
      </c>
    </row>
    <row r="1002" spans="1:8" ht="13.5" x14ac:dyDescent="0.25">
      <c r="A1002" s="3">
        <f>TITRES_STAT!B1005</f>
        <v>43465</v>
      </c>
      <c r="B1002" s="6">
        <f>TITRES_STAT!C1005</f>
        <v>31.04</v>
      </c>
      <c r="C1002" s="6">
        <f>TITRES_STAT!D1005</f>
        <v>31.04</v>
      </c>
      <c r="D1002" s="6">
        <f>TITRES_STAT!E1005</f>
        <v>4900</v>
      </c>
      <c r="E1002" s="2">
        <f t="shared" si="60"/>
        <v>51894</v>
      </c>
      <c r="F1002" s="6" t="str">
        <f t="shared" si="63"/>
        <v>BEARISH</v>
      </c>
      <c r="G1002" s="6" t="str">
        <f t="shared" si="62"/>
        <v>WEAK</v>
      </c>
      <c r="H1002" s="6" t="str">
        <f t="shared" si="61"/>
        <v>CONFIRMED BEARISH</v>
      </c>
    </row>
    <row r="1003" spans="1:8" ht="13.5" x14ac:dyDescent="0.25">
      <c r="A1003" s="3">
        <f>TITRES_STAT!B1006</f>
        <v>43467</v>
      </c>
      <c r="B1003" s="6">
        <f>TITRES_STAT!C1006</f>
        <v>31.04</v>
      </c>
      <c r="C1003" s="6">
        <f>TITRES_STAT!D1006</f>
        <v>31.04</v>
      </c>
      <c r="D1003" s="6">
        <f>TITRES_STAT!E1006</f>
        <v>218</v>
      </c>
      <c r="E1003" s="2">
        <f t="shared" si="60"/>
        <v>51894</v>
      </c>
      <c r="F1003" s="6" t="str">
        <f t="shared" si="63"/>
        <v>BEARISH</v>
      </c>
      <c r="G1003" s="6" t="str">
        <f t="shared" si="62"/>
        <v>WEAK</v>
      </c>
      <c r="H1003" s="6" t="str">
        <f t="shared" si="61"/>
        <v>CONFIRMED BEARISH</v>
      </c>
    </row>
    <row r="1004" spans="1:8" ht="13.5" x14ac:dyDescent="0.25">
      <c r="A1004" s="3">
        <f>TITRES_STAT!B1007</f>
        <v>43468</v>
      </c>
      <c r="B1004" s="6">
        <f>TITRES_STAT!C1007</f>
        <v>31.04</v>
      </c>
      <c r="C1004" s="6">
        <f>TITRES_STAT!D1007</f>
        <v>31.04</v>
      </c>
      <c r="D1004" s="6">
        <f>TITRES_STAT!E1007</f>
        <v>0</v>
      </c>
      <c r="E1004" s="2">
        <f t="shared" si="60"/>
        <v>51894</v>
      </c>
      <c r="F1004" s="6" t="str">
        <f t="shared" si="63"/>
        <v>BEARISH</v>
      </c>
      <c r="G1004" s="6" t="str">
        <f t="shared" si="62"/>
        <v>WEAK</v>
      </c>
      <c r="H1004" s="6" t="str">
        <f t="shared" si="61"/>
        <v>CONFIRMED BEARISH</v>
      </c>
    </row>
    <row r="1005" spans="1:8" ht="13.5" x14ac:dyDescent="0.25">
      <c r="A1005" s="3">
        <f>TITRES_STAT!B1008</f>
        <v>43469</v>
      </c>
      <c r="B1005" s="6">
        <f>TITRES_STAT!C1008</f>
        <v>31.04</v>
      </c>
      <c r="C1005" s="6">
        <f>TITRES_STAT!D1008</f>
        <v>31.04</v>
      </c>
      <c r="D1005" s="6">
        <f>TITRES_STAT!E1008</f>
        <v>0</v>
      </c>
      <c r="E1005" s="2">
        <f t="shared" si="60"/>
        <v>51894</v>
      </c>
      <c r="F1005" s="6" t="str">
        <f t="shared" si="63"/>
        <v>BEARISH</v>
      </c>
      <c r="G1005" s="6" t="str">
        <f t="shared" si="62"/>
        <v>WEAK</v>
      </c>
      <c r="H1005" s="6" t="str">
        <f t="shared" si="61"/>
        <v>CONFIRMED BEARISH</v>
      </c>
    </row>
    <row r="1006" spans="1:8" ht="13.5" x14ac:dyDescent="0.25">
      <c r="A1006" s="3">
        <f>TITRES_STAT!B1009</f>
        <v>43472</v>
      </c>
      <c r="B1006" s="6">
        <f>TITRES_STAT!C1009</f>
        <v>31</v>
      </c>
      <c r="C1006" s="6">
        <f>TITRES_STAT!D1009</f>
        <v>31</v>
      </c>
      <c r="D1006" s="6">
        <f>TITRES_STAT!E1009</f>
        <v>70</v>
      </c>
      <c r="E1006" s="2">
        <f t="shared" si="60"/>
        <v>51824</v>
      </c>
      <c r="F1006" s="6" t="str">
        <f t="shared" si="63"/>
        <v>BEARISH</v>
      </c>
      <c r="G1006" s="6" t="str">
        <f t="shared" si="62"/>
        <v>WEAK</v>
      </c>
      <c r="H1006" s="6" t="str">
        <f t="shared" si="61"/>
        <v>CONFIRMED BEARISH</v>
      </c>
    </row>
    <row r="1007" spans="1:8" ht="13.5" x14ac:dyDescent="0.25">
      <c r="A1007" s="3">
        <f>TITRES_STAT!B1010</f>
        <v>43473</v>
      </c>
      <c r="B1007" s="6">
        <f>TITRES_STAT!C1010</f>
        <v>31</v>
      </c>
      <c r="C1007" s="6">
        <f>TITRES_STAT!D1010</f>
        <v>31</v>
      </c>
      <c r="D1007" s="6">
        <f>TITRES_STAT!E1010</f>
        <v>0</v>
      </c>
      <c r="E1007" s="2">
        <f t="shared" si="60"/>
        <v>51824</v>
      </c>
      <c r="F1007" s="6" t="str">
        <f t="shared" si="63"/>
        <v>BEARISH</v>
      </c>
      <c r="G1007" s="6" t="str">
        <f t="shared" si="62"/>
        <v>NEUTRAL</v>
      </c>
      <c r="H1007" s="6" t="str">
        <f t="shared" si="61"/>
        <v>CONFIRMED BEARISH</v>
      </c>
    </row>
    <row r="1008" spans="1:8" ht="13.5" x14ac:dyDescent="0.25">
      <c r="A1008" s="3">
        <f>TITRES_STAT!B1011</f>
        <v>43474</v>
      </c>
      <c r="B1008" s="6">
        <f>TITRES_STAT!C1011</f>
        <v>30.08</v>
      </c>
      <c r="C1008" s="6">
        <f>TITRES_STAT!D1011</f>
        <v>30.08</v>
      </c>
      <c r="D1008" s="6">
        <f>TITRES_STAT!E1011</f>
        <v>50</v>
      </c>
      <c r="E1008" s="2">
        <f t="shared" si="60"/>
        <v>51774</v>
      </c>
      <c r="F1008" s="6" t="str">
        <f t="shared" si="63"/>
        <v>BEARISH</v>
      </c>
      <c r="G1008" s="6" t="str">
        <f t="shared" si="62"/>
        <v>NEUTRAL</v>
      </c>
      <c r="H1008" s="6" t="str">
        <f t="shared" si="61"/>
        <v>CONFIRMED BEARISH</v>
      </c>
    </row>
    <row r="1009" spans="1:8" ht="13.5" x14ac:dyDescent="0.25">
      <c r="A1009" s="3">
        <f>TITRES_STAT!B1012</f>
        <v>43475</v>
      </c>
      <c r="B1009" s="6">
        <f>TITRES_STAT!C1012</f>
        <v>30.6</v>
      </c>
      <c r="C1009" s="6">
        <f>TITRES_STAT!D1012</f>
        <v>30.6</v>
      </c>
      <c r="D1009" s="6">
        <f>TITRES_STAT!E1012</f>
        <v>202</v>
      </c>
      <c r="E1009" s="2">
        <f t="shared" si="60"/>
        <v>51976</v>
      </c>
      <c r="F1009" s="6" t="str">
        <f t="shared" si="63"/>
        <v>BULLISH</v>
      </c>
      <c r="G1009" s="6" t="str">
        <f t="shared" si="62"/>
        <v>NEUTRAL</v>
      </c>
      <c r="H1009" s="6" t="str">
        <f t="shared" si="61"/>
        <v>BULLISH DIVERGENCE</v>
      </c>
    </row>
    <row r="1010" spans="1:8" ht="13.5" x14ac:dyDescent="0.25">
      <c r="A1010" s="3">
        <f>TITRES_STAT!B1013</f>
        <v>43476</v>
      </c>
      <c r="B1010" s="6">
        <f>TITRES_STAT!C1013</f>
        <v>30.6</v>
      </c>
      <c r="C1010" s="6">
        <f>TITRES_STAT!D1013</f>
        <v>30.6</v>
      </c>
      <c r="D1010" s="6">
        <f>TITRES_STAT!E1013</f>
        <v>0</v>
      </c>
      <c r="E1010" s="2">
        <f t="shared" si="60"/>
        <v>51976</v>
      </c>
      <c r="F1010" s="6" t="str">
        <f t="shared" si="63"/>
        <v>BULLISH</v>
      </c>
      <c r="G1010" s="6" t="str">
        <f t="shared" si="62"/>
        <v>NEUTRAL</v>
      </c>
      <c r="H1010" s="6" t="str">
        <f t="shared" si="61"/>
        <v>BULLISH DIVERGENCE</v>
      </c>
    </row>
    <row r="1011" spans="1:8" ht="13.5" x14ac:dyDescent="0.25">
      <c r="A1011" s="3">
        <f>TITRES_STAT!B1014</f>
        <v>43480</v>
      </c>
      <c r="B1011" s="6">
        <f>TITRES_STAT!C1014</f>
        <v>30.6</v>
      </c>
      <c r="C1011" s="6">
        <f>TITRES_STAT!D1014</f>
        <v>30.6</v>
      </c>
      <c r="D1011" s="6">
        <f>TITRES_STAT!E1014</f>
        <v>0</v>
      </c>
      <c r="E1011" s="2">
        <f t="shared" si="60"/>
        <v>51976</v>
      </c>
      <c r="F1011" s="6" t="str">
        <f t="shared" si="63"/>
        <v>BULLISH</v>
      </c>
      <c r="G1011" s="6" t="str">
        <f t="shared" si="62"/>
        <v>NEUTRAL</v>
      </c>
      <c r="H1011" s="6" t="str">
        <f t="shared" si="61"/>
        <v>BULLISH DIVERGENCE</v>
      </c>
    </row>
    <row r="1012" spans="1:8" ht="13.5" x14ac:dyDescent="0.25">
      <c r="A1012" s="3">
        <f>TITRES_STAT!B1015</f>
        <v>43481</v>
      </c>
      <c r="B1012" s="6">
        <f>TITRES_STAT!C1015</f>
        <v>30.6</v>
      </c>
      <c r="C1012" s="6">
        <f>TITRES_STAT!D1015</f>
        <v>30.6</v>
      </c>
      <c r="D1012" s="6">
        <f>TITRES_STAT!E1015</f>
        <v>0</v>
      </c>
      <c r="E1012" s="2">
        <f t="shared" si="60"/>
        <v>51976</v>
      </c>
      <c r="F1012" s="6" t="str">
        <f t="shared" si="63"/>
        <v>BULLISH</v>
      </c>
      <c r="G1012" s="6" t="str">
        <f t="shared" si="62"/>
        <v>NEUTRAL</v>
      </c>
      <c r="H1012" s="6" t="str">
        <f t="shared" si="61"/>
        <v>BULLISH DIVERGENCE</v>
      </c>
    </row>
    <row r="1013" spans="1:8" ht="13.5" x14ac:dyDescent="0.25">
      <c r="A1013" s="3">
        <f>TITRES_STAT!B1016</f>
        <v>43482</v>
      </c>
      <c r="B1013" s="6">
        <f>TITRES_STAT!C1016</f>
        <v>30.6</v>
      </c>
      <c r="C1013" s="6">
        <f>TITRES_STAT!D1016</f>
        <v>30.6</v>
      </c>
      <c r="D1013" s="6">
        <f>TITRES_STAT!E1016</f>
        <v>0</v>
      </c>
      <c r="E1013" s="2">
        <f t="shared" si="60"/>
        <v>51976</v>
      </c>
      <c r="F1013" s="6" t="str">
        <f t="shared" si="63"/>
        <v>BULLISH</v>
      </c>
      <c r="G1013" s="6" t="str">
        <f t="shared" si="62"/>
        <v>NEUTRAL</v>
      </c>
      <c r="H1013" s="6" t="str">
        <f t="shared" si="61"/>
        <v>CONFIRMED BULLISH</v>
      </c>
    </row>
    <row r="1014" spans="1:8" ht="13.5" x14ac:dyDescent="0.25">
      <c r="A1014" s="3">
        <f>TITRES_STAT!B1017</f>
        <v>43483</v>
      </c>
      <c r="B1014" s="6">
        <f>TITRES_STAT!C1017</f>
        <v>30</v>
      </c>
      <c r="C1014" s="6">
        <f>TITRES_STAT!D1017</f>
        <v>30</v>
      </c>
      <c r="D1014" s="6">
        <f>TITRES_STAT!E1017</f>
        <v>16</v>
      </c>
      <c r="E1014" s="2">
        <f t="shared" si="60"/>
        <v>51960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30.9</v>
      </c>
      <c r="C1015" s="6">
        <f>TITRES_STAT!D1018</f>
        <v>30.9</v>
      </c>
      <c r="D1015" s="6">
        <f>TITRES_STAT!E1018</f>
        <v>0</v>
      </c>
      <c r="E1015" s="2">
        <f t="shared" si="60"/>
        <v>51960</v>
      </c>
      <c r="F1015" s="6" t="str">
        <f t="shared" si="63"/>
        <v>BEARISH</v>
      </c>
      <c r="G1015" s="6" t="str">
        <f t="shared" si="62"/>
        <v>NEUTRAL</v>
      </c>
      <c r="H1015" s="6" t="str">
        <f t="shared" si="61"/>
        <v>BEARISH DIVERGENCE</v>
      </c>
    </row>
    <row r="1016" spans="1:8" ht="13.5" x14ac:dyDescent="0.25">
      <c r="A1016" s="3">
        <f>TITRES_STAT!B1019</f>
        <v>43487</v>
      </c>
      <c r="B1016" s="6">
        <f>TITRES_STAT!C1019</f>
        <v>31.82</v>
      </c>
      <c r="C1016" s="6">
        <f>TITRES_STAT!D1019</f>
        <v>31.82</v>
      </c>
      <c r="D1016" s="6">
        <f>TITRES_STAT!E1019</f>
        <v>0</v>
      </c>
      <c r="E1016" s="2">
        <f t="shared" si="60"/>
        <v>51960</v>
      </c>
      <c r="F1016" s="6" t="str">
        <f t="shared" si="63"/>
        <v>BEARISH</v>
      </c>
      <c r="G1016" s="6" t="str">
        <f t="shared" si="62"/>
        <v>NEUTRAL</v>
      </c>
      <c r="H1016" s="6" t="str">
        <f t="shared" si="61"/>
        <v>BEARISH DIVERGENCE</v>
      </c>
    </row>
    <row r="1017" spans="1:8" ht="13.5" x14ac:dyDescent="0.25">
      <c r="A1017" s="3">
        <f>TITRES_STAT!B1020</f>
        <v>43488</v>
      </c>
      <c r="B1017" s="6">
        <f>TITRES_STAT!C1020</f>
        <v>31.82</v>
      </c>
      <c r="C1017" s="6">
        <f>TITRES_STAT!D1020</f>
        <v>31.82</v>
      </c>
      <c r="D1017" s="6">
        <f>TITRES_STAT!E1020</f>
        <v>0</v>
      </c>
      <c r="E1017" s="2">
        <f t="shared" si="60"/>
        <v>51960</v>
      </c>
      <c r="F1017" s="6" t="str">
        <f t="shared" si="63"/>
        <v>BEARISH</v>
      </c>
      <c r="G1017" s="6" t="str">
        <f t="shared" si="62"/>
        <v>NEUTRAL</v>
      </c>
      <c r="H1017" s="6" t="str">
        <f t="shared" si="61"/>
        <v>BEARISH DIVERGENCE</v>
      </c>
    </row>
    <row r="1018" spans="1:8" ht="13.5" x14ac:dyDescent="0.25">
      <c r="A1018" s="3">
        <f>TITRES_STAT!B1021</f>
        <v>43489</v>
      </c>
      <c r="B1018" s="6">
        <f>TITRES_STAT!C1021</f>
        <v>31.82</v>
      </c>
      <c r="C1018" s="6">
        <f>TITRES_STAT!D1021</f>
        <v>31.82</v>
      </c>
      <c r="D1018" s="6">
        <f>TITRES_STAT!E1021</f>
        <v>0</v>
      </c>
      <c r="E1018" s="2">
        <f t="shared" si="60"/>
        <v>51960</v>
      </c>
      <c r="F1018" s="6" t="str">
        <f t="shared" si="63"/>
        <v>BEARISH</v>
      </c>
      <c r="G1018" s="6" t="str">
        <f t="shared" si="62"/>
        <v>NEUTRAL</v>
      </c>
      <c r="H1018" s="6" t="str">
        <f t="shared" si="61"/>
        <v>BEARISH DIVERGENCE</v>
      </c>
    </row>
    <row r="1019" spans="1:8" ht="13.5" x14ac:dyDescent="0.25">
      <c r="A1019" s="3">
        <f>TITRES_STAT!B1022</f>
        <v>43490</v>
      </c>
      <c r="B1019" s="6">
        <f>TITRES_STAT!C1022</f>
        <v>31.82</v>
      </c>
      <c r="C1019" s="6">
        <f>TITRES_STAT!D1022</f>
        <v>31.82</v>
      </c>
      <c r="D1019" s="6">
        <f>TITRES_STAT!E1022</f>
        <v>0</v>
      </c>
      <c r="E1019" s="2">
        <f t="shared" si="60"/>
        <v>51960</v>
      </c>
      <c r="F1019" s="6" t="str">
        <f t="shared" si="63"/>
        <v>NEUTRAL</v>
      </c>
      <c r="G1019" s="6" t="str">
        <f t="shared" si="62"/>
        <v>NEUTRAL</v>
      </c>
      <c r="H1019" s="6" t="str">
        <f t="shared" si="61"/>
        <v>NEUTRAL</v>
      </c>
    </row>
    <row r="1020" spans="1:8" ht="13.5" x14ac:dyDescent="0.25">
      <c r="A1020" s="3">
        <f>TITRES_STAT!B1023</f>
        <v>43493</v>
      </c>
      <c r="B1020" s="6">
        <f>TITRES_STAT!C1023</f>
        <v>32</v>
      </c>
      <c r="C1020" s="6">
        <f>TITRES_STAT!D1023</f>
        <v>32</v>
      </c>
      <c r="D1020" s="6">
        <f>TITRES_STAT!E1023</f>
        <v>478</v>
      </c>
      <c r="E1020" s="2">
        <f t="shared" si="60"/>
        <v>52438</v>
      </c>
      <c r="F1020" s="6" t="str">
        <f t="shared" si="63"/>
        <v>BULLISH</v>
      </c>
      <c r="G1020" s="6" t="str">
        <f t="shared" si="62"/>
        <v>NEUTRAL</v>
      </c>
      <c r="H1020" s="6" t="str">
        <f t="shared" si="61"/>
        <v>CONFIRMED BULLISH</v>
      </c>
    </row>
    <row r="1021" spans="1:8" ht="13.5" x14ac:dyDescent="0.25">
      <c r="A1021" s="3">
        <f>TITRES_STAT!B1024</f>
        <v>43494</v>
      </c>
      <c r="B1021" s="6">
        <f>TITRES_STAT!C1024</f>
        <v>32</v>
      </c>
      <c r="C1021" s="6">
        <f>TITRES_STAT!D1024</f>
        <v>32</v>
      </c>
      <c r="D1021" s="6">
        <f>TITRES_STAT!E1024</f>
        <v>68</v>
      </c>
      <c r="E1021" s="2">
        <f t="shared" si="60"/>
        <v>52438</v>
      </c>
      <c r="F1021" s="6" t="str">
        <f t="shared" si="63"/>
        <v>BULLISH</v>
      </c>
      <c r="G1021" s="6" t="str">
        <f t="shared" si="62"/>
        <v>NEUTRAL</v>
      </c>
      <c r="H1021" s="6" t="str">
        <f t="shared" si="61"/>
        <v>CONFIRMED BULLISH</v>
      </c>
    </row>
    <row r="1022" spans="1:8" ht="13.5" x14ac:dyDescent="0.25">
      <c r="A1022" s="3">
        <f>TITRES_STAT!B1025</f>
        <v>43495</v>
      </c>
      <c r="B1022" s="6">
        <f>TITRES_STAT!C1025</f>
        <v>32</v>
      </c>
      <c r="C1022" s="6">
        <f>TITRES_STAT!D1025</f>
        <v>32</v>
      </c>
      <c r="D1022" s="6">
        <f>TITRES_STAT!E1025</f>
        <v>180</v>
      </c>
      <c r="E1022" s="2">
        <f t="shared" si="60"/>
        <v>52438</v>
      </c>
      <c r="F1022" s="6" t="str">
        <f t="shared" si="63"/>
        <v>BULLISH</v>
      </c>
      <c r="G1022" s="6" t="str">
        <f t="shared" si="62"/>
        <v>NEUTRAL</v>
      </c>
      <c r="H1022" s="6" t="str">
        <f t="shared" si="61"/>
        <v>CONFIRMED BULLISH</v>
      </c>
    </row>
    <row r="1023" spans="1:8" ht="13.5" x14ac:dyDescent="0.25">
      <c r="A1023" s="3">
        <f>TITRES_STAT!B1026</f>
        <v>43496</v>
      </c>
      <c r="B1023" s="6">
        <f>TITRES_STAT!C1026</f>
        <v>32</v>
      </c>
      <c r="C1023" s="6">
        <f>TITRES_STAT!D1026</f>
        <v>32</v>
      </c>
      <c r="D1023" s="6">
        <f>TITRES_STAT!E1026</f>
        <v>0</v>
      </c>
      <c r="E1023" s="2">
        <f t="shared" si="60"/>
        <v>52438</v>
      </c>
      <c r="F1023" s="6" t="str">
        <f t="shared" si="63"/>
        <v>BULLISH</v>
      </c>
      <c r="G1023" s="6" t="str">
        <f t="shared" si="62"/>
        <v>NEUTRAL</v>
      </c>
      <c r="H1023" s="6" t="str">
        <f t="shared" si="61"/>
        <v>CONFIRMED BULLISH</v>
      </c>
    </row>
    <row r="1024" spans="1:8" ht="13.5" x14ac:dyDescent="0.25">
      <c r="A1024" s="3">
        <f>TITRES_STAT!B1027</f>
        <v>43497</v>
      </c>
      <c r="B1024" s="6">
        <f>TITRES_STAT!C1027</f>
        <v>32</v>
      </c>
      <c r="C1024" s="6">
        <f>TITRES_STAT!D1027</f>
        <v>32</v>
      </c>
      <c r="D1024" s="6">
        <f>TITRES_STAT!E1027</f>
        <v>0</v>
      </c>
      <c r="E1024" s="2">
        <f t="shared" si="60"/>
        <v>52438</v>
      </c>
      <c r="F1024" s="6" t="str">
        <f t="shared" si="63"/>
        <v>BULLISH</v>
      </c>
      <c r="G1024" s="6" t="str">
        <f t="shared" si="62"/>
        <v>NEUTRAL</v>
      </c>
      <c r="H1024" s="6" t="str">
        <f t="shared" si="61"/>
        <v>CONFIRMED BULLISH</v>
      </c>
    </row>
    <row r="1025" spans="1:8" ht="13.5" x14ac:dyDescent="0.25">
      <c r="A1025" s="3">
        <f>TITRES_STAT!B1028</f>
        <v>43500</v>
      </c>
      <c r="B1025" s="6">
        <f>TITRES_STAT!C1028</f>
        <v>32</v>
      </c>
      <c r="C1025" s="6">
        <f>TITRES_STAT!D1028</f>
        <v>32</v>
      </c>
      <c r="D1025" s="6">
        <f>TITRES_STAT!E1028</f>
        <v>0</v>
      </c>
      <c r="E1025" s="2">
        <f t="shared" si="60"/>
        <v>52438</v>
      </c>
      <c r="F1025" s="6" t="str">
        <f t="shared" si="63"/>
        <v>NEUTRAL</v>
      </c>
      <c r="G1025" s="6" t="str">
        <f t="shared" si="62"/>
        <v>NEUTRAL</v>
      </c>
      <c r="H1025" s="6" t="str">
        <f t="shared" si="61"/>
        <v>NEUTRAL</v>
      </c>
    </row>
    <row r="1026" spans="1:8" ht="13.5" x14ac:dyDescent="0.25">
      <c r="A1026" s="3">
        <f>TITRES_STAT!B1029</f>
        <v>43501</v>
      </c>
      <c r="B1026" s="6">
        <f>TITRES_STAT!C1029</f>
        <v>32</v>
      </c>
      <c r="C1026" s="6">
        <f>TITRES_STAT!D1029</f>
        <v>32</v>
      </c>
      <c r="D1026" s="6">
        <f>TITRES_STAT!E1029</f>
        <v>0</v>
      </c>
      <c r="E1026" s="2">
        <f t="shared" si="60"/>
        <v>52438</v>
      </c>
      <c r="F1026" s="6" t="str">
        <f t="shared" si="63"/>
        <v>NEUTRAL</v>
      </c>
      <c r="G1026" s="6" t="str">
        <f t="shared" si="62"/>
        <v>NEUTRAL</v>
      </c>
      <c r="H1026" s="6" t="str">
        <f t="shared" si="61"/>
        <v>NEUTRAL</v>
      </c>
    </row>
    <row r="1027" spans="1:8" ht="13.5" x14ac:dyDescent="0.25">
      <c r="A1027" s="3">
        <f>TITRES_STAT!B1030</f>
        <v>43502</v>
      </c>
      <c r="B1027" s="6">
        <f>TITRES_STAT!C1030</f>
        <v>32</v>
      </c>
      <c r="C1027" s="6">
        <f>TITRES_STAT!D1030</f>
        <v>32</v>
      </c>
      <c r="D1027" s="6">
        <f>TITRES_STAT!E1030</f>
        <v>0</v>
      </c>
      <c r="E1027" s="2">
        <f t="shared" si="60"/>
        <v>52438</v>
      </c>
      <c r="F1027" s="6" t="str">
        <f t="shared" si="63"/>
        <v>NEUTRAL</v>
      </c>
      <c r="G1027" s="6" t="str">
        <f t="shared" si="62"/>
        <v>NEUTRAL</v>
      </c>
      <c r="H1027" s="6" t="str">
        <f t="shared" si="61"/>
        <v>NEUTRAL</v>
      </c>
    </row>
    <row r="1028" spans="1:8" ht="13.5" x14ac:dyDescent="0.25">
      <c r="A1028" s="3">
        <f>TITRES_STAT!B1031</f>
        <v>43503</v>
      </c>
      <c r="B1028" s="6">
        <f>TITRES_STAT!C1031</f>
        <v>32</v>
      </c>
      <c r="C1028" s="6">
        <f>TITRES_STAT!D1031</f>
        <v>32</v>
      </c>
      <c r="D1028" s="6">
        <f>TITRES_STAT!E1031</f>
        <v>120</v>
      </c>
      <c r="E1028" s="2">
        <f t="shared" ref="E1028:E1091" si="64">IF(B1028&gt;B1027, E1027+D1028, IF(B1028&lt;B1027, E1027-D1028, E1027))</f>
        <v>52438</v>
      </c>
      <c r="F1028" s="6" t="str">
        <f t="shared" si="63"/>
        <v>NEUTRAL</v>
      </c>
      <c r="G1028" s="6" t="str">
        <f t="shared" si="62"/>
        <v>NEUTRAL</v>
      </c>
      <c r="H1028" s="6" t="str">
        <f t="shared" si="61"/>
        <v>NEUTRAL</v>
      </c>
    </row>
    <row r="1029" spans="1:8" ht="13.5" x14ac:dyDescent="0.25">
      <c r="A1029" s="3">
        <f>TITRES_STAT!B1032</f>
        <v>43504</v>
      </c>
      <c r="B1029" s="6">
        <f>TITRES_STAT!C1032</f>
        <v>32</v>
      </c>
      <c r="C1029" s="6">
        <f>TITRES_STAT!D1032</f>
        <v>32</v>
      </c>
      <c r="D1029" s="6">
        <f>TITRES_STAT!E1032</f>
        <v>448</v>
      </c>
      <c r="E1029" s="2">
        <f t="shared" si="64"/>
        <v>52438</v>
      </c>
      <c r="F1029" s="6" t="str">
        <f t="shared" si="63"/>
        <v>NEUTRAL</v>
      </c>
      <c r="G1029" s="6" t="str">
        <f t="shared" si="62"/>
        <v>NEUTRAL</v>
      </c>
      <c r="H1029" s="6" t="str">
        <f t="shared" si="61"/>
        <v>NEUTRAL</v>
      </c>
    </row>
    <row r="1030" spans="1:8" ht="13.5" x14ac:dyDescent="0.25">
      <c r="A1030" s="3">
        <f>TITRES_STAT!B1033</f>
        <v>43507</v>
      </c>
      <c r="B1030" s="6">
        <f>TITRES_STAT!C1033</f>
        <v>32</v>
      </c>
      <c r="C1030" s="6">
        <f>TITRES_STAT!D1033</f>
        <v>32</v>
      </c>
      <c r="D1030" s="6">
        <f>TITRES_STAT!E1033</f>
        <v>211</v>
      </c>
      <c r="E1030" s="2">
        <f t="shared" si="64"/>
        <v>52438</v>
      </c>
      <c r="F1030" s="6" t="str">
        <f t="shared" si="63"/>
        <v>NEUTRAL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NEUTRAL</v>
      </c>
    </row>
    <row r="1031" spans="1:8" ht="13.5" x14ac:dyDescent="0.25">
      <c r="A1031" s="3">
        <f>TITRES_STAT!B1034</f>
        <v>43508</v>
      </c>
      <c r="B1031" s="6">
        <f>TITRES_STAT!C1034</f>
        <v>32</v>
      </c>
      <c r="C1031" s="6">
        <f>TITRES_STAT!D1034</f>
        <v>32</v>
      </c>
      <c r="D1031" s="6">
        <f>TITRES_STAT!E1034</f>
        <v>74</v>
      </c>
      <c r="E1031" s="2">
        <f t="shared" si="64"/>
        <v>52438</v>
      </c>
      <c r="F1031" s="6" t="str">
        <f t="shared" si="63"/>
        <v>NEUTRAL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NEUTRAL</v>
      </c>
    </row>
    <row r="1032" spans="1:8" ht="13.5" x14ac:dyDescent="0.25">
      <c r="A1032" s="3">
        <f>TITRES_STAT!B1035</f>
        <v>43509</v>
      </c>
      <c r="B1032" s="6">
        <f>TITRES_STAT!C1035</f>
        <v>32</v>
      </c>
      <c r="C1032" s="6">
        <f>TITRES_STAT!D1035</f>
        <v>32</v>
      </c>
      <c r="D1032" s="6">
        <f>TITRES_STAT!E1035</f>
        <v>1000</v>
      </c>
      <c r="E1032" s="2">
        <f t="shared" si="64"/>
        <v>52438</v>
      </c>
      <c r="F1032" s="6" t="str">
        <f t="shared" ref="F1032:F1095" si="67">IF(E1032&gt;E1027,"BULLISH",IF(E1032&lt;E1027,"BEARISH","NEUTRAL"))</f>
        <v>NEUTRAL</v>
      </c>
      <c r="G1032" s="6" t="str">
        <f t="shared" si="66"/>
        <v>NEUTRAL</v>
      </c>
      <c r="H1032" s="6" t="str">
        <f t="shared" si="65"/>
        <v>NEUTRAL</v>
      </c>
    </row>
    <row r="1033" spans="1:8" ht="13.5" x14ac:dyDescent="0.25">
      <c r="A1033" s="3">
        <f>TITRES_STAT!B1036</f>
        <v>43510</v>
      </c>
      <c r="B1033" s="6">
        <f>TITRES_STAT!C1036</f>
        <v>32</v>
      </c>
      <c r="C1033" s="6">
        <f>TITRES_STAT!D1036</f>
        <v>32</v>
      </c>
      <c r="D1033" s="6">
        <f>TITRES_STAT!E1036</f>
        <v>675</v>
      </c>
      <c r="E1033" s="2">
        <f t="shared" si="64"/>
        <v>52438</v>
      </c>
      <c r="F1033" s="6" t="str">
        <f t="shared" si="67"/>
        <v>NEUTRAL</v>
      </c>
      <c r="G1033" s="6" t="str">
        <f t="shared" si="66"/>
        <v>NEUTRAL</v>
      </c>
      <c r="H1033" s="6" t="str">
        <f t="shared" si="65"/>
        <v>NEUTRAL</v>
      </c>
    </row>
    <row r="1034" spans="1:8" ht="13.5" x14ac:dyDescent="0.25">
      <c r="A1034" s="3">
        <f>TITRES_STAT!B1037</f>
        <v>43511</v>
      </c>
      <c r="B1034" s="6">
        <f>TITRES_STAT!C1037</f>
        <v>32</v>
      </c>
      <c r="C1034" s="6">
        <f>TITRES_STAT!D1037</f>
        <v>32</v>
      </c>
      <c r="D1034" s="6">
        <f>TITRES_STAT!E1037</f>
        <v>764</v>
      </c>
      <c r="E1034" s="2">
        <f t="shared" si="64"/>
        <v>52438</v>
      </c>
      <c r="F1034" s="6" t="str">
        <f t="shared" si="67"/>
        <v>NEUTRAL</v>
      </c>
      <c r="G1034" s="6" t="str">
        <f t="shared" si="66"/>
        <v>NEUTRAL</v>
      </c>
      <c r="H1034" s="6" t="str">
        <f t="shared" si="65"/>
        <v>NEUTRAL</v>
      </c>
    </row>
    <row r="1035" spans="1:8" ht="13.5" x14ac:dyDescent="0.25">
      <c r="A1035" s="3">
        <f>TITRES_STAT!B1038</f>
        <v>43514</v>
      </c>
      <c r="B1035" s="6">
        <f>TITRES_STAT!C1038</f>
        <v>32</v>
      </c>
      <c r="C1035" s="6">
        <f>TITRES_STAT!D1038</f>
        <v>32</v>
      </c>
      <c r="D1035" s="6">
        <f>TITRES_STAT!E1038</f>
        <v>300</v>
      </c>
      <c r="E1035" s="2">
        <f t="shared" si="64"/>
        <v>52438</v>
      </c>
      <c r="F1035" s="6" t="str">
        <f t="shared" si="67"/>
        <v>NEUTRAL</v>
      </c>
      <c r="G1035" s="6" t="str">
        <f t="shared" si="66"/>
        <v>NEUTRAL</v>
      </c>
      <c r="H1035" s="6" t="str">
        <f t="shared" si="65"/>
        <v>NEUTRAL</v>
      </c>
    </row>
    <row r="1036" spans="1:8" ht="13.5" x14ac:dyDescent="0.25">
      <c r="A1036" s="3">
        <f>TITRES_STAT!B1039</f>
        <v>43515</v>
      </c>
      <c r="B1036" s="6">
        <f>TITRES_STAT!C1039</f>
        <v>32</v>
      </c>
      <c r="C1036" s="6">
        <f>TITRES_STAT!D1039</f>
        <v>32</v>
      </c>
      <c r="D1036" s="6">
        <f>TITRES_STAT!E1039</f>
        <v>0</v>
      </c>
      <c r="E1036" s="2">
        <f t="shared" si="64"/>
        <v>52438</v>
      </c>
      <c r="F1036" s="6" t="str">
        <f t="shared" si="67"/>
        <v>NEUTRAL</v>
      </c>
      <c r="G1036" s="6" t="str">
        <f t="shared" si="66"/>
        <v>NEUTRAL</v>
      </c>
      <c r="H1036" s="6" t="str">
        <f t="shared" si="65"/>
        <v>NEUTRAL</v>
      </c>
    </row>
    <row r="1037" spans="1:8" ht="13.5" x14ac:dyDescent="0.25">
      <c r="A1037" s="3">
        <f>TITRES_STAT!B1040</f>
        <v>43516</v>
      </c>
      <c r="B1037" s="6">
        <f>TITRES_STAT!C1040</f>
        <v>32</v>
      </c>
      <c r="C1037" s="6">
        <f>TITRES_STAT!D1040</f>
        <v>32</v>
      </c>
      <c r="D1037" s="6">
        <f>TITRES_STAT!E1040</f>
        <v>300</v>
      </c>
      <c r="E1037" s="2">
        <f t="shared" si="64"/>
        <v>52438</v>
      </c>
      <c r="F1037" s="6" t="str">
        <f t="shared" si="67"/>
        <v>NEUTRAL</v>
      </c>
      <c r="G1037" s="6" t="str">
        <f t="shared" si="66"/>
        <v>NEUTRAL</v>
      </c>
      <c r="H1037" s="6" t="str">
        <f t="shared" si="65"/>
        <v>NEUTRAL</v>
      </c>
    </row>
    <row r="1038" spans="1:8" ht="13.5" x14ac:dyDescent="0.25">
      <c r="A1038" s="3">
        <f>TITRES_STAT!B1041</f>
        <v>43517</v>
      </c>
      <c r="B1038" s="6">
        <f>TITRES_STAT!C1041</f>
        <v>32</v>
      </c>
      <c r="C1038" s="6">
        <f>TITRES_STAT!D1041</f>
        <v>32</v>
      </c>
      <c r="D1038" s="6">
        <f>TITRES_STAT!E1041</f>
        <v>558</v>
      </c>
      <c r="E1038" s="2">
        <f t="shared" si="64"/>
        <v>52438</v>
      </c>
      <c r="F1038" s="6" t="str">
        <f t="shared" si="67"/>
        <v>NEUTRAL</v>
      </c>
      <c r="G1038" s="6" t="str">
        <f t="shared" si="66"/>
        <v>NEUTRAL</v>
      </c>
      <c r="H1038" s="6" t="str">
        <f t="shared" si="65"/>
        <v>NEUTRAL</v>
      </c>
    </row>
    <row r="1039" spans="1:8" ht="13.5" x14ac:dyDescent="0.25">
      <c r="A1039" s="3">
        <f>TITRES_STAT!B1042</f>
        <v>43518</v>
      </c>
      <c r="B1039" s="6">
        <f>TITRES_STAT!C1042</f>
        <v>32</v>
      </c>
      <c r="C1039" s="6">
        <f>TITRES_STAT!D1042</f>
        <v>32</v>
      </c>
      <c r="D1039" s="6">
        <f>TITRES_STAT!E1042</f>
        <v>1322</v>
      </c>
      <c r="E1039" s="2">
        <f t="shared" si="64"/>
        <v>52438</v>
      </c>
      <c r="F1039" s="6" t="str">
        <f t="shared" si="67"/>
        <v>NEUTRAL</v>
      </c>
      <c r="G1039" s="6" t="str">
        <f t="shared" si="66"/>
        <v>NEUTRAL</v>
      </c>
      <c r="H1039" s="6" t="str">
        <f t="shared" si="65"/>
        <v>NEUTRAL</v>
      </c>
    </row>
    <row r="1040" spans="1:8" ht="13.5" x14ac:dyDescent="0.25">
      <c r="A1040" s="3">
        <f>TITRES_STAT!B1043</f>
        <v>43521</v>
      </c>
      <c r="B1040" s="6">
        <f>TITRES_STAT!C1043</f>
        <v>32</v>
      </c>
      <c r="C1040" s="6">
        <f>TITRES_STAT!D1043</f>
        <v>32</v>
      </c>
      <c r="D1040" s="6">
        <f>TITRES_STAT!E1043</f>
        <v>254</v>
      </c>
      <c r="E1040" s="2">
        <f t="shared" si="64"/>
        <v>52438</v>
      </c>
      <c r="F1040" s="6" t="str">
        <f t="shared" si="67"/>
        <v>NEUTRAL</v>
      </c>
      <c r="G1040" s="6" t="str">
        <f t="shared" si="66"/>
        <v>NEUTRAL</v>
      </c>
      <c r="H1040" s="6" t="str">
        <f t="shared" si="65"/>
        <v>NEUTRAL</v>
      </c>
    </row>
    <row r="1041" spans="1:8" ht="13.5" x14ac:dyDescent="0.25">
      <c r="A1041" s="3">
        <f>TITRES_STAT!B1044</f>
        <v>43522</v>
      </c>
      <c r="B1041" s="6">
        <f>TITRES_STAT!C1044</f>
        <v>32</v>
      </c>
      <c r="C1041" s="6">
        <f>TITRES_STAT!D1044</f>
        <v>32</v>
      </c>
      <c r="D1041" s="6">
        <f>TITRES_STAT!E1044</f>
        <v>0</v>
      </c>
      <c r="E1041" s="2">
        <f t="shared" si="64"/>
        <v>52438</v>
      </c>
      <c r="F1041" s="6" t="str">
        <f t="shared" si="67"/>
        <v>NEUTRAL</v>
      </c>
      <c r="G1041" s="6" t="str">
        <f t="shared" si="66"/>
        <v>NEUTRAL</v>
      </c>
      <c r="H1041" s="6" t="str">
        <f t="shared" si="65"/>
        <v>NEUTRAL</v>
      </c>
    </row>
    <row r="1042" spans="1:8" ht="13.5" x14ac:dyDescent="0.25">
      <c r="A1042" s="3">
        <f>TITRES_STAT!B1045</f>
        <v>43523</v>
      </c>
      <c r="B1042" s="6">
        <f>TITRES_STAT!C1045</f>
        <v>32</v>
      </c>
      <c r="C1042" s="6">
        <f>TITRES_STAT!D1045</f>
        <v>32</v>
      </c>
      <c r="D1042" s="6">
        <f>TITRES_STAT!E1045</f>
        <v>4687</v>
      </c>
      <c r="E1042" s="2">
        <f t="shared" si="64"/>
        <v>52438</v>
      </c>
      <c r="F1042" s="6" t="str">
        <f t="shared" si="67"/>
        <v>NEUTRAL</v>
      </c>
      <c r="G1042" s="6" t="str">
        <f t="shared" si="66"/>
        <v>NEUTRAL</v>
      </c>
      <c r="H1042" s="6" t="str">
        <f t="shared" si="65"/>
        <v>NEUTRAL</v>
      </c>
    </row>
    <row r="1043" spans="1:8" ht="13.5" x14ac:dyDescent="0.25">
      <c r="A1043" s="3">
        <f>TITRES_STAT!B1046</f>
        <v>43524</v>
      </c>
      <c r="B1043" s="6">
        <f>TITRES_STAT!C1046</f>
        <v>32</v>
      </c>
      <c r="C1043" s="6">
        <f>TITRES_STAT!D1046</f>
        <v>32</v>
      </c>
      <c r="D1043" s="6">
        <f>TITRES_STAT!E1046</f>
        <v>400</v>
      </c>
      <c r="E1043" s="2">
        <f t="shared" si="64"/>
        <v>52438</v>
      </c>
      <c r="F1043" s="6" t="str">
        <f t="shared" si="67"/>
        <v>NEUTRAL</v>
      </c>
      <c r="G1043" s="6" t="str">
        <f t="shared" si="66"/>
        <v>NEUTRAL</v>
      </c>
      <c r="H1043" s="6" t="str">
        <f t="shared" si="65"/>
        <v>NEUTRAL</v>
      </c>
    </row>
    <row r="1044" spans="1:8" ht="13.5" x14ac:dyDescent="0.25">
      <c r="A1044" s="3">
        <f>TITRES_STAT!B1047</f>
        <v>43525</v>
      </c>
      <c r="B1044" s="6">
        <f>TITRES_STAT!C1047</f>
        <v>32</v>
      </c>
      <c r="C1044" s="6">
        <f>TITRES_STAT!D1047</f>
        <v>32</v>
      </c>
      <c r="D1044" s="6">
        <f>TITRES_STAT!E1047</f>
        <v>0</v>
      </c>
      <c r="E1044" s="2">
        <f t="shared" si="64"/>
        <v>52438</v>
      </c>
      <c r="F1044" s="6" t="str">
        <f t="shared" si="67"/>
        <v>NEUTRAL</v>
      </c>
      <c r="G1044" s="6" t="str">
        <f t="shared" si="66"/>
        <v>NEUTRAL</v>
      </c>
      <c r="H1044" s="6" t="str">
        <f t="shared" si="65"/>
        <v>NEUTRAL</v>
      </c>
    </row>
    <row r="1045" spans="1:8" ht="13.5" x14ac:dyDescent="0.25">
      <c r="A1045" s="3">
        <f>TITRES_STAT!B1048</f>
        <v>43528</v>
      </c>
      <c r="B1045" s="6">
        <f>TITRES_STAT!C1048</f>
        <v>31.04</v>
      </c>
      <c r="C1045" s="6">
        <f>TITRES_STAT!D1048</f>
        <v>31.04</v>
      </c>
      <c r="D1045" s="6">
        <f>TITRES_STAT!E1048</f>
        <v>508</v>
      </c>
      <c r="E1045" s="2">
        <f t="shared" si="64"/>
        <v>51930</v>
      </c>
      <c r="F1045" s="6" t="str">
        <f t="shared" si="67"/>
        <v>BEARISH</v>
      </c>
      <c r="G1045" s="6" t="str">
        <f t="shared" si="66"/>
        <v>NEUTRAL</v>
      </c>
      <c r="H1045" s="6" t="str">
        <f t="shared" si="65"/>
        <v>CONFIRMED BEARISH</v>
      </c>
    </row>
    <row r="1046" spans="1:8" ht="13.5" x14ac:dyDescent="0.25">
      <c r="A1046" s="3">
        <f>TITRES_STAT!B1049</f>
        <v>43529</v>
      </c>
      <c r="B1046" s="6">
        <f>TITRES_STAT!C1049</f>
        <v>30.12</v>
      </c>
      <c r="C1046" s="6">
        <f>TITRES_STAT!D1049</f>
        <v>30.12</v>
      </c>
      <c r="D1046" s="6">
        <f>TITRES_STAT!E1049</f>
        <v>475</v>
      </c>
      <c r="E1046" s="2">
        <f t="shared" si="64"/>
        <v>51455</v>
      </c>
      <c r="F1046" s="6" t="str">
        <f t="shared" si="67"/>
        <v>BEARISH</v>
      </c>
      <c r="G1046" s="6" t="str">
        <f t="shared" si="66"/>
        <v>NEUTRAL</v>
      </c>
      <c r="H1046" s="6" t="str">
        <f t="shared" si="65"/>
        <v>CONFIRMED BEARISH</v>
      </c>
    </row>
    <row r="1047" spans="1:8" ht="13.5" x14ac:dyDescent="0.25">
      <c r="A1047" s="3">
        <f>TITRES_STAT!B1050</f>
        <v>43530</v>
      </c>
      <c r="B1047" s="6">
        <f>TITRES_STAT!C1050</f>
        <v>29.23</v>
      </c>
      <c r="C1047" s="6">
        <f>TITRES_STAT!D1050</f>
        <v>29.23</v>
      </c>
      <c r="D1047" s="6">
        <f>TITRES_STAT!E1050</f>
        <v>255</v>
      </c>
      <c r="E1047" s="2">
        <f t="shared" si="64"/>
        <v>51200</v>
      </c>
      <c r="F1047" s="6" t="str">
        <f t="shared" si="67"/>
        <v>BEARISH</v>
      </c>
      <c r="G1047" s="6" t="str">
        <f t="shared" si="66"/>
        <v>WEAK</v>
      </c>
      <c r="H1047" s="6" t="str">
        <f t="shared" si="65"/>
        <v>CONFIRMED BEARISH</v>
      </c>
    </row>
    <row r="1048" spans="1:8" ht="13.5" x14ac:dyDescent="0.25">
      <c r="A1048" s="3">
        <f>TITRES_STAT!B1051</f>
        <v>43531</v>
      </c>
      <c r="B1048" s="6">
        <f>TITRES_STAT!C1051</f>
        <v>29.23</v>
      </c>
      <c r="C1048" s="6">
        <f>TITRES_STAT!D1051</f>
        <v>29.23</v>
      </c>
      <c r="D1048" s="6">
        <f>TITRES_STAT!E1051</f>
        <v>0</v>
      </c>
      <c r="E1048" s="2">
        <f t="shared" si="64"/>
        <v>51200</v>
      </c>
      <c r="F1048" s="6" t="str">
        <f t="shared" si="67"/>
        <v>BEARISH</v>
      </c>
      <c r="G1048" s="6" t="str">
        <f t="shared" si="66"/>
        <v>WEAK</v>
      </c>
      <c r="H1048" s="6" t="str">
        <f t="shared" si="65"/>
        <v>CONFIRMED BEARISH</v>
      </c>
    </row>
    <row r="1049" spans="1:8" ht="13.5" x14ac:dyDescent="0.25">
      <c r="A1049" s="3">
        <f>TITRES_STAT!B1052</f>
        <v>43532</v>
      </c>
      <c r="B1049" s="6">
        <f>TITRES_STAT!C1052</f>
        <v>30.1</v>
      </c>
      <c r="C1049" s="6">
        <f>TITRES_STAT!D1052</f>
        <v>30.1</v>
      </c>
      <c r="D1049" s="6">
        <f>TITRES_STAT!E1052</f>
        <v>0</v>
      </c>
      <c r="E1049" s="2">
        <f t="shared" si="64"/>
        <v>51200</v>
      </c>
      <c r="F1049" s="6" t="str">
        <f t="shared" si="67"/>
        <v>BEARISH</v>
      </c>
      <c r="G1049" s="6" t="str">
        <f t="shared" si="66"/>
        <v>WEAK</v>
      </c>
      <c r="H1049" s="6" t="str">
        <f t="shared" si="65"/>
        <v>CONFIRMED BEARISH</v>
      </c>
    </row>
    <row r="1050" spans="1:8" ht="13.5" x14ac:dyDescent="0.25">
      <c r="A1050" s="3">
        <f>TITRES_STAT!B1053</f>
        <v>43535</v>
      </c>
      <c r="B1050" s="6">
        <f>TITRES_STAT!C1053</f>
        <v>30.1</v>
      </c>
      <c r="C1050" s="6">
        <f>TITRES_STAT!D1053</f>
        <v>30.1</v>
      </c>
      <c r="D1050" s="6">
        <f>TITRES_STAT!E1053</f>
        <v>0</v>
      </c>
      <c r="E1050" s="2">
        <f t="shared" si="64"/>
        <v>51200</v>
      </c>
      <c r="F1050" s="6" t="str">
        <f t="shared" si="67"/>
        <v>BEARISH</v>
      </c>
      <c r="G1050" s="6" t="str">
        <f t="shared" si="66"/>
        <v>NEUTRAL</v>
      </c>
      <c r="H1050" s="6" t="str">
        <f t="shared" si="65"/>
        <v>CONFIRMED BEARISH</v>
      </c>
    </row>
    <row r="1051" spans="1:8" ht="13.5" x14ac:dyDescent="0.25">
      <c r="A1051" s="3">
        <f>TITRES_STAT!B1054</f>
        <v>43536</v>
      </c>
      <c r="B1051" s="6">
        <f>TITRES_STAT!C1054</f>
        <v>30.1</v>
      </c>
      <c r="C1051" s="6">
        <f>TITRES_STAT!D1054</f>
        <v>30.1</v>
      </c>
      <c r="D1051" s="6">
        <f>TITRES_STAT!E1054</f>
        <v>0</v>
      </c>
      <c r="E1051" s="2">
        <f t="shared" si="64"/>
        <v>51200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CONFIRMED BEARISH</v>
      </c>
    </row>
    <row r="1052" spans="1:8" ht="13.5" x14ac:dyDescent="0.25">
      <c r="A1052" s="3">
        <f>TITRES_STAT!B1055</f>
        <v>43537</v>
      </c>
      <c r="B1052" s="6">
        <f>TITRES_STAT!C1055</f>
        <v>30.1</v>
      </c>
      <c r="C1052" s="6">
        <f>TITRES_STAT!D1055</f>
        <v>30.1</v>
      </c>
      <c r="D1052" s="6">
        <f>TITRES_STAT!E1055</f>
        <v>0</v>
      </c>
      <c r="E1052" s="2">
        <f t="shared" si="64"/>
        <v>51200</v>
      </c>
      <c r="F1052" s="6" t="str">
        <f t="shared" si="67"/>
        <v>NEUTRAL</v>
      </c>
      <c r="G1052" s="6" t="str">
        <f t="shared" si="66"/>
        <v>NEUTRAL</v>
      </c>
      <c r="H1052" s="6" t="str">
        <f t="shared" si="65"/>
        <v>NEUTRAL</v>
      </c>
    </row>
    <row r="1053" spans="1:8" ht="13.5" x14ac:dyDescent="0.25">
      <c r="A1053" s="3">
        <f>TITRES_STAT!B1056</f>
        <v>43538</v>
      </c>
      <c r="B1053" s="6">
        <f>TITRES_STAT!C1056</f>
        <v>30.1</v>
      </c>
      <c r="C1053" s="6">
        <f>TITRES_STAT!D1056</f>
        <v>30.1</v>
      </c>
      <c r="D1053" s="6">
        <f>TITRES_STAT!E1056</f>
        <v>0</v>
      </c>
      <c r="E1053" s="2">
        <f t="shared" si="64"/>
        <v>51200</v>
      </c>
      <c r="F1053" s="6" t="str">
        <f t="shared" si="67"/>
        <v>NEUTRAL</v>
      </c>
      <c r="G1053" s="6" t="str">
        <f t="shared" si="66"/>
        <v>NEUTRAL</v>
      </c>
      <c r="H1053" s="6" t="str">
        <f t="shared" si="65"/>
        <v>NEUTRAL</v>
      </c>
    </row>
    <row r="1054" spans="1:8" ht="13.5" x14ac:dyDescent="0.25">
      <c r="A1054" s="3">
        <f>TITRES_STAT!B1057</f>
        <v>43539</v>
      </c>
      <c r="B1054" s="6">
        <f>TITRES_STAT!C1057</f>
        <v>30.1</v>
      </c>
      <c r="C1054" s="6">
        <f>TITRES_STAT!D1057</f>
        <v>30.1</v>
      </c>
      <c r="D1054" s="6">
        <f>TITRES_STAT!E1057</f>
        <v>0</v>
      </c>
      <c r="E1054" s="2">
        <f t="shared" si="64"/>
        <v>51200</v>
      </c>
      <c r="F1054" s="6" t="str">
        <f t="shared" si="67"/>
        <v>NEUTRAL</v>
      </c>
      <c r="G1054" s="6" t="str">
        <f t="shared" si="66"/>
        <v>NEUTRAL</v>
      </c>
      <c r="H1054" s="6" t="str">
        <f t="shared" si="65"/>
        <v>NEUTRAL</v>
      </c>
    </row>
    <row r="1055" spans="1:8" ht="13.5" x14ac:dyDescent="0.25">
      <c r="A1055" s="3">
        <f>TITRES_STAT!B1058</f>
        <v>43542</v>
      </c>
      <c r="B1055" s="6">
        <f>TITRES_STAT!C1058</f>
        <v>30.1</v>
      </c>
      <c r="C1055" s="6">
        <f>TITRES_STAT!D1058</f>
        <v>30.1</v>
      </c>
      <c r="D1055" s="6">
        <f>TITRES_STAT!E1058</f>
        <v>0</v>
      </c>
      <c r="E1055" s="2">
        <f t="shared" si="64"/>
        <v>51200</v>
      </c>
      <c r="F1055" s="6" t="str">
        <f t="shared" si="67"/>
        <v>NEUTRAL</v>
      </c>
      <c r="G1055" s="6" t="str">
        <f t="shared" si="66"/>
        <v>NEUTRAL</v>
      </c>
      <c r="H1055" s="6" t="str">
        <f t="shared" si="65"/>
        <v>NEUTRAL</v>
      </c>
    </row>
    <row r="1056" spans="1:8" ht="13.5" x14ac:dyDescent="0.25">
      <c r="A1056" s="3">
        <f>TITRES_STAT!B1059</f>
        <v>43543</v>
      </c>
      <c r="B1056" s="6">
        <f>TITRES_STAT!C1059</f>
        <v>30.1</v>
      </c>
      <c r="C1056" s="6">
        <f>TITRES_STAT!D1059</f>
        <v>30.1</v>
      </c>
      <c r="D1056" s="6">
        <f>TITRES_STAT!E1059</f>
        <v>0</v>
      </c>
      <c r="E1056" s="2">
        <f t="shared" si="64"/>
        <v>51200</v>
      </c>
      <c r="F1056" s="6" t="str">
        <f t="shared" si="67"/>
        <v>NEUTRAL</v>
      </c>
      <c r="G1056" s="6" t="str">
        <f t="shared" si="66"/>
        <v>NEUTRAL</v>
      </c>
      <c r="H1056" s="6" t="str">
        <f t="shared" si="65"/>
        <v>NEUTRAL</v>
      </c>
    </row>
    <row r="1057" spans="1:8" ht="13.5" x14ac:dyDescent="0.25">
      <c r="A1057" s="3">
        <f>TITRES_STAT!B1060</f>
        <v>43545</v>
      </c>
      <c r="B1057" s="6">
        <f>TITRES_STAT!C1060</f>
        <v>30.1</v>
      </c>
      <c r="C1057" s="6">
        <f>TITRES_STAT!D1060</f>
        <v>30.1</v>
      </c>
      <c r="D1057" s="6">
        <f>TITRES_STAT!E1060</f>
        <v>0</v>
      </c>
      <c r="E1057" s="2">
        <f t="shared" si="64"/>
        <v>51200</v>
      </c>
      <c r="F1057" s="6" t="str">
        <f t="shared" si="67"/>
        <v>NEUTRAL</v>
      </c>
      <c r="G1057" s="6" t="str">
        <f t="shared" si="66"/>
        <v>NEUTRAL</v>
      </c>
      <c r="H1057" s="6" t="str">
        <f t="shared" si="65"/>
        <v>NEUTRAL</v>
      </c>
    </row>
    <row r="1058" spans="1:8" ht="13.5" x14ac:dyDescent="0.25">
      <c r="A1058" s="3">
        <f>TITRES_STAT!B1061</f>
        <v>43546</v>
      </c>
      <c r="B1058" s="6">
        <f>TITRES_STAT!C1061</f>
        <v>30.1</v>
      </c>
      <c r="C1058" s="6">
        <f>TITRES_STAT!D1061</f>
        <v>30.1</v>
      </c>
      <c r="D1058" s="6">
        <f>TITRES_STAT!E1061</f>
        <v>0</v>
      </c>
      <c r="E1058" s="2">
        <f t="shared" si="64"/>
        <v>51200</v>
      </c>
      <c r="F1058" s="6" t="str">
        <f t="shared" si="67"/>
        <v>NEUTRAL</v>
      </c>
      <c r="G1058" s="6" t="str">
        <f t="shared" si="66"/>
        <v>NEUTRAL</v>
      </c>
      <c r="H1058" s="6" t="str">
        <f t="shared" si="65"/>
        <v>NEUTRAL</v>
      </c>
    </row>
    <row r="1059" spans="1:8" ht="13.5" x14ac:dyDescent="0.25">
      <c r="A1059" s="3">
        <f>TITRES_STAT!B1062</f>
        <v>43549</v>
      </c>
      <c r="B1059" s="6">
        <f>TITRES_STAT!C1062</f>
        <v>30.1</v>
      </c>
      <c r="C1059" s="6">
        <f>TITRES_STAT!D1062</f>
        <v>30.1</v>
      </c>
      <c r="D1059" s="6">
        <f>TITRES_STAT!E1062</f>
        <v>0</v>
      </c>
      <c r="E1059" s="2">
        <f t="shared" si="64"/>
        <v>51200</v>
      </c>
      <c r="F1059" s="6" t="str">
        <f t="shared" si="67"/>
        <v>NEUTRAL</v>
      </c>
      <c r="G1059" s="6" t="str">
        <f t="shared" si="66"/>
        <v>NEUTRAL</v>
      </c>
      <c r="H1059" s="6" t="str">
        <f t="shared" si="65"/>
        <v>NEUTRAL</v>
      </c>
    </row>
    <row r="1060" spans="1:8" ht="13.5" x14ac:dyDescent="0.25">
      <c r="A1060" s="3">
        <f>TITRES_STAT!B1063</f>
        <v>43550</v>
      </c>
      <c r="B1060" s="6">
        <f>TITRES_STAT!C1063</f>
        <v>30.1</v>
      </c>
      <c r="C1060" s="6">
        <f>TITRES_STAT!D1063</f>
        <v>30.1</v>
      </c>
      <c r="D1060" s="6">
        <f>TITRES_STAT!E1063</f>
        <v>0</v>
      </c>
      <c r="E1060" s="2">
        <f t="shared" si="64"/>
        <v>51200</v>
      </c>
      <c r="F1060" s="6" t="str">
        <f t="shared" si="67"/>
        <v>NEUTRAL</v>
      </c>
      <c r="G1060" s="6" t="str">
        <f t="shared" si="66"/>
        <v>NEUTRAL</v>
      </c>
      <c r="H1060" s="6" t="str">
        <f t="shared" si="65"/>
        <v>NEUTRAL</v>
      </c>
    </row>
    <row r="1061" spans="1:8" ht="13.5" x14ac:dyDescent="0.25">
      <c r="A1061" s="3">
        <f>TITRES_STAT!B1064</f>
        <v>43551</v>
      </c>
      <c r="B1061" s="6">
        <f>TITRES_STAT!C1064</f>
        <v>30.1</v>
      </c>
      <c r="C1061" s="6">
        <f>TITRES_STAT!D1064</f>
        <v>30.1</v>
      </c>
      <c r="D1061" s="6">
        <f>TITRES_STAT!E1064</f>
        <v>0</v>
      </c>
      <c r="E1061" s="2">
        <f t="shared" si="64"/>
        <v>51200</v>
      </c>
      <c r="F1061" s="6" t="str">
        <f t="shared" si="67"/>
        <v>NEUTRAL</v>
      </c>
      <c r="G1061" s="6" t="str">
        <f t="shared" si="66"/>
        <v>NEUTRAL</v>
      </c>
      <c r="H1061" s="6" t="str">
        <f t="shared" si="65"/>
        <v>NEUTRAL</v>
      </c>
    </row>
    <row r="1062" spans="1:8" ht="13.5" x14ac:dyDescent="0.25">
      <c r="A1062" s="3">
        <f>TITRES_STAT!B1065</f>
        <v>43552</v>
      </c>
      <c r="B1062" s="6">
        <f>TITRES_STAT!C1065</f>
        <v>31.93</v>
      </c>
      <c r="C1062" s="6">
        <f>TITRES_STAT!D1065</f>
        <v>31.93</v>
      </c>
      <c r="D1062" s="6">
        <f>TITRES_STAT!E1065</f>
        <v>250</v>
      </c>
      <c r="E1062" s="2">
        <f t="shared" si="64"/>
        <v>51450</v>
      </c>
      <c r="F1062" s="6" t="str">
        <f t="shared" si="67"/>
        <v>BULLISH</v>
      </c>
      <c r="G1062" s="6" t="str">
        <f t="shared" si="66"/>
        <v>NEUTRAL</v>
      </c>
      <c r="H1062" s="6" t="str">
        <f t="shared" si="65"/>
        <v>CONFIRMED BULLISH</v>
      </c>
    </row>
    <row r="1063" spans="1:8" ht="13.5" x14ac:dyDescent="0.25">
      <c r="A1063" s="3">
        <f>TITRES_STAT!B1066</f>
        <v>43553</v>
      </c>
      <c r="B1063" s="6">
        <f>TITRES_STAT!C1066</f>
        <v>32.880000000000003</v>
      </c>
      <c r="C1063" s="6">
        <f>TITRES_STAT!D1066</f>
        <v>32.880000000000003</v>
      </c>
      <c r="D1063" s="6">
        <f>TITRES_STAT!E1066</f>
        <v>0</v>
      </c>
      <c r="E1063" s="2">
        <f t="shared" si="64"/>
        <v>51450</v>
      </c>
      <c r="F1063" s="6" t="str">
        <f t="shared" si="67"/>
        <v>BULLISH</v>
      </c>
      <c r="G1063" s="6" t="str">
        <f t="shared" si="66"/>
        <v>NEUTRAL</v>
      </c>
      <c r="H1063" s="6" t="str">
        <f t="shared" si="65"/>
        <v>CONFIRMED BULLISH</v>
      </c>
    </row>
    <row r="1064" spans="1:8" ht="13.5" x14ac:dyDescent="0.25">
      <c r="A1064" s="3">
        <f>TITRES_STAT!B1067</f>
        <v>43556</v>
      </c>
      <c r="B1064" s="6">
        <f>TITRES_STAT!C1067</f>
        <v>33.86</v>
      </c>
      <c r="C1064" s="6">
        <f>TITRES_STAT!D1067</f>
        <v>33.86</v>
      </c>
      <c r="D1064" s="6">
        <f>TITRES_STAT!E1067</f>
        <v>0</v>
      </c>
      <c r="E1064" s="2">
        <f t="shared" si="64"/>
        <v>51450</v>
      </c>
      <c r="F1064" s="6" t="str">
        <f t="shared" si="67"/>
        <v>BULLISH</v>
      </c>
      <c r="G1064" s="6" t="str">
        <f t="shared" si="66"/>
        <v>NEUTRAL</v>
      </c>
      <c r="H1064" s="6" t="str">
        <f t="shared" si="65"/>
        <v>CONFIRMED BULLISH</v>
      </c>
    </row>
    <row r="1065" spans="1:8" ht="13.5" x14ac:dyDescent="0.25">
      <c r="A1065" s="3">
        <f>TITRES_STAT!B1068</f>
        <v>43557</v>
      </c>
      <c r="B1065" s="6">
        <f>TITRES_STAT!C1068</f>
        <v>33.86</v>
      </c>
      <c r="C1065" s="6">
        <f>TITRES_STAT!D1068</f>
        <v>33.86</v>
      </c>
      <c r="D1065" s="6">
        <f>TITRES_STAT!E1068</f>
        <v>0</v>
      </c>
      <c r="E1065" s="2">
        <f t="shared" si="64"/>
        <v>51450</v>
      </c>
      <c r="F1065" s="6" t="str">
        <f t="shared" si="67"/>
        <v>BULLISH</v>
      </c>
      <c r="G1065" s="6" t="str">
        <f t="shared" si="66"/>
        <v>NEUTRAL</v>
      </c>
      <c r="H1065" s="6" t="str">
        <f t="shared" si="65"/>
        <v>CONFIRMED BULLISH</v>
      </c>
    </row>
    <row r="1066" spans="1:8" ht="13.5" x14ac:dyDescent="0.25">
      <c r="A1066" s="3">
        <f>TITRES_STAT!B1069</f>
        <v>43558</v>
      </c>
      <c r="B1066" s="6">
        <f>TITRES_STAT!C1069</f>
        <v>33.5</v>
      </c>
      <c r="C1066" s="6">
        <f>TITRES_STAT!D1069</f>
        <v>33.5</v>
      </c>
      <c r="D1066" s="6">
        <f>TITRES_STAT!E1069</f>
        <v>34960</v>
      </c>
      <c r="E1066" s="2">
        <f t="shared" si="64"/>
        <v>16490</v>
      </c>
      <c r="F1066" s="6" t="str">
        <f t="shared" si="67"/>
        <v>BEARISH</v>
      </c>
      <c r="G1066" s="6" t="str">
        <f t="shared" si="66"/>
        <v>WEAK</v>
      </c>
      <c r="H1066" s="6" t="str">
        <f t="shared" si="65"/>
        <v>BEARISH DIVERGENCE</v>
      </c>
    </row>
    <row r="1067" spans="1:8" ht="13.5" x14ac:dyDescent="0.25">
      <c r="A1067" s="3">
        <f>TITRES_STAT!B1070</f>
        <v>43559</v>
      </c>
      <c r="B1067" s="6">
        <f>TITRES_STAT!C1070</f>
        <v>34.799999999999997</v>
      </c>
      <c r="C1067" s="6">
        <f>TITRES_STAT!D1070</f>
        <v>34.799999999999997</v>
      </c>
      <c r="D1067" s="6">
        <f>TITRES_STAT!E1070</f>
        <v>10</v>
      </c>
      <c r="E1067" s="2">
        <f t="shared" si="64"/>
        <v>16500</v>
      </c>
      <c r="F1067" s="6" t="str">
        <f t="shared" si="67"/>
        <v>BEARISH</v>
      </c>
      <c r="G1067" s="6" t="str">
        <f t="shared" si="66"/>
        <v>WEAK</v>
      </c>
      <c r="H1067" s="6" t="str">
        <f t="shared" si="65"/>
        <v>BEARISH DIVERGENCE</v>
      </c>
    </row>
    <row r="1068" spans="1:8" ht="13.5" x14ac:dyDescent="0.25">
      <c r="A1068" s="3">
        <f>TITRES_STAT!B1071</f>
        <v>43560</v>
      </c>
      <c r="B1068" s="6">
        <f>TITRES_STAT!C1071</f>
        <v>34.799999999999997</v>
      </c>
      <c r="C1068" s="6">
        <f>TITRES_STAT!D1071</f>
        <v>34.799999999999997</v>
      </c>
      <c r="D1068" s="6">
        <f>TITRES_STAT!E1071</f>
        <v>0</v>
      </c>
      <c r="E1068" s="2">
        <f t="shared" si="64"/>
        <v>16500</v>
      </c>
      <c r="F1068" s="6" t="str">
        <f t="shared" si="67"/>
        <v>BEARISH</v>
      </c>
      <c r="G1068" s="6" t="str">
        <f t="shared" si="66"/>
        <v>WEAK</v>
      </c>
      <c r="H1068" s="6" t="str">
        <f t="shared" si="65"/>
        <v>BEARISH DIVERGENCE</v>
      </c>
    </row>
    <row r="1069" spans="1:8" ht="13.5" x14ac:dyDescent="0.25">
      <c r="A1069" s="3">
        <f>TITRES_STAT!B1072</f>
        <v>43563</v>
      </c>
      <c r="B1069" s="6">
        <f>TITRES_STAT!C1072</f>
        <v>34.799999999999997</v>
      </c>
      <c r="C1069" s="6">
        <f>TITRES_STAT!D1072</f>
        <v>34.799999999999997</v>
      </c>
      <c r="D1069" s="6">
        <f>TITRES_STAT!E1072</f>
        <v>0</v>
      </c>
      <c r="E1069" s="2">
        <f t="shared" si="64"/>
        <v>16500</v>
      </c>
      <c r="F1069" s="6" t="str">
        <f t="shared" si="67"/>
        <v>BEARISH</v>
      </c>
      <c r="G1069" s="6" t="str">
        <f t="shared" si="66"/>
        <v>WEAK</v>
      </c>
      <c r="H1069" s="6" t="str">
        <f t="shared" si="65"/>
        <v>BEARISH DIVERGENCE</v>
      </c>
    </row>
    <row r="1070" spans="1:8" ht="13.5" x14ac:dyDescent="0.25">
      <c r="A1070" s="3">
        <f>TITRES_STAT!B1073</f>
        <v>43565</v>
      </c>
      <c r="B1070" s="6">
        <f>TITRES_STAT!C1073</f>
        <v>34.799999999999997</v>
      </c>
      <c r="C1070" s="6">
        <f>TITRES_STAT!D1073</f>
        <v>34.799999999999997</v>
      </c>
      <c r="D1070" s="6">
        <f>TITRES_STAT!E1073</f>
        <v>0</v>
      </c>
      <c r="E1070" s="2">
        <f t="shared" si="64"/>
        <v>16500</v>
      </c>
      <c r="F1070" s="6" t="str">
        <f t="shared" si="67"/>
        <v>BEARISH</v>
      </c>
      <c r="G1070" s="6" t="str">
        <f t="shared" si="66"/>
        <v>WEAK</v>
      </c>
      <c r="H1070" s="6" t="str">
        <f t="shared" si="65"/>
        <v>BEARISH DIVERGENCE</v>
      </c>
    </row>
    <row r="1071" spans="1:8" ht="13.5" x14ac:dyDescent="0.25">
      <c r="A1071" s="3">
        <f>TITRES_STAT!B1074</f>
        <v>43566</v>
      </c>
      <c r="B1071" s="6">
        <f>TITRES_STAT!C1074</f>
        <v>34.799999999999997</v>
      </c>
      <c r="C1071" s="6">
        <f>TITRES_STAT!D1074</f>
        <v>34.799999999999997</v>
      </c>
      <c r="D1071" s="6">
        <f>TITRES_STAT!E1074</f>
        <v>0</v>
      </c>
      <c r="E1071" s="2">
        <f t="shared" si="64"/>
        <v>16500</v>
      </c>
      <c r="F1071" s="6" t="str">
        <f t="shared" si="67"/>
        <v>BULLISH</v>
      </c>
      <c r="G1071" s="6" t="str">
        <f t="shared" si="66"/>
        <v>NEUTRAL</v>
      </c>
      <c r="H1071" s="6" t="str">
        <f t="shared" si="65"/>
        <v>CONFIRMED BULLISH</v>
      </c>
    </row>
    <row r="1072" spans="1:8" ht="13.5" x14ac:dyDescent="0.25">
      <c r="A1072" s="3">
        <f>TITRES_STAT!B1075</f>
        <v>43567</v>
      </c>
      <c r="B1072" s="6">
        <f>TITRES_STAT!C1075</f>
        <v>34.799999999999997</v>
      </c>
      <c r="C1072" s="6">
        <f>TITRES_STAT!D1075</f>
        <v>34.799999999999997</v>
      </c>
      <c r="D1072" s="6">
        <f>TITRES_STAT!E1075</f>
        <v>0</v>
      </c>
      <c r="E1072" s="2">
        <f t="shared" si="64"/>
        <v>16500</v>
      </c>
      <c r="F1072" s="6" t="str">
        <f t="shared" si="67"/>
        <v>NEUTRAL</v>
      </c>
      <c r="G1072" s="6" t="str">
        <f t="shared" si="66"/>
        <v>NEUTRAL</v>
      </c>
      <c r="H1072" s="6" t="str">
        <f t="shared" si="65"/>
        <v>NEUTRAL</v>
      </c>
    </row>
    <row r="1073" spans="1:8" ht="13.5" x14ac:dyDescent="0.25">
      <c r="A1073" s="3">
        <f>TITRES_STAT!B1076</f>
        <v>43570</v>
      </c>
      <c r="B1073" s="6">
        <f>TITRES_STAT!C1076</f>
        <v>34.799999999999997</v>
      </c>
      <c r="C1073" s="6">
        <f>TITRES_STAT!D1076</f>
        <v>34.799999999999997</v>
      </c>
      <c r="D1073" s="6">
        <f>TITRES_STAT!E1076</f>
        <v>0</v>
      </c>
      <c r="E1073" s="2">
        <f t="shared" si="64"/>
        <v>16500</v>
      </c>
      <c r="F1073" s="6" t="str">
        <f t="shared" si="67"/>
        <v>NEUTRAL</v>
      </c>
      <c r="G1073" s="6" t="str">
        <f t="shared" si="66"/>
        <v>NEUTRAL</v>
      </c>
      <c r="H1073" s="6" t="str">
        <f t="shared" si="65"/>
        <v>NEUTRAL</v>
      </c>
    </row>
    <row r="1074" spans="1:8" ht="13.5" x14ac:dyDescent="0.25">
      <c r="A1074" s="3">
        <f>TITRES_STAT!B1077</f>
        <v>43571</v>
      </c>
      <c r="B1074" s="6">
        <f>TITRES_STAT!C1077</f>
        <v>34.799999999999997</v>
      </c>
      <c r="C1074" s="6">
        <f>TITRES_STAT!D1077</f>
        <v>34.799999999999997</v>
      </c>
      <c r="D1074" s="6">
        <f>TITRES_STAT!E1077</f>
        <v>0</v>
      </c>
      <c r="E1074" s="2">
        <f t="shared" si="64"/>
        <v>16500</v>
      </c>
      <c r="F1074" s="6" t="str">
        <f t="shared" si="67"/>
        <v>NEUTRAL</v>
      </c>
      <c r="G1074" s="6" t="str">
        <f t="shared" si="66"/>
        <v>NEUTRAL</v>
      </c>
      <c r="H1074" s="6" t="str">
        <f t="shared" si="65"/>
        <v>NEUTRAL</v>
      </c>
    </row>
    <row r="1075" spans="1:8" ht="13.5" x14ac:dyDescent="0.25">
      <c r="A1075" s="3">
        <f>TITRES_STAT!B1078</f>
        <v>43572</v>
      </c>
      <c r="B1075" s="6">
        <f>TITRES_STAT!C1078</f>
        <v>34.799999999999997</v>
      </c>
      <c r="C1075" s="6">
        <f>TITRES_STAT!D1078</f>
        <v>34.799999999999997</v>
      </c>
      <c r="D1075" s="6">
        <f>TITRES_STAT!E1078</f>
        <v>0</v>
      </c>
      <c r="E1075" s="2">
        <f t="shared" si="64"/>
        <v>16500</v>
      </c>
      <c r="F1075" s="6" t="str">
        <f t="shared" si="67"/>
        <v>NEUTRAL</v>
      </c>
      <c r="G1075" s="6" t="str">
        <f t="shared" si="66"/>
        <v>NEUTRAL</v>
      </c>
      <c r="H1075" s="6" t="str">
        <f t="shared" si="65"/>
        <v>NEUTRAL</v>
      </c>
    </row>
    <row r="1076" spans="1:8" ht="13.5" x14ac:dyDescent="0.25">
      <c r="A1076" s="3">
        <f>TITRES_STAT!B1079</f>
        <v>43573</v>
      </c>
      <c r="B1076" s="6">
        <f>TITRES_STAT!C1079</f>
        <v>34.799999999999997</v>
      </c>
      <c r="C1076" s="6">
        <f>TITRES_STAT!D1079</f>
        <v>34.799999999999997</v>
      </c>
      <c r="D1076" s="6">
        <f>TITRES_STAT!E1079</f>
        <v>0</v>
      </c>
      <c r="E1076" s="2">
        <f t="shared" si="64"/>
        <v>16500</v>
      </c>
      <c r="F1076" s="6" t="str">
        <f t="shared" si="67"/>
        <v>NEUTRAL</v>
      </c>
      <c r="G1076" s="6" t="str">
        <f t="shared" si="66"/>
        <v>NEUTRAL</v>
      </c>
      <c r="H1076" s="6" t="str">
        <f t="shared" si="65"/>
        <v>NEUTRAL</v>
      </c>
    </row>
    <row r="1077" spans="1:8" ht="13.5" x14ac:dyDescent="0.25">
      <c r="A1077" s="3">
        <f>TITRES_STAT!B1080</f>
        <v>43574</v>
      </c>
      <c r="B1077" s="6">
        <f>TITRES_STAT!C1080</f>
        <v>34.799999999999997</v>
      </c>
      <c r="C1077" s="6">
        <f>TITRES_STAT!D1080</f>
        <v>34.799999999999997</v>
      </c>
      <c r="D1077" s="6">
        <f>TITRES_STAT!E1080</f>
        <v>0</v>
      </c>
      <c r="E1077" s="2">
        <f t="shared" si="64"/>
        <v>16500</v>
      </c>
      <c r="F1077" s="6" t="str">
        <f t="shared" si="67"/>
        <v>NEUTRAL</v>
      </c>
      <c r="G1077" s="6" t="str">
        <f t="shared" si="66"/>
        <v>NEUTRAL</v>
      </c>
      <c r="H1077" s="6" t="str">
        <f t="shared" si="65"/>
        <v>NEUTRAL</v>
      </c>
    </row>
    <row r="1078" spans="1:8" ht="13.5" x14ac:dyDescent="0.25">
      <c r="A1078" s="3">
        <f>TITRES_STAT!B1081</f>
        <v>43577</v>
      </c>
      <c r="B1078" s="6">
        <f>TITRES_STAT!C1081</f>
        <v>34.799999999999997</v>
      </c>
      <c r="C1078" s="6">
        <f>TITRES_STAT!D1081</f>
        <v>34.799999999999997</v>
      </c>
      <c r="D1078" s="6">
        <f>TITRES_STAT!E1081</f>
        <v>0</v>
      </c>
      <c r="E1078" s="2">
        <f t="shared" si="64"/>
        <v>16500</v>
      </c>
      <c r="F1078" s="6" t="str">
        <f t="shared" si="67"/>
        <v>NEUTRAL</v>
      </c>
      <c r="G1078" s="6" t="str">
        <f t="shared" si="66"/>
        <v>NEUTRAL</v>
      </c>
      <c r="H1078" s="6" t="str">
        <f t="shared" si="65"/>
        <v>NEUTRAL</v>
      </c>
    </row>
    <row r="1079" spans="1:8" ht="13.5" x14ac:dyDescent="0.25">
      <c r="A1079" s="3">
        <f>TITRES_STAT!B1082</f>
        <v>43578</v>
      </c>
      <c r="B1079" s="6">
        <f>TITRES_STAT!C1082</f>
        <v>33.24</v>
      </c>
      <c r="C1079" s="6">
        <f>TITRES_STAT!D1082</f>
        <v>33.24</v>
      </c>
      <c r="D1079" s="6">
        <f>TITRES_STAT!E1082</f>
        <v>0</v>
      </c>
      <c r="E1079" s="2">
        <f t="shared" si="64"/>
        <v>16500</v>
      </c>
      <c r="F1079" s="6" t="str">
        <f t="shared" si="67"/>
        <v>NEUTRAL</v>
      </c>
      <c r="G1079" s="6" t="str">
        <f t="shared" si="66"/>
        <v>NEUTRAL</v>
      </c>
      <c r="H1079" s="6" t="str">
        <f t="shared" si="65"/>
        <v>NEUTRAL</v>
      </c>
    </row>
    <row r="1080" spans="1:8" ht="13.5" x14ac:dyDescent="0.25">
      <c r="A1080" s="3">
        <f>TITRES_STAT!B1083</f>
        <v>43579</v>
      </c>
      <c r="B1080" s="6">
        <f>TITRES_STAT!C1083</f>
        <v>32.700000000000003</v>
      </c>
      <c r="C1080" s="6">
        <f>TITRES_STAT!D1083</f>
        <v>32.700000000000003</v>
      </c>
      <c r="D1080" s="6">
        <f>TITRES_STAT!E1083</f>
        <v>385</v>
      </c>
      <c r="E1080" s="2">
        <f t="shared" si="64"/>
        <v>16115</v>
      </c>
      <c r="F1080" s="6" t="str">
        <f t="shared" si="67"/>
        <v>BEARISH</v>
      </c>
      <c r="G1080" s="6" t="str">
        <f t="shared" si="66"/>
        <v>WEAK</v>
      </c>
      <c r="H1080" s="6" t="str">
        <f t="shared" si="65"/>
        <v>CONFIRMED BEARISH</v>
      </c>
    </row>
    <row r="1081" spans="1:8" ht="13.5" x14ac:dyDescent="0.25">
      <c r="A1081" s="3">
        <f>TITRES_STAT!B1084</f>
        <v>43580</v>
      </c>
      <c r="B1081" s="6">
        <f>TITRES_STAT!C1084</f>
        <v>32.700000000000003</v>
      </c>
      <c r="C1081" s="6">
        <f>TITRES_STAT!D1084</f>
        <v>32.700000000000003</v>
      </c>
      <c r="D1081" s="6">
        <f>TITRES_STAT!E1084</f>
        <v>600</v>
      </c>
      <c r="E1081" s="2">
        <f t="shared" si="64"/>
        <v>16115</v>
      </c>
      <c r="F1081" s="6" t="str">
        <f t="shared" si="67"/>
        <v>BEARISH</v>
      </c>
      <c r="G1081" s="6" t="str">
        <f t="shared" si="66"/>
        <v>WEAK</v>
      </c>
      <c r="H1081" s="6" t="str">
        <f t="shared" si="65"/>
        <v>CONFIRMED BEARISH</v>
      </c>
    </row>
    <row r="1082" spans="1:8" ht="13.5" x14ac:dyDescent="0.25">
      <c r="A1082" s="3">
        <f>TITRES_STAT!B1085</f>
        <v>43581</v>
      </c>
      <c r="B1082" s="6">
        <f>TITRES_STAT!C1085</f>
        <v>32.700000000000003</v>
      </c>
      <c r="C1082" s="6">
        <f>TITRES_STAT!D1085</f>
        <v>32.700000000000003</v>
      </c>
      <c r="D1082" s="6">
        <f>TITRES_STAT!E1085</f>
        <v>45</v>
      </c>
      <c r="E1082" s="2">
        <f t="shared" si="64"/>
        <v>16115</v>
      </c>
      <c r="F1082" s="6" t="str">
        <f t="shared" si="67"/>
        <v>BEARISH</v>
      </c>
      <c r="G1082" s="6" t="str">
        <f t="shared" si="66"/>
        <v>WEAK</v>
      </c>
      <c r="H1082" s="6" t="str">
        <f t="shared" si="65"/>
        <v>CONFIRMED BEARISH</v>
      </c>
    </row>
    <row r="1083" spans="1:8" ht="13.5" x14ac:dyDescent="0.25">
      <c r="A1083" s="3">
        <f>TITRES_STAT!B1086</f>
        <v>43584</v>
      </c>
      <c r="B1083" s="6">
        <f>TITRES_STAT!C1086</f>
        <v>31.73</v>
      </c>
      <c r="C1083" s="6">
        <f>TITRES_STAT!D1086</f>
        <v>31.73</v>
      </c>
      <c r="D1083" s="6">
        <f>TITRES_STAT!E1086</f>
        <v>250</v>
      </c>
      <c r="E1083" s="2">
        <f t="shared" si="64"/>
        <v>15865</v>
      </c>
      <c r="F1083" s="6" t="str">
        <f t="shared" si="67"/>
        <v>BEARISH</v>
      </c>
      <c r="G1083" s="6" t="str">
        <f t="shared" si="66"/>
        <v>WEAK</v>
      </c>
      <c r="H1083" s="6" t="str">
        <f t="shared" si="65"/>
        <v>CONFIRMED BEARISH</v>
      </c>
    </row>
    <row r="1084" spans="1:8" ht="13.5" x14ac:dyDescent="0.25">
      <c r="A1084" s="3">
        <f>TITRES_STAT!B1087</f>
        <v>43585</v>
      </c>
      <c r="B1084" s="6">
        <f>TITRES_STAT!C1087</f>
        <v>31.73</v>
      </c>
      <c r="C1084" s="6">
        <f>TITRES_STAT!D1087</f>
        <v>31.73</v>
      </c>
      <c r="D1084" s="6">
        <f>TITRES_STAT!E1087</f>
        <v>250</v>
      </c>
      <c r="E1084" s="2">
        <f t="shared" si="64"/>
        <v>15865</v>
      </c>
      <c r="F1084" s="6" t="str">
        <f t="shared" si="67"/>
        <v>BEARISH</v>
      </c>
      <c r="G1084" s="6" t="str">
        <f t="shared" si="66"/>
        <v>WEAK</v>
      </c>
      <c r="H1084" s="6" t="str">
        <f t="shared" si="65"/>
        <v>CONFIRMED BEARISH</v>
      </c>
    </row>
    <row r="1085" spans="1:8" ht="13.5" x14ac:dyDescent="0.25">
      <c r="A1085" s="3">
        <f>TITRES_STAT!B1088</f>
        <v>43587</v>
      </c>
      <c r="B1085" s="6">
        <f>TITRES_STAT!C1088</f>
        <v>31.73</v>
      </c>
      <c r="C1085" s="6">
        <f>TITRES_STAT!D1088</f>
        <v>31.73</v>
      </c>
      <c r="D1085" s="6">
        <f>TITRES_STAT!E1088</f>
        <v>0</v>
      </c>
      <c r="E1085" s="2">
        <f t="shared" si="64"/>
        <v>15865</v>
      </c>
      <c r="F1085" s="6" t="str">
        <f t="shared" si="67"/>
        <v>BEARISH</v>
      </c>
      <c r="G1085" s="6" t="str">
        <f t="shared" si="66"/>
        <v>NEUTRAL</v>
      </c>
      <c r="H1085" s="6" t="str">
        <f t="shared" si="65"/>
        <v>CONFIRMED BEARISH</v>
      </c>
    </row>
    <row r="1086" spans="1:8" ht="13.5" x14ac:dyDescent="0.25">
      <c r="A1086" s="3">
        <f>TITRES_STAT!B1089</f>
        <v>43588</v>
      </c>
      <c r="B1086" s="6">
        <f>TITRES_STAT!C1089</f>
        <v>31.73</v>
      </c>
      <c r="C1086" s="6">
        <f>TITRES_STAT!D1089</f>
        <v>31.73</v>
      </c>
      <c r="D1086" s="6">
        <f>TITRES_STAT!E1089</f>
        <v>0</v>
      </c>
      <c r="E1086" s="2">
        <f t="shared" si="64"/>
        <v>15865</v>
      </c>
      <c r="F1086" s="6" t="str">
        <f t="shared" si="67"/>
        <v>BEARISH</v>
      </c>
      <c r="G1086" s="6" t="str">
        <f t="shared" si="66"/>
        <v>NEUTRAL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32.49</v>
      </c>
      <c r="C1087" s="6">
        <f>TITRES_STAT!D1090</f>
        <v>32.49</v>
      </c>
      <c r="D1087" s="6">
        <f>TITRES_STAT!E1090</f>
        <v>252</v>
      </c>
      <c r="E1087" s="2">
        <f t="shared" si="64"/>
        <v>16117</v>
      </c>
      <c r="F1087" s="6" t="str">
        <f t="shared" si="67"/>
        <v>BULLISH</v>
      </c>
      <c r="G1087" s="6" t="str">
        <f t="shared" si="66"/>
        <v>NEUTRAL</v>
      </c>
      <c r="H1087" s="6" t="str">
        <f t="shared" si="65"/>
        <v>BULLISH DIVERGENCE</v>
      </c>
    </row>
    <row r="1088" spans="1:8" ht="13.5" x14ac:dyDescent="0.25">
      <c r="A1088" s="3">
        <f>TITRES_STAT!B1091</f>
        <v>43592</v>
      </c>
      <c r="B1088" s="6">
        <f>TITRES_STAT!C1091</f>
        <v>31.81</v>
      </c>
      <c r="C1088" s="6">
        <f>TITRES_STAT!D1091</f>
        <v>31.81</v>
      </c>
      <c r="D1088" s="6">
        <f>TITRES_STAT!E1091</f>
        <v>751</v>
      </c>
      <c r="E1088" s="2">
        <f t="shared" si="64"/>
        <v>15366</v>
      </c>
      <c r="F1088" s="6" t="str">
        <f t="shared" si="67"/>
        <v>BEARISH</v>
      </c>
      <c r="G1088" s="6" t="str">
        <f t="shared" si="66"/>
        <v>WEAK</v>
      </c>
      <c r="H1088" s="6" t="str">
        <f t="shared" si="65"/>
        <v>BEARISH DIVERGENCE</v>
      </c>
    </row>
    <row r="1089" spans="1:8" ht="13.5" x14ac:dyDescent="0.25">
      <c r="A1089" s="3">
        <f>TITRES_STAT!B1092</f>
        <v>43593</v>
      </c>
      <c r="B1089" s="6">
        <f>TITRES_STAT!C1092</f>
        <v>31.81</v>
      </c>
      <c r="C1089" s="6">
        <f>TITRES_STAT!D1092</f>
        <v>31.81</v>
      </c>
      <c r="D1089" s="6">
        <f>TITRES_STAT!E1092</f>
        <v>502</v>
      </c>
      <c r="E1089" s="2">
        <f t="shared" si="64"/>
        <v>15366</v>
      </c>
      <c r="F1089" s="6" t="str">
        <f t="shared" si="67"/>
        <v>BEARISH</v>
      </c>
      <c r="G1089" s="6" t="str">
        <f t="shared" si="66"/>
        <v>WEAK</v>
      </c>
      <c r="H1089" s="6" t="str">
        <f t="shared" si="65"/>
        <v>BEARISH DIVERGENCE</v>
      </c>
    </row>
    <row r="1090" spans="1:8" ht="13.5" x14ac:dyDescent="0.25">
      <c r="A1090" s="3">
        <f>TITRES_STAT!B1093</f>
        <v>43594</v>
      </c>
      <c r="B1090" s="6">
        <f>TITRES_STAT!C1093</f>
        <v>31.91</v>
      </c>
      <c r="C1090" s="6">
        <f>TITRES_STAT!D1093</f>
        <v>31.91</v>
      </c>
      <c r="D1090" s="6">
        <f>TITRES_STAT!E1093</f>
        <v>20</v>
      </c>
      <c r="E1090" s="2">
        <f t="shared" si="64"/>
        <v>15386</v>
      </c>
      <c r="F1090" s="6" t="str">
        <f t="shared" si="67"/>
        <v>BEARISH</v>
      </c>
      <c r="G1090" s="6" t="str">
        <f t="shared" si="66"/>
        <v>WEAK</v>
      </c>
      <c r="H1090" s="6" t="str">
        <f t="shared" si="65"/>
        <v>BEARISH DIVERGENCE</v>
      </c>
    </row>
    <row r="1091" spans="1:8" ht="13.5" x14ac:dyDescent="0.25">
      <c r="A1091" s="3">
        <f>TITRES_STAT!B1094</f>
        <v>43595</v>
      </c>
      <c r="B1091" s="6">
        <f>TITRES_STAT!C1094</f>
        <v>32.86</v>
      </c>
      <c r="C1091" s="6">
        <f>TITRES_STAT!D1094</f>
        <v>32.86</v>
      </c>
      <c r="D1091" s="6">
        <f>TITRES_STAT!E1094</f>
        <v>0</v>
      </c>
      <c r="E1091" s="2">
        <f t="shared" si="64"/>
        <v>15386</v>
      </c>
      <c r="F1091" s="6" t="str">
        <f t="shared" si="67"/>
        <v>BEARISH</v>
      </c>
      <c r="G1091" s="6" t="str">
        <f t="shared" si="66"/>
        <v>WEAK</v>
      </c>
      <c r="H1091" s="6" t="str">
        <f t="shared" si="65"/>
        <v>BEARISH DIVERGENCE</v>
      </c>
    </row>
    <row r="1092" spans="1:8" ht="13.5" x14ac:dyDescent="0.25">
      <c r="A1092" s="3">
        <f>TITRES_STAT!B1095</f>
        <v>43598</v>
      </c>
      <c r="B1092" s="6">
        <f>TITRES_STAT!C1095</f>
        <v>32.86</v>
      </c>
      <c r="C1092" s="6">
        <f>TITRES_STAT!D1095</f>
        <v>32.86</v>
      </c>
      <c r="D1092" s="6">
        <f>TITRES_STAT!E1095</f>
        <v>0</v>
      </c>
      <c r="E1092" s="2">
        <f t="shared" ref="E1092:E1155" si="68">IF(B1092&gt;B1091, E1091+D1092, IF(B1092&lt;B1091, E1091-D1092, E1091))</f>
        <v>15386</v>
      </c>
      <c r="F1092" s="6" t="str">
        <f t="shared" si="67"/>
        <v>BEARISH</v>
      </c>
      <c r="G1092" s="6" t="str">
        <f t="shared" si="66"/>
        <v>WEAK</v>
      </c>
      <c r="H1092" s="6" t="str">
        <f t="shared" si="65"/>
        <v>BEARISH DIVERGENCE</v>
      </c>
    </row>
    <row r="1093" spans="1:8" ht="13.5" x14ac:dyDescent="0.25">
      <c r="A1093" s="3">
        <f>TITRES_STAT!B1096</f>
        <v>43599</v>
      </c>
      <c r="B1093" s="6">
        <f>TITRES_STAT!C1096</f>
        <v>32.86</v>
      </c>
      <c r="C1093" s="6">
        <f>TITRES_STAT!D1096</f>
        <v>32.86</v>
      </c>
      <c r="D1093" s="6">
        <f>TITRES_STAT!E1096</f>
        <v>0</v>
      </c>
      <c r="E1093" s="2">
        <f t="shared" si="68"/>
        <v>15386</v>
      </c>
      <c r="F1093" s="6" t="str">
        <f t="shared" si="67"/>
        <v>BULLISH</v>
      </c>
      <c r="G1093" s="6" t="str">
        <f t="shared" si="66"/>
        <v>NEUTRAL</v>
      </c>
      <c r="H1093" s="6" t="str">
        <f t="shared" si="65"/>
        <v>CONFIRMED BULLISH</v>
      </c>
    </row>
    <row r="1094" spans="1:8" ht="13.5" x14ac:dyDescent="0.25">
      <c r="A1094" s="3">
        <f>TITRES_STAT!B1097</f>
        <v>43600</v>
      </c>
      <c r="B1094" s="6">
        <f>TITRES_STAT!C1097</f>
        <v>32.86</v>
      </c>
      <c r="C1094" s="6">
        <f>TITRES_STAT!D1097</f>
        <v>32.86</v>
      </c>
      <c r="D1094" s="6">
        <f>TITRES_STAT!E1097</f>
        <v>0</v>
      </c>
      <c r="E1094" s="2">
        <f t="shared" si="68"/>
        <v>15386</v>
      </c>
      <c r="F1094" s="6" t="str">
        <f t="shared" si="67"/>
        <v>BULLISH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BULLISH</v>
      </c>
    </row>
    <row r="1095" spans="1:8" ht="13.5" x14ac:dyDescent="0.25">
      <c r="A1095" s="3">
        <f>TITRES_STAT!B1098</f>
        <v>43601</v>
      </c>
      <c r="B1095" s="6">
        <f>TITRES_STAT!C1098</f>
        <v>32.86</v>
      </c>
      <c r="C1095" s="6">
        <f>TITRES_STAT!D1098</f>
        <v>32.86</v>
      </c>
      <c r="D1095" s="6">
        <f>TITRES_STAT!E1098</f>
        <v>0</v>
      </c>
      <c r="E1095" s="2">
        <f t="shared" si="68"/>
        <v>15386</v>
      </c>
      <c r="F1095" s="6" t="str">
        <f t="shared" si="67"/>
        <v>NEUTRAL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NEUTRAL</v>
      </c>
    </row>
    <row r="1096" spans="1:8" ht="13.5" x14ac:dyDescent="0.25">
      <c r="A1096" s="3">
        <f>TITRES_STAT!B1099</f>
        <v>43602</v>
      </c>
      <c r="B1096" s="6">
        <f>TITRES_STAT!C1099</f>
        <v>32.86</v>
      </c>
      <c r="C1096" s="6">
        <f>TITRES_STAT!D1099</f>
        <v>32.86</v>
      </c>
      <c r="D1096" s="6">
        <f>TITRES_STAT!E1099</f>
        <v>0</v>
      </c>
      <c r="E1096" s="2">
        <f t="shared" si="68"/>
        <v>15386</v>
      </c>
      <c r="F1096" s="6" t="str">
        <f t="shared" ref="F1096:F1159" si="71">IF(E1096&gt;E1091,"BULLISH",IF(E1096&lt;E1091,"BEARISH","NEUTRAL"))</f>
        <v>NEUTRAL</v>
      </c>
      <c r="G1096" s="6" t="str">
        <f t="shared" si="70"/>
        <v>NEUTRAL</v>
      </c>
      <c r="H1096" s="6" t="str">
        <f t="shared" si="69"/>
        <v>NEUTRAL</v>
      </c>
    </row>
    <row r="1097" spans="1:8" ht="13.5" x14ac:dyDescent="0.25">
      <c r="A1097" s="3">
        <f>TITRES_STAT!B1100</f>
        <v>43605</v>
      </c>
      <c r="B1097" s="6">
        <f>TITRES_STAT!C1100</f>
        <v>32.86</v>
      </c>
      <c r="C1097" s="6">
        <f>TITRES_STAT!D1100</f>
        <v>32.86</v>
      </c>
      <c r="D1097" s="6">
        <f>TITRES_STAT!E1100</f>
        <v>0</v>
      </c>
      <c r="E1097" s="2">
        <f t="shared" si="68"/>
        <v>15386</v>
      </c>
      <c r="F1097" s="6" t="str">
        <f t="shared" si="71"/>
        <v>NEUTRAL</v>
      </c>
      <c r="G1097" s="6" t="str">
        <f t="shared" si="70"/>
        <v>NEUTRAL</v>
      </c>
      <c r="H1097" s="6" t="str">
        <f t="shared" si="69"/>
        <v>NEUTRAL</v>
      </c>
    </row>
    <row r="1098" spans="1:8" ht="13.5" x14ac:dyDescent="0.25">
      <c r="A1098" s="3">
        <f>TITRES_STAT!B1101</f>
        <v>43606</v>
      </c>
      <c r="B1098" s="6">
        <f>TITRES_STAT!C1101</f>
        <v>33.840000000000003</v>
      </c>
      <c r="C1098" s="6">
        <f>TITRES_STAT!D1101</f>
        <v>33.840000000000003</v>
      </c>
      <c r="D1098" s="6">
        <f>TITRES_STAT!E1101</f>
        <v>0</v>
      </c>
      <c r="E1098" s="2">
        <f t="shared" si="68"/>
        <v>15386</v>
      </c>
      <c r="F1098" s="6" t="str">
        <f t="shared" si="71"/>
        <v>NEUTRAL</v>
      </c>
      <c r="G1098" s="6" t="str">
        <f t="shared" si="70"/>
        <v>NEUTRAL</v>
      </c>
      <c r="H1098" s="6" t="str">
        <f t="shared" si="69"/>
        <v>NEUTRAL</v>
      </c>
    </row>
    <row r="1099" spans="1:8" ht="13.5" x14ac:dyDescent="0.25">
      <c r="A1099" s="3">
        <f>TITRES_STAT!B1102</f>
        <v>43607</v>
      </c>
      <c r="B1099" s="6">
        <f>TITRES_STAT!C1102</f>
        <v>33.840000000000003</v>
      </c>
      <c r="C1099" s="6">
        <f>TITRES_STAT!D1102</f>
        <v>33.840000000000003</v>
      </c>
      <c r="D1099" s="6">
        <f>TITRES_STAT!E1102</f>
        <v>0</v>
      </c>
      <c r="E1099" s="2">
        <f t="shared" si="68"/>
        <v>15386</v>
      </c>
      <c r="F1099" s="6" t="str">
        <f t="shared" si="71"/>
        <v>NEUTRAL</v>
      </c>
      <c r="G1099" s="6" t="str">
        <f t="shared" si="70"/>
        <v>NEUTRAL</v>
      </c>
      <c r="H1099" s="6" t="str">
        <f t="shared" si="69"/>
        <v>NEUTRAL</v>
      </c>
    </row>
    <row r="1100" spans="1:8" ht="13.5" x14ac:dyDescent="0.25">
      <c r="A1100" s="3">
        <f>TITRES_STAT!B1103</f>
        <v>43608</v>
      </c>
      <c r="B1100" s="6">
        <f>TITRES_STAT!C1103</f>
        <v>33.840000000000003</v>
      </c>
      <c r="C1100" s="6">
        <f>TITRES_STAT!D1103</f>
        <v>33.840000000000003</v>
      </c>
      <c r="D1100" s="6">
        <f>TITRES_STAT!E1103</f>
        <v>0</v>
      </c>
      <c r="E1100" s="2">
        <f t="shared" si="68"/>
        <v>15386</v>
      </c>
      <c r="F1100" s="6" t="str">
        <f t="shared" si="71"/>
        <v>NEUTRAL</v>
      </c>
      <c r="G1100" s="6" t="str">
        <f t="shared" si="70"/>
        <v>NEUTRAL</v>
      </c>
      <c r="H1100" s="6" t="str">
        <f t="shared" si="69"/>
        <v>NEUTRAL</v>
      </c>
    </row>
    <row r="1101" spans="1:8" ht="13.5" x14ac:dyDescent="0.25">
      <c r="A1101" s="3">
        <f>TITRES_STAT!B1104</f>
        <v>43609</v>
      </c>
      <c r="B1101" s="6">
        <f>TITRES_STAT!C1104</f>
        <v>33.840000000000003</v>
      </c>
      <c r="C1101" s="6">
        <f>TITRES_STAT!D1104</f>
        <v>33.840000000000003</v>
      </c>
      <c r="D1101" s="6">
        <f>TITRES_STAT!E1104</f>
        <v>0</v>
      </c>
      <c r="E1101" s="2">
        <f t="shared" si="68"/>
        <v>15386</v>
      </c>
      <c r="F1101" s="6" t="str">
        <f t="shared" si="71"/>
        <v>NEUTRAL</v>
      </c>
      <c r="G1101" s="6" t="str">
        <f t="shared" si="70"/>
        <v>NEUTRAL</v>
      </c>
      <c r="H1101" s="6" t="str">
        <f t="shared" si="69"/>
        <v>NEUTRAL</v>
      </c>
    </row>
    <row r="1102" spans="1:8" ht="13.5" x14ac:dyDescent="0.25">
      <c r="A1102" s="3">
        <f>TITRES_STAT!B1105</f>
        <v>43612</v>
      </c>
      <c r="B1102" s="6">
        <f>TITRES_STAT!C1105</f>
        <v>33.840000000000003</v>
      </c>
      <c r="C1102" s="6">
        <f>TITRES_STAT!D1105</f>
        <v>33.840000000000003</v>
      </c>
      <c r="D1102" s="6">
        <f>TITRES_STAT!E1105</f>
        <v>0</v>
      </c>
      <c r="E1102" s="2">
        <f t="shared" si="68"/>
        <v>15386</v>
      </c>
      <c r="F1102" s="6" t="str">
        <f t="shared" si="71"/>
        <v>NEUTRAL</v>
      </c>
      <c r="G1102" s="6" t="str">
        <f t="shared" si="70"/>
        <v>NEUTRAL</v>
      </c>
      <c r="H1102" s="6" t="str">
        <f t="shared" si="69"/>
        <v>NEUTRAL</v>
      </c>
    </row>
    <row r="1103" spans="1:8" ht="13.5" x14ac:dyDescent="0.25">
      <c r="A1103" s="3">
        <f>TITRES_STAT!B1106</f>
        <v>43613</v>
      </c>
      <c r="B1103" s="6">
        <f>TITRES_STAT!C1106</f>
        <v>33.840000000000003</v>
      </c>
      <c r="C1103" s="6">
        <f>TITRES_STAT!D1106</f>
        <v>33.840000000000003</v>
      </c>
      <c r="D1103" s="6">
        <f>TITRES_STAT!E1106</f>
        <v>0</v>
      </c>
      <c r="E1103" s="2">
        <f t="shared" si="68"/>
        <v>15386</v>
      </c>
      <c r="F1103" s="6" t="str">
        <f t="shared" si="71"/>
        <v>NEUTRAL</v>
      </c>
      <c r="G1103" s="6" t="str">
        <f t="shared" si="70"/>
        <v>NEUTRAL</v>
      </c>
      <c r="H1103" s="6" t="str">
        <f t="shared" si="69"/>
        <v>NEUTRAL</v>
      </c>
    </row>
    <row r="1104" spans="1:8" ht="13.5" x14ac:dyDescent="0.25">
      <c r="A1104" s="3">
        <f>TITRES_STAT!B1107</f>
        <v>43614</v>
      </c>
      <c r="B1104" s="6">
        <f>TITRES_STAT!C1107</f>
        <v>33.840000000000003</v>
      </c>
      <c r="C1104" s="6">
        <f>TITRES_STAT!D1107</f>
        <v>33.840000000000003</v>
      </c>
      <c r="D1104" s="6">
        <f>TITRES_STAT!E1107</f>
        <v>0</v>
      </c>
      <c r="E1104" s="2">
        <f t="shared" si="68"/>
        <v>15386</v>
      </c>
      <c r="F1104" s="6" t="str">
        <f t="shared" si="71"/>
        <v>NEUTRAL</v>
      </c>
      <c r="G1104" s="6" t="str">
        <f t="shared" si="70"/>
        <v>NEUTRAL</v>
      </c>
      <c r="H1104" s="6" t="str">
        <f t="shared" si="69"/>
        <v>NEUTRAL</v>
      </c>
    </row>
    <row r="1105" spans="1:8" ht="13.5" x14ac:dyDescent="0.25">
      <c r="A1105" s="3">
        <f>TITRES_STAT!B1108</f>
        <v>43615</v>
      </c>
      <c r="B1105" s="6">
        <f>TITRES_STAT!C1108</f>
        <v>33.840000000000003</v>
      </c>
      <c r="C1105" s="6">
        <f>TITRES_STAT!D1108</f>
        <v>33.840000000000003</v>
      </c>
      <c r="D1105" s="6">
        <f>TITRES_STAT!E1108</f>
        <v>0</v>
      </c>
      <c r="E1105" s="2">
        <f t="shared" si="68"/>
        <v>15386</v>
      </c>
      <c r="F1105" s="6" t="str">
        <f t="shared" si="71"/>
        <v>NEUTRAL</v>
      </c>
      <c r="G1105" s="6" t="str">
        <f t="shared" si="70"/>
        <v>NEUTRAL</v>
      </c>
      <c r="H1105" s="6" t="str">
        <f t="shared" si="69"/>
        <v>NEUTRAL</v>
      </c>
    </row>
    <row r="1106" spans="1:8" ht="13.5" x14ac:dyDescent="0.25">
      <c r="A1106" s="3">
        <f>TITRES_STAT!B1109</f>
        <v>43616</v>
      </c>
      <c r="B1106" s="6">
        <f>TITRES_STAT!C1109</f>
        <v>33.840000000000003</v>
      </c>
      <c r="C1106" s="6">
        <f>TITRES_STAT!D1109</f>
        <v>33.840000000000003</v>
      </c>
      <c r="D1106" s="6">
        <f>TITRES_STAT!E1109</f>
        <v>0</v>
      </c>
      <c r="E1106" s="2">
        <f t="shared" si="68"/>
        <v>15386</v>
      </c>
      <c r="F1106" s="6" t="str">
        <f t="shared" si="71"/>
        <v>NEUTRAL</v>
      </c>
      <c r="G1106" s="6" t="str">
        <f t="shared" si="70"/>
        <v>NEUTRAL</v>
      </c>
      <c r="H1106" s="6" t="str">
        <f t="shared" si="69"/>
        <v>NEUTRAL</v>
      </c>
    </row>
    <row r="1107" spans="1:8" ht="13.5" x14ac:dyDescent="0.25">
      <c r="A1107" s="3">
        <f>TITRES_STAT!B1110</f>
        <v>43619</v>
      </c>
      <c r="B1107" s="6">
        <f>TITRES_STAT!C1110</f>
        <v>33.840000000000003</v>
      </c>
      <c r="C1107" s="6">
        <f>TITRES_STAT!D1110</f>
        <v>33.840000000000003</v>
      </c>
      <c r="D1107" s="6">
        <f>TITRES_STAT!E1110</f>
        <v>0</v>
      </c>
      <c r="E1107" s="2">
        <f t="shared" si="68"/>
        <v>15386</v>
      </c>
      <c r="F1107" s="6" t="str">
        <f t="shared" si="71"/>
        <v>NEUTRAL</v>
      </c>
      <c r="G1107" s="6" t="str">
        <f t="shared" si="70"/>
        <v>NEUTRAL</v>
      </c>
      <c r="H1107" s="6" t="str">
        <f t="shared" si="69"/>
        <v>NEUTRAL</v>
      </c>
    </row>
    <row r="1108" spans="1:8" ht="13.5" x14ac:dyDescent="0.25">
      <c r="A1108" s="3">
        <f>TITRES_STAT!B1111</f>
        <v>43623</v>
      </c>
      <c r="B1108" s="6">
        <f>TITRES_STAT!C1111</f>
        <v>33.840000000000003</v>
      </c>
      <c r="C1108" s="6">
        <f>TITRES_STAT!D1111</f>
        <v>33.840000000000003</v>
      </c>
      <c r="D1108" s="6">
        <f>TITRES_STAT!E1111</f>
        <v>0</v>
      </c>
      <c r="E1108" s="2">
        <f t="shared" si="68"/>
        <v>15386</v>
      </c>
      <c r="F1108" s="6" t="str">
        <f t="shared" si="71"/>
        <v>NEUTRAL</v>
      </c>
      <c r="G1108" s="6" t="str">
        <f t="shared" si="70"/>
        <v>NEUTRAL</v>
      </c>
      <c r="H1108" s="6" t="str">
        <f t="shared" si="69"/>
        <v>NEUTRAL</v>
      </c>
    </row>
    <row r="1109" spans="1:8" ht="13.5" x14ac:dyDescent="0.25">
      <c r="A1109" s="3">
        <f>TITRES_STAT!B1112</f>
        <v>43626</v>
      </c>
      <c r="B1109" s="6">
        <f>TITRES_STAT!C1112</f>
        <v>33.840000000000003</v>
      </c>
      <c r="C1109" s="6">
        <f>TITRES_STAT!D1112</f>
        <v>33.840000000000003</v>
      </c>
      <c r="D1109" s="6">
        <f>TITRES_STAT!E1112</f>
        <v>0</v>
      </c>
      <c r="E1109" s="2">
        <f t="shared" si="68"/>
        <v>15386</v>
      </c>
      <c r="F1109" s="6" t="str">
        <f t="shared" si="71"/>
        <v>NEUTRAL</v>
      </c>
      <c r="G1109" s="6" t="str">
        <f t="shared" si="70"/>
        <v>NEUTRAL</v>
      </c>
      <c r="H1109" s="6" t="str">
        <f t="shared" si="69"/>
        <v>NEUTRAL</v>
      </c>
    </row>
    <row r="1110" spans="1:8" ht="13.5" x14ac:dyDescent="0.25">
      <c r="A1110" s="3">
        <f>TITRES_STAT!B1113</f>
        <v>43627</v>
      </c>
      <c r="B1110" s="6">
        <f>TITRES_STAT!C1113</f>
        <v>33.840000000000003</v>
      </c>
      <c r="C1110" s="6">
        <f>TITRES_STAT!D1113</f>
        <v>33.840000000000003</v>
      </c>
      <c r="D1110" s="6">
        <f>TITRES_STAT!E1113</f>
        <v>0</v>
      </c>
      <c r="E1110" s="2">
        <f t="shared" si="68"/>
        <v>15386</v>
      </c>
      <c r="F1110" s="6" t="str">
        <f t="shared" si="71"/>
        <v>NEUTRAL</v>
      </c>
      <c r="G1110" s="6" t="str">
        <f t="shared" si="70"/>
        <v>NEUTRAL</v>
      </c>
      <c r="H1110" s="6" t="str">
        <f t="shared" si="69"/>
        <v>NEUTRAL</v>
      </c>
    </row>
    <row r="1111" spans="1:8" ht="13.5" x14ac:dyDescent="0.25">
      <c r="A1111" s="3">
        <f>TITRES_STAT!B1114</f>
        <v>43628</v>
      </c>
      <c r="B1111" s="6">
        <f>TITRES_STAT!C1114</f>
        <v>33.840000000000003</v>
      </c>
      <c r="C1111" s="6">
        <f>TITRES_STAT!D1114</f>
        <v>33.840000000000003</v>
      </c>
      <c r="D1111" s="6">
        <f>TITRES_STAT!E1114</f>
        <v>0</v>
      </c>
      <c r="E1111" s="2">
        <f t="shared" si="68"/>
        <v>15386</v>
      </c>
      <c r="F1111" s="6" t="str">
        <f t="shared" si="71"/>
        <v>NEUTRAL</v>
      </c>
      <c r="G1111" s="6" t="str">
        <f t="shared" si="70"/>
        <v>NEUTRAL</v>
      </c>
      <c r="H1111" s="6" t="str">
        <f t="shared" si="69"/>
        <v>NEUTRAL</v>
      </c>
    </row>
    <row r="1112" spans="1:8" ht="13.5" x14ac:dyDescent="0.25">
      <c r="A1112" s="3">
        <f>TITRES_STAT!B1115</f>
        <v>43629</v>
      </c>
      <c r="B1112" s="6">
        <f>TITRES_STAT!C1115</f>
        <v>32.32</v>
      </c>
      <c r="C1112" s="6">
        <f>TITRES_STAT!D1115</f>
        <v>32.32</v>
      </c>
      <c r="D1112" s="6">
        <f>TITRES_STAT!E1115</f>
        <v>50</v>
      </c>
      <c r="E1112" s="2">
        <f t="shared" si="68"/>
        <v>15336</v>
      </c>
      <c r="F1112" s="6" t="str">
        <f t="shared" si="71"/>
        <v>BEARISH</v>
      </c>
      <c r="G1112" s="6" t="str">
        <f t="shared" si="70"/>
        <v>NEUTRAL</v>
      </c>
      <c r="H1112" s="6" t="str">
        <f t="shared" si="69"/>
        <v>CONFIRMED BEARISH</v>
      </c>
    </row>
    <row r="1113" spans="1:8" ht="13.5" x14ac:dyDescent="0.25">
      <c r="A1113" s="3">
        <f>TITRES_STAT!B1116</f>
        <v>43630</v>
      </c>
      <c r="B1113" s="6">
        <f>TITRES_STAT!C1116</f>
        <v>32.32</v>
      </c>
      <c r="C1113" s="6">
        <f>TITRES_STAT!D1116</f>
        <v>32.32</v>
      </c>
      <c r="D1113" s="6">
        <f>TITRES_STAT!E1116</f>
        <v>0</v>
      </c>
      <c r="E1113" s="2">
        <f t="shared" si="68"/>
        <v>15336</v>
      </c>
      <c r="F1113" s="6" t="str">
        <f t="shared" si="71"/>
        <v>BEARISH</v>
      </c>
      <c r="G1113" s="6" t="str">
        <f t="shared" si="70"/>
        <v>NEUTRAL</v>
      </c>
      <c r="H1113" s="6" t="str">
        <f t="shared" si="69"/>
        <v>CONFIRMED BEARISH</v>
      </c>
    </row>
    <row r="1114" spans="1:8" ht="13.5" x14ac:dyDescent="0.25">
      <c r="A1114" s="3">
        <f>TITRES_STAT!B1117</f>
        <v>43633</v>
      </c>
      <c r="B1114" s="6">
        <f>TITRES_STAT!C1117</f>
        <v>32.32</v>
      </c>
      <c r="C1114" s="6">
        <f>TITRES_STAT!D1117</f>
        <v>32.32</v>
      </c>
      <c r="D1114" s="6">
        <f>TITRES_STAT!E1117</f>
        <v>0</v>
      </c>
      <c r="E1114" s="2">
        <f t="shared" si="68"/>
        <v>15336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32.32</v>
      </c>
      <c r="C1115" s="6">
        <f>TITRES_STAT!D1118</f>
        <v>32.32</v>
      </c>
      <c r="D1115" s="6">
        <f>TITRES_STAT!E1118</f>
        <v>0</v>
      </c>
      <c r="E1115" s="2">
        <f t="shared" si="68"/>
        <v>15336</v>
      </c>
      <c r="F1115" s="6" t="str">
        <f t="shared" si="71"/>
        <v>BEARISH</v>
      </c>
      <c r="G1115" s="6" t="str">
        <f t="shared" si="70"/>
        <v>NEUTRAL</v>
      </c>
      <c r="H1115" s="6" t="str">
        <f t="shared" si="69"/>
        <v>CONFIRMED BEARISH</v>
      </c>
    </row>
    <row r="1116" spans="1:8" ht="13.5" x14ac:dyDescent="0.25">
      <c r="A1116" s="3">
        <f>TITRES_STAT!B1119</f>
        <v>43635</v>
      </c>
      <c r="B1116" s="6">
        <f>TITRES_STAT!C1119</f>
        <v>32.299999999999997</v>
      </c>
      <c r="C1116" s="6">
        <f>TITRES_STAT!D1119</f>
        <v>32.299999999999997</v>
      </c>
      <c r="D1116" s="6">
        <f>TITRES_STAT!E1119</f>
        <v>2500</v>
      </c>
      <c r="E1116" s="2">
        <f t="shared" si="68"/>
        <v>12836</v>
      </c>
      <c r="F1116" s="6" t="str">
        <f t="shared" si="71"/>
        <v>BEARISH</v>
      </c>
      <c r="G1116" s="6" t="str">
        <f t="shared" si="70"/>
        <v>WEAK</v>
      </c>
      <c r="H1116" s="6" t="str">
        <f t="shared" si="69"/>
        <v>CONFIRMED BEARISH</v>
      </c>
    </row>
    <row r="1117" spans="1:8" ht="13.5" x14ac:dyDescent="0.25">
      <c r="A1117" s="3">
        <f>TITRES_STAT!B1120</f>
        <v>43636</v>
      </c>
      <c r="B1117" s="6">
        <f>TITRES_STAT!C1120</f>
        <v>32.299999999999997</v>
      </c>
      <c r="C1117" s="6">
        <f>TITRES_STAT!D1120</f>
        <v>32.299999999999997</v>
      </c>
      <c r="D1117" s="6">
        <f>TITRES_STAT!E1120</f>
        <v>0</v>
      </c>
      <c r="E1117" s="2">
        <f t="shared" si="68"/>
        <v>12836</v>
      </c>
      <c r="F1117" s="6" t="str">
        <f t="shared" si="71"/>
        <v>BEARISH</v>
      </c>
      <c r="G1117" s="6" t="str">
        <f t="shared" si="70"/>
        <v>WEAK</v>
      </c>
      <c r="H1117" s="6" t="str">
        <f t="shared" si="69"/>
        <v>CONFIRMED BEARISH</v>
      </c>
    </row>
    <row r="1118" spans="1:8" ht="13.5" x14ac:dyDescent="0.25">
      <c r="A1118" s="3">
        <f>TITRES_STAT!B1121</f>
        <v>43637</v>
      </c>
      <c r="B1118" s="6">
        <f>TITRES_STAT!C1121</f>
        <v>32.32</v>
      </c>
      <c r="C1118" s="6">
        <f>TITRES_STAT!D1121</f>
        <v>32.32</v>
      </c>
      <c r="D1118" s="6">
        <f>TITRES_STAT!E1121</f>
        <v>257</v>
      </c>
      <c r="E1118" s="2">
        <f t="shared" si="68"/>
        <v>13093</v>
      </c>
      <c r="F1118" s="6" t="str">
        <f t="shared" si="71"/>
        <v>BEARISH</v>
      </c>
      <c r="G1118" s="6" t="str">
        <f t="shared" si="70"/>
        <v>WEAK</v>
      </c>
      <c r="H1118" s="6" t="str">
        <f t="shared" si="69"/>
        <v>NEUTRAL</v>
      </c>
    </row>
    <row r="1119" spans="1:8" ht="13.5" x14ac:dyDescent="0.25">
      <c r="A1119" s="3">
        <f>TITRES_STAT!B1122</f>
        <v>43640</v>
      </c>
      <c r="B1119" s="6">
        <f>TITRES_STAT!C1122</f>
        <v>32.32</v>
      </c>
      <c r="C1119" s="6">
        <f>TITRES_STAT!D1122</f>
        <v>32.32</v>
      </c>
      <c r="D1119" s="6">
        <f>TITRES_STAT!E1122</f>
        <v>0</v>
      </c>
      <c r="E1119" s="2">
        <f t="shared" si="68"/>
        <v>13093</v>
      </c>
      <c r="F1119" s="6" t="str">
        <f t="shared" si="71"/>
        <v>BEARISH</v>
      </c>
      <c r="G1119" s="6" t="str">
        <f t="shared" si="70"/>
        <v>WEAK</v>
      </c>
      <c r="H1119" s="6" t="str">
        <f t="shared" si="69"/>
        <v>NEUTRAL</v>
      </c>
    </row>
    <row r="1120" spans="1:8" ht="13.5" x14ac:dyDescent="0.25">
      <c r="A1120" s="3">
        <f>TITRES_STAT!B1123</f>
        <v>43641</v>
      </c>
      <c r="B1120" s="6">
        <f>TITRES_STAT!C1123</f>
        <v>32.35</v>
      </c>
      <c r="C1120" s="6">
        <f>TITRES_STAT!D1123</f>
        <v>32.35</v>
      </c>
      <c r="D1120" s="6">
        <f>TITRES_STAT!E1123</f>
        <v>35</v>
      </c>
      <c r="E1120" s="2">
        <f t="shared" si="68"/>
        <v>13128</v>
      </c>
      <c r="F1120" s="6" t="str">
        <f t="shared" si="71"/>
        <v>BEARISH</v>
      </c>
      <c r="G1120" s="6" t="str">
        <f t="shared" si="70"/>
        <v>WEAK</v>
      </c>
      <c r="H1120" s="6" t="str">
        <f t="shared" si="69"/>
        <v>BEARISH DIVERGENCE</v>
      </c>
    </row>
    <row r="1121" spans="1:8" ht="13.5" x14ac:dyDescent="0.25">
      <c r="A1121" s="3">
        <f>TITRES_STAT!B1124</f>
        <v>43642</v>
      </c>
      <c r="B1121" s="6">
        <f>TITRES_STAT!C1124</f>
        <v>32.35</v>
      </c>
      <c r="C1121" s="6">
        <f>TITRES_STAT!D1124</f>
        <v>32.35</v>
      </c>
      <c r="D1121" s="6">
        <f>TITRES_STAT!E1124</f>
        <v>0</v>
      </c>
      <c r="E1121" s="2">
        <f t="shared" si="68"/>
        <v>13128</v>
      </c>
      <c r="F1121" s="6" t="str">
        <f t="shared" si="71"/>
        <v>BULLISH</v>
      </c>
      <c r="G1121" s="6" t="str">
        <f t="shared" si="70"/>
        <v>STRONG</v>
      </c>
      <c r="H1121" s="6" t="str">
        <f t="shared" si="69"/>
        <v>CONFIRMED BULLISH</v>
      </c>
    </row>
    <row r="1122" spans="1:8" ht="13.5" x14ac:dyDescent="0.25">
      <c r="A1122" s="3">
        <f>TITRES_STAT!B1125</f>
        <v>43643</v>
      </c>
      <c r="B1122" s="6">
        <f>TITRES_STAT!C1125</f>
        <v>32.35</v>
      </c>
      <c r="C1122" s="6">
        <f>TITRES_STAT!D1125</f>
        <v>32.35</v>
      </c>
      <c r="D1122" s="6">
        <f>TITRES_STAT!E1125</f>
        <v>0</v>
      </c>
      <c r="E1122" s="2">
        <f t="shared" si="68"/>
        <v>13128</v>
      </c>
      <c r="F1122" s="6" t="str">
        <f t="shared" si="71"/>
        <v>BULLISH</v>
      </c>
      <c r="G1122" s="6" t="str">
        <f t="shared" si="70"/>
        <v>STRONG</v>
      </c>
      <c r="H1122" s="6" t="str">
        <f t="shared" si="69"/>
        <v>CONFIRMED BULLISH</v>
      </c>
    </row>
    <row r="1123" spans="1:8" ht="13.5" x14ac:dyDescent="0.25">
      <c r="A1123" s="3">
        <f>TITRES_STAT!B1126</f>
        <v>43644</v>
      </c>
      <c r="B1123" s="6">
        <f>TITRES_STAT!C1126</f>
        <v>32.35</v>
      </c>
      <c r="C1123" s="6">
        <f>TITRES_STAT!D1126</f>
        <v>32.35</v>
      </c>
      <c r="D1123" s="6">
        <f>TITRES_STAT!E1126</f>
        <v>0</v>
      </c>
      <c r="E1123" s="2">
        <f t="shared" si="68"/>
        <v>13128</v>
      </c>
      <c r="F1123" s="6" t="str">
        <f t="shared" si="71"/>
        <v>BULLISH</v>
      </c>
      <c r="G1123" s="6" t="str">
        <f t="shared" si="70"/>
        <v>NEUTRAL</v>
      </c>
      <c r="H1123" s="6" t="str">
        <f t="shared" si="69"/>
        <v>CONFIRMED BULLISH</v>
      </c>
    </row>
    <row r="1124" spans="1:8" ht="13.5" x14ac:dyDescent="0.25">
      <c r="A1124" s="3">
        <f>TITRES_STAT!B1127</f>
        <v>43647</v>
      </c>
      <c r="B1124" s="6">
        <f>TITRES_STAT!C1127</f>
        <v>32.35</v>
      </c>
      <c r="C1124" s="6">
        <f>TITRES_STAT!D1127</f>
        <v>32.35</v>
      </c>
      <c r="D1124" s="6">
        <f>TITRES_STAT!E1127</f>
        <v>0</v>
      </c>
      <c r="E1124" s="2">
        <f t="shared" si="68"/>
        <v>13128</v>
      </c>
      <c r="F1124" s="6" t="str">
        <f t="shared" si="71"/>
        <v>BULLISH</v>
      </c>
      <c r="G1124" s="6" t="str">
        <f t="shared" si="70"/>
        <v>NEUTRAL</v>
      </c>
      <c r="H1124" s="6" t="str">
        <f t="shared" si="69"/>
        <v>CONFIRMED BULLISH</v>
      </c>
    </row>
    <row r="1125" spans="1:8" ht="13.5" x14ac:dyDescent="0.25">
      <c r="A1125" s="3">
        <f>TITRES_STAT!B1128</f>
        <v>43648</v>
      </c>
      <c r="B1125" s="6">
        <f>TITRES_STAT!C1128</f>
        <v>32</v>
      </c>
      <c r="C1125" s="6">
        <f>TITRES_STAT!D1128</f>
        <v>32</v>
      </c>
      <c r="D1125" s="6">
        <f>TITRES_STAT!E1128</f>
        <v>24</v>
      </c>
      <c r="E1125" s="2">
        <f t="shared" si="68"/>
        <v>13104</v>
      </c>
      <c r="F1125" s="6" t="str">
        <f t="shared" si="71"/>
        <v>BEARISH</v>
      </c>
      <c r="G1125" s="6" t="str">
        <f t="shared" si="70"/>
        <v>NEUTRAL</v>
      </c>
      <c r="H1125" s="6" t="str">
        <f t="shared" si="69"/>
        <v>CONFIRMED BEARISH</v>
      </c>
    </row>
    <row r="1126" spans="1:8" ht="13.5" x14ac:dyDescent="0.25">
      <c r="A1126" s="3">
        <f>TITRES_STAT!B1129</f>
        <v>43649</v>
      </c>
      <c r="B1126" s="6">
        <f>TITRES_STAT!C1129</f>
        <v>32</v>
      </c>
      <c r="C1126" s="6">
        <f>TITRES_STAT!D1129</f>
        <v>32</v>
      </c>
      <c r="D1126" s="6">
        <f>TITRES_STAT!E1129</f>
        <v>0</v>
      </c>
      <c r="E1126" s="2">
        <f t="shared" si="68"/>
        <v>13104</v>
      </c>
      <c r="F1126" s="6" t="str">
        <f t="shared" si="71"/>
        <v>BEARISH</v>
      </c>
      <c r="G1126" s="6" t="str">
        <f t="shared" si="70"/>
        <v>NEUTRAL</v>
      </c>
      <c r="H1126" s="6" t="str">
        <f t="shared" si="69"/>
        <v>CONFIRMED BEARISH</v>
      </c>
    </row>
    <row r="1127" spans="1:8" ht="13.5" x14ac:dyDescent="0.25">
      <c r="A1127" s="3">
        <f>TITRES_STAT!B1130</f>
        <v>43650</v>
      </c>
      <c r="B1127" s="6">
        <f>TITRES_STAT!C1130</f>
        <v>32</v>
      </c>
      <c r="C1127" s="6">
        <f>TITRES_STAT!D1130</f>
        <v>32</v>
      </c>
      <c r="D1127" s="6">
        <f>TITRES_STAT!E1130</f>
        <v>0</v>
      </c>
      <c r="E1127" s="2">
        <f t="shared" si="68"/>
        <v>13104</v>
      </c>
      <c r="F1127" s="6" t="str">
        <f t="shared" si="71"/>
        <v>BEARISH</v>
      </c>
      <c r="G1127" s="6" t="str">
        <f t="shared" si="70"/>
        <v>NEUTRAL</v>
      </c>
      <c r="H1127" s="6" t="str">
        <f t="shared" si="69"/>
        <v>CONFIRMED BEARISH</v>
      </c>
    </row>
    <row r="1128" spans="1:8" ht="13.5" x14ac:dyDescent="0.25">
      <c r="A1128" s="3">
        <f>TITRES_STAT!B1131</f>
        <v>43651</v>
      </c>
      <c r="B1128" s="6">
        <f>TITRES_STAT!C1131</f>
        <v>32</v>
      </c>
      <c r="C1128" s="6">
        <f>TITRES_STAT!D1131</f>
        <v>32</v>
      </c>
      <c r="D1128" s="6">
        <f>TITRES_STAT!E1131</f>
        <v>184</v>
      </c>
      <c r="E1128" s="2">
        <f t="shared" si="68"/>
        <v>13104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CONFIRMED BEARISH</v>
      </c>
    </row>
    <row r="1129" spans="1:8" ht="13.5" x14ac:dyDescent="0.25">
      <c r="A1129" s="3">
        <f>TITRES_STAT!B1132</f>
        <v>43654</v>
      </c>
      <c r="B1129" s="6">
        <f>TITRES_STAT!C1132</f>
        <v>32</v>
      </c>
      <c r="C1129" s="6">
        <f>TITRES_STAT!D1132</f>
        <v>32</v>
      </c>
      <c r="D1129" s="6">
        <f>TITRES_STAT!E1132</f>
        <v>0</v>
      </c>
      <c r="E1129" s="2">
        <f t="shared" si="68"/>
        <v>13104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43655</v>
      </c>
      <c r="B1130" s="6">
        <f>TITRES_STAT!C1133</f>
        <v>32</v>
      </c>
      <c r="C1130" s="6">
        <f>TITRES_STAT!D1133</f>
        <v>32</v>
      </c>
      <c r="D1130" s="6">
        <f>TITRES_STAT!E1133</f>
        <v>0</v>
      </c>
      <c r="E1130" s="2">
        <f t="shared" si="68"/>
        <v>13104</v>
      </c>
      <c r="F1130" s="6" t="str">
        <f t="shared" si="71"/>
        <v>NEUTRAL</v>
      </c>
      <c r="G1130" s="6" t="str">
        <f t="shared" si="70"/>
        <v>NEUTRAL</v>
      </c>
      <c r="H1130" s="6" t="str">
        <f t="shared" si="69"/>
        <v>NEUTRAL</v>
      </c>
    </row>
    <row r="1131" spans="1:8" ht="13.5" x14ac:dyDescent="0.25">
      <c r="A1131" s="3">
        <f>TITRES_STAT!B1134</f>
        <v>43656</v>
      </c>
      <c r="B1131" s="6">
        <f>TITRES_STAT!C1134</f>
        <v>32</v>
      </c>
      <c r="C1131" s="6">
        <f>TITRES_STAT!D1134</f>
        <v>32</v>
      </c>
      <c r="D1131" s="6">
        <f>TITRES_STAT!E1134</f>
        <v>0</v>
      </c>
      <c r="E1131" s="2">
        <f t="shared" si="68"/>
        <v>13104</v>
      </c>
      <c r="F1131" s="6" t="str">
        <f t="shared" si="71"/>
        <v>NEUTRAL</v>
      </c>
      <c r="G1131" s="6" t="str">
        <f t="shared" si="70"/>
        <v>NEUTRAL</v>
      </c>
      <c r="H1131" s="6" t="str">
        <f t="shared" si="69"/>
        <v>NEUTRAL</v>
      </c>
    </row>
    <row r="1132" spans="1:8" ht="13.5" x14ac:dyDescent="0.25">
      <c r="A1132" s="3">
        <f>TITRES_STAT!B1135</f>
        <v>43657</v>
      </c>
      <c r="B1132" s="6">
        <f>TITRES_STAT!C1135</f>
        <v>32</v>
      </c>
      <c r="C1132" s="6">
        <f>TITRES_STAT!D1135</f>
        <v>32</v>
      </c>
      <c r="D1132" s="6">
        <f>TITRES_STAT!E1135</f>
        <v>0</v>
      </c>
      <c r="E1132" s="2">
        <f t="shared" si="68"/>
        <v>13104</v>
      </c>
      <c r="F1132" s="6" t="str">
        <f t="shared" si="71"/>
        <v>NEUTRAL</v>
      </c>
      <c r="G1132" s="6" t="str">
        <f t="shared" si="70"/>
        <v>NEUTRAL</v>
      </c>
      <c r="H1132" s="6" t="str">
        <f t="shared" si="69"/>
        <v>NEUTRAL</v>
      </c>
    </row>
    <row r="1133" spans="1:8" ht="13.5" x14ac:dyDescent="0.25">
      <c r="A1133" s="3">
        <f>TITRES_STAT!B1136</f>
        <v>43658</v>
      </c>
      <c r="B1133" s="6">
        <f>TITRES_STAT!C1136</f>
        <v>32</v>
      </c>
      <c r="C1133" s="6">
        <f>TITRES_STAT!D1136</f>
        <v>32</v>
      </c>
      <c r="D1133" s="6">
        <f>TITRES_STAT!E1136</f>
        <v>0</v>
      </c>
      <c r="E1133" s="2">
        <f t="shared" si="68"/>
        <v>13104</v>
      </c>
      <c r="F1133" s="6" t="str">
        <f t="shared" si="71"/>
        <v>NEUTRAL</v>
      </c>
      <c r="G1133" s="6" t="str">
        <f t="shared" si="70"/>
        <v>NEUTRAL</v>
      </c>
      <c r="H1133" s="6" t="str">
        <f t="shared" si="69"/>
        <v>NEUTRAL</v>
      </c>
    </row>
    <row r="1134" spans="1:8" ht="13.5" x14ac:dyDescent="0.25">
      <c r="A1134" s="3">
        <f>TITRES_STAT!B1137</f>
        <v>43661</v>
      </c>
      <c r="B1134" s="6">
        <f>TITRES_STAT!C1137</f>
        <v>32</v>
      </c>
      <c r="C1134" s="6">
        <f>TITRES_STAT!D1137</f>
        <v>32</v>
      </c>
      <c r="D1134" s="6">
        <f>TITRES_STAT!E1137</f>
        <v>0</v>
      </c>
      <c r="E1134" s="2">
        <f t="shared" si="68"/>
        <v>13104</v>
      </c>
      <c r="F1134" s="6" t="str">
        <f t="shared" si="71"/>
        <v>NEUTRAL</v>
      </c>
      <c r="G1134" s="6" t="str">
        <f t="shared" si="70"/>
        <v>NEUTRAL</v>
      </c>
      <c r="H1134" s="6" t="str">
        <f t="shared" si="69"/>
        <v>NEUTRAL</v>
      </c>
    </row>
    <row r="1135" spans="1:8" ht="13.5" x14ac:dyDescent="0.25">
      <c r="A1135" s="3">
        <f>TITRES_STAT!B1138</f>
        <v>43662</v>
      </c>
      <c r="B1135" s="6">
        <f>TITRES_STAT!C1138</f>
        <v>32.96</v>
      </c>
      <c r="C1135" s="6">
        <f>TITRES_STAT!D1138</f>
        <v>32.96</v>
      </c>
      <c r="D1135" s="6">
        <f>TITRES_STAT!E1138</f>
        <v>9</v>
      </c>
      <c r="E1135" s="2">
        <f t="shared" si="68"/>
        <v>13113</v>
      </c>
      <c r="F1135" s="6" t="str">
        <f t="shared" si="71"/>
        <v>BULLISH</v>
      </c>
      <c r="G1135" s="6" t="str">
        <f t="shared" si="70"/>
        <v>NEUTRAL</v>
      </c>
      <c r="H1135" s="6" t="str">
        <f t="shared" si="69"/>
        <v>CONFIRMED BULLISH</v>
      </c>
    </row>
    <row r="1136" spans="1:8" ht="13.5" x14ac:dyDescent="0.25">
      <c r="A1136" s="3">
        <f>TITRES_STAT!B1139</f>
        <v>43663</v>
      </c>
      <c r="B1136" s="6">
        <f>TITRES_STAT!C1139</f>
        <v>32.96</v>
      </c>
      <c r="C1136" s="6">
        <f>TITRES_STAT!D1139</f>
        <v>32.96</v>
      </c>
      <c r="D1136" s="6">
        <f>TITRES_STAT!E1139</f>
        <v>0</v>
      </c>
      <c r="E1136" s="2">
        <f t="shared" si="68"/>
        <v>13113</v>
      </c>
      <c r="F1136" s="6" t="str">
        <f t="shared" si="71"/>
        <v>BULLISH</v>
      </c>
      <c r="G1136" s="6" t="str">
        <f t="shared" si="70"/>
        <v>NEUTRAL</v>
      </c>
      <c r="H1136" s="6" t="str">
        <f t="shared" si="69"/>
        <v>CONFIRMED BULLISH</v>
      </c>
    </row>
    <row r="1137" spans="1:8" ht="13.5" x14ac:dyDescent="0.25">
      <c r="A1137" s="3">
        <f>TITRES_STAT!B1140</f>
        <v>43664</v>
      </c>
      <c r="B1137" s="6">
        <f>TITRES_STAT!C1140</f>
        <v>32.96</v>
      </c>
      <c r="C1137" s="6">
        <f>TITRES_STAT!D1140</f>
        <v>32.96</v>
      </c>
      <c r="D1137" s="6">
        <f>TITRES_STAT!E1140</f>
        <v>0</v>
      </c>
      <c r="E1137" s="2">
        <f t="shared" si="68"/>
        <v>13113</v>
      </c>
      <c r="F1137" s="6" t="str">
        <f t="shared" si="71"/>
        <v>BULLISH</v>
      </c>
      <c r="G1137" s="6" t="str">
        <f t="shared" si="70"/>
        <v>NEUTRAL</v>
      </c>
      <c r="H1137" s="6" t="str">
        <f t="shared" si="69"/>
        <v>CONFIRMED BULLISH</v>
      </c>
    </row>
    <row r="1138" spans="1:8" ht="13.5" x14ac:dyDescent="0.25">
      <c r="A1138" s="3">
        <f>TITRES_STAT!B1141</f>
        <v>43665</v>
      </c>
      <c r="B1138" s="6">
        <f>TITRES_STAT!C1141</f>
        <v>32.96</v>
      </c>
      <c r="C1138" s="6">
        <f>TITRES_STAT!D1141</f>
        <v>32.96</v>
      </c>
      <c r="D1138" s="6">
        <f>TITRES_STAT!E1141</f>
        <v>0</v>
      </c>
      <c r="E1138" s="2">
        <f t="shared" si="68"/>
        <v>13113</v>
      </c>
      <c r="F1138" s="6" t="str">
        <f t="shared" si="71"/>
        <v>BULLISH</v>
      </c>
      <c r="G1138" s="6" t="str">
        <f t="shared" si="70"/>
        <v>NEUTRAL</v>
      </c>
      <c r="H1138" s="6" t="str">
        <f t="shared" si="69"/>
        <v>CONFIRMED BULLISH</v>
      </c>
    </row>
    <row r="1139" spans="1:8" ht="13.5" x14ac:dyDescent="0.25">
      <c r="A1139" s="3">
        <f>TITRES_STAT!B1142</f>
        <v>43668</v>
      </c>
      <c r="B1139" s="6">
        <f>TITRES_STAT!C1142</f>
        <v>32.96</v>
      </c>
      <c r="C1139" s="6">
        <f>TITRES_STAT!D1142</f>
        <v>32.96</v>
      </c>
      <c r="D1139" s="6">
        <f>TITRES_STAT!E1142</f>
        <v>0</v>
      </c>
      <c r="E1139" s="2">
        <f t="shared" si="68"/>
        <v>13113</v>
      </c>
      <c r="F1139" s="6" t="str">
        <f t="shared" si="71"/>
        <v>BULLISH</v>
      </c>
      <c r="G1139" s="6" t="str">
        <f t="shared" si="70"/>
        <v>NEUTRAL</v>
      </c>
      <c r="H1139" s="6" t="str">
        <f t="shared" si="69"/>
        <v>CONFIRMED BULLISH</v>
      </c>
    </row>
    <row r="1140" spans="1:8" ht="13.5" x14ac:dyDescent="0.25">
      <c r="A1140" s="3">
        <f>TITRES_STAT!B1143</f>
        <v>43669</v>
      </c>
      <c r="B1140" s="6">
        <f>TITRES_STAT!C1143</f>
        <v>32.96</v>
      </c>
      <c r="C1140" s="6">
        <f>TITRES_STAT!D1143</f>
        <v>32.96</v>
      </c>
      <c r="D1140" s="6">
        <f>TITRES_STAT!E1143</f>
        <v>0</v>
      </c>
      <c r="E1140" s="2">
        <f t="shared" si="68"/>
        <v>13113</v>
      </c>
      <c r="F1140" s="6" t="str">
        <f t="shared" si="71"/>
        <v>NEUTRAL</v>
      </c>
      <c r="G1140" s="6" t="str">
        <f t="shared" si="70"/>
        <v>NEUTRAL</v>
      </c>
      <c r="H1140" s="6" t="str">
        <f t="shared" si="69"/>
        <v>NEUTRAL</v>
      </c>
    </row>
    <row r="1141" spans="1:8" ht="13.5" x14ac:dyDescent="0.25">
      <c r="A1141" s="3">
        <f>TITRES_STAT!B1144</f>
        <v>43670</v>
      </c>
      <c r="B1141" s="6">
        <f>TITRES_STAT!C1144</f>
        <v>32.9</v>
      </c>
      <c r="C1141" s="6">
        <f>TITRES_STAT!D1144</f>
        <v>32.9</v>
      </c>
      <c r="D1141" s="6">
        <f>TITRES_STAT!E1144</f>
        <v>5</v>
      </c>
      <c r="E1141" s="2">
        <f t="shared" si="68"/>
        <v>13108</v>
      </c>
      <c r="F1141" s="6" t="str">
        <f t="shared" si="71"/>
        <v>BEARISH</v>
      </c>
      <c r="G1141" s="6" t="str">
        <f t="shared" si="70"/>
        <v>NEUTRAL</v>
      </c>
      <c r="H1141" s="6" t="str">
        <f t="shared" si="69"/>
        <v>CONFIRMED BEARISH</v>
      </c>
    </row>
    <row r="1142" spans="1:8" ht="13.5" x14ac:dyDescent="0.25">
      <c r="A1142" s="3">
        <f>TITRES_STAT!B1145</f>
        <v>43672</v>
      </c>
      <c r="B1142" s="6">
        <f>TITRES_STAT!C1145</f>
        <v>32.9</v>
      </c>
      <c r="C1142" s="6">
        <f>TITRES_STAT!D1145</f>
        <v>32.9</v>
      </c>
      <c r="D1142" s="6">
        <f>TITRES_STAT!E1145</f>
        <v>0</v>
      </c>
      <c r="E1142" s="2">
        <f t="shared" si="68"/>
        <v>13108</v>
      </c>
      <c r="F1142" s="6" t="str">
        <f t="shared" si="71"/>
        <v>BEARISH</v>
      </c>
      <c r="G1142" s="6" t="str">
        <f t="shared" si="70"/>
        <v>NEUTRAL</v>
      </c>
      <c r="H1142" s="6" t="str">
        <f t="shared" si="69"/>
        <v>CONFIRMED BEARISH</v>
      </c>
    </row>
    <row r="1143" spans="1:8" ht="13.5" x14ac:dyDescent="0.25">
      <c r="A1143" s="3">
        <f>TITRES_STAT!B1146</f>
        <v>43675</v>
      </c>
      <c r="B1143" s="6">
        <f>TITRES_STAT!C1146</f>
        <v>32.9</v>
      </c>
      <c r="C1143" s="6">
        <f>TITRES_STAT!D1146</f>
        <v>32.9</v>
      </c>
      <c r="D1143" s="6">
        <f>TITRES_STAT!E1146</f>
        <v>0</v>
      </c>
      <c r="E1143" s="2">
        <f t="shared" si="68"/>
        <v>13108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CONFIRMED BEARISH</v>
      </c>
    </row>
    <row r="1144" spans="1:8" ht="13.5" x14ac:dyDescent="0.25">
      <c r="A1144" s="3">
        <f>TITRES_STAT!B1147</f>
        <v>43676</v>
      </c>
      <c r="B1144" s="6">
        <f>TITRES_STAT!C1147</f>
        <v>32.9</v>
      </c>
      <c r="C1144" s="6">
        <f>TITRES_STAT!D1147</f>
        <v>32.9</v>
      </c>
      <c r="D1144" s="6">
        <f>TITRES_STAT!E1147</f>
        <v>0</v>
      </c>
      <c r="E1144" s="2">
        <f t="shared" si="68"/>
        <v>13108</v>
      </c>
      <c r="F1144" s="6" t="str">
        <f t="shared" si="71"/>
        <v>BEARISH</v>
      </c>
      <c r="G1144" s="6" t="str">
        <f t="shared" si="70"/>
        <v>NEUTRAL</v>
      </c>
      <c r="H1144" s="6" t="str">
        <f t="shared" si="69"/>
        <v>CONFIRMED BEARISH</v>
      </c>
    </row>
    <row r="1145" spans="1:8" ht="13.5" x14ac:dyDescent="0.25">
      <c r="A1145" s="3">
        <f>TITRES_STAT!B1148</f>
        <v>43677</v>
      </c>
      <c r="B1145" s="6">
        <f>TITRES_STAT!C1148</f>
        <v>32.9</v>
      </c>
      <c r="C1145" s="6">
        <f>TITRES_STAT!D1148</f>
        <v>32.9</v>
      </c>
      <c r="D1145" s="6">
        <f>TITRES_STAT!E1148</f>
        <v>0</v>
      </c>
      <c r="E1145" s="2">
        <f t="shared" si="68"/>
        <v>13108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CONFIRMED BEARISH</v>
      </c>
    </row>
    <row r="1146" spans="1:8" ht="13.5" x14ac:dyDescent="0.25">
      <c r="A1146" s="3">
        <f>TITRES_STAT!B1149</f>
        <v>43678</v>
      </c>
      <c r="B1146" s="6">
        <f>TITRES_STAT!C1149</f>
        <v>32.9</v>
      </c>
      <c r="C1146" s="6">
        <f>TITRES_STAT!D1149</f>
        <v>32.9</v>
      </c>
      <c r="D1146" s="6">
        <f>TITRES_STAT!E1149</f>
        <v>0</v>
      </c>
      <c r="E1146" s="2">
        <f t="shared" si="68"/>
        <v>13108</v>
      </c>
      <c r="F1146" s="6" t="str">
        <f t="shared" si="71"/>
        <v>NEUTRAL</v>
      </c>
      <c r="G1146" s="6" t="str">
        <f t="shared" si="70"/>
        <v>NEUTRAL</v>
      </c>
      <c r="H1146" s="6" t="str">
        <f t="shared" si="69"/>
        <v>NEUTRAL</v>
      </c>
    </row>
    <row r="1147" spans="1:8" ht="13.5" x14ac:dyDescent="0.25">
      <c r="A1147" s="3">
        <f>TITRES_STAT!B1150</f>
        <v>43679</v>
      </c>
      <c r="B1147" s="6">
        <f>TITRES_STAT!C1150</f>
        <v>32.9</v>
      </c>
      <c r="C1147" s="6">
        <f>TITRES_STAT!D1150</f>
        <v>32.9</v>
      </c>
      <c r="D1147" s="6">
        <f>TITRES_STAT!E1150</f>
        <v>0</v>
      </c>
      <c r="E1147" s="2">
        <f t="shared" si="68"/>
        <v>13108</v>
      </c>
      <c r="F1147" s="6" t="str">
        <f t="shared" si="71"/>
        <v>NEUTRAL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43682</v>
      </c>
      <c r="B1148" s="6">
        <f>TITRES_STAT!C1151</f>
        <v>32.9</v>
      </c>
      <c r="C1148" s="6">
        <f>TITRES_STAT!D1151</f>
        <v>32.9</v>
      </c>
      <c r="D1148" s="6">
        <f>TITRES_STAT!E1151</f>
        <v>0</v>
      </c>
      <c r="E1148" s="2">
        <f t="shared" si="68"/>
        <v>13108</v>
      </c>
      <c r="F1148" s="6" t="str">
        <f t="shared" si="71"/>
        <v>NEUTRAL</v>
      </c>
      <c r="G1148" s="6" t="str">
        <f t="shared" si="70"/>
        <v>NEUTRAL</v>
      </c>
      <c r="H1148" s="6" t="str">
        <f t="shared" si="69"/>
        <v>NEUTRAL</v>
      </c>
    </row>
    <row r="1149" spans="1:8" ht="13.5" x14ac:dyDescent="0.25">
      <c r="A1149" s="3">
        <f>TITRES_STAT!B1152</f>
        <v>43683</v>
      </c>
      <c r="B1149" s="6">
        <f>TITRES_STAT!C1152</f>
        <v>32.9</v>
      </c>
      <c r="C1149" s="6">
        <f>TITRES_STAT!D1152</f>
        <v>32.9</v>
      </c>
      <c r="D1149" s="6">
        <f>TITRES_STAT!E1152</f>
        <v>0</v>
      </c>
      <c r="E1149" s="2">
        <f t="shared" si="68"/>
        <v>13108</v>
      </c>
      <c r="F1149" s="6" t="str">
        <f t="shared" si="71"/>
        <v>NEUTRAL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43684</v>
      </c>
      <c r="B1150" s="6">
        <f>TITRES_STAT!C1153</f>
        <v>32.9</v>
      </c>
      <c r="C1150" s="6">
        <f>TITRES_STAT!D1153</f>
        <v>32.9</v>
      </c>
      <c r="D1150" s="6">
        <f>TITRES_STAT!E1153</f>
        <v>0</v>
      </c>
      <c r="E1150" s="2">
        <f t="shared" si="68"/>
        <v>13108</v>
      </c>
      <c r="F1150" s="6" t="str">
        <f t="shared" si="71"/>
        <v>NEUTRAL</v>
      </c>
      <c r="G1150" s="6" t="str">
        <f t="shared" si="70"/>
        <v>NEUTRAL</v>
      </c>
      <c r="H1150" s="6" t="str">
        <f t="shared" si="69"/>
        <v>NEUTRAL</v>
      </c>
    </row>
    <row r="1151" spans="1:8" ht="13.5" x14ac:dyDescent="0.25">
      <c r="A1151" s="3">
        <f>TITRES_STAT!B1154</f>
        <v>43685</v>
      </c>
      <c r="B1151" s="6">
        <f>TITRES_STAT!C1154</f>
        <v>32.9</v>
      </c>
      <c r="C1151" s="6">
        <f>TITRES_STAT!D1154</f>
        <v>32.9</v>
      </c>
      <c r="D1151" s="6">
        <f>TITRES_STAT!E1154</f>
        <v>0</v>
      </c>
      <c r="E1151" s="2">
        <f t="shared" si="68"/>
        <v>13108</v>
      </c>
      <c r="F1151" s="6" t="str">
        <f t="shared" si="71"/>
        <v>NEUTRAL</v>
      </c>
      <c r="G1151" s="6" t="str">
        <f t="shared" si="70"/>
        <v>NEUTRAL</v>
      </c>
      <c r="H1151" s="6" t="str">
        <f t="shared" si="69"/>
        <v>NEUTRAL</v>
      </c>
    </row>
    <row r="1152" spans="1:8" ht="13.5" x14ac:dyDescent="0.25">
      <c r="A1152" s="3">
        <f>TITRES_STAT!B1155</f>
        <v>43686</v>
      </c>
      <c r="B1152" s="6">
        <f>TITRES_STAT!C1155</f>
        <v>32.9</v>
      </c>
      <c r="C1152" s="6">
        <f>TITRES_STAT!D1155</f>
        <v>32.9</v>
      </c>
      <c r="D1152" s="6">
        <f>TITRES_STAT!E1155</f>
        <v>0</v>
      </c>
      <c r="E1152" s="2">
        <f t="shared" si="68"/>
        <v>13108</v>
      </c>
      <c r="F1152" s="6" t="str">
        <f t="shared" si="71"/>
        <v>NEUTRAL</v>
      </c>
      <c r="G1152" s="6" t="str">
        <f t="shared" si="70"/>
        <v>NEUTRAL</v>
      </c>
      <c r="H1152" s="6" t="str">
        <f t="shared" si="69"/>
        <v>NEUTRAL</v>
      </c>
    </row>
    <row r="1153" spans="1:8" ht="13.5" x14ac:dyDescent="0.25">
      <c r="A1153" s="3">
        <f>TITRES_STAT!B1156</f>
        <v>43691</v>
      </c>
      <c r="B1153" s="6">
        <f>TITRES_STAT!C1156</f>
        <v>32.9</v>
      </c>
      <c r="C1153" s="6">
        <f>TITRES_STAT!D1156</f>
        <v>32.9</v>
      </c>
      <c r="D1153" s="6">
        <f>TITRES_STAT!E1156</f>
        <v>0</v>
      </c>
      <c r="E1153" s="2">
        <f t="shared" si="68"/>
        <v>13108</v>
      </c>
      <c r="F1153" s="6" t="str">
        <f t="shared" si="71"/>
        <v>NEUTRAL</v>
      </c>
      <c r="G1153" s="6" t="str">
        <f t="shared" si="70"/>
        <v>NEUTRAL</v>
      </c>
      <c r="H1153" s="6" t="str">
        <f t="shared" si="69"/>
        <v>NEUTRAL</v>
      </c>
    </row>
    <row r="1154" spans="1:8" ht="13.5" x14ac:dyDescent="0.25">
      <c r="A1154" s="3">
        <f>TITRES_STAT!B1157</f>
        <v>43692</v>
      </c>
      <c r="B1154" s="6">
        <f>TITRES_STAT!C1157</f>
        <v>32.9</v>
      </c>
      <c r="C1154" s="6">
        <f>TITRES_STAT!D1157</f>
        <v>32.9</v>
      </c>
      <c r="D1154" s="6">
        <f>TITRES_STAT!E1157</f>
        <v>0</v>
      </c>
      <c r="E1154" s="2">
        <f t="shared" si="68"/>
        <v>13108</v>
      </c>
      <c r="F1154" s="6" t="str">
        <f t="shared" si="71"/>
        <v>NEUTRAL</v>
      </c>
      <c r="G1154" s="6" t="str">
        <f t="shared" si="70"/>
        <v>NEUTRAL</v>
      </c>
      <c r="H1154" s="6" t="str">
        <f t="shared" si="69"/>
        <v>NEUTRAL</v>
      </c>
    </row>
    <row r="1155" spans="1:8" ht="13.5" x14ac:dyDescent="0.25">
      <c r="A1155" s="3">
        <f>TITRES_STAT!B1158</f>
        <v>43693</v>
      </c>
      <c r="B1155" s="6">
        <f>TITRES_STAT!C1158</f>
        <v>32.9</v>
      </c>
      <c r="C1155" s="6">
        <f>TITRES_STAT!D1158</f>
        <v>32.9</v>
      </c>
      <c r="D1155" s="6">
        <f>TITRES_STAT!E1158</f>
        <v>0</v>
      </c>
      <c r="E1155" s="2">
        <f t="shared" si="68"/>
        <v>13108</v>
      </c>
      <c r="F1155" s="6" t="str">
        <f t="shared" si="71"/>
        <v>NEUTRAL</v>
      </c>
      <c r="G1155" s="6" t="str">
        <f t="shared" si="70"/>
        <v>NEUTRAL</v>
      </c>
      <c r="H1155" s="6" t="str">
        <f t="shared" si="69"/>
        <v>NEUTRAL</v>
      </c>
    </row>
    <row r="1156" spans="1:8" ht="13.5" x14ac:dyDescent="0.25">
      <c r="A1156" s="3">
        <f>TITRES_STAT!B1159</f>
        <v>43696</v>
      </c>
      <c r="B1156" s="6">
        <f>TITRES_STAT!C1159</f>
        <v>32.9</v>
      </c>
      <c r="C1156" s="6">
        <f>TITRES_STAT!D1159</f>
        <v>32.9</v>
      </c>
      <c r="D1156" s="6">
        <f>TITRES_STAT!E1159</f>
        <v>0</v>
      </c>
      <c r="E1156" s="2">
        <f t="shared" ref="E1156:E1219" si="72">IF(B1156&gt;B1155, E1155+D1156, IF(B1156&lt;B1155, E1155-D1156, E1155))</f>
        <v>13108</v>
      </c>
      <c r="F1156" s="6" t="str">
        <f t="shared" si="71"/>
        <v>NEUTRAL</v>
      </c>
      <c r="G1156" s="6" t="str">
        <f t="shared" si="70"/>
        <v>NEUTRAL</v>
      </c>
      <c r="H1156" s="6" t="str">
        <f t="shared" si="69"/>
        <v>NEUTRAL</v>
      </c>
    </row>
    <row r="1157" spans="1:8" ht="13.5" x14ac:dyDescent="0.25">
      <c r="A1157" s="3">
        <f>TITRES_STAT!B1160</f>
        <v>43697</v>
      </c>
      <c r="B1157" s="6">
        <f>TITRES_STAT!C1160</f>
        <v>32.9</v>
      </c>
      <c r="C1157" s="6">
        <f>TITRES_STAT!D1160</f>
        <v>32.9</v>
      </c>
      <c r="D1157" s="6">
        <f>TITRES_STAT!E1160</f>
        <v>0</v>
      </c>
      <c r="E1157" s="2">
        <f t="shared" si="72"/>
        <v>13108</v>
      </c>
      <c r="F1157" s="6" t="str">
        <f t="shared" si="71"/>
        <v>NEUTRAL</v>
      </c>
      <c r="G1157" s="6" t="str">
        <f t="shared" si="70"/>
        <v>NEUTRAL</v>
      </c>
      <c r="H1157" s="6" t="str">
        <f t="shared" si="69"/>
        <v>NEUTRAL</v>
      </c>
    </row>
    <row r="1158" spans="1:8" ht="13.5" x14ac:dyDescent="0.25">
      <c r="A1158" s="3">
        <f>TITRES_STAT!B1161</f>
        <v>43698</v>
      </c>
      <c r="B1158" s="6">
        <f>TITRES_STAT!C1161</f>
        <v>32.96</v>
      </c>
      <c r="C1158" s="6">
        <f>TITRES_STAT!D1161</f>
        <v>32.96</v>
      </c>
      <c r="D1158" s="6">
        <f>TITRES_STAT!E1161</f>
        <v>100</v>
      </c>
      <c r="E1158" s="2">
        <f t="shared" si="72"/>
        <v>13208</v>
      </c>
      <c r="F1158" s="6" t="str">
        <f t="shared" si="71"/>
        <v>BULLISH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43699</v>
      </c>
      <c r="B1159" s="6">
        <f>TITRES_STAT!C1162</f>
        <v>32.96</v>
      </c>
      <c r="C1159" s="6">
        <f>TITRES_STAT!D1162</f>
        <v>32.96</v>
      </c>
      <c r="D1159" s="6">
        <f>TITRES_STAT!E1162</f>
        <v>0</v>
      </c>
      <c r="E1159" s="2">
        <f t="shared" si="72"/>
        <v>13208</v>
      </c>
      <c r="F1159" s="6" t="str">
        <f t="shared" si="71"/>
        <v>BULLISH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BULLISH</v>
      </c>
    </row>
    <row r="1160" spans="1:8" ht="13.5" x14ac:dyDescent="0.25">
      <c r="A1160" s="3">
        <f>TITRES_STAT!B1163</f>
        <v>43700</v>
      </c>
      <c r="B1160" s="6">
        <f>TITRES_STAT!C1163</f>
        <v>32.96</v>
      </c>
      <c r="C1160" s="6">
        <f>TITRES_STAT!D1163</f>
        <v>32.96</v>
      </c>
      <c r="D1160" s="6">
        <f>TITRES_STAT!E1163</f>
        <v>0</v>
      </c>
      <c r="E1160" s="2">
        <f t="shared" si="72"/>
        <v>13208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NEUTRAL</v>
      </c>
      <c r="H1160" s="6" t="str">
        <f t="shared" si="73"/>
        <v>CONFIRMED BULLISH</v>
      </c>
    </row>
    <row r="1161" spans="1:8" ht="13.5" x14ac:dyDescent="0.25">
      <c r="A1161" s="3">
        <f>TITRES_STAT!B1164</f>
        <v>43703</v>
      </c>
      <c r="B1161" s="6">
        <f>TITRES_STAT!C1164</f>
        <v>32.96</v>
      </c>
      <c r="C1161" s="6">
        <f>TITRES_STAT!D1164</f>
        <v>32.96</v>
      </c>
      <c r="D1161" s="6">
        <f>TITRES_STAT!E1164</f>
        <v>0</v>
      </c>
      <c r="E1161" s="2">
        <f t="shared" si="72"/>
        <v>13208</v>
      </c>
      <c r="F1161" s="6" t="str">
        <f t="shared" si="75"/>
        <v>BULLISH</v>
      </c>
      <c r="G1161" s="6" t="str">
        <f t="shared" si="74"/>
        <v>NEUTRAL</v>
      </c>
      <c r="H1161" s="6" t="str">
        <f t="shared" si="73"/>
        <v>CONFIRMED BULLISH</v>
      </c>
    </row>
    <row r="1162" spans="1:8" ht="13.5" x14ac:dyDescent="0.25">
      <c r="A1162" s="3">
        <f>TITRES_STAT!B1165</f>
        <v>43704</v>
      </c>
      <c r="B1162" s="6">
        <f>TITRES_STAT!C1165</f>
        <v>32.96</v>
      </c>
      <c r="C1162" s="6">
        <f>TITRES_STAT!D1165</f>
        <v>32.96</v>
      </c>
      <c r="D1162" s="6">
        <f>TITRES_STAT!E1165</f>
        <v>0</v>
      </c>
      <c r="E1162" s="2">
        <f t="shared" si="72"/>
        <v>13208</v>
      </c>
      <c r="F1162" s="6" t="str">
        <f t="shared" si="75"/>
        <v>BULLISH</v>
      </c>
      <c r="G1162" s="6" t="str">
        <f t="shared" si="74"/>
        <v>NEUTRAL</v>
      </c>
      <c r="H1162" s="6" t="str">
        <f t="shared" si="73"/>
        <v>CONFIRMED BULLISH</v>
      </c>
    </row>
    <row r="1163" spans="1:8" ht="13.5" x14ac:dyDescent="0.25">
      <c r="A1163" s="3">
        <f>TITRES_STAT!B1166</f>
        <v>43705</v>
      </c>
      <c r="B1163" s="6">
        <f>TITRES_STAT!C1166</f>
        <v>32.96</v>
      </c>
      <c r="C1163" s="6">
        <f>TITRES_STAT!D1166</f>
        <v>32.96</v>
      </c>
      <c r="D1163" s="6">
        <f>TITRES_STAT!E1166</f>
        <v>0</v>
      </c>
      <c r="E1163" s="2">
        <f t="shared" si="72"/>
        <v>13208</v>
      </c>
      <c r="F1163" s="6" t="str">
        <f t="shared" si="75"/>
        <v>NEUTRAL</v>
      </c>
      <c r="G1163" s="6" t="str">
        <f t="shared" si="74"/>
        <v>NEUTRAL</v>
      </c>
      <c r="H1163" s="6" t="str">
        <f t="shared" si="73"/>
        <v>NEUTRAL</v>
      </c>
    </row>
    <row r="1164" spans="1:8" ht="13.5" x14ac:dyDescent="0.25">
      <c r="A1164" s="3">
        <f>TITRES_STAT!B1167</f>
        <v>43706</v>
      </c>
      <c r="B1164" s="6">
        <f>TITRES_STAT!C1167</f>
        <v>32.96</v>
      </c>
      <c r="C1164" s="6">
        <f>TITRES_STAT!D1167</f>
        <v>32.96</v>
      </c>
      <c r="D1164" s="6">
        <f>TITRES_STAT!E1167</f>
        <v>0</v>
      </c>
      <c r="E1164" s="2">
        <f t="shared" si="72"/>
        <v>13208</v>
      </c>
      <c r="F1164" s="6" t="str">
        <f t="shared" si="75"/>
        <v>NEUTRAL</v>
      </c>
      <c r="G1164" s="6" t="str">
        <f t="shared" si="74"/>
        <v>NEUTRAL</v>
      </c>
      <c r="H1164" s="6" t="str">
        <f t="shared" si="73"/>
        <v>NEUTRAL</v>
      </c>
    </row>
    <row r="1165" spans="1:8" ht="13.5" x14ac:dyDescent="0.25">
      <c r="A1165" s="3">
        <f>TITRES_STAT!B1168</f>
        <v>43707</v>
      </c>
      <c r="B1165" s="6">
        <f>TITRES_STAT!C1168</f>
        <v>32.96</v>
      </c>
      <c r="C1165" s="6">
        <f>TITRES_STAT!D1168</f>
        <v>32.96</v>
      </c>
      <c r="D1165" s="6">
        <f>TITRES_STAT!E1168</f>
        <v>120</v>
      </c>
      <c r="E1165" s="2">
        <f t="shared" si="72"/>
        <v>13208</v>
      </c>
      <c r="F1165" s="6" t="str">
        <f t="shared" si="75"/>
        <v>NEUTRAL</v>
      </c>
      <c r="G1165" s="6" t="str">
        <f t="shared" si="74"/>
        <v>NEUTRAL</v>
      </c>
      <c r="H1165" s="6" t="str">
        <f t="shared" si="73"/>
        <v>NEUTRAL</v>
      </c>
    </row>
    <row r="1166" spans="1:8" ht="13.5" x14ac:dyDescent="0.25">
      <c r="A1166" s="3">
        <f>TITRES_STAT!B1169</f>
        <v>43710</v>
      </c>
      <c r="B1166" s="6">
        <f>TITRES_STAT!C1169</f>
        <v>32.96</v>
      </c>
      <c r="C1166" s="6">
        <f>TITRES_STAT!D1169</f>
        <v>32.96</v>
      </c>
      <c r="D1166" s="6">
        <f>TITRES_STAT!E1169</f>
        <v>0</v>
      </c>
      <c r="E1166" s="2">
        <f t="shared" si="72"/>
        <v>13208</v>
      </c>
      <c r="F1166" s="6" t="str">
        <f t="shared" si="75"/>
        <v>NEUTRAL</v>
      </c>
      <c r="G1166" s="6" t="str">
        <f t="shared" si="74"/>
        <v>NEUTRAL</v>
      </c>
      <c r="H1166" s="6" t="str">
        <f t="shared" si="73"/>
        <v>NEUTRAL</v>
      </c>
    </row>
    <row r="1167" spans="1:8" ht="13.5" x14ac:dyDescent="0.25">
      <c r="A1167" s="3">
        <f>TITRES_STAT!B1170</f>
        <v>43711</v>
      </c>
      <c r="B1167" s="6">
        <f>TITRES_STAT!C1170</f>
        <v>32.96</v>
      </c>
      <c r="C1167" s="6">
        <f>TITRES_STAT!D1170</f>
        <v>32.96</v>
      </c>
      <c r="D1167" s="6">
        <f>TITRES_STAT!E1170</f>
        <v>0</v>
      </c>
      <c r="E1167" s="2">
        <f t="shared" si="72"/>
        <v>13208</v>
      </c>
      <c r="F1167" s="6" t="str">
        <f t="shared" si="75"/>
        <v>NEUTRAL</v>
      </c>
      <c r="G1167" s="6" t="str">
        <f t="shared" si="74"/>
        <v>NEUTRAL</v>
      </c>
      <c r="H1167" s="6" t="str">
        <f t="shared" si="73"/>
        <v>NEUTRAL</v>
      </c>
    </row>
    <row r="1168" spans="1:8" ht="13.5" x14ac:dyDescent="0.25">
      <c r="A1168" s="3">
        <f>TITRES_STAT!B1171</f>
        <v>43712</v>
      </c>
      <c r="B1168" s="6">
        <f>TITRES_STAT!C1171</f>
        <v>32.96</v>
      </c>
      <c r="C1168" s="6">
        <f>TITRES_STAT!D1171</f>
        <v>32.96</v>
      </c>
      <c r="D1168" s="6">
        <f>TITRES_STAT!E1171</f>
        <v>0</v>
      </c>
      <c r="E1168" s="2">
        <f t="shared" si="72"/>
        <v>13208</v>
      </c>
      <c r="F1168" s="6" t="str">
        <f t="shared" si="75"/>
        <v>NEUTRAL</v>
      </c>
      <c r="G1168" s="6" t="str">
        <f t="shared" si="74"/>
        <v>NEUTRAL</v>
      </c>
      <c r="H1168" s="6" t="str">
        <f t="shared" si="73"/>
        <v>NEUTRAL</v>
      </c>
    </row>
    <row r="1169" spans="1:8" ht="13.5" x14ac:dyDescent="0.25">
      <c r="A1169" s="3">
        <f>TITRES_STAT!B1172</f>
        <v>43713</v>
      </c>
      <c r="B1169" s="6">
        <f>TITRES_STAT!C1172</f>
        <v>32.96</v>
      </c>
      <c r="C1169" s="6">
        <f>TITRES_STAT!D1172</f>
        <v>32.96</v>
      </c>
      <c r="D1169" s="6">
        <f>TITRES_STAT!E1172</f>
        <v>0</v>
      </c>
      <c r="E1169" s="2">
        <f t="shared" si="72"/>
        <v>13208</v>
      </c>
      <c r="F1169" s="6" t="str">
        <f t="shared" si="75"/>
        <v>NEUTRAL</v>
      </c>
      <c r="G1169" s="6" t="str">
        <f t="shared" si="74"/>
        <v>NEUTRAL</v>
      </c>
      <c r="H1169" s="6" t="str">
        <f t="shared" si="73"/>
        <v>NEUTRAL</v>
      </c>
    </row>
    <row r="1170" spans="1:8" ht="13.5" x14ac:dyDescent="0.25">
      <c r="A1170" s="3">
        <f>TITRES_STAT!B1173</f>
        <v>43714</v>
      </c>
      <c r="B1170" s="6">
        <f>TITRES_STAT!C1173</f>
        <v>32.96</v>
      </c>
      <c r="C1170" s="6">
        <f>TITRES_STAT!D1173</f>
        <v>32.96</v>
      </c>
      <c r="D1170" s="6">
        <f>TITRES_STAT!E1173</f>
        <v>0</v>
      </c>
      <c r="E1170" s="2">
        <f t="shared" si="72"/>
        <v>13208</v>
      </c>
      <c r="F1170" s="6" t="str">
        <f t="shared" si="75"/>
        <v>NEUTRAL</v>
      </c>
      <c r="G1170" s="6" t="str">
        <f t="shared" si="74"/>
        <v>NEUTRAL</v>
      </c>
      <c r="H1170" s="6" t="str">
        <f t="shared" si="73"/>
        <v>NEUTRAL</v>
      </c>
    </row>
    <row r="1171" spans="1:8" ht="13.5" x14ac:dyDescent="0.25">
      <c r="A1171" s="3">
        <f>TITRES_STAT!B1174</f>
        <v>43717</v>
      </c>
      <c r="B1171" s="6">
        <f>TITRES_STAT!C1174</f>
        <v>32.96</v>
      </c>
      <c r="C1171" s="6">
        <f>TITRES_STAT!D1174</f>
        <v>32.96</v>
      </c>
      <c r="D1171" s="6">
        <f>TITRES_STAT!E1174</f>
        <v>0</v>
      </c>
      <c r="E1171" s="2">
        <f t="shared" si="72"/>
        <v>13208</v>
      </c>
      <c r="F1171" s="6" t="str">
        <f t="shared" si="75"/>
        <v>NEUTRAL</v>
      </c>
      <c r="G1171" s="6" t="str">
        <f t="shared" si="74"/>
        <v>NEUTRAL</v>
      </c>
      <c r="H1171" s="6" t="str">
        <f t="shared" si="73"/>
        <v>NEUTRAL</v>
      </c>
    </row>
    <row r="1172" spans="1:8" ht="13.5" x14ac:dyDescent="0.25">
      <c r="A1172" s="3">
        <f>TITRES_STAT!B1175</f>
        <v>43718</v>
      </c>
      <c r="B1172" s="6">
        <f>TITRES_STAT!C1175</f>
        <v>32.96</v>
      </c>
      <c r="C1172" s="6">
        <f>TITRES_STAT!D1175</f>
        <v>32.96</v>
      </c>
      <c r="D1172" s="6">
        <f>TITRES_STAT!E1175</f>
        <v>0</v>
      </c>
      <c r="E1172" s="2">
        <f t="shared" si="72"/>
        <v>13208</v>
      </c>
      <c r="F1172" s="6" t="str">
        <f t="shared" si="75"/>
        <v>NEUTRAL</v>
      </c>
      <c r="G1172" s="6" t="str">
        <f t="shared" si="74"/>
        <v>NEUTRAL</v>
      </c>
      <c r="H1172" s="6" t="str">
        <f t="shared" si="73"/>
        <v>NEUTRAL</v>
      </c>
    </row>
    <row r="1173" spans="1:8" ht="13.5" x14ac:dyDescent="0.25">
      <c r="A1173" s="3">
        <f>TITRES_STAT!B1176</f>
        <v>43719</v>
      </c>
      <c r="B1173" s="6">
        <f>TITRES_STAT!C1176</f>
        <v>32.96</v>
      </c>
      <c r="C1173" s="6">
        <f>TITRES_STAT!D1176</f>
        <v>32.96</v>
      </c>
      <c r="D1173" s="6">
        <f>TITRES_STAT!E1176</f>
        <v>0</v>
      </c>
      <c r="E1173" s="2">
        <f t="shared" si="72"/>
        <v>13208</v>
      </c>
      <c r="F1173" s="6" t="str">
        <f t="shared" si="75"/>
        <v>NEUTRAL</v>
      </c>
      <c r="G1173" s="6" t="str">
        <f t="shared" si="74"/>
        <v>NEUTRAL</v>
      </c>
      <c r="H1173" s="6" t="str">
        <f t="shared" si="73"/>
        <v>NEUTRAL</v>
      </c>
    </row>
    <row r="1174" spans="1:8" ht="13.5" x14ac:dyDescent="0.25">
      <c r="A1174" s="3">
        <f>TITRES_STAT!B1177</f>
        <v>43720</v>
      </c>
      <c r="B1174" s="6">
        <f>TITRES_STAT!C1177</f>
        <v>32.96</v>
      </c>
      <c r="C1174" s="6">
        <f>TITRES_STAT!D1177</f>
        <v>32.96</v>
      </c>
      <c r="D1174" s="6">
        <f>TITRES_STAT!E1177</f>
        <v>0</v>
      </c>
      <c r="E1174" s="2">
        <f t="shared" si="72"/>
        <v>13208</v>
      </c>
      <c r="F1174" s="6" t="str">
        <f t="shared" si="75"/>
        <v>NEUTRAL</v>
      </c>
      <c r="G1174" s="6" t="str">
        <f t="shared" si="74"/>
        <v>NEUTRAL</v>
      </c>
      <c r="H1174" s="6" t="str">
        <f t="shared" si="73"/>
        <v>NEUTRAL</v>
      </c>
    </row>
    <row r="1175" spans="1:8" ht="13.5" x14ac:dyDescent="0.25">
      <c r="A1175" s="3">
        <f>TITRES_STAT!B1178</f>
        <v>43721</v>
      </c>
      <c r="B1175" s="6">
        <f>TITRES_STAT!C1178</f>
        <v>32.96</v>
      </c>
      <c r="C1175" s="6">
        <f>TITRES_STAT!D1178</f>
        <v>32.96</v>
      </c>
      <c r="D1175" s="6">
        <f>TITRES_STAT!E1178</f>
        <v>0</v>
      </c>
      <c r="E1175" s="2">
        <f t="shared" si="72"/>
        <v>13208</v>
      </c>
      <c r="F1175" s="6" t="str">
        <f t="shared" si="75"/>
        <v>NEUTRAL</v>
      </c>
      <c r="G1175" s="6" t="str">
        <f t="shared" si="74"/>
        <v>NEUTRAL</v>
      </c>
      <c r="H1175" s="6" t="str">
        <f t="shared" si="73"/>
        <v>NEUTRAL</v>
      </c>
    </row>
    <row r="1176" spans="1:8" ht="13.5" x14ac:dyDescent="0.25">
      <c r="A1176" s="3">
        <f>TITRES_STAT!B1179</f>
        <v>43724</v>
      </c>
      <c r="B1176" s="6">
        <f>TITRES_STAT!C1179</f>
        <v>32.96</v>
      </c>
      <c r="C1176" s="6">
        <f>TITRES_STAT!D1179</f>
        <v>32.96</v>
      </c>
      <c r="D1176" s="6">
        <f>TITRES_STAT!E1179</f>
        <v>0</v>
      </c>
      <c r="E1176" s="2">
        <f t="shared" si="72"/>
        <v>13208</v>
      </c>
      <c r="F1176" s="6" t="str">
        <f t="shared" si="75"/>
        <v>NEUTRAL</v>
      </c>
      <c r="G1176" s="6" t="str">
        <f t="shared" si="74"/>
        <v>NEUTRAL</v>
      </c>
      <c r="H1176" s="6" t="str">
        <f t="shared" si="73"/>
        <v>NEUTRAL</v>
      </c>
    </row>
    <row r="1177" spans="1:8" ht="13.5" x14ac:dyDescent="0.25">
      <c r="A1177" s="3">
        <f>TITRES_STAT!B1180</f>
        <v>43725</v>
      </c>
      <c r="B1177" s="6">
        <f>TITRES_STAT!C1180</f>
        <v>32.96</v>
      </c>
      <c r="C1177" s="6">
        <f>TITRES_STAT!D1180</f>
        <v>32.96</v>
      </c>
      <c r="D1177" s="6">
        <f>TITRES_STAT!E1180</f>
        <v>0</v>
      </c>
      <c r="E1177" s="2">
        <f t="shared" si="72"/>
        <v>13208</v>
      </c>
      <c r="F1177" s="6" t="str">
        <f t="shared" si="75"/>
        <v>NEUTRAL</v>
      </c>
      <c r="G1177" s="6" t="str">
        <f t="shared" si="74"/>
        <v>NEUTRAL</v>
      </c>
      <c r="H1177" s="6" t="str">
        <f t="shared" si="73"/>
        <v>NEUTRAL</v>
      </c>
    </row>
    <row r="1178" spans="1:8" ht="13.5" x14ac:dyDescent="0.25">
      <c r="A1178" s="3">
        <f>TITRES_STAT!B1181</f>
        <v>43726</v>
      </c>
      <c r="B1178" s="6">
        <f>TITRES_STAT!C1181</f>
        <v>32.96</v>
      </c>
      <c r="C1178" s="6">
        <f>TITRES_STAT!D1181</f>
        <v>32.96</v>
      </c>
      <c r="D1178" s="6">
        <f>TITRES_STAT!E1181</f>
        <v>0</v>
      </c>
      <c r="E1178" s="2">
        <f t="shared" si="72"/>
        <v>13208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43727</v>
      </c>
      <c r="B1179" s="6">
        <f>TITRES_STAT!C1182</f>
        <v>32.96</v>
      </c>
      <c r="C1179" s="6">
        <f>TITRES_STAT!D1182</f>
        <v>32.96</v>
      </c>
      <c r="D1179" s="6">
        <f>TITRES_STAT!E1182</f>
        <v>0</v>
      </c>
      <c r="E1179" s="2">
        <f t="shared" si="72"/>
        <v>13208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43728</v>
      </c>
      <c r="B1180" s="6">
        <f>TITRES_STAT!C1183</f>
        <v>32</v>
      </c>
      <c r="C1180" s="6">
        <f>TITRES_STAT!D1183</f>
        <v>32</v>
      </c>
      <c r="D1180" s="6">
        <f>TITRES_STAT!E1183</f>
        <v>653</v>
      </c>
      <c r="E1180" s="2">
        <f t="shared" si="72"/>
        <v>12555</v>
      </c>
      <c r="F1180" s="6" t="str">
        <f t="shared" si="75"/>
        <v>BEARISH</v>
      </c>
      <c r="G1180" s="6" t="str">
        <f t="shared" si="74"/>
        <v>WEAK</v>
      </c>
      <c r="H1180" s="6" t="str">
        <f t="shared" si="73"/>
        <v>CONFIRMED BEARISH</v>
      </c>
    </row>
    <row r="1181" spans="1:8" ht="13.5" x14ac:dyDescent="0.25">
      <c r="A1181" s="3">
        <f>TITRES_STAT!B1184</f>
        <v>43731</v>
      </c>
      <c r="B1181" s="6">
        <f>TITRES_STAT!C1184</f>
        <v>32</v>
      </c>
      <c r="C1181" s="6">
        <f>TITRES_STAT!D1184</f>
        <v>32</v>
      </c>
      <c r="D1181" s="6">
        <f>TITRES_STAT!E1184</f>
        <v>50</v>
      </c>
      <c r="E1181" s="2">
        <f t="shared" si="72"/>
        <v>12555</v>
      </c>
      <c r="F1181" s="6" t="str">
        <f t="shared" si="75"/>
        <v>BEARISH</v>
      </c>
      <c r="G1181" s="6" t="str">
        <f t="shared" si="74"/>
        <v>WEAK</v>
      </c>
      <c r="H1181" s="6" t="str">
        <f t="shared" si="73"/>
        <v>CONFIRMED BEARISH</v>
      </c>
    </row>
    <row r="1182" spans="1:8" ht="13.5" x14ac:dyDescent="0.25">
      <c r="A1182" s="3">
        <f>TITRES_STAT!B1185</f>
        <v>43732</v>
      </c>
      <c r="B1182" s="6">
        <f>TITRES_STAT!C1185</f>
        <v>32</v>
      </c>
      <c r="C1182" s="6">
        <f>TITRES_STAT!D1185</f>
        <v>32</v>
      </c>
      <c r="D1182" s="6">
        <f>TITRES_STAT!E1185</f>
        <v>0</v>
      </c>
      <c r="E1182" s="2">
        <f t="shared" si="72"/>
        <v>12555</v>
      </c>
      <c r="F1182" s="6" t="str">
        <f t="shared" si="75"/>
        <v>BEARISH</v>
      </c>
      <c r="G1182" s="6" t="str">
        <f t="shared" si="74"/>
        <v>WEAK</v>
      </c>
      <c r="H1182" s="6" t="str">
        <f t="shared" si="73"/>
        <v>CONFIRMED BEARISH</v>
      </c>
    </row>
    <row r="1183" spans="1:8" ht="13.5" x14ac:dyDescent="0.25">
      <c r="A1183" s="3">
        <f>TITRES_STAT!B1186</f>
        <v>43733</v>
      </c>
      <c r="B1183" s="6">
        <f>TITRES_STAT!C1186</f>
        <v>32</v>
      </c>
      <c r="C1183" s="6">
        <f>TITRES_STAT!D1186</f>
        <v>32</v>
      </c>
      <c r="D1183" s="6">
        <f>TITRES_STAT!E1186</f>
        <v>0</v>
      </c>
      <c r="E1183" s="2">
        <f t="shared" si="72"/>
        <v>12555</v>
      </c>
      <c r="F1183" s="6" t="str">
        <f t="shared" si="75"/>
        <v>BEARISH</v>
      </c>
      <c r="G1183" s="6" t="str">
        <f t="shared" si="74"/>
        <v>WEAK</v>
      </c>
      <c r="H1183" s="6" t="str">
        <f t="shared" si="73"/>
        <v>CONFIRMED BEARISH</v>
      </c>
    </row>
    <row r="1184" spans="1:8" ht="13.5" x14ac:dyDescent="0.25">
      <c r="A1184" s="3">
        <f>TITRES_STAT!B1187</f>
        <v>43734</v>
      </c>
      <c r="B1184" s="6">
        <f>TITRES_STAT!C1187</f>
        <v>31.51</v>
      </c>
      <c r="C1184" s="6">
        <f>TITRES_STAT!D1187</f>
        <v>31.51</v>
      </c>
      <c r="D1184" s="6">
        <f>TITRES_STAT!E1187</f>
        <v>239</v>
      </c>
      <c r="E1184" s="2">
        <f t="shared" si="72"/>
        <v>12316</v>
      </c>
      <c r="F1184" s="6" t="str">
        <f t="shared" si="75"/>
        <v>BEARISH</v>
      </c>
      <c r="G1184" s="6" t="str">
        <f t="shared" si="74"/>
        <v>WEAK</v>
      </c>
      <c r="H1184" s="6" t="str">
        <f t="shared" si="73"/>
        <v>CONFIRMED BEARISH</v>
      </c>
    </row>
    <row r="1185" spans="1:8" ht="13.5" x14ac:dyDescent="0.25">
      <c r="A1185" s="3">
        <f>TITRES_STAT!B1188</f>
        <v>43735</v>
      </c>
      <c r="B1185" s="6">
        <f>TITRES_STAT!C1188</f>
        <v>31.51</v>
      </c>
      <c r="C1185" s="6">
        <f>TITRES_STAT!D1188</f>
        <v>31.51</v>
      </c>
      <c r="D1185" s="6">
        <f>TITRES_STAT!E1188</f>
        <v>0</v>
      </c>
      <c r="E1185" s="2">
        <f t="shared" si="72"/>
        <v>12316</v>
      </c>
      <c r="F1185" s="6" t="str">
        <f t="shared" si="75"/>
        <v>BEARISH</v>
      </c>
      <c r="G1185" s="6" t="str">
        <f t="shared" si="74"/>
        <v>NEUTRAL</v>
      </c>
      <c r="H1185" s="6" t="str">
        <f t="shared" si="73"/>
        <v>CONFIRMED BEARISH</v>
      </c>
    </row>
    <row r="1186" spans="1:8" ht="13.5" x14ac:dyDescent="0.25">
      <c r="A1186" s="3">
        <f>TITRES_STAT!B1189</f>
        <v>43738</v>
      </c>
      <c r="B1186" s="6">
        <f>TITRES_STAT!C1189</f>
        <v>31.51</v>
      </c>
      <c r="C1186" s="6">
        <f>TITRES_STAT!D1189</f>
        <v>31.51</v>
      </c>
      <c r="D1186" s="6">
        <f>TITRES_STAT!E1189</f>
        <v>0</v>
      </c>
      <c r="E1186" s="2">
        <f t="shared" si="72"/>
        <v>12316</v>
      </c>
      <c r="F1186" s="6" t="str">
        <f t="shared" si="75"/>
        <v>BEARISH</v>
      </c>
      <c r="G1186" s="6" t="str">
        <f t="shared" si="74"/>
        <v>NEUTRAL</v>
      </c>
      <c r="H1186" s="6" t="str">
        <f t="shared" si="73"/>
        <v>CONFIRMED BEARISH</v>
      </c>
    </row>
    <row r="1187" spans="1:8" ht="13.5" x14ac:dyDescent="0.25">
      <c r="A1187" s="3">
        <f>TITRES_STAT!B1190</f>
        <v>43739</v>
      </c>
      <c r="B1187" s="6">
        <f>TITRES_STAT!C1190</f>
        <v>32.01</v>
      </c>
      <c r="C1187" s="6">
        <f>TITRES_STAT!D1190</f>
        <v>32.01</v>
      </c>
      <c r="D1187" s="6">
        <f>TITRES_STAT!E1190</f>
        <v>849</v>
      </c>
      <c r="E1187" s="2">
        <f t="shared" si="72"/>
        <v>13165</v>
      </c>
      <c r="F1187" s="6" t="str">
        <f t="shared" si="75"/>
        <v>BULLISH</v>
      </c>
      <c r="G1187" s="6" t="str">
        <f t="shared" si="74"/>
        <v>STRONG</v>
      </c>
      <c r="H1187" s="6" t="str">
        <f t="shared" si="73"/>
        <v>CONFIRMED BULLISH</v>
      </c>
    </row>
    <row r="1188" spans="1:8" ht="13.5" x14ac:dyDescent="0.25">
      <c r="A1188" s="3">
        <f>TITRES_STAT!B1191</f>
        <v>43740</v>
      </c>
      <c r="B1188" s="6">
        <f>TITRES_STAT!C1191</f>
        <v>32.01</v>
      </c>
      <c r="C1188" s="6">
        <f>TITRES_STAT!D1191</f>
        <v>32.01</v>
      </c>
      <c r="D1188" s="6">
        <f>TITRES_STAT!E1191</f>
        <v>13</v>
      </c>
      <c r="E1188" s="2">
        <f t="shared" si="72"/>
        <v>13165</v>
      </c>
      <c r="F1188" s="6" t="str">
        <f t="shared" si="75"/>
        <v>BULLISH</v>
      </c>
      <c r="G1188" s="6" t="str">
        <f t="shared" si="74"/>
        <v>STRONG</v>
      </c>
      <c r="H1188" s="6" t="str">
        <f t="shared" si="73"/>
        <v>CONFIRMED BULLISH</v>
      </c>
    </row>
    <row r="1189" spans="1:8" ht="13.5" x14ac:dyDescent="0.25">
      <c r="A1189" s="3">
        <f>TITRES_STAT!B1192</f>
        <v>43741</v>
      </c>
      <c r="B1189" s="6">
        <f>TITRES_STAT!C1192</f>
        <v>32.950000000000003</v>
      </c>
      <c r="C1189" s="6">
        <f>TITRES_STAT!D1192</f>
        <v>32.950000000000003</v>
      </c>
      <c r="D1189" s="6">
        <f>TITRES_STAT!E1192</f>
        <v>183</v>
      </c>
      <c r="E1189" s="2">
        <f t="shared" si="72"/>
        <v>13348</v>
      </c>
      <c r="F1189" s="6" t="str">
        <f t="shared" si="75"/>
        <v>BULLISH</v>
      </c>
      <c r="G1189" s="6" t="str">
        <f t="shared" si="74"/>
        <v>STRONG</v>
      </c>
      <c r="H1189" s="6" t="str">
        <f t="shared" si="73"/>
        <v>CONFIRMED BULLISH</v>
      </c>
    </row>
    <row r="1190" spans="1:8" ht="13.5" x14ac:dyDescent="0.25">
      <c r="A1190" s="3">
        <f>TITRES_STAT!B1193</f>
        <v>43742</v>
      </c>
      <c r="B1190" s="6">
        <f>TITRES_STAT!C1193</f>
        <v>32.950000000000003</v>
      </c>
      <c r="C1190" s="6">
        <f>TITRES_STAT!D1193</f>
        <v>32.950000000000003</v>
      </c>
      <c r="D1190" s="6">
        <f>TITRES_STAT!E1193</f>
        <v>0</v>
      </c>
      <c r="E1190" s="2">
        <f t="shared" si="72"/>
        <v>13348</v>
      </c>
      <c r="F1190" s="6" t="str">
        <f t="shared" si="75"/>
        <v>BULLISH</v>
      </c>
      <c r="G1190" s="6" t="str">
        <f t="shared" si="74"/>
        <v>STRONG</v>
      </c>
      <c r="H1190" s="6" t="str">
        <f t="shared" si="73"/>
        <v>CONFIRMED BULLISH</v>
      </c>
    </row>
    <row r="1191" spans="1:8" ht="13.5" x14ac:dyDescent="0.25">
      <c r="A1191" s="3">
        <f>TITRES_STAT!B1194</f>
        <v>43745</v>
      </c>
      <c r="B1191" s="6">
        <f>TITRES_STAT!C1194</f>
        <v>32.950000000000003</v>
      </c>
      <c r="C1191" s="6">
        <f>TITRES_STAT!D1194</f>
        <v>32.950000000000003</v>
      </c>
      <c r="D1191" s="6">
        <f>TITRES_STAT!E1194</f>
        <v>0</v>
      </c>
      <c r="E1191" s="2">
        <f t="shared" si="72"/>
        <v>13348</v>
      </c>
      <c r="F1191" s="6" t="str">
        <f t="shared" si="75"/>
        <v>BULLISH</v>
      </c>
      <c r="G1191" s="6" t="str">
        <f t="shared" si="74"/>
        <v>STRONG</v>
      </c>
      <c r="H1191" s="6" t="str">
        <f t="shared" si="73"/>
        <v>CONFIRMED BULLISH</v>
      </c>
    </row>
    <row r="1192" spans="1:8" ht="13.5" x14ac:dyDescent="0.25">
      <c r="A1192" s="3">
        <f>TITRES_STAT!B1195</f>
        <v>43746</v>
      </c>
      <c r="B1192" s="6">
        <f>TITRES_STAT!C1195</f>
        <v>32.950000000000003</v>
      </c>
      <c r="C1192" s="6">
        <f>TITRES_STAT!D1195</f>
        <v>32.950000000000003</v>
      </c>
      <c r="D1192" s="6">
        <f>TITRES_STAT!E1195</f>
        <v>0</v>
      </c>
      <c r="E1192" s="2">
        <f t="shared" si="72"/>
        <v>13348</v>
      </c>
      <c r="F1192" s="6" t="str">
        <f t="shared" si="75"/>
        <v>BULLISH</v>
      </c>
      <c r="G1192" s="6" t="str">
        <f t="shared" si="74"/>
        <v>NEUTRAL</v>
      </c>
      <c r="H1192" s="6" t="str">
        <f t="shared" si="73"/>
        <v>CONFIRMED BULLISH</v>
      </c>
    </row>
    <row r="1193" spans="1:8" ht="13.5" x14ac:dyDescent="0.25">
      <c r="A1193" s="3">
        <f>TITRES_STAT!B1196</f>
        <v>43747</v>
      </c>
      <c r="B1193" s="6">
        <f>TITRES_STAT!C1196</f>
        <v>32.950000000000003</v>
      </c>
      <c r="C1193" s="6">
        <f>TITRES_STAT!D1196</f>
        <v>32.950000000000003</v>
      </c>
      <c r="D1193" s="6">
        <f>TITRES_STAT!E1196</f>
        <v>0</v>
      </c>
      <c r="E1193" s="2">
        <f t="shared" si="72"/>
        <v>13348</v>
      </c>
      <c r="F1193" s="6" t="str">
        <f t="shared" si="75"/>
        <v>BULLISH</v>
      </c>
      <c r="G1193" s="6" t="str">
        <f t="shared" si="74"/>
        <v>NEUTRAL</v>
      </c>
      <c r="H1193" s="6" t="str">
        <f t="shared" si="73"/>
        <v>CONFIRMED BULLISH</v>
      </c>
    </row>
    <row r="1194" spans="1:8" ht="13.5" x14ac:dyDescent="0.25">
      <c r="A1194" s="3">
        <f>TITRES_STAT!B1197</f>
        <v>43748</v>
      </c>
      <c r="B1194" s="6">
        <f>TITRES_STAT!C1197</f>
        <v>32.950000000000003</v>
      </c>
      <c r="C1194" s="6">
        <f>TITRES_STAT!D1197</f>
        <v>32.950000000000003</v>
      </c>
      <c r="D1194" s="6">
        <f>TITRES_STAT!E1197</f>
        <v>0</v>
      </c>
      <c r="E1194" s="2">
        <f t="shared" si="72"/>
        <v>13348</v>
      </c>
      <c r="F1194" s="6" t="str">
        <f t="shared" si="75"/>
        <v>NEUTRAL</v>
      </c>
      <c r="G1194" s="6" t="str">
        <f t="shared" si="74"/>
        <v>NEUTRAL</v>
      </c>
      <c r="H1194" s="6" t="str">
        <f t="shared" si="73"/>
        <v>NEUTRAL</v>
      </c>
    </row>
    <row r="1195" spans="1:8" ht="13.5" x14ac:dyDescent="0.25">
      <c r="A1195" s="3">
        <f>TITRES_STAT!B1198</f>
        <v>43749</v>
      </c>
      <c r="B1195" s="6">
        <f>TITRES_STAT!C1198</f>
        <v>32.5</v>
      </c>
      <c r="C1195" s="6">
        <f>TITRES_STAT!D1198</f>
        <v>32.5</v>
      </c>
      <c r="D1195" s="6">
        <f>TITRES_STAT!E1198</f>
        <v>1000</v>
      </c>
      <c r="E1195" s="2">
        <f t="shared" si="72"/>
        <v>12348</v>
      </c>
      <c r="F1195" s="6" t="str">
        <f t="shared" si="75"/>
        <v>BEARISH</v>
      </c>
      <c r="G1195" s="6" t="str">
        <f t="shared" si="74"/>
        <v>WEAK</v>
      </c>
      <c r="H1195" s="6" t="str">
        <f t="shared" si="73"/>
        <v>CONFIRMED BEARISH</v>
      </c>
    </row>
    <row r="1196" spans="1:8" ht="13.5" x14ac:dyDescent="0.25">
      <c r="A1196" s="3">
        <f>TITRES_STAT!B1199</f>
        <v>43752</v>
      </c>
      <c r="B1196" s="6">
        <f>TITRES_STAT!C1199</f>
        <v>33</v>
      </c>
      <c r="C1196" s="6">
        <f>TITRES_STAT!D1199</f>
        <v>33</v>
      </c>
      <c r="D1196" s="6">
        <f>TITRES_STAT!E1199</f>
        <v>268</v>
      </c>
      <c r="E1196" s="2">
        <f t="shared" si="72"/>
        <v>12616</v>
      </c>
      <c r="F1196" s="6" t="str">
        <f t="shared" si="75"/>
        <v>BEARISH</v>
      </c>
      <c r="G1196" s="6" t="str">
        <f t="shared" si="74"/>
        <v>WEAK</v>
      </c>
      <c r="H1196" s="6" t="str">
        <f t="shared" si="73"/>
        <v>BEARISH DIVERGENCE</v>
      </c>
    </row>
    <row r="1197" spans="1:8" ht="13.5" x14ac:dyDescent="0.25">
      <c r="A1197" s="3">
        <f>TITRES_STAT!B1200</f>
        <v>43754</v>
      </c>
      <c r="B1197" s="6">
        <f>TITRES_STAT!C1200</f>
        <v>33</v>
      </c>
      <c r="C1197" s="6">
        <f>TITRES_STAT!D1200</f>
        <v>33</v>
      </c>
      <c r="D1197" s="6">
        <f>TITRES_STAT!E1200</f>
        <v>0</v>
      </c>
      <c r="E1197" s="2">
        <f t="shared" si="72"/>
        <v>12616</v>
      </c>
      <c r="F1197" s="6" t="str">
        <f t="shared" si="75"/>
        <v>BEARISH</v>
      </c>
      <c r="G1197" s="6" t="str">
        <f t="shared" si="74"/>
        <v>WEAK</v>
      </c>
      <c r="H1197" s="6" t="str">
        <f t="shared" si="73"/>
        <v>BEARISH DIVERGENCE</v>
      </c>
    </row>
    <row r="1198" spans="1:8" ht="13.5" x14ac:dyDescent="0.25">
      <c r="A1198" s="3">
        <f>TITRES_STAT!B1201</f>
        <v>43755</v>
      </c>
      <c r="B1198" s="6">
        <f>TITRES_STAT!C1201</f>
        <v>33</v>
      </c>
      <c r="C1198" s="6">
        <f>TITRES_STAT!D1201</f>
        <v>33</v>
      </c>
      <c r="D1198" s="6">
        <f>TITRES_STAT!E1201</f>
        <v>36</v>
      </c>
      <c r="E1198" s="2">
        <f t="shared" si="72"/>
        <v>12616</v>
      </c>
      <c r="F1198" s="6" t="str">
        <f t="shared" si="75"/>
        <v>BEARISH</v>
      </c>
      <c r="G1198" s="6" t="str">
        <f t="shared" si="74"/>
        <v>WEAK</v>
      </c>
      <c r="H1198" s="6" t="str">
        <f t="shared" si="73"/>
        <v>BEARISH DIVERGENCE</v>
      </c>
    </row>
    <row r="1199" spans="1:8" ht="13.5" x14ac:dyDescent="0.25">
      <c r="A1199" s="3">
        <f>TITRES_STAT!B1202</f>
        <v>43756</v>
      </c>
      <c r="B1199" s="6">
        <f>TITRES_STAT!C1202</f>
        <v>33</v>
      </c>
      <c r="C1199" s="6">
        <f>TITRES_STAT!D1202</f>
        <v>33</v>
      </c>
      <c r="D1199" s="6">
        <f>TITRES_STAT!E1202</f>
        <v>0</v>
      </c>
      <c r="E1199" s="2">
        <f t="shared" si="72"/>
        <v>12616</v>
      </c>
      <c r="F1199" s="6" t="str">
        <f t="shared" si="75"/>
        <v>BEARISH</v>
      </c>
      <c r="G1199" s="6" t="str">
        <f t="shared" si="74"/>
        <v>WEAK</v>
      </c>
      <c r="H1199" s="6" t="str">
        <f t="shared" si="73"/>
        <v>BEARISH DIVERGENCE</v>
      </c>
    </row>
    <row r="1200" spans="1:8" ht="13.5" x14ac:dyDescent="0.25">
      <c r="A1200" s="3">
        <f>TITRES_STAT!B1203</f>
        <v>43759</v>
      </c>
      <c r="B1200" s="6">
        <f>TITRES_STAT!C1203</f>
        <v>33</v>
      </c>
      <c r="C1200" s="6">
        <f>TITRES_STAT!D1203</f>
        <v>33</v>
      </c>
      <c r="D1200" s="6">
        <f>TITRES_STAT!E1203</f>
        <v>0</v>
      </c>
      <c r="E1200" s="2">
        <f t="shared" si="72"/>
        <v>12616</v>
      </c>
      <c r="F1200" s="6" t="str">
        <f t="shared" si="75"/>
        <v>BULLISH</v>
      </c>
      <c r="G1200" s="6" t="str">
        <f t="shared" si="74"/>
        <v>STRONG</v>
      </c>
      <c r="H1200" s="6" t="str">
        <f t="shared" si="73"/>
        <v>CONFIRMED BULLISH</v>
      </c>
    </row>
    <row r="1201" spans="1:8" ht="13.5" x14ac:dyDescent="0.25">
      <c r="A1201" s="3">
        <f>TITRES_STAT!B1204</f>
        <v>43760</v>
      </c>
      <c r="B1201" s="6">
        <f>TITRES_STAT!C1204</f>
        <v>33</v>
      </c>
      <c r="C1201" s="6">
        <f>TITRES_STAT!D1204</f>
        <v>33</v>
      </c>
      <c r="D1201" s="6">
        <f>TITRES_STAT!E1204</f>
        <v>0</v>
      </c>
      <c r="E1201" s="2">
        <f t="shared" si="72"/>
        <v>12616</v>
      </c>
      <c r="F1201" s="6" t="str">
        <f t="shared" si="75"/>
        <v>NEUTRAL</v>
      </c>
      <c r="G1201" s="6" t="str">
        <f t="shared" si="74"/>
        <v>NEUTRAL</v>
      </c>
      <c r="H1201" s="6" t="str">
        <f t="shared" si="73"/>
        <v>NEUTRAL</v>
      </c>
    </row>
    <row r="1202" spans="1:8" ht="13.5" x14ac:dyDescent="0.25">
      <c r="A1202" s="3">
        <f>TITRES_STAT!B1205</f>
        <v>43761</v>
      </c>
      <c r="B1202" s="6">
        <f>TITRES_STAT!C1205</f>
        <v>33.5</v>
      </c>
      <c r="C1202" s="6">
        <f>TITRES_STAT!D1205</f>
        <v>33.5</v>
      </c>
      <c r="D1202" s="6">
        <f>TITRES_STAT!E1205</f>
        <v>22226</v>
      </c>
      <c r="E1202" s="2">
        <f t="shared" si="72"/>
        <v>34842</v>
      </c>
      <c r="F1202" s="6" t="str">
        <f t="shared" si="75"/>
        <v>BULLISH</v>
      </c>
      <c r="G1202" s="6" t="str">
        <f t="shared" si="74"/>
        <v>STRONG</v>
      </c>
      <c r="H1202" s="6" t="str">
        <f t="shared" si="73"/>
        <v>CONFIRMED BULLISH</v>
      </c>
    </row>
    <row r="1203" spans="1:8" ht="13.5" x14ac:dyDescent="0.25">
      <c r="A1203" s="3">
        <f>TITRES_STAT!B1206</f>
        <v>43762</v>
      </c>
      <c r="B1203" s="6">
        <f>TITRES_STAT!C1206</f>
        <v>33.5</v>
      </c>
      <c r="C1203" s="6">
        <f>TITRES_STAT!D1206</f>
        <v>33.5</v>
      </c>
      <c r="D1203" s="6">
        <f>TITRES_STAT!E1206</f>
        <v>0</v>
      </c>
      <c r="E1203" s="2">
        <f t="shared" si="72"/>
        <v>34842</v>
      </c>
      <c r="F1203" s="6" t="str">
        <f t="shared" si="75"/>
        <v>BULLISH</v>
      </c>
      <c r="G1203" s="6" t="str">
        <f t="shared" si="74"/>
        <v>STRONG</v>
      </c>
      <c r="H1203" s="6" t="str">
        <f t="shared" si="73"/>
        <v>CONFIRMED BULLISH</v>
      </c>
    </row>
    <row r="1204" spans="1:8" ht="13.5" x14ac:dyDescent="0.25">
      <c r="A1204" s="3">
        <f>TITRES_STAT!B1207</f>
        <v>43763</v>
      </c>
      <c r="B1204" s="6">
        <f>TITRES_STAT!C1207</f>
        <v>33.5</v>
      </c>
      <c r="C1204" s="6">
        <f>TITRES_STAT!D1207</f>
        <v>33.5</v>
      </c>
      <c r="D1204" s="6">
        <f>TITRES_STAT!E1207</f>
        <v>0</v>
      </c>
      <c r="E1204" s="2">
        <f t="shared" si="72"/>
        <v>34842</v>
      </c>
      <c r="F1204" s="6" t="str">
        <f t="shared" si="75"/>
        <v>BULLISH</v>
      </c>
      <c r="G1204" s="6" t="str">
        <f t="shared" si="74"/>
        <v>STRONG</v>
      </c>
      <c r="H1204" s="6" t="str">
        <f t="shared" si="73"/>
        <v>CONFIRMED BULLISH</v>
      </c>
    </row>
    <row r="1205" spans="1:8" ht="13.5" x14ac:dyDescent="0.25">
      <c r="A1205" s="3">
        <f>TITRES_STAT!B1208</f>
        <v>43766</v>
      </c>
      <c r="B1205" s="6">
        <f>TITRES_STAT!C1208</f>
        <v>33.49</v>
      </c>
      <c r="C1205" s="6">
        <f>TITRES_STAT!D1208</f>
        <v>33.49</v>
      </c>
      <c r="D1205" s="6">
        <f>TITRES_STAT!E1208</f>
        <v>8</v>
      </c>
      <c r="E1205" s="2">
        <f t="shared" si="72"/>
        <v>34834</v>
      </c>
      <c r="F1205" s="6" t="str">
        <f t="shared" si="75"/>
        <v>BULLISH</v>
      </c>
      <c r="G1205" s="6" t="str">
        <f t="shared" si="74"/>
        <v>STRONG</v>
      </c>
      <c r="H1205" s="6" t="str">
        <f t="shared" si="73"/>
        <v>CONFIRMED BULLISH</v>
      </c>
    </row>
    <row r="1206" spans="1:8" ht="13.5" x14ac:dyDescent="0.25">
      <c r="A1206" s="3">
        <f>TITRES_STAT!B1209</f>
        <v>43767</v>
      </c>
      <c r="B1206" s="6">
        <f>TITRES_STAT!C1209</f>
        <v>33.5</v>
      </c>
      <c r="C1206" s="6">
        <f>TITRES_STAT!D1209</f>
        <v>33.5</v>
      </c>
      <c r="D1206" s="6">
        <f>TITRES_STAT!E1209</f>
        <v>99</v>
      </c>
      <c r="E1206" s="2">
        <f t="shared" si="72"/>
        <v>34933</v>
      </c>
      <c r="F1206" s="6" t="str">
        <f t="shared" si="75"/>
        <v>BULLISH</v>
      </c>
      <c r="G1206" s="6" t="str">
        <f t="shared" si="74"/>
        <v>STRONG</v>
      </c>
      <c r="H1206" s="6" t="str">
        <f t="shared" si="73"/>
        <v>CONFIRMED BULLISH</v>
      </c>
    </row>
    <row r="1207" spans="1:8" ht="13.5" x14ac:dyDescent="0.25">
      <c r="A1207" s="3">
        <f>TITRES_STAT!B1210</f>
        <v>43768</v>
      </c>
      <c r="B1207" s="6">
        <f>TITRES_STAT!C1210</f>
        <v>33.5</v>
      </c>
      <c r="C1207" s="6">
        <f>TITRES_STAT!D1210</f>
        <v>33.5</v>
      </c>
      <c r="D1207" s="6">
        <f>TITRES_STAT!E1210</f>
        <v>0</v>
      </c>
      <c r="E1207" s="2">
        <f t="shared" si="72"/>
        <v>34933</v>
      </c>
      <c r="F1207" s="6" t="str">
        <f t="shared" si="75"/>
        <v>BULLISH</v>
      </c>
      <c r="G1207" s="6" t="str">
        <f t="shared" si="74"/>
        <v>NEUTRAL</v>
      </c>
      <c r="H1207" s="6" t="str">
        <f t="shared" si="73"/>
        <v>NEUTRAL</v>
      </c>
    </row>
    <row r="1208" spans="1:8" ht="13.5" x14ac:dyDescent="0.25">
      <c r="A1208" s="3">
        <f>TITRES_STAT!B1211</f>
        <v>43769</v>
      </c>
      <c r="B1208" s="6">
        <f>TITRES_STAT!C1211</f>
        <v>33.5</v>
      </c>
      <c r="C1208" s="6">
        <f>TITRES_STAT!D1211</f>
        <v>33.5</v>
      </c>
      <c r="D1208" s="6">
        <f>TITRES_STAT!E1211</f>
        <v>0</v>
      </c>
      <c r="E1208" s="2">
        <f t="shared" si="72"/>
        <v>34933</v>
      </c>
      <c r="F1208" s="6" t="str">
        <f t="shared" si="75"/>
        <v>BULLISH</v>
      </c>
      <c r="G1208" s="6" t="str">
        <f t="shared" si="74"/>
        <v>NEUTRAL</v>
      </c>
      <c r="H1208" s="6" t="str">
        <f t="shared" si="73"/>
        <v>NEUTRAL</v>
      </c>
    </row>
    <row r="1209" spans="1:8" ht="13.5" x14ac:dyDescent="0.25">
      <c r="A1209" s="3">
        <f>TITRES_STAT!B1212</f>
        <v>43770</v>
      </c>
      <c r="B1209" s="6">
        <f>TITRES_STAT!C1212</f>
        <v>33.99</v>
      </c>
      <c r="C1209" s="6">
        <f>TITRES_STAT!D1212</f>
        <v>33.99</v>
      </c>
      <c r="D1209" s="6">
        <f>TITRES_STAT!E1212</f>
        <v>341</v>
      </c>
      <c r="E1209" s="2">
        <f t="shared" si="72"/>
        <v>35274</v>
      </c>
      <c r="F1209" s="6" t="str">
        <f t="shared" si="75"/>
        <v>BULLISH</v>
      </c>
      <c r="G1209" s="6" t="str">
        <f t="shared" si="74"/>
        <v>NEUTRAL</v>
      </c>
      <c r="H1209" s="6" t="str">
        <f t="shared" si="73"/>
        <v>CONFIRMED BULLISH</v>
      </c>
    </row>
    <row r="1210" spans="1:8" ht="13.5" x14ac:dyDescent="0.25">
      <c r="A1210" s="3">
        <f>TITRES_STAT!B1213</f>
        <v>43773</v>
      </c>
      <c r="B1210" s="6">
        <f>TITRES_STAT!C1213</f>
        <v>33.99</v>
      </c>
      <c r="C1210" s="6">
        <f>TITRES_STAT!D1213</f>
        <v>33.99</v>
      </c>
      <c r="D1210" s="6">
        <f>TITRES_STAT!E1213</f>
        <v>149</v>
      </c>
      <c r="E1210" s="2">
        <f t="shared" si="72"/>
        <v>35274</v>
      </c>
      <c r="F1210" s="6" t="str">
        <f t="shared" si="75"/>
        <v>BULLISH</v>
      </c>
      <c r="G1210" s="6" t="str">
        <f t="shared" si="74"/>
        <v>NEUTRAL</v>
      </c>
      <c r="H1210" s="6" t="str">
        <f t="shared" si="73"/>
        <v>CONFIRMED BULLISH</v>
      </c>
    </row>
    <row r="1211" spans="1:8" ht="13.5" x14ac:dyDescent="0.25">
      <c r="A1211" s="3">
        <f>TITRES_STAT!B1214</f>
        <v>43774</v>
      </c>
      <c r="B1211" s="6">
        <f>TITRES_STAT!C1214</f>
        <v>34.4</v>
      </c>
      <c r="C1211" s="6">
        <f>TITRES_STAT!D1214</f>
        <v>34.4</v>
      </c>
      <c r="D1211" s="6">
        <f>TITRES_STAT!E1214</f>
        <v>241</v>
      </c>
      <c r="E1211" s="2">
        <f t="shared" si="72"/>
        <v>35515</v>
      </c>
      <c r="F1211" s="6" t="str">
        <f t="shared" si="75"/>
        <v>BULLISH</v>
      </c>
      <c r="G1211" s="6" t="str">
        <f t="shared" si="74"/>
        <v>NEUTRAL</v>
      </c>
      <c r="H1211" s="6" t="str">
        <f t="shared" si="73"/>
        <v>CONFIRMED BULLISH</v>
      </c>
    </row>
    <row r="1212" spans="1:8" ht="13.5" x14ac:dyDescent="0.25">
      <c r="A1212" s="3">
        <f>TITRES_STAT!B1215</f>
        <v>43775</v>
      </c>
      <c r="B1212" s="6">
        <f>TITRES_STAT!C1215</f>
        <v>34.4</v>
      </c>
      <c r="C1212" s="6">
        <f>TITRES_STAT!D1215</f>
        <v>34.4</v>
      </c>
      <c r="D1212" s="6">
        <f>TITRES_STAT!E1215</f>
        <v>41</v>
      </c>
      <c r="E1212" s="2">
        <f t="shared" si="72"/>
        <v>35515</v>
      </c>
      <c r="F1212" s="6" t="str">
        <f t="shared" si="75"/>
        <v>BULLISH</v>
      </c>
      <c r="G1212" s="6" t="str">
        <f t="shared" si="74"/>
        <v>NEUTRAL</v>
      </c>
      <c r="H1212" s="6" t="str">
        <f t="shared" si="73"/>
        <v>CONFIRMED BULLISH</v>
      </c>
    </row>
    <row r="1213" spans="1:8" ht="13.5" x14ac:dyDescent="0.25">
      <c r="A1213" s="3">
        <f>TITRES_STAT!B1216</f>
        <v>43776</v>
      </c>
      <c r="B1213" s="6">
        <f>TITRES_STAT!C1216</f>
        <v>34.4</v>
      </c>
      <c r="C1213" s="6">
        <f>TITRES_STAT!D1216</f>
        <v>34.4</v>
      </c>
      <c r="D1213" s="6">
        <f>TITRES_STAT!E1216</f>
        <v>0</v>
      </c>
      <c r="E1213" s="2">
        <f t="shared" si="72"/>
        <v>35515</v>
      </c>
      <c r="F1213" s="6" t="str">
        <f t="shared" si="75"/>
        <v>BULLISH</v>
      </c>
      <c r="G1213" s="6" t="str">
        <f t="shared" si="74"/>
        <v>NEUTRAL</v>
      </c>
      <c r="H1213" s="6" t="str">
        <f t="shared" si="73"/>
        <v>CONFIRMED BULLISH</v>
      </c>
    </row>
    <row r="1214" spans="1:8" ht="13.5" x14ac:dyDescent="0.25">
      <c r="A1214" s="3">
        <f>TITRES_STAT!B1217</f>
        <v>43777</v>
      </c>
      <c r="B1214" s="6">
        <f>TITRES_STAT!C1217</f>
        <v>34.4</v>
      </c>
      <c r="C1214" s="6">
        <f>TITRES_STAT!D1217</f>
        <v>34.4</v>
      </c>
      <c r="D1214" s="6">
        <f>TITRES_STAT!E1217</f>
        <v>0</v>
      </c>
      <c r="E1214" s="2">
        <f t="shared" si="72"/>
        <v>35515</v>
      </c>
      <c r="F1214" s="6" t="str">
        <f t="shared" si="75"/>
        <v>BULLISH</v>
      </c>
      <c r="G1214" s="6" t="str">
        <f t="shared" si="74"/>
        <v>NEUTRAL</v>
      </c>
      <c r="H1214" s="6" t="str">
        <f t="shared" si="73"/>
        <v>CONFIRMED BULLISH</v>
      </c>
    </row>
    <row r="1215" spans="1:8" ht="13.5" x14ac:dyDescent="0.25">
      <c r="A1215" s="3">
        <f>TITRES_STAT!B1218</f>
        <v>43780</v>
      </c>
      <c r="B1215" s="6">
        <f>TITRES_STAT!C1218</f>
        <v>34.4</v>
      </c>
      <c r="C1215" s="6">
        <f>TITRES_STAT!D1218</f>
        <v>34.4</v>
      </c>
      <c r="D1215" s="6">
        <f>TITRES_STAT!E1218</f>
        <v>0</v>
      </c>
      <c r="E1215" s="2">
        <f t="shared" si="72"/>
        <v>35515</v>
      </c>
      <c r="F1215" s="6" t="str">
        <f t="shared" si="75"/>
        <v>BULLISH</v>
      </c>
      <c r="G1215" s="6" t="str">
        <f t="shared" si="74"/>
        <v>NEUTRAL</v>
      </c>
      <c r="H1215" s="6" t="str">
        <f t="shared" si="73"/>
        <v>CONFIRMED BULLISH</v>
      </c>
    </row>
    <row r="1216" spans="1:8" ht="13.5" x14ac:dyDescent="0.25">
      <c r="A1216" s="3">
        <f>TITRES_STAT!B1219</f>
        <v>43781</v>
      </c>
      <c r="B1216" s="6">
        <f>TITRES_STAT!C1219</f>
        <v>34.5</v>
      </c>
      <c r="C1216" s="6">
        <f>TITRES_STAT!D1219</f>
        <v>34.5</v>
      </c>
      <c r="D1216" s="6">
        <f>TITRES_STAT!E1219</f>
        <v>388</v>
      </c>
      <c r="E1216" s="2">
        <f t="shared" si="72"/>
        <v>35903</v>
      </c>
      <c r="F1216" s="6" t="str">
        <f t="shared" si="75"/>
        <v>BULLISH</v>
      </c>
      <c r="G1216" s="6" t="str">
        <f t="shared" si="74"/>
        <v>NEUTRAL</v>
      </c>
      <c r="H1216" s="6" t="str">
        <f t="shared" si="73"/>
        <v>CONFIRMED BULLISH</v>
      </c>
    </row>
    <row r="1217" spans="1:8" ht="13.5" x14ac:dyDescent="0.25">
      <c r="A1217" s="3">
        <f>TITRES_STAT!B1220</f>
        <v>43782</v>
      </c>
      <c r="B1217" s="6">
        <f>TITRES_STAT!C1220</f>
        <v>34</v>
      </c>
      <c r="C1217" s="6">
        <f>TITRES_STAT!D1220</f>
        <v>34</v>
      </c>
      <c r="D1217" s="6">
        <f>TITRES_STAT!E1220</f>
        <v>138</v>
      </c>
      <c r="E1217" s="2">
        <f t="shared" si="72"/>
        <v>35765</v>
      </c>
      <c r="F1217" s="6" t="str">
        <f t="shared" si="75"/>
        <v>BULLISH</v>
      </c>
      <c r="G1217" s="6" t="str">
        <f t="shared" si="74"/>
        <v>NEUTRAL</v>
      </c>
      <c r="H1217" s="6" t="str">
        <f t="shared" si="73"/>
        <v>BULLISH DIVERGENCE</v>
      </c>
    </row>
    <row r="1218" spans="1:8" ht="13.5" x14ac:dyDescent="0.25">
      <c r="A1218" s="3">
        <f>TITRES_STAT!B1221</f>
        <v>43783</v>
      </c>
      <c r="B1218" s="6">
        <f>TITRES_STAT!C1221</f>
        <v>34</v>
      </c>
      <c r="C1218" s="6">
        <f>TITRES_STAT!D1221</f>
        <v>34</v>
      </c>
      <c r="D1218" s="6">
        <f>TITRES_STAT!E1221</f>
        <v>23</v>
      </c>
      <c r="E1218" s="2">
        <f t="shared" si="72"/>
        <v>35765</v>
      </c>
      <c r="F1218" s="6" t="str">
        <f t="shared" si="75"/>
        <v>BULLISH</v>
      </c>
      <c r="G1218" s="6" t="str">
        <f t="shared" si="74"/>
        <v>NEUTRAL</v>
      </c>
      <c r="H1218" s="6" t="str">
        <f t="shared" si="73"/>
        <v>BULLISH DIVERGENCE</v>
      </c>
    </row>
    <row r="1219" spans="1:8" ht="13.5" x14ac:dyDescent="0.25">
      <c r="A1219" s="3">
        <f>TITRES_STAT!B1222</f>
        <v>43784</v>
      </c>
      <c r="B1219" s="6">
        <f>TITRES_STAT!C1222</f>
        <v>34</v>
      </c>
      <c r="C1219" s="6">
        <f>TITRES_STAT!D1222</f>
        <v>34</v>
      </c>
      <c r="D1219" s="6">
        <f>TITRES_STAT!E1222</f>
        <v>14</v>
      </c>
      <c r="E1219" s="2">
        <f t="shared" si="72"/>
        <v>35765</v>
      </c>
      <c r="F1219" s="6" t="str">
        <f t="shared" si="75"/>
        <v>BULLISH</v>
      </c>
      <c r="G1219" s="6" t="str">
        <f t="shared" si="74"/>
        <v>NEUTRAL</v>
      </c>
      <c r="H1219" s="6" t="str">
        <f t="shared" si="73"/>
        <v>BULLISH DIVERGENCE</v>
      </c>
    </row>
    <row r="1220" spans="1:8" ht="13.5" x14ac:dyDescent="0.25">
      <c r="A1220" s="3">
        <f>TITRES_STAT!B1223</f>
        <v>43787</v>
      </c>
      <c r="B1220" s="6">
        <f>TITRES_STAT!C1223</f>
        <v>34</v>
      </c>
      <c r="C1220" s="6">
        <f>TITRES_STAT!D1223</f>
        <v>34</v>
      </c>
      <c r="D1220" s="6">
        <f>TITRES_STAT!E1223</f>
        <v>10</v>
      </c>
      <c r="E1220" s="2">
        <f t="shared" ref="E1220:E1283" si="76">IF(B1220&gt;B1219, E1219+D1220, IF(B1220&lt;B1219, E1219-D1220, E1219))</f>
        <v>35765</v>
      </c>
      <c r="F1220" s="6" t="str">
        <f t="shared" si="75"/>
        <v>BULLISH</v>
      </c>
      <c r="G1220" s="6" t="str">
        <f t="shared" si="74"/>
        <v>NEUTRAL</v>
      </c>
      <c r="H1220" s="6" t="str">
        <f t="shared" si="73"/>
        <v>BULLISH DIVERGENCE</v>
      </c>
    </row>
    <row r="1221" spans="1:8" ht="13.5" x14ac:dyDescent="0.25">
      <c r="A1221" s="3">
        <f>TITRES_STAT!B1224</f>
        <v>43788</v>
      </c>
      <c r="B1221" s="6">
        <f>TITRES_STAT!C1224</f>
        <v>34</v>
      </c>
      <c r="C1221" s="6">
        <f>TITRES_STAT!D1224</f>
        <v>34</v>
      </c>
      <c r="D1221" s="6">
        <f>TITRES_STAT!E1224</f>
        <v>0</v>
      </c>
      <c r="E1221" s="2">
        <f t="shared" si="76"/>
        <v>35765</v>
      </c>
      <c r="F1221" s="6" t="str">
        <f t="shared" si="75"/>
        <v>BEARISH</v>
      </c>
      <c r="G1221" s="6" t="str">
        <f t="shared" si="74"/>
        <v>NEUTRAL</v>
      </c>
      <c r="H1221" s="6" t="str">
        <f t="shared" si="73"/>
        <v>CONFIRMED BEARISH</v>
      </c>
    </row>
    <row r="1222" spans="1:8" ht="13.5" x14ac:dyDescent="0.25">
      <c r="A1222" s="3">
        <f>TITRES_STAT!B1225</f>
        <v>43789</v>
      </c>
      <c r="B1222" s="6">
        <f>TITRES_STAT!C1225</f>
        <v>34</v>
      </c>
      <c r="C1222" s="6">
        <f>TITRES_STAT!D1225</f>
        <v>34</v>
      </c>
      <c r="D1222" s="6">
        <f>TITRES_STAT!E1225</f>
        <v>28</v>
      </c>
      <c r="E1222" s="2">
        <f t="shared" si="76"/>
        <v>35765</v>
      </c>
      <c r="F1222" s="6" t="str">
        <f t="shared" si="75"/>
        <v>NEUTRAL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NEUTRAL</v>
      </c>
    </row>
    <row r="1223" spans="1:8" ht="13.5" x14ac:dyDescent="0.25">
      <c r="A1223" s="3">
        <f>TITRES_STAT!B1226</f>
        <v>43790</v>
      </c>
      <c r="B1223" s="6">
        <f>TITRES_STAT!C1226</f>
        <v>34</v>
      </c>
      <c r="C1223" s="6">
        <f>TITRES_STAT!D1226</f>
        <v>34</v>
      </c>
      <c r="D1223" s="6">
        <f>TITRES_STAT!E1226</f>
        <v>0</v>
      </c>
      <c r="E1223" s="2">
        <f t="shared" si="76"/>
        <v>35765</v>
      </c>
      <c r="F1223" s="6" t="str">
        <f t="shared" si="75"/>
        <v>NEUTRAL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NEUTRAL</v>
      </c>
    </row>
    <row r="1224" spans="1:8" ht="13.5" x14ac:dyDescent="0.25">
      <c r="A1224" s="3">
        <f>TITRES_STAT!B1227</f>
        <v>43791</v>
      </c>
      <c r="B1224" s="6">
        <f>TITRES_STAT!C1227</f>
        <v>34</v>
      </c>
      <c r="C1224" s="6">
        <f>TITRES_STAT!D1227</f>
        <v>34</v>
      </c>
      <c r="D1224" s="6">
        <f>TITRES_STAT!E1227</f>
        <v>10</v>
      </c>
      <c r="E1224" s="2">
        <f t="shared" si="76"/>
        <v>35765</v>
      </c>
      <c r="F1224" s="6" t="str">
        <f t="shared" ref="F1224:F1287" si="79">IF(E1224&gt;E1219,"BULLISH",IF(E1224&lt;E1219,"BEARISH","NEUTRAL"))</f>
        <v>NEUTRAL</v>
      </c>
      <c r="G1224" s="6" t="str">
        <f t="shared" si="78"/>
        <v>NEUTRAL</v>
      </c>
      <c r="H1224" s="6" t="str">
        <f t="shared" si="77"/>
        <v>NEUTRAL</v>
      </c>
    </row>
    <row r="1225" spans="1:8" ht="13.5" x14ac:dyDescent="0.25">
      <c r="A1225" s="3">
        <f>TITRES_STAT!B1228</f>
        <v>43794</v>
      </c>
      <c r="B1225" s="6">
        <f>TITRES_STAT!C1228</f>
        <v>34</v>
      </c>
      <c r="C1225" s="6">
        <f>TITRES_STAT!D1228</f>
        <v>34</v>
      </c>
      <c r="D1225" s="6">
        <f>TITRES_STAT!E1228</f>
        <v>0</v>
      </c>
      <c r="E1225" s="2">
        <f t="shared" si="76"/>
        <v>35765</v>
      </c>
      <c r="F1225" s="6" t="str">
        <f t="shared" si="79"/>
        <v>NEUTRAL</v>
      </c>
      <c r="G1225" s="6" t="str">
        <f t="shared" si="78"/>
        <v>NEUTRAL</v>
      </c>
      <c r="H1225" s="6" t="str">
        <f t="shared" si="77"/>
        <v>NEUTRAL</v>
      </c>
    </row>
    <row r="1226" spans="1:8" ht="13.5" x14ac:dyDescent="0.25">
      <c r="A1226" s="3">
        <f>TITRES_STAT!B1229</f>
        <v>43795</v>
      </c>
      <c r="B1226" s="6">
        <f>TITRES_STAT!C1229</f>
        <v>34</v>
      </c>
      <c r="C1226" s="6">
        <f>TITRES_STAT!D1229</f>
        <v>34</v>
      </c>
      <c r="D1226" s="6">
        <f>TITRES_STAT!E1229</f>
        <v>0</v>
      </c>
      <c r="E1226" s="2">
        <f t="shared" si="76"/>
        <v>35765</v>
      </c>
      <c r="F1226" s="6" t="str">
        <f t="shared" si="79"/>
        <v>NEUTRAL</v>
      </c>
      <c r="G1226" s="6" t="str">
        <f t="shared" si="78"/>
        <v>NEUTRAL</v>
      </c>
      <c r="H1226" s="6" t="str">
        <f t="shared" si="77"/>
        <v>NEUTRAL</v>
      </c>
    </row>
    <row r="1227" spans="1:8" ht="13.5" x14ac:dyDescent="0.25">
      <c r="A1227" s="3">
        <f>TITRES_STAT!B1230</f>
        <v>43796</v>
      </c>
      <c r="B1227" s="6">
        <f>TITRES_STAT!C1230</f>
        <v>34</v>
      </c>
      <c r="C1227" s="6">
        <f>TITRES_STAT!D1230</f>
        <v>34</v>
      </c>
      <c r="D1227" s="6">
        <f>TITRES_STAT!E1230</f>
        <v>0</v>
      </c>
      <c r="E1227" s="2">
        <f t="shared" si="76"/>
        <v>35765</v>
      </c>
      <c r="F1227" s="6" t="str">
        <f t="shared" si="79"/>
        <v>NEUTRAL</v>
      </c>
      <c r="G1227" s="6" t="str">
        <f t="shared" si="78"/>
        <v>NEUTRAL</v>
      </c>
      <c r="H1227" s="6" t="str">
        <f t="shared" si="77"/>
        <v>NEUTRAL</v>
      </c>
    </row>
    <row r="1228" spans="1:8" ht="13.5" x14ac:dyDescent="0.25">
      <c r="A1228" s="3">
        <f>TITRES_STAT!B1231</f>
        <v>43797</v>
      </c>
      <c r="B1228" s="6">
        <f>TITRES_STAT!C1231</f>
        <v>34</v>
      </c>
      <c r="C1228" s="6">
        <f>TITRES_STAT!D1231</f>
        <v>34</v>
      </c>
      <c r="D1228" s="6">
        <f>TITRES_STAT!E1231</f>
        <v>0</v>
      </c>
      <c r="E1228" s="2">
        <f t="shared" si="76"/>
        <v>35765</v>
      </c>
      <c r="F1228" s="6" t="str">
        <f t="shared" si="79"/>
        <v>NEUTRAL</v>
      </c>
      <c r="G1228" s="6" t="str">
        <f t="shared" si="78"/>
        <v>NEUTRAL</v>
      </c>
      <c r="H1228" s="6" t="str">
        <f t="shared" si="77"/>
        <v>NEUTRAL</v>
      </c>
    </row>
    <row r="1229" spans="1:8" ht="13.5" x14ac:dyDescent="0.25">
      <c r="A1229" s="3">
        <f>TITRES_STAT!B1232</f>
        <v>43798</v>
      </c>
      <c r="B1229" s="6">
        <f>TITRES_STAT!C1232</f>
        <v>34</v>
      </c>
      <c r="C1229" s="6">
        <f>TITRES_STAT!D1232</f>
        <v>34</v>
      </c>
      <c r="D1229" s="6">
        <f>TITRES_STAT!E1232</f>
        <v>0</v>
      </c>
      <c r="E1229" s="2">
        <f t="shared" si="76"/>
        <v>35765</v>
      </c>
      <c r="F1229" s="6" t="str">
        <f t="shared" si="79"/>
        <v>NEUTRAL</v>
      </c>
      <c r="G1229" s="6" t="str">
        <f t="shared" si="78"/>
        <v>NEUTRAL</v>
      </c>
      <c r="H1229" s="6" t="str">
        <f t="shared" si="77"/>
        <v>NEUTRAL</v>
      </c>
    </row>
    <row r="1230" spans="1:8" ht="13.5" x14ac:dyDescent="0.25">
      <c r="A1230" s="3">
        <f>TITRES_STAT!B1233</f>
        <v>43801</v>
      </c>
      <c r="B1230" s="6">
        <f>TITRES_STAT!C1233</f>
        <v>34</v>
      </c>
      <c r="C1230" s="6">
        <f>TITRES_STAT!D1233</f>
        <v>34</v>
      </c>
      <c r="D1230" s="6">
        <f>TITRES_STAT!E1233</f>
        <v>0</v>
      </c>
      <c r="E1230" s="2">
        <f t="shared" si="76"/>
        <v>35765</v>
      </c>
      <c r="F1230" s="6" t="str">
        <f t="shared" si="79"/>
        <v>NEUTRAL</v>
      </c>
      <c r="G1230" s="6" t="str">
        <f t="shared" si="78"/>
        <v>NEUTRAL</v>
      </c>
      <c r="H1230" s="6" t="str">
        <f t="shared" si="77"/>
        <v>NEUTRAL</v>
      </c>
    </row>
    <row r="1231" spans="1:8" ht="13.5" x14ac:dyDescent="0.25">
      <c r="A1231" s="3">
        <f>TITRES_STAT!B1234</f>
        <v>43802</v>
      </c>
      <c r="B1231" s="6">
        <f>TITRES_STAT!C1234</f>
        <v>34</v>
      </c>
      <c r="C1231" s="6">
        <f>TITRES_STAT!D1234</f>
        <v>34</v>
      </c>
      <c r="D1231" s="6">
        <f>TITRES_STAT!E1234</f>
        <v>0</v>
      </c>
      <c r="E1231" s="2">
        <f t="shared" si="76"/>
        <v>35765</v>
      </c>
      <c r="F1231" s="6" t="str">
        <f t="shared" si="79"/>
        <v>NEUTRAL</v>
      </c>
      <c r="G1231" s="6" t="str">
        <f t="shared" si="78"/>
        <v>NEUTRAL</v>
      </c>
      <c r="H1231" s="6" t="str">
        <f t="shared" si="77"/>
        <v>NEUTRAL</v>
      </c>
    </row>
    <row r="1232" spans="1:8" ht="13.5" x14ac:dyDescent="0.25">
      <c r="A1232" s="3">
        <f>TITRES_STAT!B1235</f>
        <v>43803</v>
      </c>
      <c r="B1232" s="6">
        <f>TITRES_STAT!C1235</f>
        <v>34</v>
      </c>
      <c r="C1232" s="6">
        <f>TITRES_STAT!D1235</f>
        <v>34</v>
      </c>
      <c r="D1232" s="6">
        <f>TITRES_STAT!E1235</f>
        <v>0</v>
      </c>
      <c r="E1232" s="2">
        <f t="shared" si="76"/>
        <v>35765</v>
      </c>
      <c r="F1232" s="6" t="str">
        <f t="shared" si="79"/>
        <v>NEUTRAL</v>
      </c>
      <c r="G1232" s="6" t="str">
        <f t="shared" si="78"/>
        <v>NEUTRAL</v>
      </c>
      <c r="H1232" s="6" t="str">
        <f t="shared" si="77"/>
        <v>NEUTRAL</v>
      </c>
    </row>
    <row r="1233" spans="1:8" ht="13.5" x14ac:dyDescent="0.25">
      <c r="A1233" s="3">
        <f>TITRES_STAT!B1236</f>
        <v>43804</v>
      </c>
      <c r="B1233" s="6">
        <f>TITRES_STAT!C1236</f>
        <v>34</v>
      </c>
      <c r="C1233" s="6">
        <f>TITRES_STAT!D1236</f>
        <v>34</v>
      </c>
      <c r="D1233" s="6">
        <f>TITRES_STAT!E1236</f>
        <v>17</v>
      </c>
      <c r="E1233" s="2">
        <f t="shared" si="76"/>
        <v>35765</v>
      </c>
      <c r="F1233" s="6" t="str">
        <f t="shared" si="79"/>
        <v>NEUTRAL</v>
      </c>
      <c r="G1233" s="6" t="str">
        <f t="shared" si="78"/>
        <v>NEUTRAL</v>
      </c>
      <c r="H1233" s="6" t="str">
        <f t="shared" si="77"/>
        <v>NEUTRAL</v>
      </c>
    </row>
    <row r="1234" spans="1:8" ht="13.5" x14ac:dyDescent="0.25">
      <c r="A1234" s="3">
        <f>TITRES_STAT!B1237</f>
        <v>43805</v>
      </c>
      <c r="B1234" s="6">
        <f>TITRES_STAT!C1237</f>
        <v>34</v>
      </c>
      <c r="C1234" s="6">
        <f>TITRES_STAT!D1237</f>
        <v>34</v>
      </c>
      <c r="D1234" s="6">
        <f>TITRES_STAT!E1237</f>
        <v>0</v>
      </c>
      <c r="E1234" s="2">
        <f t="shared" si="76"/>
        <v>35765</v>
      </c>
      <c r="F1234" s="6" t="str">
        <f t="shared" si="79"/>
        <v>NEUTRAL</v>
      </c>
      <c r="G1234" s="6" t="str">
        <f t="shared" si="78"/>
        <v>NEUTRAL</v>
      </c>
      <c r="H1234" s="6" t="str">
        <f t="shared" si="77"/>
        <v>NEUTRAL</v>
      </c>
    </row>
    <row r="1235" spans="1:8" ht="13.5" x14ac:dyDescent="0.25">
      <c r="A1235" s="3">
        <f>TITRES_STAT!B1238</f>
        <v>43808</v>
      </c>
      <c r="B1235" s="6">
        <f>TITRES_STAT!C1238</f>
        <v>34.5</v>
      </c>
      <c r="C1235" s="6">
        <f>TITRES_STAT!D1238</f>
        <v>34.5</v>
      </c>
      <c r="D1235" s="6">
        <f>TITRES_STAT!E1238</f>
        <v>2752</v>
      </c>
      <c r="E1235" s="2">
        <f t="shared" si="76"/>
        <v>38517</v>
      </c>
      <c r="F1235" s="6" t="str">
        <f t="shared" si="79"/>
        <v>BULLISH</v>
      </c>
      <c r="G1235" s="6" t="str">
        <f t="shared" si="78"/>
        <v>STRONG</v>
      </c>
      <c r="H1235" s="6" t="str">
        <f t="shared" si="77"/>
        <v>CONFIRMED BULLISH</v>
      </c>
    </row>
    <row r="1236" spans="1:8" ht="13.5" x14ac:dyDescent="0.25">
      <c r="A1236" s="3">
        <f>TITRES_STAT!B1239</f>
        <v>43809</v>
      </c>
      <c r="B1236" s="6">
        <f>TITRES_STAT!C1239</f>
        <v>34.03</v>
      </c>
      <c r="C1236" s="6">
        <f>TITRES_STAT!D1239</f>
        <v>34.03</v>
      </c>
      <c r="D1236" s="6">
        <f>TITRES_STAT!E1239</f>
        <v>5204</v>
      </c>
      <c r="E1236" s="2">
        <f t="shared" si="76"/>
        <v>33313</v>
      </c>
      <c r="F1236" s="6" t="str">
        <f t="shared" si="79"/>
        <v>BEARISH</v>
      </c>
      <c r="G1236" s="6" t="str">
        <f t="shared" si="78"/>
        <v>WEAK</v>
      </c>
      <c r="H1236" s="6" t="str">
        <f t="shared" si="77"/>
        <v>BEARISH DIVERGENCE</v>
      </c>
    </row>
    <row r="1237" spans="1:8" ht="13.5" x14ac:dyDescent="0.25">
      <c r="A1237" s="3">
        <f>TITRES_STAT!B1240</f>
        <v>43810</v>
      </c>
      <c r="B1237" s="6">
        <f>TITRES_STAT!C1240</f>
        <v>34.5</v>
      </c>
      <c r="C1237" s="6">
        <f>TITRES_STAT!D1240</f>
        <v>34.5</v>
      </c>
      <c r="D1237" s="6">
        <f>TITRES_STAT!E1240</f>
        <v>412</v>
      </c>
      <c r="E1237" s="2">
        <f t="shared" si="76"/>
        <v>33725</v>
      </c>
      <c r="F1237" s="6" t="str">
        <f t="shared" si="79"/>
        <v>BEARISH</v>
      </c>
      <c r="G1237" s="6" t="str">
        <f t="shared" si="78"/>
        <v>WEAK</v>
      </c>
      <c r="H1237" s="6" t="str">
        <f t="shared" si="77"/>
        <v>BEARISH DIVERGENCE</v>
      </c>
    </row>
    <row r="1238" spans="1:8" ht="13.5" x14ac:dyDescent="0.25">
      <c r="A1238" s="3">
        <f>TITRES_STAT!B1241</f>
        <v>43811</v>
      </c>
      <c r="B1238" s="6">
        <f>TITRES_STAT!C1241</f>
        <v>35.5</v>
      </c>
      <c r="C1238" s="6">
        <f>TITRES_STAT!D1241</f>
        <v>35.5</v>
      </c>
      <c r="D1238" s="6">
        <f>TITRES_STAT!E1241</f>
        <v>701</v>
      </c>
      <c r="E1238" s="2">
        <f t="shared" si="76"/>
        <v>34426</v>
      </c>
      <c r="F1238" s="6" t="str">
        <f t="shared" si="79"/>
        <v>BEARISH</v>
      </c>
      <c r="G1238" s="6" t="str">
        <f t="shared" si="78"/>
        <v>WEAK</v>
      </c>
      <c r="H1238" s="6" t="str">
        <f t="shared" si="77"/>
        <v>BEARISH DIVERGENCE</v>
      </c>
    </row>
    <row r="1239" spans="1:8" ht="13.5" x14ac:dyDescent="0.25">
      <c r="A1239" s="3">
        <f>TITRES_STAT!B1242</f>
        <v>43812</v>
      </c>
      <c r="B1239" s="6">
        <f>TITRES_STAT!C1242</f>
        <v>35.5</v>
      </c>
      <c r="C1239" s="6">
        <f>TITRES_STAT!D1242</f>
        <v>35.5</v>
      </c>
      <c r="D1239" s="6">
        <f>TITRES_STAT!E1242</f>
        <v>0</v>
      </c>
      <c r="E1239" s="2">
        <f t="shared" si="76"/>
        <v>34426</v>
      </c>
      <c r="F1239" s="6" t="str">
        <f t="shared" si="79"/>
        <v>BEARISH</v>
      </c>
      <c r="G1239" s="6" t="str">
        <f t="shared" si="78"/>
        <v>WEAK</v>
      </c>
      <c r="H1239" s="6" t="str">
        <f t="shared" si="77"/>
        <v>BEARISH DIVERGENCE</v>
      </c>
    </row>
    <row r="1240" spans="1:8" ht="13.5" x14ac:dyDescent="0.25">
      <c r="A1240" s="3">
        <f>TITRES_STAT!B1243</f>
        <v>43815</v>
      </c>
      <c r="B1240" s="6">
        <f>TITRES_STAT!C1243</f>
        <v>35.5</v>
      </c>
      <c r="C1240" s="6">
        <f>TITRES_STAT!D1243</f>
        <v>35.5</v>
      </c>
      <c r="D1240" s="6">
        <f>TITRES_STAT!E1243</f>
        <v>51</v>
      </c>
      <c r="E1240" s="2">
        <f t="shared" si="76"/>
        <v>34426</v>
      </c>
      <c r="F1240" s="6" t="str">
        <f t="shared" si="79"/>
        <v>BEARISH</v>
      </c>
      <c r="G1240" s="6" t="str">
        <f t="shared" si="78"/>
        <v>WEAK</v>
      </c>
      <c r="H1240" s="6" t="str">
        <f t="shared" si="77"/>
        <v>BEARISH DIVERGENCE</v>
      </c>
    </row>
    <row r="1241" spans="1:8" ht="13.5" x14ac:dyDescent="0.25">
      <c r="A1241" s="3">
        <f>TITRES_STAT!B1244</f>
        <v>43816</v>
      </c>
      <c r="B1241" s="6">
        <f>TITRES_STAT!C1244</f>
        <v>36.56</v>
      </c>
      <c r="C1241" s="6">
        <f>TITRES_STAT!D1244</f>
        <v>36.56</v>
      </c>
      <c r="D1241" s="6">
        <f>TITRES_STAT!E1244</f>
        <v>253</v>
      </c>
      <c r="E1241" s="2">
        <f t="shared" si="76"/>
        <v>34679</v>
      </c>
      <c r="F1241" s="6" t="str">
        <f t="shared" si="79"/>
        <v>BULLISH</v>
      </c>
      <c r="G1241" s="6" t="str">
        <f t="shared" si="78"/>
        <v>STRONG</v>
      </c>
      <c r="H1241" s="6" t="str">
        <f t="shared" si="77"/>
        <v>CONFIRMED BULLISH</v>
      </c>
    </row>
    <row r="1242" spans="1:8" ht="13.5" x14ac:dyDescent="0.25">
      <c r="A1242" s="3">
        <f>TITRES_STAT!B1245</f>
        <v>43817</v>
      </c>
      <c r="B1242" s="6">
        <f>TITRES_STAT!C1245</f>
        <v>37.65</v>
      </c>
      <c r="C1242" s="6">
        <f>TITRES_STAT!D1245</f>
        <v>37.65</v>
      </c>
      <c r="D1242" s="6">
        <f>TITRES_STAT!E1245</f>
        <v>660</v>
      </c>
      <c r="E1242" s="2">
        <f t="shared" si="76"/>
        <v>35339</v>
      </c>
      <c r="F1242" s="6" t="str">
        <f t="shared" si="79"/>
        <v>BULLISH</v>
      </c>
      <c r="G1242" s="6" t="str">
        <f t="shared" si="78"/>
        <v>STRONG</v>
      </c>
      <c r="H1242" s="6" t="str">
        <f t="shared" si="77"/>
        <v>CONFIRMED BULLISH</v>
      </c>
    </row>
    <row r="1243" spans="1:8" ht="13.5" x14ac:dyDescent="0.25">
      <c r="A1243" s="3">
        <f>TITRES_STAT!B1246</f>
        <v>43818</v>
      </c>
      <c r="B1243" s="6">
        <f>TITRES_STAT!C1246</f>
        <v>38.770000000000003</v>
      </c>
      <c r="C1243" s="6">
        <f>TITRES_STAT!D1246</f>
        <v>38.770000000000003</v>
      </c>
      <c r="D1243" s="6">
        <f>TITRES_STAT!E1246</f>
        <v>285</v>
      </c>
      <c r="E1243" s="2">
        <f t="shared" si="76"/>
        <v>35624</v>
      </c>
      <c r="F1243" s="6" t="str">
        <f t="shared" si="79"/>
        <v>BULLISH</v>
      </c>
      <c r="G1243" s="6" t="str">
        <f t="shared" si="78"/>
        <v>STRONG</v>
      </c>
      <c r="H1243" s="6" t="str">
        <f t="shared" si="77"/>
        <v>CONFIRMED BULLISH</v>
      </c>
    </row>
    <row r="1244" spans="1:8" ht="13.5" x14ac:dyDescent="0.25">
      <c r="A1244" s="3">
        <f>TITRES_STAT!B1247</f>
        <v>43819</v>
      </c>
      <c r="B1244" s="6">
        <f>TITRES_STAT!C1247</f>
        <v>38.770000000000003</v>
      </c>
      <c r="C1244" s="6">
        <f>TITRES_STAT!D1247</f>
        <v>38.770000000000003</v>
      </c>
      <c r="D1244" s="6">
        <f>TITRES_STAT!E1247</f>
        <v>2462</v>
      </c>
      <c r="E1244" s="2">
        <f t="shared" si="76"/>
        <v>35624</v>
      </c>
      <c r="F1244" s="6" t="str">
        <f t="shared" si="79"/>
        <v>BULLISH</v>
      </c>
      <c r="G1244" s="6" t="str">
        <f t="shared" si="78"/>
        <v>STRONG</v>
      </c>
      <c r="H1244" s="6" t="str">
        <f t="shared" si="77"/>
        <v>CONFIRMED BULLISH</v>
      </c>
    </row>
    <row r="1245" spans="1:8" ht="13.5" x14ac:dyDescent="0.25">
      <c r="A1245" s="3">
        <f>TITRES_STAT!B1248</f>
        <v>43822</v>
      </c>
      <c r="B1245" s="6">
        <f>TITRES_STAT!C1248</f>
        <v>38.9</v>
      </c>
      <c r="C1245" s="6">
        <f>TITRES_STAT!D1248</f>
        <v>38.9</v>
      </c>
      <c r="D1245" s="6">
        <f>TITRES_STAT!E1248</f>
        <v>36</v>
      </c>
      <c r="E1245" s="2">
        <f t="shared" si="76"/>
        <v>35660</v>
      </c>
      <c r="F1245" s="6" t="str">
        <f t="shared" si="79"/>
        <v>BULLISH</v>
      </c>
      <c r="G1245" s="6" t="str">
        <f t="shared" si="78"/>
        <v>STRONG</v>
      </c>
      <c r="H1245" s="6" t="str">
        <f t="shared" si="77"/>
        <v>CONFIRMED BULLISH</v>
      </c>
    </row>
    <row r="1246" spans="1:8" ht="13.5" x14ac:dyDescent="0.25">
      <c r="A1246" s="3">
        <f>TITRES_STAT!B1249</f>
        <v>43823</v>
      </c>
      <c r="B1246" s="6">
        <f>TITRES_STAT!C1249</f>
        <v>38.9</v>
      </c>
      <c r="C1246" s="6">
        <f>TITRES_STAT!D1249</f>
        <v>38.9</v>
      </c>
      <c r="D1246" s="6">
        <f>TITRES_STAT!E1249</f>
        <v>0</v>
      </c>
      <c r="E1246" s="2">
        <f t="shared" si="76"/>
        <v>35660</v>
      </c>
      <c r="F1246" s="6" t="str">
        <f t="shared" si="79"/>
        <v>BULLISH</v>
      </c>
      <c r="G1246" s="6" t="str">
        <f t="shared" si="78"/>
        <v>STRONG</v>
      </c>
      <c r="H1246" s="6" t="str">
        <f t="shared" si="77"/>
        <v>CONFIRMED BULLISH</v>
      </c>
    </row>
    <row r="1247" spans="1:8" ht="13.5" x14ac:dyDescent="0.25">
      <c r="A1247" s="3">
        <f>TITRES_STAT!B1250</f>
        <v>43824</v>
      </c>
      <c r="B1247" s="6">
        <f>TITRES_STAT!C1250</f>
        <v>39.89</v>
      </c>
      <c r="C1247" s="6">
        <f>TITRES_STAT!D1250</f>
        <v>39.89</v>
      </c>
      <c r="D1247" s="6">
        <f>TITRES_STAT!E1250</f>
        <v>8511</v>
      </c>
      <c r="E1247" s="2">
        <f t="shared" si="76"/>
        <v>44171</v>
      </c>
      <c r="F1247" s="6" t="str">
        <f t="shared" si="79"/>
        <v>BULLISH</v>
      </c>
      <c r="G1247" s="6" t="str">
        <f t="shared" si="78"/>
        <v>STRONG</v>
      </c>
      <c r="H1247" s="6" t="str">
        <f t="shared" si="77"/>
        <v>CONFIRMED BULLISH</v>
      </c>
    </row>
    <row r="1248" spans="1:8" ht="13.5" x14ac:dyDescent="0.25">
      <c r="A1248" s="3">
        <f>TITRES_STAT!B1251</f>
        <v>43825</v>
      </c>
      <c r="B1248" s="6">
        <f>TITRES_STAT!C1251</f>
        <v>39.89</v>
      </c>
      <c r="C1248" s="6">
        <f>TITRES_STAT!D1251</f>
        <v>39.89</v>
      </c>
      <c r="D1248" s="6">
        <f>TITRES_STAT!E1251</f>
        <v>400</v>
      </c>
      <c r="E1248" s="2">
        <f t="shared" si="76"/>
        <v>44171</v>
      </c>
      <c r="F1248" s="6" t="str">
        <f t="shared" si="79"/>
        <v>BULLISH</v>
      </c>
      <c r="G1248" s="6" t="str">
        <f t="shared" si="78"/>
        <v>STRONG</v>
      </c>
      <c r="H1248" s="6" t="str">
        <f t="shared" si="77"/>
        <v>CONFIRMED BULLISH</v>
      </c>
    </row>
    <row r="1249" spans="1:8" ht="13.5" x14ac:dyDescent="0.25">
      <c r="A1249" s="3">
        <f>TITRES_STAT!B1252</f>
        <v>43826</v>
      </c>
      <c r="B1249" s="6">
        <f>TITRES_STAT!C1252</f>
        <v>39.89</v>
      </c>
      <c r="C1249" s="6">
        <f>TITRES_STAT!D1252</f>
        <v>39.89</v>
      </c>
      <c r="D1249" s="6">
        <f>TITRES_STAT!E1252</f>
        <v>1258</v>
      </c>
      <c r="E1249" s="2">
        <f t="shared" si="76"/>
        <v>44171</v>
      </c>
      <c r="F1249" s="6" t="str">
        <f t="shared" si="79"/>
        <v>BULLISH</v>
      </c>
      <c r="G1249" s="6" t="str">
        <f t="shared" si="78"/>
        <v>STRONG</v>
      </c>
      <c r="H1249" s="6" t="str">
        <f t="shared" si="77"/>
        <v>CONFIRMED BULLISH</v>
      </c>
    </row>
    <row r="1250" spans="1:8" ht="13.5" x14ac:dyDescent="0.25">
      <c r="A1250" s="3">
        <f>TITRES_STAT!B1253</f>
        <v>43829</v>
      </c>
      <c r="B1250" s="6">
        <f>TITRES_STAT!C1253</f>
        <v>39.89</v>
      </c>
      <c r="C1250" s="6">
        <f>TITRES_STAT!D1253</f>
        <v>39.89</v>
      </c>
      <c r="D1250" s="6">
        <f>TITRES_STAT!E1253</f>
        <v>2502</v>
      </c>
      <c r="E1250" s="2">
        <f t="shared" si="76"/>
        <v>44171</v>
      </c>
      <c r="F1250" s="6" t="str">
        <f t="shared" si="79"/>
        <v>BULLISH</v>
      </c>
      <c r="G1250" s="6" t="str">
        <f t="shared" si="78"/>
        <v>STRONG</v>
      </c>
      <c r="H1250" s="6" t="str">
        <f t="shared" si="77"/>
        <v>CONFIRMED BULLISH</v>
      </c>
    </row>
    <row r="1251" spans="1:8" ht="13.5" x14ac:dyDescent="0.25">
      <c r="A1251" s="3">
        <f>TITRES_STAT!B1254</f>
        <v>43830</v>
      </c>
      <c r="B1251" s="6">
        <f>TITRES_STAT!C1254</f>
        <v>39.89</v>
      </c>
      <c r="C1251" s="6">
        <f>TITRES_STAT!D1254</f>
        <v>39.89</v>
      </c>
      <c r="D1251" s="6">
        <f>TITRES_STAT!E1254</f>
        <v>3135</v>
      </c>
      <c r="E1251" s="2">
        <f t="shared" si="76"/>
        <v>44171</v>
      </c>
      <c r="F1251" s="6" t="str">
        <f t="shared" si="79"/>
        <v>BULLISH</v>
      </c>
      <c r="G1251" s="6" t="str">
        <f t="shared" si="78"/>
        <v>STRONG</v>
      </c>
      <c r="H1251" s="6" t="str">
        <f t="shared" si="77"/>
        <v>CONFIRMED BULLISH</v>
      </c>
    </row>
    <row r="1252" spans="1:8" ht="13.5" x14ac:dyDescent="0.25">
      <c r="A1252" s="3">
        <f>TITRES_STAT!B1255</f>
        <v>43832</v>
      </c>
      <c r="B1252" s="6">
        <f>TITRES_STAT!C1255</f>
        <v>39.880000000000003</v>
      </c>
      <c r="C1252" s="6">
        <f>TITRES_STAT!D1255</f>
        <v>39.880000000000003</v>
      </c>
      <c r="D1252" s="6">
        <f>TITRES_STAT!E1255</f>
        <v>1</v>
      </c>
      <c r="E1252" s="2">
        <f t="shared" si="76"/>
        <v>44170</v>
      </c>
      <c r="F1252" s="6" t="str">
        <f t="shared" si="79"/>
        <v>BEARISH</v>
      </c>
      <c r="G1252" s="6" t="str">
        <f t="shared" si="78"/>
        <v>NEUTRAL</v>
      </c>
      <c r="H1252" s="6" t="str">
        <f t="shared" si="77"/>
        <v>CONFIRMED BEARISH</v>
      </c>
    </row>
    <row r="1253" spans="1:8" ht="13.5" x14ac:dyDescent="0.25">
      <c r="A1253" s="3">
        <f>TITRES_STAT!B1256</f>
        <v>43833</v>
      </c>
      <c r="B1253" s="6">
        <f>TITRES_STAT!C1256</f>
        <v>39.799999999999997</v>
      </c>
      <c r="C1253" s="6">
        <f>TITRES_STAT!D1256</f>
        <v>39.799999999999997</v>
      </c>
      <c r="D1253" s="6">
        <f>TITRES_STAT!E1256</f>
        <v>200</v>
      </c>
      <c r="E1253" s="2">
        <f t="shared" si="76"/>
        <v>43970</v>
      </c>
      <c r="F1253" s="6" t="str">
        <f t="shared" si="79"/>
        <v>BEARISH</v>
      </c>
      <c r="G1253" s="6" t="str">
        <f t="shared" si="78"/>
        <v>NEUTRAL</v>
      </c>
      <c r="H1253" s="6" t="str">
        <f t="shared" si="77"/>
        <v>CONFIRMED BEARISH</v>
      </c>
    </row>
    <row r="1254" spans="1:8" ht="13.5" x14ac:dyDescent="0.25">
      <c r="A1254" s="3">
        <f>TITRES_STAT!B1257</f>
        <v>43836</v>
      </c>
      <c r="B1254" s="6">
        <f>TITRES_STAT!C1257</f>
        <v>39.799999999999997</v>
      </c>
      <c r="C1254" s="6">
        <f>TITRES_STAT!D1257</f>
        <v>39.799999999999997</v>
      </c>
      <c r="D1254" s="6">
        <f>TITRES_STAT!E1257</f>
        <v>0</v>
      </c>
      <c r="E1254" s="2">
        <f t="shared" si="76"/>
        <v>43970</v>
      </c>
      <c r="F1254" s="6" t="str">
        <f t="shared" si="79"/>
        <v>BEARISH</v>
      </c>
      <c r="G1254" s="6" t="str">
        <f t="shared" si="78"/>
        <v>NEUTRAL</v>
      </c>
      <c r="H1254" s="6" t="str">
        <f t="shared" si="77"/>
        <v>CONFIRMED BEARISH</v>
      </c>
    </row>
    <row r="1255" spans="1:8" ht="13.5" x14ac:dyDescent="0.25">
      <c r="A1255" s="3">
        <f>TITRES_STAT!B1258</f>
        <v>43837</v>
      </c>
      <c r="B1255" s="6">
        <f>TITRES_STAT!C1258</f>
        <v>39.5</v>
      </c>
      <c r="C1255" s="6">
        <f>TITRES_STAT!D1258</f>
        <v>39.5</v>
      </c>
      <c r="D1255" s="6">
        <f>TITRES_STAT!E1258</f>
        <v>11</v>
      </c>
      <c r="E1255" s="2">
        <f t="shared" si="76"/>
        <v>43959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38.32</v>
      </c>
      <c r="C1256" s="6">
        <f>TITRES_STAT!D1259</f>
        <v>38.32</v>
      </c>
      <c r="D1256" s="6">
        <f>TITRES_STAT!E1259</f>
        <v>1</v>
      </c>
      <c r="E1256" s="2">
        <f t="shared" si="76"/>
        <v>43958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38.299999999999997</v>
      </c>
      <c r="C1257" s="6">
        <f>TITRES_STAT!D1260</f>
        <v>38.299999999999997</v>
      </c>
      <c r="D1257" s="6">
        <f>TITRES_STAT!E1260</f>
        <v>104</v>
      </c>
      <c r="E1257" s="2">
        <f t="shared" si="76"/>
        <v>43854</v>
      </c>
      <c r="F1257" s="6" t="str">
        <f t="shared" si="79"/>
        <v>BEARISH</v>
      </c>
      <c r="G1257" s="6" t="str">
        <f t="shared" si="78"/>
        <v>NEUTRAL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39.4</v>
      </c>
      <c r="C1258" s="6">
        <f>TITRES_STAT!D1261</f>
        <v>39.4</v>
      </c>
      <c r="D1258" s="6">
        <f>TITRES_STAT!E1261</f>
        <v>9849</v>
      </c>
      <c r="E1258" s="2">
        <f t="shared" si="76"/>
        <v>53703</v>
      </c>
      <c r="F1258" s="6" t="str">
        <f t="shared" si="79"/>
        <v>BULLISH</v>
      </c>
      <c r="G1258" s="6" t="str">
        <f t="shared" si="78"/>
        <v>STRONG</v>
      </c>
      <c r="H1258" s="6" t="str">
        <f t="shared" si="77"/>
        <v>BULLISH DIVERGENCE</v>
      </c>
    </row>
    <row r="1259" spans="1:8" ht="13.5" x14ac:dyDescent="0.25">
      <c r="A1259" s="3">
        <f>TITRES_STAT!B1262</f>
        <v>43843</v>
      </c>
      <c r="B1259" s="6">
        <f>TITRES_STAT!C1262</f>
        <v>39.5</v>
      </c>
      <c r="C1259" s="6">
        <f>TITRES_STAT!D1262</f>
        <v>39.5</v>
      </c>
      <c r="D1259" s="6">
        <f>TITRES_STAT!E1262</f>
        <v>1195</v>
      </c>
      <c r="E1259" s="2">
        <f t="shared" si="76"/>
        <v>54898</v>
      </c>
      <c r="F1259" s="6" t="str">
        <f t="shared" si="79"/>
        <v>BULLISH</v>
      </c>
      <c r="G1259" s="6" t="str">
        <f t="shared" si="78"/>
        <v>STRONG</v>
      </c>
      <c r="H1259" s="6" t="str">
        <f t="shared" si="77"/>
        <v>BULLISH DIVERGENCE</v>
      </c>
    </row>
    <row r="1260" spans="1:8" ht="13.5" x14ac:dyDescent="0.25">
      <c r="A1260" s="3">
        <f>TITRES_STAT!B1263</f>
        <v>43845</v>
      </c>
      <c r="B1260" s="6">
        <f>TITRES_STAT!C1263</f>
        <v>39.5</v>
      </c>
      <c r="C1260" s="6">
        <f>TITRES_STAT!D1263</f>
        <v>39.5</v>
      </c>
      <c r="D1260" s="6">
        <f>TITRES_STAT!E1263</f>
        <v>0</v>
      </c>
      <c r="E1260" s="2">
        <f t="shared" si="76"/>
        <v>54898</v>
      </c>
      <c r="F1260" s="6" t="str">
        <f t="shared" si="79"/>
        <v>BULLISH</v>
      </c>
      <c r="G1260" s="6" t="str">
        <f t="shared" si="78"/>
        <v>STRONG</v>
      </c>
      <c r="H1260" s="6" t="str">
        <f t="shared" si="77"/>
        <v>NEUTRAL</v>
      </c>
    </row>
    <row r="1261" spans="1:8" ht="13.5" x14ac:dyDescent="0.25">
      <c r="A1261" s="3">
        <f>TITRES_STAT!B1264</f>
        <v>43846</v>
      </c>
      <c r="B1261" s="6">
        <f>TITRES_STAT!C1264</f>
        <v>39.5</v>
      </c>
      <c r="C1261" s="6">
        <f>TITRES_STAT!D1264</f>
        <v>39.5</v>
      </c>
      <c r="D1261" s="6">
        <f>TITRES_STAT!E1264</f>
        <v>0</v>
      </c>
      <c r="E1261" s="2">
        <f t="shared" si="76"/>
        <v>54898</v>
      </c>
      <c r="F1261" s="6" t="str">
        <f t="shared" si="79"/>
        <v>BULLISH</v>
      </c>
      <c r="G1261" s="6" t="str">
        <f t="shared" si="78"/>
        <v>STRONG</v>
      </c>
      <c r="H1261" s="6" t="str">
        <f t="shared" si="77"/>
        <v>CONFIRMED BULLISH</v>
      </c>
    </row>
    <row r="1262" spans="1:8" ht="13.5" x14ac:dyDescent="0.25">
      <c r="A1262" s="3">
        <f>TITRES_STAT!B1265</f>
        <v>43847</v>
      </c>
      <c r="B1262" s="6">
        <f>TITRES_STAT!C1265</f>
        <v>39.5</v>
      </c>
      <c r="C1262" s="6">
        <f>TITRES_STAT!D1265</f>
        <v>39.5</v>
      </c>
      <c r="D1262" s="6">
        <f>TITRES_STAT!E1265</f>
        <v>0</v>
      </c>
      <c r="E1262" s="2">
        <f t="shared" si="76"/>
        <v>54898</v>
      </c>
      <c r="F1262" s="6" t="str">
        <f t="shared" si="79"/>
        <v>BULLISH</v>
      </c>
      <c r="G1262" s="6" t="str">
        <f t="shared" si="78"/>
        <v>STRONG</v>
      </c>
      <c r="H1262" s="6" t="str">
        <f t="shared" si="77"/>
        <v>CONFIRMED BULLISH</v>
      </c>
    </row>
    <row r="1263" spans="1:8" ht="13.5" x14ac:dyDescent="0.25">
      <c r="A1263" s="3">
        <f>TITRES_STAT!B1266</f>
        <v>43850</v>
      </c>
      <c r="B1263" s="6">
        <f>TITRES_STAT!C1266</f>
        <v>39.5</v>
      </c>
      <c r="C1263" s="6">
        <f>TITRES_STAT!D1266</f>
        <v>39.5</v>
      </c>
      <c r="D1263" s="6">
        <f>TITRES_STAT!E1266</f>
        <v>0</v>
      </c>
      <c r="E1263" s="2">
        <f t="shared" si="76"/>
        <v>54898</v>
      </c>
      <c r="F1263" s="6" t="str">
        <f t="shared" si="79"/>
        <v>BULLISH</v>
      </c>
      <c r="G1263" s="6" t="str">
        <f t="shared" si="78"/>
        <v>STRONG</v>
      </c>
      <c r="H1263" s="6" t="str">
        <f t="shared" si="77"/>
        <v>CONFIRMED BULLISH</v>
      </c>
    </row>
    <row r="1264" spans="1:8" ht="13.5" x14ac:dyDescent="0.25">
      <c r="A1264" s="3">
        <f>TITRES_STAT!B1267</f>
        <v>43851</v>
      </c>
      <c r="B1264" s="6">
        <f>TITRES_STAT!C1267</f>
        <v>39.5</v>
      </c>
      <c r="C1264" s="6">
        <f>TITRES_STAT!D1267</f>
        <v>39.5</v>
      </c>
      <c r="D1264" s="6">
        <f>TITRES_STAT!E1267</f>
        <v>809</v>
      </c>
      <c r="E1264" s="2">
        <f t="shared" si="76"/>
        <v>54898</v>
      </c>
      <c r="F1264" s="6" t="str">
        <f t="shared" si="79"/>
        <v>NEUTRAL</v>
      </c>
      <c r="G1264" s="6" t="str">
        <f t="shared" si="78"/>
        <v>NEUTRAL</v>
      </c>
      <c r="H1264" s="6" t="str">
        <f t="shared" si="77"/>
        <v>NEUTRAL</v>
      </c>
    </row>
    <row r="1265" spans="1:8" ht="13.5" x14ac:dyDescent="0.25">
      <c r="A1265" s="3">
        <f>TITRES_STAT!B1268</f>
        <v>43852</v>
      </c>
      <c r="B1265" s="6">
        <f>TITRES_STAT!C1268</f>
        <v>39.5</v>
      </c>
      <c r="C1265" s="6">
        <f>TITRES_STAT!D1268</f>
        <v>39.5</v>
      </c>
      <c r="D1265" s="6">
        <f>TITRES_STAT!E1268</f>
        <v>100</v>
      </c>
      <c r="E1265" s="2">
        <f t="shared" si="76"/>
        <v>54898</v>
      </c>
      <c r="F1265" s="6" t="str">
        <f t="shared" si="79"/>
        <v>NEUTRAL</v>
      </c>
      <c r="G1265" s="6" t="str">
        <f t="shared" si="78"/>
        <v>NEUTRAL</v>
      </c>
      <c r="H1265" s="6" t="str">
        <f t="shared" si="77"/>
        <v>NEUTRAL</v>
      </c>
    </row>
    <row r="1266" spans="1:8" ht="13.5" x14ac:dyDescent="0.25">
      <c r="A1266" s="3">
        <f>TITRES_STAT!B1269</f>
        <v>43853</v>
      </c>
      <c r="B1266" s="6">
        <f>TITRES_STAT!C1269</f>
        <v>39.5</v>
      </c>
      <c r="C1266" s="6">
        <f>TITRES_STAT!D1269</f>
        <v>39.5</v>
      </c>
      <c r="D1266" s="6">
        <f>TITRES_STAT!E1269</f>
        <v>0</v>
      </c>
      <c r="E1266" s="2">
        <f t="shared" si="76"/>
        <v>54898</v>
      </c>
      <c r="F1266" s="6" t="str">
        <f t="shared" si="79"/>
        <v>NEUTRAL</v>
      </c>
      <c r="G1266" s="6" t="str">
        <f t="shared" si="78"/>
        <v>NEUTRAL</v>
      </c>
      <c r="H1266" s="6" t="str">
        <f t="shared" si="77"/>
        <v>NEUTRAL</v>
      </c>
    </row>
    <row r="1267" spans="1:8" ht="13.5" x14ac:dyDescent="0.25">
      <c r="A1267" s="3">
        <f>TITRES_STAT!B1270</f>
        <v>43854</v>
      </c>
      <c r="B1267" s="6">
        <f>TITRES_STAT!C1270</f>
        <v>39.5</v>
      </c>
      <c r="C1267" s="6">
        <f>TITRES_STAT!D1270</f>
        <v>39.5</v>
      </c>
      <c r="D1267" s="6">
        <f>TITRES_STAT!E1270</f>
        <v>0</v>
      </c>
      <c r="E1267" s="2">
        <f t="shared" si="76"/>
        <v>54898</v>
      </c>
      <c r="F1267" s="6" t="str">
        <f t="shared" si="79"/>
        <v>NEUTRAL</v>
      </c>
      <c r="G1267" s="6" t="str">
        <f t="shared" si="78"/>
        <v>NEUTRAL</v>
      </c>
      <c r="H1267" s="6" t="str">
        <f t="shared" si="77"/>
        <v>NEUTRAL</v>
      </c>
    </row>
    <row r="1268" spans="1:8" ht="13.5" x14ac:dyDescent="0.25">
      <c r="A1268" s="3">
        <f>TITRES_STAT!B1271</f>
        <v>43857</v>
      </c>
      <c r="B1268" s="6">
        <f>TITRES_STAT!C1271</f>
        <v>39.5</v>
      </c>
      <c r="C1268" s="6">
        <f>TITRES_STAT!D1271</f>
        <v>39.5</v>
      </c>
      <c r="D1268" s="6">
        <f>TITRES_STAT!E1271</f>
        <v>0</v>
      </c>
      <c r="E1268" s="2">
        <f t="shared" si="76"/>
        <v>54898</v>
      </c>
      <c r="F1268" s="6" t="str">
        <f t="shared" si="79"/>
        <v>NEUTRAL</v>
      </c>
      <c r="G1268" s="6" t="str">
        <f t="shared" si="78"/>
        <v>NEUTRAL</v>
      </c>
      <c r="H1268" s="6" t="str">
        <f t="shared" si="77"/>
        <v>NEUTRAL</v>
      </c>
    </row>
    <row r="1269" spans="1:8" ht="13.5" x14ac:dyDescent="0.25">
      <c r="A1269" s="3">
        <f>TITRES_STAT!B1272</f>
        <v>43858</v>
      </c>
      <c r="B1269" s="6">
        <f>TITRES_STAT!C1272</f>
        <v>39.5</v>
      </c>
      <c r="C1269" s="6">
        <f>TITRES_STAT!D1272</f>
        <v>39.5</v>
      </c>
      <c r="D1269" s="6">
        <f>TITRES_STAT!E1272</f>
        <v>0</v>
      </c>
      <c r="E1269" s="2">
        <f t="shared" si="76"/>
        <v>54898</v>
      </c>
      <c r="F1269" s="6" t="str">
        <f t="shared" si="79"/>
        <v>NEUTRAL</v>
      </c>
      <c r="G1269" s="6" t="str">
        <f t="shared" si="78"/>
        <v>NEUTRAL</v>
      </c>
      <c r="H1269" s="6" t="str">
        <f t="shared" si="77"/>
        <v>NEUTRAL</v>
      </c>
    </row>
    <row r="1270" spans="1:8" ht="13.5" x14ac:dyDescent="0.25">
      <c r="A1270" s="3">
        <f>TITRES_STAT!B1273</f>
        <v>43859</v>
      </c>
      <c r="B1270" s="6">
        <f>TITRES_STAT!C1273</f>
        <v>39.5</v>
      </c>
      <c r="C1270" s="6">
        <f>TITRES_STAT!D1273</f>
        <v>39.5</v>
      </c>
      <c r="D1270" s="6">
        <f>TITRES_STAT!E1273</f>
        <v>0</v>
      </c>
      <c r="E1270" s="2">
        <f t="shared" si="76"/>
        <v>54898</v>
      </c>
      <c r="F1270" s="6" t="str">
        <f t="shared" si="79"/>
        <v>NEUTRAL</v>
      </c>
      <c r="G1270" s="6" t="str">
        <f t="shared" si="78"/>
        <v>NEUTRAL</v>
      </c>
      <c r="H1270" s="6" t="str">
        <f t="shared" si="77"/>
        <v>NEUTRAL</v>
      </c>
    </row>
    <row r="1271" spans="1:8" ht="13.5" x14ac:dyDescent="0.25">
      <c r="A1271" s="3">
        <f>TITRES_STAT!B1274</f>
        <v>43860</v>
      </c>
      <c r="B1271" s="6">
        <f>TITRES_STAT!C1274</f>
        <v>39</v>
      </c>
      <c r="C1271" s="6">
        <f>TITRES_STAT!D1274</f>
        <v>39</v>
      </c>
      <c r="D1271" s="6">
        <f>TITRES_STAT!E1274</f>
        <v>2</v>
      </c>
      <c r="E1271" s="2">
        <f t="shared" si="76"/>
        <v>54896</v>
      </c>
      <c r="F1271" s="6" t="str">
        <f t="shared" si="79"/>
        <v>BEARISH</v>
      </c>
      <c r="G1271" s="6" t="str">
        <f t="shared" si="78"/>
        <v>NEUTRAL</v>
      </c>
      <c r="H1271" s="6" t="str">
        <f t="shared" si="77"/>
        <v>CONFIRMED BEARISH</v>
      </c>
    </row>
    <row r="1272" spans="1:8" ht="13.5" x14ac:dyDescent="0.25">
      <c r="A1272" s="3">
        <f>TITRES_STAT!B1275</f>
        <v>43861</v>
      </c>
      <c r="B1272" s="6">
        <f>TITRES_STAT!C1275</f>
        <v>39</v>
      </c>
      <c r="C1272" s="6">
        <f>TITRES_STAT!D1275</f>
        <v>39</v>
      </c>
      <c r="D1272" s="6">
        <f>TITRES_STAT!E1275</f>
        <v>0</v>
      </c>
      <c r="E1272" s="2">
        <f t="shared" si="76"/>
        <v>54896</v>
      </c>
      <c r="F1272" s="6" t="str">
        <f t="shared" si="79"/>
        <v>BEARISH</v>
      </c>
      <c r="G1272" s="6" t="str">
        <f t="shared" si="78"/>
        <v>NEUTRAL</v>
      </c>
      <c r="H1272" s="6" t="str">
        <f t="shared" si="77"/>
        <v>CONFIRMED BEARISH</v>
      </c>
    </row>
    <row r="1273" spans="1:8" ht="13.5" x14ac:dyDescent="0.25">
      <c r="A1273" s="3">
        <f>TITRES_STAT!B1276</f>
        <v>43864</v>
      </c>
      <c r="B1273" s="6">
        <f>TITRES_STAT!C1276</f>
        <v>39</v>
      </c>
      <c r="C1273" s="6">
        <f>TITRES_STAT!D1276</f>
        <v>39</v>
      </c>
      <c r="D1273" s="6">
        <f>TITRES_STAT!E1276</f>
        <v>0</v>
      </c>
      <c r="E1273" s="2">
        <f t="shared" si="76"/>
        <v>54896</v>
      </c>
      <c r="F1273" s="6" t="str">
        <f t="shared" si="79"/>
        <v>BEARISH</v>
      </c>
      <c r="G1273" s="6" t="str">
        <f t="shared" si="78"/>
        <v>NEUTRAL</v>
      </c>
      <c r="H1273" s="6" t="str">
        <f t="shared" si="77"/>
        <v>CONFIRMED BEARISH</v>
      </c>
    </row>
    <row r="1274" spans="1:8" ht="13.5" x14ac:dyDescent="0.25">
      <c r="A1274" s="3">
        <f>TITRES_STAT!B1277</f>
        <v>43865</v>
      </c>
      <c r="B1274" s="6">
        <f>TITRES_STAT!C1277</f>
        <v>39</v>
      </c>
      <c r="C1274" s="6">
        <f>TITRES_STAT!D1277</f>
        <v>39</v>
      </c>
      <c r="D1274" s="6">
        <f>TITRES_STAT!E1277</f>
        <v>0</v>
      </c>
      <c r="E1274" s="2">
        <f t="shared" si="76"/>
        <v>54896</v>
      </c>
      <c r="F1274" s="6" t="str">
        <f t="shared" si="79"/>
        <v>BEARISH</v>
      </c>
      <c r="G1274" s="6" t="str">
        <f t="shared" si="78"/>
        <v>NEUTRAL</v>
      </c>
      <c r="H1274" s="6" t="str">
        <f t="shared" si="77"/>
        <v>CONFIRMED BEARISH</v>
      </c>
    </row>
    <row r="1275" spans="1:8" ht="13.5" x14ac:dyDescent="0.25">
      <c r="A1275" s="3">
        <f>TITRES_STAT!B1278</f>
        <v>43866</v>
      </c>
      <c r="B1275" s="6">
        <f>TITRES_STAT!C1278</f>
        <v>39</v>
      </c>
      <c r="C1275" s="6">
        <f>TITRES_STAT!D1278</f>
        <v>39</v>
      </c>
      <c r="D1275" s="6">
        <f>TITRES_STAT!E1278</f>
        <v>101</v>
      </c>
      <c r="E1275" s="2">
        <f t="shared" si="76"/>
        <v>54896</v>
      </c>
      <c r="F1275" s="6" t="str">
        <f t="shared" si="79"/>
        <v>BEARISH</v>
      </c>
      <c r="G1275" s="6" t="str">
        <f t="shared" si="78"/>
        <v>NEUTRAL</v>
      </c>
      <c r="H1275" s="6" t="str">
        <f t="shared" si="77"/>
        <v>CONFIRMED BEARISH</v>
      </c>
    </row>
    <row r="1276" spans="1:8" ht="13.5" x14ac:dyDescent="0.25">
      <c r="A1276" s="3">
        <f>TITRES_STAT!B1279</f>
        <v>43867</v>
      </c>
      <c r="B1276" s="6">
        <f>TITRES_STAT!C1279</f>
        <v>39</v>
      </c>
      <c r="C1276" s="6">
        <f>TITRES_STAT!D1279</f>
        <v>39</v>
      </c>
      <c r="D1276" s="6">
        <f>TITRES_STAT!E1279</f>
        <v>0</v>
      </c>
      <c r="E1276" s="2">
        <f t="shared" si="76"/>
        <v>54896</v>
      </c>
      <c r="F1276" s="6" t="str">
        <f t="shared" si="79"/>
        <v>NEUTRAL</v>
      </c>
      <c r="G1276" s="6" t="str">
        <f t="shared" si="78"/>
        <v>NEUTRAL</v>
      </c>
      <c r="H1276" s="6" t="str">
        <f t="shared" si="77"/>
        <v>NEUTRAL</v>
      </c>
    </row>
    <row r="1277" spans="1:8" ht="13.5" x14ac:dyDescent="0.25">
      <c r="A1277" s="3">
        <f>TITRES_STAT!B1280</f>
        <v>43868</v>
      </c>
      <c r="B1277" s="6">
        <f>TITRES_STAT!C1280</f>
        <v>39.5</v>
      </c>
      <c r="C1277" s="6">
        <f>TITRES_STAT!D1280</f>
        <v>39.5</v>
      </c>
      <c r="D1277" s="6">
        <f>TITRES_STAT!E1280</f>
        <v>150</v>
      </c>
      <c r="E1277" s="2">
        <f t="shared" si="76"/>
        <v>55046</v>
      </c>
      <c r="F1277" s="6" t="str">
        <f t="shared" si="79"/>
        <v>BULLISH</v>
      </c>
      <c r="G1277" s="6" t="str">
        <f t="shared" si="78"/>
        <v>NEUTRAL</v>
      </c>
      <c r="H1277" s="6" t="str">
        <f t="shared" si="77"/>
        <v>CONFIRMED BULLISH</v>
      </c>
    </row>
    <row r="1278" spans="1:8" ht="13.5" x14ac:dyDescent="0.25">
      <c r="A1278" s="3">
        <f>TITRES_STAT!B1281</f>
        <v>43871</v>
      </c>
      <c r="B1278" s="6">
        <f>TITRES_STAT!C1281</f>
        <v>39.5</v>
      </c>
      <c r="C1278" s="6">
        <f>TITRES_STAT!D1281</f>
        <v>39.5</v>
      </c>
      <c r="D1278" s="6">
        <f>TITRES_STAT!E1281</f>
        <v>0</v>
      </c>
      <c r="E1278" s="2">
        <f t="shared" si="76"/>
        <v>55046</v>
      </c>
      <c r="F1278" s="6" t="str">
        <f t="shared" si="79"/>
        <v>BULLISH</v>
      </c>
      <c r="G1278" s="6" t="str">
        <f t="shared" si="78"/>
        <v>NEUTRAL</v>
      </c>
      <c r="H1278" s="6" t="str">
        <f t="shared" si="77"/>
        <v>CONFIRMED BULLISH</v>
      </c>
    </row>
    <row r="1279" spans="1:8" ht="13.5" x14ac:dyDescent="0.25">
      <c r="A1279" s="3">
        <f>TITRES_STAT!B1282</f>
        <v>43872</v>
      </c>
      <c r="B1279" s="6">
        <f>TITRES_STAT!C1282</f>
        <v>39.5</v>
      </c>
      <c r="C1279" s="6">
        <f>TITRES_STAT!D1282</f>
        <v>39.5</v>
      </c>
      <c r="D1279" s="6">
        <f>TITRES_STAT!E1282</f>
        <v>0</v>
      </c>
      <c r="E1279" s="2">
        <f t="shared" si="76"/>
        <v>55046</v>
      </c>
      <c r="F1279" s="6" t="str">
        <f t="shared" si="79"/>
        <v>BULLISH</v>
      </c>
      <c r="G1279" s="6" t="str">
        <f t="shared" si="78"/>
        <v>NEUTRAL</v>
      </c>
      <c r="H1279" s="6" t="str">
        <f t="shared" si="77"/>
        <v>CONFIRMED BULLISH</v>
      </c>
    </row>
    <row r="1280" spans="1:8" ht="13.5" x14ac:dyDescent="0.25">
      <c r="A1280" s="3">
        <f>TITRES_STAT!B1283</f>
        <v>43873</v>
      </c>
      <c r="B1280" s="6">
        <f>TITRES_STAT!C1283</f>
        <v>39</v>
      </c>
      <c r="C1280" s="6">
        <f>TITRES_STAT!D1283</f>
        <v>39</v>
      </c>
      <c r="D1280" s="6">
        <f>TITRES_STAT!E1283</f>
        <v>30</v>
      </c>
      <c r="E1280" s="2">
        <f t="shared" si="76"/>
        <v>55016</v>
      </c>
      <c r="F1280" s="6" t="str">
        <f t="shared" si="79"/>
        <v>BULLISH</v>
      </c>
      <c r="G1280" s="6" t="str">
        <f t="shared" si="78"/>
        <v>NEUTRAL</v>
      </c>
      <c r="H1280" s="6" t="str">
        <f t="shared" si="77"/>
        <v>NEUTRAL</v>
      </c>
    </row>
    <row r="1281" spans="1:8" ht="13.5" x14ac:dyDescent="0.25">
      <c r="A1281" s="3">
        <f>TITRES_STAT!B1284</f>
        <v>43874</v>
      </c>
      <c r="B1281" s="6">
        <f>TITRES_STAT!C1284</f>
        <v>39</v>
      </c>
      <c r="C1281" s="6">
        <f>TITRES_STAT!D1284</f>
        <v>39</v>
      </c>
      <c r="D1281" s="6">
        <f>TITRES_STAT!E1284</f>
        <v>0</v>
      </c>
      <c r="E1281" s="2">
        <f t="shared" si="76"/>
        <v>55016</v>
      </c>
      <c r="F1281" s="6" t="str">
        <f t="shared" si="79"/>
        <v>BULLISH</v>
      </c>
      <c r="G1281" s="6" t="str">
        <f t="shared" si="78"/>
        <v>NEUTRAL</v>
      </c>
      <c r="H1281" s="6" t="str">
        <f t="shared" si="77"/>
        <v>NEUTRAL</v>
      </c>
    </row>
    <row r="1282" spans="1:8" ht="13.5" x14ac:dyDescent="0.25">
      <c r="A1282" s="3">
        <f>TITRES_STAT!B1285</f>
        <v>43875</v>
      </c>
      <c r="B1282" s="6">
        <f>TITRES_STAT!C1285</f>
        <v>39.79</v>
      </c>
      <c r="C1282" s="6">
        <f>TITRES_STAT!D1285</f>
        <v>39.79</v>
      </c>
      <c r="D1282" s="6">
        <f>TITRES_STAT!E1285</f>
        <v>10</v>
      </c>
      <c r="E1282" s="2">
        <f t="shared" si="76"/>
        <v>55026</v>
      </c>
      <c r="F1282" s="6" t="str">
        <f t="shared" si="79"/>
        <v>BEARISH</v>
      </c>
      <c r="G1282" s="6" t="str">
        <f t="shared" si="78"/>
        <v>NEUTRAL</v>
      </c>
      <c r="H1282" s="6" t="str">
        <f t="shared" si="77"/>
        <v>BEARISH DIVERGENCE</v>
      </c>
    </row>
    <row r="1283" spans="1:8" ht="13.5" x14ac:dyDescent="0.25">
      <c r="A1283" s="3">
        <f>TITRES_STAT!B1286</f>
        <v>43878</v>
      </c>
      <c r="B1283" s="6">
        <f>TITRES_STAT!C1286</f>
        <v>39.79</v>
      </c>
      <c r="C1283" s="6">
        <f>TITRES_STAT!D1286</f>
        <v>39.79</v>
      </c>
      <c r="D1283" s="6">
        <f>TITRES_STAT!E1286</f>
        <v>0</v>
      </c>
      <c r="E1283" s="2">
        <f t="shared" si="76"/>
        <v>55026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BEARISH DIVERGENCE</v>
      </c>
    </row>
    <row r="1284" spans="1:8" ht="13.5" x14ac:dyDescent="0.25">
      <c r="A1284" s="3">
        <f>TITRES_STAT!B1287</f>
        <v>43879</v>
      </c>
      <c r="B1284" s="6">
        <f>TITRES_STAT!C1287</f>
        <v>39.79</v>
      </c>
      <c r="C1284" s="6">
        <f>TITRES_STAT!D1287</f>
        <v>39.79</v>
      </c>
      <c r="D1284" s="6">
        <f>TITRES_STAT!E1287</f>
        <v>54</v>
      </c>
      <c r="E1284" s="2">
        <f t="shared" ref="E1284:E1347" si="80">IF(B1284&gt;B1283, E1283+D1284, IF(B1284&lt;B1283, E1283-D1284, E1283))</f>
        <v>55026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BEARISH DIVERGENCE</v>
      </c>
    </row>
    <row r="1285" spans="1:8" ht="13.5" x14ac:dyDescent="0.25">
      <c r="A1285" s="3">
        <f>TITRES_STAT!B1288</f>
        <v>43880</v>
      </c>
      <c r="B1285" s="6">
        <f>TITRES_STAT!C1288</f>
        <v>39.79</v>
      </c>
      <c r="C1285" s="6">
        <f>TITRES_STAT!D1288</f>
        <v>39.79</v>
      </c>
      <c r="D1285" s="6">
        <f>TITRES_STAT!E1288</f>
        <v>0</v>
      </c>
      <c r="E1285" s="2">
        <f t="shared" si="80"/>
        <v>55026</v>
      </c>
      <c r="F1285" s="6" t="str">
        <f t="shared" si="79"/>
        <v>BULLISH</v>
      </c>
      <c r="G1285" s="6" t="str">
        <f t="shared" si="78"/>
        <v>NEUTRAL</v>
      </c>
      <c r="H1285" s="6" t="str">
        <f t="shared" si="77"/>
        <v>CONFIRMED BULLISH</v>
      </c>
    </row>
    <row r="1286" spans="1:8" ht="13.5" x14ac:dyDescent="0.25">
      <c r="A1286" s="3">
        <f>TITRES_STAT!B1289</f>
        <v>43881</v>
      </c>
      <c r="B1286" s="6">
        <f>TITRES_STAT!C1289</f>
        <v>40</v>
      </c>
      <c r="C1286" s="6">
        <f>TITRES_STAT!D1289</f>
        <v>40</v>
      </c>
      <c r="D1286" s="6">
        <f>TITRES_STAT!E1289</f>
        <v>8</v>
      </c>
      <c r="E1286" s="2">
        <f t="shared" si="80"/>
        <v>55034</v>
      </c>
      <c r="F1286" s="6" t="str">
        <f t="shared" si="79"/>
        <v>BULLISH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43882</v>
      </c>
      <c r="B1287" s="6">
        <f>TITRES_STAT!C1290</f>
        <v>40</v>
      </c>
      <c r="C1287" s="6">
        <f>TITRES_STAT!D1290</f>
        <v>40</v>
      </c>
      <c r="D1287" s="6">
        <f>TITRES_STAT!E1290</f>
        <v>0</v>
      </c>
      <c r="E1287" s="2">
        <f t="shared" si="80"/>
        <v>55034</v>
      </c>
      <c r="F1287" s="6" t="str">
        <f t="shared" si="79"/>
        <v>BULLISH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CONFIRMED BULLISH</v>
      </c>
    </row>
    <row r="1288" spans="1:8" ht="13.5" x14ac:dyDescent="0.25">
      <c r="A1288" s="3">
        <f>TITRES_STAT!B1291</f>
        <v>43885</v>
      </c>
      <c r="B1288" s="6">
        <f>TITRES_STAT!C1291</f>
        <v>40</v>
      </c>
      <c r="C1288" s="6">
        <f>TITRES_STAT!D1291</f>
        <v>40</v>
      </c>
      <c r="D1288" s="6">
        <f>TITRES_STAT!E1291</f>
        <v>0</v>
      </c>
      <c r="E1288" s="2">
        <f t="shared" si="80"/>
        <v>55034</v>
      </c>
      <c r="F1288" s="6" t="str">
        <f t="shared" ref="F1288:F1351" si="83">IF(E1288&gt;E1283,"BULLISH",IF(E1288&lt;E1283,"BEARISH","NEUTRAL"))</f>
        <v>BULLISH</v>
      </c>
      <c r="G1288" s="6" t="str">
        <f t="shared" si="82"/>
        <v>NEUTRAL</v>
      </c>
      <c r="H1288" s="6" t="str">
        <f t="shared" si="81"/>
        <v>CONFIRMED BULLISH</v>
      </c>
    </row>
    <row r="1289" spans="1:8" ht="13.5" x14ac:dyDescent="0.25">
      <c r="A1289" s="3">
        <f>TITRES_STAT!B1292</f>
        <v>43886</v>
      </c>
      <c r="B1289" s="6">
        <f>TITRES_STAT!C1292</f>
        <v>40</v>
      </c>
      <c r="C1289" s="6">
        <f>TITRES_STAT!D1292</f>
        <v>40</v>
      </c>
      <c r="D1289" s="6">
        <f>TITRES_STAT!E1292</f>
        <v>0</v>
      </c>
      <c r="E1289" s="2">
        <f t="shared" si="80"/>
        <v>55034</v>
      </c>
      <c r="F1289" s="6" t="str">
        <f t="shared" si="83"/>
        <v>BULLISH</v>
      </c>
      <c r="G1289" s="6" t="str">
        <f t="shared" si="82"/>
        <v>NEUTRAL</v>
      </c>
      <c r="H1289" s="6" t="str">
        <f t="shared" si="81"/>
        <v>CONFIRMED BULLISH</v>
      </c>
    </row>
    <row r="1290" spans="1:8" ht="13.5" x14ac:dyDescent="0.25">
      <c r="A1290" s="3">
        <f>TITRES_STAT!B1293</f>
        <v>43887</v>
      </c>
      <c r="B1290" s="6">
        <f>TITRES_STAT!C1293</f>
        <v>40</v>
      </c>
      <c r="C1290" s="6">
        <f>TITRES_STAT!D1293</f>
        <v>40</v>
      </c>
      <c r="D1290" s="6">
        <f>TITRES_STAT!E1293</f>
        <v>0</v>
      </c>
      <c r="E1290" s="2">
        <f t="shared" si="80"/>
        <v>55034</v>
      </c>
      <c r="F1290" s="6" t="str">
        <f t="shared" si="83"/>
        <v>BULLISH</v>
      </c>
      <c r="G1290" s="6" t="str">
        <f t="shared" si="82"/>
        <v>NEUTRAL</v>
      </c>
      <c r="H1290" s="6" t="str">
        <f t="shared" si="81"/>
        <v>CONFIRMED BULLISH</v>
      </c>
    </row>
    <row r="1291" spans="1:8" ht="13.5" x14ac:dyDescent="0.25">
      <c r="A1291" s="3">
        <f>TITRES_STAT!B1294</f>
        <v>43888</v>
      </c>
      <c r="B1291" s="6">
        <f>TITRES_STAT!C1294</f>
        <v>40</v>
      </c>
      <c r="C1291" s="6">
        <f>TITRES_STAT!D1294</f>
        <v>40</v>
      </c>
      <c r="D1291" s="6">
        <f>TITRES_STAT!E1294</f>
        <v>0</v>
      </c>
      <c r="E1291" s="2">
        <f t="shared" si="80"/>
        <v>55034</v>
      </c>
      <c r="F1291" s="6" t="str">
        <f t="shared" si="83"/>
        <v>NEUTRAL</v>
      </c>
      <c r="G1291" s="6" t="str">
        <f t="shared" si="82"/>
        <v>NEUTRAL</v>
      </c>
      <c r="H1291" s="6" t="str">
        <f t="shared" si="81"/>
        <v>NEUTRAL</v>
      </c>
    </row>
    <row r="1292" spans="1:8" ht="13.5" x14ac:dyDescent="0.25">
      <c r="A1292" s="3">
        <f>TITRES_STAT!B1295</f>
        <v>43889</v>
      </c>
      <c r="B1292" s="6">
        <f>TITRES_STAT!C1295</f>
        <v>40</v>
      </c>
      <c r="C1292" s="6">
        <f>TITRES_STAT!D1295</f>
        <v>40</v>
      </c>
      <c r="D1292" s="6">
        <f>TITRES_STAT!E1295</f>
        <v>0</v>
      </c>
      <c r="E1292" s="2">
        <f t="shared" si="80"/>
        <v>55034</v>
      </c>
      <c r="F1292" s="6" t="str">
        <f t="shared" si="83"/>
        <v>NEUTRAL</v>
      </c>
      <c r="G1292" s="6" t="str">
        <f t="shared" si="82"/>
        <v>NEUTRAL</v>
      </c>
      <c r="H1292" s="6" t="str">
        <f t="shared" si="81"/>
        <v>NEUTRAL</v>
      </c>
    </row>
    <row r="1293" spans="1:8" ht="13.5" x14ac:dyDescent="0.25">
      <c r="A1293" s="3">
        <f>TITRES_STAT!B1296</f>
        <v>43892</v>
      </c>
      <c r="B1293" s="6">
        <f>TITRES_STAT!C1296</f>
        <v>40</v>
      </c>
      <c r="C1293" s="6">
        <f>TITRES_STAT!D1296</f>
        <v>40</v>
      </c>
      <c r="D1293" s="6">
        <f>TITRES_STAT!E1296</f>
        <v>0</v>
      </c>
      <c r="E1293" s="2">
        <f t="shared" si="80"/>
        <v>55034</v>
      </c>
      <c r="F1293" s="6" t="str">
        <f t="shared" si="83"/>
        <v>NEUTRAL</v>
      </c>
      <c r="G1293" s="6" t="str">
        <f t="shared" si="82"/>
        <v>NEUTRAL</v>
      </c>
      <c r="H1293" s="6" t="str">
        <f t="shared" si="81"/>
        <v>NEUTRAL</v>
      </c>
    </row>
    <row r="1294" spans="1:8" ht="13.5" x14ac:dyDescent="0.25">
      <c r="A1294" s="3">
        <f>TITRES_STAT!B1297</f>
        <v>43893</v>
      </c>
      <c r="B1294" s="6">
        <f>TITRES_STAT!C1297</f>
        <v>40</v>
      </c>
      <c r="C1294" s="6">
        <f>TITRES_STAT!D1297</f>
        <v>40</v>
      </c>
      <c r="D1294" s="6">
        <f>TITRES_STAT!E1297</f>
        <v>0</v>
      </c>
      <c r="E1294" s="2">
        <f t="shared" si="80"/>
        <v>55034</v>
      </c>
      <c r="F1294" s="6" t="str">
        <f t="shared" si="83"/>
        <v>NEUTRAL</v>
      </c>
      <c r="G1294" s="6" t="str">
        <f t="shared" si="82"/>
        <v>NEUTRAL</v>
      </c>
      <c r="H1294" s="6" t="str">
        <f t="shared" si="81"/>
        <v>NEUTRAL</v>
      </c>
    </row>
    <row r="1295" spans="1:8" ht="13.5" x14ac:dyDescent="0.25">
      <c r="A1295" s="3">
        <f>TITRES_STAT!B1298</f>
        <v>43894</v>
      </c>
      <c r="B1295" s="6">
        <f>TITRES_STAT!C1298</f>
        <v>40</v>
      </c>
      <c r="C1295" s="6">
        <f>TITRES_STAT!D1298</f>
        <v>40</v>
      </c>
      <c r="D1295" s="6">
        <f>TITRES_STAT!E1298</f>
        <v>0</v>
      </c>
      <c r="E1295" s="2">
        <f t="shared" si="80"/>
        <v>55034</v>
      </c>
      <c r="F1295" s="6" t="str">
        <f t="shared" si="83"/>
        <v>NEUTRAL</v>
      </c>
      <c r="G1295" s="6" t="str">
        <f t="shared" si="82"/>
        <v>NEUTRAL</v>
      </c>
      <c r="H1295" s="6" t="str">
        <f t="shared" si="81"/>
        <v>NEUTRAL</v>
      </c>
    </row>
    <row r="1296" spans="1:8" ht="13.5" x14ac:dyDescent="0.25">
      <c r="A1296" s="3">
        <f>TITRES_STAT!B1299</f>
        <v>43895</v>
      </c>
      <c r="B1296" s="6">
        <f>TITRES_STAT!C1299</f>
        <v>40</v>
      </c>
      <c r="C1296" s="6">
        <f>TITRES_STAT!D1299</f>
        <v>40</v>
      </c>
      <c r="D1296" s="6">
        <f>TITRES_STAT!E1299</f>
        <v>0</v>
      </c>
      <c r="E1296" s="2">
        <f t="shared" si="80"/>
        <v>55034</v>
      </c>
      <c r="F1296" s="6" t="str">
        <f t="shared" si="83"/>
        <v>NEUTRAL</v>
      </c>
      <c r="G1296" s="6" t="str">
        <f t="shared" si="82"/>
        <v>NEUTRAL</v>
      </c>
      <c r="H1296" s="6" t="str">
        <f t="shared" si="81"/>
        <v>NEUTRAL</v>
      </c>
    </row>
    <row r="1297" spans="1:8" ht="13.5" x14ac:dyDescent="0.25">
      <c r="A1297" s="3">
        <f>TITRES_STAT!B1300</f>
        <v>43896</v>
      </c>
      <c r="B1297" s="6">
        <f>TITRES_STAT!C1300</f>
        <v>40</v>
      </c>
      <c r="C1297" s="6">
        <f>TITRES_STAT!D1300</f>
        <v>40</v>
      </c>
      <c r="D1297" s="6">
        <f>TITRES_STAT!E1300</f>
        <v>1221</v>
      </c>
      <c r="E1297" s="2">
        <f t="shared" si="80"/>
        <v>55034</v>
      </c>
      <c r="F1297" s="6" t="str">
        <f t="shared" si="83"/>
        <v>NEUTRAL</v>
      </c>
      <c r="G1297" s="6" t="str">
        <f t="shared" si="82"/>
        <v>NEUTRAL</v>
      </c>
      <c r="H1297" s="6" t="str">
        <f t="shared" si="81"/>
        <v>NEUTRAL</v>
      </c>
    </row>
    <row r="1298" spans="1:8" ht="13.5" x14ac:dyDescent="0.25">
      <c r="A1298" s="3">
        <f>TITRES_STAT!B1301</f>
        <v>43899</v>
      </c>
      <c r="B1298" s="6">
        <f>TITRES_STAT!C1301</f>
        <v>40</v>
      </c>
      <c r="C1298" s="6">
        <f>TITRES_STAT!D1301</f>
        <v>40</v>
      </c>
      <c r="D1298" s="6">
        <f>TITRES_STAT!E1301</f>
        <v>0</v>
      </c>
      <c r="E1298" s="2">
        <f t="shared" si="80"/>
        <v>55034</v>
      </c>
      <c r="F1298" s="6" t="str">
        <f t="shared" si="83"/>
        <v>NEUTRAL</v>
      </c>
      <c r="G1298" s="6" t="str">
        <f t="shared" si="82"/>
        <v>NEUTRAL</v>
      </c>
      <c r="H1298" s="6" t="str">
        <f t="shared" si="81"/>
        <v>NEUTRAL</v>
      </c>
    </row>
    <row r="1299" spans="1:8" ht="13.5" x14ac:dyDescent="0.25">
      <c r="A1299" s="3">
        <f>TITRES_STAT!B1302</f>
        <v>43900</v>
      </c>
      <c r="B1299" s="6">
        <f>TITRES_STAT!C1302</f>
        <v>40</v>
      </c>
      <c r="C1299" s="6">
        <f>TITRES_STAT!D1302</f>
        <v>40</v>
      </c>
      <c r="D1299" s="6">
        <f>TITRES_STAT!E1302</f>
        <v>0</v>
      </c>
      <c r="E1299" s="2">
        <f t="shared" si="80"/>
        <v>55034</v>
      </c>
      <c r="F1299" s="6" t="str">
        <f t="shared" si="83"/>
        <v>NEUTRAL</v>
      </c>
      <c r="G1299" s="6" t="str">
        <f t="shared" si="82"/>
        <v>NEUTRAL</v>
      </c>
      <c r="H1299" s="6" t="str">
        <f t="shared" si="81"/>
        <v>NEUTRAL</v>
      </c>
    </row>
    <row r="1300" spans="1:8" ht="13.5" x14ac:dyDescent="0.25">
      <c r="A1300" s="3">
        <f>TITRES_STAT!B1303</f>
        <v>43901</v>
      </c>
      <c r="B1300" s="6">
        <f>TITRES_STAT!C1303</f>
        <v>40</v>
      </c>
      <c r="C1300" s="6">
        <f>TITRES_STAT!D1303</f>
        <v>40</v>
      </c>
      <c r="D1300" s="6">
        <f>TITRES_STAT!E1303</f>
        <v>250</v>
      </c>
      <c r="E1300" s="2">
        <f t="shared" si="80"/>
        <v>55034</v>
      </c>
      <c r="F1300" s="6" t="str">
        <f t="shared" si="83"/>
        <v>NEUTRAL</v>
      </c>
      <c r="G1300" s="6" t="str">
        <f t="shared" si="82"/>
        <v>NEUTRAL</v>
      </c>
      <c r="H1300" s="6" t="str">
        <f t="shared" si="81"/>
        <v>NEUTRAL</v>
      </c>
    </row>
    <row r="1301" spans="1:8" ht="13.5" x14ac:dyDescent="0.25">
      <c r="A1301" s="3">
        <f>TITRES_STAT!B1304</f>
        <v>43902</v>
      </c>
      <c r="B1301" s="6">
        <f>TITRES_STAT!C1304</f>
        <v>40</v>
      </c>
      <c r="C1301" s="6">
        <f>TITRES_STAT!D1304</f>
        <v>40</v>
      </c>
      <c r="D1301" s="6">
        <f>TITRES_STAT!E1304</f>
        <v>0</v>
      </c>
      <c r="E1301" s="2">
        <f t="shared" si="80"/>
        <v>55034</v>
      </c>
      <c r="F1301" s="6" t="str">
        <f t="shared" si="83"/>
        <v>NEUTRAL</v>
      </c>
      <c r="G1301" s="6" t="str">
        <f t="shared" si="82"/>
        <v>NEUTRAL</v>
      </c>
      <c r="H1301" s="6" t="str">
        <f t="shared" si="81"/>
        <v>NEUTRAL</v>
      </c>
    </row>
    <row r="1302" spans="1:8" ht="13.5" x14ac:dyDescent="0.25">
      <c r="A1302" s="3">
        <f>TITRES_STAT!B1305</f>
        <v>43903</v>
      </c>
      <c r="B1302" s="6">
        <f>TITRES_STAT!C1305</f>
        <v>40</v>
      </c>
      <c r="C1302" s="6">
        <f>TITRES_STAT!D1305</f>
        <v>40</v>
      </c>
      <c r="D1302" s="6">
        <f>TITRES_STAT!E1305</f>
        <v>29</v>
      </c>
      <c r="E1302" s="2">
        <f t="shared" si="80"/>
        <v>55034</v>
      </c>
      <c r="F1302" s="6" t="str">
        <f t="shared" si="83"/>
        <v>NEUTRAL</v>
      </c>
      <c r="G1302" s="6" t="str">
        <f t="shared" si="82"/>
        <v>NEUTRAL</v>
      </c>
      <c r="H1302" s="6" t="str">
        <f t="shared" si="81"/>
        <v>NEUTRAL</v>
      </c>
    </row>
    <row r="1303" spans="1:8" ht="13.5" x14ac:dyDescent="0.25">
      <c r="A1303" s="3">
        <f>TITRES_STAT!B1306</f>
        <v>43906</v>
      </c>
      <c r="B1303" s="6">
        <f>TITRES_STAT!C1306</f>
        <v>40</v>
      </c>
      <c r="C1303" s="6">
        <f>TITRES_STAT!D1306</f>
        <v>40</v>
      </c>
      <c r="D1303" s="6">
        <f>TITRES_STAT!E1306</f>
        <v>0</v>
      </c>
      <c r="E1303" s="2">
        <f t="shared" si="80"/>
        <v>55034</v>
      </c>
      <c r="F1303" s="6" t="str">
        <f t="shared" si="83"/>
        <v>NEUTRAL</v>
      </c>
      <c r="G1303" s="6" t="str">
        <f t="shared" si="82"/>
        <v>NEUTRAL</v>
      </c>
      <c r="H1303" s="6" t="str">
        <f t="shared" si="81"/>
        <v>NEUTRAL</v>
      </c>
    </row>
    <row r="1304" spans="1:8" ht="13.5" x14ac:dyDescent="0.25">
      <c r="A1304" s="3">
        <f>TITRES_STAT!B1307</f>
        <v>43907</v>
      </c>
      <c r="B1304" s="6">
        <f>TITRES_STAT!C1307</f>
        <v>40</v>
      </c>
      <c r="C1304" s="6">
        <f>TITRES_STAT!D1307</f>
        <v>40</v>
      </c>
      <c r="D1304" s="6">
        <f>TITRES_STAT!E1307</f>
        <v>0</v>
      </c>
      <c r="E1304" s="2">
        <f t="shared" si="80"/>
        <v>55034</v>
      </c>
      <c r="F1304" s="6" t="str">
        <f t="shared" si="83"/>
        <v>NEUTRAL</v>
      </c>
      <c r="G1304" s="6" t="str">
        <f t="shared" si="82"/>
        <v>NEUTRAL</v>
      </c>
      <c r="H1304" s="6" t="str">
        <f t="shared" si="81"/>
        <v>NEUTRAL</v>
      </c>
    </row>
    <row r="1305" spans="1:8" ht="13.5" x14ac:dyDescent="0.25">
      <c r="A1305" s="3">
        <f>TITRES_STAT!B1308</f>
        <v>43908</v>
      </c>
      <c r="B1305" s="6">
        <f>TITRES_STAT!C1308</f>
        <v>40</v>
      </c>
      <c r="C1305" s="6">
        <f>TITRES_STAT!D1308</f>
        <v>40</v>
      </c>
      <c r="D1305" s="6">
        <f>TITRES_STAT!E1308</f>
        <v>0</v>
      </c>
      <c r="E1305" s="2">
        <f t="shared" si="80"/>
        <v>55034</v>
      </c>
      <c r="F1305" s="6" t="str">
        <f t="shared" si="83"/>
        <v>NEUTRAL</v>
      </c>
      <c r="G1305" s="6" t="str">
        <f t="shared" si="82"/>
        <v>NEUTRAL</v>
      </c>
      <c r="H1305" s="6" t="str">
        <f t="shared" si="81"/>
        <v>NEUTRAL</v>
      </c>
    </row>
    <row r="1306" spans="1:8" ht="13.5" x14ac:dyDescent="0.25">
      <c r="A1306" s="3">
        <f>TITRES_STAT!B1309</f>
        <v>43909</v>
      </c>
      <c r="B1306" s="6">
        <f>TITRES_STAT!C1309</f>
        <v>40</v>
      </c>
      <c r="C1306" s="6">
        <f>TITRES_STAT!D1309</f>
        <v>40</v>
      </c>
      <c r="D1306" s="6">
        <f>TITRES_STAT!E1309</f>
        <v>0</v>
      </c>
      <c r="E1306" s="2">
        <f t="shared" si="80"/>
        <v>55034</v>
      </c>
      <c r="F1306" s="6" t="str">
        <f t="shared" si="83"/>
        <v>NEUTRAL</v>
      </c>
      <c r="G1306" s="6" t="str">
        <f t="shared" si="82"/>
        <v>NEUTRAL</v>
      </c>
      <c r="H1306" s="6" t="str">
        <f t="shared" si="81"/>
        <v>NEUTRAL</v>
      </c>
    </row>
    <row r="1307" spans="1:8" ht="13.5" x14ac:dyDescent="0.25">
      <c r="A1307" s="3">
        <f>TITRES_STAT!B1310</f>
        <v>43913</v>
      </c>
      <c r="B1307" s="6">
        <f>TITRES_STAT!C1310</f>
        <v>40</v>
      </c>
      <c r="C1307" s="6">
        <f>TITRES_STAT!D1310</f>
        <v>40</v>
      </c>
      <c r="D1307" s="6">
        <f>TITRES_STAT!E1310</f>
        <v>0</v>
      </c>
      <c r="E1307" s="2">
        <f t="shared" si="80"/>
        <v>55034</v>
      </c>
      <c r="F1307" s="6" t="str">
        <f t="shared" si="83"/>
        <v>NEUTRAL</v>
      </c>
      <c r="G1307" s="6" t="str">
        <f t="shared" si="82"/>
        <v>NEUTRAL</v>
      </c>
      <c r="H1307" s="6" t="str">
        <f t="shared" si="81"/>
        <v>NEUTRAL</v>
      </c>
    </row>
    <row r="1308" spans="1:8" ht="13.5" x14ac:dyDescent="0.25">
      <c r="A1308" s="3">
        <f>TITRES_STAT!B1311</f>
        <v>43914</v>
      </c>
      <c r="B1308" s="6">
        <f>TITRES_STAT!C1311</f>
        <v>40</v>
      </c>
      <c r="C1308" s="6">
        <f>TITRES_STAT!D1311</f>
        <v>40</v>
      </c>
      <c r="D1308" s="6">
        <f>TITRES_STAT!E1311</f>
        <v>0</v>
      </c>
      <c r="E1308" s="2">
        <f t="shared" si="80"/>
        <v>55034</v>
      </c>
      <c r="F1308" s="6" t="str">
        <f t="shared" si="83"/>
        <v>NEUTRAL</v>
      </c>
      <c r="G1308" s="6" t="str">
        <f t="shared" si="82"/>
        <v>NEUTRAL</v>
      </c>
      <c r="H1308" s="6" t="str">
        <f t="shared" si="81"/>
        <v>NEUTRAL</v>
      </c>
    </row>
    <row r="1309" spans="1:8" ht="13.5" x14ac:dyDescent="0.25">
      <c r="A1309" s="3">
        <f>TITRES_STAT!B1312</f>
        <v>43915</v>
      </c>
      <c r="B1309" s="6">
        <f>TITRES_STAT!C1312</f>
        <v>40</v>
      </c>
      <c r="C1309" s="6">
        <f>TITRES_STAT!D1312</f>
        <v>40</v>
      </c>
      <c r="D1309" s="6">
        <f>TITRES_STAT!E1312</f>
        <v>0</v>
      </c>
      <c r="E1309" s="2">
        <f t="shared" si="80"/>
        <v>55034</v>
      </c>
      <c r="F1309" s="6" t="str">
        <f t="shared" si="83"/>
        <v>NEUTRAL</v>
      </c>
      <c r="G1309" s="6" t="str">
        <f t="shared" si="82"/>
        <v>NEUTRAL</v>
      </c>
      <c r="H1309" s="6" t="str">
        <f t="shared" si="81"/>
        <v>NEUTRAL</v>
      </c>
    </row>
    <row r="1310" spans="1:8" ht="13.5" x14ac:dyDescent="0.25">
      <c r="A1310" s="3">
        <f>TITRES_STAT!B1313</f>
        <v>43916</v>
      </c>
      <c r="B1310" s="6">
        <f>TITRES_STAT!C1313</f>
        <v>40</v>
      </c>
      <c r="C1310" s="6">
        <f>TITRES_STAT!D1313</f>
        <v>40</v>
      </c>
      <c r="D1310" s="6">
        <f>TITRES_STAT!E1313</f>
        <v>0</v>
      </c>
      <c r="E1310" s="2">
        <f t="shared" si="80"/>
        <v>55034</v>
      </c>
      <c r="F1310" s="6" t="str">
        <f t="shared" si="83"/>
        <v>NEUTRAL</v>
      </c>
      <c r="G1310" s="6" t="str">
        <f t="shared" si="82"/>
        <v>NEUTRAL</v>
      </c>
      <c r="H1310" s="6" t="str">
        <f t="shared" si="81"/>
        <v>NEUTRAL</v>
      </c>
    </row>
    <row r="1311" spans="1:8" ht="13.5" x14ac:dyDescent="0.25">
      <c r="A1311" s="3">
        <f>TITRES_STAT!B1314</f>
        <v>43917</v>
      </c>
      <c r="B1311" s="6">
        <f>TITRES_STAT!C1314</f>
        <v>40</v>
      </c>
      <c r="C1311" s="6">
        <f>TITRES_STAT!D1314</f>
        <v>40</v>
      </c>
      <c r="D1311" s="6">
        <f>TITRES_STAT!E1314</f>
        <v>0</v>
      </c>
      <c r="E1311" s="2">
        <f t="shared" si="80"/>
        <v>55034</v>
      </c>
      <c r="F1311" s="6" t="str">
        <f t="shared" si="83"/>
        <v>NEUTRAL</v>
      </c>
      <c r="G1311" s="6" t="str">
        <f t="shared" si="82"/>
        <v>NEUTRAL</v>
      </c>
      <c r="H1311" s="6" t="str">
        <f t="shared" si="81"/>
        <v>NEUTRAL</v>
      </c>
    </row>
    <row r="1312" spans="1:8" ht="13.5" x14ac:dyDescent="0.25">
      <c r="A1312" s="3">
        <f>TITRES_STAT!B1315</f>
        <v>43920</v>
      </c>
      <c r="B1312" s="6">
        <f>TITRES_STAT!C1315</f>
        <v>40</v>
      </c>
      <c r="C1312" s="6">
        <f>TITRES_STAT!D1315</f>
        <v>40</v>
      </c>
      <c r="D1312" s="6">
        <f>TITRES_STAT!E1315</f>
        <v>0</v>
      </c>
      <c r="E1312" s="2">
        <f t="shared" si="80"/>
        <v>55034</v>
      </c>
      <c r="F1312" s="6" t="str">
        <f t="shared" si="83"/>
        <v>NEUTRAL</v>
      </c>
      <c r="G1312" s="6" t="str">
        <f t="shared" si="82"/>
        <v>NEUTRAL</v>
      </c>
      <c r="H1312" s="6" t="str">
        <f t="shared" si="81"/>
        <v>NEUTRAL</v>
      </c>
    </row>
    <row r="1313" spans="1:8" ht="13.5" x14ac:dyDescent="0.25">
      <c r="A1313" s="3">
        <f>TITRES_STAT!B1316</f>
        <v>43921</v>
      </c>
      <c r="B1313" s="6">
        <f>TITRES_STAT!C1316</f>
        <v>40</v>
      </c>
      <c r="C1313" s="6">
        <f>TITRES_STAT!D1316</f>
        <v>40</v>
      </c>
      <c r="D1313" s="6">
        <f>TITRES_STAT!E1316</f>
        <v>0</v>
      </c>
      <c r="E1313" s="2">
        <f t="shared" si="80"/>
        <v>55034</v>
      </c>
      <c r="F1313" s="6" t="str">
        <f t="shared" si="83"/>
        <v>NEUTRAL</v>
      </c>
      <c r="G1313" s="6" t="str">
        <f t="shared" si="82"/>
        <v>NEUTRAL</v>
      </c>
      <c r="H1313" s="6" t="str">
        <f t="shared" si="81"/>
        <v>NEUTRAL</v>
      </c>
    </row>
    <row r="1314" spans="1:8" ht="13.5" x14ac:dyDescent="0.25">
      <c r="A1314" s="3">
        <f>TITRES_STAT!B1317</f>
        <v>43922</v>
      </c>
      <c r="B1314" s="6">
        <f>TITRES_STAT!C1317</f>
        <v>40</v>
      </c>
      <c r="C1314" s="6">
        <f>TITRES_STAT!D1317</f>
        <v>40</v>
      </c>
      <c r="D1314" s="6">
        <f>TITRES_STAT!E1317</f>
        <v>0</v>
      </c>
      <c r="E1314" s="2">
        <f t="shared" si="80"/>
        <v>55034</v>
      </c>
      <c r="F1314" s="6" t="str">
        <f t="shared" si="83"/>
        <v>NEUTRAL</v>
      </c>
      <c r="G1314" s="6" t="str">
        <f t="shared" si="82"/>
        <v>NEUTRAL</v>
      </c>
      <c r="H1314" s="6" t="str">
        <f t="shared" si="81"/>
        <v>NEUTRAL</v>
      </c>
    </row>
    <row r="1315" spans="1:8" ht="13.5" x14ac:dyDescent="0.25">
      <c r="A1315" s="3">
        <f>TITRES_STAT!B1318</f>
        <v>43923</v>
      </c>
      <c r="B1315" s="6">
        <f>TITRES_STAT!C1318</f>
        <v>40</v>
      </c>
      <c r="C1315" s="6">
        <f>TITRES_STAT!D1318</f>
        <v>40</v>
      </c>
      <c r="D1315" s="6">
        <f>TITRES_STAT!E1318</f>
        <v>0</v>
      </c>
      <c r="E1315" s="2">
        <f t="shared" si="80"/>
        <v>55034</v>
      </c>
      <c r="F1315" s="6" t="str">
        <f t="shared" si="83"/>
        <v>NEUTRAL</v>
      </c>
      <c r="G1315" s="6" t="str">
        <f t="shared" si="82"/>
        <v>NEUTRAL</v>
      </c>
      <c r="H1315" s="6" t="str">
        <f t="shared" si="81"/>
        <v>NEUTRAL</v>
      </c>
    </row>
    <row r="1316" spans="1:8" ht="13.5" x14ac:dyDescent="0.25">
      <c r="A1316" s="3">
        <f>TITRES_STAT!B1319</f>
        <v>43924</v>
      </c>
      <c r="B1316" s="6">
        <f>TITRES_STAT!C1319</f>
        <v>40</v>
      </c>
      <c r="C1316" s="6">
        <f>TITRES_STAT!D1319</f>
        <v>40</v>
      </c>
      <c r="D1316" s="6">
        <f>TITRES_STAT!E1319</f>
        <v>0</v>
      </c>
      <c r="E1316" s="2">
        <f t="shared" si="80"/>
        <v>55034</v>
      </c>
      <c r="F1316" s="6" t="str">
        <f t="shared" si="83"/>
        <v>NEUTRAL</v>
      </c>
      <c r="G1316" s="6" t="str">
        <f t="shared" si="82"/>
        <v>NEUTRAL</v>
      </c>
      <c r="H1316" s="6" t="str">
        <f t="shared" si="81"/>
        <v>NEUTRAL</v>
      </c>
    </row>
    <row r="1317" spans="1:8" ht="13.5" x14ac:dyDescent="0.25">
      <c r="A1317" s="3">
        <f>TITRES_STAT!B1320</f>
        <v>43927</v>
      </c>
      <c r="B1317" s="6">
        <f>TITRES_STAT!C1320</f>
        <v>40</v>
      </c>
      <c r="C1317" s="6">
        <f>TITRES_STAT!D1320</f>
        <v>40</v>
      </c>
      <c r="D1317" s="6">
        <f>TITRES_STAT!E1320</f>
        <v>0</v>
      </c>
      <c r="E1317" s="2">
        <f t="shared" si="80"/>
        <v>55034</v>
      </c>
      <c r="F1317" s="6" t="str">
        <f t="shared" si="83"/>
        <v>NEUTRAL</v>
      </c>
      <c r="G1317" s="6" t="str">
        <f t="shared" si="82"/>
        <v>NEUTRAL</v>
      </c>
      <c r="H1317" s="6" t="str">
        <f t="shared" si="81"/>
        <v>NEUTRAL</v>
      </c>
    </row>
    <row r="1318" spans="1:8" ht="13.5" x14ac:dyDescent="0.25">
      <c r="A1318" s="3">
        <f>TITRES_STAT!B1321</f>
        <v>43928</v>
      </c>
      <c r="B1318" s="6">
        <f>TITRES_STAT!C1321</f>
        <v>40</v>
      </c>
      <c r="C1318" s="6">
        <f>TITRES_STAT!D1321</f>
        <v>40</v>
      </c>
      <c r="D1318" s="6">
        <f>TITRES_STAT!E1321</f>
        <v>0</v>
      </c>
      <c r="E1318" s="2">
        <f t="shared" si="80"/>
        <v>55034</v>
      </c>
      <c r="F1318" s="6" t="str">
        <f t="shared" si="83"/>
        <v>NEUTRAL</v>
      </c>
      <c r="G1318" s="6" t="str">
        <f t="shared" si="82"/>
        <v>NEUTRAL</v>
      </c>
      <c r="H1318" s="6" t="str">
        <f t="shared" si="81"/>
        <v>NEUTRAL</v>
      </c>
    </row>
    <row r="1319" spans="1:8" ht="13.5" x14ac:dyDescent="0.25">
      <c r="A1319" s="3">
        <f>TITRES_STAT!B1322</f>
        <v>43929</v>
      </c>
      <c r="B1319" s="6">
        <f>TITRES_STAT!C1322</f>
        <v>40</v>
      </c>
      <c r="C1319" s="6">
        <f>TITRES_STAT!D1322</f>
        <v>40</v>
      </c>
      <c r="D1319" s="6">
        <f>TITRES_STAT!E1322</f>
        <v>0</v>
      </c>
      <c r="E1319" s="2">
        <f t="shared" si="80"/>
        <v>55034</v>
      </c>
      <c r="F1319" s="6" t="str">
        <f t="shared" si="83"/>
        <v>NEUTRAL</v>
      </c>
      <c r="G1319" s="6" t="str">
        <f t="shared" si="82"/>
        <v>NEUTRAL</v>
      </c>
      <c r="H1319" s="6" t="str">
        <f t="shared" si="81"/>
        <v>NEUTRAL</v>
      </c>
    </row>
    <row r="1320" spans="1:8" ht="13.5" x14ac:dyDescent="0.25">
      <c r="A1320" s="3">
        <f>TITRES_STAT!B1323</f>
        <v>43934</v>
      </c>
      <c r="B1320" s="6">
        <f>TITRES_STAT!C1323</f>
        <v>40</v>
      </c>
      <c r="C1320" s="6">
        <f>TITRES_STAT!D1323</f>
        <v>40</v>
      </c>
      <c r="D1320" s="6">
        <f>TITRES_STAT!E1323</f>
        <v>0</v>
      </c>
      <c r="E1320" s="2">
        <f t="shared" si="80"/>
        <v>55034</v>
      </c>
      <c r="F1320" s="6" t="str">
        <f t="shared" si="83"/>
        <v>NEUTRAL</v>
      </c>
      <c r="G1320" s="6" t="str">
        <f t="shared" si="82"/>
        <v>NEUTRAL</v>
      </c>
      <c r="H1320" s="6" t="str">
        <f t="shared" si="81"/>
        <v>NEUTRAL</v>
      </c>
    </row>
    <row r="1321" spans="1:8" ht="13.5" x14ac:dyDescent="0.25">
      <c r="A1321" s="3">
        <f>TITRES_STAT!B1324</f>
        <v>43935</v>
      </c>
      <c r="B1321" s="6">
        <f>TITRES_STAT!C1324</f>
        <v>40</v>
      </c>
      <c r="C1321" s="6">
        <f>TITRES_STAT!D1324</f>
        <v>40</v>
      </c>
      <c r="D1321" s="6">
        <f>TITRES_STAT!E1324</f>
        <v>0</v>
      </c>
      <c r="E1321" s="2">
        <f t="shared" si="80"/>
        <v>55034</v>
      </c>
      <c r="F1321" s="6" t="str">
        <f t="shared" si="83"/>
        <v>NEUTRAL</v>
      </c>
      <c r="G1321" s="6" t="str">
        <f t="shared" si="82"/>
        <v>NEUTRAL</v>
      </c>
      <c r="H1321" s="6" t="str">
        <f t="shared" si="81"/>
        <v>NEUTRAL</v>
      </c>
    </row>
    <row r="1322" spans="1:8" ht="13.5" x14ac:dyDescent="0.25">
      <c r="A1322" s="3">
        <f>TITRES_STAT!B1325</f>
        <v>43936</v>
      </c>
      <c r="B1322" s="6">
        <f>TITRES_STAT!C1325</f>
        <v>40</v>
      </c>
      <c r="C1322" s="6">
        <f>TITRES_STAT!D1325</f>
        <v>40</v>
      </c>
      <c r="D1322" s="6">
        <f>TITRES_STAT!E1325</f>
        <v>0</v>
      </c>
      <c r="E1322" s="2">
        <f t="shared" si="80"/>
        <v>55034</v>
      </c>
      <c r="F1322" s="6" t="str">
        <f t="shared" si="83"/>
        <v>NEUTRAL</v>
      </c>
      <c r="G1322" s="6" t="str">
        <f t="shared" si="82"/>
        <v>NEUTRAL</v>
      </c>
      <c r="H1322" s="6" t="str">
        <f t="shared" si="81"/>
        <v>NEUTRAL</v>
      </c>
    </row>
    <row r="1323" spans="1:8" ht="13.5" x14ac:dyDescent="0.25">
      <c r="A1323" s="3">
        <f>TITRES_STAT!B1326</f>
        <v>43937</v>
      </c>
      <c r="B1323" s="6">
        <f>TITRES_STAT!C1326</f>
        <v>40</v>
      </c>
      <c r="C1323" s="6">
        <f>TITRES_STAT!D1326</f>
        <v>40</v>
      </c>
      <c r="D1323" s="6">
        <f>TITRES_STAT!E1326</f>
        <v>0</v>
      </c>
      <c r="E1323" s="2">
        <f t="shared" si="80"/>
        <v>55034</v>
      </c>
      <c r="F1323" s="6" t="str">
        <f t="shared" si="83"/>
        <v>NEUTRAL</v>
      </c>
      <c r="G1323" s="6" t="str">
        <f t="shared" si="82"/>
        <v>NEUTRAL</v>
      </c>
      <c r="H1323" s="6" t="str">
        <f t="shared" si="81"/>
        <v>NEUTRAL</v>
      </c>
    </row>
    <row r="1324" spans="1:8" ht="13.5" x14ac:dyDescent="0.25">
      <c r="A1324" s="3">
        <f>TITRES_STAT!B1327</f>
        <v>43938</v>
      </c>
      <c r="B1324" s="6">
        <f>TITRES_STAT!C1327</f>
        <v>40</v>
      </c>
      <c r="C1324" s="6">
        <f>TITRES_STAT!D1327</f>
        <v>40</v>
      </c>
      <c r="D1324" s="6">
        <f>TITRES_STAT!E1327</f>
        <v>0</v>
      </c>
      <c r="E1324" s="2">
        <f t="shared" si="80"/>
        <v>55034</v>
      </c>
      <c r="F1324" s="6" t="str">
        <f t="shared" si="83"/>
        <v>NEUTRAL</v>
      </c>
      <c r="G1324" s="6" t="str">
        <f t="shared" si="82"/>
        <v>NEUTRAL</v>
      </c>
      <c r="H1324" s="6" t="str">
        <f t="shared" si="81"/>
        <v>NEUTRAL</v>
      </c>
    </row>
    <row r="1325" spans="1:8" ht="13.5" x14ac:dyDescent="0.25">
      <c r="A1325" s="3">
        <f>TITRES_STAT!B1328</f>
        <v>43941</v>
      </c>
      <c r="B1325" s="6">
        <f>TITRES_STAT!C1328</f>
        <v>40</v>
      </c>
      <c r="C1325" s="6">
        <f>TITRES_STAT!D1328</f>
        <v>40</v>
      </c>
      <c r="D1325" s="6">
        <f>TITRES_STAT!E1328</f>
        <v>0</v>
      </c>
      <c r="E1325" s="2">
        <f t="shared" si="80"/>
        <v>55034</v>
      </c>
      <c r="F1325" s="6" t="str">
        <f t="shared" si="83"/>
        <v>NEUTRAL</v>
      </c>
      <c r="G1325" s="6" t="str">
        <f t="shared" si="82"/>
        <v>NEUTRAL</v>
      </c>
      <c r="H1325" s="6" t="str">
        <f t="shared" si="81"/>
        <v>NEUTRAL</v>
      </c>
    </row>
    <row r="1326" spans="1:8" ht="13.5" x14ac:dyDescent="0.25">
      <c r="A1326" s="3">
        <f>TITRES_STAT!B1329</f>
        <v>43942</v>
      </c>
      <c r="B1326" s="6">
        <f>TITRES_STAT!C1329</f>
        <v>40</v>
      </c>
      <c r="C1326" s="6">
        <f>TITRES_STAT!D1329</f>
        <v>40</v>
      </c>
      <c r="D1326" s="6">
        <f>TITRES_STAT!E1329</f>
        <v>0</v>
      </c>
      <c r="E1326" s="2">
        <f t="shared" si="80"/>
        <v>55034</v>
      </c>
      <c r="F1326" s="6" t="str">
        <f t="shared" si="83"/>
        <v>NEUTRAL</v>
      </c>
      <c r="G1326" s="6" t="str">
        <f t="shared" si="82"/>
        <v>NEUTRAL</v>
      </c>
      <c r="H1326" s="6" t="str">
        <f t="shared" si="81"/>
        <v>NEUTRAL</v>
      </c>
    </row>
    <row r="1327" spans="1:8" ht="13.5" x14ac:dyDescent="0.25">
      <c r="A1327" s="3">
        <f>TITRES_STAT!B1330</f>
        <v>43943</v>
      </c>
      <c r="B1327" s="6">
        <f>TITRES_STAT!C1330</f>
        <v>40</v>
      </c>
      <c r="C1327" s="6">
        <f>TITRES_STAT!D1330</f>
        <v>40</v>
      </c>
      <c r="D1327" s="6">
        <f>TITRES_STAT!E1330</f>
        <v>0</v>
      </c>
      <c r="E1327" s="2">
        <f t="shared" si="80"/>
        <v>55034</v>
      </c>
      <c r="F1327" s="6" t="str">
        <f t="shared" si="83"/>
        <v>NEUTRAL</v>
      </c>
      <c r="G1327" s="6" t="str">
        <f t="shared" si="82"/>
        <v>NEUTRAL</v>
      </c>
      <c r="H1327" s="6" t="str">
        <f t="shared" si="81"/>
        <v>NEUTRAL</v>
      </c>
    </row>
    <row r="1328" spans="1:8" ht="13.5" x14ac:dyDescent="0.25">
      <c r="A1328" s="3">
        <f>TITRES_STAT!B1331</f>
        <v>43944</v>
      </c>
      <c r="B1328" s="6">
        <f>TITRES_STAT!C1331</f>
        <v>40</v>
      </c>
      <c r="C1328" s="6">
        <f>TITRES_STAT!D1331</f>
        <v>40</v>
      </c>
      <c r="D1328" s="6">
        <f>TITRES_STAT!E1331</f>
        <v>0</v>
      </c>
      <c r="E1328" s="2">
        <f t="shared" si="80"/>
        <v>55034</v>
      </c>
      <c r="F1328" s="6" t="str">
        <f t="shared" si="83"/>
        <v>NEUTRAL</v>
      </c>
      <c r="G1328" s="6" t="str">
        <f t="shared" si="82"/>
        <v>NEUTRAL</v>
      </c>
      <c r="H1328" s="6" t="str">
        <f t="shared" si="81"/>
        <v>NEUTRAL</v>
      </c>
    </row>
    <row r="1329" spans="1:8" ht="13.5" x14ac:dyDescent="0.25">
      <c r="A1329" s="3">
        <f>TITRES_STAT!B1332</f>
        <v>43945</v>
      </c>
      <c r="B1329" s="6">
        <f>TITRES_STAT!C1332</f>
        <v>40</v>
      </c>
      <c r="C1329" s="6">
        <f>TITRES_STAT!D1332</f>
        <v>40</v>
      </c>
      <c r="D1329" s="6">
        <f>TITRES_STAT!E1332</f>
        <v>0</v>
      </c>
      <c r="E1329" s="2">
        <f t="shared" si="80"/>
        <v>55034</v>
      </c>
      <c r="F1329" s="6" t="str">
        <f t="shared" si="83"/>
        <v>NEUTRAL</v>
      </c>
      <c r="G1329" s="6" t="str">
        <f t="shared" si="82"/>
        <v>NEUTRAL</v>
      </c>
      <c r="H1329" s="6" t="str">
        <f t="shared" si="81"/>
        <v>NEUTRAL</v>
      </c>
    </row>
    <row r="1330" spans="1:8" ht="13.5" x14ac:dyDescent="0.25">
      <c r="A1330" s="3">
        <f>TITRES_STAT!B1333</f>
        <v>43948</v>
      </c>
      <c r="B1330" s="6">
        <f>TITRES_STAT!C1333</f>
        <v>40</v>
      </c>
      <c r="C1330" s="6">
        <f>TITRES_STAT!D1333</f>
        <v>40</v>
      </c>
      <c r="D1330" s="6">
        <f>TITRES_STAT!E1333</f>
        <v>0</v>
      </c>
      <c r="E1330" s="2">
        <f t="shared" si="80"/>
        <v>55034</v>
      </c>
      <c r="F1330" s="6" t="str">
        <f t="shared" si="83"/>
        <v>NEUTRAL</v>
      </c>
      <c r="G1330" s="6" t="str">
        <f t="shared" si="82"/>
        <v>NEUTRAL</v>
      </c>
      <c r="H1330" s="6" t="str">
        <f t="shared" si="81"/>
        <v>NEUTRAL</v>
      </c>
    </row>
    <row r="1331" spans="1:8" ht="13.5" x14ac:dyDescent="0.25">
      <c r="A1331" s="3">
        <f>TITRES_STAT!B1334</f>
        <v>43949</v>
      </c>
      <c r="B1331" s="6">
        <f>TITRES_STAT!C1334</f>
        <v>40</v>
      </c>
      <c r="C1331" s="6">
        <f>TITRES_STAT!D1334</f>
        <v>40</v>
      </c>
      <c r="D1331" s="6">
        <f>TITRES_STAT!E1334</f>
        <v>0</v>
      </c>
      <c r="E1331" s="2">
        <f t="shared" si="80"/>
        <v>55034</v>
      </c>
      <c r="F1331" s="6" t="str">
        <f t="shared" si="83"/>
        <v>NEUTRAL</v>
      </c>
      <c r="G1331" s="6" t="str">
        <f t="shared" si="82"/>
        <v>NEUTRAL</v>
      </c>
      <c r="H1331" s="6" t="str">
        <f t="shared" si="81"/>
        <v>NEUTRAL</v>
      </c>
    </row>
    <row r="1332" spans="1:8" ht="13.5" x14ac:dyDescent="0.25">
      <c r="A1332" s="3">
        <f>TITRES_STAT!B1335</f>
        <v>43950</v>
      </c>
      <c r="B1332" s="6">
        <f>TITRES_STAT!C1335</f>
        <v>40</v>
      </c>
      <c r="C1332" s="6">
        <f>TITRES_STAT!D1335</f>
        <v>40</v>
      </c>
      <c r="D1332" s="6">
        <f>TITRES_STAT!E1335</f>
        <v>0</v>
      </c>
      <c r="E1332" s="2">
        <f t="shared" si="80"/>
        <v>55034</v>
      </c>
      <c r="F1332" s="6" t="str">
        <f t="shared" si="83"/>
        <v>NEUTRAL</v>
      </c>
      <c r="G1332" s="6" t="str">
        <f t="shared" si="82"/>
        <v>NEUTRAL</v>
      </c>
      <c r="H1332" s="6" t="str">
        <f t="shared" si="81"/>
        <v>NEUTRAL</v>
      </c>
    </row>
    <row r="1333" spans="1:8" ht="13.5" x14ac:dyDescent="0.25">
      <c r="A1333" s="3">
        <f>TITRES_STAT!B1336</f>
        <v>43951</v>
      </c>
      <c r="B1333" s="6">
        <f>TITRES_STAT!C1336</f>
        <v>40</v>
      </c>
      <c r="C1333" s="6">
        <f>TITRES_STAT!D1336</f>
        <v>40</v>
      </c>
      <c r="D1333" s="6">
        <f>TITRES_STAT!E1336</f>
        <v>0</v>
      </c>
      <c r="E1333" s="2">
        <f t="shared" si="80"/>
        <v>55034</v>
      </c>
      <c r="F1333" s="6" t="str">
        <f t="shared" si="83"/>
        <v>NEUTRAL</v>
      </c>
      <c r="G1333" s="6" t="str">
        <f t="shared" si="82"/>
        <v>NEUTRAL</v>
      </c>
      <c r="H1333" s="6" t="str">
        <f t="shared" si="81"/>
        <v>NEUTRAL</v>
      </c>
    </row>
    <row r="1334" spans="1:8" ht="13.5" x14ac:dyDescent="0.25">
      <c r="A1334" s="3">
        <f>TITRES_STAT!B1337</f>
        <v>43955</v>
      </c>
      <c r="B1334" s="6">
        <f>TITRES_STAT!C1337</f>
        <v>40</v>
      </c>
      <c r="C1334" s="6">
        <f>TITRES_STAT!D1337</f>
        <v>40</v>
      </c>
      <c r="D1334" s="6">
        <f>TITRES_STAT!E1337</f>
        <v>0</v>
      </c>
      <c r="E1334" s="2">
        <f t="shared" si="80"/>
        <v>55034</v>
      </c>
      <c r="F1334" s="6" t="str">
        <f t="shared" si="83"/>
        <v>NEUTRAL</v>
      </c>
      <c r="G1334" s="6" t="str">
        <f t="shared" si="82"/>
        <v>NEUTRAL</v>
      </c>
      <c r="H1334" s="6" t="str">
        <f t="shared" si="81"/>
        <v>NEUTRAL</v>
      </c>
    </row>
    <row r="1335" spans="1:8" ht="13.5" x14ac:dyDescent="0.25">
      <c r="A1335" s="3">
        <f>TITRES_STAT!B1338</f>
        <v>43956</v>
      </c>
      <c r="B1335" s="6">
        <f>TITRES_STAT!C1338</f>
        <v>40</v>
      </c>
      <c r="C1335" s="6">
        <f>TITRES_STAT!D1338</f>
        <v>40</v>
      </c>
      <c r="D1335" s="6">
        <f>TITRES_STAT!E1338</f>
        <v>0</v>
      </c>
      <c r="E1335" s="2">
        <f t="shared" si="80"/>
        <v>55034</v>
      </c>
      <c r="F1335" s="6" t="str">
        <f t="shared" si="83"/>
        <v>NEUTRAL</v>
      </c>
      <c r="G1335" s="6" t="str">
        <f t="shared" si="82"/>
        <v>NEUTRAL</v>
      </c>
      <c r="H1335" s="6" t="str">
        <f t="shared" si="81"/>
        <v>NEUTRAL</v>
      </c>
    </row>
    <row r="1336" spans="1:8" ht="13.5" x14ac:dyDescent="0.25">
      <c r="A1336" s="3">
        <f>TITRES_STAT!B1339</f>
        <v>43957</v>
      </c>
      <c r="B1336" s="6">
        <f>TITRES_STAT!C1339</f>
        <v>40</v>
      </c>
      <c r="C1336" s="6">
        <f>TITRES_STAT!D1339</f>
        <v>40</v>
      </c>
      <c r="D1336" s="6">
        <f>TITRES_STAT!E1339</f>
        <v>0</v>
      </c>
      <c r="E1336" s="2">
        <f t="shared" si="80"/>
        <v>55034</v>
      </c>
      <c r="F1336" s="6" t="str">
        <f t="shared" si="83"/>
        <v>NEUTRAL</v>
      </c>
      <c r="G1336" s="6" t="str">
        <f t="shared" si="82"/>
        <v>NEUTRAL</v>
      </c>
      <c r="H1336" s="6" t="str">
        <f t="shared" si="81"/>
        <v>NEUTRAL</v>
      </c>
    </row>
    <row r="1337" spans="1:8" ht="13.5" x14ac:dyDescent="0.25">
      <c r="A1337" s="3">
        <f>TITRES_STAT!B1340</f>
        <v>43958</v>
      </c>
      <c r="B1337" s="6">
        <f>TITRES_STAT!C1340</f>
        <v>40</v>
      </c>
      <c r="C1337" s="6">
        <f>TITRES_STAT!D1340</f>
        <v>40</v>
      </c>
      <c r="D1337" s="6">
        <f>TITRES_STAT!E1340</f>
        <v>0</v>
      </c>
      <c r="E1337" s="2">
        <f t="shared" si="80"/>
        <v>55034</v>
      </c>
      <c r="F1337" s="6" t="str">
        <f t="shared" si="83"/>
        <v>NEUTRAL</v>
      </c>
      <c r="G1337" s="6" t="str">
        <f t="shared" si="82"/>
        <v>NEUTRAL</v>
      </c>
      <c r="H1337" s="6" t="str">
        <f t="shared" si="81"/>
        <v>NEUTRAL</v>
      </c>
    </row>
    <row r="1338" spans="1:8" ht="13.5" x14ac:dyDescent="0.25">
      <c r="A1338" s="3">
        <f>TITRES_STAT!B1341</f>
        <v>43959</v>
      </c>
      <c r="B1338" s="6">
        <f>TITRES_STAT!C1341</f>
        <v>40</v>
      </c>
      <c r="C1338" s="6">
        <f>TITRES_STAT!D1341</f>
        <v>40</v>
      </c>
      <c r="D1338" s="6">
        <f>TITRES_STAT!E1341</f>
        <v>0</v>
      </c>
      <c r="E1338" s="2">
        <f t="shared" si="80"/>
        <v>55034</v>
      </c>
      <c r="F1338" s="6" t="str">
        <f t="shared" si="83"/>
        <v>NEUTRAL</v>
      </c>
      <c r="G1338" s="6" t="str">
        <f t="shared" si="82"/>
        <v>NEUTRAL</v>
      </c>
      <c r="H1338" s="6" t="str">
        <f t="shared" si="81"/>
        <v>NEUTRAL</v>
      </c>
    </row>
    <row r="1339" spans="1:8" ht="13.5" x14ac:dyDescent="0.25">
      <c r="A1339" s="3">
        <f>TITRES_STAT!B1342</f>
        <v>43962</v>
      </c>
      <c r="B1339" s="6">
        <f>TITRES_STAT!C1342</f>
        <v>40</v>
      </c>
      <c r="C1339" s="6">
        <f>TITRES_STAT!D1342</f>
        <v>40</v>
      </c>
      <c r="D1339" s="6">
        <f>TITRES_STAT!E1342</f>
        <v>0</v>
      </c>
      <c r="E1339" s="2">
        <f t="shared" si="80"/>
        <v>55034</v>
      </c>
      <c r="F1339" s="6" t="str">
        <f t="shared" si="83"/>
        <v>NEUTRAL</v>
      </c>
      <c r="G1339" s="6" t="str">
        <f t="shared" si="82"/>
        <v>NEUTRAL</v>
      </c>
      <c r="H1339" s="6" t="str">
        <f t="shared" si="81"/>
        <v>NEUTRAL</v>
      </c>
    </row>
    <row r="1340" spans="1:8" ht="13.5" x14ac:dyDescent="0.25">
      <c r="A1340" s="3">
        <f>TITRES_STAT!B1343</f>
        <v>43963</v>
      </c>
      <c r="B1340" s="6">
        <f>TITRES_STAT!C1343</f>
        <v>40</v>
      </c>
      <c r="C1340" s="6">
        <f>TITRES_STAT!D1343</f>
        <v>40</v>
      </c>
      <c r="D1340" s="6">
        <f>TITRES_STAT!E1343</f>
        <v>0</v>
      </c>
      <c r="E1340" s="2">
        <f t="shared" si="80"/>
        <v>55034</v>
      </c>
      <c r="F1340" s="6" t="str">
        <f t="shared" si="83"/>
        <v>NEUTRAL</v>
      </c>
      <c r="G1340" s="6" t="str">
        <f t="shared" si="82"/>
        <v>NEUTRAL</v>
      </c>
      <c r="H1340" s="6" t="str">
        <f t="shared" si="81"/>
        <v>NEUTRAL</v>
      </c>
    </row>
    <row r="1341" spans="1:8" ht="13.5" x14ac:dyDescent="0.25">
      <c r="A1341" s="3">
        <f>TITRES_STAT!B1344</f>
        <v>43964</v>
      </c>
      <c r="B1341" s="6">
        <f>TITRES_STAT!C1344</f>
        <v>40</v>
      </c>
      <c r="C1341" s="6">
        <f>TITRES_STAT!D1344</f>
        <v>40</v>
      </c>
      <c r="D1341" s="6">
        <f>TITRES_STAT!E1344</f>
        <v>0</v>
      </c>
      <c r="E1341" s="2">
        <f t="shared" si="80"/>
        <v>55034</v>
      </c>
      <c r="F1341" s="6" t="str">
        <f t="shared" si="83"/>
        <v>NEUTRAL</v>
      </c>
      <c r="G1341" s="6" t="str">
        <f t="shared" si="82"/>
        <v>NEUTRAL</v>
      </c>
      <c r="H1341" s="6" t="str">
        <f t="shared" si="81"/>
        <v>NEUTRAL</v>
      </c>
    </row>
    <row r="1342" spans="1:8" ht="13.5" x14ac:dyDescent="0.25">
      <c r="A1342" s="3">
        <f>TITRES_STAT!B1345</f>
        <v>43965</v>
      </c>
      <c r="B1342" s="6">
        <f>TITRES_STAT!C1345</f>
        <v>40</v>
      </c>
      <c r="C1342" s="6">
        <f>TITRES_STAT!D1345</f>
        <v>40</v>
      </c>
      <c r="D1342" s="6">
        <f>TITRES_STAT!E1345</f>
        <v>0</v>
      </c>
      <c r="E1342" s="2">
        <f t="shared" si="80"/>
        <v>55034</v>
      </c>
      <c r="F1342" s="6" t="str">
        <f t="shared" si="83"/>
        <v>NEUTRAL</v>
      </c>
      <c r="G1342" s="6" t="str">
        <f t="shared" si="82"/>
        <v>NEUTRAL</v>
      </c>
      <c r="H1342" s="6" t="str">
        <f t="shared" si="81"/>
        <v>NEUTRAL</v>
      </c>
    </row>
    <row r="1343" spans="1:8" ht="13.5" x14ac:dyDescent="0.25">
      <c r="A1343" s="3">
        <f>TITRES_STAT!B1346</f>
        <v>43966</v>
      </c>
      <c r="B1343" s="6">
        <f>TITRES_STAT!C1346</f>
        <v>40</v>
      </c>
      <c r="C1343" s="6">
        <f>TITRES_STAT!D1346</f>
        <v>40</v>
      </c>
      <c r="D1343" s="6">
        <f>TITRES_STAT!E1346</f>
        <v>0</v>
      </c>
      <c r="E1343" s="2">
        <f t="shared" si="80"/>
        <v>55034</v>
      </c>
      <c r="F1343" s="6" t="str">
        <f t="shared" si="83"/>
        <v>NEUTRAL</v>
      </c>
      <c r="G1343" s="6" t="str">
        <f t="shared" si="82"/>
        <v>NEUTRAL</v>
      </c>
      <c r="H1343" s="6" t="str">
        <f t="shared" si="81"/>
        <v>NEUTRAL</v>
      </c>
    </row>
    <row r="1344" spans="1:8" ht="13.5" x14ac:dyDescent="0.25">
      <c r="A1344" s="3">
        <f>TITRES_STAT!B1347</f>
        <v>43969</v>
      </c>
      <c r="B1344" s="6">
        <f>TITRES_STAT!C1347</f>
        <v>40</v>
      </c>
      <c r="C1344" s="6">
        <f>TITRES_STAT!D1347</f>
        <v>40</v>
      </c>
      <c r="D1344" s="6">
        <f>TITRES_STAT!E1347</f>
        <v>0</v>
      </c>
      <c r="E1344" s="2">
        <f t="shared" si="80"/>
        <v>55034</v>
      </c>
      <c r="F1344" s="6" t="str">
        <f t="shared" si="83"/>
        <v>NEUTRAL</v>
      </c>
      <c r="G1344" s="6" t="str">
        <f t="shared" si="82"/>
        <v>NEUTRAL</v>
      </c>
      <c r="H1344" s="6" t="str">
        <f t="shared" si="81"/>
        <v>NEUTRAL</v>
      </c>
    </row>
    <row r="1345" spans="1:8" ht="13.5" x14ac:dyDescent="0.25">
      <c r="A1345" s="3">
        <f>TITRES_STAT!B1348</f>
        <v>43970</v>
      </c>
      <c r="B1345" s="6">
        <f>TITRES_STAT!C1348</f>
        <v>40</v>
      </c>
      <c r="C1345" s="6">
        <f>TITRES_STAT!D1348</f>
        <v>40</v>
      </c>
      <c r="D1345" s="6">
        <f>TITRES_STAT!E1348</f>
        <v>0</v>
      </c>
      <c r="E1345" s="2">
        <f t="shared" si="80"/>
        <v>55034</v>
      </c>
      <c r="F1345" s="6" t="str">
        <f t="shared" si="83"/>
        <v>NEUTRAL</v>
      </c>
      <c r="G1345" s="6" t="str">
        <f t="shared" si="82"/>
        <v>NEUTRAL</v>
      </c>
      <c r="H1345" s="6" t="str">
        <f t="shared" si="81"/>
        <v>NEUTRAL</v>
      </c>
    </row>
    <row r="1346" spans="1:8" ht="13.5" x14ac:dyDescent="0.25">
      <c r="A1346" s="3">
        <f>TITRES_STAT!B1349</f>
        <v>43971</v>
      </c>
      <c r="B1346" s="6">
        <f>TITRES_STAT!C1349</f>
        <v>40</v>
      </c>
      <c r="C1346" s="6">
        <f>TITRES_STAT!D1349</f>
        <v>40</v>
      </c>
      <c r="D1346" s="6">
        <f>TITRES_STAT!E1349</f>
        <v>0</v>
      </c>
      <c r="E1346" s="2">
        <f t="shared" si="80"/>
        <v>55034</v>
      </c>
      <c r="F1346" s="6" t="str">
        <f t="shared" si="83"/>
        <v>NEUTRAL</v>
      </c>
      <c r="G1346" s="6" t="str">
        <f t="shared" si="82"/>
        <v>NEUTRAL</v>
      </c>
      <c r="H1346" s="6" t="str">
        <f t="shared" si="81"/>
        <v>NEUTRAL</v>
      </c>
    </row>
    <row r="1347" spans="1:8" ht="13.5" x14ac:dyDescent="0.25">
      <c r="A1347" s="3">
        <f>TITRES_STAT!B1350</f>
        <v>43972</v>
      </c>
      <c r="B1347" s="6">
        <f>TITRES_STAT!C1350</f>
        <v>40</v>
      </c>
      <c r="C1347" s="6">
        <f>TITRES_STAT!D1350</f>
        <v>40</v>
      </c>
      <c r="D1347" s="6">
        <f>TITRES_STAT!E1350</f>
        <v>0</v>
      </c>
      <c r="E1347" s="2">
        <f t="shared" si="80"/>
        <v>55034</v>
      </c>
      <c r="F1347" s="6" t="str">
        <f t="shared" si="83"/>
        <v>NEUTRAL</v>
      </c>
      <c r="G1347" s="6" t="str">
        <f t="shared" si="82"/>
        <v>NEUTRAL</v>
      </c>
      <c r="H1347" s="6" t="str">
        <f t="shared" si="81"/>
        <v>NEUTRAL</v>
      </c>
    </row>
    <row r="1348" spans="1:8" ht="13.5" x14ac:dyDescent="0.25">
      <c r="A1348" s="3">
        <f>TITRES_STAT!B1351</f>
        <v>43973</v>
      </c>
      <c r="B1348" s="6">
        <f>TITRES_STAT!C1351</f>
        <v>40</v>
      </c>
      <c r="C1348" s="6">
        <f>TITRES_STAT!D1351</f>
        <v>40</v>
      </c>
      <c r="D1348" s="6">
        <f>TITRES_STAT!E1351</f>
        <v>0</v>
      </c>
      <c r="E1348" s="2">
        <f t="shared" ref="E1348:E1411" si="84">IF(B1348&gt;B1347, E1347+D1348, IF(B1348&lt;B1347, E1347-D1348, E1347))</f>
        <v>55034</v>
      </c>
      <c r="F1348" s="6" t="str">
        <f t="shared" si="83"/>
        <v>NEUTRAL</v>
      </c>
      <c r="G1348" s="6" t="str">
        <f t="shared" si="82"/>
        <v>NEUTRAL</v>
      </c>
      <c r="H1348" s="6" t="str">
        <f t="shared" si="81"/>
        <v>NEUTRAL</v>
      </c>
    </row>
    <row r="1349" spans="1:8" ht="13.5" x14ac:dyDescent="0.25">
      <c r="A1349" s="3">
        <f>TITRES_STAT!B1352</f>
        <v>43977</v>
      </c>
      <c r="B1349" s="6">
        <f>TITRES_STAT!C1352</f>
        <v>40</v>
      </c>
      <c r="C1349" s="6">
        <f>TITRES_STAT!D1352</f>
        <v>40</v>
      </c>
      <c r="D1349" s="6">
        <f>TITRES_STAT!E1352</f>
        <v>0</v>
      </c>
      <c r="E1349" s="2">
        <f t="shared" si="84"/>
        <v>55034</v>
      </c>
      <c r="F1349" s="6" t="str">
        <f t="shared" si="83"/>
        <v>NEUTRAL</v>
      </c>
      <c r="G1349" s="6" t="str">
        <f t="shared" si="82"/>
        <v>NEUTRAL</v>
      </c>
      <c r="H1349" s="6" t="str">
        <f t="shared" si="81"/>
        <v>NEUTRAL</v>
      </c>
    </row>
    <row r="1350" spans="1:8" ht="13.5" x14ac:dyDescent="0.25">
      <c r="A1350" s="3">
        <f>TITRES_STAT!B1353</f>
        <v>43978</v>
      </c>
      <c r="B1350" s="6">
        <f>TITRES_STAT!C1353</f>
        <v>40</v>
      </c>
      <c r="C1350" s="6">
        <f>TITRES_STAT!D1353</f>
        <v>40</v>
      </c>
      <c r="D1350" s="6">
        <f>TITRES_STAT!E1353</f>
        <v>0</v>
      </c>
      <c r="E1350" s="2">
        <f t="shared" si="84"/>
        <v>55034</v>
      </c>
      <c r="F1350" s="6" t="str">
        <f t="shared" si="83"/>
        <v>NEUTRAL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43979</v>
      </c>
      <c r="B1351" s="6">
        <f>TITRES_STAT!C1354</f>
        <v>40</v>
      </c>
      <c r="C1351" s="6">
        <f>TITRES_STAT!D1354</f>
        <v>40</v>
      </c>
      <c r="D1351" s="6">
        <f>TITRES_STAT!E1354</f>
        <v>0</v>
      </c>
      <c r="E1351" s="2">
        <f t="shared" si="84"/>
        <v>55034</v>
      </c>
      <c r="F1351" s="6" t="str">
        <f t="shared" si="83"/>
        <v>NEUTRAL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NEUTRAL</v>
      </c>
    </row>
    <row r="1352" spans="1:8" ht="13.5" x14ac:dyDescent="0.25">
      <c r="A1352" s="3">
        <f>TITRES_STAT!B1355</f>
        <v>43980</v>
      </c>
      <c r="B1352" s="6">
        <f>TITRES_STAT!C1355</f>
        <v>40</v>
      </c>
      <c r="C1352" s="6">
        <f>TITRES_STAT!D1355</f>
        <v>40</v>
      </c>
      <c r="D1352" s="6">
        <f>TITRES_STAT!E1355</f>
        <v>0</v>
      </c>
      <c r="E1352" s="2">
        <f t="shared" si="84"/>
        <v>55034</v>
      </c>
      <c r="F1352" s="6" t="str">
        <f t="shared" ref="F1352:F1415" si="87">IF(E1352&gt;E1347,"BULLISH",IF(E1352&lt;E1347,"BEARISH","NEUTRAL"))</f>
        <v>NEUTRAL</v>
      </c>
      <c r="G1352" s="6" t="str">
        <f t="shared" si="86"/>
        <v>NEUTRAL</v>
      </c>
      <c r="H1352" s="6" t="str">
        <f t="shared" si="85"/>
        <v>NEUTRAL</v>
      </c>
    </row>
    <row r="1353" spans="1:8" ht="13.5" x14ac:dyDescent="0.25">
      <c r="A1353" s="3">
        <f>TITRES_STAT!B1356</f>
        <v>43983</v>
      </c>
      <c r="B1353" s="6">
        <f>TITRES_STAT!C1356</f>
        <v>40</v>
      </c>
      <c r="C1353" s="6">
        <f>TITRES_STAT!D1356</f>
        <v>40</v>
      </c>
      <c r="D1353" s="6">
        <f>TITRES_STAT!E1356</f>
        <v>0</v>
      </c>
      <c r="E1353" s="2">
        <f t="shared" si="84"/>
        <v>55034</v>
      </c>
      <c r="F1353" s="6" t="str">
        <f t="shared" si="87"/>
        <v>NEUTRAL</v>
      </c>
      <c r="G1353" s="6" t="str">
        <f t="shared" si="86"/>
        <v>NEUTRAL</v>
      </c>
      <c r="H1353" s="6" t="str">
        <f t="shared" si="85"/>
        <v>NEUTRAL</v>
      </c>
    </row>
    <row r="1354" spans="1:8" ht="13.5" x14ac:dyDescent="0.25">
      <c r="A1354" s="3">
        <f>TITRES_STAT!B1357</f>
        <v>43984</v>
      </c>
      <c r="B1354" s="6">
        <f>TITRES_STAT!C1357</f>
        <v>40</v>
      </c>
      <c r="C1354" s="6">
        <f>TITRES_STAT!D1357</f>
        <v>40</v>
      </c>
      <c r="D1354" s="6">
        <f>TITRES_STAT!E1357</f>
        <v>0</v>
      </c>
      <c r="E1354" s="2">
        <f t="shared" si="84"/>
        <v>55034</v>
      </c>
      <c r="F1354" s="6" t="str">
        <f t="shared" si="87"/>
        <v>NEUTRAL</v>
      </c>
      <c r="G1354" s="6" t="str">
        <f t="shared" si="86"/>
        <v>NEUTRAL</v>
      </c>
      <c r="H1354" s="6" t="str">
        <f t="shared" si="85"/>
        <v>NEUTRAL</v>
      </c>
    </row>
    <row r="1355" spans="1:8" ht="13.5" x14ac:dyDescent="0.25">
      <c r="A1355" s="3">
        <f>TITRES_STAT!B1358</f>
        <v>43985</v>
      </c>
      <c r="B1355" s="6">
        <f>TITRES_STAT!C1358</f>
        <v>38.799999999999997</v>
      </c>
      <c r="C1355" s="6">
        <f>TITRES_STAT!D1358</f>
        <v>38.799999999999997</v>
      </c>
      <c r="D1355" s="6">
        <f>TITRES_STAT!E1358</f>
        <v>0</v>
      </c>
      <c r="E1355" s="2">
        <f t="shared" si="84"/>
        <v>55034</v>
      </c>
      <c r="F1355" s="6" t="str">
        <f t="shared" si="87"/>
        <v>NEUTRAL</v>
      </c>
      <c r="G1355" s="6" t="str">
        <f t="shared" si="86"/>
        <v>NEUTRAL</v>
      </c>
      <c r="H1355" s="6" t="str">
        <f t="shared" si="85"/>
        <v>NEUTRAL</v>
      </c>
    </row>
    <row r="1356" spans="1:8" ht="13.5" x14ac:dyDescent="0.25">
      <c r="A1356" s="3">
        <f>TITRES_STAT!B1359</f>
        <v>43986</v>
      </c>
      <c r="B1356" s="6">
        <f>TITRES_STAT!C1359</f>
        <v>38.799999999999997</v>
      </c>
      <c r="C1356" s="6">
        <f>TITRES_STAT!D1359</f>
        <v>38.799999999999997</v>
      </c>
      <c r="D1356" s="6">
        <f>TITRES_STAT!E1359</f>
        <v>0</v>
      </c>
      <c r="E1356" s="2">
        <f t="shared" si="84"/>
        <v>55034</v>
      </c>
      <c r="F1356" s="6" t="str">
        <f t="shared" si="87"/>
        <v>NEUTRAL</v>
      </c>
      <c r="G1356" s="6" t="str">
        <f t="shared" si="86"/>
        <v>NEUTRAL</v>
      </c>
      <c r="H1356" s="6" t="str">
        <f t="shared" si="85"/>
        <v>NEUTRAL</v>
      </c>
    </row>
    <row r="1357" spans="1:8" ht="13.5" x14ac:dyDescent="0.25">
      <c r="A1357" s="3">
        <f>TITRES_STAT!B1360</f>
        <v>43987</v>
      </c>
      <c r="B1357" s="6">
        <f>TITRES_STAT!C1360</f>
        <v>38.799999999999997</v>
      </c>
      <c r="C1357" s="6">
        <f>TITRES_STAT!D1360</f>
        <v>38.799999999999997</v>
      </c>
      <c r="D1357" s="6">
        <f>TITRES_STAT!E1360</f>
        <v>0</v>
      </c>
      <c r="E1357" s="2">
        <f t="shared" si="84"/>
        <v>55034</v>
      </c>
      <c r="F1357" s="6" t="str">
        <f t="shared" si="87"/>
        <v>NEUTRAL</v>
      </c>
      <c r="G1357" s="6" t="str">
        <f t="shared" si="86"/>
        <v>NEUTRAL</v>
      </c>
      <c r="H1357" s="6" t="str">
        <f t="shared" si="85"/>
        <v>NEUTRAL</v>
      </c>
    </row>
    <row r="1358" spans="1:8" ht="13.5" x14ac:dyDescent="0.25">
      <c r="A1358" s="3">
        <f>TITRES_STAT!B1361</f>
        <v>43990</v>
      </c>
      <c r="B1358" s="6">
        <f>TITRES_STAT!C1361</f>
        <v>38.799999999999997</v>
      </c>
      <c r="C1358" s="6">
        <f>TITRES_STAT!D1361</f>
        <v>38.799999999999997</v>
      </c>
      <c r="D1358" s="6">
        <f>TITRES_STAT!E1361</f>
        <v>0</v>
      </c>
      <c r="E1358" s="2">
        <f t="shared" si="84"/>
        <v>55034</v>
      </c>
      <c r="F1358" s="6" t="str">
        <f t="shared" si="87"/>
        <v>NEUTRAL</v>
      </c>
      <c r="G1358" s="6" t="str">
        <f t="shared" si="86"/>
        <v>NEUTRAL</v>
      </c>
      <c r="H1358" s="6" t="str">
        <f t="shared" si="85"/>
        <v>NEUTRAL</v>
      </c>
    </row>
    <row r="1359" spans="1:8" ht="13.5" x14ac:dyDescent="0.25">
      <c r="A1359" s="3">
        <f>TITRES_STAT!B1362</f>
        <v>43991</v>
      </c>
      <c r="B1359" s="6">
        <f>TITRES_STAT!C1362</f>
        <v>38.799999999999997</v>
      </c>
      <c r="C1359" s="6">
        <f>TITRES_STAT!D1362</f>
        <v>38.799999999999997</v>
      </c>
      <c r="D1359" s="6">
        <f>TITRES_STAT!E1362</f>
        <v>0</v>
      </c>
      <c r="E1359" s="2">
        <f t="shared" si="84"/>
        <v>55034</v>
      </c>
      <c r="F1359" s="6" t="str">
        <f t="shared" si="87"/>
        <v>NEUTRAL</v>
      </c>
      <c r="G1359" s="6" t="str">
        <f t="shared" si="86"/>
        <v>NEUTRAL</v>
      </c>
      <c r="H1359" s="6" t="str">
        <f t="shared" si="85"/>
        <v>NEUTRAL</v>
      </c>
    </row>
    <row r="1360" spans="1:8" ht="13.5" x14ac:dyDescent="0.25">
      <c r="A1360" s="3">
        <f>TITRES_STAT!B1363</f>
        <v>43992</v>
      </c>
      <c r="B1360" s="6">
        <f>TITRES_STAT!C1363</f>
        <v>38.799999999999997</v>
      </c>
      <c r="C1360" s="6">
        <f>TITRES_STAT!D1363</f>
        <v>38.799999999999997</v>
      </c>
      <c r="D1360" s="6">
        <f>TITRES_STAT!E1363</f>
        <v>0</v>
      </c>
      <c r="E1360" s="2">
        <f t="shared" si="84"/>
        <v>55034</v>
      </c>
      <c r="F1360" s="6" t="str">
        <f t="shared" si="87"/>
        <v>NEUTRAL</v>
      </c>
      <c r="G1360" s="6" t="str">
        <f t="shared" si="86"/>
        <v>NEUTRAL</v>
      </c>
      <c r="H1360" s="6" t="str">
        <f t="shared" si="85"/>
        <v>NEUTRAL</v>
      </c>
    </row>
    <row r="1361" spans="1:8" ht="13.5" x14ac:dyDescent="0.25">
      <c r="A1361" s="3">
        <f>TITRES_STAT!B1364</f>
        <v>43993</v>
      </c>
      <c r="B1361" s="6">
        <f>TITRES_STAT!C1364</f>
        <v>38.799999999999997</v>
      </c>
      <c r="C1361" s="6">
        <f>TITRES_STAT!D1364</f>
        <v>38.799999999999997</v>
      </c>
      <c r="D1361" s="6">
        <f>TITRES_STAT!E1364</f>
        <v>0</v>
      </c>
      <c r="E1361" s="2">
        <f t="shared" si="84"/>
        <v>55034</v>
      </c>
      <c r="F1361" s="6" t="str">
        <f t="shared" si="87"/>
        <v>NEUTRAL</v>
      </c>
      <c r="G1361" s="6" t="str">
        <f t="shared" si="86"/>
        <v>NEUTRAL</v>
      </c>
      <c r="H1361" s="6" t="str">
        <f t="shared" si="85"/>
        <v>NEUTRAL</v>
      </c>
    </row>
    <row r="1362" spans="1:8" ht="13.5" x14ac:dyDescent="0.25">
      <c r="A1362" s="3">
        <f>TITRES_STAT!B1365</f>
        <v>43994</v>
      </c>
      <c r="B1362" s="6">
        <f>TITRES_STAT!C1365</f>
        <v>38.799999999999997</v>
      </c>
      <c r="C1362" s="6">
        <f>TITRES_STAT!D1365</f>
        <v>38.799999999999997</v>
      </c>
      <c r="D1362" s="6">
        <f>TITRES_STAT!E1365</f>
        <v>0</v>
      </c>
      <c r="E1362" s="2">
        <f t="shared" si="84"/>
        <v>55034</v>
      </c>
      <c r="F1362" s="6" t="str">
        <f t="shared" si="87"/>
        <v>NEUTRAL</v>
      </c>
      <c r="G1362" s="6" t="str">
        <f t="shared" si="86"/>
        <v>NEUTRAL</v>
      </c>
      <c r="H1362" s="6" t="str">
        <f t="shared" si="85"/>
        <v>NEUTRAL</v>
      </c>
    </row>
    <row r="1363" spans="1:8" ht="13.5" x14ac:dyDescent="0.25">
      <c r="A1363" s="3">
        <f>TITRES_STAT!B1366</f>
        <v>43997</v>
      </c>
      <c r="B1363" s="6">
        <f>TITRES_STAT!C1366</f>
        <v>38.799999999999997</v>
      </c>
      <c r="C1363" s="6">
        <f>TITRES_STAT!D1366</f>
        <v>38.799999999999997</v>
      </c>
      <c r="D1363" s="6">
        <f>TITRES_STAT!E1366</f>
        <v>0</v>
      </c>
      <c r="E1363" s="2">
        <f t="shared" si="84"/>
        <v>55034</v>
      </c>
      <c r="F1363" s="6" t="str">
        <f t="shared" si="87"/>
        <v>NEUTRAL</v>
      </c>
      <c r="G1363" s="6" t="str">
        <f t="shared" si="86"/>
        <v>NEUTRAL</v>
      </c>
      <c r="H1363" s="6" t="str">
        <f t="shared" si="85"/>
        <v>NEUTRAL</v>
      </c>
    </row>
    <row r="1364" spans="1:8" ht="13.5" x14ac:dyDescent="0.25">
      <c r="A1364" s="3">
        <f>TITRES_STAT!B1367</f>
        <v>43998</v>
      </c>
      <c r="B1364" s="6">
        <f>TITRES_STAT!C1367</f>
        <v>38.799999999999997</v>
      </c>
      <c r="C1364" s="6">
        <f>TITRES_STAT!D1367</f>
        <v>38.799999999999997</v>
      </c>
      <c r="D1364" s="6">
        <f>TITRES_STAT!E1367</f>
        <v>0</v>
      </c>
      <c r="E1364" s="2">
        <f t="shared" si="84"/>
        <v>55034</v>
      </c>
      <c r="F1364" s="6" t="str">
        <f t="shared" si="87"/>
        <v>NEUTRAL</v>
      </c>
      <c r="G1364" s="6" t="str">
        <f t="shared" si="86"/>
        <v>NEUTRAL</v>
      </c>
      <c r="H1364" s="6" t="str">
        <f t="shared" si="85"/>
        <v>NEUTRAL</v>
      </c>
    </row>
    <row r="1365" spans="1:8" ht="13.5" x14ac:dyDescent="0.25">
      <c r="A1365" s="3">
        <f>TITRES_STAT!B1368</f>
        <v>43999</v>
      </c>
      <c r="B1365" s="6">
        <f>TITRES_STAT!C1368</f>
        <v>40</v>
      </c>
      <c r="C1365" s="6">
        <f>TITRES_STAT!D1368</f>
        <v>40</v>
      </c>
      <c r="D1365" s="6">
        <f>TITRES_STAT!E1368</f>
        <v>5545</v>
      </c>
      <c r="E1365" s="2">
        <f t="shared" si="84"/>
        <v>60579</v>
      </c>
      <c r="F1365" s="6" t="str">
        <f t="shared" si="87"/>
        <v>BULLISH</v>
      </c>
      <c r="G1365" s="6" t="str">
        <f t="shared" si="86"/>
        <v>STRONG</v>
      </c>
      <c r="H1365" s="6" t="str">
        <f t="shared" si="85"/>
        <v>CONFIRMED BULLISH</v>
      </c>
    </row>
    <row r="1366" spans="1:8" ht="13.5" x14ac:dyDescent="0.25">
      <c r="A1366" s="3">
        <f>TITRES_STAT!B1369</f>
        <v>44000</v>
      </c>
      <c r="B1366" s="6">
        <f>TITRES_STAT!C1369</f>
        <v>40</v>
      </c>
      <c r="C1366" s="6">
        <f>TITRES_STAT!D1369</f>
        <v>40</v>
      </c>
      <c r="D1366" s="6">
        <f>TITRES_STAT!E1369</f>
        <v>980</v>
      </c>
      <c r="E1366" s="2">
        <f t="shared" si="84"/>
        <v>60579</v>
      </c>
      <c r="F1366" s="6" t="str">
        <f t="shared" si="87"/>
        <v>BULLISH</v>
      </c>
      <c r="G1366" s="6" t="str">
        <f t="shared" si="86"/>
        <v>STRONG</v>
      </c>
      <c r="H1366" s="6" t="str">
        <f t="shared" si="85"/>
        <v>CONFIRMED BULLISH</v>
      </c>
    </row>
    <row r="1367" spans="1:8" ht="13.5" x14ac:dyDescent="0.25">
      <c r="A1367" s="3">
        <f>TITRES_STAT!B1370</f>
        <v>44001</v>
      </c>
      <c r="B1367" s="6">
        <f>TITRES_STAT!C1370</f>
        <v>40</v>
      </c>
      <c r="C1367" s="6">
        <f>TITRES_STAT!D1370</f>
        <v>40</v>
      </c>
      <c r="D1367" s="6">
        <f>TITRES_STAT!E1370</f>
        <v>0</v>
      </c>
      <c r="E1367" s="2">
        <f t="shared" si="84"/>
        <v>60579</v>
      </c>
      <c r="F1367" s="6" t="str">
        <f t="shared" si="87"/>
        <v>BULLISH</v>
      </c>
      <c r="G1367" s="6" t="str">
        <f t="shared" si="86"/>
        <v>STRONG</v>
      </c>
      <c r="H1367" s="6" t="str">
        <f t="shared" si="85"/>
        <v>CONFIRMED BULLISH</v>
      </c>
    </row>
    <row r="1368" spans="1:8" ht="13.5" x14ac:dyDescent="0.25">
      <c r="A1368" s="3">
        <f>TITRES_STAT!B1371</f>
        <v>44004</v>
      </c>
      <c r="B1368" s="6">
        <f>TITRES_STAT!C1371</f>
        <v>40</v>
      </c>
      <c r="C1368" s="6">
        <f>TITRES_STAT!D1371</f>
        <v>40</v>
      </c>
      <c r="D1368" s="6">
        <f>TITRES_STAT!E1371</f>
        <v>0</v>
      </c>
      <c r="E1368" s="2">
        <f t="shared" si="84"/>
        <v>60579</v>
      </c>
      <c r="F1368" s="6" t="str">
        <f t="shared" si="87"/>
        <v>BULLISH</v>
      </c>
      <c r="G1368" s="6" t="str">
        <f t="shared" si="86"/>
        <v>STRONG</v>
      </c>
      <c r="H1368" s="6" t="str">
        <f t="shared" si="85"/>
        <v>CONFIRMED BULLISH</v>
      </c>
    </row>
    <row r="1369" spans="1:8" ht="13.5" x14ac:dyDescent="0.25">
      <c r="A1369" s="3">
        <f>TITRES_STAT!B1372</f>
        <v>44005</v>
      </c>
      <c r="B1369" s="6">
        <f>TITRES_STAT!C1372</f>
        <v>40</v>
      </c>
      <c r="C1369" s="6">
        <f>TITRES_STAT!D1372</f>
        <v>40</v>
      </c>
      <c r="D1369" s="6">
        <f>TITRES_STAT!E1372</f>
        <v>0</v>
      </c>
      <c r="E1369" s="2">
        <f t="shared" si="84"/>
        <v>60579</v>
      </c>
      <c r="F1369" s="6" t="str">
        <f t="shared" si="87"/>
        <v>BULLISH</v>
      </c>
      <c r="G1369" s="6" t="str">
        <f t="shared" si="86"/>
        <v>STRONG</v>
      </c>
      <c r="H1369" s="6" t="str">
        <f t="shared" si="85"/>
        <v>CONFIRMED BULLISH</v>
      </c>
    </row>
    <row r="1370" spans="1:8" ht="13.5" x14ac:dyDescent="0.25">
      <c r="A1370" s="3">
        <f>TITRES_STAT!B1373</f>
        <v>44006</v>
      </c>
      <c r="B1370" s="6">
        <f>TITRES_STAT!C1373</f>
        <v>40</v>
      </c>
      <c r="C1370" s="6">
        <f>TITRES_STAT!D1373</f>
        <v>40</v>
      </c>
      <c r="D1370" s="6">
        <f>TITRES_STAT!E1373</f>
        <v>0</v>
      </c>
      <c r="E1370" s="2">
        <f t="shared" si="84"/>
        <v>60579</v>
      </c>
      <c r="F1370" s="6" t="str">
        <f t="shared" si="87"/>
        <v>NEUTRAL</v>
      </c>
      <c r="G1370" s="6" t="str">
        <f t="shared" si="86"/>
        <v>NEUTRAL</v>
      </c>
      <c r="H1370" s="6" t="str">
        <f t="shared" si="85"/>
        <v>NEUTRAL</v>
      </c>
    </row>
    <row r="1371" spans="1:8" ht="13.5" x14ac:dyDescent="0.25">
      <c r="A1371" s="3">
        <f>TITRES_STAT!B1374</f>
        <v>44007</v>
      </c>
      <c r="B1371" s="6">
        <f>TITRES_STAT!C1374</f>
        <v>40</v>
      </c>
      <c r="C1371" s="6">
        <f>TITRES_STAT!D1374</f>
        <v>40</v>
      </c>
      <c r="D1371" s="6">
        <f>TITRES_STAT!E1374</f>
        <v>0</v>
      </c>
      <c r="E1371" s="2">
        <f t="shared" si="84"/>
        <v>60579</v>
      </c>
      <c r="F1371" s="6" t="str">
        <f t="shared" si="87"/>
        <v>NEUTRAL</v>
      </c>
      <c r="G1371" s="6" t="str">
        <f t="shared" si="86"/>
        <v>NEUTRAL</v>
      </c>
      <c r="H1371" s="6" t="str">
        <f t="shared" si="85"/>
        <v>NEUTRAL</v>
      </c>
    </row>
    <row r="1372" spans="1:8" ht="13.5" x14ac:dyDescent="0.25">
      <c r="A1372" s="3">
        <f>TITRES_STAT!B1375</f>
        <v>44008</v>
      </c>
      <c r="B1372" s="6">
        <f>TITRES_STAT!C1375</f>
        <v>38.799999999999997</v>
      </c>
      <c r="C1372" s="6">
        <f>TITRES_STAT!D1375</f>
        <v>38.799999999999997</v>
      </c>
      <c r="D1372" s="6">
        <f>TITRES_STAT!E1375</f>
        <v>3</v>
      </c>
      <c r="E1372" s="2">
        <f t="shared" si="84"/>
        <v>60576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CONFIRMED BEARISH</v>
      </c>
    </row>
    <row r="1373" spans="1:8" ht="13.5" x14ac:dyDescent="0.25">
      <c r="A1373" s="3">
        <f>TITRES_STAT!B1376</f>
        <v>44011</v>
      </c>
      <c r="B1373" s="6">
        <f>TITRES_STAT!C1376</f>
        <v>38.799999999999997</v>
      </c>
      <c r="C1373" s="6">
        <f>TITRES_STAT!D1376</f>
        <v>38.799999999999997</v>
      </c>
      <c r="D1373" s="6">
        <f>TITRES_STAT!E1376</f>
        <v>0</v>
      </c>
      <c r="E1373" s="2">
        <f t="shared" si="84"/>
        <v>60576</v>
      </c>
      <c r="F1373" s="6" t="str">
        <f t="shared" si="87"/>
        <v>BEARISH</v>
      </c>
      <c r="G1373" s="6" t="str">
        <f t="shared" si="86"/>
        <v>NEUTRAL</v>
      </c>
      <c r="H1373" s="6" t="str">
        <f t="shared" si="85"/>
        <v>CONFIRMED BEARISH</v>
      </c>
    </row>
    <row r="1374" spans="1:8" ht="13.5" x14ac:dyDescent="0.25">
      <c r="A1374" s="3">
        <f>TITRES_STAT!B1377</f>
        <v>44012</v>
      </c>
      <c r="B1374" s="6">
        <f>TITRES_STAT!C1377</f>
        <v>38.799999999999997</v>
      </c>
      <c r="C1374" s="6">
        <f>TITRES_STAT!D1377</f>
        <v>38.799999999999997</v>
      </c>
      <c r="D1374" s="6">
        <f>TITRES_STAT!E1377</f>
        <v>0</v>
      </c>
      <c r="E1374" s="2">
        <f t="shared" si="84"/>
        <v>60576</v>
      </c>
      <c r="F1374" s="6" t="str">
        <f t="shared" si="87"/>
        <v>BEARISH</v>
      </c>
      <c r="G1374" s="6" t="str">
        <f t="shared" si="86"/>
        <v>NEUTRAL</v>
      </c>
      <c r="H1374" s="6" t="str">
        <f t="shared" si="85"/>
        <v>CONFIRMED BEARISH</v>
      </c>
    </row>
    <row r="1375" spans="1:8" ht="13.5" x14ac:dyDescent="0.25">
      <c r="A1375" s="3">
        <f>TITRES_STAT!B1378</f>
        <v>44013</v>
      </c>
      <c r="B1375" s="6">
        <f>TITRES_STAT!C1378</f>
        <v>38.799999999999997</v>
      </c>
      <c r="C1375" s="6">
        <f>TITRES_STAT!D1378</f>
        <v>38.799999999999997</v>
      </c>
      <c r="D1375" s="6">
        <f>TITRES_STAT!E1378</f>
        <v>0</v>
      </c>
      <c r="E1375" s="2">
        <f t="shared" si="84"/>
        <v>60576</v>
      </c>
      <c r="F1375" s="6" t="str">
        <f t="shared" si="87"/>
        <v>BEARISH</v>
      </c>
      <c r="G1375" s="6" t="str">
        <f t="shared" si="86"/>
        <v>NEUTRAL</v>
      </c>
      <c r="H1375" s="6" t="str">
        <f t="shared" si="85"/>
        <v>CONFIRMED BEARISH</v>
      </c>
    </row>
    <row r="1376" spans="1:8" ht="13.5" x14ac:dyDescent="0.25">
      <c r="A1376" s="3">
        <f>TITRES_STAT!B1379</f>
        <v>44014</v>
      </c>
      <c r="B1376" s="6">
        <f>TITRES_STAT!C1379</f>
        <v>38.799999999999997</v>
      </c>
      <c r="C1376" s="6">
        <f>TITRES_STAT!D1379</f>
        <v>38.799999999999997</v>
      </c>
      <c r="D1376" s="6">
        <f>TITRES_STAT!E1379</f>
        <v>0</v>
      </c>
      <c r="E1376" s="2">
        <f t="shared" si="84"/>
        <v>60576</v>
      </c>
      <c r="F1376" s="6" t="str">
        <f t="shared" si="87"/>
        <v>BEARISH</v>
      </c>
      <c r="G1376" s="6" t="str">
        <f t="shared" si="86"/>
        <v>NEUTRAL</v>
      </c>
      <c r="H1376" s="6" t="str">
        <f t="shared" si="85"/>
        <v>CONFIRMED BEARISH</v>
      </c>
    </row>
    <row r="1377" spans="1:8" ht="13.5" x14ac:dyDescent="0.25">
      <c r="A1377" s="3">
        <f>TITRES_STAT!B1380</f>
        <v>44015</v>
      </c>
      <c r="B1377" s="6">
        <f>TITRES_STAT!C1380</f>
        <v>38.799999999999997</v>
      </c>
      <c r="C1377" s="6">
        <f>TITRES_STAT!D1380</f>
        <v>38.799999999999997</v>
      </c>
      <c r="D1377" s="6">
        <f>TITRES_STAT!E1380</f>
        <v>0</v>
      </c>
      <c r="E1377" s="2">
        <f t="shared" si="84"/>
        <v>60576</v>
      </c>
      <c r="F1377" s="6" t="str">
        <f t="shared" si="87"/>
        <v>NEUTRAL</v>
      </c>
      <c r="G1377" s="6" t="str">
        <f t="shared" si="86"/>
        <v>NEUTRAL</v>
      </c>
      <c r="H1377" s="6" t="str">
        <f t="shared" si="85"/>
        <v>NEUTRAL</v>
      </c>
    </row>
    <row r="1378" spans="1:8" ht="13.5" x14ac:dyDescent="0.25">
      <c r="A1378" s="3">
        <f>TITRES_STAT!B1381</f>
        <v>44018</v>
      </c>
      <c r="B1378" s="6">
        <f>TITRES_STAT!C1381</f>
        <v>38.799999999999997</v>
      </c>
      <c r="C1378" s="6">
        <f>TITRES_STAT!D1381</f>
        <v>38.799999999999997</v>
      </c>
      <c r="D1378" s="6">
        <f>TITRES_STAT!E1381</f>
        <v>0</v>
      </c>
      <c r="E1378" s="2">
        <f t="shared" si="84"/>
        <v>60576</v>
      </c>
      <c r="F1378" s="6" t="str">
        <f t="shared" si="87"/>
        <v>NEUTRAL</v>
      </c>
      <c r="G1378" s="6" t="str">
        <f t="shared" si="86"/>
        <v>NEUTRAL</v>
      </c>
      <c r="H1378" s="6" t="str">
        <f t="shared" si="85"/>
        <v>NEUTRAL</v>
      </c>
    </row>
    <row r="1379" spans="1:8" ht="13.5" x14ac:dyDescent="0.25">
      <c r="A1379" s="3">
        <f>TITRES_STAT!B1382</f>
        <v>44019</v>
      </c>
      <c r="B1379" s="6">
        <f>TITRES_STAT!C1382</f>
        <v>38.799999999999997</v>
      </c>
      <c r="C1379" s="6">
        <f>TITRES_STAT!D1382</f>
        <v>38.799999999999997</v>
      </c>
      <c r="D1379" s="6">
        <f>TITRES_STAT!E1382</f>
        <v>0</v>
      </c>
      <c r="E1379" s="2">
        <f t="shared" si="84"/>
        <v>60576</v>
      </c>
      <c r="F1379" s="6" t="str">
        <f t="shared" si="87"/>
        <v>NEUTRAL</v>
      </c>
      <c r="G1379" s="6" t="str">
        <f t="shared" si="86"/>
        <v>NEUTRAL</v>
      </c>
      <c r="H1379" s="6" t="str">
        <f t="shared" si="85"/>
        <v>NEUTRAL</v>
      </c>
    </row>
    <row r="1380" spans="1:8" ht="13.5" x14ac:dyDescent="0.25">
      <c r="A1380" s="3">
        <f>TITRES_STAT!B1383</f>
        <v>44020</v>
      </c>
      <c r="B1380" s="6">
        <f>TITRES_STAT!C1383</f>
        <v>38.799999999999997</v>
      </c>
      <c r="C1380" s="6">
        <f>TITRES_STAT!D1383</f>
        <v>38.799999999999997</v>
      </c>
      <c r="D1380" s="6">
        <f>TITRES_STAT!E1383</f>
        <v>0</v>
      </c>
      <c r="E1380" s="2">
        <f t="shared" si="84"/>
        <v>60576</v>
      </c>
      <c r="F1380" s="6" t="str">
        <f t="shared" si="87"/>
        <v>NEUTRAL</v>
      </c>
      <c r="G1380" s="6" t="str">
        <f t="shared" si="86"/>
        <v>NEUTRAL</v>
      </c>
      <c r="H1380" s="6" t="str">
        <f t="shared" si="85"/>
        <v>NEUTRAL</v>
      </c>
    </row>
    <row r="1381" spans="1:8" ht="13.5" x14ac:dyDescent="0.25">
      <c r="A1381" s="3">
        <f>TITRES_STAT!B1384</f>
        <v>44021</v>
      </c>
      <c r="B1381" s="6">
        <f>TITRES_STAT!C1384</f>
        <v>38.799999999999997</v>
      </c>
      <c r="C1381" s="6">
        <f>TITRES_STAT!D1384</f>
        <v>38.799999999999997</v>
      </c>
      <c r="D1381" s="6">
        <f>TITRES_STAT!E1384</f>
        <v>0</v>
      </c>
      <c r="E1381" s="2">
        <f t="shared" si="84"/>
        <v>60576</v>
      </c>
      <c r="F1381" s="6" t="str">
        <f t="shared" si="87"/>
        <v>NEUTRAL</v>
      </c>
      <c r="G1381" s="6" t="str">
        <f t="shared" si="86"/>
        <v>NEUTRAL</v>
      </c>
      <c r="H1381" s="6" t="str">
        <f t="shared" si="85"/>
        <v>NEUTRAL</v>
      </c>
    </row>
    <row r="1382" spans="1:8" ht="13.5" x14ac:dyDescent="0.25">
      <c r="A1382" s="3">
        <f>TITRES_STAT!B1385</f>
        <v>44022</v>
      </c>
      <c r="B1382" s="6">
        <f>TITRES_STAT!C1385</f>
        <v>38.799999999999997</v>
      </c>
      <c r="C1382" s="6">
        <f>TITRES_STAT!D1385</f>
        <v>38.799999999999997</v>
      </c>
      <c r="D1382" s="6">
        <f>TITRES_STAT!E1385</f>
        <v>0</v>
      </c>
      <c r="E1382" s="2">
        <f t="shared" si="84"/>
        <v>60576</v>
      </c>
      <c r="F1382" s="6" t="str">
        <f t="shared" si="87"/>
        <v>NEUTRAL</v>
      </c>
      <c r="G1382" s="6" t="str">
        <f t="shared" si="86"/>
        <v>NEUTRAL</v>
      </c>
      <c r="H1382" s="6" t="str">
        <f t="shared" si="85"/>
        <v>NEUTRAL</v>
      </c>
    </row>
    <row r="1383" spans="1:8" ht="13.5" x14ac:dyDescent="0.25">
      <c r="A1383" s="3">
        <f>TITRES_STAT!B1386</f>
        <v>44025</v>
      </c>
      <c r="B1383" s="6">
        <f>TITRES_STAT!C1386</f>
        <v>38.799999999999997</v>
      </c>
      <c r="C1383" s="6">
        <f>TITRES_STAT!D1386</f>
        <v>38.799999999999997</v>
      </c>
      <c r="D1383" s="6">
        <f>TITRES_STAT!E1386</f>
        <v>0</v>
      </c>
      <c r="E1383" s="2">
        <f t="shared" si="84"/>
        <v>60576</v>
      </c>
      <c r="F1383" s="6" t="str">
        <f t="shared" si="87"/>
        <v>NEUTRAL</v>
      </c>
      <c r="G1383" s="6" t="str">
        <f t="shared" si="86"/>
        <v>NEUTRAL</v>
      </c>
      <c r="H1383" s="6" t="str">
        <f t="shared" si="85"/>
        <v>NEUTRAL</v>
      </c>
    </row>
    <row r="1384" spans="1:8" ht="13.5" x14ac:dyDescent="0.25">
      <c r="A1384" s="3">
        <f>TITRES_STAT!B1387</f>
        <v>44026</v>
      </c>
      <c r="B1384" s="6">
        <f>TITRES_STAT!C1387</f>
        <v>38.799999999999997</v>
      </c>
      <c r="C1384" s="6">
        <f>TITRES_STAT!D1387</f>
        <v>38.799999999999997</v>
      </c>
      <c r="D1384" s="6">
        <f>TITRES_STAT!E1387</f>
        <v>0</v>
      </c>
      <c r="E1384" s="2">
        <f t="shared" si="84"/>
        <v>60576</v>
      </c>
      <c r="F1384" s="6" t="str">
        <f t="shared" si="87"/>
        <v>NEUTRAL</v>
      </c>
      <c r="G1384" s="6" t="str">
        <f t="shared" si="86"/>
        <v>NEUTRAL</v>
      </c>
      <c r="H1384" s="6" t="str">
        <f t="shared" si="85"/>
        <v>NEUTRAL</v>
      </c>
    </row>
    <row r="1385" spans="1:8" ht="13.5" x14ac:dyDescent="0.25">
      <c r="A1385" s="3">
        <f>TITRES_STAT!B1388</f>
        <v>44027</v>
      </c>
      <c r="B1385" s="6">
        <f>TITRES_STAT!C1388</f>
        <v>38.799999999999997</v>
      </c>
      <c r="C1385" s="6">
        <f>TITRES_STAT!D1388</f>
        <v>38.799999999999997</v>
      </c>
      <c r="D1385" s="6">
        <f>TITRES_STAT!E1388</f>
        <v>0</v>
      </c>
      <c r="E1385" s="2">
        <f t="shared" si="84"/>
        <v>60576</v>
      </c>
      <c r="F1385" s="6" t="str">
        <f t="shared" si="87"/>
        <v>NEUTRAL</v>
      </c>
      <c r="G1385" s="6" t="str">
        <f t="shared" si="86"/>
        <v>NEUTRAL</v>
      </c>
      <c r="H1385" s="6" t="str">
        <f t="shared" si="85"/>
        <v>NEUTRAL</v>
      </c>
    </row>
    <row r="1386" spans="1:8" ht="13.5" x14ac:dyDescent="0.25">
      <c r="A1386" s="3">
        <f>TITRES_STAT!B1389</f>
        <v>44028</v>
      </c>
      <c r="B1386" s="6">
        <f>TITRES_STAT!C1389</f>
        <v>39.799999999999997</v>
      </c>
      <c r="C1386" s="6">
        <f>TITRES_STAT!D1389</f>
        <v>39.799999999999997</v>
      </c>
      <c r="D1386" s="6">
        <f>TITRES_STAT!E1389</f>
        <v>5</v>
      </c>
      <c r="E1386" s="2">
        <f t="shared" si="84"/>
        <v>60581</v>
      </c>
      <c r="F1386" s="6" t="str">
        <f t="shared" si="87"/>
        <v>BULLISH</v>
      </c>
      <c r="G1386" s="6" t="str">
        <f t="shared" si="86"/>
        <v>NEUTRAL</v>
      </c>
      <c r="H1386" s="6" t="str">
        <f t="shared" si="85"/>
        <v>CONFIRMED BULLISH</v>
      </c>
    </row>
    <row r="1387" spans="1:8" ht="13.5" x14ac:dyDescent="0.25">
      <c r="A1387" s="3">
        <f>TITRES_STAT!B1390</f>
        <v>44029</v>
      </c>
      <c r="B1387" s="6">
        <f>TITRES_STAT!C1390</f>
        <v>39.799999999999997</v>
      </c>
      <c r="C1387" s="6">
        <f>TITRES_STAT!D1390</f>
        <v>39.799999999999997</v>
      </c>
      <c r="D1387" s="6">
        <f>TITRES_STAT!E1390</f>
        <v>45</v>
      </c>
      <c r="E1387" s="2">
        <f t="shared" si="84"/>
        <v>60581</v>
      </c>
      <c r="F1387" s="6" t="str">
        <f t="shared" si="87"/>
        <v>BULLISH</v>
      </c>
      <c r="G1387" s="6" t="str">
        <f t="shared" si="86"/>
        <v>NEUTRAL</v>
      </c>
      <c r="H1387" s="6" t="str">
        <f t="shared" si="85"/>
        <v>CONFIRMED BULLISH</v>
      </c>
    </row>
    <row r="1388" spans="1:8" ht="13.5" x14ac:dyDescent="0.25">
      <c r="A1388" s="3">
        <f>TITRES_STAT!B1391</f>
        <v>44032</v>
      </c>
      <c r="B1388" s="6">
        <f>TITRES_STAT!C1391</f>
        <v>39.799999999999997</v>
      </c>
      <c r="C1388" s="6">
        <f>TITRES_STAT!D1391</f>
        <v>39.799999999999997</v>
      </c>
      <c r="D1388" s="6">
        <f>TITRES_STAT!E1391</f>
        <v>0</v>
      </c>
      <c r="E1388" s="2">
        <f t="shared" si="84"/>
        <v>60581</v>
      </c>
      <c r="F1388" s="6" t="str">
        <f t="shared" si="87"/>
        <v>BULLISH</v>
      </c>
      <c r="G1388" s="6" t="str">
        <f t="shared" si="86"/>
        <v>NEUTRAL</v>
      </c>
      <c r="H1388" s="6" t="str">
        <f t="shared" si="85"/>
        <v>CONFIRMED BULLISH</v>
      </c>
    </row>
    <row r="1389" spans="1:8" ht="13.5" x14ac:dyDescent="0.25">
      <c r="A1389" s="3">
        <f>TITRES_STAT!B1392</f>
        <v>44033</v>
      </c>
      <c r="B1389" s="6">
        <f>TITRES_STAT!C1392</f>
        <v>39.799999999999997</v>
      </c>
      <c r="C1389" s="6">
        <f>TITRES_STAT!D1392</f>
        <v>39.799999999999997</v>
      </c>
      <c r="D1389" s="6">
        <f>TITRES_STAT!E1392</f>
        <v>0</v>
      </c>
      <c r="E1389" s="2">
        <f t="shared" si="84"/>
        <v>60581</v>
      </c>
      <c r="F1389" s="6" t="str">
        <f t="shared" si="87"/>
        <v>BULLISH</v>
      </c>
      <c r="G1389" s="6" t="str">
        <f t="shared" si="86"/>
        <v>NEUTRAL</v>
      </c>
      <c r="H1389" s="6" t="str">
        <f t="shared" si="85"/>
        <v>CONFIRMED BULLISH</v>
      </c>
    </row>
    <row r="1390" spans="1:8" ht="13.5" x14ac:dyDescent="0.25">
      <c r="A1390" s="3">
        <f>TITRES_STAT!B1393</f>
        <v>44034</v>
      </c>
      <c r="B1390" s="6">
        <f>TITRES_STAT!C1393</f>
        <v>39.799999999999997</v>
      </c>
      <c r="C1390" s="6">
        <f>TITRES_STAT!D1393</f>
        <v>39.799999999999997</v>
      </c>
      <c r="D1390" s="6">
        <f>TITRES_STAT!E1393</f>
        <v>0</v>
      </c>
      <c r="E1390" s="2">
        <f t="shared" si="84"/>
        <v>60581</v>
      </c>
      <c r="F1390" s="6" t="str">
        <f t="shared" si="87"/>
        <v>BULLISH</v>
      </c>
      <c r="G1390" s="6" t="str">
        <f t="shared" si="86"/>
        <v>NEUTRAL</v>
      </c>
      <c r="H1390" s="6" t="str">
        <f t="shared" si="85"/>
        <v>CONFIRMED BULLISH</v>
      </c>
    </row>
    <row r="1391" spans="1:8" ht="13.5" x14ac:dyDescent="0.25">
      <c r="A1391" s="3">
        <f>TITRES_STAT!B1394</f>
        <v>44035</v>
      </c>
      <c r="B1391" s="6">
        <f>TITRES_STAT!C1394</f>
        <v>39.799999999999997</v>
      </c>
      <c r="C1391" s="6">
        <f>TITRES_STAT!D1394</f>
        <v>39.799999999999997</v>
      </c>
      <c r="D1391" s="6">
        <f>TITRES_STAT!E1394</f>
        <v>0</v>
      </c>
      <c r="E1391" s="2">
        <f t="shared" si="84"/>
        <v>60581</v>
      </c>
      <c r="F1391" s="6" t="str">
        <f t="shared" si="87"/>
        <v>NEUTRAL</v>
      </c>
      <c r="G1391" s="6" t="str">
        <f t="shared" si="86"/>
        <v>NEUTRAL</v>
      </c>
      <c r="H1391" s="6" t="str">
        <f t="shared" si="85"/>
        <v>NEUTRAL</v>
      </c>
    </row>
    <row r="1392" spans="1:8" ht="13.5" x14ac:dyDescent="0.25">
      <c r="A1392" s="3">
        <f>TITRES_STAT!B1395</f>
        <v>44036</v>
      </c>
      <c r="B1392" s="6">
        <f>TITRES_STAT!C1395</f>
        <v>39.799999999999997</v>
      </c>
      <c r="C1392" s="6">
        <f>TITRES_STAT!D1395</f>
        <v>39.799999999999997</v>
      </c>
      <c r="D1392" s="6">
        <f>TITRES_STAT!E1395</f>
        <v>0</v>
      </c>
      <c r="E1392" s="2">
        <f t="shared" si="84"/>
        <v>60581</v>
      </c>
      <c r="F1392" s="6" t="str">
        <f t="shared" si="87"/>
        <v>NEUTRAL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44039</v>
      </c>
      <c r="B1393" s="6">
        <f>TITRES_STAT!C1396</f>
        <v>39.799999999999997</v>
      </c>
      <c r="C1393" s="6">
        <f>TITRES_STAT!D1396</f>
        <v>39.799999999999997</v>
      </c>
      <c r="D1393" s="6">
        <f>TITRES_STAT!E1396</f>
        <v>0</v>
      </c>
      <c r="E1393" s="2">
        <f t="shared" si="84"/>
        <v>60581</v>
      </c>
      <c r="F1393" s="6" t="str">
        <f t="shared" si="87"/>
        <v>NEUTRAL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44040</v>
      </c>
      <c r="B1394" s="6">
        <f>TITRES_STAT!C1397</f>
        <v>39.799999999999997</v>
      </c>
      <c r="C1394" s="6">
        <f>TITRES_STAT!D1397</f>
        <v>39.799999999999997</v>
      </c>
      <c r="D1394" s="6">
        <f>TITRES_STAT!E1397</f>
        <v>0</v>
      </c>
      <c r="E1394" s="2">
        <f t="shared" si="84"/>
        <v>60581</v>
      </c>
      <c r="F1394" s="6" t="str">
        <f t="shared" si="87"/>
        <v>NEUTRAL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44041</v>
      </c>
      <c r="B1395" s="6">
        <f>TITRES_STAT!C1398</f>
        <v>39.799999999999997</v>
      </c>
      <c r="C1395" s="6">
        <f>TITRES_STAT!D1398</f>
        <v>39.799999999999997</v>
      </c>
      <c r="D1395" s="6">
        <f>TITRES_STAT!E1398</f>
        <v>0</v>
      </c>
      <c r="E1395" s="2">
        <f t="shared" si="84"/>
        <v>60581</v>
      </c>
      <c r="F1395" s="6" t="str">
        <f t="shared" si="87"/>
        <v>NEUTRAL</v>
      </c>
      <c r="G1395" s="6" t="str">
        <f t="shared" si="86"/>
        <v>NEUTRAL</v>
      </c>
      <c r="H1395" s="6" t="str">
        <f t="shared" si="85"/>
        <v>NEUTRAL</v>
      </c>
    </row>
    <row r="1396" spans="1:8" ht="13.5" x14ac:dyDescent="0.25">
      <c r="A1396" s="3">
        <f>TITRES_STAT!B1399</f>
        <v>44042</v>
      </c>
      <c r="B1396" s="6">
        <f>TITRES_STAT!C1399</f>
        <v>39.799999999999997</v>
      </c>
      <c r="C1396" s="6">
        <f>TITRES_STAT!D1399</f>
        <v>39.799999999999997</v>
      </c>
      <c r="D1396" s="6">
        <f>TITRES_STAT!E1399</f>
        <v>0</v>
      </c>
      <c r="E1396" s="2">
        <f t="shared" si="84"/>
        <v>60581</v>
      </c>
      <c r="F1396" s="6" t="str">
        <f t="shared" si="87"/>
        <v>NEUTRAL</v>
      </c>
      <c r="G1396" s="6" t="str">
        <f t="shared" si="86"/>
        <v>NEUTRAL</v>
      </c>
      <c r="H1396" s="6" t="str">
        <f t="shared" si="85"/>
        <v>NEUTRAL</v>
      </c>
    </row>
    <row r="1397" spans="1:8" ht="13.5" x14ac:dyDescent="0.25">
      <c r="A1397" s="3">
        <f>TITRES_STAT!B1400</f>
        <v>44046</v>
      </c>
      <c r="B1397" s="6">
        <f>TITRES_STAT!C1400</f>
        <v>39.799999999999997</v>
      </c>
      <c r="C1397" s="6">
        <f>TITRES_STAT!D1400</f>
        <v>39.799999999999997</v>
      </c>
      <c r="D1397" s="6">
        <f>TITRES_STAT!E1400</f>
        <v>0</v>
      </c>
      <c r="E1397" s="2">
        <f t="shared" si="84"/>
        <v>60581</v>
      </c>
      <c r="F1397" s="6" t="str">
        <f t="shared" si="87"/>
        <v>NEUTRAL</v>
      </c>
      <c r="G1397" s="6" t="str">
        <f t="shared" si="86"/>
        <v>NEUTRAL</v>
      </c>
      <c r="H1397" s="6" t="str">
        <f t="shared" si="85"/>
        <v>NEUTRAL</v>
      </c>
    </row>
    <row r="1398" spans="1:8" ht="13.5" x14ac:dyDescent="0.25">
      <c r="A1398" s="3">
        <f>TITRES_STAT!B1401</f>
        <v>44047</v>
      </c>
      <c r="B1398" s="6">
        <f>TITRES_STAT!C1401</f>
        <v>39.799999999999997</v>
      </c>
      <c r="C1398" s="6">
        <f>TITRES_STAT!D1401</f>
        <v>39.799999999999997</v>
      </c>
      <c r="D1398" s="6">
        <f>TITRES_STAT!E1401</f>
        <v>0</v>
      </c>
      <c r="E1398" s="2">
        <f t="shared" si="84"/>
        <v>60581</v>
      </c>
      <c r="F1398" s="6" t="str">
        <f t="shared" si="87"/>
        <v>NEUTRAL</v>
      </c>
      <c r="G1398" s="6" t="str">
        <f t="shared" si="86"/>
        <v>NEUTRAL</v>
      </c>
      <c r="H1398" s="6" t="str">
        <f t="shared" si="85"/>
        <v>NEUTRAL</v>
      </c>
    </row>
    <row r="1399" spans="1:8" ht="13.5" x14ac:dyDescent="0.25">
      <c r="A1399" s="3">
        <f>TITRES_STAT!B1402</f>
        <v>44048</v>
      </c>
      <c r="B1399" s="6">
        <f>TITRES_STAT!C1402</f>
        <v>39.799999999999997</v>
      </c>
      <c r="C1399" s="6">
        <f>TITRES_STAT!D1402</f>
        <v>39.799999999999997</v>
      </c>
      <c r="D1399" s="6">
        <f>TITRES_STAT!E1402</f>
        <v>0</v>
      </c>
      <c r="E1399" s="2">
        <f t="shared" si="84"/>
        <v>60581</v>
      </c>
      <c r="F1399" s="6" t="str">
        <f t="shared" si="87"/>
        <v>NEUTRAL</v>
      </c>
      <c r="G1399" s="6" t="str">
        <f t="shared" si="86"/>
        <v>NEUTRAL</v>
      </c>
      <c r="H1399" s="6" t="str">
        <f t="shared" si="85"/>
        <v>NEUTRAL</v>
      </c>
    </row>
    <row r="1400" spans="1:8" ht="13.5" x14ac:dyDescent="0.25">
      <c r="A1400" s="3">
        <f>TITRES_STAT!B1403</f>
        <v>44049</v>
      </c>
      <c r="B1400" s="6">
        <f>TITRES_STAT!C1403</f>
        <v>39.799999999999997</v>
      </c>
      <c r="C1400" s="6">
        <f>TITRES_STAT!D1403</f>
        <v>39.799999999999997</v>
      </c>
      <c r="D1400" s="6">
        <f>TITRES_STAT!E1403</f>
        <v>0</v>
      </c>
      <c r="E1400" s="2">
        <f t="shared" si="84"/>
        <v>60581</v>
      </c>
      <c r="F1400" s="6" t="str">
        <f t="shared" si="87"/>
        <v>NEUTRAL</v>
      </c>
      <c r="G1400" s="6" t="str">
        <f t="shared" si="86"/>
        <v>NEUTRAL</v>
      </c>
      <c r="H1400" s="6" t="str">
        <f t="shared" si="85"/>
        <v>NEUTRAL</v>
      </c>
    </row>
    <row r="1401" spans="1:8" ht="13.5" x14ac:dyDescent="0.25">
      <c r="A1401" s="3">
        <f>TITRES_STAT!B1404</f>
        <v>44050</v>
      </c>
      <c r="B1401" s="6">
        <f>TITRES_STAT!C1404</f>
        <v>39.799999999999997</v>
      </c>
      <c r="C1401" s="6">
        <f>TITRES_STAT!D1404</f>
        <v>39.799999999999997</v>
      </c>
      <c r="D1401" s="6">
        <f>TITRES_STAT!E1404</f>
        <v>0</v>
      </c>
      <c r="E1401" s="2">
        <f t="shared" si="84"/>
        <v>60581</v>
      </c>
      <c r="F1401" s="6" t="str">
        <f t="shared" si="87"/>
        <v>NEUTRAL</v>
      </c>
      <c r="G1401" s="6" t="str">
        <f t="shared" si="86"/>
        <v>NEUTRAL</v>
      </c>
      <c r="H1401" s="6" t="str">
        <f t="shared" si="85"/>
        <v>NEUTRAL</v>
      </c>
    </row>
    <row r="1402" spans="1:8" ht="13.5" x14ac:dyDescent="0.25">
      <c r="A1402" s="3">
        <f>TITRES_STAT!B1405</f>
        <v>44053</v>
      </c>
      <c r="B1402" s="6">
        <f>TITRES_STAT!C1405</f>
        <v>39.799999999999997</v>
      </c>
      <c r="C1402" s="6">
        <f>TITRES_STAT!D1405</f>
        <v>39.799999999999997</v>
      </c>
      <c r="D1402" s="6">
        <f>TITRES_STAT!E1405</f>
        <v>0</v>
      </c>
      <c r="E1402" s="2">
        <f t="shared" si="84"/>
        <v>60581</v>
      </c>
      <c r="F1402" s="6" t="str">
        <f t="shared" si="87"/>
        <v>NEUTRAL</v>
      </c>
      <c r="G1402" s="6" t="str">
        <f t="shared" si="86"/>
        <v>NEUTRAL</v>
      </c>
      <c r="H1402" s="6" t="str">
        <f t="shared" si="85"/>
        <v>NEUTRAL</v>
      </c>
    </row>
    <row r="1403" spans="1:8" ht="13.5" x14ac:dyDescent="0.25">
      <c r="A1403" s="3">
        <f>TITRES_STAT!B1406</f>
        <v>44054</v>
      </c>
      <c r="B1403" s="6">
        <f>TITRES_STAT!C1406</f>
        <v>39.799999999999997</v>
      </c>
      <c r="C1403" s="6">
        <f>TITRES_STAT!D1406</f>
        <v>39.799999999999997</v>
      </c>
      <c r="D1403" s="6">
        <f>TITRES_STAT!E1406</f>
        <v>0</v>
      </c>
      <c r="E1403" s="2">
        <f t="shared" si="84"/>
        <v>60581</v>
      </c>
      <c r="F1403" s="6" t="str">
        <f t="shared" si="87"/>
        <v>NEUTRAL</v>
      </c>
      <c r="G1403" s="6" t="str">
        <f t="shared" si="86"/>
        <v>NEUTRAL</v>
      </c>
      <c r="H1403" s="6" t="str">
        <f t="shared" si="85"/>
        <v>NEUTRAL</v>
      </c>
    </row>
    <row r="1404" spans="1:8" ht="13.5" x14ac:dyDescent="0.25">
      <c r="A1404" s="3">
        <f>TITRES_STAT!B1407</f>
        <v>44055</v>
      </c>
      <c r="B1404" s="6">
        <f>TITRES_STAT!C1407</f>
        <v>39.799999999999997</v>
      </c>
      <c r="C1404" s="6">
        <f>TITRES_STAT!D1407</f>
        <v>39.799999999999997</v>
      </c>
      <c r="D1404" s="6">
        <f>TITRES_STAT!E1407</f>
        <v>0</v>
      </c>
      <c r="E1404" s="2">
        <f t="shared" si="84"/>
        <v>60581</v>
      </c>
      <c r="F1404" s="6" t="str">
        <f t="shared" si="87"/>
        <v>NEUTRAL</v>
      </c>
      <c r="G1404" s="6" t="str">
        <f t="shared" si="86"/>
        <v>NEUTRAL</v>
      </c>
      <c r="H1404" s="6" t="str">
        <f t="shared" si="85"/>
        <v>NEUTRAL</v>
      </c>
    </row>
    <row r="1405" spans="1:8" ht="13.5" x14ac:dyDescent="0.25">
      <c r="A1405" s="3">
        <f>TITRES_STAT!B1408</f>
        <v>44057</v>
      </c>
      <c r="B1405" s="6">
        <f>TITRES_STAT!C1408</f>
        <v>39.799999999999997</v>
      </c>
      <c r="C1405" s="6">
        <f>TITRES_STAT!D1408</f>
        <v>39.799999999999997</v>
      </c>
      <c r="D1405" s="6">
        <f>TITRES_STAT!E1408</f>
        <v>0</v>
      </c>
      <c r="E1405" s="2">
        <f t="shared" si="84"/>
        <v>60581</v>
      </c>
      <c r="F1405" s="6" t="str">
        <f t="shared" si="87"/>
        <v>NEUTRAL</v>
      </c>
      <c r="G1405" s="6" t="str">
        <f t="shared" si="86"/>
        <v>NEUTRAL</v>
      </c>
      <c r="H1405" s="6" t="str">
        <f t="shared" si="85"/>
        <v>NEUTRAL</v>
      </c>
    </row>
    <row r="1406" spans="1:8" ht="13.5" x14ac:dyDescent="0.25">
      <c r="A1406" s="3">
        <f>TITRES_STAT!B1409</f>
        <v>44060</v>
      </c>
      <c r="B1406" s="6">
        <f>TITRES_STAT!C1409</f>
        <v>39.799999999999997</v>
      </c>
      <c r="C1406" s="6">
        <f>TITRES_STAT!D1409</f>
        <v>39.799999999999997</v>
      </c>
      <c r="D1406" s="6">
        <f>TITRES_STAT!E1409</f>
        <v>0</v>
      </c>
      <c r="E1406" s="2">
        <f t="shared" si="84"/>
        <v>60581</v>
      </c>
      <c r="F1406" s="6" t="str">
        <f t="shared" si="87"/>
        <v>NEUTRAL</v>
      </c>
      <c r="G1406" s="6" t="str">
        <f t="shared" si="86"/>
        <v>NEUTRAL</v>
      </c>
      <c r="H1406" s="6" t="str">
        <f t="shared" si="85"/>
        <v>NEUTRAL</v>
      </c>
    </row>
    <row r="1407" spans="1:8" ht="13.5" x14ac:dyDescent="0.25">
      <c r="A1407" s="3">
        <f>TITRES_STAT!B1410</f>
        <v>44061</v>
      </c>
      <c r="B1407" s="6">
        <f>TITRES_STAT!C1410</f>
        <v>39.799999999999997</v>
      </c>
      <c r="C1407" s="6">
        <f>TITRES_STAT!D1410</f>
        <v>39.799999999999997</v>
      </c>
      <c r="D1407" s="6">
        <f>TITRES_STAT!E1410</f>
        <v>0</v>
      </c>
      <c r="E1407" s="2">
        <f t="shared" si="84"/>
        <v>60581</v>
      </c>
      <c r="F1407" s="6" t="str">
        <f t="shared" si="87"/>
        <v>NEUTRAL</v>
      </c>
      <c r="G1407" s="6" t="str">
        <f t="shared" si="86"/>
        <v>NEUTRAL</v>
      </c>
      <c r="H1407" s="6" t="str">
        <f t="shared" si="85"/>
        <v>NEUTRAL</v>
      </c>
    </row>
    <row r="1408" spans="1:8" ht="13.5" x14ac:dyDescent="0.25">
      <c r="A1408" s="3">
        <f>TITRES_STAT!B1411</f>
        <v>44062</v>
      </c>
      <c r="B1408" s="6">
        <f>TITRES_STAT!C1411</f>
        <v>39.799999999999997</v>
      </c>
      <c r="C1408" s="6">
        <f>TITRES_STAT!D1411</f>
        <v>39.799999999999997</v>
      </c>
      <c r="D1408" s="6">
        <f>TITRES_STAT!E1411</f>
        <v>0</v>
      </c>
      <c r="E1408" s="2">
        <f t="shared" si="84"/>
        <v>60581</v>
      </c>
      <c r="F1408" s="6" t="str">
        <f t="shared" si="87"/>
        <v>NEUTRAL</v>
      </c>
      <c r="G1408" s="6" t="str">
        <f t="shared" si="86"/>
        <v>NEUTRAL</v>
      </c>
      <c r="H1408" s="6" t="str">
        <f t="shared" si="85"/>
        <v>NEUTRAL</v>
      </c>
    </row>
    <row r="1409" spans="1:8" ht="13.5" x14ac:dyDescent="0.25">
      <c r="A1409" s="3">
        <f>TITRES_STAT!B1412</f>
        <v>44064</v>
      </c>
      <c r="B1409" s="6">
        <f>TITRES_STAT!C1412</f>
        <v>39.799999999999997</v>
      </c>
      <c r="C1409" s="6">
        <f>TITRES_STAT!D1412</f>
        <v>39.799999999999997</v>
      </c>
      <c r="D1409" s="6">
        <f>TITRES_STAT!E1412</f>
        <v>0</v>
      </c>
      <c r="E1409" s="2">
        <f t="shared" si="84"/>
        <v>60581</v>
      </c>
      <c r="F1409" s="6" t="str">
        <f t="shared" si="87"/>
        <v>NEUTRAL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44067</v>
      </c>
      <c r="B1410" s="6">
        <f>TITRES_STAT!C1413</f>
        <v>39.799999999999997</v>
      </c>
      <c r="C1410" s="6">
        <f>TITRES_STAT!D1413</f>
        <v>39.799999999999997</v>
      </c>
      <c r="D1410" s="6">
        <f>TITRES_STAT!E1413</f>
        <v>0</v>
      </c>
      <c r="E1410" s="2">
        <f t="shared" si="84"/>
        <v>60581</v>
      </c>
      <c r="F1410" s="6" t="str">
        <f t="shared" si="87"/>
        <v>NEUTRAL</v>
      </c>
      <c r="G1410" s="6" t="str">
        <f t="shared" si="86"/>
        <v>NEUTRAL</v>
      </c>
      <c r="H1410" s="6" t="str">
        <f t="shared" si="85"/>
        <v>NEUTRAL</v>
      </c>
    </row>
    <row r="1411" spans="1:8" ht="13.5" x14ac:dyDescent="0.25">
      <c r="A1411" s="3">
        <f>TITRES_STAT!B1414</f>
        <v>44068</v>
      </c>
      <c r="B1411" s="6">
        <f>TITRES_STAT!C1414</f>
        <v>39.799999999999997</v>
      </c>
      <c r="C1411" s="6">
        <f>TITRES_STAT!D1414</f>
        <v>39.799999999999997</v>
      </c>
      <c r="D1411" s="6">
        <f>TITRES_STAT!E1414</f>
        <v>0</v>
      </c>
      <c r="E1411" s="2">
        <f t="shared" si="84"/>
        <v>60581</v>
      </c>
      <c r="F1411" s="6" t="str">
        <f t="shared" si="87"/>
        <v>NEUTRAL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44069</v>
      </c>
      <c r="B1412" s="6">
        <f>TITRES_STAT!C1415</f>
        <v>39.799999999999997</v>
      </c>
      <c r="C1412" s="6">
        <f>TITRES_STAT!D1415</f>
        <v>39.799999999999997</v>
      </c>
      <c r="D1412" s="6">
        <f>TITRES_STAT!E1415</f>
        <v>0</v>
      </c>
      <c r="E1412" s="2">
        <f t="shared" ref="E1412:E1475" si="88">IF(B1412&gt;B1411, E1411+D1412, IF(B1412&lt;B1411, E1411-D1412, E1411))</f>
        <v>60581</v>
      </c>
      <c r="F1412" s="6" t="str">
        <f t="shared" si="87"/>
        <v>NEUTRAL</v>
      </c>
      <c r="G1412" s="6" t="str">
        <f t="shared" si="86"/>
        <v>NEUTRAL</v>
      </c>
      <c r="H1412" s="6" t="str">
        <f t="shared" si="85"/>
        <v>NEUTRAL</v>
      </c>
    </row>
    <row r="1413" spans="1:8" ht="13.5" x14ac:dyDescent="0.25">
      <c r="A1413" s="3">
        <f>TITRES_STAT!B1416</f>
        <v>44070</v>
      </c>
      <c r="B1413" s="6">
        <f>TITRES_STAT!C1416</f>
        <v>39.799999999999997</v>
      </c>
      <c r="C1413" s="6">
        <f>TITRES_STAT!D1416</f>
        <v>39.799999999999997</v>
      </c>
      <c r="D1413" s="6">
        <f>TITRES_STAT!E1416</f>
        <v>0</v>
      </c>
      <c r="E1413" s="2">
        <f t="shared" si="88"/>
        <v>60581</v>
      </c>
      <c r="F1413" s="6" t="str">
        <f t="shared" si="87"/>
        <v>NEUTRAL</v>
      </c>
      <c r="G1413" s="6" t="str">
        <f t="shared" si="86"/>
        <v>NEUTRAL</v>
      </c>
      <c r="H1413" s="6" t="str">
        <f t="shared" si="85"/>
        <v>NEUTRAL</v>
      </c>
    </row>
    <row r="1414" spans="1:8" ht="13.5" x14ac:dyDescent="0.25">
      <c r="A1414" s="3">
        <f>TITRES_STAT!B1417</f>
        <v>44071</v>
      </c>
      <c r="B1414" s="6">
        <f>TITRES_STAT!C1417</f>
        <v>39.799999999999997</v>
      </c>
      <c r="C1414" s="6">
        <f>TITRES_STAT!D1417</f>
        <v>39.799999999999997</v>
      </c>
      <c r="D1414" s="6">
        <f>TITRES_STAT!E1417</f>
        <v>0</v>
      </c>
      <c r="E1414" s="2">
        <f t="shared" si="88"/>
        <v>60581</v>
      </c>
      <c r="F1414" s="6" t="str">
        <f t="shared" si="87"/>
        <v>NEUTRAL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44074</v>
      </c>
      <c r="B1415" s="6">
        <f>TITRES_STAT!C1418</f>
        <v>39.799999999999997</v>
      </c>
      <c r="C1415" s="6">
        <f>TITRES_STAT!D1418</f>
        <v>39.799999999999997</v>
      </c>
      <c r="D1415" s="6">
        <f>TITRES_STAT!E1418</f>
        <v>0</v>
      </c>
      <c r="E1415" s="2">
        <f t="shared" si="88"/>
        <v>60581</v>
      </c>
      <c r="F1415" s="6" t="str">
        <f t="shared" si="87"/>
        <v>NEUTRAL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NEUTRAL</v>
      </c>
    </row>
    <row r="1416" spans="1:8" ht="13.5" x14ac:dyDescent="0.25">
      <c r="A1416" s="3">
        <f>TITRES_STAT!B1419</f>
        <v>44075</v>
      </c>
      <c r="B1416" s="6">
        <f>TITRES_STAT!C1419</f>
        <v>39.799999999999997</v>
      </c>
      <c r="C1416" s="6">
        <f>TITRES_STAT!D1419</f>
        <v>39.799999999999997</v>
      </c>
      <c r="D1416" s="6">
        <f>TITRES_STAT!E1419</f>
        <v>0</v>
      </c>
      <c r="E1416" s="2">
        <f t="shared" si="88"/>
        <v>60581</v>
      </c>
      <c r="F1416" s="6" t="str">
        <f t="shared" ref="F1416:F1479" si="91">IF(E1416&gt;E1411,"BULLISH",IF(E1416&lt;E1411,"BEARISH","NEUTRAL"))</f>
        <v>NEUTRAL</v>
      </c>
      <c r="G1416" s="6" t="str">
        <f t="shared" si="90"/>
        <v>NEUTRAL</v>
      </c>
      <c r="H1416" s="6" t="str">
        <f t="shared" si="89"/>
        <v>NEUTRAL</v>
      </c>
    </row>
    <row r="1417" spans="1:8" ht="13.5" x14ac:dyDescent="0.25">
      <c r="A1417" s="3">
        <f>TITRES_STAT!B1420</f>
        <v>44076</v>
      </c>
      <c r="B1417" s="6">
        <f>TITRES_STAT!C1420</f>
        <v>39.799999999999997</v>
      </c>
      <c r="C1417" s="6">
        <f>TITRES_STAT!D1420</f>
        <v>39.799999999999997</v>
      </c>
      <c r="D1417" s="6">
        <f>TITRES_STAT!E1420</f>
        <v>0</v>
      </c>
      <c r="E1417" s="2">
        <f t="shared" si="88"/>
        <v>60581</v>
      </c>
      <c r="F1417" s="6" t="str">
        <f t="shared" si="91"/>
        <v>NEUTRAL</v>
      </c>
      <c r="G1417" s="6" t="str">
        <f t="shared" si="90"/>
        <v>NEUTRAL</v>
      </c>
      <c r="H1417" s="6" t="str">
        <f t="shared" si="89"/>
        <v>NEUTRAL</v>
      </c>
    </row>
    <row r="1418" spans="1:8" ht="13.5" x14ac:dyDescent="0.25">
      <c r="A1418" s="3">
        <f>TITRES_STAT!B1421</f>
        <v>44077</v>
      </c>
      <c r="B1418" s="6">
        <f>TITRES_STAT!C1421</f>
        <v>39.799999999999997</v>
      </c>
      <c r="C1418" s="6">
        <f>TITRES_STAT!D1421</f>
        <v>39.799999999999997</v>
      </c>
      <c r="D1418" s="6">
        <f>TITRES_STAT!E1421</f>
        <v>0</v>
      </c>
      <c r="E1418" s="2">
        <f t="shared" si="88"/>
        <v>60581</v>
      </c>
      <c r="F1418" s="6" t="str">
        <f t="shared" si="91"/>
        <v>NEUTRAL</v>
      </c>
      <c r="G1418" s="6" t="str">
        <f t="shared" si="90"/>
        <v>NEUTRAL</v>
      </c>
      <c r="H1418" s="6" t="str">
        <f t="shared" si="89"/>
        <v>NEUTRAL</v>
      </c>
    </row>
    <row r="1419" spans="1:8" ht="13.5" x14ac:dyDescent="0.25">
      <c r="A1419" s="3">
        <f>TITRES_STAT!B1422</f>
        <v>44078</v>
      </c>
      <c r="B1419" s="6">
        <f>TITRES_STAT!C1422</f>
        <v>39.799999999999997</v>
      </c>
      <c r="C1419" s="6">
        <f>TITRES_STAT!D1422</f>
        <v>39.799999999999997</v>
      </c>
      <c r="D1419" s="6">
        <f>TITRES_STAT!E1422</f>
        <v>0</v>
      </c>
      <c r="E1419" s="2">
        <f t="shared" si="88"/>
        <v>60581</v>
      </c>
      <c r="F1419" s="6" t="str">
        <f t="shared" si="91"/>
        <v>NEUTRAL</v>
      </c>
      <c r="G1419" s="6" t="str">
        <f t="shared" si="90"/>
        <v>NEUTRAL</v>
      </c>
      <c r="H1419" s="6" t="str">
        <f t="shared" si="89"/>
        <v>NEUTRAL</v>
      </c>
    </row>
    <row r="1420" spans="1:8" ht="13.5" x14ac:dyDescent="0.25">
      <c r="A1420" s="3">
        <f>TITRES_STAT!B1423</f>
        <v>44081</v>
      </c>
      <c r="B1420" s="6">
        <f>TITRES_STAT!C1423</f>
        <v>39.799999999999997</v>
      </c>
      <c r="C1420" s="6">
        <f>TITRES_STAT!D1423</f>
        <v>39.799999999999997</v>
      </c>
      <c r="D1420" s="6">
        <f>TITRES_STAT!E1423</f>
        <v>0</v>
      </c>
      <c r="E1420" s="2">
        <f t="shared" si="88"/>
        <v>60581</v>
      </c>
      <c r="F1420" s="6" t="str">
        <f t="shared" si="91"/>
        <v>NEUTRAL</v>
      </c>
      <c r="G1420" s="6" t="str">
        <f t="shared" si="90"/>
        <v>NEUTRAL</v>
      </c>
      <c r="H1420" s="6" t="str">
        <f t="shared" si="89"/>
        <v>NEUTRAL</v>
      </c>
    </row>
    <row r="1421" spans="1:8" ht="13.5" x14ac:dyDescent="0.25">
      <c r="A1421" s="3">
        <f>TITRES_STAT!B1424</f>
        <v>44082</v>
      </c>
      <c r="B1421" s="6">
        <f>TITRES_STAT!C1424</f>
        <v>39.799999999999997</v>
      </c>
      <c r="C1421" s="6">
        <f>TITRES_STAT!D1424</f>
        <v>39.799999999999997</v>
      </c>
      <c r="D1421" s="6">
        <f>TITRES_STAT!E1424</f>
        <v>0</v>
      </c>
      <c r="E1421" s="2">
        <f t="shared" si="88"/>
        <v>60581</v>
      </c>
      <c r="F1421" s="6" t="str">
        <f t="shared" si="91"/>
        <v>NEUTRAL</v>
      </c>
      <c r="G1421" s="6" t="str">
        <f t="shared" si="90"/>
        <v>NEUTRAL</v>
      </c>
      <c r="H1421" s="6" t="str">
        <f t="shared" si="89"/>
        <v>NEUTRAL</v>
      </c>
    </row>
    <row r="1422" spans="1:8" ht="13.5" x14ac:dyDescent="0.25">
      <c r="A1422" s="3">
        <f>TITRES_STAT!B1425</f>
        <v>44083</v>
      </c>
      <c r="B1422" s="6">
        <f>TITRES_STAT!C1425</f>
        <v>39.799999999999997</v>
      </c>
      <c r="C1422" s="6">
        <f>TITRES_STAT!D1425</f>
        <v>39.799999999999997</v>
      </c>
      <c r="D1422" s="6">
        <f>TITRES_STAT!E1425</f>
        <v>0</v>
      </c>
      <c r="E1422" s="2">
        <f t="shared" si="88"/>
        <v>60581</v>
      </c>
      <c r="F1422" s="6" t="str">
        <f t="shared" si="91"/>
        <v>NEUTRAL</v>
      </c>
      <c r="G1422" s="6" t="str">
        <f t="shared" si="90"/>
        <v>NEUTRAL</v>
      </c>
      <c r="H1422" s="6" t="str">
        <f t="shared" si="89"/>
        <v>NEUTRAL</v>
      </c>
    </row>
    <row r="1423" spans="1:8" ht="13.5" x14ac:dyDescent="0.25">
      <c r="A1423" s="3">
        <f>TITRES_STAT!B1426</f>
        <v>44084</v>
      </c>
      <c r="B1423" s="6">
        <f>TITRES_STAT!C1426</f>
        <v>39.799999999999997</v>
      </c>
      <c r="C1423" s="6">
        <f>TITRES_STAT!D1426</f>
        <v>39.799999999999997</v>
      </c>
      <c r="D1423" s="6">
        <f>TITRES_STAT!E1426</f>
        <v>0</v>
      </c>
      <c r="E1423" s="2">
        <f t="shared" si="88"/>
        <v>60581</v>
      </c>
      <c r="F1423" s="6" t="str">
        <f t="shared" si="91"/>
        <v>NEUTRAL</v>
      </c>
      <c r="G1423" s="6" t="str">
        <f t="shared" si="90"/>
        <v>NEUTRAL</v>
      </c>
      <c r="H1423" s="6" t="str">
        <f t="shared" si="89"/>
        <v>NEUTRAL</v>
      </c>
    </row>
    <row r="1424" spans="1:8" ht="13.5" x14ac:dyDescent="0.25">
      <c r="A1424" s="3">
        <f>TITRES_STAT!B1427</f>
        <v>44085</v>
      </c>
      <c r="B1424" s="6">
        <f>TITRES_STAT!C1427</f>
        <v>39.799999999999997</v>
      </c>
      <c r="C1424" s="6">
        <f>TITRES_STAT!D1427</f>
        <v>39.799999999999997</v>
      </c>
      <c r="D1424" s="6">
        <f>TITRES_STAT!E1427</f>
        <v>0</v>
      </c>
      <c r="E1424" s="2">
        <f t="shared" si="88"/>
        <v>60581</v>
      </c>
      <c r="F1424" s="6" t="str">
        <f t="shared" si="91"/>
        <v>NEUTRAL</v>
      </c>
      <c r="G1424" s="6" t="str">
        <f t="shared" si="90"/>
        <v>NEUTRAL</v>
      </c>
      <c r="H1424" s="6" t="str">
        <f t="shared" si="89"/>
        <v>NEUTRAL</v>
      </c>
    </row>
    <row r="1425" spans="1:8" ht="13.5" x14ac:dyDescent="0.25">
      <c r="A1425" s="3">
        <f>TITRES_STAT!B1428</f>
        <v>44088</v>
      </c>
      <c r="B1425" s="6">
        <f>TITRES_STAT!C1428</f>
        <v>39.799999999999997</v>
      </c>
      <c r="C1425" s="6">
        <f>TITRES_STAT!D1428</f>
        <v>39.799999999999997</v>
      </c>
      <c r="D1425" s="6">
        <f>TITRES_STAT!E1428</f>
        <v>0</v>
      </c>
      <c r="E1425" s="2">
        <f t="shared" si="88"/>
        <v>60581</v>
      </c>
      <c r="F1425" s="6" t="str">
        <f t="shared" si="91"/>
        <v>NEUTRAL</v>
      </c>
      <c r="G1425" s="6" t="str">
        <f t="shared" si="90"/>
        <v>NEUTRAL</v>
      </c>
      <c r="H1425" s="6" t="str">
        <f t="shared" si="89"/>
        <v>NEUTRAL</v>
      </c>
    </row>
    <row r="1426" spans="1:8" ht="13.5" x14ac:dyDescent="0.25">
      <c r="A1426" s="3">
        <f>TITRES_STAT!B1429</f>
        <v>44089</v>
      </c>
      <c r="B1426" s="6">
        <f>TITRES_STAT!C1429</f>
        <v>39.799999999999997</v>
      </c>
      <c r="C1426" s="6">
        <f>TITRES_STAT!D1429</f>
        <v>39.799999999999997</v>
      </c>
      <c r="D1426" s="6">
        <f>TITRES_STAT!E1429</f>
        <v>0</v>
      </c>
      <c r="E1426" s="2">
        <f t="shared" si="88"/>
        <v>60581</v>
      </c>
      <c r="F1426" s="6" t="str">
        <f t="shared" si="91"/>
        <v>NEUTRAL</v>
      </c>
      <c r="G1426" s="6" t="str">
        <f t="shared" si="90"/>
        <v>NEUTRAL</v>
      </c>
      <c r="H1426" s="6" t="str">
        <f t="shared" si="89"/>
        <v>NEUTRAL</v>
      </c>
    </row>
    <row r="1427" spans="1:8" ht="13.5" x14ac:dyDescent="0.25">
      <c r="A1427" s="3">
        <f>TITRES_STAT!B1430</f>
        <v>44090</v>
      </c>
      <c r="B1427" s="6">
        <f>TITRES_STAT!C1430</f>
        <v>39.799999999999997</v>
      </c>
      <c r="C1427" s="6">
        <f>TITRES_STAT!D1430</f>
        <v>39.799999999999997</v>
      </c>
      <c r="D1427" s="6">
        <f>TITRES_STAT!E1430</f>
        <v>0</v>
      </c>
      <c r="E1427" s="2">
        <f t="shared" si="88"/>
        <v>60581</v>
      </c>
      <c r="F1427" s="6" t="str">
        <f t="shared" si="91"/>
        <v>NEUTRAL</v>
      </c>
      <c r="G1427" s="6" t="str">
        <f t="shared" si="90"/>
        <v>NEUTRAL</v>
      </c>
      <c r="H1427" s="6" t="str">
        <f t="shared" si="89"/>
        <v>NEUTRAL</v>
      </c>
    </row>
    <row r="1428" spans="1:8" ht="13.5" x14ac:dyDescent="0.25">
      <c r="A1428" s="3">
        <f>TITRES_STAT!B1431</f>
        <v>44091</v>
      </c>
      <c r="B1428" s="6">
        <f>TITRES_STAT!C1431</f>
        <v>39.799999999999997</v>
      </c>
      <c r="C1428" s="6">
        <f>TITRES_STAT!D1431</f>
        <v>39.799999999999997</v>
      </c>
      <c r="D1428" s="6">
        <f>TITRES_STAT!E1431</f>
        <v>0</v>
      </c>
      <c r="E1428" s="2">
        <f t="shared" si="88"/>
        <v>60581</v>
      </c>
      <c r="F1428" s="6" t="str">
        <f t="shared" si="91"/>
        <v>NEUTRAL</v>
      </c>
      <c r="G1428" s="6" t="str">
        <f t="shared" si="90"/>
        <v>NEUTRAL</v>
      </c>
      <c r="H1428" s="6" t="str">
        <f t="shared" si="89"/>
        <v>NEUTRAL</v>
      </c>
    </row>
    <row r="1429" spans="1:8" ht="13.5" x14ac:dyDescent="0.25">
      <c r="A1429" s="3">
        <f>TITRES_STAT!B1432</f>
        <v>44092</v>
      </c>
      <c r="B1429" s="6">
        <f>TITRES_STAT!C1432</f>
        <v>39.799999999999997</v>
      </c>
      <c r="C1429" s="6">
        <f>TITRES_STAT!D1432</f>
        <v>39.799999999999997</v>
      </c>
      <c r="D1429" s="6">
        <f>TITRES_STAT!E1432</f>
        <v>0</v>
      </c>
      <c r="E1429" s="2">
        <f t="shared" si="88"/>
        <v>60581</v>
      </c>
      <c r="F1429" s="6" t="str">
        <f t="shared" si="91"/>
        <v>NEUTRAL</v>
      </c>
      <c r="G1429" s="6" t="str">
        <f t="shared" si="90"/>
        <v>NEUTRAL</v>
      </c>
      <c r="H1429" s="6" t="str">
        <f t="shared" si="89"/>
        <v>NEUTRAL</v>
      </c>
    </row>
    <row r="1430" spans="1:8" ht="13.5" x14ac:dyDescent="0.25">
      <c r="A1430" s="3">
        <f>TITRES_STAT!B1433</f>
        <v>44095</v>
      </c>
      <c r="B1430" s="6">
        <f>TITRES_STAT!C1433</f>
        <v>39.799999999999997</v>
      </c>
      <c r="C1430" s="6">
        <f>TITRES_STAT!D1433</f>
        <v>39.799999999999997</v>
      </c>
      <c r="D1430" s="6">
        <f>TITRES_STAT!E1433</f>
        <v>0</v>
      </c>
      <c r="E1430" s="2">
        <f t="shared" si="88"/>
        <v>60581</v>
      </c>
      <c r="F1430" s="6" t="str">
        <f t="shared" si="91"/>
        <v>NEUTRAL</v>
      </c>
      <c r="G1430" s="6" t="str">
        <f t="shared" si="90"/>
        <v>NEUTRAL</v>
      </c>
      <c r="H1430" s="6" t="str">
        <f t="shared" si="89"/>
        <v>NEUTRAL</v>
      </c>
    </row>
    <row r="1431" spans="1:8" ht="13.5" x14ac:dyDescent="0.25">
      <c r="A1431" s="3">
        <f>TITRES_STAT!B1434</f>
        <v>44096</v>
      </c>
      <c r="B1431" s="6">
        <f>TITRES_STAT!C1434</f>
        <v>39.799999999999997</v>
      </c>
      <c r="C1431" s="6">
        <f>TITRES_STAT!D1434</f>
        <v>39.799999999999997</v>
      </c>
      <c r="D1431" s="6">
        <f>TITRES_STAT!E1434</f>
        <v>0</v>
      </c>
      <c r="E1431" s="2">
        <f t="shared" si="88"/>
        <v>60581</v>
      </c>
      <c r="F1431" s="6" t="str">
        <f t="shared" si="91"/>
        <v>NEUTRAL</v>
      </c>
      <c r="G1431" s="6" t="str">
        <f t="shared" si="90"/>
        <v>NEUTRAL</v>
      </c>
      <c r="H1431" s="6" t="str">
        <f t="shared" si="89"/>
        <v>NEUTRAL</v>
      </c>
    </row>
    <row r="1432" spans="1:8" ht="13.5" x14ac:dyDescent="0.25">
      <c r="A1432" s="3">
        <f>TITRES_STAT!B1435</f>
        <v>44097</v>
      </c>
      <c r="B1432" s="6">
        <f>TITRES_STAT!C1435</f>
        <v>39.799999999999997</v>
      </c>
      <c r="C1432" s="6">
        <f>TITRES_STAT!D1435</f>
        <v>39.799999999999997</v>
      </c>
      <c r="D1432" s="6">
        <f>TITRES_STAT!E1435</f>
        <v>0</v>
      </c>
      <c r="E1432" s="2">
        <f t="shared" si="88"/>
        <v>60581</v>
      </c>
      <c r="F1432" s="6" t="str">
        <f t="shared" si="91"/>
        <v>NEUTRAL</v>
      </c>
      <c r="G1432" s="6" t="str">
        <f t="shared" si="90"/>
        <v>NEUTRAL</v>
      </c>
      <c r="H1432" s="6" t="str">
        <f t="shared" si="89"/>
        <v>NEUTRAL</v>
      </c>
    </row>
    <row r="1433" spans="1:8" ht="13.5" x14ac:dyDescent="0.25">
      <c r="A1433" s="3">
        <f>TITRES_STAT!B1436</f>
        <v>44098</v>
      </c>
      <c r="B1433" s="6">
        <f>TITRES_STAT!C1436</f>
        <v>39.799999999999997</v>
      </c>
      <c r="C1433" s="6">
        <f>TITRES_STAT!D1436</f>
        <v>39.799999999999997</v>
      </c>
      <c r="D1433" s="6">
        <f>TITRES_STAT!E1436</f>
        <v>0</v>
      </c>
      <c r="E1433" s="2">
        <f t="shared" si="88"/>
        <v>60581</v>
      </c>
      <c r="F1433" s="6" t="str">
        <f t="shared" si="91"/>
        <v>NEUTRAL</v>
      </c>
      <c r="G1433" s="6" t="str">
        <f t="shared" si="90"/>
        <v>NEUTRAL</v>
      </c>
      <c r="H1433" s="6" t="str">
        <f t="shared" si="89"/>
        <v>NEUTRAL</v>
      </c>
    </row>
    <row r="1434" spans="1:8" ht="13.5" x14ac:dyDescent="0.25">
      <c r="A1434" s="3">
        <f>TITRES_STAT!B1437</f>
        <v>44099</v>
      </c>
      <c r="B1434" s="6">
        <f>TITRES_STAT!C1437</f>
        <v>39.799999999999997</v>
      </c>
      <c r="C1434" s="6">
        <f>TITRES_STAT!D1437</f>
        <v>39.799999999999997</v>
      </c>
      <c r="D1434" s="6">
        <f>TITRES_STAT!E1437</f>
        <v>0</v>
      </c>
      <c r="E1434" s="2">
        <f t="shared" si="88"/>
        <v>60581</v>
      </c>
      <c r="F1434" s="6" t="str">
        <f t="shared" si="91"/>
        <v>NEUTRAL</v>
      </c>
      <c r="G1434" s="6" t="str">
        <f t="shared" si="90"/>
        <v>NEUTRAL</v>
      </c>
      <c r="H1434" s="6" t="str">
        <f t="shared" si="89"/>
        <v>NEUTRAL</v>
      </c>
    </row>
    <row r="1435" spans="1:8" ht="13.5" x14ac:dyDescent="0.25">
      <c r="A1435" s="3">
        <f>TITRES_STAT!B1438</f>
        <v>44102</v>
      </c>
      <c r="B1435" s="6">
        <f>TITRES_STAT!C1438</f>
        <v>39.799999999999997</v>
      </c>
      <c r="C1435" s="6">
        <f>TITRES_STAT!D1438</f>
        <v>39.799999999999997</v>
      </c>
      <c r="D1435" s="6">
        <f>TITRES_STAT!E1438</f>
        <v>0</v>
      </c>
      <c r="E1435" s="2">
        <f t="shared" si="88"/>
        <v>60581</v>
      </c>
      <c r="F1435" s="6" t="str">
        <f t="shared" si="91"/>
        <v>NEUTRAL</v>
      </c>
      <c r="G1435" s="6" t="str">
        <f t="shared" si="90"/>
        <v>NEUTRAL</v>
      </c>
      <c r="H1435" s="6" t="str">
        <f t="shared" si="89"/>
        <v>NEUTRAL</v>
      </c>
    </row>
    <row r="1436" spans="1:8" ht="13.5" x14ac:dyDescent="0.25">
      <c r="A1436" s="3">
        <f>TITRES_STAT!B1439</f>
        <v>44103</v>
      </c>
      <c r="B1436" s="6">
        <f>TITRES_STAT!C1439</f>
        <v>39.799999999999997</v>
      </c>
      <c r="C1436" s="6">
        <f>TITRES_STAT!D1439</f>
        <v>39.799999999999997</v>
      </c>
      <c r="D1436" s="6">
        <f>TITRES_STAT!E1439</f>
        <v>0</v>
      </c>
      <c r="E1436" s="2">
        <f t="shared" si="88"/>
        <v>60581</v>
      </c>
      <c r="F1436" s="6" t="str">
        <f t="shared" si="91"/>
        <v>NEUTRAL</v>
      </c>
      <c r="G1436" s="6" t="str">
        <f t="shared" si="90"/>
        <v>NEUTRAL</v>
      </c>
      <c r="H1436" s="6" t="str">
        <f t="shared" si="89"/>
        <v>NEUTRAL</v>
      </c>
    </row>
    <row r="1437" spans="1:8" ht="13.5" x14ac:dyDescent="0.25">
      <c r="A1437" s="3">
        <f>TITRES_STAT!B1440</f>
        <v>44104</v>
      </c>
      <c r="B1437" s="6">
        <f>TITRES_STAT!C1440</f>
        <v>39.799999999999997</v>
      </c>
      <c r="C1437" s="6">
        <f>TITRES_STAT!D1440</f>
        <v>39.799999999999997</v>
      </c>
      <c r="D1437" s="6">
        <f>TITRES_STAT!E1440</f>
        <v>0</v>
      </c>
      <c r="E1437" s="2">
        <f t="shared" si="88"/>
        <v>60581</v>
      </c>
      <c r="F1437" s="6" t="str">
        <f t="shared" si="91"/>
        <v>NEUTRAL</v>
      </c>
      <c r="G1437" s="6" t="str">
        <f t="shared" si="90"/>
        <v>NEUTRAL</v>
      </c>
      <c r="H1437" s="6" t="str">
        <f t="shared" si="89"/>
        <v>NEUTRAL</v>
      </c>
    </row>
    <row r="1438" spans="1:8" ht="13.5" x14ac:dyDescent="0.25">
      <c r="A1438" s="3">
        <f>TITRES_STAT!B1441</f>
        <v>44105</v>
      </c>
      <c r="B1438" s="6">
        <f>TITRES_STAT!C1441</f>
        <v>39.799999999999997</v>
      </c>
      <c r="C1438" s="6">
        <f>TITRES_STAT!D1441</f>
        <v>39.799999999999997</v>
      </c>
      <c r="D1438" s="6">
        <f>TITRES_STAT!E1441</f>
        <v>0</v>
      </c>
      <c r="E1438" s="2">
        <f t="shared" si="88"/>
        <v>60581</v>
      </c>
      <c r="F1438" s="6" t="str">
        <f t="shared" si="91"/>
        <v>NEUTRAL</v>
      </c>
      <c r="G1438" s="6" t="str">
        <f t="shared" si="90"/>
        <v>NEUTRAL</v>
      </c>
      <c r="H1438" s="6" t="str">
        <f t="shared" si="89"/>
        <v>NEUTRAL</v>
      </c>
    </row>
    <row r="1439" spans="1:8" ht="13.5" x14ac:dyDescent="0.25">
      <c r="A1439" s="3">
        <f>TITRES_STAT!B1442</f>
        <v>44106</v>
      </c>
      <c r="B1439" s="6">
        <f>TITRES_STAT!C1442</f>
        <v>39.799999999999997</v>
      </c>
      <c r="C1439" s="6">
        <f>TITRES_STAT!D1442</f>
        <v>39.799999999999997</v>
      </c>
      <c r="D1439" s="6">
        <f>TITRES_STAT!E1442</f>
        <v>0</v>
      </c>
      <c r="E1439" s="2">
        <f t="shared" si="88"/>
        <v>60581</v>
      </c>
      <c r="F1439" s="6" t="str">
        <f t="shared" si="91"/>
        <v>NEUTRAL</v>
      </c>
      <c r="G1439" s="6" t="str">
        <f t="shared" si="90"/>
        <v>NEUTRAL</v>
      </c>
      <c r="H1439" s="6" t="str">
        <f t="shared" si="89"/>
        <v>NEUTRAL</v>
      </c>
    </row>
    <row r="1440" spans="1:8" ht="13.5" x14ac:dyDescent="0.25">
      <c r="A1440" s="3">
        <f>TITRES_STAT!B1443</f>
        <v>44109</v>
      </c>
      <c r="B1440" s="6">
        <f>TITRES_STAT!C1443</f>
        <v>39.799999999999997</v>
      </c>
      <c r="C1440" s="6">
        <f>TITRES_STAT!D1443</f>
        <v>39.799999999999997</v>
      </c>
      <c r="D1440" s="6">
        <f>TITRES_STAT!E1443</f>
        <v>0</v>
      </c>
      <c r="E1440" s="2">
        <f t="shared" si="88"/>
        <v>60581</v>
      </c>
      <c r="F1440" s="6" t="str">
        <f t="shared" si="91"/>
        <v>NEUTRAL</v>
      </c>
      <c r="G1440" s="6" t="str">
        <f t="shared" si="90"/>
        <v>NEUTRAL</v>
      </c>
      <c r="H1440" s="6" t="str">
        <f t="shared" si="89"/>
        <v>NEUTRAL</v>
      </c>
    </row>
    <row r="1441" spans="1:8" ht="13.5" x14ac:dyDescent="0.25">
      <c r="A1441" s="3">
        <f>TITRES_STAT!B1444</f>
        <v>44110</v>
      </c>
      <c r="B1441" s="6">
        <f>TITRES_STAT!C1444</f>
        <v>38.61</v>
      </c>
      <c r="C1441" s="6">
        <f>TITRES_STAT!D1444</f>
        <v>38.61</v>
      </c>
      <c r="D1441" s="6">
        <f>TITRES_STAT!E1444</f>
        <v>2045</v>
      </c>
      <c r="E1441" s="2">
        <f t="shared" si="88"/>
        <v>58536</v>
      </c>
      <c r="F1441" s="6" t="str">
        <f t="shared" si="91"/>
        <v>BEARISH</v>
      </c>
      <c r="G1441" s="6" t="str">
        <f t="shared" si="90"/>
        <v>WEAK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38.61</v>
      </c>
      <c r="C1442" s="6">
        <f>TITRES_STAT!D1445</f>
        <v>38.61</v>
      </c>
      <c r="D1442" s="6">
        <f>TITRES_STAT!E1445</f>
        <v>0</v>
      </c>
      <c r="E1442" s="2">
        <f t="shared" si="88"/>
        <v>58536</v>
      </c>
      <c r="F1442" s="6" t="str">
        <f t="shared" si="91"/>
        <v>BEARISH</v>
      </c>
      <c r="G1442" s="6" t="str">
        <f t="shared" si="90"/>
        <v>WEAK</v>
      </c>
      <c r="H1442" s="6" t="str">
        <f t="shared" si="89"/>
        <v>CONFIRMED BEARISH</v>
      </c>
    </row>
    <row r="1443" spans="1:8" ht="13.5" x14ac:dyDescent="0.25">
      <c r="A1443" s="3">
        <f>TITRES_STAT!B1446</f>
        <v>44112</v>
      </c>
      <c r="B1443" s="6">
        <f>TITRES_STAT!C1446</f>
        <v>38.61</v>
      </c>
      <c r="C1443" s="6">
        <f>TITRES_STAT!D1446</f>
        <v>38.61</v>
      </c>
      <c r="D1443" s="6">
        <f>TITRES_STAT!E1446</f>
        <v>0</v>
      </c>
      <c r="E1443" s="2">
        <f t="shared" si="88"/>
        <v>58536</v>
      </c>
      <c r="F1443" s="6" t="str">
        <f t="shared" si="91"/>
        <v>BEARISH</v>
      </c>
      <c r="G1443" s="6" t="str">
        <f t="shared" si="90"/>
        <v>WEAK</v>
      </c>
      <c r="H1443" s="6" t="str">
        <f t="shared" si="89"/>
        <v>CONFIRMED BEARISH</v>
      </c>
    </row>
    <row r="1444" spans="1:8" ht="13.5" x14ac:dyDescent="0.25">
      <c r="A1444" s="3">
        <f>TITRES_STAT!B1447</f>
        <v>44113</v>
      </c>
      <c r="B1444" s="6">
        <f>TITRES_STAT!C1447</f>
        <v>38.61</v>
      </c>
      <c r="C1444" s="6">
        <f>TITRES_STAT!D1447</f>
        <v>38.61</v>
      </c>
      <c r="D1444" s="6">
        <f>TITRES_STAT!E1447</f>
        <v>0</v>
      </c>
      <c r="E1444" s="2">
        <f t="shared" si="88"/>
        <v>58536</v>
      </c>
      <c r="F1444" s="6" t="str">
        <f t="shared" si="91"/>
        <v>BEARISH</v>
      </c>
      <c r="G1444" s="6" t="str">
        <f t="shared" si="90"/>
        <v>WEAK</v>
      </c>
      <c r="H1444" s="6" t="str">
        <f t="shared" si="89"/>
        <v>CONFIRMED BEARISH</v>
      </c>
    </row>
    <row r="1445" spans="1:8" ht="13.5" x14ac:dyDescent="0.25">
      <c r="A1445" s="3">
        <f>TITRES_STAT!B1448</f>
        <v>44116</v>
      </c>
      <c r="B1445" s="6">
        <f>TITRES_STAT!C1448</f>
        <v>38.61</v>
      </c>
      <c r="C1445" s="6">
        <f>TITRES_STAT!D1448</f>
        <v>38.61</v>
      </c>
      <c r="D1445" s="6">
        <f>TITRES_STAT!E1448</f>
        <v>0</v>
      </c>
      <c r="E1445" s="2">
        <f t="shared" si="88"/>
        <v>58536</v>
      </c>
      <c r="F1445" s="6" t="str">
        <f t="shared" si="91"/>
        <v>BEARISH</v>
      </c>
      <c r="G1445" s="6" t="str">
        <f t="shared" si="90"/>
        <v>WEAK</v>
      </c>
      <c r="H1445" s="6" t="str">
        <f t="shared" si="89"/>
        <v>CONFIRMED BEARISH</v>
      </c>
    </row>
    <row r="1446" spans="1:8" ht="13.5" x14ac:dyDescent="0.25">
      <c r="A1446" s="3">
        <f>TITRES_STAT!B1449</f>
        <v>44117</v>
      </c>
      <c r="B1446" s="6">
        <f>TITRES_STAT!C1449</f>
        <v>38.61</v>
      </c>
      <c r="C1446" s="6">
        <f>TITRES_STAT!D1449</f>
        <v>38.61</v>
      </c>
      <c r="D1446" s="6">
        <f>TITRES_STAT!E1449</f>
        <v>0</v>
      </c>
      <c r="E1446" s="2">
        <f t="shared" si="88"/>
        <v>58536</v>
      </c>
      <c r="F1446" s="6" t="str">
        <f t="shared" si="91"/>
        <v>NEUTRAL</v>
      </c>
      <c r="G1446" s="6" t="str">
        <f t="shared" si="90"/>
        <v>NEUTRAL</v>
      </c>
      <c r="H1446" s="6" t="str">
        <f t="shared" si="89"/>
        <v>NEUTRAL</v>
      </c>
    </row>
    <row r="1447" spans="1:8" ht="13.5" x14ac:dyDescent="0.25">
      <c r="A1447" s="3">
        <f>TITRES_STAT!B1450</f>
        <v>44118</v>
      </c>
      <c r="B1447" s="6">
        <f>TITRES_STAT!C1450</f>
        <v>38.61</v>
      </c>
      <c r="C1447" s="6">
        <f>TITRES_STAT!D1450</f>
        <v>38.61</v>
      </c>
      <c r="D1447" s="6">
        <f>TITRES_STAT!E1450</f>
        <v>0</v>
      </c>
      <c r="E1447" s="2">
        <f t="shared" si="88"/>
        <v>58536</v>
      </c>
      <c r="F1447" s="6" t="str">
        <f t="shared" si="91"/>
        <v>NEUTRAL</v>
      </c>
      <c r="G1447" s="6" t="str">
        <f t="shared" si="90"/>
        <v>NEUTRAL</v>
      </c>
      <c r="H1447" s="6" t="str">
        <f t="shared" si="89"/>
        <v>NEUTRAL</v>
      </c>
    </row>
    <row r="1448" spans="1:8" ht="13.5" x14ac:dyDescent="0.25">
      <c r="A1448" s="3">
        <f>TITRES_STAT!B1451</f>
        <v>44120</v>
      </c>
      <c r="B1448" s="6">
        <f>TITRES_STAT!C1451</f>
        <v>38.61</v>
      </c>
      <c r="C1448" s="6">
        <f>TITRES_STAT!D1451</f>
        <v>38.61</v>
      </c>
      <c r="D1448" s="6">
        <f>TITRES_STAT!E1451</f>
        <v>0</v>
      </c>
      <c r="E1448" s="2">
        <f t="shared" si="88"/>
        <v>58536</v>
      </c>
      <c r="F1448" s="6" t="str">
        <f t="shared" si="91"/>
        <v>NEUTRAL</v>
      </c>
      <c r="G1448" s="6" t="str">
        <f t="shared" si="90"/>
        <v>NEUTRAL</v>
      </c>
      <c r="H1448" s="6" t="str">
        <f t="shared" si="89"/>
        <v>NEUTRAL</v>
      </c>
    </row>
    <row r="1449" spans="1:8" ht="13.5" x14ac:dyDescent="0.25">
      <c r="A1449" s="3">
        <f>TITRES_STAT!B1452</f>
        <v>44123</v>
      </c>
      <c r="B1449" s="6">
        <f>TITRES_STAT!C1452</f>
        <v>38.61</v>
      </c>
      <c r="C1449" s="6">
        <f>TITRES_STAT!D1452</f>
        <v>38.61</v>
      </c>
      <c r="D1449" s="6">
        <f>TITRES_STAT!E1452</f>
        <v>0</v>
      </c>
      <c r="E1449" s="2">
        <f t="shared" si="88"/>
        <v>58536</v>
      </c>
      <c r="F1449" s="6" t="str">
        <f t="shared" si="91"/>
        <v>NEUTRAL</v>
      </c>
      <c r="G1449" s="6" t="str">
        <f t="shared" si="90"/>
        <v>NEUTRAL</v>
      </c>
      <c r="H1449" s="6" t="str">
        <f t="shared" si="89"/>
        <v>NEUTRAL</v>
      </c>
    </row>
    <row r="1450" spans="1:8" ht="13.5" x14ac:dyDescent="0.25">
      <c r="A1450" s="3">
        <f>TITRES_STAT!B1453</f>
        <v>44124</v>
      </c>
      <c r="B1450" s="6">
        <f>TITRES_STAT!C1453</f>
        <v>38.61</v>
      </c>
      <c r="C1450" s="6">
        <f>TITRES_STAT!D1453</f>
        <v>38.61</v>
      </c>
      <c r="D1450" s="6">
        <f>TITRES_STAT!E1453</f>
        <v>0</v>
      </c>
      <c r="E1450" s="2">
        <f t="shared" si="88"/>
        <v>58536</v>
      </c>
      <c r="F1450" s="6" t="str">
        <f t="shared" si="91"/>
        <v>NEUTRAL</v>
      </c>
      <c r="G1450" s="6" t="str">
        <f t="shared" si="90"/>
        <v>NEUTRAL</v>
      </c>
      <c r="H1450" s="6" t="str">
        <f t="shared" si="89"/>
        <v>NEUTRAL</v>
      </c>
    </row>
    <row r="1451" spans="1:8" ht="13.5" x14ac:dyDescent="0.25">
      <c r="A1451" s="3">
        <f>TITRES_STAT!B1454</f>
        <v>44125</v>
      </c>
      <c r="B1451" s="6">
        <f>TITRES_STAT!C1454</f>
        <v>38.61</v>
      </c>
      <c r="C1451" s="6">
        <f>TITRES_STAT!D1454</f>
        <v>38.61</v>
      </c>
      <c r="D1451" s="6">
        <f>TITRES_STAT!E1454</f>
        <v>0</v>
      </c>
      <c r="E1451" s="2">
        <f t="shared" si="88"/>
        <v>58536</v>
      </c>
      <c r="F1451" s="6" t="str">
        <f t="shared" si="91"/>
        <v>NEUTRAL</v>
      </c>
      <c r="G1451" s="6" t="str">
        <f t="shared" si="90"/>
        <v>NEUTRAL</v>
      </c>
      <c r="H1451" s="6" t="str">
        <f t="shared" si="89"/>
        <v>NEUTRAL</v>
      </c>
    </row>
    <row r="1452" spans="1:8" ht="13.5" x14ac:dyDescent="0.25">
      <c r="A1452" s="3">
        <f>TITRES_STAT!B1455</f>
        <v>44126</v>
      </c>
      <c r="B1452" s="6">
        <f>TITRES_STAT!C1455</f>
        <v>38.61</v>
      </c>
      <c r="C1452" s="6">
        <f>TITRES_STAT!D1455</f>
        <v>38.61</v>
      </c>
      <c r="D1452" s="6">
        <f>TITRES_STAT!E1455</f>
        <v>0</v>
      </c>
      <c r="E1452" s="2">
        <f t="shared" si="88"/>
        <v>58536</v>
      </c>
      <c r="F1452" s="6" t="str">
        <f t="shared" si="91"/>
        <v>NEUTRAL</v>
      </c>
      <c r="G1452" s="6" t="str">
        <f t="shared" si="90"/>
        <v>NEUTRAL</v>
      </c>
      <c r="H1452" s="6" t="str">
        <f t="shared" si="89"/>
        <v>NEUTRAL</v>
      </c>
    </row>
    <row r="1453" spans="1:8" ht="13.5" x14ac:dyDescent="0.25">
      <c r="A1453" s="3">
        <f>TITRES_STAT!B1456</f>
        <v>44127</v>
      </c>
      <c r="B1453" s="6">
        <f>TITRES_STAT!C1456</f>
        <v>38.61</v>
      </c>
      <c r="C1453" s="6">
        <f>TITRES_STAT!D1456</f>
        <v>38.61</v>
      </c>
      <c r="D1453" s="6">
        <f>TITRES_STAT!E1456</f>
        <v>0</v>
      </c>
      <c r="E1453" s="2">
        <f t="shared" si="88"/>
        <v>58536</v>
      </c>
      <c r="F1453" s="6" t="str">
        <f t="shared" si="91"/>
        <v>NEUTRAL</v>
      </c>
      <c r="G1453" s="6" t="str">
        <f t="shared" si="90"/>
        <v>NEUTRAL</v>
      </c>
      <c r="H1453" s="6" t="str">
        <f t="shared" si="89"/>
        <v>NEUTRAL</v>
      </c>
    </row>
    <row r="1454" spans="1:8" ht="13.5" x14ac:dyDescent="0.25">
      <c r="A1454" s="3">
        <f>TITRES_STAT!B1457</f>
        <v>44130</v>
      </c>
      <c r="B1454" s="6">
        <f>TITRES_STAT!C1457</f>
        <v>38.61</v>
      </c>
      <c r="C1454" s="6">
        <f>TITRES_STAT!D1457</f>
        <v>38.61</v>
      </c>
      <c r="D1454" s="6">
        <f>TITRES_STAT!E1457</f>
        <v>0</v>
      </c>
      <c r="E1454" s="2">
        <f t="shared" si="88"/>
        <v>58536</v>
      </c>
      <c r="F1454" s="6" t="str">
        <f t="shared" si="91"/>
        <v>NEUTRAL</v>
      </c>
      <c r="G1454" s="6" t="str">
        <f t="shared" si="90"/>
        <v>NEUTRAL</v>
      </c>
      <c r="H1454" s="6" t="str">
        <f t="shared" si="89"/>
        <v>NEUTRAL</v>
      </c>
    </row>
    <row r="1455" spans="1:8" ht="13.5" x14ac:dyDescent="0.25">
      <c r="A1455" s="3">
        <f>TITRES_STAT!B1458</f>
        <v>44131</v>
      </c>
      <c r="B1455" s="6">
        <f>TITRES_STAT!C1458</f>
        <v>38.61</v>
      </c>
      <c r="C1455" s="6">
        <f>TITRES_STAT!D1458</f>
        <v>38.61</v>
      </c>
      <c r="D1455" s="6">
        <f>TITRES_STAT!E1458</f>
        <v>0</v>
      </c>
      <c r="E1455" s="2">
        <f t="shared" si="88"/>
        <v>58536</v>
      </c>
      <c r="F1455" s="6" t="str">
        <f t="shared" si="91"/>
        <v>NEUTRAL</v>
      </c>
      <c r="G1455" s="6" t="str">
        <f t="shared" si="90"/>
        <v>NEUTRAL</v>
      </c>
      <c r="H1455" s="6" t="str">
        <f t="shared" si="89"/>
        <v>NEUTRAL</v>
      </c>
    </row>
    <row r="1456" spans="1:8" ht="13.5" x14ac:dyDescent="0.25">
      <c r="A1456" s="3">
        <f>TITRES_STAT!B1459</f>
        <v>44132</v>
      </c>
      <c r="B1456" s="6">
        <f>TITRES_STAT!C1459</f>
        <v>38.61</v>
      </c>
      <c r="C1456" s="6">
        <f>TITRES_STAT!D1459</f>
        <v>38.61</v>
      </c>
      <c r="D1456" s="6">
        <f>TITRES_STAT!E1459</f>
        <v>44</v>
      </c>
      <c r="E1456" s="2">
        <f t="shared" si="88"/>
        <v>58536</v>
      </c>
      <c r="F1456" s="6" t="str">
        <f t="shared" si="91"/>
        <v>NEUTRAL</v>
      </c>
      <c r="G1456" s="6" t="str">
        <f t="shared" si="90"/>
        <v>NEUTRAL</v>
      </c>
      <c r="H1456" s="6" t="str">
        <f t="shared" si="89"/>
        <v>NEUTRAL</v>
      </c>
    </row>
    <row r="1457" spans="1:8" ht="13.5" x14ac:dyDescent="0.25">
      <c r="A1457" s="3">
        <f>TITRES_STAT!B1460</f>
        <v>44134</v>
      </c>
      <c r="B1457" s="6">
        <f>TITRES_STAT!C1460</f>
        <v>38.61</v>
      </c>
      <c r="C1457" s="6">
        <f>TITRES_STAT!D1460</f>
        <v>38.61</v>
      </c>
      <c r="D1457" s="6">
        <f>TITRES_STAT!E1460</f>
        <v>0</v>
      </c>
      <c r="E1457" s="2">
        <f t="shared" si="88"/>
        <v>58536</v>
      </c>
      <c r="F1457" s="6" t="str">
        <f t="shared" si="91"/>
        <v>NEUTRAL</v>
      </c>
      <c r="G1457" s="6" t="str">
        <f t="shared" si="90"/>
        <v>NEUTRAL</v>
      </c>
      <c r="H1457" s="6" t="str">
        <f t="shared" si="89"/>
        <v>NEUTRAL</v>
      </c>
    </row>
    <row r="1458" spans="1:8" ht="13.5" x14ac:dyDescent="0.25">
      <c r="A1458" s="3">
        <f>TITRES_STAT!B1461</f>
        <v>44137</v>
      </c>
      <c r="B1458" s="6">
        <f>TITRES_STAT!C1461</f>
        <v>37.46</v>
      </c>
      <c r="C1458" s="6">
        <f>TITRES_STAT!D1461</f>
        <v>37.46</v>
      </c>
      <c r="D1458" s="6">
        <f>TITRES_STAT!E1461</f>
        <v>629</v>
      </c>
      <c r="E1458" s="2">
        <f t="shared" si="88"/>
        <v>57907</v>
      </c>
      <c r="F1458" s="6" t="str">
        <f t="shared" si="91"/>
        <v>BEARISH</v>
      </c>
      <c r="G1458" s="6" t="str">
        <f t="shared" si="90"/>
        <v>NEUTRAL</v>
      </c>
      <c r="H1458" s="6" t="str">
        <f t="shared" si="89"/>
        <v>CONFIRMED BEARISH</v>
      </c>
    </row>
    <row r="1459" spans="1:8" ht="13.5" x14ac:dyDescent="0.25">
      <c r="A1459" s="3">
        <f>TITRES_STAT!B1462</f>
        <v>44138</v>
      </c>
      <c r="B1459" s="6">
        <f>TITRES_STAT!C1462</f>
        <v>37.46</v>
      </c>
      <c r="C1459" s="6">
        <f>TITRES_STAT!D1462</f>
        <v>37.46</v>
      </c>
      <c r="D1459" s="6">
        <f>TITRES_STAT!E1462</f>
        <v>0</v>
      </c>
      <c r="E1459" s="2">
        <f t="shared" si="88"/>
        <v>57907</v>
      </c>
      <c r="F1459" s="6" t="str">
        <f t="shared" si="91"/>
        <v>BEARISH</v>
      </c>
      <c r="G1459" s="6" t="str">
        <f t="shared" si="90"/>
        <v>NEUTRAL</v>
      </c>
      <c r="H1459" s="6" t="str">
        <f t="shared" si="89"/>
        <v>CONFIRMED BEARISH</v>
      </c>
    </row>
    <row r="1460" spans="1:8" ht="13.5" x14ac:dyDescent="0.25">
      <c r="A1460" s="3">
        <f>TITRES_STAT!B1463</f>
        <v>44139</v>
      </c>
      <c r="B1460" s="6">
        <f>TITRES_STAT!C1463</f>
        <v>37.46</v>
      </c>
      <c r="C1460" s="6">
        <f>TITRES_STAT!D1463</f>
        <v>37.46</v>
      </c>
      <c r="D1460" s="6">
        <f>TITRES_STAT!E1463</f>
        <v>0</v>
      </c>
      <c r="E1460" s="2">
        <f t="shared" si="88"/>
        <v>57907</v>
      </c>
      <c r="F1460" s="6" t="str">
        <f t="shared" si="91"/>
        <v>BEARISH</v>
      </c>
      <c r="G1460" s="6" t="str">
        <f t="shared" si="90"/>
        <v>NEUTRAL</v>
      </c>
      <c r="H1460" s="6" t="str">
        <f t="shared" si="89"/>
        <v>CONFIRMED BEARISH</v>
      </c>
    </row>
    <row r="1461" spans="1:8" ht="13.5" x14ac:dyDescent="0.25">
      <c r="A1461" s="3">
        <f>TITRES_STAT!B1464</f>
        <v>44140</v>
      </c>
      <c r="B1461" s="6">
        <f>TITRES_STAT!C1464</f>
        <v>38.58</v>
      </c>
      <c r="C1461" s="6">
        <f>TITRES_STAT!D1464</f>
        <v>38.58</v>
      </c>
      <c r="D1461" s="6">
        <f>TITRES_STAT!E1464</f>
        <v>1</v>
      </c>
      <c r="E1461" s="2">
        <f t="shared" si="88"/>
        <v>57908</v>
      </c>
      <c r="F1461" s="6" t="str">
        <f t="shared" si="91"/>
        <v>BEARISH</v>
      </c>
      <c r="G1461" s="6" t="str">
        <f t="shared" si="90"/>
        <v>NEUTRAL</v>
      </c>
      <c r="H1461" s="6" t="str">
        <f t="shared" si="89"/>
        <v>CONFIRMED BEARISH</v>
      </c>
    </row>
    <row r="1462" spans="1:8" ht="13.5" x14ac:dyDescent="0.25">
      <c r="A1462" s="3">
        <f>TITRES_STAT!B1465</f>
        <v>44141</v>
      </c>
      <c r="B1462" s="6">
        <f>TITRES_STAT!C1465</f>
        <v>38.58</v>
      </c>
      <c r="C1462" s="6">
        <f>TITRES_STAT!D1465</f>
        <v>38.58</v>
      </c>
      <c r="D1462" s="6">
        <f>TITRES_STAT!E1465</f>
        <v>0</v>
      </c>
      <c r="E1462" s="2">
        <f t="shared" si="88"/>
        <v>57908</v>
      </c>
      <c r="F1462" s="6" t="str">
        <f t="shared" si="91"/>
        <v>BEARISH</v>
      </c>
      <c r="G1462" s="6" t="str">
        <f t="shared" si="90"/>
        <v>NEUTRAL</v>
      </c>
      <c r="H1462" s="6" t="str">
        <f t="shared" si="89"/>
        <v>CONFIRMED BEARISH</v>
      </c>
    </row>
    <row r="1463" spans="1:8" ht="13.5" x14ac:dyDescent="0.25">
      <c r="A1463" s="3">
        <f>TITRES_STAT!B1466</f>
        <v>44144</v>
      </c>
      <c r="B1463" s="6">
        <f>TITRES_STAT!C1466</f>
        <v>38.58</v>
      </c>
      <c r="C1463" s="6">
        <f>TITRES_STAT!D1466</f>
        <v>38.58</v>
      </c>
      <c r="D1463" s="6">
        <f>TITRES_STAT!E1466</f>
        <v>0</v>
      </c>
      <c r="E1463" s="2">
        <f t="shared" si="88"/>
        <v>57908</v>
      </c>
      <c r="F1463" s="6" t="str">
        <f t="shared" si="91"/>
        <v>BULLISH</v>
      </c>
      <c r="G1463" s="6" t="str">
        <f t="shared" si="90"/>
        <v>NEUTRAL</v>
      </c>
      <c r="H1463" s="6" t="str">
        <f t="shared" si="89"/>
        <v>CONFIRMED BULLISH</v>
      </c>
    </row>
    <row r="1464" spans="1:8" ht="13.5" x14ac:dyDescent="0.25">
      <c r="A1464" s="3">
        <f>TITRES_STAT!B1467</f>
        <v>44145</v>
      </c>
      <c r="B1464" s="6">
        <f>TITRES_STAT!C1467</f>
        <v>38.58</v>
      </c>
      <c r="C1464" s="6">
        <f>TITRES_STAT!D1467</f>
        <v>38.58</v>
      </c>
      <c r="D1464" s="6">
        <f>TITRES_STAT!E1467</f>
        <v>0</v>
      </c>
      <c r="E1464" s="2">
        <f t="shared" si="88"/>
        <v>57908</v>
      </c>
      <c r="F1464" s="6" t="str">
        <f t="shared" si="91"/>
        <v>BULLISH</v>
      </c>
      <c r="G1464" s="6" t="str">
        <f t="shared" si="90"/>
        <v>NEUTRAL</v>
      </c>
      <c r="H1464" s="6" t="str">
        <f t="shared" si="89"/>
        <v>CONFIRMED BULLISH</v>
      </c>
    </row>
    <row r="1465" spans="1:8" ht="13.5" x14ac:dyDescent="0.25">
      <c r="A1465" s="3">
        <f>TITRES_STAT!B1468</f>
        <v>44146</v>
      </c>
      <c r="B1465" s="6">
        <f>TITRES_STAT!C1468</f>
        <v>38.58</v>
      </c>
      <c r="C1465" s="6">
        <f>TITRES_STAT!D1468</f>
        <v>38.58</v>
      </c>
      <c r="D1465" s="6">
        <f>TITRES_STAT!E1468</f>
        <v>0</v>
      </c>
      <c r="E1465" s="2">
        <f t="shared" si="88"/>
        <v>57908</v>
      </c>
      <c r="F1465" s="6" t="str">
        <f t="shared" si="91"/>
        <v>BULLISH</v>
      </c>
      <c r="G1465" s="6" t="str">
        <f t="shared" si="90"/>
        <v>NEUTRAL</v>
      </c>
      <c r="H1465" s="6" t="str">
        <f t="shared" si="89"/>
        <v>CONFIRMED BULLISH</v>
      </c>
    </row>
    <row r="1466" spans="1:8" ht="13.5" x14ac:dyDescent="0.25">
      <c r="A1466" s="3">
        <f>TITRES_STAT!B1469</f>
        <v>44147</v>
      </c>
      <c r="B1466" s="6">
        <f>TITRES_STAT!C1469</f>
        <v>38.58</v>
      </c>
      <c r="C1466" s="6">
        <f>TITRES_STAT!D1469</f>
        <v>38.58</v>
      </c>
      <c r="D1466" s="6">
        <f>TITRES_STAT!E1469</f>
        <v>0</v>
      </c>
      <c r="E1466" s="2">
        <f t="shared" si="88"/>
        <v>57908</v>
      </c>
      <c r="F1466" s="6" t="str">
        <f t="shared" si="91"/>
        <v>NEUTRAL</v>
      </c>
      <c r="G1466" s="6" t="str">
        <f t="shared" si="90"/>
        <v>NEUTRAL</v>
      </c>
      <c r="H1466" s="6" t="str">
        <f t="shared" si="89"/>
        <v>NEUTRAL</v>
      </c>
    </row>
    <row r="1467" spans="1:8" ht="13.5" x14ac:dyDescent="0.25">
      <c r="A1467" s="3">
        <f>TITRES_STAT!B1470</f>
        <v>44148</v>
      </c>
      <c r="B1467" s="6">
        <f>TITRES_STAT!C1470</f>
        <v>38.58</v>
      </c>
      <c r="C1467" s="6">
        <f>TITRES_STAT!D1470</f>
        <v>38.58</v>
      </c>
      <c r="D1467" s="6">
        <f>TITRES_STAT!E1470</f>
        <v>0</v>
      </c>
      <c r="E1467" s="2">
        <f t="shared" si="88"/>
        <v>57908</v>
      </c>
      <c r="F1467" s="6" t="str">
        <f t="shared" si="91"/>
        <v>NEUTRAL</v>
      </c>
      <c r="G1467" s="6" t="str">
        <f t="shared" si="90"/>
        <v>NEUTRAL</v>
      </c>
      <c r="H1467" s="6" t="str">
        <f t="shared" si="89"/>
        <v>NEUTRAL</v>
      </c>
    </row>
    <row r="1468" spans="1:8" ht="13.5" x14ac:dyDescent="0.25">
      <c r="A1468" s="3">
        <f>TITRES_STAT!B1471</f>
        <v>44151</v>
      </c>
      <c r="B1468" s="6">
        <f>TITRES_STAT!C1471</f>
        <v>38.58</v>
      </c>
      <c r="C1468" s="6">
        <f>TITRES_STAT!D1471</f>
        <v>38.58</v>
      </c>
      <c r="D1468" s="6">
        <f>TITRES_STAT!E1471</f>
        <v>0</v>
      </c>
      <c r="E1468" s="2">
        <f t="shared" si="88"/>
        <v>57908</v>
      </c>
      <c r="F1468" s="6" t="str">
        <f t="shared" si="91"/>
        <v>NEUTRAL</v>
      </c>
      <c r="G1468" s="6" t="str">
        <f t="shared" si="90"/>
        <v>NEUTRAL</v>
      </c>
      <c r="H1468" s="6" t="str">
        <f t="shared" si="89"/>
        <v>NEUTRAL</v>
      </c>
    </row>
    <row r="1469" spans="1:8" ht="13.5" x14ac:dyDescent="0.25">
      <c r="A1469" s="3">
        <f>TITRES_STAT!B1472</f>
        <v>44152</v>
      </c>
      <c r="B1469" s="6">
        <f>TITRES_STAT!C1472</f>
        <v>38.58</v>
      </c>
      <c r="C1469" s="6">
        <f>TITRES_STAT!D1472</f>
        <v>38.58</v>
      </c>
      <c r="D1469" s="6">
        <f>TITRES_STAT!E1472</f>
        <v>0</v>
      </c>
      <c r="E1469" s="2">
        <f t="shared" si="88"/>
        <v>57908</v>
      </c>
      <c r="F1469" s="6" t="str">
        <f t="shared" si="91"/>
        <v>NEUTRAL</v>
      </c>
      <c r="G1469" s="6" t="str">
        <f t="shared" si="90"/>
        <v>NEUTRAL</v>
      </c>
      <c r="H1469" s="6" t="str">
        <f t="shared" si="89"/>
        <v>NEUTRAL</v>
      </c>
    </row>
    <row r="1470" spans="1:8" ht="13.5" x14ac:dyDescent="0.25">
      <c r="A1470" s="3">
        <f>TITRES_STAT!B1473</f>
        <v>44153</v>
      </c>
      <c r="B1470" s="6">
        <f>TITRES_STAT!C1473</f>
        <v>38.58</v>
      </c>
      <c r="C1470" s="6">
        <f>TITRES_STAT!D1473</f>
        <v>38.58</v>
      </c>
      <c r="D1470" s="6">
        <f>TITRES_STAT!E1473</f>
        <v>0</v>
      </c>
      <c r="E1470" s="2">
        <f t="shared" si="88"/>
        <v>57908</v>
      </c>
      <c r="F1470" s="6" t="str">
        <f t="shared" si="91"/>
        <v>NEUTRAL</v>
      </c>
      <c r="G1470" s="6" t="str">
        <f t="shared" si="90"/>
        <v>NEUTRAL</v>
      </c>
      <c r="H1470" s="6" t="str">
        <f t="shared" si="89"/>
        <v>NEUTRAL</v>
      </c>
    </row>
    <row r="1471" spans="1:8" ht="13.5" x14ac:dyDescent="0.25">
      <c r="A1471" s="3">
        <f>TITRES_STAT!B1474</f>
        <v>44154</v>
      </c>
      <c r="B1471" s="6">
        <f>TITRES_STAT!C1474</f>
        <v>38.58</v>
      </c>
      <c r="C1471" s="6">
        <f>TITRES_STAT!D1474</f>
        <v>38.58</v>
      </c>
      <c r="D1471" s="6">
        <f>TITRES_STAT!E1474</f>
        <v>0</v>
      </c>
      <c r="E1471" s="2">
        <f t="shared" si="88"/>
        <v>57908</v>
      </c>
      <c r="F1471" s="6" t="str">
        <f t="shared" si="91"/>
        <v>NEUTRAL</v>
      </c>
      <c r="G1471" s="6" t="str">
        <f t="shared" si="90"/>
        <v>NEUTRAL</v>
      </c>
      <c r="H1471" s="6" t="str">
        <f t="shared" si="89"/>
        <v>NEUTRAL</v>
      </c>
    </row>
    <row r="1472" spans="1:8" ht="13.5" x14ac:dyDescent="0.25">
      <c r="A1472" s="3">
        <f>TITRES_STAT!B1475</f>
        <v>44155</v>
      </c>
      <c r="B1472" s="6">
        <f>TITRES_STAT!C1475</f>
        <v>38.58</v>
      </c>
      <c r="C1472" s="6">
        <f>TITRES_STAT!D1475</f>
        <v>38.58</v>
      </c>
      <c r="D1472" s="6">
        <f>TITRES_STAT!E1475</f>
        <v>0</v>
      </c>
      <c r="E1472" s="2">
        <f t="shared" si="88"/>
        <v>57908</v>
      </c>
      <c r="F1472" s="6" t="str">
        <f t="shared" si="91"/>
        <v>NEUTRAL</v>
      </c>
      <c r="G1472" s="6" t="str">
        <f t="shared" si="90"/>
        <v>NEUTRAL</v>
      </c>
      <c r="H1472" s="6" t="str">
        <f t="shared" si="89"/>
        <v>NEUTRAL</v>
      </c>
    </row>
    <row r="1473" spans="1:8" ht="13.5" x14ac:dyDescent="0.25">
      <c r="A1473" s="3">
        <f>TITRES_STAT!B1476</f>
        <v>44158</v>
      </c>
      <c r="B1473" s="6">
        <f>TITRES_STAT!C1476</f>
        <v>38.58</v>
      </c>
      <c r="C1473" s="6">
        <f>TITRES_STAT!D1476</f>
        <v>38.58</v>
      </c>
      <c r="D1473" s="6">
        <f>TITRES_STAT!E1476</f>
        <v>0</v>
      </c>
      <c r="E1473" s="2">
        <f t="shared" si="88"/>
        <v>57908</v>
      </c>
      <c r="F1473" s="6" t="str">
        <f t="shared" si="91"/>
        <v>NEUTRAL</v>
      </c>
      <c r="G1473" s="6" t="str">
        <f t="shared" si="90"/>
        <v>NEUTRAL</v>
      </c>
      <c r="H1473" s="6" t="str">
        <f t="shared" si="89"/>
        <v>NEUTRAL</v>
      </c>
    </row>
    <row r="1474" spans="1:8" ht="13.5" x14ac:dyDescent="0.25">
      <c r="A1474" s="3">
        <f>TITRES_STAT!B1477</f>
        <v>44159</v>
      </c>
      <c r="B1474" s="6">
        <f>TITRES_STAT!C1477</f>
        <v>38.58</v>
      </c>
      <c r="C1474" s="6">
        <f>TITRES_STAT!D1477</f>
        <v>38.58</v>
      </c>
      <c r="D1474" s="6">
        <f>TITRES_STAT!E1477</f>
        <v>0</v>
      </c>
      <c r="E1474" s="2">
        <f t="shared" si="88"/>
        <v>57908</v>
      </c>
      <c r="F1474" s="6" t="str">
        <f t="shared" si="91"/>
        <v>NEUTRAL</v>
      </c>
      <c r="G1474" s="6" t="str">
        <f t="shared" si="90"/>
        <v>NEUTRAL</v>
      </c>
      <c r="H1474" s="6" t="str">
        <f t="shared" si="89"/>
        <v>NEUTRAL</v>
      </c>
    </row>
    <row r="1475" spans="1:8" ht="13.5" x14ac:dyDescent="0.25">
      <c r="A1475" s="3">
        <f>TITRES_STAT!B1478</f>
        <v>44160</v>
      </c>
      <c r="B1475" s="6">
        <f>TITRES_STAT!C1478</f>
        <v>38.58</v>
      </c>
      <c r="C1475" s="6">
        <f>TITRES_STAT!D1478</f>
        <v>38.58</v>
      </c>
      <c r="D1475" s="6">
        <f>TITRES_STAT!E1478</f>
        <v>0</v>
      </c>
      <c r="E1475" s="2">
        <f t="shared" si="88"/>
        <v>57908</v>
      </c>
      <c r="F1475" s="6" t="str">
        <f t="shared" si="91"/>
        <v>NEUTRAL</v>
      </c>
      <c r="G1475" s="6" t="str">
        <f t="shared" si="90"/>
        <v>NEUTRAL</v>
      </c>
      <c r="H1475" s="6" t="str">
        <f t="shared" si="89"/>
        <v>NEUTRAL</v>
      </c>
    </row>
    <row r="1476" spans="1:8" ht="13.5" x14ac:dyDescent="0.25">
      <c r="A1476" s="3">
        <f>TITRES_STAT!B1479</f>
        <v>44161</v>
      </c>
      <c r="B1476" s="6">
        <f>TITRES_STAT!C1479</f>
        <v>38.58</v>
      </c>
      <c r="C1476" s="6">
        <f>TITRES_STAT!D1479</f>
        <v>38.58</v>
      </c>
      <c r="D1476" s="6">
        <f>TITRES_STAT!E1479</f>
        <v>541</v>
      </c>
      <c r="E1476" s="2">
        <f t="shared" ref="E1476:E1539" si="92">IF(B1476&gt;B1475, E1475+D1476, IF(B1476&lt;B1475, E1475-D1476, E1475))</f>
        <v>57908</v>
      </c>
      <c r="F1476" s="6" t="str">
        <f t="shared" si="91"/>
        <v>NEUTRAL</v>
      </c>
      <c r="G1476" s="6" t="str">
        <f t="shared" si="90"/>
        <v>NEUTRAL</v>
      </c>
      <c r="H1476" s="6" t="str">
        <f t="shared" si="89"/>
        <v>NEUTRAL</v>
      </c>
    </row>
    <row r="1477" spans="1:8" ht="13.5" x14ac:dyDescent="0.25">
      <c r="A1477" s="3">
        <f>TITRES_STAT!B1480</f>
        <v>44162</v>
      </c>
      <c r="B1477" s="6">
        <f>TITRES_STAT!C1480</f>
        <v>38.58</v>
      </c>
      <c r="C1477" s="6">
        <f>TITRES_STAT!D1480</f>
        <v>38.58</v>
      </c>
      <c r="D1477" s="6">
        <f>TITRES_STAT!E1480</f>
        <v>0</v>
      </c>
      <c r="E1477" s="2">
        <f t="shared" si="92"/>
        <v>57908</v>
      </c>
      <c r="F1477" s="6" t="str">
        <f t="shared" si="91"/>
        <v>NEUTRAL</v>
      </c>
      <c r="G1477" s="6" t="str">
        <f t="shared" si="90"/>
        <v>NEUTRAL</v>
      </c>
      <c r="H1477" s="6" t="str">
        <f t="shared" si="89"/>
        <v>NEUTRAL</v>
      </c>
    </row>
    <row r="1478" spans="1:8" ht="13.5" x14ac:dyDescent="0.25">
      <c r="A1478" s="3">
        <f>TITRES_STAT!B1481</f>
        <v>44165</v>
      </c>
      <c r="B1478" s="6">
        <f>TITRES_STAT!C1481</f>
        <v>38.58</v>
      </c>
      <c r="C1478" s="6">
        <f>TITRES_STAT!D1481</f>
        <v>38.58</v>
      </c>
      <c r="D1478" s="6">
        <f>TITRES_STAT!E1481</f>
        <v>0</v>
      </c>
      <c r="E1478" s="2">
        <f t="shared" si="92"/>
        <v>57908</v>
      </c>
      <c r="F1478" s="6" t="str">
        <f t="shared" si="91"/>
        <v>NEUTRAL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f>TITRES_STAT!B1482</f>
        <v>44166</v>
      </c>
      <c r="B1479" s="6">
        <f>TITRES_STAT!C1482</f>
        <v>38.58</v>
      </c>
      <c r="C1479" s="6">
        <f>TITRES_STAT!D1482</f>
        <v>38.58</v>
      </c>
      <c r="D1479" s="6">
        <f>TITRES_STAT!E1482</f>
        <v>0</v>
      </c>
      <c r="E1479" s="2">
        <f t="shared" si="92"/>
        <v>57908</v>
      </c>
      <c r="F1479" s="6" t="str">
        <f t="shared" si="91"/>
        <v>NEUTRAL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NEUTRAL</v>
      </c>
    </row>
    <row r="1480" spans="1:8" ht="13.5" x14ac:dyDescent="0.25">
      <c r="A1480" s="3">
        <f>TITRES_STAT!B1483</f>
        <v>44167</v>
      </c>
      <c r="B1480" s="6">
        <f>TITRES_STAT!C1483</f>
        <v>38.58</v>
      </c>
      <c r="C1480" s="6">
        <f>TITRES_STAT!D1483</f>
        <v>38.58</v>
      </c>
      <c r="D1480" s="6">
        <f>TITRES_STAT!E1483</f>
        <v>0</v>
      </c>
      <c r="E1480" s="2">
        <f t="shared" si="92"/>
        <v>57908</v>
      </c>
      <c r="F1480" s="6" t="str">
        <f t="shared" ref="F1480:F1543" si="95">IF(E1480&gt;E1475,"BULLISH",IF(E1480&lt;E1475,"BEARISH","NEUTRAL"))</f>
        <v>NEUTRAL</v>
      </c>
      <c r="G1480" s="6" t="str">
        <f t="shared" si="94"/>
        <v>NEUTRAL</v>
      </c>
      <c r="H1480" s="6" t="str">
        <f t="shared" si="93"/>
        <v>NEUTRAL</v>
      </c>
    </row>
    <row r="1481" spans="1:8" ht="13.5" x14ac:dyDescent="0.25">
      <c r="A1481" s="3">
        <f>TITRES_STAT!B1484</f>
        <v>44168</v>
      </c>
      <c r="B1481" s="6">
        <f>TITRES_STAT!C1484</f>
        <v>38.58</v>
      </c>
      <c r="C1481" s="6">
        <f>TITRES_STAT!D1484</f>
        <v>38.58</v>
      </c>
      <c r="D1481" s="6">
        <f>TITRES_STAT!E1484</f>
        <v>0</v>
      </c>
      <c r="E1481" s="2">
        <f t="shared" si="92"/>
        <v>57908</v>
      </c>
      <c r="F1481" s="6" t="str">
        <f t="shared" si="95"/>
        <v>NEUTRAL</v>
      </c>
      <c r="G1481" s="6" t="str">
        <f t="shared" si="94"/>
        <v>NEUTRAL</v>
      </c>
      <c r="H1481" s="6" t="str">
        <f t="shared" si="93"/>
        <v>NEUTRAL</v>
      </c>
    </row>
    <row r="1482" spans="1:8" ht="13.5" x14ac:dyDescent="0.25">
      <c r="A1482" s="3">
        <f>TITRES_STAT!B1485</f>
        <v>44169</v>
      </c>
      <c r="B1482" s="6">
        <f>TITRES_STAT!C1485</f>
        <v>38.58</v>
      </c>
      <c r="C1482" s="6">
        <f>TITRES_STAT!D1485</f>
        <v>38.58</v>
      </c>
      <c r="D1482" s="6">
        <f>TITRES_STAT!E1485</f>
        <v>0</v>
      </c>
      <c r="E1482" s="2">
        <f t="shared" si="92"/>
        <v>57908</v>
      </c>
      <c r="F1482" s="6" t="str">
        <f t="shared" si="95"/>
        <v>NEUTRAL</v>
      </c>
      <c r="G1482" s="6" t="str">
        <f t="shared" si="94"/>
        <v>NEUTRAL</v>
      </c>
      <c r="H1482" s="6" t="str">
        <f t="shared" si="93"/>
        <v>NEUTRAL</v>
      </c>
    </row>
    <row r="1483" spans="1:8" ht="13.5" x14ac:dyDescent="0.25">
      <c r="A1483" s="3">
        <f>TITRES_STAT!B1486</f>
        <v>44172</v>
      </c>
      <c r="B1483" s="6">
        <f>TITRES_STAT!C1486</f>
        <v>38.58</v>
      </c>
      <c r="C1483" s="6">
        <f>TITRES_STAT!D1486</f>
        <v>38.58</v>
      </c>
      <c r="D1483" s="6">
        <f>TITRES_STAT!E1486</f>
        <v>0</v>
      </c>
      <c r="E1483" s="2">
        <f t="shared" si="92"/>
        <v>57908</v>
      </c>
      <c r="F1483" s="6" t="str">
        <f t="shared" si="95"/>
        <v>NEUTRAL</v>
      </c>
      <c r="G1483" s="6" t="str">
        <f t="shared" si="94"/>
        <v>NEUTRAL</v>
      </c>
      <c r="H1483" s="6" t="str">
        <f t="shared" si="93"/>
        <v>NEUTRAL</v>
      </c>
    </row>
    <row r="1484" spans="1:8" ht="13.5" x14ac:dyDescent="0.25">
      <c r="A1484" s="3">
        <f>TITRES_STAT!B1487</f>
        <v>44173</v>
      </c>
      <c r="B1484" s="6">
        <f>TITRES_STAT!C1487</f>
        <v>38.58</v>
      </c>
      <c r="C1484" s="6">
        <f>TITRES_STAT!D1487</f>
        <v>38.58</v>
      </c>
      <c r="D1484" s="6">
        <f>TITRES_STAT!E1487</f>
        <v>0</v>
      </c>
      <c r="E1484" s="2">
        <f t="shared" si="92"/>
        <v>57908</v>
      </c>
      <c r="F1484" s="6" t="str">
        <f t="shared" si="95"/>
        <v>NEUTRAL</v>
      </c>
      <c r="G1484" s="6" t="str">
        <f t="shared" si="94"/>
        <v>NEUTRAL</v>
      </c>
      <c r="H1484" s="6" t="str">
        <f t="shared" si="93"/>
        <v>NEUTRAL</v>
      </c>
    </row>
    <row r="1485" spans="1:8" ht="13.5" x14ac:dyDescent="0.25">
      <c r="A1485" s="3">
        <f>TITRES_STAT!B1488</f>
        <v>44174</v>
      </c>
      <c r="B1485" s="6">
        <f>TITRES_STAT!C1488</f>
        <v>37.43</v>
      </c>
      <c r="C1485" s="6">
        <f>TITRES_STAT!D1488</f>
        <v>37.43</v>
      </c>
      <c r="D1485" s="6">
        <f>TITRES_STAT!E1488</f>
        <v>0</v>
      </c>
      <c r="E1485" s="2">
        <f t="shared" si="92"/>
        <v>57908</v>
      </c>
      <c r="F1485" s="6" t="str">
        <f t="shared" si="95"/>
        <v>NEUTRAL</v>
      </c>
      <c r="G1485" s="6" t="str">
        <f t="shared" si="94"/>
        <v>NEUTRAL</v>
      </c>
      <c r="H1485" s="6" t="str">
        <f t="shared" si="93"/>
        <v>NEUTRAL</v>
      </c>
    </row>
    <row r="1486" spans="1:8" ht="13.5" x14ac:dyDescent="0.25">
      <c r="A1486" s="3">
        <f>TITRES_STAT!B1489</f>
        <v>44175</v>
      </c>
      <c r="B1486" s="6">
        <f>TITRES_STAT!C1489</f>
        <v>36.31</v>
      </c>
      <c r="C1486" s="6">
        <f>TITRES_STAT!D1489</f>
        <v>36.31</v>
      </c>
      <c r="D1486" s="6">
        <f>TITRES_STAT!E1489</f>
        <v>0</v>
      </c>
      <c r="E1486" s="2">
        <f t="shared" si="92"/>
        <v>57908</v>
      </c>
      <c r="F1486" s="6" t="str">
        <f t="shared" si="95"/>
        <v>NEUTRAL</v>
      </c>
      <c r="G1486" s="6" t="str">
        <f t="shared" si="94"/>
        <v>NEUTRAL</v>
      </c>
      <c r="H1486" s="6" t="str">
        <f t="shared" si="93"/>
        <v>NEUTRAL</v>
      </c>
    </row>
    <row r="1487" spans="1:8" ht="13.5" x14ac:dyDescent="0.25">
      <c r="A1487" s="3">
        <f>TITRES_STAT!B1490</f>
        <v>44176</v>
      </c>
      <c r="B1487" s="6">
        <f>TITRES_STAT!C1490</f>
        <v>35.200000000000003</v>
      </c>
      <c r="C1487" s="6">
        <f>TITRES_STAT!D1490</f>
        <v>35.200000000000003</v>
      </c>
      <c r="D1487" s="6">
        <f>TITRES_STAT!E1490</f>
        <v>3</v>
      </c>
      <c r="E1487" s="2">
        <f t="shared" si="92"/>
        <v>57905</v>
      </c>
      <c r="F1487" s="6" t="str">
        <f t="shared" si="95"/>
        <v>BEARISH</v>
      </c>
      <c r="G1487" s="6" t="str">
        <f t="shared" si="94"/>
        <v>NEUTRAL</v>
      </c>
      <c r="H1487" s="6" t="str">
        <f t="shared" si="93"/>
        <v>CONFIRMED BEARISH</v>
      </c>
    </row>
    <row r="1488" spans="1:8" ht="13.5" x14ac:dyDescent="0.25">
      <c r="A1488" s="3">
        <f>TITRES_STAT!B1491</f>
        <v>44179</v>
      </c>
      <c r="B1488" s="6">
        <f>TITRES_STAT!C1491</f>
        <v>35.200000000000003</v>
      </c>
      <c r="C1488" s="6">
        <f>TITRES_STAT!D1491</f>
        <v>35.200000000000003</v>
      </c>
      <c r="D1488" s="6">
        <f>TITRES_STAT!E1491</f>
        <v>0</v>
      </c>
      <c r="E1488" s="2">
        <f t="shared" si="92"/>
        <v>57905</v>
      </c>
      <c r="F1488" s="6" t="str">
        <f t="shared" si="95"/>
        <v>BEARISH</v>
      </c>
      <c r="G1488" s="6" t="str">
        <f t="shared" si="94"/>
        <v>NEUTRAL</v>
      </c>
      <c r="H1488" s="6" t="str">
        <f t="shared" si="93"/>
        <v>CONFIRMED BEARISH</v>
      </c>
    </row>
    <row r="1489" spans="1:8" ht="13.5" x14ac:dyDescent="0.25">
      <c r="A1489" s="3">
        <f>TITRES_STAT!B1492</f>
        <v>44180</v>
      </c>
      <c r="B1489" s="6">
        <f>TITRES_STAT!C1492</f>
        <v>35.200000000000003</v>
      </c>
      <c r="C1489" s="6">
        <f>TITRES_STAT!D1492</f>
        <v>35.200000000000003</v>
      </c>
      <c r="D1489" s="6">
        <f>TITRES_STAT!E1492</f>
        <v>0</v>
      </c>
      <c r="E1489" s="2">
        <f t="shared" si="92"/>
        <v>57905</v>
      </c>
      <c r="F1489" s="6" t="str">
        <f t="shared" si="95"/>
        <v>BEARISH</v>
      </c>
      <c r="G1489" s="6" t="str">
        <f t="shared" si="94"/>
        <v>NEUTRAL</v>
      </c>
      <c r="H1489" s="6" t="str">
        <f t="shared" si="93"/>
        <v>CONFIRMED BEARISH</v>
      </c>
    </row>
    <row r="1490" spans="1:8" ht="13.5" x14ac:dyDescent="0.25">
      <c r="A1490" s="3">
        <f>TITRES_STAT!B1493</f>
        <v>44181</v>
      </c>
      <c r="B1490" s="6">
        <f>TITRES_STAT!C1493</f>
        <v>35.200000000000003</v>
      </c>
      <c r="C1490" s="6">
        <f>TITRES_STAT!D1493</f>
        <v>35.200000000000003</v>
      </c>
      <c r="D1490" s="6">
        <f>TITRES_STAT!E1493</f>
        <v>0</v>
      </c>
      <c r="E1490" s="2">
        <f t="shared" si="92"/>
        <v>57905</v>
      </c>
      <c r="F1490" s="6" t="str">
        <f t="shared" si="95"/>
        <v>BEARISH</v>
      </c>
      <c r="G1490" s="6" t="str">
        <f t="shared" si="94"/>
        <v>NEUTRAL</v>
      </c>
      <c r="H1490" s="6" t="str">
        <f t="shared" si="93"/>
        <v>CONFIRMED BEARISH</v>
      </c>
    </row>
    <row r="1491" spans="1:8" ht="13.5" x14ac:dyDescent="0.25">
      <c r="A1491" s="3">
        <f>TITRES_STAT!B1494</f>
        <v>44182</v>
      </c>
      <c r="B1491" s="6">
        <f>TITRES_STAT!C1494</f>
        <v>35.200000000000003</v>
      </c>
      <c r="C1491" s="6">
        <f>TITRES_STAT!D1494</f>
        <v>35.200000000000003</v>
      </c>
      <c r="D1491" s="6">
        <f>TITRES_STAT!E1494</f>
        <v>0</v>
      </c>
      <c r="E1491" s="2">
        <f t="shared" si="92"/>
        <v>57905</v>
      </c>
      <c r="F1491" s="6" t="str">
        <f t="shared" si="95"/>
        <v>BEARISH</v>
      </c>
      <c r="G1491" s="6" t="str">
        <f t="shared" si="94"/>
        <v>NEUTRAL</v>
      </c>
      <c r="H1491" s="6" t="str">
        <f t="shared" si="93"/>
        <v>CONFIRMED BEARISH</v>
      </c>
    </row>
    <row r="1492" spans="1:8" ht="13.5" x14ac:dyDescent="0.25">
      <c r="A1492" s="3">
        <f>TITRES_STAT!B1495</f>
        <v>44183</v>
      </c>
      <c r="B1492" s="6">
        <f>TITRES_STAT!C1495</f>
        <v>35.200000000000003</v>
      </c>
      <c r="C1492" s="6">
        <f>TITRES_STAT!D1495</f>
        <v>35.200000000000003</v>
      </c>
      <c r="D1492" s="6">
        <f>TITRES_STAT!E1495</f>
        <v>0</v>
      </c>
      <c r="E1492" s="2">
        <f t="shared" si="92"/>
        <v>57905</v>
      </c>
      <c r="F1492" s="6" t="str">
        <f t="shared" si="95"/>
        <v>NEUTRAL</v>
      </c>
      <c r="G1492" s="6" t="str">
        <f t="shared" si="94"/>
        <v>NEUTRAL</v>
      </c>
      <c r="H1492" s="6" t="str">
        <f t="shared" si="93"/>
        <v>NEUTRAL</v>
      </c>
    </row>
    <row r="1493" spans="1:8" ht="13.5" x14ac:dyDescent="0.25">
      <c r="A1493" s="3">
        <f>TITRES_STAT!B1496</f>
        <v>44186</v>
      </c>
      <c r="B1493" s="6">
        <f>TITRES_STAT!C1496</f>
        <v>35.200000000000003</v>
      </c>
      <c r="C1493" s="6">
        <f>TITRES_STAT!D1496</f>
        <v>35.200000000000003</v>
      </c>
      <c r="D1493" s="6">
        <f>TITRES_STAT!E1496</f>
        <v>0</v>
      </c>
      <c r="E1493" s="2">
        <f t="shared" si="92"/>
        <v>57905</v>
      </c>
      <c r="F1493" s="6" t="str">
        <f t="shared" si="95"/>
        <v>NEUTRAL</v>
      </c>
      <c r="G1493" s="6" t="str">
        <f t="shared" si="94"/>
        <v>NEUTRAL</v>
      </c>
      <c r="H1493" s="6" t="str">
        <f t="shared" si="93"/>
        <v>NEUTRAL</v>
      </c>
    </row>
    <row r="1494" spans="1:8" ht="13.5" x14ac:dyDescent="0.25">
      <c r="A1494" s="3">
        <f>TITRES_STAT!B1497</f>
        <v>44187</v>
      </c>
      <c r="B1494" s="6">
        <f>TITRES_STAT!C1497</f>
        <v>35.200000000000003</v>
      </c>
      <c r="C1494" s="6">
        <f>TITRES_STAT!D1497</f>
        <v>35.200000000000003</v>
      </c>
      <c r="D1494" s="6">
        <f>TITRES_STAT!E1497</f>
        <v>0</v>
      </c>
      <c r="E1494" s="2">
        <f t="shared" si="92"/>
        <v>57905</v>
      </c>
      <c r="F1494" s="6" t="str">
        <f t="shared" si="95"/>
        <v>NEUTRAL</v>
      </c>
      <c r="G1494" s="6" t="str">
        <f t="shared" si="94"/>
        <v>NEUTRAL</v>
      </c>
      <c r="H1494" s="6" t="str">
        <f t="shared" si="93"/>
        <v>NEUTRAL</v>
      </c>
    </row>
    <row r="1495" spans="1:8" ht="13.5" x14ac:dyDescent="0.25">
      <c r="A1495" s="3">
        <f>TITRES_STAT!B1498</f>
        <v>44188</v>
      </c>
      <c r="B1495" s="6">
        <f>TITRES_STAT!C1498</f>
        <v>35.200000000000003</v>
      </c>
      <c r="C1495" s="6">
        <f>TITRES_STAT!D1498</f>
        <v>35.200000000000003</v>
      </c>
      <c r="D1495" s="6">
        <f>TITRES_STAT!E1498</f>
        <v>0</v>
      </c>
      <c r="E1495" s="2">
        <f t="shared" si="92"/>
        <v>57905</v>
      </c>
      <c r="F1495" s="6" t="str">
        <f t="shared" si="95"/>
        <v>NEUTRAL</v>
      </c>
      <c r="G1495" s="6" t="str">
        <f t="shared" si="94"/>
        <v>NEUTRAL</v>
      </c>
      <c r="H1495" s="6" t="str">
        <f t="shared" si="93"/>
        <v>NEUTRAL</v>
      </c>
    </row>
    <row r="1496" spans="1:8" ht="13.5" x14ac:dyDescent="0.25">
      <c r="A1496" s="3">
        <f>TITRES_STAT!B1499</f>
        <v>44189</v>
      </c>
      <c r="B1496" s="6">
        <f>TITRES_STAT!C1499</f>
        <v>35.200000000000003</v>
      </c>
      <c r="C1496" s="6">
        <f>TITRES_STAT!D1499</f>
        <v>35.200000000000003</v>
      </c>
      <c r="D1496" s="6">
        <f>TITRES_STAT!E1499</f>
        <v>0</v>
      </c>
      <c r="E1496" s="2">
        <f t="shared" si="92"/>
        <v>57905</v>
      </c>
      <c r="F1496" s="6" t="str">
        <f t="shared" si="95"/>
        <v>NEUTRAL</v>
      </c>
      <c r="G1496" s="6" t="str">
        <f t="shared" si="94"/>
        <v>NEUTRAL</v>
      </c>
      <c r="H1496" s="6" t="str">
        <f t="shared" si="93"/>
        <v>NEUTRAL</v>
      </c>
    </row>
    <row r="1497" spans="1:8" ht="13.5" x14ac:dyDescent="0.25">
      <c r="A1497" s="3">
        <f>TITRES_STAT!B1500</f>
        <v>44190</v>
      </c>
      <c r="B1497" s="6">
        <f>TITRES_STAT!C1500</f>
        <v>35.200000000000003</v>
      </c>
      <c r="C1497" s="6">
        <f>TITRES_STAT!D1500</f>
        <v>35.200000000000003</v>
      </c>
      <c r="D1497" s="6">
        <f>TITRES_STAT!E1500</f>
        <v>0</v>
      </c>
      <c r="E1497" s="2">
        <f t="shared" si="92"/>
        <v>57905</v>
      </c>
      <c r="F1497" s="6" t="str">
        <f t="shared" si="95"/>
        <v>NEUTRAL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44193</v>
      </c>
      <c r="B1498" s="6">
        <f>TITRES_STAT!C1501</f>
        <v>35.200000000000003</v>
      </c>
      <c r="C1498" s="6">
        <f>TITRES_STAT!D1501</f>
        <v>35.200000000000003</v>
      </c>
      <c r="D1498" s="6">
        <f>TITRES_STAT!E1501</f>
        <v>0</v>
      </c>
      <c r="E1498" s="2">
        <f t="shared" si="92"/>
        <v>57905</v>
      </c>
      <c r="F1498" s="6" t="str">
        <f t="shared" si="95"/>
        <v>NEUTRAL</v>
      </c>
      <c r="G1498" s="6" t="str">
        <f t="shared" si="94"/>
        <v>NEUTRAL</v>
      </c>
      <c r="H1498" s="6" t="str">
        <f t="shared" si="93"/>
        <v>NEUTRAL</v>
      </c>
    </row>
    <row r="1499" spans="1:8" ht="13.5" x14ac:dyDescent="0.25">
      <c r="A1499" s="3">
        <f>TITRES_STAT!B1502</f>
        <v>44194</v>
      </c>
      <c r="B1499" s="6">
        <f>TITRES_STAT!C1502</f>
        <v>33.619999999999997</v>
      </c>
      <c r="C1499" s="6">
        <f>TITRES_STAT!D1502</f>
        <v>33.619999999999997</v>
      </c>
      <c r="D1499" s="6">
        <f>TITRES_STAT!E1502</f>
        <v>0</v>
      </c>
      <c r="E1499" s="2">
        <f t="shared" si="92"/>
        <v>57905</v>
      </c>
      <c r="F1499" s="6" t="str">
        <f t="shared" si="95"/>
        <v>NEUTRAL</v>
      </c>
      <c r="G1499" s="6" t="str">
        <f t="shared" si="94"/>
        <v>NEUTRAL</v>
      </c>
      <c r="H1499" s="6" t="str">
        <f t="shared" si="93"/>
        <v>NEUTRAL</v>
      </c>
    </row>
    <row r="1500" spans="1:8" ht="13.5" x14ac:dyDescent="0.25">
      <c r="A1500" s="3">
        <f>TITRES_STAT!B1503</f>
        <v>44195</v>
      </c>
      <c r="B1500" s="6">
        <f>TITRES_STAT!C1503</f>
        <v>33</v>
      </c>
      <c r="C1500" s="6">
        <f>TITRES_STAT!D1503</f>
        <v>33</v>
      </c>
      <c r="D1500" s="6">
        <f>TITRES_STAT!E1503</f>
        <v>12</v>
      </c>
      <c r="E1500" s="2">
        <f t="shared" si="92"/>
        <v>57893</v>
      </c>
      <c r="F1500" s="6" t="str">
        <f t="shared" si="95"/>
        <v>BEARISH</v>
      </c>
      <c r="G1500" s="6" t="str">
        <f t="shared" si="94"/>
        <v>NEUTRAL</v>
      </c>
      <c r="H1500" s="6" t="str">
        <f t="shared" si="93"/>
        <v>CONFIRMED BEARISH</v>
      </c>
    </row>
    <row r="1501" spans="1:8" ht="13.5" x14ac:dyDescent="0.25">
      <c r="A1501" s="3">
        <f>TITRES_STAT!B1504</f>
        <v>44196</v>
      </c>
      <c r="B1501" s="6">
        <f>TITRES_STAT!C1504</f>
        <v>33</v>
      </c>
      <c r="C1501" s="6">
        <f>TITRES_STAT!D1504</f>
        <v>33</v>
      </c>
      <c r="D1501" s="6">
        <f>TITRES_STAT!E1504</f>
        <v>0</v>
      </c>
      <c r="E1501" s="2">
        <f t="shared" si="92"/>
        <v>57893</v>
      </c>
      <c r="F1501" s="6" t="str">
        <f t="shared" si="95"/>
        <v>BEARISH</v>
      </c>
      <c r="G1501" s="6" t="str">
        <f t="shared" si="94"/>
        <v>NEUTRAL</v>
      </c>
      <c r="H1501" s="6" t="str">
        <f t="shared" si="93"/>
        <v>CONFIRMED BEARISH</v>
      </c>
    </row>
    <row r="1502" spans="1:8" ht="13.5" x14ac:dyDescent="0.25">
      <c r="A1502" s="3">
        <f>TITRES_STAT!B1505</f>
        <v>44200</v>
      </c>
      <c r="B1502" s="6">
        <f>TITRES_STAT!C1505</f>
        <v>33</v>
      </c>
      <c r="C1502" s="6">
        <f>TITRES_STAT!D1505</f>
        <v>33</v>
      </c>
      <c r="D1502" s="6">
        <f>TITRES_STAT!E1505</f>
        <v>0</v>
      </c>
      <c r="E1502" s="2">
        <f t="shared" si="92"/>
        <v>57893</v>
      </c>
      <c r="F1502" s="6" t="str">
        <f t="shared" si="95"/>
        <v>BEARISH</v>
      </c>
      <c r="G1502" s="6" t="str">
        <f t="shared" si="94"/>
        <v>NEUTRAL</v>
      </c>
      <c r="H1502" s="6" t="str">
        <f t="shared" si="93"/>
        <v>CONFIRMED BEARISH</v>
      </c>
    </row>
    <row r="1503" spans="1:8" ht="13.5" x14ac:dyDescent="0.25">
      <c r="A1503" s="3">
        <f>TITRES_STAT!B1506</f>
        <v>44201</v>
      </c>
      <c r="B1503" s="6">
        <f>TITRES_STAT!C1506</f>
        <v>33</v>
      </c>
      <c r="C1503" s="6">
        <f>TITRES_STAT!D1506</f>
        <v>33</v>
      </c>
      <c r="D1503" s="6">
        <f>TITRES_STAT!E1506</f>
        <v>0</v>
      </c>
      <c r="E1503" s="2">
        <f t="shared" si="92"/>
        <v>57893</v>
      </c>
      <c r="F1503" s="6" t="str">
        <f t="shared" si="95"/>
        <v>BEARISH</v>
      </c>
      <c r="G1503" s="6" t="str">
        <f t="shared" si="94"/>
        <v>NEUTRAL</v>
      </c>
      <c r="H1503" s="6" t="str">
        <f t="shared" si="93"/>
        <v>CONFIRMED BEARISH</v>
      </c>
    </row>
    <row r="1504" spans="1:8" ht="13.5" x14ac:dyDescent="0.25">
      <c r="A1504" s="3">
        <f>TITRES_STAT!B1507</f>
        <v>44202</v>
      </c>
      <c r="B1504" s="6">
        <f>TITRES_STAT!C1507</f>
        <v>33</v>
      </c>
      <c r="C1504" s="6">
        <f>TITRES_STAT!D1507</f>
        <v>33</v>
      </c>
      <c r="D1504" s="6">
        <f>TITRES_STAT!E1507</f>
        <v>0</v>
      </c>
      <c r="E1504" s="2">
        <f t="shared" si="92"/>
        <v>57893</v>
      </c>
      <c r="F1504" s="6" t="str">
        <f t="shared" si="95"/>
        <v>BEARISH</v>
      </c>
      <c r="G1504" s="6" t="str">
        <f t="shared" si="94"/>
        <v>NEUTRAL</v>
      </c>
      <c r="H1504" s="6" t="str">
        <f t="shared" si="93"/>
        <v>CONFIRMED BEARISH</v>
      </c>
    </row>
    <row r="1505" spans="1:8" ht="13.5" x14ac:dyDescent="0.25">
      <c r="A1505" s="3">
        <f>TITRES_STAT!B1508</f>
        <v>44203</v>
      </c>
      <c r="B1505" s="6">
        <f>TITRES_STAT!C1508</f>
        <v>33</v>
      </c>
      <c r="C1505" s="6">
        <f>TITRES_STAT!D1508</f>
        <v>33</v>
      </c>
      <c r="D1505" s="6">
        <f>TITRES_STAT!E1508</f>
        <v>0</v>
      </c>
      <c r="E1505" s="2">
        <f t="shared" si="92"/>
        <v>57893</v>
      </c>
      <c r="F1505" s="6" t="str">
        <f t="shared" si="95"/>
        <v>NEUTRAL</v>
      </c>
      <c r="G1505" s="6" t="str">
        <f t="shared" si="94"/>
        <v>NEUTRAL</v>
      </c>
      <c r="H1505" s="6" t="str">
        <f t="shared" si="93"/>
        <v>NEUTRAL</v>
      </c>
    </row>
    <row r="1506" spans="1:8" ht="13.5" x14ac:dyDescent="0.25">
      <c r="A1506" s="3">
        <f>TITRES_STAT!B1509</f>
        <v>44204</v>
      </c>
      <c r="B1506" s="6">
        <f>TITRES_STAT!C1509</f>
        <v>33</v>
      </c>
      <c r="C1506" s="6">
        <f>TITRES_STAT!D1509</f>
        <v>33</v>
      </c>
      <c r="D1506" s="6">
        <f>TITRES_STAT!E1509</f>
        <v>0</v>
      </c>
      <c r="E1506" s="2">
        <f t="shared" si="92"/>
        <v>57893</v>
      </c>
      <c r="F1506" s="6" t="str">
        <f t="shared" si="95"/>
        <v>NEUTRAL</v>
      </c>
      <c r="G1506" s="6" t="str">
        <f t="shared" si="94"/>
        <v>NEUTRAL</v>
      </c>
      <c r="H1506" s="6" t="str">
        <f t="shared" si="93"/>
        <v>NEUTRAL</v>
      </c>
    </row>
    <row r="1507" spans="1:8" ht="13.5" x14ac:dyDescent="0.25">
      <c r="A1507" s="3">
        <f>TITRES_STAT!B1510</f>
        <v>44207</v>
      </c>
      <c r="B1507" s="6">
        <f>TITRES_STAT!C1510</f>
        <v>32.01</v>
      </c>
      <c r="C1507" s="6">
        <f>TITRES_STAT!D1510</f>
        <v>32.01</v>
      </c>
      <c r="D1507" s="6">
        <f>TITRES_STAT!E1510</f>
        <v>7</v>
      </c>
      <c r="E1507" s="2">
        <f t="shared" si="92"/>
        <v>57886</v>
      </c>
      <c r="F1507" s="6" t="str">
        <f t="shared" si="95"/>
        <v>BEARISH</v>
      </c>
      <c r="G1507" s="6" t="str">
        <f t="shared" si="94"/>
        <v>NEUTRAL</v>
      </c>
      <c r="H1507" s="6" t="str">
        <f t="shared" si="93"/>
        <v>CONFIRMED BEARISH</v>
      </c>
    </row>
    <row r="1508" spans="1:8" ht="13.5" x14ac:dyDescent="0.25">
      <c r="A1508" s="3">
        <f>TITRES_STAT!B1511</f>
        <v>44208</v>
      </c>
      <c r="B1508" s="6">
        <f>TITRES_STAT!C1511</f>
        <v>30.12</v>
      </c>
      <c r="C1508" s="6">
        <f>TITRES_STAT!D1511</f>
        <v>30.12</v>
      </c>
      <c r="D1508" s="6">
        <f>TITRES_STAT!E1511</f>
        <v>18</v>
      </c>
      <c r="E1508" s="2">
        <f t="shared" si="92"/>
        <v>57868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CONFIRMED BEARISH</v>
      </c>
    </row>
    <row r="1509" spans="1:8" ht="13.5" x14ac:dyDescent="0.25">
      <c r="A1509" s="3">
        <f>TITRES_STAT!B1512</f>
        <v>44209</v>
      </c>
      <c r="B1509" s="6">
        <f>TITRES_STAT!C1512</f>
        <v>30.12</v>
      </c>
      <c r="C1509" s="6">
        <f>TITRES_STAT!D1512</f>
        <v>30.12</v>
      </c>
      <c r="D1509" s="6">
        <f>TITRES_STAT!E1512</f>
        <v>0</v>
      </c>
      <c r="E1509" s="2">
        <f t="shared" si="92"/>
        <v>57868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CONFIRMED BEARISH</v>
      </c>
    </row>
    <row r="1510" spans="1:8" ht="13.5" x14ac:dyDescent="0.25">
      <c r="A1510" s="3">
        <f>TITRES_STAT!B1513</f>
        <v>44211</v>
      </c>
      <c r="B1510" s="6">
        <f>TITRES_STAT!C1513</f>
        <v>30.12</v>
      </c>
      <c r="C1510" s="6">
        <f>TITRES_STAT!D1513</f>
        <v>30.12</v>
      </c>
      <c r="D1510" s="6">
        <f>TITRES_STAT!E1513</f>
        <v>0</v>
      </c>
      <c r="E1510" s="2">
        <f t="shared" si="92"/>
        <v>57868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CONFIRMED BEARISH</v>
      </c>
    </row>
    <row r="1511" spans="1:8" ht="13.5" x14ac:dyDescent="0.25">
      <c r="A1511" s="3">
        <f>TITRES_STAT!B1514</f>
        <v>44214</v>
      </c>
      <c r="B1511" s="6">
        <f>TITRES_STAT!C1514</f>
        <v>30.12</v>
      </c>
      <c r="C1511" s="6">
        <f>TITRES_STAT!D1514</f>
        <v>30.12</v>
      </c>
      <c r="D1511" s="6">
        <f>TITRES_STAT!E1514</f>
        <v>0</v>
      </c>
      <c r="E1511" s="2">
        <f t="shared" si="92"/>
        <v>57868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CONFIRMED BEARISH</v>
      </c>
    </row>
    <row r="1512" spans="1:8" ht="13.5" x14ac:dyDescent="0.25">
      <c r="A1512" s="3">
        <f>TITRES_STAT!B1515</f>
        <v>44215</v>
      </c>
      <c r="B1512" s="6">
        <f>TITRES_STAT!C1515</f>
        <v>30.12</v>
      </c>
      <c r="C1512" s="6">
        <f>TITRES_STAT!D1515</f>
        <v>30.12</v>
      </c>
      <c r="D1512" s="6">
        <f>TITRES_STAT!E1515</f>
        <v>0</v>
      </c>
      <c r="E1512" s="2">
        <f t="shared" si="92"/>
        <v>57868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CONFIRMED BEARISH</v>
      </c>
    </row>
    <row r="1513" spans="1:8" ht="13.5" x14ac:dyDescent="0.25">
      <c r="A1513" s="3">
        <f>TITRES_STAT!B1516</f>
        <v>44216</v>
      </c>
      <c r="B1513" s="6">
        <f>TITRES_STAT!C1516</f>
        <v>30.12</v>
      </c>
      <c r="C1513" s="6">
        <f>TITRES_STAT!D1516</f>
        <v>30.12</v>
      </c>
      <c r="D1513" s="6">
        <f>TITRES_STAT!E1516</f>
        <v>0</v>
      </c>
      <c r="E1513" s="2">
        <f t="shared" si="92"/>
        <v>57868</v>
      </c>
      <c r="F1513" s="6" t="str">
        <f t="shared" si="95"/>
        <v>NEUTRAL</v>
      </c>
      <c r="G1513" s="6" t="str">
        <f t="shared" si="94"/>
        <v>NEUTRAL</v>
      </c>
      <c r="H1513" s="6" t="str">
        <f t="shared" si="93"/>
        <v>NEUTRAL</v>
      </c>
    </row>
    <row r="1514" spans="1:8" ht="13.5" x14ac:dyDescent="0.25">
      <c r="A1514" s="3">
        <f>TITRES_STAT!B1517</f>
        <v>44217</v>
      </c>
      <c r="B1514" s="6">
        <f>TITRES_STAT!C1517</f>
        <v>30.12</v>
      </c>
      <c r="C1514" s="6">
        <f>TITRES_STAT!D1517</f>
        <v>30.12</v>
      </c>
      <c r="D1514" s="6">
        <f>TITRES_STAT!E1517</f>
        <v>0</v>
      </c>
      <c r="E1514" s="2">
        <f t="shared" si="92"/>
        <v>57868</v>
      </c>
      <c r="F1514" s="6" t="str">
        <f t="shared" si="95"/>
        <v>NEUTRAL</v>
      </c>
      <c r="G1514" s="6" t="str">
        <f t="shared" si="94"/>
        <v>NEUTRAL</v>
      </c>
      <c r="H1514" s="6" t="str">
        <f t="shared" si="93"/>
        <v>NEUTRAL</v>
      </c>
    </row>
    <row r="1515" spans="1:8" ht="13.5" x14ac:dyDescent="0.25">
      <c r="A1515" s="3">
        <f>TITRES_STAT!B1518</f>
        <v>44218</v>
      </c>
      <c r="B1515" s="6">
        <f>TITRES_STAT!C1518</f>
        <v>30.12</v>
      </c>
      <c r="C1515" s="6">
        <f>TITRES_STAT!D1518</f>
        <v>30.12</v>
      </c>
      <c r="D1515" s="6">
        <f>TITRES_STAT!E1518</f>
        <v>0</v>
      </c>
      <c r="E1515" s="2">
        <f t="shared" si="92"/>
        <v>57868</v>
      </c>
      <c r="F1515" s="6" t="str">
        <f t="shared" si="95"/>
        <v>NEUTRAL</v>
      </c>
      <c r="G1515" s="6" t="str">
        <f t="shared" si="94"/>
        <v>NEUTRAL</v>
      </c>
      <c r="H1515" s="6" t="str">
        <f t="shared" si="93"/>
        <v>NEUTRAL</v>
      </c>
    </row>
    <row r="1516" spans="1:8" ht="13.5" x14ac:dyDescent="0.25">
      <c r="A1516" s="3">
        <f>TITRES_STAT!B1519</f>
        <v>44221</v>
      </c>
      <c r="B1516" s="6">
        <f>TITRES_STAT!C1519</f>
        <v>30</v>
      </c>
      <c r="C1516" s="6">
        <f>TITRES_STAT!D1519</f>
        <v>30</v>
      </c>
      <c r="D1516" s="6">
        <f>TITRES_STAT!E1519</f>
        <v>120</v>
      </c>
      <c r="E1516" s="2">
        <f t="shared" si="92"/>
        <v>57748</v>
      </c>
      <c r="F1516" s="6" t="str">
        <f t="shared" si="95"/>
        <v>BEARISH</v>
      </c>
      <c r="G1516" s="6" t="str">
        <f t="shared" si="94"/>
        <v>NEUTRAL</v>
      </c>
      <c r="H1516" s="6" t="str">
        <f t="shared" si="93"/>
        <v>CONFIRMED BEARISH</v>
      </c>
    </row>
    <row r="1517" spans="1:8" ht="13.5" x14ac:dyDescent="0.25">
      <c r="A1517" s="3">
        <f>TITRES_STAT!B1520</f>
        <v>44222</v>
      </c>
      <c r="B1517" s="6">
        <f>TITRES_STAT!C1520</f>
        <v>30</v>
      </c>
      <c r="C1517" s="6">
        <f>TITRES_STAT!D1520</f>
        <v>30</v>
      </c>
      <c r="D1517" s="6">
        <f>TITRES_STAT!E1520</f>
        <v>0</v>
      </c>
      <c r="E1517" s="2">
        <f t="shared" si="92"/>
        <v>57748</v>
      </c>
      <c r="F1517" s="6" t="str">
        <f t="shared" si="95"/>
        <v>BEARISH</v>
      </c>
      <c r="G1517" s="6" t="str">
        <f t="shared" si="94"/>
        <v>NEUTRAL</v>
      </c>
      <c r="H1517" s="6" t="str">
        <f t="shared" si="93"/>
        <v>CONFIRMED BEARISH</v>
      </c>
    </row>
    <row r="1518" spans="1:8" ht="13.5" x14ac:dyDescent="0.25">
      <c r="A1518" s="3">
        <f>TITRES_STAT!B1521</f>
        <v>44223</v>
      </c>
      <c r="B1518" s="6">
        <f>TITRES_STAT!C1521</f>
        <v>30</v>
      </c>
      <c r="C1518" s="6">
        <f>TITRES_STAT!D1521</f>
        <v>30</v>
      </c>
      <c r="D1518" s="6">
        <f>TITRES_STAT!E1521</f>
        <v>0</v>
      </c>
      <c r="E1518" s="2">
        <f t="shared" si="92"/>
        <v>57748</v>
      </c>
      <c r="F1518" s="6" t="str">
        <f t="shared" si="95"/>
        <v>BEARISH</v>
      </c>
      <c r="G1518" s="6" t="str">
        <f t="shared" si="94"/>
        <v>NEUTRAL</v>
      </c>
      <c r="H1518" s="6" t="str">
        <f t="shared" si="93"/>
        <v>CONFIRMED BEARISH</v>
      </c>
    </row>
    <row r="1519" spans="1:8" ht="13.5" x14ac:dyDescent="0.25">
      <c r="A1519" s="3">
        <f>TITRES_STAT!B1522</f>
        <v>44224</v>
      </c>
      <c r="B1519" s="6">
        <f>TITRES_STAT!C1522</f>
        <v>30</v>
      </c>
      <c r="C1519" s="6">
        <f>TITRES_STAT!D1522</f>
        <v>30</v>
      </c>
      <c r="D1519" s="6">
        <f>TITRES_STAT!E1522</f>
        <v>0</v>
      </c>
      <c r="E1519" s="2">
        <f t="shared" si="92"/>
        <v>57748</v>
      </c>
      <c r="F1519" s="6" t="str">
        <f t="shared" si="95"/>
        <v>BEARISH</v>
      </c>
      <c r="G1519" s="6" t="str">
        <f t="shared" si="94"/>
        <v>NEUTRAL</v>
      </c>
      <c r="H1519" s="6" t="str">
        <f t="shared" si="93"/>
        <v>CONFIRMED BEARISH</v>
      </c>
    </row>
    <row r="1520" spans="1:8" ht="13.5" x14ac:dyDescent="0.25">
      <c r="A1520" s="3">
        <f>TITRES_STAT!B1523</f>
        <v>44225</v>
      </c>
      <c r="B1520" s="6">
        <f>TITRES_STAT!C1523</f>
        <v>29.1</v>
      </c>
      <c r="C1520" s="6">
        <f>TITRES_STAT!D1523</f>
        <v>29.1</v>
      </c>
      <c r="D1520" s="6">
        <f>TITRES_STAT!E1523</f>
        <v>201</v>
      </c>
      <c r="E1520" s="2">
        <f t="shared" si="92"/>
        <v>57547</v>
      </c>
      <c r="F1520" s="6" t="str">
        <f t="shared" si="95"/>
        <v>BEARISH</v>
      </c>
      <c r="G1520" s="6" t="str">
        <f t="shared" si="94"/>
        <v>NEUTRAL</v>
      </c>
      <c r="H1520" s="6" t="str">
        <f t="shared" si="93"/>
        <v>CONFIRMED BEARISH</v>
      </c>
    </row>
    <row r="1521" spans="1:8" ht="13.5" x14ac:dyDescent="0.25">
      <c r="A1521" s="3">
        <f>TITRES_STAT!B1524</f>
        <v>44228</v>
      </c>
      <c r="B1521" s="6">
        <f>TITRES_STAT!C1524</f>
        <v>29.1</v>
      </c>
      <c r="C1521" s="6">
        <f>TITRES_STAT!D1524</f>
        <v>29.1</v>
      </c>
      <c r="D1521" s="6">
        <f>TITRES_STAT!E1524</f>
        <v>0</v>
      </c>
      <c r="E1521" s="2">
        <f t="shared" si="92"/>
        <v>57547</v>
      </c>
      <c r="F1521" s="6" t="str">
        <f t="shared" si="95"/>
        <v>BEARISH</v>
      </c>
      <c r="G1521" s="6" t="str">
        <f t="shared" si="94"/>
        <v>NEUTRAL</v>
      </c>
      <c r="H1521" s="6" t="str">
        <f t="shared" si="93"/>
        <v>CONFIRMED BEARISH</v>
      </c>
    </row>
    <row r="1522" spans="1:8" ht="13.5" x14ac:dyDescent="0.25">
      <c r="A1522" s="3">
        <f>TITRES_STAT!B1525</f>
        <v>44229</v>
      </c>
      <c r="B1522" s="6">
        <f>TITRES_STAT!C1525</f>
        <v>29.1</v>
      </c>
      <c r="C1522" s="6">
        <f>TITRES_STAT!D1525</f>
        <v>29.1</v>
      </c>
      <c r="D1522" s="6">
        <f>TITRES_STAT!E1525</f>
        <v>0</v>
      </c>
      <c r="E1522" s="2">
        <f t="shared" si="92"/>
        <v>57547</v>
      </c>
      <c r="F1522" s="6" t="str">
        <f t="shared" si="95"/>
        <v>BEARISH</v>
      </c>
      <c r="G1522" s="6" t="str">
        <f t="shared" si="94"/>
        <v>NEUTRAL</v>
      </c>
      <c r="H1522" s="6" t="str">
        <f t="shared" si="93"/>
        <v>CONFIRMED BEARISH</v>
      </c>
    </row>
    <row r="1523" spans="1:8" ht="13.5" x14ac:dyDescent="0.25">
      <c r="A1523" s="3">
        <f>TITRES_STAT!B1526</f>
        <v>44230</v>
      </c>
      <c r="B1523" s="6">
        <f>TITRES_STAT!C1526</f>
        <v>29.1</v>
      </c>
      <c r="C1523" s="6">
        <f>TITRES_STAT!D1526</f>
        <v>29.1</v>
      </c>
      <c r="D1523" s="6">
        <f>TITRES_STAT!E1526</f>
        <v>0</v>
      </c>
      <c r="E1523" s="2">
        <f t="shared" si="92"/>
        <v>57547</v>
      </c>
      <c r="F1523" s="6" t="str">
        <f t="shared" si="95"/>
        <v>BEARISH</v>
      </c>
      <c r="G1523" s="6" t="str">
        <f t="shared" si="94"/>
        <v>NEUTRAL</v>
      </c>
      <c r="H1523" s="6" t="str">
        <f t="shared" si="93"/>
        <v>CONFIRMED BEARISH</v>
      </c>
    </row>
    <row r="1524" spans="1:8" ht="13.5" x14ac:dyDescent="0.25">
      <c r="A1524" s="3">
        <f>TITRES_STAT!B1527</f>
        <v>44231</v>
      </c>
      <c r="B1524" s="6">
        <f>TITRES_STAT!C1527</f>
        <v>29.1</v>
      </c>
      <c r="C1524" s="6">
        <f>TITRES_STAT!D1527</f>
        <v>29.1</v>
      </c>
      <c r="D1524" s="6">
        <f>TITRES_STAT!E1527</f>
        <v>0</v>
      </c>
      <c r="E1524" s="2">
        <f t="shared" si="92"/>
        <v>57547</v>
      </c>
      <c r="F1524" s="6" t="str">
        <f t="shared" si="95"/>
        <v>BEARISH</v>
      </c>
      <c r="G1524" s="6" t="str">
        <f t="shared" si="94"/>
        <v>NEUTRAL</v>
      </c>
      <c r="H1524" s="6" t="str">
        <f t="shared" si="93"/>
        <v>CONFIRMED BEARISH</v>
      </c>
    </row>
    <row r="1525" spans="1:8" ht="13.5" x14ac:dyDescent="0.25">
      <c r="A1525" s="3">
        <f>TITRES_STAT!B1528</f>
        <v>44232</v>
      </c>
      <c r="B1525" s="6">
        <f>TITRES_STAT!C1528</f>
        <v>29.1</v>
      </c>
      <c r="C1525" s="6">
        <f>TITRES_STAT!D1528</f>
        <v>29.1</v>
      </c>
      <c r="D1525" s="6">
        <f>TITRES_STAT!E1528</f>
        <v>0</v>
      </c>
      <c r="E1525" s="2">
        <f t="shared" si="92"/>
        <v>57547</v>
      </c>
      <c r="F1525" s="6" t="str">
        <f t="shared" si="95"/>
        <v>NEUTRAL</v>
      </c>
      <c r="G1525" s="6" t="str">
        <f t="shared" si="94"/>
        <v>NEUTRAL</v>
      </c>
      <c r="H1525" s="6" t="str">
        <f t="shared" si="93"/>
        <v>NEUTRAL</v>
      </c>
    </row>
    <row r="1526" spans="1:8" ht="13.5" x14ac:dyDescent="0.25">
      <c r="A1526" s="3">
        <f>TITRES_STAT!B1529</f>
        <v>44235</v>
      </c>
      <c r="B1526" s="6">
        <f>TITRES_STAT!C1529</f>
        <v>29.1</v>
      </c>
      <c r="C1526" s="6">
        <f>TITRES_STAT!D1529</f>
        <v>29.1</v>
      </c>
      <c r="D1526" s="6">
        <f>TITRES_STAT!E1529</f>
        <v>0</v>
      </c>
      <c r="E1526" s="2">
        <f t="shared" si="92"/>
        <v>57547</v>
      </c>
      <c r="F1526" s="6" t="str">
        <f t="shared" si="95"/>
        <v>NEUTRAL</v>
      </c>
      <c r="G1526" s="6" t="str">
        <f t="shared" si="94"/>
        <v>NEUTRAL</v>
      </c>
      <c r="H1526" s="6" t="str">
        <f t="shared" si="93"/>
        <v>NEUTRAL</v>
      </c>
    </row>
    <row r="1527" spans="1:8" ht="13.5" x14ac:dyDescent="0.25">
      <c r="A1527" s="3">
        <f>TITRES_STAT!B1530</f>
        <v>44236</v>
      </c>
      <c r="B1527" s="6">
        <f>TITRES_STAT!C1530</f>
        <v>29.1</v>
      </c>
      <c r="C1527" s="6">
        <f>TITRES_STAT!D1530</f>
        <v>29.1</v>
      </c>
      <c r="D1527" s="6">
        <f>TITRES_STAT!E1530</f>
        <v>0</v>
      </c>
      <c r="E1527" s="2">
        <f t="shared" si="92"/>
        <v>57547</v>
      </c>
      <c r="F1527" s="6" t="str">
        <f t="shared" si="95"/>
        <v>NEUTRAL</v>
      </c>
      <c r="G1527" s="6" t="str">
        <f t="shared" si="94"/>
        <v>NEUTRAL</v>
      </c>
      <c r="H1527" s="6" t="str">
        <f t="shared" si="93"/>
        <v>NEUTRAL</v>
      </c>
    </row>
    <row r="1528" spans="1:8" ht="13.5" x14ac:dyDescent="0.25">
      <c r="A1528" s="3">
        <f>TITRES_STAT!B1531</f>
        <v>44237</v>
      </c>
      <c r="B1528" s="6">
        <f>TITRES_STAT!C1531</f>
        <v>29.1</v>
      </c>
      <c r="C1528" s="6">
        <f>TITRES_STAT!D1531</f>
        <v>29.1</v>
      </c>
      <c r="D1528" s="6">
        <f>TITRES_STAT!E1531</f>
        <v>0</v>
      </c>
      <c r="E1528" s="2">
        <f t="shared" si="92"/>
        <v>57547</v>
      </c>
      <c r="F1528" s="6" t="str">
        <f t="shared" si="95"/>
        <v>NEUTRAL</v>
      </c>
      <c r="G1528" s="6" t="str">
        <f t="shared" si="94"/>
        <v>NEUTRAL</v>
      </c>
      <c r="H1528" s="6" t="str">
        <f t="shared" si="93"/>
        <v>NEUTRAL</v>
      </c>
    </row>
    <row r="1529" spans="1:8" ht="13.5" x14ac:dyDescent="0.25">
      <c r="A1529" s="3">
        <f>TITRES_STAT!B1532</f>
        <v>44238</v>
      </c>
      <c r="B1529" s="6">
        <f>TITRES_STAT!C1532</f>
        <v>29.1</v>
      </c>
      <c r="C1529" s="6">
        <f>TITRES_STAT!D1532</f>
        <v>29.1</v>
      </c>
      <c r="D1529" s="6">
        <f>TITRES_STAT!E1532</f>
        <v>0</v>
      </c>
      <c r="E1529" s="2">
        <f t="shared" si="92"/>
        <v>57547</v>
      </c>
      <c r="F1529" s="6" t="str">
        <f t="shared" si="95"/>
        <v>NEUTRAL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44239</v>
      </c>
      <c r="B1530" s="6">
        <f>TITRES_STAT!C1533</f>
        <v>28.23</v>
      </c>
      <c r="C1530" s="6">
        <f>TITRES_STAT!D1533</f>
        <v>28.23</v>
      </c>
      <c r="D1530" s="6">
        <f>TITRES_STAT!E1533</f>
        <v>2</v>
      </c>
      <c r="E1530" s="2">
        <f t="shared" si="92"/>
        <v>57545</v>
      </c>
      <c r="F1530" s="6" t="str">
        <f t="shared" si="95"/>
        <v>BEARISH</v>
      </c>
      <c r="G1530" s="6" t="str">
        <f t="shared" si="94"/>
        <v>NEUTRAL</v>
      </c>
      <c r="H1530" s="6" t="str">
        <f t="shared" si="93"/>
        <v>CONFIRMED BEARISH</v>
      </c>
    </row>
    <row r="1531" spans="1:8" ht="13.5" x14ac:dyDescent="0.25">
      <c r="A1531" s="3">
        <f>TITRES_STAT!B1534</f>
        <v>44242</v>
      </c>
      <c r="B1531" s="6">
        <f>TITRES_STAT!C1534</f>
        <v>28.23</v>
      </c>
      <c r="C1531" s="6">
        <f>TITRES_STAT!D1534</f>
        <v>28.23</v>
      </c>
      <c r="D1531" s="6">
        <f>TITRES_STAT!E1534</f>
        <v>0</v>
      </c>
      <c r="E1531" s="2">
        <f t="shared" si="92"/>
        <v>57545</v>
      </c>
      <c r="F1531" s="6" t="str">
        <f t="shared" si="95"/>
        <v>BEARISH</v>
      </c>
      <c r="G1531" s="6" t="str">
        <f t="shared" si="94"/>
        <v>NEUTRAL</v>
      </c>
      <c r="H1531" s="6" t="str">
        <f t="shared" si="93"/>
        <v>CONFIRMED BEARISH</v>
      </c>
    </row>
    <row r="1532" spans="1:8" ht="13.5" x14ac:dyDescent="0.25">
      <c r="A1532" s="3">
        <f>TITRES_STAT!B1535</f>
        <v>44243</v>
      </c>
      <c r="B1532" s="6">
        <f>TITRES_STAT!C1535</f>
        <v>28.23</v>
      </c>
      <c r="C1532" s="6">
        <f>TITRES_STAT!D1535</f>
        <v>28.23</v>
      </c>
      <c r="D1532" s="6">
        <f>TITRES_STAT!E1535</f>
        <v>0</v>
      </c>
      <c r="E1532" s="2">
        <f t="shared" si="92"/>
        <v>57545</v>
      </c>
      <c r="F1532" s="6" t="str">
        <f t="shared" si="95"/>
        <v>BEARISH</v>
      </c>
      <c r="G1532" s="6" t="str">
        <f t="shared" si="94"/>
        <v>NEUTRAL</v>
      </c>
      <c r="H1532" s="6" t="str">
        <f t="shared" si="93"/>
        <v>CONFIRMED BEARISH</v>
      </c>
    </row>
    <row r="1533" spans="1:8" ht="13.5" x14ac:dyDescent="0.25">
      <c r="A1533" s="3">
        <f>TITRES_STAT!B1536</f>
        <v>44244</v>
      </c>
      <c r="B1533" s="6">
        <f>TITRES_STAT!C1536</f>
        <v>29</v>
      </c>
      <c r="C1533" s="6">
        <f>TITRES_STAT!D1536</f>
        <v>29</v>
      </c>
      <c r="D1533" s="6">
        <f>TITRES_STAT!E1536</f>
        <v>194</v>
      </c>
      <c r="E1533" s="2">
        <f t="shared" si="92"/>
        <v>57739</v>
      </c>
      <c r="F1533" s="6" t="str">
        <f t="shared" si="95"/>
        <v>BULLISH</v>
      </c>
      <c r="G1533" s="6" t="str">
        <f t="shared" si="94"/>
        <v>NEUTRAL</v>
      </c>
      <c r="H1533" s="6" t="str">
        <f t="shared" si="93"/>
        <v>BULLISH DIVERGENCE</v>
      </c>
    </row>
    <row r="1534" spans="1:8" ht="13.5" x14ac:dyDescent="0.25">
      <c r="A1534" s="3">
        <f>TITRES_STAT!B1537</f>
        <v>44245</v>
      </c>
      <c r="B1534" s="6">
        <f>TITRES_STAT!C1537</f>
        <v>29</v>
      </c>
      <c r="C1534" s="6">
        <f>TITRES_STAT!D1537</f>
        <v>29</v>
      </c>
      <c r="D1534" s="6">
        <f>TITRES_STAT!E1537</f>
        <v>95</v>
      </c>
      <c r="E1534" s="2">
        <f t="shared" si="92"/>
        <v>57739</v>
      </c>
      <c r="F1534" s="6" t="str">
        <f t="shared" si="95"/>
        <v>BULLISH</v>
      </c>
      <c r="G1534" s="6" t="str">
        <f t="shared" si="94"/>
        <v>NEUTRAL</v>
      </c>
      <c r="H1534" s="6" t="str">
        <f t="shared" si="93"/>
        <v>BULLISH DIVERGENCE</v>
      </c>
    </row>
    <row r="1535" spans="1:8" ht="13.5" x14ac:dyDescent="0.25">
      <c r="A1535" s="3">
        <f>TITRES_STAT!B1538</f>
        <v>44246</v>
      </c>
      <c r="B1535" s="6">
        <f>TITRES_STAT!C1538</f>
        <v>29</v>
      </c>
      <c r="C1535" s="6">
        <f>TITRES_STAT!D1538</f>
        <v>29</v>
      </c>
      <c r="D1535" s="6">
        <f>TITRES_STAT!E1538</f>
        <v>0</v>
      </c>
      <c r="E1535" s="2">
        <f t="shared" si="92"/>
        <v>57739</v>
      </c>
      <c r="F1535" s="6" t="str">
        <f t="shared" si="95"/>
        <v>BULLISH</v>
      </c>
      <c r="G1535" s="6" t="str">
        <f t="shared" si="94"/>
        <v>NEUTRAL</v>
      </c>
      <c r="H1535" s="6" t="str">
        <f t="shared" si="93"/>
        <v>CONFIRMED BULLISH</v>
      </c>
    </row>
    <row r="1536" spans="1:8" ht="13.5" x14ac:dyDescent="0.25">
      <c r="A1536" s="3">
        <f>TITRES_STAT!B1539</f>
        <v>44249</v>
      </c>
      <c r="B1536" s="6">
        <f>TITRES_STAT!C1539</f>
        <v>29</v>
      </c>
      <c r="C1536" s="6">
        <f>TITRES_STAT!D1539</f>
        <v>29</v>
      </c>
      <c r="D1536" s="6">
        <f>TITRES_STAT!E1539</f>
        <v>0</v>
      </c>
      <c r="E1536" s="2">
        <f t="shared" si="92"/>
        <v>57739</v>
      </c>
      <c r="F1536" s="6" t="str">
        <f t="shared" si="95"/>
        <v>BULLISH</v>
      </c>
      <c r="G1536" s="6" t="str">
        <f t="shared" si="94"/>
        <v>NEUTRAL</v>
      </c>
      <c r="H1536" s="6" t="str">
        <f t="shared" si="93"/>
        <v>CONFIRMED BULLISH</v>
      </c>
    </row>
    <row r="1537" spans="1:8" ht="13.5" x14ac:dyDescent="0.25">
      <c r="A1537" s="3">
        <f>TITRES_STAT!B1540</f>
        <v>44250</v>
      </c>
      <c r="B1537" s="6">
        <f>TITRES_STAT!C1540</f>
        <v>29.87</v>
      </c>
      <c r="C1537" s="6">
        <f>TITRES_STAT!D1540</f>
        <v>29.87</v>
      </c>
      <c r="D1537" s="6">
        <f>TITRES_STAT!E1540</f>
        <v>2</v>
      </c>
      <c r="E1537" s="2">
        <f t="shared" si="92"/>
        <v>57741</v>
      </c>
      <c r="F1537" s="6" t="str">
        <f t="shared" si="95"/>
        <v>BULLISH</v>
      </c>
      <c r="G1537" s="6" t="str">
        <f t="shared" si="94"/>
        <v>NEUTRAL</v>
      </c>
      <c r="H1537" s="6" t="str">
        <f t="shared" si="93"/>
        <v>CONFIRMED BULLISH</v>
      </c>
    </row>
    <row r="1538" spans="1:8" ht="13.5" x14ac:dyDescent="0.25">
      <c r="A1538" s="3">
        <f>TITRES_STAT!B1541</f>
        <v>44251</v>
      </c>
      <c r="B1538" s="6">
        <f>TITRES_STAT!C1541</f>
        <v>31.68</v>
      </c>
      <c r="C1538" s="6">
        <f>TITRES_STAT!D1541</f>
        <v>31.68</v>
      </c>
      <c r="D1538" s="6">
        <f>TITRES_STAT!E1541</f>
        <v>50</v>
      </c>
      <c r="E1538" s="2">
        <f t="shared" si="92"/>
        <v>57791</v>
      </c>
      <c r="F1538" s="6" t="str">
        <f t="shared" si="95"/>
        <v>BULLISH</v>
      </c>
      <c r="G1538" s="6" t="str">
        <f t="shared" si="94"/>
        <v>NEUTRAL</v>
      </c>
      <c r="H1538" s="6" t="str">
        <f t="shared" si="93"/>
        <v>CONFIRMED BULLISH</v>
      </c>
    </row>
    <row r="1539" spans="1:8" ht="13.5" x14ac:dyDescent="0.25">
      <c r="A1539" s="3">
        <f>TITRES_STAT!B1542</f>
        <v>44252</v>
      </c>
      <c r="B1539" s="6">
        <f>TITRES_STAT!C1542</f>
        <v>32.630000000000003</v>
      </c>
      <c r="C1539" s="6">
        <f>TITRES_STAT!D1542</f>
        <v>32.630000000000003</v>
      </c>
      <c r="D1539" s="6">
        <f>TITRES_STAT!E1542</f>
        <v>193</v>
      </c>
      <c r="E1539" s="2">
        <f t="shared" si="92"/>
        <v>57984</v>
      </c>
      <c r="F1539" s="6" t="str">
        <f t="shared" si="95"/>
        <v>BULLISH</v>
      </c>
      <c r="G1539" s="6" t="str">
        <f t="shared" si="94"/>
        <v>NEUTRAL</v>
      </c>
      <c r="H1539" s="6" t="str">
        <f t="shared" si="93"/>
        <v>CONFIRMED BULLISH</v>
      </c>
    </row>
    <row r="1540" spans="1:8" ht="13.5" x14ac:dyDescent="0.25">
      <c r="A1540" s="3">
        <f>TITRES_STAT!B1543</f>
        <v>44253</v>
      </c>
      <c r="B1540" s="6">
        <f>TITRES_STAT!C1543</f>
        <v>34.590000000000003</v>
      </c>
      <c r="C1540" s="6">
        <f>TITRES_STAT!D1543</f>
        <v>34.590000000000003</v>
      </c>
      <c r="D1540" s="6">
        <f>TITRES_STAT!E1543</f>
        <v>86</v>
      </c>
      <c r="E1540" s="2">
        <f t="shared" ref="E1540:E1603" si="96">IF(B1540&gt;B1539, E1539+D1540, IF(B1540&lt;B1539, E1539-D1540, E1539))</f>
        <v>58070</v>
      </c>
      <c r="F1540" s="6" t="str">
        <f t="shared" si="95"/>
        <v>BULLISH</v>
      </c>
      <c r="G1540" s="6" t="str">
        <f t="shared" si="94"/>
        <v>NEUTRAL</v>
      </c>
      <c r="H1540" s="6" t="str">
        <f t="shared" si="93"/>
        <v>CONFIRMED BULLISH</v>
      </c>
    </row>
    <row r="1541" spans="1:8" ht="13.5" x14ac:dyDescent="0.25">
      <c r="A1541" s="3">
        <f>TITRES_STAT!B1544</f>
        <v>44256</v>
      </c>
      <c r="B1541" s="6">
        <f>TITRES_STAT!C1544</f>
        <v>35.619999999999997</v>
      </c>
      <c r="C1541" s="6">
        <f>TITRES_STAT!D1544</f>
        <v>35.619999999999997</v>
      </c>
      <c r="D1541" s="6">
        <f>TITRES_STAT!E1544</f>
        <v>20</v>
      </c>
      <c r="E1541" s="2">
        <f t="shared" si="96"/>
        <v>58090</v>
      </c>
      <c r="F1541" s="6" t="str">
        <f t="shared" si="95"/>
        <v>BULLISH</v>
      </c>
      <c r="G1541" s="6" t="str">
        <f t="shared" si="94"/>
        <v>NEUTRAL</v>
      </c>
      <c r="H1541" s="6" t="str">
        <f t="shared" si="93"/>
        <v>CONFIRMED BULLISH</v>
      </c>
    </row>
    <row r="1542" spans="1:8" ht="13.5" x14ac:dyDescent="0.25">
      <c r="A1542" s="3">
        <f>TITRES_STAT!B1545</f>
        <v>44257</v>
      </c>
      <c r="B1542" s="6">
        <f>TITRES_STAT!C1545</f>
        <v>35.619999999999997</v>
      </c>
      <c r="C1542" s="6">
        <f>TITRES_STAT!D1545</f>
        <v>35.619999999999997</v>
      </c>
      <c r="D1542" s="6">
        <f>TITRES_STAT!E1545</f>
        <v>2</v>
      </c>
      <c r="E1542" s="2">
        <f t="shared" si="96"/>
        <v>58090</v>
      </c>
      <c r="F1542" s="6" t="str">
        <f t="shared" si="95"/>
        <v>BULLISH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44258</v>
      </c>
      <c r="B1543" s="6">
        <f>TITRES_STAT!C1546</f>
        <v>35.99</v>
      </c>
      <c r="C1543" s="6">
        <f>TITRES_STAT!D1546</f>
        <v>35.99</v>
      </c>
      <c r="D1543" s="6">
        <f>TITRES_STAT!E1546</f>
        <v>74</v>
      </c>
      <c r="E1543" s="2">
        <f t="shared" si="96"/>
        <v>58164</v>
      </c>
      <c r="F1543" s="6" t="str">
        <f t="shared" si="95"/>
        <v>BULLISH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BULLISH</v>
      </c>
    </row>
    <row r="1544" spans="1:8" ht="13.5" x14ac:dyDescent="0.25">
      <c r="A1544" s="3">
        <f>TITRES_STAT!B1547</f>
        <v>44259</v>
      </c>
      <c r="B1544" s="6">
        <f>TITRES_STAT!C1547</f>
        <v>35.99</v>
      </c>
      <c r="C1544" s="6">
        <f>TITRES_STAT!D1547</f>
        <v>35.99</v>
      </c>
      <c r="D1544" s="6">
        <f>TITRES_STAT!E1547</f>
        <v>0</v>
      </c>
      <c r="E1544" s="2">
        <f t="shared" si="96"/>
        <v>58164</v>
      </c>
      <c r="F1544" s="6" t="str">
        <f t="shared" ref="F1544:F1607" si="99">IF(E1544&gt;E1539,"BULLISH",IF(E1544&lt;E1539,"BEARISH","NEUTRAL"))</f>
        <v>BULLISH</v>
      </c>
      <c r="G1544" s="6" t="str">
        <f t="shared" si="98"/>
        <v>NEUTRAL</v>
      </c>
      <c r="H1544" s="6" t="str">
        <f t="shared" si="97"/>
        <v>CONFIRMED BULLISH</v>
      </c>
    </row>
    <row r="1545" spans="1:8" ht="13.5" x14ac:dyDescent="0.25">
      <c r="A1545" s="3">
        <f>TITRES_STAT!B1548</f>
        <v>44260</v>
      </c>
      <c r="B1545" s="6">
        <f>TITRES_STAT!C1548</f>
        <v>35.5</v>
      </c>
      <c r="C1545" s="6">
        <f>TITRES_STAT!D1548</f>
        <v>35.5</v>
      </c>
      <c r="D1545" s="6">
        <f>TITRES_STAT!E1548</f>
        <v>31</v>
      </c>
      <c r="E1545" s="2">
        <f t="shared" si="96"/>
        <v>58133</v>
      </c>
      <c r="F1545" s="6" t="str">
        <f t="shared" si="99"/>
        <v>BULLISH</v>
      </c>
      <c r="G1545" s="6" t="str">
        <f t="shared" si="98"/>
        <v>NEUTRAL</v>
      </c>
      <c r="H1545" s="6" t="str">
        <f t="shared" si="97"/>
        <v>CONFIRMED BULLISH</v>
      </c>
    </row>
    <row r="1546" spans="1:8" ht="13.5" x14ac:dyDescent="0.25">
      <c r="A1546" s="3">
        <f>TITRES_STAT!B1549</f>
        <v>44263</v>
      </c>
      <c r="B1546" s="6">
        <f>TITRES_STAT!C1549</f>
        <v>35.5</v>
      </c>
      <c r="C1546" s="6">
        <f>TITRES_STAT!D1549</f>
        <v>35.5</v>
      </c>
      <c r="D1546" s="6">
        <f>TITRES_STAT!E1549</f>
        <v>0</v>
      </c>
      <c r="E1546" s="2">
        <f t="shared" si="96"/>
        <v>58133</v>
      </c>
      <c r="F1546" s="6" t="str">
        <f t="shared" si="99"/>
        <v>BULLISH</v>
      </c>
      <c r="G1546" s="6" t="str">
        <f t="shared" si="98"/>
        <v>NEUTRAL</v>
      </c>
      <c r="H1546" s="6" t="str">
        <f t="shared" si="97"/>
        <v>BULLISH DIVERGENCE</v>
      </c>
    </row>
    <row r="1547" spans="1:8" ht="13.5" x14ac:dyDescent="0.25">
      <c r="A1547" s="3">
        <f>TITRES_STAT!B1550</f>
        <v>44264</v>
      </c>
      <c r="B1547" s="6">
        <f>TITRES_STAT!C1550</f>
        <v>35.5</v>
      </c>
      <c r="C1547" s="6">
        <f>TITRES_STAT!D1550</f>
        <v>35.5</v>
      </c>
      <c r="D1547" s="6">
        <f>TITRES_STAT!E1550</f>
        <v>0</v>
      </c>
      <c r="E1547" s="2">
        <f t="shared" si="96"/>
        <v>58133</v>
      </c>
      <c r="F1547" s="6" t="str">
        <f t="shared" si="99"/>
        <v>BULLISH</v>
      </c>
      <c r="G1547" s="6" t="str">
        <f t="shared" si="98"/>
        <v>NEUTRAL</v>
      </c>
      <c r="H1547" s="6" t="str">
        <f t="shared" si="97"/>
        <v>BULLISH DIVERGENCE</v>
      </c>
    </row>
    <row r="1548" spans="1:8" ht="13.5" x14ac:dyDescent="0.25">
      <c r="A1548" s="3">
        <f>TITRES_STAT!B1551</f>
        <v>44265</v>
      </c>
      <c r="B1548" s="6">
        <f>TITRES_STAT!C1551</f>
        <v>35.5</v>
      </c>
      <c r="C1548" s="6">
        <f>TITRES_STAT!D1551</f>
        <v>35.5</v>
      </c>
      <c r="D1548" s="6">
        <f>TITRES_STAT!E1551</f>
        <v>0</v>
      </c>
      <c r="E1548" s="2">
        <f t="shared" si="96"/>
        <v>58133</v>
      </c>
      <c r="F1548" s="6" t="str">
        <f t="shared" si="99"/>
        <v>BEARISH</v>
      </c>
      <c r="G1548" s="6" t="str">
        <f t="shared" si="98"/>
        <v>NEUTRAL</v>
      </c>
      <c r="H1548" s="6" t="str">
        <f t="shared" si="97"/>
        <v>CONFIRMED BEARISH</v>
      </c>
    </row>
    <row r="1549" spans="1:8" ht="13.5" x14ac:dyDescent="0.25">
      <c r="A1549" s="3">
        <f>TITRES_STAT!B1552</f>
        <v>44266</v>
      </c>
      <c r="B1549" s="6">
        <f>TITRES_STAT!C1552</f>
        <v>34.5</v>
      </c>
      <c r="C1549" s="6">
        <f>TITRES_STAT!D1552</f>
        <v>34.5</v>
      </c>
      <c r="D1549" s="6">
        <f>TITRES_STAT!E1552</f>
        <v>100</v>
      </c>
      <c r="E1549" s="2">
        <f t="shared" si="96"/>
        <v>58033</v>
      </c>
      <c r="F1549" s="6" t="str">
        <f t="shared" si="99"/>
        <v>BEARISH</v>
      </c>
      <c r="G1549" s="6" t="str">
        <f t="shared" si="98"/>
        <v>NEUTRAL</v>
      </c>
      <c r="H1549" s="6" t="str">
        <f t="shared" si="97"/>
        <v>CONFIRMED BEARISH</v>
      </c>
    </row>
    <row r="1550" spans="1:8" ht="13.5" x14ac:dyDescent="0.25">
      <c r="A1550" s="3">
        <f>TITRES_STAT!B1553</f>
        <v>44267</v>
      </c>
      <c r="B1550" s="6">
        <f>TITRES_STAT!C1553</f>
        <v>34.5</v>
      </c>
      <c r="C1550" s="6">
        <f>TITRES_STAT!D1553</f>
        <v>34.5</v>
      </c>
      <c r="D1550" s="6">
        <f>TITRES_STAT!E1553</f>
        <v>0</v>
      </c>
      <c r="E1550" s="2">
        <f t="shared" si="96"/>
        <v>58033</v>
      </c>
      <c r="F1550" s="6" t="str">
        <f t="shared" si="99"/>
        <v>BEARISH</v>
      </c>
      <c r="G1550" s="6" t="str">
        <f t="shared" si="98"/>
        <v>NEUTRAL</v>
      </c>
      <c r="H1550" s="6" t="str">
        <f t="shared" si="97"/>
        <v>CONFIRMED BEARISH</v>
      </c>
    </row>
    <row r="1551" spans="1:8" ht="13.5" x14ac:dyDescent="0.25">
      <c r="A1551" s="3">
        <f>TITRES_STAT!B1554</f>
        <v>44270</v>
      </c>
      <c r="B1551" s="6">
        <f>TITRES_STAT!C1554</f>
        <v>34.5</v>
      </c>
      <c r="C1551" s="6">
        <f>TITRES_STAT!D1554</f>
        <v>34.5</v>
      </c>
      <c r="D1551" s="6">
        <f>TITRES_STAT!E1554</f>
        <v>0</v>
      </c>
      <c r="E1551" s="2">
        <f t="shared" si="96"/>
        <v>58033</v>
      </c>
      <c r="F1551" s="6" t="str">
        <f t="shared" si="99"/>
        <v>BEARISH</v>
      </c>
      <c r="G1551" s="6" t="str">
        <f t="shared" si="98"/>
        <v>NEUTRAL</v>
      </c>
      <c r="H1551" s="6" t="str">
        <f t="shared" si="97"/>
        <v>CONFIRMED BEARISH</v>
      </c>
    </row>
    <row r="1552" spans="1:8" ht="13.5" x14ac:dyDescent="0.25">
      <c r="A1552" s="3">
        <f>TITRES_STAT!B1555</f>
        <v>44271</v>
      </c>
      <c r="B1552" s="6">
        <f>TITRES_STAT!C1555</f>
        <v>34.5</v>
      </c>
      <c r="C1552" s="6">
        <f>TITRES_STAT!D1555</f>
        <v>34.5</v>
      </c>
      <c r="D1552" s="6">
        <f>TITRES_STAT!E1555</f>
        <v>150</v>
      </c>
      <c r="E1552" s="2">
        <f t="shared" si="96"/>
        <v>58033</v>
      </c>
      <c r="F1552" s="6" t="str">
        <f t="shared" si="99"/>
        <v>BEARISH</v>
      </c>
      <c r="G1552" s="6" t="str">
        <f t="shared" si="98"/>
        <v>NEUTRAL</v>
      </c>
      <c r="H1552" s="6" t="str">
        <f t="shared" si="97"/>
        <v>CONFIRMED BEARISH</v>
      </c>
    </row>
    <row r="1553" spans="1:8" ht="13.5" x14ac:dyDescent="0.25">
      <c r="A1553" s="3">
        <f>TITRES_STAT!B1556</f>
        <v>44272</v>
      </c>
      <c r="B1553" s="6">
        <f>TITRES_STAT!C1556</f>
        <v>34.5</v>
      </c>
      <c r="C1553" s="6">
        <f>TITRES_STAT!D1556</f>
        <v>34.5</v>
      </c>
      <c r="D1553" s="6">
        <f>TITRES_STAT!E1556</f>
        <v>50</v>
      </c>
      <c r="E1553" s="2">
        <f t="shared" si="96"/>
        <v>58033</v>
      </c>
      <c r="F1553" s="6" t="str">
        <f t="shared" si="99"/>
        <v>BEARISH</v>
      </c>
      <c r="G1553" s="6" t="str">
        <f t="shared" si="98"/>
        <v>NEUTRAL</v>
      </c>
      <c r="H1553" s="6" t="str">
        <f t="shared" si="97"/>
        <v>CONFIRMED BEARISH</v>
      </c>
    </row>
    <row r="1554" spans="1:8" ht="13.5" x14ac:dyDescent="0.25">
      <c r="A1554" s="3">
        <f>TITRES_STAT!B1557</f>
        <v>44273</v>
      </c>
      <c r="B1554" s="6">
        <f>TITRES_STAT!C1557</f>
        <v>34.5</v>
      </c>
      <c r="C1554" s="6">
        <f>TITRES_STAT!D1557</f>
        <v>34.5</v>
      </c>
      <c r="D1554" s="6">
        <f>TITRES_STAT!E1557</f>
        <v>0</v>
      </c>
      <c r="E1554" s="2">
        <f t="shared" si="96"/>
        <v>58033</v>
      </c>
      <c r="F1554" s="6" t="str">
        <f t="shared" si="99"/>
        <v>NEUTRAL</v>
      </c>
      <c r="G1554" s="6" t="str">
        <f t="shared" si="98"/>
        <v>NEUTRAL</v>
      </c>
      <c r="H1554" s="6" t="str">
        <f t="shared" si="97"/>
        <v>NEUTRAL</v>
      </c>
    </row>
    <row r="1555" spans="1:8" ht="13.5" x14ac:dyDescent="0.25">
      <c r="A1555" s="3">
        <f>TITRES_STAT!B1558</f>
        <v>44274</v>
      </c>
      <c r="B1555" s="6">
        <f>TITRES_STAT!C1558</f>
        <v>34.5</v>
      </c>
      <c r="C1555" s="6">
        <f>TITRES_STAT!D1558</f>
        <v>34.5</v>
      </c>
      <c r="D1555" s="6">
        <f>TITRES_STAT!E1558</f>
        <v>165</v>
      </c>
      <c r="E1555" s="2">
        <f t="shared" si="96"/>
        <v>58033</v>
      </c>
      <c r="F1555" s="6" t="str">
        <f t="shared" si="99"/>
        <v>NEUTRAL</v>
      </c>
      <c r="G1555" s="6" t="str">
        <f t="shared" si="98"/>
        <v>NEUTRAL</v>
      </c>
      <c r="H1555" s="6" t="str">
        <f t="shared" si="97"/>
        <v>NEUTRAL</v>
      </c>
    </row>
    <row r="1556" spans="1:8" ht="13.5" x14ac:dyDescent="0.25">
      <c r="A1556" s="3">
        <f>TITRES_STAT!B1559</f>
        <v>44277</v>
      </c>
      <c r="B1556" s="6">
        <f>TITRES_STAT!C1559</f>
        <v>34.5</v>
      </c>
      <c r="C1556" s="6">
        <f>TITRES_STAT!D1559</f>
        <v>34.5</v>
      </c>
      <c r="D1556" s="6">
        <f>TITRES_STAT!E1559</f>
        <v>0</v>
      </c>
      <c r="E1556" s="2">
        <f t="shared" si="96"/>
        <v>58033</v>
      </c>
      <c r="F1556" s="6" t="str">
        <f t="shared" si="99"/>
        <v>NEUTRAL</v>
      </c>
      <c r="G1556" s="6" t="str">
        <f t="shared" si="98"/>
        <v>NEUTRAL</v>
      </c>
      <c r="H1556" s="6" t="str">
        <f t="shared" si="97"/>
        <v>NEUTRAL</v>
      </c>
    </row>
    <row r="1557" spans="1:8" ht="13.5" x14ac:dyDescent="0.25">
      <c r="A1557" s="3">
        <f>TITRES_STAT!B1560</f>
        <v>44278</v>
      </c>
      <c r="B1557" s="6">
        <f>TITRES_STAT!C1560</f>
        <v>34.5</v>
      </c>
      <c r="C1557" s="6">
        <f>TITRES_STAT!D1560</f>
        <v>34.5</v>
      </c>
      <c r="D1557" s="6">
        <f>TITRES_STAT!E1560</f>
        <v>50</v>
      </c>
      <c r="E1557" s="2">
        <f t="shared" si="96"/>
        <v>58033</v>
      </c>
      <c r="F1557" s="6" t="str">
        <f t="shared" si="99"/>
        <v>NEUTRAL</v>
      </c>
      <c r="G1557" s="6" t="str">
        <f t="shared" si="98"/>
        <v>NEUTRAL</v>
      </c>
      <c r="H1557" s="6" t="str">
        <f t="shared" si="97"/>
        <v>NEUTRAL</v>
      </c>
    </row>
    <row r="1558" spans="1:8" ht="13.5" x14ac:dyDescent="0.25">
      <c r="A1558" s="3">
        <f>TITRES_STAT!B1561</f>
        <v>44279</v>
      </c>
      <c r="B1558" s="6">
        <f>TITRES_STAT!C1561</f>
        <v>34.5</v>
      </c>
      <c r="C1558" s="6">
        <f>TITRES_STAT!D1561</f>
        <v>34.5</v>
      </c>
      <c r="D1558" s="6">
        <f>TITRES_STAT!E1561</f>
        <v>0</v>
      </c>
      <c r="E1558" s="2">
        <f t="shared" si="96"/>
        <v>58033</v>
      </c>
      <c r="F1558" s="6" t="str">
        <f t="shared" si="99"/>
        <v>NEUTRAL</v>
      </c>
      <c r="G1558" s="6" t="str">
        <f t="shared" si="98"/>
        <v>NEUTRAL</v>
      </c>
      <c r="H1558" s="6" t="str">
        <f t="shared" si="97"/>
        <v>NEUTRAL</v>
      </c>
    </row>
    <row r="1559" spans="1:8" ht="13.5" x14ac:dyDescent="0.25">
      <c r="A1559" s="3">
        <f>TITRES_STAT!B1562</f>
        <v>44280</v>
      </c>
      <c r="B1559" s="6">
        <f>TITRES_STAT!C1562</f>
        <v>34.5</v>
      </c>
      <c r="C1559" s="6">
        <f>TITRES_STAT!D1562</f>
        <v>34.5</v>
      </c>
      <c r="D1559" s="6">
        <f>TITRES_STAT!E1562</f>
        <v>126</v>
      </c>
      <c r="E1559" s="2">
        <f t="shared" si="96"/>
        <v>58033</v>
      </c>
      <c r="F1559" s="6" t="str">
        <f t="shared" si="99"/>
        <v>NEUTRAL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44281</v>
      </c>
      <c r="B1560" s="6">
        <f>TITRES_STAT!C1563</f>
        <v>34.5</v>
      </c>
      <c r="C1560" s="6">
        <f>TITRES_STAT!D1563</f>
        <v>34.5</v>
      </c>
      <c r="D1560" s="6">
        <f>TITRES_STAT!E1563</f>
        <v>0</v>
      </c>
      <c r="E1560" s="2">
        <f t="shared" si="96"/>
        <v>58033</v>
      </c>
      <c r="F1560" s="6" t="str">
        <f t="shared" si="99"/>
        <v>NEUTRAL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44284</v>
      </c>
      <c r="B1561" s="6">
        <f>TITRES_STAT!C1564</f>
        <v>34.5</v>
      </c>
      <c r="C1561" s="6">
        <f>TITRES_STAT!D1564</f>
        <v>34.5</v>
      </c>
      <c r="D1561" s="6">
        <f>TITRES_STAT!E1564</f>
        <v>0</v>
      </c>
      <c r="E1561" s="2">
        <f t="shared" si="96"/>
        <v>58033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44285</v>
      </c>
      <c r="B1562" s="6">
        <f>TITRES_STAT!C1565</f>
        <v>34.5</v>
      </c>
      <c r="C1562" s="6">
        <f>TITRES_STAT!D1565</f>
        <v>34.5</v>
      </c>
      <c r="D1562" s="6">
        <f>TITRES_STAT!E1565</f>
        <v>50</v>
      </c>
      <c r="E1562" s="2">
        <f t="shared" si="96"/>
        <v>58033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44286</v>
      </c>
      <c r="B1563" s="6">
        <f>TITRES_STAT!C1566</f>
        <v>34.5</v>
      </c>
      <c r="C1563" s="6">
        <f>TITRES_STAT!D1566</f>
        <v>34.5</v>
      </c>
      <c r="D1563" s="6">
        <f>TITRES_STAT!E1566</f>
        <v>0</v>
      </c>
      <c r="E1563" s="2">
        <f t="shared" si="96"/>
        <v>58033</v>
      </c>
      <c r="F1563" s="6" t="str">
        <f t="shared" si="99"/>
        <v>NEUTRAL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44287</v>
      </c>
      <c r="B1564" s="6">
        <f>TITRES_STAT!C1567</f>
        <v>34.5</v>
      </c>
      <c r="C1564" s="6">
        <f>TITRES_STAT!D1567</f>
        <v>34.5</v>
      </c>
      <c r="D1564" s="6">
        <f>TITRES_STAT!E1567</f>
        <v>0</v>
      </c>
      <c r="E1564" s="2">
        <f t="shared" si="96"/>
        <v>58033</v>
      </c>
      <c r="F1564" s="6" t="str">
        <f t="shared" si="99"/>
        <v>NEUTRAL</v>
      </c>
      <c r="G1564" s="6" t="str">
        <f t="shared" si="98"/>
        <v>NEUTRAL</v>
      </c>
      <c r="H1564" s="6" t="str">
        <f t="shared" si="97"/>
        <v>NEUTRAL</v>
      </c>
    </row>
    <row r="1565" spans="1:8" ht="13.5" x14ac:dyDescent="0.25">
      <c r="A1565" s="3">
        <f>TITRES_STAT!B1568</f>
        <v>44288</v>
      </c>
      <c r="B1565" s="6">
        <f>TITRES_STAT!C1568</f>
        <v>34.5</v>
      </c>
      <c r="C1565" s="6">
        <f>TITRES_STAT!D1568</f>
        <v>34.5</v>
      </c>
      <c r="D1565" s="6">
        <f>TITRES_STAT!E1568</f>
        <v>0</v>
      </c>
      <c r="E1565" s="2">
        <f t="shared" si="96"/>
        <v>58033</v>
      </c>
      <c r="F1565" s="6" t="str">
        <f t="shared" si="99"/>
        <v>NEUTRAL</v>
      </c>
      <c r="G1565" s="6" t="str">
        <f t="shared" si="98"/>
        <v>NEUTRAL</v>
      </c>
      <c r="H1565" s="6" t="str">
        <f t="shared" si="97"/>
        <v>NEUTRAL</v>
      </c>
    </row>
    <row r="1566" spans="1:8" ht="13.5" x14ac:dyDescent="0.25">
      <c r="A1566" s="3">
        <f>TITRES_STAT!B1569</f>
        <v>44291</v>
      </c>
      <c r="B1566" s="6">
        <f>TITRES_STAT!C1569</f>
        <v>34.5</v>
      </c>
      <c r="C1566" s="6">
        <f>TITRES_STAT!D1569</f>
        <v>34.5</v>
      </c>
      <c r="D1566" s="6">
        <f>TITRES_STAT!E1569</f>
        <v>5</v>
      </c>
      <c r="E1566" s="2">
        <f t="shared" si="96"/>
        <v>58033</v>
      </c>
      <c r="F1566" s="6" t="str">
        <f t="shared" si="99"/>
        <v>NEUTRAL</v>
      </c>
      <c r="G1566" s="6" t="str">
        <f t="shared" si="98"/>
        <v>NEUTRAL</v>
      </c>
      <c r="H1566" s="6" t="str">
        <f t="shared" si="97"/>
        <v>NEUTRAL</v>
      </c>
    </row>
    <row r="1567" spans="1:8" ht="13.5" x14ac:dyDescent="0.25">
      <c r="A1567" s="3">
        <f>TITRES_STAT!B1570</f>
        <v>44292</v>
      </c>
      <c r="B1567" s="6">
        <f>TITRES_STAT!C1570</f>
        <v>34.5</v>
      </c>
      <c r="C1567" s="6">
        <f>TITRES_STAT!D1570</f>
        <v>34.5</v>
      </c>
      <c r="D1567" s="6">
        <f>TITRES_STAT!E1570</f>
        <v>0</v>
      </c>
      <c r="E1567" s="2">
        <f t="shared" si="96"/>
        <v>58033</v>
      </c>
      <c r="F1567" s="6" t="str">
        <f t="shared" si="99"/>
        <v>NEUTRAL</v>
      </c>
      <c r="G1567" s="6" t="str">
        <f t="shared" si="98"/>
        <v>NEUTRAL</v>
      </c>
      <c r="H1567" s="6" t="str">
        <f t="shared" si="97"/>
        <v>NEUTRAL</v>
      </c>
    </row>
    <row r="1568" spans="1:8" ht="13.5" x14ac:dyDescent="0.25">
      <c r="A1568" s="3">
        <f>TITRES_STAT!B1571</f>
        <v>44293</v>
      </c>
      <c r="B1568" s="6">
        <f>TITRES_STAT!C1571</f>
        <v>34.5</v>
      </c>
      <c r="C1568" s="6">
        <f>TITRES_STAT!D1571</f>
        <v>34.5</v>
      </c>
      <c r="D1568" s="6">
        <f>TITRES_STAT!E1571</f>
        <v>195</v>
      </c>
      <c r="E1568" s="2">
        <f t="shared" si="96"/>
        <v>58033</v>
      </c>
      <c r="F1568" s="6" t="str">
        <f t="shared" si="99"/>
        <v>NEUTRAL</v>
      </c>
      <c r="G1568" s="6" t="str">
        <f t="shared" si="98"/>
        <v>NEUTRAL</v>
      </c>
      <c r="H1568" s="6" t="str">
        <f t="shared" si="97"/>
        <v>NEUTRAL</v>
      </c>
    </row>
    <row r="1569" spans="1:8" ht="13.5" x14ac:dyDescent="0.25">
      <c r="A1569" s="3">
        <f>TITRES_STAT!B1572</f>
        <v>44294</v>
      </c>
      <c r="B1569" s="6">
        <f>TITRES_STAT!C1572</f>
        <v>34.5</v>
      </c>
      <c r="C1569" s="6">
        <f>TITRES_STAT!D1572</f>
        <v>34.5</v>
      </c>
      <c r="D1569" s="6">
        <f>TITRES_STAT!E1572</f>
        <v>0</v>
      </c>
      <c r="E1569" s="2">
        <f t="shared" si="96"/>
        <v>58033</v>
      </c>
      <c r="F1569" s="6" t="str">
        <f t="shared" si="99"/>
        <v>NEUTRAL</v>
      </c>
      <c r="G1569" s="6" t="str">
        <f t="shared" si="98"/>
        <v>NEUTRAL</v>
      </c>
      <c r="H1569" s="6" t="str">
        <f t="shared" si="97"/>
        <v>NEUTRAL</v>
      </c>
    </row>
    <row r="1570" spans="1:8" ht="13.5" x14ac:dyDescent="0.25">
      <c r="A1570" s="3">
        <f>TITRES_STAT!B1573</f>
        <v>44298</v>
      </c>
      <c r="B1570" s="6">
        <f>TITRES_STAT!C1573</f>
        <v>34.5</v>
      </c>
      <c r="C1570" s="6">
        <f>TITRES_STAT!D1573</f>
        <v>34.5</v>
      </c>
      <c r="D1570" s="6">
        <f>TITRES_STAT!E1573</f>
        <v>0</v>
      </c>
      <c r="E1570" s="2">
        <f t="shared" si="96"/>
        <v>58033</v>
      </c>
      <c r="F1570" s="6" t="str">
        <f t="shared" si="99"/>
        <v>NEUTRAL</v>
      </c>
      <c r="G1570" s="6" t="str">
        <f t="shared" si="98"/>
        <v>NEUTRAL</v>
      </c>
      <c r="H1570" s="6" t="str">
        <f t="shared" si="97"/>
        <v>NEUTRAL</v>
      </c>
    </row>
    <row r="1571" spans="1:8" ht="13.5" x14ac:dyDescent="0.25">
      <c r="A1571" s="3">
        <f>TITRES_STAT!B1574</f>
        <v>44299</v>
      </c>
      <c r="B1571" s="6">
        <f>TITRES_STAT!C1574</f>
        <v>34.5</v>
      </c>
      <c r="C1571" s="6">
        <f>TITRES_STAT!D1574</f>
        <v>34.5</v>
      </c>
      <c r="D1571" s="6">
        <f>TITRES_STAT!E1574</f>
        <v>0</v>
      </c>
      <c r="E1571" s="2">
        <f t="shared" si="96"/>
        <v>58033</v>
      </c>
      <c r="F1571" s="6" t="str">
        <f t="shared" si="99"/>
        <v>NEUTRAL</v>
      </c>
      <c r="G1571" s="6" t="str">
        <f t="shared" si="98"/>
        <v>NEUTRAL</v>
      </c>
      <c r="H1571" s="6" t="str">
        <f t="shared" si="97"/>
        <v>NEUTRAL</v>
      </c>
    </row>
    <row r="1572" spans="1:8" ht="13.5" x14ac:dyDescent="0.25">
      <c r="A1572" s="3">
        <f>TITRES_STAT!B1575</f>
        <v>44300</v>
      </c>
      <c r="B1572" s="6">
        <f>TITRES_STAT!C1575</f>
        <v>34.5</v>
      </c>
      <c r="C1572" s="6">
        <f>TITRES_STAT!D1575</f>
        <v>34.5</v>
      </c>
      <c r="D1572" s="6">
        <f>TITRES_STAT!E1575</f>
        <v>0</v>
      </c>
      <c r="E1572" s="2">
        <f t="shared" si="96"/>
        <v>58033</v>
      </c>
      <c r="F1572" s="6" t="str">
        <f t="shared" si="99"/>
        <v>NEUTRAL</v>
      </c>
      <c r="G1572" s="6" t="str">
        <f t="shared" si="98"/>
        <v>NEUTRAL</v>
      </c>
      <c r="H1572" s="6" t="str">
        <f t="shared" si="97"/>
        <v>NEUTRAL</v>
      </c>
    </row>
    <row r="1573" spans="1:8" ht="13.5" x14ac:dyDescent="0.25">
      <c r="A1573" s="3">
        <f>TITRES_STAT!B1576</f>
        <v>44301</v>
      </c>
      <c r="B1573" s="6">
        <f>TITRES_STAT!C1576</f>
        <v>34.5</v>
      </c>
      <c r="C1573" s="6">
        <f>TITRES_STAT!D1576</f>
        <v>34.5</v>
      </c>
      <c r="D1573" s="6">
        <f>TITRES_STAT!E1576</f>
        <v>0</v>
      </c>
      <c r="E1573" s="2">
        <f t="shared" si="96"/>
        <v>58033</v>
      </c>
      <c r="F1573" s="6" t="str">
        <f t="shared" si="99"/>
        <v>NEUTRAL</v>
      </c>
      <c r="G1573" s="6" t="str">
        <f t="shared" si="98"/>
        <v>NEUTRAL</v>
      </c>
      <c r="H1573" s="6" t="str">
        <f t="shared" si="97"/>
        <v>NEUTRAL</v>
      </c>
    </row>
    <row r="1574" spans="1:8" ht="13.5" x14ac:dyDescent="0.25">
      <c r="A1574" s="3">
        <f>TITRES_STAT!B1577</f>
        <v>44302</v>
      </c>
      <c r="B1574" s="6">
        <f>TITRES_STAT!C1577</f>
        <v>34.5</v>
      </c>
      <c r="C1574" s="6">
        <f>TITRES_STAT!D1577</f>
        <v>34.5</v>
      </c>
      <c r="D1574" s="6">
        <f>TITRES_STAT!E1577</f>
        <v>0</v>
      </c>
      <c r="E1574" s="2">
        <f t="shared" si="96"/>
        <v>58033</v>
      </c>
      <c r="F1574" s="6" t="str">
        <f t="shared" si="99"/>
        <v>NEUTRAL</v>
      </c>
      <c r="G1574" s="6" t="str">
        <f t="shared" si="98"/>
        <v>NEUTRAL</v>
      </c>
      <c r="H1574" s="6" t="str">
        <f t="shared" si="97"/>
        <v>NEUTRAL</v>
      </c>
    </row>
    <row r="1575" spans="1:8" ht="13.5" x14ac:dyDescent="0.25">
      <c r="A1575" s="3">
        <f>TITRES_STAT!B1578</f>
        <v>44305</v>
      </c>
      <c r="B1575" s="6">
        <f>TITRES_STAT!C1578</f>
        <v>34.5</v>
      </c>
      <c r="C1575" s="6">
        <f>TITRES_STAT!D1578</f>
        <v>34.5</v>
      </c>
      <c r="D1575" s="6">
        <f>TITRES_STAT!E1578</f>
        <v>800</v>
      </c>
      <c r="E1575" s="2">
        <f t="shared" si="96"/>
        <v>58033</v>
      </c>
      <c r="F1575" s="6" t="str">
        <f t="shared" si="99"/>
        <v>NEUTRAL</v>
      </c>
      <c r="G1575" s="6" t="str">
        <f t="shared" si="98"/>
        <v>NEUTRAL</v>
      </c>
      <c r="H1575" s="6" t="str">
        <f t="shared" si="97"/>
        <v>NEUTRAL</v>
      </c>
    </row>
    <row r="1576" spans="1:8" ht="13.5" x14ac:dyDescent="0.25">
      <c r="A1576" s="3">
        <f>TITRES_STAT!B1579</f>
        <v>44306</v>
      </c>
      <c r="B1576" s="6">
        <f>TITRES_STAT!C1579</f>
        <v>34.5</v>
      </c>
      <c r="C1576" s="6">
        <f>TITRES_STAT!D1579</f>
        <v>34.5</v>
      </c>
      <c r="D1576" s="6">
        <f>TITRES_STAT!E1579</f>
        <v>0</v>
      </c>
      <c r="E1576" s="2">
        <f t="shared" si="96"/>
        <v>58033</v>
      </c>
      <c r="F1576" s="6" t="str">
        <f t="shared" si="99"/>
        <v>NEUTRAL</v>
      </c>
      <c r="G1576" s="6" t="str">
        <f t="shared" si="98"/>
        <v>NEUTRAL</v>
      </c>
      <c r="H1576" s="6" t="str">
        <f t="shared" si="97"/>
        <v>NEUTRAL</v>
      </c>
    </row>
    <row r="1577" spans="1:8" ht="13.5" x14ac:dyDescent="0.25">
      <c r="A1577" s="3">
        <f>TITRES_STAT!B1580</f>
        <v>44307</v>
      </c>
      <c r="B1577" s="6">
        <f>TITRES_STAT!C1580</f>
        <v>34.5</v>
      </c>
      <c r="C1577" s="6">
        <f>TITRES_STAT!D1580</f>
        <v>34.5</v>
      </c>
      <c r="D1577" s="6">
        <f>TITRES_STAT!E1580</f>
        <v>4</v>
      </c>
      <c r="E1577" s="2">
        <f t="shared" si="96"/>
        <v>58033</v>
      </c>
      <c r="F1577" s="6" t="str">
        <f t="shared" si="99"/>
        <v>NEUTRAL</v>
      </c>
      <c r="G1577" s="6" t="str">
        <f t="shared" si="98"/>
        <v>NEUTRAL</v>
      </c>
      <c r="H1577" s="6" t="str">
        <f t="shared" si="97"/>
        <v>NEUTRAL</v>
      </c>
    </row>
    <row r="1578" spans="1:8" ht="13.5" x14ac:dyDescent="0.25">
      <c r="A1578" s="3">
        <f>TITRES_STAT!B1581</f>
        <v>44308</v>
      </c>
      <c r="B1578" s="6">
        <f>TITRES_STAT!C1581</f>
        <v>34.5</v>
      </c>
      <c r="C1578" s="6">
        <f>TITRES_STAT!D1581</f>
        <v>34.5</v>
      </c>
      <c r="D1578" s="6">
        <f>TITRES_STAT!E1581</f>
        <v>0</v>
      </c>
      <c r="E1578" s="2">
        <f t="shared" si="96"/>
        <v>58033</v>
      </c>
      <c r="F1578" s="6" t="str">
        <f t="shared" si="99"/>
        <v>NEUTRAL</v>
      </c>
      <c r="G1578" s="6" t="str">
        <f t="shared" si="98"/>
        <v>NEUTRAL</v>
      </c>
      <c r="H1578" s="6" t="str">
        <f t="shared" si="97"/>
        <v>NEUTRAL</v>
      </c>
    </row>
    <row r="1579" spans="1:8" ht="13.5" x14ac:dyDescent="0.25">
      <c r="A1579" s="3">
        <f>TITRES_STAT!B1582</f>
        <v>44309</v>
      </c>
      <c r="B1579" s="6">
        <f>TITRES_STAT!C1582</f>
        <v>34.5</v>
      </c>
      <c r="C1579" s="6">
        <f>TITRES_STAT!D1582</f>
        <v>34.5</v>
      </c>
      <c r="D1579" s="6">
        <f>TITRES_STAT!E1582</f>
        <v>996</v>
      </c>
      <c r="E1579" s="2">
        <f t="shared" si="96"/>
        <v>58033</v>
      </c>
      <c r="F1579" s="6" t="str">
        <f t="shared" si="99"/>
        <v>NEUTRAL</v>
      </c>
      <c r="G1579" s="6" t="str">
        <f t="shared" si="98"/>
        <v>NEUTRAL</v>
      </c>
      <c r="H1579" s="6" t="str">
        <f t="shared" si="97"/>
        <v>NEUTRAL</v>
      </c>
    </row>
    <row r="1580" spans="1:8" ht="13.5" x14ac:dyDescent="0.25">
      <c r="A1580" s="3">
        <f>TITRES_STAT!B1583</f>
        <v>44312</v>
      </c>
      <c r="B1580" s="6">
        <f>TITRES_STAT!C1583</f>
        <v>34.5</v>
      </c>
      <c r="C1580" s="6">
        <f>TITRES_STAT!D1583</f>
        <v>34.5</v>
      </c>
      <c r="D1580" s="6">
        <f>TITRES_STAT!E1583</f>
        <v>0</v>
      </c>
      <c r="E1580" s="2">
        <f t="shared" si="96"/>
        <v>58033</v>
      </c>
      <c r="F1580" s="6" t="str">
        <f t="shared" si="99"/>
        <v>NEUTRAL</v>
      </c>
      <c r="G1580" s="6" t="str">
        <f t="shared" si="98"/>
        <v>NEUTRAL</v>
      </c>
      <c r="H1580" s="6" t="str">
        <f t="shared" si="97"/>
        <v>NEUTRAL</v>
      </c>
    </row>
    <row r="1581" spans="1:8" ht="13.5" x14ac:dyDescent="0.25">
      <c r="A1581" s="3">
        <f>TITRES_STAT!B1584</f>
        <v>44313</v>
      </c>
      <c r="B1581" s="6">
        <f>TITRES_STAT!C1584</f>
        <v>34.5</v>
      </c>
      <c r="C1581" s="6">
        <f>TITRES_STAT!D1584</f>
        <v>34.5</v>
      </c>
      <c r="D1581" s="6">
        <f>TITRES_STAT!E1584</f>
        <v>0</v>
      </c>
      <c r="E1581" s="2">
        <f t="shared" si="96"/>
        <v>58033</v>
      </c>
      <c r="F1581" s="6" t="str">
        <f t="shared" si="99"/>
        <v>NEUTRAL</v>
      </c>
      <c r="G1581" s="6" t="str">
        <f t="shared" si="98"/>
        <v>NEUTRAL</v>
      </c>
      <c r="H1581" s="6" t="str">
        <f t="shared" si="97"/>
        <v>NEUTRAL</v>
      </c>
    </row>
    <row r="1582" spans="1:8" ht="13.5" x14ac:dyDescent="0.25">
      <c r="A1582" s="3">
        <f>TITRES_STAT!B1585</f>
        <v>44314</v>
      </c>
      <c r="B1582" s="6">
        <f>TITRES_STAT!C1585</f>
        <v>34.5</v>
      </c>
      <c r="C1582" s="6">
        <f>TITRES_STAT!D1585</f>
        <v>34.5</v>
      </c>
      <c r="D1582" s="6">
        <f>TITRES_STAT!E1585</f>
        <v>1000</v>
      </c>
      <c r="E1582" s="2">
        <f t="shared" si="96"/>
        <v>58033</v>
      </c>
      <c r="F1582" s="6" t="str">
        <f t="shared" si="99"/>
        <v>NEUTRAL</v>
      </c>
      <c r="G1582" s="6" t="str">
        <f t="shared" si="98"/>
        <v>NEUTRAL</v>
      </c>
      <c r="H1582" s="6" t="str">
        <f t="shared" si="97"/>
        <v>NEUTRAL</v>
      </c>
    </row>
    <row r="1583" spans="1:8" ht="13.5" x14ac:dyDescent="0.25">
      <c r="A1583" s="3">
        <f>TITRES_STAT!B1586</f>
        <v>44315</v>
      </c>
      <c r="B1583" s="6">
        <f>TITRES_STAT!C1586</f>
        <v>34.5</v>
      </c>
      <c r="C1583" s="6">
        <f>TITRES_STAT!D1586</f>
        <v>34.5</v>
      </c>
      <c r="D1583" s="6">
        <f>TITRES_STAT!E1586</f>
        <v>608</v>
      </c>
      <c r="E1583" s="2">
        <f t="shared" si="96"/>
        <v>58033</v>
      </c>
      <c r="F1583" s="6" t="str">
        <f t="shared" si="99"/>
        <v>NEUTRAL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44316</v>
      </c>
      <c r="B1584" s="6">
        <f>TITRES_STAT!C1587</f>
        <v>34.5</v>
      </c>
      <c r="C1584" s="6">
        <f>TITRES_STAT!D1587</f>
        <v>34.5</v>
      </c>
      <c r="D1584" s="6">
        <f>TITRES_STAT!E1587</f>
        <v>455</v>
      </c>
      <c r="E1584" s="2">
        <f t="shared" si="96"/>
        <v>58033</v>
      </c>
      <c r="F1584" s="6" t="str">
        <f t="shared" si="99"/>
        <v>NEUTRAL</v>
      </c>
      <c r="G1584" s="6" t="str">
        <f t="shared" si="98"/>
        <v>NEUTRAL</v>
      </c>
      <c r="H1584" s="6" t="str">
        <f t="shared" si="97"/>
        <v>NEUTRAL</v>
      </c>
    </row>
    <row r="1585" spans="1:8" ht="13.5" x14ac:dyDescent="0.25">
      <c r="A1585" s="3">
        <f>TITRES_STAT!B1588</f>
        <v>44319</v>
      </c>
      <c r="B1585" s="6">
        <f>TITRES_STAT!C1588</f>
        <v>34.5</v>
      </c>
      <c r="C1585" s="6">
        <f>TITRES_STAT!D1588</f>
        <v>34.5</v>
      </c>
      <c r="D1585" s="6">
        <f>TITRES_STAT!E1588</f>
        <v>0</v>
      </c>
      <c r="E1585" s="2">
        <f t="shared" si="96"/>
        <v>58033</v>
      </c>
      <c r="F1585" s="6" t="str">
        <f t="shared" si="99"/>
        <v>NEUTRAL</v>
      </c>
      <c r="G1585" s="6" t="str">
        <f t="shared" si="98"/>
        <v>NEUTRAL</v>
      </c>
      <c r="H1585" s="6" t="str">
        <f t="shared" si="97"/>
        <v>NEUTRAL</v>
      </c>
    </row>
    <row r="1586" spans="1:8" ht="13.5" x14ac:dyDescent="0.25">
      <c r="A1586" s="3">
        <f>TITRES_STAT!B1589</f>
        <v>44320</v>
      </c>
      <c r="B1586" s="6">
        <f>TITRES_STAT!C1589</f>
        <v>34.5</v>
      </c>
      <c r="C1586" s="6">
        <f>TITRES_STAT!D1589</f>
        <v>34.5</v>
      </c>
      <c r="D1586" s="6">
        <f>TITRES_STAT!E1589</f>
        <v>0</v>
      </c>
      <c r="E1586" s="2">
        <f t="shared" si="96"/>
        <v>58033</v>
      </c>
      <c r="F1586" s="6" t="str">
        <f t="shared" si="99"/>
        <v>NEUTRAL</v>
      </c>
      <c r="G1586" s="6" t="str">
        <f t="shared" si="98"/>
        <v>NEUTRAL</v>
      </c>
      <c r="H1586" s="6" t="str">
        <f t="shared" si="97"/>
        <v>NEUTRAL</v>
      </c>
    </row>
    <row r="1587" spans="1:8" ht="13.5" x14ac:dyDescent="0.25">
      <c r="A1587" s="3">
        <f>TITRES_STAT!B1590</f>
        <v>44321</v>
      </c>
      <c r="B1587" s="6">
        <f>TITRES_STAT!C1590</f>
        <v>34.5</v>
      </c>
      <c r="C1587" s="6">
        <f>TITRES_STAT!D1590</f>
        <v>34.5</v>
      </c>
      <c r="D1587" s="6">
        <f>TITRES_STAT!E1590</f>
        <v>14</v>
      </c>
      <c r="E1587" s="2">
        <f t="shared" si="96"/>
        <v>58033</v>
      </c>
      <c r="F1587" s="6" t="str">
        <f t="shared" si="99"/>
        <v>NEUTRAL</v>
      </c>
      <c r="G1587" s="6" t="str">
        <f t="shared" si="98"/>
        <v>NEUTRAL</v>
      </c>
      <c r="H1587" s="6" t="str">
        <f t="shared" si="97"/>
        <v>NEUTRAL</v>
      </c>
    </row>
    <row r="1588" spans="1:8" ht="13.5" x14ac:dyDescent="0.25">
      <c r="A1588" s="3">
        <f>TITRES_STAT!B1591</f>
        <v>44322</v>
      </c>
      <c r="B1588" s="6">
        <f>TITRES_STAT!C1591</f>
        <v>34.5</v>
      </c>
      <c r="C1588" s="6">
        <f>TITRES_STAT!D1591</f>
        <v>34.5</v>
      </c>
      <c r="D1588" s="6">
        <f>TITRES_STAT!E1591</f>
        <v>0</v>
      </c>
      <c r="E1588" s="2">
        <f t="shared" si="96"/>
        <v>58033</v>
      </c>
      <c r="F1588" s="6" t="str">
        <f t="shared" si="99"/>
        <v>NEUTRAL</v>
      </c>
      <c r="G1588" s="6" t="str">
        <f t="shared" si="98"/>
        <v>NEUTRAL</v>
      </c>
      <c r="H1588" s="6" t="str">
        <f t="shared" si="97"/>
        <v>NEUTRAL</v>
      </c>
    </row>
    <row r="1589" spans="1:8" ht="13.5" x14ac:dyDescent="0.25">
      <c r="A1589" s="3">
        <f>TITRES_STAT!B1592</f>
        <v>44323</v>
      </c>
      <c r="B1589" s="6">
        <f>TITRES_STAT!C1592</f>
        <v>34.5</v>
      </c>
      <c r="C1589" s="6">
        <f>TITRES_STAT!D1592</f>
        <v>34.5</v>
      </c>
      <c r="D1589" s="6">
        <f>TITRES_STAT!E1592</f>
        <v>0</v>
      </c>
      <c r="E1589" s="2">
        <f t="shared" si="96"/>
        <v>58033</v>
      </c>
      <c r="F1589" s="6" t="str">
        <f t="shared" si="99"/>
        <v>NEUTRAL</v>
      </c>
      <c r="G1589" s="6" t="str">
        <f t="shared" si="98"/>
        <v>NEUTRAL</v>
      </c>
      <c r="H1589" s="6" t="str">
        <f t="shared" si="97"/>
        <v>NEUTRAL</v>
      </c>
    </row>
    <row r="1590" spans="1:8" ht="13.5" x14ac:dyDescent="0.25">
      <c r="A1590" s="3">
        <f>TITRES_STAT!B1593</f>
        <v>44326</v>
      </c>
      <c r="B1590" s="6">
        <f>TITRES_STAT!C1593</f>
        <v>34.5</v>
      </c>
      <c r="C1590" s="6">
        <f>TITRES_STAT!D1593</f>
        <v>34.5</v>
      </c>
      <c r="D1590" s="6">
        <f>TITRES_STAT!E1593</f>
        <v>37</v>
      </c>
      <c r="E1590" s="2">
        <f t="shared" si="96"/>
        <v>58033</v>
      </c>
      <c r="F1590" s="6" t="str">
        <f t="shared" si="99"/>
        <v>NEUTRAL</v>
      </c>
      <c r="G1590" s="6" t="str">
        <f t="shared" si="98"/>
        <v>NEUTRAL</v>
      </c>
      <c r="H1590" s="6" t="str">
        <f t="shared" si="97"/>
        <v>NEUTRAL</v>
      </c>
    </row>
    <row r="1591" spans="1:8" ht="13.5" x14ac:dyDescent="0.25">
      <c r="A1591" s="3">
        <f>TITRES_STAT!B1594</f>
        <v>44327</v>
      </c>
      <c r="B1591" s="6">
        <f>TITRES_STAT!C1594</f>
        <v>34.5</v>
      </c>
      <c r="C1591" s="6">
        <f>TITRES_STAT!D1594</f>
        <v>34.5</v>
      </c>
      <c r="D1591" s="6">
        <f>TITRES_STAT!E1594</f>
        <v>0</v>
      </c>
      <c r="E1591" s="2">
        <f t="shared" si="96"/>
        <v>58033</v>
      </c>
      <c r="F1591" s="6" t="str">
        <f t="shared" si="99"/>
        <v>NEUTRAL</v>
      </c>
      <c r="G1591" s="6" t="str">
        <f t="shared" si="98"/>
        <v>NEUTRAL</v>
      </c>
      <c r="H1591" s="6" t="str">
        <f t="shared" si="97"/>
        <v>NEUTRAL</v>
      </c>
    </row>
    <row r="1592" spans="1:8" ht="13.5" x14ac:dyDescent="0.25">
      <c r="A1592" s="3">
        <f>TITRES_STAT!B1595</f>
        <v>44333</v>
      </c>
      <c r="B1592" s="6">
        <f>TITRES_STAT!C1595</f>
        <v>34.5</v>
      </c>
      <c r="C1592" s="6">
        <f>TITRES_STAT!D1595</f>
        <v>34.5</v>
      </c>
      <c r="D1592" s="6">
        <f>TITRES_STAT!E1595</f>
        <v>40</v>
      </c>
      <c r="E1592" s="2">
        <f t="shared" si="96"/>
        <v>58033</v>
      </c>
      <c r="F1592" s="6" t="str">
        <f t="shared" si="99"/>
        <v>NEUTRAL</v>
      </c>
      <c r="G1592" s="6" t="str">
        <f t="shared" si="98"/>
        <v>NEUTRAL</v>
      </c>
      <c r="H1592" s="6" t="str">
        <f t="shared" si="97"/>
        <v>NEUTRAL</v>
      </c>
    </row>
    <row r="1593" spans="1:8" ht="13.5" x14ac:dyDescent="0.25">
      <c r="A1593" s="3">
        <f>TITRES_STAT!B1596</f>
        <v>44334</v>
      </c>
      <c r="B1593" s="6">
        <f>TITRES_STAT!C1596</f>
        <v>34.5</v>
      </c>
      <c r="C1593" s="6">
        <f>TITRES_STAT!D1596</f>
        <v>34.5</v>
      </c>
      <c r="D1593" s="6">
        <f>TITRES_STAT!E1596</f>
        <v>85</v>
      </c>
      <c r="E1593" s="2">
        <f t="shared" si="96"/>
        <v>58033</v>
      </c>
      <c r="F1593" s="6" t="str">
        <f t="shared" si="99"/>
        <v>NEUTRAL</v>
      </c>
      <c r="G1593" s="6" t="str">
        <f t="shared" si="98"/>
        <v>NEUTRAL</v>
      </c>
      <c r="H1593" s="6" t="str">
        <f t="shared" si="97"/>
        <v>NEUTRAL</v>
      </c>
    </row>
    <row r="1594" spans="1:8" ht="13.5" x14ac:dyDescent="0.25">
      <c r="A1594" s="3">
        <f>TITRES_STAT!B1597</f>
        <v>44335</v>
      </c>
      <c r="B1594" s="6">
        <f>TITRES_STAT!C1597</f>
        <v>34.5</v>
      </c>
      <c r="C1594" s="6">
        <f>TITRES_STAT!D1597</f>
        <v>34.5</v>
      </c>
      <c r="D1594" s="6">
        <f>TITRES_STAT!E1597</f>
        <v>52</v>
      </c>
      <c r="E1594" s="2">
        <f t="shared" si="96"/>
        <v>58033</v>
      </c>
      <c r="F1594" s="6" t="str">
        <f t="shared" si="99"/>
        <v>NEUTRAL</v>
      </c>
      <c r="G1594" s="6" t="str">
        <f t="shared" si="98"/>
        <v>NEUTRAL</v>
      </c>
      <c r="H1594" s="6" t="str">
        <f t="shared" si="97"/>
        <v>NEUTRAL</v>
      </c>
    </row>
    <row r="1595" spans="1:8" ht="13.5" x14ac:dyDescent="0.25">
      <c r="A1595" s="3">
        <f>TITRES_STAT!B1598</f>
        <v>44336</v>
      </c>
      <c r="B1595" s="6">
        <f>TITRES_STAT!C1598</f>
        <v>34.5</v>
      </c>
      <c r="C1595" s="6">
        <f>TITRES_STAT!D1598</f>
        <v>34.5</v>
      </c>
      <c r="D1595" s="6">
        <f>TITRES_STAT!E1598</f>
        <v>0</v>
      </c>
      <c r="E1595" s="2">
        <f t="shared" si="96"/>
        <v>58033</v>
      </c>
      <c r="F1595" s="6" t="str">
        <f t="shared" si="99"/>
        <v>NEUTRAL</v>
      </c>
      <c r="G1595" s="6" t="str">
        <f t="shared" si="98"/>
        <v>NEUTRAL</v>
      </c>
      <c r="H1595" s="6" t="str">
        <f t="shared" si="97"/>
        <v>NEUTRAL</v>
      </c>
    </row>
    <row r="1596" spans="1:8" ht="13.5" x14ac:dyDescent="0.25">
      <c r="A1596" s="3">
        <f>TITRES_STAT!B1599</f>
        <v>44337</v>
      </c>
      <c r="B1596" s="6">
        <f>TITRES_STAT!C1599</f>
        <v>34.5</v>
      </c>
      <c r="C1596" s="6">
        <f>TITRES_STAT!D1599</f>
        <v>34.5</v>
      </c>
      <c r="D1596" s="6">
        <f>TITRES_STAT!E1599</f>
        <v>107</v>
      </c>
      <c r="E1596" s="2">
        <f t="shared" si="96"/>
        <v>58033</v>
      </c>
      <c r="F1596" s="6" t="str">
        <f t="shared" si="99"/>
        <v>NEUTRAL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44340</v>
      </c>
      <c r="B1597" s="6">
        <f>TITRES_STAT!C1600</f>
        <v>34.5</v>
      </c>
      <c r="C1597" s="6">
        <f>TITRES_STAT!D1600</f>
        <v>34.5</v>
      </c>
      <c r="D1597" s="6">
        <f>TITRES_STAT!E1600</f>
        <v>100</v>
      </c>
      <c r="E1597" s="2">
        <f t="shared" si="96"/>
        <v>58033</v>
      </c>
      <c r="F1597" s="6" t="str">
        <f t="shared" si="99"/>
        <v>NEUTRAL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44341</v>
      </c>
      <c r="B1598" s="6">
        <f>TITRES_STAT!C1601</f>
        <v>34.5</v>
      </c>
      <c r="C1598" s="6">
        <f>TITRES_STAT!D1601</f>
        <v>34.5</v>
      </c>
      <c r="D1598" s="6">
        <f>TITRES_STAT!E1601</f>
        <v>30</v>
      </c>
      <c r="E1598" s="2">
        <f t="shared" si="96"/>
        <v>58033</v>
      </c>
      <c r="F1598" s="6" t="str">
        <f t="shared" si="99"/>
        <v>NEUTRAL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44342</v>
      </c>
      <c r="B1599" s="6">
        <f>TITRES_STAT!C1602</f>
        <v>34.5</v>
      </c>
      <c r="C1599" s="6">
        <f>TITRES_STAT!D1602</f>
        <v>34.5</v>
      </c>
      <c r="D1599" s="6">
        <f>TITRES_STAT!E1602</f>
        <v>30</v>
      </c>
      <c r="E1599" s="2">
        <f t="shared" si="96"/>
        <v>58033</v>
      </c>
      <c r="F1599" s="6" t="str">
        <f t="shared" si="99"/>
        <v>NEUTRAL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44343</v>
      </c>
      <c r="B1600" s="6">
        <f>TITRES_STAT!C1603</f>
        <v>34.5</v>
      </c>
      <c r="C1600" s="6">
        <f>TITRES_STAT!D1603</f>
        <v>34.5</v>
      </c>
      <c r="D1600" s="6">
        <f>TITRES_STAT!E1603</f>
        <v>30</v>
      </c>
      <c r="E1600" s="2">
        <f t="shared" si="96"/>
        <v>58033</v>
      </c>
      <c r="F1600" s="6" t="str">
        <f t="shared" si="99"/>
        <v>NEUTRAL</v>
      </c>
      <c r="G1600" s="6" t="str">
        <f t="shared" si="98"/>
        <v>NEUTRAL</v>
      </c>
      <c r="H1600" s="6" t="str">
        <f t="shared" si="97"/>
        <v>NEUTRAL</v>
      </c>
    </row>
    <row r="1601" spans="1:8" ht="13.5" x14ac:dyDescent="0.25">
      <c r="A1601" s="3">
        <f>TITRES_STAT!B1604</f>
        <v>44344</v>
      </c>
      <c r="B1601" s="6">
        <f>TITRES_STAT!C1604</f>
        <v>35.5</v>
      </c>
      <c r="C1601" s="6">
        <f>TITRES_STAT!D1604</f>
        <v>35.5</v>
      </c>
      <c r="D1601" s="6">
        <f>TITRES_STAT!E1604</f>
        <v>21</v>
      </c>
      <c r="E1601" s="2">
        <f t="shared" si="96"/>
        <v>58054</v>
      </c>
      <c r="F1601" s="6" t="str">
        <f t="shared" si="99"/>
        <v>BULLISH</v>
      </c>
      <c r="G1601" s="6" t="str">
        <f t="shared" si="98"/>
        <v>NEUTRAL</v>
      </c>
      <c r="H1601" s="6" t="str">
        <f t="shared" si="97"/>
        <v>CONFIRMED BULLISH</v>
      </c>
    </row>
    <row r="1602" spans="1:8" ht="13.5" x14ac:dyDescent="0.25">
      <c r="A1602" s="3">
        <f>TITRES_STAT!B1605</f>
        <v>44347</v>
      </c>
      <c r="B1602" s="6">
        <f>TITRES_STAT!C1605</f>
        <v>35.5</v>
      </c>
      <c r="C1602" s="6">
        <f>TITRES_STAT!D1605</f>
        <v>35.5</v>
      </c>
      <c r="D1602" s="6">
        <f>TITRES_STAT!E1605</f>
        <v>0</v>
      </c>
      <c r="E1602" s="2">
        <f t="shared" si="96"/>
        <v>58054</v>
      </c>
      <c r="F1602" s="6" t="str">
        <f t="shared" si="99"/>
        <v>BULLISH</v>
      </c>
      <c r="G1602" s="6" t="str">
        <f t="shared" si="98"/>
        <v>NEUTRAL</v>
      </c>
      <c r="H1602" s="6" t="str">
        <f t="shared" si="97"/>
        <v>CONFIRMED BULLISH</v>
      </c>
    </row>
    <row r="1603" spans="1:8" ht="13.5" x14ac:dyDescent="0.25">
      <c r="A1603" s="3">
        <f>TITRES_STAT!B1606</f>
        <v>44348</v>
      </c>
      <c r="B1603" s="6">
        <f>TITRES_STAT!C1606</f>
        <v>35.5</v>
      </c>
      <c r="C1603" s="6">
        <f>TITRES_STAT!D1606</f>
        <v>35.5</v>
      </c>
      <c r="D1603" s="6">
        <f>TITRES_STAT!E1606</f>
        <v>0</v>
      </c>
      <c r="E1603" s="2">
        <f t="shared" si="96"/>
        <v>58054</v>
      </c>
      <c r="F1603" s="6" t="str">
        <f t="shared" si="99"/>
        <v>BULLISH</v>
      </c>
      <c r="G1603" s="6" t="str">
        <f t="shared" si="98"/>
        <v>NEUTRAL</v>
      </c>
      <c r="H1603" s="6" t="str">
        <f t="shared" si="97"/>
        <v>CONFIRMED BULLISH</v>
      </c>
    </row>
    <row r="1604" spans="1:8" ht="13.5" x14ac:dyDescent="0.25">
      <c r="A1604" s="3">
        <f>TITRES_STAT!B1607</f>
        <v>44349</v>
      </c>
      <c r="B1604" s="6">
        <f>TITRES_STAT!C1607</f>
        <v>35.5</v>
      </c>
      <c r="C1604" s="6">
        <f>TITRES_STAT!D1607</f>
        <v>35.5</v>
      </c>
      <c r="D1604" s="6">
        <f>TITRES_STAT!E1607</f>
        <v>0</v>
      </c>
      <c r="E1604" s="2">
        <f t="shared" ref="E1604:E1667" si="100">IF(B1604&gt;B1603, E1603+D1604, IF(B1604&lt;B1603, E1603-D1604, E1603))</f>
        <v>58054</v>
      </c>
      <c r="F1604" s="6" t="str">
        <f t="shared" si="99"/>
        <v>BULLISH</v>
      </c>
      <c r="G1604" s="6" t="str">
        <f t="shared" si="98"/>
        <v>NEUTRAL</v>
      </c>
      <c r="H1604" s="6" t="str">
        <f t="shared" si="97"/>
        <v>CONFIRMED BULLISH</v>
      </c>
    </row>
    <row r="1605" spans="1:8" ht="13.5" x14ac:dyDescent="0.25">
      <c r="A1605" s="3">
        <f>TITRES_STAT!B1608</f>
        <v>44350</v>
      </c>
      <c r="B1605" s="6">
        <f>TITRES_STAT!C1608</f>
        <v>35.5</v>
      </c>
      <c r="C1605" s="6">
        <f>TITRES_STAT!D1608</f>
        <v>35.5</v>
      </c>
      <c r="D1605" s="6">
        <f>TITRES_STAT!E1608</f>
        <v>0</v>
      </c>
      <c r="E1605" s="2">
        <f t="shared" si="100"/>
        <v>58054</v>
      </c>
      <c r="F1605" s="6" t="str">
        <f t="shared" si="99"/>
        <v>BULLISH</v>
      </c>
      <c r="G1605" s="6" t="str">
        <f t="shared" si="98"/>
        <v>NEUTRAL</v>
      </c>
      <c r="H1605" s="6" t="str">
        <f t="shared" si="97"/>
        <v>CONFIRMED BULLISH</v>
      </c>
    </row>
    <row r="1606" spans="1:8" ht="13.5" x14ac:dyDescent="0.25">
      <c r="A1606" s="3">
        <f>TITRES_STAT!B1609</f>
        <v>44351</v>
      </c>
      <c r="B1606" s="6">
        <f>TITRES_STAT!C1609</f>
        <v>35.5</v>
      </c>
      <c r="C1606" s="6">
        <f>TITRES_STAT!D1609</f>
        <v>35.5</v>
      </c>
      <c r="D1606" s="6">
        <f>TITRES_STAT!E1609</f>
        <v>0</v>
      </c>
      <c r="E1606" s="2">
        <f t="shared" si="100"/>
        <v>58054</v>
      </c>
      <c r="F1606" s="6" t="str">
        <f t="shared" si="99"/>
        <v>NEUTRAL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44354</v>
      </c>
      <c r="B1607" s="6">
        <f>TITRES_STAT!C1610</f>
        <v>35.5</v>
      </c>
      <c r="C1607" s="6">
        <f>TITRES_STAT!D1610</f>
        <v>35.5</v>
      </c>
      <c r="D1607" s="6">
        <f>TITRES_STAT!E1610</f>
        <v>0</v>
      </c>
      <c r="E1607" s="2">
        <f t="shared" si="100"/>
        <v>58054</v>
      </c>
      <c r="F1607" s="6" t="str">
        <f t="shared" si="99"/>
        <v>NEUTRAL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NEUTRAL</v>
      </c>
    </row>
    <row r="1608" spans="1:8" ht="13.5" x14ac:dyDescent="0.25">
      <c r="A1608" s="3">
        <f>TITRES_STAT!B1611</f>
        <v>44355</v>
      </c>
      <c r="B1608" s="6">
        <f>TITRES_STAT!C1611</f>
        <v>35.5</v>
      </c>
      <c r="C1608" s="6">
        <f>TITRES_STAT!D1611</f>
        <v>35.5</v>
      </c>
      <c r="D1608" s="6">
        <f>TITRES_STAT!E1611</f>
        <v>0</v>
      </c>
      <c r="E1608" s="2">
        <f t="shared" si="100"/>
        <v>58054</v>
      </c>
      <c r="F1608" s="6" t="str">
        <f t="shared" ref="F1608:F1671" si="103">IF(E1608&gt;E1603,"BULLISH",IF(E1608&lt;E1603,"BEARISH","NEUTRAL"))</f>
        <v>NEUTRAL</v>
      </c>
      <c r="G1608" s="6" t="str">
        <f t="shared" si="102"/>
        <v>NEUTRAL</v>
      </c>
      <c r="H1608" s="6" t="str">
        <f t="shared" si="101"/>
        <v>NEUTRAL</v>
      </c>
    </row>
    <row r="1609" spans="1:8" ht="13.5" x14ac:dyDescent="0.25">
      <c r="A1609" s="3">
        <f>TITRES_STAT!B1612</f>
        <v>44356</v>
      </c>
      <c r="B1609" s="6">
        <f>TITRES_STAT!C1612</f>
        <v>35.5</v>
      </c>
      <c r="C1609" s="6">
        <f>TITRES_STAT!D1612</f>
        <v>35.5</v>
      </c>
      <c r="D1609" s="6">
        <f>TITRES_STAT!E1612</f>
        <v>20</v>
      </c>
      <c r="E1609" s="2">
        <f t="shared" si="100"/>
        <v>58054</v>
      </c>
      <c r="F1609" s="6" t="str">
        <f t="shared" si="103"/>
        <v>NEUTRAL</v>
      </c>
      <c r="G1609" s="6" t="str">
        <f t="shared" si="102"/>
        <v>NEUTRAL</v>
      </c>
      <c r="H1609" s="6" t="str">
        <f t="shared" si="101"/>
        <v>NEUTRAL</v>
      </c>
    </row>
    <row r="1610" spans="1:8" ht="13.5" x14ac:dyDescent="0.25">
      <c r="A1610" s="3">
        <f>TITRES_STAT!B1613</f>
        <v>44357</v>
      </c>
      <c r="B1610" s="6">
        <f>TITRES_STAT!C1613</f>
        <v>35.5</v>
      </c>
      <c r="C1610" s="6">
        <f>TITRES_STAT!D1613</f>
        <v>35.5</v>
      </c>
      <c r="D1610" s="6">
        <f>TITRES_STAT!E1613</f>
        <v>0</v>
      </c>
      <c r="E1610" s="2">
        <f t="shared" si="100"/>
        <v>58054</v>
      </c>
      <c r="F1610" s="6" t="str">
        <f t="shared" si="103"/>
        <v>NEUTRAL</v>
      </c>
      <c r="G1610" s="6" t="str">
        <f t="shared" si="102"/>
        <v>NEUTRAL</v>
      </c>
      <c r="H1610" s="6" t="str">
        <f t="shared" si="101"/>
        <v>NEUTRAL</v>
      </c>
    </row>
    <row r="1611" spans="1:8" ht="13.5" x14ac:dyDescent="0.25">
      <c r="A1611" s="3">
        <f>TITRES_STAT!B1614</f>
        <v>44358</v>
      </c>
      <c r="B1611" s="6">
        <f>TITRES_STAT!C1614</f>
        <v>35.5</v>
      </c>
      <c r="C1611" s="6">
        <f>TITRES_STAT!D1614</f>
        <v>35.5</v>
      </c>
      <c r="D1611" s="6">
        <f>TITRES_STAT!E1614</f>
        <v>0</v>
      </c>
      <c r="E1611" s="2">
        <f t="shared" si="100"/>
        <v>58054</v>
      </c>
      <c r="F1611" s="6" t="str">
        <f t="shared" si="103"/>
        <v>NEUTRAL</v>
      </c>
      <c r="G1611" s="6" t="str">
        <f t="shared" si="102"/>
        <v>NEUTRAL</v>
      </c>
      <c r="H1611" s="6" t="str">
        <f t="shared" si="101"/>
        <v>NEUTRAL</v>
      </c>
    </row>
    <row r="1612" spans="1:8" ht="13.5" x14ac:dyDescent="0.25">
      <c r="A1612" s="3">
        <f>TITRES_STAT!B1615</f>
        <v>44361</v>
      </c>
      <c r="B1612" s="6">
        <f>TITRES_STAT!C1615</f>
        <v>35.5</v>
      </c>
      <c r="C1612" s="6">
        <f>TITRES_STAT!D1615</f>
        <v>35.5</v>
      </c>
      <c r="D1612" s="6">
        <f>TITRES_STAT!E1615</f>
        <v>0</v>
      </c>
      <c r="E1612" s="2">
        <f t="shared" si="100"/>
        <v>58054</v>
      </c>
      <c r="F1612" s="6" t="str">
        <f t="shared" si="103"/>
        <v>NEUTRAL</v>
      </c>
      <c r="G1612" s="6" t="str">
        <f t="shared" si="102"/>
        <v>NEUTRAL</v>
      </c>
      <c r="H1612" s="6" t="str">
        <f t="shared" si="101"/>
        <v>NEUTRAL</v>
      </c>
    </row>
    <row r="1613" spans="1:8" ht="13.5" x14ac:dyDescent="0.25">
      <c r="A1613" s="3">
        <f>TITRES_STAT!B1616</f>
        <v>44362</v>
      </c>
      <c r="B1613" s="6">
        <f>TITRES_STAT!C1616</f>
        <v>34.51</v>
      </c>
      <c r="C1613" s="6">
        <f>TITRES_STAT!D1616</f>
        <v>34.51</v>
      </c>
      <c r="D1613" s="6">
        <f>TITRES_STAT!E1616</f>
        <v>15</v>
      </c>
      <c r="E1613" s="2">
        <f t="shared" si="100"/>
        <v>58039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CONFIRMED BEARISH</v>
      </c>
    </row>
    <row r="1614" spans="1:8" ht="13.5" x14ac:dyDescent="0.25">
      <c r="A1614" s="3">
        <f>TITRES_STAT!B1617</f>
        <v>44363</v>
      </c>
      <c r="B1614" s="6">
        <f>TITRES_STAT!C1617</f>
        <v>34.51</v>
      </c>
      <c r="C1614" s="6">
        <f>TITRES_STAT!D1617</f>
        <v>34.51</v>
      </c>
      <c r="D1614" s="6">
        <f>TITRES_STAT!E1617</f>
        <v>15</v>
      </c>
      <c r="E1614" s="2">
        <f t="shared" si="100"/>
        <v>58039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CONFIRMED BEARISH</v>
      </c>
    </row>
    <row r="1615" spans="1:8" ht="13.5" x14ac:dyDescent="0.25">
      <c r="A1615" s="3">
        <f>TITRES_STAT!B1618</f>
        <v>44364</v>
      </c>
      <c r="B1615" s="6">
        <f>TITRES_STAT!C1618</f>
        <v>34.51</v>
      </c>
      <c r="C1615" s="6">
        <f>TITRES_STAT!D1618</f>
        <v>34.51</v>
      </c>
      <c r="D1615" s="6">
        <f>TITRES_STAT!E1618</f>
        <v>960</v>
      </c>
      <c r="E1615" s="2">
        <f t="shared" si="100"/>
        <v>58039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CONFIRMED BEARISH</v>
      </c>
    </row>
    <row r="1616" spans="1:8" ht="13.5" x14ac:dyDescent="0.25">
      <c r="A1616" s="3">
        <f>TITRES_STAT!B1619</f>
        <v>44365</v>
      </c>
      <c r="B1616" s="6">
        <f>TITRES_STAT!C1619</f>
        <v>35.5</v>
      </c>
      <c r="C1616" s="6">
        <f>TITRES_STAT!D1619</f>
        <v>35.5</v>
      </c>
      <c r="D1616" s="6">
        <f>TITRES_STAT!E1619</f>
        <v>75</v>
      </c>
      <c r="E1616" s="2">
        <f t="shared" si="100"/>
        <v>58114</v>
      </c>
      <c r="F1616" s="6" t="str">
        <f t="shared" si="103"/>
        <v>BULLISH</v>
      </c>
      <c r="G1616" s="6" t="str">
        <f t="shared" si="102"/>
        <v>NEUTRAL</v>
      </c>
      <c r="H1616" s="6" t="str">
        <f t="shared" si="101"/>
        <v>NEUTRAL</v>
      </c>
    </row>
    <row r="1617" spans="1:8" ht="13.5" x14ac:dyDescent="0.25">
      <c r="A1617" s="3">
        <f>TITRES_STAT!B1620</f>
        <v>44368</v>
      </c>
      <c r="B1617" s="6">
        <f>TITRES_STAT!C1620</f>
        <v>35.5</v>
      </c>
      <c r="C1617" s="6">
        <f>TITRES_STAT!D1620</f>
        <v>35.5</v>
      </c>
      <c r="D1617" s="6">
        <f>TITRES_STAT!E1620</f>
        <v>0</v>
      </c>
      <c r="E1617" s="2">
        <f t="shared" si="100"/>
        <v>58114</v>
      </c>
      <c r="F1617" s="6" t="str">
        <f t="shared" si="103"/>
        <v>BULLISH</v>
      </c>
      <c r="G1617" s="6" t="str">
        <f t="shared" si="102"/>
        <v>NEUTRAL</v>
      </c>
      <c r="H1617" s="6" t="str">
        <f t="shared" si="101"/>
        <v>NEUTRAL</v>
      </c>
    </row>
    <row r="1618" spans="1:8" ht="13.5" x14ac:dyDescent="0.25">
      <c r="A1618" s="3">
        <f>TITRES_STAT!B1621</f>
        <v>44369</v>
      </c>
      <c r="B1618" s="6">
        <f>TITRES_STAT!C1621</f>
        <v>35.5</v>
      </c>
      <c r="C1618" s="6">
        <f>TITRES_STAT!D1621</f>
        <v>35.5</v>
      </c>
      <c r="D1618" s="6">
        <f>TITRES_STAT!E1621</f>
        <v>0</v>
      </c>
      <c r="E1618" s="2">
        <f t="shared" si="100"/>
        <v>58114</v>
      </c>
      <c r="F1618" s="6" t="str">
        <f t="shared" si="103"/>
        <v>BULLISH</v>
      </c>
      <c r="G1618" s="6" t="str">
        <f t="shared" si="102"/>
        <v>NEUTRAL</v>
      </c>
      <c r="H1618" s="6" t="str">
        <f t="shared" si="101"/>
        <v>CONFIRMED BULLISH</v>
      </c>
    </row>
    <row r="1619" spans="1:8" ht="13.5" x14ac:dyDescent="0.25">
      <c r="A1619" s="3">
        <f>TITRES_STAT!B1622</f>
        <v>44370</v>
      </c>
      <c r="B1619" s="6">
        <f>TITRES_STAT!C1622</f>
        <v>35.5</v>
      </c>
      <c r="C1619" s="6">
        <f>TITRES_STAT!D1622</f>
        <v>35.5</v>
      </c>
      <c r="D1619" s="6">
        <f>TITRES_STAT!E1622</f>
        <v>0</v>
      </c>
      <c r="E1619" s="2">
        <f t="shared" si="100"/>
        <v>58114</v>
      </c>
      <c r="F1619" s="6" t="str">
        <f t="shared" si="103"/>
        <v>BULLISH</v>
      </c>
      <c r="G1619" s="6" t="str">
        <f t="shared" si="102"/>
        <v>NEUTRAL</v>
      </c>
      <c r="H1619" s="6" t="str">
        <f t="shared" si="101"/>
        <v>CONFIRMED BULLISH</v>
      </c>
    </row>
    <row r="1620" spans="1:8" ht="13.5" x14ac:dyDescent="0.25">
      <c r="A1620" s="3">
        <f>TITRES_STAT!B1623</f>
        <v>44371</v>
      </c>
      <c r="B1620" s="6">
        <f>TITRES_STAT!C1623</f>
        <v>35.5</v>
      </c>
      <c r="C1620" s="6">
        <f>TITRES_STAT!D1623</f>
        <v>35.5</v>
      </c>
      <c r="D1620" s="6">
        <f>TITRES_STAT!E1623</f>
        <v>0</v>
      </c>
      <c r="E1620" s="2">
        <f t="shared" si="100"/>
        <v>58114</v>
      </c>
      <c r="F1620" s="6" t="str">
        <f t="shared" si="103"/>
        <v>BULLISH</v>
      </c>
      <c r="G1620" s="6" t="str">
        <f t="shared" si="102"/>
        <v>NEUTRAL</v>
      </c>
      <c r="H1620" s="6" t="str">
        <f t="shared" si="101"/>
        <v>CONFIRMED BULLISH</v>
      </c>
    </row>
    <row r="1621" spans="1:8" ht="13.5" x14ac:dyDescent="0.25">
      <c r="A1621" s="3">
        <f>TITRES_STAT!B1624</f>
        <v>44372</v>
      </c>
      <c r="B1621" s="6">
        <f>TITRES_STAT!C1624</f>
        <v>34.51</v>
      </c>
      <c r="C1621" s="6">
        <f>TITRES_STAT!D1624</f>
        <v>34.51</v>
      </c>
      <c r="D1621" s="6">
        <f>TITRES_STAT!E1624</f>
        <v>15</v>
      </c>
      <c r="E1621" s="2">
        <f t="shared" si="100"/>
        <v>58099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44375</v>
      </c>
      <c r="B1622" s="6">
        <f>TITRES_STAT!C1625</f>
        <v>34.51</v>
      </c>
      <c r="C1622" s="6">
        <f>TITRES_STAT!D1625</f>
        <v>34.51</v>
      </c>
      <c r="D1622" s="6">
        <f>TITRES_STAT!E1625</f>
        <v>0</v>
      </c>
      <c r="E1622" s="2">
        <f t="shared" si="100"/>
        <v>58099</v>
      </c>
      <c r="F1622" s="6" t="str">
        <f t="shared" si="103"/>
        <v>BEARISH</v>
      </c>
      <c r="G1622" s="6" t="str">
        <f t="shared" si="102"/>
        <v>NEUTRAL</v>
      </c>
      <c r="H1622" s="6" t="str">
        <f t="shared" si="101"/>
        <v>CONFIRMED BEARISH</v>
      </c>
    </row>
    <row r="1623" spans="1:8" ht="13.5" x14ac:dyDescent="0.25">
      <c r="A1623" s="3">
        <f>TITRES_STAT!B1626</f>
        <v>44376</v>
      </c>
      <c r="B1623" s="6">
        <f>TITRES_STAT!C1626</f>
        <v>34.51</v>
      </c>
      <c r="C1623" s="6">
        <f>TITRES_STAT!D1626</f>
        <v>34.51</v>
      </c>
      <c r="D1623" s="6">
        <f>TITRES_STAT!E1626</f>
        <v>0</v>
      </c>
      <c r="E1623" s="2">
        <f t="shared" si="100"/>
        <v>58099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CONFIRMED BEARISH</v>
      </c>
    </row>
    <row r="1624" spans="1:8" ht="13.5" x14ac:dyDescent="0.25">
      <c r="A1624" s="3">
        <f>TITRES_STAT!B1627</f>
        <v>44377</v>
      </c>
      <c r="B1624" s="6">
        <f>TITRES_STAT!C1627</f>
        <v>34.51</v>
      </c>
      <c r="C1624" s="6">
        <f>TITRES_STAT!D1627</f>
        <v>34.51</v>
      </c>
      <c r="D1624" s="6">
        <f>TITRES_STAT!E1627</f>
        <v>0</v>
      </c>
      <c r="E1624" s="2">
        <f t="shared" si="100"/>
        <v>58099</v>
      </c>
      <c r="F1624" s="6" t="str">
        <f t="shared" si="103"/>
        <v>BEARISH</v>
      </c>
      <c r="G1624" s="6" t="str">
        <f t="shared" si="102"/>
        <v>NEUTRAL</v>
      </c>
      <c r="H1624" s="6" t="str">
        <f t="shared" si="101"/>
        <v>CONFIRMED BEARISH</v>
      </c>
    </row>
    <row r="1625" spans="1:8" ht="13.5" x14ac:dyDescent="0.25">
      <c r="A1625" s="3">
        <f>TITRES_STAT!B1628</f>
        <v>44378</v>
      </c>
      <c r="B1625" s="6">
        <f>TITRES_STAT!C1628</f>
        <v>34.51</v>
      </c>
      <c r="C1625" s="6">
        <f>TITRES_STAT!D1628</f>
        <v>34.51</v>
      </c>
      <c r="D1625" s="6">
        <f>TITRES_STAT!E1628</f>
        <v>0</v>
      </c>
      <c r="E1625" s="2">
        <f t="shared" si="100"/>
        <v>58099</v>
      </c>
      <c r="F1625" s="6" t="str">
        <f t="shared" si="103"/>
        <v>BEARISH</v>
      </c>
      <c r="G1625" s="6" t="str">
        <f t="shared" si="102"/>
        <v>NEUTRAL</v>
      </c>
      <c r="H1625" s="6" t="str">
        <f t="shared" si="101"/>
        <v>CONFIRMED BEARISH</v>
      </c>
    </row>
    <row r="1626" spans="1:8" ht="13.5" x14ac:dyDescent="0.25">
      <c r="A1626" s="3">
        <f>TITRES_STAT!B1629</f>
        <v>44379</v>
      </c>
      <c r="B1626" s="6">
        <f>TITRES_STAT!C1629</f>
        <v>34.51</v>
      </c>
      <c r="C1626" s="6">
        <f>TITRES_STAT!D1629</f>
        <v>34.51</v>
      </c>
      <c r="D1626" s="6">
        <f>TITRES_STAT!E1629</f>
        <v>0</v>
      </c>
      <c r="E1626" s="2">
        <f t="shared" si="100"/>
        <v>58099</v>
      </c>
      <c r="F1626" s="6" t="str">
        <f t="shared" si="103"/>
        <v>NEUTRAL</v>
      </c>
      <c r="G1626" s="6" t="str">
        <f t="shared" si="102"/>
        <v>NEUTRAL</v>
      </c>
      <c r="H1626" s="6" t="str">
        <f t="shared" si="101"/>
        <v>NEUTRAL</v>
      </c>
    </row>
    <row r="1627" spans="1:8" ht="13.5" x14ac:dyDescent="0.25">
      <c r="A1627" s="3">
        <f>TITRES_STAT!B1630</f>
        <v>44382</v>
      </c>
      <c r="B1627" s="6">
        <f>TITRES_STAT!C1630</f>
        <v>34.51</v>
      </c>
      <c r="C1627" s="6">
        <f>TITRES_STAT!D1630</f>
        <v>34.51</v>
      </c>
      <c r="D1627" s="6">
        <f>TITRES_STAT!E1630</f>
        <v>0</v>
      </c>
      <c r="E1627" s="2">
        <f t="shared" si="100"/>
        <v>58099</v>
      </c>
      <c r="F1627" s="6" t="str">
        <f t="shared" si="103"/>
        <v>NEUTRAL</v>
      </c>
      <c r="G1627" s="6" t="str">
        <f t="shared" si="102"/>
        <v>NEUTRAL</v>
      </c>
      <c r="H1627" s="6" t="str">
        <f t="shared" si="101"/>
        <v>NEUTRAL</v>
      </c>
    </row>
    <row r="1628" spans="1:8" ht="13.5" x14ac:dyDescent="0.25">
      <c r="A1628" s="3">
        <f>TITRES_STAT!B1631</f>
        <v>44383</v>
      </c>
      <c r="B1628" s="6">
        <f>TITRES_STAT!C1631</f>
        <v>34.51</v>
      </c>
      <c r="C1628" s="6">
        <f>TITRES_STAT!D1631</f>
        <v>34.51</v>
      </c>
      <c r="D1628" s="6">
        <f>TITRES_STAT!E1631</f>
        <v>0</v>
      </c>
      <c r="E1628" s="2">
        <f t="shared" si="100"/>
        <v>58099</v>
      </c>
      <c r="F1628" s="6" t="str">
        <f t="shared" si="103"/>
        <v>NEUTRAL</v>
      </c>
      <c r="G1628" s="6" t="str">
        <f t="shared" si="102"/>
        <v>NEUTRAL</v>
      </c>
      <c r="H1628" s="6" t="str">
        <f t="shared" si="101"/>
        <v>NEUTRAL</v>
      </c>
    </row>
    <row r="1629" spans="1:8" ht="13.5" x14ac:dyDescent="0.25">
      <c r="A1629" s="3">
        <f>TITRES_STAT!B1632</f>
        <v>44384</v>
      </c>
      <c r="B1629" s="6">
        <f>TITRES_STAT!C1632</f>
        <v>34.51</v>
      </c>
      <c r="C1629" s="6">
        <f>TITRES_STAT!D1632</f>
        <v>34.51</v>
      </c>
      <c r="D1629" s="6">
        <f>TITRES_STAT!E1632</f>
        <v>0</v>
      </c>
      <c r="E1629" s="2">
        <f t="shared" si="100"/>
        <v>58099</v>
      </c>
      <c r="F1629" s="6" t="str">
        <f t="shared" si="103"/>
        <v>NEUTRAL</v>
      </c>
      <c r="G1629" s="6" t="str">
        <f t="shared" si="102"/>
        <v>NEUTRAL</v>
      </c>
      <c r="H1629" s="6" t="str">
        <f t="shared" si="101"/>
        <v>NEUTRAL</v>
      </c>
    </row>
    <row r="1630" spans="1:8" ht="13.5" x14ac:dyDescent="0.25">
      <c r="A1630" s="3">
        <f>TITRES_STAT!B1633</f>
        <v>44385</v>
      </c>
      <c r="B1630" s="6">
        <f>TITRES_STAT!C1633</f>
        <v>34.51</v>
      </c>
      <c r="C1630" s="6">
        <f>TITRES_STAT!D1633</f>
        <v>34.51</v>
      </c>
      <c r="D1630" s="6">
        <f>TITRES_STAT!E1633</f>
        <v>0</v>
      </c>
      <c r="E1630" s="2">
        <f t="shared" si="100"/>
        <v>58099</v>
      </c>
      <c r="F1630" s="6" t="str">
        <f t="shared" si="103"/>
        <v>NEUTRAL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44386</v>
      </c>
      <c r="B1631" s="6">
        <f>TITRES_STAT!C1634</f>
        <v>34.51</v>
      </c>
      <c r="C1631" s="6">
        <f>TITRES_STAT!D1634</f>
        <v>34.51</v>
      </c>
      <c r="D1631" s="6">
        <f>TITRES_STAT!E1634</f>
        <v>0</v>
      </c>
      <c r="E1631" s="2">
        <f t="shared" si="100"/>
        <v>58099</v>
      </c>
      <c r="F1631" s="6" t="str">
        <f t="shared" si="103"/>
        <v>NEUTRAL</v>
      </c>
      <c r="G1631" s="6" t="str">
        <f t="shared" si="102"/>
        <v>NEUTRAL</v>
      </c>
      <c r="H1631" s="6" t="str">
        <f t="shared" si="101"/>
        <v>NEUTRAL</v>
      </c>
    </row>
    <row r="1632" spans="1:8" ht="13.5" x14ac:dyDescent="0.25">
      <c r="A1632" s="3">
        <f>TITRES_STAT!B1635</f>
        <v>44389</v>
      </c>
      <c r="B1632" s="6">
        <f>TITRES_STAT!C1635</f>
        <v>34.51</v>
      </c>
      <c r="C1632" s="6">
        <f>TITRES_STAT!D1635</f>
        <v>34.51</v>
      </c>
      <c r="D1632" s="6">
        <f>TITRES_STAT!E1635</f>
        <v>0</v>
      </c>
      <c r="E1632" s="2">
        <f t="shared" si="100"/>
        <v>58099</v>
      </c>
      <c r="F1632" s="6" t="str">
        <f t="shared" si="103"/>
        <v>NEUTRAL</v>
      </c>
      <c r="G1632" s="6" t="str">
        <f t="shared" si="102"/>
        <v>NEUTRAL</v>
      </c>
      <c r="H1632" s="6" t="str">
        <f t="shared" si="101"/>
        <v>NEUTRAL</v>
      </c>
    </row>
    <row r="1633" spans="1:8" ht="13.5" x14ac:dyDescent="0.25">
      <c r="A1633" s="3">
        <f>TITRES_STAT!B1636</f>
        <v>44390</v>
      </c>
      <c r="B1633" s="6">
        <f>TITRES_STAT!C1636</f>
        <v>34.51</v>
      </c>
      <c r="C1633" s="6">
        <f>TITRES_STAT!D1636</f>
        <v>34.51</v>
      </c>
      <c r="D1633" s="6">
        <f>TITRES_STAT!E1636</f>
        <v>0</v>
      </c>
      <c r="E1633" s="2">
        <f t="shared" si="100"/>
        <v>58099</v>
      </c>
      <c r="F1633" s="6" t="str">
        <f t="shared" si="103"/>
        <v>NEUTRAL</v>
      </c>
      <c r="G1633" s="6" t="str">
        <f t="shared" si="102"/>
        <v>NEUTRAL</v>
      </c>
      <c r="H1633" s="6" t="str">
        <f t="shared" si="101"/>
        <v>NEUTRAL</v>
      </c>
    </row>
    <row r="1634" spans="1:8" ht="13.5" x14ac:dyDescent="0.25">
      <c r="A1634" s="3">
        <f>TITRES_STAT!B1637</f>
        <v>44391</v>
      </c>
      <c r="B1634" s="6">
        <f>TITRES_STAT!C1637</f>
        <v>34.51</v>
      </c>
      <c r="C1634" s="6">
        <f>TITRES_STAT!D1637</f>
        <v>34.51</v>
      </c>
      <c r="D1634" s="6">
        <f>TITRES_STAT!E1637</f>
        <v>0</v>
      </c>
      <c r="E1634" s="2">
        <f t="shared" si="100"/>
        <v>58099</v>
      </c>
      <c r="F1634" s="6" t="str">
        <f t="shared" si="103"/>
        <v>NEUTRAL</v>
      </c>
      <c r="G1634" s="6" t="str">
        <f t="shared" si="102"/>
        <v>NEUTRAL</v>
      </c>
      <c r="H1634" s="6" t="str">
        <f t="shared" si="101"/>
        <v>NEUTRAL</v>
      </c>
    </row>
    <row r="1635" spans="1:8" ht="13.5" x14ac:dyDescent="0.25">
      <c r="A1635" s="3">
        <f>TITRES_STAT!B1638</f>
        <v>44392</v>
      </c>
      <c r="B1635" s="6">
        <f>TITRES_STAT!C1638</f>
        <v>34.51</v>
      </c>
      <c r="C1635" s="6">
        <f>TITRES_STAT!D1638</f>
        <v>34.51</v>
      </c>
      <c r="D1635" s="6">
        <f>TITRES_STAT!E1638</f>
        <v>0</v>
      </c>
      <c r="E1635" s="2">
        <f t="shared" si="100"/>
        <v>58099</v>
      </c>
      <c r="F1635" s="6" t="str">
        <f t="shared" si="103"/>
        <v>NEUTRAL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44393</v>
      </c>
      <c r="B1636" s="6">
        <f>TITRES_STAT!C1639</f>
        <v>34.51</v>
      </c>
      <c r="C1636" s="6">
        <f>TITRES_STAT!D1639</f>
        <v>34.51</v>
      </c>
      <c r="D1636" s="6">
        <f>TITRES_STAT!E1639</f>
        <v>0</v>
      </c>
      <c r="E1636" s="2">
        <f t="shared" si="100"/>
        <v>58099</v>
      </c>
      <c r="F1636" s="6" t="str">
        <f t="shared" si="103"/>
        <v>NEUTRAL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44396</v>
      </c>
      <c r="B1637" s="6">
        <f>TITRES_STAT!C1640</f>
        <v>34.51</v>
      </c>
      <c r="C1637" s="6">
        <f>TITRES_STAT!D1640</f>
        <v>34.51</v>
      </c>
      <c r="D1637" s="6">
        <f>TITRES_STAT!E1640</f>
        <v>0</v>
      </c>
      <c r="E1637" s="2">
        <f t="shared" si="100"/>
        <v>58099</v>
      </c>
      <c r="F1637" s="6" t="str">
        <f t="shared" si="103"/>
        <v>NEUTRAL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44399</v>
      </c>
      <c r="B1638" s="6">
        <f>TITRES_STAT!C1641</f>
        <v>34.51</v>
      </c>
      <c r="C1638" s="6">
        <f>TITRES_STAT!D1641</f>
        <v>34.51</v>
      </c>
      <c r="D1638" s="6">
        <f>TITRES_STAT!E1641</f>
        <v>0</v>
      </c>
      <c r="E1638" s="2">
        <f t="shared" si="100"/>
        <v>58099</v>
      </c>
      <c r="F1638" s="6" t="str">
        <f t="shared" si="103"/>
        <v>NEUTRAL</v>
      </c>
      <c r="G1638" s="6" t="str">
        <f t="shared" si="102"/>
        <v>NEUTRAL</v>
      </c>
      <c r="H1638" s="6" t="str">
        <f t="shared" si="101"/>
        <v>NEUTRAL</v>
      </c>
    </row>
    <row r="1639" spans="1:8" ht="13.5" x14ac:dyDescent="0.25">
      <c r="A1639" s="3">
        <f>TITRES_STAT!B1642</f>
        <v>44400</v>
      </c>
      <c r="B1639" s="6">
        <f>TITRES_STAT!C1642</f>
        <v>34.51</v>
      </c>
      <c r="C1639" s="6">
        <f>TITRES_STAT!D1642</f>
        <v>34.51</v>
      </c>
      <c r="D1639" s="6">
        <f>TITRES_STAT!E1642</f>
        <v>0</v>
      </c>
      <c r="E1639" s="2">
        <f t="shared" si="100"/>
        <v>58099</v>
      </c>
      <c r="F1639" s="6" t="str">
        <f t="shared" si="103"/>
        <v>NEUTRAL</v>
      </c>
      <c r="G1639" s="6" t="str">
        <f t="shared" si="102"/>
        <v>NEUTRAL</v>
      </c>
      <c r="H1639" s="6" t="str">
        <f t="shared" si="101"/>
        <v>NEUTRAL</v>
      </c>
    </row>
    <row r="1640" spans="1:8" ht="13.5" x14ac:dyDescent="0.25">
      <c r="A1640" s="3">
        <f>TITRES_STAT!B1643</f>
        <v>44403</v>
      </c>
      <c r="B1640" s="6">
        <f>TITRES_STAT!C1643</f>
        <v>34.51</v>
      </c>
      <c r="C1640" s="6">
        <f>TITRES_STAT!D1643</f>
        <v>34.51</v>
      </c>
      <c r="D1640" s="6">
        <f>TITRES_STAT!E1643</f>
        <v>0</v>
      </c>
      <c r="E1640" s="2">
        <f t="shared" si="100"/>
        <v>58099</v>
      </c>
      <c r="F1640" s="6" t="str">
        <f t="shared" si="103"/>
        <v>NEUTRAL</v>
      </c>
      <c r="G1640" s="6" t="str">
        <f t="shared" si="102"/>
        <v>NEUTRAL</v>
      </c>
      <c r="H1640" s="6" t="str">
        <f t="shared" si="101"/>
        <v>NEUTRAL</v>
      </c>
    </row>
    <row r="1641" spans="1:8" ht="13.5" x14ac:dyDescent="0.25">
      <c r="A1641" s="3">
        <f>TITRES_STAT!B1644</f>
        <v>44404</v>
      </c>
      <c r="B1641" s="6">
        <f>TITRES_STAT!C1644</f>
        <v>34.5</v>
      </c>
      <c r="C1641" s="6">
        <f>TITRES_STAT!D1644</f>
        <v>34.5</v>
      </c>
      <c r="D1641" s="6">
        <f>TITRES_STAT!E1644</f>
        <v>41</v>
      </c>
      <c r="E1641" s="2">
        <f t="shared" si="100"/>
        <v>58058</v>
      </c>
      <c r="F1641" s="6" t="str">
        <f t="shared" si="103"/>
        <v>BEARISH</v>
      </c>
      <c r="G1641" s="6" t="str">
        <f t="shared" si="102"/>
        <v>NEUTRAL</v>
      </c>
      <c r="H1641" s="6" t="str">
        <f t="shared" si="101"/>
        <v>CONFIRMED BEARISH</v>
      </c>
    </row>
    <row r="1642" spans="1:8" ht="13.5" x14ac:dyDescent="0.25">
      <c r="A1642" s="3">
        <f>TITRES_STAT!B1645</f>
        <v>44405</v>
      </c>
      <c r="B1642" s="6">
        <f>TITRES_STAT!C1645</f>
        <v>34.5</v>
      </c>
      <c r="C1642" s="6">
        <f>TITRES_STAT!D1645</f>
        <v>34.5</v>
      </c>
      <c r="D1642" s="6">
        <f>TITRES_STAT!E1645</f>
        <v>0</v>
      </c>
      <c r="E1642" s="2">
        <f t="shared" si="100"/>
        <v>58058</v>
      </c>
      <c r="F1642" s="6" t="str">
        <f t="shared" si="103"/>
        <v>BEARISH</v>
      </c>
      <c r="G1642" s="6" t="str">
        <f t="shared" si="102"/>
        <v>NEUTRAL</v>
      </c>
      <c r="H1642" s="6" t="str">
        <f t="shared" si="101"/>
        <v>CONFIRMED BEARISH</v>
      </c>
    </row>
    <row r="1643" spans="1:8" ht="13.5" x14ac:dyDescent="0.25">
      <c r="A1643" s="3">
        <f>TITRES_STAT!B1646</f>
        <v>44406</v>
      </c>
      <c r="B1643" s="6">
        <f>TITRES_STAT!C1646</f>
        <v>34.5</v>
      </c>
      <c r="C1643" s="6">
        <f>TITRES_STAT!D1646</f>
        <v>34.5</v>
      </c>
      <c r="D1643" s="6">
        <f>TITRES_STAT!E1646</f>
        <v>0</v>
      </c>
      <c r="E1643" s="2">
        <f t="shared" si="100"/>
        <v>58058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CONFIRMED BEARISH</v>
      </c>
    </row>
    <row r="1644" spans="1:8" ht="13.5" x14ac:dyDescent="0.25">
      <c r="A1644" s="3">
        <f>TITRES_STAT!B1647</f>
        <v>44407</v>
      </c>
      <c r="B1644" s="6">
        <f>TITRES_STAT!C1647</f>
        <v>34.5</v>
      </c>
      <c r="C1644" s="6">
        <f>TITRES_STAT!D1647</f>
        <v>34.5</v>
      </c>
      <c r="D1644" s="6">
        <f>TITRES_STAT!E1647</f>
        <v>0</v>
      </c>
      <c r="E1644" s="2">
        <f t="shared" si="100"/>
        <v>58058</v>
      </c>
      <c r="F1644" s="6" t="str">
        <f t="shared" si="103"/>
        <v>BEARISH</v>
      </c>
      <c r="G1644" s="6" t="str">
        <f t="shared" si="102"/>
        <v>NEUTRAL</v>
      </c>
      <c r="H1644" s="6" t="str">
        <f t="shared" si="101"/>
        <v>CONFIRMED BEARISH</v>
      </c>
    </row>
    <row r="1645" spans="1:8" ht="13.5" x14ac:dyDescent="0.25">
      <c r="A1645" s="3">
        <f>TITRES_STAT!B1648</f>
        <v>44410</v>
      </c>
      <c r="B1645" s="6">
        <f>TITRES_STAT!C1648</f>
        <v>34.5</v>
      </c>
      <c r="C1645" s="6">
        <f>TITRES_STAT!D1648</f>
        <v>34.5</v>
      </c>
      <c r="D1645" s="6">
        <f>TITRES_STAT!E1648</f>
        <v>0</v>
      </c>
      <c r="E1645" s="2">
        <f t="shared" si="100"/>
        <v>58058</v>
      </c>
      <c r="F1645" s="6" t="str">
        <f t="shared" si="103"/>
        <v>BEARISH</v>
      </c>
      <c r="G1645" s="6" t="str">
        <f t="shared" si="102"/>
        <v>NEUTRAL</v>
      </c>
      <c r="H1645" s="6" t="str">
        <f t="shared" si="101"/>
        <v>CONFIRMED BEARISH</v>
      </c>
    </row>
    <row r="1646" spans="1:8" ht="13.5" x14ac:dyDescent="0.25">
      <c r="A1646" s="3">
        <f>TITRES_STAT!B1649</f>
        <v>44411</v>
      </c>
      <c r="B1646" s="6">
        <f>TITRES_STAT!C1649</f>
        <v>34.5</v>
      </c>
      <c r="C1646" s="6">
        <f>TITRES_STAT!D1649</f>
        <v>34.5</v>
      </c>
      <c r="D1646" s="6">
        <f>TITRES_STAT!E1649</f>
        <v>0</v>
      </c>
      <c r="E1646" s="2">
        <f t="shared" si="100"/>
        <v>58058</v>
      </c>
      <c r="F1646" s="6" t="str">
        <f t="shared" si="103"/>
        <v>NEUTRAL</v>
      </c>
      <c r="G1646" s="6" t="str">
        <f t="shared" si="102"/>
        <v>NEUTRAL</v>
      </c>
      <c r="H1646" s="6" t="str">
        <f t="shared" si="101"/>
        <v>NEUTRAL</v>
      </c>
    </row>
    <row r="1647" spans="1:8" ht="13.5" x14ac:dyDescent="0.25">
      <c r="A1647" s="3">
        <f>TITRES_STAT!B1650</f>
        <v>44412</v>
      </c>
      <c r="B1647" s="6">
        <f>TITRES_STAT!C1650</f>
        <v>34.5</v>
      </c>
      <c r="C1647" s="6">
        <f>TITRES_STAT!D1650</f>
        <v>34.5</v>
      </c>
      <c r="D1647" s="6">
        <f>TITRES_STAT!E1650</f>
        <v>0</v>
      </c>
      <c r="E1647" s="2">
        <f t="shared" si="100"/>
        <v>58058</v>
      </c>
      <c r="F1647" s="6" t="str">
        <f t="shared" si="103"/>
        <v>NEUTRAL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44413</v>
      </c>
      <c r="B1648" s="6">
        <f>TITRES_STAT!C1651</f>
        <v>34.5</v>
      </c>
      <c r="C1648" s="6">
        <f>TITRES_STAT!D1651</f>
        <v>34.5</v>
      </c>
      <c r="D1648" s="6">
        <f>TITRES_STAT!E1651</f>
        <v>0</v>
      </c>
      <c r="E1648" s="2">
        <f t="shared" si="100"/>
        <v>58058</v>
      </c>
      <c r="F1648" s="6" t="str">
        <f t="shared" si="103"/>
        <v>NEUTRAL</v>
      </c>
      <c r="G1648" s="6" t="str">
        <f t="shared" si="102"/>
        <v>NEUTRAL</v>
      </c>
      <c r="H1648" s="6" t="str">
        <f t="shared" si="101"/>
        <v>NEUTRAL</v>
      </c>
    </row>
    <row r="1649" spans="1:8" ht="13.5" x14ac:dyDescent="0.25">
      <c r="A1649" s="3">
        <f>TITRES_STAT!B1652</f>
        <v>44414</v>
      </c>
      <c r="B1649" s="6">
        <f>TITRES_STAT!C1652</f>
        <v>34.5</v>
      </c>
      <c r="C1649" s="6">
        <f>TITRES_STAT!D1652</f>
        <v>34.5</v>
      </c>
      <c r="D1649" s="6">
        <f>TITRES_STAT!E1652</f>
        <v>0</v>
      </c>
      <c r="E1649" s="2">
        <f t="shared" si="100"/>
        <v>58058</v>
      </c>
      <c r="F1649" s="6" t="str">
        <f t="shared" si="103"/>
        <v>NEUTRAL</v>
      </c>
      <c r="G1649" s="6" t="str">
        <f t="shared" si="102"/>
        <v>NEUTRAL</v>
      </c>
      <c r="H1649" s="6" t="str">
        <f t="shared" si="101"/>
        <v>NEUTRAL</v>
      </c>
    </row>
    <row r="1650" spans="1:8" ht="13.5" x14ac:dyDescent="0.25">
      <c r="A1650" s="3">
        <f>TITRES_STAT!B1653</f>
        <v>44417</v>
      </c>
      <c r="B1650" s="6">
        <f>TITRES_STAT!C1653</f>
        <v>34.5</v>
      </c>
      <c r="C1650" s="6">
        <f>TITRES_STAT!D1653</f>
        <v>34.5</v>
      </c>
      <c r="D1650" s="6">
        <f>TITRES_STAT!E1653</f>
        <v>0</v>
      </c>
      <c r="E1650" s="2">
        <f t="shared" si="100"/>
        <v>58058</v>
      </c>
      <c r="F1650" s="6" t="str">
        <f t="shared" si="103"/>
        <v>NEUTRAL</v>
      </c>
      <c r="G1650" s="6" t="str">
        <f t="shared" si="102"/>
        <v>NEUTRAL</v>
      </c>
      <c r="H1650" s="6" t="str">
        <f t="shared" si="101"/>
        <v>NEUTRAL</v>
      </c>
    </row>
    <row r="1651" spans="1:8" ht="13.5" x14ac:dyDescent="0.25">
      <c r="A1651" s="3">
        <f>TITRES_STAT!B1654</f>
        <v>44419</v>
      </c>
      <c r="B1651" s="6">
        <f>TITRES_STAT!C1654</f>
        <v>34.5</v>
      </c>
      <c r="C1651" s="6">
        <f>TITRES_STAT!D1654</f>
        <v>34.5</v>
      </c>
      <c r="D1651" s="6">
        <f>TITRES_STAT!E1654</f>
        <v>0</v>
      </c>
      <c r="E1651" s="2">
        <f t="shared" si="100"/>
        <v>58058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44420</v>
      </c>
      <c r="B1652" s="6">
        <f>TITRES_STAT!C1655</f>
        <v>34.5</v>
      </c>
      <c r="C1652" s="6">
        <f>TITRES_STAT!D1655</f>
        <v>34.5</v>
      </c>
      <c r="D1652" s="6">
        <f>TITRES_STAT!E1655</f>
        <v>0</v>
      </c>
      <c r="E1652" s="2">
        <f t="shared" si="100"/>
        <v>58058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44424</v>
      </c>
      <c r="B1653" s="6">
        <f>TITRES_STAT!C1656</f>
        <v>34.5</v>
      </c>
      <c r="C1653" s="6">
        <f>TITRES_STAT!D1656</f>
        <v>34.5</v>
      </c>
      <c r="D1653" s="6">
        <f>TITRES_STAT!E1656</f>
        <v>0</v>
      </c>
      <c r="E1653" s="2">
        <f t="shared" si="100"/>
        <v>58058</v>
      </c>
      <c r="F1653" s="6" t="str">
        <f t="shared" si="103"/>
        <v>NEUTRAL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44425</v>
      </c>
      <c r="B1654" s="6">
        <f>TITRES_STAT!C1657</f>
        <v>34.5</v>
      </c>
      <c r="C1654" s="6">
        <f>TITRES_STAT!D1657</f>
        <v>34.5</v>
      </c>
      <c r="D1654" s="6">
        <f>TITRES_STAT!E1657</f>
        <v>0</v>
      </c>
      <c r="E1654" s="2">
        <f t="shared" si="100"/>
        <v>58058</v>
      </c>
      <c r="F1654" s="6" t="str">
        <f t="shared" si="103"/>
        <v>NEUTRAL</v>
      </c>
      <c r="G1654" s="6" t="str">
        <f t="shared" si="102"/>
        <v>NEUTRAL</v>
      </c>
      <c r="H1654" s="6" t="str">
        <f t="shared" si="101"/>
        <v>NEUTRAL</v>
      </c>
    </row>
    <row r="1655" spans="1:8" ht="13.5" x14ac:dyDescent="0.25">
      <c r="A1655" s="3">
        <f>TITRES_STAT!B1658</f>
        <v>44426</v>
      </c>
      <c r="B1655" s="6">
        <f>TITRES_STAT!C1658</f>
        <v>34.5</v>
      </c>
      <c r="C1655" s="6">
        <f>TITRES_STAT!D1658</f>
        <v>34.5</v>
      </c>
      <c r="D1655" s="6">
        <f>TITRES_STAT!E1658</f>
        <v>0</v>
      </c>
      <c r="E1655" s="2">
        <f t="shared" si="100"/>
        <v>58058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44427</v>
      </c>
      <c r="B1656" s="6">
        <f>TITRES_STAT!C1659</f>
        <v>34.5</v>
      </c>
      <c r="C1656" s="6">
        <f>TITRES_STAT!D1659</f>
        <v>34.5</v>
      </c>
      <c r="D1656" s="6">
        <f>TITRES_STAT!E1659</f>
        <v>0</v>
      </c>
      <c r="E1656" s="2">
        <f t="shared" si="100"/>
        <v>58058</v>
      </c>
      <c r="F1656" s="6" t="str">
        <f t="shared" si="103"/>
        <v>NEUTRAL</v>
      </c>
      <c r="G1656" s="6" t="str">
        <f t="shared" si="102"/>
        <v>NEUTRAL</v>
      </c>
      <c r="H1656" s="6" t="str">
        <f t="shared" si="101"/>
        <v>NEUTRAL</v>
      </c>
    </row>
    <row r="1657" spans="1:8" ht="13.5" x14ac:dyDescent="0.25">
      <c r="A1657" s="3">
        <f>TITRES_STAT!B1660</f>
        <v>44428</v>
      </c>
      <c r="B1657" s="6">
        <f>TITRES_STAT!C1660</f>
        <v>34.5</v>
      </c>
      <c r="C1657" s="6">
        <f>TITRES_STAT!D1660</f>
        <v>34.5</v>
      </c>
      <c r="D1657" s="6">
        <f>TITRES_STAT!E1660</f>
        <v>0</v>
      </c>
      <c r="E1657" s="2">
        <f t="shared" si="100"/>
        <v>58058</v>
      </c>
      <c r="F1657" s="6" t="str">
        <f t="shared" si="103"/>
        <v>NEUTRAL</v>
      </c>
      <c r="G1657" s="6" t="str">
        <f t="shared" si="102"/>
        <v>NEUTRAL</v>
      </c>
      <c r="H1657" s="6" t="str">
        <f t="shared" si="101"/>
        <v>NEUTRAL</v>
      </c>
    </row>
    <row r="1658" spans="1:8" ht="13.5" x14ac:dyDescent="0.25">
      <c r="A1658" s="3">
        <f>TITRES_STAT!B1661</f>
        <v>44431</v>
      </c>
      <c r="B1658" s="6">
        <f>TITRES_STAT!C1661</f>
        <v>34.5</v>
      </c>
      <c r="C1658" s="6">
        <f>TITRES_STAT!D1661</f>
        <v>34.5</v>
      </c>
      <c r="D1658" s="6">
        <f>TITRES_STAT!E1661</f>
        <v>0</v>
      </c>
      <c r="E1658" s="2">
        <f t="shared" si="100"/>
        <v>58058</v>
      </c>
      <c r="F1658" s="6" t="str">
        <f t="shared" si="103"/>
        <v>NEUTRAL</v>
      </c>
      <c r="G1658" s="6" t="str">
        <f t="shared" si="102"/>
        <v>NEUTRAL</v>
      </c>
      <c r="H1658" s="6" t="str">
        <f t="shared" si="101"/>
        <v>NEUTRAL</v>
      </c>
    </row>
    <row r="1659" spans="1:8" ht="13.5" x14ac:dyDescent="0.25">
      <c r="A1659" s="3">
        <f>TITRES_STAT!B1662</f>
        <v>44432</v>
      </c>
      <c r="B1659" s="6">
        <f>TITRES_STAT!C1662</f>
        <v>34.5</v>
      </c>
      <c r="C1659" s="6">
        <f>TITRES_STAT!D1662</f>
        <v>34.5</v>
      </c>
      <c r="D1659" s="6">
        <f>TITRES_STAT!E1662</f>
        <v>0</v>
      </c>
      <c r="E1659" s="2">
        <f t="shared" si="100"/>
        <v>58058</v>
      </c>
      <c r="F1659" s="6" t="str">
        <f t="shared" si="103"/>
        <v>NEUTRAL</v>
      </c>
      <c r="G1659" s="6" t="str">
        <f t="shared" si="102"/>
        <v>NEUTRAL</v>
      </c>
      <c r="H1659" s="6" t="str">
        <f t="shared" si="101"/>
        <v>NEUTRAL</v>
      </c>
    </row>
    <row r="1660" spans="1:8" ht="13.5" x14ac:dyDescent="0.25">
      <c r="A1660" s="3">
        <f>TITRES_STAT!B1663</f>
        <v>44433</v>
      </c>
      <c r="B1660" s="6">
        <f>TITRES_STAT!C1663</f>
        <v>34.5</v>
      </c>
      <c r="C1660" s="6">
        <f>TITRES_STAT!D1663</f>
        <v>34.5</v>
      </c>
      <c r="D1660" s="6">
        <f>TITRES_STAT!E1663</f>
        <v>0</v>
      </c>
      <c r="E1660" s="2">
        <f t="shared" si="100"/>
        <v>58058</v>
      </c>
      <c r="F1660" s="6" t="str">
        <f t="shared" si="103"/>
        <v>NEUTRAL</v>
      </c>
      <c r="G1660" s="6" t="str">
        <f t="shared" si="102"/>
        <v>NEUTRAL</v>
      </c>
      <c r="H1660" s="6" t="str">
        <f t="shared" si="101"/>
        <v>NEUTRAL</v>
      </c>
    </row>
    <row r="1661" spans="1:8" ht="13.5" x14ac:dyDescent="0.25">
      <c r="A1661" s="3">
        <f>TITRES_STAT!B1664</f>
        <v>44434</v>
      </c>
      <c r="B1661" s="6">
        <f>TITRES_STAT!C1664</f>
        <v>34.5</v>
      </c>
      <c r="C1661" s="6">
        <f>TITRES_STAT!D1664</f>
        <v>34.5</v>
      </c>
      <c r="D1661" s="6">
        <f>TITRES_STAT!E1664</f>
        <v>0</v>
      </c>
      <c r="E1661" s="2">
        <f t="shared" si="100"/>
        <v>58058</v>
      </c>
      <c r="F1661" s="6" t="str">
        <f t="shared" si="103"/>
        <v>NEUTRAL</v>
      </c>
      <c r="G1661" s="6" t="str">
        <f t="shared" si="102"/>
        <v>NEUTRAL</v>
      </c>
      <c r="H1661" s="6" t="str">
        <f t="shared" si="101"/>
        <v>NEUTRAL</v>
      </c>
    </row>
    <row r="1662" spans="1:8" ht="13.5" x14ac:dyDescent="0.25">
      <c r="A1662" s="3">
        <f>TITRES_STAT!B1665</f>
        <v>44435</v>
      </c>
      <c r="B1662" s="6">
        <f>TITRES_STAT!C1665</f>
        <v>34.5</v>
      </c>
      <c r="C1662" s="6">
        <f>TITRES_STAT!D1665</f>
        <v>34.5</v>
      </c>
      <c r="D1662" s="6">
        <f>TITRES_STAT!E1665</f>
        <v>0</v>
      </c>
      <c r="E1662" s="2">
        <f t="shared" si="100"/>
        <v>58058</v>
      </c>
      <c r="F1662" s="6" t="str">
        <f t="shared" si="103"/>
        <v>NEUTRAL</v>
      </c>
      <c r="G1662" s="6" t="str">
        <f t="shared" si="102"/>
        <v>NEUTRAL</v>
      </c>
      <c r="H1662" s="6" t="str">
        <f t="shared" si="101"/>
        <v>NEUTRAL</v>
      </c>
    </row>
    <row r="1663" spans="1:8" ht="13.5" x14ac:dyDescent="0.25">
      <c r="A1663" s="3">
        <f>TITRES_STAT!B1666</f>
        <v>44438</v>
      </c>
      <c r="B1663" s="6">
        <f>TITRES_STAT!C1666</f>
        <v>34.5</v>
      </c>
      <c r="C1663" s="6">
        <f>TITRES_STAT!D1666</f>
        <v>34.5</v>
      </c>
      <c r="D1663" s="6">
        <f>TITRES_STAT!E1666</f>
        <v>0</v>
      </c>
      <c r="E1663" s="2">
        <f t="shared" si="100"/>
        <v>58058</v>
      </c>
      <c r="F1663" s="6" t="str">
        <f t="shared" si="103"/>
        <v>NEUTRAL</v>
      </c>
      <c r="G1663" s="6" t="str">
        <f t="shared" si="102"/>
        <v>NEUTRAL</v>
      </c>
      <c r="H1663" s="6" t="str">
        <f t="shared" si="101"/>
        <v>NEUTRAL</v>
      </c>
    </row>
    <row r="1664" spans="1:8" ht="13.5" x14ac:dyDescent="0.25">
      <c r="A1664" s="3">
        <f>TITRES_STAT!B1667</f>
        <v>44439</v>
      </c>
      <c r="B1664" s="6">
        <f>TITRES_STAT!C1667</f>
        <v>34.5</v>
      </c>
      <c r="C1664" s="6">
        <f>TITRES_STAT!D1667</f>
        <v>34.5</v>
      </c>
      <c r="D1664" s="6">
        <f>TITRES_STAT!E1667</f>
        <v>0</v>
      </c>
      <c r="E1664" s="2">
        <f t="shared" si="100"/>
        <v>58058</v>
      </c>
      <c r="F1664" s="6" t="str">
        <f t="shared" si="103"/>
        <v>NEUTRAL</v>
      </c>
      <c r="G1664" s="6" t="str">
        <f t="shared" si="102"/>
        <v>NEUTRAL</v>
      </c>
      <c r="H1664" s="6" t="str">
        <f t="shared" si="101"/>
        <v>NEUTRAL</v>
      </c>
    </row>
    <row r="1665" spans="1:8" ht="13.5" x14ac:dyDescent="0.25">
      <c r="A1665" s="3">
        <f>TITRES_STAT!B1668</f>
        <v>44440</v>
      </c>
      <c r="B1665" s="6">
        <f>TITRES_STAT!C1668</f>
        <v>34.5</v>
      </c>
      <c r="C1665" s="6">
        <f>TITRES_STAT!D1668</f>
        <v>34.5</v>
      </c>
      <c r="D1665" s="6">
        <f>TITRES_STAT!E1668</f>
        <v>0</v>
      </c>
      <c r="E1665" s="2">
        <f t="shared" si="100"/>
        <v>58058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44441</v>
      </c>
      <c r="B1666" s="6">
        <f>TITRES_STAT!C1669</f>
        <v>34.5</v>
      </c>
      <c r="C1666" s="6">
        <f>TITRES_STAT!D1669</f>
        <v>34.5</v>
      </c>
      <c r="D1666" s="6">
        <f>TITRES_STAT!E1669</f>
        <v>0</v>
      </c>
      <c r="E1666" s="2">
        <f t="shared" si="100"/>
        <v>58058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44442</v>
      </c>
      <c r="B1667" s="6">
        <f>TITRES_STAT!C1670</f>
        <v>34.5</v>
      </c>
      <c r="C1667" s="6">
        <f>TITRES_STAT!D1670</f>
        <v>34.5</v>
      </c>
      <c r="D1667" s="6">
        <f>TITRES_STAT!E1670</f>
        <v>0</v>
      </c>
      <c r="E1667" s="2">
        <f t="shared" si="100"/>
        <v>58058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44445</v>
      </c>
      <c r="B1668" s="6">
        <f>TITRES_STAT!C1671</f>
        <v>34.5</v>
      </c>
      <c r="C1668" s="6">
        <f>TITRES_STAT!D1671</f>
        <v>34.5</v>
      </c>
      <c r="D1668" s="6">
        <f>TITRES_STAT!E1671</f>
        <v>0</v>
      </c>
      <c r="E1668" s="2">
        <f t="shared" ref="E1668:E1731" si="104">IF(B1668&gt;B1667, E1667+D1668, IF(B1668&lt;B1667, E1667-D1668, E1667))</f>
        <v>58058</v>
      </c>
      <c r="F1668" s="6" t="str">
        <f t="shared" si="103"/>
        <v>NEUTRAL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44446</v>
      </c>
      <c r="B1669" s="6">
        <f>TITRES_STAT!C1672</f>
        <v>34.5</v>
      </c>
      <c r="C1669" s="6">
        <f>TITRES_STAT!D1672</f>
        <v>34.5</v>
      </c>
      <c r="D1669" s="6">
        <f>TITRES_STAT!E1672</f>
        <v>0</v>
      </c>
      <c r="E1669" s="2">
        <f t="shared" si="104"/>
        <v>58058</v>
      </c>
      <c r="F1669" s="6" t="str">
        <f t="shared" si="103"/>
        <v>NEUTRAL</v>
      </c>
      <c r="G1669" s="6" t="str">
        <f t="shared" si="102"/>
        <v>NEUTRAL</v>
      </c>
      <c r="H1669" s="6" t="str">
        <f t="shared" si="101"/>
        <v>NEUTRAL</v>
      </c>
    </row>
    <row r="1670" spans="1:8" ht="13.5" x14ac:dyDescent="0.25">
      <c r="A1670" s="3">
        <f>TITRES_STAT!B1673</f>
        <v>44447</v>
      </c>
      <c r="B1670" s="6">
        <f>TITRES_STAT!C1673</f>
        <v>34.5</v>
      </c>
      <c r="C1670" s="6">
        <f>TITRES_STAT!D1673</f>
        <v>34.5</v>
      </c>
      <c r="D1670" s="6">
        <f>TITRES_STAT!E1673</f>
        <v>0</v>
      </c>
      <c r="E1670" s="2">
        <f t="shared" si="104"/>
        <v>58058</v>
      </c>
      <c r="F1670" s="6" t="str">
        <f t="shared" si="103"/>
        <v>NEUTRAL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44448</v>
      </c>
      <c r="B1671" s="6">
        <f>TITRES_STAT!C1674</f>
        <v>34.5</v>
      </c>
      <c r="C1671" s="6">
        <f>TITRES_STAT!D1674</f>
        <v>34.5</v>
      </c>
      <c r="D1671" s="6">
        <f>TITRES_STAT!E1674</f>
        <v>0</v>
      </c>
      <c r="E1671" s="2">
        <f t="shared" si="104"/>
        <v>58058</v>
      </c>
      <c r="F1671" s="6" t="str">
        <f t="shared" si="103"/>
        <v>NEUTRAL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NEUTRAL</v>
      </c>
    </row>
    <row r="1672" spans="1:8" ht="13.5" x14ac:dyDescent="0.25">
      <c r="A1672" s="3">
        <f>TITRES_STAT!B1675</f>
        <v>44449</v>
      </c>
      <c r="B1672" s="6">
        <f>TITRES_STAT!C1675</f>
        <v>34.5</v>
      </c>
      <c r="C1672" s="6">
        <f>TITRES_STAT!D1675</f>
        <v>34.5</v>
      </c>
      <c r="D1672" s="6">
        <f>TITRES_STAT!E1675</f>
        <v>0</v>
      </c>
      <c r="E1672" s="2">
        <f t="shared" si="104"/>
        <v>58058</v>
      </c>
      <c r="F1672" s="6" t="str">
        <f t="shared" ref="F1672:F1735" si="107">IF(E1672&gt;E1667,"BULLISH",IF(E1672&lt;E1667,"BEARISH","NEUTRAL"))</f>
        <v>NEUTRAL</v>
      </c>
      <c r="G1672" s="6" t="str">
        <f t="shared" si="106"/>
        <v>NEUTRAL</v>
      </c>
      <c r="H1672" s="6" t="str">
        <f t="shared" si="105"/>
        <v>NEUTRAL</v>
      </c>
    </row>
    <row r="1673" spans="1:8" ht="13.5" x14ac:dyDescent="0.25">
      <c r="A1673" s="3">
        <f>TITRES_STAT!B1676</f>
        <v>44452</v>
      </c>
      <c r="B1673" s="6">
        <f>TITRES_STAT!C1676</f>
        <v>34.5</v>
      </c>
      <c r="C1673" s="6">
        <f>TITRES_STAT!D1676</f>
        <v>34.5</v>
      </c>
      <c r="D1673" s="6">
        <f>TITRES_STAT!E1676</f>
        <v>0</v>
      </c>
      <c r="E1673" s="2">
        <f t="shared" si="104"/>
        <v>58058</v>
      </c>
      <c r="F1673" s="6" t="str">
        <f t="shared" si="107"/>
        <v>NEUTRAL</v>
      </c>
      <c r="G1673" s="6" t="str">
        <f t="shared" si="106"/>
        <v>NEUTRAL</v>
      </c>
      <c r="H1673" s="6" t="str">
        <f t="shared" si="105"/>
        <v>NEUTRAL</v>
      </c>
    </row>
    <row r="1674" spans="1:8" ht="13.5" x14ac:dyDescent="0.25">
      <c r="A1674" s="3">
        <f>TITRES_STAT!B1677</f>
        <v>44453</v>
      </c>
      <c r="B1674" s="6">
        <f>TITRES_STAT!C1677</f>
        <v>34.5</v>
      </c>
      <c r="C1674" s="6">
        <f>TITRES_STAT!D1677</f>
        <v>34.5</v>
      </c>
      <c r="D1674" s="6">
        <f>TITRES_STAT!E1677</f>
        <v>0</v>
      </c>
      <c r="E1674" s="2">
        <f t="shared" si="104"/>
        <v>58058</v>
      </c>
      <c r="F1674" s="6" t="str">
        <f t="shared" si="107"/>
        <v>NEUTRAL</v>
      </c>
      <c r="G1674" s="6" t="str">
        <f t="shared" si="106"/>
        <v>NEUTRAL</v>
      </c>
      <c r="H1674" s="6" t="str">
        <f t="shared" si="105"/>
        <v>NEUTRAL</v>
      </c>
    </row>
    <row r="1675" spans="1:8" ht="13.5" x14ac:dyDescent="0.25">
      <c r="A1675" s="3">
        <f>TITRES_STAT!B1678</f>
        <v>44454</v>
      </c>
      <c r="B1675" s="6">
        <f>TITRES_STAT!C1678</f>
        <v>34.5</v>
      </c>
      <c r="C1675" s="6">
        <f>TITRES_STAT!D1678</f>
        <v>34.5</v>
      </c>
      <c r="D1675" s="6">
        <f>TITRES_STAT!E1678</f>
        <v>0</v>
      </c>
      <c r="E1675" s="2">
        <f t="shared" si="104"/>
        <v>58058</v>
      </c>
      <c r="F1675" s="6" t="str">
        <f t="shared" si="107"/>
        <v>NEUTRAL</v>
      </c>
      <c r="G1675" s="6" t="str">
        <f t="shared" si="106"/>
        <v>NEUTRAL</v>
      </c>
      <c r="H1675" s="6" t="str">
        <f t="shared" si="105"/>
        <v>NEUTRAL</v>
      </c>
    </row>
    <row r="1676" spans="1:8" ht="13.5" x14ac:dyDescent="0.25">
      <c r="A1676" s="3">
        <f>TITRES_STAT!B1679</f>
        <v>44455</v>
      </c>
      <c r="B1676" s="6">
        <f>TITRES_STAT!C1679</f>
        <v>34.5</v>
      </c>
      <c r="C1676" s="6">
        <f>TITRES_STAT!D1679</f>
        <v>34.5</v>
      </c>
      <c r="D1676" s="6">
        <f>TITRES_STAT!E1679</f>
        <v>0</v>
      </c>
      <c r="E1676" s="2">
        <f t="shared" si="104"/>
        <v>58058</v>
      </c>
      <c r="F1676" s="6" t="str">
        <f t="shared" si="107"/>
        <v>NEUTRAL</v>
      </c>
      <c r="G1676" s="6" t="str">
        <f t="shared" si="106"/>
        <v>NEUTRAL</v>
      </c>
      <c r="H1676" s="6" t="str">
        <f t="shared" si="105"/>
        <v>NEUTRAL</v>
      </c>
    </row>
    <row r="1677" spans="1:8" ht="13.5" x14ac:dyDescent="0.25">
      <c r="A1677" s="3">
        <f>TITRES_STAT!B1680</f>
        <v>44456</v>
      </c>
      <c r="B1677" s="6">
        <f>TITRES_STAT!C1680</f>
        <v>34.5</v>
      </c>
      <c r="C1677" s="6">
        <f>TITRES_STAT!D1680</f>
        <v>34.5</v>
      </c>
      <c r="D1677" s="6">
        <f>TITRES_STAT!E1680</f>
        <v>0</v>
      </c>
      <c r="E1677" s="2">
        <f t="shared" si="104"/>
        <v>58058</v>
      </c>
      <c r="F1677" s="6" t="str">
        <f t="shared" si="107"/>
        <v>NEUTRAL</v>
      </c>
      <c r="G1677" s="6" t="str">
        <f t="shared" si="106"/>
        <v>NEUTRAL</v>
      </c>
      <c r="H1677" s="6" t="str">
        <f t="shared" si="105"/>
        <v>NEUTRAL</v>
      </c>
    </row>
    <row r="1678" spans="1:8" ht="13.5" x14ac:dyDescent="0.25">
      <c r="A1678" s="3">
        <f>TITRES_STAT!B1681</f>
        <v>44459</v>
      </c>
      <c r="B1678" s="6">
        <f>TITRES_STAT!C1681</f>
        <v>34.5</v>
      </c>
      <c r="C1678" s="6">
        <f>TITRES_STAT!D1681</f>
        <v>34.5</v>
      </c>
      <c r="D1678" s="6">
        <f>TITRES_STAT!E1681</f>
        <v>0</v>
      </c>
      <c r="E1678" s="2">
        <f t="shared" si="104"/>
        <v>58058</v>
      </c>
      <c r="F1678" s="6" t="str">
        <f t="shared" si="107"/>
        <v>NEUTRAL</v>
      </c>
      <c r="G1678" s="6" t="str">
        <f t="shared" si="106"/>
        <v>NEUTRAL</v>
      </c>
      <c r="H1678" s="6" t="str">
        <f t="shared" si="105"/>
        <v>NEUTRAL</v>
      </c>
    </row>
    <row r="1679" spans="1:8" ht="13.5" x14ac:dyDescent="0.25">
      <c r="A1679" s="3">
        <f>TITRES_STAT!B1682</f>
        <v>44460</v>
      </c>
      <c r="B1679" s="6">
        <f>TITRES_STAT!C1682</f>
        <v>34.5</v>
      </c>
      <c r="C1679" s="6">
        <f>TITRES_STAT!D1682</f>
        <v>34.5</v>
      </c>
      <c r="D1679" s="6">
        <f>TITRES_STAT!E1682</f>
        <v>0</v>
      </c>
      <c r="E1679" s="2">
        <f t="shared" si="104"/>
        <v>58058</v>
      </c>
      <c r="F1679" s="6" t="str">
        <f t="shared" si="107"/>
        <v>NEUTRAL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44461</v>
      </c>
      <c r="B1680" s="6">
        <f>TITRES_STAT!C1683</f>
        <v>34.5</v>
      </c>
      <c r="C1680" s="6">
        <f>TITRES_STAT!D1683</f>
        <v>34.5</v>
      </c>
      <c r="D1680" s="6">
        <f>TITRES_STAT!E1683</f>
        <v>0</v>
      </c>
      <c r="E1680" s="2">
        <f t="shared" si="104"/>
        <v>58058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44462</v>
      </c>
      <c r="B1681" s="6">
        <f>TITRES_STAT!C1684</f>
        <v>34.5</v>
      </c>
      <c r="C1681" s="6">
        <f>TITRES_STAT!D1684</f>
        <v>34.5</v>
      </c>
      <c r="D1681" s="6">
        <f>TITRES_STAT!E1684</f>
        <v>0</v>
      </c>
      <c r="E1681" s="2">
        <f t="shared" si="104"/>
        <v>58058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44463</v>
      </c>
      <c r="B1682" s="6">
        <f>TITRES_STAT!C1685</f>
        <v>34.5</v>
      </c>
      <c r="C1682" s="6">
        <f>TITRES_STAT!D1685</f>
        <v>34.5</v>
      </c>
      <c r="D1682" s="6">
        <f>TITRES_STAT!E1685</f>
        <v>0</v>
      </c>
      <c r="E1682" s="2">
        <f t="shared" si="104"/>
        <v>58058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44466</v>
      </c>
      <c r="B1683" s="6">
        <f>TITRES_STAT!C1686</f>
        <v>34.5</v>
      </c>
      <c r="C1683" s="6">
        <f>TITRES_STAT!D1686</f>
        <v>34.5</v>
      </c>
      <c r="D1683" s="6">
        <f>TITRES_STAT!E1686</f>
        <v>0</v>
      </c>
      <c r="E1683" s="2">
        <f t="shared" si="104"/>
        <v>58058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44467</v>
      </c>
      <c r="B1684" s="6">
        <f>TITRES_STAT!C1687</f>
        <v>34.5</v>
      </c>
      <c r="C1684" s="6">
        <f>TITRES_STAT!D1687</f>
        <v>34.5</v>
      </c>
      <c r="D1684" s="6">
        <f>TITRES_STAT!E1687</f>
        <v>0</v>
      </c>
      <c r="E1684" s="2">
        <f t="shared" si="104"/>
        <v>58058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44468</v>
      </c>
      <c r="B1685" s="6">
        <f>TITRES_STAT!C1688</f>
        <v>34.5</v>
      </c>
      <c r="C1685" s="6">
        <f>TITRES_STAT!D1688</f>
        <v>34.5</v>
      </c>
      <c r="D1685" s="6">
        <f>TITRES_STAT!E1688</f>
        <v>0</v>
      </c>
      <c r="E1685" s="2">
        <f t="shared" si="104"/>
        <v>58058</v>
      </c>
      <c r="F1685" s="6" t="str">
        <f t="shared" si="107"/>
        <v>NEUTRAL</v>
      </c>
      <c r="G1685" s="6" t="str">
        <f t="shared" si="106"/>
        <v>NEUTRAL</v>
      </c>
      <c r="H1685" s="6" t="str">
        <f t="shared" si="105"/>
        <v>NEUTRAL</v>
      </c>
    </row>
    <row r="1686" spans="1:8" ht="13.5" x14ac:dyDescent="0.25">
      <c r="A1686" s="3">
        <f>TITRES_STAT!B1689</f>
        <v>44469</v>
      </c>
      <c r="B1686" s="6">
        <f>TITRES_STAT!C1689</f>
        <v>34.5</v>
      </c>
      <c r="C1686" s="6">
        <f>TITRES_STAT!D1689</f>
        <v>34.5</v>
      </c>
      <c r="D1686" s="6">
        <f>TITRES_STAT!E1689</f>
        <v>0</v>
      </c>
      <c r="E1686" s="2">
        <f t="shared" si="104"/>
        <v>58058</v>
      </c>
      <c r="F1686" s="6" t="str">
        <f t="shared" si="107"/>
        <v>NEUTRAL</v>
      </c>
      <c r="G1686" s="6" t="str">
        <f t="shared" si="106"/>
        <v>NEUTRAL</v>
      </c>
      <c r="H1686" s="6" t="str">
        <f t="shared" si="105"/>
        <v>NEUTRAL</v>
      </c>
    </row>
    <row r="1687" spans="1:8" ht="13.5" x14ac:dyDescent="0.25">
      <c r="A1687" s="3">
        <f>TITRES_STAT!B1690</f>
        <v>44470</v>
      </c>
      <c r="B1687" s="6">
        <f>TITRES_STAT!C1690</f>
        <v>34.5</v>
      </c>
      <c r="C1687" s="6">
        <f>TITRES_STAT!D1690</f>
        <v>34.5</v>
      </c>
      <c r="D1687" s="6">
        <f>TITRES_STAT!E1690</f>
        <v>0</v>
      </c>
      <c r="E1687" s="2">
        <f t="shared" si="104"/>
        <v>58058</v>
      </c>
      <c r="F1687" s="6" t="str">
        <f t="shared" si="107"/>
        <v>NEUTRAL</v>
      </c>
      <c r="G1687" s="6" t="str">
        <f t="shared" si="106"/>
        <v>NEUTRAL</v>
      </c>
      <c r="H1687" s="6" t="str">
        <f t="shared" si="105"/>
        <v>NEUTRAL</v>
      </c>
    </row>
    <row r="1688" spans="1:8" ht="13.5" x14ac:dyDescent="0.25">
      <c r="A1688" s="3">
        <f>TITRES_STAT!B1691</f>
        <v>44473</v>
      </c>
      <c r="B1688" s="6">
        <f>TITRES_STAT!C1691</f>
        <v>34.5</v>
      </c>
      <c r="C1688" s="6">
        <f>TITRES_STAT!D1691</f>
        <v>34.5</v>
      </c>
      <c r="D1688" s="6">
        <f>TITRES_STAT!E1691</f>
        <v>0</v>
      </c>
      <c r="E1688" s="2">
        <f t="shared" si="104"/>
        <v>58058</v>
      </c>
      <c r="F1688" s="6" t="str">
        <f t="shared" si="107"/>
        <v>NEUTRAL</v>
      </c>
      <c r="G1688" s="6" t="str">
        <f t="shared" si="106"/>
        <v>NEUTRAL</v>
      </c>
      <c r="H1688" s="6" t="str">
        <f t="shared" si="105"/>
        <v>NEUTRAL</v>
      </c>
    </row>
    <row r="1689" spans="1:8" ht="13.5" x14ac:dyDescent="0.25">
      <c r="A1689" s="3">
        <f>TITRES_STAT!B1692</f>
        <v>44474</v>
      </c>
      <c r="B1689" s="6">
        <f>TITRES_STAT!C1692</f>
        <v>34.5</v>
      </c>
      <c r="C1689" s="6">
        <f>TITRES_STAT!D1692</f>
        <v>34.5</v>
      </c>
      <c r="D1689" s="6">
        <f>TITRES_STAT!E1692</f>
        <v>0</v>
      </c>
      <c r="E1689" s="2">
        <f t="shared" si="104"/>
        <v>58058</v>
      </c>
      <c r="F1689" s="6" t="str">
        <f t="shared" si="107"/>
        <v>NEUTRAL</v>
      </c>
      <c r="G1689" s="6" t="str">
        <f t="shared" si="106"/>
        <v>NEUTRAL</v>
      </c>
      <c r="H1689" s="6" t="str">
        <f t="shared" si="105"/>
        <v>NEUTRAL</v>
      </c>
    </row>
    <row r="1690" spans="1:8" ht="13.5" x14ac:dyDescent="0.25">
      <c r="A1690" s="3">
        <f>TITRES_STAT!B1693</f>
        <v>44475</v>
      </c>
      <c r="B1690" s="6">
        <f>TITRES_STAT!C1693</f>
        <v>34.5</v>
      </c>
      <c r="C1690" s="6">
        <f>TITRES_STAT!D1693</f>
        <v>34.5</v>
      </c>
      <c r="D1690" s="6">
        <f>TITRES_STAT!E1693</f>
        <v>0</v>
      </c>
      <c r="E1690" s="2">
        <f t="shared" si="104"/>
        <v>58058</v>
      </c>
      <c r="F1690" s="6" t="str">
        <f t="shared" si="107"/>
        <v>NEUTRAL</v>
      </c>
      <c r="G1690" s="6" t="str">
        <f t="shared" si="106"/>
        <v>NEUTRAL</v>
      </c>
      <c r="H1690" s="6" t="str">
        <f t="shared" si="105"/>
        <v>NEUTRAL</v>
      </c>
    </row>
    <row r="1691" spans="1:8" ht="13.5" x14ac:dyDescent="0.25">
      <c r="A1691" s="3">
        <f>TITRES_STAT!B1694</f>
        <v>44476</v>
      </c>
      <c r="B1691" s="6">
        <f>TITRES_STAT!C1694</f>
        <v>34.5</v>
      </c>
      <c r="C1691" s="6">
        <f>TITRES_STAT!D1694</f>
        <v>34.5</v>
      </c>
      <c r="D1691" s="6">
        <f>TITRES_STAT!E1694</f>
        <v>0</v>
      </c>
      <c r="E1691" s="2">
        <f t="shared" si="104"/>
        <v>58058</v>
      </c>
      <c r="F1691" s="6" t="str">
        <f t="shared" si="107"/>
        <v>NEUTRAL</v>
      </c>
      <c r="G1691" s="6" t="str">
        <f t="shared" si="106"/>
        <v>NEUTRAL</v>
      </c>
      <c r="H1691" s="6" t="str">
        <f t="shared" si="105"/>
        <v>NEUTRAL</v>
      </c>
    </row>
    <row r="1692" spans="1:8" ht="13.5" x14ac:dyDescent="0.25">
      <c r="A1692" s="3">
        <f>TITRES_STAT!B1695</f>
        <v>44477</v>
      </c>
      <c r="B1692" s="6">
        <f>TITRES_STAT!C1695</f>
        <v>34.5</v>
      </c>
      <c r="C1692" s="6">
        <f>TITRES_STAT!D1695</f>
        <v>34.5</v>
      </c>
      <c r="D1692" s="6">
        <f>TITRES_STAT!E1695</f>
        <v>0</v>
      </c>
      <c r="E1692" s="2">
        <f t="shared" si="104"/>
        <v>58058</v>
      </c>
      <c r="F1692" s="6" t="str">
        <f t="shared" si="107"/>
        <v>NEUTRAL</v>
      </c>
      <c r="G1692" s="6" t="str">
        <f t="shared" si="106"/>
        <v>NEUTRAL</v>
      </c>
      <c r="H1692" s="6" t="str">
        <f t="shared" si="105"/>
        <v>NEUTRAL</v>
      </c>
    </row>
    <row r="1693" spans="1:8" ht="13.5" x14ac:dyDescent="0.25">
      <c r="A1693" s="3">
        <f>TITRES_STAT!B1696</f>
        <v>44480</v>
      </c>
      <c r="B1693" s="6">
        <f>TITRES_STAT!C1696</f>
        <v>34.5</v>
      </c>
      <c r="C1693" s="6">
        <f>TITRES_STAT!D1696</f>
        <v>34.5</v>
      </c>
      <c r="D1693" s="6">
        <f>TITRES_STAT!E1696</f>
        <v>0</v>
      </c>
      <c r="E1693" s="2">
        <f t="shared" si="104"/>
        <v>58058</v>
      </c>
      <c r="F1693" s="6" t="str">
        <f t="shared" si="107"/>
        <v>NEUTRAL</v>
      </c>
      <c r="G1693" s="6" t="str">
        <f t="shared" si="106"/>
        <v>NEUTRAL</v>
      </c>
      <c r="H1693" s="6" t="str">
        <f t="shared" si="105"/>
        <v>NEUTRAL</v>
      </c>
    </row>
    <row r="1694" spans="1:8" ht="13.5" x14ac:dyDescent="0.25">
      <c r="A1694" s="3">
        <f>TITRES_STAT!B1697</f>
        <v>44481</v>
      </c>
      <c r="B1694" s="6">
        <f>TITRES_STAT!C1697</f>
        <v>34.5</v>
      </c>
      <c r="C1694" s="6">
        <f>TITRES_STAT!D1697</f>
        <v>34.5</v>
      </c>
      <c r="D1694" s="6">
        <f>TITRES_STAT!E1697</f>
        <v>0</v>
      </c>
      <c r="E1694" s="2">
        <f t="shared" si="104"/>
        <v>58058</v>
      </c>
      <c r="F1694" s="6" t="str">
        <f t="shared" si="107"/>
        <v>NEUTRAL</v>
      </c>
      <c r="G1694" s="6" t="str">
        <f t="shared" si="106"/>
        <v>NEUTRAL</v>
      </c>
      <c r="H1694" s="6" t="str">
        <f t="shared" si="105"/>
        <v>NEUTRAL</v>
      </c>
    </row>
    <row r="1695" spans="1:8" ht="13.5" x14ac:dyDescent="0.25">
      <c r="A1695" s="3">
        <f>TITRES_STAT!B1698</f>
        <v>44482</v>
      </c>
      <c r="B1695" s="6">
        <f>TITRES_STAT!C1698</f>
        <v>34.5</v>
      </c>
      <c r="C1695" s="6">
        <f>TITRES_STAT!D1698</f>
        <v>34.5</v>
      </c>
      <c r="D1695" s="6">
        <f>TITRES_STAT!E1698</f>
        <v>161</v>
      </c>
      <c r="E1695" s="2">
        <f t="shared" si="104"/>
        <v>58058</v>
      </c>
      <c r="F1695" s="6" t="str">
        <f t="shared" si="107"/>
        <v>NEUTRAL</v>
      </c>
      <c r="G1695" s="6" t="str">
        <f t="shared" si="106"/>
        <v>NEUTRAL</v>
      </c>
      <c r="H1695" s="6" t="str">
        <f t="shared" si="105"/>
        <v>NEUTRAL</v>
      </c>
    </row>
    <row r="1696" spans="1:8" ht="13.5" x14ac:dyDescent="0.25">
      <c r="A1696" s="3">
        <f>TITRES_STAT!B1699</f>
        <v>44483</v>
      </c>
      <c r="B1696" s="6">
        <f>TITRES_STAT!C1699</f>
        <v>34.5</v>
      </c>
      <c r="C1696" s="6">
        <f>TITRES_STAT!D1699</f>
        <v>34.5</v>
      </c>
      <c r="D1696" s="6">
        <f>TITRES_STAT!E1699</f>
        <v>0</v>
      </c>
      <c r="E1696" s="2">
        <f t="shared" si="104"/>
        <v>58058</v>
      </c>
      <c r="F1696" s="6" t="str">
        <f t="shared" si="107"/>
        <v>NEUTRAL</v>
      </c>
      <c r="G1696" s="6" t="str">
        <f t="shared" si="106"/>
        <v>NEUTRAL</v>
      </c>
      <c r="H1696" s="6" t="str">
        <f t="shared" si="105"/>
        <v>NEUTRAL</v>
      </c>
    </row>
    <row r="1697" spans="1:8" ht="13.5" x14ac:dyDescent="0.25">
      <c r="A1697" s="3">
        <f>TITRES_STAT!B1700</f>
        <v>44488</v>
      </c>
      <c r="B1697" s="6">
        <f>TITRES_STAT!C1700</f>
        <v>34.5</v>
      </c>
      <c r="C1697" s="6">
        <f>TITRES_STAT!D1700</f>
        <v>34.5</v>
      </c>
      <c r="D1697" s="6">
        <f>TITRES_STAT!E1700</f>
        <v>0</v>
      </c>
      <c r="E1697" s="2">
        <f t="shared" si="104"/>
        <v>58058</v>
      </c>
      <c r="F1697" s="6" t="str">
        <f t="shared" si="107"/>
        <v>NEUTRAL</v>
      </c>
      <c r="G1697" s="6" t="str">
        <f t="shared" si="106"/>
        <v>NEUTRAL</v>
      </c>
      <c r="H1697" s="6" t="str">
        <f t="shared" si="105"/>
        <v>NEUTRAL</v>
      </c>
    </row>
    <row r="1698" spans="1:8" ht="13.5" x14ac:dyDescent="0.25">
      <c r="A1698" s="3">
        <f>TITRES_STAT!B1701</f>
        <v>44489</v>
      </c>
      <c r="B1698" s="6">
        <f>TITRES_STAT!C1701</f>
        <v>34.5</v>
      </c>
      <c r="C1698" s="6">
        <f>TITRES_STAT!D1701</f>
        <v>34.5</v>
      </c>
      <c r="D1698" s="6">
        <f>TITRES_STAT!E1701</f>
        <v>0</v>
      </c>
      <c r="E1698" s="2">
        <f t="shared" si="104"/>
        <v>58058</v>
      </c>
      <c r="F1698" s="6" t="str">
        <f t="shared" si="107"/>
        <v>NEUTRAL</v>
      </c>
      <c r="G1698" s="6" t="str">
        <f t="shared" si="106"/>
        <v>NEUTRAL</v>
      </c>
      <c r="H1698" s="6" t="str">
        <f t="shared" si="105"/>
        <v>NEUTRAL</v>
      </c>
    </row>
    <row r="1699" spans="1:8" ht="13.5" x14ac:dyDescent="0.25">
      <c r="A1699" s="3">
        <f>TITRES_STAT!B1702</f>
        <v>44490</v>
      </c>
      <c r="B1699" s="6">
        <f>TITRES_STAT!C1702</f>
        <v>34.5</v>
      </c>
      <c r="C1699" s="6">
        <f>TITRES_STAT!D1702</f>
        <v>34.5</v>
      </c>
      <c r="D1699" s="6">
        <f>TITRES_STAT!E1702</f>
        <v>0</v>
      </c>
      <c r="E1699" s="2">
        <f t="shared" si="104"/>
        <v>58058</v>
      </c>
      <c r="F1699" s="6" t="str">
        <f t="shared" si="107"/>
        <v>NEUTRAL</v>
      </c>
      <c r="G1699" s="6" t="str">
        <f t="shared" si="106"/>
        <v>NEUTRAL</v>
      </c>
      <c r="H1699" s="6" t="str">
        <f t="shared" si="105"/>
        <v>NEUTRAL</v>
      </c>
    </row>
    <row r="1700" spans="1:8" ht="13.5" x14ac:dyDescent="0.25">
      <c r="A1700" s="3">
        <f>TITRES_STAT!B1703</f>
        <v>44491</v>
      </c>
      <c r="B1700" s="6">
        <f>TITRES_STAT!C1703</f>
        <v>34.5</v>
      </c>
      <c r="C1700" s="6">
        <f>TITRES_STAT!D1703</f>
        <v>34.5</v>
      </c>
      <c r="D1700" s="6">
        <f>TITRES_STAT!E1703</f>
        <v>0</v>
      </c>
      <c r="E1700" s="2">
        <f t="shared" si="104"/>
        <v>58058</v>
      </c>
      <c r="F1700" s="6" t="str">
        <f t="shared" si="107"/>
        <v>NEUTRAL</v>
      </c>
      <c r="G1700" s="6" t="str">
        <f t="shared" si="106"/>
        <v>NEUTRAL</v>
      </c>
      <c r="H1700" s="6" t="str">
        <f t="shared" si="105"/>
        <v>NEUTRAL</v>
      </c>
    </row>
    <row r="1701" spans="1:8" ht="13.5" x14ac:dyDescent="0.25">
      <c r="A1701" s="3">
        <f>TITRES_STAT!B1704</f>
        <v>44494</v>
      </c>
      <c r="B1701" s="6">
        <f>TITRES_STAT!C1704</f>
        <v>34.5</v>
      </c>
      <c r="C1701" s="6">
        <f>TITRES_STAT!D1704</f>
        <v>34.5</v>
      </c>
      <c r="D1701" s="6">
        <f>TITRES_STAT!E1704</f>
        <v>0</v>
      </c>
      <c r="E1701" s="2">
        <f t="shared" si="104"/>
        <v>58058</v>
      </c>
      <c r="F1701" s="6" t="str">
        <f t="shared" si="107"/>
        <v>NEUTRAL</v>
      </c>
      <c r="G1701" s="6" t="str">
        <f t="shared" si="106"/>
        <v>NEUTRAL</v>
      </c>
      <c r="H1701" s="6" t="str">
        <f t="shared" si="105"/>
        <v>NEUTRAL</v>
      </c>
    </row>
    <row r="1702" spans="1:8" ht="13.5" x14ac:dyDescent="0.25">
      <c r="A1702" s="3">
        <f>TITRES_STAT!B1705</f>
        <v>44495</v>
      </c>
      <c r="B1702" s="6">
        <f>TITRES_STAT!C1705</f>
        <v>34.5</v>
      </c>
      <c r="C1702" s="6">
        <f>TITRES_STAT!D1705</f>
        <v>34.5</v>
      </c>
      <c r="D1702" s="6">
        <f>TITRES_STAT!E1705</f>
        <v>0</v>
      </c>
      <c r="E1702" s="2">
        <f t="shared" si="104"/>
        <v>58058</v>
      </c>
      <c r="F1702" s="6" t="str">
        <f t="shared" si="107"/>
        <v>NEUTRAL</v>
      </c>
      <c r="G1702" s="6" t="str">
        <f t="shared" si="106"/>
        <v>NEUTRAL</v>
      </c>
      <c r="H1702" s="6" t="str">
        <f t="shared" si="105"/>
        <v>NEUTRAL</v>
      </c>
    </row>
    <row r="1703" spans="1:8" ht="13.5" x14ac:dyDescent="0.25">
      <c r="A1703" s="3">
        <f>TITRES_STAT!B1706</f>
        <v>44496</v>
      </c>
      <c r="B1703" s="6">
        <f>TITRES_STAT!C1706</f>
        <v>34.5</v>
      </c>
      <c r="C1703" s="6">
        <f>TITRES_STAT!D1706</f>
        <v>34.5</v>
      </c>
      <c r="D1703" s="6">
        <f>TITRES_STAT!E1706</f>
        <v>0</v>
      </c>
      <c r="E1703" s="2">
        <f t="shared" si="104"/>
        <v>58058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44497</v>
      </c>
      <c r="B1704" s="6">
        <f>TITRES_STAT!C1707</f>
        <v>34.5</v>
      </c>
      <c r="C1704" s="6">
        <f>TITRES_STAT!D1707</f>
        <v>34.5</v>
      </c>
      <c r="D1704" s="6">
        <f>TITRES_STAT!E1707</f>
        <v>0</v>
      </c>
      <c r="E1704" s="2">
        <f t="shared" si="104"/>
        <v>58058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34.5</v>
      </c>
      <c r="C1705" s="6">
        <f>TITRES_STAT!D1708</f>
        <v>34.5</v>
      </c>
      <c r="D1705" s="6">
        <f>TITRES_STAT!E1708</f>
        <v>0</v>
      </c>
      <c r="E1705" s="2">
        <f t="shared" si="104"/>
        <v>58058</v>
      </c>
      <c r="F1705" s="6" t="str">
        <f t="shared" si="107"/>
        <v>NEUTRAL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44501</v>
      </c>
      <c r="B1706" s="6">
        <f>TITRES_STAT!C1709</f>
        <v>34.5</v>
      </c>
      <c r="C1706" s="6">
        <f>TITRES_STAT!D1709</f>
        <v>34.5</v>
      </c>
      <c r="D1706" s="6">
        <f>TITRES_STAT!E1709</f>
        <v>0</v>
      </c>
      <c r="E1706" s="2">
        <f t="shared" si="104"/>
        <v>58058</v>
      </c>
      <c r="F1706" s="6" t="str">
        <f t="shared" si="107"/>
        <v>NEUTRAL</v>
      </c>
      <c r="G1706" s="6" t="str">
        <f t="shared" si="106"/>
        <v>NEUTRAL</v>
      </c>
      <c r="H1706" s="6" t="str">
        <f t="shared" si="105"/>
        <v>NEUTRAL</v>
      </c>
    </row>
    <row r="1707" spans="1:8" ht="13.5" x14ac:dyDescent="0.25">
      <c r="A1707" s="3">
        <f>TITRES_STAT!B1710</f>
        <v>44502</v>
      </c>
      <c r="B1707" s="6">
        <f>TITRES_STAT!C1710</f>
        <v>34.5</v>
      </c>
      <c r="C1707" s="6">
        <f>TITRES_STAT!D1710</f>
        <v>34.5</v>
      </c>
      <c r="D1707" s="6">
        <f>TITRES_STAT!E1710</f>
        <v>0</v>
      </c>
      <c r="E1707" s="2">
        <f t="shared" si="104"/>
        <v>58058</v>
      </c>
      <c r="F1707" s="6" t="str">
        <f t="shared" si="107"/>
        <v>NEUTRAL</v>
      </c>
      <c r="G1707" s="6" t="str">
        <f t="shared" si="106"/>
        <v>NEUTRAL</v>
      </c>
      <c r="H1707" s="6" t="str">
        <f t="shared" si="105"/>
        <v>NEUTRAL</v>
      </c>
    </row>
    <row r="1708" spans="1:8" ht="13.5" x14ac:dyDescent="0.25">
      <c r="A1708" s="3">
        <f>TITRES_STAT!B1711</f>
        <v>44503</v>
      </c>
      <c r="B1708" s="6">
        <f>TITRES_STAT!C1711</f>
        <v>34.5</v>
      </c>
      <c r="C1708" s="6">
        <f>TITRES_STAT!D1711</f>
        <v>34.5</v>
      </c>
      <c r="D1708" s="6">
        <f>TITRES_STAT!E1711</f>
        <v>0</v>
      </c>
      <c r="E1708" s="2">
        <f t="shared" si="104"/>
        <v>58058</v>
      </c>
      <c r="F1708" s="6" t="str">
        <f t="shared" si="107"/>
        <v>NEUTRAL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44504</v>
      </c>
      <c r="B1709" s="6">
        <f>TITRES_STAT!C1712</f>
        <v>34.5</v>
      </c>
      <c r="C1709" s="6">
        <f>TITRES_STAT!D1712</f>
        <v>34.5</v>
      </c>
      <c r="D1709" s="6">
        <f>TITRES_STAT!E1712</f>
        <v>0</v>
      </c>
      <c r="E1709" s="2">
        <f t="shared" si="104"/>
        <v>58058</v>
      </c>
      <c r="F1709" s="6" t="str">
        <f t="shared" si="107"/>
        <v>NEUTRAL</v>
      </c>
      <c r="G1709" s="6" t="str">
        <f t="shared" si="106"/>
        <v>NEUTRAL</v>
      </c>
      <c r="H1709" s="6" t="str">
        <f t="shared" si="105"/>
        <v>NEUTRAL</v>
      </c>
    </row>
    <row r="1710" spans="1:8" ht="13.5" x14ac:dyDescent="0.25">
      <c r="A1710" s="3">
        <f>TITRES_STAT!B1713</f>
        <v>44505</v>
      </c>
      <c r="B1710" s="6">
        <f>TITRES_STAT!C1713</f>
        <v>34.5</v>
      </c>
      <c r="C1710" s="6">
        <f>TITRES_STAT!D1713</f>
        <v>34.5</v>
      </c>
      <c r="D1710" s="6">
        <f>TITRES_STAT!E1713</f>
        <v>0</v>
      </c>
      <c r="E1710" s="2">
        <f t="shared" si="104"/>
        <v>58058</v>
      </c>
      <c r="F1710" s="6" t="str">
        <f t="shared" si="107"/>
        <v>NEUTRAL</v>
      </c>
      <c r="G1710" s="6" t="str">
        <f t="shared" si="106"/>
        <v>NEUTRAL</v>
      </c>
      <c r="H1710" s="6" t="str">
        <f t="shared" si="105"/>
        <v>NEUTRAL</v>
      </c>
    </row>
    <row r="1711" spans="1:8" ht="13.5" x14ac:dyDescent="0.25">
      <c r="A1711" s="3">
        <f>TITRES_STAT!B1714</f>
        <v>44508</v>
      </c>
      <c r="B1711" s="6">
        <f>TITRES_STAT!C1714</f>
        <v>34.5</v>
      </c>
      <c r="C1711" s="6">
        <f>TITRES_STAT!D1714</f>
        <v>34.5</v>
      </c>
      <c r="D1711" s="6">
        <f>TITRES_STAT!E1714</f>
        <v>0</v>
      </c>
      <c r="E1711" s="2">
        <f t="shared" si="104"/>
        <v>58058</v>
      </c>
      <c r="F1711" s="6" t="str">
        <f t="shared" si="107"/>
        <v>NEUTRAL</v>
      </c>
      <c r="G1711" s="6" t="str">
        <f t="shared" si="106"/>
        <v>NEUTRAL</v>
      </c>
      <c r="H1711" s="6" t="str">
        <f t="shared" si="105"/>
        <v>NEUTRAL</v>
      </c>
    </row>
    <row r="1712" spans="1:8" ht="13.5" x14ac:dyDescent="0.25">
      <c r="A1712" s="3">
        <f>TITRES_STAT!B1715</f>
        <v>44509</v>
      </c>
      <c r="B1712" s="6">
        <f>TITRES_STAT!C1715</f>
        <v>34.5</v>
      </c>
      <c r="C1712" s="6">
        <f>TITRES_STAT!D1715</f>
        <v>34.5</v>
      </c>
      <c r="D1712" s="6">
        <f>TITRES_STAT!E1715</f>
        <v>0</v>
      </c>
      <c r="E1712" s="2">
        <f t="shared" si="104"/>
        <v>58058</v>
      </c>
      <c r="F1712" s="6" t="str">
        <f t="shared" si="107"/>
        <v>NEUTRAL</v>
      </c>
      <c r="G1712" s="6" t="str">
        <f t="shared" si="106"/>
        <v>NEUTRAL</v>
      </c>
      <c r="H1712" s="6" t="str">
        <f t="shared" si="105"/>
        <v>NEUTRAL</v>
      </c>
    </row>
    <row r="1713" spans="1:8" ht="13.5" x14ac:dyDescent="0.25">
      <c r="A1713" s="3">
        <f>TITRES_STAT!B1716</f>
        <v>44510</v>
      </c>
      <c r="B1713" s="6">
        <f>TITRES_STAT!C1716</f>
        <v>34.5</v>
      </c>
      <c r="C1713" s="6">
        <f>TITRES_STAT!D1716</f>
        <v>34.5</v>
      </c>
      <c r="D1713" s="6">
        <f>TITRES_STAT!E1716</f>
        <v>0</v>
      </c>
      <c r="E1713" s="2">
        <f t="shared" si="104"/>
        <v>58058</v>
      </c>
      <c r="F1713" s="6" t="str">
        <f t="shared" si="107"/>
        <v>NEUTRAL</v>
      </c>
      <c r="G1713" s="6" t="str">
        <f t="shared" si="106"/>
        <v>NEUTRAL</v>
      </c>
      <c r="H1713" s="6" t="str">
        <f t="shared" si="105"/>
        <v>NEUTRAL</v>
      </c>
    </row>
    <row r="1714" spans="1:8" ht="13.5" x14ac:dyDescent="0.25">
      <c r="A1714" s="3">
        <f>TITRES_STAT!B1717</f>
        <v>44511</v>
      </c>
      <c r="B1714" s="6">
        <f>TITRES_STAT!C1717</f>
        <v>34.5</v>
      </c>
      <c r="C1714" s="6">
        <f>TITRES_STAT!D1717</f>
        <v>34.5</v>
      </c>
      <c r="D1714" s="6">
        <f>TITRES_STAT!E1717</f>
        <v>0</v>
      </c>
      <c r="E1714" s="2">
        <f t="shared" si="104"/>
        <v>58058</v>
      </c>
      <c r="F1714" s="6" t="str">
        <f t="shared" si="107"/>
        <v>NEUTRAL</v>
      </c>
      <c r="G1714" s="6" t="str">
        <f t="shared" si="106"/>
        <v>NEUTRAL</v>
      </c>
      <c r="H1714" s="6" t="str">
        <f t="shared" si="105"/>
        <v>NEUTRAL</v>
      </c>
    </row>
    <row r="1715" spans="1:8" ht="13.5" x14ac:dyDescent="0.25">
      <c r="A1715" s="3">
        <f>TITRES_STAT!B1718</f>
        <v>44512</v>
      </c>
      <c r="B1715" s="6">
        <f>TITRES_STAT!C1718</f>
        <v>34.5</v>
      </c>
      <c r="C1715" s="6">
        <f>TITRES_STAT!D1718</f>
        <v>34.5</v>
      </c>
      <c r="D1715" s="6">
        <f>TITRES_STAT!E1718</f>
        <v>0</v>
      </c>
      <c r="E1715" s="2">
        <f t="shared" si="104"/>
        <v>58058</v>
      </c>
      <c r="F1715" s="6" t="str">
        <f t="shared" si="107"/>
        <v>NEUTRAL</v>
      </c>
      <c r="G1715" s="6" t="str">
        <f t="shared" si="106"/>
        <v>NEUTRAL</v>
      </c>
      <c r="H1715" s="6" t="str">
        <f t="shared" si="105"/>
        <v>NEUTRAL</v>
      </c>
    </row>
    <row r="1716" spans="1:8" ht="13.5" x14ac:dyDescent="0.25">
      <c r="A1716" s="3">
        <f>TITRES_STAT!B1719</f>
        <v>44515</v>
      </c>
      <c r="B1716" s="6">
        <f>TITRES_STAT!C1719</f>
        <v>34.5</v>
      </c>
      <c r="C1716" s="6">
        <f>TITRES_STAT!D1719</f>
        <v>34.5</v>
      </c>
      <c r="D1716" s="6">
        <f>TITRES_STAT!E1719</f>
        <v>0</v>
      </c>
      <c r="E1716" s="2">
        <f t="shared" si="104"/>
        <v>58058</v>
      </c>
      <c r="F1716" s="6" t="str">
        <f t="shared" si="107"/>
        <v>NEUTRAL</v>
      </c>
      <c r="G1716" s="6" t="str">
        <f t="shared" si="106"/>
        <v>NEUTRAL</v>
      </c>
      <c r="H1716" s="6" t="str">
        <f t="shared" si="105"/>
        <v>NEUTRAL</v>
      </c>
    </row>
    <row r="1717" spans="1:8" ht="13.5" x14ac:dyDescent="0.25">
      <c r="A1717" s="3">
        <f>TITRES_STAT!B1720</f>
        <v>44516</v>
      </c>
      <c r="B1717" s="6">
        <f>TITRES_STAT!C1720</f>
        <v>34.5</v>
      </c>
      <c r="C1717" s="6">
        <f>TITRES_STAT!D1720</f>
        <v>34.5</v>
      </c>
      <c r="D1717" s="6">
        <f>TITRES_STAT!E1720</f>
        <v>0</v>
      </c>
      <c r="E1717" s="2">
        <f t="shared" si="104"/>
        <v>58058</v>
      </c>
      <c r="F1717" s="6" t="str">
        <f t="shared" si="107"/>
        <v>NEUTRAL</v>
      </c>
      <c r="G1717" s="6" t="str">
        <f t="shared" si="106"/>
        <v>NEUTRAL</v>
      </c>
      <c r="H1717" s="6" t="str">
        <f t="shared" si="105"/>
        <v>NEUTRAL</v>
      </c>
    </row>
    <row r="1718" spans="1:8" ht="13.5" x14ac:dyDescent="0.25">
      <c r="A1718" s="3">
        <f>TITRES_STAT!B1721</f>
        <v>44517</v>
      </c>
      <c r="B1718" s="6">
        <f>TITRES_STAT!C1721</f>
        <v>34.5</v>
      </c>
      <c r="C1718" s="6">
        <f>TITRES_STAT!D1721</f>
        <v>34.5</v>
      </c>
      <c r="D1718" s="6">
        <f>TITRES_STAT!E1721</f>
        <v>0</v>
      </c>
      <c r="E1718" s="2">
        <f t="shared" si="104"/>
        <v>58058</v>
      </c>
      <c r="F1718" s="6" t="str">
        <f t="shared" si="107"/>
        <v>NEUTRAL</v>
      </c>
      <c r="G1718" s="6" t="str">
        <f t="shared" si="106"/>
        <v>NEUTRAL</v>
      </c>
      <c r="H1718" s="6" t="str">
        <f t="shared" si="105"/>
        <v>NEUTRAL</v>
      </c>
    </row>
    <row r="1719" spans="1:8" ht="13.5" x14ac:dyDescent="0.25">
      <c r="A1719" s="3">
        <f>TITRES_STAT!B1722</f>
        <v>44518</v>
      </c>
      <c r="B1719" s="6">
        <f>TITRES_STAT!C1722</f>
        <v>34.5</v>
      </c>
      <c r="C1719" s="6">
        <f>TITRES_STAT!D1722</f>
        <v>34.5</v>
      </c>
      <c r="D1719" s="6">
        <f>TITRES_STAT!E1722</f>
        <v>0</v>
      </c>
      <c r="E1719" s="2">
        <f t="shared" si="104"/>
        <v>58058</v>
      </c>
      <c r="F1719" s="6" t="str">
        <f t="shared" si="107"/>
        <v>NEUTRAL</v>
      </c>
      <c r="G1719" s="6" t="str">
        <f t="shared" si="106"/>
        <v>NEUTRAL</v>
      </c>
      <c r="H1719" s="6" t="str">
        <f t="shared" si="105"/>
        <v>NEUTRAL</v>
      </c>
    </row>
    <row r="1720" spans="1:8" ht="13.5" x14ac:dyDescent="0.25">
      <c r="A1720" s="3">
        <f>TITRES_STAT!B1723</f>
        <v>44519</v>
      </c>
      <c r="B1720" s="6">
        <f>TITRES_STAT!C1723</f>
        <v>34.5</v>
      </c>
      <c r="C1720" s="6">
        <f>TITRES_STAT!D1723</f>
        <v>34.5</v>
      </c>
      <c r="D1720" s="6">
        <f>TITRES_STAT!E1723</f>
        <v>0</v>
      </c>
      <c r="E1720" s="2">
        <f t="shared" si="104"/>
        <v>58058</v>
      </c>
      <c r="F1720" s="6" t="str">
        <f t="shared" si="107"/>
        <v>NEUTRAL</v>
      </c>
      <c r="G1720" s="6" t="str">
        <f t="shared" si="106"/>
        <v>NEUTRAL</v>
      </c>
      <c r="H1720" s="6" t="str">
        <f t="shared" si="105"/>
        <v>NEUTRAL</v>
      </c>
    </row>
    <row r="1721" spans="1:8" ht="13.5" x14ac:dyDescent="0.25">
      <c r="A1721" s="3">
        <f>TITRES_STAT!B1724</f>
        <v>44522</v>
      </c>
      <c r="B1721" s="6">
        <f>TITRES_STAT!C1724</f>
        <v>34.5</v>
      </c>
      <c r="C1721" s="6">
        <f>TITRES_STAT!D1724</f>
        <v>34.5</v>
      </c>
      <c r="D1721" s="6">
        <f>TITRES_STAT!E1724</f>
        <v>0</v>
      </c>
      <c r="E1721" s="2">
        <f t="shared" si="104"/>
        <v>58058</v>
      </c>
      <c r="F1721" s="6" t="str">
        <f t="shared" si="107"/>
        <v>NEUTRAL</v>
      </c>
      <c r="G1721" s="6" t="str">
        <f t="shared" si="106"/>
        <v>NEUTRAL</v>
      </c>
      <c r="H1721" s="6" t="str">
        <f t="shared" si="105"/>
        <v>NEUTRAL</v>
      </c>
    </row>
    <row r="1722" spans="1:8" ht="13.5" x14ac:dyDescent="0.25">
      <c r="A1722" s="3">
        <f>TITRES_STAT!B1725</f>
        <v>44523</v>
      </c>
      <c r="B1722" s="6">
        <f>TITRES_STAT!C1725</f>
        <v>34.5</v>
      </c>
      <c r="C1722" s="6">
        <f>TITRES_STAT!D1725</f>
        <v>34.5</v>
      </c>
      <c r="D1722" s="6">
        <f>TITRES_STAT!E1725</f>
        <v>0</v>
      </c>
      <c r="E1722" s="2">
        <f t="shared" si="104"/>
        <v>58058</v>
      </c>
      <c r="F1722" s="6" t="str">
        <f t="shared" si="107"/>
        <v>NEUTRAL</v>
      </c>
      <c r="G1722" s="6" t="str">
        <f t="shared" si="106"/>
        <v>NEUTRAL</v>
      </c>
      <c r="H1722" s="6" t="str">
        <f t="shared" si="105"/>
        <v>NEUTRAL</v>
      </c>
    </row>
    <row r="1723" spans="1:8" ht="13.5" x14ac:dyDescent="0.25">
      <c r="A1723" s="3">
        <f>TITRES_STAT!B1726</f>
        <v>44524</v>
      </c>
      <c r="B1723" s="6">
        <f>TITRES_STAT!C1726</f>
        <v>34.5</v>
      </c>
      <c r="C1723" s="6">
        <f>TITRES_STAT!D1726</f>
        <v>34.5</v>
      </c>
      <c r="D1723" s="6">
        <f>TITRES_STAT!E1726</f>
        <v>0</v>
      </c>
      <c r="E1723" s="2">
        <f t="shared" si="104"/>
        <v>58058</v>
      </c>
      <c r="F1723" s="6" t="str">
        <f t="shared" si="107"/>
        <v>NEUTRAL</v>
      </c>
      <c r="G1723" s="6" t="str">
        <f t="shared" si="106"/>
        <v>NEUTRAL</v>
      </c>
      <c r="H1723" s="6" t="str">
        <f t="shared" si="105"/>
        <v>NEUTRAL</v>
      </c>
    </row>
    <row r="1724" spans="1:8" ht="13.5" x14ac:dyDescent="0.25">
      <c r="A1724" s="3">
        <f>TITRES_STAT!B1727</f>
        <v>44525</v>
      </c>
      <c r="B1724" s="6">
        <f>TITRES_STAT!C1727</f>
        <v>34.5</v>
      </c>
      <c r="C1724" s="6">
        <f>TITRES_STAT!D1727</f>
        <v>34.5</v>
      </c>
      <c r="D1724" s="6">
        <f>TITRES_STAT!E1727</f>
        <v>0</v>
      </c>
      <c r="E1724" s="2">
        <f t="shared" si="104"/>
        <v>58058</v>
      </c>
      <c r="F1724" s="6" t="str">
        <f t="shared" si="107"/>
        <v>NEUTRAL</v>
      </c>
      <c r="G1724" s="6" t="str">
        <f t="shared" si="106"/>
        <v>NEUTRAL</v>
      </c>
      <c r="H1724" s="6" t="str">
        <f t="shared" si="105"/>
        <v>NEUTRAL</v>
      </c>
    </row>
    <row r="1725" spans="1:8" ht="13.5" x14ac:dyDescent="0.25">
      <c r="A1725" s="3">
        <f>TITRES_STAT!B1728</f>
        <v>44526</v>
      </c>
      <c r="B1725" s="6">
        <f>TITRES_STAT!C1728</f>
        <v>34.5</v>
      </c>
      <c r="C1725" s="6">
        <f>TITRES_STAT!D1728</f>
        <v>34.5</v>
      </c>
      <c r="D1725" s="6">
        <f>TITRES_STAT!E1728</f>
        <v>0</v>
      </c>
      <c r="E1725" s="2">
        <f t="shared" si="104"/>
        <v>58058</v>
      </c>
      <c r="F1725" s="6" t="str">
        <f t="shared" si="107"/>
        <v>NEUTRAL</v>
      </c>
      <c r="G1725" s="6" t="str">
        <f t="shared" si="106"/>
        <v>NEUTRAL</v>
      </c>
      <c r="H1725" s="6" t="str">
        <f t="shared" si="105"/>
        <v>NEUTRAL</v>
      </c>
    </row>
    <row r="1726" spans="1:8" ht="13.5" x14ac:dyDescent="0.25">
      <c r="A1726" s="3">
        <f>TITRES_STAT!B1729</f>
        <v>44529</v>
      </c>
      <c r="B1726" s="6">
        <f>TITRES_STAT!C1729</f>
        <v>34.5</v>
      </c>
      <c r="C1726" s="6">
        <f>TITRES_STAT!D1729</f>
        <v>34.5</v>
      </c>
      <c r="D1726" s="6">
        <f>TITRES_STAT!E1729</f>
        <v>0</v>
      </c>
      <c r="E1726" s="2">
        <f t="shared" si="104"/>
        <v>58058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44530</v>
      </c>
      <c r="B1727" s="6">
        <f>TITRES_STAT!C1730</f>
        <v>34.5</v>
      </c>
      <c r="C1727" s="6">
        <f>TITRES_STAT!D1730</f>
        <v>34.5</v>
      </c>
      <c r="D1727" s="6">
        <f>TITRES_STAT!E1730</f>
        <v>0</v>
      </c>
      <c r="E1727" s="2">
        <f t="shared" si="104"/>
        <v>58058</v>
      </c>
      <c r="F1727" s="6" t="str">
        <f t="shared" si="107"/>
        <v>NEUTRAL</v>
      </c>
      <c r="G1727" s="6" t="str">
        <f t="shared" si="106"/>
        <v>NEUTRAL</v>
      </c>
      <c r="H1727" s="6" t="str">
        <f t="shared" si="105"/>
        <v>NEUTRAL</v>
      </c>
    </row>
    <row r="1728" spans="1:8" ht="13.5" x14ac:dyDescent="0.25">
      <c r="A1728" s="3">
        <f>TITRES_STAT!B1731</f>
        <v>44531</v>
      </c>
      <c r="B1728" s="6">
        <f>TITRES_STAT!C1731</f>
        <v>34.5</v>
      </c>
      <c r="C1728" s="6">
        <f>TITRES_STAT!D1731</f>
        <v>34.5</v>
      </c>
      <c r="D1728" s="6">
        <f>TITRES_STAT!E1731</f>
        <v>0</v>
      </c>
      <c r="E1728" s="2">
        <f t="shared" si="104"/>
        <v>58058</v>
      </c>
      <c r="F1728" s="6" t="str">
        <f t="shared" si="107"/>
        <v>NEUTRAL</v>
      </c>
      <c r="G1728" s="6" t="str">
        <f t="shared" si="106"/>
        <v>NEUTRAL</v>
      </c>
      <c r="H1728" s="6" t="str">
        <f t="shared" si="105"/>
        <v>NEUTRAL</v>
      </c>
    </row>
    <row r="1729" spans="1:8" ht="13.5" x14ac:dyDescent="0.25">
      <c r="A1729" s="3">
        <f>TITRES_STAT!B1732</f>
        <v>44532</v>
      </c>
      <c r="B1729" s="6">
        <f>TITRES_STAT!C1732</f>
        <v>34.5</v>
      </c>
      <c r="C1729" s="6">
        <f>TITRES_STAT!D1732</f>
        <v>34.5</v>
      </c>
      <c r="D1729" s="6">
        <f>TITRES_STAT!E1732</f>
        <v>0</v>
      </c>
      <c r="E1729" s="2">
        <f t="shared" si="104"/>
        <v>58058</v>
      </c>
      <c r="F1729" s="6" t="str">
        <f t="shared" si="107"/>
        <v>NEUTRAL</v>
      </c>
      <c r="G1729" s="6" t="str">
        <f t="shared" si="106"/>
        <v>NEUTRAL</v>
      </c>
      <c r="H1729" s="6" t="str">
        <f t="shared" si="105"/>
        <v>NEUTRAL</v>
      </c>
    </row>
    <row r="1730" spans="1:8" ht="13.5" x14ac:dyDescent="0.25">
      <c r="A1730" s="3">
        <f>TITRES_STAT!B1733</f>
        <v>44533</v>
      </c>
      <c r="B1730" s="6">
        <f>TITRES_STAT!C1733</f>
        <v>34.5</v>
      </c>
      <c r="C1730" s="6">
        <f>TITRES_STAT!D1733</f>
        <v>34.5</v>
      </c>
      <c r="D1730" s="6">
        <f>TITRES_STAT!E1733</f>
        <v>0</v>
      </c>
      <c r="E1730" s="2">
        <f t="shared" si="104"/>
        <v>58058</v>
      </c>
      <c r="F1730" s="6" t="str">
        <f t="shared" si="107"/>
        <v>NEUTRAL</v>
      </c>
      <c r="G1730" s="6" t="str">
        <f t="shared" si="106"/>
        <v>NEUTRAL</v>
      </c>
      <c r="H1730" s="6" t="str">
        <f t="shared" si="105"/>
        <v>NEUTRAL</v>
      </c>
    </row>
    <row r="1731" spans="1:8" ht="13.5" x14ac:dyDescent="0.25">
      <c r="A1731" s="3">
        <f>TITRES_STAT!B1734</f>
        <v>44536</v>
      </c>
      <c r="B1731" s="6">
        <f>TITRES_STAT!C1734</f>
        <v>34.5</v>
      </c>
      <c r="C1731" s="6">
        <f>TITRES_STAT!D1734</f>
        <v>34.5</v>
      </c>
      <c r="D1731" s="6">
        <f>TITRES_STAT!E1734</f>
        <v>0</v>
      </c>
      <c r="E1731" s="2">
        <f t="shared" si="104"/>
        <v>58058</v>
      </c>
      <c r="F1731" s="6" t="str">
        <f t="shared" si="107"/>
        <v>NEUTRAL</v>
      </c>
      <c r="G1731" s="6" t="str">
        <f t="shared" si="106"/>
        <v>NEUTRAL</v>
      </c>
      <c r="H1731" s="6" t="str">
        <f t="shared" si="105"/>
        <v>NEUTRAL</v>
      </c>
    </row>
    <row r="1732" spans="1:8" ht="13.5" x14ac:dyDescent="0.25">
      <c r="A1732" s="3">
        <f>TITRES_STAT!B1735</f>
        <v>44537</v>
      </c>
      <c r="B1732" s="6">
        <f>TITRES_STAT!C1735</f>
        <v>34.5</v>
      </c>
      <c r="C1732" s="6">
        <f>TITRES_STAT!D1735</f>
        <v>34.5</v>
      </c>
      <c r="D1732" s="6">
        <f>TITRES_STAT!E1735</f>
        <v>0</v>
      </c>
      <c r="E1732" s="2">
        <f t="shared" ref="E1732:E1795" si="108">IF(B1732&gt;B1731, E1731+D1732, IF(B1732&lt;B1731, E1731-D1732, E1731))</f>
        <v>58058</v>
      </c>
      <c r="F1732" s="6" t="str">
        <f t="shared" si="107"/>
        <v>NEUTRAL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44538</v>
      </c>
      <c r="B1733" s="6">
        <f>TITRES_STAT!C1736</f>
        <v>34.5</v>
      </c>
      <c r="C1733" s="6">
        <f>TITRES_STAT!D1736</f>
        <v>34.5</v>
      </c>
      <c r="D1733" s="6">
        <f>TITRES_STAT!E1736</f>
        <v>0</v>
      </c>
      <c r="E1733" s="2">
        <f t="shared" si="108"/>
        <v>58058</v>
      </c>
      <c r="F1733" s="6" t="str">
        <f t="shared" si="107"/>
        <v>NEUTRAL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44539</v>
      </c>
      <c r="B1734" s="6">
        <f>TITRES_STAT!C1737</f>
        <v>34.5</v>
      </c>
      <c r="C1734" s="6">
        <f>TITRES_STAT!D1737</f>
        <v>34.5</v>
      </c>
      <c r="D1734" s="6">
        <f>TITRES_STAT!E1737</f>
        <v>0</v>
      </c>
      <c r="E1734" s="2">
        <f t="shared" si="108"/>
        <v>58058</v>
      </c>
      <c r="F1734" s="6" t="str">
        <f t="shared" si="107"/>
        <v>NEUTRAL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44540</v>
      </c>
      <c r="B1735" s="6">
        <f>TITRES_STAT!C1738</f>
        <v>34.5</v>
      </c>
      <c r="C1735" s="6">
        <f>TITRES_STAT!D1738</f>
        <v>34.5</v>
      </c>
      <c r="D1735" s="6">
        <f>TITRES_STAT!E1738</f>
        <v>0</v>
      </c>
      <c r="E1735" s="2">
        <f t="shared" si="108"/>
        <v>58058</v>
      </c>
      <c r="F1735" s="6" t="str">
        <f t="shared" si="107"/>
        <v>NEUTRAL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NEUTRAL</v>
      </c>
    </row>
    <row r="1736" spans="1:8" ht="13.5" x14ac:dyDescent="0.25">
      <c r="A1736" s="3">
        <f>TITRES_STAT!B1739</f>
        <v>44543</v>
      </c>
      <c r="B1736" s="6">
        <f>TITRES_STAT!C1739</f>
        <v>34.5</v>
      </c>
      <c r="C1736" s="6">
        <f>TITRES_STAT!D1739</f>
        <v>34.5</v>
      </c>
      <c r="D1736" s="6">
        <f>TITRES_STAT!E1739</f>
        <v>0</v>
      </c>
      <c r="E1736" s="2">
        <f t="shared" si="108"/>
        <v>58058</v>
      </c>
      <c r="F1736" s="6" t="str">
        <f t="shared" ref="F1736:F1799" si="111">IF(E1736&gt;E1731,"BULLISH",IF(E1736&lt;E1731,"BEARISH","NEUTRAL"))</f>
        <v>NEUTRAL</v>
      </c>
      <c r="G1736" s="6" t="str">
        <f t="shared" si="110"/>
        <v>NEUTRAL</v>
      </c>
      <c r="H1736" s="6" t="str">
        <f t="shared" si="109"/>
        <v>NEUTRAL</v>
      </c>
    </row>
    <row r="1737" spans="1:8" ht="13.5" x14ac:dyDescent="0.25">
      <c r="A1737" s="3">
        <f>TITRES_STAT!B1740</f>
        <v>44544</v>
      </c>
      <c r="B1737" s="6">
        <f>TITRES_STAT!C1740</f>
        <v>34.5</v>
      </c>
      <c r="C1737" s="6">
        <f>TITRES_STAT!D1740</f>
        <v>34.5</v>
      </c>
      <c r="D1737" s="6">
        <f>TITRES_STAT!E1740</f>
        <v>0</v>
      </c>
      <c r="E1737" s="2">
        <f t="shared" si="108"/>
        <v>58058</v>
      </c>
      <c r="F1737" s="6" t="str">
        <f t="shared" si="111"/>
        <v>NEUTRAL</v>
      </c>
      <c r="G1737" s="6" t="str">
        <f t="shared" si="110"/>
        <v>NEUTRAL</v>
      </c>
      <c r="H1737" s="6" t="str">
        <f t="shared" si="109"/>
        <v>NEUTRAL</v>
      </c>
    </row>
    <row r="1738" spans="1:8" ht="13.5" x14ac:dyDescent="0.25">
      <c r="A1738" s="3">
        <f>TITRES_STAT!B1741</f>
        <v>44545</v>
      </c>
      <c r="B1738" s="6">
        <f>TITRES_STAT!C1741</f>
        <v>34.5</v>
      </c>
      <c r="C1738" s="6">
        <f>TITRES_STAT!D1741</f>
        <v>34.5</v>
      </c>
      <c r="D1738" s="6">
        <f>TITRES_STAT!E1741</f>
        <v>0</v>
      </c>
      <c r="E1738" s="2">
        <f t="shared" si="108"/>
        <v>58058</v>
      </c>
      <c r="F1738" s="6" t="str">
        <f t="shared" si="111"/>
        <v>NEUTRAL</v>
      </c>
      <c r="G1738" s="6" t="str">
        <f t="shared" si="110"/>
        <v>NEUTRAL</v>
      </c>
      <c r="H1738" s="6" t="str">
        <f t="shared" si="109"/>
        <v>NEUTRAL</v>
      </c>
    </row>
    <row r="1739" spans="1:8" ht="13.5" x14ac:dyDescent="0.25">
      <c r="A1739" s="3">
        <f>TITRES_STAT!B1742</f>
        <v>44546</v>
      </c>
      <c r="B1739" s="6">
        <f>TITRES_STAT!C1742</f>
        <v>34.5</v>
      </c>
      <c r="C1739" s="6">
        <f>TITRES_STAT!D1742</f>
        <v>34.5</v>
      </c>
      <c r="D1739" s="6">
        <f>TITRES_STAT!E1742</f>
        <v>0</v>
      </c>
      <c r="E1739" s="2">
        <f t="shared" si="108"/>
        <v>58058</v>
      </c>
      <c r="F1739" s="6" t="str">
        <f t="shared" si="111"/>
        <v>NEUTRAL</v>
      </c>
      <c r="G1739" s="6" t="str">
        <f t="shared" si="110"/>
        <v>NEUTRAL</v>
      </c>
      <c r="H1739" s="6" t="str">
        <f t="shared" si="109"/>
        <v>NEUTRAL</v>
      </c>
    </row>
    <row r="1740" spans="1:8" ht="13.5" x14ac:dyDescent="0.25">
      <c r="A1740" s="3">
        <f>TITRES_STAT!B1743</f>
        <v>44550</v>
      </c>
      <c r="B1740" s="6">
        <f>TITRES_STAT!C1743</f>
        <v>34.5</v>
      </c>
      <c r="C1740" s="6">
        <f>TITRES_STAT!D1743</f>
        <v>34.5</v>
      </c>
      <c r="D1740" s="6">
        <f>TITRES_STAT!E1743</f>
        <v>0</v>
      </c>
      <c r="E1740" s="2">
        <f t="shared" si="108"/>
        <v>58058</v>
      </c>
      <c r="F1740" s="6" t="str">
        <f t="shared" si="111"/>
        <v>NEUTRAL</v>
      </c>
      <c r="G1740" s="6" t="str">
        <f t="shared" si="110"/>
        <v>NEUTRAL</v>
      </c>
      <c r="H1740" s="6" t="str">
        <f t="shared" si="109"/>
        <v>NEUTRAL</v>
      </c>
    </row>
    <row r="1741" spans="1:8" ht="13.5" x14ac:dyDescent="0.25">
      <c r="A1741" s="3">
        <f>TITRES_STAT!B1744</f>
        <v>44551</v>
      </c>
      <c r="B1741" s="6">
        <f>TITRES_STAT!C1744</f>
        <v>34.5</v>
      </c>
      <c r="C1741" s="6">
        <f>TITRES_STAT!D1744</f>
        <v>34.5</v>
      </c>
      <c r="D1741" s="6">
        <f>TITRES_STAT!E1744</f>
        <v>0</v>
      </c>
      <c r="E1741" s="2">
        <f t="shared" si="108"/>
        <v>58058</v>
      </c>
      <c r="F1741" s="6" t="str">
        <f t="shared" si="111"/>
        <v>NEUTRAL</v>
      </c>
      <c r="G1741" s="6" t="str">
        <f t="shared" si="110"/>
        <v>NEUTRAL</v>
      </c>
      <c r="H1741" s="6" t="str">
        <f t="shared" si="109"/>
        <v>NEUTRAL</v>
      </c>
    </row>
    <row r="1742" spans="1:8" ht="13.5" x14ac:dyDescent="0.25">
      <c r="A1742" s="3">
        <f>TITRES_STAT!B1745</f>
        <v>44552</v>
      </c>
      <c r="B1742" s="6">
        <f>TITRES_STAT!C1745</f>
        <v>32.43</v>
      </c>
      <c r="C1742" s="6">
        <f>TITRES_STAT!D1745</f>
        <v>32.43</v>
      </c>
      <c r="D1742" s="6">
        <f>TITRES_STAT!E1745</f>
        <v>100</v>
      </c>
      <c r="E1742" s="2">
        <f t="shared" si="108"/>
        <v>57958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44553</v>
      </c>
      <c r="B1743" s="6">
        <f>TITRES_STAT!C1746</f>
        <v>32.43</v>
      </c>
      <c r="C1743" s="6">
        <f>TITRES_STAT!D1746</f>
        <v>32.43</v>
      </c>
      <c r="D1743" s="6">
        <f>TITRES_STAT!E1746</f>
        <v>0</v>
      </c>
      <c r="E1743" s="2">
        <f t="shared" si="108"/>
        <v>57958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44554</v>
      </c>
      <c r="B1744" s="6">
        <f>TITRES_STAT!C1747</f>
        <v>32.43</v>
      </c>
      <c r="C1744" s="6">
        <f>TITRES_STAT!D1747</f>
        <v>32.43</v>
      </c>
      <c r="D1744" s="6">
        <f>TITRES_STAT!E1747</f>
        <v>0</v>
      </c>
      <c r="E1744" s="2">
        <f t="shared" si="108"/>
        <v>57958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44557</v>
      </c>
      <c r="B1745" s="6">
        <f>TITRES_STAT!C1748</f>
        <v>32.43</v>
      </c>
      <c r="C1745" s="6">
        <f>TITRES_STAT!D1748</f>
        <v>32.43</v>
      </c>
      <c r="D1745" s="6">
        <f>TITRES_STAT!E1748</f>
        <v>0</v>
      </c>
      <c r="E1745" s="2">
        <f t="shared" si="108"/>
        <v>57958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44558</v>
      </c>
      <c r="B1746" s="6">
        <f>TITRES_STAT!C1749</f>
        <v>34</v>
      </c>
      <c r="C1746" s="6">
        <f>TITRES_STAT!D1749</f>
        <v>34</v>
      </c>
      <c r="D1746" s="6">
        <f>TITRES_STAT!E1749</f>
        <v>200</v>
      </c>
      <c r="E1746" s="2">
        <f t="shared" si="108"/>
        <v>58158</v>
      </c>
      <c r="F1746" s="6" t="str">
        <f t="shared" si="111"/>
        <v>BULLISH</v>
      </c>
      <c r="G1746" s="6" t="str">
        <f t="shared" si="110"/>
        <v>NEUTRAL</v>
      </c>
      <c r="H1746" s="6" t="str">
        <f t="shared" si="109"/>
        <v>BULLISH DIVERGENCE</v>
      </c>
    </row>
    <row r="1747" spans="1:8" ht="13.5" x14ac:dyDescent="0.25">
      <c r="A1747" s="3">
        <f>TITRES_STAT!B1750</f>
        <v>44559</v>
      </c>
      <c r="B1747" s="6">
        <f>TITRES_STAT!C1750</f>
        <v>34.5</v>
      </c>
      <c r="C1747" s="6">
        <f>TITRES_STAT!D1750</f>
        <v>34.5</v>
      </c>
      <c r="D1747" s="6">
        <f>TITRES_STAT!E1750</f>
        <v>185</v>
      </c>
      <c r="E1747" s="2">
        <f t="shared" si="108"/>
        <v>58343</v>
      </c>
      <c r="F1747" s="6" t="str">
        <f t="shared" si="111"/>
        <v>BULLISH</v>
      </c>
      <c r="G1747" s="6" t="str">
        <f t="shared" si="110"/>
        <v>NEUTRAL</v>
      </c>
      <c r="H1747" s="6" t="str">
        <f t="shared" si="109"/>
        <v>CONFIRMED BULLISH</v>
      </c>
    </row>
    <row r="1748" spans="1:8" ht="13.5" x14ac:dyDescent="0.25">
      <c r="A1748" s="3">
        <f>TITRES_STAT!B1751</f>
        <v>44560</v>
      </c>
      <c r="B1748" s="6">
        <f>TITRES_STAT!C1751</f>
        <v>35</v>
      </c>
      <c r="C1748" s="6">
        <f>TITRES_STAT!D1751</f>
        <v>35</v>
      </c>
      <c r="D1748" s="6">
        <f>TITRES_STAT!E1751</f>
        <v>50</v>
      </c>
      <c r="E1748" s="2">
        <f t="shared" si="108"/>
        <v>58393</v>
      </c>
      <c r="F1748" s="6" t="str">
        <f t="shared" si="111"/>
        <v>BULLISH</v>
      </c>
      <c r="G1748" s="6" t="str">
        <f t="shared" si="110"/>
        <v>NEUTRAL</v>
      </c>
      <c r="H1748" s="6" t="str">
        <f t="shared" si="109"/>
        <v>CONFIRMED BULLISH</v>
      </c>
    </row>
    <row r="1749" spans="1:8" ht="13.5" x14ac:dyDescent="0.25">
      <c r="A1749" s="3">
        <f>TITRES_STAT!B1752</f>
        <v>44561</v>
      </c>
      <c r="B1749" s="6">
        <f>TITRES_STAT!C1752</f>
        <v>35</v>
      </c>
      <c r="C1749" s="6">
        <f>TITRES_STAT!D1752</f>
        <v>35</v>
      </c>
      <c r="D1749" s="6">
        <f>TITRES_STAT!E1752</f>
        <v>150</v>
      </c>
      <c r="E1749" s="2">
        <f t="shared" si="108"/>
        <v>58393</v>
      </c>
      <c r="F1749" s="6" t="str">
        <f t="shared" si="111"/>
        <v>BULLISH</v>
      </c>
      <c r="G1749" s="6" t="str">
        <f t="shared" si="110"/>
        <v>NEUTRAL</v>
      </c>
      <c r="H1749" s="6" t="str">
        <f t="shared" si="109"/>
        <v>CONFIRMED BULLISH</v>
      </c>
    </row>
    <row r="1750" spans="1:8" ht="13.5" x14ac:dyDescent="0.25">
      <c r="A1750" s="3">
        <f>TITRES_STAT!B1753</f>
        <v>44564</v>
      </c>
      <c r="B1750" s="6">
        <f>TITRES_STAT!C1753</f>
        <v>35</v>
      </c>
      <c r="C1750" s="6">
        <f>TITRES_STAT!D1753</f>
        <v>35</v>
      </c>
      <c r="D1750" s="6">
        <f>TITRES_STAT!E1753</f>
        <v>0</v>
      </c>
      <c r="E1750" s="2">
        <f t="shared" si="108"/>
        <v>58393</v>
      </c>
      <c r="F1750" s="6" t="str">
        <f t="shared" si="111"/>
        <v>BULLISH</v>
      </c>
      <c r="G1750" s="6" t="str">
        <f t="shared" si="110"/>
        <v>NEUTRAL</v>
      </c>
      <c r="H1750" s="6" t="str">
        <f t="shared" si="109"/>
        <v>CONFIRMED BULLISH</v>
      </c>
    </row>
    <row r="1751" spans="1:8" ht="13.5" x14ac:dyDescent="0.25">
      <c r="A1751" s="3">
        <f>TITRES_STAT!B1754</f>
        <v>44565</v>
      </c>
      <c r="B1751" s="6">
        <f>TITRES_STAT!C1754</f>
        <v>35</v>
      </c>
      <c r="C1751" s="6">
        <f>TITRES_STAT!D1754</f>
        <v>35</v>
      </c>
      <c r="D1751" s="6">
        <f>TITRES_STAT!E1754</f>
        <v>0</v>
      </c>
      <c r="E1751" s="2">
        <f t="shared" si="108"/>
        <v>58393</v>
      </c>
      <c r="F1751" s="6" t="str">
        <f t="shared" si="111"/>
        <v>BULLISH</v>
      </c>
      <c r="G1751" s="6" t="str">
        <f t="shared" si="110"/>
        <v>NEUTRAL</v>
      </c>
      <c r="H1751" s="6" t="str">
        <f t="shared" si="109"/>
        <v>CONFIRMED BULLISH</v>
      </c>
    </row>
    <row r="1752" spans="1:8" ht="13.5" x14ac:dyDescent="0.25">
      <c r="A1752" s="3">
        <f>TITRES_STAT!B1755</f>
        <v>44566</v>
      </c>
      <c r="B1752" s="6">
        <f>TITRES_STAT!C1755</f>
        <v>35</v>
      </c>
      <c r="C1752" s="6">
        <f>TITRES_STAT!D1755</f>
        <v>35</v>
      </c>
      <c r="D1752" s="6">
        <f>TITRES_STAT!E1755</f>
        <v>0</v>
      </c>
      <c r="E1752" s="2">
        <f t="shared" si="108"/>
        <v>58393</v>
      </c>
      <c r="F1752" s="6" t="str">
        <f t="shared" si="111"/>
        <v>BULLISH</v>
      </c>
      <c r="G1752" s="6" t="str">
        <f t="shared" si="110"/>
        <v>NEUTRAL</v>
      </c>
      <c r="H1752" s="6" t="str">
        <f t="shared" si="109"/>
        <v>CONFIRMED BULLISH</v>
      </c>
    </row>
    <row r="1753" spans="1:8" ht="13.5" x14ac:dyDescent="0.25">
      <c r="A1753" s="3">
        <f>TITRES_STAT!B1756</f>
        <v>44567</v>
      </c>
      <c r="B1753" s="6">
        <f>TITRES_STAT!C1756</f>
        <v>35</v>
      </c>
      <c r="C1753" s="6">
        <f>TITRES_STAT!D1756</f>
        <v>35</v>
      </c>
      <c r="D1753" s="6">
        <f>TITRES_STAT!E1756</f>
        <v>0</v>
      </c>
      <c r="E1753" s="2">
        <f t="shared" si="108"/>
        <v>58393</v>
      </c>
      <c r="F1753" s="6" t="str">
        <f t="shared" si="111"/>
        <v>NEUTRAL</v>
      </c>
      <c r="G1753" s="6" t="str">
        <f t="shared" si="110"/>
        <v>NEUTRAL</v>
      </c>
      <c r="H1753" s="6" t="str">
        <f t="shared" si="109"/>
        <v>NEUTRAL</v>
      </c>
    </row>
    <row r="1754" spans="1:8" ht="13.5" x14ac:dyDescent="0.25">
      <c r="A1754" s="3">
        <f>TITRES_STAT!B1757</f>
        <v>44568</v>
      </c>
      <c r="B1754" s="6">
        <f>TITRES_STAT!C1757</f>
        <v>35</v>
      </c>
      <c r="C1754" s="6">
        <f>TITRES_STAT!D1757</f>
        <v>35</v>
      </c>
      <c r="D1754" s="6">
        <f>TITRES_STAT!E1757</f>
        <v>0</v>
      </c>
      <c r="E1754" s="2">
        <f t="shared" si="108"/>
        <v>58393</v>
      </c>
      <c r="F1754" s="6" t="str">
        <f t="shared" si="111"/>
        <v>NEUTRAL</v>
      </c>
      <c r="G1754" s="6" t="str">
        <f t="shared" si="110"/>
        <v>NEUTRAL</v>
      </c>
      <c r="H1754" s="6" t="str">
        <f t="shared" si="109"/>
        <v>NEUTRAL</v>
      </c>
    </row>
    <row r="1755" spans="1:8" ht="13.5" x14ac:dyDescent="0.25">
      <c r="A1755" s="3">
        <f>TITRES_STAT!B1758</f>
        <v>44571</v>
      </c>
      <c r="B1755" s="6">
        <f>TITRES_STAT!C1758</f>
        <v>35</v>
      </c>
      <c r="C1755" s="6">
        <f>TITRES_STAT!D1758</f>
        <v>35</v>
      </c>
      <c r="D1755" s="6">
        <f>TITRES_STAT!E1758</f>
        <v>0</v>
      </c>
      <c r="E1755" s="2">
        <f t="shared" si="108"/>
        <v>58393</v>
      </c>
      <c r="F1755" s="6" t="str">
        <f t="shared" si="111"/>
        <v>NEUTRAL</v>
      </c>
      <c r="G1755" s="6" t="str">
        <f t="shared" si="110"/>
        <v>NEUTRAL</v>
      </c>
      <c r="H1755" s="6" t="str">
        <f t="shared" si="109"/>
        <v>NEUTRAL</v>
      </c>
    </row>
    <row r="1756" spans="1:8" ht="13.5" x14ac:dyDescent="0.25">
      <c r="A1756" s="3">
        <f>TITRES_STAT!B1759</f>
        <v>44572</v>
      </c>
      <c r="B1756" s="6">
        <f>TITRES_STAT!C1759</f>
        <v>35</v>
      </c>
      <c r="C1756" s="6">
        <f>TITRES_STAT!D1759</f>
        <v>35</v>
      </c>
      <c r="D1756" s="6">
        <f>TITRES_STAT!E1759</f>
        <v>0</v>
      </c>
      <c r="E1756" s="2">
        <f t="shared" si="108"/>
        <v>58393</v>
      </c>
      <c r="F1756" s="6" t="str">
        <f t="shared" si="111"/>
        <v>NEUTRAL</v>
      </c>
      <c r="G1756" s="6" t="str">
        <f t="shared" si="110"/>
        <v>NEUTRAL</v>
      </c>
      <c r="H1756" s="6" t="str">
        <f t="shared" si="109"/>
        <v>NEUTRAL</v>
      </c>
    </row>
    <row r="1757" spans="1:8" ht="13.5" x14ac:dyDescent="0.25">
      <c r="A1757" s="3">
        <f>TITRES_STAT!B1760</f>
        <v>44573</v>
      </c>
      <c r="B1757" s="6">
        <f>TITRES_STAT!C1760</f>
        <v>35</v>
      </c>
      <c r="C1757" s="6">
        <f>TITRES_STAT!D1760</f>
        <v>35</v>
      </c>
      <c r="D1757" s="6">
        <f>TITRES_STAT!E1760</f>
        <v>0</v>
      </c>
      <c r="E1757" s="2">
        <f t="shared" si="108"/>
        <v>58393</v>
      </c>
      <c r="F1757" s="6" t="str">
        <f t="shared" si="111"/>
        <v>NEUTRAL</v>
      </c>
      <c r="G1757" s="6" t="str">
        <f t="shared" si="110"/>
        <v>NEUTRAL</v>
      </c>
      <c r="H1757" s="6" t="str">
        <f t="shared" si="109"/>
        <v>NEUTRAL</v>
      </c>
    </row>
    <row r="1758" spans="1:8" ht="13.5" x14ac:dyDescent="0.25">
      <c r="A1758" s="3">
        <f>TITRES_STAT!B1761</f>
        <v>44574</v>
      </c>
      <c r="B1758" s="6">
        <f>TITRES_STAT!C1761</f>
        <v>35</v>
      </c>
      <c r="C1758" s="6">
        <f>TITRES_STAT!D1761</f>
        <v>35</v>
      </c>
      <c r="D1758" s="6">
        <f>TITRES_STAT!E1761</f>
        <v>0</v>
      </c>
      <c r="E1758" s="2">
        <f t="shared" si="108"/>
        <v>58393</v>
      </c>
      <c r="F1758" s="6" t="str">
        <f t="shared" si="111"/>
        <v>NEUTRAL</v>
      </c>
      <c r="G1758" s="6" t="str">
        <f t="shared" si="110"/>
        <v>NEUTRAL</v>
      </c>
      <c r="H1758" s="6" t="str">
        <f t="shared" si="109"/>
        <v>NEUTRAL</v>
      </c>
    </row>
    <row r="1759" spans="1:8" ht="13.5" x14ac:dyDescent="0.25">
      <c r="A1759" s="3">
        <f>TITRES_STAT!B1762</f>
        <v>44575</v>
      </c>
      <c r="B1759" s="6">
        <f>TITRES_STAT!C1762</f>
        <v>35</v>
      </c>
      <c r="C1759" s="6">
        <f>TITRES_STAT!D1762</f>
        <v>35</v>
      </c>
      <c r="D1759" s="6">
        <f>TITRES_STAT!E1762</f>
        <v>0</v>
      </c>
      <c r="E1759" s="2">
        <f t="shared" si="108"/>
        <v>58393</v>
      </c>
      <c r="F1759" s="6" t="str">
        <f t="shared" si="111"/>
        <v>NEUTRAL</v>
      </c>
      <c r="G1759" s="6" t="str">
        <f t="shared" si="110"/>
        <v>NEUTRAL</v>
      </c>
      <c r="H1759" s="6" t="str">
        <f t="shared" si="109"/>
        <v>NEUTRAL</v>
      </c>
    </row>
    <row r="1760" spans="1:8" ht="13.5" x14ac:dyDescent="0.25">
      <c r="A1760" s="3">
        <f>TITRES_STAT!B1763</f>
        <v>44578</v>
      </c>
      <c r="B1760" s="6">
        <f>TITRES_STAT!C1763</f>
        <v>35</v>
      </c>
      <c r="C1760" s="6">
        <f>TITRES_STAT!D1763</f>
        <v>35</v>
      </c>
      <c r="D1760" s="6">
        <f>TITRES_STAT!E1763</f>
        <v>0</v>
      </c>
      <c r="E1760" s="2">
        <f t="shared" si="108"/>
        <v>58393</v>
      </c>
      <c r="F1760" s="6" t="str">
        <f t="shared" si="111"/>
        <v>NEUTRAL</v>
      </c>
      <c r="G1760" s="6" t="str">
        <f t="shared" si="110"/>
        <v>NEUTRAL</v>
      </c>
      <c r="H1760" s="6" t="str">
        <f t="shared" si="109"/>
        <v>NEUTRAL</v>
      </c>
    </row>
    <row r="1761" spans="1:8" ht="13.5" x14ac:dyDescent="0.25">
      <c r="A1761" s="3">
        <f>TITRES_STAT!B1764</f>
        <v>44579</v>
      </c>
      <c r="B1761" s="6">
        <f>TITRES_STAT!C1764</f>
        <v>35</v>
      </c>
      <c r="C1761" s="6">
        <f>TITRES_STAT!D1764</f>
        <v>35</v>
      </c>
      <c r="D1761" s="6">
        <f>TITRES_STAT!E1764</f>
        <v>0</v>
      </c>
      <c r="E1761" s="2">
        <f t="shared" si="108"/>
        <v>58393</v>
      </c>
      <c r="F1761" s="6" t="str">
        <f t="shared" si="111"/>
        <v>NEUTRAL</v>
      </c>
      <c r="G1761" s="6" t="str">
        <f t="shared" si="110"/>
        <v>NEUTRAL</v>
      </c>
      <c r="H1761" s="6" t="str">
        <f t="shared" si="109"/>
        <v>NEUTRAL</v>
      </c>
    </row>
    <row r="1762" spans="1:8" ht="13.5" x14ac:dyDescent="0.25">
      <c r="A1762" s="3">
        <f>TITRES_STAT!B1765</f>
        <v>44580</v>
      </c>
      <c r="B1762" s="6">
        <f>TITRES_STAT!C1765</f>
        <v>35</v>
      </c>
      <c r="C1762" s="6">
        <f>TITRES_STAT!D1765</f>
        <v>35</v>
      </c>
      <c r="D1762" s="6">
        <f>TITRES_STAT!E1765</f>
        <v>0</v>
      </c>
      <c r="E1762" s="2">
        <f t="shared" si="108"/>
        <v>58393</v>
      </c>
      <c r="F1762" s="6" t="str">
        <f t="shared" si="111"/>
        <v>NEUTRAL</v>
      </c>
      <c r="G1762" s="6" t="str">
        <f t="shared" si="110"/>
        <v>NEUTRAL</v>
      </c>
      <c r="H1762" s="6" t="str">
        <f t="shared" si="109"/>
        <v>NEUTRAL</v>
      </c>
    </row>
    <row r="1763" spans="1:8" ht="13.5" x14ac:dyDescent="0.25">
      <c r="A1763" s="3">
        <f>TITRES_STAT!B1766</f>
        <v>44581</v>
      </c>
      <c r="B1763" s="6">
        <f>TITRES_STAT!C1766</f>
        <v>35</v>
      </c>
      <c r="C1763" s="6">
        <f>TITRES_STAT!D1766</f>
        <v>35</v>
      </c>
      <c r="D1763" s="6">
        <f>TITRES_STAT!E1766</f>
        <v>0</v>
      </c>
      <c r="E1763" s="2">
        <f t="shared" si="108"/>
        <v>58393</v>
      </c>
      <c r="F1763" s="6" t="str">
        <f t="shared" si="111"/>
        <v>NEUTRAL</v>
      </c>
      <c r="G1763" s="6" t="str">
        <f t="shared" si="110"/>
        <v>NEUTRAL</v>
      </c>
      <c r="H1763" s="6" t="str">
        <f t="shared" si="109"/>
        <v>NEUTRAL</v>
      </c>
    </row>
    <row r="1764" spans="1:8" ht="13.5" x14ac:dyDescent="0.25">
      <c r="A1764" s="3">
        <f>TITRES_STAT!B1767</f>
        <v>44582</v>
      </c>
      <c r="B1764" s="6">
        <f>TITRES_STAT!C1767</f>
        <v>33.99</v>
      </c>
      <c r="C1764" s="6">
        <f>TITRES_STAT!D1767</f>
        <v>33.99</v>
      </c>
      <c r="D1764" s="6">
        <f>TITRES_STAT!E1767</f>
        <v>500</v>
      </c>
      <c r="E1764" s="2">
        <f t="shared" si="108"/>
        <v>57893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33.99</v>
      </c>
      <c r="C1765" s="6">
        <f>TITRES_STAT!D1768</f>
        <v>33.99</v>
      </c>
      <c r="D1765" s="6">
        <f>TITRES_STAT!E1768</f>
        <v>0</v>
      </c>
      <c r="E1765" s="2">
        <f t="shared" si="108"/>
        <v>57893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CONFIRMED BEARISH</v>
      </c>
    </row>
    <row r="1766" spans="1:8" ht="13.5" x14ac:dyDescent="0.25">
      <c r="A1766" s="3">
        <f>TITRES_STAT!B1769</f>
        <v>44586</v>
      </c>
      <c r="B1766" s="6">
        <f>TITRES_STAT!C1769</f>
        <v>33.99</v>
      </c>
      <c r="C1766" s="6">
        <f>TITRES_STAT!D1769</f>
        <v>33.99</v>
      </c>
      <c r="D1766" s="6">
        <f>TITRES_STAT!E1769</f>
        <v>100</v>
      </c>
      <c r="E1766" s="2">
        <f t="shared" si="108"/>
        <v>57893</v>
      </c>
      <c r="F1766" s="6" t="str">
        <f t="shared" si="111"/>
        <v>BEARISH</v>
      </c>
      <c r="G1766" s="6" t="str">
        <f t="shared" si="110"/>
        <v>NEUTRAL</v>
      </c>
      <c r="H1766" s="6" t="str">
        <f t="shared" si="109"/>
        <v>CONFIRMED BEARISH</v>
      </c>
    </row>
    <row r="1767" spans="1:8" ht="13.5" x14ac:dyDescent="0.25">
      <c r="A1767" s="3">
        <f>TITRES_STAT!B1770</f>
        <v>44587</v>
      </c>
      <c r="B1767" s="6">
        <f>TITRES_STAT!C1770</f>
        <v>33.99</v>
      </c>
      <c r="C1767" s="6">
        <f>TITRES_STAT!D1770</f>
        <v>33.99</v>
      </c>
      <c r="D1767" s="6">
        <f>TITRES_STAT!E1770</f>
        <v>0</v>
      </c>
      <c r="E1767" s="2">
        <f t="shared" si="108"/>
        <v>57893</v>
      </c>
      <c r="F1767" s="6" t="str">
        <f t="shared" si="111"/>
        <v>BEARISH</v>
      </c>
      <c r="G1767" s="6" t="str">
        <f t="shared" si="110"/>
        <v>NEUTRAL</v>
      </c>
      <c r="H1767" s="6" t="str">
        <f t="shared" si="109"/>
        <v>CONFIRMED BEARISH</v>
      </c>
    </row>
    <row r="1768" spans="1:8" ht="13.5" x14ac:dyDescent="0.25">
      <c r="A1768" s="3">
        <f>TITRES_STAT!B1771</f>
        <v>44588</v>
      </c>
      <c r="B1768" s="6">
        <f>TITRES_STAT!C1771</f>
        <v>33.979999999999997</v>
      </c>
      <c r="C1768" s="6">
        <f>TITRES_STAT!D1771</f>
        <v>33.979999999999997</v>
      </c>
      <c r="D1768" s="6">
        <f>TITRES_STAT!E1771</f>
        <v>8</v>
      </c>
      <c r="E1768" s="2">
        <f t="shared" si="108"/>
        <v>57885</v>
      </c>
      <c r="F1768" s="6" t="str">
        <f t="shared" si="111"/>
        <v>BEARISH</v>
      </c>
      <c r="G1768" s="6" t="str">
        <f t="shared" si="110"/>
        <v>NEUTRAL</v>
      </c>
      <c r="H1768" s="6" t="str">
        <f t="shared" si="109"/>
        <v>CONFIRMED BEARISH</v>
      </c>
    </row>
    <row r="1769" spans="1:8" ht="13.5" x14ac:dyDescent="0.25">
      <c r="A1769" s="3">
        <f>TITRES_STAT!B1772</f>
        <v>44589</v>
      </c>
      <c r="B1769" s="6">
        <f>TITRES_STAT!C1772</f>
        <v>33.979999999999997</v>
      </c>
      <c r="C1769" s="6">
        <f>TITRES_STAT!D1772</f>
        <v>33.979999999999997</v>
      </c>
      <c r="D1769" s="6">
        <f>TITRES_STAT!E1772</f>
        <v>0</v>
      </c>
      <c r="E1769" s="2">
        <f t="shared" si="108"/>
        <v>57885</v>
      </c>
      <c r="F1769" s="6" t="str">
        <f t="shared" si="111"/>
        <v>BEARISH</v>
      </c>
      <c r="G1769" s="6" t="str">
        <f t="shared" si="110"/>
        <v>NEUTRAL</v>
      </c>
      <c r="H1769" s="6" t="str">
        <f t="shared" si="109"/>
        <v>CONFIRMED BEARISH</v>
      </c>
    </row>
    <row r="1770" spans="1:8" ht="13.5" x14ac:dyDescent="0.25">
      <c r="A1770" s="3">
        <f>TITRES_STAT!B1773</f>
        <v>44592</v>
      </c>
      <c r="B1770" s="6">
        <f>TITRES_STAT!C1773</f>
        <v>33.979999999999997</v>
      </c>
      <c r="C1770" s="6">
        <f>TITRES_STAT!D1773</f>
        <v>33.979999999999997</v>
      </c>
      <c r="D1770" s="6">
        <f>TITRES_STAT!E1773</f>
        <v>23</v>
      </c>
      <c r="E1770" s="2">
        <f t="shared" si="108"/>
        <v>57885</v>
      </c>
      <c r="F1770" s="6" t="str">
        <f t="shared" si="111"/>
        <v>BEARISH</v>
      </c>
      <c r="G1770" s="6" t="str">
        <f t="shared" si="110"/>
        <v>NEUTRAL</v>
      </c>
      <c r="H1770" s="6" t="str">
        <f t="shared" si="109"/>
        <v>CONFIRMED BEARISH</v>
      </c>
    </row>
    <row r="1771" spans="1:8" ht="13.5" x14ac:dyDescent="0.25">
      <c r="A1771" s="3">
        <f>TITRES_STAT!B1774</f>
        <v>44593</v>
      </c>
      <c r="B1771" s="6">
        <f>TITRES_STAT!C1774</f>
        <v>33.979999999999997</v>
      </c>
      <c r="C1771" s="6">
        <f>TITRES_STAT!D1774</f>
        <v>33.979999999999997</v>
      </c>
      <c r="D1771" s="6">
        <f>TITRES_STAT!E1774</f>
        <v>0</v>
      </c>
      <c r="E1771" s="2">
        <f t="shared" si="108"/>
        <v>57885</v>
      </c>
      <c r="F1771" s="6" t="str">
        <f t="shared" si="111"/>
        <v>BEARISH</v>
      </c>
      <c r="G1771" s="6" t="str">
        <f t="shared" si="110"/>
        <v>NEUTRAL</v>
      </c>
      <c r="H1771" s="6" t="str">
        <f t="shared" si="109"/>
        <v>CONFIRMED BEARISH</v>
      </c>
    </row>
    <row r="1772" spans="1:8" ht="13.5" x14ac:dyDescent="0.25">
      <c r="A1772" s="3">
        <f>TITRES_STAT!B1775</f>
        <v>44594</v>
      </c>
      <c r="B1772" s="6">
        <f>TITRES_STAT!C1775</f>
        <v>33.979999999999997</v>
      </c>
      <c r="C1772" s="6">
        <f>TITRES_STAT!D1775</f>
        <v>33.979999999999997</v>
      </c>
      <c r="D1772" s="6">
        <f>TITRES_STAT!E1775</f>
        <v>0</v>
      </c>
      <c r="E1772" s="2">
        <f t="shared" si="108"/>
        <v>57885</v>
      </c>
      <c r="F1772" s="6" t="str">
        <f t="shared" si="111"/>
        <v>BEARISH</v>
      </c>
      <c r="G1772" s="6" t="str">
        <f t="shared" si="110"/>
        <v>NEUTRAL</v>
      </c>
      <c r="H1772" s="6" t="str">
        <f t="shared" si="109"/>
        <v>CONFIRMED BEARISH</v>
      </c>
    </row>
    <row r="1773" spans="1:8" ht="13.5" x14ac:dyDescent="0.25">
      <c r="A1773" s="3">
        <f>TITRES_STAT!B1776</f>
        <v>44595</v>
      </c>
      <c r="B1773" s="6">
        <f>TITRES_STAT!C1776</f>
        <v>33.979999999999997</v>
      </c>
      <c r="C1773" s="6">
        <f>TITRES_STAT!D1776</f>
        <v>33.979999999999997</v>
      </c>
      <c r="D1773" s="6">
        <f>TITRES_STAT!E1776</f>
        <v>0</v>
      </c>
      <c r="E1773" s="2">
        <f t="shared" si="108"/>
        <v>57885</v>
      </c>
      <c r="F1773" s="6" t="str">
        <f t="shared" si="111"/>
        <v>NEUTRAL</v>
      </c>
      <c r="G1773" s="6" t="str">
        <f t="shared" si="110"/>
        <v>NEUTRAL</v>
      </c>
      <c r="H1773" s="6" t="str">
        <f t="shared" si="109"/>
        <v>NEUTRAL</v>
      </c>
    </row>
    <row r="1774" spans="1:8" ht="13.5" x14ac:dyDescent="0.25">
      <c r="A1774" s="3">
        <f>TITRES_STAT!B1777</f>
        <v>44596</v>
      </c>
      <c r="B1774" s="6">
        <f>TITRES_STAT!C1777</f>
        <v>33.979999999999997</v>
      </c>
      <c r="C1774" s="6">
        <f>TITRES_STAT!D1777</f>
        <v>33.979999999999997</v>
      </c>
      <c r="D1774" s="6">
        <f>TITRES_STAT!E1777</f>
        <v>200</v>
      </c>
      <c r="E1774" s="2">
        <f t="shared" si="108"/>
        <v>57885</v>
      </c>
      <c r="F1774" s="6" t="str">
        <f t="shared" si="111"/>
        <v>NEUTRAL</v>
      </c>
      <c r="G1774" s="6" t="str">
        <f t="shared" si="110"/>
        <v>NEUTRAL</v>
      </c>
      <c r="H1774" s="6" t="str">
        <f t="shared" si="109"/>
        <v>NEUTRAL</v>
      </c>
    </row>
    <row r="1775" spans="1:8" ht="13.5" x14ac:dyDescent="0.25">
      <c r="A1775" s="3">
        <f>TITRES_STAT!B1778</f>
        <v>44599</v>
      </c>
      <c r="B1775" s="6">
        <f>TITRES_STAT!C1778</f>
        <v>33.99</v>
      </c>
      <c r="C1775" s="6">
        <f>TITRES_STAT!D1778</f>
        <v>33.99</v>
      </c>
      <c r="D1775" s="6">
        <f>TITRES_STAT!E1778</f>
        <v>268</v>
      </c>
      <c r="E1775" s="2">
        <f t="shared" si="108"/>
        <v>58153</v>
      </c>
      <c r="F1775" s="6" t="str">
        <f t="shared" si="111"/>
        <v>BULLISH</v>
      </c>
      <c r="G1775" s="6" t="str">
        <f t="shared" si="110"/>
        <v>NEUTRAL</v>
      </c>
      <c r="H1775" s="6" t="str">
        <f t="shared" si="109"/>
        <v>CONFIRMED BULLISH</v>
      </c>
    </row>
    <row r="1776" spans="1:8" ht="13.5" x14ac:dyDescent="0.25">
      <c r="A1776" s="3">
        <f>TITRES_STAT!B1779</f>
        <v>44600</v>
      </c>
      <c r="B1776" s="6">
        <f>TITRES_STAT!C1779</f>
        <v>33.99</v>
      </c>
      <c r="C1776" s="6">
        <f>TITRES_STAT!D1779</f>
        <v>33.99</v>
      </c>
      <c r="D1776" s="6">
        <f>TITRES_STAT!E1779</f>
        <v>0</v>
      </c>
      <c r="E1776" s="2">
        <f t="shared" si="108"/>
        <v>58153</v>
      </c>
      <c r="F1776" s="6" t="str">
        <f t="shared" si="111"/>
        <v>BULLISH</v>
      </c>
      <c r="G1776" s="6" t="str">
        <f t="shared" si="110"/>
        <v>NEUTRAL</v>
      </c>
      <c r="H1776" s="6" t="str">
        <f t="shared" si="109"/>
        <v>CONFIRMED BULLISH</v>
      </c>
    </row>
    <row r="1777" spans="1:8" ht="13.5" x14ac:dyDescent="0.25">
      <c r="A1777" s="3">
        <f>TITRES_STAT!B1780</f>
        <v>44601</v>
      </c>
      <c r="B1777" s="6">
        <f>TITRES_STAT!C1780</f>
        <v>33.99</v>
      </c>
      <c r="C1777" s="6">
        <f>TITRES_STAT!D1780</f>
        <v>33.99</v>
      </c>
      <c r="D1777" s="6">
        <f>TITRES_STAT!E1780</f>
        <v>0</v>
      </c>
      <c r="E1777" s="2">
        <f t="shared" si="108"/>
        <v>58153</v>
      </c>
      <c r="F1777" s="6" t="str">
        <f t="shared" si="111"/>
        <v>BULLISH</v>
      </c>
      <c r="G1777" s="6" t="str">
        <f t="shared" si="110"/>
        <v>NEUTRAL</v>
      </c>
      <c r="H1777" s="6" t="str">
        <f t="shared" si="109"/>
        <v>CONFIRMED BULLISH</v>
      </c>
    </row>
    <row r="1778" spans="1:8" ht="13.5" x14ac:dyDescent="0.25">
      <c r="A1778" s="3">
        <f>TITRES_STAT!B1781</f>
        <v>44602</v>
      </c>
      <c r="B1778" s="6">
        <f>TITRES_STAT!C1781</f>
        <v>34</v>
      </c>
      <c r="C1778" s="6">
        <f>TITRES_STAT!D1781</f>
        <v>34</v>
      </c>
      <c r="D1778" s="6">
        <f>TITRES_STAT!E1781</f>
        <v>125</v>
      </c>
      <c r="E1778" s="2">
        <f t="shared" si="108"/>
        <v>58278</v>
      </c>
      <c r="F1778" s="6" t="str">
        <f t="shared" si="111"/>
        <v>BULLISH</v>
      </c>
      <c r="G1778" s="6" t="str">
        <f t="shared" si="110"/>
        <v>NEUTRAL</v>
      </c>
      <c r="H1778" s="6" t="str">
        <f t="shared" si="109"/>
        <v>CONFIRMED BULLISH</v>
      </c>
    </row>
    <row r="1779" spans="1:8" ht="13.5" x14ac:dyDescent="0.25">
      <c r="A1779" s="3">
        <f>TITRES_STAT!B1782</f>
        <v>44603</v>
      </c>
      <c r="B1779" s="6">
        <f>TITRES_STAT!C1782</f>
        <v>34</v>
      </c>
      <c r="C1779" s="6">
        <f>TITRES_STAT!D1782</f>
        <v>34</v>
      </c>
      <c r="D1779" s="6">
        <f>TITRES_STAT!E1782</f>
        <v>0</v>
      </c>
      <c r="E1779" s="2">
        <f t="shared" si="108"/>
        <v>58278</v>
      </c>
      <c r="F1779" s="6" t="str">
        <f t="shared" si="111"/>
        <v>BULLISH</v>
      </c>
      <c r="G1779" s="6" t="str">
        <f t="shared" si="110"/>
        <v>NEUTRAL</v>
      </c>
      <c r="H1779" s="6" t="str">
        <f t="shared" si="109"/>
        <v>CONFIRMED BULLISH</v>
      </c>
    </row>
    <row r="1780" spans="1:8" ht="13.5" x14ac:dyDescent="0.25">
      <c r="A1780" s="3">
        <f>TITRES_STAT!B1783</f>
        <v>44606</v>
      </c>
      <c r="B1780" s="6">
        <f>TITRES_STAT!C1783</f>
        <v>34</v>
      </c>
      <c r="C1780" s="6">
        <f>TITRES_STAT!D1783</f>
        <v>34</v>
      </c>
      <c r="D1780" s="6">
        <f>TITRES_STAT!E1783</f>
        <v>0</v>
      </c>
      <c r="E1780" s="2">
        <f t="shared" si="108"/>
        <v>58278</v>
      </c>
      <c r="F1780" s="6" t="str">
        <f t="shared" si="111"/>
        <v>BULLISH</v>
      </c>
      <c r="G1780" s="6" t="str">
        <f t="shared" si="110"/>
        <v>NEUTRAL</v>
      </c>
      <c r="H1780" s="6" t="str">
        <f t="shared" si="109"/>
        <v>CONFIRMED BULLISH</v>
      </c>
    </row>
    <row r="1781" spans="1:8" ht="13.5" x14ac:dyDescent="0.25">
      <c r="A1781" s="3">
        <f>TITRES_STAT!B1784</f>
        <v>44607</v>
      </c>
      <c r="B1781" s="6">
        <f>TITRES_STAT!C1784</f>
        <v>34</v>
      </c>
      <c r="C1781" s="6">
        <f>TITRES_STAT!D1784</f>
        <v>34</v>
      </c>
      <c r="D1781" s="6">
        <f>TITRES_STAT!E1784</f>
        <v>0</v>
      </c>
      <c r="E1781" s="2">
        <f t="shared" si="108"/>
        <v>58278</v>
      </c>
      <c r="F1781" s="6" t="str">
        <f t="shared" si="111"/>
        <v>BULLISH</v>
      </c>
      <c r="G1781" s="6" t="str">
        <f t="shared" si="110"/>
        <v>NEUTRAL</v>
      </c>
      <c r="H1781" s="6" t="str">
        <f t="shared" si="109"/>
        <v>CONFIRMED BULLISH</v>
      </c>
    </row>
    <row r="1782" spans="1:8" ht="13.5" x14ac:dyDescent="0.25">
      <c r="A1782" s="3">
        <f>TITRES_STAT!B1785</f>
        <v>44608</v>
      </c>
      <c r="B1782" s="6">
        <f>TITRES_STAT!C1785</f>
        <v>34</v>
      </c>
      <c r="C1782" s="6">
        <f>TITRES_STAT!D1785</f>
        <v>34</v>
      </c>
      <c r="D1782" s="6">
        <f>TITRES_STAT!E1785</f>
        <v>0</v>
      </c>
      <c r="E1782" s="2">
        <f t="shared" si="108"/>
        <v>58278</v>
      </c>
      <c r="F1782" s="6" t="str">
        <f t="shared" si="111"/>
        <v>BULLISH</v>
      </c>
      <c r="G1782" s="6" t="str">
        <f t="shared" si="110"/>
        <v>NEUTRAL</v>
      </c>
      <c r="H1782" s="6" t="str">
        <f t="shared" si="109"/>
        <v>CONFIRMED BULLISH</v>
      </c>
    </row>
    <row r="1783" spans="1:8" ht="13.5" x14ac:dyDescent="0.25">
      <c r="A1783" s="3">
        <f>TITRES_STAT!B1786</f>
        <v>44609</v>
      </c>
      <c r="B1783" s="6">
        <f>TITRES_STAT!C1786</f>
        <v>34</v>
      </c>
      <c r="C1783" s="6">
        <f>TITRES_STAT!D1786</f>
        <v>34</v>
      </c>
      <c r="D1783" s="6">
        <f>TITRES_STAT!E1786</f>
        <v>0</v>
      </c>
      <c r="E1783" s="2">
        <f t="shared" si="108"/>
        <v>58278</v>
      </c>
      <c r="F1783" s="6" t="str">
        <f t="shared" si="111"/>
        <v>NEUTRAL</v>
      </c>
      <c r="G1783" s="6" t="str">
        <f t="shared" si="110"/>
        <v>NEUTRAL</v>
      </c>
      <c r="H1783" s="6" t="str">
        <f t="shared" si="109"/>
        <v>NEUTRAL</v>
      </c>
    </row>
    <row r="1784" spans="1:8" ht="13.5" x14ac:dyDescent="0.25">
      <c r="A1784" s="3">
        <f>TITRES_STAT!B1787</f>
        <v>44610</v>
      </c>
      <c r="B1784" s="6">
        <f>TITRES_STAT!C1787</f>
        <v>34</v>
      </c>
      <c r="C1784" s="6">
        <f>TITRES_STAT!D1787</f>
        <v>34</v>
      </c>
      <c r="D1784" s="6">
        <f>TITRES_STAT!E1787</f>
        <v>0</v>
      </c>
      <c r="E1784" s="2">
        <f t="shared" si="108"/>
        <v>58278</v>
      </c>
      <c r="F1784" s="6" t="str">
        <f t="shared" si="111"/>
        <v>NEUTRAL</v>
      </c>
      <c r="G1784" s="6" t="str">
        <f t="shared" si="110"/>
        <v>NEUTRAL</v>
      </c>
      <c r="H1784" s="6" t="str">
        <f t="shared" si="109"/>
        <v>NEUTRAL</v>
      </c>
    </row>
    <row r="1785" spans="1:8" ht="13.5" x14ac:dyDescent="0.25">
      <c r="A1785" s="3">
        <f>TITRES_STAT!B1788</f>
        <v>44613</v>
      </c>
      <c r="B1785" s="6">
        <f>TITRES_STAT!C1788</f>
        <v>34</v>
      </c>
      <c r="C1785" s="6">
        <f>TITRES_STAT!D1788</f>
        <v>34</v>
      </c>
      <c r="D1785" s="6">
        <f>TITRES_STAT!E1788</f>
        <v>0</v>
      </c>
      <c r="E1785" s="2">
        <f t="shared" si="108"/>
        <v>58278</v>
      </c>
      <c r="F1785" s="6" t="str">
        <f t="shared" si="111"/>
        <v>NEUTRAL</v>
      </c>
      <c r="G1785" s="6" t="str">
        <f t="shared" si="110"/>
        <v>NEUTRAL</v>
      </c>
      <c r="H1785" s="6" t="str">
        <f t="shared" si="109"/>
        <v>NEUTRAL</v>
      </c>
    </row>
    <row r="1786" spans="1:8" ht="13.5" x14ac:dyDescent="0.25">
      <c r="A1786" s="3">
        <f>TITRES_STAT!B1789</f>
        <v>44614</v>
      </c>
      <c r="B1786" s="6">
        <f>TITRES_STAT!C1789</f>
        <v>34</v>
      </c>
      <c r="C1786" s="6">
        <f>TITRES_STAT!D1789</f>
        <v>34</v>
      </c>
      <c r="D1786" s="6">
        <f>TITRES_STAT!E1789</f>
        <v>0</v>
      </c>
      <c r="E1786" s="2">
        <f t="shared" si="108"/>
        <v>58278</v>
      </c>
      <c r="F1786" s="6" t="str">
        <f t="shared" si="111"/>
        <v>NEUTRAL</v>
      </c>
      <c r="G1786" s="6" t="str">
        <f t="shared" si="110"/>
        <v>NEUTRAL</v>
      </c>
      <c r="H1786" s="6" t="str">
        <f t="shared" si="109"/>
        <v>NEUTRAL</v>
      </c>
    </row>
    <row r="1787" spans="1:8" ht="13.5" x14ac:dyDescent="0.25">
      <c r="A1787" s="3">
        <f>TITRES_STAT!B1790</f>
        <v>44615</v>
      </c>
      <c r="B1787" s="6">
        <f>TITRES_STAT!C1790</f>
        <v>34</v>
      </c>
      <c r="C1787" s="6">
        <f>TITRES_STAT!D1790</f>
        <v>34</v>
      </c>
      <c r="D1787" s="6">
        <f>TITRES_STAT!E1790</f>
        <v>0</v>
      </c>
      <c r="E1787" s="2">
        <f t="shared" si="108"/>
        <v>58278</v>
      </c>
      <c r="F1787" s="6" t="str">
        <f t="shared" si="111"/>
        <v>NEUTRAL</v>
      </c>
      <c r="G1787" s="6" t="str">
        <f t="shared" si="110"/>
        <v>NEUTRAL</v>
      </c>
      <c r="H1787" s="6" t="str">
        <f t="shared" si="109"/>
        <v>NEUTRAL</v>
      </c>
    </row>
    <row r="1788" spans="1:8" ht="13.5" x14ac:dyDescent="0.25">
      <c r="A1788" s="3">
        <f>TITRES_STAT!B1791</f>
        <v>44616</v>
      </c>
      <c r="B1788" s="6">
        <f>TITRES_STAT!C1791</f>
        <v>34</v>
      </c>
      <c r="C1788" s="6">
        <f>TITRES_STAT!D1791</f>
        <v>34</v>
      </c>
      <c r="D1788" s="6">
        <f>TITRES_STAT!E1791</f>
        <v>0</v>
      </c>
      <c r="E1788" s="2">
        <f t="shared" si="108"/>
        <v>58278</v>
      </c>
      <c r="F1788" s="6" t="str">
        <f t="shared" si="111"/>
        <v>NEUTRAL</v>
      </c>
      <c r="G1788" s="6" t="str">
        <f t="shared" si="110"/>
        <v>NEUTRAL</v>
      </c>
      <c r="H1788" s="6" t="str">
        <f t="shared" si="109"/>
        <v>NEUTRAL</v>
      </c>
    </row>
    <row r="1789" spans="1:8" ht="13.5" x14ac:dyDescent="0.25">
      <c r="A1789" s="3">
        <f>TITRES_STAT!B1792</f>
        <v>44617</v>
      </c>
      <c r="B1789" s="6">
        <f>TITRES_STAT!C1792</f>
        <v>34</v>
      </c>
      <c r="C1789" s="6">
        <f>TITRES_STAT!D1792</f>
        <v>34</v>
      </c>
      <c r="D1789" s="6">
        <f>TITRES_STAT!E1792</f>
        <v>0</v>
      </c>
      <c r="E1789" s="2">
        <f t="shared" si="108"/>
        <v>58278</v>
      </c>
      <c r="F1789" s="6" t="str">
        <f t="shared" si="111"/>
        <v>NEUTRAL</v>
      </c>
      <c r="G1789" s="6" t="str">
        <f t="shared" si="110"/>
        <v>NEUTRAL</v>
      </c>
      <c r="H1789" s="6" t="str">
        <f t="shared" si="109"/>
        <v>NEUTRAL</v>
      </c>
    </row>
    <row r="1790" spans="1:8" ht="13.5" x14ac:dyDescent="0.25">
      <c r="A1790" s="3">
        <f>TITRES_STAT!B1793</f>
        <v>44620</v>
      </c>
      <c r="B1790" s="6">
        <f>TITRES_STAT!C1793</f>
        <v>34</v>
      </c>
      <c r="C1790" s="6">
        <f>TITRES_STAT!D1793</f>
        <v>34</v>
      </c>
      <c r="D1790" s="6">
        <f>TITRES_STAT!E1793</f>
        <v>0</v>
      </c>
      <c r="E1790" s="2">
        <f t="shared" si="108"/>
        <v>58278</v>
      </c>
      <c r="F1790" s="6" t="str">
        <f t="shared" si="111"/>
        <v>NEUTRAL</v>
      </c>
      <c r="G1790" s="6" t="str">
        <f t="shared" si="110"/>
        <v>NEUTRAL</v>
      </c>
      <c r="H1790" s="6" t="str">
        <f t="shared" si="109"/>
        <v>NEUTRAL</v>
      </c>
    </row>
    <row r="1791" spans="1:8" ht="13.5" x14ac:dyDescent="0.25">
      <c r="A1791" s="3">
        <f>TITRES_STAT!B1794</f>
        <v>44621</v>
      </c>
      <c r="B1791" s="6">
        <f>TITRES_STAT!C1794</f>
        <v>34</v>
      </c>
      <c r="C1791" s="6">
        <f>TITRES_STAT!D1794</f>
        <v>34</v>
      </c>
      <c r="D1791" s="6">
        <f>TITRES_STAT!E1794</f>
        <v>0</v>
      </c>
      <c r="E1791" s="2">
        <f t="shared" si="108"/>
        <v>58278</v>
      </c>
      <c r="F1791" s="6" t="str">
        <f t="shared" si="111"/>
        <v>NEUTRAL</v>
      </c>
      <c r="G1791" s="6" t="str">
        <f t="shared" si="110"/>
        <v>NEUTRAL</v>
      </c>
      <c r="H1791" s="6" t="str">
        <f t="shared" si="109"/>
        <v>NEUTRAL</v>
      </c>
    </row>
    <row r="1792" spans="1:8" ht="13.5" x14ac:dyDescent="0.25">
      <c r="A1792" s="3">
        <f>TITRES_STAT!B1795</f>
        <v>44622</v>
      </c>
      <c r="B1792" s="6">
        <f>TITRES_STAT!C1795</f>
        <v>34</v>
      </c>
      <c r="C1792" s="6">
        <f>TITRES_STAT!D1795</f>
        <v>34</v>
      </c>
      <c r="D1792" s="6">
        <f>TITRES_STAT!E1795</f>
        <v>0</v>
      </c>
      <c r="E1792" s="2">
        <f t="shared" si="108"/>
        <v>58278</v>
      </c>
      <c r="F1792" s="6" t="str">
        <f t="shared" si="111"/>
        <v>NEUTRAL</v>
      </c>
      <c r="G1792" s="6" t="str">
        <f t="shared" si="110"/>
        <v>NEUTRAL</v>
      </c>
      <c r="H1792" s="6" t="str">
        <f t="shared" si="109"/>
        <v>NEUTRAL</v>
      </c>
    </row>
    <row r="1793" spans="1:8" ht="13.5" x14ac:dyDescent="0.25">
      <c r="A1793" s="3">
        <f>TITRES_STAT!B1796</f>
        <v>44623</v>
      </c>
      <c r="B1793" s="6">
        <f>TITRES_STAT!C1796</f>
        <v>34</v>
      </c>
      <c r="C1793" s="6">
        <f>TITRES_STAT!D1796</f>
        <v>34</v>
      </c>
      <c r="D1793" s="6">
        <f>TITRES_STAT!E1796</f>
        <v>0</v>
      </c>
      <c r="E1793" s="2">
        <f t="shared" si="108"/>
        <v>58278</v>
      </c>
      <c r="F1793" s="6" t="str">
        <f t="shared" si="111"/>
        <v>NEUTRAL</v>
      </c>
      <c r="G1793" s="6" t="str">
        <f t="shared" si="110"/>
        <v>NEUTRAL</v>
      </c>
      <c r="H1793" s="6" t="str">
        <f t="shared" si="109"/>
        <v>NEUTRAL</v>
      </c>
    </row>
    <row r="1794" spans="1:8" ht="13.5" x14ac:dyDescent="0.25">
      <c r="A1794" s="3">
        <f>TITRES_STAT!B1797</f>
        <v>44624</v>
      </c>
      <c r="B1794" s="6">
        <f>TITRES_STAT!C1797</f>
        <v>34</v>
      </c>
      <c r="C1794" s="6">
        <f>TITRES_STAT!D1797</f>
        <v>34</v>
      </c>
      <c r="D1794" s="6">
        <f>TITRES_STAT!E1797</f>
        <v>0</v>
      </c>
      <c r="E1794" s="2">
        <f t="shared" si="108"/>
        <v>58278</v>
      </c>
      <c r="F1794" s="6" t="str">
        <f t="shared" si="111"/>
        <v>NEUTRAL</v>
      </c>
      <c r="G1794" s="6" t="str">
        <f t="shared" si="110"/>
        <v>NEUTRAL</v>
      </c>
      <c r="H1794" s="6" t="str">
        <f t="shared" si="109"/>
        <v>NEUTRAL</v>
      </c>
    </row>
    <row r="1795" spans="1:8" ht="13.5" x14ac:dyDescent="0.25">
      <c r="A1795" s="3">
        <f>TITRES_STAT!B1798</f>
        <v>44627</v>
      </c>
      <c r="B1795" s="6">
        <f>TITRES_STAT!C1798</f>
        <v>34</v>
      </c>
      <c r="C1795" s="6">
        <f>TITRES_STAT!D1798</f>
        <v>34</v>
      </c>
      <c r="D1795" s="6">
        <f>TITRES_STAT!E1798</f>
        <v>0</v>
      </c>
      <c r="E1795" s="2">
        <f t="shared" si="108"/>
        <v>58278</v>
      </c>
      <c r="F1795" s="6" t="str">
        <f t="shared" si="111"/>
        <v>NEUTRAL</v>
      </c>
      <c r="G1795" s="6" t="str">
        <f t="shared" si="110"/>
        <v>NEUTRAL</v>
      </c>
      <c r="H1795" s="6" t="str">
        <f t="shared" si="109"/>
        <v>NEUTRAL</v>
      </c>
    </row>
    <row r="1796" spans="1:8" ht="13.5" x14ac:dyDescent="0.25">
      <c r="A1796" s="3">
        <f>TITRES_STAT!B1799</f>
        <v>44628</v>
      </c>
      <c r="B1796" s="6">
        <f>TITRES_STAT!C1799</f>
        <v>34</v>
      </c>
      <c r="C1796" s="6">
        <f>TITRES_STAT!D1799</f>
        <v>34</v>
      </c>
      <c r="D1796" s="6">
        <f>TITRES_STAT!E1799</f>
        <v>0</v>
      </c>
      <c r="E1796" s="2">
        <f t="shared" ref="E1796:E1859" si="112">IF(B1796&gt;B1795, E1795+D1796, IF(B1796&lt;B1795, E1795-D1796, E1795))</f>
        <v>58278</v>
      </c>
      <c r="F1796" s="6" t="str">
        <f t="shared" si="111"/>
        <v>NEUTRAL</v>
      </c>
      <c r="G1796" s="6" t="str">
        <f t="shared" si="110"/>
        <v>NEUTRAL</v>
      </c>
      <c r="H1796" s="6" t="str">
        <f t="shared" si="109"/>
        <v>NEUTRAL</v>
      </c>
    </row>
    <row r="1797" spans="1:8" ht="13.5" x14ac:dyDescent="0.25">
      <c r="A1797" s="3">
        <f>TITRES_STAT!B1800</f>
        <v>44629</v>
      </c>
      <c r="B1797" s="6">
        <f>TITRES_STAT!C1800</f>
        <v>34</v>
      </c>
      <c r="C1797" s="6">
        <f>TITRES_STAT!D1800</f>
        <v>34</v>
      </c>
      <c r="D1797" s="6">
        <f>TITRES_STAT!E1800</f>
        <v>0</v>
      </c>
      <c r="E1797" s="2">
        <f t="shared" si="112"/>
        <v>58278</v>
      </c>
      <c r="F1797" s="6" t="str">
        <f t="shared" si="111"/>
        <v>NEUTRAL</v>
      </c>
      <c r="G1797" s="6" t="str">
        <f t="shared" si="110"/>
        <v>NEUTRAL</v>
      </c>
      <c r="H1797" s="6" t="str">
        <f t="shared" si="109"/>
        <v>NEUTRAL</v>
      </c>
    </row>
    <row r="1798" spans="1:8" ht="13.5" x14ac:dyDescent="0.25">
      <c r="A1798" s="3">
        <f>TITRES_STAT!B1801</f>
        <v>44630</v>
      </c>
      <c r="B1798" s="6">
        <f>TITRES_STAT!C1801</f>
        <v>34</v>
      </c>
      <c r="C1798" s="6">
        <f>TITRES_STAT!D1801</f>
        <v>34</v>
      </c>
      <c r="D1798" s="6">
        <f>TITRES_STAT!E1801</f>
        <v>0</v>
      </c>
      <c r="E1798" s="2">
        <f t="shared" si="112"/>
        <v>58278</v>
      </c>
      <c r="F1798" s="6" t="str">
        <f t="shared" si="111"/>
        <v>NEUTRAL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44631</v>
      </c>
      <c r="B1799" s="6">
        <f>TITRES_STAT!C1802</f>
        <v>34</v>
      </c>
      <c r="C1799" s="6">
        <f>TITRES_STAT!D1802</f>
        <v>34</v>
      </c>
      <c r="D1799" s="6">
        <f>TITRES_STAT!E1802</f>
        <v>0</v>
      </c>
      <c r="E1799" s="2">
        <f t="shared" si="112"/>
        <v>58278</v>
      </c>
      <c r="F1799" s="6" t="str">
        <f t="shared" si="111"/>
        <v>NEUTRAL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NEUTRAL</v>
      </c>
    </row>
    <row r="1800" spans="1:8" ht="13.5" x14ac:dyDescent="0.25">
      <c r="A1800" s="3">
        <f>TITRES_STAT!B1803</f>
        <v>44634</v>
      </c>
      <c r="B1800" s="6">
        <f>TITRES_STAT!C1803</f>
        <v>34</v>
      </c>
      <c r="C1800" s="6">
        <f>TITRES_STAT!D1803</f>
        <v>34</v>
      </c>
      <c r="D1800" s="6">
        <f>TITRES_STAT!E1803</f>
        <v>0</v>
      </c>
      <c r="E1800" s="2">
        <f t="shared" si="112"/>
        <v>58278</v>
      </c>
      <c r="F1800" s="6" t="str">
        <f t="shared" ref="F1800:F1863" si="115">IF(E1800&gt;E1795,"BULLISH",IF(E1800&lt;E1795,"BEARISH","NEUTRAL"))</f>
        <v>NEUTRAL</v>
      </c>
      <c r="G1800" s="6" t="str">
        <f t="shared" si="114"/>
        <v>NEUTRAL</v>
      </c>
      <c r="H1800" s="6" t="str">
        <f t="shared" si="113"/>
        <v>NEUTRAL</v>
      </c>
    </row>
    <row r="1801" spans="1:8" ht="13.5" x14ac:dyDescent="0.25">
      <c r="A1801" s="3">
        <f>TITRES_STAT!B1804</f>
        <v>44635</v>
      </c>
      <c r="B1801" s="6">
        <f>TITRES_STAT!C1804</f>
        <v>34</v>
      </c>
      <c r="C1801" s="6">
        <f>TITRES_STAT!D1804</f>
        <v>34</v>
      </c>
      <c r="D1801" s="6">
        <f>TITRES_STAT!E1804</f>
        <v>59</v>
      </c>
      <c r="E1801" s="2">
        <f t="shared" si="112"/>
        <v>58278</v>
      </c>
      <c r="F1801" s="6" t="str">
        <f t="shared" si="115"/>
        <v>NEUTRAL</v>
      </c>
      <c r="G1801" s="6" t="str">
        <f t="shared" si="114"/>
        <v>NEUTRAL</v>
      </c>
      <c r="H1801" s="6" t="str">
        <f t="shared" si="113"/>
        <v>NEUTRAL</v>
      </c>
    </row>
    <row r="1802" spans="1:8" ht="13.5" x14ac:dyDescent="0.25">
      <c r="A1802" s="3">
        <f>TITRES_STAT!B1805</f>
        <v>44636</v>
      </c>
      <c r="B1802" s="6">
        <f>TITRES_STAT!C1805</f>
        <v>34</v>
      </c>
      <c r="C1802" s="6">
        <f>TITRES_STAT!D1805</f>
        <v>34</v>
      </c>
      <c r="D1802" s="6">
        <f>TITRES_STAT!E1805</f>
        <v>330</v>
      </c>
      <c r="E1802" s="2">
        <f t="shared" si="112"/>
        <v>58278</v>
      </c>
      <c r="F1802" s="6" t="str">
        <f t="shared" si="115"/>
        <v>NEUTRAL</v>
      </c>
      <c r="G1802" s="6" t="str">
        <f t="shared" si="114"/>
        <v>NEUTRAL</v>
      </c>
      <c r="H1802" s="6" t="str">
        <f t="shared" si="113"/>
        <v>NEUTRAL</v>
      </c>
    </row>
    <row r="1803" spans="1:8" ht="13.5" x14ac:dyDescent="0.25">
      <c r="A1803" s="3">
        <f>TITRES_STAT!B1806</f>
        <v>44637</v>
      </c>
      <c r="B1803" s="6">
        <f>TITRES_STAT!C1806</f>
        <v>34</v>
      </c>
      <c r="C1803" s="6">
        <f>TITRES_STAT!D1806</f>
        <v>34</v>
      </c>
      <c r="D1803" s="6">
        <f>TITRES_STAT!E1806</f>
        <v>0</v>
      </c>
      <c r="E1803" s="2">
        <f t="shared" si="112"/>
        <v>58278</v>
      </c>
      <c r="F1803" s="6" t="str">
        <f t="shared" si="115"/>
        <v>NEUTRAL</v>
      </c>
      <c r="G1803" s="6" t="str">
        <f t="shared" si="114"/>
        <v>NEUTRAL</v>
      </c>
      <c r="H1803" s="6" t="str">
        <f t="shared" si="113"/>
        <v>NEUTRAL</v>
      </c>
    </row>
    <row r="1804" spans="1:8" ht="13.5" x14ac:dyDescent="0.25">
      <c r="A1804" s="3">
        <f>TITRES_STAT!B1807</f>
        <v>44638</v>
      </c>
      <c r="B1804" s="6">
        <f>TITRES_STAT!C1807</f>
        <v>34</v>
      </c>
      <c r="C1804" s="6">
        <f>TITRES_STAT!D1807</f>
        <v>34</v>
      </c>
      <c r="D1804" s="6">
        <f>TITRES_STAT!E1807</f>
        <v>0</v>
      </c>
      <c r="E1804" s="2">
        <f t="shared" si="112"/>
        <v>58278</v>
      </c>
      <c r="F1804" s="6" t="str">
        <f t="shared" si="115"/>
        <v>NEUTRAL</v>
      </c>
      <c r="G1804" s="6" t="str">
        <f t="shared" si="114"/>
        <v>NEUTRAL</v>
      </c>
      <c r="H1804" s="6" t="str">
        <f t="shared" si="113"/>
        <v>NEUTRAL</v>
      </c>
    </row>
    <row r="1805" spans="1:8" ht="13.5" x14ac:dyDescent="0.25">
      <c r="A1805" s="3">
        <f>TITRES_STAT!B1808</f>
        <v>44641</v>
      </c>
      <c r="B1805" s="6">
        <f>TITRES_STAT!C1808</f>
        <v>34</v>
      </c>
      <c r="C1805" s="6">
        <f>TITRES_STAT!D1808</f>
        <v>34</v>
      </c>
      <c r="D1805" s="6">
        <f>TITRES_STAT!E1808</f>
        <v>0</v>
      </c>
      <c r="E1805" s="2">
        <f t="shared" si="112"/>
        <v>58278</v>
      </c>
      <c r="F1805" s="6" t="str">
        <f t="shared" si="115"/>
        <v>NEUTRAL</v>
      </c>
      <c r="G1805" s="6" t="str">
        <f t="shared" si="114"/>
        <v>NEUTRAL</v>
      </c>
      <c r="H1805" s="6" t="str">
        <f t="shared" si="113"/>
        <v>NEUTRAL</v>
      </c>
    </row>
    <row r="1806" spans="1:8" ht="13.5" x14ac:dyDescent="0.25">
      <c r="A1806" s="3">
        <f>TITRES_STAT!B1809</f>
        <v>44642</v>
      </c>
      <c r="B1806" s="6">
        <f>TITRES_STAT!C1809</f>
        <v>34</v>
      </c>
      <c r="C1806" s="6">
        <f>TITRES_STAT!D1809</f>
        <v>34</v>
      </c>
      <c r="D1806" s="6">
        <f>TITRES_STAT!E1809</f>
        <v>0</v>
      </c>
      <c r="E1806" s="2">
        <f t="shared" si="112"/>
        <v>58278</v>
      </c>
      <c r="F1806" s="6" t="str">
        <f t="shared" si="115"/>
        <v>NEUTRAL</v>
      </c>
      <c r="G1806" s="6" t="str">
        <f t="shared" si="114"/>
        <v>NEUTRAL</v>
      </c>
      <c r="H1806" s="6" t="str">
        <f t="shared" si="113"/>
        <v>NEUTRAL</v>
      </c>
    </row>
    <row r="1807" spans="1:8" ht="13.5" x14ac:dyDescent="0.25">
      <c r="A1807" s="3">
        <f>TITRES_STAT!B1810</f>
        <v>44643</v>
      </c>
      <c r="B1807" s="6">
        <f>TITRES_STAT!C1810</f>
        <v>34</v>
      </c>
      <c r="C1807" s="6">
        <f>TITRES_STAT!D1810</f>
        <v>34</v>
      </c>
      <c r="D1807" s="6">
        <f>TITRES_STAT!E1810</f>
        <v>0</v>
      </c>
      <c r="E1807" s="2">
        <f t="shared" si="112"/>
        <v>58278</v>
      </c>
      <c r="F1807" s="6" t="str">
        <f t="shared" si="115"/>
        <v>NEUTRAL</v>
      </c>
      <c r="G1807" s="6" t="str">
        <f t="shared" si="114"/>
        <v>NEUTRAL</v>
      </c>
      <c r="H1807" s="6" t="str">
        <f t="shared" si="113"/>
        <v>NEUTRAL</v>
      </c>
    </row>
    <row r="1808" spans="1:8" ht="13.5" x14ac:dyDescent="0.25">
      <c r="A1808" s="3">
        <f>TITRES_STAT!B1811</f>
        <v>44644</v>
      </c>
      <c r="B1808" s="6">
        <f>TITRES_STAT!C1811</f>
        <v>34</v>
      </c>
      <c r="C1808" s="6">
        <f>TITRES_STAT!D1811</f>
        <v>34</v>
      </c>
      <c r="D1808" s="6">
        <f>TITRES_STAT!E1811</f>
        <v>0</v>
      </c>
      <c r="E1808" s="2">
        <f t="shared" si="112"/>
        <v>58278</v>
      </c>
      <c r="F1808" s="6" t="str">
        <f t="shared" si="115"/>
        <v>NEUTRAL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44645</v>
      </c>
      <c r="B1809" s="6">
        <f>TITRES_STAT!C1812</f>
        <v>34</v>
      </c>
      <c r="C1809" s="6">
        <f>TITRES_STAT!D1812</f>
        <v>34</v>
      </c>
      <c r="D1809" s="6">
        <f>TITRES_STAT!E1812</f>
        <v>0</v>
      </c>
      <c r="E1809" s="2">
        <f t="shared" si="112"/>
        <v>58278</v>
      </c>
      <c r="F1809" s="6" t="str">
        <f t="shared" si="115"/>
        <v>NEUTRAL</v>
      </c>
      <c r="G1809" s="6" t="str">
        <f t="shared" si="114"/>
        <v>NEUTRAL</v>
      </c>
      <c r="H1809" s="6" t="str">
        <f t="shared" si="113"/>
        <v>NEUTRAL</v>
      </c>
    </row>
    <row r="1810" spans="1:8" ht="13.5" x14ac:dyDescent="0.25">
      <c r="A1810" s="3">
        <f>TITRES_STAT!B1813</f>
        <v>44648</v>
      </c>
      <c r="B1810" s="6">
        <f>TITRES_STAT!C1813</f>
        <v>34</v>
      </c>
      <c r="C1810" s="6">
        <f>TITRES_STAT!D1813</f>
        <v>34</v>
      </c>
      <c r="D1810" s="6">
        <f>TITRES_STAT!E1813</f>
        <v>0</v>
      </c>
      <c r="E1810" s="2">
        <f t="shared" si="112"/>
        <v>58278</v>
      </c>
      <c r="F1810" s="6" t="str">
        <f t="shared" si="115"/>
        <v>NEUTRAL</v>
      </c>
      <c r="G1810" s="6" t="str">
        <f t="shared" si="114"/>
        <v>NEUTRAL</v>
      </c>
      <c r="H1810" s="6" t="str">
        <f t="shared" si="113"/>
        <v>NEUTRAL</v>
      </c>
    </row>
    <row r="1811" spans="1:8" ht="13.5" x14ac:dyDescent="0.25">
      <c r="A1811" s="3">
        <f>TITRES_STAT!B1814</f>
        <v>44649</v>
      </c>
      <c r="B1811" s="6">
        <f>TITRES_STAT!C1814</f>
        <v>34</v>
      </c>
      <c r="C1811" s="6">
        <f>TITRES_STAT!D1814</f>
        <v>34</v>
      </c>
      <c r="D1811" s="6">
        <f>TITRES_STAT!E1814</f>
        <v>0</v>
      </c>
      <c r="E1811" s="2">
        <f t="shared" si="112"/>
        <v>58278</v>
      </c>
      <c r="F1811" s="6" t="str">
        <f t="shared" si="115"/>
        <v>NEUTRAL</v>
      </c>
      <c r="G1811" s="6" t="str">
        <f t="shared" si="114"/>
        <v>NEUTRAL</v>
      </c>
      <c r="H1811" s="6" t="str">
        <f t="shared" si="113"/>
        <v>NEUTRAL</v>
      </c>
    </row>
    <row r="1812" spans="1:8" ht="13.5" x14ac:dyDescent="0.25">
      <c r="A1812" s="3">
        <f>TITRES_STAT!B1815</f>
        <v>44650</v>
      </c>
      <c r="B1812" s="6">
        <f>TITRES_STAT!C1815</f>
        <v>34</v>
      </c>
      <c r="C1812" s="6">
        <f>TITRES_STAT!D1815</f>
        <v>34</v>
      </c>
      <c r="D1812" s="6">
        <f>TITRES_STAT!E1815</f>
        <v>0</v>
      </c>
      <c r="E1812" s="2">
        <f t="shared" si="112"/>
        <v>58278</v>
      </c>
      <c r="F1812" s="6" t="str">
        <f t="shared" si="115"/>
        <v>NEUTRAL</v>
      </c>
      <c r="G1812" s="6" t="str">
        <f t="shared" si="114"/>
        <v>NEUTRAL</v>
      </c>
      <c r="H1812" s="6" t="str">
        <f t="shared" si="113"/>
        <v>NEUTRAL</v>
      </c>
    </row>
    <row r="1813" spans="1:8" ht="13.5" x14ac:dyDescent="0.25">
      <c r="A1813" s="3">
        <f>TITRES_STAT!B1816</f>
        <v>44651</v>
      </c>
      <c r="B1813" s="6">
        <f>TITRES_STAT!C1816</f>
        <v>34</v>
      </c>
      <c r="C1813" s="6">
        <f>TITRES_STAT!D1816</f>
        <v>34</v>
      </c>
      <c r="D1813" s="6">
        <f>TITRES_STAT!E1816</f>
        <v>0</v>
      </c>
      <c r="E1813" s="2">
        <f t="shared" si="112"/>
        <v>58278</v>
      </c>
      <c r="F1813" s="6" t="str">
        <f t="shared" si="115"/>
        <v>NEUTRAL</v>
      </c>
      <c r="G1813" s="6" t="str">
        <f t="shared" si="114"/>
        <v>NEUTRAL</v>
      </c>
      <c r="H1813" s="6" t="str">
        <f t="shared" si="113"/>
        <v>NEUTRAL</v>
      </c>
    </row>
    <row r="1814" spans="1:8" ht="13.5" x14ac:dyDescent="0.25">
      <c r="A1814" s="3">
        <f>TITRES_STAT!B1817</f>
        <v>44652</v>
      </c>
      <c r="B1814" s="6">
        <f>TITRES_STAT!C1817</f>
        <v>34</v>
      </c>
      <c r="C1814" s="6">
        <f>TITRES_STAT!D1817</f>
        <v>34</v>
      </c>
      <c r="D1814" s="6">
        <f>TITRES_STAT!E1817</f>
        <v>0</v>
      </c>
      <c r="E1814" s="2">
        <f t="shared" si="112"/>
        <v>58278</v>
      </c>
      <c r="F1814" s="6" t="str">
        <f t="shared" si="115"/>
        <v>NEUTRAL</v>
      </c>
      <c r="G1814" s="6" t="str">
        <f t="shared" si="114"/>
        <v>NEUTRAL</v>
      </c>
      <c r="H1814" s="6" t="str">
        <f t="shared" si="113"/>
        <v>NEUTRAL</v>
      </c>
    </row>
    <row r="1815" spans="1:8" ht="13.5" x14ac:dyDescent="0.25">
      <c r="A1815" s="3">
        <f>TITRES_STAT!B1818</f>
        <v>44655</v>
      </c>
      <c r="B1815" s="6">
        <f>TITRES_STAT!C1818</f>
        <v>34</v>
      </c>
      <c r="C1815" s="6">
        <f>TITRES_STAT!D1818</f>
        <v>34</v>
      </c>
      <c r="D1815" s="6">
        <f>TITRES_STAT!E1818</f>
        <v>0</v>
      </c>
      <c r="E1815" s="2">
        <f t="shared" si="112"/>
        <v>58278</v>
      </c>
      <c r="F1815" s="6" t="str">
        <f t="shared" si="115"/>
        <v>NEUTRAL</v>
      </c>
      <c r="G1815" s="6" t="str">
        <f t="shared" si="114"/>
        <v>NEUTRAL</v>
      </c>
      <c r="H1815" s="6" t="str">
        <f t="shared" si="113"/>
        <v>NEUTRAL</v>
      </c>
    </row>
    <row r="1816" spans="1:8" ht="13.5" x14ac:dyDescent="0.25">
      <c r="A1816" s="3">
        <f>TITRES_STAT!B1819</f>
        <v>44656</v>
      </c>
      <c r="B1816" s="6">
        <f>TITRES_STAT!C1819</f>
        <v>34</v>
      </c>
      <c r="C1816" s="6">
        <f>TITRES_STAT!D1819</f>
        <v>34</v>
      </c>
      <c r="D1816" s="6">
        <f>TITRES_STAT!E1819</f>
        <v>0</v>
      </c>
      <c r="E1816" s="2">
        <f t="shared" si="112"/>
        <v>58278</v>
      </c>
      <c r="F1816" s="6" t="str">
        <f t="shared" si="115"/>
        <v>NEUTRAL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44657</v>
      </c>
      <c r="B1817" s="6">
        <f>TITRES_STAT!C1820</f>
        <v>34</v>
      </c>
      <c r="C1817" s="6">
        <f>TITRES_STAT!D1820</f>
        <v>34</v>
      </c>
      <c r="D1817" s="6">
        <f>TITRES_STAT!E1820</f>
        <v>0</v>
      </c>
      <c r="E1817" s="2">
        <f t="shared" si="112"/>
        <v>58278</v>
      </c>
      <c r="F1817" s="6" t="str">
        <f t="shared" si="115"/>
        <v>NEUTRAL</v>
      </c>
      <c r="G1817" s="6" t="str">
        <f t="shared" si="114"/>
        <v>NEUTRAL</v>
      </c>
      <c r="H1817" s="6" t="str">
        <f t="shared" si="113"/>
        <v>NEUTRAL</v>
      </c>
    </row>
    <row r="1818" spans="1:8" ht="13.5" x14ac:dyDescent="0.25">
      <c r="A1818" s="3">
        <f>TITRES_STAT!B1821</f>
        <v>44658</v>
      </c>
      <c r="B1818" s="6">
        <f>TITRES_STAT!C1821</f>
        <v>34</v>
      </c>
      <c r="C1818" s="6">
        <f>TITRES_STAT!D1821</f>
        <v>34</v>
      </c>
      <c r="D1818" s="6">
        <f>TITRES_STAT!E1821</f>
        <v>0</v>
      </c>
      <c r="E1818" s="2">
        <f t="shared" si="112"/>
        <v>58278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44659</v>
      </c>
      <c r="B1819" s="6">
        <f>TITRES_STAT!C1822</f>
        <v>34</v>
      </c>
      <c r="C1819" s="6">
        <f>TITRES_STAT!D1822</f>
        <v>34</v>
      </c>
      <c r="D1819" s="6">
        <f>TITRES_STAT!E1822</f>
        <v>0</v>
      </c>
      <c r="E1819" s="2">
        <f t="shared" si="112"/>
        <v>58278</v>
      </c>
      <c r="F1819" s="6" t="str">
        <f t="shared" si="115"/>
        <v>NEUTRAL</v>
      </c>
      <c r="G1819" s="6" t="str">
        <f t="shared" si="114"/>
        <v>NEUTRAL</v>
      </c>
      <c r="H1819" s="6" t="str">
        <f t="shared" si="113"/>
        <v>NEUTRAL</v>
      </c>
    </row>
    <row r="1820" spans="1:8" ht="13.5" x14ac:dyDescent="0.25">
      <c r="A1820" s="3">
        <f>TITRES_STAT!B1823</f>
        <v>44662</v>
      </c>
      <c r="B1820" s="6">
        <f>TITRES_STAT!C1823</f>
        <v>34</v>
      </c>
      <c r="C1820" s="6">
        <f>TITRES_STAT!D1823</f>
        <v>34</v>
      </c>
      <c r="D1820" s="6">
        <f>TITRES_STAT!E1823</f>
        <v>0</v>
      </c>
      <c r="E1820" s="2">
        <f t="shared" si="112"/>
        <v>58278</v>
      </c>
      <c r="F1820" s="6" t="str">
        <f t="shared" si="115"/>
        <v>NEUTRAL</v>
      </c>
      <c r="G1820" s="6" t="str">
        <f t="shared" si="114"/>
        <v>NEUTRAL</v>
      </c>
      <c r="H1820" s="6" t="str">
        <f t="shared" si="113"/>
        <v>NEUTRAL</v>
      </c>
    </row>
    <row r="1821" spans="1:8" ht="13.5" x14ac:dyDescent="0.25">
      <c r="A1821" s="3">
        <f>TITRES_STAT!B1824</f>
        <v>44663</v>
      </c>
      <c r="B1821" s="6">
        <f>TITRES_STAT!C1824</f>
        <v>34</v>
      </c>
      <c r="C1821" s="6">
        <f>TITRES_STAT!D1824</f>
        <v>34</v>
      </c>
      <c r="D1821" s="6">
        <f>TITRES_STAT!E1824</f>
        <v>0</v>
      </c>
      <c r="E1821" s="2">
        <f t="shared" si="112"/>
        <v>58278</v>
      </c>
      <c r="F1821" s="6" t="str">
        <f t="shared" si="115"/>
        <v>NEUTRAL</v>
      </c>
      <c r="G1821" s="6" t="str">
        <f t="shared" si="114"/>
        <v>NEUTRAL</v>
      </c>
      <c r="H1821" s="6" t="str">
        <f t="shared" si="113"/>
        <v>NEUTRAL</v>
      </c>
    </row>
    <row r="1822" spans="1:8" ht="13.5" x14ac:dyDescent="0.25">
      <c r="A1822" s="3">
        <f>TITRES_STAT!B1825</f>
        <v>44664</v>
      </c>
      <c r="B1822" s="6">
        <f>TITRES_STAT!C1825</f>
        <v>34</v>
      </c>
      <c r="C1822" s="6">
        <f>TITRES_STAT!D1825</f>
        <v>34</v>
      </c>
      <c r="D1822" s="6">
        <f>TITRES_STAT!E1825</f>
        <v>0</v>
      </c>
      <c r="E1822" s="2">
        <f t="shared" si="112"/>
        <v>58278</v>
      </c>
      <c r="F1822" s="6" t="str">
        <f t="shared" si="115"/>
        <v>NEUTRAL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44665</v>
      </c>
      <c r="B1823" s="6">
        <f>TITRES_STAT!C1826</f>
        <v>34</v>
      </c>
      <c r="C1823" s="6">
        <f>TITRES_STAT!D1826</f>
        <v>34</v>
      </c>
      <c r="D1823" s="6">
        <f>TITRES_STAT!E1826</f>
        <v>0</v>
      </c>
      <c r="E1823" s="2">
        <f t="shared" si="112"/>
        <v>58278</v>
      </c>
      <c r="F1823" s="6" t="str">
        <f t="shared" si="115"/>
        <v>NEUTRAL</v>
      </c>
      <c r="G1823" s="6" t="str">
        <f t="shared" si="114"/>
        <v>NEUTRAL</v>
      </c>
      <c r="H1823" s="6" t="str">
        <f t="shared" si="113"/>
        <v>NEUTRAL</v>
      </c>
    </row>
    <row r="1824" spans="1:8" ht="13.5" x14ac:dyDescent="0.25">
      <c r="A1824" s="3">
        <f>TITRES_STAT!B1827</f>
        <v>44666</v>
      </c>
      <c r="B1824" s="6">
        <f>TITRES_STAT!C1827</f>
        <v>34</v>
      </c>
      <c r="C1824" s="6">
        <f>TITRES_STAT!D1827</f>
        <v>34</v>
      </c>
      <c r="D1824" s="6">
        <f>TITRES_STAT!E1827</f>
        <v>0</v>
      </c>
      <c r="E1824" s="2">
        <f t="shared" si="112"/>
        <v>58278</v>
      </c>
      <c r="F1824" s="6" t="str">
        <f t="shared" si="115"/>
        <v>NEUTRAL</v>
      </c>
      <c r="G1824" s="6" t="str">
        <f t="shared" si="114"/>
        <v>NEUTRAL</v>
      </c>
      <c r="H1824" s="6" t="str">
        <f t="shared" si="113"/>
        <v>NEUTRAL</v>
      </c>
    </row>
    <row r="1825" spans="1:8" ht="13.5" x14ac:dyDescent="0.25">
      <c r="A1825" s="3">
        <f>TITRES_STAT!B1828</f>
        <v>44669</v>
      </c>
      <c r="B1825" s="6">
        <f>TITRES_STAT!C1828</f>
        <v>34</v>
      </c>
      <c r="C1825" s="6">
        <f>TITRES_STAT!D1828</f>
        <v>34</v>
      </c>
      <c r="D1825" s="6">
        <f>TITRES_STAT!E1828</f>
        <v>0</v>
      </c>
      <c r="E1825" s="2">
        <f t="shared" si="112"/>
        <v>58278</v>
      </c>
      <c r="F1825" s="6" t="str">
        <f t="shared" si="115"/>
        <v>NEUTRAL</v>
      </c>
      <c r="G1825" s="6" t="str">
        <f t="shared" si="114"/>
        <v>NEUTRAL</v>
      </c>
      <c r="H1825" s="6" t="str">
        <f t="shared" si="113"/>
        <v>NEUTRAL</v>
      </c>
    </row>
    <row r="1826" spans="1:8" ht="13.5" x14ac:dyDescent="0.25">
      <c r="A1826" s="3">
        <f>TITRES_STAT!B1829</f>
        <v>44670</v>
      </c>
      <c r="B1826" s="6">
        <f>TITRES_STAT!C1829</f>
        <v>34</v>
      </c>
      <c r="C1826" s="6">
        <f>TITRES_STAT!D1829</f>
        <v>34</v>
      </c>
      <c r="D1826" s="6">
        <f>TITRES_STAT!E1829</f>
        <v>0</v>
      </c>
      <c r="E1826" s="2">
        <f t="shared" si="112"/>
        <v>58278</v>
      </c>
      <c r="F1826" s="6" t="str">
        <f t="shared" si="115"/>
        <v>NEUTRAL</v>
      </c>
      <c r="G1826" s="6" t="str">
        <f t="shared" si="114"/>
        <v>NEUTRAL</v>
      </c>
      <c r="H1826" s="6" t="str">
        <f t="shared" si="113"/>
        <v>NEUTRAL</v>
      </c>
    </row>
    <row r="1827" spans="1:8" ht="13.5" x14ac:dyDescent="0.25">
      <c r="A1827" s="3">
        <f>TITRES_STAT!B1830</f>
        <v>44671</v>
      </c>
      <c r="B1827" s="6">
        <f>TITRES_STAT!C1830</f>
        <v>34</v>
      </c>
      <c r="C1827" s="6">
        <f>TITRES_STAT!D1830</f>
        <v>34</v>
      </c>
      <c r="D1827" s="6">
        <f>TITRES_STAT!E1830</f>
        <v>0</v>
      </c>
      <c r="E1827" s="2">
        <f t="shared" si="112"/>
        <v>58278</v>
      </c>
      <c r="F1827" s="6" t="str">
        <f t="shared" si="115"/>
        <v>NEUTRAL</v>
      </c>
      <c r="G1827" s="6" t="str">
        <f t="shared" si="114"/>
        <v>NEUTRAL</v>
      </c>
      <c r="H1827" s="6" t="str">
        <f t="shared" si="113"/>
        <v>NEUTRAL</v>
      </c>
    </row>
    <row r="1828" spans="1:8" ht="13.5" x14ac:dyDescent="0.25">
      <c r="A1828" s="3">
        <f>TITRES_STAT!B1831</f>
        <v>44672</v>
      </c>
      <c r="B1828" s="6">
        <f>TITRES_STAT!C1831</f>
        <v>34</v>
      </c>
      <c r="C1828" s="6">
        <f>TITRES_STAT!D1831</f>
        <v>34</v>
      </c>
      <c r="D1828" s="6">
        <f>TITRES_STAT!E1831</f>
        <v>0</v>
      </c>
      <c r="E1828" s="2">
        <f t="shared" si="112"/>
        <v>58278</v>
      </c>
      <c r="F1828" s="6" t="str">
        <f t="shared" si="115"/>
        <v>NEUTRAL</v>
      </c>
      <c r="G1828" s="6" t="str">
        <f t="shared" si="114"/>
        <v>NEUTRAL</v>
      </c>
      <c r="H1828" s="6" t="str">
        <f t="shared" si="113"/>
        <v>NEUTRAL</v>
      </c>
    </row>
    <row r="1829" spans="1:8" ht="13.5" x14ac:dyDescent="0.25">
      <c r="A1829" s="3">
        <f>TITRES_STAT!B1832</f>
        <v>44673</v>
      </c>
      <c r="B1829" s="6">
        <f>TITRES_STAT!C1832</f>
        <v>34</v>
      </c>
      <c r="C1829" s="6">
        <f>TITRES_STAT!D1832</f>
        <v>34</v>
      </c>
      <c r="D1829" s="6">
        <f>TITRES_STAT!E1832</f>
        <v>0</v>
      </c>
      <c r="E1829" s="2">
        <f t="shared" si="112"/>
        <v>58278</v>
      </c>
      <c r="F1829" s="6" t="str">
        <f t="shared" si="115"/>
        <v>NEUTRAL</v>
      </c>
      <c r="G1829" s="6" t="str">
        <f t="shared" si="114"/>
        <v>NEUTRAL</v>
      </c>
      <c r="H1829" s="6" t="str">
        <f t="shared" si="113"/>
        <v>NEUTRAL</v>
      </c>
    </row>
    <row r="1830" spans="1:8" ht="13.5" x14ac:dyDescent="0.25">
      <c r="A1830" s="3">
        <f>TITRES_STAT!B1833</f>
        <v>44676</v>
      </c>
      <c r="B1830" s="6">
        <f>TITRES_STAT!C1833</f>
        <v>34</v>
      </c>
      <c r="C1830" s="6">
        <f>TITRES_STAT!D1833</f>
        <v>34</v>
      </c>
      <c r="D1830" s="6">
        <f>TITRES_STAT!E1833</f>
        <v>0</v>
      </c>
      <c r="E1830" s="2">
        <f t="shared" si="112"/>
        <v>58278</v>
      </c>
      <c r="F1830" s="6" t="str">
        <f t="shared" si="115"/>
        <v>NEUTRAL</v>
      </c>
      <c r="G1830" s="6" t="str">
        <f t="shared" si="114"/>
        <v>NEUTRAL</v>
      </c>
      <c r="H1830" s="6" t="str">
        <f t="shared" si="113"/>
        <v>NEUTRAL</v>
      </c>
    </row>
    <row r="1831" spans="1:8" ht="13.5" x14ac:dyDescent="0.25">
      <c r="A1831" s="3">
        <f>TITRES_STAT!B1834</f>
        <v>44677</v>
      </c>
      <c r="B1831" s="6">
        <f>TITRES_STAT!C1834</f>
        <v>34</v>
      </c>
      <c r="C1831" s="6">
        <f>TITRES_STAT!D1834</f>
        <v>34</v>
      </c>
      <c r="D1831" s="6">
        <f>TITRES_STAT!E1834</f>
        <v>0</v>
      </c>
      <c r="E1831" s="2">
        <f t="shared" si="112"/>
        <v>58278</v>
      </c>
      <c r="F1831" s="6" t="str">
        <f t="shared" si="115"/>
        <v>NEUTRAL</v>
      </c>
      <c r="G1831" s="6" t="str">
        <f t="shared" si="114"/>
        <v>NEUTRAL</v>
      </c>
      <c r="H1831" s="6" t="str">
        <f t="shared" si="113"/>
        <v>NEUTRAL</v>
      </c>
    </row>
    <row r="1832" spans="1:8" ht="13.5" x14ac:dyDescent="0.25">
      <c r="A1832" s="3">
        <f>TITRES_STAT!B1835</f>
        <v>44678</v>
      </c>
      <c r="B1832" s="6">
        <f>TITRES_STAT!C1835</f>
        <v>34</v>
      </c>
      <c r="C1832" s="6">
        <f>TITRES_STAT!D1835</f>
        <v>34</v>
      </c>
      <c r="D1832" s="6">
        <f>TITRES_STAT!E1835</f>
        <v>0</v>
      </c>
      <c r="E1832" s="2">
        <f t="shared" si="112"/>
        <v>58278</v>
      </c>
      <c r="F1832" s="6" t="str">
        <f t="shared" si="115"/>
        <v>NEUTRAL</v>
      </c>
      <c r="G1832" s="6" t="str">
        <f t="shared" si="114"/>
        <v>NEUTRAL</v>
      </c>
      <c r="H1832" s="6" t="str">
        <f t="shared" si="113"/>
        <v>NEUTRAL</v>
      </c>
    </row>
    <row r="1833" spans="1:8" ht="13.5" x14ac:dyDescent="0.25">
      <c r="A1833" s="3">
        <f>TITRES_STAT!B1836</f>
        <v>44679</v>
      </c>
      <c r="B1833" s="6">
        <f>TITRES_STAT!C1836</f>
        <v>34</v>
      </c>
      <c r="C1833" s="6">
        <f>TITRES_STAT!D1836</f>
        <v>34</v>
      </c>
      <c r="D1833" s="6">
        <f>TITRES_STAT!E1836</f>
        <v>0</v>
      </c>
      <c r="E1833" s="2">
        <f t="shared" si="112"/>
        <v>58278</v>
      </c>
      <c r="F1833" s="6" t="str">
        <f t="shared" si="115"/>
        <v>NEUTRAL</v>
      </c>
      <c r="G1833" s="6" t="str">
        <f t="shared" si="114"/>
        <v>NEUTRAL</v>
      </c>
      <c r="H1833" s="6" t="str">
        <f t="shared" si="113"/>
        <v>NEUTRAL</v>
      </c>
    </row>
    <row r="1834" spans="1:8" ht="13.5" x14ac:dyDescent="0.25">
      <c r="A1834" s="3">
        <f>TITRES_STAT!B1837</f>
        <v>44680</v>
      </c>
      <c r="B1834" s="6">
        <f>TITRES_STAT!C1837</f>
        <v>34</v>
      </c>
      <c r="C1834" s="6">
        <f>TITRES_STAT!D1837</f>
        <v>34</v>
      </c>
      <c r="D1834" s="6">
        <f>TITRES_STAT!E1837</f>
        <v>0</v>
      </c>
      <c r="E1834" s="2">
        <f t="shared" si="112"/>
        <v>58278</v>
      </c>
      <c r="F1834" s="6" t="str">
        <f t="shared" si="115"/>
        <v>NEUTRAL</v>
      </c>
      <c r="G1834" s="6" t="str">
        <f t="shared" si="114"/>
        <v>NEUTRAL</v>
      </c>
      <c r="H1834" s="6" t="str">
        <f t="shared" si="113"/>
        <v>NEUTRAL</v>
      </c>
    </row>
    <row r="1835" spans="1:8" ht="13.5" x14ac:dyDescent="0.25">
      <c r="A1835" s="3">
        <f>TITRES_STAT!B1838</f>
        <v>44685</v>
      </c>
      <c r="B1835" s="6">
        <f>TITRES_STAT!C1838</f>
        <v>34</v>
      </c>
      <c r="C1835" s="6">
        <f>TITRES_STAT!D1838</f>
        <v>34</v>
      </c>
      <c r="D1835" s="6">
        <f>TITRES_STAT!E1838</f>
        <v>0</v>
      </c>
      <c r="E1835" s="2">
        <f t="shared" si="112"/>
        <v>58278</v>
      </c>
      <c r="F1835" s="6" t="str">
        <f t="shared" si="115"/>
        <v>NEUTRAL</v>
      </c>
      <c r="G1835" s="6" t="str">
        <f t="shared" si="114"/>
        <v>NEUTRAL</v>
      </c>
      <c r="H1835" s="6" t="str">
        <f t="shared" si="113"/>
        <v>NEUTRAL</v>
      </c>
    </row>
    <row r="1836" spans="1:8" ht="13.5" x14ac:dyDescent="0.25">
      <c r="A1836" s="3">
        <f>TITRES_STAT!B1839</f>
        <v>44686</v>
      </c>
      <c r="B1836" s="6">
        <f>TITRES_STAT!C1839</f>
        <v>34</v>
      </c>
      <c r="C1836" s="6">
        <f>TITRES_STAT!D1839</f>
        <v>34</v>
      </c>
      <c r="D1836" s="6">
        <f>TITRES_STAT!E1839</f>
        <v>0</v>
      </c>
      <c r="E1836" s="2">
        <f t="shared" si="112"/>
        <v>58278</v>
      </c>
      <c r="F1836" s="6" t="str">
        <f t="shared" si="115"/>
        <v>NEUTRAL</v>
      </c>
      <c r="G1836" s="6" t="str">
        <f t="shared" si="114"/>
        <v>NEUTRAL</v>
      </c>
      <c r="H1836" s="6" t="str">
        <f t="shared" si="113"/>
        <v>NEUTRAL</v>
      </c>
    </row>
    <row r="1837" spans="1:8" ht="13.5" x14ac:dyDescent="0.25">
      <c r="A1837" s="3">
        <f>TITRES_STAT!B1840</f>
        <v>44687</v>
      </c>
      <c r="B1837" s="6">
        <f>TITRES_STAT!C1840</f>
        <v>34</v>
      </c>
      <c r="C1837" s="6">
        <f>TITRES_STAT!D1840</f>
        <v>34</v>
      </c>
      <c r="D1837" s="6">
        <f>TITRES_STAT!E1840</f>
        <v>0</v>
      </c>
      <c r="E1837" s="2">
        <f t="shared" si="112"/>
        <v>58278</v>
      </c>
      <c r="F1837" s="6" t="str">
        <f t="shared" si="115"/>
        <v>NEUTRAL</v>
      </c>
      <c r="G1837" s="6" t="str">
        <f t="shared" si="114"/>
        <v>NEUTRAL</v>
      </c>
      <c r="H1837" s="6" t="str">
        <f t="shared" si="113"/>
        <v>NEUTRAL</v>
      </c>
    </row>
    <row r="1838" spans="1:8" ht="13.5" x14ac:dyDescent="0.25">
      <c r="A1838" s="3">
        <f>TITRES_STAT!B1841</f>
        <v>44690</v>
      </c>
      <c r="B1838" s="6">
        <f>TITRES_STAT!C1841</f>
        <v>34</v>
      </c>
      <c r="C1838" s="6">
        <f>TITRES_STAT!D1841</f>
        <v>34</v>
      </c>
      <c r="D1838" s="6">
        <f>TITRES_STAT!E1841</f>
        <v>0</v>
      </c>
      <c r="E1838" s="2">
        <f t="shared" si="112"/>
        <v>58278</v>
      </c>
      <c r="F1838" s="6" t="str">
        <f t="shared" si="115"/>
        <v>NEUTRAL</v>
      </c>
      <c r="G1838" s="6" t="str">
        <f t="shared" si="114"/>
        <v>NEUTRAL</v>
      </c>
      <c r="H1838" s="6" t="str">
        <f t="shared" si="113"/>
        <v>NEUTRAL</v>
      </c>
    </row>
    <row r="1839" spans="1:8" ht="13.5" x14ac:dyDescent="0.25">
      <c r="A1839" s="3">
        <f>TITRES_STAT!B1842</f>
        <v>44691</v>
      </c>
      <c r="B1839" s="6">
        <f>TITRES_STAT!C1842</f>
        <v>33</v>
      </c>
      <c r="C1839" s="6">
        <f>TITRES_STAT!D1842</f>
        <v>33</v>
      </c>
      <c r="D1839" s="6">
        <f>TITRES_STAT!E1842</f>
        <v>34</v>
      </c>
      <c r="E1839" s="2">
        <f t="shared" si="112"/>
        <v>58244</v>
      </c>
      <c r="F1839" s="6" t="str">
        <f t="shared" si="115"/>
        <v>BEARISH</v>
      </c>
      <c r="G1839" s="6" t="str">
        <f t="shared" si="114"/>
        <v>NEUTRAL</v>
      </c>
      <c r="H1839" s="6" t="str">
        <f t="shared" si="113"/>
        <v>CONFIRMED BEARISH</v>
      </c>
    </row>
    <row r="1840" spans="1:8" ht="13.5" x14ac:dyDescent="0.25">
      <c r="A1840" s="3">
        <f>TITRES_STAT!B1843</f>
        <v>44692</v>
      </c>
      <c r="B1840" s="6">
        <f>TITRES_STAT!C1843</f>
        <v>34</v>
      </c>
      <c r="C1840" s="6">
        <f>TITRES_STAT!D1843</f>
        <v>34</v>
      </c>
      <c r="D1840" s="6">
        <f>TITRES_STAT!E1843</f>
        <v>75</v>
      </c>
      <c r="E1840" s="2">
        <f t="shared" si="112"/>
        <v>58319</v>
      </c>
      <c r="F1840" s="6" t="str">
        <f t="shared" si="115"/>
        <v>BULLISH</v>
      </c>
      <c r="G1840" s="6" t="str">
        <f t="shared" si="114"/>
        <v>NEUTRAL</v>
      </c>
      <c r="H1840" s="6" t="str">
        <f t="shared" si="113"/>
        <v>NEUTRAL</v>
      </c>
    </row>
    <row r="1841" spans="1:8" ht="13.5" x14ac:dyDescent="0.25">
      <c r="A1841" s="3">
        <f>TITRES_STAT!B1844</f>
        <v>44693</v>
      </c>
      <c r="B1841" s="6">
        <f>TITRES_STAT!C1844</f>
        <v>34</v>
      </c>
      <c r="C1841" s="6">
        <f>TITRES_STAT!D1844</f>
        <v>34</v>
      </c>
      <c r="D1841" s="6">
        <f>TITRES_STAT!E1844</f>
        <v>0</v>
      </c>
      <c r="E1841" s="2">
        <f t="shared" si="112"/>
        <v>58319</v>
      </c>
      <c r="F1841" s="6" t="str">
        <f t="shared" si="115"/>
        <v>BULLISH</v>
      </c>
      <c r="G1841" s="6" t="str">
        <f t="shared" si="114"/>
        <v>NEUTRAL</v>
      </c>
      <c r="H1841" s="6" t="str">
        <f t="shared" si="113"/>
        <v>NEUTRAL</v>
      </c>
    </row>
    <row r="1842" spans="1:8" ht="13.5" x14ac:dyDescent="0.25">
      <c r="A1842" s="3">
        <f>TITRES_STAT!B1845</f>
        <v>44694</v>
      </c>
      <c r="B1842" s="6">
        <f>TITRES_STAT!C1845</f>
        <v>34</v>
      </c>
      <c r="C1842" s="6">
        <f>TITRES_STAT!D1845</f>
        <v>34</v>
      </c>
      <c r="D1842" s="6">
        <f>TITRES_STAT!E1845</f>
        <v>0</v>
      </c>
      <c r="E1842" s="2">
        <f t="shared" si="112"/>
        <v>58319</v>
      </c>
      <c r="F1842" s="6" t="str">
        <f t="shared" si="115"/>
        <v>BULLISH</v>
      </c>
      <c r="G1842" s="6" t="str">
        <f t="shared" si="114"/>
        <v>NEUTRAL</v>
      </c>
      <c r="H1842" s="6" t="str">
        <f t="shared" si="113"/>
        <v>NEUTRAL</v>
      </c>
    </row>
    <row r="1843" spans="1:8" ht="13.5" x14ac:dyDescent="0.25">
      <c r="A1843" s="3">
        <f>TITRES_STAT!B1846</f>
        <v>44697</v>
      </c>
      <c r="B1843" s="6">
        <f>TITRES_STAT!C1846</f>
        <v>34</v>
      </c>
      <c r="C1843" s="6">
        <f>TITRES_STAT!D1846</f>
        <v>34</v>
      </c>
      <c r="D1843" s="6">
        <f>TITRES_STAT!E1846</f>
        <v>0</v>
      </c>
      <c r="E1843" s="2">
        <f t="shared" si="112"/>
        <v>58319</v>
      </c>
      <c r="F1843" s="6" t="str">
        <f t="shared" si="115"/>
        <v>BULLISH</v>
      </c>
      <c r="G1843" s="6" t="str">
        <f t="shared" si="114"/>
        <v>NEUTRAL</v>
      </c>
      <c r="H1843" s="6" t="str">
        <f t="shared" si="113"/>
        <v>NEUTRAL</v>
      </c>
    </row>
    <row r="1844" spans="1:8" ht="13.5" x14ac:dyDescent="0.25">
      <c r="A1844" s="3">
        <f>TITRES_STAT!B1847</f>
        <v>44698</v>
      </c>
      <c r="B1844" s="6">
        <f>TITRES_STAT!C1847</f>
        <v>33</v>
      </c>
      <c r="C1844" s="6">
        <f>TITRES_STAT!D1847</f>
        <v>33</v>
      </c>
      <c r="D1844" s="6">
        <f>TITRES_STAT!E1847</f>
        <v>16</v>
      </c>
      <c r="E1844" s="2">
        <f t="shared" si="112"/>
        <v>58303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NEUTRAL</v>
      </c>
    </row>
    <row r="1845" spans="1:8" ht="13.5" x14ac:dyDescent="0.25">
      <c r="A1845" s="3">
        <f>TITRES_STAT!B1848</f>
        <v>44699</v>
      </c>
      <c r="B1845" s="6">
        <f>TITRES_STAT!C1848</f>
        <v>33</v>
      </c>
      <c r="C1845" s="6">
        <f>TITRES_STAT!D1848</f>
        <v>33</v>
      </c>
      <c r="D1845" s="6">
        <f>TITRES_STAT!E1848</f>
        <v>0</v>
      </c>
      <c r="E1845" s="2">
        <f t="shared" si="112"/>
        <v>58303</v>
      </c>
      <c r="F1845" s="6" t="str">
        <f t="shared" si="115"/>
        <v>BEARISH</v>
      </c>
      <c r="G1845" s="6" t="str">
        <f t="shared" si="114"/>
        <v>NEUTRAL</v>
      </c>
      <c r="H1845" s="6" t="str">
        <f t="shared" si="113"/>
        <v>CONFIRMED BEARISH</v>
      </c>
    </row>
    <row r="1846" spans="1:8" ht="13.5" x14ac:dyDescent="0.25">
      <c r="A1846" s="3">
        <f>TITRES_STAT!B1849</f>
        <v>44700</v>
      </c>
      <c r="B1846" s="6">
        <f>TITRES_STAT!C1849</f>
        <v>33</v>
      </c>
      <c r="C1846" s="6">
        <f>TITRES_STAT!D1849</f>
        <v>33</v>
      </c>
      <c r="D1846" s="6">
        <f>TITRES_STAT!E1849</f>
        <v>0</v>
      </c>
      <c r="E1846" s="2">
        <f t="shared" si="112"/>
        <v>58303</v>
      </c>
      <c r="F1846" s="6" t="str">
        <f t="shared" si="115"/>
        <v>BEARISH</v>
      </c>
      <c r="G1846" s="6" t="str">
        <f t="shared" si="114"/>
        <v>NEUTRAL</v>
      </c>
      <c r="H1846" s="6" t="str">
        <f t="shared" si="113"/>
        <v>CONFIRMED BEARISH</v>
      </c>
    </row>
    <row r="1847" spans="1:8" ht="13.5" x14ac:dyDescent="0.25">
      <c r="A1847" s="3">
        <f>TITRES_STAT!B1850</f>
        <v>44701</v>
      </c>
      <c r="B1847" s="6">
        <f>TITRES_STAT!C1850</f>
        <v>33</v>
      </c>
      <c r="C1847" s="6">
        <f>TITRES_STAT!D1850</f>
        <v>33</v>
      </c>
      <c r="D1847" s="6">
        <f>TITRES_STAT!E1850</f>
        <v>0</v>
      </c>
      <c r="E1847" s="2">
        <f t="shared" si="112"/>
        <v>58303</v>
      </c>
      <c r="F1847" s="6" t="str">
        <f t="shared" si="115"/>
        <v>BEARISH</v>
      </c>
      <c r="G1847" s="6" t="str">
        <f t="shared" si="114"/>
        <v>NEUTRAL</v>
      </c>
      <c r="H1847" s="6" t="str">
        <f t="shared" si="113"/>
        <v>CONFIRMED BEARISH</v>
      </c>
    </row>
    <row r="1848" spans="1:8" ht="13.5" x14ac:dyDescent="0.25">
      <c r="A1848" s="3">
        <f>TITRES_STAT!B1851</f>
        <v>44704</v>
      </c>
      <c r="B1848" s="6">
        <f>TITRES_STAT!C1851</f>
        <v>33</v>
      </c>
      <c r="C1848" s="6">
        <f>TITRES_STAT!D1851</f>
        <v>33</v>
      </c>
      <c r="D1848" s="6">
        <f>TITRES_STAT!E1851</f>
        <v>0</v>
      </c>
      <c r="E1848" s="2">
        <f t="shared" si="112"/>
        <v>58303</v>
      </c>
      <c r="F1848" s="6" t="str">
        <f t="shared" si="115"/>
        <v>BEARISH</v>
      </c>
      <c r="G1848" s="6" t="str">
        <f t="shared" si="114"/>
        <v>NEUTRAL</v>
      </c>
      <c r="H1848" s="6" t="str">
        <f t="shared" si="113"/>
        <v>CONFIRMED BEARISH</v>
      </c>
    </row>
    <row r="1849" spans="1:8" ht="13.5" x14ac:dyDescent="0.25">
      <c r="A1849" s="3">
        <f>TITRES_STAT!B1852</f>
        <v>44705</v>
      </c>
      <c r="B1849" s="6">
        <f>TITRES_STAT!C1852</f>
        <v>33</v>
      </c>
      <c r="C1849" s="6">
        <f>TITRES_STAT!D1852</f>
        <v>33</v>
      </c>
      <c r="D1849" s="6">
        <f>TITRES_STAT!E1852</f>
        <v>0</v>
      </c>
      <c r="E1849" s="2">
        <f t="shared" si="112"/>
        <v>58303</v>
      </c>
      <c r="F1849" s="6" t="str">
        <f t="shared" si="115"/>
        <v>NEUTRAL</v>
      </c>
      <c r="G1849" s="6" t="str">
        <f t="shared" si="114"/>
        <v>NEUTRAL</v>
      </c>
      <c r="H1849" s="6" t="str">
        <f t="shared" si="113"/>
        <v>NEUTRAL</v>
      </c>
    </row>
    <row r="1850" spans="1:8" ht="13.5" x14ac:dyDescent="0.25">
      <c r="A1850" s="3">
        <f>TITRES_STAT!B1853</f>
        <v>44706</v>
      </c>
      <c r="B1850" s="6">
        <f>TITRES_STAT!C1853</f>
        <v>33</v>
      </c>
      <c r="C1850" s="6">
        <f>TITRES_STAT!D1853</f>
        <v>33</v>
      </c>
      <c r="D1850" s="6">
        <f>TITRES_STAT!E1853</f>
        <v>0</v>
      </c>
      <c r="E1850" s="2">
        <f t="shared" si="112"/>
        <v>58303</v>
      </c>
      <c r="F1850" s="6" t="str">
        <f t="shared" si="115"/>
        <v>NEUTRAL</v>
      </c>
      <c r="G1850" s="6" t="str">
        <f t="shared" si="114"/>
        <v>NEUTRAL</v>
      </c>
      <c r="H1850" s="6" t="str">
        <f t="shared" si="113"/>
        <v>NEUTRAL</v>
      </c>
    </row>
    <row r="1851" spans="1:8" ht="13.5" x14ac:dyDescent="0.25">
      <c r="A1851" s="3">
        <f>TITRES_STAT!B1854</f>
        <v>44707</v>
      </c>
      <c r="B1851" s="6">
        <f>TITRES_STAT!C1854</f>
        <v>33</v>
      </c>
      <c r="C1851" s="6">
        <f>TITRES_STAT!D1854</f>
        <v>33</v>
      </c>
      <c r="D1851" s="6">
        <f>TITRES_STAT!E1854</f>
        <v>0</v>
      </c>
      <c r="E1851" s="2">
        <f t="shared" si="112"/>
        <v>58303</v>
      </c>
      <c r="F1851" s="6" t="str">
        <f t="shared" si="115"/>
        <v>NEUTRAL</v>
      </c>
      <c r="G1851" s="6" t="str">
        <f t="shared" si="114"/>
        <v>NEUTRAL</v>
      </c>
      <c r="H1851" s="6" t="str">
        <f t="shared" si="113"/>
        <v>NEUTRAL</v>
      </c>
    </row>
    <row r="1852" spans="1:8" ht="13.5" x14ac:dyDescent="0.25">
      <c r="A1852" s="3">
        <f>TITRES_STAT!B1855</f>
        <v>44708</v>
      </c>
      <c r="B1852" s="6">
        <f>TITRES_STAT!C1855</f>
        <v>33</v>
      </c>
      <c r="C1852" s="6">
        <f>TITRES_STAT!D1855</f>
        <v>33</v>
      </c>
      <c r="D1852" s="6">
        <f>TITRES_STAT!E1855</f>
        <v>0</v>
      </c>
      <c r="E1852" s="2">
        <f t="shared" si="112"/>
        <v>58303</v>
      </c>
      <c r="F1852" s="6" t="str">
        <f t="shared" si="115"/>
        <v>NEUTRAL</v>
      </c>
      <c r="G1852" s="6" t="str">
        <f t="shared" si="114"/>
        <v>NEUTRAL</v>
      </c>
      <c r="H1852" s="6" t="str">
        <f t="shared" si="113"/>
        <v>NEUTRAL</v>
      </c>
    </row>
    <row r="1853" spans="1:8" ht="13.5" x14ac:dyDescent="0.25">
      <c r="A1853" s="3">
        <f>TITRES_STAT!B1856</f>
        <v>44711</v>
      </c>
      <c r="B1853" s="6">
        <f>TITRES_STAT!C1856</f>
        <v>33</v>
      </c>
      <c r="C1853" s="6">
        <f>TITRES_STAT!D1856</f>
        <v>33</v>
      </c>
      <c r="D1853" s="6">
        <f>TITRES_STAT!E1856</f>
        <v>0</v>
      </c>
      <c r="E1853" s="2">
        <f t="shared" si="112"/>
        <v>58303</v>
      </c>
      <c r="F1853" s="6" t="str">
        <f t="shared" si="115"/>
        <v>NEUTRAL</v>
      </c>
      <c r="G1853" s="6" t="str">
        <f t="shared" si="114"/>
        <v>NEUTRAL</v>
      </c>
      <c r="H1853" s="6" t="str">
        <f t="shared" si="113"/>
        <v>NEUTRAL</v>
      </c>
    </row>
    <row r="1854" spans="1:8" ht="13.5" x14ac:dyDescent="0.25">
      <c r="A1854" s="3">
        <f>TITRES_STAT!B1857</f>
        <v>44712</v>
      </c>
      <c r="B1854" s="6">
        <f>TITRES_STAT!C1857</f>
        <v>33</v>
      </c>
      <c r="C1854" s="6">
        <f>TITRES_STAT!D1857</f>
        <v>33</v>
      </c>
      <c r="D1854" s="6">
        <f>TITRES_STAT!E1857</f>
        <v>0</v>
      </c>
      <c r="E1854" s="2">
        <f t="shared" si="112"/>
        <v>58303</v>
      </c>
      <c r="F1854" s="6" t="str">
        <f t="shared" si="115"/>
        <v>NEUTRAL</v>
      </c>
      <c r="G1854" s="6" t="str">
        <f t="shared" si="114"/>
        <v>NEUTRAL</v>
      </c>
      <c r="H1854" s="6" t="str">
        <f t="shared" si="113"/>
        <v>NEUTRAL</v>
      </c>
    </row>
    <row r="1855" spans="1:8" ht="13.5" x14ac:dyDescent="0.25">
      <c r="A1855" s="3">
        <f>TITRES_STAT!B1858</f>
        <v>44713</v>
      </c>
      <c r="B1855" s="6">
        <f>TITRES_STAT!C1858</f>
        <v>33</v>
      </c>
      <c r="C1855" s="6">
        <f>TITRES_STAT!D1858</f>
        <v>33</v>
      </c>
      <c r="D1855" s="6">
        <f>TITRES_STAT!E1858</f>
        <v>0</v>
      </c>
      <c r="E1855" s="2">
        <f t="shared" si="112"/>
        <v>58303</v>
      </c>
      <c r="F1855" s="6" t="str">
        <f t="shared" si="115"/>
        <v>NEUTRAL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44714</v>
      </c>
      <c r="B1856" s="6">
        <f>TITRES_STAT!C1859</f>
        <v>33</v>
      </c>
      <c r="C1856" s="6">
        <f>TITRES_STAT!D1859</f>
        <v>33</v>
      </c>
      <c r="D1856" s="6">
        <f>TITRES_STAT!E1859</f>
        <v>0</v>
      </c>
      <c r="E1856" s="2">
        <f t="shared" si="112"/>
        <v>58303</v>
      </c>
      <c r="F1856" s="6" t="str">
        <f t="shared" si="115"/>
        <v>NEUTRAL</v>
      </c>
      <c r="G1856" s="6" t="str">
        <f t="shared" si="114"/>
        <v>NEUTRAL</v>
      </c>
      <c r="H1856" s="6" t="str">
        <f t="shared" si="113"/>
        <v>NEUTRAL</v>
      </c>
    </row>
    <row r="1857" spans="1:8" ht="13.5" x14ac:dyDescent="0.25">
      <c r="A1857" s="3">
        <f>TITRES_STAT!B1860</f>
        <v>44715</v>
      </c>
      <c r="B1857" s="6">
        <f>TITRES_STAT!C1860</f>
        <v>33</v>
      </c>
      <c r="C1857" s="6">
        <f>TITRES_STAT!D1860</f>
        <v>33</v>
      </c>
      <c r="D1857" s="6">
        <f>TITRES_STAT!E1860</f>
        <v>0</v>
      </c>
      <c r="E1857" s="2">
        <f t="shared" si="112"/>
        <v>58303</v>
      </c>
      <c r="F1857" s="6" t="str">
        <f t="shared" si="115"/>
        <v>NEUTRAL</v>
      </c>
      <c r="G1857" s="6" t="str">
        <f t="shared" si="114"/>
        <v>NEUTRAL</v>
      </c>
      <c r="H1857" s="6" t="str">
        <f t="shared" si="113"/>
        <v>NEUTRAL</v>
      </c>
    </row>
    <row r="1858" spans="1:8" ht="13.5" x14ac:dyDescent="0.25">
      <c r="A1858" s="3">
        <f>TITRES_STAT!B1861</f>
        <v>44718</v>
      </c>
      <c r="B1858" s="6">
        <f>TITRES_STAT!C1861</f>
        <v>33</v>
      </c>
      <c r="C1858" s="6">
        <f>TITRES_STAT!D1861</f>
        <v>33</v>
      </c>
      <c r="D1858" s="6">
        <f>TITRES_STAT!E1861</f>
        <v>0</v>
      </c>
      <c r="E1858" s="2">
        <f t="shared" si="112"/>
        <v>58303</v>
      </c>
      <c r="F1858" s="6" t="str">
        <f t="shared" si="115"/>
        <v>NEUTRAL</v>
      </c>
      <c r="G1858" s="6" t="str">
        <f t="shared" si="114"/>
        <v>NEUTRAL</v>
      </c>
      <c r="H1858" s="6" t="str">
        <f t="shared" si="113"/>
        <v>NEUTRAL</v>
      </c>
    </row>
    <row r="1859" spans="1:8" ht="13.5" x14ac:dyDescent="0.25">
      <c r="A1859" s="3">
        <f>TITRES_STAT!B1862</f>
        <v>44719</v>
      </c>
      <c r="B1859" s="6">
        <f>TITRES_STAT!C1862</f>
        <v>33</v>
      </c>
      <c r="C1859" s="6">
        <f>TITRES_STAT!D1862</f>
        <v>33</v>
      </c>
      <c r="D1859" s="6">
        <f>TITRES_STAT!E1862</f>
        <v>0</v>
      </c>
      <c r="E1859" s="2">
        <f t="shared" si="112"/>
        <v>58303</v>
      </c>
      <c r="F1859" s="6" t="str">
        <f t="shared" si="115"/>
        <v>NEUTRAL</v>
      </c>
      <c r="G1859" s="6" t="str">
        <f t="shared" si="114"/>
        <v>NEUTRAL</v>
      </c>
      <c r="H1859" s="6" t="str">
        <f t="shared" si="113"/>
        <v>NEUTRAL</v>
      </c>
    </row>
    <row r="1860" spans="1:8" ht="13.5" x14ac:dyDescent="0.25">
      <c r="A1860" s="3">
        <f>TITRES_STAT!B1863</f>
        <v>44720</v>
      </c>
      <c r="B1860" s="6">
        <f>TITRES_STAT!C1863</f>
        <v>33</v>
      </c>
      <c r="C1860" s="6">
        <f>TITRES_STAT!D1863</f>
        <v>33</v>
      </c>
      <c r="D1860" s="6">
        <f>TITRES_STAT!E1863</f>
        <v>0</v>
      </c>
      <c r="E1860" s="2">
        <f t="shared" ref="E1860:E1923" si="116">IF(B1860&gt;B1859, E1859+D1860, IF(B1860&lt;B1859, E1859-D1860, E1859))</f>
        <v>58303</v>
      </c>
      <c r="F1860" s="6" t="str">
        <f t="shared" si="115"/>
        <v>NEUTRAL</v>
      </c>
      <c r="G1860" s="6" t="str">
        <f t="shared" si="114"/>
        <v>NEUTRAL</v>
      </c>
      <c r="H1860" s="6" t="str">
        <f t="shared" si="113"/>
        <v>NEUTRAL</v>
      </c>
    </row>
    <row r="1861" spans="1:8" ht="13.5" x14ac:dyDescent="0.25">
      <c r="A1861" s="3">
        <f>TITRES_STAT!B1864</f>
        <v>44721</v>
      </c>
      <c r="B1861" s="6">
        <f>TITRES_STAT!C1864</f>
        <v>33</v>
      </c>
      <c r="C1861" s="6">
        <f>TITRES_STAT!D1864</f>
        <v>33</v>
      </c>
      <c r="D1861" s="6">
        <f>TITRES_STAT!E1864</f>
        <v>0</v>
      </c>
      <c r="E1861" s="2">
        <f t="shared" si="116"/>
        <v>58303</v>
      </c>
      <c r="F1861" s="6" t="str">
        <f t="shared" si="115"/>
        <v>NEUTRAL</v>
      </c>
      <c r="G1861" s="6" t="str">
        <f t="shared" si="114"/>
        <v>NEUTRAL</v>
      </c>
      <c r="H1861" s="6" t="str">
        <f t="shared" si="113"/>
        <v>NEUTRAL</v>
      </c>
    </row>
    <row r="1862" spans="1:8" ht="13.5" x14ac:dyDescent="0.25">
      <c r="A1862" s="3">
        <f>TITRES_STAT!B1865</f>
        <v>44722</v>
      </c>
      <c r="B1862" s="6">
        <f>TITRES_STAT!C1865</f>
        <v>33</v>
      </c>
      <c r="C1862" s="6">
        <f>TITRES_STAT!D1865</f>
        <v>33</v>
      </c>
      <c r="D1862" s="6">
        <f>TITRES_STAT!E1865</f>
        <v>0</v>
      </c>
      <c r="E1862" s="2">
        <f t="shared" si="116"/>
        <v>58303</v>
      </c>
      <c r="F1862" s="6" t="str">
        <f t="shared" si="115"/>
        <v>NEUTRAL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44725</v>
      </c>
      <c r="B1863" s="6">
        <f>TITRES_STAT!C1866</f>
        <v>33</v>
      </c>
      <c r="C1863" s="6">
        <f>TITRES_STAT!D1866</f>
        <v>33</v>
      </c>
      <c r="D1863" s="6">
        <f>TITRES_STAT!E1866</f>
        <v>0</v>
      </c>
      <c r="E1863" s="2">
        <f t="shared" si="116"/>
        <v>58303</v>
      </c>
      <c r="F1863" s="6" t="str">
        <f t="shared" si="115"/>
        <v>NEUTRAL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NEUTRAL</v>
      </c>
    </row>
    <row r="1864" spans="1:8" ht="13.5" x14ac:dyDescent="0.25">
      <c r="A1864" s="3">
        <f>TITRES_STAT!B1867</f>
        <v>44726</v>
      </c>
      <c r="B1864" s="6">
        <f>TITRES_STAT!C1867</f>
        <v>33</v>
      </c>
      <c r="C1864" s="6">
        <f>TITRES_STAT!D1867</f>
        <v>33</v>
      </c>
      <c r="D1864" s="6">
        <f>TITRES_STAT!E1867</f>
        <v>0</v>
      </c>
      <c r="E1864" s="2">
        <f t="shared" si="116"/>
        <v>58303</v>
      </c>
      <c r="F1864" s="6" t="str">
        <f t="shared" ref="F1864:F1927" si="119">IF(E1864&gt;E1859,"BULLISH",IF(E1864&lt;E1859,"BEARISH","NEUTRAL"))</f>
        <v>NEUTRAL</v>
      </c>
      <c r="G1864" s="6" t="str">
        <f t="shared" si="118"/>
        <v>NEUTRAL</v>
      </c>
      <c r="H1864" s="6" t="str">
        <f t="shared" si="117"/>
        <v>NEUTRAL</v>
      </c>
    </row>
    <row r="1865" spans="1:8" ht="13.5" x14ac:dyDescent="0.25">
      <c r="A1865" s="3">
        <f>TITRES_STAT!B1868</f>
        <v>44727</v>
      </c>
      <c r="B1865" s="6">
        <f>TITRES_STAT!C1868</f>
        <v>33</v>
      </c>
      <c r="C1865" s="6">
        <f>TITRES_STAT!D1868</f>
        <v>33</v>
      </c>
      <c r="D1865" s="6">
        <f>TITRES_STAT!E1868</f>
        <v>0</v>
      </c>
      <c r="E1865" s="2">
        <f t="shared" si="116"/>
        <v>58303</v>
      </c>
      <c r="F1865" s="6" t="str">
        <f t="shared" si="119"/>
        <v>NEUTRAL</v>
      </c>
      <c r="G1865" s="6" t="str">
        <f t="shared" si="118"/>
        <v>NEUTRAL</v>
      </c>
      <c r="H1865" s="6" t="str">
        <f t="shared" si="117"/>
        <v>NEUTRAL</v>
      </c>
    </row>
    <row r="1866" spans="1:8" ht="13.5" x14ac:dyDescent="0.25">
      <c r="A1866" s="3">
        <f>TITRES_STAT!B1869</f>
        <v>44728</v>
      </c>
      <c r="B1866" s="6">
        <f>TITRES_STAT!C1869</f>
        <v>33</v>
      </c>
      <c r="C1866" s="6">
        <f>TITRES_STAT!D1869</f>
        <v>33</v>
      </c>
      <c r="D1866" s="6">
        <f>TITRES_STAT!E1869</f>
        <v>0</v>
      </c>
      <c r="E1866" s="2">
        <f t="shared" si="116"/>
        <v>58303</v>
      </c>
      <c r="F1866" s="6" t="str">
        <f t="shared" si="119"/>
        <v>NEUTRAL</v>
      </c>
      <c r="G1866" s="6" t="str">
        <f t="shared" si="118"/>
        <v>NEUTRAL</v>
      </c>
      <c r="H1866" s="6" t="str">
        <f t="shared" si="117"/>
        <v>NEUTRAL</v>
      </c>
    </row>
    <row r="1867" spans="1:8" ht="13.5" x14ac:dyDescent="0.25">
      <c r="A1867" s="3">
        <f>TITRES_STAT!B1870</f>
        <v>44729</v>
      </c>
      <c r="B1867" s="6">
        <f>TITRES_STAT!C1870</f>
        <v>33</v>
      </c>
      <c r="C1867" s="6">
        <f>TITRES_STAT!D1870</f>
        <v>33</v>
      </c>
      <c r="D1867" s="6">
        <f>TITRES_STAT!E1870</f>
        <v>0</v>
      </c>
      <c r="E1867" s="2">
        <f t="shared" si="116"/>
        <v>58303</v>
      </c>
      <c r="F1867" s="6" t="str">
        <f t="shared" si="119"/>
        <v>NEUTRAL</v>
      </c>
      <c r="G1867" s="6" t="str">
        <f t="shared" si="118"/>
        <v>NEUTRAL</v>
      </c>
      <c r="H1867" s="6" t="str">
        <f t="shared" si="117"/>
        <v>NEUTRAL</v>
      </c>
    </row>
    <row r="1868" spans="1:8" ht="13.5" x14ac:dyDescent="0.25">
      <c r="A1868" s="3">
        <f>TITRES_STAT!B1871</f>
        <v>44732</v>
      </c>
      <c r="B1868" s="6">
        <f>TITRES_STAT!C1871</f>
        <v>33</v>
      </c>
      <c r="C1868" s="6">
        <f>TITRES_STAT!D1871</f>
        <v>33</v>
      </c>
      <c r="D1868" s="6">
        <f>TITRES_STAT!E1871</f>
        <v>0</v>
      </c>
      <c r="E1868" s="2">
        <f t="shared" si="116"/>
        <v>58303</v>
      </c>
      <c r="F1868" s="6" t="str">
        <f t="shared" si="119"/>
        <v>NEUTRAL</v>
      </c>
      <c r="G1868" s="6" t="str">
        <f t="shared" si="118"/>
        <v>NEUTRAL</v>
      </c>
      <c r="H1868" s="6" t="str">
        <f t="shared" si="117"/>
        <v>NEUTRAL</v>
      </c>
    </row>
    <row r="1869" spans="1:8" ht="13.5" x14ac:dyDescent="0.25">
      <c r="A1869" s="3">
        <f>TITRES_STAT!B1872</f>
        <v>44733</v>
      </c>
      <c r="B1869" s="6">
        <f>TITRES_STAT!C1872</f>
        <v>33</v>
      </c>
      <c r="C1869" s="6">
        <f>TITRES_STAT!D1872</f>
        <v>33</v>
      </c>
      <c r="D1869" s="6">
        <f>TITRES_STAT!E1872</f>
        <v>0</v>
      </c>
      <c r="E1869" s="2">
        <f t="shared" si="116"/>
        <v>58303</v>
      </c>
      <c r="F1869" s="6" t="str">
        <f t="shared" si="119"/>
        <v>NEUTRAL</v>
      </c>
      <c r="G1869" s="6" t="str">
        <f t="shared" si="118"/>
        <v>NEUTRAL</v>
      </c>
      <c r="H1869" s="6" t="str">
        <f t="shared" si="117"/>
        <v>NEUTRAL</v>
      </c>
    </row>
    <row r="1870" spans="1:8" ht="13.5" x14ac:dyDescent="0.25">
      <c r="A1870" s="3">
        <f>TITRES_STAT!B1873</f>
        <v>44734</v>
      </c>
      <c r="B1870" s="6">
        <f>TITRES_STAT!C1873</f>
        <v>33</v>
      </c>
      <c r="C1870" s="6">
        <f>TITRES_STAT!D1873</f>
        <v>33</v>
      </c>
      <c r="D1870" s="6">
        <f>TITRES_STAT!E1873</f>
        <v>0</v>
      </c>
      <c r="E1870" s="2">
        <f t="shared" si="116"/>
        <v>58303</v>
      </c>
      <c r="F1870" s="6" t="str">
        <f t="shared" si="119"/>
        <v>NEUTRAL</v>
      </c>
      <c r="G1870" s="6" t="str">
        <f t="shared" si="118"/>
        <v>NEUTRAL</v>
      </c>
      <c r="H1870" s="6" t="str">
        <f t="shared" si="117"/>
        <v>NEUTRAL</v>
      </c>
    </row>
    <row r="1871" spans="1:8" ht="13.5" x14ac:dyDescent="0.25">
      <c r="A1871" s="3">
        <f>TITRES_STAT!B1874</f>
        <v>44735</v>
      </c>
      <c r="B1871" s="6">
        <f>TITRES_STAT!C1874</f>
        <v>33</v>
      </c>
      <c r="C1871" s="6">
        <f>TITRES_STAT!D1874</f>
        <v>33</v>
      </c>
      <c r="D1871" s="6">
        <f>TITRES_STAT!E1874</f>
        <v>0</v>
      </c>
      <c r="E1871" s="2">
        <f t="shared" si="116"/>
        <v>58303</v>
      </c>
      <c r="F1871" s="6" t="str">
        <f t="shared" si="119"/>
        <v>NEUTRAL</v>
      </c>
      <c r="G1871" s="6" t="str">
        <f t="shared" si="118"/>
        <v>NEUTRAL</v>
      </c>
      <c r="H1871" s="6" t="str">
        <f t="shared" si="117"/>
        <v>NEUTRAL</v>
      </c>
    </row>
    <row r="1872" spans="1:8" ht="13.5" x14ac:dyDescent="0.25">
      <c r="A1872" s="3">
        <f>TITRES_STAT!B1875</f>
        <v>44736</v>
      </c>
      <c r="B1872" s="6">
        <f>TITRES_STAT!C1875</f>
        <v>33</v>
      </c>
      <c r="C1872" s="6">
        <f>TITRES_STAT!D1875</f>
        <v>33</v>
      </c>
      <c r="D1872" s="6">
        <f>TITRES_STAT!E1875</f>
        <v>0</v>
      </c>
      <c r="E1872" s="2">
        <f t="shared" si="116"/>
        <v>58303</v>
      </c>
      <c r="F1872" s="6" t="str">
        <f t="shared" si="119"/>
        <v>NEUTRAL</v>
      </c>
      <c r="G1872" s="6" t="str">
        <f t="shared" si="118"/>
        <v>NEUTRAL</v>
      </c>
      <c r="H1872" s="6" t="str">
        <f t="shared" si="117"/>
        <v>NEUTRAL</v>
      </c>
    </row>
    <row r="1873" spans="1:8" ht="13.5" x14ac:dyDescent="0.25">
      <c r="A1873" s="3">
        <f>TITRES_STAT!B1876</f>
        <v>44739</v>
      </c>
      <c r="B1873" s="6">
        <f>TITRES_STAT!C1876</f>
        <v>33.9</v>
      </c>
      <c r="C1873" s="6">
        <f>TITRES_STAT!D1876</f>
        <v>33.9</v>
      </c>
      <c r="D1873" s="6">
        <f>TITRES_STAT!E1876</f>
        <v>3</v>
      </c>
      <c r="E1873" s="2">
        <f t="shared" si="116"/>
        <v>58306</v>
      </c>
      <c r="F1873" s="6" t="str">
        <f t="shared" si="119"/>
        <v>BULLISH</v>
      </c>
      <c r="G1873" s="6" t="str">
        <f t="shared" si="118"/>
        <v>NEUTRAL</v>
      </c>
      <c r="H1873" s="6" t="str">
        <f t="shared" si="117"/>
        <v>CONFIRMED BULLISH</v>
      </c>
    </row>
    <row r="1874" spans="1:8" ht="13.5" x14ac:dyDescent="0.25">
      <c r="A1874" s="3">
        <f>TITRES_STAT!B1877</f>
        <v>44740</v>
      </c>
      <c r="B1874" s="6">
        <f>TITRES_STAT!C1877</f>
        <v>33.9</v>
      </c>
      <c r="C1874" s="6">
        <f>TITRES_STAT!D1877</f>
        <v>33.9</v>
      </c>
      <c r="D1874" s="6">
        <f>TITRES_STAT!E1877</f>
        <v>0</v>
      </c>
      <c r="E1874" s="2">
        <f t="shared" si="116"/>
        <v>58306</v>
      </c>
      <c r="F1874" s="6" t="str">
        <f t="shared" si="119"/>
        <v>BULLISH</v>
      </c>
      <c r="G1874" s="6" t="str">
        <f t="shared" si="118"/>
        <v>NEUTRAL</v>
      </c>
      <c r="H1874" s="6" t="str">
        <f t="shared" si="117"/>
        <v>CONFIRMED BULLISH</v>
      </c>
    </row>
    <row r="1875" spans="1:8" ht="13.5" x14ac:dyDescent="0.25">
      <c r="A1875" s="3">
        <f>TITRES_STAT!B1878</f>
        <v>44741</v>
      </c>
      <c r="B1875" s="6">
        <f>TITRES_STAT!C1878</f>
        <v>34.4</v>
      </c>
      <c r="C1875" s="6">
        <f>TITRES_STAT!D1878</f>
        <v>34.4</v>
      </c>
      <c r="D1875" s="6">
        <f>TITRES_STAT!E1878</f>
        <v>100</v>
      </c>
      <c r="E1875" s="2">
        <f t="shared" si="116"/>
        <v>58406</v>
      </c>
      <c r="F1875" s="6" t="str">
        <f t="shared" si="119"/>
        <v>BULLISH</v>
      </c>
      <c r="G1875" s="6" t="str">
        <f t="shared" si="118"/>
        <v>NEUTRAL</v>
      </c>
      <c r="H1875" s="6" t="str">
        <f t="shared" si="117"/>
        <v>CONFIRMED BULLISH</v>
      </c>
    </row>
    <row r="1876" spans="1:8" ht="13.5" x14ac:dyDescent="0.25">
      <c r="A1876" s="3">
        <f>TITRES_STAT!B1879</f>
        <v>44742</v>
      </c>
      <c r="B1876" s="6">
        <f>TITRES_STAT!C1879</f>
        <v>34.4</v>
      </c>
      <c r="C1876" s="6">
        <f>TITRES_STAT!D1879</f>
        <v>34.4</v>
      </c>
      <c r="D1876" s="6">
        <f>TITRES_STAT!E1879</f>
        <v>0</v>
      </c>
      <c r="E1876" s="2">
        <f t="shared" si="116"/>
        <v>58406</v>
      </c>
      <c r="F1876" s="6" t="str">
        <f t="shared" si="119"/>
        <v>BULLISH</v>
      </c>
      <c r="G1876" s="6" t="str">
        <f t="shared" si="118"/>
        <v>NEUTRAL</v>
      </c>
      <c r="H1876" s="6" t="str">
        <f t="shared" si="117"/>
        <v>CONFIRMED BULLISH</v>
      </c>
    </row>
    <row r="1877" spans="1:8" ht="13.5" x14ac:dyDescent="0.25">
      <c r="A1877" s="3">
        <f>TITRES_STAT!B1880</f>
        <v>44743</v>
      </c>
      <c r="B1877" s="6">
        <f>TITRES_STAT!C1880</f>
        <v>34.4</v>
      </c>
      <c r="C1877" s="6">
        <f>TITRES_STAT!D1880</f>
        <v>34.4</v>
      </c>
      <c r="D1877" s="6">
        <f>TITRES_STAT!E1880</f>
        <v>0</v>
      </c>
      <c r="E1877" s="2">
        <f t="shared" si="116"/>
        <v>58406</v>
      </c>
      <c r="F1877" s="6" t="str">
        <f t="shared" si="119"/>
        <v>BULLISH</v>
      </c>
      <c r="G1877" s="6" t="str">
        <f t="shared" si="118"/>
        <v>NEUTRAL</v>
      </c>
      <c r="H1877" s="6" t="str">
        <f t="shared" si="117"/>
        <v>CONFIRMED BULLISH</v>
      </c>
    </row>
    <row r="1878" spans="1:8" ht="13.5" x14ac:dyDescent="0.25">
      <c r="A1878" s="3">
        <f>TITRES_STAT!B1881</f>
        <v>44746</v>
      </c>
      <c r="B1878" s="6">
        <f>TITRES_STAT!C1881</f>
        <v>34.4</v>
      </c>
      <c r="C1878" s="6">
        <f>TITRES_STAT!D1881</f>
        <v>34.4</v>
      </c>
      <c r="D1878" s="6">
        <f>TITRES_STAT!E1881</f>
        <v>0</v>
      </c>
      <c r="E1878" s="2">
        <f t="shared" si="116"/>
        <v>58406</v>
      </c>
      <c r="F1878" s="6" t="str">
        <f t="shared" si="119"/>
        <v>BULLISH</v>
      </c>
      <c r="G1878" s="6" t="str">
        <f t="shared" si="118"/>
        <v>NEUTRAL</v>
      </c>
      <c r="H1878" s="6" t="str">
        <f t="shared" si="117"/>
        <v>CONFIRMED BULLISH</v>
      </c>
    </row>
    <row r="1879" spans="1:8" ht="13.5" x14ac:dyDescent="0.25">
      <c r="A1879" s="3">
        <f>TITRES_STAT!B1882</f>
        <v>44747</v>
      </c>
      <c r="B1879" s="6">
        <f>TITRES_STAT!C1882</f>
        <v>34.4</v>
      </c>
      <c r="C1879" s="6">
        <f>TITRES_STAT!D1882</f>
        <v>34.4</v>
      </c>
      <c r="D1879" s="6">
        <f>TITRES_STAT!E1882</f>
        <v>0</v>
      </c>
      <c r="E1879" s="2">
        <f t="shared" si="116"/>
        <v>58406</v>
      </c>
      <c r="F1879" s="6" t="str">
        <f t="shared" si="119"/>
        <v>BULLISH</v>
      </c>
      <c r="G1879" s="6" t="str">
        <f t="shared" si="118"/>
        <v>NEUTRAL</v>
      </c>
      <c r="H1879" s="6" t="str">
        <f t="shared" si="117"/>
        <v>CONFIRMED BULLISH</v>
      </c>
    </row>
    <row r="1880" spans="1:8" ht="13.5" x14ac:dyDescent="0.25">
      <c r="A1880" s="3">
        <f>TITRES_STAT!B1883</f>
        <v>44748</v>
      </c>
      <c r="B1880" s="6">
        <f>TITRES_STAT!C1883</f>
        <v>34.4</v>
      </c>
      <c r="C1880" s="6">
        <f>TITRES_STAT!D1883</f>
        <v>34.4</v>
      </c>
      <c r="D1880" s="6">
        <f>TITRES_STAT!E1883</f>
        <v>0</v>
      </c>
      <c r="E1880" s="2">
        <f t="shared" si="116"/>
        <v>58406</v>
      </c>
      <c r="F1880" s="6" t="str">
        <f t="shared" si="119"/>
        <v>NEUTRAL</v>
      </c>
      <c r="G1880" s="6" t="str">
        <f t="shared" si="118"/>
        <v>NEUTRAL</v>
      </c>
      <c r="H1880" s="6" t="str">
        <f t="shared" si="117"/>
        <v>NEUTRAL</v>
      </c>
    </row>
    <row r="1881" spans="1:8" ht="13.5" x14ac:dyDescent="0.25">
      <c r="A1881" s="3">
        <f>TITRES_STAT!B1884</f>
        <v>44749</v>
      </c>
      <c r="B1881" s="6">
        <f>TITRES_STAT!C1884</f>
        <v>34.4</v>
      </c>
      <c r="C1881" s="6">
        <f>TITRES_STAT!D1884</f>
        <v>34.4</v>
      </c>
      <c r="D1881" s="6">
        <f>TITRES_STAT!E1884</f>
        <v>0</v>
      </c>
      <c r="E1881" s="2">
        <f t="shared" si="116"/>
        <v>58406</v>
      </c>
      <c r="F1881" s="6" t="str">
        <f t="shared" si="119"/>
        <v>NEUTRAL</v>
      </c>
      <c r="G1881" s="6" t="str">
        <f t="shared" si="118"/>
        <v>NEUTRAL</v>
      </c>
      <c r="H1881" s="6" t="str">
        <f t="shared" si="117"/>
        <v>NEUTRAL</v>
      </c>
    </row>
    <row r="1882" spans="1:8" ht="13.5" x14ac:dyDescent="0.25">
      <c r="A1882" s="3">
        <f>TITRES_STAT!B1885</f>
        <v>44750</v>
      </c>
      <c r="B1882" s="6">
        <f>TITRES_STAT!C1885</f>
        <v>34.4</v>
      </c>
      <c r="C1882" s="6">
        <f>TITRES_STAT!D1885</f>
        <v>34.4</v>
      </c>
      <c r="D1882" s="6">
        <f>TITRES_STAT!E1885</f>
        <v>0</v>
      </c>
      <c r="E1882" s="2">
        <f t="shared" si="116"/>
        <v>58406</v>
      </c>
      <c r="F1882" s="6" t="str">
        <f t="shared" si="119"/>
        <v>NEUTRAL</v>
      </c>
      <c r="G1882" s="6" t="str">
        <f t="shared" si="118"/>
        <v>NEUTRAL</v>
      </c>
      <c r="H1882" s="6" t="str">
        <f t="shared" si="117"/>
        <v>NEUTRAL</v>
      </c>
    </row>
    <row r="1883" spans="1:8" ht="13.5" x14ac:dyDescent="0.25">
      <c r="A1883" s="3">
        <f>TITRES_STAT!B1886</f>
        <v>44753</v>
      </c>
      <c r="B1883" s="6">
        <f>TITRES_STAT!C1886</f>
        <v>34.4</v>
      </c>
      <c r="C1883" s="6">
        <f>TITRES_STAT!D1886</f>
        <v>34.4</v>
      </c>
      <c r="D1883" s="6">
        <f>TITRES_STAT!E1886</f>
        <v>0</v>
      </c>
      <c r="E1883" s="2">
        <f t="shared" si="116"/>
        <v>58406</v>
      </c>
      <c r="F1883" s="6" t="str">
        <f t="shared" si="119"/>
        <v>NEUTRAL</v>
      </c>
      <c r="G1883" s="6" t="str">
        <f t="shared" si="118"/>
        <v>NEUTRAL</v>
      </c>
      <c r="H1883" s="6" t="str">
        <f t="shared" si="117"/>
        <v>NEUTRAL</v>
      </c>
    </row>
    <row r="1884" spans="1:8" ht="13.5" x14ac:dyDescent="0.25">
      <c r="A1884" s="3">
        <f>TITRES_STAT!B1887</f>
        <v>44754</v>
      </c>
      <c r="B1884" s="6">
        <f>TITRES_STAT!C1887</f>
        <v>34.4</v>
      </c>
      <c r="C1884" s="6">
        <f>TITRES_STAT!D1887</f>
        <v>34.4</v>
      </c>
      <c r="D1884" s="6">
        <f>TITRES_STAT!E1887</f>
        <v>0</v>
      </c>
      <c r="E1884" s="2">
        <f t="shared" si="116"/>
        <v>58406</v>
      </c>
      <c r="F1884" s="6" t="str">
        <f t="shared" si="119"/>
        <v>NEUTRAL</v>
      </c>
      <c r="G1884" s="6" t="str">
        <f t="shared" si="118"/>
        <v>NEUTRAL</v>
      </c>
      <c r="H1884" s="6" t="str">
        <f t="shared" si="117"/>
        <v>NEUTRAL</v>
      </c>
    </row>
    <row r="1885" spans="1:8" ht="13.5" x14ac:dyDescent="0.25">
      <c r="A1885" s="3">
        <f>TITRES_STAT!B1888</f>
        <v>44755</v>
      </c>
      <c r="B1885" s="6">
        <f>TITRES_STAT!C1888</f>
        <v>34.4</v>
      </c>
      <c r="C1885" s="6">
        <f>TITRES_STAT!D1888</f>
        <v>34.4</v>
      </c>
      <c r="D1885" s="6">
        <f>TITRES_STAT!E1888</f>
        <v>0</v>
      </c>
      <c r="E1885" s="2">
        <f t="shared" si="116"/>
        <v>58406</v>
      </c>
      <c r="F1885" s="6" t="str">
        <f t="shared" si="119"/>
        <v>NEUTRAL</v>
      </c>
      <c r="G1885" s="6" t="str">
        <f t="shared" si="118"/>
        <v>NEUTRAL</v>
      </c>
      <c r="H1885" s="6" t="str">
        <f t="shared" si="117"/>
        <v>NEUTRAL</v>
      </c>
    </row>
    <row r="1886" spans="1:8" ht="13.5" x14ac:dyDescent="0.25">
      <c r="A1886" s="3">
        <f>TITRES_STAT!B1889</f>
        <v>44756</v>
      </c>
      <c r="B1886" s="6">
        <f>TITRES_STAT!C1889</f>
        <v>34.4</v>
      </c>
      <c r="C1886" s="6">
        <f>TITRES_STAT!D1889</f>
        <v>34.4</v>
      </c>
      <c r="D1886" s="6">
        <f>TITRES_STAT!E1889</f>
        <v>0</v>
      </c>
      <c r="E1886" s="2">
        <f t="shared" si="116"/>
        <v>58406</v>
      </c>
      <c r="F1886" s="6" t="str">
        <f t="shared" si="119"/>
        <v>NEUTRAL</v>
      </c>
      <c r="G1886" s="6" t="str">
        <f t="shared" si="118"/>
        <v>NEUTRAL</v>
      </c>
      <c r="H1886" s="6" t="str">
        <f t="shared" si="117"/>
        <v>NEUTRAL</v>
      </c>
    </row>
    <row r="1887" spans="1:8" ht="13.5" x14ac:dyDescent="0.25">
      <c r="A1887" s="3">
        <f>TITRES_STAT!B1890</f>
        <v>44757</v>
      </c>
      <c r="B1887" s="6">
        <f>TITRES_STAT!C1890</f>
        <v>34.4</v>
      </c>
      <c r="C1887" s="6">
        <f>TITRES_STAT!D1890</f>
        <v>34.4</v>
      </c>
      <c r="D1887" s="6">
        <f>TITRES_STAT!E1890</f>
        <v>0</v>
      </c>
      <c r="E1887" s="2">
        <f t="shared" si="116"/>
        <v>58406</v>
      </c>
      <c r="F1887" s="6" t="str">
        <f t="shared" si="119"/>
        <v>NEUTRAL</v>
      </c>
      <c r="G1887" s="6" t="str">
        <f t="shared" si="118"/>
        <v>NEUTRAL</v>
      </c>
      <c r="H1887" s="6" t="str">
        <f t="shared" si="117"/>
        <v>NEUTRAL</v>
      </c>
    </row>
    <row r="1888" spans="1:8" ht="13.5" x14ac:dyDescent="0.25">
      <c r="A1888" s="3">
        <f>TITRES_STAT!B1891</f>
        <v>44760</v>
      </c>
      <c r="B1888" s="6">
        <f>TITRES_STAT!C1891</f>
        <v>34.4</v>
      </c>
      <c r="C1888" s="6">
        <f>TITRES_STAT!D1891</f>
        <v>34.4</v>
      </c>
      <c r="D1888" s="6">
        <f>TITRES_STAT!E1891</f>
        <v>0</v>
      </c>
      <c r="E1888" s="2">
        <f t="shared" si="116"/>
        <v>58406</v>
      </c>
      <c r="F1888" s="6" t="str">
        <f t="shared" si="119"/>
        <v>NEUTRAL</v>
      </c>
      <c r="G1888" s="6" t="str">
        <f t="shared" si="118"/>
        <v>NEUTRAL</v>
      </c>
      <c r="H1888" s="6" t="str">
        <f t="shared" si="117"/>
        <v>NEUTRAL</v>
      </c>
    </row>
    <row r="1889" spans="1:8" ht="13.5" x14ac:dyDescent="0.25">
      <c r="A1889" s="3">
        <f>TITRES_STAT!B1892</f>
        <v>44761</v>
      </c>
      <c r="B1889" s="6">
        <f>TITRES_STAT!C1892</f>
        <v>34.4</v>
      </c>
      <c r="C1889" s="6">
        <f>TITRES_STAT!D1892</f>
        <v>34.4</v>
      </c>
      <c r="D1889" s="6">
        <f>TITRES_STAT!E1892</f>
        <v>0</v>
      </c>
      <c r="E1889" s="2">
        <f t="shared" si="116"/>
        <v>58406</v>
      </c>
      <c r="F1889" s="6" t="str">
        <f t="shared" si="119"/>
        <v>NEUTRAL</v>
      </c>
      <c r="G1889" s="6" t="str">
        <f t="shared" si="118"/>
        <v>NEUTRAL</v>
      </c>
      <c r="H1889" s="6" t="str">
        <f t="shared" si="117"/>
        <v>NEUTRAL</v>
      </c>
    </row>
    <row r="1890" spans="1:8" ht="13.5" x14ac:dyDescent="0.25">
      <c r="A1890" s="3">
        <f>TITRES_STAT!B1893</f>
        <v>44762</v>
      </c>
      <c r="B1890" s="6">
        <f>TITRES_STAT!C1893</f>
        <v>34.4</v>
      </c>
      <c r="C1890" s="6">
        <f>TITRES_STAT!D1893</f>
        <v>34.4</v>
      </c>
      <c r="D1890" s="6">
        <f>TITRES_STAT!E1893</f>
        <v>0</v>
      </c>
      <c r="E1890" s="2">
        <f t="shared" si="116"/>
        <v>58406</v>
      </c>
      <c r="F1890" s="6" t="str">
        <f t="shared" si="119"/>
        <v>NEUTRAL</v>
      </c>
      <c r="G1890" s="6" t="str">
        <f t="shared" si="118"/>
        <v>NEUTRAL</v>
      </c>
      <c r="H1890" s="6" t="str">
        <f t="shared" si="117"/>
        <v>NEUTRAL</v>
      </c>
    </row>
    <row r="1891" spans="1:8" ht="13.5" x14ac:dyDescent="0.25">
      <c r="A1891" s="3">
        <f>TITRES_STAT!B1894</f>
        <v>44763</v>
      </c>
      <c r="B1891" s="6">
        <f>TITRES_STAT!C1894</f>
        <v>34.4</v>
      </c>
      <c r="C1891" s="6">
        <f>TITRES_STAT!D1894</f>
        <v>34.4</v>
      </c>
      <c r="D1891" s="6">
        <f>TITRES_STAT!E1894</f>
        <v>0</v>
      </c>
      <c r="E1891" s="2">
        <f t="shared" si="116"/>
        <v>58406</v>
      </c>
      <c r="F1891" s="6" t="str">
        <f t="shared" si="119"/>
        <v>NEUTRAL</v>
      </c>
      <c r="G1891" s="6" t="str">
        <f t="shared" si="118"/>
        <v>NEUTRAL</v>
      </c>
      <c r="H1891" s="6" t="str">
        <f t="shared" si="117"/>
        <v>NEUTRAL</v>
      </c>
    </row>
    <row r="1892" spans="1:8" ht="13.5" x14ac:dyDescent="0.25">
      <c r="A1892" s="3">
        <f>TITRES_STAT!B1895</f>
        <v>44764</v>
      </c>
      <c r="B1892" s="6">
        <f>TITRES_STAT!C1895</f>
        <v>34.4</v>
      </c>
      <c r="C1892" s="6">
        <f>TITRES_STAT!D1895</f>
        <v>34.4</v>
      </c>
      <c r="D1892" s="6">
        <f>TITRES_STAT!E1895</f>
        <v>0</v>
      </c>
      <c r="E1892" s="2">
        <f t="shared" si="116"/>
        <v>58406</v>
      </c>
      <c r="F1892" s="6" t="str">
        <f t="shared" si="119"/>
        <v>NEUTRAL</v>
      </c>
      <c r="G1892" s="6" t="str">
        <f t="shared" si="118"/>
        <v>NEUTRAL</v>
      </c>
      <c r="H1892" s="6" t="str">
        <f t="shared" si="117"/>
        <v>NEUTRAL</v>
      </c>
    </row>
    <row r="1893" spans="1:8" ht="13.5" x14ac:dyDescent="0.25">
      <c r="A1893" s="3">
        <f>TITRES_STAT!B1896</f>
        <v>44768</v>
      </c>
      <c r="B1893" s="6">
        <f>TITRES_STAT!C1896</f>
        <v>34.4</v>
      </c>
      <c r="C1893" s="6">
        <f>TITRES_STAT!D1896</f>
        <v>34.4</v>
      </c>
      <c r="D1893" s="6">
        <f>TITRES_STAT!E1896</f>
        <v>0</v>
      </c>
      <c r="E1893" s="2">
        <f t="shared" si="116"/>
        <v>58406</v>
      </c>
      <c r="F1893" s="6" t="str">
        <f t="shared" si="119"/>
        <v>NEUTRAL</v>
      </c>
      <c r="G1893" s="6" t="str">
        <f t="shared" si="118"/>
        <v>NEUTRAL</v>
      </c>
      <c r="H1893" s="6" t="str">
        <f t="shared" si="117"/>
        <v>NEUTRAL</v>
      </c>
    </row>
    <row r="1894" spans="1:8" ht="13.5" x14ac:dyDescent="0.25">
      <c r="A1894" s="3">
        <f>TITRES_STAT!B1897</f>
        <v>44769</v>
      </c>
      <c r="B1894" s="6">
        <f>TITRES_STAT!C1897</f>
        <v>34.4</v>
      </c>
      <c r="C1894" s="6">
        <f>TITRES_STAT!D1897</f>
        <v>34.4</v>
      </c>
      <c r="D1894" s="6">
        <f>TITRES_STAT!E1897</f>
        <v>0</v>
      </c>
      <c r="E1894" s="2">
        <f t="shared" si="116"/>
        <v>58406</v>
      </c>
      <c r="F1894" s="6" t="str">
        <f t="shared" si="119"/>
        <v>NEUTRAL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44770</v>
      </c>
      <c r="B1895" s="6">
        <f>TITRES_STAT!C1898</f>
        <v>34.4</v>
      </c>
      <c r="C1895" s="6">
        <f>TITRES_STAT!D1898</f>
        <v>34.4</v>
      </c>
      <c r="D1895" s="6">
        <f>TITRES_STAT!E1898</f>
        <v>0</v>
      </c>
      <c r="E1895" s="2">
        <f t="shared" si="116"/>
        <v>58406</v>
      </c>
      <c r="F1895" s="6" t="str">
        <f t="shared" si="119"/>
        <v>NEUTRAL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44771</v>
      </c>
      <c r="B1896" s="6">
        <f>TITRES_STAT!C1899</f>
        <v>34.4</v>
      </c>
      <c r="C1896" s="6">
        <f>TITRES_STAT!D1899</f>
        <v>34.4</v>
      </c>
      <c r="D1896" s="6">
        <f>TITRES_STAT!E1899</f>
        <v>0</v>
      </c>
      <c r="E1896" s="2">
        <f t="shared" si="116"/>
        <v>58406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44774</v>
      </c>
      <c r="B1897" s="6">
        <f>TITRES_STAT!C1900</f>
        <v>34.4</v>
      </c>
      <c r="C1897" s="6">
        <f>TITRES_STAT!D1900</f>
        <v>34.4</v>
      </c>
      <c r="D1897" s="6">
        <f>TITRES_STAT!E1900</f>
        <v>0</v>
      </c>
      <c r="E1897" s="2">
        <f t="shared" si="116"/>
        <v>58406</v>
      </c>
      <c r="F1897" s="6" t="str">
        <f t="shared" si="119"/>
        <v>NEUTRAL</v>
      </c>
      <c r="G1897" s="6" t="str">
        <f t="shared" si="118"/>
        <v>NEUTRAL</v>
      </c>
      <c r="H1897" s="6" t="str">
        <f t="shared" si="117"/>
        <v>NEUTRAL</v>
      </c>
    </row>
    <row r="1898" spans="1:8" ht="13.5" x14ac:dyDescent="0.25">
      <c r="A1898" s="3">
        <f>TITRES_STAT!B1901</f>
        <v>44775</v>
      </c>
      <c r="B1898" s="6">
        <f>TITRES_STAT!C1901</f>
        <v>34.4</v>
      </c>
      <c r="C1898" s="6">
        <f>TITRES_STAT!D1901</f>
        <v>34.4</v>
      </c>
      <c r="D1898" s="6">
        <f>TITRES_STAT!E1901</f>
        <v>0</v>
      </c>
      <c r="E1898" s="2">
        <f t="shared" si="116"/>
        <v>58406</v>
      </c>
      <c r="F1898" s="6" t="str">
        <f t="shared" si="119"/>
        <v>NEUTRAL</v>
      </c>
      <c r="G1898" s="6" t="str">
        <f t="shared" si="118"/>
        <v>NEUTRAL</v>
      </c>
      <c r="H1898" s="6" t="str">
        <f t="shared" si="117"/>
        <v>NEUTRAL</v>
      </c>
    </row>
    <row r="1899" spans="1:8" ht="13.5" x14ac:dyDescent="0.25">
      <c r="A1899" s="3">
        <f>TITRES_STAT!B1902</f>
        <v>44776</v>
      </c>
      <c r="B1899" s="6">
        <f>TITRES_STAT!C1902</f>
        <v>34.4</v>
      </c>
      <c r="C1899" s="6">
        <f>TITRES_STAT!D1902</f>
        <v>34.4</v>
      </c>
      <c r="D1899" s="6">
        <f>TITRES_STAT!E1902</f>
        <v>0</v>
      </c>
      <c r="E1899" s="2">
        <f t="shared" si="116"/>
        <v>58406</v>
      </c>
      <c r="F1899" s="6" t="str">
        <f t="shared" si="119"/>
        <v>NEUTRAL</v>
      </c>
      <c r="G1899" s="6" t="str">
        <f t="shared" si="118"/>
        <v>NEUTRAL</v>
      </c>
      <c r="H1899" s="6" t="str">
        <f t="shared" si="117"/>
        <v>NEUTRAL</v>
      </c>
    </row>
    <row r="1900" spans="1:8" ht="13.5" x14ac:dyDescent="0.25">
      <c r="A1900" s="3">
        <f>TITRES_STAT!B1903</f>
        <v>44777</v>
      </c>
      <c r="B1900" s="6">
        <f>TITRES_STAT!C1903</f>
        <v>34.4</v>
      </c>
      <c r="C1900" s="6">
        <f>TITRES_STAT!D1903</f>
        <v>34.4</v>
      </c>
      <c r="D1900" s="6">
        <f>TITRES_STAT!E1903</f>
        <v>0</v>
      </c>
      <c r="E1900" s="2">
        <f t="shared" si="116"/>
        <v>58406</v>
      </c>
      <c r="F1900" s="6" t="str">
        <f t="shared" si="119"/>
        <v>NEUTRAL</v>
      </c>
      <c r="G1900" s="6" t="str">
        <f t="shared" si="118"/>
        <v>NEUTRAL</v>
      </c>
      <c r="H1900" s="6" t="str">
        <f t="shared" si="117"/>
        <v>NEUTRAL</v>
      </c>
    </row>
    <row r="1901" spans="1:8" ht="13.5" x14ac:dyDescent="0.25">
      <c r="A1901" s="3">
        <f>TITRES_STAT!B1904</f>
        <v>44778</v>
      </c>
      <c r="B1901" s="6">
        <f>TITRES_STAT!C1904</f>
        <v>34.4</v>
      </c>
      <c r="C1901" s="6">
        <f>TITRES_STAT!D1904</f>
        <v>34.4</v>
      </c>
      <c r="D1901" s="6">
        <f>TITRES_STAT!E1904</f>
        <v>0</v>
      </c>
      <c r="E1901" s="2">
        <f t="shared" si="116"/>
        <v>58406</v>
      </c>
      <c r="F1901" s="6" t="str">
        <f t="shared" si="119"/>
        <v>NEUTRAL</v>
      </c>
      <c r="G1901" s="6" t="str">
        <f t="shared" si="118"/>
        <v>NEUTRAL</v>
      </c>
      <c r="H1901" s="6" t="str">
        <f t="shared" si="117"/>
        <v>NEUTRAL</v>
      </c>
    </row>
    <row r="1902" spans="1:8" ht="13.5" x14ac:dyDescent="0.25">
      <c r="A1902" s="3">
        <f>TITRES_STAT!B1905</f>
        <v>44781</v>
      </c>
      <c r="B1902" s="6">
        <f>TITRES_STAT!C1905</f>
        <v>34.4</v>
      </c>
      <c r="C1902" s="6">
        <f>TITRES_STAT!D1905</f>
        <v>34.4</v>
      </c>
      <c r="D1902" s="6">
        <f>TITRES_STAT!E1905</f>
        <v>0</v>
      </c>
      <c r="E1902" s="2">
        <f t="shared" si="116"/>
        <v>58406</v>
      </c>
      <c r="F1902" s="6" t="str">
        <f t="shared" si="119"/>
        <v>NEUTRAL</v>
      </c>
      <c r="G1902" s="6" t="str">
        <f t="shared" si="118"/>
        <v>NEUTRAL</v>
      </c>
      <c r="H1902" s="6" t="str">
        <f t="shared" si="117"/>
        <v>NEUTRAL</v>
      </c>
    </row>
    <row r="1903" spans="1:8" ht="13.5" x14ac:dyDescent="0.25">
      <c r="A1903" s="3">
        <f>TITRES_STAT!B1906</f>
        <v>44782</v>
      </c>
      <c r="B1903" s="6">
        <f>TITRES_STAT!C1906</f>
        <v>34.4</v>
      </c>
      <c r="C1903" s="6">
        <f>TITRES_STAT!D1906</f>
        <v>34.4</v>
      </c>
      <c r="D1903" s="6">
        <f>TITRES_STAT!E1906</f>
        <v>0</v>
      </c>
      <c r="E1903" s="2">
        <f t="shared" si="116"/>
        <v>58406</v>
      </c>
      <c r="F1903" s="6" t="str">
        <f t="shared" si="119"/>
        <v>NEUTRAL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44783</v>
      </c>
      <c r="B1904" s="6">
        <f>TITRES_STAT!C1907</f>
        <v>34.4</v>
      </c>
      <c r="C1904" s="6">
        <f>TITRES_STAT!D1907</f>
        <v>34.4</v>
      </c>
      <c r="D1904" s="6">
        <f>TITRES_STAT!E1907</f>
        <v>0</v>
      </c>
      <c r="E1904" s="2">
        <f t="shared" si="116"/>
        <v>58406</v>
      </c>
      <c r="F1904" s="6" t="str">
        <f t="shared" si="119"/>
        <v>NEUTRAL</v>
      </c>
      <c r="G1904" s="6" t="str">
        <f t="shared" si="118"/>
        <v>NEUTRAL</v>
      </c>
      <c r="H1904" s="6" t="str">
        <f t="shared" si="117"/>
        <v>NEUTRAL</v>
      </c>
    </row>
    <row r="1905" spans="1:8" ht="13.5" x14ac:dyDescent="0.25">
      <c r="A1905" s="3">
        <f>TITRES_STAT!B1908</f>
        <v>44784</v>
      </c>
      <c r="B1905" s="6">
        <f>TITRES_STAT!C1908</f>
        <v>34.4</v>
      </c>
      <c r="C1905" s="6">
        <f>TITRES_STAT!D1908</f>
        <v>34.4</v>
      </c>
      <c r="D1905" s="6">
        <f>TITRES_STAT!E1908</f>
        <v>0</v>
      </c>
      <c r="E1905" s="2">
        <f t="shared" si="116"/>
        <v>58406</v>
      </c>
      <c r="F1905" s="6" t="str">
        <f t="shared" si="119"/>
        <v>NEUTRAL</v>
      </c>
      <c r="G1905" s="6" t="str">
        <f t="shared" si="118"/>
        <v>NEUTRAL</v>
      </c>
      <c r="H1905" s="6" t="str">
        <f t="shared" si="117"/>
        <v>NEUTRAL</v>
      </c>
    </row>
    <row r="1906" spans="1:8" ht="13.5" x14ac:dyDescent="0.25">
      <c r="A1906" s="3">
        <f>TITRES_STAT!B1909</f>
        <v>44785</v>
      </c>
      <c r="B1906" s="6">
        <f>TITRES_STAT!C1909</f>
        <v>34.4</v>
      </c>
      <c r="C1906" s="6">
        <f>TITRES_STAT!D1909</f>
        <v>34.4</v>
      </c>
      <c r="D1906" s="6">
        <f>TITRES_STAT!E1909</f>
        <v>0</v>
      </c>
      <c r="E1906" s="2">
        <f t="shared" si="116"/>
        <v>58406</v>
      </c>
      <c r="F1906" s="6" t="str">
        <f t="shared" si="119"/>
        <v>NEUTRAL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44788</v>
      </c>
      <c r="B1907" s="6">
        <f>TITRES_STAT!C1910</f>
        <v>34.4</v>
      </c>
      <c r="C1907" s="6">
        <f>TITRES_STAT!D1910</f>
        <v>34.4</v>
      </c>
      <c r="D1907" s="6">
        <f>TITRES_STAT!E1910</f>
        <v>0</v>
      </c>
      <c r="E1907" s="2">
        <f t="shared" si="116"/>
        <v>58406</v>
      </c>
      <c r="F1907" s="6" t="str">
        <f t="shared" si="119"/>
        <v>NEUTRAL</v>
      </c>
      <c r="G1907" s="6" t="str">
        <f t="shared" si="118"/>
        <v>NEUTRAL</v>
      </c>
      <c r="H1907" s="6" t="str">
        <f t="shared" si="117"/>
        <v>NEUTRAL</v>
      </c>
    </row>
    <row r="1908" spans="1:8" ht="13.5" x14ac:dyDescent="0.25">
      <c r="A1908" s="3">
        <f>TITRES_STAT!B1911</f>
        <v>44789</v>
      </c>
      <c r="B1908" s="6">
        <f>TITRES_STAT!C1911</f>
        <v>34.4</v>
      </c>
      <c r="C1908" s="6">
        <f>TITRES_STAT!D1911</f>
        <v>34.4</v>
      </c>
      <c r="D1908" s="6">
        <f>TITRES_STAT!E1911</f>
        <v>0</v>
      </c>
      <c r="E1908" s="2">
        <f t="shared" si="116"/>
        <v>58406</v>
      </c>
      <c r="F1908" s="6" t="str">
        <f t="shared" si="119"/>
        <v>NEUTRAL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44790</v>
      </c>
      <c r="B1909" s="6">
        <f>TITRES_STAT!C1912</f>
        <v>34.4</v>
      </c>
      <c r="C1909" s="6">
        <f>TITRES_STAT!D1912</f>
        <v>34.4</v>
      </c>
      <c r="D1909" s="6">
        <f>TITRES_STAT!E1912</f>
        <v>0</v>
      </c>
      <c r="E1909" s="2">
        <f t="shared" si="116"/>
        <v>58406</v>
      </c>
      <c r="F1909" s="6" t="str">
        <f t="shared" si="119"/>
        <v>NEUTRAL</v>
      </c>
      <c r="G1909" s="6" t="str">
        <f t="shared" si="118"/>
        <v>NEUTRAL</v>
      </c>
      <c r="H1909" s="6" t="str">
        <f t="shared" si="117"/>
        <v>NEUTRAL</v>
      </c>
    </row>
    <row r="1910" spans="1:8" ht="13.5" x14ac:dyDescent="0.25">
      <c r="A1910" s="3">
        <f>TITRES_STAT!B1913</f>
        <v>44791</v>
      </c>
      <c r="B1910" s="6">
        <f>TITRES_STAT!C1913</f>
        <v>34.4</v>
      </c>
      <c r="C1910" s="6">
        <f>TITRES_STAT!D1913</f>
        <v>34.4</v>
      </c>
      <c r="D1910" s="6">
        <f>TITRES_STAT!E1913</f>
        <v>0</v>
      </c>
      <c r="E1910" s="2">
        <f t="shared" si="116"/>
        <v>58406</v>
      </c>
      <c r="F1910" s="6" t="str">
        <f t="shared" si="119"/>
        <v>NEUTRAL</v>
      </c>
      <c r="G1910" s="6" t="str">
        <f t="shared" si="118"/>
        <v>NEUTRAL</v>
      </c>
      <c r="H1910" s="6" t="str">
        <f t="shared" si="117"/>
        <v>NEUTRAL</v>
      </c>
    </row>
    <row r="1911" spans="1:8" ht="13.5" x14ac:dyDescent="0.25">
      <c r="A1911" s="3">
        <f>TITRES_STAT!B1914</f>
        <v>44792</v>
      </c>
      <c r="B1911" s="6">
        <f>TITRES_STAT!C1914</f>
        <v>34.4</v>
      </c>
      <c r="C1911" s="6">
        <f>TITRES_STAT!D1914</f>
        <v>34.4</v>
      </c>
      <c r="D1911" s="6">
        <f>TITRES_STAT!E1914</f>
        <v>0</v>
      </c>
      <c r="E1911" s="2">
        <f t="shared" si="116"/>
        <v>58406</v>
      </c>
      <c r="F1911" s="6" t="str">
        <f t="shared" si="119"/>
        <v>NEUTRAL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44795</v>
      </c>
      <c r="B1912" s="6">
        <f>TITRES_STAT!C1915</f>
        <v>34.4</v>
      </c>
      <c r="C1912" s="6">
        <f>TITRES_STAT!D1915</f>
        <v>34.4</v>
      </c>
      <c r="D1912" s="6">
        <f>TITRES_STAT!E1915</f>
        <v>0</v>
      </c>
      <c r="E1912" s="2">
        <f t="shared" si="116"/>
        <v>58406</v>
      </c>
      <c r="F1912" s="6" t="str">
        <f t="shared" si="119"/>
        <v>NEUTRAL</v>
      </c>
      <c r="G1912" s="6" t="str">
        <f t="shared" si="118"/>
        <v>NEUTRAL</v>
      </c>
      <c r="H1912" s="6" t="str">
        <f t="shared" si="117"/>
        <v>NEUTRAL</v>
      </c>
    </row>
    <row r="1913" spans="1:8" ht="13.5" x14ac:dyDescent="0.25">
      <c r="A1913" s="3">
        <f>TITRES_STAT!B1916</f>
        <v>44796</v>
      </c>
      <c r="B1913" s="6">
        <f>TITRES_STAT!C1916</f>
        <v>34.4</v>
      </c>
      <c r="C1913" s="6">
        <f>TITRES_STAT!D1916</f>
        <v>34.4</v>
      </c>
      <c r="D1913" s="6">
        <f>TITRES_STAT!E1916</f>
        <v>0</v>
      </c>
      <c r="E1913" s="2">
        <f t="shared" si="116"/>
        <v>58406</v>
      </c>
      <c r="F1913" s="6" t="str">
        <f t="shared" si="119"/>
        <v>NEUTRAL</v>
      </c>
      <c r="G1913" s="6" t="str">
        <f t="shared" si="118"/>
        <v>NEUTRAL</v>
      </c>
      <c r="H1913" s="6" t="str">
        <f t="shared" si="117"/>
        <v>NEUTRAL</v>
      </c>
    </row>
    <row r="1914" spans="1:8" ht="13.5" x14ac:dyDescent="0.25">
      <c r="A1914" s="3">
        <f>TITRES_STAT!B1917</f>
        <v>44797</v>
      </c>
      <c r="B1914" s="6">
        <f>TITRES_STAT!C1917</f>
        <v>34.4</v>
      </c>
      <c r="C1914" s="6">
        <f>TITRES_STAT!D1917</f>
        <v>34.4</v>
      </c>
      <c r="D1914" s="6">
        <f>TITRES_STAT!E1917</f>
        <v>0</v>
      </c>
      <c r="E1914" s="2">
        <f t="shared" si="116"/>
        <v>58406</v>
      </c>
      <c r="F1914" s="6" t="str">
        <f t="shared" si="119"/>
        <v>NEUTRAL</v>
      </c>
      <c r="G1914" s="6" t="str">
        <f t="shared" si="118"/>
        <v>NEUTRAL</v>
      </c>
      <c r="H1914" s="6" t="str">
        <f t="shared" si="117"/>
        <v>NEUTRAL</v>
      </c>
    </row>
    <row r="1915" spans="1:8" ht="13.5" x14ac:dyDescent="0.25">
      <c r="A1915" s="3">
        <f>TITRES_STAT!B1918</f>
        <v>44798</v>
      </c>
      <c r="B1915" s="6">
        <f>TITRES_STAT!C1918</f>
        <v>34.4</v>
      </c>
      <c r="C1915" s="6">
        <f>TITRES_STAT!D1918</f>
        <v>34.4</v>
      </c>
      <c r="D1915" s="6">
        <f>TITRES_STAT!E1918</f>
        <v>0</v>
      </c>
      <c r="E1915" s="2">
        <f t="shared" si="116"/>
        <v>58406</v>
      </c>
      <c r="F1915" s="6" t="str">
        <f t="shared" si="119"/>
        <v>NEUTRAL</v>
      </c>
      <c r="G1915" s="6" t="str">
        <f t="shared" si="118"/>
        <v>NEUTRAL</v>
      </c>
      <c r="H1915" s="6" t="str">
        <f t="shared" si="117"/>
        <v>NEUTRAL</v>
      </c>
    </row>
    <row r="1916" spans="1:8" ht="13.5" x14ac:dyDescent="0.25">
      <c r="A1916" s="3">
        <f>TITRES_STAT!B1919</f>
        <v>44799</v>
      </c>
      <c r="B1916" s="6">
        <f>TITRES_STAT!C1919</f>
        <v>34.4</v>
      </c>
      <c r="C1916" s="6">
        <f>TITRES_STAT!D1919</f>
        <v>34.4</v>
      </c>
      <c r="D1916" s="6">
        <f>TITRES_STAT!E1919</f>
        <v>0</v>
      </c>
      <c r="E1916" s="2">
        <f t="shared" si="116"/>
        <v>58406</v>
      </c>
      <c r="F1916" s="6" t="str">
        <f t="shared" si="119"/>
        <v>NEUTRAL</v>
      </c>
      <c r="G1916" s="6" t="str">
        <f t="shared" si="118"/>
        <v>NEUTRAL</v>
      </c>
      <c r="H1916" s="6" t="str">
        <f t="shared" si="117"/>
        <v>NEUTRAL</v>
      </c>
    </row>
    <row r="1917" spans="1:8" ht="13.5" x14ac:dyDescent="0.25">
      <c r="A1917" s="3">
        <f>TITRES_STAT!B1920</f>
        <v>44802</v>
      </c>
      <c r="B1917" s="6">
        <f>TITRES_STAT!C1920</f>
        <v>34.4</v>
      </c>
      <c r="C1917" s="6">
        <f>TITRES_STAT!D1920</f>
        <v>34.4</v>
      </c>
      <c r="D1917" s="6">
        <f>TITRES_STAT!E1920</f>
        <v>0</v>
      </c>
      <c r="E1917" s="2">
        <f t="shared" si="116"/>
        <v>58406</v>
      </c>
      <c r="F1917" s="6" t="str">
        <f t="shared" si="119"/>
        <v>NEUTRAL</v>
      </c>
      <c r="G1917" s="6" t="str">
        <f t="shared" si="118"/>
        <v>NEUTRAL</v>
      </c>
      <c r="H1917" s="6" t="str">
        <f t="shared" si="117"/>
        <v>NEUTRAL</v>
      </c>
    </row>
    <row r="1918" spans="1:8" ht="13.5" x14ac:dyDescent="0.25">
      <c r="A1918" s="3">
        <f>TITRES_STAT!B1921</f>
        <v>44803</v>
      </c>
      <c r="B1918" s="6">
        <f>TITRES_STAT!C1921</f>
        <v>34.4</v>
      </c>
      <c r="C1918" s="6">
        <f>TITRES_STAT!D1921</f>
        <v>34.4</v>
      </c>
      <c r="D1918" s="6">
        <f>TITRES_STAT!E1921</f>
        <v>0</v>
      </c>
      <c r="E1918" s="2">
        <f t="shared" si="116"/>
        <v>58406</v>
      </c>
      <c r="F1918" s="6" t="str">
        <f t="shared" si="119"/>
        <v>NEUTRAL</v>
      </c>
      <c r="G1918" s="6" t="str">
        <f t="shared" si="118"/>
        <v>NEUTRAL</v>
      </c>
      <c r="H1918" s="6" t="str">
        <f t="shared" si="117"/>
        <v>NEUTRAL</v>
      </c>
    </row>
    <row r="1919" spans="1:8" ht="13.5" x14ac:dyDescent="0.25">
      <c r="A1919" s="3">
        <f>TITRES_STAT!B1922</f>
        <v>44804</v>
      </c>
      <c r="B1919" s="6">
        <f>TITRES_STAT!C1922</f>
        <v>34.4</v>
      </c>
      <c r="C1919" s="6">
        <f>TITRES_STAT!D1922</f>
        <v>34.4</v>
      </c>
      <c r="D1919" s="6">
        <f>TITRES_STAT!E1922</f>
        <v>0</v>
      </c>
      <c r="E1919" s="2">
        <f t="shared" si="116"/>
        <v>58406</v>
      </c>
      <c r="F1919" s="6" t="str">
        <f t="shared" si="119"/>
        <v>NEUTRAL</v>
      </c>
      <c r="G1919" s="6" t="str">
        <f t="shared" si="118"/>
        <v>NEUTRAL</v>
      </c>
      <c r="H1919" s="6" t="str">
        <f t="shared" si="117"/>
        <v>NEUTRAL</v>
      </c>
    </row>
    <row r="1920" spans="1:8" ht="13.5" x14ac:dyDescent="0.25">
      <c r="A1920" s="3">
        <f>TITRES_STAT!B1923</f>
        <v>44805</v>
      </c>
      <c r="B1920" s="6">
        <f>TITRES_STAT!C1923</f>
        <v>34.4</v>
      </c>
      <c r="C1920" s="6">
        <f>TITRES_STAT!D1923</f>
        <v>34.4</v>
      </c>
      <c r="D1920" s="6">
        <f>TITRES_STAT!E1923</f>
        <v>0</v>
      </c>
      <c r="E1920" s="2">
        <f t="shared" si="116"/>
        <v>58406</v>
      </c>
      <c r="F1920" s="6" t="str">
        <f t="shared" si="119"/>
        <v>NEUTRAL</v>
      </c>
      <c r="G1920" s="6" t="str">
        <f t="shared" si="118"/>
        <v>NEUTRAL</v>
      </c>
      <c r="H1920" s="6" t="str">
        <f t="shared" si="117"/>
        <v>NEUTRAL</v>
      </c>
    </row>
    <row r="1921" spans="1:8" ht="13.5" x14ac:dyDescent="0.25">
      <c r="A1921" s="3">
        <f>TITRES_STAT!B1924</f>
        <v>44806</v>
      </c>
      <c r="B1921" s="6">
        <f>TITRES_STAT!C1924</f>
        <v>34.4</v>
      </c>
      <c r="C1921" s="6">
        <f>TITRES_STAT!D1924</f>
        <v>34.4</v>
      </c>
      <c r="D1921" s="6">
        <f>TITRES_STAT!E1924</f>
        <v>0</v>
      </c>
      <c r="E1921" s="2">
        <f t="shared" si="116"/>
        <v>58406</v>
      </c>
      <c r="F1921" s="6" t="str">
        <f t="shared" si="119"/>
        <v>NEUTRAL</v>
      </c>
      <c r="G1921" s="6" t="str">
        <f t="shared" si="118"/>
        <v>NEUTRAL</v>
      </c>
      <c r="H1921" s="6" t="str">
        <f t="shared" si="117"/>
        <v>NEUTRAL</v>
      </c>
    </row>
    <row r="1922" spans="1:8" ht="13.5" x14ac:dyDescent="0.25">
      <c r="A1922" s="3">
        <f>TITRES_STAT!B1925</f>
        <v>44809</v>
      </c>
      <c r="B1922" s="6">
        <f>TITRES_STAT!C1925</f>
        <v>34.4</v>
      </c>
      <c r="C1922" s="6">
        <f>TITRES_STAT!D1925</f>
        <v>34.4</v>
      </c>
      <c r="D1922" s="6">
        <f>TITRES_STAT!E1925</f>
        <v>0</v>
      </c>
      <c r="E1922" s="2">
        <f t="shared" si="116"/>
        <v>58406</v>
      </c>
      <c r="F1922" s="6" t="str">
        <f t="shared" si="119"/>
        <v>NEUTRAL</v>
      </c>
      <c r="G1922" s="6" t="str">
        <f t="shared" si="118"/>
        <v>NEUTRAL</v>
      </c>
      <c r="H1922" s="6" t="str">
        <f t="shared" si="117"/>
        <v>NEUTRAL</v>
      </c>
    </row>
    <row r="1923" spans="1:8" ht="13.5" x14ac:dyDescent="0.25">
      <c r="A1923" s="3">
        <f>TITRES_STAT!B1926</f>
        <v>44810</v>
      </c>
      <c r="B1923" s="6">
        <f>TITRES_STAT!C1926</f>
        <v>34.4</v>
      </c>
      <c r="C1923" s="6">
        <f>TITRES_STAT!D1926</f>
        <v>34.4</v>
      </c>
      <c r="D1923" s="6">
        <f>TITRES_STAT!E1926</f>
        <v>0</v>
      </c>
      <c r="E1923" s="2">
        <f t="shared" si="116"/>
        <v>58406</v>
      </c>
      <c r="F1923" s="6" t="str">
        <f t="shared" si="119"/>
        <v>NEUTRAL</v>
      </c>
      <c r="G1923" s="6" t="str">
        <f t="shared" si="118"/>
        <v>NEUTRAL</v>
      </c>
      <c r="H1923" s="6" t="str">
        <f t="shared" si="117"/>
        <v>NEUTRAL</v>
      </c>
    </row>
    <row r="1924" spans="1:8" ht="13.5" x14ac:dyDescent="0.25">
      <c r="A1924" s="3">
        <f>TITRES_STAT!B1927</f>
        <v>44811</v>
      </c>
      <c r="B1924" s="6">
        <f>TITRES_STAT!C1927</f>
        <v>34.4</v>
      </c>
      <c r="C1924" s="6">
        <f>TITRES_STAT!D1927</f>
        <v>34.4</v>
      </c>
      <c r="D1924" s="6">
        <f>TITRES_STAT!E1927</f>
        <v>0</v>
      </c>
      <c r="E1924" s="2">
        <f t="shared" ref="E1924:E1987" si="120">IF(B1924&gt;B1923, E1923+D1924, IF(B1924&lt;B1923, E1923-D1924, E1923))</f>
        <v>58406</v>
      </c>
      <c r="F1924" s="6" t="str">
        <f t="shared" si="119"/>
        <v>NEUTRAL</v>
      </c>
      <c r="G1924" s="6" t="str">
        <f t="shared" si="118"/>
        <v>NEUTRAL</v>
      </c>
      <c r="H1924" s="6" t="str">
        <f t="shared" si="117"/>
        <v>NEUTRAL</v>
      </c>
    </row>
    <row r="1925" spans="1:8" ht="13.5" x14ac:dyDescent="0.25">
      <c r="A1925" s="3">
        <f>TITRES_STAT!B1928</f>
        <v>44812</v>
      </c>
      <c r="B1925" s="6">
        <f>TITRES_STAT!C1928</f>
        <v>34.4</v>
      </c>
      <c r="C1925" s="6">
        <f>TITRES_STAT!D1928</f>
        <v>34.4</v>
      </c>
      <c r="D1925" s="6">
        <f>TITRES_STAT!E1928</f>
        <v>0</v>
      </c>
      <c r="E1925" s="2">
        <f t="shared" si="120"/>
        <v>58406</v>
      </c>
      <c r="F1925" s="6" t="str">
        <f t="shared" si="119"/>
        <v>NEUTRAL</v>
      </c>
      <c r="G1925" s="6" t="str">
        <f t="shared" si="118"/>
        <v>NEUTRAL</v>
      </c>
      <c r="H1925" s="6" t="str">
        <f t="shared" si="117"/>
        <v>NEUTRAL</v>
      </c>
    </row>
    <row r="1926" spans="1:8" ht="13.5" x14ac:dyDescent="0.25">
      <c r="A1926" s="3">
        <f>TITRES_STAT!B1929</f>
        <v>44813</v>
      </c>
      <c r="B1926" s="6">
        <f>TITRES_STAT!C1929</f>
        <v>34.4</v>
      </c>
      <c r="C1926" s="6">
        <f>TITRES_STAT!D1929</f>
        <v>34.4</v>
      </c>
      <c r="D1926" s="6">
        <f>TITRES_STAT!E1929</f>
        <v>0</v>
      </c>
      <c r="E1926" s="2">
        <f t="shared" si="120"/>
        <v>58406</v>
      </c>
      <c r="F1926" s="6" t="str">
        <f t="shared" si="119"/>
        <v>NEUTRAL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44816</v>
      </c>
      <c r="B1927" s="6">
        <f>TITRES_STAT!C1930</f>
        <v>34.4</v>
      </c>
      <c r="C1927" s="6">
        <f>TITRES_STAT!D1930</f>
        <v>34.4</v>
      </c>
      <c r="D1927" s="6">
        <f>TITRES_STAT!E1930</f>
        <v>0</v>
      </c>
      <c r="E1927" s="2">
        <f t="shared" si="120"/>
        <v>58406</v>
      </c>
      <c r="F1927" s="6" t="str">
        <f t="shared" si="119"/>
        <v>NEUTRAL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NEUTRAL</v>
      </c>
    </row>
    <row r="1928" spans="1:8" ht="13.5" x14ac:dyDescent="0.25">
      <c r="A1928" s="3">
        <f>TITRES_STAT!B1931</f>
        <v>44817</v>
      </c>
      <c r="B1928" s="6">
        <f>TITRES_STAT!C1931</f>
        <v>34.4</v>
      </c>
      <c r="C1928" s="6">
        <f>TITRES_STAT!D1931</f>
        <v>34.4</v>
      </c>
      <c r="D1928" s="6">
        <f>TITRES_STAT!E1931</f>
        <v>0</v>
      </c>
      <c r="E1928" s="2">
        <f t="shared" si="120"/>
        <v>58406</v>
      </c>
      <c r="F1928" s="6" t="str">
        <f t="shared" ref="F1928:F1991" si="123">IF(E1928&gt;E1923,"BULLISH",IF(E1928&lt;E1923,"BEARISH","NEUTRAL"))</f>
        <v>NEUTRAL</v>
      </c>
      <c r="G1928" s="6" t="str">
        <f t="shared" si="122"/>
        <v>NEUTRAL</v>
      </c>
      <c r="H1928" s="6" t="str">
        <f t="shared" si="121"/>
        <v>NEUTRAL</v>
      </c>
    </row>
    <row r="1929" spans="1:8" ht="13.5" x14ac:dyDescent="0.25">
      <c r="A1929" s="3">
        <f>TITRES_STAT!B1932</f>
        <v>44818</v>
      </c>
      <c r="B1929" s="6">
        <f>TITRES_STAT!C1932</f>
        <v>34.4</v>
      </c>
      <c r="C1929" s="6">
        <f>TITRES_STAT!D1932</f>
        <v>34.4</v>
      </c>
      <c r="D1929" s="6">
        <f>TITRES_STAT!E1932</f>
        <v>0</v>
      </c>
      <c r="E1929" s="2">
        <f t="shared" si="120"/>
        <v>58406</v>
      </c>
      <c r="F1929" s="6" t="str">
        <f t="shared" si="123"/>
        <v>NEUTRAL</v>
      </c>
      <c r="G1929" s="6" t="str">
        <f t="shared" si="122"/>
        <v>NEUTRAL</v>
      </c>
      <c r="H1929" s="6" t="str">
        <f t="shared" si="121"/>
        <v>NEUTRAL</v>
      </c>
    </row>
    <row r="1930" spans="1:8" ht="13.5" x14ac:dyDescent="0.25">
      <c r="A1930" s="3">
        <f>TITRES_STAT!B1933</f>
        <v>44819</v>
      </c>
      <c r="B1930" s="6">
        <f>TITRES_STAT!C1933</f>
        <v>34.4</v>
      </c>
      <c r="C1930" s="6">
        <f>TITRES_STAT!D1933</f>
        <v>34.4</v>
      </c>
      <c r="D1930" s="6">
        <f>TITRES_STAT!E1933</f>
        <v>0</v>
      </c>
      <c r="E1930" s="2">
        <f t="shared" si="120"/>
        <v>58406</v>
      </c>
      <c r="F1930" s="6" t="str">
        <f t="shared" si="123"/>
        <v>NEUTRAL</v>
      </c>
      <c r="G1930" s="6" t="str">
        <f t="shared" si="122"/>
        <v>NEUTRAL</v>
      </c>
      <c r="H1930" s="6" t="str">
        <f t="shared" si="121"/>
        <v>NEUTRAL</v>
      </c>
    </row>
    <row r="1931" spans="1:8" ht="13.5" x14ac:dyDescent="0.25">
      <c r="A1931" s="3">
        <f>TITRES_STAT!B1934</f>
        <v>44820</v>
      </c>
      <c r="B1931" s="6">
        <f>TITRES_STAT!C1934</f>
        <v>34.4</v>
      </c>
      <c r="C1931" s="6">
        <f>TITRES_STAT!D1934</f>
        <v>34.4</v>
      </c>
      <c r="D1931" s="6">
        <f>TITRES_STAT!E1934</f>
        <v>0</v>
      </c>
      <c r="E1931" s="2">
        <f t="shared" si="120"/>
        <v>58406</v>
      </c>
      <c r="F1931" s="6" t="str">
        <f t="shared" si="123"/>
        <v>NEUTRAL</v>
      </c>
      <c r="G1931" s="6" t="str">
        <f t="shared" si="122"/>
        <v>NEUTRAL</v>
      </c>
      <c r="H1931" s="6" t="str">
        <f t="shared" si="121"/>
        <v>NEUTRAL</v>
      </c>
    </row>
    <row r="1932" spans="1:8" ht="13.5" x14ac:dyDescent="0.25">
      <c r="A1932" s="3">
        <f>TITRES_STAT!B1935</f>
        <v>44823</v>
      </c>
      <c r="B1932" s="6">
        <f>TITRES_STAT!C1935</f>
        <v>34.4</v>
      </c>
      <c r="C1932" s="6">
        <f>TITRES_STAT!D1935</f>
        <v>34.4</v>
      </c>
      <c r="D1932" s="6">
        <f>TITRES_STAT!E1935</f>
        <v>0</v>
      </c>
      <c r="E1932" s="2">
        <f t="shared" si="120"/>
        <v>58406</v>
      </c>
      <c r="F1932" s="6" t="str">
        <f t="shared" si="123"/>
        <v>NEUTRAL</v>
      </c>
      <c r="G1932" s="6" t="str">
        <f t="shared" si="122"/>
        <v>NEUTRAL</v>
      </c>
      <c r="H1932" s="6" t="str">
        <f t="shared" si="121"/>
        <v>NEUTRAL</v>
      </c>
    </row>
    <row r="1933" spans="1:8" ht="13.5" x14ac:dyDescent="0.25">
      <c r="A1933" s="3">
        <f>TITRES_STAT!B1936</f>
        <v>44824</v>
      </c>
      <c r="B1933" s="6">
        <f>TITRES_STAT!C1936</f>
        <v>34.4</v>
      </c>
      <c r="C1933" s="6">
        <f>TITRES_STAT!D1936</f>
        <v>34.4</v>
      </c>
      <c r="D1933" s="6">
        <f>TITRES_STAT!E1936</f>
        <v>0</v>
      </c>
      <c r="E1933" s="2">
        <f t="shared" si="120"/>
        <v>58406</v>
      </c>
      <c r="F1933" s="6" t="str">
        <f t="shared" si="123"/>
        <v>NEUTRAL</v>
      </c>
      <c r="G1933" s="6" t="str">
        <f t="shared" si="122"/>
        <v>NEUTRAL</v>
      </c>
      <c r="H1933" s="6" t="str">
        <f t="shared" si="121"/>
        <v>NEUTRAL</v>
      </c>
    </row>
    <row r="1934" spans="1:8" ht="13.5" x14ac:dyDescent="0.25">
      <c r="A1934" s="3">
        <f>TITRES_STAT!B1937</f>
        <v>44825</v>
      </c>
      <c r="B1934" s="6">
        <f>TITRES_STAT!C1937</f>
        <v>34.4</v>
      </c>
      <c r="C1934" s="6">
        <f>TITRES_STAT!D1937</f>
        <v>34.4</v>
      </c>
      <c r="D1934" s="6">
        <f>TITRES_STAT!E1937</f>
        <v>0</v>
      </c>
      <c r="E1934" s="2">
        <f t="shared" si="120"/>
        <v>58406</v>
      </c>
      <c r="F1934" s="6" t="str">
        <f t="shared" si="123"/>
        <v>NEUTRAL</v>
      </c>
      <c r="G1934" s="6" t="str">
        <f t="shared" si="122"/>
        <v>NEUTRAL</v>
      </c>
      <c r="H1934" s="6" t="str">
        <f t="shared" si="121"/>
        <v>NEUTRAL</v>
      </c>
    </row>
    <row r="1935" spans="1:8" ht="13.5" x14ac:dyDescent="0.25">
      <c r="A1935" s="3">
        <f>TITRES_STAT!B1938</f>
        <v>44826</v>
      </c>
      <c r="B1935" s="6">
        <f>TITRES_STAT!C1938</f>
        <v>34.4</v>
      </c>
      <c r="C1935" s="6">
        <f>TITRES_STAT!D1938</f>
        <v>34.4</v>
      </c>
      <c r="D1935" s="6">
        <f>TITRES_STAT!E1938</f>
        <v>0</v>
      </c>
      <c r="E1935" s="2">
        <f t="shared" si="120"/>
        <v>58406</v>
      </c>
      <c r="F1935" s="6" t="str">
        <f t="shared" si="123"/>
        <v>NEUTRAL</v>
      </c>
      <c r="G1935" s="6" t="str">
        <f t="shared" si="122"/>
        <v>NEUTRAL</v>
      </c>
      <c r="H1935" s="6" t="str">
        <f t="shared" si="121"/>
        <v>NEUTRAL</v>
      </c>
    </row>
    <row r="1936" spans="1:8" ht="13.5" x14ac:dyDescent="0.25">
      <c r="A1936" s="3">
        <f>TITRES_STAT!B1939</f>
        <v>44827</v>
      </c>
      <c r="B1936" s="6">
        <f>TITRES_STAT!C1939</f>
        <v>34.4</v>
      </c>
      <c r="C1936" s="6">
        <f>TITRES_STAT!D1939</f>
        <v>34.4</v>
      </c>
      <c r="D1936" s="6">
        <f>TITRES_STAT!E1939</f>
        <v>0</v>
      </c>
      <c r="E1936" s="2">
        <f t="shared" si="120"/>
        <v>58406</v>
      </c>
      <c r="F1936" s="6" t="str">
        <f t="shared" si="123"/>
        <v>NEUTRAL</v>
      </c>
      <c r="G1936" s="6" t="str">
        <f t="shared" si="122"/>
        <v>NEUTRAL</v>
      </c>
      <c r="H1936" s="6" t="str">
        <f t="shared" si="121"/>
        <v>NEUTRAL</v>
      </c>
    </row>
    <row r="1937" spans="1:8" ht="13.5" x14ac:dyDescent="0.25">
      <c r="A1937" s="3">
        <f>TITRES_STAT!B1940</f>
        <v>44830</v>
      </c>
      <c r="B1937" s="6">
        <f>TITRES_STAT!C1940</f>
        <v>34.4</v>
      </c>
      <c r="C1937" s="6">
        <f>TITRES_STAT!D1940</f>
        <v>34.4</v>
      </c>
      <c r="D1937" s="6">
        <f>TITRES_STAT!E1940</f>
        <v>0</v>
      </c>
      <c r="E1937" s="2">
        <f t="shared" si="120"/>
        <v>58406</v>
      </c>
      <c r="F1937" s="6" t="str">
        <f t="shared" si="123"/>
        <v>NEUTRAL</v>
      </c>
      <c r="G1937" s="6" t="str">
        <f t="shared" si="122"/>
        <v>NEUTRAL</v>
      </c>
      <c r="H1937" s="6" t="str">
        <f t="shared" si="121"/>
        <v>NEUTRAL</v>
      </c>
    </row>
    <row r="1938" spans="1:8" ht="13.5" x14ac:dyDescent="0.25">
      <c r="A1938" s="3">
        <f>TITRES_STAT!B1941</f>
        <v>44831</v>
      </c>
      <c r="B1938" s="6">
        <f>TITRES_STAT!C1941</f>
        <v>34.4</v>
      </c>
      <c r="C1938" s="6">
        <f>TITRES_STAT!D1941</f>
        <v>34.4</v>
      </c>
      <c r="D1938" s="6">
        <f>TITRES_STAT!E1941</f>
        <v>0</v>
      </c>
      <c r="E1938" s="2">
        <f t="shared" si="120"/>
        <v>58406</v>
      </c>
      <c r="F1938" s="6" t="str">
        <f t="shared" si="123"/>
        <v>NEUTRAL</v>
      </c>
      <c r="G1938" s="6" t="str">
        <f t="shared" si="122"/>
        <v>NEUTRAL</v>
      </c>
      <c r="H1938" s="6" t="str">
        <f t="shared" si="121"/>
        <v>NEUTRAL</v>
      </c>
    </row>
    <row r="1939" spans="1:8" ht="13.5" x14ac:dyDescent="0.25">
      <c r="A1939" s="3">
        <f>TITRES_STAT!B1942</f>
        <v>44832</v>
      </c>
      <c r="B1939" s="6">
        <f>TITRES_STAT!C1942</f>
        <v>34.4</v>
      </c>
      <c r="C1939" s="6">
        <f>TITRES_STAT!D1942</f>
        <v>34.4</v>
      </c>
      <c r="D1939" s="6">
        <f>TITRES_STAT!E1942</f>
        <v>0</v>
      </c>
      <c r="E1939" s="2">
        <f t="shared" si="120"/>
        <v>58406</v>
      </c>
      <c r="F1939" s="6" t="str">
        <f t="shared" si="123"/>
        <v>NEUTRAL</v>
      </c>
      <c r="G1939" s="6" t="str">
        <f t="shared" si="122"/>
        <v>NEUTRAL</v>
      </c>
      <c r="H1939" s="6" t="str">
        <f t="shared" si="121"/>
        <v>NEUTRAL</v>
      </c>
    </row>
    <row r="1940" spans="1:8" ht="13.5" x14ac:dyDescent="0.25">
      <c r="A1940" s="3">
        <f>TITRES_STAT!B1943</f>
        <v>44833</v>
      </c>
      <c r="B1940" s="6">
        <f>TITRES_STAT!C1943</f>
        <v>34.4</v>
      </c>
      <c r="C1940" s="6">
        <f>TITRES_STAT!D1943</f>
        <v>34.4</v>
      </c>
      <c r="D1940" s="6">
        <f>TITRES_STAT!E1943</f>
        <v>0</v>
      </c>
      <c r="E1940" s="2">
        <f t="shared" si="120"/>
        <v>58406</v>
      </c>
      <c r="F1940" s="6" t="str">
        <f t="shared" si="123"/>
        <v>NEUTRAL</v>
      </c>
      <c r="G1940" s="6" t="str">
        <f t="shared" si="122"/>
        <v>NEUTRAL</v>
      </c>
      <c r="H1940" s="6" t="str">
        <f t="shared" si="121"/>
        <v>NEUTRAL</v>
      </c>
    </row>
    <row r="1941" spans="1:8" ht="13.5" x14ac:dyDescent="0.25">
      <c r="A1941" s="3">
        <f>TITRES_STAT!B1944</f>
        <v>44834</v>
      </c>
      <c r="B1941" s="6">
        <f>TITRES_STAT!C1944</f>
        <v>34.4</v>
      </c>
      <c r="C1941" s="6">
        <f>TITRES_STAT!D1944</f>
        <v>34.4</v>
      </c>
      <c r="D1941" s="6">
        <f>TITRES_STAT!E1944</f>
        <v>0</v>
      </c>
      <c r="E1941" s="2">
        <f t="shared" si="120"/>
        <v>58406</v>
      </c>
      <c r="F1941" s="6" t="str">
        <f t="shared" si="123"/>
        <v>NEUTRAL</v>
      </c>
      <c r="G1941" s="6" t="str">
        <f t="shared" si="122"/>
        <v>NEUTRAL</v>
      </c>
      <c r="H1941" s="6" t="str">
        <f t="shared" si="121"/>
        <v>NEUTRAL</v>
      </c>
    </row>
    <row r="1942" spans="1:8" ht="13.5" x14ac:dyDescent="0.25">
      <c r="A1942" s="3">
        <f>TITRES_STAT!B1945</f>
        <v>44837</v>
      </c>
      <c r="B1942" s="6">
        <f>TITRES_STAT!C1945</f>
        <v>34.4</v>
      </c>
      <c r="C1942" s="6">
        <f>TITRES_STAT!D1945</f>
        <v>34.4</v>
      </c>
      <c r="D1942" s="6">
        <f>TITRES_STAT!E1945</f>
        <v>0</v>
      </c>
      <c r="E1942" s="2">
        <f t="shared" si="120"/>
        <v>58406</v>
      </c>
      <c r="F1942" s="6" t="str">
        <f t="shared" si="123"/>
        <v>NEUTRAL</v>
      </c>
      <c r="G1942" s="6" t="str">
        <f t="shared" si="122"/>
        <v>NEUTRAL</v>
      </c>
      <c r="H1942" s="6" t="str">
        <f t="shared" si="121"/>
        <v>NEUTRAL</v>
      </c>
    </row>
    <row r="1943" spans="1:8" ht="13.5" x14ac:dyDescent="0.25">
      <c r="A1943" s="3">
        <f>TITRES_STAT!B1946</f>
        <v>44838</v>
      </c>
      <c r="B1943" s="6">
        <f>TITRES_STAT!C1946</f>
        <v>34.4</v>
      </c>
      <c r="C1943" s="6">
        <f>TITRES_STAT!D1946</f>
        <v>34.4</v>
      </c>
      <c r="D1943" s="6">
        <f>TITRES_STAT!E1946</f>
        <v>0</v>
      </c>
      <c r="E1943" s="2">
        <f t="shared" si="120"/>
        <v>58406</v>
      </c>
      <c r="F1943" s="6" t="str">
        <f t="shared" si="123"/>
        <v>NEUTRAL</v>
      </c>
      <c r="G1943" s="6" t="str">
        <f t="shared" si="122"/>
        <v>NEUTRAL</v>
      </c>
      <c r="H1943" s="6" t="str">
        <f t="shared" si="121"/>
        <v>NEUTRAL</v>
      </c>
    </row>
    <row r="1944" spans="1:8" ht="13.5" x14ac:dyDescent="0.25">
      <c r="A1944" s="3">
        <f>TITRES_STAT!B1947</f>
        <v>44839</v>
      </c>
      <c r="B1944" s="6">
        <f>TITRES_STAT!C1947</f>
        <v>32.86</v>
      </c>
      <c r="C1944" s="6">
        <f>TITRES_STAT!D1947</f>
        <v>32.86</v>
      </c>
      <c r="D1944" s="6">
        <f>TITRES_STAT!E1947</f>
        <v>0</v>
      </c>
      <c r="E1944" s="2">
        <f t="shared" si="120"/>
        <v>58406</v>
      </c>
      <c r="F1944" s="6" t="str">
        <f t="shared" si="123"/>
        <v>NEUTRAL</v>
      </c>
      <c r="G1944" s="6" t="str">
        <f t="shared" si="122"/>
        <v>NEUTRAL</v>
      </c>
      <c r="H1944" s="6" t="str">
        <f t="shared" si="121"/>
        <v>NEUTRAL</v>
      </c>
    </row>
    <row r="1945" spans="1:8" ht="13.5" x14ac:dyDescent="0.25">
      <c r="A1945" s="3">
        <f>TITRES_STAT!B1948</f>
        <v>44840</v>
      </c>
      <c r="B1945" s="6">
        <f>TITRES_STAT!C1948</f>
        <v>31.39</v>
      </c>
      <c r="C1945" s="6">
        <f>TITRES_STAT!D1948</f>
        <v>31.39</v>
      </c>
      <c r="D1945" s="6">
        <f>TITRES_STAT!E1948</f>
        <v>0</v>
      </c>
      <c r="E1945" s="2">
        <f t="shared" si="120"/>
        <v>58406</v>
      </c>
      <c r="F1945" s="6" t="str">
        <f t="shared" si="123"/>
        <v>NEUTRAL</v>
      </c>
      <c r="G1945" s="6" t="str">
        <f t="shared" si="122"/>
        <v>NEUTRAL</v>
      </c>
      <c r="H1945" s="6" t="str">
        <f t="shared" si="121"/>
        <v>NEUTRAL</v>
      </c>
    </row>
    <row r="1946" spans="1:8" ht="13.5" x14ac:dyDescent="0.25">
      <c r="A1946" s="3">
        <f>TITRES_STAT!B1949</f>
        <v>44841</v>
      </c>
      <c r="B1946" s="6">
        <f>TITRES_STAT!C1949</f>
        <v>31.39</v>
      </c>
      <c r="C1946" s="6">
        <f>TITRES_STAT!D1949</f>
        <v>31.39</v>
      </c>
      <c r="D1946" s="6">
        <f>TITRES_STAT!E1949</f>
        <v>0</v>
      </c>
      <c r="E1946" s="2">
        <f t="shared" si="120"/>
        <v>58406</v>
      </c>
      <c r="F1946" s="6" t="str">
        <f t="shared" si="123"/>
        <v>NEUTRAL</v>
      </c>
      <c r="G1946" s="6" t="str">
        <f t="shared" si="122"/>
        <v>NEUTRAL</v>
      </c>
      <c r="H1946" s="6" t="str">
        <f t="shared" si="121"/>
        <v>NEUTRAL</v>
      </c>
    </row>
    <row r="1947" spans="1:8" ht="13.5" x14ac:dyDescent="0.25">
      <c r="A1947" s="3">
        <f>TITRES_STAT!B1950</f>
        <v>44844</v>
      </c>
      <c r="B1947" s="6">
        <f>TITRES_STAT!C1950</f>
        <v>29.98</v>
      </c>
      <c r="C1947" s="6">
        <f>TITRES_STAT!D1950</f>
        <v>29.98</v>
      </c>
      <c r="D1947" s="6">
        <f>TITRES_STAT!E1950</f>
        <v>10</v>
      </c>
      <c r="E1947" s="2">
        <f t="shared" si="120"/>
        <v>58396</v>
      </c>
      <c r="F1947" s="6" t="str">
        <f t="shared" si="123"/>
        <v>BEARISH</v>
      </c>
      <c r="G1947" s="6" t="str">
        <f t="shared" si="122"/>
        <v>NEUTRAL</v>
      </c>
      <c r="H1947" s="6" t="str">
        <f t="shared" si="121"/>
        <v>CONFIRMED BEARISH</v>
      </c>
    </row>
    <row r="1948" spans="1:8" ht="13.5" x14ac:dyDescent="0.25">
      <c r="A1948" s="3">
        <f>TITRES_STAT!B1951</f>
        <v>44845</v>
      </c>
      <c r="B1948" s="6">
        <f>TITRES_STAT!C1951</f>
        <v>28.64</v>
      </c>
      <c r="C1948" s="6">
        <f>TITRES_STAT!D1951</f>
        <v>28.64</v>
      </c>
      <c r="D1948" s="6">
        <f>TITRES_STAT!E1951</f>
        <v>10</v>
      </c>
      <c r="E1948" s="2">
        <f t="shared" si="120"/>
        <v>58386</v>
      </c>
      <c r="F1948" s="6" t="str">
        <f t="shared" si="123"/>
        <v>BEARISH</v>
      </c>
      <c r="G1948" s="6" t="str">
        <f t="shared" si="122"/>
        <v>NEUTRAL</v>
      </c>
      <c r="H1948" s="6" t="str">
        <f t="shared" si="121"/>
        <v>CONFIRMED BEARISH</v>
      </c>
    </row>
    <row r="1949" spans="1:8" ht="13.5" x14ac:dyDescent="0.25">
      <c r="A1949" s="3">
        <f>TITRES_STAT!B1952</f>
        <v>44846</v>
      </c>
      <c r="B1949" s="6">
        <f>TITRES_STAT!C1952</f>
        <v>28.64</v>
      </c>
      <c r="C1949" s="6">
        <f>TITRES_STAT!D1952</f>
        <v>28.64</v>
      </c>
      <c r="D1949" s="6">
        <f>TITRES_STAT!E1952</f>
        <v>0</v>
      </c>
      <c r="E1949" s="2">
        <f t="shared" si="120"/>
        <v>58386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CONFIRMED BEARISH</v>
      </c>
    </row>
    <row r="1950" spans="1:8" ht="13.5" x14ac:dyDescent="0.25">
      <c r="A1950" s="3">
        <f>TITRES_STAT!B1953</f>
        <v>44847</v>
      </c>
      <c r="B1950" s="6">
        <f>TITRES_STAT!C1953</f>
        <v>28.64</v>
      </c>
      <c r="C1950" s="6">
        <f>TITRES_STAT!D1953</f>
        <v>28.64</v>
      </c>
      <c r="D1950" s="6">
        <f>TITRES_STAT!E1953</f>
        <v>0</v>
      </c>
      <c r="E1950" s="2">
        <f t="shared" si="120"/>
        <v>58386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CONFIRMED BEARISH</v>
      </c>
    </row>
    <row r="1951" spans="1:8" ht="13.5" x14ac:dyDescent="0.25">
      <c r="A1951" s="3">
        <f>TITRES_STAT!B1954</f>
        <v>44848</v>
      </c>
      <c r="B1951" s="6">
        <f>TITRES_STAT!C1954</f>
        <v>28.64</v>
      </c>
      <c r="C1951" s="6">
        <f>TITRES_STAT!D1954</f>
        <v>28.64</v>
      </c>
      <c r="D1951" s="6">
        <f>TITRES_STAT!E1954</f>
        <v>0</v>
      </c>
      <c r="E1951" s="2">
        <f t="shared" si="120"/>
        <v>58386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CONFIRMED BEARISH</v>
      </c>
    </row>
    <row r="1952" spans="1:8" ht="13.5" x14ac:dyDescent="0.25">
      <c r="A1952" s="3">
        <f>TITRES_STAT!B1955</f>
        <v>44851</v>
      </c>
      <c r="B1952" s="6">
        <f>TITRES_STAT!C1955</f>
        <v>29.92</v>
      </c>
      <c r="C1952" s="6">
        <f>TITRES_STAT!D1955</f>
        <v>29.92</v>
      </c>
      <c r="D1952" s="6">
        <f>TITRES_STAT!E1955</f>
        <v>0</v>
      </c>
      <c r="E1952" s="2">
        <f t="shared" si="120"/>
        <v>58386</v>
      </c>
      <c r="F1952" s="6" t="str">
        <f t="shared" si="123"/>
        <v>BEARISH</v>
      </c>
      <c r="G1952" s="6" t="str">
        <f t="shared" si="122"/>
        <v>NEUTRAL</v>
      </c>
      <c r="H1952" s="6" t="str">
        <f t="shared" si="121"/>
        <v>CONFIRMED BEARISH</v>
      </c>
    </row>
    <row r="1953" spans="1:8" ht="13.5" x14ac:dyDescent="0.25">
      <c r="A1953" s="3">
        <f>TITRES_STAT!B1956</f>
        <v>44852</v>
      </c>
      <c r="B1953" s="6">
        <f>TITRES_STAT!C1956</f>
        <v>31.26</v>
      </c>
      <c r="C1953" s="6">
        <f>TITRES_STAT!D1956</f>
        <v>31.26</v>
      </c>
      <c r="D1953" s="6">
        <f>TITRES_STAT!E1956</f>
        <v>0</v>
      </c>
      <c r="E1953" s="2">
        <f t="shared" si="120"/>
        <v>58386</v>
      </c>
      <c r="F1953" s="6" t="str">
        <f t="shared" si="123"/>
        <v>NEUTRAL</v>
      </c>
      <c r="G1953" s="6" t="str">
        <f t="shared" si="122"/>
        <v>NEUTRAL</v>
      </c>
      <c r="H1953" s="6" t="str">
        <f t="shared" si="121"/>
        <v>NEUTRAL</v>
      </c>
    </row>
    <row r="1954" spans="1:8" ht="13.5" x14ac:dyDescent="0.25">
      <c r="A1954" s="3">
        <f>TITRES_STAT!B1957</f>
        <v>44853</v>
      </c>
      <c r="B1954" s="6">
        <f>TITRES_STAT!C1957</f>
        <v>31.29</v>
      </c>
      <c r="C1954" s="6">
        <f>TITRES_STAT!D1957</f>
        <v>31.29</v>
      </c>
      <c r="D1954" s="6">
        <f>TITRES_STAT!E1957</f>
        <v>4</v>
      </c>
      <c r="E1954" s="2">
        <f t="shared" si="120"/>
        <v>58390</v>
      </c>
      <c r="F1954" s="6" t="str">
        <f t="shared" si="123"/>
        <v>BULLISH</v>
      </c>
      <c r="G1954" s="6" t="str">
        <f t="shared" si="122"/>
        <v>NEUTRAL</v>
      </c>
      <c r="H1954" s="6" t="str">
        <f t="shared" si="121"/>
        <v>CONFIRMED BULLISH</v>
      </c>
    </row>
    <row r="1955" spans="1:8" ht="13.5" x14ac:dyDescent="0.25">
      <c r="A1955" s="3">
        <f>TITRES_STAT!B1958</f>
        <v>44854</v>
      </c>
      <c r="B1955" s="6">
        <f>TITRES_STAT!C1958</f>
        <v>31.29</v>
      </c>
      <c r="C1955" s="6">
        <f>TITRES_STAT!D1958</f>
        <v>31.29</v>
      </c>
      <c r="D1955" s="6">
        <f>TITRES_STAT!E1958</f>
        <v>10</v>
      </c>
      <c r="E1955" s="2">
        <f t="shared" si="120"/>
        <v>58390</v>
      </c>
      <c r="F1955" s="6" t="str">
        <f t="shared" si="123"/>
        <v>BULLISH</v>
      </c>
      <c r="G1955" s="6" t="str">
        <f t="shared" si="122"/>
        <v>NEUTRAL</v>
      </c>
      <c r="H1955" s="6" t="str">
        <f t="shared" si="121"/>
        <v>CONFIRMED BULLISH</v>
      </c>
    </row>
    <row r="1956" spans="1:8" ht="13.5" x14ac:dyDescent="0.25">
      <c r="A1956" s="3">
        <f>TITRES_STAT!B1959</f>
        <v>44855</v>
      </c>
      <c r="B1956" s="6">
        <f>TITRES_STAT!C1959</f>
        <v>31.29</v>
      </c>
      <c r="C1956" s="6">
        <f>TITRES_STAT!D1959</f>
        <v>31.29</v>
      </c>
      <c r="D1956" s="6">
        <f>TITRES_STAT!E1959</f>
        <v>0</v>
      </c>
      <c r="E1956" s="2">
        <f t="shared" si="120"/>
        <v>58390</v>
      </c>
      <c r="F1956" s="6" t="str">
        <f t="shared" si="123"/>
        <v>BULLISH</v>
      </c>
      <c r="G1956" s="6" t="str">
        <f t="shared" si="122"/>
        <v>NEUTRAL</v>
      </c>
      <c r="H1956" s="6" t="str">
        <f t="shared" si="121"/>
        <v>CONFIRMED BULLISH</v>
      </c>
    </row>
    <row r="1957" spans="1:8" ht="13.5" x14ac:dyDescent="0.25">
      <c r="A1957" s="3">
        <f>TITRES_STAT!B1960</f>
        <v>44858</v>
      </c>
      <c r="B1957" s="6">
        <f>TITRES_STAT!C1960</f>
        <v>31.29</v>
      </c>
      <c r="C1957" s="6">
        <f>TITRES_STAT!D1960</f>
        <v>31.29</v>
      </c>
      <c r="D1957" s="6">
        <f>TITRES_STAT!E1960</f>
        <v>0</v>
      </c>
      <c r="E1957" s="2">
        <f t="shared" si="120"/>
        <v>58390</v>
      </c>
      <c r="F1957" s="6" t="str">
        <f t="shared" si="123"/>
        <v>BULLISH</v>
      </c>
      <c r="G1957" s="6" t="str">
        <f t="shared" si="122"/>
        <v>NEUTRAL</v>
      </c>
      <c r="H1957" s="6" t="str">
        <f t="shared" si="121"/>
        <v>CONFIRMED BULLISH</v>
      </c>
    </row>
    <row r="1958" spans="1:8" ht="13.5" x14ac:dyDescent="0.25">
      <c r="A1958" s="3">
        <f>TITRES_STAT!B1961</f>
        <v>44859</v>
      </c>
      <c r="B1958" s="6">
        <f>TITRES_STAT!C1961</f>
        <v>32</v>
      </c>
      <c r="C1958" s="6">
        <f>TITRES_STAT!D1961</f>
        <v>32</v>
      </c>
      <c r="D1958" s="6">
        <f>TITRES_STAT!E1961</f>
        <v>50</v>
      </c>
      <c r="E1958" s="2">
        <f t="shared" si="120"/>
        <v>58440</v>
      </c>
      <c r="F1958" s="6" t="str">
        <f t="shared" si="123"/>
        <v>BULLISH</v>
      </c>
      <c r="G1958" s="6" t="str">
        <f t="shared" si="122"/>
        <v>NEUTRAL</v>
      </c>
      <c r="H1958" s="6" t="str">
        <f t="shared" si="121"/>
        <v>CONFIRMED BULLISH</v>
      </c>
    </row>
    <row r="1959" spans="1:8" ht="13.5" x14ac:dyDescent="0.25">
      <c r="A1959" s="3">
        <f>TITRES_STAT!B1962</f>
        <v>44860</v>
      </c>
      <c r="B1959" s="6">
        <f>TITRES_STAT!C1962</f>
        <v>32.44</v>
      </c>
      <c r="C1959" s="6">
        <f>TITRES_STAT!D1962</f>
        <v>32.44</v>
      </c>
      <c r="D1959" s="6">
        <f>TITRES_STAT!E1962</f>
        <v>110</v>
      </c>
      <c r="E1959" s="2">
        <f t="shared" si="120"/>
        <v>58550</v>
      </c>
      <c r="F1959" s="6" t="str">
        <f t="shared" si="123"/>
        <v>BULLISH</v>
      </c>
      <c r="G1959" s="6" t="str">
        <f t="shared" si="122"/>
        <v>NEUTRAL</v>
      </c>
      <c r="H1959" s="6" t="str">
        <f t="shared" si="121"/>
        <v>CONFIRMED BULLISH</v>
      </c>
    </row>
    <row r="1960" spans="1:8" ht="13.5" x14ac:dyDescent="0.25">
      <c r="A1960" s="3">
        <f>TITRES_STAT!B1963</f>
        <v>44861</v>
      </c>
      <c r="B1960" s="6">
        <f>TITRES_STAT!C1963</f>
        <v>32.44</v>
      </c>
      <c r="C1960" s="6">
        <f>TITRES_STAT!D1963</f>
        <v>32.44</v>
      </c>
      <c r="D1960" s="6">
        <f>TITRES_STAT!E1963</f>
        <v>100</v>
      </c>
      <c r="E1960" s="2">
        <f t="shared" si="120"/>
        <v>58550</v>
      </c>
      <c r="F1960" s="6" t="str">
        <f t="shared" si="123"/>
        <v>BULLISH</v>
      </c>
      <c r="G1960" s="6" t="str">
        <f t="shared" si="122"/>
        <v>NEUTRAL</v>
      </c>
      <c r="H1960" s="6" t="str">
        <f t="shared" si="121"/>
        <v>CONFIRMED BULLISH</v>
      </c>
    </row>
    <row r="1961" spans="1:8" ht="13.5" x14ac:dyDescent="0.25">
      <c r="A1961" s="3">
        <f>TITRES_STAT!B1964</f>
        <v>44862</v>
      </c>
      <c r="B1961" s="6">
        <f>TITRES_STAT!C1964</f>
        <v>32.44</v>
      </c>
      <c r="C1961" s="6">
        <f>TITRES_STAT!D1964</f>
        <v>32.44</v>
      </c>
      <c r="D1961" s="6">
        <f>TITRES_STAT!E1964</f>
        <v>50</v>
      </c>
      <c r="E1961" s="2">
        <f t="shared" si="120"/>
        <v>58550</v>
      </c>
      <c r="F1961" s="6" t="str">
        <f t="shared" si="123"/>
        <v>BULLISH</v>
      </c>
      <c r="G1961" s="6" t="str">
        <f t="shared" si="122"/>
        <v>NEUTRAL</v>
      </c>
      <c r="H1961" s="6" t="str">
        <f t="shared" si="121"/>
        <v>CONFIRMED BULLISH</v>
      </c>
    </row>
    <row r="1962" spans="1:8" ht="13.5" x14ac:dyDescent="0.25">
      <c r="A1962" s="3">
        <f>TITRES_STAT!B1965</f>
        <v>44865</v>
      </c>
      <c r="B1962" s="6">
        <f>TITRES_STAT!C1965</f>
        <v>32.43</v>
      </c>
      <c r="C1962" s="6">
        <f>TITRES_STAT!D1965</f>
        <v>32.43</v>
      </c>
      <c r="D1962" s="6">
        <f>TITRES_STAT!E1965</f>
        <v>50</v>
      </c>
      <c r="E1962" s="2">
        <f t="shared" si="120"/>
        <v>58500</v>
      </c>
      <c r="F1962" s="6" t="str">
        <f t="shared" si="123"/>
        <v>BULLISH</v>
      </c>
      <c r="G1962" s="6" t="str">
        <f t="shared" si="122"/>
        <v>NEUTRAL</v>
      </c>
      <c r="H1962" s="6" t="str">
        <f t="shared" si="121"/>
        <v>CONFIRMED BULLISH</v>
      </c>
    </row>
    <row r="1963" spans="1:8" ht="13.5" x14ac:dyDescent="0.25">
      <c r="A1963" s="3">
        <f>TITRES_STAT!B1966</f>
        <v>44866</v>
      </c>
      <c r="B1963" s="6">
        <f>TITRES_STAT!C1966</f>
        <v>32.6</v>
      </c>
      <c r="C1963" s="6">
        <f>TITRES_STAT!D1966</f>
        <v>32.6</v>
      </c>
      <c r="D1963" s="6">
        <f>TITRES_STAT!E1966</f>
        <v>301</v>
      </c>
      <c r="E1963" s="2">
        <f t="shared" si="120"/>
        <v>58801</v>
      </c>
      <c r="F1963" s="6" t="str">
        <f t="shared" si="123"/>
        <v>BULLISH</v>
      </c>
      <c r="G1963" s="6" t="str">
        <f t="shared" si="122"/>
        <v>NEUTRAL</v>
      </c>
      <c r="H1963" s="6" t="str">
        <f t="shared" si="121"/>
        <v>CONFIRMED BULLISH</v>
      </c>
    </row>
    <row r="1964" spans="1:8" ht="13.5" x14ac:dyDescent="0.25">
      <c r="A1964" s="3">
        <f>TITRES_STAT!B1967</f>
        <v>44867</v>
      </c>
      <c r="B1964" s="6">
        <f>TITRES_STAT!C1967</f>
        <v>32.6</v>
      </c>
      <c r="C1964" s="6">
        <f>TITRES_STAT!D1967</f>
        <v>32.6</v>
      </c>
      <c r="D1964" s="6">
        <f>TITRES_STAT!E1967</f>
        <v>0</v>
      </c>
      <c r="E1964" s="2">
        <f t="shared" si="120"/>
        <v>58801</v>
      </c>
      <c r="F1964" s="6" t="str">
        <f t="shared" si="123"/>
        <v>BULLISH</v>
      </c>
      <c r="G1964" s="6" t="str">
        <f t="shared" si="122"/>
        <v>NEUTRAL</v>
      </c>
      <c r="H1964" s="6" t="str">
        <f t="shared" si="121"/>
        <v>CONFIRMED BULLISH</v>
      </c>
    </row>
    <row r="1965" spans="1:8" ht="13.5" x14ac:dyDescent="0.25">
      <c r="A1965" s="3">
        <f>TITRES_STAT!B1968</f>
        <v>44868</v>
      </c>
      <c r="B1965" s="6">
        <f>TITRES_STAT!C1968</f>
        <v>32.590000000000003</v>
      </c>
      <c r="C1965" s="6">
        <f>TITRES_STAT!D1968</f>
        <v>32.590000000000003</v>
      </c>
      <c r="D1965" s="6">
        <f>TITRES_STAT!E1968</f>
        <v>30</v>
      </c>
      <c r="E1965" s="2">
        <f t="shared" si="120"/>
        <v>58771</v>
      </c>
      <c r="F1965" s="6" t="str">
        <f t="shared" si="123"/>
        <v>BULLISH</v>
      </c>
      <c r="G1965" s="6" t="str">
        <f t="shared" si="122"/>
        <v>NEUTRAL</v>
      </c>
      <c r="H1965" s="6" t="str">
        <f t="shared" si="121"/>
        <v>CONFIRMED BULLISH</v>
      </c>
    </row>
    <row r="1966" spans="1:8" ht="13.5" x14ac:dyDescent="0.25">
      <c r="A1966" s="3">
        <f>TITRES_STAT!B1969</f>
        <v>44869</v>
      </c>
      <c r="B1966" s="6">
        <f>TITRES_STAT!C1969</f>
        <v>32.799999999999997</v>
      </c>
      <c r="C1966" s="6">
        <f>TITRES_STAT!D1969</f>
        <v>32.799999999999997</v>
      </c>
      <c r="D1966" s="6">
        <f>TITRES_STAT!E1969</f>
        <v>30</v>
      </c>
      <c r="E1966" s="2">
        <f t="shared" si="120"/>
        <v>58801</v>
      </c>
      <c r="F1966" s="6" t="str">
        <f t="shared" si="123"/>
        <v>BULLISH</v>
      </c>
      <c r="G1966" s="6" t="str">
        <f t="shared" si="122"/>
        <v>NEUTRAL</v>
      </c>
      <c r="H1966" s="6" t="str">
        <f t="shared" si="121"/>
        <v>CONFIRMED BULLISH</v>
      </c>
    </row>
    <row r="1967" spans="1:8" ht="13.5" x14ac:dyDescent="0.25">
      <c r="A1967" s="3">
        <f>TITRES_STAT!B1970</f>
        <v>44872</v>
      </c>
      <c r="B1967" s="6">
        <f>TITRES_STAT!C1970</f>
        <v>32.799999999999997</v>
      </c>
      <c r="C1967" s="6">
        <f>TITRES_STAT!D1970</f>
        <v>32.799999999999997</v>
      </c>
      <c r="D1967" s="6">
        <f>TITRES_STAT!E1970</f>
        <v>30</v>
      </c>
      <c r="E1967" s="2">
        <f t="shared" si="120"/>
        <v>58801</v>
      </c>
      <c r="F1967" s="6" t="str">
        <f t="shared" si="123"/>
        <v>BULLISH</v>
      </c>
      <c r="G1967" s="6" t="str">
        <f t="shared" si="122"/>
        <v>NEUTRAL</v>
      </c>
      <c r="H1967" s="6" t="str">
        <f t="shared" si="121"/>
        <v>CONFIRMED BULLISH</v>
      </c>
    </row>
    <row r="1968" spans="1:8" ht="13.5" x14ac:dyDescent="0.25">
      <c r="A1968" s="3">
        <f>TITRES_STAT!B1971</f>
        <v>44873</v>
      </c>
      <c r="B1968" s="6">
        <f>TITRES_STAT!C1971</f>
        <v>34.270000000000003</v>
      </c>
      <c r="C1968" s="6">
        <f>TITRES_STAT!D1971</f>
        <v>34.270000000000003</v>
      </c>
      <c r="D1968" s="6">
        <f>TITRES_STAT!E1971</f>
        <v>72</v>
      </c>
      <c r="E1968" s="2">
        <f t="shared" si="120"/>
        <v>58873</v>
      </c>
      <c r="F1968" s="6" t="str">
        <f t="shared" si="123"/>
        <v>BULLISH</v>
      </c>
      <c r="G1968" s="6" t="str">
        <f t="shared" si="122"/>
        <v>NEUTRAL</v>
      </c>
      <c r="H1968" s="6" t="str">
        <f t="shared" si="121"/>
        <v>CONFIRMED BULLISH</v>
      </c>
    </row>
    <row r="1969" spans="1:8" ht="13.5" x14ac:dyDescent="0.25">
      <c r="A1969" s="3">
        <f>TITRES_STAT!B1972</f>
        <v>44874</v>
      </c>
      <c r="B1969" s="6">
        <f>TITRES_STAT!C1972</f>
        <v>34.270000000000003</v>
      </c>
      <c r="C1969" s="6">
        <f>TITRES_STAT!D1972</f>
        <v>34.270000000000003</v>
      </c>
      <c r="D1969" s="6">
        <f>TITRES_STAT!E1972</f>
        <v>30</v>
      </c>
      <c r="E1969" s="2">
        <f t="shared" si="120"/>
        <v>58873</v>
      </c>
      <c r="F1969" s="6" t="str">
        <f t="shared" si="123"/>
        <v>BULLISH</v>
      </c>
      <c r="G1969" s="6" t="str">
        <f t="shared" si="122"/>
        <v>NEUTRAL</v>
      </c>
      <c r="H1969" s="6" t="str">
        <f t="shared" si="121"/>
        <v>CONFIRMED BULLISH</v>
      </c>
    </row>
    <row r="1970" spans="1:8" ht="13.5" x14ac:dyDescent="0.25">
      <c r="A1970" s="3">
        <f>TITRES_STAT!B1973</f>
        <v>44875</v>
      </c>
      <c r="B1970" s="6">
        <f>TITRES_STAT!C1973</f>
        <v>34.270000000000003</v>
      </c>
      <c r="C1970" s="6">
        <f>TITRES_STAT!D1973</f>
        <v>34.270000000000003</v>
      </c>
      <c r="D1970" s="6">
        <f>TITRES_STAT!E1973</f>
        <v>0</v>
      </c>
      <c r="E1970" s="2">
        <f t="shared" si="120"/>
        <v>58873</v>
      </c>
      <c r="F1970" s="6" t="str">
        <f t="shared" si="123"/>
        <v>BULLISH</v>
      </c>
      <c r="G1970" s="6" t="str">
        <f t="shared" si="122"/>
        <v>NEUTRAL</v>
      </c>
      <c r="H1970" s="6" t="str">
        <f t="shared" si="121"/>
        <v>CONFIRMED BULLISH</v>
      </c>
    </row>
    <row r="1971" spans="1:8" ht="13.5" x14ac:dyDescent="0.25">
      <c r="A1971" s="3">
        <f>TITRES_STAT!B1974</f>
        <v>44876</v>
      </c>
      <c r="B1971" s="6">
        <f>TITRES_STAT!C1974</f>
        <v>34.270000000000003</v>
      </c>
      <c r="C1971" s="6">
        <f>TITRES_STAT!D1974</f>
        <v>34.270000000000003</v>
      </c>
      <c r="D1971" s="6">
        <f>TITRES_STAT!E1974</f>
        <v>0</v>
      </c>
      <c r="E1971" s="2">
        <f t="shared" si="120"/>
        <v>58873</v>
      </c>
      <c r="F1971" s="6" t="str">
        <f t="shared" si="123"/>
        <v>BULLISH</v>
      </c>
      <c r="G1971" s="6" t="str">
        <f t="shared" si="122"/>
        <v>NEUTRAL</v>
      </c>
      <c r="H1971" s="6" t="str">
        <f t="shared" si="121"/>
        <v>CONFIRMED BULLISH</v>
      </c>
    </row>
    <row r="1972" spans="1:8" ht="13.5" x14ac:dyDescent="0.25">
      <c r="A1972" s="3">
        <f>TITRES_STAT!B1975</f>
        <v>44879</v>
      </c>
      <c r="B1972" s="6">
        <f>TITRES_STAT!C1975</f>
        <v>34.270000000000003</v>
      </c>
      <c r="C1972" s="6">
        <f>TITRES_STAT!D1975</f>
        <v>34.270000000000003</v>
      </c>
      <c r="D1972" s="6">
        <f>TITRES_STAT!E1975</f>
        <v>20</v>
      </c>
      <c r="E1972" s="2">
        <f t="shared" si="120"/>
        <v>58873</v>
      </c>
      <c r="F1972" s="6" t="str">
        <f t="shared" si="123"/>
        <v>BULLISH</v>
      </c>
      <c r="G1972" s="6" t="str">
        <f t="shared" si="122"/>
        <v>NEUTRAL</v>
      </c>
      <c r="H1972" s="6" t="str">
        <f t="shared" si="121"/>
        <v>CONFIRMED BULLISH</v>
      </c>
    </row>
    <row r="1973" spans="1:8" ht="13.5" x14ac:dyDescent="0.25">
      <c r="A1973" s="3">
        <f>TITRES_STAT!B1976</f>
        <v>44880</v>
      </c>
      <c r="B1973" s="6">
        <f>TITRES_STAT!C1976</f>
        <v>34.270000000000003</v>
      </c>
      <c r="C1973" s="6">
        <f>TITRES_STAT!D1976</f>
        <v>34.270000000000003</v>
      </c>
      <c r="D1973" s="6">
        <f>TITRES_STAT!E1976</f>
        <v>0</v>
      </c>
      <c r="E1973" s="2">
        <f t="shared" si="120"/>
        <v>58873</v>
      </c>
      <c r="F1973" s="6" t="str">
        <f t="shared" si="123"/>
        <v>NEUTRAL</v>
      </c>
      <c r="G1973" s="6" t="str">
        <f t="shared" si="122"/>
        <v>NEUTRAL</v>
      </c>
      <c r="H1973" s="6" t="str">
        <f t="shared" si="121"/>
        <v>NEUTRAL</v>
      </c>
    </row>
    <row r="1974" spans="1:8" ht="13.5" x14ac:dyDescent="0.25">
      <c r="A1974" s="3">
        <f>TITRES_STAT!B1977</f>
        <v>44881</v>
      </c>
      <c r="B1974" s="6">
        <f>TITRES_STAT!C1977</f>
        <v>34.270000000000003</v>
      </c>
      <c r="C1974" s="6">
        <f>TITRES_STAT!D1977</f>
        <v>34.270000000000003</v>
      </c>
      <c r="D1974" s="6">
        <f>TITRES_STAT!E1977</f>
        <v>40</v>
      </c>
      <c r="E1974" s="2">
        <f t="shared" si="120"/>
        <v>58873</v>
      </c>
      <c r="F1974" s="6" t="str">
        <f t="shared" si="123"/>
        <v>NEUTRAL</v>
      </c>
      <c r="G1974" s="6" t="str">
        <f t="shared" si="122"/>
        <v>NEUTRAL</v>
      </c>
      <c r="H1974" s="6" t="str">
        <f t="shared" si="121"/>
        <v>NEUTRAL</v>
      </c>
    </row>
    <row r="1975" spans="1:8" ht="13.5" x14ac:dyDescent="0.25">
      <c r="A1975" s="3">
        <f>TITRES_STAT!B1978</f>
        <v>44882</v>
      </c>
      <c r="B1975" s="6">
        <f>TITRES_STAT!C1978</f>
        <v>34.270000000000003</v>
      </c>
      <c r="C1975" s="6">
        <f>TITRES_STAT!D1978</f>
        <v>34.270000000000003</v>
      </c>
      <c r="D1975" s="6">
        <f>TITRES_STAT!E1978</f>
        <v>50</v>
      </c>
      <c r="E1975" s="2">
        <f t="shared" si="120"/>
        <v>58873</v>
      </c>
      <c r="F1975" s="6" t="str">
        <f t="shared" si="123"/>
        <v>NEUTRAL</v>
      </c>
      <c r="G1975" s="6" t="str">
        <f t="shared" si="122"/>
        <v>NEUTRAL</v>
      </c>
      <c r="H1975" s="6" t="str">
        <f t="shared" si="121"/>
        <v>NEUTRAL</v>
      </c>
    </row>
    <row r="1976" spans="1:8" ht="13.5" x14ac:dyDescent="0.25">
      <c r="A1976" s="3">
        <f>TITRES_STAT!B1979</f>
        <v>44883</v>
      </c>
      <c r="B1976" s="6">
        <f>TITRES_STAT!C1979</f>
        <v>34.270000000000003</v>
      </c>
      <c r="C1976" s="6">
        <f>TITRES_STAT!D1979</f>
        <v>34.270000000000003</v>
      </c>
      <c r="D1976" s="6">
        <f>TITRES_STAT!E1979</f>
        <v>100</v>
      </c>
      <c r="E1976" s="2">
        <f t="shared" si="120"/>
        <v>58873</v>
      </c>
      <c r="F1976" s="6" t="str">
        <f t="shared" si="123"/>
        <v>NEUTRAL</v>
      </c>
      <c r="G1976" s="6" t="str">
        <f t="shared" si="122"/>
        <v>NEUTRAL</v>
      </c>
      <c r="H1976" s="6" t="str">
        <f t="shared" si="121"/>
        <v>NEUTRAL</v>
      </c>
    </row>
    <row r="1977" spans="1:8" ht="13.5" x14ac:dyDescent="0.25">
      <c r="A1977" s="3">
        <f>TITRES_STAT!B1980</f>
        <v>44886</v>
      </c>
      <c r="B1977" s="6">
        <f>TITRES_STAT!C1980</f>
        <v>34.270000000000003</v>
      </c>
      <c r="C1977" s="6">
        <f>TITRES_STAT!D1980</f>
        <v>34.270000000000003</v>
      </c>
      <c r="D1977" s="6">
        <f>TITRES_STAT!E1980</f>
        <v>100</v>
      </c>
      <c r="E1977" s="2">
        <f t="shared" si="120"/>
        <v>58873</v>
      </c>
      <c r="F1977" s="6" t="str">
        <f t="shared" si="123"/>
        <v>NEUTRAL</v>
      </c>
      <c r="G1977" s="6" t="str">
        <f t="shared" si="122"/>
        <v>NEUTRAL</v>
      </c>
      <c r="H1977" s="6" t="str">
        <f t="shared" si="121"/>
        <v>NEUTRAL</v>
      </c>
    </row>
    <row r="1978" spans="1:8" ht="13.5" x14ac:dyDescent="0.25">
      <c r="A1978" s="3">
        <f>TITRES_STAT!B1981</f>
        <v>44887</v>
      </c>
      <c r="B1978" s="6">
        <f>TITRES_STAT!C1981</f>
        <v>34.270000000000003</v>
      </c>
      <c r="C1978" s="6">
        <f>TITRES_STAT!D1981</f>
        <v>34.270000000000003</v>
      </c>
      <c r="D1978" s="6">
        <f>TITRES_STAT!E1981</f>
        <v>100</v>
      </c>
      <c r="E1978" s="2">
        <f t="shared" si="120"/>
        <v>58873</v>
      </c>
      <c r="F1978" s="6" t="str">
        <f t="shared" si="123"/>
        <v>NEUTRAL</v>
      </c>
      <c r="G1978" s="6" t="str">
        <f t="shared" si="122"/>
        <v>NEUTRAL</v>
      </c>
      <c r="H1978" s="6" t="str">
        <f t="shared" si="121"/>
        <v>NEUTRAL</v>
      </c>
    </row>
    <row r="1979" spans="1:8" ht="13.5" x14ac:dyDescent="0.25">
      <c r="A1979" s="3">
        <f>TITRES_STAT!B1982</f>
        <v>44888</v>
      </c>
      <c r="B1979" s="6">
        <f>TITRES_STAT!C1982</f>
        <v>34.270000000000003</v>
      </c>
      <c r="C1979" s="6">
        <f>TITRES_STAT!D1982</f>
        <v>34.270000000000003</v>
      </c>
      <c r="D1979" s="6">
        <f>TITRES_STAT!E1982</f>
        <v>100</v>
      </c>
      <c r="E1979" s="2">
        <f t="shared" si="120"/>
        <v>58873</v>
      </c>
      <c r="F1979" s="6" t="str">
        <f t="shared" si="123"/>
        <v>NEUTRAL</v>
      </c>
      <c r="G1979" s="6" t="str">
        <f t="shared" si="122"/>
        <v>NEUTRAL</v>
      </c>
      <c r="H1979" s="6" t="str">
        <f t="shared" si="121"/>
        <v>NEUTRAL</v>
      </c>
    </row>
    <row r="1980" spans="1:8" ht="13.5" x14ac:dyDescent="0.25">
      <c r="A1980" s="3">
        <f>TITRES_STAT!B1983</f>
        <v>44889</v>
      </c>
      <c r="B1980" s="6">
        <f>TITRES_STAT!C1983</f>
        <v>34.270000000000003</v>
      </c>
      <c r="C1980" s="6">
        <f>TITRES_STAT!D1983</f>
        <v>34.270000000000003</v>
      </c>
      <c r="D1980" s="6">
        <f>TITRES_STAT!E1983</f>
        <v>100</v>
      </c>
      <c r="E1980" s="2">
        <f t="shared" si="120"/>
        <v>58873</v>
      </c>
      <c r="F1980" s="6" t="str">
        <f t="shared" si="123"/>
        <v>NEUTRAL</v>
      </c>
      <c r="G1980" s="6" t="str">
        <f t="shared" si="122"/>
        <v>NEUTRAL</v>
      </c>
      <c r="H1980" s="6" t="str">
        <f t="shared" si="121"/>
        <v>NEUTRAL</v>
      </c>
    </row>
    <row r="1981" spans="1:8" ht="13.5" x14ac:dyDescent="0.25">
      <c r="A1981" s="3">
        <f>TITRES_STAT!B1984</f>
        <v>44890</v>
      </c>
      <c r="B1981" s="6">
        <f>TITRES_STAT!C1984</f>
        <v>34.270000000000003</v>
      </c>
      <c r="C1981" s="6">
        <f>TITRES_STAT!D1984</f>
        <v>34.270000000000003</v>
      </c>
      <c r="D1981" s="6">
        <f>TITRES_STAT!E1984</f>
        <v>20</v>
      </c>
      <c r="E1981" s="2">
        <f t="shared" si="120"/>
        <v>58873</v>
      </c>
      <c r="F1981" s="6" t="str">
        <f t="shared" si="123"/>
        <v>NEUTRAL</v>
      </c>
      <c r="G1981" s="6" t="str">
        <f t="shared" si="122"/>
        <v>NEUTRAL</v>
      </c>
      <c r="H1981" s="6" t="str">
        <f t="shared" si="121"/>
        <v>NEUTRAL</v>
      </c>
    </row>
    <row r="1982" spans="1:8" ht="13.5" x14ac:dyDescent="0.25">
      <c r="A1982" s="3">
        <f>TITRES_STAT!B1985</f>
        <v>44893</v>
      </c>
      <c r="B1982" s="6">
        <f>TITRES_STAT!C1985</f>
        <v>34.270000000000003</v>
      </c>
      <c r="C1982" s="6">
        <f>TITRES_STAT!D1985</f>
        <v>34.270000000000003</v>
      </c>
      <c r="D1982" s="6">
        <f>TITRES_STAT!E1985</f>
        <v>84</v>
      </c>
      <c r="E1982" s="2">
        <f t="shared" si="120"/>
        <v>58873</v>
      </c>
      <c r="F1982" s="6" t="str">
        <f t="shared" si="123"/>
        <v>NEUTRAL</v>
      </c>
      <c r="G1982" s="6" t="str">
        <f t="shared" si="122"/>
        <v>NEUTRAL</v>
      </c>
      <c r="H1982" s="6" t="str">
        <f t="shared" si="121"/>
        <v>NEUTRAL</v>
      </c>
    </row>
    <row r="1983" spans="1:8" ht="13.5" x14ac:dyDescent="0.25">
      <c r="A1983" s="3">
        <f>TITRES_STAT!B1986</f>
        <v>44894</v>
      </c>
      <c r="B1983" s="6">
        <f>TITRES_STAT!C1986</f>
        <v>34.270000000000003</v>
      </c>
      <c r="C1983" s="6">
        <f>TITRES_STAT!D1986</f>
        <v>34.270000000000003</v>
      </c>
      <c r="D1983" s="6">
        <f>TITRES_STAT!E1986</f>
        <v>100</v>
      </c>
      <c r="E1983" s="2">
        <f t="shared" si="120"/>
        <v>58873</v>
      </c>
      <c r="F1983" s="6" t="str">
        <f t="shared" si="123"/>
        <v>NEUTRAL</v>
      </c>
      <c r="G1983" s="6" t="str">
        <f t="shared" si="122"/>
        <v>NEUTRAL</v>
      </c>
      <c r="H1983" s="6" t="str">
        <f t="shared" si="121"/>
        <v>NEUTRAL</v>
      </c>
    </row>
    <row r="1984" spans="1:8" ht="13.5" x14ac:dyDescent="0.25">
      <c r="A1984" s="3">
        <f>TITRES_STAT!B1987</f>
        <v>44895</v>
      </c>
      <c r="B1984" s="6">
        <f>TITRES_STAT!C1987</f>
        <v>34.270000000000003</v>
      </c>
      <c r="C1984" s="6">
        <f>TITRES_STAT!D1987</f>
        <v>34.270000000000003</v>
      </c>
      <c r="D1984" s="6">
        <f>TITRES_STAT!E1987</f>
        <v>0</v>
      </c>
      <c r="E1984" s="2">
        <f t="shared" si="120"/>
        <v>58873</v>
      </c>
      <c r="F1984" s="6" t="str">
        <f t="shared" si="123"/>
        <v>NEUTRAL</v>
      </c>
      <c r="G1984" s="6" t="str">
        <f t="shared" si="122"/>
        <v>NEUTRAL</v>
      </c>
      <c r="H1984" s="6" t="str">
        <f t="shared" si="121"/>
        <v>NEUTRAL</v>
      </c>
    </row>
    <row r="1985" spans="1:8" ht="13.5" x14ac:dyDescent="0.25">
      <c r="A1985" s="3">
        <f>TITRES_STAT!B1988</f>
        <v>44896</v>
      </c>
      <c r="B1985" s="6">
        <f>TITRES_STAT!C1988</f>
        <v>34.270000000000003</v>
      </c>
      <c r="C1985" s="6">
        <f>TITRES_STAT!D1988</f>
        <v>34.270000000000003</v>
      </c>
      <c r="D1985" s="6">
        <f>TITRES_STAT!E1988</f>
        <v>0</v>
      </c>
      <c r="E1985" s="2">
        <f t="shared" si="120"/>
        <v>58873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44897</v>
      </c>
      <c r="B1986" s="6">
        <f>TITRES_STAT!C1989</f>
        <v>34.270000000000003</v>
      </c>
      <c r="C1986" s="6">
        <f>TITRES_STAT!D1989</f>
        <v>34.270000000000003</v>
      </c>
      <c r="D1986" s="6">
        <f>TITRES_STAT!E1989</f>
        <v>0</v>
      </c>
      <c r="E1986" s="2">
        <f t="shared" si="120"/>
        <v>58873</v>
      </c>
      <c r="F1986" s="6" t="str">
        <f t="shared" si="123"/>
        <v>NEUTRAL</v>
      </c>
      <c r="G1986" s="6" t="str">
        <f t="shared" si="122"/>
        <v>NEUTRAL</v>
      </c>
      <c r="H1986" s="6" t="str">
        <f t="shared" si="121"/>
        <v>NEUTRAL</v>
      </c>
    </row>
    <row r="1987" spans="1:8" ht="13.5" x14ac:dyDescent="0.25">
      <c r="A1987" s="3">
        <f>TITRES_STAT!B1990</f>
        <v>44900</v>
      </c>
      <c r="B1987" s="6">
        <f>TITRES_STAT!C1990</f>
        <v>34.270000000000003</v>
      </c>
      <c r="C1987" s="6">
        <f>TITRES_STAT!D1990</f>
        <v>34.270000000000003</v>
      </c>
      <c r="D1987" s="6">
        <f>TITRES_STAT!E1990</f>
        <v>10</v>
      </c>
      <c r="E1987" s="2">
        <f t="shared" si="120"/>
        <v>58873</v>
      </c>
      <c r="F1987" s="6" t="str">
        <f t="shared" si="123"/>
        <v>NEUTRAL</v>
      </c>
      <c r="G1987" s="6" t="str">
        <f t="shared" si="122"/>
        <v>NEUTRAL</v>
      </c>
      <c r="H1987" s="6" t="str">
        <f t="shared" si="121"/>
        <v>NEUTRAL</v>
      </c>
    </row>
    <row r="1988" spans="1:8" ht="13.5" x14ac:dyDescent="0.25">
      <c r="A1988" s="3">
        <f>TITRES_STAT!B1991</f>
        <v>44901</v>
      </c>
      <c r="B1988" s="6">
        <f>TITRES_STAT!C1991</f>
        <v>34.270000000000003</v>
      </c>
      <c r="C1988" s="6">
        <f>TITRES_STAT!D1991</f>
        <v>34.270000000000003</v>
      </c>
      <c r="D1988" s="6">
        <f>TITRES_STAT!E1991</f>
        <v>0</v>
      </c>
      <c r="E1988" s="2">
        <f t="shared" ref="E1988:E2051" si="124">IF(B1988&gt;B1987, E1987+D1988, IF(B1988&lt;B1987, E1987-D1988, E1987))</f>
        <v>58873</v>
      </c>
      <c r="F1988" s="6" t="str">
        <f t="shared" si="123"/>
        <v>NEUTRAL</v>
      </c>
      <c r="G1988" s="6" t="str">
        <f t="shared" si="122"/>
        <v>NEUTRAL</v>
      </c>
      <c r="H1988" s="6" t="str">
        <f t="shared" si="121"/>
        <v>NEUTRAL</v>
      </c>
    </row>
    <row r="1989" spans="1:8" ht="13.5" x14ac:dyDescent="0.25">
      <c r="A1989" s="3">
        <f>TITRES_STAT!B1992</f>
        <v>44902</v>
      </c>
      <c r="B1989" s="6">
        <f>TITRES_STAT!C1992</f>
        <v>34.270000000000003</v>
      </c>
      <c r="C1989" s="6">
        <f>TITRES_STAT!D1992</f>
        <v>34.270000000000003</v>
      </c>
      <c r="D1989" s="6">
        <f>TITRES_STAT!E1992</f>
        <v>10</v>
      </c>
      <c r="E1989" s="2">
        <f t="shared" si="124"/>
        <v>58873</v>
      </c>
      <c r="F1989" s="6" t="str">
        <f t="shared" si="123"/>
        <v>NEUTRAL</v>
      </c>
      <c r="G1989" s="6" t="str">
        <f t="shared" si="122"/>
        <v>NEUTRAL</v>
      </c>
      <c r="H1989" s="6" t="str">
        <f t="shared" si="121"/>
        <v>NEUTRAL</v>
      </c>
    </row>
    <row r="1990" spans="1:8" ht="13.5" x14ac:dyDescent="0.25">
      <c r="A1990" s="3">
        <f>TITRES_STAT!B1993</f>
        <v>44903</v>
      </c>
      <c r="B1990" s="6">
        <f>TITRES_STAT!C1993</f>
        <v>34.270000000000003</v>
      </c>
      <c r="C1990" s="6">
        <f>TITRES_STAT!D1993</f>
        <v>34.270000000000003</v>
      </c>
      <c r="D1990" s="6">
        <f>TITRES_STAT!E1993</f>
        <v>0</v>
      </c>
      <c r="E1990" s="2">
        <f t="shared" si="124"/>
        <v>58873</v>
      </c>
      <c r="F1990" s="6" t="str">
        <f t="shared" si="123"/>
        <v>NEUTRAL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44904</v>
      </c>
      <c r="B1991" s="6">
        <f>TITRES_STAT!C1994</f>
        <v>34.270000000000003</v>
      </c>
      <c r="C1991" s="6">
        <f>TITRES_STAT!D1994</f>
        <v>34.270000000000003</v>
      </c>
      <c r="D1991" s="6">
        <f>TITRES_STAT!E1994</f>
        <v>0</v>
      </c>
      <c r="E1991" s="2">
        <f t="shared" si="124"/>
        <v>58873</v>
      </c>
      <c r="F1991" s="6" t="str">
        <f t="shared" si="123"/>
        <v>NEUTRAL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NEUTRAL</v>
      </c>
    </row>
    <row r="1992" spans="1:8" ht="13.5" x14ac:dyDescent="0.25">
      <c r="A1992" s="3">
        <f>TITRES_STAT!B1995</f>
        <v>44907</v>
      </c>
      <c r="B1992" s="6">
        <f>TITRES_STAT!C1995</f>
        <v>34.270000000000003</v>
      </c>
      <c r="C1992" s="6">
        <f>TITRES_STAT!D1995</f>
        <v>34.270000000000003</v>
      </c>
      <c r="D1992" s="6">
        <f>TITRES_STAT!E1995</f>
        <v>0</v>
      </c>
      <c r="E1992" s="2">
        <f t="shared" si="124"/>
        <v>58873</v>
      </c>
      <c r="F1992" s="6" t="str">
        <f t="shared" ref="F1992:F2055" si="127">IF(E1992&gt;E1987,"BULLISH",IF(E1992&lt;E1987,"BEARISH","NEUTRAL"))</f>
        <v>NEUTRAL</v>
      </c>
      <c r="G1992" s="6" t="str">
        <f t="shared" si="126"/>
        <v>NEUTRAL</v>
      </c>
      <c r="H1992" s="6" t="str">
        <f t="shared" si="125"/>
        <v>NEUTRAL</v>
      </c>
    </row>
    <row r="1993" spans="1:8" ht="13.5" x14ac:dyDescent="0.25">
      <c r="A1993" s="3">
        <f>TITRES_STAT!B1996</f>
        <v>44908</v>
      </c>
      <c r="B1993" s="6">
        <f>TITRES_STAT!C1996</f>
        <v>34.270000000000003</v>
      </c>
      <c r="C1993" s="6">
        <f>TITRES_STAT!D1996</f>
        <v>34.270000000000003</v>
      </c>
      <c r="D1993" s="6">
        <f>TITRES_STAT!E1996</f>
        <v>0</v>
      </c>
      <c r="E1993" s="2">
        <f t="shared" si="124"/>
        <v>58873</v>
      </c>
      <c r="F1993" s="6" t="str">
        <f t="shared" si="127"/>
        <v>NEUTRAL</v>
      </c>
      <c r="G1993" s="6" t="str">
        <f t="shared" si="126"/>
        <v>NEUTRAL</v>
      </c>
      <c r="H1993" s="6" t="str">
        <f t="shared" si="125"/>
        <v>NEUTRAL</v>
      </c>
    </row>
    <row r="1994" spans="1:8" ht="13.5" x14ac:dyDescent="0.25">
      <c r="A1994" s="3">
        <f>TITRES_STAT!B1997</f>
        <v>44909</v>
      </c>
      <c r="B1994" s="6">
        <f>TITRES_STAT!C1997</f>
        <v>34.270000000000003</v>
      </c>
      <c r="C1994" s="6">
        <f>TITRES_STAT!D1997</f>
        <v>34.270000000000003</v>
      </c>
      <c r="D1994" s="6">
        <f>TITRES_STAT!E1997</f>
        <v>2</v>
      </c>
      <c r="E1994" s="2">
        <f t="shared" si="124"/>
        <v>58873</v>
      </c>
      <c r="F1994" s="6" t="str">
        <f t="shared" si="127"/>
        <v>NEUTRAL</v>
      </c>
      <c r="G1994" s="6" t="str">
        <f t="shared" si="126"/>
        <v>NEUTRAL</v>
      </c>
      <c r="H1994" s="6" t="str">
        <f t="shared" si="125"/>
        <v>NEUTRAL</v>
      </c>
    </row>
    <row r="1995" spans="1:8" ht="13.5" x14ac:dyDescent="0.25">
      <c r="A1995" s="3">
        <f>TITRES_STAT!B1998</f>
        <v>44910</v>
      </c>
      <c r="B1995" s="6">
        <f>TITRES_STAT!C1998</f>
        <v>34.270000000000003</v>
      </c>
      <c r="C1995" s="6">
        <f>TITRES_STAT!D1998</f>
        <v>34.270000000000003</v>
      </c>
      <c r="D1995" s="6">
        <f>TITRES_STAT!E1998</f>
        <v>0</v>
      </c>
      <c r="E1995" s="2">
        <f t="shared" si="124"/>
        <v>58873</v>
      </c>
      <c r="F1995" s="6" t="str">
        <f t="shared" si="127"/>
        <v>NEUTRAL</v>
      </c>
      <c r="G1995" s="6" t="str">
        <f t="shared" si="126"/>
        <v>NEUTRAL</v>
      </c>
      <c r="H1995" s="6" t="str">
        <f t="shared" si="125"/>
        <v>NEUTRAL</v>
      </c>
    </row>
    <row r="1996" spans="1:8" ht="13.5" x14ac:dyDescent="0.25">
      <c r="A1996" s="3">
        <f>TITRES_STAT!B1999</f>
        <v>44911</v>
      </c>
      <c r="B1996" s="6">
        <f>TITRES_STAT!C1999</f>
        <v>34.270000000000003</v>
      </c>
      <c r="C1996" s="6">
        <f>TITRES_STAT!D1999</f>
        <v>34.270000000000003</v>
      </c>
      <c r="D1996" s="6">
        <f>TITRES_STAT!E1999</f>
        <v>0</v>
      </c>
      <c r="E1996" s="2">
        <f t="shared" si="124"/>
        <v>58873</v>
      </c>
      <c r="F1996" s="6" t="str">
        <f t="shared" si="127"/>
        <v>NEUTRAL</v>
      </c>
      <c r="G1996" s="6" t="str">
        <f t="shared" si="126"/>
        <v>NEUTRAL</v>
      </c>
      <c r="H1996" s="6" t="str">
        <f t="shared" si="125"/>
        <v>NEUTRAL</v>
      </c>
    </row>
    <row r="1997" spans="1:8" ht="13.5" x14ac:dyDescent="0.25">
      <c r="A1997" s="3">
        <f>TITRES_STAT!B2000</f>
        <v>44914</v>
      </c>
      <c r="B1997" s="6">
        <f>TITRES_STAT!C2000</f>
        <v>34.270000000000003</v>
      </c>
      <c r="C1997" s="6">
        <f>TITRES_STAT!D2000</f>
        <v>34.270000000000003</v>
      </c>
      <c r="D1997" s="6">
        <f>TITRES_STAT!E2000</f>
        <v>0</v>
      </c>
      <c r="E1997" s="2">
        <f t="shared" si="124"/>
        <v>58873</v>
      </c>
      <c r="F1997" s="6" t="str">
        <f t="shared" si="127"/>
        <v>NEUTRAL</v>
      </c>
      <c r="G1997" s="6" t="str">
        <f t="shared" si="126"/>
        <v>NEUTRAL</v>
      </c>
      <c r="H1997" s="6" t="str">
        <f t="shared" si="125"/>
        <v>NEUTRAL</v>
      </c>
    </row>
    <row r="1998" spans="1:8" ht="13.5" x14ac:dyDescent="0.25">
      <c r="A1998" s="3">
        <f>TITRES_STAT!B2001</f>
        <v>44915</v>
      </c>
      <c r="B1998" s="6">
        <f>TITRES_STAT!C2001</f>
        <v>34.270000000000003</v>
      </c>
      <c r="C1998" s="6">
        <f>TITRES_STAT!D2001</f>
        <v>34.270000000000003</v>
      </c>
      <c r="D1998" s="6">
        <f>TITRES_STAT!E2001</f>
        <v>0</v>
      </c>
      <c r="E1998" s="2">
        <f t="shared" si="124"/>
        <v>58873</v>
      </c>
      <c r="F1998" s="6" t="str">
        <f t="shared" si="127"/>
        <v>NEUTRAL</v>
      </c>
      <c r="G1998" s="6" t="str">
        <f t="shared" si="126"/>
        <v>NEUTRAL</v>
      </c>
      <c r="H1998" s="6" t="str">
        <f t="shared" si="125"/>
        <v>NEUTRAL</v>
      </c>
    </row>
    <row r="1999" spans="1:8" ht="13.5" x14ac:dyDescent="0.25">
      <c r="A1999" s="3">
        <f>TITRES_STAT!B2002</f>
        <v>44916</v>
      </c>
      <c r="B1999" s="6">
        <f>TITRES_STAT!C2002</f>
        <v>34.270000000000003</v>
      </c>
      <c r="C1999" s="6">
        <f>TITRES_STAT!D2002</f>
        <v>34.270000000000003</v>
      </c>
      <c r="D1999" s="6">
        <f>TITRES_STAT!E2002</f>
        <v>0</v>
      </c>
      <c r="E1999" s="2">
        <f t="shared" si="124"/>
        <v>58873</v>
      </c>
      <c r="F1999" s="6" t="str">
        <f t="shared" si="127"/>
        <v>NEUTRAL</v>
      </c>
      <c r="G1999" s="6" t="str">
        <f t="shared" si="126"/>
        <v>NEUTRAL</v>
      </c>
      <c r="H1999" s="6" t="str">
        <f t="shared" si="125"/>
        <v>NEUTRAL</v>
      </c>
    </row>
    <row r="2000" spans="1:8" ht="13.5" x14ac:dyDescent="0.25">
      <c r="A2000" s="3">
        <f>TITRES_STAT!B2003</f>
        <v>44917</v>
      </c>
      <c r="B2000" s="6">
        <f>TITRES_STAT!C2003</f>
        <v>34.270000000000003</v>
      </c>
      <c r="C2000" s="6">
        <f>TITRES_STAT!D2003</f>
        <v>34.270000000000003</v>
      </c>
      <c r="D2000" s="6">
        <f>TITRES_STAT!E2003</f>
        <v>0</v>
      </c>
      <c r="E2000" s="2">
        <f t="shared" si="124"/>
        <v>58873</v>
      </c>
      <c r="F2000" s="6" t="str">
        <f t="shared" si="127"/>
        <v>NEUTRAL</v>
      </c>
      <c r="G2000" s="6" t="str">
        <f t="shared" si="126"/>
        <v>NEUTRAL</v>
      </c>
      <c r="H2000" s="6" t="str">
        <f t="shared" si="125"/>
        <v>NEUTRAL</v>
      </c>
    </row>
    <row r="2001" spans="1:8" ht="13.5" x14ac:dyDescent="0.25">
      <c r="A2001" s="3">
        <f>TITRES_STAT!B2004</f>
        <v>44918</v>
      </c>
      <c r="B2001" s="6">
        <f>TITRES_STAT!C2004</f>
        <v>34.270000000000003</v>
      </c>
      <c r="C2001" s="6">
        <f>TITRES_STAT!D2004</f>
        <v>34.270000000000003</v>
      </c>
      <c r="D2001" s="6">
        <f>TITRES_STAT!E2004</f>
        <v>0</v>
      </c>
      <c r="E2001" s="2">
        <f t="shared" si="124"/>
        <v>58873</v>
      </c>
      <c r="F2001" s="6" t="str">
        <f t="shared" si="127"/>
        <v>NEUTRAL</v>
      </c>
      <c r="G2001" s="6" t="str">
        <f t="shared" si="126"/>
        <v>NEUTRAL</v>
      </c>
      <c r="H2001" s="6" t="str">
        <f t="shared" si="125"/>
        <v>NEUTRAL</v>
      </c>
    </row>
    <row r="2002" spans="1:8" ht="13.5" x14ac:dyDescent="0.25">
      <c r="A2002" s="3">
        <f>TITRES_STAT!B2005</f>
        <v>44921</v>
      </c>
      <c r="B2002" s="6">
        <f>TITRES_STAT!C2005</f>
        <v>34.270000000000003</v>
      </c>
      <c r="C2002" s="6">
        <f>TITRES_STAT!D2005</f>
        <v>34.270000000000003</v>
      </c>
      <c r="D2002" s="6">
        <f>TITRES_STAT!E2005</f>
        <v>0</v>
      </c>
      <c r="E2002" s="2">
        <f t="shared" si="124"/>
        <v>58873</v>
      </c>
      <c r="F2002" s="6" t="str">
        <f t="shared" si="127"/>
        <v>NEUTRAL</v>
      </c>
      <c r="G2002" s="6" t="str">
        <f t="shared" si="126"/>
        <v>NEUTRAL</v>
      </c>
      <c r="H2002" s="6" t="str">
        <f t="shared" si="125"/>
        <v>NEUTRAL</v>
      </c>
    </row>
    <row r="2003" spans="1:8" ht="13.5" x14ac:dyDescent="0.25">
      <c r="A2003" s="3">
        <f>TITRES_STAT!B2006</f>
        <v>44922</v>
      </c>
      <c r="B2003" s="6">
        <f>TITRES_STAT!C2006</f>
        <v>34.270000000000003</v>
      </c>
      <c r="C2003" s="6">
        <f>TITRES_STAT!D2006</f>
        <v>34.270000000000003</v>
      </c>
      <c r="D2003" s="6">
        <f>TITRES_STAT!E2006</f>
        <v>0</v>
      </c>
      <c r="E2003" s="2">
        <f t="shared" si="124"/>
        <v>58873</v>
      </c>
      <c r="F2003" s="6" t="str">
        <f t="shared" si="127"/>
        <v>NEUTRAL</v>
      </c>
      <c r="G2003" s="6" t="str">
        <f t="shared" si="126"/>
        <v>NEUTRAL</v>
      </c>
      <c r="H2003" s="6" t="str">
        <f t="shared" si="125"/>
        <v>NEUTRAL</v>
      </c>
    </row>
    <row r="2004" spans="1:8" ht="13.5" x14ac:dyDescent="0.25">
      <c r="A2004" s="3">
        <f>TITRES_STAT!B2007</f>
        <v>44923</v>
      </c>
      <c r="B2004" s="6">
        <f>TITRES_STAT!C2007</f>
        <v>34.270000000000003</v>
      </c>
      <c r="C2004" s="6">
        <f>TITRES_STAT!D2007</f>
        <v>34.270000000000003</v>
      </c>
      <c r="D2004" s="6">
        <f>TITRES_STAT!E2007</f>
        <v>0</v>
      </c>
      <c r="E2004" s="2">
        <f t="shared" si="124"/>
        <v>58873</v>
      </c>
      <c r="F2004" s="6" t="str">
        <f t="shared" si="127"/>
        <v>NEUTRAL</v>
      </c>
      <c r="G2004" s="6" t="str">
        <f t="shared" si="126"/>
        <v>NEUTRAL</v>
      </c>
      <c r="H2004" s="6" t="str">
        <f t="shared" si="125"/>
        <v>NEUTRAL</v>
      </c>
    </row>
    <row r="2005" spans="1:8" ht="13.5" x14ac:dyDescent="0.25">
      <c r="A2005" s="3">
        <f>TITRES_STAT!B2008</f>
        <v>44924</v>
      </c>
      <c r="B2005" s="6">
        <f>TITRES_STAT!C2008</f>
        <v>34.270000000000003</v>
      </c>
      <c r="C2005" s="6">
        <f>TITRES_STAT!D2008</f>
        <v>34.270000000000003</v>
      </c>
      <c r="D2005" s="6">
        <f>TITRES_STAT!E2008</f>
        <v>0</v>
      </c>
      <c r="E2005" s="2">
        <f t="shared" si="124"/>
        <v>58873</v>
      </c>
      <c r="F2005" s="6" t="str">
        <f t="shared" si="127"/>
        <v>NEUTRAL</v>
      </c>
      <c r="G2005" s="6" t="str">
        <f t="shared" si="126"/>
        <v>NEUTRAL</v>
      </c>
      <c r="H2005" s="6" t="str">
        <f t="shared" si="125"/>
        <v>NEUTRAL</v>
      </c>
    </row>
    <row r="2006" spans="1:8" ht="13.5" x14ac:dyDescent="0.25">
      <c r="A2006" s="3">
        <f>TITRES_STAT!B2009</f>
        <v>44925</v>
      </c>
      <c r="B2006" s="6">
        <f>TITRES_STAT!C2009</f>
        <v>35</v>
      </c>
      <c r="C2006" s="6">
        <f>TITRES_STAT!D2009</f>
        <v>35</v>
      </c>
      <c r="D2006" s="6">
        <f>TITRES_STAT!E2009</f>
        <v>163</v>
      </c>
      <c r="E2006" s="2">
        <f t="shared" si="124"/>
        <v>59036</v>
      </c>
      <c r="F2006" s="6" t="str">
        <f t="shared" si="127"/>
        <v>BULLISH</v>
      </c>
      <c r="G2006" s="6" t="str">
        <f t="shared" si="126"/>
        <v>NEUTRAL</v>
      </c>
      <c r="H2006" s="6" t="str">
        <f t="shared" si="125"/>
        <v>CONFIRMED BULLISH</v>
      </c>
    </row>
    <row r="2007" spans="1:8" ht="13.5" x14ac:dyDescent="0.25">
      <c r="A2007" s="3">
        <f>TITRES_STAT!B2010</f>
        <v>44928</v>
      </c>
      <c r="B2007" s="6">
        <f>TITRES_STAT!C2010</f>
        <v>35</v>
      </c>
      <c r="C2007" s="6">
        <f>TITRES_STAT!D2010</f>
        <v>35</v>
      </c>
      <c r="D2007" s="6">
        <f>TITRES_STAT!E2010</f>
        <v>0</v>
      </c>
      <c r="E2007" s="2">
        <f t="shared" si="124"/>
        <v>59036</v>
      </c>
      <c r="F2007" s="6" t="str">
        <f t="shared" si="127"/>
        <v>BULLISH</v>
      </c>
      <c r="G2007" s="6" t="str">
        <f t="shared" si="126"/>
        <v>NEUTRAL</v>
      </c>
      <c r="H2007" s="6" t="str">
        <f t="shared" si="125"/>
        <v>CONFIRMED BULLISH</v>
      </c>
    </row>
    <row r="2008" spans="1:8" ht="13.5" x14ac:dyDescent="0.25">
      <c r="A2008" s="3">
        <f>TITRES_STAT!B2011</f>
        <v>44929</v>
      </c>
      <c r="B2008" s="6">
        <f>TITRES_STAT!C2011</f>
        <v>35</v>
      </c>
      <c r="C2008" s="6">
        <f>TITRES_STAT!D2011</f>
        <v>35</v>
      </c>
      <c r="D2008" s="6">
        <f>TITRES_STAT!E2011</f>
        <v>0</v>
      </c>
      <c r="E2008" s="2">
        <f t="shared" si="124"/>
        <v>59036</v>
      </c>
      <c r="F2008" s="6" t="str">
        <f t="shared" si="127"/>
        <v>BULLISH</v>
      </c>
      <c r="G2008" s="6" t="str">
        <f t="shared" si="126"/>
        <v>NEUTRAL</v>
      </c>
      <c r="H2008" s="6" t="str">
        <f t="shared" si="125"/>
        <v>CONFIRMED BULLISH</v>
      </c>
    </row>
    <row r="2009" spans="1:8" ht="13.5" x14ac:dyDescent="0.25">
      <c r="A2009" s="3">
        <f>TITRES_STAT!B2012</f>
        <v>44930</v>
      </c>
      <c r="B2009" s="6">
        <f>TITRES_STAT!C2012</f>
        <v>35</v>
      </c>
      <c r="C2009" s="6">
        <f>TITRES_STAT!D2012</f>
        <v>35</v>
      </c>
      <c r="D2009" s="6">
        <f>TITRES_STAT!E2012</f>
        <v>0</v>
      </c>
      <c r="E2009" s="2">
        <f t="shared" si="124"/>
        <v>59036</v>
      </c>
      <c r="F2009" s="6" t="str">
        <f t="shared" si="127"/>
        <v>BULLISH</v>
      </c>
      <c r="G2009" s="6" t="str">
        <f t="shared" si="126"/>
        <v>NEUTRAL</v>
      </c>
      <c r="H2009" s="6" t="str">
        <f t="shared" si="125"/>
        <v>CONFIRMED BULLISH</v>
      </c>
    </row>
    <row r="2010" spans="1:8" ht="13.5" x14ac:dyDescent="0.25">
      <c r="A2010" s="3">
        <f>TITRES_STAT!B2013</f>
        <v>44931</v>
      </c>
      <c r="B2010" s="6">
        <f>TITRES_STAT!C2013</f>
        <v>35</v>
      </c>
      <c r="C2010" s="6">
        <f>TITRES_STAT!D2013</f>
        <v>35</v>
      </c>
      <c r="D2010" s="6">
        <f>TITRES_STAT!E2013</f>
        <v>0</v>
      </c>
      <c r="E2010" s="2">
        <f t="shared" si="124"/>
        <v>59036</v>
      </c>
      <c r="F2010" s="6" t="str">
        <f t="shared" si="127"/>
        <v>BULLISH</v>
      </c>
      <c r="G2010" s="6" t="str">
        <f t="shared" si="126"/>
        <v>NEUTRAL</v>
      </c>
      <c r="H2010" s="6" t="str">
        <f t="shared" si="125"/>
        <v>CONFIRMED BULLISH</v>
      </c>
    </row>
    <row r="2011" spans="1:8" ht="13.5" x14ac:dyDescent="0.25">
      <c r="A2011" s="3">
        <f>TITRES_STAT!B2014</f>
        <v>44932</v>
      </c>
      <c r="B2011" s="6">
        <f>TITRES_STAT!C2014</f>
        <v>35</v>
      </c>
      <c r="C2011" s="6">
        <f>TITRES_STAT!D2014</f>
        <v>35</v>
      </c>
      <c r="D2011" s="6">
        <f>TITRES_STAT!E2014</f>
        <v>0</v>
      </c>
      <c r="E2011" s="2">
        <f t="shared" si="124"/>
        <v>59036</v>
      </c>
      <c r="F2011" s="6" t="str">
        <f t="shared" si="127"/>
        <v>NEUTRAL</v>
      </c>
      <c r="G2011" s="6" t="str">
        <f t="shared" si="126"/>
        <v>NEUTRAL</v>
      </c>
      <c r="H2011" s="6" t="str">
        <f t="shared" si="125"/>
        <v>NEUTRAL</v>
      </c>
    </row>
    <row r="2012" spans="1:8" ht="13.5" x14ac:dyDescent="0.25">
      <c r="A2012" s="3">
        <f>TITRES_STAT!B2015</f>
        <v>44935</v>
      </c>
      <c r="B2012" s="6">
        <f>TITRES_STAT!C2015</f>
        <v>35</v>
      </c>
      <c r="C2012" s="6">
        <f>TITRES_STAT!D2015</f>
        <v>35</v>
      </c>
      <c r="D2012" s="6">
        <f>TITRES_STAT!E2015</f>
        <v>0</v>
      </c>
      <c r="E2012" s="2">
        <f t="shared" si="124"/>
        <v>59036</v>
      </c>
      <c r="F2012" s="6" t="str">
        <f t="shared" si="127"/>
        <v>NEUTRAL</v>
      </c>
      <c r="G2012" s="6" t="str">
        <f t="shared" si="126"/>
        <v>NEUTRAL</v>
      </c>
      <c r="H2012" s="6" t="str">
        <f t="shared" si="125"/>
        <v>NEUTRAL</v>
      </c>
    </row>
    <row r="2013" spans="1:8" ht="13.5" x14ac:dyDescent="0.25">
      <c r="A2013" s="3">
        <f>TITRES_STAT!B2016</f>
        <v>44936</v>
      </c>
      <c r="B2013" s="6">
        <f>TITRES_STAT!C2016</f>
        <v>35</v>
      </c>
      <c r="C2013" s="6">
        <f>TITRES_STAT!D2016</f>
        <v>35</v>
      </c>
      <c r="D2013" s="6">
        <f>TITRES_STAT!E2016</f>
        <v>0</v>
      </c>
      <c r="E2013" s="2">
        <f t="shared" si="124"/>
        <v>59036</v>
      </c>
      <c r="F2013" s="6" t="str">
        <f t="shared" si="127"/>
        <v>NEUTRAL</v>
      </c>
      <c r="G2013" s="6" t="str">
        <f t="shared" si="126"/>
        <v>NEUTRAL</v>
      </c>
      <c r="H2013" s="6" t="str">
        <f t="shared" si="125"/>
        <v>NEUTRAL</v>
      </c>
    </row>
    <row r="2014" spans="1:8" ht="13.5" x14ac:dyDescent="0.25">
      <c r="A2014" s="3">
        <f>TITRES_STAT!B2017</f>
        <v>44937</v>
      </c>
      <c r="B2014" s="6">
        <f>TITRES_STAT!C2017</f>
        <v>35</v>
      </c>
      <c r="C2014" s="6">
        <f>TITRES_STAT!D2017</f>
        <v>35</v>
      </c>
      <c r="D2014" s="6">
        <f>TITRES_STAT!E2017</f>
        <v>0</v>
      </c>
      <c r="E2014" s="2">
        <f t="shared" si="124"/>
        <v>59036</v>
      </c>
      <c r="F2014" s="6" t="str">
        <f t="shared" si="127"/>
        <v>NEUTRAL</v>
      </c>
      <c r="G2014" s="6" t="str">
        <f t="shared" si="126"/>
        <v>NEUTRAL</v>
      </c>
      <c r="H2014" s="6" t="str">
        <f t="shared" si="125"/>
        <v>NEUTRAL</v>
      </c>
    </row>
    <row r="2015" spans="1:8" ht="13.5" x14ac:dyDescent="0.25">
      <c r="A2015" s="3">
        <f>TITRES_STAT!B2018</f>
        <v>44938</v>
      </c>
      <c r="B2015" s="6">
        <f>TITRES_STAT!C2018</f>
        <v>35</v>
      </c>
      <c r="C2015" s="6">
        <f>TITRES_STAT!D2018</f>
        <v>35</v>
      </c>
      <c r="D2015" s="6">
        <f>TITRES_STAT!E2018</f>
        <v>0</v>
      </c>
      <c r="E2015" s="2">
        <f t="shared" si="124"/>
        <v>59036</v>
      </c>
      <c r="F2015" s="6" t="str">
        <f t="shared" si="127"/>
        <v>NEUTRAL</v>
      </c>
      <c r="G2015" s="6" t="str">
        <f t="shared" si="126"/>
        <v>NEUTRAL</v>
      </c>
      <c r="H2015" s="6" t="str">
        <f t="shared" si="125"/>
        <v>NEUTRAL</v>
      </c>
    </row>
    <row r="2016" spans="1:8" ht="13.5" x14ac:dyDescent="0.25">
      <c r="A2016" s="3">
        <f>TITRES_STAT!B2019</f>
        <v>44939</v>
      </c>
      <c r="B2016" s="6">
        <f>TITRES_STAT!C2019</f>
        <v>35</v>
      </c>
      <c r="C2016" s="6">
        <f>TITRES_STAT!D2019</f>
        <v>35</v>
      </c>
      <c r="D2016" s="6">
        <f>TITRES_STAT!E2019</f>
        <v>0</v>
      </c>
      <c r="E2016" s="2">
        <f t="shared" si="124"/>
        <v>59036</v>
      </c>
      <c r="F2016" s="6" t="str">
        <f t="shared" si="127"/>
        <v>NEUTRAL</v>
      </c>
      <c r="G2016" s="6" t="str">
        <f t="shared" si="126"/>
        <v>NEUTRAL</v>
      </c>
      <c r="H2016" s="6" t="str">
        <f t="shared" si="125"/>
        <v>NEUTRAL</v>
      </c>
    </row>
    <row r="2017" spans="1:8" ht="13.5" x14ac:dyDescent="0.25">
      <c r="A2017" s="3">
        <f>TITRES_STAT!B2020</f>
        <v>44942</v>
      </c>
      <c r="B2017" s="6">
        <f>TITRES_STAT!C2020</f>
        <v>35</v>
      </c>
      <c r="C2017" s="6">
        <f>TITRES_STAT!D2020</f>
        <v>35</v>
      </c>
      <c r="D2017" s="6">
        <f>TITRES_STAT!E2020</f>
        <v>0</v>
      </c>
      <c r="E2017" s="2">
        <f t="shared" si="124"/>
        <v>59036</v>
      </c>
      <c r="F2017" s="6" t="str">
        <f t="shared" si="127"/>
        <v>NEUTRAL</v>
      </c>
      <c r="G2017" s="6" t="str">
        <f t="shared" si="126"/>
        <v>NEUTRAL</v>
      </c>
      <c r="H2017" s="6" t="str">
        <f t="shared" si="125"/>
        <v>NEUTRAL</v>
      </c>
    </row>
    <row r="2018" spans="1:8" ht="13.5" x14ac:dyDescent="0.25">
      <c r="A2018" s="3">
        <f>TITRES_STAT!B2021</f>
        <v>44943</v>
      </c>
      <c r="B2018" s="6">
        <f>TITRES_STAT!C2021</f>
        <v>35</v>
      </c>
      <c r="C2018" s="6">
        <f>TITRES_STAT!D2021</f>
        <v>35</v>
      </c>
      <c r="D2018" s="6">
        <f>TITRES_STAT!E2021</f>
        <v>0</v>
      </c>
      <c r="E2018" s="2">
        <f t="shared" si="124"/>
        <v>59036</v>
      </c>
      <c r="F2018" s="6" t="str">
        <f t="shared" si="127"/>
        <v>NEUTRAL</v>
      </c>
      <c r="G2018" s="6" t="str">
        <f t="shared" si="126"/>
        <v>NEUTRAL</v>
      </c>
      <c r="H2018" s="6" t="str">
        <f t="shared" si="125"/>
        <v>NEUTRAL</v>
      </c>
    </row>
    <row r="2019" spans="1:8" ht="13.5" x14ac:dyDescent="0.25">
      <c r="A2019" s="3">
        <f>TITRES_STAT!B2022</f>
        <v>44944</v>
      </c>
      <c r="B2019" s="6">
        <f>TITRES_STAT!C2022</f>
        <v>35</v>
      </c>
      <c r="C2019" s="6">
        <f>TITRES_STAT!D2022</f>
        <v>35</v>
      </c>
      <c r="D2019" s="6">
        <f>TITRES_STAT!E2022</f>
        <v>0</v>
      </c>
      <c r="E2019" s="2">
        <f t="shared" si="124"/>
        <v>59036</v>
      </c>
      <c r="F2019" s="6" t="str">
        <f t="shared" si="127"/>
        <v>NEUTRAL</v>
      </c>
      <c r="G2019" s="6" t="str">
        <f t="shared" si="126"/>
        <v>NEUTRAL</v>
      </c>
      <c r="H2019" s="6" t="str">
        <f t="shared" si="125"/>
        <v>NEUTRAL</v>
      </c>
    </row>
    <row r="2020" spans="1:8" ht="13.5" x14ac:dyDescent="0.25">
      <c r="A2020" s="3">
        <f>TITRES_STAT!B2023</f>
        <v>44945</v>
      </c>
      <c r="B2020" s="6">
        <f>TITRES_STAT!C2023</f>
        <v>35</v>
      </c>
      <c r="C2020" s="6">
        <f>TITRES_STAT!D2023</f>
        <v>35</v>
      </c>
      <c r="D2020" s="6">
        <f>TITRES_STAT!E2023</f>
        <v>0</v>
      </c>
      <c r="E2020" s="2">
        <f t="shared" si="124"/>
        <v>59036</v>
      </c>
      <c r="F2020" s="6" t="str">
        <f t="shared" si="127"/>
        <v>NEUTRAL</v>
      </c>
      <c r="G2020" s="6" t="str">
        <f t="shared" si="126"/>
        <v>NEUTRAL</v>
      </c>
      <c r="H2020" s="6" t="str">
        <f t="shared" si="125"/>
        <v>NEUTRAL</v>
      </c>
    </row>
    <row r="2021" spans="1:8" ht="13.5" x14ac:dyDescent="0.25">
      <c r="A2021" s="3">
        <f>TITRES_STAT!B2024</f>
        <v>44946</v>
      </c>
      <c r="B2021" s="6">
        <f>TITRES_STAT!C2024</f>
        <v>35</v>
      </c>
      <c r="C2021" s="6">
        <f>TITRES_STAT!D2024</f>
        <v>35</v>
      </c>
      <c r="D2021" s="6">
        <f>TITRES_STAT!E2024</f>
        <v>20</v>
      </c>
      <c r="E2021" s="2">
        <f t="shared" si="124"/>
        <v>59036</v>
      </c>
      <c r="F2021" s="6" t="str">
        <f t="shared" si="127"/>
        <v>NEUTRAL</v>
      </c>
      <c r="G2021" s="6" t="str">
        <f t="shared" si="126"/>
        <v>NEUTRAL</v>
      </c>
      <c r="H2021" s="6" t="str">
        <f t="shared" si="125"/>
        <v>NEUTRAL</v>
      </c>
    </row>
    <row r="2022" spans="1:8" ht="13.5" x14ac:dyDescent="0.25">
      <c r="A2022" s="3">
        <f>TITRES_STAT!B2025</f>
        <v>44949</v>
      </c>
      <c r="B2022" s="6">
        <f>TITRES_STAT!C2025</f>
        <v>35</v>
      </c>
      <c r="C2022" s="6">
        <f>TITRES_STAT!D2025</f>
        <v>35</v>
      </c>
      <c r="D2022" s="6">
        <f>TITRES_STAT!E2025</f>
        <v>0</v>
      </c>
      <c r="E2022" s="2">
        <f t="shared" si="124"/>
        <v>59036</v>
      </c>
      <c r="F2022" s="6" t="str">
        <f t="shared" si="127"/>
        <v>NEUTRAL</v>
      </c>
      <c r="G2022" s="6" t="str">
        <f t="shared" si="126"/>
        <v>NEUTRAL</v>
      </c>
      <c r="H2022" s="6" t="str">
        <f t="shared" si="125"/>
        <v>NEUTRAL</v>
      </c>
    </row>
    <row r="2023" spans="1:8" ht="13.5" x14ac:dyDescent="0.25">
      <c r="A2023" s="3">
        <f>TITRES_STAT!B2026</f>
        <v>44950</v>
      </c>
      <c r="B2023" s="6">
        <f>TITRES_STAT!C2026</f>
        <v>35</v>
      </c>
      <c r="C2023" s="6">
        <f>TITRES_STAT!D2026</f>
        <v>35</v>
      </c>
      <c r="D2023" s="6">
        <f>TITRES_STAT!E2026</f>
        <v>0</v>
      </c>
      <c r="E2023" s="2">
        <f t="shared" si="124"/>
        <v>59036</v>
      </c>
      <c r="F2023" s="6" t="str">
        <f t="shared" si="127"/>
        <v>NEUTRAL</v>
      </c>
      <c r="G2023" s="6" t="str">
        <f t="shared" si="126"/>
        <v>NEUTRAL</v>
      </c>
      <c r="H2023" s="6" t="str">
        <f t="shared" si="125"/>
        <v>NEUTRAL</v>
      </c>
    </row>
    <row r="2024" spans="1:8" ht="13.5" x14ac:dyDescent="0.25">
      <c r="A2024" s="3">
        <f>TITRES_STAT!B2027</f>
        <v>44951</v>
      </c>
      <c r="B2024" s="6">
        <f>TITRES_STAT!C2027</f>
        <v>35</v>
      </c>
      <c r="C2024" s="6">
        <f>TITRES_STAT!D2027</f>
        <v>35</v>
      </c>
      <c r="D2024" s="6">
        <f>TITRES_STAT!E2027</f>
        <v>0</v>
      </c>
      <c r="E2024" s="2">
        <f t="shared" si="124"/>
        <v>59036</v>
      </c>
      <c r="F2024" s="6" t="str">
        <f t="shared" si="127"/>
        <v>NEUTRAL</v>
      </c>
      <c r="G2024" s="6" t="str">
        <f t="shared" si="126"/>
        <v>NEUTRAL</v>
      </c>
      <c r="H2024" s="6" t="str">
        <f t="shared" si="125"/>
        <v>NEUTRAL</v>
      </c>
    </row>
    <row r="2025" spans="1:8" ht="13.5" x14ac:dyDescent="0.25">
      <c r="A2025" s="3">
        <f>TITRES_STAT!B2028</f>
        <v>44952</v>
      </c>
      <c r="B2025" s="6">
        <f>TITRES_STAT!C2028</f>
        <v>35</v>
      </c>
      <c r="C2025" s="6">
        <f>TITRES_STAT!D2028</f>
        <v>35</v>
      </c>
      <c r="D2025" s="6">
        <f>TITRES_STAT!E2028</f>
        <v>0</v>
      </c>
      <c r="E2025" s="2">
        <f t="shared" si="124"/>
        <v>59036</v>
      </c>
      <c r="F2025" s="6" t="str">
        <f t="shared" si="127"/>
        <v>NEUTRAL</v>
      </c>
      <c r="G2025" s="6" t="str">
        <f t="shared" si="126"/>
        <v>NEUTRAL</v>
      </c>
      <c r="H2025" s="6" t="str">
        <f t="shared" si="125"/>
        <v>NEUTRAL</v>
      </c>
    </row>
    <row r="2026" spans="1:8" ht="13.5" x14ac:dyDescent="0.25">
      <c r="A2026" s="3">
        <f>TITRES_STAT!B2029</f>
        <v>44953</v>
      </c>
      <c r="B2026" s="6">
        <f>TITRES_STAT!C2029</f>
        <v>35</v>
      </c>
      <c r="C2026" s="6">
        <f>TITRES_STAT!D2029</f>
        <v>35</v>
      </c>
      <c r="D2026" s="6">
        <f>TITRES_STAT!E2029</f>
        <v>0</v>
      </c>
      <c r="E2026" s="2">
        <f t="shared" si="124"/>
        <v>59036</v>
      </c>
      <c r="F2026" s="6" t="str">
        <f t="shared" si="127"/>
        <v>NEUTRAL</v>
      </c>
      <c r="G2026" s="6" t="str">
        <f t="shared" si="126"/>
        <v>NEUTRAL</v>
      </c>
      <c r="H2026" s="6" t="str">
        <f t="shared" si="125"/>
        <v>NEUTRAL</v>
      </c>
    </row>
    <row r="2027" spans="1:8" ht="13.5" x14ac:dyDescent="0.25">
      <c r="A2027" s="3">
        <f>TITRES_STAT!B2030</f>
        <v>44956</v>
      </c>
      <c r="B2027" s="6">
        <f>TITRES_STAT!C2030</f>
        <v>35</v>
      </c>
      <c r="C2027" s="6">
        <f>TITRES_STAT!D2030</f>
        <v>35</v>
      </c>
      <c r="D2027" s="6">
        <f>TITRES_STAT!E2030</f>
        <v>0</v>
      </c>
      <c r="E2027" s="2">
        <f t="shared" si="124"/>
        <v>59036</v>
      </c>
      <c r="F2027" s="6" t="str">
        <f t="shared" si="127"/>
        <v>NEUTRAL</v>
      </c>
      <c r="G2027" s="6" t="str">
        <f t="shared" si="126"/>
        <v>NEUTRAL</v>
      </c>
      <c r="H2027" s="6" t="str">
        <f t="shared" si="125"/>
        <v>NEUTRAL</v>
      </c>
    </row>
    <row r="2028" spans="1:8" ht="13.5" x14ac:dyDescent="0.25">
      <c r="A2028" s="3">
        <f>TITRES_STAT!B2031</f>
        <v>44957</v>
      </c>
      <c r="B2028" s="6">
        <f>TITRES_STAT!C2031</f>
        <v>35</v>
      </c>
      <c r="C2028" s="6">
        <f>TITRES_STAT!D2031</f>
        <v>35</v>
      </c>
      <c r="D2028" s="6">
        <f>TITRES_STAT!E2031</f>
        <v>0</v>
      </c>
      <c r="E2028" s="2">
        <f t="shared" si="124"/>
        <v>59036</v>
      </c>
      <c r="F2028" s="6" t="str">
        <f t="shared" si="127"/>
        <v>NEUTRAL</v>
      </c>
      <c r="G2028" s="6" t="str">
        <f t="shared" si="126"/>
        <v>NEUTRAL</v>
      </c>
      <c r="H2028" s="6" t="str">
        <f t="shared" si="125"/>
        <v>NEUTRAL</v>
      </c>
    </row>
    <row r="2029" spans="1:8" ht="13.5" x14ac:dyDescent="0.25">
      <c r="A2029" s="3">
        <f>TITRES_STAT!B2032</f>
        <v>44958</v>
      </c>
      <c r="B2029" s="6">
        <f>TITRES_STAT!C2032</f>
        <v>35</v>
      </c>
      <c r="C2029" s="6">
        <f>TITRES_STAT!D2032</f>
        <v>35</v>
      </c>
      <c r="D2029" s="6">
        <f>TITRES_STAT!E2032</f>
        <v>0</v>
      </c>
      <c r="E2029" s="2">
        <f t="shared" si="124"/>
        <v>59036</v>
      </c>
      <c r="F2029" s="6" t="str">
        <f t="shared" si="127"/>
        <v>NEUTRAL</v>
      </c>
      <c r="G2029" s="6" t="str">
        <f t="shared" si="126"/>
        <v>NEUTRAL</v>
      </c>
      <c r="H2029" s="6" t="str">
        <f t="shared" si="125"/>
        <v>NEUTRAL</v>
      </c>
    </row>
    <row r="2030" spans="1:8" ht="13.5" x14ac:dyDescent="0.25">
      <c r="A2030" s="3">
        <f>TITRES_STAT!B2033</f>
        <v>44959</v>
      </c>
      <c r="B2030" s="6">
        <f>TITRES_STAT!C2033</f>
        <v>35</v>
      </c>
      <c r="C2030" s="6">
        <f>TITRES_STAT!D2033</f>
        <v>35</v>
      </c>
      <c r="D2030" s="6">
        <f>TITRES_STAT!E2033</f>
        <v>0</v>
      </c>
      <c r="E2030" s="2">
        <f t="shared" si="124"/>
        <v>59036</v>
      </c>
      <c r="F2030" s="6" t="str">
        <f t="shared" si="127"/>
        <v>NEUTRAL</v>
      </c>
      <c r="G2030" s="6" t="str">
        <f t="shared" si="126"/>
        <v>NEUTRAL</v>
      </c>
      <c r="H2030" s="6" t="str">
        <f t="shared" si="125"/>
        <v>NEUTRAL</v>
      </c>
    </row>
    <row r="2031" spans="1:8" ht="13.5" x14ac:dyDescent="0.25">
      <c r="A2031" s="3">
        <f>TITRES_STAT!B2034</f>
        <v>44960</v>
      </c>
      <c r="B2031" s="6">
        <f>TITRES_STAT!C2034</f>
        <v>35</v>
      </c>
      <c r="C2031" s="6">
        <f>TITRES_STAT!D2034</f>
        <v>35</v>
      </c>
      <c r="D2031" s="6">
        <f>TITRES_STAT!E2034</f>
        <v>0</v>
      </c>
      <c r="E2031" s="2">
        <f t="shared" si="124"/>
        <v>59036</v>
      </c>
      <c r="F2031" s="6" t="str">
        <f t="shared" si="127"/>
        <v>NEUTRAL</v>
      </c>
      <c r="G2031" s="6" t="str">
        <f t="shared" si="126"/>
        <v>NEUTRAL</v>
      </c>
      <c r="H2031" s="6" t="str">
        <f t="shared" si="125"/>
        <v>NEUTRAL</v>
      </c>
    </row>
    <row r="2032" spans="1:8" ht="13.5" x14ac:dyDescent="0.25">
      <c r="A2032" s="3">
        <f>TITRES_STAT!B2035</f>
        <v>44963</v>
      </c>
      <c r="B2032" s="6">
        <f>TITRES_STAT!C2035</f>
        <v>35</v>
      </c>
      <c r="C2032" s="6">
        <f>TITRES_STAT!D2035</f>
        <v>35</v>
      </c>
      <c r="D2032" s="6">
        <f>TITRES_STAT!E2035</f>
        <v>0</v>
      </c>
      <c r="E2032" s="2">
        <f t="shared" si="124"/>
        <v>59036</v>
      </c>
      <c r="F2032" s="6" t="str">
        <f t="shared" si="127"/>
        <v>NEUTRAL</v>
      </c>
      <c r="G2032" s="6" t="str">
        <f t="shared" si="126"/>
        <v>NEUTRAL</v>
      </c>
      <c r="H2032" s="6" t="str">
        <f t="shared" si="125"/>
        <v>NEUTRAL</v>
      </c>
    </row>
    <row r="2033" spans="1:8" ht="13.5" x14ac:dyDescent="0.25">
      <c r="A2033" s="3">
        <f>TITRES_STAT!B2036</f>
        <v>44964</v>
      </c>
      <c r="B2033" s="6">
        <f>TITRES_STAT!C2036</f>
        <v>35</v>
      </c>
      <c r="C2033" s="6">
        <f>TITRES_STAT!D2036</f>
        <v>35</v>
      </c>
      <c r="D2033" s="6">
        <f>TITRES_STAT!E2036</f>
        <v>0</v>
      </c>
      <c r="E2033" s="2">
        <f t="shared" si="124"/>
        <v>59036</v>
      </c>
      <c r="F2033" s="6" t="str">
        <f t="shared" si="127"/>
        <v>NEUTRAL</v>
      </c>
      <c r="G2033" s="6" t="str">
        <f t="shared" si="126"/>
        <v>NEUTRAL</v>
      </c>
      <c r="H2033" s="6" t="str">
        <f t="shared" si="125"/>
        <v>NEUTRAL</v>
      </c>
    </row>
    <row r="2034" spans="1:8" ht="13.5" x14ac:dyDescent="0.25">
      <c r="A2034" s="3">
        <f>TITRES_STAT!B2037</f>
        <v>44965</v>
      </c>
      <c r="B2034" s="6">
        <f>TITRES_STAT!C2037</f>
        <v>35</v>
      </c>
      <c r="C2034" s="6">
        <f>TITRES_STAT!D2037</f>
        <v>35</v>
      </c>
      <c r="D2034" s="6">
        <f>TITRES_STAT!E2037</f>
        <v>0</v>
      </c>
      <c r="E2034" s="2">
        <f t="shared" si="124"/>
        <v>59036</v>
      </c>
      <c r="F2034" s="6" t="str">
        <f t="shared" si="127"/>
        <v>NEUTRAL</v>
      </c>
      <c r="G2034" s="6" t="str">
        <f t="shared" si="126"/>
        <v>NEUTRAL</v>
      </c>
      <c r="H2034" s="6" t="str">
        <f t="shared" si="125"/>
        <v>NEUTRAL</v>
      </c>
    </row>
    <row r="2035" spans="1:8" ht="13.5" x14ac:dyDescent="0.25">
      <c r="A2035" s="3">
        <f>TITRES_STAT!B2038</f>
        <v>44966</v>
      </c>
      <c r="B2035" s="6">
        <f>TITRES_STAT!C2038</f>
        <v>35</v>
      </c>
      <c r="C2035" s="6">
        <f>TITRES_STAT!D2038</f>
        <v>35</v>
      </c>
      <c r="D2035" s="6">
        <f>TITRES_STAT!E2038</f>
        <v>0</v>
      </c>
      <c r="E2035" s="2">
        <f t="shared" si="124"/>
        <v>59036</v>
      </c>
      <c r="F2035" s="6" t="str">
        <f t="shared" si="127"/>
        <v>NEUTRAL</v>
      </c>
      <c r="G2035" s="6" t="str">
        <f t="shared" si="126"/>
        <v>NEUTRAL</v>
      </c>
      <c r="H2035" s="6" t="str">
        <f t="shared" si="125"/>
        <v>NEUTRAL</v>
      </c>
    </row>
    <row r="2036" spans="1:8" ht="13.5" x14ac:dyDescent="0.25">
      <c r="A2036" s="3">
        <f>TITRES_STAT!B2039</f>
        <v>44967</v>
      </c>
      <c r="B2036" s="6">
        <f>TITRES_STAT!C2039</f>
        <v>35</v>
      </c>
      <c r="C2036" s="6">
        <f>TITRES_STAT!D2039</f>
        <v>35</v>
      </c>
      <c r="D2036" s="6">
        <f>TITRES_STAT!E2039</f>
        <v>0</v>
      </c>
      <c r="E2036" s="2">
        <f t="shared" si="124"/>
        <v>59036</v>
      </c>
      <c r="F2036" s="6" t="str">
        <f t="shared" si="127"/>
        <v>NEUTRAL</v>
      </c>
      <c r="G2036" s="6" t="str">
        <f t="shared" si="126"/>
        <v>NEUTRAL</v>
      </c>
      <c r="H2036" s="6" t="str">
        <f t="shared" si="125"/>
        <v>NEUTRAL</v>
      </c>
    </row>
    <row r="2037" spans="1:8" ht="13.5" x14ac:dyDescent="0.25">
      <c r="A2037" s="3">
        <f>TITRES_STAT!B2040</f>
        <v>44970</v>
      </c>
      <c r="B2037" s="6">
        <f>TITRES_STAT!C2040</f>
        <v>35</v>
      </c>
      <c r="C2037" s="6">
        <f>TITRES_STAT!D2040</f>
        <v>35</v>
      </c>
      <c r="D2037" s="6">
        <f>TITRES_STAT!E2040</f>
        <v>0</v>
      </c>
      <c r="E2037" s="2">
        <f t="shared" si="124"/>
        <v>59036</v>
      </c>
      <c r="F2037" s="6" t="str">
        <f t="shared" si="127"/>
        <v>NEUTRAL</v>
      </c>
      <c r="G2037" s="6" t="str">
        <f t="shared" si="126"/>
        <v>NEUTRAL</v>
      </c>
      <c r="H2037" s="6" t="str">
        <f t="shared" si="125"/>
        <v>NEUTRAL</v>
      </c>
    </row>
    <row r="2038" spans="1:8" ht="13.5" x14ac:dyDescent="0.25">
      <c r="A2038" s="3">
        <f>TITRES_STAT!B2041</f>
        <v>44971</v>
      </c>
      <c r="B2038" s="6">
        <f>TITRES_STAT!C2041</f>
        <v>35</v>
      </c>
      <c r="C2038" s="6">
        <f>TITRES_STAT!D2041</f>
        <v>35</v>
      </c>
      <c r="D2038" s="6">
        <f>TITRES_STAT!E2041</f>
        <v>0</v>
      </c>
      <c r="E2038" s="2">
        <f t="shared" si="124"/>
        <v>59036</v>
      </c>
      <c r="F2038" s="6" t="str">
        <f t="shared" si="127"/>
        <v>NEUTRAL</v>
      </c>
      <c r="G2038" s="6" t="str">
        <f t="shared" si="126"/>
        <v>NEUTRAL</v>
      </c>
      <c r="H2038" s="6" t="str">
        <f t="shared" si="125"/>
        <v>NEUTRAL</v>
      </c>
    </row>
    <row r="2039" spans="1:8" ht="13.5" x14ac:dyDescent="0.25">
      <c r="A2039" s="3">
        <f>TITRES_STAT!B2042</f>
        <v>44972</v>
      </c>
      <c r="B2039" s="6">
        <f>TITRES_STAT!C2042</f>
        <v>35</v>
      </c>
      <c r="C2039" s="6">
        <f>TITRES_STAT!D2042</f>
        <v>35</v>
      </c>
      <c r="D2039" s="6">
        <f>TITRES_STAT!E2042</f>
        <v>0</v>
      </c>
      <c r="E2039" s="2">
        <f t="shared" si="124"/>
        <v>59036</v>
      </c>
      <c r="F2039" s="6" t="str">
        <f t="shared" si="127"/>
        <v>NEUTRAL</v>
      </c>
      <c r="G2039" s="6" t="str">
        <f t="shared" si="126"/>
        <v>NEUTRAL</v>
      </c>
      <c r="H2039" s="6" t="str">
        <f t="shared" si="125"/>
        <v>NEUTRAL</v>
      </c>
    </row>
    <row r="2040" spans="1:8" ht="13.5" x14ac:dyDescent="0.25">
      <c r="A2040" s="3">
        <f>TITRES_STAT!B2043</f>
        <v>44973</v>
      </c>
      <c r="B2040" s="6">
        <f>TITRES_STAT!C2043</f>
        <v>35</v>
      </c>
      <c r="C2040" s="6">
        <f>TITRES_STAT!D2043</f>
        <v>35</v>
      </c>
      <c r="D2040" s="6">
        <f>TITRES_STAT!E2043</f>
        <v>0</v>
      </c>
      <c r="E2040" s="2">
        <f t="shared" si="124"/>
        <v>59036</v>
      </c>
      <c r="F2040" s="6" t="str">
        <f t="shared" si="127"/>
        <v>NEUTRAL</v>
      </c>
      <c r="G2040" s="6" t="str">
        <f t="shared" si="126"/>
        <v>NEUTRAL</v>
      </c>
      <c r="H2040" s="6" t="str">
        <f t="shared" si="125"/>
        <v>NEUTRAL</v>
      </c>
    </row>
    <row r="2041" spans="1:8" ht="13.5" x14ac:dyDescent="0.25">
      <c r="A2041" s="3">
        <f>TITRES_STAT!B2044</f>
        <v>44974</v>
      </c>
      <c r="B2041" s="6">
        <f>TITRES_STAT!C2044</f>
        <v>35</v>
      </c>
      <c r="C2041" s="6">
        <f>TITRES_STAT!D2044</f>
        <v>35</v>
      </c>
      <c r="D2041" s="6">
        <f>TITRES_STAT!E2044</f>
        <v>0</v>
      </c>
      <c r="E2041" s="2">
        <f t="shared" si="124"/>
        <v>59036</v>
      </c>
      <c r="F2041" s="6" t="str">
        <f t="shared" si="127"/>
        <v>NEUTRAL</v>
      </c>
      <c r="G2041" s="6" t="str">
        <f t="shared" si="126"/>
        <v>NEUTRAL</v>
      </c>
      <c r="H2041" s="6" t="str">
        <f t="shared" si="125"/>
        <v>NEUTRAL</v>
      </c>
    </row>
    <row r="2042" spans="1:8" ht="13.5" x14ac:dyDescent="0.25">
      <c r="A2042" s="3">
        <f>TITRES_STAT!B2045</f>
        <v>44977</v>
      </c>
      <c r="B2042" s="6">
        <f>TITRES_STAT!C2045</f>
        <v>35</v>
      </c>
      <c r="C2042" s="6">
        <f>TITRES_STAT!D2045</f>
        <v>35</v>
      </c>
      <c r="D2042" s="6">
        <f>TITRES_STAT!E2045</f>
        <v>0</v>
      </c>
      <c r="E2042" s="2">
        <f t="shared" si="124"/>
        <v>59036</v>
      </c>
      <c r="F2042" s="6" t="str">
        <f t="shared" si="127"/>
        <v>NEUTRAL</v>
      </c>
      <c r="G2042" s="6" t="str">
        <f t="shared" si="126"/>
        <v>NEUTRAL</v>
      </c>
      <c r="H2042" s="6" t="str">
        <f t="shared" si="125"/>
        <v>NEUTRAL</v>
      </c>
    </row>
    <row r="2043" spans="1:8" ht="13.5" x14ac:dyDescent="0.25">
      <c r="A2043" s="3">
        <f>TITRES_STAT!B2046</f>
        <v>44978</v>
      </c>
      <c r="B2043" s="6">
        <f>TITRES_STAT!C2046</f>
        <v>35</v>
      </c>
      <c r="C2043" s="6">
        <f>TITRES_STAT!D2046</f>
        <v>35</v>
      </c>
      <c r="D2043" s="6">
        <f>TITRES_STAT!E2046</f>
        <v>0</v>
      </c>
      <c r="E2043" s="2">
        <f t="shared" si="124"/>
        <v>59036</v>
      </c>
      <c r="F2043" s="6" t="str">
        <f t="shared" si="127"/>
        <v>NEUTRAL</v>
      </c>
      <c r="G2043" s="6" t="str">
        <f t="shared" si="126"/>
        <v>NEUTRAL</v>
      </c>
      <c r="H2043" s="6" t="str">
        <f t="shared" si="125"/>
        <v>NEUTRAL</v>
      </c>
    </row>
    <row r="2044" spans="1:8" ht="13.5" x14ac:dyDescent="0.25">
      <c r="A2044" s="3">
        <f>TITRES_STAT!B2047</f>
        <v>44979</v>
      </c>
      <c r="B2044" s="6">
        <f>TITRES_STAT!C2047</f>
        <v>35</v>
      </c>
      <c r="C2044" s="6">
        <f>TITRES_STAT!D2047</f>
        <v>35</v>
      </c>
      <c r="D2044" s="6">
        <f>TITRES_STAT!E2047</f>
        <v>0</v>
      </c>
      <c r="E2044" s="2">
        <f t="shared" si="124"/>
        <v>59036</v>
      </c>
      <c r="F2044" s="6" t="str">
        <f t="shared" si="127"/>
        <v>NEUTRAL</v>
      </c>
      <c r="G2044" s="6" t="str">
        <f t="shared" si="126"/>
        <v>NEUTRAL</v>
      </c>
      <c r="H2044" s="6" t="str">
        <f t="shared" si="125"/>
        <v>NEUTRAL</v>
      </c>
    </row>
    <row r="2045" spans="1:8" ht="13.5" x14ac:dyDescent="0.25">
      <c r="A2045" s="3">
        <f>TITRES_STAT!B2048</f>
        <v>44980</v>
      </c>
      <c r="B2045" s="6">
        <f>TITRES_STAT!C2048</f>
        <v>35</v>
      </c>
      <c r="C2045" s="6">
        <f>TITRES_STAT!D2048</f>
        <v>35</v>
      </c>
      <c r="D2045" s="6">
        <f>TITRES_STAT!E2048</f>
        <v>0</v>
      </c>
      <c r="E2045" s="2">
        <f t="shared" si="124"/>
        <v>59036</v>
      </c>
      <c r="F2045" s="6" t="str">
        <f t="shared" si="127"/>
        <v>NEUTRAL</v>
      </c>
      <c r="G2045" s="6" t="str">
        <f t="shared" si="126"/>
        <v>NEUTRAL</v>
      </c>
      <c r="H2045" s="6" t="str">
        <f t="shared" si="125"/>
        <v>NEUTRAL</v>
      </c>
    </row>
    <row r="2046" spans="1:8" ht="13.5" x14ac:dyDescent="0.25">
      <c r="A2046" s="3">
        <f>TITRES_STAT!B2049</f>
        <v>44981</v>
      </c>
      <c r="B2046" s="6">
        <f>TITRES_STAT!C2049</f>
        <v>35</v>
      </c>
      <c r="C2046" s="6">
        <f>TITRES_STAT!D2049</f>
        <v>35</v>
      </c>
      <c r="D2046" s="6">
        <f>TITRES_STAT!E2049</f>
        <v>0</v>
      </c>
      <c r="E2046" s="2">
        <f t="shared" si="124"/>
        <v>59036</v>
      </c>
      <c r="F2046" s="6" t="str">
        <f t="shared" si="127"/>
        <v>NEUTRAL</v>
      </c>
      <c r="G2046" s="6" t="str">
        <f t="shared" si="126"/>
        <v>NEUTRAL</v>
      </c>
      <c r="H2046" s="6" t="str">
        <f t="shared" si="125"/>
        <v>NEUTRAL</v>
      </c>
    </row>
    <row r="2047" spans="1:8" ht="13.5" x14ac:dyDescent="0.25">
      <c r="A2047" s="3">
        <f>TITRES_STAT!B2050</f>
        <v>44984</v>
      </c>
      <c r="B2047" s="6">
        <f>TITRES_STAT!C2050</f>
        <v>35</v>
      </c>
      <c r="C2047" s="6">
        <f>TITRES_STAT!D2050</f>
        <v>35</v>
      </c>
      <c r="D2047" s="6">
        <f>TITRES_STAT!E2050</f>
        <v>0</v>
      </c>
      <c r="E2047" s="2">
        <f t="shared" si="124"/>
        <v>59036</v>
      </c>
      <c r="F2047" s="6" t="str">
        <f t="shared" si="127"/>
        <v>NEUTRAL</v>
      </c>
      <c r="G2047" s="6" t="str">
        <f t="shared" si="126"/>
        <v>NEUTRAL</v>
      </c>
      <c r="H2047" s="6" t="str">
        <f t="shared" si="125"/>
        <v>NEUTRAL</v>
      </c>
    </row>
    <row r="2048" spans="1:8" ht="13.5" x14ac:dyDescent="0.25">
      <c r="A2048" s="3">
        <f>TITRES_STAT!B2051</f>
        <v>44985</v>
      </c>
      <c r="B2048" s="6">
        <f>TITRES_STAT!C2051</f>
        <v>35</v>
      </c>
      <c r="C2048" s="6">
        <f>TITRES_STAT!D2051</f>
        <v>35</v>
      </c>
      <c r="D2048" s="6">
        <f>TITRES_STAT!E2051</f>
        <v>0</v>
      </c>
      <c r="E2048" s="2">
        <f t="shared" si="124"/>
        <v>59036</v>
      </c>
      <c r="F2048" s="6" t="str">
        <f t="shared" si="127"/>
        <v>NEUTRAL</v>
      </c>
      <c r="G2048" s="6" t="str">
        <f t="shared" si="126"/>
        <v>NEUTRAL</v>
      </c>
      <c r="H2048" s="6" t="str">
        <f t="shared" si="125"/>
        <v>NEUTRAL</v>
      </c>
    </row>
    <row r="2049" spans="1:8" ht="13.5" x14ac:dyDescent="0.25">
      <c r="A2049" s="3">
        <f>TITRES_STAT!B2052</f>
        <v>44986</v>
      </c>
      <c r="B2049" s="6">
        <f>TITRES_STAT!C2052</f>
        <v>35</v>
      </c>
      <c r="C2049" s="6">
        <f>TITRES_STAT!D2052</f>
        <v>35</v>
      </c>
      <c r="D2049" s="6">
        <f>TITRES_STAT!E2052</f>
        <v>0</v>
      </c>
      <c r="E2049" s="2">
        <f t="shared" si="124"/>
        <v>59036</v>
      </c>
      <c r="F2049" s="6" t="str">
        <f t="shared" si="127"/>
        <v>NEUTRAL</v>
      </c>
      <c r="G2049" s="6" t="str">
        <f t="shared" si="126"/>
        <v>NEUTRAL</v>
      </c>
      <c r="H2049" s="6" t="str">
        <f t="shared" si="125"/>
        <v>NEUTRAL</v>
      </c>
    </row>
    <row r="2050" spans="1:8" ht="13.5" x14ac:dyDescent="0.25">
      <c r="A2050" s="3">
        <f>TITRES_STAT!B2053</f>
        <v>44987</v>
      </c>
      <c r="B2050" s="6">
        <f>TITRES_STAT!C2053</f>
        <v>35</v>
      </c>
      <c r="C2050" s="6">
        <f>TITRES_STAT!D2053</f>
        <v>35</v>
      </c>
      <c r="D2050" s="6">
        <f>TITRES_STAT!E2053</f>
        <v>0</v>
      </c>
      <c r="E2050" s="2">
        <f t="shared" si="124"/>
        <v>59036</v>
      </c>
      <c r="F2050" s="6" t="str">
        <f t="shared" si="127"/>
        <v>NEUTRAL</v>
      </c>
      <c r="G2050" s="6" t="str">
        <f t="shared" si="126"/>
        <v>NEUTRAL</v>
      </c>
      <c r="H2050" s="6" t="str">
        <f t="shared" si="125"/>
        <v>NEUTRAL</v>
      </c>
    </row>
    <row r="2051" spans="1:8" ht="13.5" x14ac:dyDescent="0.25">
      <c r="A2051" s="3">
        <f>TITRES_STAT!B2054</f>
        <v>44988</v>
      </c>
      <c r="B2051" s="6">
        <f>TITRES_STAT!C2054</f>
        <v>35</v>
      </c>
      <c r="C2051" s="6">
        <f>TITRES_STAT!D2054</f>
        <v>35</v>
      </c>
      <c r="D2051" s="6">
        <f>TITRES_STAT!E2054</f>
        <v>0</v>
      </c>
      <c r="E2051" s="2">
        <f t="shared" si="124"/>
        <v>59036</v>
      </c>
      <c r="F2051" s="6" t="str">
        <f t="shared" si="127"/>
        <v>NEUTRAL</v>
      </c>
      <c r="G2051" s="6" t="str">
        <f t="shared" si="126"/>
        <v>NEUTRAL</v>
      </c>
      <c r="H2051" s="6" t="str">
        <f t="shared" si="125"/>
        <v>NEUTRAL</v>
      </c>
    </row>
    <row r="2052" spans="1:8" ht="13.5" x14ac:dyDescent="0.25">
      <c r="A2052" s="3">
        <f>TITRES_STAT!B2055</f>
        <v>44991</v>
      </c>
      <c r="B2052" s="6">
        <f>TITRES_STAT!C2055</f>
        <v>35</v>
      </c>
      <c r="C2052" s="6">
        <f>TITRES_STAT!D2055</f>
        <v>35</v>
      </c>
      <c r="D2052" s="6">
        <f>TITRES_STAT!E2055</f>
        <v>0</v>
      </c>
      <c r="E2052" s="2">
        <f t="shared" ref="E2052:E2115" si="128">IF(B2052&gt;B2051, E2051+D2052, IF(B2052&lt;B2051, E2051-D2052, E2051))</f>
        <v>59036</v>
      </c>
      <c r="F2052" s="6" t="str">
        <f t="shared" si="127"/>
        <v>NEUTRAL</v>
      </c>
      <c r="G2052" s="6" t="str">
        <f t="shared" si="126"/>
        <v>NEUTRAL</v>
      </c>
      <c r="H2052" s="6" t="str">
        <f t="shared" si="125"/>
        <v>NEUTRAL</v>
      </c>
    </row>
    <row r="2053" spans="1:8" ht="13.5" x14ac:dyDescent="0.25">
      <c r="A2053" s="3">
        <f>TITRES_STAT!B2056</f>
        <v>44992</v>
      </c>
      <c r="B2053" s="6">
        <f>TITRES_STAT!C2056</f>
        <v>35</v>
      </c>
      <c r="C2053" s="6">
        <f>TITRES_STAT!D2056</f>
        <v>35</v>
      </c>
      <c r="D2053" s="6">
        <f>TITRES_STAT!E2056</f>
        <v>0</v>
      </c>
      <c r="E2053" s="2">
        <f t="shared" si="128"/>
        <v>59036</v>
      </c>
      <c r="F2053" s="6" t="str">
        <f t="shared" si="127"/>
        <v>NEUTRAL</v>
      </c>
      <c r="G2053" s="6" t="str">
        <f t="shared" si="126"/>
        <v>NEUTRAL</v>
      </c>
      <c r="H2053" s="6" t="str">
        <f t="shared" si="125"/>
        <v>NEUTRAL</v>
      </c>
    </row>
    <row r="2054" spans="1:8" ht="13.5" x14ac:dyDescent="0.25">
      <c r="A2054" s="3">
        <f>TITRES_STAT!B2057</f>
        <v>44993</v>
      </c>
      <c r="B2054" s="6">
        <f>TITRES_STAT!C2057</f>
        <v>35</v>
      </c>
      <c r="C2054" s="6">
        <f>TITRES_STAT!D2057</f>
        <v>35</v>
      </c>
      <c r="D2054" s="6">
        <f>TITRES_STAT!E2057</f>
        <v>0</v>
      </c>
      <c r="E2054" s="2">
        <f t="shared" si="128"/>
        <v>59036</v>
      </c>
      <c r="F2054" s="6" t="str">
        <f t="shared" si="127"/>
        <v>NEUTRAL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f>TITRES_STAT!B2058</f>
        <v>44994</v>
      </c>
      <c r="B2055" s="6">
        <f>TITRES_STAT!C2058</f>
        <v>35</v>
      </c>
      <c r="C2055" s="6">
        <f>TITRES_STAT!D2058</f>
        <v>35</v>
      </c>
      <c r="D2055" s="6">
        <f>TITRES_STAT!E2058</f>
        <v>0</v>
      </c>
      <c r="E2055" s="2">
        <f t="shared" si="128"/>
        <v>59036</v>
      </c>
      <c r="F2055" s="6" t="str">
        <f t="shared" si="127"/>
        <v>NEUTRAL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NEUTRAL</v>
      </c>
    </row>
    <row r="2056" spans="1:8" ht="13.5" x14ac:dyDescent="0.25">
      <c r="A2056" s="3">
        <f>TITRES_STAT!B2059</f>
        <v>44995</v>
      </c>
      <c r="B2056" s="6">
        <f>TITRES_STAT!C2059</f>
        <v>35</v>
      </c>
      <c r="C2056" s="6">
        <f>TITRES_STAT!D2059</f>
        <v>35</v>
      </c>
      <c r="D2056" s="6">
        <f>TITRES_STAT!E2059</f>
        <v>0</v>
      </c>
      <c r="E2056" s="2">
        <f t="shared" si="128"/>
        <v>59036</v>
      </c>
      <c r="F2056" s="6" t="str">
        <f t="shared" ref="F2056:F2119" si="131">IF(E2056&gt;E2051,"BULLISH",IF(E2056&lt;E2051,"BEARISH","NEUTRAL"))</f>
        <v>NEUTRAL</v>
      </c>
      <c r="G2056" s="6" t="str">
        <f t="shared" si="130"/>
        <v>NEUTRAL</v>
      </c>
      <c r="H2056" s="6" t="str">
        <f t="shared" si="129"/>
        <v>NEUTRAL</v>
      </c>
    </row>
    <row r="2057" spans="1:8" ht="13.5" x14ac:dyDescent="0.25">
      <c r="A2057" s="3">
        <f>TITRES_STAT!B2060</f>
        <v>44998</v>
      </c>
      <c r="B2057" s="6">
        <f>TITRES_STAT!C2060</f>
        <v>35</v>
      </c>
      <c r="C2057" s="6">
        <f>TITRES_STAT!D2060</f>
        <v>35</v>
      </c>
      <c r="D2057" s="6">
        <f>TITRES_STAT!E2060</f>
        <v>0</v>
      </c>
      <c r="E2057" s="2">
        <f t="shared" si="128"/>
        <v>59036</v>
      </c>
      <c r="F2057" s="6" t="str">
        <f t="shared" si="131"/>
        <v>NEUTRAL</v>
      </c>
      <c r="G2057" s="6" t="str">
        <f t="shared" si="130"/>
        <v>NEUTRAL</v>
      </c>
      <c r="H2057" s="6" t="str">
        <f t="shared" si="129"/>
        <v>NEUTRAL</v>
      </c>
    </row>
    <row r="2058" spans="1:8" ht="13.5" x14ac:dyDescent="0.25">
      <c r="A2058" s="3">
        <f>TITRES_STAT!B2061</f>
        <v>44999</v>
      </c>
      <c r="B2058" s="6">
        <f>TITRES_STAT!C2061</f>
        <v>35</v>
      </c>
      <c r="C2058" s="6">
        <f>TITRES_STAT!D2061</f>
        <v>35</v>
      </c>
      <c r="D2058" s="6">
        <f>TITRES_STAT!E2061</f>
        <v>0</v>
      </c>
      <c r="E2058" s="2">
        <f t="shared" si="128"/>
        <v>59036</v>
      </c>
      <c r="F2058" s="6" t="str">
        <f t="shared" si="131"/>
        <v>NEUTRAL</v>
      </c>
      <c r="G2058" s="6" t="str">
        <f t="shared" si="130"/>
        <v>NEUTRAL</v>
      </c>
      <c r="H2058" s="6" t="str">
        <f t="shared" si="129"/>
        <v>NEUTRAL</v>
      </c>
    </row>
    <row r="2059" spans="1:8" ht="13.5" x14ac:dyDescent="0.25">
      <c r="A2059" s="3">
        <f>TITRES_STAT!B2062</f>
        <v>45000</v>
      </c>
      <c r="B2059" s="6">
        <f>TITRES_STAT!C2062</f>
        <v>35</v>
      </c>
      <c r="C2059" s="6">
        <f>TITRES_STAT!D2062</f>
        <v>35</v>
      </c>
      <c r="D2059" s="6">
        <f>TITRES_STAT!E2062</f>
        <v>0</v>
      </c>
      <c r="E2059" s="2">
        <f t="shared" si="128"/>
        <v>59036</v>
      </c>
      <c r="F2059" s="6" t="str">
        <f t="shared" si="131"/>
        <v>NEUTRAL</v>
      </c>
      <c r="G2059" s="6" t="str">
        <f t="shared" si="130"/>
        <v>NEUTRAL</v>
      </c>
      <c r="H2059" s="6" t="str">
        <f t="shared" si="129"/>
        <v>NEUTRAL</v>
      </c>
    </row>
    <row r="2060" spans="1:8" ht="13.5" x14ac:dyDescent="0.25">
      <c r="A2060" s="3">
        <f>TITRES_STAT!B2063</f>
        <v>45001</v>
      </c>
      <c r="B2060" s="6">
        <f>TITRES_STAT!C2063</f>
        <v>35</v>
      </c>
      <c r="C2060" s="6">
        <f>TITRES_STAT!D2063</f>
        <v>35</v>
      </c>
      <c r="D2060" s="6">
        <f>TITRES_STAT!E2063</f>
        <v>0</v>
      </c>
      <c r="E2060" s="2">
        <f t="shared" si="128"/>
        <v>59036</v>
      </c>
      <c r="F2060" s="6" t="str">
        <f t="shared" si="131"/>
        <v>NEUTRAL</v>
      </c>
      <c r="G2060" s="6" t="str">
        <f t="shared" si="130"/>
        <v>NEUTRAL</v>
      </c>
      <c r="H2060" s="6" t="str">
        <f t="shared" si="129"/>
        <v>NEUTRAL</v>
      </c>
    </row>
    <row r="2061" spans="1:8" ht="13.5" x14ac:dyDescent="0.25">
      <c r="A2061" s="3">
        <f>TITRES_STAT!B2064</f>
        <v>45002</v>
      </c>
      <c r="B2061" s="6">
        <f>TITRES_STAT!C2064</f>
        <v>35</v>
      </c>
      <c r="C2061" s="6">
        <f>TITRES_STAT!D2064</f>
        <v>35</v>
      </c>
      <c r="D2061" s="6">
        <f>TITRES_STAT!E2064</f>
        <v>0</v>
      </c>
      <c r="E2061" s="2">
        <f t="shared" si="128"/>
        <v>59036</v>
      </c>
      <c r="F2061" s="6" t="str">
        <f t="shared" si="131"/>
        <v>NEUTRAL</v>
      </c>
      <c r="G2061" s="6" t="str">
        <f t="shared" si="130"/>
        <v>NEUTRAL</v>
      </c>
      <c r="H2061" s="6" t="str">
        <f t="shared" si="129"/>
        <v>NEUTRAL</v>
      </c>
    </row>
    <row r="2062" spans="1:8" ht="13.5" x14ac:dyDescent="0.25">
      <c r="A2062" s="3">
        <f>TITRES_STAT!B2065</f>
        <v>45006</v>
      </c>
      <c r="B2062" s="6">
        <f>TITRES_STAT!C2065</f>
        <v>35</v>
      </c>
      <c r="C2062" s="6">
        <f>TITRES_STAT!D2065</f>
        <v>35</v>
      </c>
      <c r="D2062" s="6">
        <f>TITRES_STAT!E2065</f>
        <v>0</v>
      </c>
      <c r="E2062" s="2">
        <f t="shared" si="128"/>
        <v>59036</v>
      </c>
      <c r="F2062" s="6" t="str">
        <f t="shared" si="131"/>
        <v>NEUTRAL</v>
      </c>
      <c r="G2062" s="6" t="str">
        <f t="shared" si="130"/>
        <v>NEUTRAL</v>
      </c>
      <c r="H2062" s="6" t="str">
        <f t="shared" si="129"/>
        <v>NEUTRAL</v>
      </c>
    </row>
    <row r="2063" spans="1:8" ht="13.5" x14ac:dyDescent="0.25">
      <c r="A2063" s="3">
        <f>TITRES_STAT!B2066</f>
        <v>45007</v>
      </c>
      <c r="B2063" s="6">
        <f>TITRES_STAT!C2066</f>
        <v>35</v>
      </c>
      <c r="C2063" s="6">
        <f>TITRES_STAT!D2066</f>
        <v>35</v>
      </c>
      <c r="D2063" s="6">
        <f>TITRES_STAT!E2066</f>
        <v>0</v>
      </c>
      <c r="E2063" s="2">
        <f t="shared" si="128"/>
        <v>59036</v>
      </c>
      <c r="F2063" s="6" t="str">
        <f t="shared" si="131"/>
        <v>NEUTRAL</v>
      </c>
      <c r="G2063" s="6" t="str">
        <f t="shared" si="130"/>
        <v>NEUTRAL</v>
      </c>
      <c r="H2063" s="6" t="str">
        <f t="shared" si="129"/>
        <v>NEUTRAL</v>
      </c>
    </row>
    <row r="2064" spans="1:8" ht="13.5" x14ac:dyDescent="0.25">
      <c r="A2064" s="3">
        <f>TITRES_STAT!B2067</f>
        <v>45008</v>
      </c>
      <c r="B2064" s="6">
        <f>TITRES_STAT!C2067</f>
        <v>35</v>
      </c>
      <c r="C2064" s="6">
        <f>TITRES_STAT!D2067</f>
        <v>35</v>
      </c>
      <c r="D2064" s="6">
        <f>TITRES_STAT!E2067</f>
        <v>0</v>
      </c>
      <c r="E2064" s="2">
        <f t="shared" si="128"/>
        <v>59036</v>
      </c>
      <c r="F2064" s="6" t="str">
        <f t="shared" si="131"/>
        <v>NEUTRAL</v>
      </c>
      <c r="G2064" s="6" t="str">
        <f t="shared" si="130"/>
        <v>NEUTRAL</v>
      </c>
      <c r="H2064" s="6" t="str">
        <f t="shared" si="129"/>
        <v>NEUTRAL</v>
      </c>
    </row>
    <row r="2065" spans="1:8" ht="13.5" x14ac:dyDescent="0.25">
      <c r="A2065" s="3">
        <f>TITRES_STAT!B2068</f>
        <v>45009</v>
      </c>
      <c r="B2065" s="6">
        <f>TITRES_STAT!C2068</f>
        <v>35</v>
      </c>
      <c r="C2065" s="6">
        <f>TITRES_STAT!D2068</f>
        <v>35</v>
      </c>
      <c r="D2065" s="6">
        <f>TITRES_STAT!E2068</f>
        <v>0</v>
      </c>
      <c r="E2065" s="2">
        <f t="shared" si="128"/>
        <v>59036</v>
      </c>
      <c r="F2065" s="6" t="str">
        <f t="shared" si="131"/>
        <v>NEUTRAL</v>
      </c>
      <c r="G2065" s="6" t="str">
        <f t="shared" si="130"/>
        <v>NEUTRAL</v>
      </c>
      <c r="H2065" s="6" t="str">
        <f t="shared" si="129"/>
        <v>NEUTRAL</v>
      </c>
    </row>
    <row r="2066" spans="1:8" ht="13.5" x14ac:dyDescent="0.25">
      <c r="A2066" s="3">
        <f>TITRES_STAT!B2069</f>
        <v>45012</v>
      </c>
      <c r="B2066" s="6">
        <f>TITRES_STAT!C2069</f>
        <v>35</v>
      </c>
      <c r="C2066" s="6">
        <f>TITRES_STAT!D2069</f>
        <v>35</v>
      </c>
      <c r="D2066" s="6">
        <f>TITRES_STAT!E2069</f>
        <v>0</v>
      </c>
      <c r="E2066" s="2">
        <f t="shared" si="128"/>
        <v>59036</v>
      </c>
      <c r="F2066" s="6" t="str">
        <f t="shared" si="131"/>
        <v>NEUTRAL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45013</v>
      </c>
      <c r="B2067" s="6">
        <f>TITRES_STAT!C2070</f>
        <v>35</v>
      </c>
      <c r="C2067" s="6">
        <f>TITRES_STAT!D2070</f>
        <v>35</v>
      </c>
      <c r="D2067" s="6">
        <f>TITRES_STAT!E2070</f>
        <v>0</v>
      </c>
      <c r="E2067" s="2">
        <f t="shared" si="128"/>
        <v>59036</v>
      </c>
      <c r="F2067" s="6" t="str">
        <f t="shared" si="131"/>
        <v>NEUTRAL</v>
      </c>
      <c r="G2067" s="6" t="str">
        <f t="shared" si="130"/>
        <v>NEUTRAL</v>
      </c>
      <c r="H2067" s="6" t="str">
        <f t="shared" si="129"/>
        <v>NEUTRAL</v>
      </c>
    </row>
    <row r="2068" spans="1:8" ht="13.5" x14ac:dyDescent="0.25">
      <c r="A2068" s="3">
        <f>TITRES_STAT!B2071</f>
        <v>45014</v>
      </c>
      <c r="B2068" s="6">
        <f>TITRES_STAT!C2071</f>
        <v>35</v>
      </c>
      <c r="C2068" s="6">
        <f>TITRES_STAT!D2071</f>
        <v>35</v>
      </c>
      <c r="D2068" s="6">
        <f>TITRES_STAT!E2071</f>
        <v>0</v>
      </c>
      <c r="E2068" s="2">
        <f t="shared" si="128"/>
        <v>59036</v>
      </c>
      <c r="F2068" s="6" t="str">
        <f t="shared" si="131"/>
        <v>NEUTRAL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45015</v>
      </c>
      <c r="B2069" s="6">
        <f>TITRES_STAT!C2072</f>
        <v>35</v>
      </c>
      <c r="C2069" s="6">
        <f>TITRES_STAT!D2072</f>
        <v>35</v>
      </c>
      <c r="D2069" s="6">
        <f>TITRES_STAT!E2072</f>
        <v>0</v>
      </c>
      <c r="E2069" s="2">
        <f t="shared" si="128"/>
        <v>59036</v>
      </c>
      <c r="F2069" s="6" t="str">
        <f t="shared" si="131"/>
        <v>NEUTRAL</v>
      </c>
      <c r="G2069" s="6" t="str">
        <f t="shared" si="130"/>
        <v>NEUTRAL</v>
      </c>
      <c r="H2069" s="6" t="str">
        <f t="shared" si="129"/>
        <v>NEUTRAL</v>
      </c>
    </row>
    <row r="2070" spans="1:8" ht="13.5" x14ac:dyDescent="0.25">
      <c r="A2070" s="3">
        <f>TITRES_STAT!B2073</f>
        <v>45016</v>
      </c>
      <c r="B2070" s="6">
        <f>TITRES_STAT!C2073</f>
        <v>35</v>
      </c>
      <c r="C2070" s="6">
        <f>TITRES_STAT!D2073</f>
        <v>35</v>
      </c>
      <c r="D2070" s="6">
        <f>TITRES_STAT!E2073</f>
        <v>0</v>
      </c>
      <c r="E2070" s="2">
        <f t="shared" si="128"/>
        <v>59036</v>
      </c>
      <c r="F2070" s="6" t="str">
        <f t="shared" si="131"/>
        <v>NEUTRAL</v>
      </c>
      <c r="G2070" s="6" t="str">
        <f t="shared" si="130"/>
        <v>NEUTRAL</v>
      </c>
      <c r="H2070" s="6" t="str">
        <f t="shared" si="129"/>
        <v>NEUTRAL</v>
      </c>
    </row>
    <row r="2071" spans="1:8" ht="13.5" x14ac:dyDescent="0.25">
      <c r="A2071" s="3">
        <f>TITRES_STAT!B2074</f>
        <v>45019</v>
      </c>
      <c r="B2071" s="6">
        <f>TITRES_STAT!C2074</f>
        <v>35</v>
      </c>
      <c r="C2071" s="6">
        <f>TITRES_STAT!D2074</f>
        <v>35</v>
      </c>
      <c r="D2071" s="6">
        <f>TITRES_STAT!E2074</f>
        <v>0</v>
      </c>
      <c r="E2071" s="2">
        <f t="shared" si="128"/>
        <v>59036</v>
      </c>
      <c r="F2071" s="6" t="str">
        <f t="shared" si="131"/>
        <v>NEUTRAL</v>
      </c>
      <c r="G2071" s="6" t="str">
        <f t="shared" si="130"/>
        <v>NEUTRAL</v>
      </c>
      <c r="H2071" s="6" t="str">
        <f t="shared" si="129"/>
        <v>NEUTRAL</v>
      </c>
    </row>
    <row r="2072" spans="1:8" ht="13.5" x14ac:dyDescent="0.25">
      <c r="A2072" s="3">
        <f>TITRES_STAT!B2075</f>
        <v>45020</v>
      </c>
      <c r="B2072" s="6">
        <f>TITRES_STAT!C2075</f>
        <v>35</v>
      </c>
      <c r="C2072" s="6">
        <f>TITRES_STAT!D2075</f>
        <v>35</v>
      </c>
      <c r="D2072" s="6">
        <f>TITRES_STAT!E2075</f>
        <v>0</v>
      </c>
      <c r="E2072" s="2">
        <f t="shared" si="128"/>
        <v>59036</v>
      </c>
      <c r="F2072" s="6" t="str">
        <f t="shared" si="131"/>
        <v>NEUTRAL</v>
      </c>
      <c r="G2072" s="6" t="str">
        <f t="shared" si="130"/>
        <v>NEUTRAL</v>
      </c>
      <c r="H2072" s="6" t="str">
        <f t="shared" si="129"/>
        <v>NEUTRAL</v>
      </c>
    </row>
    <row r="2073" spans="1:8" ht="13.5" x14ac:dyDescent="0.25">
      <c r="A2073" s="3">
        <f>TITRES_STAT!B2076</f>
        <v>45021</v>
      </c>
      <c r="B2073" s="6">
        <f>TITRES_STAT!C2076</f>
        <v>35</v>
      </c>
      <c r="C2073" s="6">
        <f>TITRES_STAT!D2076</f>
        <v>35</v>
      </c>
      <c r="D2073" s="6">
        <f>TITRES_STAT!E2076</f>
        <v>0</v>
      </c>
      <c r="E2073" s="2">
        <f t="shared" si="128"/>
        <v>59036</v>
      </c>
      <c r="F2073" s="6" t="str">
        <f t="shared" si="131"/>
        <v>NEUTRAL</v>
      </c>
      <c r="G2073" s="6" t="str">
        <f t="shared" si="130"/>
        <v>NEUTRAL</v>
      </c>
      <c r="H2073" s="6" t="str">
        <f t="shared" si="129"/>
        <v>NEUTRAL</v>
      </c>
    </row>
    <row r="2074" spans="1:8" ht="13.5" x14ac:dyDescent="0.25">
      <c r="A2074" s="3">
        <f>TITRES_STAT!B2077</f>
        <v>45022</v>
      </c>
      <c r="B2074" s="6">
        <f>TITRES_STAT!C2077</f>
        <v>35</v>
      </c>
      <c r="C2074" s="6">
        <f>TITRES_STAT!D2077</f>
        <v>35</v>
      </c>
      <c r="D2074" s="6">
        <f>TITRES_STAT!E2077</f>
        <v>0</v>
      </c>
      <c r="E2074" s="2">
        <f t="shared" si="128"/>
        <v>59036</v>
      </c>
      <c r="F2074" s="6" t="str">
        <f t="shared" si="131"/>
        <v>NEUTRAL</v>
      </c>
      <c r="G2074" s="6" t="str">
        <f t="shared" si="130"/>
        <v>NEUTRAL</v>
      </c>
      <c r="H2074" s="6" t="str">
        <f t="shared" si="129"/>
        <v>NEUTRAL</v>
      </c>
    </row>
    <row r="2075" spans="1:8" ht="13.5" x14ac:dyDescent="0.25">
      <c r="A2075" s="3">
        <f>TITRES_STAT!B2078</f>
        <v>45023</v>
      </c>
      <c r="B2075" s="6">
        <f>TITRES_STAT!C2078</f>
        <v>35</v>
      </c>
      <c r="C2075" s="6">
        <f>TITRES_STAT!D2078</f>
        <v>35</v>
      </c>
      <c r="D2075" s="6">
        <f>TITRES_STAT!E2078</f>
        <v>0</v>
      </c>
      <c r="E2075" s="2">
        <f t="shared" si="128"/>
        <v>59036</v>
      </c>
      <c r="F2075" s="6" t="str">
        <f t="shared" si="131"/>
        <v>NEUTRAL</v>
      </c>
      <c r="G2075" s="6" t="str">
        <f t="shared" si="130"/>
        <v>NEUTRAL</v>
      </c>
      <c r="H2075" s="6" t="str">
        <f t="shared" si="129"/>
        <v>NEUTRAL</v>
      </c>
    </row>
    <row r="2076" spans="1:8" ht="13.5" x14ac:dyDescent="0.25">
      <c r="A2076" s="3">
        <f>TITRES_STAT!B2079</f>
        <v>45026</v>
      </c>
      <c r="B2076" s="6">
        <f>TITRES_STAT!C2079</f>
        <v>35</v>
      </c>
      <c r="C2076" s="6">
        <f>TITRES_STAT!D2079</f>
        <v>35</v>
      </c>
      <c r="D2076" s="6">
        <f>TITRES_STAT!E2079</f>
        <v>0</v>
      </c>
      <c r="E2076" s="2">
        <f t="shared" si="128"/>
        <v>59036</v>
      </c>
      <c r="F2076" s="6" t="str">
        <f t="shared" si="131"/>
        <v>NEUTRAL</v>
      </c>
      <c r="G2076" s="6" t="str">
        <f t="shared" si="130"/>
        <v>NEUTRAL</v>
      </c>
      <c r="H2076" s="6" t="str">
        <f t="shared" si="129"/>
        <v>NEUTRAL</v>
      </c>
    </row>
    <row r="2077" spans="1:8" ht="13.5" x14ac:dyDescent="0.25">
      <c r="A2077" s="3">
        <f>TITRES_STAT!B2080</f>
        <v>45027</v>
      </c>
      <c r="B2077" s="6">
        <f>TITRES_STAT!C2080</f>
        <v>35</v>
      </c>
      <c r="C2077" s="6">
        <f>TITRES_STAT!D2080</f>
        <v>35</v>
      </c>
      <c r="D2077" s="6">
        <f>TITRES_STAT!E2080</f>
        <v>0</v>
      </c>
      <c r="E2077" s="2">
        <f t="shared" si="128"/>
        <v>59036</v>
      </c>
      <c r="F2077" s="6" t="str">
        <f t="shared" si="131"/>
        <v>NEUTRAL</v>
      </c>
      <c r="G2077" s="6" t="str">
        <f t="shared" si="130"/>
        <v>NEUTRAL</v>
      </c>
      <c r="H2077" s="6" t="str">
        <f t="shared" si="129"/>
        <v>NEUTRAL</v>
      </c>
    </row>
    <row r="2078" spans="1:8" ht="13.5" x14ac:dyDescent="0.25">
      <c r="A2078" s="3">
        <f>TITRES_STAT!B2081</f>
        <v>45028</v>
      </c>
      <c r="B2078" s="6">
        <f>TITRES_STAT!C2081</f>
        <v>35</v>
      </c>
      <c r="C2078" s="6">
        <f>TITRES_STAT!D2081</f>
        <v>35</v>
      </c>
      <c r="D2078" s="6">
        <f>TITRES_STAT!E2081</f>
        <v>0</v>
      </c>
      <c r="E2078" s="2">
        <f t="shared" si="128"/>
        <v>59036</v>
      </c>
      <c r="F2078" s="6" t="str">
        <f t="shared" si="131"/>
        <v>NEUTRAL</v>
      </c>
      <c r="G2078" s="6" t="str">
        <f t="shared" si="130"/>
        <v>NEUTRAL</v>
      </c>
      <c r="H2078" s="6" t="str">
        <f t="shared" si="129"/>
        <v>NEUTRAL</v>
      </c>
    </row>
    <row r="2079" spans="1:8" ht="13.5" x14ac:dyDescent="0.25">
      <c r="A2079" s="3">
        <f>TITRES_STAT!B2082</f>
        <v>45029</v>
      </c>
      <c r="B2079" s="6">
        <f>TITRES_STAT!C2082</f>
        <v>35</v>
      </c>
      <c r="C2079" s="6">
        <f>TITRES_STAT!D2082</f>
        <v>35</v>
      </c>
      <c r="D2079" s="6">
        <f>TITRES_STAT!E2082</f>
        <v>0</v>
      </c>
      <c r="E2079" s="2">
        <f t="shared" si="128"/>
        <v>59036</v>
      </c>
      <c r="F2079" s="6" t="str">
        <f t="shared" si="131"/>
        <v>NEUTRAL</v>
      </c>
      <c r="G2079" s="6" t="str">
        <f t="shared" si="130"/>
        <v>NEUTRAL</v>
      </c>
      <c r="H2079" s="6" t="str">
        <f t="shared" si="129"/>
        <v>NEUTRAL</v>
      </c>
    </row>
    <row r="2080" spans="1:8" ht="13.5" x14ac:dyDescent="0.25">
      <c r="A2080" s="3">
        <f>TITRES_STAT!B2083</f>
        <v>45030</v>
      </c>
      <c r="B2080" s="6">
        <f>TITRES_STAT!C2083</f>
        <v>35</v>
      </c>
      <c r="C2080" s="6">
        <f>TITRES_STAT!D2083</f>
        <v>35</v>
      </c>
      <c r="D2080" s="6">
        <f>TITRES_STAT!E2083</f>
        <v>0</v>
      </c>
      <c r="E2080" s="2">
        <f t="shared" si="128"/>
        <v>59036</v>
      </c>
      <c r="F2080" s="6" t="str">
        <f t="shared" si="131"/>
        <v>NEUTRAL</v>
      </c>
      <c r="G2080" s="6" t="str">
        <f t="shared" si="130"/>
        <v>NEUTRAL</v>
      </c>
      <c r="H2080" s="6" t="str">
        <f t="shared" si="129"/>
        <v>NEUTRAL</v>
      </c>
    </row>
    <row r="2081" spans="1:8" ht="13.5" x14ac:dyDescent="0.25">
      <c r="A2081" s="3">
        <f>TITRES_STAT!B2084</f>
        <v>45033</v>
      </c>
      <c r="B2081" s="6">
        <f>TITRES_STAT!C2084</f>
        <v>35</v>
      </c>
      <c r="C2081" s="6">
        <f>TITRES_STAT!D2084</f>
        <v>35</v>
      </c>
      <c r="D2081" s="6">
        <f>TITRES_STAT!E2084</f>
        <v>0</v>
      </c>
      <c r="E2081" s="2">
        <f t="shared" si="128"/>
        <v>59036</v>
      </c>
      <c r="F2081" s="6" t="str">
        <f t="shared" si="131"/>
        <v>NEUTRAL</v>
      </c>
      <c r="G2081" s="6" t="str">
        <f t="shared" si="130"/>
        <v>NEUTRAL</v>
      </c>
      <c r="H2081" s="6" t="str">
        <f t="shared" si="129"/>
        <v>NEUTRAL</v>
      </c>
    </row>
    <row r="2082" spans="1:8" ht="13.5" x14ac:dyDescent="0.25">
      <c r="A2082" s="3">
        <f>TITRES_STAT!B2085</f>
        <v>45034</v>
      </c>
      <c r="B2082" s="6">
        <f>TITRES_STAT!C2085</f>
        <v>35</v>
      </c>
      <c r="C2082" s="6">
        <f>TITRES_STAT!D2085</f>
        <v>35</v>
      </c>
      <c r="D2082" s="6">
        <f>TITRES_STAT!E2085</f>
        <v>0</v>
      </c>
      <c r="E2082" s="2">
        <f t="shared" si="128"/>
        <v>59036</v>
      </c>
      <c r="F2082" s="6" t="str">
        <f t="shared" si="131"/>
        <v>NEUTRAL</v>
      </c>
      <c r="G2082" s="6" t="str">
        <f t="shared" si="130"/>
        <v>NEUTRAL</v>
      </c>
      <c r="H2082" s="6" t="str">
        <f t="shared" si="129"/>
        <v>NEUTRAL</v>
      </c>
    </row>
    <row r="2083" spans="1:8" ht="13.5" x14ac:dyDescent="0.25">
      <c r="A2083" s="3">
        <f>TITRES_STAT!B2086</f>
        <v>45035</v>
      </c>
      <c r="B2083" s="6">
        <f>TITRES_STAT!C2086</f>
        <v>35</v>
      </c>
      <c r="C2083" s="6">
        <f>TITRES_STAT!D2086</f>
        <v>35</v>
      </c>
      <c r="D2083" s="6">
        <f>TITRES_STAT!E2086</f>
        <v>0</v>
      </c>
      <c r="E2083" s="2">
        <f t="shared" si="128"/>
        <v>59036</v>
      </c>
      <c r="F2083" s="6" t="str">
        <f t="shared" si="131"/>
        <v>NEUTRAL</v>
      </c>
      <c r="G2083" s="6" t="str">
        <f t="shared" si="130"/>
        <v>NEUTRAL</v>
      </c>
      <c r="H2083" s="6" t="str">
        <f t="shared" si="129"/>
        <v>NEUTRAL</v>
      </c>
    </row>
    <row r="2084" spans="1:8" ht="13.5" x14ac:dyDescent="0.25">
      <c r="A2084" s="3">
        <f>TITRES_STAT!B2087</f>
        <v>45036</v>
      </c>
      <c r="B2084" s="6">
        <f>TITRES_STAT!C2087</f>
        <v>35</v>
      </c>
      <c r="C2084" s="6">
        <f>TITRES_STAT!D2087</f>
        <v>35</v>
      </c>
      <c r="D2084" s="6">
        <f>TITRES_STAT!E2087</f>
        <v>0</v>
      </c>
      <c r="E2084" s="2">
        <f t="shared" si="128"/>
        <v>59036</v>
      </c>
      <c r="F2084" s="6" t="str">
        <f t="shared" si="131"/>
        <v>NEUTRAL</v>
      </c>
      <c r="G2084" s="6" t="str">
        <f t="shared" si="130"/>
        <v>NEUTRAL</v>
      </c>
      <c r="H2084" s="6" t="str">
        <f t="shared" si="129"/>
        <v>NEUTRAL</v>
      </c>
    </row>
    <row r="2085" spans="1:8" ht="13.5" x14ac:dyDescent="0.25">
      <c r="A2085" s="3">
        <f>TITRES_STAT!B2088</f>
        <v>45040</v>
      </c>
      <c r="B2085" s="6">
        <f>TITRES_STAT!C2088</f>
        <v>35</v>
      </c>
      <c r="C2085" s="6">
        <f>TITRES_STAT!D2088</f>
        <v>35</v>
      </c>
      <c r="D2085" s="6">
        <f>TITRES_STAT!E2088</f>
        <v>0</v>
      </c>
      <c r="E2085" s="2">
        <f t="shared" si="128"/>
        <v>59036</v>
      </c>
      <c r="F2085" s="6" t="str">
        <f t="shared" si="131"/>
        <v>NEUTRAL</v>
      </c>
      <c r="G2085" s="6" t="str">
        <f t="shared" si="130"/>
        <v>NEUTRAL</v>
      </c>
      <c r="H2085" s="6" t="str">
        <f t="shared" si="129"/>
        <v>NEUTRAL</v>
      </c>
    </row>
    <row r="2086" spans="1:8" ht="13.5" x14ac:dyDescent="0.25">
      <c r="A2086" s="3">
        <f>TITRES_STAT!B2089</f>
        <v>45041</v>
      </c>
      <c r="B2086" s="6">
        <f>TITRES_STAT!C2089</f>
        <v>35</v>
      </c>
      <c r="C2086" s="6">
        <f>TITRES_STAT!D2089</f>
        <v>35</v>
      </c>
      <c r="D2086" s="6">
        <f>TITRES_STAT!E2089</f>
        <v>0</v>
      </c>
      <c r="E2086" s="2">
        <f t="shared" si="128"/>
        <v>59036</v>
      </c>
      <c r="F2086" s="6" t="str">
        <f t="shared" si="131"/>
        <v>NEUTRAL</v>
      </c>
      <c r="G2086" s="6" t="str">
        <f t="shared" si="130"/>
        <v>NEUTRAL</v>
      </c>
      <c r="H2086" s="6" t="str">
        <f t="shared" si="129"/>
        <v>NEUTRAL</v>
      </c>
    </row>
    <row r="2087" spans="1:8" ht="13.5" x14ac:dyDescent="0.25">
      <c r="A2087" s="3">
        <f>TITRES_STAT!B2090</f>
        <v>45042</v>
      </c>
      <c r="B2087" s="6">
        <f>TITRES_STAT!C2090</f>
        <v>35</v>
      </c>
      <c r="C2087" s="6">
        <f>TITRES_STAT!D2090</f>
        <v>35</v>
      </c>
      <c r="D2087" s="6">
        <f>TITRES_STAT!E2090</f>
        <v>0</v>
      </c>
      <c r="E2087" s="2">
        <f t="shared" si="128"/>
        <v>59036</v>
      </c>
      <c r="F2087" s="6" t="str">
        <f t="shared" si="131"/>
        <v>NEUTRAL</v>
      </c>
      <c r="G2087" s="6" t="str">
        <f t="shared" si="130"/>
        <v>NEUTRAL</v>
      </c>
      <c r="H2087" s="6" t="str">
        <f t="shared" si="129"/>
        <v>NEUTRAL</v>
      </c>
    </row>
    <row r="2088" spans="1:8" ht="13.5" x14ac:dyDescent="0.25">
      <c r="A2088" s="3">
        <f>TITRES_STAT!B2091</f>
        <v>45043</v>
      </c>
      <c r="B2088" s="6">
        <f>TITRES_STAT!C2091</f>
        <v>35</v>
      </c>
      <c r="C2088" s="6">
        <f>TITRES_STAT!D2091</f>
        <v>35</v>
      </c>
      <c r="D2088" s="6">
        <f>TITRES_STAT!E2091</f>
        <v>0</v>
      </c>
      <c r="E2088" s="2">
        <f t="shared" si="128"/>
        <v>59036</v>
      </c>
      <c r="F2088" s="6" t="str">
        <f t="shared" si="131"/>
        <v>NEUTRAL</v>
      </c>
      <c r="G2088" s="6" t="str">
        <f t="shared" si="130"/>
        <v>NEUTRAL</v>
      </c>
      <c r="H2088" s="6" t="str">
        <f t="shared" si="129"/>
        <v>NEUTRAL</v>
      </c>
    </row>
    <row r="2089" spans="1:8" ht="13.5" x14ac:dyDescent="0.25">
      <c r="A2089" s="3">
        <f>TITRES_STAT!B2092</f>
        <v>45044</v>
      </c>
      <c r="B2089" s="6">
        <f>TITRES_STAT!C2092</f>
        <v>35</v>
      </c>
      <c r="C2089" s="6">
        <f>TITRES_STAT!D2092</f>
        <v>35</v>
      </c>
      <c r="D2089" s="6">
        <f>TITRES_STAT!E2092</f>
        <v>0</v>
      </c>
      <c r="E2089" s="2">
        <f t="shared" si="128"/>
        <v>59036</v>
      </c>
      <c r="F2089" s="6" t="str">
        <f t="shared" si="131"/>
        <v>NEUTRAL</v>
      </c>
      <c r="G2089" s="6" t="str">
        <f t="shared" si="130"/>
        <v>NEUTRAL</v>
      </c>
      <c r="H2089" s="6" t="str">
        <f t="shared" si="129"/>
        <v>NEUTRAL</v>
      </c>
    </row>
    <row r="2090" spans="1:8" ht="13.5" x14ac:dyDescent="0.25">
      <c r="A2090" s="3">
        <f>TITRES_STAT!B2093</f>
        <v>45048</v>
      </c>
      <c r="B2090" s="6">
        <f>TITRES_STAT!C2093</f>
        <v>35</v>
      </c>
      <c r="C2090" s="6">
        <f>TITRES_STAT!D2093</f>
        <v>35</v>
      </c>
      <c r="D2090" s="6">
        <f>TITRES_STAT!E2093</f>
        <v>0</v>
      </c>
      <c r="E2090" s="2">
        <f t="shared" si="128"/>
        <v>59036</v>
      </c>
      <c r="F2090" s="6" t="str">
        <f t="shared" si="131"/>
        <v>NEUTRAL</v>
      </c>
      <c r="G2090" s="6" t="str">
        <f t="shared" si="130"/>
        <v>NEUTRAL</v>
      </c>
      <c r="H2090" s="6" t="str">
        <f t="shared" si="129"/>
        <v>NEUTRAL</v>
      </c>
    </row>
    <row r="2091" spans="1:8" ht="13.5" x14ac:dyDescent="0.25">
      <c r="A2091" s="3">
        <f>TITRES_STAT!B2094</f>
        <v>45049</v>
      </c>
      <c r="B2091" s="6">
        <f>TITRES_STAT!C2094</f>
        <v>35</v>
      </c>
      <c r="C2091" s="6">
        <f>TITRES_STAT!D2094</f>
        <v>35</v>
      </c>
      <c r="D2091" s="6">
        <f>TITRES_STAT!E2094</f>
        <v>0</v>
      </c>
      <c r="E2091" s="2">
        <f t="shared" si="128"/>
        <v>59036</v>
      </c>
      <c r="F2091" s="6" t="str">
        <f t="shared" si="131"/>
        <v>NEUTRAL</v>
      </c>
      <c r="G2091" s="6" t="str">
        <f t="shared" si="130"/>
        <v>NEUTRAL</v>
      </c>
      <c r="H2091" s="6" t="str">
        <f t="shared" si="129"/>
        <v>NEUTRAL</v>
      </c>
    </row>
    <row r="2092" spans="1:8" ht="13.5" x14ac:dyDescent="0.25">
      <c r="A2092" s="3">
        <f>TITRES_STAT!B2095</f>
        <v>45050</v>
      </c>
      <c r="B2092" s="6">
        <f>TITRES_STAT!C2095</f>
        <v>35</v>
      </c>
      <c r="C2092" s="6">
        <f>TITRES_STAT!D2095</f>
        <v>35</v>
      </c>
      <c r="D2092" s="6">
        <f>TITRES_STAT!E2095</f>
        <v>0</v>
      </c>
      <c r="E2092" s="2">
        <f t="shared" si="128"/>
        <v>59036</v>
      </c>
      <c r="F2092" s="6" t="str">
        <f t="shared" si="131"/>
        <v>NEUTRAL</v>
      </c>
      <c r="G2092" s="6" t="str">
        <f t="shared" si="130"/>
        <v>NEUTRAL</v>
      </c>
      <c r="H2092" s="6" t="str">
        <f t="shared" si="129"/>
        <v>NEUTRAL</v>
      </c>
    </row>
    <row r="2093" spans="1:8" ht="13.5" x14ac:dyDescent="0.25">
      <c r="A2093" s="3">
        <f>TITRES_STAT!B2096</f>
        <v>45051</v>
      </c>
      <c r="B2093" s="6">
        <f>TITRES_STAT!C2096</f>
        <v>35</v>
      </c>
      <c r="C2093" s="6">
        <f>TITRES_STAT!D2096</f>
        <v>35</v>
      </c>
      <c r="D2093" s="6">
        <f>TITRES_STAT!E2096</f>
        <v>0</v>
      </c>
      <c r="E2093" s="2">
        <f t="shared" si="128"/>
        <v>59036</v>
      </c>
      <c r="F2093" s="6" t="str">
        <f t="shared" si="131"/>
        <v>NEUTRAL</v>
      </c>
      <c r="G2093" s="6" t="str">
        <f t="shared" si="130"/>
        <v>NEUTRAL</v>
      </c>
      <c r="H2093" s="6" t="str">
        <f t="shared" si="129"/>
        <v>NEUTRAL</v>
      </c>
    </row>
    <row r="2094" spans="1:8" ht="13.5" x14ac:dyDescent="0.25">
      <c r="A2094" s="3">
        <f>TITRES_STAT!B2097</f>
        <v>45054</v>
      </c>
      <c r="B2094" s="6">
        <f>TITRES_STAT!C2097</f>
        <v>35</v>
      </c>
      <c r="C2094" s="6">
        <f>TITRES_STAT!D2097</f>
        <v>35</v>
      </c>
      <c r="D2094" s="6">
        <f>TITRES_STAT!E2097</f>
        <v>0</v>
      </c>
      <c r="E2094" s="2">
        <f t="shared" si="128"/>
        <v>59036</v>
      </c>
      <c r="F2094" s="6" t="str">
        <f t="shared" si="131"/>
        <v>NEUTRAL</v>
      </c>
      <c r="G2094" s="6" t="str">
        <f t="shared" si="130"/>
        <v>NEUTRAL</v>
      </c>
      <c r="H2094" s="6" t="str">
        <f t="shared" si="129"/>
        <v>NEUTRAL</v>
      </c>
    </row>
    <row r="2095" spans="1:8" ht="13.5" x14ac:dyDescent="0.25">
      <c r="A2095" s="3">
        <f>TITRES_STAT!B2098</f>
        <v>45055</v>
      </c>
      <c r="B2095" s="6">
        <f>TITRES_STAT!C2098</f>
        <v>35</v>
      </c>
      <c r="C2095" s="6">
        <f>TITRES_STAT!D2098</f>
        <v>35</v>
      </c>
      <c r="D2095" s="6">
        <f>TITRES_STAT!E2098</f>
        <v>0</v>
      </c>
      <c r="E2095" s="2">
        <f t="shared" si="128"/>
        <v>59036</v>
      </c>
      <c r="F2095" s="6" t="str">
        <f t="shared" si="131"/>
        <v>NEUTRAL</v>
      </c>
      <c r="G2095" s="6" t="str">
        <f t="shared" si="130"/>
        <v>NEUTRAL</v>
      </c>
      <c r="H2095" s="6" t="str">
        <f t="shared" si="129"/>
        <v>NEUTRAL</v>
      </c>
    </row>
    <row r="2096" spans="1:8" ht="13.5" x14ac:dyDescent="0.25">
      <c r="A2096" s="3">
        <f>TITRES_STAT!B2099</f>
        <v>45056</v>
      </c>
      <c r="B2096" s="6">
        <f>TITRES_STAT!C2099</f>
        <v>35</v>
      </c>
      <c r="C2096" s="6">
        <f>TITRES_STAT!D2099</f>
        <v>35</v>
      </c>
      <c r="D2096" s="6">
        <f>TITRES_STAT!E2099</f>
        <v>0</v>
      </c>
      <c r="E2096" s="2">
        <f t="shared" si="128"/>
        <v>59036</v>
      </c>
      <c r="F2096" s="6" t="str">
        <f t="shared" si="131"/>
        <v>NEUTRAL</v>
      </c>
      <c r="G2096" s="6" t="str">
        <f t="shared" si="130"/>
        <v>NEUTRAL</v>
      </c>
      <c r="H2096" s="6" t="str">
        <f t="shared" si="129"/>
        <v>NEUTRAL</v>
      </c>
    </row>
    <row r="2097" spans="1:8" ht="13.5" x14ac:dyDescent="0.25">
      <c r="A2097" s="3">
        <f>TITRES_STAT!B2100</f>
        <v>45057</v>
      </c>
      <c r="B2097" s="6">
        <f>TITRES_STAT!C2100</f>
        <v>35</v>
      </c>
      <c r="C2097" s="6">
        <f>TITRES_STAT!D2100</f>
        <v>35</v>
      </c>
      <c r="D2097" s="6">
        <f>TITRES_STAT!E2100</f>
        <v>0</v>
      </c>
      <c r="E2097" s="2">
        <f t="shared" si="128"/>
        <v>59036</v>
      </c>
      <c r="F2097" s="6" t="str">
        <f t="shared" si="131"/>
        <v>NEUTRAL</v>
      </c>
      <c r="G2097" s="6" t="str">
        <f t="shared" si="130"/>
        <v>NEUTRAL</v>
      </c>
      <c r="H2097" s="6" t="str">
        <f t="shared" si="129"/>
        <v>NEUTRAL</v>
      </c>
    </row>
    <row r="2098" spans="1:8" ht="13.5" x14ac:dyDescent="0.25">
      <c r="A2098" s="3">
        <f>TITRES_STAT!B2101</f>
        <v>45058</v>
      </c>
      <c r="B2098" s="6">
        <f>TITRES_STAT!C2101</f>
        <v>35</v>
      </c>
      <c r="C2098" s="6">
        <f>TITRES_STAT!D2101</f>
        <v>35</v>
      </c>
      <c r="D2098" s="6">
        <f>TITRES_STAT!E2101</f>
        <v>297</v>
      </c>
      <c r="E2098" s="2">
        <f t="shared" si="128"/>
        <v>59036</v>
      </c>
      <c r="F2098" s="6" t="str">
        <f t="shared" si="131"/>
        <v>NEUTRAL</v>
      </c>
      <c r="G2098" s="6" t="str">
        <f t="shared" si="130"/>
        <v>NEUTRAL</v>
      </c>
      <c r="H2098" s="6" t="str">
        <f t="shared" si="129"/>
        <v>NEUTRAL</v>
      </c>
    </row>
    <row r="2099" spans="1:8" ht="13.5" x14ac:dyDescent="0.25">
      <c r="A2099" s="3">
        <f>TITRES_STAT!B2102</f>
        <v>45061</v>
      </c>
      <c r="B2099" s="6">
        <f>TITRES_STAT!C2102</f>
        <v>35</v>
      </c>
      <c r="C2099" s="6">
        <f>TITRES_STAT!D2102</f>
        <v>35</v>
      </c>
      <c r="D2099" s="6">
        <f>TITRES_STAT!E2102</f>
        <v>0</v>
      </c>
      <c r="E2099" s="2">
        <f t="shared" si="128"/>
        <v>59036</v>
      </c>
      <c r="F2099" s="6" t="str">
        <f t="shared" si="131"/>
        <v>NEUTRAL</v>
      </c>
      <c r="G2099" s="6" t="str">
        <f t="shared" si="130"/>
        <v>NEUTRAL</v>
      </c>
      <c r="H2099" s="6" t="str">
        <f t="shared" si="129"/>
        <v>NEUTRAL</v>
      </c>
    </row>
    <row r="2100" spans="1:8" ht="13.5" x14ac:dyDescent="0.25">
      <c r="A2100" s="3">
        <f>TITRES_STAT!B2103</f>
        <v>45062</v>
      </c>
      <c r="B2100" s="6">
        <f>TITRES_STAT!C2103</f>
        <v>35</v>
      </c>
      <c r="C2100" s="6">
        <f>TITRES_STAT!D2103</f>
        <v>35</v>
      </c>
      <c r="D2100" s="6">
        <f>TITRES_STAT!E2103</f>
        <v>0</v>
      </c>
      <c r="E2100" s="2">
        <f t="shared" si="128"/>
        <v>59036</v>
      </c>
      <c r="F2100" s="6" t="str">
        <f t="shared" si="131"/>
        <v>NEUTRAL</v>
      </c>
      <c r="G2100" s="6" t="str">
        <f t="shared" si="130"/>
        <v>NEUTRAL</v>
      </c>
      <c r="H2100" s="6" t="str">
        <f t="shared" si="129"/>
        <v>NEUTRAL</v>
      </c>
    </row>
    <row r="2101" spans="1:8" ht="13.5" x14ac:dyDescent="0.25">
      <c r="A2101" s="3">
        <f>TITRES_STAT!B2104</f>
        <v>45063</v>
      </c>
      <c r="B2101" s="6">
        <f>TITRES_STAT!C2104</f>
        <v>35</v>
      </c>
      <c r="C2101" s="6">
        <f>TITRES_STAT!D2104</f>
        <v>35</v>
      </c>
      <c r="D2101" s="6">
        <f>TITRES_STAT!E2104</f>
        <v>0</v>
      </c>
      <c r="E2101" s="2">
        <f t="shared" si="128"/>
        <v>59036</v>
      </c>
      <c r="F2101" s="6" t="str">
        <f t="shared" si="131"/>
        <v>NEUTRAL</v>
      </c>
      <c r="G2101" s="6" t="str">
        <f t="shared" si="130"/>
        <v>NEUTRAL</v>
      </c>
      <c r="H2101" s="6" t="str">
        <f t="shared" si="129"/>
        <v>NEUTRAL</v>
      </c>
    </row>
    <row r="2102" spans="1:8" ht="13.5" x14ac:dyDescent="0.25">
      <c r="A2102" s="3">
        <f>TITRES_STAT!B2105</f>
        <v>45064</v>
      </c>
      <c r="B2102" s="6">
        <f>TITRES_STAT!C2105</f>
        <v>35</v>
      </c>
      <c r="C2102" s="6">
        <f>TITRES_STAT!D2105</f>
        <v>35</v>
      </c>
      <c r="D2102" s="6">
        <f>TITRES_STAT!E2105</f>
        <v>0</v>
      </c>
      <c r="E2102" s="2">
        <f t="shared" si="128"/>
        <v>59036</v>
      </c>
      <c r="F2102" s="6" t="str">
        <f t="shared" si="131"/>
        <v>NEUTRAL</v>
      </c>
      <c r="G2102" s="6" t="str">
        <f t="shared" si="130"/>
        <v>NEUTRAL</v>
      </c>
      <c r="H2102" s="6" t="str">
        <f t="shared" si="129"/>
        <v>NEUTRAL</v>
      </c>
    </row>
    <row r="2103" spans="1:8" ht="13.5" x14ac:dyDescent="0.25">
      <c r="A2103" s="3">
        <f>TITRES_STAT!B2106</f>
        <v>45065</v>
      </c>
      <c r="B2103" s="6">
        <f>TITRES_STAT!C2106</f>
        <v>35</v>
      </c>
      <c r="C2103" s="6">
        <f>TITRES_STAT!D2106</f>
        <v>35</v>
      </c>
      <c r="D2103" s="6">
        <f>TITRES_STAT!E2106</f>
        <v>0</v>
      </c>
      <c r="E2103" s="2">
        <f t="shared" si="128"/>
        <v>59036</v>
      </c>
      <c r="F2103" s="6" t="str">
        <f t="shared" si="131"/>
        <v>NEUTRAL</v>
      </c>
      <c r="G2103" s="6" t="str">
        <f t="shared" si="130"/>
        <v>NEUTRAL</v>
      </c>
      <c r="H2103" s="6" t="str">
        <f t="shared" si="129"/>
        <v>NEUTRAL</v>
      </c>
    </row>
    <row r="2104" spans="1:8" ht="13.5" x14ac:dyDescent="0.25">
      <c r="A2104" s="3">
        <f>TITRES_STAT!B2107</f>
        <v>45068</v>
      </c>
      <c r="B2104" s="6">
        <f>TITRES_STAT!C2107</f>
        <v>35</v>
      </c>
      <c r="C2104" s="6">
        <f>TITRES_STAT!D2107</f>
        <v>35</v>
      </c>
      <c r="D2104" s="6">
        <f>TITRES_STAT!E2107</f>
        <v>0</v>
      </c>
      <c r="E2104" s="2">
        <f t="shared" si="128"/>
        <v>59036</v>
      </c>
      <c r="F2104" s="6" t="str">
        <f t="shared" si="131"/>
        <v>NEUTRAL</v>
      </c>
      <c r="G2104" s="6" t="str">
        <f t="shared" si="130"/>
        <v>NEUTRAL</v>
      </c>
      <c r="H2104" s="6" t="str">
        <f t="shared" si="129"/>
        <v>NEUTRAL</v>
      </c>
    </row>
    <row r="2105" spans="1:8" ht="13.5" x14ac:dyDescent="0.25">
      <c r="A2105" s="3">
        <f>TITRES_STAT!B2108</f>
        <v>45069</v>
      </c>
      <c r="B2105" s="6">
        <f>TITRES_STAT!C2108</f>
        <v>35</v>
      </c>
      <c r="C2105" s="6">
        <f>TITRES_STAT!D2108</f>
        <v>35</v>
      </c>
      <c r="D2105" s="6">
        <f>TITRES_STAT!E2108</f>
        <v>0</v>
      </c>
      <c r="E2105" s="2">
        <f t="shared" si="128"/>
        <v>59036</v>
      </c>
      <c r="F2105" s="6" t="str">
        <f t="shared" si="131"/>
        <v>NEUTRAL</v>
      </c>
      <c r="G2105" s="6" t="str">
        <f t="shared" si="130"/>
        <v>NEUTRAL</v>
      </c>
      <c r="H2105" s="6" t="str">
        <f t="shared" si="129"/>
        <v>NEUTRAL</v>
      </c>
    </row>
    <row r="2106" spans="1:8" ht="13.5" x14ac:dyDescent="0.25">
      <c r="A2106" s="3">
        <f>TITRES_STAT!B2109</f>
        <v>45070</v>
      </c>
      <c r="B2106" s="6">
        <f>TITRES_STAT!C2109</f>
        <v>35</v>
      </c>
      <c r="C2106" s="6">
        <f>TITRES_STAT!D2109</f>
        <v>35</v>
      </c>
      <c r="D2106" s="6">
        <f>TITRES_STAT!E2109</f>
        <v>0</v>
      </c>
      <c r="E2106" s="2">
        <f t="shared" si="128"/>
        <v>59036</v>
      </c>
      <c r="F2106" s="6" t="str">
        <f t="shared" si="131"/>
        <v>NEUTRAL</v>
      </c>
      <c r="G2106" s="6" t="str">
        <f t="shared" si="130"/>
        <v>NEUTRAL</v>
      </c>
      <c r="H2106" s="6" t="str">
        <f t="shared" si="129"/>
        <v>NEUTRAL</v>
      </c>
    </row>
    <row r="2107" spans="1:8" ht="13.5" x14ac:dyDescent="0.25">
      <c r="A2107" s="3">
        <f>TITRES_STAT!B2110</f>
        <v>45071</v>
      </c>
      <c r="B2107" s="6">
        <f>TITRES_STAT!C2110</f>
        <v>35</v>
      </c>
      <c r="C2107" s="6">
        <f>TITRES_STAT!D2110</f>
        <v>35</v>
      </c>
      <c r="D2107" s="6">
        <f>TITRES_STAT!E2110</f>
        <v>1</v>
      </c>
      <c r="E2107" s="2">
        <f t="shared" si="128"/>
        <v>59036</v>
      </c>
      <c r="F2107" s="6" t="str">
        <f t="shared" si="131"/>
        <v>NEUTRAL</v>
      </c>
      <c r="G2107" s="6" t="str">
        <f t="shared" si="130"/>
        <v>NEUTRAL</v>
      </c>
      <c r="H2107" s="6" t="str">
        <f t="shared" si="129"/>
        <v>NEUTRAL</v>
      </c>
    </row>
    <row r="2108" spans="1:8" ht="13.5" x14ac:dyDescent="0.25">
      <c r="A2108" s="3">
        <f>TITRES_STAT!B2111</f>
        <v>45072</v>
      </c>
      <c r="B2108" s="6">
        <f>TITRES_STAT!C2111</f>
        <v>35</v>
      </c>
      <c r="C2108" s="6">
        <f>TITRES_STAT!D2111</f>
        <v>35</v>
      </c>
      <c r="D2108" s="6">
        <f>TITRES_STAT!E2111</f>
        <v>0</v>
      </c>
      <c r="E2108" s="2">
        <f t="shared" si="128"/>
        <v>59036</v>
      </c>
      <c r="F2108" s="6" t="str">
        <f t="shared" si="131"/>
        <v>NEUTRAL</v>
      </c>
      <c r="G2108" s="6" t="str">
        <f t="shared" si="130"/>
        <v>NEUTRAL</v>
      </c>
      <c r="H2108" s="6" t="str">
        <f t="shared" si="129"/>
        <v>NEUTRAL</v>
      </c>
    </row>
    <row r="2109" spans="1:8" ht="13.5" x14ac:dyDescent="0.25">
      <c r="A2109" s="3">
        <f>TITRES_STAT!B2112</f>
        <v>45075</v>
      </c>
      <c r="B2109" s="6">
        <f>TITRES_STAT!C2112</f>
        <v>35</v>
      </c>
      <c r="C2109" s="6">
        <f>TITRES_STAT!D2112</f>
        <v>35</v>
      </c>
      <c r="D2109" s="6">
        <f>TITRES_STAT!E2112</f>
        <v>0</v>
      </c>
      <c r="E2109" s="2">
        <f t="shared" si="128"/>
        <v>59036</v>
      </c>
      <c r="F2109" s="6" t="str">
        <f t="shared" si="131"/>
        <v>NEUTRAL</v>
      </c>
      <c r="G2109" s="6" t="str">
        <f t="shared" si="130"/>
        <v>NEUTRAL</v>
      </c>
      <c r="H2109" s="6" t="str">
        <f t="shared" si="129"/>
        <v>NEUTRAL</v>
      </c>
    </row>
    <row r="2110" spans="1:8" ht="13.5" x14ac:dyDescent="0.25">
      <c r="A2110" s="3">
        <f>TITRES_STAT!B2113</f>
        <v>45076</v>
      </c>
      <c r="B2110" s="6">
        <f>TITRES_STAT!C2113</f>
        <v>35</v>
      </c>
      <c r="C2110" s="6">
        <f>TITRES_STAT!D2113</f>
        <v>35</v>
      </c>
      <c r="D2110" s="6">
        <f>TITRES_STAT!E2113</f>
        <v>0</v>
      </c>
      <c r="E2110" s="2">
        <f t="shared" si="128"/>
        <v>59036</v>
      </c>
      <c r="F2110" s="6" t="str">
        <f t="shared" si="131"/>
        <v>NEUTRAL</v>
      </c>
      <c r="G2110" s="6" t="str">
        <f t="shared" si="130"/>
        <v>NEUTRAL</v>
      </c>
      <c r="H2110" s="6" t="str">
        <f t="shared" si="129"/>
        <v>NEUTRAL</v>
      </c>
    </row>
    <row r="2111" spans="1:8" ht="13.5" x14ac:dyDescent="0.25">
      <c r="A2111" s="3">
        <f>TITRES_STAT!B2114</f>
        <v>45077</v>
      </c>
      <c r="B2111" s="6">
        <f>TITRES_STAT!C2114</f>
        <v>35</v>
      </c>
      <c r="C2111" s="6">
        <f>TITRES_STAT!D2114</f>
        <v>35</v>
      </c>
      <c r="D2111" s="6">
        <f>TITRES_STAT!E2114</f>
        <v>0</v>
      </c>
      <c r="E2111" s="2">
        <f t="shared" si="128"/>
        <v>59036</v>
      </c>
      <c r="F2111" s="6" t="str">
        <f t="shared" si="131"/>
        <v>NEUTRAL</v>
      </c>
      <c r="G2111" s="6" t="str">
        <f t="shared" si="130"/>
        <v>NEUTRAL</v>
      </c>
      <c r="H2111" s="6" t="str">
        <f t="shared" si="129"/>
        <v>NEUTRAL</v>
      </c>
    </row>
    <row r="2112" spans="1:8" ht="13.5" x14ac:dyDescent="0.25">
      <c r="A2112" s="3">
        <f>TITRES_STAT!B2115</f>
        <v>45078</v>
      </c>
      <c r="B2112" s="6">
        <f>TITRES_STAT!C2115</f>
        <v>35</v>
      </c>
      <c r="C2112" s="6">
        <f>TITRES_STAT!D2115</f>
        <v>35</v>
      </c>
      <c r="D2112" s="6">
        <f>TITRES_STAT!E2115</f>
        <v>0</v>
      </c>
      <c r="E2112" s="2">
        <f t="shared" si="128"/>
        <v>59036</v>
      </c>
      <c r="F2112" s="6" t="str">
        <f t="shared" si="131"/>
        <v>NEUTRAL</v>
      </c>
      <c r="G2112" s="6" t="str">
        <f t="shared" si="130"/>
        <v>NEUTRAL</v>
      </c>
      <c r="H2112" s="6" t="str">
        <f t="shared" si="129"/>
        <v>NEUTRAL</v>
      </c>
    </row>
    <row r="2113" spans="1:8" ht="13.5" x14ac:dyDescent="0.25">
      <c r="A2113" s="3">
        <f>TITRES_STAT!B2116</f>
        <v>45079</v>
      </c>
      <c r="B2113" s="6">
        <f>TITRES_STAT!C2116</f>
        <v>35</v>
      </c>
      <c r="C2113" s="6">
        <f>TITRES_STAT!D2116</f>
        <v>35</v>
      </c>
      <c r="D2113" s="6">
        <f>TITRES_STAT!E2116</f>
        <v>0</v>
      </c>
      <c r="E2113" s="2">
        <f t="shared" si="128"/>
        <v>59036</v>
      </c>
      <c r="F2113" s="6" t="str">
        <f t="shared" si="131"/>
        <v>NEUTRAL</v>
      </c>
      <c r="G2113" s="6" t="str">
        <f t="shared" si="130"/>
        <v>NEUTRAL</v>
      </c>
      <c r="H2113" s="6" t="str">
        <f t="shared" si="129"/>
        <v>NEUTRAL</v>
      </c>
    </row>
    <row r="2114" spans="1:8" ht="13.5" x14ac:dyDescent="0.25">
      <c r="A2114" s="3">
        <f>TITRES_STAT!B2117</f>
        <v>45082</v>
      </c>
      <c r="B2114" s="6">
        <f>TITRES_STAT!C2117</f>
        <v>35</v>
      </c>
      <c r="C2114" s="6">
        <f>TITRES_STAT!D2117</f>
        <v>35</v>
      </c>
      <c r="D2114" s="6">
        <f>TITRES_STAT!E2117</f>
        <v>0</v>
      </c>
      <c r="E2114" s="2">
        <f t="shared" si="128"/>
        <v>59036</v>
      </c>
      <c r="F2114" s="6" t="str">
        <f t="shared" si="131"/>
        <v>NEUTRAL</v>
      </c>
      <c r="G2114" s="6" t="str">
        <f t="shared" si="130"/>
        <v>NEUTRAL</v>
      </c>
      <c r="H2114" s="6" t="str">
        <f t="shared" si="129"/>
        <v>NEUTRAL</v>
      </c>
    </row>
    <row r="2115" spans="1:8" ht="13.5" x14ac:dyDescent="0.25">
      <c r="A2115" s="3">
        <f>TITRES_STAT!B2118</f>
        <v>45083</v>
      </c>
      <c r="B2115" s="6">
        <f>TITRES_STAT!C2118</f>
        <v>35</v>
      </c>
      <c r="C2115" s="6">
        <f>TITRES_STAT!D2118</f>
        <v>35</v>
      </c>
      <c r="D2115" s="6">
        <f>TITRES_STAT!E2118</f>
        <v>0</v>
      </c>
      <c r="E2115" s="2">
        <f t="shared" si="128"/>
        <v>59036</v>
      </c>
      <c r="F2115" s="6" t="str">
        <f t="shared" si="131"/>
        <v>NEUTRAL</v>
      </c>
      <c r="G2115" s="6" t="str">
        <f t="shared" si="130"/>
        <v>NEUTRAL</v>
      </c>
      <c r="H2115" s="6" t="str">
        <f t="shared" si="129"/>
        <v>NEUTRAL</v>
      </c>
    </row>
    <row r="2116" spans="1:8" ht="13.5" x14ac:dyDescent="0.25">
      <c r="A2116" s="3">
        <f>TITRES_STAT!B2119</f>
        <v>45084</v>
      </c>
      <c r="B2116" s="6">
        <f>TITRES_STAT!C2119</f>
        <v>35</v>
      </c>
      <c r="C2116" s="6">
        <f>TITRES_STAT!D2119</f>
        <v>35</v>
      </c>
      <c r="D2116" s="6">
        <f>TITRES_STAT!E2119</f>
        <v>0</v>
      </c>
      <c r="E2116" s="2">
        <f t="shared" ref="E2116:E2179" si="132">IF(B2116&gt;B2115, E2115+D2116, IF(B2116&lt;B2115, E2115-D2116, E2115))</f>
        <v>59036</v>
      </c>
      <c r="F2116" s="6" t="str">
        <f t="shared" si="131"/>
        <v>NEUTRAL</v>
      </c>
      <c r="G2116" s="6" t="str">
        <f t="shared" si="130"/>
        <v>NEUTRAL</v>
      </c>
      <c r="H2116" s="6" t="str">
        <f t="shared" si="129"/>
        <v>NEUTRAL</v>
      </c>
    </row>
    <row r="2117" spans="1:8" ht="13.5" x14ac:dyDescent="0.25">
      <c r="A2117" s="3">
        <f>TITRES_STAT!B2120</f>
        <v>45085</v>
      </c>
      <c r="B2117" s="6">
        <f>TITRES_STAT!C2120</f>
        <v>35</v>
      </c>
      <c r="C2117" s="6">
        <f>TITRES_STAT!D2120</f>
        <v>35</v>
      </c>
      <c r="D2117" s="6">
        <f>TITRES_STAT!E2120</f>
        <v>0</v>
      </c>
      <c r="E2117" s="2">
        <f t="shared" si="132"/>
        <v>59036</v>
      </c>
      <c r="F2117" s="6" t="str">
        <f t="shared" si="131"/>
        <v>NEUTRAL</v>
      </c>
      <c r="G2117" s="6" t="str">
        <f t="shared" si="130"/>
        <v>NEUTRAL</v>
      </c>
      <c r="H2117" s="6" t="str">
        <f t="shared" si="129"/>
        <v>NEUTRAL</v>
      </c>
    </row>
    <row r="2118" spans="1:8" ht="13.5" x14ac:dyDescent="0.25">
      <c r="A2118" s="3">
        <f>TITRES_STAT!B2121</f>
        <v>45086</v>
      </c>
      <c r="B2118" s="6">
        <f>TITRES_STAT!C2121</f>
        <v>35</v>
      </c>
      <c r="C2118" s="6">
        <f>TITRES_STAT!D2121</f>
        <v>35</v>
      </c>
      <c r="D2118" s="6">
        <f>TITRES_STAT!E2121</f>
        <v>1</v>
      </c>
      <c r="E2118" s="2">
        <f t="shared" si="132"/>
        <v>59036</v>
      </c>
      <c r="F2118" s="6" t="str">
        <f t="shared" si="131"/>
        <v>NEUTRAL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45089</v>
      </c>
      <c r="B2119" s="6">
        <f>TITRES_STAT!C2122</f>
        <v>35</v>
      </c>
      <c r="C2119" s="6">
        <f>TITRES_STAT!D2122</f>
        <v>35</v>
      </c>
      <c r="D2119" s="6">
        <f>TITRES_STAT!E2122</f>
        <v>0</v>
      </c>
      <c r="E2119" s="2">
        <f t="shared" si="132"/>
        <v>59036</v>
      </c>
      <c r="F2119" s="6" t="str">
        <f t="shared" si="131"/>
        <v>NEUTRAL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NEUTRAL</v>
      </c>
    </row>
    <row r="2120" spans="1:8" ht="13.5" x14ac:dyDescent="0.25">
      <c r="A2120" s="3">
        <f>TITRES_STAT!B2123</f>
        <v>45090</v>
      </c>
      <c r="B2120" s="6">
        <f>TITRES_STAT!C2123</f>
        <v>35</v>
      </c>
      <c r="C2120" s="6">
        <f>TITRES_STAT!D2123</f>
        <v>35</v>
      </c>
      <c r="D2120" s="6">
        <f>TITRES_STAT!E2123</f>
        <v>0</v>
      </c>
      <c r="E2120" s="2">
        <f t="shared" si="132"/>
        <v>59036</v>
      </c>
      <c r="F2120" s="6" t="str">
        <f t="shared" ref="F2120:F2183" si="135">IF(E2120&gt;E2115,"BULLISH",IF(E2120&lt;E2115,"BEARISH","NEUTRAL"))</f>
        <v>NEUTRAL</v>
      </c>
      <c r="G2120" s="6" t="str">
        <f t="shared" si="134"/>
        <v>NEUTRAL</v>
      </c>
      <c r="H2120" s="6" t="str">
        <f t="shared" si="133"/>
        <v>NEUTRAL</v>
      </c>
    </row>
    <row r="2121" spans="1:8" ht="13.5" x14ac:dyDescent="0.25">
      <c r="A2121" s="3">
        <f>TITRES_STAT!B2124</f>
        <v>45091</v>
      </c>
      <c r="B2121" s="6">
        <f>TITRES_STAT!C2124</f>
        <v>35</v>
      </c>
      <c r="C2121" s="6">
        <f>TITRES_STAT!D2124</f>
        <v>35</v>
      </c>
      <c r="D2121" s="6">
        <f>TITRES_STAT!E2124</f>
        <v>0</v>
      </c>
      <c r="E2121" s="2">
        <f t="shared" si="132"/>
        <v>59036</v>
      </c>
      <c r="F2121" s="6" t="str">
        <f t="shared" si="135"/>
        <v>NEUTRAL</v>
      </c>
      <c r="G2121" s="6" t="str">
        <f t="shared" si="134"/>
        <v>NEUTRAL</v>
      </c>
      <c r="H2121" s="6" t="str">
        <f t="shared" si="133"/>
        <v>NEUTRAL</v>
      </c>
    </row>
    <row r="2122" spans="1:8" ht="13.5" x14ac:dyDescent="0.25">
      <c r="A2122" s="3">
        <f>TITRES_STAT!B2125</f>
        <v>45092</v>
      </c>
      <c r="B2122" s="6">
        <f>TITRES_STAT!C2125</f>
        <v>35</v>
      </c>
      <c r="C2122" s="6">
        <f>TITRES_STAT!D2125</f>
        <v>35</v>
      </c>
      <c r="D2122" s="6">
        <f>TITRES_STAT!E2125</f>
        <v>1</v>
      </c>
      <c r="E2122" s="2">
        <f t="shared" si="132"/>
        <v>59036</v>
      </c>
      <c r="F2122" s="6" t="str">
        <f t="shared" si="135"/>
        <v>NEUTRAL</v>
      </c>
      <c r="G2122" s="6" t="str">
        <f t="shared" si="134"/>
        <v>NEUTRAL</v>
      </c>
      <c r="H2122" s="6" t="str">
        <f t="shared" si="133"/>
        <v>NEUTRAL</v>
      </c>
    </row>
    <row r="2123" spans="1:8" ht="13.5" x14ac:dyDescent="0.25">
      <c r="A2123" s="3">
        <f>TITRES_STAT!B2126</f>
        <v>45093</v>
      </c>
      <c r="B2123" s="6">
        <f>TITRES_STAT!C2126</f>
        <v>35</v>
      </c>
      <c r="C2123" s="6">
        <f>TITRES_STAT!D2126</f>
        <v>35</v>
      </c>
      <c r="D2123" s="6">
        <f>TITRES_STAT!E2126</f>
        <v>0</v>
      </c>
      <c r="E2123" s="2">
        <f t="shared" si="132"/>
        <v>59036</v>
      </c>
      <c r="F2123" s="6" t="str">
        <f t="shared" si="135"/>
        <v>NEUTRAL</v>
      </c>
      <c r="G2123" s="6" t="str">
        <f t="shared" si="134"/>
        <v>NEUTRAL</v>
      </c>
      <c r="H2123" s="6" t="str">
        <f t="shared" si="133"/>
        <v>NEUTRAL</v>
      </c>
    </row>
    <row r="2124" spans="1:8" ht="13.5" x14ac:dyDescent="0.25">
      <c r="A2124" s="3">
        <f>TITRES_STAT!B2127</f>
        <v>45096</v>
      </c>
      <c r="B2124" s="6">
        <f>TITRES_STAT!C2127</f>
        <v>35</v>
      </c>
      <c r="C2124" s="6">
        <f>TITRES_STAT!D2127</f>
        <v>35</v>
      </c>
      <c r="D2124" s="6">
        <f>TITRES_STAT!E2127</f>
        <v>0</v>
      </c>
      <c r="E2124" s="2">
        <f t="shared" si="132"/>
        <v>59036</v>
      </c>
      <c r="F2124" s="6" t="str">
        <f t="shared" si="135"/>
        <v>NEUTRAL</v>
      </c>
      <c r="G2124" s="6" t="str">
        <f t="shared" si="134"/>
        <v>NEUTRAL</v>
      </c>
      <c r="H2124" s="6" t="str">
        <f t="shared" si="133"/>
        <v>NEUTRAL</v>
      </c>
    </row>
    <row r="2125" spans="1:8" ht="13.5" x14ac:dyDescent="0.25">
      <c r="A2125" s="3">
        <f>TITRES_STAT!B2128</f>
        <v>45097</v>
      </c>
      <c r="B2125" s="6">
        <f>TITRES_STAT!C2128</f>
        <v>35</v>
      </c>
      <c r="C2125" s="6">
        <f>TITRES_STAT!D2128</f>
        <v>35</v>
      </c>
      <c r="D2125" s="6">
        <f>TITRES_STAT!E2128</f>
        <v>0</v>
      </c>
      <c r="E2125" s="2">
        <f t="shared" si="132"/>
        <v>59036</v>
      </c>
      <c r="F2125" s="6" t="str">
        <f t="shared" si="135"/>
        <v>NEUTRAL</v>
      </c>
      <c r="G2125" s="6" t="str">
        <f t="shared" si="134"/>
        <v>NEUTRAL</v>
      </c>
      <c r="H2125" s="6" t="str">
        <f t="shared" si="133"/>
        <v>NEUTRAL</v>
      </c>
    </row>
    <row r="2126" spans="1:8" ht="13.5" x14ac:dyDescent="0.25">
      <c r="A2126" s="3">
        <f>TITRES_STAT!B2129</f>
        <v>45098</v>
      </c>
      <c r="B2126" s="6">
        <f>TITRES_STAT!C2129</f>
        <v>35</v>
      </c>
      <c r="C2126" s="6">
        <f>TITRES_STAT!D2129</f>
        <v>35</v>
      </c>
      <c r="D2126" s="6">
        <f>TITRES_STAT!E2129</f>
        <v>0</v>
      </c>
      <c r="E2126" s="2">
        <f t="shared" si="132"/>
        <v>59036</v>
      </c>
      <c r="F2126" s="6" t="str">
        <f t="shared" si="135"/>
        <v>NEUTRAL</v>
      </c>
      <c r="G2126" s="6" t="str">
        <f t="shared" si="134"/>
        <v>NEUTRAL</v>
      </c>
      <c r="H2126" s="6" t="str">
        <f t="shared" si="133"/>
        <v>NEUTRAL</v>
      </c>
    </row>
    <row r="2127" spans="1:8" ht="13.5" x14ac:dyDescent="0.25">
      <c r="A2127" s="3">
        <f>TITRES_STAT!B2130</f>
        <v>45099</v>
      </c>
      <c r="B2127" s="6">
        <f>TITRES_STAT!C2130</f>
        <v>35</v>
      </c>
      <c r="C2127" s="6">
        <f>TITRES_STAT!D2130</f>
        <v>35</v>
      </c>
      <c r="D2127" s="6">
        <f>TITRES_STAT!E2130</f>
        <v>0</v>
      </c>
      <c r="E2127" s="2">
        <f t="shared" si="132"/>
        <v>59036</v>
      </c>
      <c r="F2127" s="6" t="str">
        <f t="shared" si="135"/>
        <v>NEUTRAL</v>
      </c>
      <c r="G2127" s="6" t="str">
        <f t="shared" si="134"/>
        <v>NEUTRAL</v>
      </c>
      <c r="H2127" s="6" t="str">
        <f t="shared" si="133"/>
        <v>NEUTRAL</v>
      </c>
    </row>
    <row r="2128" spans="1:8" ht="13.5" x14ac:dyDescent="0.25">
      <c r="A2128" s="3">
        <f>TITRES_STAT!B2131</f>
        <v>45100</v>
      </c>
      <c r="B2128" s="6">
        <f>TITRES_STAT!C2131</f>
        <v>35</v>
      </c>
      <c r="C2128" s="6">
        <f>TITRES_STAT!D2131</f>
        <v>35</v>
      </c>
      <c r="D2128" s="6">
        <f>TITRES_STAT!E2131</f>
        <v>0</v>
      </c>
      <c r="E2128" s="2">
        <f t="shared" si="132"/>
        <v>59036</v>
      </c>
      <c r="F2128" s="6" t="str">
        <f t="shared" si="135"/>
        <v>NEUTRAL</v>
      </c>
      <c r="G2128" s="6" t="str">
        <f t="shared" si="134"/>
        <v>NEUTRAL</v>
      </c>
      <c r="H2128" s="6" t="str">
        <f t="shared" si="133"/>
        <v>NEUTRAL</v>
      </c>
    </row>
    <row r="2129" spans="1:8" ht="13.5" x14ac:dyDescent="0.25">
      <c r="A2129" s="3">
        <f>TITRES_STAT!B2132</f>
        <v>45103</v>
      </c>
      <c r="B2129" s="6">
        <f>TITRES_STAT!C2132</f>
        <v>35</v>
      </c>
      <c r="C2129" s="6">
        <f>TITRES_STAT!D2132</f>
        <v>35</v>
      </c>
      <c r="D2129" s="6">
        <f>TITRES_STAT!E2132</f>
        <v>0</v>
      </c>
      <c r="E2129" s="2">
        <f t="shared" si="132"/>
        <v>59036</v>
      </c>
      <c r="F2129" s="6" t="str">
        <f t="shared" si="135"/>
        <v>NEUTRAL</v>
      </c>
      <c r="G2129" s="6" t="str">
        <f t="shared" si="134"/>
        <v>NEUTRAL</v>
      </c>
      <c r="H2129" s="6" t="str">
        <f t="shared" si="133"/>
        <v>NEUTRAL</v>
      </c>
    </row>
    <row r="2130" spans="1:8" ht="13.5" x14ac:dyDescent="0.25">
      <c r="A2130" s="3">
        <f>TITRES_STAT!B2133</f>
        <v>45104</v>
      </c>
      <c r="B2130" s="6">
        <f>TITRES_STAT!C2133</f>
        <v>35</v>
      </c>
      <c r="C2130" s="6">
        <f>TITRES_STAT!D2133</f>
        <v>35</v>
      </c>
      <c r="D2130" s="6">
        <f>TITRES_STAT!E2133</f>
        <v>0</v>
      </c>
      <c r="E2130" s="2">
        <f t="shared" si="132"/>
        <v>59036</v>
      </c>
      <c r="F2130" s="6" t="str">
        <f t="shared" si="135"/>
        <v>NEUTRAL</v>
      </c>
      <c r="G2130" s="6" t="str">
        <f t="shared" si="134"/>
        <v>NEUTRAL</v>
      </c>
      <c r="H2130" s="6" t="str">
        <f t="shared" si="133"/>
        <v>NEUTRAL</v>
      </c>
    </row>
    <row r="2131" spans="1:8" ht="13.5" x14ac:dyDescent="0.25">
      <c r="A2131" s="3">
        <f>TITRES_STAT!B2134</f>
        <v>45107</v>
      </c>
      <c r="B2131" s="6">
        <f>TITRES_STAT!C2134</f>
        <v>35</v>
      </c>
      <c r="C2131" s="6">
        <f>TITRES_STAT!D2134</f>
        <v>35</v>
      </c>
      <c r="D2131" s="6">
        <f>TITRES_STAT!E2134</f>
        <v>0</v>
      </c>
      <c r="E2131" s="2">
        <f t="shared" si="132"/>
        <v>59036</v>
      </c>
      <c r="F2131" s="6" t="str">
        <f t="shared" si="135"/>
        <v>NEUTRAL</v>
      </c>
      <c r="G2131" s="6" t="str">
        <f t="shared" si="134"/>
        <v>NEUTRAL</v>
      </c>
      <c r="H2131" s="6" t="str">
        <f t="shared" si="133"/>
        <v>NEUTRAL</v>
      </c>
    </row>
    <row r="2132" spans="1:8" ht="13.5" x14ac:dyDescent="0.25">
      <c r="A2132" s="3">
        <f>TITRES_STAT!B2135</f>
        <v>45110</v>
      </c>
      <c r="B2132" s="6">
        <f>TITRES_STAT!C2135</f>
        <v>35</v>
      </c>
      <c r="C2132" s="6">
        <f>TITRES_STAT!D2135</f>
        <v>35</v>
      </c>
      <c r="D2132" s="6">
        <f>TITRES_STAT!E2135</f>
        <v>0</v>
      </c>
      <c r="E2132" s="2">
        <f t="shared" si="132"/>
        <v>59036</v>
      </c>
      <c r="F2132" s="6" t="str">
        <f t="shared" si="135"/>
        <v>NEUTRAL</v>
      </c>
      <c r="G2132" s="6" t="str">
        <f t="shared" si="134"/>
        <v>NEUTRAL</v>
      </c>
      <c r="H2132" s="6" t="str">
        <f t="shared" si="133"/>
        <v>NEUTRAL</v>
      </c>
    </row>
    <row r="2133" spans="1:8" ht="13.5" x14ac:dyDescent="0.25">
      <c r="A2133" s="3">
        <f>TITRES_STAT!B2136</f>
        <v>45111</v>
      </c>
      <c r="B2133" s="6">
        <f>TITRES_STAT!C2136</f>
        <v>35</v>
      </c>
      <c r="C2133" s="6">
        <f>TITRES_STAT!D2136</f>
        <v>35</v>
      </c>
      <c r="D2133" s="6">
        <f>TITRES_STAT!E2136</f>
        <v>0</v>
      </c>
      <c r="E2133" s="2">
        <f t="shared" si="132"/>
        <v>59036</v>
      </c>
      <c r="F2133" s="6" t="str">
        <f t="shared" si="135"/>
        <v>NEUTRAL</v>
      </c>
      <c r="G2133" s="6" t="str">
        <f t="shared" si="134"/>
        <v>NEUTRAL</v>
      </c>
      <c r="H2133" s="6" t="str">
        <f t="shared" si="133"/>
        <v>NEUTRAL</v>
      </c>
    </row>
    <row r="2134" spans="1:8" ht="13.5" x14ac:dyDescent="0.25">
      <c r="A2134" s="3">
        <f>TITRES_STAT!B2137</f>
        <v>45112</v>
      </c>
      <c r="B2134" s="6">
        <f>TITRES_STAT!C2137</f>
        <v>35</v>
      </c>
      <c r="C2134" s="6">
        <f>TITRES_STAT!D2137</f>
        <v>35</v>
      </c>
      <c r="D2134" s="6">
        <f>TITRES_STAT!E2137</f>
        <v>0</v>
      </c>
      <c r="E2134" s="2">
        <f t="shared" si="132"/>
        <v>59036</v>
      </c>
      <c r="F2134" s="6" t="str">
        <f t="shared" si="135"/>
        <v>NEUTRAL</v>
      </c>
      <c r="G2134" s="6" t="str">
        <f t="shared" si="134"/>
        <v>NEUTRAL</v>
      </c>
      <c r="H2134" s="6" t="str">
        <f t="shared" si="133"/>
        <v>NEUTRAL</v>
      </c>
    </row>
    <row r="2135" spans="1:8" ht="13.5" x14ac:dyDescent="0.25">
      <c r="A2135" s="3">
        <f>TITRES_STAT!B2138</f>
        <v>45113</v>
      </c>
      <c r="B2135" s="6">
        <f>TITRES_STAT!C2138</f>
        <v>35</v>
      </c>
      <c r="C2135" s="6">
        <f>TITRES_STAT!D2138</f>
        <v>35</v>
      </c>
      <c r="D2135" s="6">
        <f>TITRES_STAT!E2138</f>
        <v>0</v>
      </c>
      <c r="E2135" s="2">
        <f t="shared" si="132"/>
        <v>59036</v>
      </c>
      <c r="F2135" s="6" t="str">
        <f t="shared" si="135"/>
        <v>NEUTRAL</v>
      </c>
      <c r="G2135" s="6" t="str">
        <f t="shared" si="134"/>
        <v>NEUTRAL</v>
      </c>
      <c r="H2135" s="6" t="str">
        <f t="shared" si="133"/>
        <v>NEUTRAL</v>
      </c>
    </row>
    <row r="2136" spans="1:8" ht="13.5" x14ac:dyDescent="0.25">
      <c r="A2136" s="3">
        <f>TITRES_STAT!B2139</f>
        <v>45114</v>
      </c>
      <c r="B2136" s="6">
        <f>TITRES_STAT!C2139</f>
        <v>35</v>
      </c>
      <c r="C2136" s="6">
        <f>TITRES_STAT!D2139</f>
        <v>35</v>
      </c>
      <c r="D2136" s="6">
        <f>TITRES_STAT!E2139</f>
        <v>0</v>
      </c>
      <c r="E2136" s="2">
        <f t="shared" si="132"/>
        <v>59036</v>
      </c>
      <c r="F2136" s="6" t="str">
        <f t="shared" si="135"/>
        <v>NEUTRAL</v>
      </c>
      <c r="G2136" s="6" t="str">
        <f t="shared" si="134"/>
        <v>NEUTRAL</v>
      </c>
      <c r="H2136" s="6" t="str">
        <f t="shared" si="133"/>
        <v>NEUTRAL</v>
      </c>
    </row>
    <row r="2137" spans="1:8" ht="13.5" x14ac:dyDescent="0.25">
      <c r="A2137" s="3">
        <f>TITRES_STAT!B2140</f>
        <v>45117</v>
      </c>
      <c r="B2137" s="6">
        <f>TITRES_STAT!C2140</f>
        <v>35</v>
      </c>
      <c r="C2137" s="6">
        <f>TITRES_STAT!D2140</f>
        <v>35</v>
      </c>
      <c r="D2137" s="6">
        <f>TITRES_STAT!E2140</f>
        <v>0</v>
      </c>
      <c r="E2137" s="2">
        <f t="shared" si="132"/>
        <v>59036</v>
      </c>
      <c r="F2137" s="6" t="str">
        <f t="shared" si="135"/>
        <v>NEUTRAL</v>
      </c>
      <c r="G2137" s="6" t="str">
        <f t="shared" si="134"/>
        <v>NEUTRAL</v>
      </c>
      <c r="H2137" s="6" t="str">
        <f t="shared" si="133"/>
        <v>NEUTRAL</v>
      </c>
    </row>
    <row r="2138" spans="1:8" ht="13.5" x14ac:dyDescent="0.25">
      <c r="A2138" s="3">
        <f>TITRES_STAT!B2141</f>
        <v>45118</v>
      </c>
      <c r="B2138" s="6">
        <f>TITRES_STAT!C2141</f>
        <v>35</v>
      </c>
      <c r="C2138" s="6">
        <f>TITRES_STAT!D2141</f>
        <v>35</v>
      </c>
      <c r="D2138" s="6">
        <f>TITRES_STAT!E2141</f>
        <v>0</v>
      </c>
      <c r="E2138" s="2">
        <f t="shared" si="132"/>
        <v>59036</v>
      </c>
      <c r="F2138" s="6" t="str">
        <f t="shared" si="135"/>
        <v>NEUTRAL</v>
      </c>
      <c r="G2138" s="6" t="str">
        <f t="shared" si="134"/>
        <v>NEUTRAL</v>
      </c>
      <c r="H2138" s="6" t="str">
        <f t="shared" si="133"/>
        <v>NEUTRAL</v>
      </c>
    </row>
    <row r="2139" spans="1:8" ht="13.5" x14ac:dyDescent="0.25">
      <c r="A2139" s="3">
        <f>TITRES_STAT!B2142</f>
        <v>45119</v>
      </c>
      <c r="B2139" s="6">
        <f>TITRES_STAT!C2142</f>
        <v>35</v>
      </c>
      <c r="C2139" s="6">
        <f>TITRES_STAT!D2142</f>
        <v>35</v>
      </c>
      <c r="D2139" s="6">
        <f>TITRES_STAT!E2142</f>
        <v>0</v>
      </c>
      <c r="E2139" s="2">
        <f t="shared" si="132"/>
        <v>59036</v>
      </c>
      <c r="F2139" s="6" t="str">
        <f t="shared" si="135"/>
        <v>NEUTRAL</v>
      </c>
      <c r="G2139" s="6" t="str">
        <f t="shared" si="134"/>
        <v>NEUTRAL</v>
      </c>
      <c r="H2139" s="6" t="str">
        <f t="shared" si="133"/>
        <v>NEUTRAL</v>
      </c>
    </row>
    <row r="2140" spans="1:8" ht="13.5" x14ac:dyDescent="0.25">
      <c r="A2140" s="3">
        <f>TITRES_STAT!B2143</f>
        <v>45120</v>
      </c>
      <c r="B2140" s="6">
        <f>TITRES_STAT!C2143</f>
        <v>35</v>
      </c>
      <c r="C2140" s="6">
        <f>TITRES_STAT!D2143</f>
        <v>35</v>
      </c>
      <c r="D2140" s="6">
        <f>TITRES_STAT!E2143</f>
        <v>0</v>
      </c>
      <c r="E2140" s="2">
        <f t="shared" si="132"/>
        <v>59036</v>
      </c>
      <c r="F2140" s="6" t="str">
        <f t="shared" si="135"/>
        <v>NEUTRAL</v>
      </c>
      <c r="G2140" s="6" t="str">
        <f t="shared" si="134"/>
        <v>NEUTRAL</v>
      </c>
      <c r="H2140" s="6" t="str">
        <f t="shared" si="133"/>
        <v>NEUTRAL</v>
      </c>
    </row>
    <row r="2141" spans="1:8" ht="13.5" x14ac:dyDescent="0.25">
      <c r="A2141" s="3">
        <f>TITRES_STAT!B2144</f>
        <v>45121</v>
      </c>
      <c r="B2141" s="6">
        <f>TITRES_STAT!C2144</f>
        <v>35</v>
      </c>
      <c r="C2141" s="6">
        <f>TITRES_STAT!D2144</f>
        <v>35</v>
      </c>
      <c r="D2141" s="6">
        <f>TITRES_STAT!E2144</f>
        <v>0</v>
      </c>
      <c r="E2141" s="2">
        <f t="shared" si="132"/>
        <v>59036</v>
      </c>
      <c r="F2141" s="6" t="str">
        <f t="shared" si="135"/>
        <v>NEUTRAL</v>
      </c>
      <c r="G2141" s="6" t="str">
        <f t="shared" si="134"/>
        <v>NEUTRAL</v>
      </c>
      <c r="H2141" s="6" t="str">
        <f t="shared" si="133"/>
        <v>NEUTRAL</v>
      </c>
    </row>
    <row r="2142" spans="1:8" ht="13.5" x14ac:dyDescent="0.25">
      <c r="A2142" s="3">
        <f>TITRES_STAT!B2145</f>
        <v>45124</v>
      </c>
      <c r="B2142" s="6">
        <f>TITRES_STAT!C2145</f>
        <v>35</v>
      </c>
      <c r="C2142" s="6">
        <f>TITRES_STAT!D2145</f>
        <v>35</v>
      </c>
      <c r="D2142" s="6">
        <f>TITRES_STAT!E2145</f>
        <v>0</v>
      </c>
      <c r="E2142" s="2">
        <f t="shared" si="132"/>
        <v>59036</v>
      </c>
      <c r="F2142" s="6" t="str">
        <f t="shared" si="135"/>
        <v>NEUTRAL</v>
      </c>
      <c r="G2142" s="6" t="str">
        <f t="shared" si="134"/>
        <v>NEUTRAL</v>
      </c>
      <c r="H2142" s="6" t="str">
        <f t="shared" si="133"/>
        <v>NEUTRAL</v>
      </c>
    </row>
    <row r="2143" spans="1:8" ht="13.5" x14ac:dyDescent="0.25">
      <c r="A2143" s="3">
        <f>TITRES_STAT!B2146</f>
        <v>45125</v>
      </c>
      <c r="B2143" s="6">
        <f>TITRES_STAT!C2146</f>
        <v>35</v>
      </c>
      <c r="C2143" s="6">
        <f>TITRES_STAT!D2146</f>
        <v>35</v>
      </c>
      <c r="D2143" s="6">
        <f>TITRES_STAT!E2146</f>
        <v>0</v>
      </c>
      <c r="E2143" s="2">
        <f t="shared" si="132"/>
        <v>59036</v>
      </c>
      <c r="F2143" s="6" t="str">
        <f t="shared" si="135"/>
        <v>NEUTRAL</v>
      </c>
      <c r="G2143" s="6" t="str">
        <f t="shared" si="134"/>
        <v>NEUTRAL</v>
      </c>
      <c r="H2143" s="6" t="str">
        <f t="shared" si="133"/>
        <v>NEUTRAL</v>
      </c>
    </row>
    <row r="2144" spans="1:8" ht="13.5" x14ac:dyDescent="0.25">
      <c r="A2144" s="3">
        <f>TITRES_STAT!B2147</f>
        <v>45127</v>
      </c>
      <c r="B2144" s="6">
        <f>TITRES_STAT!C2147</f>
        <v>35</v>
      </c>
      <c r="C2144" s="6">
        <f>TITRES_STAT!D2147</f>
        <v>35</v>
      </c>
      <c r="D2144" s="6">
        <f>TITRES_STAT!E2147</f>
        <v>0</v>
      </c>
      <c r="E2144" s="2">
        <f t="shared" si="132"/>
        <v>59036</v>
      </c>
      <c r="F2144" s="6" t="str">
        <f t="shared" si="135"/>
        <v>NEUTRAL</v>
      </c>
      <c r="G2144" s="6" t="str">
        <f t="shared" si="134"/>
        <v>NEUTRAL</v>
      </c>
      <c r="H2144" s="6" t="str">
        <f t="shared" si="133"/>
        <v>NEUTRAL</v>
      </c>
    </row>
    <row r="2145" spans="1:8" ht="13.5" x14ac:dyDescent="0.25">
      <c r="A2145" s="3">
        <f>TITRES_STAT!B2148</f>
        <v>45128</v>
      </c>
      <c r="B2145" s="6">
        <f>TITRES_STAT!C2148</f>
        <v>35</v>
      </c>
      <c r="C2145" s="6">
        <f>TITRES_STAT!D2148</f>
        <v>35</v>
      </c>
      <c r="D2145" s="6">
        <f>TITRES_STAT!E2148</f>
        <v>0</v>
      </c>
      <c r="E2145" s="2">
        <f t="shared" si="132"/>
        <v>59036</v>
      </c>
      <c r="F2145" s="6" t="str">
        <f t="shared" si="135"/>
        <v>NEUTRAL</v>
      </c>
      <c r="G2145" s="6" t="str">
        <f t="shared" si="134"/>
        <v>NEUTRAL</v>
      </c>
      <c r="H2145" s="6" t="str">
        <f t="shared" si="133"/>
        <v>NEUTRAL</v>
      </c>
    </row>
    <row r="2146" spans="1:8" ht="13.5" x14ac:dyDescent="0.25">
      <c r="A2146" s="3">
        <f>TITRES_STAT!B2149</f>
        <v>45131</v>
      </c>
      <c r="B2146" s="6">
        <f>TITRES_STAT!C2149</f>
        <v>35</v>
      </c>
      <c r="C2146" s="6">
        <f>TITRES_STAT!D2149</f>
        <v>35</v>
      </c>
      <c r="D2146" s="6">
        <f>TITRES_STAT!E2149</f>
        <v>0</v>
      </c>
      <c r="E2146" s="2">
        <f t="shared" si="132"/>
        <v>59036</v>
      </c>
      <c r="F2146" s="6" t="str">
        <f t="shared" si="135"/>
        <v>NEUTRAL</v>
      </c>
      <c r="G2146" s="6" t="str">
        <f t="shared" si="134"/>
        <v>NEUTRAL</v>
      </c>
      <c r="H2146" s="6" t="str">
        <f t="shared" si="133"/>
        <v>NEUTRAL</v>
      </c>
    </row>
    <row r="2147" spans="1:8" ht="13.5" x14ac:dyDescent="0.25">
      <c r="A2147" s="3">
        <f>TITRES_STAT!B2150</f>
        <v>45133</v>
      </c>
      <c r="B2147" s="6">
        <f>TITRES_STAT!C2150</f>
        <v>35</v>
      </c>
      <c r="C2147" s="6">
        <f>TITRES_STAT!D2150</f>
        <v>35</v>
      </c>
      <c r="D2147" s="6">
        <f>TITRES_STAT!E2150</f>
        <v>0</v>
      </c>
      <c r="E2147" s="2">
        <f t="shared" si="132"/>
        <v>59036</v>
      </c>
      <c r="F2147" s="6" t="str">
        <f t="shared" si="135"/>
        <v>NEUTRAL</v>
      </c>
      <c r="G2147" s="6" t="str">
        <f t="shared" si="134"/>
        <v>NEUTRAL</v>
      </c>
      <c r="H2147" s="6" t="str">
        <f t="shared" si="133"/>
        <v>NEUTRAL</v>
      </c>
    </row>
    <row r="2148" spans="1:8" ht="13.5" x14ac:dyDescent="0.25">
      <c r="A2148" s="3">
        <f>TITRES_STAT!B2151</f>
        <v>45134</v>
      </c>
      <c r="B2148" s="6">
        <f>TITRES_STAT!C2151</f>
        <v>35</v>
      </c>
      <c r="C2148" s="6">
        <f>TITRES_STAT!D2151</f>
        <v>35</v>
      </c>
      <c r="D2148" s="6">
        <f>TITRES_STAT!E2151</f>
        <v>0</v>
      </c>
      <c r="E2148" s="2">
        <f t="shared" si="132"/>
        <v>59036</v>
      </c>
      <c r="F2148" s="6" t="str">
        <f t="shared" si="135"/>
        <v>NEUTRAL</v>
      </c>
      <c r="G2148" s="6" t="str">
        <f t="shared" si="134"/>
        <v>NEUTRAL</v>
      </c>
      <c r="H2148" s="6" t="str">
        <f t="shared" si="133"/>
        <v>NEUTRAL</v>
      </c>
    </row>
    <row r="2149" spans="1:8" ht="13.5" x14ac:dyDescent="0.25">
      <c r="A2149" s="3">
        <f>TITRES_STAT!B2152</f>
        <v>45135</v>
      </c>
      <c r="B2149" s="6">
        <f>TITRES_STAT!C2152</f>
        <v>35</v>
      </c>
      <c r="C2149" s="6">
        <f>TITRES_STAT!D2152</f>
        <v>35</v>
      </c>
      <c r="D2149" s="6">
        <f>TITRES_STAT!E2152</f>
        <v>0</v>
      </c>
      <c r="E2149" s="2">
        <f t="shared" si="132"/>
        <v>59036</v>
      </c>
      <c r="F2149" s="6" t="str">
        <f t="shared" si="135"/>
        <v>NEUTRAL</v>
      </c>
      <c r="G2149" s="6" t="str">
        <f t="shared" si="134"/>
        <v>NEUTRAL</v>
      </c>
      <c r="H2149" s="6" t="str">
        <f t="shared" si="133"/>
        <v>NEUTRAL</v>
      </c>
    </row>
    <row r="2150" spans="1:8" ht="13.5" x14ac:dyDescent="0.25">
      <c r="A2150" s="3">
        <f>TITRES_STAT!B2153</f>
        <v>45138</v>
      </c>
      <c r="B2150" s="6">
        <f>TITRES_STAT!C2153</f>
        <v>35</v>
      </c>
      <c r="C2150" s="6">
        <f>TITRES_STAT!D2153</f>
        <v>35</v>
      </c>
      <c r="D2150" s="6">
        <f>TITRES_STAT!E2153</f>
        <v>0</v>
      </c>
      <c r="E2150" s="2">
        <f t="shared" si="132"/>
        <v>59036</v>
      </c>
      <c r="F2150" s="6" t="str">
        <f t="shared" si="135"/>
        <v>NEUTRAL</v>
      </c>
      <c r="G2150" s="6" t="str">
        <f t="shared" si="134"/>
        <v>NEUTRAL</v>
      </c>
      <c r="H2150" s="6" t="str">
        <f t="shared" si="133"/>
        <v>NEUTRAL</v>
      </c>
    </row>
    <row r="2151" spans="1:8" ht="13.5" x14ac:dyDescent="0.25">
      <c r="A2151" s="3">
        <f>TITRES_STAT!B2154</f>
        <v>45139</v>
      </c>
      <c r="B2151" s="6">
        <f>TITRES_STAT!C2154</f>
        <v>35</v>
      </c>
      <c r="C2151" s="6">
        <f>TITRES_STAT!D2154</f>
        <v>35</v>
      </c>
      <c r="D2151" s="6">
        <f>TITRES_STAT!E2154</f>
        <v>0</v>
      </c>
      <c r="E2151" s="2">
        <f t="shared" si="132"/>
        <v>59036</v>
      </c>
      <c r="F2151" s="6" t="str">
        <f t="shared" si="135"/>
        <v>NEUTRAL</v>
      </c>
      <c r="G2151" s="6" t="str">
        <f t="shared" si="134"/>
        <v>NEUTRAL</v>
      </c>
      <c r="H2151" s="6" t="str">
        <f t="shared" si="133"/>
        <v>NEUTRAL</v>
      </c>
    </row>
    <row r="2152" spans="1:8" ht="13.5" x14ac:dyDescent="0.25">
      <c r="A2152" s="3">
        <f>TITRES_STAT!B2155</f>
        <v>45140</v>
      </c>
      <c r="B2152" s="6">
        <f>TITRES_STAT!C2155</f>
        <v>35</v>
      </c>
      <c r="C2152" s="6">
        <f>TITRES_STAT!D2155</f>
        <v>35</v>
      </c>
      <c r="D2152" s="6">
        <f>TITRES_STAT!E2155</f>
        <v>0</v>
      </c>
      <c r="E2152" s="2">
        <f t="shared" si="132"/>
        <v>59036</v>
      </c>
      <c r="F2152" s="6" t="str">
        <f t="shared" si="135"/>
        <v>NEUTRAL</v>
      </c>
      <c r="G2152" s="6" t="str">
        <f t="shared" si="134"/>
        <v>NEUTRAL</v>
      </c>
      <c r="H2152" s="6" t="str">
        <f t="shared" si="133"/>
        <v>NEUTRAL</v>
      </c>
    </row>
    <row r="2153" spans="1:8" ht="13.5" x14ac:dyDescent="0.25">
      <c r="A2153" s="3">
        <f>TITRES_STAT!B2156</f>
        <v>45141</v>
      </c>
      <c r="B2153" s="6">
        <f>TITRES_STAT!C2156</f>
        <v>35</v>
      </c>
      <c r="C2153" s="6">
        <f>TITRES_STAT!D2156</f>
        <v>35</v>
      </c>
      <c r="D2153" s="6">
        <f>TITRES_STAT!E2156</f>
        <v>0</v>
      </c>
      <c r="E2153" s="2">
        <f t="shared" si="132"/>
        <v>59036</v>
      </c>
      <c r="F2153" s="6" t="str">
        <f t="shared" si="135"/>
        <v>NEUTRAL</v>
      </c>
      <c r="G2153" s="6" t="str">
        <f t="shared" si="134"/>
        <v>NEUTRAL</v>
      </c>
      <c r="H2153" s="6" t="str">
        <f t="shared" si="133"/>
        <v>NEUTRAL</v>
      </c>
    </row>
    <row r="2154" spans="1:8" ht="13.5" x14ac:dyDescent="0.25">
      <c r="A2154" s="3">
        <f>TITRES_STAT!B2157</f>
        <v>45142</v>
      </c>
      <c r="B2154" s="6">
        <f>TITRES_STAT!C2157</f>
        <v>35</v>
      </c>
      <c r="C2154" s="6">
        <f>TITRES_STAT!D2157</f>
        <v>35</v>
      </c>
      <c r="D2154" s="6">
        <f>TITRES_STAT!E2157</f>
        <v>0</v>
      </c>
      <c r="E2154" s="2">
        <f t="shared" si="132"/>
        <v>59036</v>
      </c>
      <c r="F2154" s="6" t="str">
        <f t="shared" si="135"/>
        <v>NEUTRAL</v>
      </c>
      <c r="G2154" s="6" t="str">
        <f t="shared" si="134"/>
        <v>NEUTRAL</v>
      </c>
      <c r="H2154" s="6" t="str">
        <f t="shared" si="133"/>
        <v>NEUTRAL</v>
      </c>
    </row>
    <row r="2155" spans="1:8" ht="13.5" x14ac:dyDescent="0.25">
      <c r="A2155" s="3">
        <f>TITRES_STAT!B2158</f>
        <v>45145</v>
      </c>
      <c r="B2155" s="6">
        <f>TITRES_STAT!C2158</f>
        <v>35</v>
      </c>
      <c r="C2155" s="6">
        <f>TITRES_STAT!D2158</f>
        <v>35</v>
      </c>
      <c r="D2155" s="6">
        <f>TITRES_STAT!E2158</f>
        <v>0</v>
      </c>
      <c r="E2155" s="2">
        <f t="shared" si="132"/>
        <v>59036</v>
      </c>
      <c r="F2155" s="6" t="str">
        <f t="shared" si="135"/>
        <v>NEUTRAL</v>
      </c>
      <c r="G2155" s="6" t="str">
        <f t="shared" si="134"/>
        <v>NEUTRAL</v>
      </c>
      <c r="H2155" s="6" t="str">
        <f t="shared" si="133"/>
        <v>NEUTRAL</v>
      </c>
    </row>
    <row r="2156" spans="1:8" ht="13.5" x14ac:dyDescent="0.25">
      <c r="A2156" s="3">
        <f>TITRES_STAT!B2159</f>
        <v>45146</v>
      </c>
      <c r="B2156" s="6">
        <f>TITRES_STAT!C2159</f>
        <v>35</v>
      </c>
      <c r="C2156" s="6">
        <f>TITRES_STAT!D2159</f>
        <v>35</v>
      </c>
      <c r="D2156" s="6">
        <f>TITRES_STAT!E2159</f>
        <v>0</v>
      </c>
      <c r="E2156" s="2">
        <f t="shared" si="132"/>
        <v>59036</v>
      </c>
      <c r="F2156" s="6" t="str">
        <f t="shared" si="135"/>
        <v>NEUTRAL</v>
      </c>
      <c r="G2156" s="6" t="str">
        <f t="shared" si="134"/>
        <v>NEUTRAL</v>
      </c>
      <c r="H2156" s="6" t="str">
        <f t="shared" si="133"/>
        <v>NEUTRAL</v>
      </c>
    </row>
    <row r="2157" spans="1:8" ht="13.5" x14ac:dyDescent="0.25">
      <c r="A2157" s="3">
        <f>TITRES_STAT!B2160</f>
        <v>45147</v>
      </c>
      <c r="B2157" s="6">
        <f>TITRES_STAT!C2160</f>
        <v>35</v>
      </c>
      <c r="C2157" s="6">
        <f>TITRES_STAT!D2160</f>
        <v>35</v>
      </c>
      <c r="D2157" s="6">
        <f>TITRES_STAT!E2160</f>
        <v>0</v>
      </c>
      <c r="E2157" s="2">
        <f t="shared" si="132"/>
        <v>59036</v>
      </c>
      <c r="F2157" s="6" t="str">
        <f t="shared" si="135"/>
        <v>NEUTRAL</v>
      </c>
      <c r="G2157" s="6" t="str">
        <f t="shared" si="134"/>
        <v>NEUTRAL</v>
      </c>
      <c r="H2157" s="6" t="str">
        <f t="shared" si="133"/>
        <v>NEUTRAL</v>
      </c>
    </row>
    <row r="2158" spans="1:8" ht="13.5" x14ac:dyDescent="0.25">
      <c r="A2158" s="3">
        <f>TITRES_STAT!B2161</f>
        <v>45148</v>
      </c>
      <c r="B2158" s="6">
        <f>TITRES_STAT!C2161</f>
        <v>35</v>
      </c>
      <c r="C2158" s="6">
        <f>TITRES_STAT!D2161</f>
        <v>35</v>
      </c>
      <c r="D2158" s="6">
        <f>TITRES_STAT!E2161</f>
        <v>0</v>
      </c>
      <c r="E2158" s="2">
        <f t="shared" si="132"/>
        <v>59036</v>
      </c>
      <c r="F2158" s="6" t="str">
        <f t="shared" si="135"/>
        <v>NEUTRAL</v>
      </c>
      <c r="G2158" s="6" t="str">
        <f t="shared" si="134"/>
        <v>NEUTRAL</v>
      </c>
      <c r="H2158" s="6" t="str">
        <f t="shared" si="133"/>
        <v>NEUTRAL</v>
      </c>
    </row>
    <row r="2159" spans="1:8" ht="13.5" x14ac:dyDescent="0.25">
      <c r="A2159" s="3">
        <f>TITRES_STAT!B2162</f>
        <v>45149</v>
      </c>
      <c r="B2159" s="6">
        <f>TITRES_STAT!C2162</f>
        <v>35</v>
      </c>
      <c r="C2159" s="6">
        <f>TITRES_STAT!D2162</f>
        <v>35</v>
      </c>
      <c r="D2159" s="6">
        <f>TITRES_STAT!E2162</f>
        <v>0</v>
      </c>
      <c r="E2159" s="2">
        <f t="shared" si="132"/>
        <v>59036</v>
      </c>
      <c r="F2159" s="6" t="str">
        <f t="shared" si="135"/>
        <v>NEUTRAL</v>
      </c>
      <c r="G2159" s="6" t="str">
        <f t="shared" si="134"/>
        <v>NEUTRAL</v>
      </c>
      <c r="H2159" s="6" t="str">
        <f t="shared" si="133"/>
        <v>NEUTRAL</v>
      </c>
    </row>
    <row r="2160" spans="1:8" ht="13.5" x14ac:dyDescent="0.25">
      <c r="A2160" s="3">
        <f>TITRES_STAT!B2163</f>
        <v>45152</v>
      </c>
      <c r="B2160" s="6">
        <f>TITRES_STAT!C2163</f>
        <v>35</v>
      </c>
      <c r="C2160" s="6">
        <f>TITRES_STAT!D2163</f>
        <v>35</v>
      </c>
      <c r="D2160" s="6">
        <f>TITRES_STAT!E2163</f>
        <v>0</v>
      </c>
      <c r="E2160" s="2">
        <f t="shared" si="132"/>
        <v>59036</v>
      </c>
      <c r="F2160" s="6" t="str">
        <f t="shared" si="135"/>
        <v>NEUTRAL</v>
      </c>
      <c r="G2160" s="6" t="str">
        <f t="shared" si="134"/>
        <v>NEUTRAL</v>
      </c>
      <c r="H2160" s="6" t="str">
        <f t="shared" si="133"/>
        <v>NEUTRAL</v>
      </c>
    </row>
    <row r="2161" spans="1:8" ht="13.5" x14ac:dyDescent="0.25">
      <c r="A2161" s="3">
        <f>TITRES_STAT!B2164</f>
        <v>45153</v>
      </c>
      <c r="B2161" s="6">
        <f>TITRES_STAT!C2164</f>
        <v>35</v>
      </c>
      <c r="C2161" s="6">
        <f>TITRES_STAT!D2164</f>
        <v>35</v>
      </c>
      <c r="D2161" s="6">
        <f>TITRES_STAT!E2164</f>
        <v>0</v>
      </c>
      <c r="E2161" s="2">
        <f t="shared" si="132"/>
        <v>59036</v>
      </c>
      <c r="F2161" s="6" t="str">
        <f t="shared" si="135"/>
        <v>NEUTRAL</v>
      </c>
      <c r="G2161" s="6" t="str">
        <f t="shared" si="134"/>
        <v>NEUTRAL</v>
      </c>
      <c r="H2161" s="6" t="str">
        <f t="shared" si="133"/>
        <v>NEUTRAL</v>
      </c>
    </row>
    <row r="2162" spans="1:8" ht="13.5" x14ac:dyDescent="0.25">
      <c r="A2162" s="3">
        <f>TITRES_STAT!B2165</f>
        <v>45154</v>
      </c>
      <c r="B2162" s="6">
        <f>TITRES_STAT!C2165</f>
        <v>35</v>
      </c>
      <c r="C2162" s="6">
        <f>TITRES_STAT!D2165</f>
        <v>35</v>
      </c>
      <c r="D2162" s="6">
        <f>TITRES_STAT!E2165</f>
        <v>0</v>
      </c>
      <c r="E2162" s="2">
        <f t="shared" si="132"/>
        <v>59036</v>
      </c>
      <c r="F2162" s="6" t="str">
        <f t="shared" si="135"/>
        <v>NEUTRAL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45155</v>
      </c>
      <c r="B2163" s="6">
        <f>TITRES_STAT!C2166</f>
        <v>35</v>
      </c>
      <c r="C2163" s="6">
        <f>TITRES_STAT!D2166</f>
        <v>35</v>
      </c>
      <c r="D2163" s="6">
        <f>TITRES_STAT!E2166</f>
        <v>0</v>
      </c>
      <c r="E2163" s="2">
        <f t="shared" si="132"/>
        <v>59036</v>
      </c>
      <c r="F2163" s="6" t="str">
        <f t="shared" si="135"/>
        <v>NEUTRAL</v>
      </c>
      <c r="G2163" s="6" t="str">
        <f t="shared" si="134"/>
        <v>NEUTRAL</v>
      </c>
      <c r="H2163" s="6" t="str">
        <f t="shared" si="133"/>
        <v>NEUTRAL</v>
      </c>
    </row>
    <row r="2164" spans="1:8" ht="13.5" x14ac:dyDescent="0.25">
      <c r="A2164" s="3">
        <f>TITRES_STAT!B2167</f>
        <v>45156</v>
      </c>
      <c r="B2164" s="6">
        <f>TITRES_STAT!C2167</f>
        <v>35</v>
      </c>
      <c r="C2164" s="6">
        <f>TITRES_STAT!D2167</f>
        <v>35</v>
      </c>
      <c r="D2164" s="6">
        <f>TITRES_STAT!E2167</f>
        <v>0</v>
      </c>
      <c r="E2164" s="2">
        <f t="shared" si="132"/>
        <v>59036</v>
      </c>
      <c r="F2164" s="6" t="str">
        <f t="shared" si="135"/>
        <v>NEUTRAL</v>
      </c>
      <c r="G2164" s="6" t="str">
        <f t="shared" si="134"/>
        <v>NEUTRAL</v>
      </c>
      <c r="H2164" s="6" t="str">
        <f t="shared" si="133"/>
        <v>NEUTRAL</v>
      </c>
    </row>
    <row r="2165" spans="1:8" ht="13.5" x14ac:dyDescent="0.25">
      <c r="A2165" s="3">
        <f>TITRES_STAT!B2168</f>
        <v>45159</v>
      </c>
      <c r="B2165" s="6">
        <f>TITRES_STAT!C2168</f>
        <v>35</v>
      </c>
      <c r="C2165" s="6">
        <f>TITRES_STAT!D2168</f>
        <v>35</v>
      </c>
      <c r="D2165" s="6">
        <f>TITRES_STAT!E2168</f>
        <v>0</v>
      </c>
      <c r="E2165" s="2">
        <f t="shared" si="132"/>
        <v>59036</v>
      </c>
      <c r="F2165" s="6" t="str">
        <f t="shared" si="135"/>
        <v>NEUTRAL</v>
      </c>
      <c r="G2165" s="6" t="str">
        <f t="shared" si="134"/>
        <v>NEUTRAL</v>
      </c>
      <c r="H2165" s="6" t="str">
        <f t="shared" si="133"/>
        <v>NEUTRAL</v>
      </c>
    </row>
    <row r="2166" spans="1:8" ht="13.5" x14ac:dyDescent="0.25">
      <c r="A2166" s="3">
        <f>TITRES_STAT!B2169</f>
        <v>45160</v>
      </c>
      <c r="B2166" s="6">
        <f>TITRES_STAT!C2169</f>
        <v>35</v>
      </c>
      <c r="C2166" s="6">
        <f>TITRES_STAT!D2169</f>
        <v>35</v>
      </c>
      <c r="D2166" s="6">
        <f>TITRES_STAT!E2169</f>
        <v>0</v>
      </c>
      <c r="E2166" s="2">
        <f t="shared" si="132"/>
        <v>59036</v>
      </c>
      <c r="F2166" s="6" t="str">
        <f t="shared" si="135"/>
        <v>NEUTRAL</v>
      </c>
      <c r="G2166" s="6" t="str">
        <f t="shared" si="134"/>
        <v>NEUTRAL</v>
      </c>
      <c r="H2166" s="6" t="str">
        <f t="shared" si="133"/>
        <v>NEUTRAL</v>
      </c>
    </row>
    <row r="2167" spans="1:8" ht="13.5" x14ac:dyDescent="0.25">
      <c r="A2167" s="3">
        <f>TITRES_STAT!B2170</f>
        <v>45161</v>
      </c>
      <c r="B2167" s="6">
        <f>TITRES_STAT!C2170</f>
        <v>35</v>
      </c>
      <c r="C2167" s="6">
        <f>TITRES_STAT!D2170</f>
        <v>35</v>
      </c>
      <c r="D2167" s="6">
        <f>TITRES_STAT!E2170</f>
        <v>0</v>
      </c>
      <c r="E2167" s="2">
        <f t="shared" si="132"/>
        <v>59036</v>
      </c>
      <c r="F2167" s="6" t="str">
        <f t="shared" si="135"/>
        <v>NEUTRAL</v>
      </c>
      <c r="G2167" s="6" t="str">
        <f t="shared" si="134"/>
        <v>NEUTRAL</v>
      </c>
      <c r="H2167" s="6" t="str">
        <f t="shared" si="133"/>
        <v>NEUTRAL</v>
      </c>
    </row>
    <row r="2168" spans="1:8" ht="13.5" x14ac:dyDescent="0.25">
      <c r="A2168" s="3">
        <f>TITRES_STAT!B2171</f>
        <v>45162</v>
      </c>
      <c r="B2168" s="6">
        <f>TITRES_STAT!C2171</f>
        <v>35</v>
      </c>
      <c r="C2168" s="6">
        <f>TITRES_STAT!D2171</f>
        <v>35</v>
      </c>
      <c r="D2168" s="6">
        <f>TITRES_STAT!E2171</f>
        <v>0</v>
      </c>
      <c r="E2168" s="2">
        <f t="shared" si="132"/>
        <v>59036</v>
      </c>
      <c r="F2168" s="6" t="str">
        <f t="shared" si="135"/>
        <v>NEUTRAL</v>
      </c>
      <c r="G2168" s="6" t="str">
        <f t="shared" si="134"/>
        <v>NEUTRAL</v>
      </c>
      <c r="H2168" s="6" t="str">
        <f t="shared" si="133"/>
        <v>NEUTRAL</v>
      </c>
    </row>
    <row r="2169" spans="1:8" ht="13.5" x14ac:dyDescent="0.25">
      <c r="A2169" s="3">
        <f>TITRES_STAT!B2172</f>
        <v>45163</v>
      </c>
      <c r="B2169" s="6">
        <f>TITRES_STAT!C2172</f>
        <v>35</v>
      </c>
      <c r="C2169" s="6">
        <f>TITRES_STAT!D2172</f>
        <v>35</v>
      </c>
      <c r="D2169" s="6">
        <f>TITRES_STAT!E2172</f>
        <v>0</v>
      </c>
      <c r="E2169" s="2">
        <f t="shared" si="132"/>
        <v>59036</v>
      </c>
      <c r="F2169" s="6" t="str">
        <f t="shared" si="135"/>
        <v>NEUTRAL</v>
      </c>
      <c r="G2169" s="6" t="str">
        <f t="shared" si="134"/>
        <v>NEUTRAL</v>
      </c>
      <c r="H2169" s="6" t="str">
        <f t="shared" si="133"/>
        <v>NEUTRAL</v>
      </c>
    </row>
    <row r="2170" spans="1:8" ht="13.5" x14ac:dyDescent="0.25">
      <c r="A2170" s="3">
        <f>TITRES_STAT!B2173</f>
        <v>45166</v>
      </c>
      <c r="B2170" s="6">
        <f>TITRES_STAT!C2173</f>
        <v>35</v>
      </c>
      <c r="C2170" s="6">
        <f>TITRES_STAT!D2173</f>
        <v>35</v>
      </c>
      <c r="D2170" s="6">
        <f>TITRES_STAT!E2173</f>
        <v>0</v>
      </c>
      <c r="E2170" s="2">
        <f t="shared" si="132"/>
        <v>59036</v>
      </c>
      <c r="F2170" s="6" t="str">
        <f t="shared" si="135"/>
        <v>NEUTRAL</v>
      </c>
      <c r="G2170" s="6" t="str">
        <f t="shared" si="134"/>
        <v>NEUTRAL</v>
      </c>
      <c r="H2170" s="6" t="str">
        <f t="shared" si="133"/>
        <v>NEUTRAL</v>
      </c>
    </row>
    <row r="2171" spans="1:8" ht="13.5" x14ac:dyDescent="0.25">
      <c r="A2171" s="3">
        <f>TITRES_STAT!B2174</f>
        <v>45167</v>
      </c>
      <c r="B2171" s="6">
        <f>TITRES_STAT!C2174</f>
        <v>35</v>
      </c>
      <c r="C2171" s="6">
        <f>TITRES_STAT!D2174</f>
        <v>35</v>
      </c>
      <c r="D2171" s="6">
        <f>TITRES_STAT!E2174</f>
        <v>0</v>
      </c>
      <c r="E2171" s="2">
        <f t="shared" si="132"/>
        <v>59036</v>
      </c>
      <c r="F2171" s="6" t="str">
        <f t="shared" si="135"/>
        <v>NEUTRAL</v>
      </c>
      <c r="G2171" s="6" t="str">
        <f t="shared" si="134"/>
        <v>NEUTRAL</v>
      </c>
      <c r="H2171" s="6" t="str">
        <f t="shared" si="133"/>
        <v>NEUTRAL</v>
      </c>
    </row>
    <row r="2172" spans="1:8" ht="13.5" x14ac:dyDescent="0.25">
      <c r="A2172" s="3">
        <f>TITRES_STAT!B2175</f>
        <v>45168</v>
      </c>
      <c r="B2172" s="6">
        <f>TITRES_STAT!C2175</f>
        <v>35</v>
      </c>
      <c r="C2172" s="6">
        <f>TITRES_STAT!D2175</f>
        <v>35</v>
      </c>
      <c r="D2172" s="6">
        <f>TITRES_STAT!E2175</f>
        <v>0</v>
      </c>
      <c r="E2172" s="2">
        <f t="shared" si="132"/>
        <v>59036</v>
      </c>
      <c r="F2172" s="6" t="str">
        <f t="shared" si="135"/>
        <v>NEUTRAL</v>
      </c>
      <c r="G2172" s="6" t="str">
        <f t="shared" si="134"/>
        <v>NEUTRAL</v>
      </c>
      <c r="H2172" s="6" t="str">
        <f t="shared" si="133"/>
        <v>NEUTRAL</v>
      </c>
    </row>
    <row r="2173" spans="1:8" ht="13.5" x14ac:dyDescent="0.25">
      <c r="A2173" s="3">
        <f>TITRES_STAT!B2176</f>
        <v>45169</v>
      </c>
      <c r="B2173" s="6">
        <f>TITRES_STAT!C2176</f>
        <v>35</v>
      </c>
      <c r="C2173" s="6">
        <f>TITRES_STAT!D2176</f>
        <v>35</v>
      </c>
      <c r="D2173" s="6">
        <f>TITRES_STAT!E2176</f>
        <v>0</v>
      </c>
      <c r="E2173" s="2">
        <f t="shared" si="132"/>
        <v>59036</v>
      </c>
      <c r="F2173" s="6" t="str">
        <f t="shared" si="135"/>
        <v>NEUTRAL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45170</v>
      </c>
      <c r="B2174" s="6">
        <f>TITRES_STAT!C2177</f>
        <v>35</v>
      </c>
      <c r="C2174" s="6">
        <f>TITRES_STAT!D2177</f>
        <v>35</v>
      </c>
      <c r="D2174" s="6">
        <f>TITRES_STAT!E2177</f>
        <v>0</v>
      </c>
      <c r="E2174" s="2">
        <f t="shared" si="132"/>
        <v>59036</v>
      </c>
      <c r="F2174" s="6" t="str">
        <f t="shared" si="135"/>
        <v>NEUTRAL</v>
      </c>
      <c r="G2174" s="6" t="str">
        <f t="shared" si="134"/>
        <v>NEUTRAL</v>
      </c>
      <c r="H2174" s="6" t="str">
        <f t="shared" si="133"/>
        <v>NEUTRAL</v>
      </c>
    </row>
    <row r="2175" spans="1:8" ht="13.5" x14ac:dyDescent="0.25">
      <c r="A2175" s="3">
        <f>TITRES_STAT!B2178</f>
        <v>45173</v>
      </c>
      <c r="B2175" s="6">
        <f>TITRES_STAT!C2178</f>
        <v>35</v>
      </c>
      <c r="C2175" s="6">
        <f>TITRES_STAT!D2178</f>
        <v>35</v>
      </c>
      <c r="D2175" s="6">
        <f>TITRES_STAT!E2178</f>
        <v>0</v>
      </c>
      <c r="E2175" s="2">
        <f t="shared" si="132"/>
        <v>59036</v>
      </c>
      <c r="F2175" s="6" t="str">
        <f t="shared" si="135"/>
        <v>NEUTRAL</v>
      </c>
      <c r="G2175" s="6" t="str">
        <f t="shared" si="134"/>
        <v>NEUTRAL</v>
      </c>
      <c r="H2175" s="6" t="str">
        <f t="shared" si="133"/>
        <v>NEUTRAL</v>
      </c>
    </row>
    <row r="2176" spans="1:8" ht="13.5" x14ac:dyDescent="0.25">
      <c r="A2176" s="3">
        <f>TITRES_STAT!B2179</f>
        <v>45174</v>
      </c>
      <c r="B2176" s="6">
        <f>TITRES_STAT!C2179</f>
        <v>35</v>
      </c>
      <c r="C2176" s="6">
        <f>TITRES_STAT!D2179</f>
        <v>35</v>
      </c>
      <c r="D2176" s="6">
        <f>TITRES_STAT!E2179</f>
        <v>0</v>
      </c>
      <c r="E2176" s="2">
        <f t="shared" si="132"/>
        <v>59036</v>
      </c>
      <c r="F2176" s="6" t="str">
        <f t="shared" si="135"/>
        <v>NEUTRAL</v>
      </c>
      <c r="G2176" s="6" t="str">
        <f t="shared" si="134"/>
        <v>NEUTRAL</v>
      </c>
      <c r="H2176" s="6" t="str">
        <f t="shared" si="133"/>
        <v>NEUTRAL</v>
      </c>
    </row>
    <row r="2177" spans="1:8" ht="13.5" x14ac:dyDescent="0.25">
      <c r="A2177" s="3">
        <f>TITRES_STAT!B2180</f>
        <v>45175</v>
      </c>
      <c r="B2177" s="6">
        <f>TITRES_STAT!C2180</f>
        <v>35</v>
      </c>
      <c r="C2177" s="6">
        <f>TITRES_STAT!D2180</f>
        <v>35</v>
      </c>
      <c r="D2177" s="6">
        <f>TITRES_STAT!E2180</f>
        <v>0</v>
      </c>
      <c r="E2177" s="2">
        <f t="shared" si="132"/>
        <v>59036</v>
      </c>
      <c r="F2177" s="6" t="str">
        <f t="shared" si="135"/>
        <v>NEUTRAL</v>
      </c>
      <c r="G2177" s="6" t="str">
        <f t="shared" si="134"/>
        <v>NEUTRAL</v>
      </c>
      <c r="H2177" s="6" t="str">
        <f t="shared" si="133"/>
        <v>NEUTRAL</v>
      </c>
    </row>
    <row r="2178" spans="1:8" ht="13.5" x14ac:dyDescent="0.25">
      <c r="A2178" s="3">
        <f>TITRES_STAT!B2181</f>
        <v>45176</v>
      </c>
      <c r="B2178" s="6">
        <f>TITRES_STAT!C2181</f>
        <v>35</v>
      </c>
      <c r="C2178" s="6">
        <f>TITRES_STAT!D2181</f>
        <v>35</v>
      </c>
      <c r="D2178" s="6">
        <f>TITRES_STAT!E2181</f>
        <v>0</v>
      </c>
      <c r="E2178" s="2">
        <f t="shared" si="132"/>
        <v>59036</v>
      </c>
      <c r="F2178" s="6" t="str">
        <f t="shared" si="135"/>
        <v>NEUTRAL</v>
      </c>
      <c r="G2178" s="6" t="str">
        <f t="shared" si="134"/>
        <v>NEUTRAL</v>
      </c>
      <c r="H2178" s="6" t="str">
        <f t="shared" si="133"/>
        <v>NEUTRAL</v>
      </c>
    </row>
    <row r="2179" spans="1:8" ht="13.5" x14ac:dyDescent="0.25">
      <c r="A2179" s="3">
        <f>TITRES_STAT!B2182</f>
        <v>45177</v>
      </c>
      <c r="B2179" s="6">
        <f>TITRES_STAT!C2182</f>
        <v>35</v>
      </c>
      <c r="C2179" s="6">
        <f>TITRES_STAT!D2182</f>
        <v>35</v>
      </c>
      <c r="D2179" s="6">
        <f>TITRES_STAT!E2182</f>
        <v>0</v>
      </c>
      <c r="E2179" s="2">
        <f t="shared" si="132"/>
        <v>59036</v>
      </c>
      <c r="F2179" s="6" t="str">
        <f t="shared" si="135"/>
        <v>NEUTRAL</v>
      </c>
      <c r="G2179" s="6" t="str">
        <f t="shared" si="134"/>
        <v>NEUTRAL</v>
      </c>
      <c r="H2179" s="6" t="str">
        <f t="shared" si="133"/>
        <v>NEUTRAL</v>
      </c>
    </row>
    <row r="2180" spans="1:8" ht="13.5" x14ac:dyDescent="0.25">
      <c r="A2180" s="3">
        <f>TITRES_STAT!B2183</f>
        <v>45180</v>
      </c>
      <c r="B2180" s="6">
        <f>TITRES_STAT!C2183</f>
        <v>35</v>
      </c>
      <c r="C2180" s="6">
        <f>TITRES_STAT!D2183</f>
        <v>35</v>
      </c>
      <c r="D2180" s="6">
        <f>TITRES_STAT!E2183</f>
        <v>0</v>
      </c>
      <c r="E2180" s="2">
        <f t="shared" ref="E2180:E2243" si="136">IF(B2180&gt;B2179, E2179+D2180, IF(B2180&lt;B2179, E2179-D2180, E2179))</f>
        <v>59036</v>
      </c>
      <c r="F2180" s="6" t="str">
        <f t="shared" si="135"/>
        <v>NEUTRAL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45181</v>
      </c>
      <c r="B2181" s="6">
        <f>TITRES_STAT!C2184</f>
        <v>35</v>
      </c>
      <c r="C2181" s="6">
        <f>TITRES_STAT!D2184</f>
        <v>35</v>
      </c>
      <c r="D2181" s="6">
        <f>TITRES_STAT!E2184</f>
        <v>0</v>
      </c>
      <c r="E2181" s="2">
        <f t="shared" si="136"/>
        <v>59036</v>
      </c>
      <c r="F2181" s="6" t="str">
        <f t="shared" si="135"/>
        <v>NEUTRAL</v>
      </c>
      <c r="G2181" s="6" t="str">
        <f t="shared" si="134"/>
        <v>NEUTRAL</v>
      </c>
      <c r="H2181" s="6" t="str">
        <f t="shared" si="133"/>
        <v>NEUTRAL</v>
      </c>
    </row>
    <row r="2182" spans="1:8" ht="13.5" x14ac:dyDescent="0.25">
      <c r="A2182" s="3">
        <f>TITRES_STAT!B2185</f>
        <v>45182</v>
      </c>
      <c r="B2182" s="6">
        <f>TITRES_STAT!C2185</f>
        <v>35</v>
      </c>
      <c r="C2182" s="6">
        <f>TITRES_STAT!D2185</f>
        <v>35</v>
      </c>
      <c r="D2182" s="6">
        <f>TITRES_STAT!E2185</f>
        <v>0</v>
      </c>
      <c r="E2182" s="2">
        <f t="shared" si="136"/>
        <v>59036</v>
      </c>
      <c r="F2182" s="6" t="str">
        <f t="shared" si="135"/>
        <v>NEUTRAL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45183</v>
      </c>
      <c r="B2183" s="6">
        <f>TITRES_STAT!C2186</f>
        <v>35</v>
      </c>
      <c r="C2183" s="6">
        <f>TITRES_STAT!D2186</f>
        <v>35</v>
      </c>
      <c r="D2183" s="6">
        <f>TITRES_STAT!E2186</f>
        <v>0</v>
      </c>
      <c r="E2183" s="2">
        <f t="shared" si="136"/>
        <v>59036</v>
      </c>
      <c r="F2183" s="6" t="str">
        <f t="shared" si="135"/>
        <v>NEUTRAL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NEUTRAL</v>
      </c>
    </row>
    <row r="2184" spans="1:8" ht="13.5" x14ac:dyDescent="0.25">
      <c r="A2184" s="3">
        <f>TITRES_STAT!B2187</f>
        <v>45184</v>
      </c>
      <c r="B2184" s="6">
        <f>TITRES_STAT!C2187</f>
        <v>35</v>
      </c>
      <c r="C2184" s="6">
        <f>TITRES_STAT!D2187</f>
        <v>35</v>
      </c>
      <c r="D2184" s="6">
        <f>TITRES_STAT!E2187</f>
        <v>0</v>
      </c>
      <c r="E2184" s="2">
        <f t="shared" si="136"/>
        <v>59036</v>
      </c>
      <c r="F2184" s="6" t="str">
        <f t="shared" ref="F2184:F2247" si="139">IF(E2184&gt;E2179,"BULLISH",IF(E2184&lt;E2179,"BEARISH","NEUTRAL"))</f>
        <v>NEUTRAL</v>
      </c>
      <c r="G2184" s="6" t="str">
        <f t="shared" si="138"/>
        <v>NEUTRAL</v>
      </c>
      <c r="H2184" s="6" t="str">
        <f t="shared" si="137"/>
        <v>NEUTRAL</v>
      </c>
    </row>
    <row r="2185" spans="1:8" ht="13.5" x14ac:dyDescent="0.25">
      <c r="A2185" s="3">
        <f>TITRES_STAT!B2188</f>
        <v>45187</v>
      </c>
      <c r="B2185" s="6">
        <f>TITRES_STAT!C2188</f>
        <v>35</v>
      </c>
      <c r="C2185" s="6">
        <f>TITRES_STAT!D2188</f>
        <v>35</v>
      </c>
      <c r="D2185" s="6">
        <f>TITRES_STAT!E2188</f>
        <v>0</v>
      </c>
      <c r="E2185" s="2">
        <f t="shared" si="136"/>
        <v>59036</v>
      </c>
      <c r="F2185" s="6" t="str">
        <f t="shared" si="139"/>
        <v>NEUTRAL</v>
      </c>
      <c r="G2185" s="6" t="str">
        <f t="shared" si="138"/>
        <v>NEUTRAL</v>
      </c>
      <c r="H2185" s="6" t="str">
        <f t="shared" si="137"/>
        <v>NEUTRAL</v>
      </c>
    </row>
    <row r="2186" spans="1:8" ht="13.5" x14ac:dyDescent="0.25">
      <c r="A2186" s="3">
        <f>TITRES_STAT!B2189</f>
        <v>45188</v>
      </c>
      <c r="B2186" s="6">
        <f>TITRES_STAT!C2189</f>
        <v>35</v>
      </c>
      <c r="C2186" s="6">
        <f>TITRES_STAT!D2189</f>
        <v>35</v>
      </c>
      <c r="D2186" s="6">
        <f>TITRES_STAT!E2189</f>
        <v>0</v>
      </c>
      <c r="E2186" s="2">
        <f t="shared" si="136"/>
        <v>59036</v>
      </c>
      <c r="F2186" s="6" t="str">
        <f t="shared" si="139"/>
        <v>NEUTRAL</v>
      </c>
      <c r="G2186" s="6" t="str">
        <f t="shared" si="138"/>
        <v>NEUTRAL</v>
      </c>
      <c r="H2186" s="6" t="str">
        <f t="shared" si="137"/>
        <v>NEUTRAL</v>
      </c>
    </row>
    <row r="2187" spans="1:8" ht="13.5" x14ac:dyDescent="0.25">
      <c r="A2187" s="3">
        <f>TITRES_STAT!B2190</f>
        <v>45189</v>
      </c>
      <c r="B2187" s="6">
        <f>TITRES_STAT!C2190</f>
        <v>35</v>
      </c>
      <c r="C2187" s="6">
        <f>TITRES_STAT!D2190</f>
        <v>35</v>
      </c>
      <c r="D2187" s="6">
        <f>TITRES_STAT!E2190</f>
        <v>0</v>
      </c>
      <c r="E2187" s="2">
        <f t="shared" si="136"/>
        <v>59036</v>
      </c>
      <c r="F2187" s="6" t="str">
        <f t="shared" si="139"/>
        <v>NEUTRAL</v>
      </c>
      <c r="G2187" s="6" t="str">
        <f t="shared" si="138"/>
        <v>NEUTRAL</v>
      </c>
      <c r="H2187" s="6" t="str">
        <f t="shared" si="137"/>
        <v>NEUTRAL</v>
      </c>
    </row>
    <row r="2188" spans="1:8" ht="13.5" x14ac:dyDescent="0.25">
      <c r="A2188" s="3">
        <f>TITRES_STAT!B2191</f>
        <v>45190</v>
      </c>
      <c r="B2188" s="6">
        <f>TITRES_STAT!C2191</f>
        <v>35</v>
      </c>
      <c r="C2188" s="6">
        <f>TITRES_STAT!D2191</f>
        <v>35</v>
      </c>
      <c r="D2188" s="6">
        <f>TITRES_STAT!E2191</f>
        <v>0</v>
      </c>
      <c r="E2188" s="2">
        <f t="shared" si="136"/>
        <v>59036</v>
      </c>
      <c r="F2188" s="6" t="str">
        <f t="shared" si="139"/>
        <v>NEUTRAL</v>
      </c>
      <c r="G2188" s="6" t="str">
        <f t="shared" si="138"/>
        <v>NEUTRAL</v>
      </c>
      <c r="H2188" s="6" t="str">
        <f t="shared" si="137"/>
        <v>NEUTRAL</v>
      </c>
    </row>
    <row r="2189" spans="1:8" ht="13.5" x14ac:dyDescent="0.25">
      <c r="A2189" s="3">
        <f>TITRES_STAT!B2192</f>
        <v>45191</v>
      </c>
      <c r="B2189" s="6">
        <f>TITRES_STAT!C2192</f>
        <v>35</v>
      </c>
      <c r="C2189" s="6">
        <f>TITRES_STAT!D2192</f>
        <v>35</v>
      </c>
      <c r="D2189" s="6">
        <f>TITRES_STAT!E2192</f>
        <v>0</v>
      </c>
      <c r="E2189" s="2">
        <f t="shared" si="136"/>
        <v>59036</v>
      </c>
      <c r="F2189" s="6" t="str">
        <f t="shared" si="139"/>
        <v>NEUTRAL</v>
      </c>
      <c r="G2189" s="6" t="str">
        <f t="shared" si="138"/>
        <v>NEUTRAL</v>
      </c>
      <c r="H2189" s="6" t="str">
        <f t="shared" si="137"/>
        <v>NEUTRAL</v>
      </c>
    </row>
    <row r="2190" spans="1:8" ht="13.5" x14ac:dyDescent="0.25">
      <c r="A2190" s="3">
        <f>TITRES_STAT!B2193</f>
        <v>45194</v>
      </c>
      <c r="B2190" s="6">
        <f>TITRES_STAT!C2193</f>
        <v>35</v>
      </c>
      <c r="C2190" s="6">
        <f>TITRES_STAT!D2193</f>
        <v>35</v>
      </c>
      <c r="D2190" s="6">
        <f>TITRES_STAT!E2193</f>
        <v>0</v>
      </c>
      <c r="E2190" s="2">
        <f t="shared" si="136"/>
        <v>59036</v>
      </c>
      <c r="F2190" s="6" t="str">
        <f t="shared" si="139"/>
        <v>NEUTRAL</v>
      </c>
      <c r="G2190" s="6" t="str">
        <f t="shared" si="138"/>
        <v>NEUTRAL</v>
      </c>
      <c r="H2190" s="6" t="str">
        <f t="shared" si="137"/>
        <v>NEUTRAL</v>
      </c>
    </row>
    <row r="2191" spans="1:8" ht="13.5" x14ac:dyDescent="0.25">
      <c r="A2191" s="3">
        <f>TITRES_STAT!B2194</f>
        <v>45195</v>
      </c>
      <c r="B2191" s="6">
        <f>TITRES_STAT!C2194</f>
        <v>35</v>
      </c>
      <c r="C2191" s="6">
        <f>TITRES_STAT!D2194</f>
        <v>35</v>
      </c>
      <c r="D2191" s="6">
        <f>TITRES_STAT!E2194</f>
        <v>0</v>
      </c>
      <c r="E2191" s="2">
        <f t="shared" si="136"/>
        <v>59036</v>
      </c>
      <c r="F2191" s="6" t="str">
        <f t="shared" si="139"/>
        <v>NEUTRAL</v>
      </c>
      <c r="G2191" s="6" t="str">
        <f t="shared" si="138"/>
        <v>NEUTRAL</v>
      </c>
      <c r="H2191" s="6" t="str">
        <f t="shared" si="137"/>
        <v>NEUTRAL</v>
      </c>
    </row>
    <row r="2192" spans="1:8" ht="13.5" x14ac:dyDescent="0.25">
      <c r="A2192" s="3">
        <f>TITRES_STAT!B2195</f>
        <v>45197</v>
      </c>
      <c r="B2192" s="6">
        <f>TITRES_STAT!C2195</f>
        <v>35</v>
      </c>
      <c r="C2192" s="6">
        <f>TITRES_STAT!D2195</f>
        <v>35</v>
      </c>
      <c r="D2192" s="6">
        <f>TITRES_STAT!E2195</f>
        <v>0</v>
      </c>
      <c r="E2192" s="2">
        <f t="shared" si="136"/>
        <v>59036</v>
      </c>
      <c r="F2192" s="6" t="str">
        <f t="shared" si="139"/>
        <v>NEUTRAL</v>
      </c>
      <c r="G2192" s="6" t="str">
        <f t="shared" si="138"/>
        <v>NEUTRAL</v>
      </c>
      <c r="H2192" s="6" t="str">
        <f t="shared" si="137"/>
        <v>NEUTRAL</v>
      </c>
    </row>
    <row r="2193" spans="1:8" ht="13.5" x14ac:dyDescent="0.25">
      <c r="A2193" s="3">
        <f>TITRES_STAT!B2196</f>
        <v>45198</v>
      </c>
      <c r="B2193" s="6">
        <f>TITRES_STAT!C2196</f>
        <v>35</v>
      </c>
      <c r="C2193" s="6">
        <f>TITRES_STAT!D2196</f>
        <v>35</v>
      </c>
      <c r="D2193" s="6">
        <f>TITRES_STAT!E2196</f>
        <v>0</v>
      </c>
      <c r="E2193" s="2">
        <f t="shared" si="136"/>
        <v>59036</v>
      </c>
      <c r="F2193" s="6" t="str">
        <f t="shared" si="139"/>
        <v>NEUTRAL</v>
      </c>
      <c r="G2193" s="6" t="str">
        <f t="shared" si="138"/>
        <v>NEUTRAL</v>
      </c>
      <c r="H2193" s="6" t="str">
        <f t="shared" si="137"/>
        <v>NEUTRAL</v>
      </c>
    </row>
    <row r="2194" spans="1:8" ht="13.5" x14ac:dyDescent="0.25">
      <c r="A2194" s="3">
        <f>TITRES_STAT!B2197</f>
        <v>45201</v>
      </c>
      <c r="B2194" s="6">
        <f>TITRES_STAT!C2197</f>
        <v>35</v>
      </c>
      <c r="C2194" s="6">
        <f>TITRES_STAT!D2197</f>
        <v>35</v>
      </c>
      <c r="D2194" s="6">
        <f>TITRES_STAT!E2197</f>
        <v>0</v>
      </c>
      <c r="E2194" s="2">
        <f t="shared" si="136"/>
        <v>59036</v>
      </c>
      <c r="F2194" s="6" t="str">
        <f t="shared" si="139"/>
        <v>NEUTRAL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45202</v>
      </c>
      <c r="B2195" s="6">
        <f>TITRES_STAT!C2198</f>
        <v>35</v>
      </c>
      <c r="C2195" s="6">
        <f>TITRES_STAT!D2198</f>
        <v>35</v>
      </c>
      <c r="D2195" s="6">
        <f>TITRES_STAT!E2198</f>
        <v>0</v>
      </c>
      <c r="E2195" s="2">
        <f t="shared" si="136"/>
        <v>59036</v>
      </c>
      <c r="F2195" s="6" t="str">
        <f t="shared" si="139"/>
        <v>NEUTRAL</v>
      </c>
      <c r="G2195" s="6" t="str">
        <f t="shared" si="138"/>
        <v>NEUTRAL</v>
      </c>
      <c r="H2195" s="6" t="str">
        <f t="shared" si="137"/>
        <v>NEUTRAL</v>
      </c>
    </row>
    <row r="2196" spans="1:8" ht="13.5" x14ac:dyDescent="0.25">
      <c r="A2196" s="3">
        <f>TITRES_STAT!B2199</f>
        <v>45203</v>
      </c>
      <c r="B2196" s="6">
        <f>TITRES_STAT!C2199</f>
        <v>35</v>
      </c>
      <c r="C2196" s="6">
        <f>TITRES_STAT!D2199</f>
        <v>35</v>
      </c>
      <c r="D2196" s="6">
        <f>TITRES_STAT!E2199</f>
        <v>0</v>
      </c>
      <c r="E2196" s="2">
        <f t="shared" si="136"/>
        <v>59036</v>
      </c>
      <c r="F2196" s="6" t="str">
        <f t="shared" si="139"/>
        <v>NEUTRAL</v>
      </c>
      <c r="G2196" s="6" t="str">
        <f t="shared" si="138"/>
        <v>NEUTRAL</v>
      </c>
      <c r="H2196" s="6" t="str">
        <f t="shared" si="137"/>
        <v>NEUTRAL</v>
      </c>
    </row>
    <row r="2197" spans="1:8" ht="13.5" x14ac:dyDescent="0.25">
      <c r="A2197" s="3">
        <f>TITRES_STAT!B2200</f>
        <v>45204</v>
      </c>
      <c r="B2197" s="6">
        <f>TITRES_STAT!C2200</f>
        <v>35</v>
      </c>
      <c r="C2197" s="6">
        <f>TITRES_STAT!D2200</f>
        <v>35</v>
      </c>
      <c r="D2197" s="6">
        <f>TITRES_STAT!E2200</f>
        <v>0</v>
      </c>
      <c r="E2197" s="2">
        <f t="shared" si="136"/>
        <v>59036</v>
      </c>
      <c r="F2197" s="6" t="str">
        <f t="shared" si="139"/>
        <v>NEUTRAL</v>
      </c>
      <c r="G2197" s="6" t="str">
        <f t="shared" si="138"/>
        <v>NEUTRAL</v>
      </c>
      <c r="H2197" s="6" t="str">
        <f t="shared" si="137"/>
        <v>NEUTRAL</v>
      </c>
    </row>
    <row r="2198" spans="1:8" ht="13.5" x14ac:dyDescent="0.25">
      <c r="A2198" s="3">
        <f>TITRES_STAT!B2201</f>
        <v>45205</v>
      </c>
      <c r="B2198" s="6">
        <f>TITRES_STAT!C2201</f>
        <v>35</v>
      </c>
      <c r="C2198" s="6">
        <f>TITRES_STAT!D2201</f>
        <v>35</v>
      </c>
      <c r="D2198" s="6">
        <f>TITRES_STAT!E2201</f>
        <v>0</v>
      </c>
      <c r="E2198" s="2">
        <f t="shared" si="136"/>
        <v>59036</v>
      </c>
      <c r="F2198" s="6" t="str">
        <f t="shared" si="139"/>
        <v>NEUTRAL</v>
      </c>
      <c r="G2198" s="6" t="str">
        <f t="shared" si="138"/>
        <v>NEUTRAL</v>
      </c>
      <c r="H2198" s="6" t="str">
        <f t="shared" si="137"/>
        <v>NEUTRAL</v>
      </c>
    </row>
    <row r="2199" spans="1:8" ht="13.5" x14ac:dyDescent="0.25">
      <c r="A2199" s="3">
        <f>TITRES_STAT!B2202</f>
        <v>45208</v>
      </c>
      <c r="B2199" s="6">
        <f>TITRES_STAT!C2202</f>
        <v>35</v>
      </c>
      <c r="C2199" s="6">
        <f>TITRES_STAT!D2202</f>
        <v>35</v>
      </c>
      <c r="D2199" s="6">
        <f>TITRES_STAT!E2202</f>
        <v>0</v>
      </c>
      <c r="E2199" s="2">
        <f t="shared" si="136"/>
        <v>59036</v>
      </c>
      <c r="F2199" s="6" t="str">
        <f t="shared" si="139"/>
        <v>NEUTRAL</v>
      </c>
      <c r="G2199" s="6" t="str">
        <f t="shared" si="138"/>
        <v>NEUTRAL</v>
      </c>
      <c r="H2199" s="6" t="str">
        <f t="shared" si="137"/>
        <v>NEUTRAL</v>
      </c>
    </row>
    <row r="2200" spans="1:8" ht="13.5" x14ac:dyDescent="0.25">
      <c r="A2200" s="3">
        <f>TITRES_STAT!B2203</f>
        <v>45209</v>
      </c>
      <c r="B2200" s="6">
        <f>TITRES_STAT!C2203</f>
        <v>35</v>
      </c>
      <c r="C2200" s="6">
        <f>TITRES_STAT!D2203</f>
        <v>35</v>
      </c>
      <c r="D2200" s="6">
        <f>TITRES_STAT!E2203</f>
        <v>0</v>
      </c>
      <c r="E2200" s="2">
        <f t="shared" si="136"/>
        <v>59036</v>
      </c>
      <c r="F2200" s="6" t="str">
        <f t="shared" si="139"/>
        <v>NEUTRAL</v>
      </c>
      <c r="G2200" s="6" t="str">
        <f t="shared" si="138"/>
        <v>NEUTRAL</v>
      </c>
      <c r="H2200" s="6" t="str">
        <f t="shared" si="137"/>
        <v>NEUTRAL</v>
      </c>
    </row>
    <row r="2201" spans="1:8" ht="13.5" x14ac:dyDescent="0.25">
      <c r="A2201" s="3">
        <f>TITRES_STAT!B2204</f>
        <v>45210</v>
      </c>
      <c r="B2201" s="6">
        <f>TITRES_STAT!C2204</f>
        <v>35</v>
      </c>
      <c r="C2201" s="6">
        <f>TITRES_STAT!D2204</f>
        <v>35</v>
      </c>
      <c r="D2201" s="6">
        <f>TITRES_STAT!E2204</f>
        <v>0</v>
      </c>
      <c r="E2201" s="2">
        <f t="shared" si="136"/>
        <v>59036</v>
      </c>
      <c r="F2201" s="6" t="str">
        <f t="shared" si="139"/>
        <v>NEUTRAL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45211</v>
      </c>
      <c r="B2202" s="6">
        <f>TITRES_STAT!C2205</f>
        <v>35</v>
      </c>
      <c r="C2202" s="6">
        <f>TITRES_STAT!D2205</f>
        <v>35</v>
      </c>
      <c r="D2202" s="6">
        <f>TITRES_STAT!E2205</f>
        <v>0</v>
      </c>
      <c r="E2202" s="2">
        <f t="shared" si="136"/>
        <v>59036</v>
      </c>
      <c r="F2202" s="6" t="str">
        <f t="shared" si="139"/>
        <v>NEUTRAL</v>
      </c>
      <c r="G2202" s="6" t="str">
        <f t="shared" si="138"/>
        <v>NEUTRAL</v>
      </c>
      <c r="H2202" s="6" t="str">
        <f t="shared" si="137"/>
        <v>NEUTRAL</v>
      </c>
    </row>
    <row r="2203" spans="1:8" ht="13.5" x14ac:dyDescent="0.25">
      <c r="A2203" s="3">
        <f>TITRES_STAT!B2206</f>
        <v>45212</v>
      </c>
      <c r="B2203" s="6">
        <f>TITRES_STAT!C2206</f>
        <v>35</v>
      </c>
      <c r="C2203" s="6">
        <f>TITRES_STAT!D2206</f>
        <v>35</v>
      </c>
      <c r="D2203" s="6">
        <f>TITRES_STAT!E2206</f>
        <v>0</v>
      </c>
      <c r="E2203" s="2">
        <f t="shared" si="136"/>
        <v>59036</v>
      </c>
      <c r="F2203" s="6" t="str">
        <f t="shared" si="139"/>
        <v>NEUTRAL</v>
      </c>
      <c r="G2203" s="6" t="str">
        <f t="shared" si="138"/>
        <v>NEUTRAL</v>
      </c>
      <c r="H2203" s="6" t="str">
        <f t="shared" si="137"/>
        <v>NEUTRAL</v>
      </c>
    </row>
    <row r="2204" spans="1:8" ht="13.5" x14ac:dyDescent="0.25">
      <c r="A2204" s="3">
        <f>TITRES_STAT!B2207</f>
        <v>45215</v>
      </c>
      <c r="B2204" s="6">
        <f>TITRES_STAT!C2207</f>
        <v>35</v>
      </c>
      <c r="C2204" s="6">
        <f>TITRES_STAT!D2207</f>
        <v>35</v>
      </c>
      <c r="D2204" s="6">
        <f>TITRES_STAT!E2207</f>
        <v>0</v>
      </c>
      <c r="E2204" s="2">
        <f t="shared" si="136"/>
        <v>59036</v>
      </c>
      <c r="F2204" s="6" t="str">
        <f t="shared" si="139"/>
        <v>NEUTRAL</v>
      </c>
      <c r="G2204" s="6" t="str">
        <f t="shared" si="138"/>
        <v>NEUTRAL</v>
      </c>
      <c r="H2204" s="6" t="str">
        <f t="shared" si="137"/>
        <v>NEUTRAL</v>
      </c>
    </row>
    <row r="2205" spans="1:8" ht="13.5" x14ac:dyDescent="0.25">
      <c r="A2205" s="3">
        <f>TITRES_STAT!B2208</f>
        <v>45216</v>
      </c>
      <c r="B2205" s="6">
        <f>TITRES_STAT!C2208</f>
        <v>35</v>
      </c>
      <c r="C2205" s="6">
        <f>TITRES_STAT!D2208</f>
        <v>35</v>
      </c>
      <c r="D2205" s="6">
        <f>TITRES_STAT!E2208</f>
        <v>0</v>
      </c>
      <c r="E2205" s="2">
        <f t="shared" si="136"/>
        <v>59036</v>
      </c>
      <c r="F2205" s="6" t="str">
        <f t="shared" si="139"/>
        <v>NEUTRAL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45217</v>
      </c>
      <c r="B2206" s="6">
        <f>TITRES_STAT!C2209</f>
        <v>35</v>
      </c>
      <c r="C2206" s="6">
        <f>TITRES_STAT!D2209</f>
        <v>35</v>
      </c>
      <c r="D2206" s="6">
        <f>TITRES_STAT!E2209</f>
        <v>0</v>
      </c>
      <c r="E2206" s="2">
        <f t="shared" si="136"/>
        <v>59036</v>
      </c>
      <c r="F2206" s="6" t="str">
        <f t="shared" si="139"/>
        <v>NEUTRAL</v>
      </c>
      <c r="G2206" s="6" t="str">
        <f t="shared" si="138"/>
        <v>NEUTRAL</v>
      </c>
      <c r="H2206" s="6" t="str">
        <f t="shared" si="137"/>
        <v>NEUTRAL</v>
      </c>
    </row>
    <row r="2207" spans="1:8" ht="13.5" x14ac:dyDescent="0.25">
      <c r="A2207" s="3">
        <f>TITRES_STAT!B2210</f>
        <v>45218</v>
      </c>
      <c r="B2207" s="6">
        <f>TITRES_STAT!C2210</f>
        <v>35</v>
      </c>
      <c r="C2207" s="6">
        <f>TITRES_STAT!D2210</f>
        <v>35</v>
      </c>
      <c r="D2207" s="6">
        <f>TITRES_STAT!E2210</f>
        <v>0</v>
      </c>
      <c r="E2207" s="2">
        <f t="shared" si="136"/>
        <v>59036</v>
      </c>
      <c r="F2207" s="6" t="str">
        <f t="shared" si="139"/>
        <v>NEUTRAL</v>
      </c>
      <c r="G2207" s="6" t="str">
        <f t="shared" si="138"/>
        <v>NEUTRAL</v>
      </c>
      <c r="H2207" s="6" t="str">
        <f t="shared" si="137"/>
        <v>NEUTRAL</v>
      </c>
    </row>
    <row r="2208" spans="1:8" ht="13.5" x14ac:dyDescent="0.25">
      <c r="A2208" s="3">
        <f>TITRES_STAT!B2211</f>
        <v>45219</v>
      </c>
      <c r="B2208" s="6">
        <f>TITRES_STAT!C2211</f>
        <v>35</v>
      </c>
      <c r="C2208" s="6">
        <f>TITRES_STAT!D2211</f>
        <v>35</v>
      </c>
      <c r="D2208" s="6">
        <f>TITRES_STAT!E2211</f>
        <v>0</v>
      </c>
      <c r="E2208" s="2">
        <f t="shared" si="136"/>
        <v>59036</v>
      </c>
      <c r="F2208" s="6" t="str">
        <f t="shared" si="139"/>
        <v>NEUTRAL</v>
      </c>
      <c r="G2208" s="6" t="str">
        <f t="shared" si="138"/>
        <v>NEUTRAL</v>
      </c>
      <c r="H2208" s="6" t="str">
        <f t="shared" si="137"/>
        <v>NEUTRAL</v>
      </c>
    </row>
    <row r="2209" spans="1:8" ht="13.5" x14ac:dyDescent="0.25">
      <c r="A2209" s="3">
        <f>TITRES_STAT!B2212</f>
        <v>45222</v>
      </c>
      <c r="B2209" s="6">
        <f>TITRES_STAT!C2212</f>
        <v>34.33</v>
      </c>
      <c r="C2209" s="6">
        <f>TITRES_STAT!D2212</f>
        <v>34.33</v>
      </c>
      <c r="D2209" s="6">
        <f>TITRES_STAT!E2212</f>
        <v>317</v>
      </c>
      <c r="E2209" s="2">
        <f t="shared" si="136"/>
        <v>58719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CONFIRMED BEARISH</v>
      </c>
    </row>
    <row r="2210" spans="1:8" ht="13.5" x14ac:dyDescent="0.25">
      <c r="A2210" s="3">
        <f>TITRES_STAT!B2213</f>
        <v>45223</v>
      </c>
      <c r="B2210" s="6">
        <f>TITRES_STAT!C2213</f>
        <v>34.33</v>
      </c>
      <c r="C2210" s="6">
        <f>TITRES_STAT!D2213</f>
        <v>34.33</v>
      </c>
      <c r="D2210" s="6">
        <f>TITRES_STAT!E2213</f>
        <v>0</v>
      </c>
      <c r="E2210" s="2">
        <f t="shared" si="136"/>
        <v>58719</v>
      </c>
      <c r="F2210" s="6" t="str">
        <f t="shared" si="139"/>
        <v>BEARISH</v>
      </c>
      <c r="G2210" s="6" t="str">
        <f t="shared" si="138"/>
        <v>NEUTRAL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34.33</v>
      </c>
      <c r="C2211" s="6">
        <f>TITRES_STAT!D2214</f>
        <v>34.33</v>
      </c>
      <c r="D2211" s="6">
        <f>TITRES_STAT!E2214</f>
        <v>0</v>
      </c>
      <c r="E2211" s="2">
        <f t="shared" si="136"/>
        <v>58719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34.33</v>
      </c>
      <c r="C2212" s="6">
        <f>TITRES_STAT!D2215</f>
        <v>34.33</v>
      </c>
      <c r="D2212" s="6">
        <f>TITRES_STAT!E2215</f>
        <v>0</v>
      </c>
      <c r="E2212" s="2">
        <f t="shared" si="136"/>
        <v>58719</v>
      </c>
      <c r="F2212" s="6" t="str">
        <f t="shared" si="139"/>
        <v>BEARISH</v>
      </c>
      <c r="G2212" s="6" t="str">
        <f t="shared" si="138"/>
        <v>NEUTRAL</v>
      </c>
      <c r="H2212" s="6" t="str">
        <f t="shared" si="137"/>
        <v>CONFIRMED BEARISH</v>
      </c>
    </row>
    <row r="2213" spans="1:8" ht="13.5" x14ac:dyDescent="0.25">
      <c r="A2213" s="3">
        <f>TITRES_STAT!B2216</f>
        <v>45226</v>
      </c>
      <c r="B2213" s="6">
        <f>TITRES_STAT!C2216</f>
        <v>34.33</v>
      </c>
      <c r="C2213" s="6">
        <f>TITRES_STAT!D2216</f>
        <v>34.33</v>
      </c>
      <c r="D2213" s="6">
        <f>TITRES_STAT!E2216</f>
        <v>265</v>
      </c>
      <c r="E2213" s="2">
        <f t="shared" si="136"/>
        <v>58719</v>
      </c>
      <c r="F2213" s="6" t="str">
        <f t="shared" si="139"/>
        <v>BEARISH</v>
      </c>
      <c r="G2213" s="6" t="str">
        <f t="shared" si="138"/>
        <v>NEUTRAL</v>
      </c>
      <c r="H2213" s="6" t="str">
        <f t="shared" si="137"/>
        <v>CONFIRMED BEARISH</v>
      </c>
    </row>
    <row r="2214" spans="1:8" ht="13.5" x14ac:dyDescent="0.25">
      <c r="A2214" s="3">
        <f>TITRES_STAT!B2217</f>
        <v>45229</v>
      </c>
      <c r="B2214" s="6">
        <f>TITRES_STAT!C2217</f>
        <v>34.33</v>
      </c>
      <c r="C2214" s="6">
        <f>TITRES_STAT!D2217</f>
        <v>34.33</v>
      </c>
      <c r="D2214" s="6">
        <f>TITRES_STAT!E2217</f>
        <v>0</v>
      </c>
      <c r="E2214" s="2">
        <f t="shared" si="136"/>
        <v>58719</v>
      </c>
      <c r="F2214" s="6" t="str">
        <f t="shared" si="139"/>
        <v>NEUTRAL</v>
      </c>
      <c r="G2214" s="6" t="str">
        <f t="shared" si="138"/>
        <v>NEUTRAL</v>
      </c>
      <c r="H2214" s="6" t="str">
        <f t="shared" si="137"/>
        <v>NEUTRAL</v>
      </c>
    </row>
    <row r="2215" spans="1:8" ht="13.5" x14ac:dyDescent="0.25">
      <c r="A2215" s="3">
        <f>TITRES_STAT!B2218</f>
        <v>45230</v>
      </c>
      <c r="B2215" s="6">
        <f>TITRES_STAT!C2218</f>
        <v>32.79</v>
      </c>
      <c r="C2215" s="6">
        <f>TITRES_STAT!D2218</f>
        <v>32.79</v>
      </c>
      <c r="D2215" s="6">
        <f>TITRES_STAT!E2218</f>
        <v>0</v>
      </c>
      <c r="E2215" s="2">
        <f t="shared" si="136"/>
        <v>58719</v>
      </c>
      <c r="F2215" s="6" t="str">
        <f t="shared" si="139"/>
        <v>NEUTRAL</v>
      </c>
      <c r="G2215" s="6" t="str">
        <f t="shared" si="138"/>
        <v>NEUTRAL</v>
      </c>
      <c r="H2215" s="6" t="str">
        <f t="shared" si="137"/>
        <v>NEUTRAL</v>
      </c>
    </row>
    <row r="2216" spans="1:8" ht="13.5" x14ac:dyDescent="0.25">
      <c r="A2216" s="3">
        <f>TITRES_STAT!B2219</f>
        <v>45231</v>
      </c>
      <c r="B2216" s="6">
        <f>TITRES_STAT!C2219</f>
        <v>34.26</v>
      </c>
      <c r="C2216" s="6">
        <f>TITRES_STAT!D2219</f>
        <v>34.26</v>
      </c>
      <c r="D2216" s="6">
        <f>TITRES_STAT!E2219</f>
        <v>0</v>
      </c>
      <c r="E2216" s="2">
        <f t="shared" si="136"/>
        <v>58719</v>
      </c>
      <c r="F2216" s="6" t="str">
        <f t="shared" si="139"/>
        <v>NEUTRAL</v>
      </c>
      <c r="G2216" s="6" t="str">
        <f t="shared" si="138"/>
        <v>NEUTRAL</v>
      </c>
      <c r="H2216" s="6" t="str">
        <f t="shared" si="137"/>
        <v>NEUTRAL</v>
      </c>
    </row>
    <row r="2217" spans="1:8" ht="13.5" x14ac:dyDescent="0.25">
      <c r="A2217" s="3">
        <f>TITRES_STAT!B2220</f>
        <v>45232</v>
      </c>
      <c r="B2217" s="6">
        <f>TITRES_STAT!C2220</f>
        <v>34.26</v>
      </c>
      <c r="C2217" s="6">
        <f>TITRES_STAT!D2220</f>
        <v>34.26</v>
      </c>
      <c r="D2217" s="6">
        <f>TITRES_STAT!E2220</f>
        <v>0</v>
      </c>
      <c r="E2217" s="2">
        <f t="shared" si="136"/>
        <v>58719</v>
      </c>
      <c r="F2217" s="6" t="str">
        <f t="shared" si="139"/>
        <v>NEUTRAL</v>
      </c>
      <c r="G2217" s="6" t="str">
        <f t="shared" si="138"/>
        <v>NEUTRAL</v>
      </c>
      <c r="H2217" s="6" t="str">
        <f t="shared" si="137"/>
        <v>NEUTRAL</v>
      </c>
    </row>
    <row r="2218" spans="1:8" ht="13.5" x14ac:dyDescent="0.25">
      <c r="A2218" s="3">
        <f>TITRES_STAT!B2221</f>
        <v>45233</v>
      </c>
      <c r="B2218" s="6">
        <f>TITRES_STAT!C2221</f>
        <v>34.5</v>
      </c>
      <c r="C2218" s="6">
        <f>TITRES_STAT!D2221</f>
        <v>34.5</v>
      </c>
      <c r="D2218" s="6">
        <f>TITRES_STAT!E2221</f>
        <v>1</v>
      </c>
      <c r="E2218" s="2">
        <f t="shared" si="136"/>
        <v>58720</v>
      </c>
      <c r="F2218" s="6" t="str">
        <f t="shared" si="139"/>
        <v>BULLISH</v>
      </c>
      <c r="G2218" s="6" t="str">
        <f t="shared" si="138"/>
        <v>NEUTRAL</v>
      </c>
      <c r="H2218" s="6" t="str">
        <f t="shared" si="137"/>
        <v>CONFIRMED BULLISH</v>
      </c>
    </row>
    <row r="2219" spans="1:8" ht="13.5" x14ac:dyDescent="0.25">
      <c r="A2219" s="3">
        <f>TITRES_STAT!B2222</f>
        <v>45236</v>
      </c>
      <c r="B2219" s="6">
        <f>TITRES_STAT!C2222</f>
        <v>34.5</v>
      </c>
      <c r="C2219" s="6">
        <f>TITRES_STAT!D2222</f>
        <v>34.5</v>
      </c>
      <c r="D2219" s="6">
        <f>TITRES_STAT!E2222</f>
        <v>0</v>
      </c>
      <c r="E2219" s="2">
        <f t="shared" si="136"/>
        <v>58720</v>
      </c>
      <c r="F2219" s="6" t="str">
        <f t="shared" si="139"/>
        <v>BULLISH</v>
      </c>
      <c r="G2219" s="6" t="str">
        <f t="shared" si="138"/>
        <v>NEUTRAL</v>
      </c>
      <c r="H2219" s="6" t="str">
        <f t="shared" si="137"/>
        <v>CONFIRMED BULLISH</v>
      </c>
    </row>
    <row r="2220" spans="1:8" ht="13.5" x14ac:dyDescent="0.25">
      <c r="A2220" s="3">
        <f>TITRES_STAT!B2223</f>
        <v>45237</v>
      </c>
      <c r="B2220" s="6">
        <f>TITRES_STAT!C2223</f>
        <v>34.5</v>
      </c>
      <c r="C2220" s="6">
        <f>TITRES_STAT!D2223</f>
        <v>34.5</v>
      </c>
      <c r="D2220" s="6">
        <f>TITRES_STAT!E2223</f>
        <v>20</v>
      </c>
      <c r="E2220" s="2">
        <f t="shared" si="136"/>
        <v>58720</v>
      </c>
      <c r="F2220" s="6" t="str">
        <f t="shared" si="139"/>
        <v>BULLISH</v>
      </c>
      <c r="G2220" s="6" t="str">
        <f t="shared" si="138"/>
        <v>NEUTRAL</v>
      </c>
      <c r="H2220" s="6" t="str">
        <f t="shared" si="137"/>
        <v>CONFIRMED BULLISH</v>
      </c>
    </row>
    <row r="2221" spans="1:8" ht="13.5" x14ac:dyDescent="0.25">
      <c r="A2221" s="3">
        <f>TITRES_STAT!B2224</f>
        <v>45238</v>
      </c>
      <c r="B2221" s="6">
        <f>TITRES_STAT!C2224</f>
        <v>34.5</v>
      </c>
      <c r="C2221" s="6">
        <f>TITRES_STAT!D2224</f>
        <v>34.5</v>
      </c>
      <c r="D2221" s="6">
        <f>TITRES_STAT!E2224</f>
        <v>124</v>
      </c>
      <c r="E2221" s="2">
        <f t="shared" si="136"/>
        <v>58720</v>
      </c>
      <c r="F2221" s="6" t="str">
        <f t="shared" si="139"/>
        <v>BULLISH</v>
      </c>
      <c r="G2221" s="6" t="str">
        <f t="shared" si="138"/>
        <v>NEUTRAL</v>
      </c>
      <c r="H2221" s="6" t="str">
        <f t="shared" si="137"/>
        <v>CONFIRMED BULLISH</v>
      </c>
    </row>
    <row r="2222" spans="1:8" ht="13.5" x14ac:dyDescent="0.25">
      <c r="A2222" s="3">
        <f>TITRES_STAT!B2225</f>
        <v>45239</v>
      </c>
      <c r="B2222" s="6">
        <f>TITRES_STAT!C2225</f>
        <v>34.5</v>
      </c>
      <c r="C2222" s="6">
        <f>TITRES_STAT!D2225</f>
        <v>34.5</v>
      </c>
      <c r="D2222" s="6">
        <f>TITRES_STAT!E2225</f>
        <v>121</v>
      </c>
      <c r="E2222" s="2">
        <f t="shared" si="136"/>
        <v>58720</v>
      </c>
      <c r="F2222" s="6" t="str">
        <f t="shared" si="139"/>
        <v>BULLISH</v>
      </c>
      <c r="G2222" s="6" t="str">
        <f t="shared" si="138"/>
        <v>NEUTRAL</v>
      </c>
      <c r="H2222" s="6" t="str">
        <f t="shared" si="137"/>
        <v>CONFIRMED BULLISH</v>
      </c>
    </row>
    <row r="2223" spans="1:8" ht="13.5" x14ac:dyDescent="0.25">
      <c r="A2223" s="3">
        <f>TITRES_STAT!B2226</f>
        <v>45240</v>
      </c>
      <c r="B2223" s="6">
        <f>TITRES_STAT!C2226</f>
        <v>34.5</v>
      </c>
      <c r="C2223" s="6">
        <f>TITRES_STAT!D2226</f>
        <v>34.5</v>
      </c>
      <c r="D2223" s="6">
        <f>TITRES_STAT!E2226</f>
        <v>0</v>
      </c>
      <c r="E2223" s="2">
        <f t="shared" si="136"/>
        <v>58720</v>
      </c>
      <c r="F2223" s="6" t="str">
        <f t="shared" si="139"/>
        <v>NEUTRAL</v>
      </c>
      <c r="G2223" s="6" t="str">
        <f t="shared" si="138"/>
        <v>NEUTRAL</v>
      </c>
      <c r="H2223" s="6" t="str">
        <f t="shared" si="137"/>
        <v>NEUTRAL</v>
      </c>
    </row>
    <row r="2224" spans="1:8" ht="13.5" x14ac:dyDescent="0.25">
      <c r="A2224" s="3">
        <f>TITRES_STAT!B2227</f>
        <v>45243</v>
      </c>
      <c r="B2224" s="6">
        <f>TITRES_STAT!C2227</f>
        <v>34.5</v>
      </c>
      <c r="C2224" s="6">
        <f>TITRES_STAT!D2227</f>
        <v>34.5</v>
      </c>
      <c r="D2224" s="6">
        <f>TITRES_STAT!E2227</f>
        <v>0</v>
      </c>
      <c r="E2224" s="2">
        <f t="shared" si="136"/>
        <v>58720</v>
      </c>
      <c r="F2224" s="6" t="str">
        <f t="shared" si="139"/>
        <v>NEUTRAL</v>
      </c>
      <c r="G2224" s="6" t="str">
        <f t="shared" si="138"/>
        <v>NEUTRAL</v>
      </c>
      <c r="H2224" s="6" t="str">
        <f t="shared" si="137"/>
        <v>NEUTRAL</v>
      </c>
    </row>
    <row r="2225" spans="1:8" ht="13.5" x14ac:dyDescent="0.25">
      <c r="A2225" s="3">
        <f>TITRES_STAT!B2228</f>
        <v>45244</v>
      </c>
      <c r="B2225" s="6">
        <f>TITRES_STAT!C2228</f>
        <v>34.5</v>
      </c>
      <c r="C2225" s="6">
        <f>TITRES_STAT!D2228</f>
        <v>34.5</v>
      </c>
      <c r="D2225" s="6">
        <f>TITRES_STAT!E2228</f>
        <v>0</v>
      </c>
      <c r="E2225" s="2">
        <f t="shared" si="136"/>
        <v>58720</v>
      </c>
      <c r="F2225" s="6" t="str">
        <f t="shared" si="139"/>
        <v>NEUTRAL</v>
      </c>
      <c r="G2225" s="6" t="str">
        <f t="shared" si="138"/>
        <v>NEUTRAL</v>
      </c>
      <c r="H2225" s="6" t="str">
        <f t="shared" si="137"/>
        <v>NEUTRAL</v>
      </c>
    </row>
    <row r="2226" spans="1:8" ht="13.5" x14ac:dyDescent="0.25">
      <c r="A2226" s="3">
        <f>TITRES_STAT!B2229</f>
        <v>45245</v>
      </c>
      <c r="B2226" s="6">
        <f>TITRES_STAT!C2229</f>
        <v>34.5</v>
      </c>
      <c r="C2226" s="6">
        <f>TITRES_STAT!D2229</f>
        <v>34.5</v>
      </c>
      <c r="D2226" s="6">
        <f>TITRES_STAT!E2229</f>
        <v>0</v>
      </c>
      <c r="E2226" s="2">
        <f t="shared" si="136"/>
        <v>58720</v>
      </c>
      <c r="F2226" s="6" t="str">
        <f t="shared" si="139"/>
        <v>NEUTRAL</v>
      </c>
      <c r="G2226" s="6" t="str">
        <f t="shared" si="138"/>
        <v>NEUTRAL</v>
      </c>
      <c r="H2226" s="6" t="str">
        <f t="shared" si="137"/>
        <v>NEUTRAL</v>
      </c>
    </row>
    <row r="2227" spans="1:8" ht="13.5" x14ac:dyDescent="0.25">
      <c r="A2227" s="3">
        <f>TITRES_STAT!B2230</f>
        <v>45246</v>
      </c>
      <c r="B2227" s="6">
        <f>TITRES_STAT!C2230</f>
        <v>34.5</v>
      </c>
      <c r="C2227" s="6">
        <f>TITRES_STAT!D2230</f>
        <v>34.5</v>
      </c>
      <c r="D2227" s="6">
        <f>TITRES_STAT!E2230</f>
        <v>61</v>
      </c>
      <c r="E2227" s="2">
        <f t="shared" si="136"/>
        <v>58720</v>
      </c>
      <c r="F2227" s="6" t="str">
        <f t="shared" si="139"/>
        <v>NEUTRAL</v>
      </c>
      <c r="G2227" s="6" t="str">
        <f t="shared" si="138"/>
        <v>NEUTRAL</v>
      </c>
      <c r="H2227" s="6" t="str">
        <f t="shared" si="137"/>
        <v>NEUTRAL</v>
      </c>
    </row>
    <row r="2228" spans="1:8" ht="13.5" x14ac:dyDescent="0.25">
      <c r="A2228" s="3">
        <f>TITRES_STAT!B2231</f>
        <v>45247</v>
      </c>
      <c r="B2228" s="6">
        <f>TITRES_STAT!C2231</f>
        <v>34.5</v>
      </c>
      <c r="C2228" s="6">
        <f>TITRES_STAT!D2231</f>
        <v>34.5</v>
      </c>
      <c r="D2228" s="6">
        <f>TITRES_STAT!E2231</f>
        <v>0</v>
      </c>
      <c r="E2228" s="2">
        <f t="shared" si="136"/>
        <v>58720</v>
      </c>
      <c r="F2228" s="6" t="str">
        <f t="shared" si="139"/>
        <v>NEUTRAL</v>
      </c>
      <c r="G2228" s="6" t="str">
        <f t="shared" si="138"/>
        <v>NEUTRAL</v>
      </c>
      <c r="H2228" s="6" t="str">
        <f t="shared" si="137"/>
        <v>NEUTRAL</v>
      </c>
    </row>
    <row r="2229" spans="1:8" ht="13.5" x14ac:dyDescent="0.25">
      <c r="A2229" s="3">
        <f>TITRES_STAT!B2232</f>
        <v>45250</v>
      </c>
      <c r="B2229" s="6">
        <f>TITRES_STAT!C2232</f>
        <v>34.5</v>
      </c>
      <c r="C2229" s="6">
        <f>TITRES_STAT!D2232</f>
        <v>34.5</v>
      </c>
      <c r="D2229" s="6">
        <f>TITRES_STAT!E2232</f>
        <v>18</v>
      </c>
      <c r="E2229" s="2">
        <f t="shared" si="136"/>
        <v>58720</v>
      </c>
      <c r="F2229" s="6" t="str">
        <f t="shared" si="139"/>
        <v>NEUTRAL</v>
      </c>
      <c r="G2229" s="6" t="str">
        <f t="shared" si="138"/>
        <v>NEUTRAL</v>
      </c>
      <c r="H2229" s="6" t="str">
        <f t="shared" si="137"/>
        <v>NEUTRAL</v>
      </c>
    </row>
    <row r="2230" spans="1:8" ht="13.5" x14ac:dyDescent="0.25">
      <c r="A2230" s="3">
        <f>TITRES_STAT!B2233</f>
        <v>45251</v>
      </c>
      <c r="B2230" s="6">
        <f>TITRES_STAT!C2233</f>
        <v>34.5</v>
      </c>
      <c r="C2230" s="6">
        <f>TITRES_STAT!D2233</f>
        <v>34.5</v>
      </c>
      <c r="D2230" s="6">
        <f>TITRES_STAT!E2233</f>
        <v>187</v>
      </c>
      <c r="E2230" s="2">
        <f t="shared" si="136"/>
        <v>58720</v>
      </c>
      <c r="F2230" s="6" t="str">
        <f t="shared" si="139"/>
        <v>NEUTRAL</v>
      </c>
      <c r="G2230" s="6" t="str">
        <f t="shared" si="138"/>
        <v>NEUTRAL</v>
      </c>
      <c r="H2230" s="6" t="str">
        <f t="shared" si="137"/>
        <v>NEUTRAL</v>
      </c>
    </row>
    <row r="2231" spans="1:8" ht="13.5" x14ac:dyDescent="0.25">
      <c r="A2231" s="3">
        <f>TITRES_STAT!B2234</f>
        <v>45252</v>
      </c>
      <c r="B2231" s="6">
        <f>TITRES_STAT!C2234</f>
        <v>34.5</v>
      </c>
      <c r="C2231" s="6">
        <f>TITRES_STAT!D2234</f>
        <v>34.5</v>
      </c>
      <c r="D2231" s="6">
        <f>TITRES_STAT!E2234</f>
        <v>0</v>
      </c>
      <c r="E2231" s="2">
        <f t="shared" si="136"/>
        <v>58720</v>
      </c>
      <c r="F2231" s="6" t="str">
        <f t="shared" si="139"/>
        <v>NEUTRAL</v>
      </c>
      <c r="G2231" s="6" t="str">
        <f t="shared" si="138"/>
        <v>NEUTRAL</v>
      </c>
      <c r="H2231" s="6" t="str">
        <f t="shared" si="137"/>
        <v>NEUTRAL</v>
      </c>
    </row>
    <row r="2232" spans="1:8" ht="13.5" x14ac:dyDescent="0.25">
      <c r="A2232" s="3">
        <f>TITRES_STAT!B2235</f>
        <v>45253</v>
      </c>
      <c r="B2232" s="6">
        <f>TITRES_STAT!C2235</f>
        <v>34.5</v>
      </c>
      <c r="C2232" s="6">
        <f>TITRES_STAT!D2235</f>
        <v>34.5</v>
      </c>
      <c r="D2232" s="6">
        <f>TITRES_STAT!E2235</f>
        <v>63</v>
      </c>
      <c r="E2232" s="2">
        <f t="shared" si="136"/>
        <v>58720</v>
      </c>
      <c r="F2232" s="6" t="str">
        <f t="shared" si="139"/>
        <v>NEUTRAL</v>
      </c>
      <c r="G2232" s="6" t="str">
        <f t="shared" si="138"/>
        <v>NEUTRAL</v>
      </c>
      <c r="H2232" s="6" t="str">
        <f t="shared" si="137"/>
        <v>NEUTRAL</v>
      </c>
    </row>
    <row r="2233" spans="1:8" ht="13.5" x14ac:dyDescent="0.25">
      <c r="A2233" s="3">
        <f>TITRES_STAT!B2236</f>
        <v>45254</v>
      </c>
      <c r="B2233" s="6">
        <f>TITRES_STAT!C2236</f>
        <v>34.5</v>
      </c>
      <c r="C2233" s="6">
        <f>TITRES_STAT!D2236</f>
        <v>34.5</v>
      </c>
      <c r="D2233" s="6">
        <f>TITRES_STAT!E2236</f>
        <v>0</v>
      </c>
      <c r="E2233" s="2">
        <f t="shared" si="136"/>
        <v>58720</v>
      </c>
      <c r="F2233" s="6" t="str">
        <f t="shared" si="139"/>
        <v>NEUTRAL</v>
      </c>
      <c r="G2233" s="6" t="str">
        <f t="shared" si="138"/>
        <v>NEUTRAL</v>
      </c>
      <c r="H2233" s="6" t="str">
        <f t="shared" si="137"/>
        <v>NEUTRAL</v>
      </c>
    </row>
    <row r="2234" spans="1:8" ht="13.5" x14ac:dyDescent="0.25">
      <c r="A2234" s="3">
        <f>TITRES_STAT!B2237</f>
        <v>45257</v>
      </c>
      <c r="B2234" s="6">
        <f>TITRES_STAT!C2237</f>
        <v>34.5</v>
      </c>
      <c r="C2234" s="6">
        <f>TITRES_STAT!D2237</f>
        <v>34.5</v>
      </c>
      <c r="D2234" s="6">
        <f>TITRES_STAT!E2237</f>
        <v>100</v>
      </c>
      <c r="E2234" s="2">
        <f t="shared" si="136"/>
        <v>58720</v>
      </c>
      <c r="F2234" s="6" t="str">
        <f t="shared" si="139"/>
        <v>NEUTRAL</v>
      </c>
      <c r="G2234" s="6" t="str">
        <f t="shared" si="138"/>
        <v>NEUTRAL</v>
      </c>
      <c r="H2234" s="6" t="str">
        <f t="shared" si="137"/>
        <v>NEUTRAL</v>
      </c>
    </row>
    <row r="2235" spans="1:8" ht="13.5" x14ac:dyDescent="0.25">
      <c r="A2235" s="3">
        <f>TITRES_STAT!B2238</f>
        <v>45258</v>
      </c>
      <c r="B2235" s="6">
        <f>TITRES_STAT!C2238</f>
        <v>35</v>
      </c>
      <c r="C2235" s="6">
        <f>TITRES_STAT!D2238</f>
        <v>35</v>
      </c>
      <c r="D2235" s="6">
        <f>TITRES_STAT!E2238</f>
        <v>103</v>
      </c>
      <c r="E2235" s="2">
        <f t="shared" si="136"/>
        <v>58823</v>
      </c>
      <c r="F2235" s="6" t="str">
        <f t="shared" si="139"/>
        <v>BULLISH</v>
      </c>
      <c r="G2235" s="6" t="str">
        <f t="shared" si="138"/>
        <v>NEUTRAL</v>
      </c>
      <c r="H2235" s="6" t="str">
        <f t="shared" si="137"/>
        <v>CONFIRMED BULLISH</v>
      </c>
    </row>
    <row r="2236" spans="1:8" ht="13.5" x14ac:dyDescent="0.25">
      <c r="A2236" s="3">
        <f>TITRES_STAT!B2239</f>
        <v>45259</v>
      </c>
      <c r="B2236" s="6">
        <f>TITRES_STAT!C2239</f>
        <v>35</v>
      </c>
      <c r="C2236" s="6">
        <f>TITRES_STAT!D2239</f>
        <v>35</v>
      </c>
      <c r="D2236" s="6">
        <f>TITRES_STAT!E2239</f>
        <v>897</v>
      </c>
      <c r="E2236" s="2">
        <f t="shared" si="136"/>
        <v>58823</v>
      </c>
      <c r="F2236" s="6" t="str">
        <f t="shared" si="139"/>
        <v>BULLISH</v>
      </c>
      <c r="G2236" s="6" t="str">
        <f t="shared" si="138"/>
        <v>NEUTRAL</v>
      </c>
      <c r="H2236" s="6" t="str">
        <f t="shared" si="137"/>
        <v>CONFIRMED BULLISH</v>
      </c>
    </row>
    <row r="2237" spans="1:8" ht="13.5" x14ac:dyDescent="0.25">
      <c r="A2237" s="3">
        <f>TITRES_STAT!B2240</f>
        <v>45260</v>
      </c>
      <c r="B2237" s="6">
        <f>TITRES_STAT!C2240</f>
        <v>35</v>
      </c>
      <c r="C2237" s="6">
        <f>TITRES_STAT!D2240</f>
        <v>35</v>
      </c>
      <c r="D2237" s="6">
        <f>TITRES_STAT!E2240</f>
        <v>1100</v>
      </c>
      <c r="E2237" s="2">
        <f t="shared" si="136"/>
        <v>58823</v>
      </c>
      <c r="F2237" s="6" t="str">
        <f t="shared" si="139"/>
        <v>BULLISH</v>
      </c>
      <c r="G2237" s="6" t="str">
        <f t="shared" si="138"/>
        <v>NEUTRAL</v>
      </c>
      <c r="H2237" s="6" t="str">
        <f t="shared" si="137"/>
        <v>CONFIRMED BULLISH</v>
      </c>
    </row>
    <row r="2238" spans="1:8" ht="13.5" x14ac:dyDescent="0.25">
      <c r="A2238" s="3">
        <f>TITRES_STAT!B2241</f>
        <v>45261</v>
      </c>
      <c r="B2238" s="6">
        <f>TITRES_STAT!C2241</f>
        <v>35</v>
      </c>
      <c r="C2238" s="6">
        <f>TITRES_STAT!D2241</f>
        <v>35</v>
      </c>
      <c r="D2238" s="6">
        <f>TITRES_STAT!E2241</f>
        <v>1000</v>
      </c>
      <c r="E2238" s="2">
        <f t="shared" si="136"/>
        <v>58823</v>
      </c>
      <c r="F2238" s="6" t="str">
        <f t="shared" si="139"/>
        <v>BULLISH</v>
      </c>
      <c r="G2238" s="6" t="str">
        <f t="shared" si="138"/>
        <v>NEUTRAL</v>
      </c>
      <c r="H2238" s="6" t="str">
        <f t="shared" si="137"/>
        <v>CONFIRMED BULLISH</v>
      </c>
    </row>
    <row r="2239" spans="1:8" ht="13.5" x14ac:dyDescent="0.25">
      <c r="A2239" s="3">
        <f>TITRES_STAT!B2242</f>
        <v>45264</v>
      </c>
      <c r="B2239" s="6">
        <f>TITRES_STAT!C2242</f>
        <v>35</v>
      </c>
      <c r="C2239" s="6">
        <f>TITRES_STAT!D2242</f>
        <v>35</v>
      </c>
      <c r="D2239" s="6">
        <f>TITRES_STAT!E2242</f>
        <v>14</v>
      </c>
      <c r="E2239" s="2">
        <f t="shared" si="136"/>
        <v>58823</v>
      </c>
      <c r="F2239" s="6" t="str">
        <f t="shared" si="139"/>
        <v>BULLISH</v>
      </c>
      <c r="G2239" s="6" t="str">
        <f t="shared" si="138"/>
        <v>NEUTRAL</v>
      </c>
      <c r="H2239" s="6" t="str">
        <f t="shared" si="137"/>
        <v>CONFIRMED BULLISH</v>
      </c>
    </row>
    <row r="2240" spans="1:8" ht="13.5" x14ac:dyDescent="0.25">
      <c r="A2240" s="3">
        <f>TITRES_STAT!B2243</f>
        <v>45265</v>
      </c>
      <c r="B2240" s="6">
        <f>TITRES_STAT!C2243</f>
        <v>35</v>
      </c>
      <c r="C2240" s="6">
        <f>TITRES_STAT!D2243</f>
        <v>35</v>
      </c>
      <c r="D2240" s="6">
        <f>TITRES_STAT!E2243</f>
        <v>0</v>
      </c>
      <c r="E2240" s="2">
        <f t="shared" si="136"/>
        <v>58823</v>
      </c>
      <c r="F2240" s="6" t="str">
        <f t="shared" si="139"/>
        <v>NEUTRAL</v>
      </c>
      <c r="G2240" s="6" t="str">
        <f t="shared" si="138"/>
        <v>NEUTRAL</v>
      </c>
      <c r="H2240" s="6" t="str">
        <f t="shared" si="137"/>
        <v>NEUTRAL</v>
      </c>
    </row>
    <row r="2241" spans="1:8" ht="13.5" x14ac:dyDescent="0.25">
      <c r="A2241" s="3">
        <f>TITRES_STAT!B2244</f>
        <v>45266</v>
      </c>
      <c r="B2241" s="6">
        <f>TITRES_STAT!C2244</f>
        <v>35</v>
      </c>
      <c r="C2241" s="6">
        <f>TITRES_STAT!D2244</f>
        <v>35</v>
      </c>
      <c r="D2241" s="6">
        <f>TITRES_STAT!E2244</f>
        <v>1</v>
      </c>
      <c r="E2241" s="2">
        <f t="shared" si="136"/>
        <v>58823</v>
      </c>
      <c r="F2241" s="6" t="str">
        <f t="shared" si="139"/>
        <v>NEUTRAL</v>
      </c>
      <c r="G2241" s="6" t="str">
        <f t="shared" si="138"/>
        <v>NEUTRAL</v>
      </c>
      <c r="H2241" s="6" t="str">
        <f t="shared" si="137"/>
        <v>NEUTRAL</v>
      </c>
    </row>
    <row r="2242" spans="1:8" ht="13.5" x14ac:dyDescent="0.25">
      <c r="A2242" s="3">
        <f>TITRES_STAT!B2245</f>
        <v>45267</v>
      </c>
      <c r="B2242" s="6">
        <f>TITRES_STAT!C2245</f>
        <v>35</v>
      </c>
      <c r="C2242" s="6">
        <f>TITRES_STAT!D2245</f>
        <v>35</v>
      </c>
      <c r="D2242" s="6">
        <f>TITRES_STAT!E2245</f>
        <v>0</v>
      </c>
      <c r="E2242" s="2">
        <f t="shared" si="136"/>
        <v>58823</v>
      </c>
      <c r="F2242" s="6" t="str">
        <f t="shared" si="139"/>
        <v>NEUTRAL</v>
      </c>
      <c r="G2242" s="6" t="str">
        <f t="shared" si="138"/>
        <v>NEUTRAL</v>
      </c>
      <c r="H2242" s="6" t="str">
        <f t="shared" si="137"/>
        <v>NEUTRAL</v>
      </c>
    </row>
    <row r="2243" spans="1:8" ht="13.5" x14ac:dyDescent="0.25">
      <c r="A2243" s="3">
        <f>TITRES_STAT!B2246</f>
        <v>45268</v>
      </c>
      <c r="B2243" s="6">
        <f>TITRES_STAT!C2246</f>
        <v>35</v>
      </c>
      <c r="C2243" s="6">
        <f>TITRES_STAT!D2246</f>
        <v>35</v>
      </c>
      <c r="D2243" s="6">
        <f>TITRES_STAT!E2246</f>
        <v>0</v>
      </c>
      <c r="E2243" s="2">
        <f t="shared" si="136"/>
        <v>58823</v>
      </c>
      <c r="F2243" s="6" t="str">
        <f t="shared" si="139"/>
        <v>NEUTRAL</v>
      </c>
      <c r="G2243" s="6" t="str">
        <f t="shared" si="138"/>
        <v>NEUTRAL</v>
      </c>
      <c r="H2243" s="6" t="str">
        <f t="shared" si="137"/>
        <v>NEUTRAL</v>
      </c>
    </row>
    <row r="2244" spans="1:8" ht="13.5" x14ac:dyDescent="0.25">
      <c r="A2244" s="3">
        <f>TITRES_STAT!B2247</f>
        <v>45271</v>
      </c>
      <c r="B2244" s="6">
        <f>TITRES_STAT!C2247</f>
        <v>35</v>
      </c>
      <c r="C2244" s="6">
        <f>TITRES_STAT!D2247</f>
        <v>35</v>
      </c>
      <c r="D2244" s="6">
        <f>TITRES_STAT!E2247</f>
        <v>0</v>
      </c>
      <c r="E2244" s="2">
        <f t="shared" ref="E2244:E2307" si="140">IF(B2244&gt;B2243, E2243+D2244, IF(B2244&lt;B2243, E2243-D2244, E2243))</f>
        <v>58823</v>
      </c>
      <c r="F2244" s="6" t="str">
        <f t="shared" si="139"/>
        <v>NEUTRAL</v>
      </c>
      <c r="G2244" s="6" t="str">
        <f t="shared" si="138"/>
        <v>NEUTRAL</v>
      </c>
      <c r="H2244" s="6" t="str">
        <f t="shared" si="137"/>
        <v>NEUTRAL</v>
      </c>
    </row>
    <row r="2245" spans="1:8" ht="13.5" x14ac:dyDescent="0.25">
      <c r="A2245" s="3">
        <f>TITRES_STAT!B2248</f>
        <v>45272</v>
      </c>
      <c r="B2245" s="6">
        <f>TITRES_STAT!C2248</f>
        <v>35</v>
      </c>
      <c r="C2245" s="6">
        <f>TITRES_STAT!D2248</f>
        <v>35</v>
      </c>
      <c r="D2245" s="6">
        <f>TITRES_STAT!E2248</f>
        <v>0</v>
      </c>
      <c r="E2245" s="2">
        <f t="shared" si="140"/>
        <v>58823</v>
      </c>
      <c r="F2245" s="6" t="str">
        <f t="shared" si="139"/>
        <v>NEUTRAL</v>
      </c>
      <c r="G2245" s="6" t="str">
        <f t="shared" si="138"/>
        <v>NEUTRAL</v>
      </c>
      <c r="H2245" s="6" t="str">
        <f t="shared" si="137"/>
        <v>NEUTRAL</v>
      </c>
    </row>
    <row r="2246" spans="1:8" ht="13.5" x14ac:dyDescent="0.25">
      <c r="A2246" s="3">
        <f>TITRES_STAT!B2249</f>
        <v>45273</v>
      </c>
      <c r="B2246" s="6">
        <f>TITRES_STAT!C2249</f>
        <v>35</v>
      </c>
      <c r="C2246" s="6">
        <f>TITRES_STAT!D2249</f>
        <v>35</v>
      </c>
      <c r="D2246" s="6">
        <f>TITRES_STAT!E2249</f>
        <v>0</v>
      </c>
      <c r="E2246" s="2">
        <f t="shared" si="140"/>
        <v>58823</v>
      </c>
      <c r="F2246" s="6" t="str">
        <f t="shared" si="139"/>
        <v>NEUTRAL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45274</v>
      </c>
      <c r="B2247" s="6">
        <f>TITRES_STAT!C2250</f>
        <v>35</v>
      </c>
      <c r="C2247" s="6">
        <f>TITRES_STAT!D2250</f>
        <v>35</v>
      </c>
      <c r="D2247" s="6">
        <f>TITRES_STAT!E2250</f>
        <v>0</v>
      </c>
      <c r="E2247" s="2">
        <f t="shared" si="140"/>
        <v>58823</v>
      </c>
      <c r="F2247" s="6" t="str">
        <f t="shared" si="139"/>
        <v>NEUTRAL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NEUTRAL</v>
      </c>
    </row>
    <row r="2248" spans="1:8" ht="13.5" x14ac:dyDescent="0.25">
      <c r="A2248" s="3">
        <f>TITRES_STAT!B2251</f>
        <v>45275</v>
      </c>
      <c r="B2248" s="6">
        <f>TITRES_STAT!C2251</f>
        <v>35</v>
      </c>
      <c r="C2248" s="6">
        <f>TITRES_STAT!D2251</f>
        <v>35</v>
      </c>
      <c r="D2248" s="6">
        <f>TITRES_STAT!E2251</f>
        <v>0</v>
      </c>
      <c r="E2248" s="2">
        <f t="shared" si="140"/>
        <v>58823</v>
      </c>
      <c r="F2248" s="6" t="str">
        <f t="shared" ref="F2248:F2311" si="143">IF(E2248&gt;E2243,"BULLISH",IF(E2248&lt;E2243,"BEARISH","NEUTRAL"))</f>
        <v>NEUTRAL</v>
      </c>
      <c r="G2248" s="6" t="str">
        <f t="shared" si="142"/>
        <v>NEUTRAL</v>
      </c>
      <c r="H2248" s="6" t="str">
        <f t="shared" si="141"/>
        <v>NEUTRAL</v>
      </c>
    </row>
    <row r="2249" spans="1:8" ht="13.5" x14ac:dyDescent="0.25">
      <c r="A2249" s="3">
        <f>TITRES_STAT!B2252</f>
        <v>45278</v>
      </c>
      <c r="B2249" s="6">
        <f>TITRES_STAT!C2252</f>
        <v>35</v>
      </c>
      <c r="C2249" s="6">
        <f>TITRES_STAT!D2252</f>
        <v>35</v>
      </c>
      <c r="D2249" s="6">
        <f>TITRES_STAT!E2252</f>
        <v>0</v>
      </c>
      <c r="E2249" s="2">
        <f t="shared" si="140"/>
        <v>58823</v>
      </c>
      <c r="F2249" s="6" t="str">
        <f t="shared" si="143"/>
        <v>NEUTRAL</v>
      </c>
      <c r="G2249" s="6" t="str">
        <f t="shared" si="142"/>
        <v>NEUTRAL</v>
      </c>
      <c r="H2249" s="6" t="str">
        <f t="shared" si="141"/>
        <v>NEUTRAL</v>
      </c>
    </row>
    <row r="2250" spans="1:8" ht="13.5" x14ac:dyDescent="0.25">
      <c r="A2250" s="3">
        <f>TITRES_STAT!B2253</f>
        <v>45279</v>
      </c>
      <c r="B2250" s="6">
        <f>TITRES_STAT!C2253</f>
        <v>35</v>
      </c>
      <c r="C2250" s="6">
        <f>TITRES_STAT!D2253</f>
        <v>35</v>
      </c>
      <c r="D2250" s="6">
        <f>TITRES_STAT!E2253</f>
        <v>0</v>
      </c>
      <c r="E2250" s="2">
        <f t="shared" si="140"/>
        <v>58823</v>
      </c>
      <c r="F2250" s="6" t="str">
        <f t="shared" si="143"/>
        <v>NEUTRAL</v>
      </c>
      <c r="G2250" s="6" t="str">
        <f t="shared" si="142"/>
        <v>NEUTRAL</v>
      </c>
      <c r="H2250" s="6" t="str">
        <f t="shared" si="141"/>
        <v>NEUTRAL</v>
      </c>
    </row>
    <row r="2251" spans="1:8" ht="13.5" x14ac:dyDescent="0.25">
      <c r="A2251" s="3">
        <f>TITRES_STAT!B2254</f>
        <v>45280</v>
      </c>
      <c r="B2251" s="6">
        <f>TITRES_STAT!C2254</f>
        <v>35</v>
      </c>
      <c r="C2251" s="6">
        <f>TITRES_STAT!D2254</f>
        <v>35</v>
      </c>
      <c r="D2251" s="6">
        <f>TITRES_STAT!E2254</f>
        <v>0</v>
      </c>
      <c r="E2251" s="2">
        <f t="shared" si="140"/>
        <v>58823</v>
      </c>
      <c r="F2251" s="6" t="str">
        <f t="shared" si="143"/>
        <v>NEUTRAL</v>
      </c>
      <c r="G2251" s="6" t="str">
        <f t="shared" si="142"/>
        <v>NEUTRAL</v>
      </c>
      <c r="H2251" s="6" t="str">
        <f t="shared" si="141"/>
        <v>NEUTRAL</v>
      </c>
    </row>
    <row r="2252" spans="1:8" ht="13.5" x14ac:dyDescent="0.25">
      <c r="A2252" s="3">
        <f>TITRES_STAT!B2255</f>
        <v>45281</v>
      </c>
      <c r="B2252" s="6">
        <f>TITRES_STAT!C2255</f>
        <v>35</v>
      </c>
      <c r="C2252" s="6">
        <f>TITRES_STAT!D2255</f>
        <v>35</v>
      </c>
      <c r="D2252" s="6">
        <f>TITRES_STAT!E2255</f>
        <v>0</v>
      </c>
      <c r="E2252" s="2">
        <f t="shared" si="140"/>
        <v>58823</v>
      </c>
      <c r="F2252" s="6" t="str">
        <f t="shared" si="143"/>
        <v>NEUTRAL</v>
      </c>
      <c r="G2252" s="6" t="str">
        <f t="shared" si="142"/>
        <v>NEUTRAL</v>
      </c>
      <c r="H2252" s="6" t="str">
        <f t="shared" si="141"/>
        <v>NEUTRAL</v>
      </c>
    </row>
    <row r="2253" spans="1:8" ht="13.5" x14ac:dyDescent="0.25">
      <c r="A2253" s="3">
        <f>TITRES_STAT!B2256</f>
        <v>45282</v>
      </c>
      <c r="B2253" s="6">
        <f>TITRES_STAT!C2256</f>
        <v>35</v>
      </c>
      <c r="C2253" s="6">
        <f>TITRES_STAT!D2256</f>
        <v>35</v>
      </c>
      <c r="D2253" s="6">
        <f>TITRES_STAT!E2256</f>
        <v>0</v>
      </c>
      <c r="E2253" s="2">
        <f t="shared" si="140"/>
        <v>58823</v>
      </c>
      <c r="F2253" s="6" t="str">
        <f t="shared" si="143"/>
        <v>NEUTRAL</v>
      </c>
      <c r="G2253" s="6" t="str">
        <f t="shared" si="142"/>
        <v>NEUTRAL</v>
      </c>
      <c r="H2253" s="6" t="str">
        <f t="shared" si="141"/>
        <v>NEUTRAL</v>
      </c>
    </row>
    <row r="2254" spans="1:8" ht="13.5" x14ac:dyDescent="0.25">
      <c r="A2254" s="3">
        <f>TITRES_STAT!B2257</f>
        <v>45285</v>
      </c>
      <c r="B2254" s="6">
        <f>TITRES_STAT!C2257</f>
        <v>35</v>
      </c>
      <c r="C2254" s="6">
        <f>TITRES_STAT!D2257</f>
        <v>35</v>
      </c>
      <c r="D2254" s="6">
        <f>TITRES_STAT!E2257</f>
        <v>0</v>
      </c>
      <c r="E2254" s="2">
        <f t="shared" si="140"/>
        <v>58823</v>
      </c>
      <c r="F2254" s="6" t="str">
        <f t="shared" si="143"/>
        <v>NEUTRAL</v>
      </c>
      <c r="G2254" s="6" t="str">
        <f t="shared" si="142"/>
        <v>NEUTRAL</v>
      </c>
      <c r="H2254" s="6" t="str">
        <f t="shared" si="141"/>
        <v>NEUTRAL</v>
      </c>
    </row>
    <row r="2255" spans="1:8" ht="13.5" x14ac:dyDescent="0.25">
      <c r="A2255" s="3">
        <f>TITRES_STAT!B2258</f>
        <v>45286</v>
      </c>
      <c r="B2255" s="6">
        <f>TITRES_STAT!C2258</f>
        <v>35</v>
      </c>
      <c r="C2255" s="6">
        <f>TITRES_STAT!D2258</f>
        <v>35</v>
      </c>
      <c r="D2255" s="6">
        <f>TITRES_STAT!E2258</f>
        <v>0</v>
      </c>
      <c r="E2255" s="2">
        <f t="shared" si="140"/>
        <v>58823</v>
      </c>
      <c r="F2255" s="6" t="str">
        <f t="shared" si="143"/>
        <v>NEUTRAL</v>
      </c>
      <c r="G2255" s="6" t="str">
        <f t="shared" si="142"/>
        <v>NEUTRAL</v>
      </c>
      <c r="H2255" s="6" t="str">
        <f t="shared" si="141"/>
        <v>NEUTRAL</v>
      </c>
    </row>
    <row r="2256" spans="1:8" ht="13.5" x14ac:dyDescent="0.25">
      <c r="A2256" s="3">
        <f>TITRES_STAT!B2259</f>
        <v>45287</v>
      </c>
      <c r="B2256" s="6">
        <f>TITRES_STAT!C2259</f>
        <v>35</v>
      </c>
      <c r="C2256" s="6">
        <f>TITRES_STAT!D2259</f>
        <v>35</v>
      </c>
      <c r="D2256" s="6">
        <f>TITRES_STAT!E2259</f>
        <v>0</v>
      </c>
      <c r="E2256" s="2">
        <f t="shared" si="140"/>
        <v>58823</v>
      </c>
      <c r="F2256" s="6" t="str">
        <f t="shared" si="143"/>
        <v>NEUTRAL</v>
      </c>
      <c r="G2256" s="6" t="str">
        <f t="shared" si="142"/>
        <v>NEUTRAL</v>
      </c>
      <c r="H2256" s="6" t="str">
        <f t="shared" si="141"/>
        <v>NEUTRAL</v>
      </c>
    </row>
    <row r="2257" spans="1:8" ht="13.5" x14ac:dyDescent="0.25">
      <c r="A2257" s="3">
        <f>TITRES_STAT!B2260</f>
        <v>45288</v>
      </c>
      <c r="B2257" s="6">
        <f>TITRES_STAT!C2260</f>
        <v>35</v>
      </c>
      <c r="C2257" s="6">
        <f>TITRES_STAT!D2260</f>
        <v>35</v>
      </c>
      <c r="D2257" s="6">
        <f>TITRES_STAT!E2260</f>
        <v>0</v>
      </c>
      <c r="E2257" s="2">
        <f t="shared" si="140"/>
        <v>58823</v>
      </c>
      <c r="F2257" s="6" t="str">
        <f t="shared" si="143"/>
        <v>NEUTRAL</v>
      </c>
      <c r="G2257" s="6" t="str">
        <f t="shared" si="142"/>
        <v>NEUTRAL</v>
      </c>
      <c r="H2257" s="6" t="str">
        <f t="shared" si="141"/>
        <v>NEUTRAL</v>
      </c>
    </row>
    <row r="2258" spans="1:8" ht="13.5" x14ac:dyDescent="0.25">
      <c r="A2258" s="3">
        <f>TITRES_STAT!B2261</f>
        <v>45289</v>
      </c>
      <c r="B2258" s="6">
        <f>TITRES_STAT!C2261</f>
        <v>35.01</v>
      </c>
      <c r="C2258" s="6">
        <f>TITRES_STAT!D2261</f>
        <v>35.01</v>
      </c>
      <c r="D2258" s="6">
        <f>TITRES_STAT!E2261</f>
        <v>41</v>
      </c>
      <c r="E2258" s="2">
        <f t="shared" si="140"/>
        <v>58864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35.01</v>
      </c>
      <c r="C2259" s="6">
        <f>TITRES_STAT!D2262</f>
        <v>35.01</v>
      </c>
      <c r="D2259" s="6">
        <f>TITRES_STAT!E2262</f>
        <v>0</v>
      </c>
      <c r="E2259" s="2">
        <f t="shared" si="140"/>
        <v>58864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34.49</v>
      </c>
      <c r="C2260" s="6">
        <f>TITRES_STAT!D2263</f>
        <v>34.49</v>
      </c>
      <c r="D2260" s="6">
        <f>TITRES_STAT!E2263</f>
        <v>228</v>
      </c>
      <c r="E2260" s="2">
        <f t="shared" si="140"/>
        <v>58636</v>
      </c>
      <c r="F2260" s="6" t="str">
        <f t="shared" si="143"/>
        <v>BEARISH</v>
      </c>
      <c r="G2260" s="6" t="str">
        <f t="shared" si="142"/>
        <v>NEUTRAL</v>
      </c>
      <c r="H2260" s="6" t="str">
        <f t="shared" si="141"/>
        <v>CONFIRMED BEARISH</v>
      </c>
    </row>
    <row r="2261" spans="1:8" ht="13.5" x14ac:dyDescent="0.25">
      <c r="A2261" s="3">
        <f>TITRES_STAT!B2264</f>
        <v>45295</v>
      </c>
      <c r="B2261" s="6">
        <f>TITRES_STAT!C2264</f>
        <v>34.49</v>
      </c>
      <c r="C2261" s="6">
        <f>TITRES_STAT!D2264</f>
        <v>34.49</v>
      </c>
      <c r="D2261" s="6">
        <f>TITRES_STAT!E2264</f>
        <v>0</v>
      </c>
      <c r="E2261" s="2">
        <f t="shared" si="140"/>
        <v>58636</v>
      </c>
      <c r="F2261" s="6" t="str">
        <f t="shared" si="143"/>
        <v>BEARISH</v>
      </c>
      <c r="G2261" s="6" t="str">
        <f t="shared" si="142"/>
        <v>NEUTRAL</v>
      </c>
      <c r="H2261" s="6" t="str">
        <f t="shared" si="141"/>
        <v>CONFIRMED BEARISH</v>
      </c>
    </row>
    <row r="2262" spans="1:8" ht="13.5" x14ac:dyDescent="0.25">
      <c r="A2262" s="3">
        <f>TITRES_STAT!B2265</f>
        <v>45296</v>
      </c>
      <c r="B2262" s="6">
        <f>TITRES_STAT!C2265</f>
        <v>34.49</v>
      </c>
      <c r="C2262" s="6">
        <f>TITRES_STAT!D2265</f>
        <v>34.49</v>
      </c>
      <c r="D2262" s="6">
        <f>TITRES_STAT!E2265</f>
        <v>0</v>
      </c>
      <c r="E2262" s="2">
        <f t="shared" si="140"/>
        <v>58636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CONFIRMED BEARISH</v>
      </c>
    </row>
    <row r="2263" spans="1:8" ht="13.5" x14ac:dyDescent="0.25">
      <c r="A2263" s="3">
        <f>TITRES_STAT!B2266</f>
        <v>45299</v>
      </c>
      <c r="B2263" s="6">
        <f>TITRES_STAT!C2266</f>
        <v>34.49</v>
      </c>
      <c r="C2263" s="6">
        <f>TITRES_STAT!D2266</f>
        <v>34.49</v>
      </c>
      <c r="D2263" s="6">
        <f>TITRES_STAT!E2266</f>
        <v>0</v>
      </c>
      <c r="E2263" s="2">
        <f t="shared" si="140"/>
        <v>58636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34.49</v>
      </c>
      <c r="C2264" s="6">
        <f>TITRES_STAT!D2267</f>
        <v>34.49</v>
      </c>
      <c r="D2264" s="6">
        <f>TITRES_STAT!E2267</f>
        <v>74</v>
      </c>
      <c r="E2264" s="2">
        <f t="shared" si="140"/>
        <v>58636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34.49</v>
      </c>
      <c r="C2265" s="6">
        <f>TITRES_STAT!D2268</f>
        <v>34.49</v>
      </c>
      <c r="D2265" s="6">
        <f>TITRES_STAT!E2268</f>
        <v>0</v>
      </c>
      <c r="E2265" s="2">
        <f t="shared" si="140"/>
        <v>58636</v>
      </c>
      <c r="F2265" s="6" t="str">
        <f t="shared" si="143"/>
        <v>NEUTRAL</v>
      </c>
      <c r="G2265" s="6" t="str">
        <f t="shared" si="142"/>
        <v>NEUTRAL</v>
      </c>
      <c r="H2265" s="6" t="str">
        <f t="shared" si="141"/>
        <v>NEUTRAL</v>
      </c>
    </row>
    <row r="2266" spans="1:8" ht="13.5" x14ac:dyDescent="0.25">
      <c r="A2266" s="3">
        <f>TITRES_STAT!B2269</f>
        <v>45302</v>
      </c>
      <c r="B2266" s="6">
        <f>TITRES_STAT!C2269</f>
        <v>34.49</v>
      </c>
      <c r="C2266" s="6">
        <f>TITRES_STAT!D2269</f>
        <v>34.49</v>
      </c>
      <c r="D2266" s="6">
        <f>TITRES_STAT!E2269</f>
        <v>0</v>
      </c>
      <c r="E2266" s="2">
        <f t="shared" si="140"/>
        <v>58636</v>
      </c>
      <c r="F2266" s="6" t="str">
        <f t="shared" si="143"/>
        <v>NEUTRAL</v>
      </c>
      <c r="G2266" s="6" t="str">
        <f t="shared" si="142"/>
        <v>NEUTRAL</v>
      </c>
      <c r="H2266" s="6" t="str">
        <f t="shared" si="141"/>
        <v>NEUTRAL</v>
      </c>
    </row>
    <row r="2267" spans="1:8" ht="13.5" x14ac:dyDescent="0.25">
      <c r="A2267" s="3">
        <f>TITRES_STAT!B2270</f>
        <v>45303</v>
      </c>
      <c r="B2267" s="6">
        <f>TITRES_STAT!C2270</f>
        <v>34.49</v>
      </c>
      <c r="C2267" s="6">
        <f>TITRES_STAT!D2270</f>
        <v>34.49</v>
      </c>
      <c r="D2267" s="6">
        <f>TITRES_STAT!E2270</f>
        <v>28</v>
      </c>
      <c r="E2267" s="2">
        <f t="shared" si="140"/>
        <v>58636</v>
      </c>
      <c r="F2267" s="6" t="str">
        <f t="shared" si="143"/>
        <v>NEUTRAL</v>
      </c>
      <c r="G2267" s="6" t="str">
        <f t="shared" si="142"/>
        <v>NEUTRAL</v>
      </c>
      <c r="H2267" s="6" t="str">
        <f t="shared" si="141"/>
        <v>NEUTRAL</v>
      </c>
    </row>
    <row r="2268" spans="1:8" ht="13.5" x14ac:dyDescent="0.25">
      <c r="A2268" s="3">
        <f>TITRES_STAT!B2271</f>
        <v>45306</v>
      </c>
      <c r="B2268" s="6">
        <f>TITRES_STAT!C2271</f>
        <v>34.49</v>
      </c>
      <c r="C2268" s="6">
        <f>TITRES_STAT!D2271</f>
        <v>34.49</v>
      </c>
      <c r="D2268" s="6">
        <f>TITRES_STAT!E2271</f>
        <v>0</v>
      </c>
      <c r="E2268" s="2">
        <f t="shared" si="140"/>
        <v>58636</v>
      </c>
      <c r="F2268" s="6" t="str">
        <f t="shared" si="143"/>
        <v>NEUTRAL</v>
      </c>
      <c r="G2268" s="6" t="str">
        <f t="shared" si="142"/>
        <v>NEUTRAL</v>
      </c>
      <c r="H2268" s="6" t="str">
        <f t="shared" si="141"/>
        <v>NEUTRAL</v>
      </c>
    </row>
    <row r="2269" spans="1:8" ht="13.5" x14ac:dyDescent="0.25">
      <c r="A2269" s="3">
        <f>TITRES_STAT!B2272</f>
        <v>45307</v>
      </c>
      <c r="B2269" s="6">
        <f>TITRES_STAT!C2272</f>
        <v>34.49</v>
      </c>
      <c r="C2269" s="6">
        <f>TITRES_STAT!D2272</f>
        <v>34.49</v>
      </c>
      <c r="D2269" s="6">
        <f>TITRES_STAT!E2272</f>
        <v>0</v>
      </c>
      <c r="E2269" s="2">
        <f t="shared" si="140"/>
        <v>58636</v>
      </c>
      <c r="F2269" s="6" t="str">
        <f t="shared" si="143"/>
        <v>NEUTRAL</v>
      </c>
      <c r="G2269" s="6" t="str">
        <f t="shared" si="142"/>
        <v>NEUTRAL</v>
      </c>
      <c r="H2269" s="6" t="str">
        <f t="shared" si="141"/>
        <v>NEUTRAL</v>
      </c>
    </row>
    <row r="2270" spans="1:8" ht="13.5" x14ac:dyDescent="0.25">
      <c r="A2270" s="3">
        <f>TITRES_STAT!B2273</f>
        <v>45308</v>
      </c>
      <c r="B2270" s="6">
        <f>TITRES_STAT!C2273</f>
        <v>34.49</v>
      </c>
      <c r="C2270" s="6">
        <f>TITRES_STAT!D2273</f>
        <v>34.49</v>
      </c>
      <c r="D2270" s="6">
        <f>TITRES_STAT!E2273</f>
        <v>0</v>
      </c>
      <c r="E2270" s="2">
        <f t="shared" si="140"/>
        <v>58636</v>
      </c>
      <c r="F2270" s="6" t="str">
        <f t="shared" si="143"/>
        <v>NEUTRAL</v>
      </c>
      <c r="G2270" s="6" t="str">
        <f t="shared" si="142"/>
        <v>NEUTRAL</v>
      </c>
      <c r="H2270" s="6" t="str">
        <f t="shared" si="141"/>
        <v>NEUTRAL</v>
      </c>
    </row>
    <row r="2271" spans="1:8" ht="13.5" x14ac:dyDescent="0.25">
      <c r="A2271" s="3">
        <f>TITRES_STAT!B2274</f>
        <v>45309</v>
      </c>
      <c r="B2271" s="6">
        <f>TITRES_STAT!C2274</f>
        <v>34.49</v>
      </c>
      <c r="C2271" s="6">
        <f>TITRES_STAT!D2274</f>
        <v>34.49</v>
      </c>
      <c r="D2271" s="6">
        <f>TITRES_STAT!E2274</f>
        <v>0</v>
      </c>
      <c r="E2271" s="2">
        <f t="shared" si="140"/>
        <v>58636</v>
      </c>
      <c r="F2271" s="6" t="str">
        <f t="shared" si="143"/>
        <v>NEUTRAL</v>
      </c>
      <c r="G2271" s="6" t="str">
        <f t="shared" si="142"/>
        <v>NEUTRAL</v>
      </c>
      <c r="H2271" s="6" t="str">
        <f t="shared" si="141"/>
        <v>NEUTRAL</v>
      </c>
    </row>
    <row r="2272" spans="1:8" ht="13.5" x14ac:dyDescent="0.25">
      <c r="A2272" s="3">
        <f>TITRES_STAT!B2275</f>
        <v>45310</v>
      </c>
      <c r="B2272" s="6">
        <f>TITRES_STAT!C2275</f>
        <v>34.49</v>
      </c>
      <c r="C2272" s="6">
        <f>TITRES_STAT!D2275</f>
        <v>34.49</v>
      </c>
      <c r="D2272" s="6">
        <f>TITRES_STAT!E2275</f>
        <v>0</v>
      </c>
      <c r="E2272" s="2">
        <f t="shared" si="140"/>
        <v>58636</v>
      </c>
      <c r="F2272" s="6" t="str">
        <f t="shared" si="143"/>
        <v>NEUTRAL</v>
      </c>
      <c r="G2272" s="6" t="str">
        <f t="shared" si="142"/>
        <v>NEUTRAL</v>
      </c>
      <c r="H2272" s="6" t="str">
        <f t="shared" si="141"/>
        <v>NEUTRAL</v>
      </c>
    </row>
    <row r="2273" spans="1:8" ht="13.5" x14ac:dyDescent="0.25">
      <c r="A2273" s="3">
        <f>TITRES_STAT!B2276</f>
        <v>45313</v>
      </c>
      <c r="B2273" s="6">
        <f>TITRES_STAT!C2276</f>
        <v>34.49</v>
      </c>
      <c r="C2273" s="6">
        <f>TITRES_STAT!D2276</f>
        <v>34.49</v>
      </c>
      <c r="D2273" s="6">
        <f>TITRES_STAT!E2276</f>
        <v>0</v>
      </c>
      <c r="E2273" s="2">
        <f t="shared" si="140"/>
        <v>58636</v>
      </c>
      <c r="F2273" s="6" t="str">
        <f t="shared" si="143"/>
        <v>NEUTRAL</v>
      </c>
      <c r="G2273" s="6" t="str">
        <f t="shared" si="142"/>
        <v>NEUTRAL</v>
      </c>
      <c r="H2273" s="6" t="str">
        <f t="shared" si="141"/>
        <v>NEUTRAL</v>
      </c>
    </row>
    <row r="2274" spans="1:8" ht="13.5" x14ac:dyDescent="0.25">
      <c r="A2274" s="3">
        <f>TITRES_STAT!B2277</f>
        <v>45314</v>
      </c>
      <c r="B2274" s="6">
        <f>TITRES_STAT!C2277</f>
        <v>34.49</v>
      </c>
      <c r="C2274" s="6">
        <f>TITRES_STAT!D2277</f>
        <v>34.49</v>
      </c>
      <c r="D2274" s="6">
        <f>TITRES_STAT!E2277</f>
        <v>0</v>
      </c>
      <c r="E2274" s="2">
        <f t="shared" si="140"/>
        <v>58636</v>
      </c>
      <c r="F2274" s="6" t="str">
        <f t="shared" si="143"/>
        <v>NEUTRAL</v>
      </c>
      <c r="G2274" s="6" t="str">
        <f t="shared" si="142"/>
        <v>NEUTRAL</v>
      </c>
      <c r="H2274" s="6" t="str">
        <f t="shared" si="141"/>
        <v>NEUTRAL</v>
      </c>
    </row>
    <row r="2275" spans="1:8" ht="13.5" x14ac:dyDescent="0.25">
      <c r="A2275" s="3">
        <f>TITRES_STAT!B2278</f>
        <v>45315</v>
      </c>
      <c r="B2275" s="6">
        <f>TITRES_STAT!C2278</f>
        <v>34.49</v>
      </c>
      <c r="C2275" s="6">
        <f>TITRES_STAT!D2278</f>
        <v>34.49</v>
      </c>
      <c r="D2275" s="6">
        <f>TITRES_STAT!E2278</f>
        <v>0</v>
      </c>
      <c r="E2275" s="2">
        <f t="shared" si="140"/>
        <v>58636</v>
      </c>
      <c r="F2275" s="6" t="str">
        <f t="shared" si="143"/>
        <v>NEUTRAL</v>
      </c>
      <c r="G2275" s="6" t="str">
        <f t="shared" si="142"/>
        <v>NEUTRAL</v>
      </c>
      <c r="H2275" s="6" t="str">
        <f t="shared" si="141"/>
        <v>NEUTRAL</v>
      </c>
    </row>
    <row r="2276" spans="1:8" ht="13.5" x14ac:dyDescent="0.25">
      <c r="A2276" s="3">
        <f>TITRES_STAT!B2279</f>
        <v>45316</v>
      </c>
      <c r="B2276" s="6">
        <f>TITRES_STAT!C2279</f>
        <v>34.49</v>
      </c>
      <c r="C2276" s="6">
        <f>TITRES_STAT!D2279</f>
        <v>34.49</v>
      </c>
      <c r="D2276" s="6">
        <f>TITRES_STAT!E2279</f>
        <v>0</v>
      </c>
      <c r="E2276" s="2">
        <f t="shared" si="140"/>
        <v>58636</v>
      </c>
      <c r="F2276" s="6" t="str">
        <f t="shared" si="143"/>
        <v>NEUTRAL</v>
      </c>
      <c r="G2276" s="6" t="str">
        <f t="shared" si="142"/>
        <v>NEUTRAL</v>
      </c>
      <c r="H2276" s="6" t="str">
        <f t="shared" si="141"/>
        <v>NEUTRAL</v>
      </c>
    </row>
    <row r="2277" spans="1:8" ht="13.5" x14ac:dyDescent="0.25">
      <c r="A2277" s="3">
        <f>TITRES_STAT!B2280</f>
        <v>45317</v>
      </c>
      <c r="B2277" s="6">
        <f>TITRES_STAT!C2280</f>
        <v>34.49</v>
      </c>
      <c r="C2277" s="6">
        <f>TITRES_STAT!D2280</f>
        <v>34.49</v>
      </c>
      <c r="D2277" s="6">
        <f>TITRES_STAT!E2280</f>
        <v>0</v>
      </c>
      <c r="E2277" s="2">
        <f t="shared" si="140"/>
        <v>58636</v>
      </c>
      <c r="F2277" s="6" t="str">
        <f t="shared" si="143"/>
        <v>NEUTRAL</v>
      </c>
      <c r="G2277" s="6" t="str">
        <f t="shared" si="142"/>
        <v>NEUTRAL</v>
      </c>
      <c r="H2277" s="6" t="str">
        <f t="shared" si="141"/>
        <v>NEUTRAL</v>
      </c>
    </row>
    <row r="2278" spans="1:8" ht="13.5" x14ac:dyDescent="0.25">
      <c r="A2278" s="3">
        <f>TITRES_STAT!B2281</f>
        <v>45320</v>
      </c>
      <c r="B2278" s="6">
        <f>TITRES_STAT!C2281</f>
        <v>34.49</v>
      </c>
      <c r="C2278" s="6">
        <f>TITRES_STAT!D2281</f>
        <v>34.49</v>
      </c>
      <c r="D2278" s="6">
        <f>TITRES_STAT!E2281</f>
        <v>0</v>
      </c>
      <c r="E2278" s="2">
        <f t="shared" si="140"/>
        <v>58636</v>
      </c>
      <c r="F2278" s="6" t="str">
        <f t="shared" si="143"/>
        <v>NEUTRAL</v>
      </c>
      <c r="G2278" s="6" t="str">
        <f t="shared" si="142"/>
        <v>NEUTRAL</v>
      </c>
      <c r="H2278" s="6" t="str">
        <f t="shared" si="141"/>
        <v>NEUTRAL</v>
      </c>
    </row>
    <row r="2279" spans="1:8" ht="13.5" x14ac:dyDescent="0.25">
      <c r="A2279" s="3">
        <f>TITRES_STAT!B2282</f>
        <v>45321</v>
      </c>
      <c r="B2279" s="6">
        <f>TITRES_STAT!C2282</f>
        <v>34.49</v>
      </c>
      <c r="C2279" s="6">
        <f>TITRES_STAT!D2282</f>
        <v>34.49</v>
      </c>
      <c r="D2279" s="6">
        <f>TITRES_STAT!E2282</f>
        <v>0</v>
      </c>
      <c r="E2279" s="2">
        <f t="shared" si="140"/>
        <v>58636</v>
      </c>
      <c r="F2279" s="6" t="str">
        <f t="shared" si="143"/>
        <v>NEUTRAL</v>
      </c>
      <c r="G2279" s="6" t="str">
        <f t="shared" si="142"/>
        <v>NEUTRAL</v>
      </c>
      <c r="H2279" s="6" t="str">
        <f t="shared" si="141"/>
        <v>NEUTRAL</v>
      </c>
    </row>
    <row r="2280" spans="1:8" ht="13.5" x14ac:dyDescent="0.25">
      <c r="A2280" s="3">
        <f>TITRES_STAT!B2283</f>
        <v>45322</v>
      </c>
      <c r="B2280" s="6">
        <f>TITRES_STAT!C2283</f>
        <v>34.49</v>
      </c>
      <c r="C2280" s="6">
        <f>TITRES_STAT!D2283</f>
        <v>34.49</v>
      </c>
      <c r="D2280" s="6">
        <f>TITRES_STAT!E2283</f>
        <v>0</v>
      </c>
      <c r="E2280" s="2">
        <f t="shared" si="140"/>
        <v>58636</v>
      </c>
      <c r="F2280" s="6" t="str">
        <f t="shared" si="143"/>
        <v>NEUTRAL</v>
      </c>
      <c r="G2280" s="6" t="str">
        <f t="shared" si="142"/>
        <v>NEUTRAL</v>
      </c>
      <c r="H2280" s="6" t="str">
        <f t="shared" si="141"/>
        <v>NEUTRAL</v>
      </c>
    </row>
    <row r="2281" spans="1:8" ht="13.5" x14ac:dyDescent="0.25">
      <c r="A2281" s="3">
        <f>TITRES_STAT!B2284</f>
        <v>45323</v>
      </c>
      <c r="B2281" s="6">
        <f>TITRES_STAT!C2284</f>
        <v>34.49</v>
      </c>
      <c r="C2281" s="6">
        <f>TITRES_STAT!D2284</f>
        <v>34.49</v>
      </c>
      <c r="D2281" s="6">
        <f>TITRES_STAT!E2284</f>
        <v>0</v>
      </c>
      <c r="E2281" s="2">
        <f t="shared" si="140"/>
        <v>58636</v>
      </c>
      <c r="F2281" s="6" t="str">
        <f t="shared" si="143"/>
        <v>NEUTRAL</v>
      </c>
      <c r="G2281" s="6" t="str">
        <f t="shared" si="142"/>
        <v>NEUTRAL</v>
      </c>
      <c r="H2281" s="6" t="str">
        <f t="shared" si="141"/>
        <v>NEUTRAL</v>
      </c>
    </row>
    <row r="2282" spans="1:8" ht="13.5" x14ac:dyDescent="0.25">
      <c r="A2282" s="3">
        <f>TITRES_STAT!B2285</f>
        <v>45324</v>
      </c>
      <c r="B2282" s="6">
        <f>TITRES_STAT!C2285</f>
        <v>34.49</v>
      </c>
      <c r="C2282" s="6">
        <f>TITRES_STAT!D2285</f>
        <v>34.49</v>
      </c>
      <c r="D2282" s="6">
        <f>TITRES_STAT!E2285</f>
        <v>0</v>
      </c>
      <c r="E2282" s="2">
        <f t="shared" si="140"/>
        <v>58636</v>
      </c>
      <c r="F2282" s="6" t="str">
        <f t="shared" si="143"/>
        <v>NEUTRAL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45327</v>
      </c>
      <c r="B2283" s="6">
        <f>TITRES_STAT!C2286</f>
        <v>34.49</v>
      </c>
      <c r="C2283" s="6">
        <f>TITRES_STAT!D2286</f>
        <v>34.49</v>
      </c>
      <c r="D2283" s="6">
        <f>TITRES_STAT!E2286</f>
        <v>0</v>
      </c>
      <c r="E2283" s="2">
        <f t="shared" si="140"/>
        <v>58636</v>
      </c>
      <c r="F2283" s="6" t="str">
        <f t="shared" si="143"/>
        <v>NEUTRAL</v>
      </c>
      <c r="G2283" s="6" t="str">
        <f t="shared" si="142"/>
        <v>NEUTRAL</v>
      </c>
      <c r="H2283" s="6" t="str">
        <f t="shared" si="141"/>
        <v>NEUTRAL</v>
      </c>
    </row>
    <row r="2284" spans="1:8" ht="13.5" x14ac:dyDescent="0.25">
      <c r="A2284" s="3">
        <f>TITRES_STAT!B2287</f>
        <v>45328</v>
      </c>
      <c r="B2284" s="6">
        <f>TITRES_STAT!C2287</f>
        <v>34.49</v>
      </c>
      <c r="C2284" s="6">
        <f>TITRES_STAT!D2287</f>
        <v>34.49</v>
      </c>
      <c r="D2284" s="6">
        <f>TITRES_STAT!E2287</f>
        <v>0</v>
      </c>
      <c r="E2284" s="2">
        <f t="shared" si="140"/>
        <v>58636</v>
      </c>
      <c r="F2284" s="6" t="str">
        <f t="shared" si="143"/>
        <v>NEUTRAL</v>
      </c>
      <c r="G2284" s="6" t="str">
        <f t="shared" si="142"/>
        <v>NEUTRAL</v>
      </c>
      <c r="H2284" s="6" t="str">
        <f t="shared" si="141"/>
        <v>NEUTRAL</v>
      </c>
    </row>
    <row r="2285" spans="1:8" ht="13.5" x14ac:dyDescent="0.25">
      <c r="A2285" s="3">
        <f>TITRES_STAT!B2288</f>
        <v>45329</v>
      </c>
      <c r="B2285" s="6">
        <f>TITRES_STAT!C2288</f>
        <v>34.49</v>
      </c>
      <c r="C2285" s="6">
        <f>TITRES_STAT!D2288</f>
        <v>34.49</v>
      </c>
      <c r="D2285" s="6">
        <f>TITRES_STAT!E2288</f>
        <v>0</v>
      </c>
      <c r="E2285" s="2">
        <f t="shared" si="140"/>
        <v>58636</v>
      </c>
      <c r="F2285" s="6" t="str">
        <f t="shared" si="143"/>
        <v>NEUTRAL</v>
      </c>
      <c r="G2285" s="6" t="str">
        <f t="shared" si="142"/>
        <v>NEUTRAL</v>
      </c>
      <c r="H2285" s="6" t="str">
        <f t="shared" si="141"/>
        <v>NEUTRAL</v>
      </c>
    </row>
    <row r="2286" spans="1:8" ht="13.5" x14ac:dyDescent="0.25">
      <c r="A2286" s="3">
        <f>TITRES_STAT!B2289</f>
        <v>45330</v>
      </c>
      <c r="B2286" s="6">
        <f>TITRES_STAT!C2289</f>
        <v>34.49</v>
      </c>
      <c r="C2286" s="6">
        <f>TITRES_STAT!D2289</f>
        <v>34.49</v>
      </c>
      <c r="D2286" s="6">
        <f>TITRES_STAT!E2289</f>
        <v>0</v>
      </c>
      <c r="E2286" s="2">
        <f t="shared" si="140"/>
        <v>58636</v>
      </c>
      <c r="F2286" s="6" t="str">
        <f t="shared" si="143"/>
        <v>NEUTRAL</v>
      </c>
      <c r="G2286" s="6" t="str">
        <f t="shared" si="142"/>
        <v>NEUTRAL</v>
      </c>
      <c r="H2286" s="6" t="str">
        <f t="shared" si="141"/>
        <v>NEUTRAL</v>
      </c>
    </row>
    <row r="2287" spans="1:8" ht="13.5" x14ac:dyDescent="0.25">
      <c r="A2287" s="3">
        <f>TITRES_STAT!B2290</f>
        <v>45331</v>
      </c>
      <c r="B2287" s="6">
        <f>TITRES_STAT!C2290</f>
        <v>34.49</v>
      </c>
      <c r="C2287" s="6">
        <f>TITRES_STAT!D2290</f>
        <v>34.49</v>
      </c>
      <c r="D2287" s="6">
        <f>TITRES_STAT!E2290</f>
        <v>0</v>
      </c>
      <c r="E2287" s="2">
        <f t="shared" si="140"/>
        <v>58636</v>
      </c>
      <c r="F2287" s="6" t="str">
        <f t="shared" si="143"/>
        <v>NEUTRAL</v>
      </c>
      <c r="G2287" s="6" t="str">
        <f t="shared" si="142"/>
        <v>NEUTRAL</v>
      </c>
      <c r="H2287" s="6" t="str">
        <f t="shared" si="141"/>
        <v>NEUTRAL</v>
      </c>
    </row>
    <row r="2288" spans="1:8" ht="13.5" x14ac:dyDescent="0.25">
      <c r="A2288" s="3">
        <f>TITRES_STAT!B2291</f>
        <v>45334</v>
      </c>
      <c r="B2288" s="6">
        <f>TITRES_STAT!C2291</f>
        <v>34.49</v>
      </c>
      <c r="C2288" s="6">
        <f>TITRES_STAT!D2291</f>
        <v>34.49</v>
      </c>
      <c r="D2288" s="6">
        <f>TITRES_STAT!E2291</f>
        <v>0</v>
      </c>
      <c r="E2288" s="2">
        <f t="shared" si="140"/>
        <v>58636</v>
      </c>
      <c r="F2288" s="6" t="str">
        <f t="shared" si="143"/>
        <v>NEUTRAL</v>
      </c>
      <c r="G2288" s="6" t="str">
        <f t="shared" si="142"/>
        <v>NEUTRAL</v>
      </c>
      <c r="H2288" s="6" t="str">
        <f t="shared" si="141"/>
        <v>NEUTRAL</v>
      </c>
    </row>
    <row r="2289" spans="1:8" ht="13.5" x14ac:dyDescent="0.25">
      <c r="A2289" s="3">
        <f>TITRES_STAT!B2292</f>
        <v>45335</v>
      </c>
      <c r="B2289" s="6">
        <f>TITRES_STAT!C2292</f>
        <v>34.49</v>
      </c>
      <c r="C2289" s="6">
        <f>TITRES_STAT!D2292</f>
        <v>34.49</v>
      </c>
      <c r="D2289" s="6">
        <f>TITRES_STAT!E2292</f>
        <v>0</v>
      </c>
      <c r="E2289" s="2">
        <f t="shared" si="140"/>
        <v>58636</v>
      </c>
      <c r="F2289" s="6" t="str">
        <f t="shared" si="143"/>
        <v>NEUTRAL</v>
      </c>
      <c r="G2289" s="6" t="str">
        <f t="shared" si="142"/>
        <v>NEUTRAL</v>
      </c>
      <c r="H2289" s="6" t="str">
        <f t="shared" si="141"/>
        <v>NEUTRAL</v>
      </c>
    </row>
    <row r="2290" spans="1:8" ht="13.5" x14ac:dyDescent="0.25">
      <c r="A2290" s="3">
        <f>TITRES_STAT!B2293</f>
        <v>45336</v>
      </c>
      <c r="B2290" s="6">
        <f>TITRES_STAT!C2293</f>
        <v>34.49</v>
      </c>
      <c r="C2290" s="6">
        <f>TITRES_STAT!D2293</f>
        <v>34.49</v>
      </c>
      <c r="D2290" s="6">
        <f>TITRES_STAT!E2293</f>
        <v>0</v>
      </c>
      <c r="E2290" s="2">
        <f t="shared" si="140"/>
        <v>58636</v>
      </c>
      <c r="F2290" s="6" t="str">
        <f t="shared" si="143"/>
        <v>NEUTRAL</v>
      </c>
      <c r="G2290" s="6" t="str">
        <f t="shared" si="142"/>
        <v>NEUTRAL</v>
      </c>
      <c r="H2290" s="6" t="str">
        <f t="shared" si="141"/>
        <v>NEUTRAL</v>
      </c>
    </row>
    <row r="2291" spans="1:8" ht="13.5" x14ac:dyDescent="0.25">
      <c r="A2291" s="3">
        <f>TITRES_STAT!B2294</f>
        <v>45337</v>
      </c>
      <c r="B2291" s="6">
        <f>TITRES_STAT!C2294</f>
        <v>34.49</v>
      </c>
      <c r="C2291" s="6">
        <f>TITRES_STAT!D2294</f>
        <v>34.49</v>
      </c>
      <c r="D2291" s="6">
        <f>TITRES_STAT!E2294</f>
        <v>0</v>
      </c>
      <c r="E2291" s="2">
        <f t="shared" si="140"/>
        <v>58636</v>
      </c>
      <c r="F2291" s="6" t="str">
        <f t="shared" si="143"/>
        <v>NEUTRAL</v>
      </c>
      <c r="G2291" s="6" t="str">
        <f t="shared" si="142"/>
        <v>NEUTRAL</v>
      </c>
      <c r="H2291" s="6" t="str">
        <f t="shared" si="141"/>
        <v>NEUTRAL</v>
      </c>
    </row>
    <row r="2292" spans="1:8" ht="13.5" x14ac:dyDescent="0.25">
      <c r="A2292" s="3">
        <f>TITRES_STAT!B2295</f>
        <v>45338</v>
      </c>
      <c r="B2292" s="6">
        <f>TITRES_STAT!C2295</f>
        <v>34.49</v>
      </c>
      <c r="C2292" s="6">
        <f>TITRES_STAT!D2295</f>
        <v>34.49</v>
      </c>
      <c r="D2292" s="6">
        <f>TITRES_STAT!E2295</f>
        <v>0</v>
      </c>
      <c r="E2292" s="2">
        <f t="shared" si="140"/>
        <v>58636</v>
      </c>
      <c r="F2292" s="6" t="str">
        <f t="shared" si="143"/>
        <v>NEUTRAL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45341</v>
      </c>
      <c r="B2293" s="6">
        <f>TITRES_STAT!C2296</f>
        <v>34.49</v>
      </c>
      <c r="C2293" s="6">
        <f>TITRES_STAT!D2296</f>
        <v>34.49</v>
      </c>
      <c r="D2293" s="6">
        <f>TITRES_STAT!E2296</f>
        <v>0</v>
      </c>
      <c r="E2293" s="2">
        <f t="shared" si="140"/>
        <v>58636</v>
      </c>
      <c r="F2293" s="6" t="str">
        <f t="shared" si="143"/>
        <v>NEUTRAL</v>
      </c>
      <c r="G2293" s="6" t="str">
        <f t="shared" si="142"/>
        <v>NEUTRAL</v>
      </c>
      <c r="H2293" s="6" t="str">
        <f t="shared" si="141"/>
        <v>NEUTRAL</v>
      </c>
    </row>
    <row r="2294" spans="1:8" ht="13.5" x14ac:dyDescent="0.25">
      <c r="A2294" s="3">
        <f>TITRES_STAT!B2297</f>
        <v>45342</v>
      </c>
      <c r="B2294" s="6">
        <f>TITRES_STAT!C2297</f>
        <v>34.49</v>
      </c>
      <c r="C2294" s="6">
        <f>TITRES_STAT!D2297</f>
        <v>34.49</v>
      </c>
      <c r="D2294" s="6">
        <f>TITRES_STAT!E2297</f>
        <v>0</v>
      </c>
      <c r="E2294" s="2">
        <f t="shared" si="140"/>
        <v>58636</v>
      </c>
      <c r="F2294" s="6" t="str">
        <f t="shared" si="143"/>
        <v>NEUTRAL</v>
      </c>
      <c r="G2294" s="6" t="str">
        <f t="shared" si="142"/>
        <v>NEUTRAL</v>
      </c>
      <c r="H2294" s="6" t="str">
        <f t="shared" si="141"/>
        <v>NEUTRAL</v>
      </c>
    </row>
    <row r="2295" spans="1:8" ht="13.5" x14ac:dyDescent="0.25">
      <c r="A2295" s="3">
        <f>TITRES_STAT!B2298</f>
        <v>45343</v>
      </c>
      <c r="B2295" s="6">
        <f>TITRES_STAT!C2298</f>
        <v>34.49</v>
      </c>
      <c r="C2295" s="6">
        <f>TITRES_STAT!D2298</f>
        <v>34.49</v>
      </c>
      <c r="D2295" s="6">
        <f>TITRES_STAT!E2298</f>
        <v>0</v>
      </c>
      <c r="E2295" s="2">
        <f t="shared" si="140"/>
        <v>58636</v>
      </c>
      <c r="F2295" s="6" t="str">
        <f t="shared" si="143"/>
        <v>NEUTRAL</v>
      </c>
      <c r="G2295" s="6" t="str">
        <f t="shared" si="142"/>
        <v>NEUTRAL</v>
      </c>
      <c r="H2295" s="6" t="str">
        <f t="shared" si="141"/>
        <v>NEUTRAL</v>
      </c>
    </row>
    <row r="2296" spans="1:8" ht="13.5" x14ac:dyDescent="0.25">
      <c r="A2296" s="3">
        <f>TITRES_STAT!B2299</f>
        <v>45344</v>
      </c>
      <c r="B2296" s="6">
        <f>TITRES_STAT!C2299</f>
        <v>34.49</v>
      </c>
      <c r="C2296" s="6">
        <f>TITRES_STAT!D2299</f>
        <v>34.49</v>
      </c>
      <c r="D2296" s="6">
        <f>TITRES_STAT!E2299</f>
        <v>0</v>
      </c>
      <c r="E2296" s="2">
        <f t="shared" si="140"/>
        <v>58636</v>
      </c>
      <c r="F2296" s="6" t="str">
        <f t="shared" si="143"/>
        <v>NEUTRAL</v>
      </c>
      <c r="G2296" s="6" t="str">
        <f t="shared" si="142"/>
        <v>NEUTRAL</v>
      </c>
      <c r="H2296" s="6" t="str">
        <f t="shared" si="141"/>
        <v>NEUTRAL</v>
      </c>
    </row>
    <row r="2297" spans="1:8" ht="13.5" x14ac:dyDescent="0.25">
      <c r="A2297" s="3">
        <f>TITRES_STAT!B2300</f>
        <v>45345</v>
      </c>
      <c r="B2297" s="6">
        <f>TITRES_STAT!C2300</f>
        <v>34.49</v>
      </c>
      <c r="C2297" s="6">
        <f>TITRES_STAT!D2300</f>
        <v>34.49</v>
      </c>
      <c r="D2297" s="6">
        <f>TITRES_STAT!E2300</f>
        <v>0</v>
      </c>
      <c r="E2297" s="2">
        <f t="shared" si="140"/>
        <v>58636</v>
      </c>
      <c r="F2297" s="6" t="str">
        <f t="shared" si="143"/>
        <v>NEUTRAL</v>
      </c>
      <c r="G2297" s="6" t="str">
        <f t="shared" si="142"/>
        <v>NEUTRAL</v>
      </c>
      <c r="H2297" s="6" t="str">
        <f t="shared" si="141"/>
        <v>NEUTRAL</v>
      </c>
    </row>
    <row r="2298" spans="1:8" ht="13.5" x14ac:dyDescent="0.25">
      <c r="A2298" s="3">
        <f>TITRES_STAT!B2301</f>
        <v>45348</v>
      </c>
      <c r="B2298" s="6">
        <f>TITRES_STAT!C2301</f>
        <v>34.49</v>
      </c>
      <c r="C2298" s="6">
        <f>TITRES_STAT!D2301</f>
        <v>34.49</v>
      </c>
      <c r="D2298" s="6">
        <f>TITRES_STAT!E2301</f>
        <v>0</v>
      </c>
      <c r="E2298" s="2">
        <f t="shared" si="140"/>
        <v>58636</v>
      </c>
      <c r="F2298" s="6" t="str">
        <f t="shared" si="143"/>
        <v>NEUTRAL</v>
      </c>
      <c r="G2298" s="6" t="str">
        <f t="shared" si="142"/>
        <v>NEUTRAL</v>
      </c>
      <c r="H2298" s="6" t="str">
        <f t="shared" si="141"/>
        <v>NEUTRAL</v>
      </c>
    </row>
    <row r="2299" spans="1:8" ht="13.5" x14ac:dyDescent="0.25">
      <c r="A2299" s="3">
        <f>TITRES_STAT!B2302</f>
        <v>45349</v>
      </c>
      <c r="B2299" s="6">
        <f>TITRES_STAT!C2302</f>
        <v>34.49</v>
      </c>
      <c r="C2299" s="6">
        <f>TITRES_STAT!D2302</f>
        <v>34.49</v>
      </c>
      <c r="D2299" s="6">
        <f>TITRES_STAT!E2302</f>
        <v>0</v>
      </c>
      <c r="E2299" s="2">
        <f t="shared" si="140"/>
        <v>58636</v>
      </c>
      <c r="F2299" s="6" t="str">
        <f t="shared" si="143"/>
        <v>NEUTRAL</v>
      </c>
      <c r="G2299" s="6" t="str">
        <f t="shared" si="142"/>
        <v>NEUTRAL</v>
      </c>
      <c r="H2299" s="6" t="str">
        <f t="shared" si="141"/>
        <v>NEUTRAL</v>
      </c>
    </row>
    <row r="2300" spans="1:8" ht="13.5" x14ac:dyDescent="0.25">
      <c r="A2300" s="3">
        <f>TITRES_STAT!B2303</f>
        <v>45350</v>
      </c>
      <c r="B2300" s="6">
        <f>TITRES_STAT!C2303</f>
        <v>34.49</v>
      </c>
      <c r="C2300" s="6">
        <f>TITRES_STAT!D2303</f>
        <v>34.49</v>
      </c>
      <c r="D2300" s="6">
        <f>TITRES_STAT!E2303</f>
        <v>0</v>
      </c>
      <c r="E2300" s="2">
        <f t="shared" si="140"/>
        <v>58636</v>
      </c>
      <c r="F2300" s="6" t="str">
        <f t="shared" si="143"/>
        <v>NEUTRAL</v>
      </c>
      <c r="G2300" s="6" t="str">
        <f t="shared" si="142"/>
        <v>NEUTRAL</v>
      </c>
      <c r="H2300" s="6" t="str">
        <f t="shared" si="141"/>
        <v>NEUTRAL</v>
      </c>
    </row>
    <row r="2301" spans="1:8" ht="13.5" x14ac:dyDescent="0.25">
      <c r="A2301" s="3">
        <f>TITRES_STAT!B2304</f>
        <v>45351</v>
      </c>
      <c r="B2301" s="6">
        <f>TITRES_STAT!C2304</f>
        <v>34.49</v>
      </c>
      <c r="C2301" s="6">
        <f>TITRES_STAT!D2304</f>
        <v>34.49</v>
      </c>
      <c r="D2301" s="6">
        <f>TITRES_STAT!E2304</f>
        <v>0</v>
      </c>
      <c r="E2301" s="2">
        <f t="shared" si="140"/>
        <v>58636</v>
      </c>
      <c r="F2301" s="6" t="str">
        <f t="shared" si="143"/>
        <v>NEUTRAL</v>
      </c>
      <c r="G2301" s="6" t="str">
        <f t="shared" si="142"/>
        <v>NEUTRAL</v>
      </c>
      <c r="H2301" s="6" t="str">
        <f t="shared" si="141"/>
        <v>NEUTRAL</v>
      </c>
    </row>
    <row r="2302" spans="1:8" ht="13.5" x14ac:dyDescent="0.25">
      <c r="A2302" s="3">
        <f>TITRES_STAT!B2305</f>
        <v>45352</v>
      </c>
      <c r="B2302" s="6">
        <f>TITRES_STAT!C2305</f>
        <v>34.49</v>
      </c>
      <c r="C2302" s="6">
        <f>TITRES_STAT!D2305</f>
        <v>34.49</v>
      </c>
      <c r="D2302" s="6">
        <f>TITRES_STAT!E2305</f>
        <v>0</v>
      </c>
      <c r="E2302" s="2">
        <f t="shared" si="140"/>
        <v>58636</v>
      </c>
      <c r="F2302" s="6" t="str">
        <f t="shared" si="143"/>
        <v>NEUTRAL</v>
      </c>
      <c r="G2302" s="6" t="str">
        <f t="shared" si="142"/>
        <v>NEUTRAL</v>
      </c>
      <c r="H2302" s="6" t="str">
        <f t="shared" si="141"/>
        <v>NEUTRAL</v>
      </c>
    </row>
    <row r="2303" spans="1:8" ht="13.5" x14ac:dyDescent="0.25">
      <c r="A2303" s="3">
        <f>TITRES_STAT!B2306</f>
        <v>45355</v>
      </c>
      <c r="B2303" s="6">
        <f>TITRES_STAT!C2306</f>
        <v>34.49</v>
      </c>
      <c r="C2303" s="6">
        <f>TITRES_STAT!D2306</f>
        <v>34.49</v>
      </c>
      <c r="D2303" s="6">
        <f>TITRES_STAT!E2306</f>
        <v>0</v>
      </c>
      <c r="E2303" s="2">
        <f t="shared" si="140"/>
        <v>58636</v>
      </c>
      <c r="F2303" s="6" t="str">
        <f t="shared" si="143"/>
        <v>NEUTRAL</v>
      </c>
      <c r="G2303" s="6" t="str">
        <f t="shared" si="142"/>
        <v>NEUTRAL</v>
      </c>
      <c r="H2303" s="6" t="str">
        <f t="shared" si="141"/>
        <v>NEUTRAL</v>
      </c>
    </row>
    <row r="2304" spans="1:8" ht="13.5" x14ac:dyDescent="0.25">
      <c r="A2304" s="3">
        <f>TITRES_STAT!B2307</f>
        <v>45356</v>
      </c>
      <c r="B2304" s="6">
        <f>TITRES_STAT!C2307</f>
        <v>34.49</v>
      </c>
      <c r="C2304" s="6">
        <f>TITRES_STAT!D2307</f>
        <v>34.49</v>
      </c>
      <c r="D2304" s="6">
        <f>TITRES_STAT!E2307</f>
        <v>72</v>
      </c>
      <c r="E2304" s="2">
        <f t="shared" si="140"/>
        <v>58636</v>
      </c>
      <c r="F2304" s="6" t="str">
        <f t="shared" si="143"/>
        <v>NEUTRAL</v>
      </c>
      <c r="G2304" s="6" t="str">
        <f t="shared" si="142"/>
        <v>NEUTRAL</v>
      </c>
      <c r="H2304" s="6" t="str">
        <f t="shared" si="141"/>
        <v>NEUTRAL</v>
      </c>
    </row>
    <row r="2305" spans="1:8" ht="13.5" x14ac:dyDescent="0.25">
      <c r="A2305" s="3">
        <f>TITRES_STAT!B2308</f>
        <v>45357</v>
      </c>
      <c r="B2305" s="6">
        <f>TITRES_STAT!C2308</f>
        <v>34.49</v>
      </c>
      <c r="C2305" s="6">
        <f>TITRES_STAT!D2308</f>
        <v>34.49</v>
      </c>
      <c r="D2305" s="6">
        <f>TITRES_STAT!E2308</f>
        <v>0</v>
      </c>
      <c r="E2305" s="2">
        <f t="shared" si="140"/>
        <v>58636</v>
      </c>
      <c r="F2305" s="6" t="str">
        <f t="shared" si="143"/>
        <v>NEUTRAL</v>
      </c>
      <c r="G2305" s="6" t="str">
        <f t="shared" si="142"/>
        <v>NEUTRAL</v>
      </c>
      <c r="H2305" s="6" t="str">
        <f t="shared" si="141"/>
        <v>NEUTRAL</v>
      </c>
    </row>
    <row r="2306" spans="1:8" ht="13.5" x14ac:dyDescent="0.25">
      <c r="A2306" s="3">
        <f>TITRES_STAT!B2309</f>
        <v>45358</v>
      </c>
      <c r="B2306" s="6">
        <f>TITRES_STAT!C2309</f>
        <v>34.49</v>
      </c>
      <c r="C2306" s="6">
        <f>TITRES_STAT!D2309</f>
        <v>34.49</v>
      </c>
      <c r="D2306" s="6">
        <f>TITRES_STAT!E2309</f>
        <v>0</v>
      </c>
      <c r="E2306" s="2">
        <f t="shared" si="140"/>
        <v>58636</v>
      </c>
      <c r="F2306" s="6" t="str">
        <f t="shared" si="143"/>
        <v>NEUTRAL</v>
      </c>
      <c r="G2306" s="6" t="str">
        <f t="shared" si="142"/>
        <v>NEUTRAL</v>
      </c>
      <c r="H2306" s="6" t="str">
        <f t="shared" si="141"/>
        <v>NEUTRAL</v>
      </c>
    </row>
    <row r="2307" spans="1:8" ht="13.5" x14ac:dyDescent="0.25">
      <c r="A2307" s="3">
        <f>TITRES_STAT!B2310</f>
        <v>45359</v>
      </c>
      <c r="B2307" s="6">
        <f>TITRES_STAT!C2310</f>
        <v>34.49</v>
      </c>
      <c r="C2307" s="6">
        <f>TITRES_STAT!D2310</f>
        <v>34.49</v>
      </c>
      <c r="D2307" s="6">
        <f>TITRES_STAT!E2310</f>
        <v>0</v>
      </c>
      <c r="E2307" s="2">
        <f t="shared" si="140"/>
        <v>58636</v>
      </c>
      <c r="F2307" s="6" t="str">
        <f t="shared" si="143"/>
        <v>NEUTRAL</v>
      </c>
      <c r="G2307" s="6" t="str">
        <f t="shared" si="142"/>
        <v>NEUTRAL</v>
      </c>
      <c r="H2307" s="6" t="str">
        <f t="shared" si="141"/>
        <v>NEUTRAL</v>
      </c>
    </row>
    <row r="2308" spans="1:8" ht="13.5" x14ac:dyDescent="0.25">
      <c r="A2308" s="3">
        <f>TITRES_STAT!B2311</f>
        <v>45362</v>
      </c>
      <c r="B2308" s="6">
        <f>TITRES_STAT!C2311</f>
        <v>34.49</v>
      </c>
      <c r="C2308" s="6">
        <f>TITRES_STAT!D2311</f>
        <v>34.49</v>
      </c>
      <c r="D2308" s="6">
        <f>TITRES_STAT!E2311</f>
        <v>0</v>
      </c>
      <c r="E2308" s="2">
        <f t="shared" ref="E2308:E2371" si="144">IF(B2308&gt;B2307, E2307+D2308, IF(B2308&lt;B2307, E2307-D2308, E2307))</f>
        <v>58636</v>
      </c>
      <c r="F2308" s="6" t="str">
        <f t="shared" si="143"/>
        <v>NEUTRAL</v>
      </c>
      <c r="G2308" s="6" t="str">
        <f t="shared" si="142"/>
        <v>NEUTRAL</v>
      </c>
      <c r="H2308" s="6" t="str">
        <f t="shared" si="141"/>
        <v>NEUTRAL</v>
      </c>
    </row>
    <row r="2309" spans="1:8" ht="13.5" x14ac:dyDescent="0.25">
      <c r="A2309" s="3">
        <f>TITRES_STAT!B2312</f>
        <v>45363</v>
      </c>
      <c r="B2309" s="6">
        <f>TITRES_STAT!C2312</f>
        <v>34.49</v>
      </c>
      <c r="C2309" s="6">
        <f>TITRES_STAT!D2312</f>
        <v>34.49</v>
      </c>
      <c r="D2309" s="6">
        <f>TITRES_STAT!E2312</f>
        <v>0</v>
      </c>
      <c r="E2309" s="2">
        <f t="shared" si="144"/>
        <v>58636</v>
      </c>
      <c r="F2309" s="6" t="str">
        <f t="shared" si="143"/>
        <v>NEUTRAL</v>
      </c>
      <c r="G2309" s="6" t="str">
        <f t="shared" si="142"/>
        <v>NEUTRAL</v>
      </c>
      <c r="H2309" s="6" t="str">
        <f t="shared" si="141"/>
        <v>NEUTRAL</v>
      </c>
    </row>
    <row r="2310" spans="1:8" ht="13.5" x14ac:dyDescent="0.25">
      <c r="A2310" s="3">
        <f>TITRES_STAT!B2313</f>
        <v>45364</v>
      </c>
      <c r="B2310" s="6">
        <f>TITRES_STAT!C2313</f>
        <v>34.49</v>
      </c>
      <c r="C2310" s="6">
        <f>TITRES_STAT!D2313</f>
        <v>34.49</v>
      </c>
      <c r="D2310" s="6">
        <f>TITRES_STAT!E2313</f>
        <v>0</v>
      </c>
      <c r="E2310" s="2">
        <f t="shared" si="144"/>
        <v>58636</v>
      </c>
      <c r="F2310" s="6" t="str">
        <f t="shared" si="143"/>
        <v>NEUTRAL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45365</v>
      </c>
      <c r="B2311" s="6">
        <f>TITRES_STAT!C2314</f>
        <v>34.49</v>
      </c>
      <c r="C2311" s="6">
        <f>TITRES_STAT!D2314</f>
        <v>34.49</v>
      </c>
      <c r="D2311" s="6">
        <f>TITRES_STAT!E2314</f>
        <v>0</v>
      </c>
      <c r="E2311" s="2">
        <f t="shared" si="144"/>
        <v>58636</v>
      </c>
      <c r="F2311" s="6" t="str">
        <f t="shared" si="143"/>
        <v>NEUTRAL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NEUTRAL</v>
      </c>
    </row>
    <row r="2312" spans="1:8" ht="13.5" x14ac:dyDescent="0.25">
      <c r="A2312" s="3">
        <f>TITRES_STAT!B2315</f>
        <v>45366</v>
      </c>
      <c r="B2312" s="6">
        <f>TITRES_STAT!C2315</f>
        <v>34.49</v>
      </c>
      <c r="C2312" s="6">
        <f>TITRES_STAT!D2315</f>
        <v>34.49</v>
      </c>
      <c r="D2312" s="6">
        <f>TITRES_STAT!E2315</f>
        <v>0</v>
      </c>
      <c r="E2312" s="2">
        <f t="shared" si="144"/>
        <v>58636</v>
      </c>
      <c r="F2312" s="6" t="str">
        <f t="shared" ref="F2312:F2375" si="147">IF(E2312&gt;E2307,"BULLISH",IF(E2312&lt;E2307,"BEARISH","NEUTRAL"))</f>
        <v>NEUTRAL</v>
      </c>
      <c r="G2312" s="6" t="str">
        <f t="shared" si="146"/>
        <v>NEUTRAL</v>
      </c>
      <c r="H2312" s="6" t="str">
        <f t="shared" si="145"/>
        <v>NEUTRAL</v>
      </c>
    </row>
    <row r="2313" spans="1:8" ht="13.5" x14ac:dyDescent="0.25">
      <c r="A2313" s="3">
        <f>TITRES_STAT!B2316</f>
        <v>45369</v>
      </c>
      <c r="B2313" s="6">
        <f>TITRES_STAT!C2316</f>
        <v>34.49</v>
      </c>
      <c r="C2313" s="6">
        <f>TITRES_STAT!D2316</f>
        <v>34.49</v>
      </c>
      <c r="D2313" s="6">
        <f>TITRES_STAT!E2316</f>
        <v>0</v>
      </c>
      <c r="E2313" s="2">
        <f t="shared" si="144"/>
        <v>58636</v>
      </c>
      <c r="F2313" s="6" t="str">
        <f t="shared" si="147"/>
        <v>NEUTRAL</v>
      </c>
      <c r="G2313" s="6" t="str">
        <f t="shared" si="146"/>
        <v>NEUTRAL</v>
      </c>
      <c r="H2313" s="6" t="str">
        <f t="shared" si="145"/>
        <v>NEUTRAL</v>
      </c>
    </row>
    <row r="2314" spans="1:8" ht="13.5" x14ac:dyDescent="0.25">
      <c r="A2314" s="3">
        <f>TITRES_STAT!B2317</f>
        <v>45370</v>
      </c>
      <c r="B2314" s="6">
        <f>TITRES_STAT!C2317</f>
        <v>34.49</v>
      </c>
      <c r="C2314" s="6">
        <f>TITRES_STAT!D2317</f>
        <v>34.49</v>
      </c>
      <c r="D2314" s="6">
        <f>TITRES_STAT!E2317</f>
        <v>0</v>
      </c>
      <c r="E2314" s="2">
        <f t="shared" si="144"/>
        <v>58636</v>
      </c>
      <c r="F2314" s="6" t="str">
        <f t="shared" si="147"/>
        <v>NEUTRAL</v>
      </c>
      <c r="G2314" s="6" t="str">
        <f t="shared" si="146"/>
        <v>NEUTRAL</v>
      </c>
      <c r="H2314" s="6" t="str">
        <f t="shared" si="145"/>
        <v>NEUTRAL</v>
      </c>
    </row>
    <row r="2315" spans="1:8" ht="13.5" x14ac:dyDescent="0.25">
      <c r="A2315" s="3">
        <f>TITRES_STAT!B2318</f>
        <v>45372</v>
      </c>
      <c r="B2315" s="6">
        <f>TITRES_STAT!C2318</f>
        <v>34.49</v>
      </c>
      <c r="C2315" s="6">
        <f>TITRES_STAT!D2318</f>
        <v>34.49</v>
      </c>
      <c r="D2315" s="6">
        <f>TITRES_STAT!E2318</f>
        <v>0</v>
      </c>
      <c r="E2315" s="2">
        <f t="shared" si="144"/>
        <v>58636</v>
      </c>
      <c r="F2315" s="6" t="str">
        <f t="shared" si="147"/>
        <v>NEUTRAL</v>
      </c>
      <c r="G2315" s="6" t="str">
        <f t="shared" si="146"/>
        <v>NEUTRAL</v>
      </c>
      <c r="H2315" s="6" t="str">
        <f t="shared" si="145"/>
        <v>NEUTRAL</v>
      </c>
    </row>
    <row r="2316" spans="1:8" ht="13.5" x14ac:dyDescent="0.25">
      <c r="A2316" s="3">
        <f>TITRES_STAT!B2319</f>
        <v>45373</v>
      </c>
      <c r="B2316" s="6">
        <f>TITRES_STAT!C2319</f>
        <v>34.49</v>
      </c>
      <c r="C2316" s="6">
        <f>TITRES_STAT!D2319</f>
        <v>34.49</v>
      </c>
      <c r="D2316" s="6">
        <f>TITRES_STAT!E2319</f>
        <v>0</v>
      </c>
      <c r="E2316" s="2">
        <f t="shared" si="144"/>
        <v>58636</v>
      </c>
      <c r="F2316" s="6" t="str">
        <f t="shared" si="147"/>
        <v>NEUTRAL</v>
      </c>
      <c r="G2316" s="6" t="str">
        <f t="shared" si="146"/>
        <v>NEUTRAL</v>
      </c>
      <c r="H2316" s="6" t="str">
        <f t="shared" si="145"/>
        <v>NEUTRAL</v>
      </c>
    </row>
    <row r="2317" spans="1:8" ht="13.5" x14ac:dyDescent="0.25">
      <c r="A2317" s="3">
        <f>TITRES_STAT!B2320</f>
        <v>45376</v>
      </c>
      <c r="B2317" s="6">
        <f>TITRES_STAT!C2320</f>
        <v>34.49</v>
      </c>
      <c r="C2317" s="6">
        <f>TITRES_STAT!D2320</f>
        <v>34.49</v>
      </c>
      <c r="D2317" s="6">
        <f>TITRES_STAT!E2320</f>
        <v>0</v>
      </c>
      <c r="E2317" s="2">
        <f t="shared" si="144"/>
        <v>58636</v>
      </c>
      <c r="F2317" s="6" t="str">
        <f t="shared" si="147"/>
        <v>NEUTRAL</v>
      </c>
      <c r="G2317" s="6" t="str">
        <f t="shared" si="146"/>
        <v>NEUTRAL</v>
      </c>
      <c r="H2317" s="6" t="str">
        <f t="shared" si="145"/>
        <v>NEUTRAL</v>
      </c>
    </row>
    <row r="2318" spans="1:8" ht="13.5" x14ac:dyDescent="0.25">
      <c r="A2318" s="3">
        <f>TITRES_STAT!B2321</f>
        <v>45377</v>
      </c>
      <c r="B2318" s="6">
        <f>TITRES_STAT!C2321</f>
        <v>34.49</v>
      </c>
      <c r="C2318" s="6">
        <f>TITRES_STAT!D2321</f>
        <v>34.49</v>
      </c>
      <c r="D2318" s="6">
        <f>TITRES_STAT!E2321</f>
        <v>0</v>
      </c>
      <c r="E2318" s="2">
        <f t="shared" si="144"/>
        <v>58636</v>
      </c>
      <c r="F2318" s="6" t="str">
        <f t="shared" si="147"/>
        <v>NEUTRAL</v>
      </c>
      <c r="G2318" s="6" t="str">
        <f t="shared" si="146"/>
        <v>NEUTRAL</v>
      </c>
      <c r="H2318" s="6" t="str">
        <f t="shared" si="145"/>
        <v>NEUTRAL</v>
      </c>
    </row>
    <row r="2319" spans="1:8" ht="13.5" x14ac:dyDescent="0.25">
      <c r="A2319" s="3">
        <f>TITRES_STAT!B2322</f>
        <v>45378</v>
      </c>
      <c r="B2319" s="6">
        <f>TITRES_STAT!C2322</f>
        <v>34.49</v>
      </c>
      <c r="C2319" s="6">
        <f>TITRES_STAT!D2322</f>
        <v>34.49</v>
      </c>
      <c r="D2319" s="6">
        <f>TITRES_STAT!E2322</f>
        <v>0</v>
      </c>
      <c r="E2319" s="2">
        <f t="shared" si="144"/>
        <v>58636</v>
      </c>
      <c r="F2319" s="6" t="str">
        <f t="shared" si="147"/>
        <v>NEUTRAL</v>
      </c>
      <c r="G2319" s="6" t="str">
        <f t="shared" si="146"/>
        <v>NEUTRAL</v>
      </c>
      <c r="H2319" s="6" t="str">
        <f t="shared" si="145"/>
        <v>NEUTRAL</v>
      </c>
    </row>
    <row r="2320" spans="1:8" ht="13.5" x14ac:dyDescent="0.25">
      <c r="A2320" s="3">
        <f>TITRES_STAT!B2323</f>
        <v>45379</v>
      </c>
      <c r="B2320" s="6">
        <f>TITRES_STAT!C2323</f>
        <v>34.49</v>
      </c>
      <c r="C2320" s="6">
        <f>TITRES_STAT!D2323</f>
        <v>34.49</v>
      </c>
      <c r="D2320" s="6">
        <f>TITRES_STAT!E2323</f>
        <v>0</v>
      </c>
      <c r="E2320" s="2">
        <f t="shared" si="144"/>
        <v>58636</v>
      </c>
      <c r="F2320" s="6" t="str">
        <f t="shared" si="147"/>
        <v>NEUTRAL</v>
      </c>
      <c r="G2320" s="6" t="str">
        <f t="shared" si="146"/>
        <v>NEUTRAL</v>
      </c>
      <c r="H2320" s="6" t="str">
        <f t="shared" si="145"/>
        <v>NEUTRAL</v>
      </c>
    </row>
    <row r="2321" spans="1:8" ht="13.5" x14ac:dyDescent="0.25">
      <c r="A2321" s="3">
        <f>TITRES_STAT!B2324</f>
        <v>45380</v>
      </c>
      <c r="B2321" s="6">
        <f>TITRES_STAT!C2324</f>
        <v>34.4</v>
      </c>
      <c r="C2321" s="6">
        <f>TITRES_STAT!D2324</f>
        <v>34.4</v>
      </c>
      <c r="D2321" s="6">
        <f>TITRES_STAT!E2324</f>
        <v>1000</v>
      </c>
      <c r="E2321" s="2">
        <f t="shared" si="144"/>
        <v>57636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CONFIRMED BEARISH</v>
      </c>
    </row>
    <row r="2322" spans="1:8" ht="13.5" x14ac:dyDescent="0.25">
      <c r="A2322" s="3">
        <f>TITRES_STAT!B2325</f>
        <v>45383</v>
      </c>
      <c r="B2322" s="6">
        <f>TITRES_STAT!C2325</f>
        <v>34.4</v>
      </c>
      <c r="C2322" s="6">
        <f>TITRES_STAT!D2325</f>
        <v>34.4</v>
      </c>
      <c r="D2322" s="6">
        <f>TITRES_STAT!E2325</f>
        <v>0</v>
      </c>
      <c r="E2322" s="2">
        <f t="shared" si="144"/>
        <v>57636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CONFIRMED BEARISH</v>
      </c>
    </row>
    <row r="2323" spans="1:8" ht="13.5" x14ac:dyDescent="0.25">
      <c r="A2323" s="3">
        <f>TITRES_STAT!B2326</f>
        <v>45384</v>
      </c>
      <c r="B2323" s="6">
        <f>TITRES_STAT!C2326</f>
        <v>34.4</v>
      </c>
      <c r="C2323" s="6">
        <f>TITRES_STAT!D2326</f>
        <v>34.4</v>
      </c>
      <c r="D2323" s="6">
        <f>TITRES_STAT!E2326</f>
        <v>0</v>
      </c>
      <c r="E2323" s="2">
        <f t="shared" si="144"/>
        <v>57636</v>
      </c>
      <c r="F2323" s="6" t="str">
        <f t="shared" si="147"/>
        <v>BEARISH</v>
      </c>
      <c r="G2323" s="6" t="str">
        <f t="shared" si="146"/>
        <v>NEUTRAL</v>
      </c>
      <c r="H2323" s="6" t="str">
        <f t="shared" si="145"/>
        <v>CONFIRMED BEARISH</v>
      </c>
    </row>
    <row r="2324" spans="1:8" ht="13.5" x14ac:dyDescent="0.25">
      <c r="A2324" s="3">
        <f>TITRES_STAT!B2327</f>
        <v>45385</v>
      </c>
      <c r="B2324" s="6">
        <f>TITRES_STAT!C2327</f>
        <v>34.4</v>
      </c>
      <c r="C2324" s="6">
        <f>TITRES_STAT!D2327</f>
        <v>34.4</v>
      </c>
      <c r="D2324" s="6">
        <f>TITRES_STAT!E2327</f>
        <v>0</v>
      </c>
      <c r="E2324" s="2">
        <f t="shared" si="144"/>
        <v>57636</v>
      </c>
      <c r="F2324" s="6" t="str">
        <f t="shared" si="147"/>
        <v>BEARISH</v>
      </c>
      <c r="G2324" s="6" t="str">
        <f t="shared" si="146"/>
        <v>NEUTRAL</v>
      </c>
      <c r="H2324" s="6" t="str">
        <f t="shared" si="145"/>
        <v>CONFIRMED BEARISH</v>
      </c>
    </row>
    <row r="2325" spans="1:8" ht="13.5" x14ac:dyDescent="0.25">
      <c r="A2325" s="3">
        <f>TITRES_STAT!B2328</f>
        <v>45386</v>
      </c>
      <c r="B2325" s="6">
        <f>TITRES_STAT!C2328</f>
        <v>34.4</v>
      </c>
      <c r="C2325" s="6">
        <f>TITRES_STAT!D2328</f>
        <v>34.4</v>
      </c>
      <c r="D2325" s="6">
        <f>TITRES_STAT!E2328</f>
        <v>0</v>
      </c>
      <c r="E2325" s="2">
        <f t="shared" si="144"/>
        <v>57636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CONFIRMED BEARISH</v>
      </c>
    </row>
    <row r="2326" spans="1:8" ht="13.5" x14ac:dyDescent="0.25">
      <c r="A2326" s="3">
        <f>TITRES_STAT!B2329</f>
        <v>45387</v>
      </c>
      <c r="B2326" s="6">
        <f>TITRES_STAT!C2329</f>
        <v>34.4</v>
      </c>
      <c r="C2326" s="6">
        <f>TITRES_STAT!D2329</f>
        <v>34.4</v>
      </c>
      <c r="D2326" s="6">
        <f>TITRES_STAT!E2329</f>
        <v>0</v>
      </c>
      <c r="E2326" s="2">
        <f t="shared" si="144"/>
        <v>57636</v>
      </c>
      <c r="F2326" s="6" t="str">
        <f t="shared" si="147"/>
        <v>NEUTRAL</v>
      </c>
      <c r="G2326" s="6" t="str">
        <f t="shared" si="146"/>
        <v>NEUTRAL</v>
      </c>
      <c r="H2326" s="6" t="str">
        <f t="shared" si="145"/>
        <v>NEUTRAL</v>
      </c>
    </row>
    <row r="2327" spans="1:8" ht="13.5" x14ac:dyDescent="0.25">
      <c r="A2327" s="3">
        <f>TITRES_STAT!B2330</f>
        <v>45390</v>
      </c>
      <c r="B2327" s="6">
        <f>TITRES_STAT!C2330</f>
        <v>34.4</v>
      </c>
      <c r="C2327" s="6">
        <f>TITRES_STAT!D2330</f>
        <v>34.4</v>
      </c>
      <c r="D2327" s="6">
        <f>TITRES_STAT!E2330</f>
        <v>0</v>
      </c>
      <c r="E2327" s="2">
        <f t="shared" si="144"/>
        <v>57636</v>
      </c>
      <c r="F2327" s="6" t="str">
        <f t="shared" si="147"/>
        <v>NEUTRAL</v>
      </c>
      <c r="G2327" s="6" t="str">
        <f t="shared" si="146"/>
        <v>NEUTRAL</v>
      </c>
      <c r="H2327" s="6" t="str">
        <f t="shared" si="145"/>
        <v>NEUTRAL</v>
      </c>
    </row>
    <row r="2328" spans="1:8" ht="13.5" x14ac:dyDescent="0.25">
      <c r="A2328" s="3">
        <f>TITRES_STAT!B2331</f>
        <v>45394</v>
      </c>
      <c r="B2328" s="6">
        <f>TITRES_STAT!C2331</f>
        <v>34.4</v>
      </c>
      <c r="C2328" s="6">
        <f>TITRES_STAT!D2331</f>
        <v>34.4</v>
      </c>
      <c r="D2328" s="6">
        <f>TITRES_STAT!E2331</f>
        <v>0</v>
      </c>
      <c r="E2328" s="2">
        <f t="shared" si="144"/>
        <v>57636</v>
      </c>
      <c r="F2328" s="6" t="str">
        <f t="shared" si="147"/>
        <v>NEUTRAL</v>
      </c>
      <c r="G2328" s="6" t="str">
        <f t="shared" si="146"/>
        <v>NEUTRAL</v>
      </c>
      <c r="H2328" s="6" t="str">
        <f t="shared" si="145"/>
        <v>NEUTRAL</v>
      </c>
    </row>
    <row r="2329" spans="1:8" ht="13.5" x14ac:dyDescent="0.25">
      <c r="A2329" s="3">
        <f>TITRES_STAT!B2332</f>
        <v>45397</v>
      </c>
      <c r="B2329" s="6">
        <f>TITRES_STAT!C2332</f>
        <v>34.4</v>
      </c>
      <c r="C2329" s="6">
        <f>TITRES_STAT!D2332</f>
        <v>34.4</v>
      </c>
      <c r="D2329" s="6">
        <f>TITRES_STAT!E2332</f>
        <v>0</v>
      </c>
      <c r="E2329" s="2">
        <f t="shared" si="144"/>
        <v>57636</v>
      </c>
      <c r="F2329" s="6" t="str">
        <f t="shared" si="147"/>
        <v>NEUTRAL</v>
      </c>
      <c r="G2329" s="6" t="str">
        <f t="shared" si="146"/>
        <v>NEUTRAL</v>
      </c>
      <c r="H2329" s="6" t="str">
        <f t="shared" si="145"/>
        <v>NEUTRAL</v>
      </c>
    </row>
    <row r="2330" spans="1:8" ht="13.5" x14ac:dyDescent="0.25">
      <c r="A2330" s="3">
        <f>TITRES_STAT!B2333</f>
        <v>45398</v>
      </c>
      <c r="B2330" s="6">
        <f>TITRES_STAT!C2333</f>
        <v>34.4</v>
      </c>
      <c r="C2330" s="6">
        <f>TITRES_STAT!D2333</f>
        <v>34.4</v>
      </c>
      <c r="D2330" s="6">
        <f>TITRES_STAT!E2333</f>
        <v>200</v>
      </c>
      <c r="E2330" s="2">
        <f t="shared" si="144"/>
        <v>57636</v>
      </c>
      <c r="F2330" s="6" t="str">
        <f t="shared" si="147"/>
        <v>NEUTRAL</v>
      </c>
      <c r="G2330" s="6" t="str">
        <f t="shared" si="146"/>
        <v>NEUTRAL</v>
      </c>
      <c r="H2330" s="6" t="str">
        <f t="shared" si="145"/>
        <v>NEUTRAL</v>
      </c>
    </row>
    <row r="2331" spans="1:8" ht="13.5" x14ac:dyDescent="0.25">
      <c r="A2331" s="3">
        <f>TITRES_STAT!B2334</f>
        <v>45399</v>
      </c>
      <c r="B2331" s="6">
        <f>TITRES_STAT!C2334</f>
        <v>34.4</v>
      </c>
      <c r="C2331" s="6">
        <f>TITRES_STAT!D2334</f>
        <v>34.4</v>
      </c>
      <c r="D2331" s="6">
        <f>TITRES_STAT!E2334</f>
        <v>0</v>
      </c>
      <c r="E2331" s="2">
        <f t="shared" si="144"/>
        <v>57636</v>
      </c>
      <c r="F2331" s="6" t="str">
        <f t="shared" si="147"/>
        <v>NEUTRAL</v>
      </c>
      <c r="G2331" s="6" t="str">
        <f t="shared" si="146"/>
        <v>NEUTRAL</v>
      </c>
      <c r="H2331" s="6" t="str">
        <f t="shared" si="145"/>
        <v>NEUTRAL</v>
      </c>
    </row>
    <row r="2332" spans="1:8" ht="13.5" x14ac:dyDescent="0.25">
      <c r="A2332" s="3">
        <f>TITRES_STAT!B2335</f>
        <v>45400</v>
      </c>
      <c r="B2332" s="6">
        <f>TITRES_STAT!C2335</f>
        <v>34.4</v>
      </c>
      <c r="C2332" s="6">
        <f>TITRES_STAT!D2335</f>
        <v>34.4</v>
      </c>
      <c r="D2332" s="6">
        <f>TITRES_STAT!E2335</f>
        <v>56</v>
      </c>
      <c r="E2332" s="2">
        <f t="shared" si="144"/>
        <v>57636</v>
      </c>
      <c r="F2332" s="6" t="str">
        <f t="shared" si="147"/>
        <v>NEUTRAL</v>
      </c>
      <c r="G2332" s="6" t="str">
        <f t="shared" si="146"/>
        <v>NEUTRAL</v>
      </c>
      <c r="H2332" s="6" t="str">
        <f t="shared" si="145"/>
        <v>NEUTRAL</v>
      </c>
    </row>
    <row r="2333" spans="1:8" ht="13.5" x14ac:dyDescent="0.25">
      <c r="A2333" s="3">
        <f>TITRES_STAT!B2336</f>
        <v>45401</v>
      </c>
      <c r="B2333" s="6">
        <f>TITRES_STAT!C2336</f>
        <v>34.4</v>
      </c>
      <c r="C2333" s="6">
        <f>TITRES_STAT!D2336</f>
        <v>34.4</v>
      </c>
      <c r="D2333" s="6">
        <f>TITRES_STAT!E2336</f>
        <v>0</v>
      </c>
      <c r="E2333" s="2">
        <f t="shared" si="144"/>
        <v>57636</v>
      </c>
      <c r="F2333" s="6" t="str">
        <f t="shared" si="147"/>
        <v>NEUTRAL</v>
      </c>
      <c r="G2333" s="6" t="str">
        <f t="shared" si="146"/>
        <v>NEUTRAL</v>
      </c>
      <c r="H2333" s="6" t="str">
        <f t="shared" si="145"/>
        <v>NEUTRAL</v>
      </c>
    </row>
    <row r="2334" spans="1:8" ht="13.5" x14ac:dyDescent="0.25">
      <c r="A2334" s="3">
        <f>TITRES_STAT!B2337</f>
        <v>45404</v>
      </c>
      <c r="B2334" s="6">
        <f>TITRES_STAT!C2337</f>
        <v>34.4</v>
      </c>
      <c r="C2334" s="6">
        <f>TITRES_STAT!D2337</f>
        <v>34.4</v>
      </c>
      <c r="D2334" s="6">
        <f>TITRES_STAT!E2337</f>
        <v>331</v>
      </c>
      <c r="E2334" s="2">
        <f t="shared" si="144"/>
        <v>57636</v>
      </c>
      <c r="F2334" s="6" t="str">
        <f t="shared" si="147"/>
        <v>NEUTRAL</v>
      </c>
      <c r="G2334" s="6" t="str">
        <f t="shared" si="146"/>
        <v>NEUTRAL</v>
      </c>
      <c r="H2334" s="6" t="str">
        <f t="shared" si="145"/>
        <v>NEUTRAL</v>
      </c>
    </row>
    <row r="2335" spans="1:8" ht="13.5" x14ac:dyDescent="0.25">
      <c r="A2335" s="3">
        <f>TITRES_STAT!B2338</f>
        <v>45405</v>
      </c>
      <c r="B2335" s="6">
        <f>TITRES_STAT!C2338</f>
        <v>34.4</v>
      </c>
      <c r="C2335" s="6">
        <f>TITRES_STAT!D2338</f>
        <v>34.4</v>
      </c>
      <c r="D2335" s="6">
        <f>TITRES_STAT!E2338</f>
        <v>1</v>
      </c>
      <c r="E2335" s="2">
        <f t="shared" si="144"/>
        <v>57636</v>
      </c>
      <c r="F2335" s="6" t="str">
        <f t="shared" si="147"/>
        <v>NEUTRAL</v>
      </c>
      <c r="G2335" s="6" t="str">
        <f t="shared" si="146"/>
        <v>NEUTRAL</v>
      </c>
      <c r="H2335" s="6" t="str">
        <f t="shared" si="145"/>
        <v>NEUTRAL</v>
      </c>
    </row>
    <row r="2336" spans="1:8" ht="13.5" x14ac:dyDescent="0.25">
      <c r="A2336" s="3">
        <f>TITRES_STAT!B2339</f>
        <v>45406</v>
      </c>
      <c r="B2336" s="6">
        <f>TITRES_STAT!C2339</f>
        <v>34.4</v>
      </c>
      <c r="C2336" s="6">
        <f>TITRES_STAT!D2339</f>
        <v>34.4</v>
      </c>
      <c r="D2336" s="6">
        <f>TITRES_STAT!E2339</f>
        <v>0</v>
      </c>
      <c r="E2336" s="2">
        <f t="shared" si="144"/>
        <v>57636</v>
      </c>
      <c r="F2336" s="6" t="str">
        <f t="shared" si="147"/>
        <v>NEUTRAL</v>
      </c>
      <c r="G2336" s="6" t="str">
        <f t="shared" si="146"/>
        <v>NEUTRAL</v>
      </c>
      <c r="H2336" s="6" t="str">
        <f t="shared" si="145"/>
        <v>NEUTRAL</v>
      </c>
    </row>
    <row r="2337" spans="1:8" ht="13.5" x14ac:dyDescent="0.25">
      <c r="A2337" s="3">
        <f>TITRES_STAT!B2340</f>
        <v>45407</v>
      </c>
      <c r="B2337" s="6">
        <f>TITRES_STAT!C2340</f>
        <v>34.49</v>
      </c>
      <c r="C2337" s="6">
        <f>TITRES_STAT!D2340</f>
        <v>34.49</v>
      </c>
      <c r="D2337" s="6">
        <f>TITRES_STAT!E2340</f>
        <v>1</v>
      </c>
      <c r="E2337" s="2">
        <f t="shared" si="144"/>
        <v>57637</v>
      </c>
      <c r="F2337" s="6" t="str">
        <f t="shared" si="147"/>
        <v>BULLISH</v>
      </c>
      <c r="G2337" s="6" t="str">
        <f t="shared" si="146"/>
        <v>NEUTRAL</v>
      </c>
      <c r="H2337" s="6" t="str">
        <f t="shared" si="145"/>
        <v>CONFIRMED BULLISH</v>
      </c>
    </row>
    <row r="2338" spans="1:8" ht="13.5" x14ac:dyDescent="0.25">
      <c r="A2338" s="3">
        <f>TITRES_STAT!B2341</f>
        <v>45408</v>
      </c>
      <c r="B2338" s="6">
        <f>TITRES_STAT!C2341</f>
        <v>34.49</v>
      </c>
      <c r="C2338" s="6">
        <f>TITRES_STAT!D2341</f>
        <v>34.49</v>
      </c>
      <c r="D2338" s="6">
        <f>TITRES_STAT!E2341</f>
        <v>0</v>
      </c>
      <c r="E2338" s="2">
        <f t="shared" si="144"/>
        <v>57637</v>
      </c>
      <c r="F2338" s="6" t="str">
        <f t="shared" si="147"/>
        <v>BULLISH</v>
      </c>
      <c r="G2338" s="6" t="str">
        <f t="shared" si="146"/>
        <v>NEUTRAL</v>
      </c>
      <c r="H2338" s="6" t="str">
        <f t="shared" si="145"/>
        <v>CONFIRMED BULLISH</v>
      </c>
    </row>
    <row r="2339" spans="1:8" ht="13.5" x14ac:dyDescent="0.25">
      <c r="A2339" s="3">
        <f>TITRES_STAT!B2342</f>
        <v>45411</v>
      </c>
      <c r="B2339" s="6">
        <f>TITRES_STAT!C2342</f>
        <v>34.49</v>
      </c>
      <c r="C2339" s="6">
        <f>TITRES_STAT!D2342</f>
        <v>34.49</v>
      </c>
      <c r="D2339" s="6">
        <f>TITRES_STAT!E2342</f>
        <v>0</v>
      </c>
      <c r="E2339" s="2">
        <f t="shared" si="144"/>
        <v>57637</v>
      </c>
      <c r="F2339" s="6" t="str">
        <f t="shared" si="147"/>
        <v>BULLISH</v>
      </c>
      <c r="G2339" s="6" t="str">
        <f t="shared" si="146"/>
        <v>NEUTRAL</v>
      </c>
      <c r="H2339" s="6" t="str">
        <f t="shared" si="145"/>
        <v>CONFIRMED BULLISH</v>
      </c>
    </row>
    <row r="2340" spans="1:8" ht="13.5" x14ac:dyDescent="0.25">
      <c r="A2340" s="3">
        <f>TITRES_STAT!B2343</f>
        <v>45412</v>
      </c>
      <c r="B2340" s="6">
        <f>TITRES_STAT!C2343</f>
        <v>34.49</v>
      </c>
      <c r="C2340" s="6">
        <f>TITRES_STAT!D2343</f>
        <v>34.49</v>
      </c>
      <c r="D2340" s="6">
        <f>TITRES_STAT!E2343</f>
        <v>0</v>
      </c>
      <c r="E2340" s="2">
        <f t="shared" si="144"/>
        <v>57637</v>
      </c>
      <c r="F2340" s="6" t="str">
        <f t="shared" si="147"/>
        <v>BULLISH</v>
      </c>
      <c r="G2340" s="6" t="str">
        <f t="shared" si="146"/>
        <v>NEUTRAL</v>
      </c>
      <c r="H2340" s="6" t="str">
        <f t="shared" si="145"/>
        <v>CONFIRMED BULLISH</v>
      </c>
    </row>
    <row r="2341" spans="1:8" ht="13.5" x14ac:dyDescent="0.25">
      <c r="A2341" s="3">
        <f>TITRES_STAT!B2344</f>
        <v>45414</v>
      </c>
      <c r="B2341" s="6">
        <f>TITRES_STAT!C2344</f>
        <v>34.49</v>
      </c>
      <c r="C2341" s="6">
        <f>TITRES_STAT!D2344</f>
        <v>34.49</v>
      </c>
      <c r="D2341" s="6">
        <f>TITRES_STAT!E2344</f>
        <v>0</v>
      </c>
      <c r="E2341" s="2">
        <f t="shared" si="144"/>
        <v>57637</v>
      </c>
      <c r="F2341" s="6" t="str">
        <f t="shared" si="147"/>
        <v>BULLISH</v>
      </c>
      <c r="G2341" s="6" t="str">
        <f t="shared" si="146"/>
        <v>NEUTRAL</v>
      </c>
      <c r="H2341" s="6" t="str">
        <f t="shared" si="145"/>
        <v>CONFIRMED BULLISH</v>
      </c>
    </row>
    <row r="2342" spans="1:8" ht="13.5" x14ac:dyDescent="0.25">
      <c r="A2342" s="3">
        <f>TITRES_STAT!B2345</f>
        <v>45415</v>
      </c>
      <c r="B2342" s="6">
        <f>TITRES_STAT!C2345</f>
        <v>34.49</v>
      </c>
      <c r="C2342" s="6">
        <f>TITRES_STAT!D2345</f>
        <v>34.49</v>
      </c>
      <c r="D2342" s="6">
        <f>TITRES_STAT!E2345</f>
        <v>0</v>
      </c>
      <c r="E2342" s="2">
        <f t="shared" si="144"/>
        <v>57637</v>
      </c>
      <c r="F2342" s="6" t="str">
        <f t="shared" si="147"/>
        <v>NEUTRAL</v>
      </c>
      <c r="G2342" s="6" t="str">
        <f t="shared" si="146"/>
        <v>NEUTRAL</v>
      </c>
      <c r="H2342" s="6" t="str">
        <f t="shared" si="145"/>
        <v>NEUTRAL</v>
      </c>
    </row>
    <row r="2343" spans="1:8" ht="13.5" x14ac:dyDescent="0.25">
      <c r="A2343" s="3">
        <f>TITRES_STAT!B2346</f>
        <v>45418</v>
      </c>
      <c r="B2343" s="6">
        <f>TITRES_STAT!C2346</f>
        <v>34.49</v>
      </c>
      <c r="C2343" s="6">
        <f>TITRES_STAT!D2346</f>
        <v>34.49</v>
      </c>
      <c r="D2343" s="6">
        <f>TITRES_STAT!E2346</f>
        <v>0</v>
      </c>
      <c r="E2343" s="2">
        <f t="shared" si="144"/>
        <v>57637</v>
      </c>
      <c r="F2343" s="6" t="str">
        <f t="shared" si="147"/>
        <v>NEUTRAL</v>
      </c>
      <c r="G2343" s="6" t="str">
        <f t="shared" si="146"/>
        <v>NEUTRAL</v>
      </c>
      <c r="H2343" s="6" t="str">
        <f t="shared" si="145"/>
        <v>NEUTRAL</v>
      </c>
    </row>
    <row r="2344" spans="1:8" ht="13.5" x14ac:dyDescent="0.25">
      <c r="A2344" s="3">
        <f>TITRES_STAT!B2347</f>
        <v>45419</v>
      </c>
      <c r="B2344" s="6">
        <f>TITRES_STAT!C2347</f>
        <v>34.4</v>
      </c>
      <c r="C2344" s="6">
        <f>TITRES_STAT!D2347</f>
        <v>34.4</v>
      </c>
      <c r="D2344" s="6">
        <f>TITRES_STAT!E2347</f>
        <v>11</v>
      </c>
      <c r="E2344" s="2">
        <f t="shared" si="144"/>
        <v>57626</v>
      </c>
      <c r="F2344" s="6" t="str">
        <f t="shared" si="147"/>
        <v>BEARISH</v>
      </c>
      <c r="G2344" s="6" t="str">
        <f t="shared" si="146"/>
        <v>NEUTRAL</v>
      </c>
      <c r="H2344" s="6" t="str">
        <f t="shared" si="145"/>
        <v>CONFIRMED BEARISH</v>
      </c>
    </row>
    <row r="2345" spans="1:8" ht="13.5" x14ac:dyDescent="0.25">
      <c r="A2345" s="3">
        <f>TITRES_STAT!B2348</f>
        <v>45420</v>
      </c>
      <c r="B2345" s="6">
        <f>TITRES_STAT!C2348</f>
        <v>34.4</v>
      </c>
      <c r="C2345" s="6">
        <f>TITRES_STAT!D2348</f>
        <v>34.4</v>
      </c>
      <c r="D2345" s="6">
        <f>TITRES_STAT!E2348</f>
        <v>0</v>
      </c>
      <c r="E2345" s="2">
        <f t="shared" si="144"/>
        <v>57626</v>
      </c>
      <c r="F2345" s="6" t="str">
        <f t="shared" si="147"/>
        <v>BEARISH</v>
      </c>
      <c r="G2345" s="6" t="str">
        <f t="shared" si="146"/>
        <v>NEUTRAL</v>
      </c>
      <c r="H2345" s="6" t="str">
        <f t="shared" si="145"/>
        <v>CONFIRMED BEARISH</v>
      </c>
    </row>
    <row r="2346" spans="1:8" ht="13.5" x14ac:dyDescent="0.25">
      <c r="A2346" s="3">
        <f>TITRES_STAT!B2349</f>
        <v>45421</v>
      </c>
      <c r="B2346" s="6">
        <f>TITRES_STAT!C2349</f>
        <v>34.4</v>
      </c>
      <c r="C2346" s="6">
        <f>TITRES_STAT!D2349</f>
        <v>34.4</v>
      </c>
      <c r="D2346" s="6">
        <f>TITRES_STAT!E2349</f>
        <v>0</v>
      </c>
      <c r="E2346" s="2">
        <f t="shared" si="144"/>
        <v>57626</v>
      </c>
      <c r="F2346" s="6" t="str">
        <f t="shared" si="147"/>
        <v>BEARISH</v>
      </c>
      <c r="G2346" s="6" t="str">
        <f t="shared" si="146"/>
        <v>NEUTRAL</v>
      </c>
      <c r="H2346" s="6" t="str">
        <f t="shared" si="145"/>
        <v>CONFIRMED BEARISH</v>
      </c>
    </row>
    <row r="2347" spans="1:8" ht="13.5" x14ac:dyDescent="0.25">
      <c r="A2347" s="3">
        <f>TITRES_STAT!B2350</f>
        <v>45422</v>
      </c>
      <c r="B2347" s="6">
        <f>TITRES_STAT!C2350</f>
        <v>34.4</v>
      </c>
      <c r="C2347" s="6">
        <f>TITRES_STAT!D2350</f>
        <v>34.4</v>
      </c>
      <c r="D2347" s="6">
        <f>TITRES_STAT!E2350</f>
        <v>0</v>
      </c>
      <c r="E2347" s="2">
        <f t="shared" si="144"/>
        <v>57626</v>
      </c>
      <c r="F2347" s="6" t="str">
        <f t="shared" si="147"/>
        <v>BEARISH</v>
      </c>
      <c r="G2347" s="6" t="str">
        <f t="shared" si="146"/>
        <v>NEUTRAL</v>
      </c>
      <c r="H2347" s="6" t="str">
        <f t="shared" si="145"/>
        <v>CONFIRMED BEARISH</v>
      </c>
    </row>
    <row r="2348" spans="1:8" ht="13.5" x14ac:dyDescent="0.25">
      <c r="A2348" s="3">
        <f>TITRES_STAT!B2351</f>
        <v>45425</v>
      </c>
      <c r="B2348" s="6">
        <f>TITRES_STAT!C2351</f>
        <v>34.4</v>
      </c>
      <c r="C2348" s="6">
        <f>TITRES_STAT!D2351</f>
        <v>34.4</v>
      </c>
      <c r="D2348" s="6">
        <f>TITRES_STAT!E2351</f>
        <v>0</v>
      </c>
      <c r="E2348" s="2">
        <f t="shared" si="144"/>
        <v>57626</v>
      </c>
      <c r="F2348" s="6" t="str">
        <f t="shared" si="147"/>
        <v>BEARISH</v>
      </c>
      <c r="G2348" s="6" t="str">
        <f t="shared" si="146"/>
        <v>NEUTRAL</v>
      </c>
      <c r="H2348" s="6" t="str">
        <f t="shared" si="145"/>
        <v>CONFIRMED BEARISH</v>
      </c>
    </row>
    <row r="2349" spans="1:8" ht="13.5" x14ac:dyDescent="0.25">
      <c r="A2349" s="3">
        <f>TITRES_STAT!B2352</f>
        <v>45426</v>
      </c>
      <c r="B2349" s="6">
        <f>TITRES_STAT!C2352</f>
        <v>34.4</v>
      </c>
      <c r="C2349" s="6">
        <f>TITRES_STAT!D2352</f>
        <v>34.4</v>
      </c>
      <c r="D2349" s="6">
        <f>TITRES_STAT!E2352</f>
        <v>0</v>
      </c>
      <c r="E2349" s="2">
        <f t="shared" si="144"/>
        <v>57626</v>
      </c>
      <c r="F2349" s="6" t="str">
        <f t="shared" si="147"/>
        <v>NEUTRAL</v>
      </c>
      <c r="G2349" s="6" t="str">
        <f t="shared" si="146"/>
        <v>NEUTRAL</v>
      </c>
      <c r="H2349" s="6" t="str">
        <f t="shared" si="145"/>
        <v>NEUTRAL</v>
      </c>
    </row>
    <row r="2350" spans="1:8" ht="13.5" x14ac:dyDescent="0.25">
      <c r="A2350" s="3">
        <f>TITRES_STAT!B2353</f>
        <v>45427</v>
      </c>
      <c r="B2350" s="6">
        <f>TITRES_STAT!C2353</f>
        <v>34.4</v>
      </c>
      <c r="C2350" s="6">
        <f>TITRES_STAT!D2353</f>
        <v>34.4</v>
      </c>
      <c r="D2350" s="6">
        <f>TITRES_STAT!E2353</f>
        <v>0</v>
      </c>
      <c r="E2350" s="2">
        <f t="shared" si="144"/>
        <v>57626</v>
      </c>
      <c r="F2350" s="6" t="str">
        <f t="shared" si="147"/>
        <v>NEUTRAL</v>
      </c>
      <c r="G2350" s="6" t="str">
        <f t="shared" si="146"/>
        <v>NEUTRAL</v>
      </c>
      <c r="H2350" s="6" t="str">
        <f t="shared" si="145"/>
        <v>NEUTRAL</v>
      </c>
    </row>
    <row r="2351" spans="1:8" ht="13.5" x14ac:dyDescent="0.25">
      <c r="A2351" s="3">
        <f>TITRES_STAT!B2354</f>
        <v>45428</v>
      </c>
      <c r="B2351" s="6">
        <f>TITRES_STAT!C2354</f>
        <v>34.4</v>
      </c>
      <c r="C2351" s="6">
        <f>TITRES_STAT!D2354</f>
        <v>34.4</v>
      </c>
      <c r="D2351" s="6">
        <f>TITRES_STAT!E2354</f>
        <v>0</v>
      </c>
      <c r="E2351" s="2">
        <f t="shared" si="144"/>
        <v>57626</v>
      </c>
      <c r="F2351" s="6" t="str">
        <f t="shared" si="147"/>
        <v>NEUTRAL</v>
      </c>
      <c r="G2351" s="6" t="str">
        <f t="shared" si="146"/>
        <v>NEUTRAL</v>
      </c>
      <c r="H2351" s="6" t="str">
        <f t="shared" si="145"/>
        <v>NEUTRAL</v>
      </c>
    </row>
    <row r="2352" spans="1:8" ht="13.5" x14ac:dyDescent="0.25">
      <c r="A2352" s="3">
        <f>TITRES_STAT!B2355</f>
        <v>45429</v>
      </c>
      <c r="B2352" s="6">
        <f>TITRES_STAT!C2355</f>
        <v>34.4</v>
      </c>
      <c r="C2352" s="6">
        <f>TITRES_STAT!D2355</f>
        <v>34.4</v>
      </c>
      <c r="D2352" s="6">
        <f>TITRES_STAT!E2355</f>
        <v>0</v>
      </c>
      <c r="E2352" s="2">
        <f t="shared" si="144"/>
        <v>57626</v>
      </c>
      <c r="F2352" s="6" t="str">
        <f t="shared" si="147"/>
        <v>NEUTRAL</v>
      </c>
      <c r="G2352" s="6" t="str">
        <f t="shared" si="146"/>
        <v>NEUTRAL</v>
      </c>
      <c r="H2352" s="6" t="str">
        <f t="shared" si="145"/>
        <v>NEUTRAL</v>
      </c>
    </row>
    <row r="2353" spans="1:8" ht="13.5" x14ac:dyDescent="0.25">
      <c r="A2353" s="3">
        <f>TITRES_STAT!B2356</f>
        <v>45432</v>
      </c>
      <c r="B2353" s="6">
        <f>TITRES_STAT!C2356</f>
        <v>34.4</v>
      </c>
      <c r="C2353" s="6">
        <f>TITRES_STAT!D2356</f>
        <v>34.4</v>
      </c>
      <c r="D2353" s="6">
        <f>TITRES_STAT!E2356</f>
        <v>0</v>
      </c>
      <c r="E2353" s="2">
        <f t="shared" si="144"/>
        <v>57626</v>
      </c>
      <c r="F2353" s="6" t="str">
        <f t="shared" si="147"/>
        <v>NEUTRAL</v>
      </c>
      <c r="G2353" s="6" t="str">
        <f t="shared" si="146"/>
        <v>NEUTRAL</v>
      </c>
      <c r="H2353" s="6" t="str">
        <f t="shared" si="145"/>
        <v>NEUTRAL</v>
      </c>
    </row>
    <row r="2354" spans="1:8" ht="13.5" x14ac:dyDescent="0.25">
      <c r="A2354" s="3">
        <f>TITRES_STAT!B2357</f>
        <v>45433</v>
      </c>
      <c r="B2354" s="6">
        <f>TITRES_STAT!C2357</f>
        <v>34.4</v>
      </c>
      <c r="C2354" s="6">
        <f>TITRES_STAT!D2357</f>
        <v>34.4</v>
      </c>
      <c r="D2354" s="6">
        <f>TITRES_STAT!E2357</f>
        <v>0</v>
      </c>
      <c r="E2354" s="2">
        <f t="shared" si="144"/>
        <v>57626</v>
      </c>
      <c r="F2354" s="6" t="str">
        <f t="shared" si="147"/>
        <v>NEUTRAL</v>
      </c>
      <c r="G2354" s="6" t="str">
        <f t="shared" si="146"/>
        <v>NEUTRAL</v>
      </c>
      <c r="H2354" s="6" t="str">
        <f t="shared" si="145"/>
        <v>NEUTRAL</v>
      </c>
    </row>
    <row r="2355" spans="1:8" ht="13.5" x14ac:dyDescent="0.25">
      <c r="A2355" s="3">
        <f>TITRES_STAT!B2358</f>
        <v>45434</v>
      </c>
      <c r="B2355" s="6">
        <f>TITRES_STAT!C2358</f>
        <v>34.4</v>
      </c>
      <c r="C2355" s="6">
        <f>TITRES_STAT!D2358</f>
        <v>34.4</v>
      </c>
      <c r="D2355" s="6">
        <f>TITRES_STAT!E2358</f>
        <v>0</v>
      </c>
      <c r="E2355" s="2">
        <f t="shared" si="144"/>
        <v>57626</v>
      </c>
      <c r="F2355" s="6" t="str">
        <f t="shared" si="147"/>
        <v>NEUTRAL</v>
      </c>
      <c r="G2355" s="6" t="str">
        <f t="shared" si="146"/>
        <v>NEUTRAL</v>
      </c>
      <c r="H2355" s="6" t="str">
        <f t="shared" si="145"/>
        <v>NEUTRAL</v>
      </c>
    </row>
    <row r="2356" spans="1:8" ht="13.5" x14ac:dyDescent="0.25">
      <c r="A2356" s="3">
        <f>TITRES_STAT!B2359</f>
        <v>45435</v>
      </c>
      <c r="B2356" s="6">
        <f>TITRES_STAT!C2359</f>
        <v>34.4</v>
      </c>
      <c r="C2356" s="6">
        <f>TITRES_STAT!D2359</f>
        <v>34.4</v>
      </c>
      <c r="D2356" s="6">
        <f>TITRES_STAT!E2359</f>
        <v>29</v>
      </c>
      <c r="E2356" s="2">
        <f t="shared" si="144"/>
        <v>57626</v>
      </c>
      <c r="F2356" s="6" t="str">
        <f t="shared" si="147"/>
        <v>NEUTRAL</v>
      </c>
      <c r="G2356" s="6" t="str">
        <f t="shared" si="146"/>
        <v>NEUTRAL</v>
      </c>
      <c r="H2356" s="6" t="str">
        <f t="shared" si="145"/>
        <v>NEUTRAL</v>
      </c>
    </row>
    <row r="2357" spans="1:8" ht="13.5" x14ac:dyDescent="0.25">
      <c r="A2357" s="3">
        <f>TITRES_STAT!B2360</f>
        <v>45436</v>
      </c>
      <c r="B2357" s="6">
        <f>TITRES_STAT!C2360</f>
        <v>34.4</v>
      </c>
      <c r="C2357" s="6">
        <f>TITRES_STAT!D2360</f>
        <v>34.4</v>
      </c>
      <c r="D2357" s="6">
        <f>TITRES_STAT!E2360</f>
        <v>0</v>
      </c>
      <c r="E2357" s="2">
        <f t="shared" si="144"/>
        <v>57626</v>
      </c>
      <c r="F2357" s="6" t="str">
        <f t="shared" si="147"/>
        <v>NEUTRAL</v>
      </c>
      <c r="G2357" s="6" t="str">
        <f t="shared" si="146"/>
        <v>NEUTRAL</v>
      </c>
      <c r="H2357" s="6" t="str">
        <f t="shared" si="145"/>
        <v>NEUTRAL</v>
      </c>
    </row>
    <row r="2358" spans="1:8" ht="13.5" x14ac:dyDescent="0.25">
      <c r="A2358" s="3">
        <f>TITRES_STAT!B2361</f>
        <v>45439</v>
      </c>
      <c r="B2358" s="6">
        <f>TITRES_STAT!C2361</f>
        <v>34.4</v>
      </c>
      <c r="C2358" s="6">
        <f>TITRES_STAT!D2361</f>
        <v>34.4</v>
      </c>
      <c r="D2358" s="6">
        <f>TITRES_STAT!E2361</f>
        <v>20</v>
      </c>
      <c r="E2358" s="2">
        <f t="shared" si="144"/>
        <v>57626</v>
      </c>
      <c r="F2358" s="6" t="str">
        <f t="shared" si="147"/>
        <v>NEUTRAL</v>
      </c>
      <c r="G2358" s="6" t="str">
        <f t="shared" si="146"/>
        <v>NEUTRAL</v>
      </c>
      <c r="H2358" s="6" t="str">
        <f t="shared" si="145"/>
        <v>NEUTRAL</v>
      </c>
    </row>
    <row r="2359" spans="1:8" ht="13.5" x14ac:dyDescent="0.25">
      <c r="A2359" s="3">
        <f>TITRES_STAT!B2362</f>
        <v>45440</v>
      </c>
      <c r="B2359" s="6">
        <f>TITRES_STAT!C2362</f>
        <v>34.4</v>
      </c>
      <c r="C2359" s="6">
        <f>TITRES_STAT!D2362</f>
        <v>34.4</v>
      </c>
      <c r="D2359" s="6">
        <f>TITRES_STAT!E2362</f>
        <v>4</v>
      </c>
      <c r="E2359" s="2">
        <f t="shared" si="144"/>
        <v>57626</v>
      </c>
      <c r="F2359" s="6" t="str">
        <f t="shared" si="147"/>
        <v>NEUTRAL</v>
      </c>
      <c r="G2359" s="6" t="str">
        <f t="shared" si="146"/>
        <v>NEUTRAL</v>
      </c>
      <c r="H2359" s="6" t="str">
        <f t="shared" si="145"/>
        <v>NEUTRAL</v>
      </c>
    </row>
    <row r="2360" spans="1:8" ht="13.5" x14ac:dyDescent="0.25">
      <c r="A2360" s="3">
        <f>TITRES_STAT!B2363</f>
        <v>45441</v>
      </c>
      <c r="B2360" s="6">
        <f>TITRES_STAT!C2363</f>
        <v>34.4</v>
      </c>
      <c r="C2360" s="6">
        <f>TITRES_STAT!D2363</f>
        <v>34.4</v>
      </c>
      <c r="D2360" s="6">
        <f>TITRES_STAT!E2363</f>
        <v>0</v>
      </c>
      <c r="E2360" s="2">
        <f t="shared" si="144"/>
        <v>57626</v>
      </c>
      <c r="F2360" s="6" t="str">
        <f t="shared" si="147"/>
        <v>NEUTRAL</v>
      </c>
      <c r="G2360" s="6" t="str">
        <f t="shared" si="146"/>
        <v>NEUTRAL</v>
      </c>
      <c r="H2360" s="6" t="str">
        <f t="shared" si="145"/>
        <v>NEUTRAL</v>
      </c>
    </row>
    <row r="2361" spans="1:8" ht="13.5" x14ac:dyDescent="0.25">
      <c r="A2361" s="3">
        <f>TITRES_STAT!B2364</f>
        <v>45442</v>
      </c>
      <c r="B2361" s="6">
        <f>TITRES_STAT!C2364</f>
        <v>34.4</v>
      </c>
      <c r="C2361" s="6">
        <f>TITRES_STAT!D2364</f>
        <v>34.4</v>
      </c>
      <c r="D2361" s="6">
        <f>TITRES_STAT!E2364</f>
        <v>0</v>
      </c>
      <c r="E2361" s="2">
        <f t="shared" si="144"/>
        <v>57626</v>
      </c>
      <c r="F2361" s="6" t="str">
        <f t="shared" si="147"/>
        <v>NEUTRAL</v>
      </c>
      <c r="G2361" s="6" t="str">
        <f t="shared" si="146"/>
        <v>NEUTRAL</v>
      </c>
      <c r="H2361" s="6" t="str">
        <f t="shared" si="145"/>
        <v>NEUTRAL</v>
      </c>
    </row>
    <row r="2362" spans="1:8" ht="13.5" x14ac:dyDescent="0.25">
      <c r="A2362" s="3">
        <f>TITRES_STAT!B2365</f>
        <v>45443</v>
      </c>
      <c r="B2362" s="6">
        <f>TITRES_STAT!C2365</f>
        <v>34.4</v>
      </c>
      <c r="C2362" s="6">
        <f>TITRES_STAT!D2365</f>
        <v>34.4</v>
      </c>
      <c r="D2362" s="6">
        <f>TITRES_STAT!E2365</f>
        <v>0</v>
      </c>
      <c r="E2362" s="2">
        <f t="shared" si="144"/>
        <v>57626</v>
      </c>
      <c r="F2362" s="6" t="str">
        <f t="shared" si="147"/>
        <v>NEUTRAL</v>
      </c>
      <c r="G2362" s="6" t="str">
        <f t="shared" si="146"/>
        <v>NEUTRAL</v>
      </c>
      <c r="H2362" s="6" t="str">
        <f t="shared" si="145"/>
        <v>NEUTRAL</v>
      </c>
    </row>
    <row r="2363" spans="1:8" ht="13.5" x14ac:dyDescent="0.25">
      <c r="A2363" s="3">
        <f>TITRES_STAT!B2366</f>
        <v>45446</v>
      </c>
      <c r="B2363" s="6">
        <f>TITRES_STAT!C2366</f>
        <v>34.4</v>
      </c>
      <c r="C2363" s="6">
        <f>TITRES_STAT!D2366</f>
        <v>34.4</v>
      </c>
      <c r="D2363" s="6">
        <f>TITRES_STAT!E2366</f>
        <v>0</v>
      </c>
      <c r="E2363" s="2">
        <f t="shared" si="144"/>
        <v>57626</v>
      </c>
      <c r="F2363" s="6" t="str">
        <f t="shared" si="147"/>
        <v>NEUTRAL</v>
      </c>
      <c r="G2363" s="6" t="str">
        <f t="shared" si="146"/>
        <v>NEUTRAL</v>
      </c>
      <c r="H2363" s="6" t="str">
        <f t="shared" si="145"/>
        <v>NEUTRAL</v>
      </c>
    </row>
    <row r="2364" spans="1:8" ht="13.5" x14ac:dyDescent="0.25">
      <c r="A2364" s="3">
        <f>TITRES_STAT!B2367</f>
        <v>45447</v>
      </c>
      <c r="B2364" s="6">
        <f>TITRES_STAT!C2367</f>
        <v>34.4</v>
      </c>
      <c r="C2364" s="6">
        <f>TITRES_STAT!D2367</f>
        <v>34.4</v>
      </c>
      <c r="D2364" s="6">
        <f>TITRES_STAT!E2367</f>
        <v>0</v>
      </c>
      <c r="E2364" s="2">
        <f t="shared" si="144"/>
        <v>57626</v>
      </c>
      <c r="F2364" s="6" t="str">
        <f t="shared" si="147"/>
        <v>NEUTRAL</v>
      </c>
      <c r="G2364" s="6" t="str">
        <f t="shared" si="146"/>
        <v>NEUTRAL</v>
      </c>
      <c r="H2364" s="6" t="str">
        <f t="shared" si="145"/>
        <v>NEUTRAL</v>
      </c>
    </row>
    <row r="2365" spans="1:8" ht="13.5" x14ac:dyDescent="0.25">
      <c r="A2365" s="3">
        <f>TITRES_STAT!B2368</f>
        <v>45448</v>
      </c>
      <c r="B2365" s="6">
        <f>TITRES_STAT!C2368</f>
        <v>34.4</v>
      </c>
      <c r="C2365" s="6">
        <f>TITRES_STAT!D2368</f>
        <v>34.4</v>
      </c>
      <c r="D2365" s="6">
        <f>TITRES_STAT!E2368</f>
        <v>3</v>
      </c>
      <c r="E2365" s="2">
        <f t="shared" si="144"/>
        <v>57626</v>
      </c>
      <c r="F2365" s="6" t="str">
        <f t="shared" si="147"/>
        <v>NEUTRAL</v>
      </c>
      <c r="G2365" s="6" t="str">
        <f t="shared" si="146"/>
        <v>NEUTRAL</v>
      </c>
      <c r="H2365" s="6" t="str">
        <f t="shared" si="145"/>
        <v>NEUTRAL</v>
      </c>
    </row>
    <row r="2366" spans="1:8" ht="13.5" x14ac:dyDescent="0.25">
      <c r="A2366" s="3">
        <f>TITRES_STAT!B2369</f>
        <v>45449</v>
      </c>
      <c r="B2366" s="6">
        <f>TITRES_STAT!C2369</f>
        <v>34.4</v>
      </c>
      <c r="C2366" s="6">
        <f>TITRES_STAT!D2369</f>
        <v>34.4</v>
      </c>
      <c r="D2366" s="6">
        <f>TITRES_STAT!E2369</f>
        <v>1043</v>
      </c>
      <c r="E2366" s="2">
        <f t="shared" si="144"/>
        <v>57626</v>
      </c>
      <c r="F2366" s="6" t="str">
        <f t="shared" si="147"/>
        <v>NEUTRAL</v>
      </c>
      <c r="G2366" s="6" t="str">
        <f t="shared" si="146"/>
        <v>NEUTRAL</v>
      </c>
      <c r="H2366" s="6" t="str">
        <f t="shared" si="145"/>
        <v>NEUTRAL</v>
      </c>
    </row>
    <row r="2367" spans="1:8" ht="13.5" x14ac:dyDescent="0.25">
      <c r="A2367" s="3">
        <f>TITRES_STAT!B2370</f>
        <v>45450</v>
      </c>
      <c r="B2367" s="6">
        <f>TITRES_STAT!C2370</f>
        <v>34.4</v>
      </c>
      <c r="C2367" s="6">
        <f>TITRES_STAT!D2370</f>
        <v>34.4</v>
      </c>
      <c r="D2367" s="6">
        <f>TITRES_STAT!E2370</f>
        <v>780</v>
      </c>
      <c r="E2367" s="2">
        <f t="shared" si="144"/>
        <v>57626</v>
      </c>
      <c r="F2367" s="6" t="str">
        <f t="shared" si="147"/>
        <v>NEUTRAL</v>
      </c>
      <c r="G2367" s="6" t="str">
        <f t="shared" si="146"/>
        <v>NEUTRAL</v>
      </c>
      <c r="H2367" s="6" t="str">
        <f t="shared" si="145"/>
        <v>NEUTRAL</v>
      </c>
    </row>
    <row r="2368" spans="1:8" ht="13.5" x14ac:dyDescent="0.25">
      <c r="A2368" s="3">
        <f>TITRES_STAT!B2371</f>
        <v>45453</v>
      </c>
      <c r="B2368" s="6">
        <f>TITRES_STAT!C2371</f>
        <v>34.4</v>
      </c>
      <c r="C2368" s="6">
        <f>TITRES_STAT!D2371</f>
        <v>34.4</v>
      </c>
      <c r="D2368" s="6">
        <f>TITRES_STAT!E2371</f>
        <v>0</v>
      </c>
      <c r="E2368" s="2">
        <f t="shared" si="144"/>
        <v>57626</v>
      </c>
      <c r="F2368" s="6" t="str">
        <f t="shared" si="147"/>
        <v>NEUTRAL</v>
      </c>
      <c r="G2368" s="6" t="str">
        <f t="shared" si="146"/>
        <v>NEUTRAL</v>
      </c>
      <c r="H2368" s="6" t="str">
        <f t="shared" si="145"/>
        <v>NEUTRAL</v>
      </c>
    </row>
    <row r="2369" spans="1:8" ht="13.5" x14ac:dyDescent="0.25">
      <c r="A2369" s="3">
        <f>TITRES_STAT!B2372</f>
        <v>45454</v>
      </c>
      <c r="B2369" s="6">
        <f>TITRES_STAT!C2372</f>
        <v>34.4</v>
      </c>
      <c r="C2369" s="6">
        <f>TITRES_STAT!D2372</f>
        <v>34.4</v>
      </c>
      <c r="D2369" s="6">
        <f>TITRES_STAT!E2372</f>
        <v>20</v>
      </c>
      <c r="E2369" s="2">
        <f t="shared" si="144"/>
        <v>57626</v>
      </c>
      <c r="F2369" s="6" t="str">
        <f t="shared" si="147"/>
        <v>NEUTRAL</v>
      </c>
      <c r="G2369" s="6" t="str">
        <f t="shared" si="146"/>
        <v>NEUTRAL</v>
      </c>
      <c r="H2369" s="6" t="str">
        <f t="shared" si="145"/>
        <v>NEUTRAL</v>
      </c>
    </row>
    <row r="2370" spans="1:8" ht="13.5" x14ac:dyDescent="0.25">
      <c r="A2370" s="3">
        <f>TITRES_STAT!B2373</f>
        <v>45455</v>
      </c>
      <c r="B2370" s="6">
        <f>TITRES_STAT!C2373</f>
        <v>34.4</v>
      </c>
      <c r="C2370" s="6">
        <f>TITRES_STAT!D2373</f>
        <v>34.4</v>
      </c>
      <c r="D2370" s="6">
        <f>TITRES_STAT!E2373</f>
        <v>2</v>
      </c>
      <c r="E2370" s="2">
        <f t="shared" si="144"/>
        <v>57626</v>
      </c>
      <c r="F2370" s="6" t="str">
        <f t="shared" si="147"/>
        <v>NEUTRAL</v>
      </c>
      <c r="G2370" s="6" t="str">
        <f t="shared" si="146"/>
        <v>NEUTRAL</v>
      </c>
      <c r="H2370" s="6" t="str">
        <f t="shared" si="145"/>
        <v>NEUTRAL</v>
      </c>
    </row>
    <row r="2371" spans="1:8" ht="13.5" x14ac:dyDescent="0.25">
      <c r="A2371" s="3">
        <f>TITRES_STAT!B2374</f>
        <v>45456</v>
      </c>
      <c r="B2371" s="6">
        <f>TITRES_STAT!C2374</f>
        <v>34.4</v>
      </c>
      <c r="C2371" s="6">
        <f>TITRES_STAT!D2374</f>
        <v>34.4</v>
      </c>
      <c r="D2371" s="6">
        <f>TITRES_STAT!E2374</f>
        <v>0</v>
      </c>
      <c r="E2371" s="2">
        <f t="shared" si="144"/>
        <v>57626</v>
      </c>
      <c r="F2371" s="6" t="str">
        <f t="shared" si="147"/>
        <v>NEUTRAL</v>
      </c>
      <c r="G2371" s="6" t="str">
        <f t="shared" si="146"/>
        <v>NEUTRAL</v>
      </c>
      <c r="H2371" s="6" t="str">
        <f t="shared" si="145"/>
        <v>NEUTRAL</v>
      </c>
    </row>
    <row r="2372" spans="1:8" ht="13.5" x14ac:dyDescent="0.25">
      <c r="A2372" s="3">
        <f>TITRES_STAT!B2375</f>
        <v>45457</v>
      </c>
      <c r="B2372" s="6">
        <f>TITRES_STAT!C2375</f>
        <v>34.4</v>
      </c>
      <c r="C2372" s="6">
        <f>TITRES_STAT!D2375</f>
        <v>34.4</v>
      </c>
      <c r="D2372" s="6">
        <f>TITRES_STAT!E2375</f>
        <v>0</v>
      </c>
      <c r="E2372" s="2">
        <f t="shared" ref="E2372:E2435" si="148">IF(B2372&gt;B2371, E2371+D2372, IF(B2372&lt;B2371, E2371-D2372, E2371))</f>
        <v>57626</v>
      </c>
      <c r="F2372" s="6" t="str">
        <f t="shared" si="147"/>
        <v>NEUTRAL</v>
      </c>
      <c r="G2372" s="6" t="str">
        <f t="shared" si="146"/>
        <v>NEUTRAL</v>
      </c>
      <c r="H2372" s="6" t="str">
        <f t="shared" si="145"/>
        <v>NEUTRAL</v>
      </c>
    </row>
    <row r="2373" spans="1:8" ht="13.5" x14ac:dyDescent="0.25">
      <c r="A2373" s="3">
        <f>TITRES_STAT!B2376</f>
        <v>45461</v>
      </c>
      <c r="B2373" s="6">
        <f>TITRES_STAT!C2376</f>
        <v>34.4</v>
      </c>
      <c r="C2373" s="6">
        <f>TITRES_STAT!D2376</f>
        <v>34.4</v>
      </c>
      <c r="D2373" s="6">
        <f>TITRES_STAT!E2376</f>
        <v>0</v>
      </c>
      <c r="E2373" s="2">
        <f t="shared" si="148"/>
        <v>57626</v>
      </c>
      <c r="F2373" s="6" t="str">
        <f t="shared" si="147"/>
        <v>NEUTRAL</v>
      </c>
      <c r="G2373" s="6" t="str">
        <f t="shared" si="146"/>
        <v>NEUTRAL</v>
      </c>
      <c r="H2373" s="6" t="str">
        <f t="shared" si="145"/>
        <v>NEUTRAL</v>
      </c>
    </row>
    <row r="2374" spans="1:8" ht="13.5" x14ac:dyDescent="0.25">
      <c r="A2374" s="3">
        <f>TITRES_STAT!B2377</f>
        <v>45462</v>
      </c>
      <c r="B2374" s="6">
        <f>TITRES_STAT!C2377</f>
        <v>34.4</v>
      </c>
      <c r="C2374" s="6">
        <f>TITRES_STAT!D2377</f>
        <v>34.4</v>
      </c>
      <c r="D2374" s="6">
        <f>TITRES_STAT!E2377</f>
        <v>0</v>
      </c>
      <c r="E2374" s="2">
        <f t="shared" si="148"/>
        <v>57626</v>
      </c>
      <c r="F2374" s="6" t="str">
        <f t="shared" si="147"/>
        <v>NEUTRAL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45463</v>
      </c>
      <c r="B2375" s="6">
        <f>TITRES_STAT!C2378</f>
        <v>34.4</v>
      </c>
      <c r="C2375" s="6">
        <f>TITRES_STAT!D2378</f>
        <v>34.4</v>
      </c>
      <c r="D2375" s="6">
        <f>TITRES_STAT!E2378</f>
        <v>0</v>
      </c>
      <c r="E2375" s="2">
        <f t="shared" si="148"/>
        <v>57626</v>
      </c>
      <c r="F2375" s="6" t="str">
        <f t="shared" si="147"/>
        <v>NEUTRAL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NEUTRAL</v>
      </c>
    </row>
    <row r="2376" spans="1:8" ht="13.5" x14ac:dyDescent="0.25">
      <c r="A2376" s="3">
        <f>TITRES_STAT!B2379</f>
        <v>45464</v>
      </c>
      <c r="B2376" s="6">
        <f>TITRES_STAT!C2379</f>
        <v>34.4</v>
      </c>
      <c r="C2376" s="6">
        <f>TITRES_STAT!D2379</f>
        <v>34.4</v>
      </c>
      <c r="D2376" s="6">
        <f>TITRES_STAT!E2379</f>
        <v>0</v>
      </c>
      <c r="E2376" s="2">
        <f t="shared" si="148"/>
        <v>57626</v>
      </c>
      <c r="F2376" s="6" t="str">
        <f t="shared" ref="F2376:F2439" si="151">IF(E2376&gt;E2371,"BULLISH",IF(E2376&lt;E2371,"BEARISH","NEUTRAL"))</f>
        <v>NEUTRAL</v>
      </c>
      <c r="G2376" s="6" t="str">
        <f t="shared" si="150"/>
        <v>NEUTRAL</v>
      </c>
      <c r="H2376" s="6" t="str">
        <f t="shared" si="149"/>
        <v>NEUTRAL</v>
      </c>
    </row>
    <row r="2377" spans="1:8" ht="13.5" x14ac:dyDescent="0.25">
      <c r="A2377" s="3">
        <f>TITRES_STAT!B2380</f>
        <v>45467</v>
      </c>
      <c r="B2377" s="6">
        <f>TITRES_STAT!C2380</f>
        <v>34.4</v>
      </c>
      <c r="C2377" s="6">
        <f>TITRES_STAT!D2380</f>
        <v>34.4</v>
      </c>
      <c r="D2377" s="6">
        <f>TITRES_STAT!E2380</f>
        <v>0</v>
      </c>
      <c r="E2377" s="2">
        <f t="shared" si="148"/>
        <v>57626</v>
      </c>
      <c r="F2377" s="6" t="str">
        <f t="shared" si="151"/>
        <v>NEUTRAL</v>
      </c>
      <c r="G2377" s="6" t="str">
        <f t="shared" si="150"/>
        <v>NEUTRAL</v>
      </c>
      <c r="H2377" s="6" t="str">
        <f t="shared" si="149"/>
        <v>NEUTRAL</v>
      </c>
    </row>
    <row r="2378" spans="1:8" ht="13.5" x14ac:dyDescent="0.25">
      <c r="A2378" s="3">
        <f>TITRES_STAT!B2381</f>
        <v>45468</v>
      </c>
      <c r="B2378" s="6">
        <f>TITRES_STAT!C2381</f>
        <v>34.4</v>
      </c>
      <c r="C2378" s="6">
        <f>TITRES_STAT!D2381</f>
        <v>34.4</v>
      </c>
      <c r="D2378" s="6">
        <f>TITRES_STAT!E2381</f>
        <v>0</v>
      </c>
      <c r="E2378" s="2">
        <f t="shared" si="148"/>
        <v>57626</v>
      </c>
      <c r="F2378" s="6" t="str">
        <f t="shared" si="151"/>
        <v>NEUTRAL</v>
      </c>
      <c r="G2378" s="6" t="str">
        <f t="shared" si="150"/>
        <v>NEUTRAL</v>
      </c>
      <c r="H2378" s="6" t="str">
        <f t="shared" si="149"/>
        <v>NEUTRAL</v>
      </c>
    </row>
    <row r="2379" spans="1:8" ht="13.5" x14ac:dyDescent="0.25">
      <c r="A2379" s="3">
        <f>TITRES_STAT!B2382</f>
        <v>45469</v>
      </c>
      <c r="B2379" s="6">
        <f>TITRES_STAT!C2382</f>
        <v>34.4</v>
      </c>
      <c r="C2379" s="6">
        <f>TITRES_STAT!D2382</f>
        <v>34.4</v>
      </c>
      <c r="D2379" s="6">
        <f>TITRES_STAT!E2382</f>
        <v>0</v>
      </c>
      <c r="E2379" s="2">
        <f t="shared" si="148"/>
        <v>57626</v>
      </c>
      <c r="F2379" s="6" t="str">
        <f t="shared" si="151"/>
        <v>NEUTRAL</v>
      </c>
      <c r="G2379" s="6" t="str">
        <f t="shared" si="150"/>
        <v>NEUTRAL</v>
      </c>
      <c r="H2379" s="6" t="str">
        <f t="shared" si="149"/>
        <v>NEUTRAL</v>
      </c>
    </row>
    <row r="2380" spans="1:8" ht="13.5" x14ac:dyDescent="0.25">
      <c r="A2380" s="3">
        <f>TITRES_STAT!B2383</f>
        <v>45470</v>
      </c>
      <c r="B2380" s="6">
        <f>TITRES_STAT!C2383</f>
        <v>34.4</v>
      </c>
      <c r="C2380" s="6">
        <f>TITRES_STAT!D2383</f>
        <v>34.4</v>
      </c>
      <c r="D2380" s="6">
        <f>TITRES_STAT!E2383</f>
        <v>107</v>
      </c>
      <c r="E2380" s="2">
        <f t="shared" si="148"/>
        <v>57626</v>
      </c>
      <c r="F2380" s="6" t="str">
        <f t="shared" si="151"/>
        <v>NEUTRAL</v>
      </c>
      <c r="G2380" s="6" t="str">
        <f t="shared" si="150"/>
        <v>NEUTRAL</v>
      </c>
      <c r="H2380" s="6" t="str">
        <f t="shared" si="149"/>
        <v>NEUTRAL</v>
      </c>
    </row>
    <row r="2381" spans="1:8" ht="13.5" x14ac:dyDescent="0.25">
      <c r="A2381" s="3">
        <f>TITRES_STAT!B2384</f>
        <v>45471</v>
      </c>
      <c r="B2381" s="6">
        <f>TITRES_STAT!C2384</f>
        <v>34.4</v>
      </c>
      <c r="C2381" s="6">
        <f>TITRES_STAT!D2384</f>
        <v>34.4</v>
      </c>
      <c r="D2381" s="6">
        <f>TITRES_STAT!E2384</f>
        <v>0</v>
      </c>
      <c r="E2381" s="2">
        <f t="shared" si="148"/>
        <v>57626</v>
      </c>
      <c r="F2381" s="6" t="str">
        <f t="shared" si="151"/>
        <v>NEUTRAL</v>
      </c>
      <c r="G2381" s="6" t="str">
        <f t="shared" si="150"/>
        <v>NEUTRAL</v>
      </c>
      <c r="H2381" s="6" t="str">
        <f t="shared" si="149"/>
        <v>NEUTRAL</v>
      </c>
    </row>
    <row r="2382" spans="1:8" ht="13.5" x14ac:dyDescent="0.25">
      <c r="A2382" s="3">
        <f>TITRES_STAT!B2385</f>
        <v>45474</v>
      </c>
      <c r="B2382" s="6">
        <f>TITRES_STAT!C2385</f>
        <v>34.4</v>
      </c>
      <c r="C2382" s="6">
        <f>TITRES_STAT!D2385</f>
        <v>34.4</v>
      </c>
      <c r="D2382" s="6">
        <f>TITRES_STAT!E2385</f>
        <v>0</v>
      </c>
      <c r="E2382" s="2">
        <f t="shared" si="148"/>
        <v>57626</v>
      </c>
      <c r="F2382" s="6" t="str">
        <f t="shared" si="151"/>
        <v>NEUTRAL</v>
      </c>
      <c r="G2382" s="6" t="str">
        <f t="shared" si="150"/>
        <v>NEUTRAL</v>
      </c>
      <c r="H2382" s="6" t="str">
        <f t="shared" si="149"/>
        <v>NEUTRAL</v>
      </c>
    </row>
    <row r="2383" spans="1:8" ht="13.5" x14ac:dyDescent="0.25">
      <c r="A2383" s="3">
        <f>TITRES_STAT!B2386</f>
        <v>45475</v>
      </c>
      <c r="B2383" s="6">
        <f>TITRES_STAT!C2386</f>
        <v>34.4</v>
      </c>
      <c r="C2383" s="6">
        <f>TITRES_STAT!D2386</f>
        <v>34.4</v>
      </c>
      <c r="D2383" s="6">
        <f>TITRES_STAT!E2386</f>
        <v>0</v>
      </c>
      <c r="E2383" s="2">
        <f t="shared" si="148"/>
        <v>57626</v>
      </c>
      <c r="F2383" s="6" t="str">
        <f t="shared" si="151"/>
        <v>NEUTRAL</v>
      </c>
      <c r="G2383" s="6" t="str">
        <f t="shared" si="150"/>
        <v>NEUTRAL</v>
      </c>
      <c r="H2383" s="6" t="str">
        <f t="shared" si="149"/>
        <v>NEUTRAL</v>
      </c>
    </row>
    <row r="2384" spans="1:8" ht="13.5" x14ac:dyDescent="0.25">
      <c r="A2384" s="3">
        <f>TITRES_STAT!B2387</f>
        <v>45476</v>
      </c>
      <c r="B2384" s="6">
        <f>TITRES_STAT!C2387</f>
        <v>34.4</v>
      </c>
      <c r="C2384" s="6">
        <f>TITRES_STAT!D2387</f>
        <v>34.4</v>
      </c>
      <c r="D2384" s="6">
        <f>TITRES_STAT!E2387</f>
        <v>0</v>
      </c>
      <c r="E2384" s="2">
        <f t="shared" si="148"/>
        <v>57626</v>
      </c>
      <c r="F2384" s="6" t="str">
        <f t="shared" si="151"/>
        <v>NEUTRAL</v>
      </c>
      <c r="G2384" s="6" t="str">
        <f t="shared" si="150"/>
        <v>NEUTRAL</v>
      </c>
      <c r="H2384" s="6" t="str">
        <f t="shared" si="149"/>
        <v>NEUTRAL</v>
      </c>
    </row>
    <row r="2385" spans="1:8" ht="13.5" x14ac:dyDescent="0.25">
      <c r="A2385" s="3">
        <f>TITRES_STAT!B2388</f>
        <v>45477</v>
      </c>
      <c r="B2385" s="6">
        <f>TITRES_STAT!C2388</f>
        <v>34.4</v>
      </c>
      <c r="C2385" s="6">
        <f>TITRES_STAT!D2388</f>
        <v>34.4</v>
      </c>
      <c r="D2385" s="6">
        <f>TITRES_STAT!E2388</f>
        <v>0</v>
      </c>
      <c r="E2385" s="2">
        <f t="shared" si="148"/>
        <v>57626</v>
      </c>
      <c r="F2385" s="6" t="str">
        <f t="shared" si="151"/>
        <v>NEUTRAL</v>
      </c>
      <c r="G2385" s="6" t="str">
        <f t="shared" si="150"/>
        <v>NEUTRAL</v>
      </c>
      <c r="H2385" s="6" t="str">
        <f t="shared" si="149"/>
        <v>NEUTRAL</v>
      </c>
    </row>
    <row r="2386" spans="1:8" ht="13.5" x14ac:dyDescent="0.25">
      <c r="A2386" s="3">
        <f>TITRES_STAT!B2389</f>
        <v>45478</v>
      </c>
      <c r="B2386" s="6">
        <f>TITRES_STAT!C2389</f>
        <v>34.4</v>
      </c>
      <c r="C2386" s="6">
        <f>TITRES_STAT!D2389</f>
        <v>34.4</v>
      </c>
      <c r="D2386" s="6">
        <f>TITRES_STAT!E2389</f>
        <v>0</v>
      </c>
      <c r="E2386" s="2">
        <f t="shared" si="148"/>
        <v>57626</v>
      </c>
      <c r="F2386" s="6" t="str">
        <f t="shared" si="151"/>
        <v>NEUTRAL</v>
      </c>
      <c r="G2386" s="6" t="str">
        <f t="shared" si="150"/>
        <v>NEUTRAL</v>
      </c>
      <c r="H2386" s="6" t="str">
        <f t="shared" si="149"/>
        <v>NEUTRAL</v>
      </c>
    </row>
    <row r="2387" spans="1:8" ht="13.5" x14ac:dyDescent="0.25">
      <c r="A2387" s="3">
        <f>TITRES_STAT!B2390</f>
        <v>45481</v>
      </c>
      <c r="B2387" s="6">
        <f>TITRES_STAT!C2390</f>
        <v>34.4</v>
      </c>
      <c r="C2387" s="6">
        <f>TITRES_STAT!D2390</f>
        <v>34.4</v>
      </c>
      <c r="D2387" s="6">
        <f>TITRES_STAT!E2390</f>
        <v>0</v>
      </c>
      <c r="E2387" s="2">
        <f t="shared" si="148"/>
        <v>57626</v>
      </c>
      <c r="F2387" s="6" t="str">
        <f t="shared" si="151"/>
        <v>NEUTRAL</v>
      </c>
      <c r="G2387" s="6" t="str">
        <f t="shared" si="150"/>
        <v>NEUTRAL</v>
      </c>
      <c r="H2387" s="6" t="str">
        <f t="shared" si="149"/>
        <v>NEUTRAL</v>
      </c>
    </row>
    <row r="2388" spans="1:8" ht="13.5" x14ac:dyDescent="0.25">
      <c r="A2388" s="3">
        <f>TITRES_STAT!B2391</f>
        <v>45482</v>
      </c>
      <c r="B2388" s="6">
        <f>TITRES_STAT!C2391</f>
        <v>34.4</v>
      </c>
      <c r="C2388" s="6">
        <f>TITRES_STAT!D2391</f>
        <v>34.4</v>
      </c>
      <c r="D2388" s="6">
        <f>TITRES_STAT!E2391</f>
        <v>0</v>
      </c>
      <c r="E2388" s="2">
        <f t="shared" si="148"/>
        <v>57626</v>
      </c>
      <c r="F2388" s="6" t="str">
        <f t="shared" si="151"/>
        <v>NEUTRAL</v>
      </c>
      <c r="G2388" s="6" t="str">
        <f t="shared" si="150"/>
        <v>NEUTRAL</v>
      </c>
      <c r="H2388" s="6" t="str">
        <f t="shared" si="149"/>
        <v>NEUTRAL</v>
      </c>
    </row>
    <row r="2389" spans="1:8" ht="13.5" x14ac:dyDescent="0.25">
      <c r="A2389" s="3">
        <f>TITRES_STAT!B2392</f>
        <v>45483</v>
      </c>
      <c r="B2389" s="6">
        <f>TITRES_STAT!C2392</f>
        <v>34.4</v>
      </c>
      <c r="C2389" s="6">
        <f>TITRES_STAT!D2392</f>
        <v>34.4</v>
      </c>
      <c r="D2389" s="6">
        <f>TITRES_STAT!E2392</f>
        <v>0</v>
      </c>
      <c r="E2389" s="2">
        <f t="shared" si="148"/>
        <v>57626</v>
      </c>
      <c r="F2389" s="6" t="str">
        <f t="shared" si="151"/>
        <v>NEUTRAL</v>
      </c>
      <c r="G2389" s="6" t="str">
        <f t="shared" si="150"/>
        <v>NEUTRAL</v>
      </c>
      <c r="H2389" s="6" t="str">
        <f t="shared" si="149"/>
        <v>NEUTRAL</v>
      </c>
    </row>
    <row r="2390" spans="1:8" ht="13.5" x14ac:dyDescent="0.25">
      <c r="A2390" s="3">
        <f>TITRES_STAT!B2393</f>
        <v>45484</v>
      </c>
      <c r="B2390" s="6">
        <f>TITRES_STAT!C2393</f>
        <v>34.4</v>
      </c>
      <c r="C2390" s="6">
        <f>TITRES_STAT!D2393</f>
        <v>34.4</v>
      </c>
      <c r="D2390" s="6">
        <f>TITRES_STAT!E2393</f>
        <v>0</v>
      </c>
      <c r="E2390" s="2">
        <f t="shared" si="148"/>
        <v>57626</v>
      </c>
      <c r="F2390" s="6" t="str">
        <f t="shared" si="151"/>
        <v>NEUTRAL</v>
      </c>
      <c r="G2390" s="6" t="str">
        <f t="shared" si="150"/>
        <v>NEUTRAL</v>
      </c>
      <c r="H2390" s="6" t="str">
        <f t="shared" si="149"/>
        <v>NEUTRAL</v>
      </c>
    </row>
    <row r="2391" spans="1:8" ht="13.5" x14ac:dyDescent="0.25">
      <c r="A2391" s="3">
        <f>TITRES_STAT!B2394</f>
        <v>45485</v>
      </c>
      <c r="B2391" s="6">
        <f>TITRES_STAT!C2394</f>
        <v>34.4</v>
      </c>
      <c r="C2391" s="6">
        <f>TITRES_STAT!D2394</f>
        <v>34.4</v>
      </c>
      <c r="D2391" s="6">
        <f>TITRES_STAT!E2394</f>
        <v>0</v>
      </c>
      <c r="E2391" s="2">
        <f t="shared" si="148"/>
        <v>57626</v>
      </c>
      <c r="F2391" s="6" t="str">
        <f t="shared" si="151"/>
        <v>NEUTRAL</v>
      </c>
      <c r="G2391" s="6" t="str">
        <f t="shared" si="150"/>
        <v>NEUTRAL</v>
      </c>
      <c r="H2391" s="6" t="str">
        <f t="shared" si="149"/>
        <v>NEUTRAL</v>
      </c>
    </row>
    <row r="2392" spans="1:8" ht="13.5" x14ac:dyDescent="0.25">
      <c r="A2392" s="3">
        <f>TITRES_STAT!B2395</f>
        <v>45488</v>
      </c>
      <c r="B2392" s="6">
        <f>TITRES_STAT!C2395</f>
        <v>34.4</v>
      </c>
      <c r="C2392" s="6">
        <f>TITRES_STAT!D2395</f>
        <v>34.4</v>
      </c>
      <c r="D2392" s="6">
        <f>TITRES_STAT!E2395</f>
        <v>0</v>
      </c>
      <c r="E2392" s="2">
        <f t="shared" si="148"/>
        <v>57626</v>
      </c>
      <c r="F2392" s="6" t="str">
        <f t="shared" si="151"/>
        <v>NEUTRAL</v>
      </c>
      <c r="G2392" s="6" t="str">
        <f t="shared" si="150"/>
        <v>NEUTRAL</v>
      </c>
      <c r="H2392" s="6" t="str">
        <f t="shared" si="149"/>
        <v>NEUTRAL</v>
      </c>
    </row>
    <row r="2393" spans="1:8" ht="13.5" x14ac:dyDescent="0.25">
      <c r="A2393" s="3">
        <f>TITRES_STAT!B2396</f>
        <v>45489</v>
      </c>
      <c r="B2393" s="6">
        <f>TITRES_STAT!C2396</f>
        <v>34.4</v>
      </c>
      <c r="C2393" s="6">
        <f>TITRES_STAT!D2396</f>
        <v>34.4</v>
      </c>
      <c r="D2393" s="6">
        <f>TITRES_STAT!E2396</f>
        <v>0</v>
      </c>
      <c r="E2393" s="2">
        <f t="shared" si="148"/>
        <v>57626</v>
      </c>
      <c r="F2393" s="6" t="str">
        <f t="shared" si="151"/>
        <v>NEUTRAL</v>
      </c>
      <c r="G2393" s="6" t="str">
        <f t="shared" si="150"/>
        <v>NEUTRAL</v>
      </c>
      <c r="H2393" s="6" t="str">
        <f t="shared" si="149"/>
        <v>NEUTRAL</v>
      </c>
    </row>
    <row r="2394" spans="1:8" ht="13.5" x14ac:dyDescent="0.25">
      <c r="A2394" s="3">
        <f>TITRES_STAT!B2397</f>
        <v>45490</v>
      </c>
      <c r="B2394" s="6">
        <f>TITRES_STAT!C2397</f>
        <v>34.4</v>
      </c>
      <c r="C2394" s="6">
        <f>TITRES_STAT!D2397</f>
        <v>34.4</v>
      </c>
      <c r="D2394" s="6">
        <f>TITRES_STAT!E2397</f>
        <v>0</v>
      </c>
      <c r="E2394" s="2">
        <f t="shared" si="148"/>
        <v>57626</v>
      </c>
      <c r="F2394" s="6" t="str">
        <f t="shared" si="151"/>
        <v>NEUTRAL</v>
      </c>
      <c r="G2394" s="6" t="str">
        <f t="shared" si="150"/>
        <v>NEUTRAL</v>
      </c>
      <c r="H2394" s="6" t="str">
        <f t="shared" si="149"/>
        <v>NEUTRAL</v>
      </c>
    </row>
    <row r="2395" spans="1:8" ht="13.5" x14ac:dyDescent="0.25">
      <c r="A2395" s="3">
        <f>TITRES_STAT!B2398</f>
        <v>45491</v>
      </c>
      <c r="B2395" s="6">
        <f>TITRES_STAT!C2398</f>
        <v>34.4</v>
      </c>
      <c r="C2395" s="6">
        <f>TITRES_STAT!D2398</f>
        <v>34.4</v>
      </c>
      <c r="D2395" s="6">
        <f>TITRES_STAT!E2398</f>
        <v>0</v>
      </c>
      <c r="E2395" s="2">
        <f t="shared" si="148"/>
        <v>57626</v>
      </c>
      <c r="F2395" s="6" t="str">
        <f t="shared" si="151"/>
        <v>NEUTRAL</v>
      </c>
      <c r="G2395" s="6" t="str">
        <f t="shared" si="150"/>
        <v>NEUTRAL</v>
      </c>
      <c r="H2395" s="6" t="str">
        <f t="shared" si="149"/>
        <v>NEUTRAL</v>
      </c>
    </row>
    <row r="2396" spans="1:8" ht="13.5" x14ac:dyDescent="0.25">
      <c r="A2396" s="3">
        <f>TITRES_STAT!B2399</f>
        <v>45492</v>
      </c>
      <c r="B2396" s="6">
        <f>TITRES_STAT!C2399</f>
        <v>34.4</v>
      </c>
      <c r="C2396" s="6">
        <f>TITRES_STAT!D2399</f>
        <v>34.4</v>
      </c>
      <c r="D2396" s="6">
        <f>TITRES_STAT!E2399</f>
        <v>0</v>
      </c>
      <c r="E2396" s="2">
        <f t="shared" si="148"/>
        <v>57626</v>
      </c>
      <c r="F2396" s="6" t="str">
        <f t="shared" si="151"/>
        <v>NEUTRAL</v>
      </c>
      <c r="G2396" s="6" t="str">
        <f t="shared" si="150"/>
        <v>NEUTRAL</v>
      </c>
      <c r="H2396" s="6" t="str">
        <f t="shared" si="149"/>
        <v>NEUTRAL</v>
      </c>
    </row>
    <row r="2397" spans="1:8" ht="13.5" x14ac:dyDescent="0.25">
      <c r="A2397" s="3">
        <f>TITRES_STAT!B2400</f>
        <v>45495</v>
      </c>
      <c r="B2397" s="6">
        <f>TITRES_STAT!C2400</f>
        <v>34.4</v>
      </c>
      <c r="C2397" s="6">
        <f>TITRES_STAT!D2400</f>
        <v>34.4</v>
      </c>
      <c r="D2397" s="6">
        <f>TITRES_STAT!E2400</f>
        <v>0</v>
      </c>
      <c r="E2397" s="2">
        <f t="shared" si="148"/>
        <v>57626</v>
      </c>
      <c r="F2397" s="6" t="str">
        <f t="shared" si="151"/>
        <v>NEUTRAL</v>
      </c>
      <c r="G2397" s="6" t="str">
        <f t="shared" si="150"/>
        <v>NEUTRAL</v>
      </c>
      <c r="H2397" s="6" t="str">
        <f t="shared" si="149"/>
        <v>NEUTRAL</v>
      </c>
    </row>
    <row r="2398" spans="1:8" ht="13.5" x14ac:dyDescent="0.25">
      <c r="A2398" s="3">
        <f>TITRES_STAT!B2401</f>
        <v>45496</v>
      </c>
      <c r="B2398" s="6">
        <f>TITRES_STAT!C2401</f>
        <v>34.4</v>
      </c>
      <c r="C2398" s="6">
        <f>TITRES_STAT!D2401</f>
        <v>34.4</v>
      </c>
      <c r="D2398" s="6">
        <f>TITRES_STAT!E2401</f>
        <v>0</v>
      </c>
      <c r="E2398" s="2">
        <f t="shared" si="148"/>
        <v>57626</v>
      </c>
      <c r="F2398" s="6" t="str">
        <f t="shared" si="151"/>
        <v>NEUTRAL</v>
      </c>
      <c r="G2398" s="6" t="str">
        <f t="shared" si="150"/>
        <v>NEUTRAL</v>
      </c>
      <c r="H2398" s="6" t="str">
        <f t="shared" si="149"/>
        <v>NEUTRAL</v>
      </c>
    </row>
    <row r="2399" spans="1:8" ht="13.5" x14ac:dyDescent="0.25">
      <c r="A2399" s="3">
        <f>TITRES_STAT!B2402</f>
        <v>45497</v>
      </c>
      <c r="B2399" s="6">
        <f>TITRES_STAT!C2402</f>
        <v>34.4</v>
      </c>
      <c r="C2399" s="6">
        <f>TITRES_STAT!D2402</f>
        <v>34.4</v>
      </c>
      <c r="D2399" s="6">
        <f>TITRES_STAT!E2402</f>
        <v>35</v>
      </c>
      <c r="E2399" s="2">
        <f t="shared" si="148"/>
        <v>57626</v>
      </c>
      <c r="F2399" s="6" t="str">
        <f t="shared" si="151"/>
        <v>NEUTRAL</v>
      </c>
      <c r="G2399" s="6" t="str">
        <f t="shared" si="150"/>
        <v>NEUTRAL</v>
      </c>
      <c r="H2399" s="6" t="str">
        <f t="shared" si="149"/>
        <v>NEUTRAL</v>
      </c>
    </row>
    <row r="2400" spans="1:8" ht="13.5" x14ac:dyDescent="0.25">
      <c r="A2400" s="3">
        <f>TITRES_STAT!B2403</f>
        <v>45499</v>
      </c>
      <c r="B2400" s="6">
        <f>TITRES_STAT!C2403</f>
        <v>34.4</v>
      </c>
      <c r="C2400" s="6">
        <f>TITRES_STAT!D2403</f>
        <v>34.4</v>
      </c>
      <c r="D2400" s="6">
        <f>TITRES_STAT!E2403</f>
        <v>0</v>
      </c>
      <c r="E2400" s="2">
        <f t="shared" si="148"/>
        <v>57626</v>
      </c>
      <c r="F2400" s="6" t="str">
        <f t="shared" si="151"/>
        <v>NEUTRAL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45502</v>
      </c>
      <c r="B2401" s="6">
        <f>TITRES_STAT!C2404</f>
        <v>34.4</v>
      </c>
      <c r="C2401" s="6">
        <f>TITRES_STAT!D2404</f>
        <v>34.4</v>
      </c>
      <c r="D2401" s="6">
        <f>TITRES_STAT!E2404</f>
        <v>0</v>
      </c>
      <c r="E2401" s="2">
        <f t="shared" si="148"/>
        <v>57626</v>
      </c>
      <c r="F2401" s="6" t="str">
        <f t="shared" si="151"/>
        <v>NEUTRAL</v>
      </c>
      <c r="G2401" s="6" t="str">
        <f t="shared" si="150"/>
        <v>NEUTRAL</v>
      </c>
      <c r="H2401" s="6" t="str">
        <f t="shared" si="149"/>
        <v>NEUTRAL</v>
      </c>
    </row>
    <row r="2402" spans="1:8" ht="13.5" x14ac:dyDescent="0.25">
      <c r="A2402" s="3">
        <f>TITRES_STAT!B2405</f>
        <v>45503</v>
      </c>
      <c r="B2402" s="6">
        <f>TITRES_STAT!C2405</f>
        <v>34.4</v>
      </c>
      <c r="C2402" s="6">
        <f>TITRES_STAT!D2405</f>
        <v>34.4</v>
      </c>
      <c r="D2402" s="6">
        <f>TITRES_STAT!E2405</f>
        <v>0</v>
      </c>
      <c r="E2402" s="2">
        <f t="shared" si="148"/>
        <v>57626</v>
      </c>
      <c r="F2402" s="6" t="str">
        <f t="shared" si="151"/>
        <v>NEUTRAL</v>
      </c>
      <c r="G2402" s="6" t="str">
        <f t="shared" si="150"/>
        <v>NEUTRAL</v>
      </c>
      <c r="H2402" s="6" t="str">
        <f t="shared" si="149"/>
        <v>NEUTRAL</v>
      </c>
    </row>
    <row r="2403" spans="1:8" ht="13.5" x14ac:dyDescent="0.25">
      <c r="A2403" s="3">
        <f>TITRES_STAT!B2406</f>
        <v>45504</v>
      </c>
      <c r="B2403" s="6">
        <f>TITRES_STAT!C2406</f>
        <v>34.4</v>
      </c>
      <c r="C2403" s="6">
        <f>TITRES_STAT!D2406</f>
        <v>34.4</v>
      </c>
      <c r="D2403" s="6">
        <f>TITRES_STAT!E2406</f>
        <v>0</v>
      </c>
      <c r="E2403" s="2">
        <f t="shared" si="148"/>
        <v>57626</v>
      </c>
      <c r="F2403" s="6" t="str">
        <f t="shared" si="151"/>
        <v>NEUTRAL</v>
      </c>
      <c r="G2403" s="6" t="str">
        <f t="shared" si="150"/>
        <v>NEUTRAL</v>
      </c>
      <c r="H2403" s="6" t="str">
        <f t="shared" si="149"/>
        <v>NEUTRAL</v>
      </c>
    </row>
    <row r="2404" spans="1:8" ht="13.5" x14ac:dyDescent="0.25">
      <c r="A2404" s="3">
        <f>TITRES_STAT!B2407</f>
        <v>45505</v>
      </c>
      <c r="B2404" s="6">
        <f>TITRES_STAT!C2407</f>
        <v>34.4</v>
      </c>
      <c r="C2404" s="6">
        <f>TITRES_STAT!D2407</f>
        <v>34.4</v>
      </c>
      <c r="D2404" s="6">
        <f>TITRES_STAT!E2407</f>
        <v>76</v>
      </c>
      <c r="E2404" s="2">
        <f t="shared" si="148"/>
        <v>57626</v>
      </c>
      <c r="F2404" s="6" t="str">
        <f t="shared" si="151"/>
        <v>NEUTRAL</v>
      </c>
      <c r="G2404" s="6" t="str">
        <f t="shared" si="150"/>
        <v>NEUTRAL</v>
      </c>
      <c r="H2404" s="6" t="str">
        <f t="shared" si="149"/>
        <v>NEUTRAL</v>
      </c>
    </row>
    <row r="2405" spans="1:8" ht="13.5" x14ac:dyDescent="0.25">
      <c r="A2405" s="3">
        <f>TITRES_STAT!B2408</f>
        <v>45506</v>
      </c>
      <c r="B2405" s="6">
        <f>TITRES_STAT!C2408</f>
        <v>34.4</v>
      </c>
      <c r="C2405" s="6">
        <f>TITRES_STAT!D2408</f>
        <v>34.4</v>
      </c>
      <c r="D2405" s="6">
        <f>TITRES_STAT!E2408</f>
        <v>0</v>
      </c>
      <c r="E2405" s="2">
        <f t="shared" si="148"/>
        <v>57626</v>
      </c>
      <c r="F2405" s="6" t="str">
        <f t="shared" si="151"/>
        <v>NEUTRAL</v>
      </c>
      <c r="G2405" s="6" t="str">
        <f t="shared" si="150"/>
        <v>NEUTRAL</v>
      </c>
      <c r="H2405" s="6" t="str">
        <f t="shared" si="149"/>
        <v>NEUTRAL</v>
      </c>
    </row>
    <row r="2406" spans="1:8" ht="13.5" x14ac:dyDescent="0.25">
      <c r="A2406" s="3">
        <f>TITRES_STAT!B2409</f>
        <v>45509</v>
      </c>
      <c r="B2406" s="6">
        <f>TITRES_STAT!C2409</f>
        <v>34.4</v>
      </c>
      <c r="C2406" s="6">
        <f>TITRES_STAT!D2409</f>
        <v>34.4</v>
      </c>
      <c r="D2406" s="6">
        <f>TITRES_STAT!E2409</f>
        <v>0</v>
      </c>
      <c r="E2406" s="2">
        <f t="shared" si="148"/>
        <v>57626</v>
      </c>
      <c r="F2406" s="6" t="str">
        <f t="shared" si="151"/>
        <v>NEUTRAL</v>
      </c>
      <c r="G2406" s="6" t="str">
        <f t="shared" si="150"/>
        <v>NEUTRAL</v>
      </c>
      <c r="H2406" s="6" t="str">
        <f t="shared" si="149"/>
        <v>NEUTRAL</v>
      </c>
    </row>
    <row r="2407" spans="1:8" ht="13.5" x14ac:dyDescent="0.25">
      <c r="A2407" s="3">
        <f>TITRES_STAT!B2410</f>
        <v>45510</v>
      </c>
      <c r="B2407" s="6">
        <f>TITRES_STAT!C2410</f>
        <v>34.4</v>
      </c>
      <c r="C2407" s="6">
        <f>TITRES_STAT!D2410</f>
        <v>34.4</v>
      </c>
      <c r="D2407" s="6">
        <f>TITRES_STAT!E2410</f>
        <v>0</v>
      </c>
      <c r="E2407" s="2">
        <f t="shared" si="148"/>
        <v>57626</v>
      </c>
      <c r="F2407" s="6" t="str">
        <f t="shared" si="151"/>
        <v>NEUTRAL</v>
      </c>
      <c r="G2407" s="6" t="str">
        <f t="shared" si="150"/>
        <v>NEUTRAL</v>
      </c>
      <c r="H2407" s="6" t="str">
        <f t="shared" si="149"/>
        <v>NEUTRAL</v>
      </c>
    </row>
    <row r="2408" spans="1:8" ht="13.5" x14ac:dyDescent="0.25">
      <c r="A2408" s="3">
        <f>TITRES_STAT!B2411</f>
        <v>45511</v>
      </c>
      <c r="B2408" s="6">
        <f>TITRES_STAT!C2411</f>
        <v>34.4</v>
      </c>
      <c r="C2408" s="6">
        <f>TITRES_STAT!D2411</f>
        <v>34.4</v>
      </c>
      <c r="D2408" s="6">
        <f>TITRES_STAT!E2411</f>
        <v>20</v>
      </c>
      <c r="E2408" s="2">
        <f t="shared" si="148"/>
        <v>57626</v>
      </c>
      <c r="F2408" s="6" t="str">
        <f t="shared" si="151"/>
        <v>NEUTRAL</v>
      </c>
      <c r="G2408" s="6" t="str">
        <f t="shared" si="150"/>
        <v>NEUTRAL</v>
      </c>
      <c r="H2408" s="6" t="str">
        <f t="shared" si="149"/>
        <v>NEUTRAL</v>
      </c>
    </row>
    <row r="2409" spans="1:8" ht="13.5" x14ac:dyDescent="0.25">
      <c r="A2409" s="3">
        <f>TITRES_STAT!B2412</f>
        <v>45512</v>
      </c>
      <c r="B2409" s="6">
        <f>TITRES_STAT!C2412</f>
        <v>34.4</v>
      </c>
      <c r="C2409" s="6">
        <f>TITRES_STAT!D2412</f>
        <v>34.4</v>
      </c>
      <c r="D2409" s="6">
        <f>TITRES_STAT!E2412</f>
        <v>0</v>
      </c>
      <c r="E2409" s="2">
        <f t="shared" si="148"/>
        <v>57626</v>
      </c>
      <c r="F2409" s="6" t="str">
        <f t="shared" si="151"/>
        <v>NEUTRAL</v>
      </c>
      <c r="G2409" s="6" t="str">
        <f t="shared" si="150"/>
        <v>NEUTRAL</v>
      </c>
      <c r="H2409" s="6" t="str">
        <f t="shared" si="149"/>
        <v>NEUTRAL</v>
      </c>
    </row>
    <row r="2410" spans="1:8" ht="13.5" x14ac:dyDescent="0.25">
      <c r="A2410" s="3">
        <f>TITRES_STAT!B2413</f>
        <v>45513</v>
      </c>
      <c r="B2410" s="6">
        <f>TITRES_STAT!C2413</f>
        <v>34.4</v>
      </c>
      <c r="C2410" s="6">
        <f>TITRES_STAT!D2413</f>
        <v>34.4</v>
      </c>
      <c r="D2410" s="6">
        <f>TITRES_STAT!E2413</f>
        <v>0</v>
      </c>
      <c r="E2410" s="2">
        <f t="shared" si="148"/>
        <v>57626</v>
      </c>
      <c r="F2410" s="6" t="str">
        <f t="shared" si="151"/>
        <v>NEUTRAL</v>
      </c>
      <c r="G2410" s="6" t="str">
        <f t="shared" si="150"/>
        <v>NEUTRAL</v>
      </c>
      <c r="H2410" s="6" t="str">
        <f t="shared" si="149"/>
        <v>NEUTRAL</v>
      </c>
    </row>
    <row r="2411" spans="1:8" ht="13.5" x14ac:dyDescent="0.25">
      <c r="A2411" s="3">
        <f>TITRES_STAT!B2414</f>
        <v>45516</v>
      </c>
      <c r="B2411" s="6">
        <f>TITRES_STAT!C2414</f>
        <v>34.4</v>
      </c>
      <c r="C2411" s="6">
        <f>TITRES_STAT!D2414</f>
        <v>34.4</v>
      </c>
      <c r="D2411" s="6">
        <f>TITRES_STAT!E2414</f>
        <v>0</v>
      </c>
      <c r="E2411" s="2">
        <f t="shared" si="148"/>
        <v>57626</v>
      </c>
      <c r="F2411" s="6" t="str">
        <f t="shared" si="151"/>
        <v>NEUTRAL</v>
      </c>
      <c r="G2411" s="6" t="str">
        <f t="shared" si="150"/>
        <v>NEUTRAL</v>
      </c>
      <c r="H2411" s="6" t="str">
        <f t="shared" si="149"/>
        <v>NEUTRAL</v>
      </c>
    </row>
    <row r="2412" spans="1:8" ht="13.5" x14ac:dyDescent="0.25">
      <c r="A2412" s="3">
        <f>TITRES_STAT!B2415</f>
        <v>45518</v>
      </c>
      <c r="B2412" s="6">
        <f>TITRES_STAT!C2415</f>
        <v>34.4</v>
      </c>
      <c r="C2412" s="6">
        <f>TITRES_STAT!D2415</f>
        <v>34.4</v>
      </c>
      <c r="D2412" s="6">
        <f>TITRES_STAT!E2415</f>
        <v>20</v>
      </c>
      <c r="E2412" s="2">
        <f t="shared" si="148"/>
        <v>57626</v>
      </c>
      <c r="F2412" s="6" t="str">
        <f t="shared" si="151"/>
        <v>NEUTRAL</v>
      </c>
      <c r="G2412" s="6" t="str">
        <f t="shared" si="150"/>
        <v>NEUTRAL</v>
      </c>
      <c r="H2412" s="6" t="str">
        <f t="shared" si="149"/>
        <v>NEUTRAL</v>
      </c>
    </row>
    <row r="2413" spans="1:8" ht="13.5" x14ac:dyDescent="0.25">
      <c r="A2413" s="3">
        <f>TITRES_STAT!B2416</f>
        <v>45519</v>
      </c>
      <c r="B2413" s="6">
        <f>TITRES_STAT!C2416</f>
        <v>34.4</v>
      </c>
      <c r="C2413" s="6">
        <f>TITRES_STAT!D2416</f>
        <v>34.4</v>
      </c>
      <c r="D2413" s="6">
        <f>TITRES_STAT!E2416</f>
        <v>0</v>
      </c>
      <c r="E2413" s="2">
        <f t="shared" si="148"/>
        <v>57626</v>
      </c>
      <c r="F2413" s="6" t="str">
        <f t="shared" si="151"/>
        <v>NEUTRAL</v>
      </c>
      <c r="G2413" s="6" t="str">
        <f t="shared" si="150"/>
        <v>NEUTRAL</v>
      </c>
      <c r="H2413" s="6" t="str">
        <f t="shared" si="149"/>
        <v>NEUTRAL</v>
      </c>
    </row>
    <row r="2414" spans="1:8" ht="13.5" x14ac:dyDescent="0.25">
      <c r="A2414" s="3">
        <f>TITRES_STAT!B2417</f>
        <v>45520</v>
      </c>
      <c r="B2414" s="6">
        <f>TITRES_STAT!C2417</f>
        <v>34.4</v>
      </c>
      <c r="C2414" s="6">
        <f>TITRES_STAT!D2417</f>
        <v>34.4</v>
      </c>
      <c r="D2414" s="6">
        <f>TITRES_STAT!E2417</f>
        <v>20</v>
      </c>
      <c r="E2414" s="2">
        <f t="shared" si="148"/>
        <v>57626</v>
      </c>
      <c r="F2414" s="6" t="str">
        <f t="shared" si="151"/>
        <v>NEUTRAL</v>
      </c>
      <c r="G2414" s="6" t="str">
        <f t="shared" si="150"/>
        <v>NEUTRAL</v>
      </c>
      <c r="H2414" s="6" t="str">
        <f t="shared" si="149"/>
        <v>NEUTRAL</v>
      </c>
    </row>
    <row r="2415" spans="1:8" ht="13.5" x14ac:dyDescent="0.25">
      <c r="A2415" s="3">
        <f>TITRES_STAT!B2418</f>
        <v>45523</v>
      </c>
      <c r="B2415" s="6">
        <f>TITRES_STAT!C2418</f>
        <v>34.4</v>
      </c>
      <c r="C2415" s="6">
        <f>TITRES_STAT!D2418</f>
        <v>34.4</v>
      </c>
      <c r="D2415" s="6">
        <f>TITRES_STAT!E2418</f>
        <v>20</v>
      </c>
      <c r="E2415" s="2">
        <f t="shared" si="148"/>
        <v>57626</v>
      </c>
      <c r="F2415" s="6" t="str">
        <f t="shared" si="151"/>
        <v>NEUTRAL</v>
      </c>
      <c r="G2415" s="6" t="str">
        <f t="shared" si="150"/>
        <v>NEUTRAL</v>
      </c>
      <c r="H2415" s="6" t="str">
        <f t="shared" si="149"/>
        <v>NEUTRAL</v>
      </c>
    </row>
    <row r="2416" spans="1:8" ht="13.5" x14ac:dyDescent="0.25">
      <c r="A2416" s="3">
        <f>TITRES_STAT!B2419</f>
        <v>45524</v>
      </c>
      <c r="B2416" s="6">
        <f>TITRES_STAT!C2419</f>
        <v>34.4</v>
      </c>
      <c r="C2416" s="6">
        <f>TITRES_STAT!D2419</f>
        <v>34.4</v>
      </c>
      <c r="D2416" s="6">
        <f>TITRES_STAT!E2419</f>
        <v>0</v>
      </c>
      <c r="E2416" s="2">
        <f t="shared" si="148"/>
        <v>57626</v>
      </c>
      <c r="F2416" s="6" t="str">
        <f t="shared" si="151"/>
        <v>NEUTRAL</v>
      </c>
      <c r="G2416" s="6" t="str">
        <f t="shared" si="150"/>
        <v>NEUTRAL</v>
      </c>
      <c r="H2416" s="6" t="str">
        <f t="shared" si="149"/>
        <v>NEUTRAL</v>
      </c>
    </row>
    <row r="2417" spans="1:8" ht="13.5" x14ac:dyDescent="0.25">
      <c r="A2417" s="3">
        <f>TITRES_STAT!B2420</f>
        <v>45525</v>
      </c>
      <c r="B2417" s="6">
        <f>TITRES_STAT!C2420</f>
        <v>34.4</v>
      </c>
      <c r="C2417" s="6">
        <f>TITRES_STAT!D2420</f>
        <v>34.4</v>
      </c>
      <c r="D2417" s="6">
        <f>TITRES_STAT!E2420</f>
        <v>0</v>
      </c>
      <c r="E2417" s="2">
        <f t="shared" si="148"/>
        <v>57626</v>
      </c>
      <c r="F2417" s="6" t="str">
        <f t="shared" si="151"/>
        <v>NEUTRAL</v>
      </c>
      <c r="G2417" s="6" t="str">
        <f t="shared" si="150"/>
        <v>NEUTRAL</v>
      </c>
      <c r="H2417" s="6" t="str">
        <f t="shared" si="149"/>
        <v>NEUTRAL</v>
      </c>
    </row>
    <row r="2418" spans="1:8" ht="13.5" x14ac:dyDescent="0.25">
      <c r="A2418" s="3">
        <f>TITRES_STAT!B2421</f>
        <v>45526</v>
      </c>
      <c r="B2418" s="6">
        <f>TITRES_STAT!C2421</f>
        <v>34.4</v>
      </c>
      <c r="C2418" s="6">
        <f>TITRES_STAT!D2421</f>
        <v>34.4</v>
      </c>
      <c r="D2418" s="6">
        <f>TITRES_STAT!E2421</f>
        <v>20</v>
      </c>
      <c r="E2418" s="2">
        <f t="shared" si="148"/>
        <v>57626</v>
      </c>
      <c r="F2418" s="6" t="str">
        <f t="shared" si="151"/>
        <v>NEUTRAL</v>
      </c>
      <c r="G2418" s="6" t="str">
        <f t="shared" si="150"/>
        <v>NEUTRAL</v>
      </c>
      <c r="H2418" s="6" t="str">
        <f t="shared" si="149"/>
        <v>NEUTRAL</v>
      </c>
    </row>
    <row r="2419" spans="1:8" ht="13.5" x14ac:dyDescent="0.25">
      <c r="A2419" s="3">
        <f>TITRES_STAT!B2422</f>
        <v>45527</v>
      </c>
      <c r="B2419" s="6">
        <f>TITRES_STAT!C2422</f>
        <v>34.4</v>
      </c>
      <c r="C2419" s="6">
        <f>TITRES_STAT!D2422</f>
        <v>34.4</v>
      </c>
      <c r="D2419" s="6">
        <f>TITRES_STAT!E2422</f>
        <v>20</v>
      </c>
      <c r="E2419" s="2">
        <f t="shared" si="148"/>
        <v>57626</v>
      </c>
      <c r="F2419" s="6" t="str">
        <f t="shared" si="151"/>
        <v>NEUTRAL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45530</v>
      </c>
      <c r="B2420" s="6">
        <f>TITRES_STAT!C2423</f>
        <v>34.4</v>
      </c>
      <c r="C2420" s="6">
        <f>TITRES_STAT!D2423</f>
        <v>34.4</v>
      </c>
      <c r="D2420" s="6">
        <f>TITRES_STAT!E2423</f>
        <v>20</v>
      </c>
      <c r="E2420" s="2">
        <f t="shared" si="148"/>
        <v>57626</v>
      </c>
      <c r="F2420" s="6" t="str">
        <f t="shared" si="151"/>
        <v>NEUTRAL</v>
      </c>
      <c r="G2420" s="6" t="str">
        <f t="shared" si="150"/>
        <v>NEUTRAL</v>
      </c>
      <c r="H2420" s="6" t="str">
        <f t="shared" si="149"/>
        <v>NEUTRAL</v>
      </c>
    </row>
    <row r="2421" spans="1:8" ht="13.5" x14ac:dyDescent="0.25">
      <c r="A2421" s="3">
        <f>TITRES_STAT!B2424</f>
        <v>45531</v>
      </c>
      <c r="B2421" s="6">
        <f>TITRES_STAT!C2424</f>
        <v>34.4</v>
      </c>
      <c r="C2421" s="6">
        <f>TITRES_STAT!D2424</f>
        <v>34.4</v>
      </c>
      <c r="D2421" s="6">
        <f>TITRES_STAT!E2424</f>
        <v>0</v>
      </c>
      <c r="E2421" s="2">
        <f t="shared" si="148"/>
        <v>57626</v>
      </c>
      <c r="F2421" s="6" t="str">
        <f t="shared" si="151"/>
        <v>NEUTRAL</v>
      </c>
      <c r="G2421" s="6" t="str">
        <f t="shared" si="150"/>
        <v>NEUTRAL</v>
      </c>
      <c r="H2421" s="6" t="str">
        <f t="shared" si="149"/>
        <v>NEUTRAL</v>
      </c>
    </row>
    <row r="2422" spans="1:8" ht="13.5" x14ac:dyDescent="0.25">
      <c r="A2422" s="3">
        <f>TITRES_STAT!B2425</f>
        <v>45532</v>
      </c>
      <c r="B2422" s="6">
        <f>TITRES_STAT!C2425</f>
        <v>34.4</v>
      </c>
      <c r="C2422" s="6">
        <f>TITRES_STAT!D2425</f>
        <v>34.4</v>
      </c>
      <c r="D2422" s="6">
        <f>TITRES_STAT!E2425</f>
        <v>20</v>
      </c>
      <c r="E2422" s="2">
        <f t="shared" si="148"/>
        <v>57626</v>
      </c>
      <c r="F2422" s="6" t="str">
        <f t="shared" si="151"/>
        <v>NEUTRAL</v>
      </c>
      <c r="G2422" s="6" t="str">
        <f t="shared" si="150"/>
        <v>NEUTRAL</v>
      </c>
      <c r="H2422" s="6" t="str">
        <f t="shared" si="149"/>
        <v>NEUTRAL</v>
      </c>
    </row>
    <row r="2423" spans="1:8" ht="13.5" x14ac:dyDescent="0.25">
      <c r="A2423" s="3">
        <f>TITRES_STAT!B2426</f>
        <v>45533</v>
      </c>
      <c r="B2423" s="6">
        <f>TITRES_STAT!C2426</f>
        <v>34.4</v>
      </c>
      <c r="C2423" s="6">
        <f>TITRES_STAT!D2426</f>
        <v>34.4</v>
      </c>
      <c r="D2423" s="6">
        <f>TITRES_STAT!E2426</f>
        <v>0</v>
      </c>
      <c r="E2423" s="2">
        <f t="shared" si="148"/>
        <v>57626</v>
      </c>
      <c r="F2423" s="6" t="str">
        <f t="shared" si="151"/>
        <v>NEUTRAL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45534</v>
      </c>
      <c r="B2424" s="6">
        <f>TITRES_STAT!C2427</f>
        <v>34.4</v>
      </c>
      <c r="C2424" s="6">
        <f>TITRES_STAT!D2427</f>
        <v>34.4</v>
      </c>
      <c r="D2424" s="6">
        <f>TITRES_STAT!E2427</f>
        <v>0</v>
      </c>
      <c r="E2424" s="2">
        <f t="shared" si="148"/>
        <v>57626</v>
      </c>
      <c r="F2424" s="6" t="str">
        <f t="shared" si="151"/>
        <v>NEUTRAL</v>
      </c>
      <c r="G2424" s="6" t="str">
        <f t="shared" si="150"/>
        <v>NEUTRAL</v>
      </c>
      <c r="H2424" s="6" t="str">
        <f t="shared" si="149"/>
        <v>NEUTRAL</v>
      </c>
    </row>
    <row r="2425" spans="1:8" ht="13.5" x14ac:dyDescent="0.25">
      <c r="A2425" s="3">
        <f>TITRES_STAT!B2428</f>
        <v>45537</v>
      </c>
      <c r="B2425" s="6">
        <f>TITRES_STAT!C2428</f>
        <v>34.4</v>
      </c>
      <c r="C2425" s="6">
        <f>TITRES_STAT!D2428</f>
        <v>34.4</v>
      </c>
      <c r="D2425" s="6">
        <f>TITRES_STAT!E2428</f>
        <v>10</v>
      </c>
      <c r="E2425" s="2">
        <f t="shared" si="148"/>
        <v>57626</v>
      </c>
      <c r="F2425" s="6" t="str">
        <f t="shared" si="151"/>
        <v>NEUTRAL</v>
      </c>
      <c r="G2425" s="6" t="str">
        <f t="shared" si="150"/>
        <v>NEUTRAL</v>
      </c>
      <c r="H2425" s="6" t="str">
        <f t="shared" si="149"/>
        <v>NEUTRAL</v>
      </c>
    </row>
    <row r="2426" spans="1:8" ht="13.5" x14ac:dyDescent="0.25">
      <c r="A2426" s="3">
        <f>TITRES_STAT!B2429</f>
        <v>45538</v>
      </c>
      <c r="B2426" s="6">
        <f>TITRES_STAT!C2429</f>
        <v>34.4</v>
      </c>
      <c r="C2426" s="6">
        <f>TITRES_STAT!D2429</f>
        <v>34.4</v>
      </c>
      <c r="D2426" s="6">
        <f>TITRES_STAT!E2429</f>
        <v>0</v>
      </c>
      <c r="E2426" s="2">
        <f t="shared" si="148"/>
        <v>57626</v>
      </c>
      <c r="F2426" s="6" t="str">
        <f t="shared" si="151"/>
        <v>NEUTRAL</v>
      </c>
      <c r="G2426" s="6" t="str">
        <f t="shared" si="150"/>
        <v>NEUTRAL</v>
      </c>
      <c r="H2426" s="6" t="str">
        <f t="shared" si="149"/>
        <v>NEUTRAL</v>
      </c>
    </row>
    <row r="2427" spans="1:8" ht="13.5" x14ac:dyDescent="0.25">
      <c r="A2427" s="3">
        <f>TITRES_STAT!B2430</f>
        <v>45539</v>
      </c>
      <c r="B2427" s="6">
        <f>TITRES_STAT!C2430</f>
        <v>34.4</v>
      </c>
      <c r="C2427" s="6">
        <f>TITRES_STAT!D2430</f>
        <v>34.4</v>
      </c>
      <c r="D2427" s="6">
        <f>TITRES_STAT!E2430</f>
        <v>10</v>
      </c>
      <c r="E2427" s="2">
        <f t="shared" si="148"/>
        <v>57626</v>
      </c>
      <c r="F2427" s="6" t="str">
        <f t="shared" si="151"/>
        <v>NEUTRAL</v>
      </c>
      <c r="G2427" s="6" t="str">
        <f t="shared" si="150"/>
        <v>NEUTRAL</v>
      </c>
      <c r="H2427" s="6" t="str">
        <f t="shared" si="149"/>
        <v>NEUTRAL</v>
      </c>
    </row>
    <row r="2428" spans="1:8" ht="13.5" x14ac:dyDescent="0.25">
      <c r="A2428" s="3">
        <f>TITRES_STAT!B2431</f>
        <v>45540</v>
      </c>
      <c r="B2428" s="6">
        <f>TITRES_STAT!C2431</f>
        <v>34.4</v>
      </c>
      <c r="C2428" s="6">
        <f>TITRES_STAT!D2431</f>
        <v>34.4</v>
      </c>
      <c r="D2428" s="6">
        <f>TITRES_STAT!E2431</f>
        <v>0</v>
      </c>
      <c r="E2428" s="2">
        <f t="shared" si="148"/>
        <v>57626</v>
      </c>
      <c r="F2428" s="6" t="str">
        <f t="shared" si="151"/>
        <v>NEUTRAL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45541</v>
      </c>
      <c r="B2429" s="6">
        <f>TITRES_STAT!C2432</f>
        <v>34.4</v>
      </c>
      <c r="C2429" s="6">
        <f>TITRES_STAT!D2432</f>
        <v>34.4</v>
      </c>
      <c r="D2429" s="6">
        <f>TITRES_STAT!E2432</f>
        <v>10</v>
      </c>
      <c r="E2429" s="2">
        <f t="shared" si="148"/>
        <v>57626</v>
      </c>
      <c r="F2429" s="6" t="str">
        <f t="shared" si="151"/>
        <v>NEUTRAL</v>
      </c>
      <c r="G2429" s="6" t="str">
        <f t="shared" si="150"/>
        <v>NEUTRAL</v>
      </c>
      <c r="H2429" s="6" t="str">
        <f t="shared" si="149"/>
        <v>NEUTRAL</v>
      </c>
    </row>
    <row r="2430" spans="1:8" ht="13.5" x14ac:dyDescent="0.25">
      <c r="A2430" s="3">
        <f>TITRES_STAT!B2433</f>
        <v>45544</v>
      </c>
      <c r="B2430" s="6">
        <f>TITRES_STAT!C2433</f>
        <v>34.4</v>
      </c>
      <c r="C2430" s="6">
        <f>TITRES_STAT!D2433</f>
        <v>34.4</v>
      </c>
      <c r="D2430" s="6">
        <f>TITRES_STAT!E2433</f>
        <v>0</v>
      </c>
      <c r="E2430" s="2">
        <f t="shared" si="148"/>
        <v>57626</v>
      </c>
      <c r="F2430" s="6" t="str">
        <f t="shared" si="151"/>
        <v>NEUTRAL</v>
      </c>
      <c r="G2430" s="6" t="str">
        <f t="shared" si="150"/>
        <v>NEUTRAL</v>
      </c>
      <c r="H2430" s="6" t="str">
        <f t="shared" si="149"/>
        <v>NEUTRAL</v>
      </c>
    </row>
    <row r="2431" spans="1:8" ht="13.5" x14ac:dyDescent="0.25">
      <c r="A2431" s="3">
        <f>TITRES_STAT!B2434</f>
        <v>45545</v>
      </c>
      <c r="B2431" s="6">
        <f>TITRES_STAT!C2434</f>
        <v>34.4</v>
      </c>
      <c r="C2431" s="6">
        <f>TITRES_STAT!D2434</f>
        <v>34.4</v>
      </c>
      <c r="D2431" s="6">
        <f>TITRES_STAT!E2434</f>
        <v>0</v>
      </c>
      <c r="E2431" s="2">
        <f t="shared" si="148"/>
        <v>57626</v>
      </c>
      <c r="F2431" s="6" t="str">
        <f t="shared" si="151"/>
        <v>NEUTRAL</v>
      </c>
      <c r="G2431" s="6" t="str">
        <f t="shared" si="150"/>
        <v>NEUTRAL</v>
      </c>
      <c r="H2431" s="6" t="str">
        <f t="shared" si="149"/>
        <v>NEUTRAL</v>
      </c>
    </row>
    <row r="2432" spans="1:8" ht="13.5" x14ac:dyDescent="0.25">
      <c r="A2432" s="3">
        <f>TITRES_STAT!B2435</f>
        <v>45546</v>
      </c>
      <c r="B2432" s="6">
        <f>TITRES_STAT!C2435</f>
        <v>34.4</v>
      </c>
      <c r="C2432" s="6">
        <f>TITRES_STAT!D2435</f>
        <v>34.4</v>
      </c>
      <c r="D2432" s="6">
        <f>TITRES_STAT!E2435</f>
        <v>0</v>
      </c>
      <c r="E2432" s="2">
        <f t="shared" si="148"/>
        <v>57626</v>
      </c>
      <c r="F2432" s="6" t="str">
        <f t="shared" si="151"/>
        <v>NEUTRAL</v>
      </c>
      <c r="G2432" s="6" t="str">
        <f t="shared" si="150"/>
        <v>NEUTRAL</v>
      </c>
      <c r="H2432" s="6" t="str">
        <f t="shared" si="149"/>
        <v>NEUTRAL</v>
      </c>
    </row>
    <row r="2433" spans="1:8" ht="13.5" x14ac:dyDescent="0.25">
      <c r="A2433" s="3">
        <f>TITRES_STAT!B2436</f>
        <v>45547</v>
      </c>
      <c r="B2433" s="6">
        <f>TITRES_STAT!C2436</f>
        <v>34.4</v>
      </c>
      <c r="C2433" s="6">
        <f>TITRES_STAT!D2436</f>
        <v>34.4</v>
      </c>
      <c r="D2433" s="6">
        <f>TITRES_STAT!E2436</f>
        <v>0</v>
      </c>
      <c r="E2433" s="2">
        <f t="shared" si="148"/>
        <v>57626</v>
      </c>
      <c r="F2433" s="6" t="str">
        <f t="shared" si="151"/>
        <v>NEUTRAL</v>
      </c>
      <c r="G2433" s="6" t="str">
        <f t="shared" si="150"/>
        <v>NEUTRAL</v>
      </c>
      <c r="H2433" s="6" t="str">
        <f t="shared" si="149"/>
        <v>NEUTRAL</v>
      </c>
    </row>
    <row r="2434" spans="1:8" ht="13.5" x14ac:dyDescent="0.25">
      <c r="A2434" s="3">
        <f>TITRES_STAT!B2437</f>
        <v>45548</v>
      </c>
      <c r="B2434" s="6">
        <f>TITRES_STAT!C2437</f>
        <v>34.4</v>
      </c>
      <c r="C2434" s="6">
        <f>TITRES_STAT!D2437</f>
        <v>34.4</v>
      </c>
      <c r="D2434" s="6">
        <f>TITRES_STAT!E2437</f>
        <v>0</v>
      </c>
      <c r="E2434" s="2">
        <f t="shared" si="148"/>
        <v>57626</v>
      </c>
      <c r="F2434" s="6" t="str">
        <f t="shared" si="151"/>
        <v>NEUTRAL</v>
      </c>
      <c r="G2434" s="6" t="str">
        <f t="shared" si="150"/>
        <v>NEUTRAL</v>
      </c>
      <c r="H2434" s="6" t="str">
        <f t="shared" si="149"/>
        <v>NEUTRAL</v>
      </c>
    </row>
    <row r="2435" spans="1:8" ht="13.5" x14ac:dyDescent="0.25">
      <c r="A2435" s="3">
        <f>TITRES_STAT!B2438</f>
        <v>45551</v>
      </c>
      <c r="B2435" s="6">
        <f>TITRES_STAT!C2438</f>
        <v>34.4</v>
      </c>
      <c r="C2435" s="6">
        <f>TITRES_STAT!D2438</f>
        <v>34.4</v>
      </c>
      <c r="D2435" s="6">
        <f>TITRES_STAT!E2438</f>
        <v>0</v>
      </c>
      <c r="E2435" s="2">
        <f t="shared" si="148"/>
        <v>57626</v>
      </c>
      <c r="F2435" s="6" t="str">
        <f t="shared" si="151"/>
        <v>NEUTRAL</v>
      </c>
      <c r="G2435" s="6" t="str">
        <f t="shared" si="150"/>
        <v>NEUTRAL</v>
      </c>
      <c r="H2435" s="6" t="str">
        <f t="shared" si="149"/>
        <v>NEUTRAL</v>
      </c>
    </row>
    <row r="2436" spans="1:8" ht="13.5" x14ac:dyDescent="0.25">
      <c r="A2436" s="3">
        <f>TITRES_STAT!B2439</f>
        <v>45552</v>
      </c>
      <c r="B2436" s="6">
        <f>TITRES_STAT!C2439</f>
        <v>34.4</v>
      </c>
      <c r="C2436" s="6">
        <f>TITRES_STAT!D2439</f>
        <v>34.4</v>
      </c>
      <c r="D2436" s="6">
        <f>TITRES_STAT!E2439</f>
        <v>0</v>
      </c>
      <c r="E2436" s="2">
        <f t="shared" ref="E2436:E2499" si="152">IF(B2436&gt;B2435, E2435+D2436, IF(B2436&lt;B2435, E2435-D2436, E2435))</f>
        <v>57626</v>
      </c>
      <c r="F2436" s="6" t="str">
        <f t="shared" si="151"/>
        <v>NEUTRAL</v>
      </c>
      <c r="G2436" s="6" t="str">
        <f t="shared" si="150"/>
        <v>NEUTRAL</v>
      </c>
      <c r="H2436" s="6" t="str">
        <f t="shared" si="149"/>
        <v>NEUTRAL</v>
      </c>
    </row>
    <row r="2437" spans="1:8" ht="13.5" x14ac:dyDescent="0.25">
      <c r="A2437" s="3">
        <f>TITRES_STAT!B2440</f>
        <v>45553</v>
      </c>
      <c r="B2437" s="6">
        <f>TITRES_STAT!C2440</f>
        <v>34.4</v>
      </c>
      <c r="C2437" s="6">
        <f>TITRES_STAT!D2440</f>
        <v>34.4</v>
      </c>
      <c r="D2437" s="6">
        <f>TITRES_STAT!E2440</f>
        <v>0</v>
      </c>
      <c r="E2437" s="2">
        <f t="shared" si="152"/>
        <v>57626</v>
      </c>
      <c r="F2437" s="6" t="str">
        <f t="shared" si="151"/>
        <v>NEUTRAL</v>
      </c>
      <c r="G2437" s="6" t="str">
        <f t="shared" si="150"/>
        <v>NEUTRAL</v>
      </c>
      <c r="H2437" s="6" t="str">
        <f t="shared" si="149"/>
        <v>NEUTRAL</v>
      </c>
    </row>
    <row r="2438" spans="1:8" ht="13.5" x14ac:dyDescent="0.25">
      <c r="A2438" s="3">
        <f>TITRES_STAT!B2441</f>
        <v>45554</v>
      </c>
      <c r="B2438" s="6">
        <f>TITRES_STAT!C2441</f>
        <v>34.4</v>
      </c>
      <c r="C2438" s="6">
        <f>TITRES_STAT!D2441</f>
        <v>34.4</v>
      </c>
      <c r="D2438" s="6">
        <f>TITRES_STAT!E2441</f>
        <v>0</v>
      </c>
      <c r="E2438" s="2">
        <f t="shared" si="152"/>
        <v>57626</v>
      </c>
      <c r="F2438" s="6" t="str">
        <f t="shared" si="151"/>
        <v>NEUTRAL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45555</v>
      </c>
      <c r="B2439" s="6">
        <f>TITRES_STAT!C2442</f>
        <v>34.4</v>
      </c>
      <c r="C2439" s="6">
        <f>TITRES_STAT!D2442</f>
        <v>34.4</v>
      </c>
      <c r="D2439" s="6">
        <f>TITRES_STAT!E2442</f>
        <v>0</v>
      </c>
      <c r="E2439" s="2">
        <f t="shared" si="152"/>
        <v>57626</v>
      </c>
      <c r="F2439" s="6" t="str">
        <f t="shared" si="151"/>
        <v>NEUTRAL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45558</v>
      </c>
      <c r="B2440" s="6">
        <f>TITRES_STAT!C2443</f>
        <v>34.4</v>
      </c>
      <c r="C2440" s="6">
        <f>TITRES_STAT!D2443</f>
        <v>34.4</v>
      </c>
      <c r="D2440" s="6">
        <f>TITRES_STAT!E2443</f>
        <v>0</v>
      </c>
      <c r="E2440" s="2">
        <f t="shared" si="152"/>
        <v>57626</v>
      </c>
      <c r="F2440" s="6" t="str">
        <f t="shared" ref="F2440:F2503" si="155">IF(E2440&gt;E2435,"BULLISH",IF(E2440&lt;E2435,"BEARISH","NEUTRAL"))</f>
        <v>NEUTRAL</v>
      </c>
      <c r="G2440" s="6" t="str">
        <f t="shared" si="154"/>
        <v>NEUTRAL</v>
      </c>
      <c r="H2440" s="6" t="str">
        <f t="shared" si="153"/>
        <v>NEUTRAL</v>
      </c>
    </row>
    <row r="2441" spans="1:8" ht="13.5" x14ac:dyDescent="0.25">
      <c r="A2441" s="3">
        <f>TITRES_STAT!B2444</f>
        <v>45559</v>
      </c>
      <c r="B2441" s="6">
        <f>TITRES_STAT!C2444</f>
        <v>34.4</v>
      </c>
      <c r="C2441" s="6">
        <f>TITRES_STAT!D2444</f>
        <v>34.4</v>
      </c>
      <c r="D2441" s="6">
        <f>TITRES_STAT!E2444</f>
        <v>0</v>
      </c>
      <c r="E2441" s="2">
        <f t="shared" si="152"/>
        <v>57626</v>
      </c>
      <c r="F2441" s="6" t="str">
        <f t="shared" si="155"/>
        <v>NEUTRAL</v>
      </c>
      <c r="G2441" s="6" t="str">
        <f t="shared" si="154"/>
        <v>NEUTRAL</v>
      </c>
      <c r="H2441" s="6" t="str">
        <f t="shared" si="153"/>
        <v>NEUTRAL</v>
      </c>
    </row>
    <row r="2442" spans="1:8" ht="13.5" x14ac:dyDescent="0.25">
      <c r="A2442" s="3">
        <f>TITRES_STAT!B2445</f>
        <v>45560</v>
      </c>
      <c r="B2442" s="6">
        <f>TITRES_STAT!C2445</f>
        <v>34.4</v>
      </c>
      <c r="C2442" s="6">
        <f>TITRES_STAT!D2445</f>
        <v>34.4</v>
      </c>
      <c r="D2442" s="6">
        <f>TITRES_STAT!E2445</f>
        <v>290</v>
      </c>
      <c r="E2442" s="2">
        <f t="shared" si="152"/>
        <v>57626</v>
      </c>
      <c r="F2442" s="6" t="str">
        <f t="shared" si="155"/>
        <v>NEUTRAL</v>
      </c>
      <c r="G2442" s="6" t="str">
        <f t="shared" si="154"/>
        <v>NEUTRAL</v>
      </c>
      <c r="H2442" s="6" t="str">
        <f t="shared" si="153"/>
        <v>NEUTRAL</v>
      </c>
    </row>
    <row r="2443" spans="1:8" ht="13.5" x14ac:dyDescent="0.25">
      <c r="A2443" s="3">
        <f>TITRES_STAT!B2446</f>
        <v>45561</v>
      </c>
      <c r="B2443" s="6">
        <f>TITRES_STAT!C2446</f>
        <v>34.4</v>
      </c>
      <c r="C2443" s="6">
        <f>TITRES_STAT!D2446</f>
        <v>34.4</v>
      </c>
      <c r="D2443" s="6">
        <f>TITRES_STAT!E2446</f>
        <v>0</v>
      </c>
      <c r="E2443" s="2">
        <f t="shared" si="152"/>
        <v>57626</v>
      </c>
      <c r="F2443" s="6" t="str">
        <f t="shared" si="155"/>
        <v>NEUTRAL</v>
      </c>
      <c r="G2443" s="6" t="str">
        <f t="shared" si="154"/>
        <v>NEUTRAL</v>
      </c>
      <c r="H2443" s="6" t="str">
        <f t="shared" si="153"/>
        <v>NEUTRAL</v>
      </c>
    </row>
    <row r="2444" spans="1:8" ht="13.5" x14ac:dyDescent="0.25">
      <c r="A2444" s="3">
        <f>TITRES_STAT!B2447</f>
        <v>45562</v>
      </c>
      <c r="B2444" s="6">
        <f>TITRES_STAT!C2447</f>
        <v>34.4</v>
      </c>
      <c r="C2444" s="6">
        <f>TITRES_STAT!D2447</f>
        <v>34.4</v>
      </c>
      <c r="D2444" s="6">
        <f>TITRES_STAT!E2447</f>
        <v>10</v>
      </c>
      <c r="E2444" s="2">
        <f t="shared" si="152"/>
        <v>57626</v>
      </c>
      <c r="F2444" s="6" t="str">
        <f t="shared" si="155"/>
        <v>NEUTRAL</v>
      </c>
      <c r="G2444" s="6" t="str">
        <f t="shared" si="154"/>
        <v>NEUTRAL</v>
      </c>
      <c r="H2444" s="6" t="str">
        <f t="shared" si="153"/>
        <v>NEUTRAL</v>
      </c>
    </row>
    <row r="2445" spans="1:8" ht="13.5" x14ac:dyDescent="0.25">
      <c r="A2445" s="3">
        <f>TITRES_STAT!B2448</f>
        <v>45565</v>
      </c>
      <c r="B2445" s="6">
        <f>TITRES_STAT!C2448</f>
        <v>34.4</v>
      </c>
      <c r="C2445" s="6">
        <f>TITRES_STAT!D2448</f>
        <v>34.4</v>
      </c>
      <c r="D2445" s="6">
        <f>TITRES_STAT!E2448</f>
        <v>0</v>
      </c>
      <c r="E2445" s="2">
        <f t="shared" si="152"/>
        <v>57626</v>
      </c>
      <c r="F2445" s="6" t="str">
        <f t="shared" si="155"/>
        <v>NEUTRAL</v>
      </c>
      <c r="G2445" s="6" t="str">
        <f t="shared" si="154"/>
        <v>NEUTRAL</v>
      </c>
      <c r="H2445" s="6" t="str">
        <f t="shared" si="153"/>
        <v>NEUTRAL</v>
      </c>
    </row>
    <row r="2446" spans="1:8" ht="13.5" x14ac:dyDescent="0.25">
      <c r="A2446" s="3">
        <f>TITRES_STAT!B2449</f>
        <v>45566</v>
      </c>
      <c r="B2446" s="6">
        <f>TITRES_STAT!C2449</f>
        <v>34.4</v>
      </c>
      <c r="C2446" s="6">
        <f>TITRES_STAT!D2449</f>
        <v>34.4</v>
      </c>
      <c r="D2446" s="6">
        <f>TITRES_STAT!E2449</f>
        <v>10</v>
      </c>
      <c r="E2446" s="2">
        <f t="shared" si="152"/>
        <v>57626</v>
      </c>
      <c r="F2446" s="6" t="str">
        <f t="shared" si="155"/>
        <v>NEUTRAL</v>
      </c>
      <c r="G2446" s="6" t="str">
        <f t="shared" si="154"/>
        <v>NEUTRAL</v>
      </c>
      <c r="H2446" s="6" t="str">
        <f t="shared" si="153"/>
        <v>NEUTRAL</v>
      </c>
    </row>
    <row r="2447" spans="1:8" ht="13.5" x14ac:dyDescent="0.25">
      <c r="A2447" s="3">
        <f>TITRES_STAT!B2450</f>
        <v>45567</v>
      </c>
      <c r="B2447" s="6">
        <f>TITRES_STAT!C2450</f>
        <v>34.4</v>
      </c>
      <c r="C2447" s="6">
        <f>TITRES_STAT!D2450</f>
        <v>34.4</v>
      </c>
      <c r="D2447" s="6">
        <f>TITRES_STAT!E2450</f>
        <v>10</v>
      </c>
      <c r="E2447" s="2">
        <f t="shared" si="152"/>
        <v>57626</v>
      </c>
      <c r="F2447" s="6" t="str">
        <f t="shared" si="155"/>
        <v>NEUTRAL</v>
      </c>
      <c r="G2447" s="6" t="str">
        <f t="shared" si="154"/>
        <v>NEUTRAL</v>
      </c>
      <c r="H2447" s="6" t="str">
        <f t="shared" si="153"/>
        <v>NEUTRAL</v>
      </c>
    </row>
    <row r="2448" spans="1:8" ht="13.5" x14ac:dyDescent="0.25">
      <c r="A2448" s="3">
        <f>TITRES_STAT!B2451</f>
        <v>45568</v>
      </c>
      <c r="B2448" s="6">
        <f>TITRES_STAT!C2451</f>
        <v>34.4</v>
      </c>
      <c r="C2448" s="6">
        <f>TITRES_STAT!D2451</f>
        <v>34.4</v>
      </c>
      <c r="D2448" s="6">
        <f>TITRES_STAT!E2451</f>
        <v>0</v>
      </c>
      <c r="E2448" s="2">
        <f t="shared" si="152"/>
        <v>57626</v>
      </c>
      <c r="F2448" s="6" t="str">
        <f t="shared" si="155"/>
        <v>NEUTRAL</v>
      </c>
      <c r="G2448" s="6" t="str">
        <f t="shared" si="154"/>
        <v>NEUTRAL</v>
      </c>
      <c r="H2448" s="6" t="str">
        <f t="shared" si="153"/>
        <v>NEUTRAL</v>
      </c>
    </row>
    <row r="2449" spans="1:8" ht="13.5" x14ac:dyDescent="0.25">
      <c r="A2449" s="3">
        <f>TITRES_STAT!B2452</f>
        <v>45569</v>
      </c>
      <c r="B2449" s="6">
        <f>TITRES_STAT!C2452</f>
        <v>34.4</v>
      </c>
      <c r="C2449" s="6">
        <f>TITRES_STAT!D2452</f>
        <v>34.4</v>
      </c>
      <c r="D2449" s="6">
        <f>TITRES_STAT!E2452</f>
        <v>112</v>
      </c>
      <c r="E2449" s="2">
        <f t="shared" si="152"/>
        <v>57626</v>
      </c>
      <c r="F2449" s="6" t="str">
        <f t="shared" si="155"/>
        <v>NEUTRAL</v>
      </c>
      <c r="G2449" s="6" t="str">
        <f t="shared" si="154"/>
        <v>NEUTRAL</v>
      </c>
      <c r="H2449" s="6" t="str">
        <f t="shared" si="153"/>
        <v>NEUTRAL</v>
      </c>
    </row>
    <row r="2450" spans="1:8" ht="13.5" x14ac:dyDescent="0.25">
      <c r="A2450" s="3">
        <f>TITRES_STAT!B2453</f>
        <v>45572</v>
      </c>
      <c r="B2450" s="6">
        <f>TITRES_STAT!C2453</f>
        <v>34.4</v>
      </c>
      <c r="C2450" s="6">
        <f>TITRES_STAT!D2453</f>
        <v>34.4</v>
      </c>
      <c r="D2450" s="6">
        <f>TITRES_STAT!E2453</f>
        <v>0</v>
      </c>
      <c r="E2450" s="2">
        <f t="shared" si="152"/>
        <v>57626</v>
      </c>
      <c r="F2450" s="6" t="str">
        <f t="shared" si="155"/>
        <v>NEUTRAL</v>
      </c>
      <c r="G2450" s="6" t="str">
        <f t="shared" si="154"/>
        <v>NEUTRAL</v>
      </c>
      <c r="H2450" s="6" t="str">
        <f t="shared" si="153"/>
        <v>NEUTRAL</v>
      </c>
    </row>
    <row r="2451" spans="1:8" ht="13.5" x14ac:dyDescent="0.25">
      <c r="A2451" s="3">
        <f>TITRES_STAT!B2454</f>
        <v>45573</v>
      </c>
      <c r="B2451" s="6">
        <f>TITRES_STAT!C2454</f>
        <v>34.4</v>
      </c>
      <c r="C2451" s="6">
        <f>TITRES_STAT!D2454</f>
        <v>34.4</v>
      </c>
      <c r="D2451" s="6">
        <f>TITRES_STAT!E2454</f>
        <v>10</v>
      </c>
      <c r="E2451" s="2">
        <f t="shared" si="152"/>
        <v>57626</v>
      </c>
      <c r="F2451" s="6" t="str">
        <f t="shared" si="155"/>
        <v>NEUTRAL</v>
      </c>
      <c r="G2451" s="6" t="str">
        <f t="shared" si="154"/>
        <v>NEUTRAL</v>
      </c>
      <c r="H2451" s="6" t="str">
        <f t="shared" si="153"/>
        <v>NEUTRAL</v>
      </c>
    </row>
    <row r="2452" spans="1:8" ht="13.5" x14ac:dyDescent="0.25">
      <c r="A2452" s="3">
        <f>TITRES_STAT!B2455</f>
        <v>45574</v>
      </c>
      <c r="B2452" s="6">
        <f>TITRES_STAT!C2455</f>
        <v>34.4</v>
      </c>
      <c r="C2452" s="6">
        <f>TITRES_STAT!D2455</f>
        <v>34.4</v>
      </c>
      <c r="D2452" s="6">
        <f>TITRES_STAT!E2455</f>
        <v>10</v>
      </c>
      <c r="E2452" s="2">
        <f t="shared" si="152"/>
        <v>57626</v>
      </c>
      <c r="F2452" s="6" t="str">
        <f t="shared" si="155"/>
        <v>NEUTRAL</v>
      </c>
      <c r="G2452" s="6" t="str">
        <f t="shared" si="154"/>
        <v>NEUTRAL</v>
      </c>
      <c r="H2452" s="6" t="str">
        <f t="shared" si="153"/>
        <v>NEUTRAL</v>
      </c>
    </row>
    <row r="2453" spans="1:8" ht="13.5" x14ac:dyDescent="0.25">
      <c r="A2453" s="3">
        <f>TITRES_STAT!B2456</f>
        <v>45575</v>
      </c>
      <c r="B2453" s="6">
        <f>TITRES_STAT!C2456</f>
        <v>34.4</v>
      </c>
      <c r="C2453" s="6">
        <f>TITRES_STAT!D2456</f>
        <v>34.4</v>
      </c>
      <c r="D2453" s="6">
        <f>TITRES_STAT!E2456</f>
        <v>0</v>
      </c>
      <c r="E2453" s="2">
        <f t="shared" si="152"/>
        <v>57626</v>
      </c>
      <c r="F2453" s="6" t="str">
        <f t="shared" si="155"/>
        <v>NEUTRAL</v>
      </c>
      <c r="G2453" s="6" t="str">
        <f t="shared" si="154"/>
        <v>NEUTRAL</v>
      </c>
      <c r="H2453" s="6" t="str">
        <f t="shared" si="153"/>
        <v>NEUTRAL</v>
      </c>
    </row>
    <row r="2454" spans="1:8" ht="13.5" x14ac:dyDescent="0.25">
      <c r="A2454" s="3">
        <f>TITRES_STAT!B2457</f>
        <v>45576</v>
      </c>
      <c r="B2454" s="6">
        <f>TITRES_STAT!C2457</f>
        <v>34.4</v>
      </c>
      <c r="C2454" s="6">
        <f>TITRES_STAT!D2457</f>
        <v>34.4</v>
      </c>
      <c r="D2454" s="6">
        <f>TITRES_STAT!E2457</f>
        <v>20</v>
      </c>
      <c r="E2454" s="2">
        <f t="shared" si="152"/>
        <v>57626</v>
      </c>
      <c r="F2454" s="6" t="str">
        <f t="shared" si="155"/>
        <v>NEUTRAL</v>
      </c>
      <c r="G2454" s="6" t="str">
        <f t="shared" si="154"/>
        <v>NEUTRAL</v>
      </c>
      <c r="H2454" s="6" t="str">
        <f t="shared" si="153"/>
        <v>NEUTRAL</v>
      </c>
    </row>
    <row r="2455" spans="1:8" ht="13.5" x14ac:dyDescent="0.25">
      <c r="A2455" s="3">
        <f>TITRES_STAT!B2458</f>
        <v>45579</v>
      </c>
      <c r="B2455" s="6">
        <f>TITRES_STAT!C2458</f>
        <v>34.4</v>
      </c>
      <c r="C2455" s="6">
        <f>TITRES_STAT!D2458</f>
        <v>34.4</v>
      </c>
      <c r="D2455" s="6">
        <f>TITRES_STAT!E2458</f>
        <v>10</v>
      </c>
      <c r="E2455" s="2">
        <f t="shared" si="152"/>
        <v>57626</v>
      </c>
      <c r="F2455" s="6" t="str">
        <f t="shared" si="155"/>
        <v>NEUTRAL</v>
      </c>
      <c r="G2455" s="6" t="str">
        <f t="shared" si="154"/>
        <v>NEUTRAL</v>
      </c>
      <c r="H2455" s="6" t="str">
        <f t="shared" si="153"/>
        <v>NEUTRAL</v>
      </c>
    </row>
    <row r="2456" spans="1:8" ht="13.5" x14ac:dyDescent="0.25">
      <c r="A2456" s="3">
        <f>TITRES_STAT!B2459</f>
        <v>45581</v>
      </c>
      <c r="B2456" s="6">
        <f>TITRES_STAT!C2459</f>
        <v>34.4</v>
      </c>
      <c r="C2456" s="6">
        <f>TITRES_STAT!D2459</f>
        <v>34.4</v>
      </c>
      <c r="D2456" s="6">
        <f>TITRES_STAT!E2459</f>
        <v>10</v>
      </c>
      <c r="E2456" s="2">
        <f t="shared" si="152"/>
        <v>57626</v>
      </c>
      <c r="F2456" s="6" t="str">
        <f t="shared" si="155"/>
        <v>NEUTRAL</v>
      </c>
      <c r="G2456" s="6" t="str">
        <f t="shared" si="154"/>
        <v>NEUTRAL</v>
      </c>
      <c r="H2456" s="6" t="str">
        <f t="shared" si="153"/>
        <v>NEUTRAL</v>
      </c>
    </row>
    <row r="2457" spans="1:8" ht="13.5" x14ac:dyDescent="0.25">
      <c r="A2457" s="3">
        <f>TITRES_STAT!B2460</f>
        <v>45582</v>
      </c>
      <c r="B2457" s="6">
        <f>TITRES_STAT!C2460</f>
        <v>34.4</v>
      </c>
      <c r="C2457" s="6">
        <f>TITRES_STAT!D2460</f>
        <v>34.4</v>
      </c>
      <c r="D2457" s="6">
        <f>TITRES_STAT!E2460</f>
        <v>10</v>
      </c>
      <c r="E2457" s="2">
        <f t="shared" si="152"/>
        <v>57626</v>
      </c>
      <c r="F2457" s="6" t="str">
        <f t="shared" si="155"/>
        <v>NEUTRAL</v>
      </c>
      <c r="G2457" s="6" t="str">
        <f t="shared" si="154"/>
        <v>NEUTRAL</v>
      </c>
      <c r="H2457" s="6" t="str">
        <f t="shared" si="153"/>
        <v>NEUTRAL</v>
      </c>
    </row>
    <row r="2458" spans="1:8" ht="13.5" x14ac:dyDescent="0.25">
      <c r="A2458" s="3">
        <f>TITRES_STAT!B2461</f>
        <v>45583</v>
      </c>
      <c r="B2458" s="6">
        <f>TITRES_STAT!C2461</f>
        <v>34.4</v>
      </c>
      <c r="C2458" s="6">
        <f>TITRES_STAT!D2461</f>
        <v>34.4</v>
      </c>
      <c r="D2458" s="6">
        <f>TITRES_STAT!E2461</f>
        <v>0</v>
      </c>
      <c r="E2458" s="2">
        <f t="shared" si="152"/>
        <v>57626</v>
      </c>
      <c r="F2458" s="6" t="str">
        <f t="shared" si="155"/>
        <v>NEUTRAL</v>
      </c>
      <c r="G2458" s="6" t="str">
        <f t="shared" si="154"/>
        <v>NEUTRAL</v>
      </c>
      <c r="H2458" s="6" t="str">
        <f t="shared" si="153"/>
        <v>NEUTRAL</v>
      </c>
    </row>
    <row r="2459" spans="1:8" ht="13.5" x14ac:dyDescent="0.25">
      <c r="A2459" s="3">
        <f>TITRES_STAT!B2462</f>
        <v>45586</v>
      </c>
      <c r="B2459" s="6">
        <f>TITRES_STAT!C2462</f>
        <v>34.4</v>
      </c>
      <c r="C2459" s="6">
        <f>TITRES_STAT!D2462</f>
        <v>34.4</v>
      </c>
      <c r="D2459" s="6">
        <f>TITRES_STAT!E2462</f>
        <v>0</v>
      </c>
      <c r="E2459" s="2">
        <f t="shared" si="152"/>
        <v>57626</v>
      </c>
      <c r="F2459" s="6" t="str">
        <f t="shared" si="155"/>
        <v>NEUTRAL</v>
      </c>
      <c r="G2459" s="6" t="str">
        <f t="shared" si="154"/>
        <v>NEUTRAL</v>
      </c>
      <c r="H2459" s="6" t="str">
        <f t="shared" si="153"/>
        <v>NEUTRAL</v>
      </c>
    </row>
    <row r="2460" spans="1:8" ht="13.5" x14ac:dyDescent="0.25">
      <c r="A2460" s="3">
        <f>TITRES_STAT!B2463</f>
        <v>45587</v>
      </c>
      <c r="B2460" s="6">
        <f>TITRES_STAT!C2463</f>
        <v>34.4</v>
      </c>
      <c r="C2460" s="6">
        <f>TITRES_STAT!D2463</f>
        <v>34.4</v>
      </c>
      <c r="D2460" s="6">
        <f>TITRES_STAT!E2463</f>
        <v>0</v>
      </c>
      <c r="E2460" s="2">
        <f t="shared" si="152"/>
        <v>57626</v>
      </c>
      <c r="F2460" s="6" t="str">
        <f t="shared" si="155"/>
        <v>NEUTRAL</v>
      </c>
      <c r="G2460" s="6" t="str">
        <f t="shared" si="154"/>
        <v>NEUTRAL</v>
      </c>
      <c r="H2460" s="6" t="str">
        <f t="shared" si="153"/>
        <v>NEUTRAL</v>
      </c>
    </row>
    <row r="2461" spans="1:8" ht="13.5" x14ac:dyDescent="0.25">
      <c r="A2461" s="3">
        <f>TITRES_STAT!B2464</f>
        <v>45588</v>
      </c>
      <c r="B2461" s="6">
        <f>TITRES_STAT!C2464</f>
        <v>34.4</v>
      </c>
      <c r="C2461" s="6">
        <f>TITRES_STAT!D2464</f>
        <v>34.4</v>
      </c>
      <c r="D2461" s="6">
        <f>TITRES_STAT!E2464</f>
        <v>0</v>
      </c>
      <c r="E2461" s="2">
        <f t="shared" si="152"/>
        <v>57626</v>
      </c>
      <c r="F2461" s="6" t="str">
        <f t="shared" si="155"/>
        <v>NEUTRAL</v>
      </c>
      <c r="G2461" s="6" t="str">
        <f t="shared" si="154"/>
        <v>NEUTRAL</v>
      </c>
      <c r="H2461" s="6" t="str">
        <f t="shared" si="153"/>
        <v>NEUTRAL</v>
      </c>
    </row>
    <row r="2462" spans="1:8" ht="13.5" x14ac:dyDescent="0.25">
      <c r="A2462" s="3">
        <f>TITRES_STAT!B2465</f>
        <v>45589</v>
      </c>
      <c r="B2462" s="6">
        <f>TITRES_STAT!C2465</f>
        <v>34.4</v>
      </c>
      <c r="C2462" s="6">
        <f>TITRES_STAT!D2465</f>
        <v>34.4</v>
      </c>
      <c r="D2462" s="6">
        <f>TITRES_STAT!E2465</f>
        <v>10</v>
      </c>
      <c r="E2462" s="2">
        <f t="shared" si="152"/>
        <v>57626</v>
      </c>
      <c r="F2462" s="6" t="str">
        <f t="shared" si="155"/>
        <v>NEUTRAL</v>
      </c>
      <c r="G2462" s="6" t="str">
        <f t="shared" si="154"/>
        <v>NEUTRAL</v>
      </c>
      <c r="H2462" s="6" t="str">
        <f t="shared" si="153"/>
        <v>NEUTRAL</v>
      </c>
    </row>
    <row r="2463" spans="1:8" ht="13.5" x14ac:dyDescent="0.25">
      <c r="A2463" s="3">
        <f>TITRES_STAT!B2466</f>
        <v>45590</v>
      </c>
      <c r="B2463" s="6">
        <f>TITRES_STAT!C2466</f>
        <v>34.4</v>
      </c>
      <c r="C2463" s="6">
        <f>TITRES_STAT!D2466</f>
        <v>34.4</v>
      </c>
      <c r="D2463" s="6">
        <f>TITRES_STAT!E2466</f>
        <v>0</v>
      </c>
      <c r="E2463" s="2">
        <f t="shared" si="152"/>
        <v>57626</v>
      </c>
      <c r="F2463" s="6" t="str">
        <f t="shared" si="155"/>
        <v>NEUTRAL</v>
      </c>
      <c r="G2463" s="6" t="str">
        <f t="shared" si="154"/>
        <v>NEUTRAL</v>
      </c>
      <c r="H2463" s="6" t="str">
        <f t="shared" si="153"/>
        <v>NEUTRAL</v>
      </c>
    </row>
    <row r="2464" spans="1:8" ht="13.5" x14ac:dyDescent="0.25">
      <c r="A2464" s="3">
        <f>TITRES_STAT!B2467</f>
        <v>45593</v>
      </c>
      <c r="B2464" s="6">
        <f>TITRES_STAT!C2467</f>
        <v>34.4</v>
      </c>
      <c r="C2464" s="6">
        <f>TITRES_STAT!D2467</f>
        <v>34.4</v>
      </c>
      <c r="D2464" s="6">
        <f>TITRES_STAT!E2467</f>
        <v>10</v>
      </c>
      <c r="E2464" s="2">
        <f t="shared" si="152"/>
        <v>57626</v>
      </c>
      <c r="F2464" s="6" t="str">
        <f t="shared" si="155"/>
        <v>NEUTRAL</v>
      </c>
      <c r="G2464" s="6" t="str">
        <f t="shared" si="154"/>
        <v>NEUTRAL</v>
      </c>
      <c r="H2464" s="6" t="str">
        <f t="shared" si="153"/>
        <v>NEUTRAL</v>
      </c>
    </row>
    <row r="2465" spans="1:8" ht="13.5" x14ac:dyDescent="0.25">
      <c r="A2465" s="3">
        <f>TITRES_STAT!B2468</f>
        <v>45594</v>
      </c>
      <c r="B2465" s="6">
        <f>TITRES_STAT!C2468</f>
        <v>34.4</v>
      </c>
      <c r="C2465" s="6">
        <f>TITRES_STAT!D2468</f>
        <v>34.4</v>
      </c>
      <c r="D2465" s="6">
        <f>TITRES_STAT!E2468</f>
        <v>0</v>
      </c>
      <c r="E2465" s="2">
        <f t="shared" si="152"/>
        <v>57626</v>
      </c>
      <c r="F2465" s="6" t="str">
        <f t="shared" si="155"/>
        <v>NEUTRAL</v>
      </c>
      <c r="G2465" s="6" t="str">
        <f t="shared" si="154"/>
        <v>NEUTRAL</v>
      </c>
      <c r="H2465" s="6" t="str">
        <f t="shared" si="153"/>
        <v>NEUTRAL</v>
      </c>
    </row>
    <row r="2466" spans="1:8" ht="13.5" x14ac:dyDescent="0.25">
      <c r="A2466" s="3">
        <f>TITRES_STAT!B2469</f>
        <v>45595</v>
      </c>
      <c r="B2466" s="6">
        <f>TITRES_STAT!C2469</f>
        <v>34.4</v>
      </c>
      <c r="C2466" s="6">
        <f>TITRES_STAT!D2469</f>
        <v>34.4</v>
      </c>
      <c r="D2466" s="6">
        <f>TITRES_STAT!E2469</f>
        <v>0</v>
      </c>
      <c r="E2466" s="2">
        <f t="shared" si="152"/>
        <v>57626</v>
      </c>
      <c r="F2466" s="6" t="str">
        <f t="shared" si="155"/>
        <v>NEUTRAL</v>
      </c>
      <c r="G2466" s="6" t="str">
        <f t="shared" si="154"/>
        <v>NEUTRAL</v>
      </c>
      <c r="H2466" s="6" t="str">
        <f t="shared" si="153"/>
        <v>NEUTRAL</v>
      </c>
    </row>
    <row r="2467" spans="1:8" ht="13.5" x14ac:dyDescent="0.25">
      <c r="A2467" s="3">
        <f>TITRES_STAT!B2470</f>
        <v>45596</v>
      </c>
      <c r="B2467" s="6">
        <f>TITRES_STAT!C2470</f>
        <v>34.4</v>
      </c>
      <c r="C2467" s="6">
        <f>TITRES_STAT!D2470</f>
        <v>34.4</v>
      </c>
      <c r="D2467" s="6">
        <f>TITRES_STAT!E2470</f>
        <v>0</v>
      </c>
      <c r="E2467" s="2">
        <f t="shared" si="152"/>
        <v>57626</v>
      </c>
      <c r="F2467" s="6" t="str">
        <f t="shared" si="155"/>
        <v>NEUTRAL</v>
      </c>
      <c r="G2467" s="6" t="str">
        <f t="shared" si="154"/>
        <v>NEUTRAL</v>
      </c>
      <c r="H2467" s="6" t="str">
        <f t="shared" si="153"/>
        <v>NEUTRAL</v>
      </c>
    </row>
    <row r="2468" spans="1:8" ht="13.5" x14ac:dyDescent="0.25">
      <c r="A2468" s="3">
        <f>TITRES_STAT!B2471</f>
        <v>45597</v>
      </c>
      <c r="B2468" s="6">
        <f>TITRES_STAT!C2471</f>
        <v>34.4</v>
      </c>
      <c r="C2468" s="6">
        <f>TITRES_STAT!D2471</f>
        <v>34.4</v>
      </c>
      <c r="D2468" s="6">
        <f>TITRES_STAT!E2471</f>
        <v>0</v>
      </c>
      <c r="E2468" s="2">
        <f t="shared" si="152"/>
        <v>57626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45600</v>
      </c>
      <c r="B2469" s="6">
        <f>TITRES_STAT!C2472</f>
        <v>34.4</v>
      </c>
      <c r="C2469" s="6">
        <f>TITRES_STAT!D2472</f>
        <v>34.4</v>
      </c>
      <c r="D2469" s="6">
        <f>TITRES_STAT!E2472</f>
        <v>10</v>
      </c>
      <c r="E2469" s="2">
        <f t="shared" si="152"/>
        <v>57626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45601</v>
      </c>
      <c r="B2470" s="6">
        <f>TITRES_STAT!C2473</f>
        <v>34.4</v>
      </c>
      <c r="C2470" s="6">
        <f>TITRES_STAT!D2473</f>
        <v>34.4</v>
      </c>
      <c r="D2470" s="6">
        <f>TITRES_STAT!E2473</f>
        <v>0</v>
      </c>
      <c r="E2470" s="2">
        <f t="shared" si="152"/>
        <v>57626</v>
      </c>
      <c r="F2470" s="6" t="str">
        <f t="shared" si="155"/>
        <v>NEUTRAL</v>
      </c>
      <c r="G2470" s="6" t="str">
        <f t="shared" si="154"/>
        <v>NEUTRAL</v>
      </c>
      <c r="H2470" s="6" t="str">
        <f t="shared" si="153"/>
        <v>NEUTRAL</v>
      </c>
    </row>
    <row r="2471" spans="1:8" ht="13.5" x14ac:dyDescent="0.25">
      <c r="A2471" s="3">
        <f>TITRES_STAT!B2474</f>
        <v>45602</v>
      </c>
      <c r="B2471" s="6">
        <f>TITRES_STAT!C2474</f>
        <v>34.4</v>
      </c>
      <c r="C2471" s="6">
        <f>TITRES_STAT!D2474</f>
        <v>34.4</v>
      </c>
      <c r="D2471" s="6">
        <f>TITRES_STAT!E2474</f>
        <v>0</v>
      </c>
      <c r="E2471" s="2">
        <f t="shared" si="152"/>
        <v>57626</v>
      </c>
      <c r="F2471" s="6" t="str">
        <f t="shared" si="155"/>
        <v>NEUTRAL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45603</v>
      </c>
      <c r="B2472" s="6">
        <f>TITRES_STAT!C2475</f>
        <v>34.4</v>
      </c>
      <c r="C2472" s="6">
        <f>TITRES_STAT!D2475</f>
        <v>34.4</v>
      </c>
      <c r="D2472" s="6">
        <f>TITRES_STAT!E2475</f>
        <v>0</v>
      </c>
      <c r="E2472" s="2">
        <f t="shared" si="152"/>
        <v>57626</v>
      </c>
      <c r="F2472" s="6" t="str">
        <f t="shared" si="155"/>
        <v>NEUTRAL</v>
      </c>
      <c r="G2472" s="6" t="str">
        <f t="shared" si="154"/>
        <v>NEUTRAL</v>
      </c>
      <c r="H2472" s="6" t="str">
        <f t="shared" si="153"/>
        <v>NEUTRAL</v>
      </c>
    </row>
    <row r="2473" spans="1:8" ht="13.5" x14ac:dyDescent="0.25">
      <c r="A2473" s="3">
        <f>TITRES_STAT!B2476</f>
        <v>45604</v>
      </c>
      <c r="B2473" s="6">
        <f>TITRES_STAT!C2476</f>
        <v>34.4</v>
      </c>
      <c r="C2473" s="6">
        <f>TITRES_STAT!D2476</f>
        <v>34.4</v>
      </c>
      <c r="D2473" s="6">
        <f>TITRES_STAT!E2476</f>
        <v>0</v>
      </c>
      <c r="E2473" s="2">
        <f t="shared" si="152"/>
        <v>57626</v>
      </c>
      <c r="F2473" s="6" t="str">
        <f t="shared" si="155"/>
        <v>NEUTRAL</v>
      </c>
      <c r="G2473" s="6" t="str">
        <f t="shared" si="154"/>
        <v>NEUTRAL</v>
      </c>
      <c r="H2473" s="6" t="str">
        <f t="shared" si="153"/>
        <v>NEUTRAL</v>
      </c>
    </row>
    <row r="2474" spans="1:8" ht="13.5" x14ac:dyDescent="0.25">
      <c r="A2474" s="3">
        <f>TITRES_STAT!B2477</f>
        <v>45607</v>
      </c>
      <c r="B2474" s="6">
        <f>TITRES_STAT!C2477</f>
        <v>34.4</v>
      </c>
      <c r="C2474" s="6">
        <f>TITRES_STAT!D2477</f>
        <v>34.4</v>
      </c>
      <c r="D2474" s="6">
        <f>TITRES_STAT!E2477</f>
        <v>0</v>
      </c>
      <c r="E2474" s="2">
        <f t="shared" si="152"/>
        <v>57626</v>
      </c>
      <c r="F2474" s="6" t="str">
        <f t="shared" si="155"/>
        <v>NEUTRAL</v>
      </c>
      <c r="G2474" s="6" t="str">
        <f t="shared" si="154"/>
        <v>NEUTRAL</v>
      </c>
      <c r="H2474" s="6" t="str">
        <f t="shared" si="153"/>
        <v>NEUTRAL</v>
      </c>
    </row>
    <row r="2475" spans="1:8" ht="13.5" x14ac:dyDescent="0.25">
      <c r="A2475" s="3">
        <f>TITRES_STAT!B2478</f>
        <v>45608</v>
      </c>
      <c r="B2475" s="6">
        <f>TITRES_STAT!C2478</f>
        <v>34.4</v>
      </c>
      <c r="C2475" s="6">
        <f>TITRES_STAT!D2478</f>
        <v>34.4</v>
      </c>
      <c r="D2475" s="6">
        <f>TITRES_STAT!E2478</f>
        <v>0</v>
      </c>
      <c r="E2475" s="2">
        <f t="shared" si="152"/>
        <v>57626</v>
      </c>
      <c r="F2475" s="6" t="str">
        <f t="shared" si="155"/>
        <v>NEUTRAL</v>
      </c>
      <c r="G2475" s="6" t="str">
        <f t="shared" si="154"/>
        <v>NEUTRAL</v>
      </c>
      <c r="H2475" s="6" t="str">
        <f t="shared" si="153"/>
        <v>NEUTRAL</v>
      </c>
    </row>
    <row r="2476" spans="1:8" ht="13.5" x14ac:dyDescent="0.25">
      <c r="A2476" s="3">
        <f>TITRES_STAT!B2479</f>
        <v>45609</v>
      </c>
      <c r="B2476" s="6">
        <f>TITRES_STAT!C2479</f>
        <v>34.4</v>
      </c>
      <c r="C2476" s="6">
        <f>TITRES_STAT!D2479</f>
        <v>34.4</v>
      </c>
      <c r="D2476" s="6">
        <f>TITRES_STAT!E2479</f>
        <v>0</v>
      </c>
      <c r="E2476" s="2">
        <f t="shared" si="152"/>
        <v>57626</v>
      </c>
      <c r="F2476" s="6" t="str">
        <f t="shared" si="155"/>
        <v>NEUTRAL</v>
      </c>
      <c r="G2476" s="6" t="str">
        <f t="shared" si="154"/>
        <v>NEUTRAL</v>
      </c>
      <c r="H2476" s="6" t="str">
        <f t="shared" si="153"/>
        <v>NEUTRAL</v>
      </c>
    </row>
    <row r="2477" spans="1:8" ht="13.5" x14ac:dyDescent="0.25">
      <c r="A2477" s="3">
        <f>TITRES_STAT!B2480</f>
        <v>45610</v>
      </c>
      <c r="B2477" s="6">
        <f>TITRES_STAT!C2480</f>
        <v>34.4</v>
      </c>
      <c r="C2477" s="6">
        <f>TITRES_STAT!D2480</f>
        <v>34.4</v>
      </c>
      <c r="D2477" s="6">
        <f>TITRES_STAT!E2480</f>
        <v>0</v>
      </c>
      <c r="E2477" s="2">
        <f t="shared" si="152"/>
        <v>57626</v>
      </c>
      <c r="F2477" s="6" t="str">
        <f t="shared" si="155"/>
        <v>NEUTRAL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45611</v>
      </c>
      <c r="B2478" s="6">
        <f>TITRES_STAT!C2481</f>
        <v>34.4</v>
      </c>
      <c r="C2478" s="6">
        <f>TITRES_STAT!D2481</f>
        <v>34.4</v>
      </c>
      <c r="D2478" s="6">
        <f>TITRES_STAT!E2481</f>
        <v>0</v>
      </c>
      <c r="E2478" s="2">
        <f t="shared" si="152"/>
        <v>57626</v>
      </c>
      <c r="F2478" s="6" t="str">
        <f t="shared" si="155"/>
        <v>NEUTRAL</v>
      </c>
      <c r="G2478" s="6" t="str">
        <f t="shared" si="154"/>
        <v>NEUTRAL</v>
      </c>
      <c r="H2478" s="6" t="str">
        <f t="shared" si="153"/>
        <v>NEUTRAL</v>
      </c>
    </row>
    <row r="2479" spans="1:8" ht="13.5" x14ac:dyDescent="0.25">
      <c r="A2479" s="3">
        <f>TITRES_STAT!B2482</f>
        <v>45614</v>
      </c>
      <c r="B2479" s="6">
        <f>TITRES_STAT!C2482</f>
        <v>34.4</v>
      </c>
      <c r="C2479" s="6">
        <f>TITRES_STAT!D2482</f>
        <v>34.4</v>
      </c>
      <c r="D2479" s="6">
        <f>TITRES_STAT!E2482</f>
        <v>0</v>
      </c>
      <c r="E2479" s="2">
        <f t="shared" si="152"/>
        <v>57626</v>
      </c>
      <c r="F2479" s="6" t="str">
        <f t="shared" si="155"/>
        <v>NEUTRAL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45615</v>
      </c>
      <c r="B2480" s="6">
        <f>TITRES_STAT!C2483</f>
        <v>34.4</v>
      </c>
      <c r="C2480" s="6">
        <f>TITRES_STAT!D2483</f>
        <v>34.4</v>
      </c>
      <c r="D2480" s="6">
        <f>TITRES_STAT!E2483</f>
        <v>0</v>
      </c>
      <c r="E2480" s="2">
        <f t="shared" si="152"/>
        <v>57626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45616</v>
      </c>
      <c r="B2481" s="6">
        <f>TITRES_STAT!C2484</f>
        <v>34.4</v>
      </c>
      <c r="C2481" s="6">
        <f>TITRES_STAT!D2484</f>
        <v>34.4</v>
      </c>
      <c r="D2481" s="6">
        <f>TITRES_STAT!E2484</f>
        <v>0</v>
      </c>
      <c r="E2481" s="2">
        <f t="shared" si="152"/>
        <v>57626</v>
      </c>
      <c r="F2481" s="6" t="str">
        <f t="shared" si="155"/>
        <v>NEUTRAL</v>
      </c>
      <c r="G2481" s="6" t="str">
        <f t="shared" si="154"/>
        <v>NEUTRAL</v>
      </c>
      <c r="H2481" s="6" t="str">
        <f t="shared" si="153"/>
        <v>NEUTRAL</v>
      </c>
    </row>
    <row r="2482" spans="1:8" ht="13.5" x14ac:dyDescent="0.25">
      <c r="A2482" s="3">
        <f>TITRES_STAT!B2485</f>
        <v>45617</v>
      </c>
      <c r="B2482" s="6">
        <f>TITRES_STAT!C2485</f>
        <v>34.4</v>
      </c>
      <c r="C2482" s="6">
        <f>TITRES_STAT!D2485</f>
        <v>34.4</v>
      </c>
      <c r="D2482" s="6">
        <f>TITRES_STAT!E2485</f>
        <v>10</v>
      </c>
      <c r="E2482" s="2">
        <f t="shared" si="152"/>
        <v>57626</v>
      </c>
      <c r="F2482" s="6" t="str">
        <f t="shared" si="155"/>
        <v>NEUTRAL</v>
      </c>
      <c r="G2482" s="6" t="str">
        <f t="shared" si="154"/>
        <v>NEUTRAL</v>
      </c>
      <c r="H2482" s="6" t="str">
        <f t="shared" si="153"/>
        <v>NEUTRAL</v>
      </c>
    </row>
    <row r="2483" spans="1:8" ht="13.5" x14ac:dyDescent="0.25">
      <c r="A2483" s="3">
        <f>TITRES_STAT!B2486</f>
        <v>45618</v>
      </c>
      <c r="B2483" s="6">
        <f>TITRES_STAT!C2486</f>
        <v>34.4</v>
      </c>
      <c r="C2483" s="6">
        <f>TITRES_STAT!D2486</f>
        <v>34.4</v>
      </c>
      <c r="D2483" s="6">
        <f>TITRES_STAT!E2486</f>
        <v>0</v>
      </c>
      <c r="E2483" s="2">
        <f t="shared" si="152"/>
        <v>57626</v>
      </c>
      <c r="F2483" s="6" t="str">
        <f t="shared" si="155"/>
        <v>NEUTRAL</v>
      </c>
      <c r="G2483" s="6" t="str">
        <f t="shared" si="154"/>
        <v>NEUTRAL</v>
      </c>
      <c r="H2483" s="6" t="str">
        <f t="shared" si="153"/>
        <v>NEUTRAL</v>
      </c>
    </row>
    <row r="2484" spans="1:8" ht="13.5" x14ac:dyDescent="0.25">
      <c r="A2484" s="3">
        <f>TITRES_STAT!B2487</f>
        <v>45621</v>
      </c>
      <c r="B2484" s="6">
        <f>TITRES_STAT!C2487</f>
        <v>34.4</v>
      </c>
      <c r="C2484" s="6">
        <f>TITRES_STAT!D2487</f>
        <v>34.4</v>
      </c>
      <c r="D2484" s="6">
        <f>TITRES_STAT!E2487</f>
        <v>0</v>
      </c>
      <c r="E2484" s="2">
        <f t="shared" si="152"/>
        <v>57626</v>
      </c>
      <c r="F2484" s="6" t="str">
        <f t="shared" si="155"/>
        <v>NEUTRAL</v>
      </c>
      <c r="G2484" s="6" t="str">
        <f t="shared" si="154"/>
        <v>NEUTRAL</v>
      </c>
      <c r="H2484" s="6" t="str">
        <f t="shared" si="153"/>
        <v>NEUTRAL</v>
      </c>
    </row>
    <row r="2485" spans="1:8" ht="13.5" x14ac:dyDescent="0.25">
      <c r="A2485" s="3">
        <f>TITRES_STAT!B2488</f>
        <v>45622</v>
      </c>
      <c r="B2485" s="6">
        <f>TITRES_STAT!C2488</f>
        <v>35.9</v>
      </c>
      <c r="C2485" s="6">
        <f>TITRES_STAT!D2488</f>
        <v>35.9</v>
      </c>
      <c r="D2485" s="6">
        <f>TITRES_STAT!E2488</f>
        <v>50</v>
      </c>
      <c r="E2485" s="2">
        <f t="shared" si="152"/>
        <v>57676</v>
      </c>
      <c r="F2485" s="6" t="str">
        <f t="shared" si="155"/>
        <v>BULLISH</v>
      </c>
      <c r="G2485" s="6" t="str">
        <f t="shared" si="154"/>
        <v>NEUTRAL</v>
      </c>
      <c r="H2485" s="6" t="str">
        <f t="shared" si="153"/>
        <v>CONFIRMED BULLISH</v>
      </c>
    </row>
    <row r="2486" spans="1:8" ht="13.5" x14ac:dyDescent="0.25">
      <c r="A2486" s="3">
        <f>TITRES_STAT!B2489</f>
        <v>45623</v>
      </c>
      <c r="B2486" s="6">
        <f>TITRES_STAT!C2489</f>
        <v>35.9</v>
      </c>
      <c r="C2486" s="6">
        <f>TITRES_STAT!D2489</f>
        <v>35.9</v>
      </c>
      <c r="D2486" s="6">
        <f>TITRES_STAT!E2489</f>
        <v>0</v>
      </c>
      <c r="E2486" s="2">
        <f t="shared" si="152"/>
        <v>57676</v>
      </c>
      <c r="F2486" s="6" t="str">
        <f t="shared" si="155"/>
        <v>BULLISH</v>
      </c>
      <c r="G2486" s="6" t="str">
        <f t="shared" si="154"/>
        <v>NEUTRAL</v>
      </c>
      <c r="H2486" s="6" t="str">
        <f t="shared" si="153"/>
        <v>CONFIRMED BULLISH</v>
      </c>
    </row>
    <row r="2487" spans="1:8" ht="13.5" x14ac:dyDescent="0.25">
      <c r="A2487" s="3">
        <f>TITRES_STAT!B2490</f>
        <v>45624</v>
      </c>
      <c r="B2487" s="6">
        <f>TITRES_STAT!C2490</f>
        <v>35.9</v>
      </c>
      <c r="C2487" s="6">
        <f>TITRES_STAT!D2490</f>
        <v>35.9</v>
      </c>
      <c r="D2487" s="6">
        <f>TITRES_STAT!E2490</f>
        <v>0</v>
      </c>
      <c r="E2487" s="2">
        <f t="shared" si="152"/>
        <v>57676</v>
      </c>
      <c r="F2487" s="6" t="str">
        <f t="shared" si="155"/>
        <v>BULLISH</v>
      </c>
      <c r="G2487" s="6" t="str">
        <f t="shared" si="154"/>
        <v>NEUTRAL</v>
      </c>
      <c r="H2487" s="6" t="str">
        <f t="shared" si="153"/>
        <v>CONFIRMED BULLISH</v>
      </c>
    </row>
    <row r="2488" spans="1:8" ht="13.5" x14ac:dyDescent="0.25">
      <c r="A2488" s="3">
        <f>TITRES_STAT!B2491</f>
        <v>45625</v>
      </c>
      <c r="B2488" s="6">
        <f>TITRES_STAT!C2491</f>
        <v>35.9</v>
      </c>
      <c r="C2488" s="6">
        <f>TITRES_STAT!D2491</f>
        <v>35.9</v>
      </c>
      <c r="D2488" s="6">
        <f>TITRES_STAT!E2491</f>
        <v>0</v>
      </c>
      <c r="E2488" s="2">
        <f t="shared" si="152"/>
        <v>57676</v>
      </c>
      <c r="F2488" s="6" t="str">
        <f t="shared" si="155"/>
        <v>BULLISH</v>
      </c>
      <c r="G2488" s="6" t="str">
        <f t="shared" si="154"/>
        <v>NEUTRAL</v>
      </c>
      <c r="H2488" s="6" t="str">
        <f t="shared" si="153"/>
        <v>CONFIRMED BULLISH</v>
      </c>
    </row>
    <row r="2489" spans="1:8" ht="13.5" x14ac:dyDescent="0.25">
      <c r="A2489" s="3">
        <f>TITRES_STAT!B2492</f>
        <v>45628</v>
      </c>
      <c r="B2489" s="6">
        <f>TITRES_STAT!C2492</f>
        <v>35.9</v>
      </c>
      <c r="C2489" s="6">
        <f>TITRES_STAT!D2492</f>
        <v>35.9</v>
      </c>
      <c r="D2489" s="6">
        <f>TITRES_STAT!E2492</f>
        <v>0</v>
      </c>
      <c r="E2489" s="2">
        <f t="shared" si="152"/>
        <v>57676</v>
      </c>
      <c r="F2489" s="6" t="str">
        <f t="shared" si="155"/>
        <v>BULLISH</v>
      </c>
      <c r="G2489" s="6" t="str">
        <f t="shared" si="154"/>
        <v>NEUTRAL</v>
      </c>
      <c r="H2489" s="6" t="str">
        <f t="shared" si="153"/>
        <v>CONFIRMED BULLISH</v>
      </c>
    </row>
    <row r="2490" spans="1:8" ht="13.5" x14ac:dyDescent="0.25">
      <c r="A2490" s="3">
        <f>TITRES_STAT!B2493</f>
        <v>45629</v>
      </c>
      <c r="B2490" s="6">
        <f>TITRES_STAT!C2493</f>
        <v>35.9</v>
      </c>
      <c r="C2490" s="6">
        <f>TITRES_STAT!D2493</f>
        <v>35.9</v>
      </c>
      <c r="D2490" s="6">
        <f>TITRES_STAT!E2493</f>
        <v>0</v>
      </c>
      <c r="E2490" s="2">
        <f t="shared" si="152"/>
        <v>57676</v>
      </c>
      <c r="F2490" s="6" t="str">
        <f t="shared" si="155"/>
        <v>NEUTRAL</v>
      </c>
      <c r="G2490" s="6" t="str">
        <f t="shared" si="154"/>
        <v>NEUTRAL</v>
      </c>
      <c r="H2490" s="6" t="str">
        <f t="shared" si="153"/>
        <v>NEUTRAL</v>
      </c>
    </row>
    <row r="2491" spans="1:8" ht="13.5" x14ac:dyDescent="0.25">
      <c r="A2491" s="3">
        <f>TITRES_STAT!B2494</f>
        <v>45630</v>
      </c>
      <c r="B2491" s="6">
        <f>TITRES_STAT!C2494</f>
        <v>35.9</v>
      </c>
      <c r="C2491" s="6">
        <f>TITRES_STAT!D2494</f>
        <v>35.9</v>
      </c>
      <c r="D2491" s="6">
        <f>TITRES_STAT!E2494</f>
        <v>0</v>
      </c>
      <c r="E2491" s="2">
        <f t="shared" si="152"/>
        <v>57676</v>
      </c>
      <c r="F2491" s="6" t="str">
        <f t="shared" si="155"/>
        <v>NEUTRAL</v>
      </c>
      <c r="G2491" s="6" t="str">
        <f t="shared" si="154"/>
        <v>NEUTRAL</v>
      </c>
      <c r="H2491" s="6" t="str">
        <f t="shared" si="153"/>
        <v>NEUTRAL</v>
      </c>
    </row>
    <row r="2492" spans="1:8" ht="13.5" x14ac:dyDescent="0.25">
      <c r="A2492" s="3">
        <f>TITRES_STAT!B2495</f>
        <v>45631</v>
      </c>
      <c r="B2492" s="6">
        <f>TITRES_STAT!C2495</f>
        <v>35.9</v>
      </c>
      <c r="C2492" s="6">
        <f>TITRES_STAT!D2495</f>
        <v>35.9</v>
      </c>
      <c r="D2492" s="6">
        <f>TITRES_STAT!E2495</f>
        <v>0</v>
      </c>
      <c r="E2492" s="2">
        <f t="shared" si="152"/>
        <v>57676</v>
      </c>
      <c r="F2492" s="6" t="str">
        <f t="shared" si="155"/>
        <v>NEUTRAL</v>
      </c>
      <c r="G2492" s="6" t="str">
        <f t="shared" si="154"/>
        <v>NEUTRAL</v>
      </c>
      <c r="H2492" s="6" t="str">
        <f t="shared" si="153"/>
        <v>NEUTRAL</v>
      </c>
    </row>
    <row r="2493" spans="1:8" ht="13.5" x14ac:dyDescent="0.25">
      <c r="A2493" s="3">
        <f>TITRES_STAT!B2496</f>
        <v>45632</v>
      </c>
      <c r="B2493" s="6">
        <f>TITRES_STAT!C2496</f>
        <v>35.9</v>
      </c>
      <c r="C2493" s="6">
        <f>TITRES_STAT!D2496</f>
        <v>35.9</v>
      </c>
      <c r="D2493" s="6">
        <f>TITRES_STAT!E2496</f>
        <v>0</v>
      </c>
      <c r="E2493" s="2">
        <f t="shared" si="152"/>
        <v>57676</v>
      </c>
      <c r="F2493" s="6" t="str">
        <f t="shared" si="155"/>
        <v>NEUTRAL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45635</v>
      </c>
      <c r="B2494" s="6">
        <f>TITRES_STAT!C2497</f>
        <v>35.9</v>
      </c>
      <c r="C2494" s="6">
        <f>TITRES_STAT!D2497</f>
        <v>35.9</v>
      </c>
      <c r="D2494" s="6">
        <f>TITRES_STAT!E2497</f>
        <v>0</v>
      </c>
      <c r="E2494" s="2">
        <f t="shared" si="152"/>
        <v>57676</v>
      </c>
      <c r="F2494" s="6" t="str">
        <f t="shared" si="155"/>
        <v>NEUTRAL</v>
      </c>
      <c r="G2494" s="6" t="str">
        <f t="shared" si="154"/>
        <v>NEUTRAL</v>
      </c>
      <c r="H2494" s="6" t="str">
        <f t="shared" si="153"/>
        <v>NEUTRAL</v>
      </c>
    </row>
    <row r="2495" spans="1:8" ht="13.5" x14ac:dyDescent="0.25">
      <c r="A2495" s="3">
        <f>TITRES_STAT!B2498</f>
        <v>45636</v>
      </c>
      <c r="B2495" s="6">
        <f>TITRES_STAT!C2498</f>
        <v>35.9</v>
      </c>
      <c r="C2495" s="6">
        <f>TITRES_STAT!D2498</f>
        <v>35.9</v>
      </c>
      <c r="D2495" s="6">
        <f>TITRES_STAT!E2498</f>
        <v>0</v>
      </c>
      <c r="E2495" s="2">
        <f t="shared" si="152"/>
        <v>57676</v>
      </c>
      <c r="F2495" s="6" t="str">
        <f t="shared" si="155"/>
        <v>NEUTRAL</v>
      </c>
      <c r="G2495" s="6" t="str">
        <f t="shared" si="154"/>
        <v>NEUTRAL</v>
      </c>
      <c r="H2495" s="6" t="str">
        <f t="shared" si="153"/>
        <v>NEUTRAL</v>
      </c>
    </row>
    <row r="2496" spans="1:8" ht="13.5" x14ac:dyDescent="0.25">
      <c r="A2496" s="3">
        <f>TITRES_STAT!B2499</f>
        <v>45637</v>
      </c>
      <c r="B2496" s="6">
        <f>TITRES_STAT!C2499</f>
        <v>35.9</v>
      </c>
      <c r="C2496" s="6">
        <f>TITRES_STAT!D2499</f>
        <v>35.9</v>
      </c>
      <c r="D2496" s="6">
        <f>TITRES_STAT!E2499</f>
        <v>0</v>
      </c>
      <c r="E2496" s="2">
        <f t="shared" si="152"/>
        <v>57676</v>
      </c>
      <c r="F2496" s="6" t="str">
        <f t="shared" si="155"/>
        <v>NEUTRAL</v>
      </c>
      <c r="G2496" s="6" t="str">
        <f t="shared" si="154"/>
        <v>NEUTRAL</v>
      </c>
      <c r="H2496" s="6" t="str">
        <f t="shared" si="153"/>
        <v>NEUTRAL</v>
      </c>
    </row>
    <row r="2497" spans="1:8" ht="13.5" x14ac:dyDescent="0.25">
      <c r="A2497" s="3">
        <f>TITRES_STAT!B2500</f>
        <v>45638</v>
      </c>
      <c r="B2497" s="6">
        <f>TITRES_STAT!C2500</f>
        <v>35.9</v>
      </c>
      <c r="C2497" s="6">
        <f>TITRES_STAT!D2500</f>
        <v>35.9</v>
      </c>
      <c r="D2497" s="6">
        <f>TITRES_STAT!E2500</f>
        <v>0</v>
      </c>
      <c r="E2497" s="2">
        <f t="shared" si="152"/>
        <v>57676</v>
      </c>
      <c r="F2497" s="6" t="str">
        <f t="shared" si="155"/>
        <v>NEUTRAL</v>
      </c>
      <c r="G2497" s="6" t="str">
        <f t="shared" si="154"/>
        <v>NEUTRAL</v>
      </c>
      <c r="H2497" s="6" t="str">
        <f t="shared" si="153"/>
        <v>NEUTRAL</v>
      </c>
    </row>
    <row r="2498" spans="1:8" ht="13.5" x14ac:dyDescent="0.25">
      <c r="A2498" s="3">
        <f>TITRES_STAT!B2501</f>
        <v>45639</v>
      </c>
      <c r="B2498" s="6">
        <f>TITRES_STAT!C2501</f>
        <v>35.9</v>
      </c>
      <c r="C2498" s="6">
        <f>TITRES_STAT!D2501</f>
        <v>35.9</v>
      </c>
      <c r="D2498" s="6">
        <f>TITRES_STAT!E2501</f>
        <v>0</v>
      </c>
      <c r="E2498" s="2">
        <f t="shared" si="152"/>
        <v>57676</v>
      </c>
      <c r="F2498" s="6" t="str">
        <f t="shared" si="155"/>
        <v>NEUTRAL</v>
      </c>
      <c r="G2498" s="6" t="str">
        <f t="shared" si="154"/>
        <v>NEUTRAL</v>
      </c>
      <c r="H2498" s="6" t="str">
        <f t="shared" si="153"/>
        <v>NEUTRAL</v>
      </c>
    </row>
    <row r="2499" spans="1:8" ht="13.5" x14ac:dyDescent="0.25">
      <c r="A2499" s="3">
        <f>TITRES_STAT!B2502</f>
        <v>45642</v>
      </c>
      <c r="B2499" s="6">
        <f>TITRES_STAT!C2502</f>
        <v>35.9</v>
      </c>
      <c r="C2499" s="6">
        <f>TITRES_STAT!D2502</f>
        <v>35.9</v>
      </c>
      <c r="D2499" s="6">
        <f>TITRES_STAT!E2502</f>
        <v>0</v>
      </c>
      <c r="E2499" s="2">
        <f t="shared" si="152"/>
        <v>57676</v>
      </c>
      <c r="F2499" s="6" t="str">
        <f t="shared" si="155"/>
        <v>NEUTRAL</v>
      </c>
      <c r="G2499" s="6" t="str">
        <f t="shared" si="154"/>
        <v>NEUTRAL</v>
      </c>
      <c r="H2499" s="6" t="str">
        <f t="shared" si="153"/>
        <v>NEUTRAL</v>
      </c>
    </row>
    <row r="2500" spans="1:8" ht="13.5" x14ac:dyDescent="0.25">
      <c r="A2500" s="3">
        <f>TITRES_STAT!B2503</f>
        <v>45644</v>
      </c>
      <c r="B2500" s="6">
        <f>TITRES_STAT!C2503</f>
        <v>35.9</v>
      </c>
      <c r="C2500" s="6">
        <f>TITRES_STAT!D2503</f>
        <v>35.9</v>
      </c>
      <c r="D2500" s="6">
        <f>TITRES_STAT!E2503</f>
        <v>0</v>
      </c>
      <c r="E2500" s="2">
        <f t="shared" ref="E2500:E2563" si="156">IF(B2500&gt;B2499, E2499+D2500, IF(B2500&lt;B2499, E2499-D2500, E2499))</f>
        <v>57676</v>
      </c>
      <c r="F2500" s="6" t="str">
        <f t="shared" si="155"/>
        <v>NEUTRAL</v>
      </c>
      <c r="G2500" s="6" t="str">
        <f t="shared" si="154"/>
        <v>NEUTRAL</v>
      </c>
      <c r="H2500" s="6" t="str">
        <f t="shared" si="153"/>
        <v>NEUTRAL</v>
      </c>
    </row>
    <row r="2501" spans="1:8" ht="13.5" x14ac:dyDescent="0.25">
      <c r="A2501" s="3">
        <f>TITRES_STAT!B2504</f>
        <v>45645</v>
      </c>
      <c r="B2501" s="6">
        <f>TITRES_STAT!C2504</f>
        <v>35.9</v>
      </c>
      <c r="C2501" s="6">
        <f>TITRES_STAT!D2504</f>
        <v>35.9</v>
      </c>
      <c r="D2501" s="6">
        <f>TITRES_STAT!E2504</f>
        <v>0</v>
      </c>
      <c r="E2501" s="2">
        <f t="shared" si="156"/>
        <v>57676</v>
      </c>
      <c r="F2501" s="6" t="str">
        <f t="shared" si="155"/>
        <v>NEUTRAL</v>
      </c>
      <c r="G2501" s="6" t="str">
        <f t="shared" si="154"/>
        <v>NEUTRAL</v>
      </c>
      <c r="H2501" s="6" t="str">
        <f t="shared" si="153"/>
        <v>NEUTRAL</v>
      </c>
    </row>
    <row r="2502" spans="1:8" ht="13.5" x14ac:dyDescent="0.25">
      <c r="A2502" s="3">
        <f>TITRES_STAT!B2505</f>
        <v>45646</v>
      </c>
      <c r="B2502" s="6">
        <f>TITRES_STAT!C2505</f>
        <v>35.9</v>
      </c>
      <c r="C2502" s="6">
        <f>TITRES_STAT!D2505</f>
        <v>35.9</v>
      </c>
      <c r="D2502" s="6">
        <f>TITRES_STAT!E2505</f>
        <v>0</v>
      </c>
      <c r="E2502" s="2">
        <f t="shared" si="156"/>
        <v>57676</v>
      </c>
      <c r="F2502" s="6" t="str">
        <f t="shared" si="155"/>
        <v>NEUTRAL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45649</v>
      </c>
      <c r="B2503" s="6">
        <f>TITRES_STAT!C2506</f>
        <v>35.9</v>
      </c>
      <c r="C2503" s="6">
        <f>TITRES_STAT!D2506</f>
        <v>35.9</v>
      </c>
      <c r="D2503" s="6">
        <f>TITRES_STAT!E2506</f>
        <v>0</v>
      </c>
      <c r="E2503" s="2">
        <f t="shared" si="156"/>
        <v>57676</v>
      </c>
      <c r="F2503" s="6" t="str">
        <f t="shared" si="155"/>
        <v>NEUTRAL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NEUTRAL</v>
      </c>
    </row>
    <row r="2504" spans="1:8" ht="13.5" x14ac:dyDescent="0.25">
      <c r="A2504" s="3">
        <f>TITRES_STAT!B2507</f>
        <v>45650</v>
      </c>
      <c r="B2504" s="6">
        <f>TITRES_STAT!C2507</f>
        <v>35.9</v>
      </c>
      <c r="C2504" s="6">
        <f>TITRES_STAT!D2507</f>
        <v>35.9</v>
      </c>
      <c r="D2504" s="6">
        <f>TITRES_STAT!E2507</f>
        <v>0</v>
      </c>
      <c r="E2504" s="2">
        <f t="shared" si="156"/>
        <v>57676</v>
      </c>
      <c r="F2504" s="6" t="str">
        <f t="shared" ref="F2504:F2567" si="159">IF(E2504&gt;E2499,"BULLISH",IF(E2504&lt;E2499,"BEARISH","NEUTRAL"))</f>
        <v>NEUTRAL</v>
      </c>
      <c r="G2504" s="6" t="str">
        <f t="shared" si="158"/>
        <v>NEUTRAL</v>
      </c>
      <c r="H2504" s="6" t="str">
        <f t="shared" si="157"/>
        <v>NEUTRAL</v>
      </c>
    </row>
    <row r="2505" spans="1:8" ht="13.5" x14ac:dyDescent="0.25">
      <c r="A2505" s="3">
        <f>TITRES_STAT!B2508</f>
        <v>45651</v>
      </c>
      <c r="B2505" s="6">
        <f>TITRES_STAT!C2508</f>
        <v>35.9</v>
      </c>
      <c r="C2505" s="6">
        <f>TITRES_STAT!D2508</f>
        <v>35.9</v>
      </c>
      <c r="D2505" s="6">
        <f>TITRES_STAT!E2508</f>
        <v>0</v>
      </c>
      <c r="E2505" s="2">
        <f t="shared" si="156"/>
        <v>57676</v>
      </c>
      <c r="F2505" s="6" t="str">
        <f t="shared" si="159"/>
        <v>NEUTRAL</v>
      </c>
      <c r="G2505" s="6" t="str">
        <f t="shared" si="158"/>
        <v>NEUTRAL</v>
      </c>
      <c r="H2505" s="6" t="str">
        <f t="shared" si="157"/>
        <v>NEUTRAL</v>
      </c>
    </row>
    <row r="2506" spans="1:8" ht="13.5" x14ac:dyDescent="0.25">
      <c r="A2506" s="3">
        <f>TITRES_STAT!B2509</f>
        <v>45652</v>
      </c>
      <c r="B2506" s="6">
        <f>TITRES_STAT!C2509</f>
        <v>35.9</v>
      </c>
      <c r="C2506" s="6">
        <f>TITRES_STAT!D2509</f>
        <v>35.9</v>
      </c>
      <c r="D2506" s="6">
        <f>TITRES_STAT!E2509</f>
        <v>0</v>
      </c>
      <c r="E2506" s="2">
        <f t="shared" si="156"/>
        <v>57676</v>
      </c>
      <c r="F2506" s="6" t="str">
        <f t="shared" si="159"/>
        <v>NEUTRAL</v>
      </c>
      <c r="G2506" s="6" t="str">
        <f t="shared" si="158"/>
        <v>NEUTRAL</v>
      </c>
      <c r="H2506" s="6" t="str">
        <f t="shared" si="157"/>
        <v>NEUTRAL</v>
      </c>
    </row>
    <row r="2507" spans="1:8" ht="13.5" x14ac:dyDescent="0.25">
      <c r="A2507" s="3">
        <f>TITRES_STAT!B2510</f>
        <v>45653</v>
      </c>
      <c r="B2507" s="6">
        <f>TITRES_STAT!C2510</f>
        <v>35.9</v>
      </c>
      <c r="C2507" s="6">
        <f>TITRES_STAT!D2510</f>
        <v>35.9</v>
      </c>
      <c r="D2507" s="6">
        <f>TITRES_STAT!E2510</f>
        <v>0</v>
      </c>
      <c r="E2507" s="2">
        <f t="shared" si="156"/>
        <v>57676</v>
      </c>
      <c r="F2507" s="6" t="str">
        <f t="shared" si="159"/>
        <v>NEUTRAL</v>
      </c>
      <c r="G2507" s="6" t="str">
        <f t="shared" si="158"/>
        <v>NEUTRAL</v>
      </c>
      <c r="H2507" s="6" t="str">
        <f t="shared" si="157"/>
        <v>NEUTRAL</v>
      </c>
    </row>
    <row r="2508" spans="1:8" ht="13.5" x14ac:dyDescent="0.25">
      <c r="A2508" s="3">
        <f>TITRES_STAT!B2511</f>
        <v>45656</v>
      </c>
      <c r="B2508" s="6">
        <f>TITRES_STAT!C2511</f>
        <v>35.9</v>
      </c>
      <c r="C2508" s="6">
        <f>TITRES_STAT!D2511</f>
        <v>35.9</v>
      </c>
      <c r="D2508" s="6">
        <f>TITRES_STAT!E2511</f>
        <v>0</v>
      </c>
      <c r="E2508" s="2">
        <f t="shared" si="156"/>
        <v>57676</v>
      </c>
      <c r="F2508" s="6" t="str">
        <f t="shared" si="159"/>
        <v>NEUTRAL</v>
      </c>
      <c r="G2508" s="6" t="str">
        <f t="shared" si="158"/>
        <v>NEUTRAL</v>
      </c>
      <c r="H2508" s="6" t="str">
        <f t="shared" si="157"/>
        <v>NEUTRAL</v>
      </c>
    </row>
    <row r="2509" spans="1:8" ht="13.5" x14ac:dyDescent="0.25">
      <c r="A2509" s="3">
        <f>TITRES_STAT!B2512</f>
        <v>45657</v>
      </c>
      <c r="B2509" s="6">
        <f>TITRES_STAT!C2512</f>
        <v>35.9</v>
      </c>
      <c r="C2509" s="6">
        <f>TITRES_STAT!D2512</f>
        <v>35.9</v>
      </c>
      <c r="D2509" s="6">
        <f>TITRES_STAT!E2512</f>
        <v>0</v>
      </c>
      <c r="E2509" s="2">
        <f t="shared" si="156"/>
        <v>57676</v>
      </c>
      <c r="F2509" s="6" t="str">
        <f t="shared" si="159"/>
        <v>NEUTRAL</v>
      </c>
      <c r="G2509" s="6" t="str">
        <f t="shared" si="158"/>
        <v>NEUTRAL</v>
      </c>
      <c r="H2509" s="6" t="str">
        <f t="shared" si="157"/>
        <v>NEUTRAL</v>
      </c>
    </row>
    <row r="2510" spans="1:8" ht="13.5" x14ac:dyDescent="0.25">
      <c r="A2510" s="3">
        <f>TITRES_STAT!B2513</f>
        <v>45659</v>
      </c>
      <c r="B2510" s="6">
        <f>TITRES_STAT!C2513</f>
        <v>35.9</v>
      </c>
      <c r="C2510" s="6">
        <f>TITRES_STAT!D2513</f>
        <v>35.9</v>
      </c>
      <c r="D2510" s="6">
        <f>TITRES_STAT!E2513</f>
        <v>0</v>
      </c>
      <c r="E2510" s="2">
        <f t="shared" si="156"/>
        <v>57676</v>
      </c>
      <c r="F2510" s="6" t="str">
        <f t="shared" si="159"/>
        <v>NEUTRAL</v>
      </c>
      <c r="G2510" s="6" t="str">
        <f t="shared" si="158"/>
        <v>NEUTRAL</v>
      </c>
      <c r="H2510" s="6" t="str">
        <f t="shared" si="157"/>
        <v>NEUTRAL</v>
      </c>
    </row>
    <row r="2511" spans="1:8" ht="13.5" x14ac:dyDescent="0.25">
      <c r="A2511" s="3">
        <f>TITRES_STAT!B2514</f>
        <v>45660</v>
      </c>
      <c r="B2511" s="6">
        <f>TITRES_STAT!C2514</f>
        <v>35.9</v>
      </c>
      <c r="C2511" s="6">
        <f>TITRES_STAT!D2514</f>
        <v>35.9</v>
      </c>
      <c r="D2511" s="6">
        <f>TITRES_STAT!E2514</f>
        <v>0</v>
      </c>
      <c r="E2511" s="2">
        <f t="shared" si="156"/>
        <v>57676</v>
      </c>
      <c r="F2511" s="6" t="str">
        <f t="shared" si="159"/>
        <v>NEUTRAL</v>
      </c>
      <c r="G2511" s="6" t="str">
        <f t="shared" si="158"/>
        <v>NEUTRAL</v>
      </c>
      <c r="H2511" s="6" t="str">
        <f t="shared" si="157"/>
        <v>NEUTRAL</v>
      </c>
    </row>
    <row r="2512" spans="1:8" ht="13.5" x14ac:dyDescent="0.25">
      <c r="A2512" s="3">
        <f>TITRES_STAT!B2515</f>
        <v>45663</v>
      </c>
      <c r="B2512" s="6">
        <f>TITRES_STAT!C2515</f>
        <v>35.9</v>
      </c>
      <c r="C2512" s="6">
        <f>TITRES_STAT!D2515</f>
        <v>35.9</v>
      </c>
      <c r="D2512" s="6">
        <f>TITRES_STAT!E2515</f>
        <v>0</v>
      </c>
      <c r="E2512" s="2">
        <f t="shared" si="156"/>
        <v>57676</v>
      </c>
      <c r="F2512" s="6" t="str">
        <f t="shared" si="159"/>
        <v>NEUTRAL</v>
      </c>
      <c r="G2512" s="6" t="str">
        <f t="shared" si="158"/>
        <v>NEUTRAL</v>
      </c>
      <c r="H2512" s="6" t="str">
        <f t="shared" si="157"/>
        <v>NEUTRAL</v>
      </c>
    </row>
    <row r="2513" spans="1:8" ht="13.5" x14ac:dyDescent="0.25">
      <c r="A2513" s="3">
        <f>TITRES_STAT!B2516</f>
        <v>45664</v>
      </c>
      <c r="B2513" s="6">
        <f>TITRES_STAT!C2516</f>
        <v>35.9</v>
      </c>
      <c r="C2513" s="6">
        <f>TITRES_STAT!D2516</f>
        <v>35.9</v>
      </c>
      <c r="D2513" s="6">
        <f>TITRES_STAT!E2516</f>
        <v>0</v>
      </c>
      <c r="E2513" s="2">
        <f t="shared" si="156"/>
        <v>57676</v>
      </c>
      <c r="F2513" s="6" t="str">
        <f t="shared" si="159"/>
        <v>NEUTRAL</v>
      </c>
      <c r="G2513" s="6" t="str">
        <f t="shared" si="158"/>
        <v>NEUTRAL</v>
      </c>
      <c r="H2513" s="6" t="str">
        <f t="shared" si="157"/>
        <v>NEUTRAL</v>
      </c>
    </row>
    <row r="2514" spans="1:8" ht="13.5" x14ac:dyDescent="0.25">
      <c r="A2514" s="3">
        <f>TITRES_STAT!B2517</f>
        <v>45665</v>
      </c>
      <c r="B2514" s="6">
        <f>TITRES_STAT!C2517</f>
        <v>35.9</v>
      </c>
      <c r="C2514" s="6">
        <f>TITRES_STAT!D2517</f>
        <v>35.9</v>
      </c>
      <c r="D2514" s="6">
        <f>TITRES_STAT!E2517</f>
        <v>0</v>
      </c>
      <c r="E2514" s="2">
        <f t="shared" si="156"/>
        <v>57676</v>
      </c>
      <c r="F2514" s="6" t="str">
        <f t="shared" si="159"/>
        <v>NEUTRAL</v>
      </c>
      <c r="G2514" s="6" t="str">
        <f t="shared" si="158"/>
        <v>NEUTRAL</v>
      </c>
      <c r="H2514" s="6" t="str">
        <f t="shared" si="157"/>
        <v>NEUTRAL</v>
      </c>
    </row>
    <row r="2515" spans="1:8" ht="13.5" x14ac:dyDescent="0.25">
      <c r="A2515" s="3">
        <f>TITRES_STAT!B2518</f>
        <v>45666</v>
      </c>
      <c r="B2515" s="6">
        <f>TITRES_STAT!C2518</f>
        <v>35.9</v>
      </c>
      <c r="C2515" s="6">
        <f>TITRES_STAT!D2518</f>
        <v>35.9</v>
      </c>
      <c r="D2515" s="6">
        <f>TITRES_STAT!E2518</f>
        <v>0</v>
      </c>
      <c r="E2515" s="2">
        <f t="shared" si="156"/>
        <v>57676</v>
      </c>
      <c r="F2515" s="6" t="str">
        <f t="shared" si="159"/>
        <v>NEUTRAL</v>
      </c>
      <c r="G2515" s="6" t="str">
        <f t="shared" si="158"/>
        <v>NEUTRAL</v>
      </c>
      <c r="H2515" s="6" t="str">
        <f t="shared" si="157"/>
        <v>NEUTRAL</v>
      </c>
    </row>
    <row r="2516" spans="1:8" ht="13.5" x14ac:dyDescent="0.25">
      <c r="A2516" s="3">
        <f>TITRES_STAT!B2519</f>
        <v>45667</v>
      </c>
      <c r="B2516" s="6">
        <f>TITRES_STAT!C2519</f>
        <v>35.9</v>
      </c>
      <c r="C2516" s="6">
        <f>TITRES_STAT!D2519</f>
        <v>35.9</v>
      </c>
      <c r="D2516" s="6">
        <f>TITRES_STAT!E2519</f>
        <v>0</v>
      </c>
      <c r="E2516" s="2">
        <f t="shared" si="156"/>
        <v>57676</v>
      </c>
      <c r="F2516" s="6" t="str">
        <f t="shared" si="159"/>
        <v>NEUTRAL</v>
      </c>
      <c r="G2516" s="6" t="str">
        <f t="shared" si="158"/>
        <v>NEUTRAL</v>
      </c>
      <c r="H2516" s="6" t="str">
        <f t="shared" si="157"/>
        <v>NEUTRAL</v>
      </c>
    </row>
    <row r="2517" spans="1:8" ht="13.5" x14ac:dyDescent="0.25">
      <c r="A2517" s="3">
        <f>TITRES_STAT!B2520</f>
        <v>45670</v>
      </c>
      <c r="B2517" s="6">
        <f>TITRES_STAT!C2520</f>
        <v>35.9</v>
      </c>
      <c r="C2517" s="6">
        <f>TITRES_STAT!D2520</f>
        <v>35.9</v>
      </c>
      <c r="D2517" s="6">
        <f>TITRES_STAT!E2520</f>
        <v>78</v>
      </c>
      <c r="E2517" s="2">
        <f t="shared" si="156"/>
        <v>57676</v>
      </c>
      <c r="F2517" s="6" t="str">
        <f t="shared" si="159"/>
        <v>NEUTRAL</v>
      </c>
      <c r="G2517" s="6" t="str">
        <f t="shared" si="158"/>
        <v>NEUTRAL</v>
      </c>
      <c r="H2517" s="6" t="str">
        <f t="shared" si="157"/>
        <v>NEUTRAL</v>
      </c>
    </row>
    <row r="2518" spans="1:8" ht="13.5" x14ac:dyDescent="0.25">
      <c r="A2518" s="3">
        <f>TITRES_STAT!B2521</f>
        <v>45671</v>
      </c>
      <c r="B2518" s="6">
        <f>TITRES_STAT!C2521</f>
        <v>35.9</v>
      </c>
      <c r="C2518" s="6">
        <f>TITRES_STAT!D2521</f>
        <v>35.9</v>
      </c>
      <c r="D2518" s="6">
        <f>TITRES_STAT!E2521</f>
        <v>0</v>
      </c>
      <c r="E2518" s="2">
        <f t="shared" si="156"/>
        <v>57676</v>
      </c>
      <c r="F2518" s="6" t="str">
        <f t="shared" si="159"/>
        <v>NEUTRAL</v>
      </c>
      <c r="G2518" s="6" t="str">
        <f t="shared" si="158"/>
        <v>NEUTRAL</v>
      </c>
      <c r="H2518" s="6" t="str">
        <f t="shared" si="157"/>
        <v>NEUTRAL</v>
      </c>
    </row>
    <row r="2519" spans="1:8" ht="13.5" x14ac:dyDescent="0.25">
      <c r="A2519" s="3">
        <f>TITRES_STAT!B2522</f>
        <v>45672</v>
      </c>
      <c r="B2519" s="6">
        <f>TITRES_STAT!C2522</f>
        <v>35.9</v>
      </c>
      <c r="C2519" s="6">
        <f>TITRES_STAT!D2522</f>
        <v>35.9</v>
      </c>
      <c r="D2519" s="6">
        <f>TITRES_STAT!E2522</f>
        <v>0</v>
      </c>
      <c r="E2519" s="2">
        <f t="shared" si="156"/>
        <v>57676</v>
      </c>
      <c r="F2519" s="6" t="str">
        <f t="shared" si="159"/>
        <v>NEUTRAL</v>
      </c>
      <c r="G2519" s="6" t="str">
        <f t="shared" si="158"/>
        <v>NEUTRAL</v>
      </c>
      <c r="H2519" s="6" t="str">
        <f t="shared" si="157"/>
        <v>NEUTRAL</v>
      </c>
    </row>
    <row r="2520" spans="1:8" ht="13.5" x14ac:dyDescent="0.25">
      <c r="A2520" s="3">
        <f>TITRES_STAT!B2523</f>
        <v>45673</v>
      </c>
      <c r="B2520" s="6">
        <f>TITRES_STAT!C2523</f>
        <v>35.9</v>
      </c>
      <c r="C2520" s="6">
        <f>TITRES_STAT!D2523</f>
        <v>35.9</v>
      </c>
      <c r="D2520" s="6">
        <f>TITRES_STAT!E2523</f>
        <v>0</v>
      </c>
      <c r="E2520" s="2">
        <f t="shared" si="156"/>
        <v>57676</v>
      </c>
      <c r="F2520" s="6" t="str">
        <f t="shared" si="159"/>
        <v>NEUTRAL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45674</v>
      </c>
      <c r="B2521" s="6">
        <f>TITRES_STAT!C2524</f>
        <v>35.9</v>
      </c>
      <c r="C2521" s="6">
        <f>TITRES_STAT!D2524</f>
        <v>35.9</v>
      </c>
      <c r="D2521" s="6">
        <f>TITRES_STAT!E2524</f>
        <v>0</v>
      </c>
      <c r="E2521" s="2">
        <f t="shared" si="156"/>
        <v>57676</v>
      </c>
      <c r="F2521" s="6" t="str">
        <f t="shared" si="159"/>
        <v>NEUTRAL</v>
      </c>
      <c r="G2521" s="6" t="str">
        <f t="shared" si="158"/>
        <v>NEUTRAL</v>
      </c>
      <c r="H2521" s="6" t="str">
        <f t="shared" si="157"/>
        <v>NEUTRAL</v>
      </c>
    </row>
    <row r="2522" spans="1:8" ht="13.5" x14ac:dyDescent="0.25">
      <c r="A2522" s="3">
        <f>TITRES_STAT!B2525</f>
        <v>45677</v>
      </c>
      <c r="B2522" s="6">
        <f>TITRES_STAT!C2525</f>
        <v>35.9</v>
      </c>
      <c r="C2522" s="6">
        <f>TITRES_STAT!D2525</f>
        <v>35.9</v>
      </c>
      <c r="D2522" s="6">
        <f>TITRES_STAT!E2525</f>
        <v>0</v>
      </c>
      <c r="E2522" s="2">
        <f t="shared" si="156"/>
        <v>57676</v>
      </c>
      <c r="F2522" s="6" t="str">
        <f t="shared" si="159"/>
        <v>NEUTRAL</v>
      </c>
      <c r="G2522" s="6" t="str">
        <f t="shared" si="158"/>
        <v>NEUTRAL</v>
      </c>
      <c r="H2522" s="6" t="str">
        <f t="shared" si="157"/>
        <v>NEUTRAL</v>
      </c>
    </row>
    <row r="2523" spans="1:8" ht="13.5" x14ac:dyDescent="0.25">
      <c r="A2523" s="3">
        <f>TITRES_STAT!B2526</f>
        <v>45678</v>
      </c>
      <c r="B2523" s="6">
        <f>TITRES_STAT!C2526</f>
        <v>35.9</v>
      </c>
      <c r="C2523" s="6">
        <f>TITRES_STAT!D2526</f>
        <v>35.9</v>
      </c>
      <c r="D2523" s="6">
        <f>TITRES_STAT!E2526</f>
        <v>0</v>
      </c>
      <c r="E2523" s="2">
        <f t="shared" si="156"/>
        <v>57676</v>
      </c>
      <c r="F2523" s="6" t="str">
        <f t="shared" si="159"/>
        <v>NEUTRAL</v>
      </c>
      <c r="G2523" s="6" t="str">
        <f t="shared" si="158"/>
        <v>NEUTRAL</v>
      </c>
      <c r="H2523" s="6" t="str">
        <f t="shared" si="157"/>
        <v>NEUTRAL</v>
      </c>
    </row>
    <row r="2524" spans="1:8" ht="13.5" x14ac:dyDescent="0.25">
      <c r="A2524" s="3">
        <f>TITRES_STAT!B2527</f>
        <v>45679</v>
      </c>
      <c r="B2524" s="6">
        <f>TITRES_STAT!C2527</f>
        <v>34.4</v>
      </c>
      <c r="C2524" s="6">
        <f>TITRES_STAT!D2527</f>
        <v>34.4</v>
      </c>
      <c r="D2524" s="6">
        <f>TITRES_STAT!E2527</f>
        <v>1</v>
      </c>
      <c r="E2524" s="2">
        <f t="shared" si="156"/>
        <v>57675</v>
      </c>
      <c r="F2524" s="6" t="str">
        <f t="shared" si="159"/>
        <v>BEARISH</v>
      </c>
      <c r="G2524" s="6" t="str">
        <f t="shared" si="158"/>
        <v>NEUTRAL</v>
      </c>
      <c r="H2524" s="6" t="str">
        <f t="shared" si="157"/>
        <v>CONFIRMED BEARISH</v>
      </c>
    </row>
    <row r="2525" spans="1:8" ht="13.5" x14ac:dyDescent="0.25">
      <c r="A2525" s="3">
        <f>TITRES_STAT!B2528</f>
        <v>45680</v>
      </c>
      <c r="B2525" s="6">
        <f>TITRES_STAT!C2528</f>
        <v>34.4</v>
      </c>
      <c r="C2525" s="6">
        <f>TITRES_STAT!D2528</f>
        <v>34.4</v>
      </c>
      <c r="D2525" s="6">
        <f>TITRES_STAT!E2528</f>
        <v>0</v>
      </c>
      <c r="E2525" s="2">
        <f t="shared" si="156"/>
        <v>57675</v>
      </c>
      <c r="F2525" s="6" t="str">
        <f t="shared" si="159"/>
        <v>BEARISH</v>
      </c>
      <c r="G2525" s="6" t="str">
        <f t="shared" si="158"/>
        <v>NEUTRAL</v>
      </c>
      <c r="H2525" s="6" t="str">
        <f t="shared" si="157"/>
        <v>CONFIRMED BEARISH</v>
      </c>
    </row>
    <row r="2526" spans="1:8" ht="13.5" x14ac:dyDescent="0.25">
      <c r="A2526" s="3">
        <f>TITRES_STAT!B2529</f>
        <v>45681</v>
      </c>
      <c r="B2526" s="6">
        <f>TITRES_STAT!C2529</f>
        <v>34.4</v>
      </c>
      <c r="C2526" s="6">
        <f>TITRES_STAT!D2529</f>
        <v>34.4</v>
      </c>
      <c r="D2526" s="6">
        <f>TITRES_STAT!E2529</f>
        <v>0</v>
      </c>
      <c r="E2526" s="2">
        <f t="shared" si="156"/>
        <v>57675</v>
      </c>
      <c r="F2526" s="6" t="str">
        <f t="shared" si="159"/>
        <v>BEARISH</v>
      </c>
      <c r="G2526" s="6" t="str">
        <f t="shared" si="158"/>
        <v>NEUTRAL</v>
      </c>
      <c r="H2526" s="6" t="str">
        <f t="shared" si="157"/>
        <v>CONFIRMED BEARISH</v>
      </c>
    </row>
    <row r="2527" spans="1:8" ht="13.5" x14ac:dyDescent="0.25">
      <c r="A2527" s="3">
        <f>TITRES_STAT!B2530</f>
        <v>45684</v>
      </c>
      <c r="B2527" s="6">
        <f>TITRES_STAT!C2530</f>
        <v>34.4</v>
      </c>
      <c r="C2527" s="6">
        <f>TITRES_STAT!D2530</f>
        <v>34.4</v>
      </c>
      <c r="D2527" s="6">
        <f>TITRES_STAT!E2530</f>
        <v>0</v>
      </c>
      <c r="E2527" s="2">
        <f t="shared" si="156"/>
        <v>57675</v>
      </c>
      <c r="F2527" s="6" t="str">
        <f t="shared" si="159"/>
        <v>BEARISH</v>
      </c>
      <c r="G2527" s="6" t="str">
        <f t="shared" si="158"/>
        <v>NEUTRAL</v>
      </c>
      <c r="H2527" s="6" t="str">
        <f t="shared" si="157"/>
        <v>CONFIRMED BEARISH</v>
      </c>
    </row>
    <row r="2528" spans="1:8" ht="13.5" x14ac:dyDescent="0.25">
      <c r="A2528" s="3">
        <f>TITRES_STAT!B2531</f>
        <v>45685</v>
      </c>
      <c r="B2528" s="6">
        <f>TITRES_STAT!C2531</f>
        <v>34.4</v>
      </c>
      <c r="C2528" s="6">
        <f>TITRES_STAT!D2531</f>
        <v>34.4</v>
      </c>
      <c r="D2528" s="6">
        <f>TITRES_STAT!E2531</f>
        <v>0</v>
      </c>
      <c r="E2528" s="2">
        <f t="shared" si="156"/>
        <v>57675</v>
      </c>
      <c r="F2528" s="6" t="str">
        <f t="shared" si="159"/>
        <v>BEARISH</v>
      </c>
      <c r="G2528" s="6" t="str">
        <f t="shared" si="158"/>
        <v>NEUTRAL</v>
      </c>
      <c r="H2528" s="6" t="str">
        <f t="shared" si="157"/>
        <v>CONFIRMED BEARISH</v>
      </c>
    </row>
    <row r="2529" spans="1:8" ht="13.5" x14ac:dyDescent="0.25">
      <c r="A2529" s="3">
        <f>TITRES_STAT!B2532</f>
        <v>45686</v>
      </c>
      <c r="B2529" s="6">
        <f>TITRES_STAT!C2532</f>
        <v>34.4</v>
      </c>
      <c r="C2529" s="6">
        <f>TITRES_STAT!D2532</f>
        <v>34.4</v>
      </c>
      <c r="D2529" s="6">
        <f>TITRES_STAT!E2532</f>
        <v>0</v>
      </c>
      <c r="E2529" s="2">
        <f t="shared" si="156"/>
        <v>57675</v>
      </c>
      <c r="F2529" s="6" t="str">
        <f t="shared" si="159"/>
        <v>NEUTRAL</v>
      </c>
      <c r="G2529" s="6" t="str">
        <f t="shared" si="158"/>
        <v>NEUTRAL</v>
      </c>
      <c r="H2529" s="6" t="str">
        <f t="shared" si="157"/>
        <v>NEUTRAL</v>
      </c>
    </row>
    <row r="2530" spans="1:8" ht="13.5" x14ac:dyDescent="0.25">
      <c r="A2530" s="3">
        <f>TITRES_STAT!B2533</f>
        <v>45687</v>
      </c>
      <c r="B2530" s="6">
        <f>TITRES_STAT!C2533</f>
        <v>34.4</v>
      </c>
      <c r="C2530" s="6">
        <f>TITRES_STAT!D2533</f>
        <v>34.4</v>
      </c>
      <c r="D2530" s="6">
        <f>TITRES_STAT!E2533</f>
        <v>0</v>
      </c>
      <c r="E2530" s="2">
        <f t="shared" si="156"/>
        <v>57675</v>
      </c>
      <c r="F2530" s="6" t="str">
        <f t="shared" si="159"/>
        <v>NEUTRAL</v>
      </c>
      <c r="G2530" s="6" t="str">
        <f t="shared" si="158"/>
        <v>NEUTRAL</v>
      </c>
      <c r="H2530" s="6" t="str">
        <f t="shared" si="157"/>
        <v>NEUTRAL</v>
      </c>
    </row>
    <row r="2531" spans="1:8" ht="13.5" x14ac:dyDescent="0.25">
      <c r="A2531" s="3">
        <f>TITRES_STAT!B2534</f>
        <v>45688</v>
      </c>
      <c r="B2531" s="6">
        <f>TITRES_STAT!C2534</f>
        <v>34.4</v>
      </c>
      <c r="C2531" s="6">
        <f>TITRES_STAT!D2534</f>
        <v>34.4</v>
      </c>
      <c r="D2531" s="6">
        <f>TITRES_STAT!E2534</f>
        <v>0</v>
      </c>
      <c r="E2531" s="2">
        <f t="shared" si="156"/>
        <v>57675</v>
      </c>
      <c r="F2531" s="6" t="str">
        <f t="shared" si="159"/>
        <v>NEUTRAL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45691</v>
      </c>
      <c r="B2532" s="6">
        <f>TITRES_STAT!C2535</f>
        <v>34.4</v>
      </c>
      <c r="C2532" s="6">
        <f>TITRES_STAT!D2535</f>
        <v>34.4</v>
      </c>
      <c r="D2532" s="6">
        <f>TITRES_STAT!E2535</f>
        <v>0</v>
      </c>
      <c r="E2532" s="2">
        <f t="shared" si="156"/>
        <v>57675</v>
      </c>
      <c r="F2532" s="6" t="str">
        <f t="shared" si="159"/>
        <v>NEUTRAL</v>
      </c>
      <c r="G2532" s="6" t="str">
        <f t="shared" si="158"/>
        <v>NEUTRAL</v>
      </c>
      <c r="H2532" s="6" t="str">
        <f t="shared" si="157"/>
        <v>NEUTRAL</v>
      </c>
    </row>
    <row r="2533" spans="1:8" ht="13.5" x14ac:dyDescent="0.25">
      <c r="A2533" s="3">
        <f>TITRES_STAT!B2536</f>
        <v>45692</v>
      </c>
      <c r="B2533" s="6">
        <f>TITRES_STAT!C2536</f>
        <v>34.4</v>
      </c>
      <c r="C2533" s="6">
        <f>TITRES_STAT!D2536</f>
        <v>34.4</v>
      </c>
      <c r="D2533" s="6">
        <f>TITRES_STAT!E2536</f>
        <v>0</v>
      </c>
      <c r="E2533" s="2">
        <f t="shared" si="156"/>
        <v>57675</v>
      </c>
      <c r="F2533" s="6" t="str">
        <f t="shared" si="159"/>
        <v>NEUTRAL</v>
      </c>
      <c r="G2533" s="6" t="str">
        <f t="shared" si="158"/>
        <v>NEUTRAL</v>
      </c>
      <c r="H2533" s="6" t="str">
        <f t="shared" si="157"/>
        <v>NEUTRAL</v>
      </c>
    </row>
    <row r="2534" spans="1:8" ht="13.5" x14ac:dyDescent="0.25">
      <c r="A2534" s="3">
        <f>TITRES_STAT!B2537</f>
        <v>45693</v>
      </c>
      <c r="B2534" s="6">
        <f>TITRES_STAT!C2537</f>
        <v>34.4</v>
      </c>
      <c r="C2534" s="6">
        <f>TITRES_STAT!D2537</f>
        <v>34.4</v>
      </c>
      <c r="D2534" s="6">
        <f>TITRES_STAT!E2537</f>
        <v>0</v>
      </c>
      <c r="E2534" s="2">
        <f t="shared" si="156"/>
        <v>57675</v>
      </c>
      <c r="F2534" s="6" t="str">
        <f t="shared" si="159"/>
        <v>NEUTRAL</v>
      </c>
      <c r="G2534" s="6" t="str">
        <f t="shared" si="158"/>
        <v>NEUTRAL</v>
      </c>
      <c r="H2534" s="6" t="str">
        <f t="shared" si="157"/>
        <v>NEUTRAL</v>
      </c>
    </row>
    <row r="2535" spans="1:8" ht="13.5" x14ac:dyDescent="0.25">
      <c r="A2535" s="3">
        <f>TITRES_STAT!B2538</f>
        <v>45694</v>
      </c>
      <c r="B2535" s="6">
        <f>TITRES_STAT!C2538</f>
        <v>34.4</v>
      </c>
      <c r="C2535" s="6">
        <f>TITRES_STAT!D2538</f>
        <v>34.4</v>
      </c>
      <c r="D2535" s="6">
        <f>TITRES_STAT!E2538</f>
        <v>0</v>
      </c>
      <c r="E2535" s="2">
        <f t="shared" si="156"/>
        <v>57675</v>
      </c>
      <c r="F2535" s="6" t="str">
        <f t="shared" si="159"/>
        <v>NEUTRAL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45695</v>
      </c>
      <c r="B2536" s="6">
        <f>TITRES_STAT!C2539</f>
        <v>34.4</v>
      </c>
      <c r="C2536" s="6">
        <f>TITRES_STAT!D2539</f>
        <v>34.4</v>
      </c>
      <c r="D2536" s="6">
        <f>TITRES_STAT!E2539</f>
        <v>0</v>
      </c>
      <c r="E2536" s="2">
        <f t="shared" si="156"/>
        <v>57675</v>
      </c>
      <c r="F2536" s="6" t="str">
        <f t="shared" si="159"/>
        <v>NEUTRAL</v>
      </c>
      <c r="G2536" s="6" t="str">
        <f t="shared" si="158"/>
        <v>NEUTRAL</v>
      </c>
      <c r="H2536" s="6" t="str">
        <f t="shared" si="157"/>
        <v>NEUTRAL</v>
      </c>
    </row>
    <row r="2537" spans="1:8" ht="13.5" x14ac:dyDescent="0.25">
      <c r="A2537" s="3">
        <f>TITRES_STAT!B2540</f>
        <v>45698</v>
      </c>
      <c r="B2537" s="6">
        <f>TITRES_STAT!C2540</f>
        <v>34.4</v>
      </c>
      <c r="C2537" s="6">
        <f>TITRES_STAT!D2540</f>
        <v>34.4</v>
      </c>
      <c r="D2537" s="6">
        <f>TITRES_STAT!E2540</f>
        <v>0</v>
      </c>
      <c r="E2537" s="2">
        <f t="shared" si="156"/>
        <v>57675</v>
      </c>
      <c r="F2537" s="6" t="str">
        <f t="shared" si="159"/>
        <v>NEUTRAL</v>
      </c>
      <c r="G2537" s="6" t="str">
        <f t="shared" si="158"/>
        <v>NEUTRAL</v>
      </c>
      <c r="H2537" s="6" t="str">
        <f t="shared" si="157"/>
        <v>NEUTRAL</v>
      </c>
    </row>
    <row r="2538" spans="1:8" ht="13.5" x14ac:dyDescent="0.25">
      <c r="A2538" s="3">
        <f>TITRES_STAT!B2541</f>
        <v>45699</v>
      </c>
      <c r="B2538" s="6">
        <f>TITRES_STAT!C2541</f>
        <v>34.4</v>
      </c>
      <c r="C2538" s="6">
        <f>TITRES_STAT!D2541</f>
        <v>34.4</v>
      </c>
      <c r="D2538" s="6">
        <f>TITRES_STAT!E2541</f>
        <v>0</v>
      </c>
      <c r="E2538" s="2">
        <f t="shared" si="156"/>
        <v>57675</v>
      </c>
      <c r="F2538" s="6" t="str">
        <f t="shared" si="159"/>
        <v>NEUTRAL</v>
      </c>
      <c r="G2538" s="6" t="str">
        <f t="shared" si="158"/>
        <v>NEUTRAL</v>
      </c>
      <c r="H2538" s="6" t="str">
        <f t="shared" si="157"/>
        <v>NEUTRAL</v>
      </c>
    </row>
    <row r="2539" spans="1:8" ht="13.5" x14ac:dyDescent="0.25">
      <c r="A2539" s="3">
        <f>TITRES_STAT!B2542</f>
        <v>45700</v>
      </c>
      <c r="B2539" s="6">
        <f>TITRES_STAT!C2542</f>
        <v>34.4</v>
      </c>
      <c r="C2539" s="6">
        <f>TITRES_STAT!D2542</f>
        <v>34.4</v>
      </c>
      <c r="D2539" s="6">
        <f>TITRES_STAT!E2542</f>
        <v>0</v>
      </c>
      <c r="E2539" s="2">
        <f t="shared" si="156"/>
        <v>57675</v>
      </c>
      <c r="F2539" s="6" t="str">
        <f t="shared" si="159"/>
        <v>NEUTRAL</v>
      </c>
      <c r="G2539" s="6" t="str">
        <f t="shared" si="158"/>
        <v>NEUTRAL</v>
      </c>
      <c r="H2539" s="6" t="str">
        <f t="shared" si="157"/>
        <v>NEUTRAL</v>
      </c>
    </row>
    <row r="2540" spans="1:8" ht="13.5" x14ac:dyDescent="0.25">
      <c r="A2540" s="3">
        <f>TITRES_STAT!B2543</f>
        <v>45701</v>
      </c>
      <c r="B2540" s="6">
        <f>TITRES_STAT!C2543</f>
        <v>34.4</v>
      </c>
      <c r="C2540" s="6">
        <f>TITRES_STAT!D2543</f>
        <v>34.4</v>
      </c>
      <c r="D2540" s="6">
        <f>TITRES_STAT!E2543</f>
        <v>0</v>
      </c>
      <c r="E2540" s="2">
        <f t="shared" si="156"/>
        <v>57675</v>
      </c>
      <c r="F2540" s="6" t="str">
        <f t="shared" si="159"/>
        <v>NEUTRAL</v>
      </c>
      <c r="G2540" s="6" t="str">
        <f t="shared" si="158"/>
        <v>NEUTRAL</v>
      </c>
      <c r="H2540" s="6" t="str">
        <f t="shared" si="157"/>
        <v>NEUTRAL</v>
      </c>
    </row>
    <row r="2541" spans="1:8" ht="13.5" x14ac:dyDescent="0.25">
      <c r="A2541" s="3">
        <f>TITRES_STAT!B2544</f>
        <v>45702</v>
      </c>
      <c r="B2541" s="6">
        <f>TITRES_STAT!C2544</f>
        <v>34.4</v>
      </c>
      <c r="C2541" s="6">
        <f>TITRES_STAT!D2544</f>
        <v>34.4</v>
      </c>
      <c r="D2541" s="6">
        <f>TITRES_STAT!E2544</f>
        <v>0</v>
      </c>
      <c r="E2541" s="2">
        <f t="shared" si="156"/>
        <v>57675</v>
      </c>
      <c r="F2541" s="6" t="str">
        <f t="shared" si="159"/>
        <v>NEUTRAL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45705</v>
      </c>
      <c r="B2542" s="6">
        <f>TITRES_STAT!C2545</f>
        <v>34.4</v>
      </c>
      <c r="C2542" s="6">
        <f>TITRES_STAT!D2545</f>
        <v>34.4</v>
      </c>
      <c r="D2542" s="6">
        <f>TITRES_STAT!E2545</f>
        <v>0</v>
      </c>
      <c r="E2542" s="2">
        <f t="shared" si="156"/>
        <v>57675</v>
      </c>
      <c r="F2542" s="6" t="str">
        <f t="shared" si="159"/>
        <v>NEUTRAL</v>
      </c>
      <c r="G2542" s="6" t="str">
        <f t="shared" si="158"/>
        <v>NEUTRAL</v>
      </c>
      <c r="H2542" s="6" t="str">
        <f t="shared" si="157"/>
        <v>NEUTRAL</v>
      </c>
    </row>
    <row r="2543" spans="1:8" ht="13.5" x14ac:dyDescent="0.25">
      <c r="A2543" s="3">
        <f>TITRES_STAT!B2546</f>
        <v>45706</v>
      </c>
      <c r="B2543" s="6">
        <f>TITRES_STAT!C2546</f>
        <v>34.4</v>
      </c>
      <c r="C2543" s="6">
        <f>TITRES_STAT!D2546</f>
        <v>34.4</v>
      </c>
      <c r="D2543" s="6">
        <f>TITRES_STAT!E2546</f>
        <v>0</v>
      </c>
      <c r="E2543" s="2">
        <f t="shared" si="156"/>
        <v>57675</v>
      </c>
      <c r="F2543" s="6" t="str">
        <f t="shared" si="159"/>
        <v>NEUTRAL</v>
      </c>
      <c r="G2543" s="6" t="str">
        <f t="shared" si="158"/>
        <v>NEUTRAL</v>
      </c>
      <c r="H2543" s="6" t="str">
        <f t="shared" si="157"/>
        <v>NEUTRAL</v>
      </c>
    </row>
    <row r="2544" spans="1:8" ht="13.5" x14ac:dyDescent="0.25">
      <c r="A2544" s="3">
        <f>TITRES_STAT!B2547</f>
        <v>45707</v>
      </c>
      <c r="B2544" s="6">
        <f>TITRES_STAT!C2547</f>
        <v>34.4</v>
      </c>
      <c r="C2544" s="6">
        <f>TITRES_STAT!D2547</f>
        <v>34.4</v>
      </c>
      <c r="D2544" s="6">
        <f>TITRES_STAT!E2547</f>
        <v>15</v>
      </c>
      <c r="E2544" s="2">
        <f t="shared" si="156"/>
        <v>57675</v>
      </c>
      <c r="F2544" s="6" t="str">
        <f t="shared" si="159"/>
        <v>NEUTRAL</v>
      </c>
      <c r="G2544" s="6" t="str">
        <f t="shared" si="158"/>
        <v>NEUTRAL</v>
      </c>
      <c r="H2544" s="6" t="str">
        <f t="shared" si="157"/>
        <v>NEUTRAL</v>
      </c>
    </row>
    <row r="2545" spans="1:8" ht="13.5" x14ac:dyDescent="0.25">
      <c r="A2545" s="3">
        <f>TITRES_STAT!B2548</f>
        <v>45708</v>
      </c>
      <c r="B2545" s="6">
        <f>TITRES_STAT!C2548</f>
        <v>34.4</v>
      </c>
      <c r="C2545" s="6">
        <f>TITRES_STAT!D2548</f>
        <v>34.4</v>
      </c>
      <c r="D2545" s="6">
        <f>TITRES_STAT!E2548</f>
        <v>0</v>
      </c>
      <c r="E2545" s="2">
        <f t="shared" si="156"/>
        <v>57675</v>
      </c>
      <c r="F2545" s="6" t="str">
        <f t="shared" si="159"/>
        <v>NEUTRAL</v>
      </c>
      <c r="G2545" s="6" t="str">
        <f t="shared" si="158"/>
        <v>NEUTRAL</v>
      </c>
      <c r="H2545" s="6" t="str">
        <f t="shared" si="157"/>
        <v>NEUTRAL</v>
      </c>
    </row>
    <row r="2546" spans="1:8" ht="13.5" x14ac:dyDescent="0.25">
      <c r="A2546" s="3">
        <f>TITRES_STAT!B2549</f>
        <v>45709</v>
      </c>
      <c r="B2546" s="6">
        <f>TITRES_STAT!C2549</f>
        <v>34.4</v>
      </c>
      <c r="C2546" s="6">
        <f>TITRES_STAT!D2549</f>
        <v>34.4</v>
      </c>
      <c r="D2546" s="6">
        <f>TITRES_STAT!E2549</f>
        <v>20</v>
      </c>
      <c r="E2546" s="2">
        <f t="shared" si="156"/>
        <v>57675</v>
      </c>
      <c r="F2546" s="6" t="str">
        <f t="shared" si="159"/>
        <v>NEUTRAL</v>
      </c>
      <c r="G2546" s="6" t="str">
        <f t="shared" si="158"/>
        <v>NEUTRAL</v>
      </c>
      <c r="H2546" s="6" t="str">
        <f t="shared" si="157"/>
        <v>NEUTRAL</v>
      </c>
    </row>
    <row r="2547" spans="1:8" ht="13.5" x14ac:dyDescent="0.25">
      <c r="A2547" s="3">
        <f>TITRES_STAT!B2550</f>
        <v>45712</v>
      </c>
      <c r="B2547" s="6">
        <f>TITRES_STAT!C2550</f>
        <v>34.4</v>
      </c>
      <c r="C2547" s="6">
        <f>TITRES_STAT!D2550</f>
        <v>34.4</v>
      </c>
      <c r="D2547" s="6">
        <f>TITRES_STAT!E2550</f>
        <v>0</v>
      </c>
      <c r="E2547" s="2">
        <f t="shared" si="156"/>
        <v>57675</v>
      </c>
      <c r="F2547" s="6" t="str">
        <f t="shared" si="159"/>
        <v>NEUTRAL</v>
      </c>
      <c r="G2547" s="6" t="str">
        <f t="shared" si="158"/>
        <v>NEUTRAL</v>
      </c>
      <c r="H2547" s="6" t="str">
        <f t="shared" si="157"/>
        <v>NEUTRAL</v>
      </c>
    </row>
    <row r="2548" spans="1:8" ht="13.5" x14ac:dyDescent="0.25">
      <c r="A2548" s="3">
        <f>TITRES_STAT!B2551</f>
        <v>45713</v>
      </c>
      <c r="B2548" s="6">
        <f>TITRES_STAT!C2551</f>
        <v>34.4</v>
      </c>
      <c r="C2548" s="6">
        <f>TITRES_STAT!D2551</f>
        <v>34.4</v>
      </c>
      <c r="D2548" s="6">
        <f>TITRES_STAT!E2551</f>
        <v>0</v>
      </c>
      <c r="E2548" s="2">
        <f t="shared" si="156"/>
        <v>57675</v>
      </c>
      <c r="F2548" s="6" t="str">
        <f t="shared" si="159"/>
        <v>NEUTRAL</v>
      </c>
      <c r="G2548" s="6" t="str">
        <f t="shared" si="158"/>
        <v>NEUTRAL</v>
      </c>
      <c r="H2548" s="6" t="str">
        <f t="shared" si="157"/>
        <v>NEUTRAL</v>
      </c>
    </row>
    <row r="2549" spans="1:8" ht="13.5" x14ac:dyDescent="0.25">
      <c r="A2549" s="3">
        <f>TITRES_STAT!B2552</f>
        <v>45714</v>
      </c>
      <c r="B2549" s="6">
        <f>TITRES_STAT!C2552</f>
        <v>34.4</v>
      </c>
      <c r="C2549" s="6">
        <f>TITRES_STAT!D2552</f>
        <v>34.4</v>
      </c>
      <c r="D2549" s="6">
        <f>TITRES_STAT!E2552</f>
        <v>0</v>
      </c>
      <c r="E2549" s="2">
        <f t="shared" si="156"/>
        <v>57675</v>
      </c>
      <c r="F2549" s="6" t="str">
        <f t="shared" si="159"/>
        <v>NEUTRAL</v>
      </c>
      <c r="G2549" s="6" t="str">
        <f t="shared" si="158"/>
        <v>NEUTRAL</v>
      </c>
      <c r="H2549" s="6" t="str">
        <f t="shared" si="157"/>
        <v>NEUTRAL</v>
      </c>
    </row>
    <row r="2550" spans="1:8" ht="13.5" x14ac:dyDescent="0.25">
      <c r="A2550" s="3">
        <f>TITRES_STAT!B2553</f>
        <v>45715</v>
      </c>
      <c r="B2550" s="6">
        <f>TITRES_STAT!C2553</f>
        <v>34.4</v>
      </c>
      <c r="C2550" s="6">
        <f>TITRES_STAT!D2553</f>
        <v>34.4</v>
      </c>
      <c r="D2550" s="6">
        <f>TITRES_STAT!E2553</f>
        <v>0</v>
      </c>
      <c r="E2550" s="2">
        <f t="shared" si="156"/>
        <v>57675</v>
      </c>
      <c r="F2550" s="6" t="str">
        <f t="shared" si="159"/>
        <v>NEUTRAL</v>
      </c>
      <c r="G2550" s="6" t="str">
        <f t="shared" si="158"/>
        <v>NEUTRAL</v>
      </c>
      <c r="H2550" s="6" t="str">
        <f t="shared" si="157"/>
        <v>NEUTRAL</v>
      </c>
    </row>
    <row r="2551" spans="1:8" ht="13.5" x14ac:dyDescent="0.25">
      <c r="A2551" s="3">
        <f>TITRES_STAT!B2554</f>
        <v>45716</v>
      </c>
      <c r="B2551" s="6">
        <f>TITRES_STAT!C2554</f>
        <v>34.4</v>
      </c>
      <c r="C2551" s="6">
        <f>TITRES_STAT!D2554</f>
        <v>34.4</v>
      </c>
      <c r="D2551" s="6">
        <f>TITRES_STAT!E2554</f>
        <v>0</v>
      </c>
      <c r="E2551" s="2">
        <f t="shared" si="156"/>
        <v>57675</v>
      </c>
      <c r="F2551" s="6" t="str">
        <f t="shared" si="159"/>
        <v>NEUTRAL</v>
      </c>
      <c r="G2551" s="6" t="str">
        <f t="shared" si="158"/>
        <v>NEUTRAL</v>
      </c>
      <c r="H2551" s="6" t="str">
        <f t="shared" si="157"/>
        <v>NEUTRAL</v>
      </c>
    </row>
    <row r="2552" spans="1:8" ht="13.5" x14ac:dyDescent="0.25">
      <c r="A2552" s="3">
        <f>TITRES_STAT!B2555</f>
        <v>45719</v>
      </c>
      <c r="B2552" s="6">
        <f>TITRES_STAT!C2555</f>
        <v>34.4</v>
      </c>
      <c r="C2552" s="6">
        <f>TITRES_STAT!D2555</f>
        <v>34.4</v>
      </c>
      <c r="D2552" s="6">
        <f>TITRES_STAT!E2555</f>
        <v>0</v>
      </c>
      <c r="E2552" s="2">
        <f t="shared" si="156"/>
        <v>57675</v>
      </c>
      <c r="F2552" s="6" t="str">
        <f t="shared" si="159"/>
        <v>NEUTRAL</v>
      </c>
      <c r="G2552" s="6" t="str">
        <f t="shared" si="158"/>
        <v>NEUTRAL</v>
      </c>
      <c r="H2552" s="6" t="str">
        <f t="shared" si="157"/>
        <v>NEUTRAL</v>
      </c>
    </row>
    <row r="2553" spans="1:8" ht="13.5" x14ac:dyDescent="0.25">
      <c r="A2553" s="3">
        <f>TITRES_STAT!B2556</f>
        <v>45720</v>
      </c>
      <c r="B2553" s="6">
        <f>TITRES_STAT!C2556</f>
        <v>34.4</v>
      </c>
      <c r="C2553" s="6">
        <f>TITRES_STAT!D2556</f>
        <v>34.4</v>
      </c>
      <c r="D2553" s="6">
        <f>TITRES_STAT!E2556</f>
        <v>0</v>
      </c>
      <c r="E2553" s="2">
        <f t="shared" si="156"/>
        <v>57675</v>
      </c>
      <c r="F2553" s="6" t="str">
        <f t="shared" si="159"/>
        <v>NEUTRAL</v>
      </c>
      <c r="G2553" s="6" t="str">
        <f t="shared" si="158"/>
        <v>NEUTRAL</v>
      </c>
      <c r="H2553" s="6" t="str">
        <f t="shared" si="157"/>
        <v>NEUTRAL</v>
      </c>
    </row>
    <row r="2554" spans="1:8" ht="13.5" x14ac:dyDescent="0.25">
      <c r="A2554" s="3">
        <f>TITRES_STAT!B2557</f>
        <v>45721</v>
      </c>
      <c r="B2554" s="6">
        <f>TITRES_STAT!C2557</f>
        <v>34.4</v>
      </c>
      <c r="C2554" s="6">
        <f>TITRES_STAT!D2557</f>
        <v>34.4</v>
      </c>
      <c r="D2554" s="6">
        <f>TITRES_STAT!E2557</f>
        <v>0</v>
      </c>
      <c r="E2554" s="2">
        <f t="shared" si="156"/>
        <v>57675</v>
      </c>
      <c r="F2554" s="6" t="str">
        <f t="shared" si="159"/>
        <v>NEUTRAL</v>
      </c>
      <c r="G2554" s="6" t="str">
        <f t="shared" si="158"/>
        <v>NEUTRAL</v>
      </c>
      <c r="H2554" s="6" t="str">
        <f t="shared" si="157"/>
        <v>NEUTRAL</v>
      </c>
    </row>
    <row r="2555" spans="1:8" ht="13.5" x14ac:dyDescent="0.25">
      <c r="A2555" s="3">
        <f>TITRES_STAT!B2558</f>
        <v>45722</v>
      </c>
      <c r="B2555" s="6">
        <f>TITRES_STAT!C2558</f>
        <v>34.4</v>
      </c>
      <c r="C2555" s="6">
        <f>TITRES_STAT!D2558</f>
        <v>34.4</v>
      </c>
      <c r="D2555" s="6">
        <f>TITRES_STAT!E2558</f>
        <v>0</v>
      </c>
      <c r="E2555" s="2">
        <f t="shared" si="156"/>
        <v>57675</v>
      </c>
      <c r="F2555" s="6" t="str">
        <f t="shared" si="159"/>
        <v>NEUTRAL</v>
      </c>
      <c r="G2555" s="6" t="str">
        <f t="shared" si="158"/>
        <v>NEUTRAL</v>
      </c>
      <c r="H2555" s="6" t="str">
        <f t="shared" si="157"/>
        <v>NEUTRAL</v>
      </c>
    </row>
    <row r="2556" spans="1:8" ht="13.5" x14ac:dyDescent="0.25">
      <c r="A2556" s="3">
        <f>TITRES_STAT!B2559</f>
        <v>45723</v>
      </c>
      <c r="B2556" s="6">
        <f>TITRES_STAT!C2559</f>
        <v>34.4</v>
      </c>
      <c r="C2556" s="6">
        <f>TITRES_STAT!D2559</f>
        <v>34.4</v>
      </c>
      <c r="D2556" s="6">
        <f>TITRES_STAT!E2559</f>
        <v>0</v>
      </c>
      <c r="E2556" s="2">
        <f t="shared" si="156"/>
        <v>57675</v>
      </c>
      <c r="F2556" s="6" t="str">
        <f t="shared" si="159"/>
        <v>NEUTRAL</v>
      </c>
      <c r="G2556" s="6" t="str">
        <f t="shared" si="158"/>
        <v>NEUTRAL</v>
      </c>
      <c r="H2556" s="6" t="str">
        <f t="shared" si="157"/>
        <v>NEUTRAL</v>
      </c>
    </row>
    <row r="2557" spans="1:8" ht="13.5" x14ac:dyDescent="0.25">
      <c r="A2557" s="3">
        <f>TITRES_STAT!B2560</f>
        <v>45726</v>
      </c>
      <c r="B2557" s="6">
        <f>TITRES_STAT!C2560</f>
        <v>34.4</v>
      </c>
      <c r="C2557" s="6">
        <f>TITRES_STAT!D2560</f>
        <v>34.4</v>
      </c>
      <c r="D2557" s="6">
        <f>TITRES_STAT!E2560</f>
        <v>0</v>
      </c>
      <c r="E2557" s="2">
        <f t="shared" si="156"/>
        <v>57675</v>
      </c>
      <c r="F2557" s="6" t="str">
        <f t="shared" si="159"/>
        <v>NEUTRAL</v>
      </c>
      <c r="G2557" s="6" t="str">
        <f t="shared" si="158"/>
        <v>NEUTRAL</v>
      </c>
      <c r="H2557" s="6" t="str">
        <f t="shared" si="157"/>
        <v>NEUTRAL</v>
      </c>
    </row>
    <row r="2558" spans="1:8" ht="13.5" x14ac:dyDescent="0.25">
      <c r="A2558" s="3">
        <f>TITRES_STAT!B2561</f>
        <v>45727</v>
      </c>
      <c r="B2558" s="6">
        <f>TITRES_STAT!C2561</f>
        <v>34.4</v>
      </c>
      <c r="C2558" s="6">
        <f>TITRES_STAT!D2561</f>
        <v>34.4</v>
      </c>
      <c r="D2558" s="6">
        <f>TITRES_STAT!E2561</f>
        <v>0</v>
      </c>
      <c r="E2558" s="2">
        <f t="shared" si="156"/>
        <v>57675</v>
      </c>
      <c r="F2558" s="6" t="str">
        <f t="shared" si="159"/>
        <v>NEUTRAL</v>
      </c>
      <c r="G2558" s="6" t="str">
        <f t="shared" si="158"/>
        <v>NEUTRAL</v>
      </c>
      <c r="H2558" s="6" t="str">
        <f t="shared" si="157"/>
        <v>NEUTRAL</v>
      </c>
    </row>
    <row r="2559" spans="1:8" ht="13.5" x14ac:dyDescent="0.25">
      <c r="A2559" s="3">
        <f>TITRES_STAT!B2562</f>
        <v>45728</v>
      </c>
      <c r="B2559" s="6">
        <f>TITRES_STAT!C2562</f>
        <v>34.4</v>
      </c>
      <c r="C2559" s="6">
        <f>TITRES_STAT!D2562</f>
        <v>34.4</v>
      </c>
      <c r="D2559" s="6">
        <f>TITRES_STAT!E2562</f>
        <v>0</v>
      </c>
      <c r="E2559" s="2">
        <f t="shared" si="156"/>
        <v>57675</v>
      </c>
      <c r="F2559" s="6" t="str">
        <f t="shared" si="159"/>
        <v>NEUTRAL</v>
      </c>
      <c r="G2559" s="6" t="str">
        <f t="shared" si="158"/>
        <v>NEUTRAL</v>
      </c>
      <c r="H2559" s="6" t="str">
        <f t="shared" si="157"/>
        <v>NEUTRAL</v>
      </c>
    </row>
    <row r="2560" spans="1:8" ht="13.5" x14ac:dyDescent="0.25">
      <c r="A2560" s="3">
        <f>TITRES_STAT!B2563</f>
        <v>45729</v>
      </c>
      <c r="B2560" s="6">
        <f>TITRES_STAT!C2563</f>
        <v>34.4</v>
      </c>
      <c r="C2560" s="6">
        <f>TITRES_STAT!D2563</f>
        <v>34.4</v>
      </c>
      <c r="D2560" s="6">
        <f>TITRES_STAT!E2563</f>
        <v>0</v>
      </c>
      <c r="E2560" s="2">
        <f t="shared" si="156"/>
        <v>57675</v>
      </c>
      <c r="F2560" s="6" t="str">
        <f t="shared" si="159"/>
        <v>NEUTRAL</v>
      </c>
      <c r="G2560" s="6" t="str">
        <f t="shared" si="158"/>
        <v>NEUTRAL</v>
      </c>
      <c r="H2560" s="6" t="str">
        <f t="shared" si="157"/>
        <v>NEUTRAL</v>
      </c>
    </row>
    <row r="2561" spans="1:8" ht="13.5" x14ac:dyDescent="0.25">
      <c r="A2561" s="3">
        <f>TITRES_STAT!B2564</f>
        <v>45730</v>
      </c>
      <c r="B2561" s="6">
        <f>TITRES_STAT!C2564</f>
        <v>34.4</v>
      </c>
      <c r="C2561" s="6">
        <f>TITRES_STAT!D2564</f>
        <v>34.4</v>
      </c>
      <c r="D2561" s="6">
        <f>TITRES_STAT!E2564</f>
        <v>704</v>
      </c>
      <c r="E2561" s="2">
        <f t="shared" si="156"/>
        <v>57675</v>
      </c>
      <c r="F2561" s="6" t="str">
        <f t="shared" si="159"/>
        <v>NEUTRAL</v>
      </c>
      <c r="G2561" s="6" t="str">
        <f t="shared" si="158"/>
        <v>NEUTRAL</v>
      </c>
      <c r="H2561" s="6" t="str">
        <f t="shared" si="157"/>
        <v>NEUTRAL</v>
      </c>
    </row>
    <row r="2562" spans="1:8" ht="13.5" x14ac:dyDescent="0.25">
      <c r="A2562" s="3">
        <f>TITRES_STAT!B2565</f>
        <v>45733</v>
      </c>
      <c r="B2562" s="6">
        <f>TITRES_STAT!C2565</f>
        <v>34.4</v>
      </c>
      <c r="C2562" s="6">
        <f>TITRES_STAT!D2565</f>
        <v>34.4</v>
      </c>
      <c r="D2562" s="6">
        <f>TITRES_STAT!E2565</f>
        <v>0</v>
      </c>
      <c r="E2562" s="2">
        <f t="shared" si="156"/>
        <v>57675</v>
      </c>
      <c r="F2562" s="6" t="str">
        <f t="shared" si="159"/>
        <v>NEUTRAL</v>
      </c>
      <c r="G2562" s="6" t="str">
        <f t="shared" si="158"/>
        <v>NEUTRAL</v>
      </c>
      <c r="H2562" s="6" t="str">
        <f t="shared" si="157"/>
        <v>NEUTRAL</v>
      </c>
    </row>
    <row r="2563" spans="1:8" ht="13.5" x14ac:dyDescent="0.25">
      <c r="A2563" s="3">
        <f>TITRES_STAT!B2566</f>
        <v>45734</v>
      </c>
      <c r="B2563" s="6">
        <f>TITRES_STAT!C2566</f>
        <v>34.4</v>
      </c>
      <c r="C2563" s="6">
        <f>TITRES_STAT!D2566</f>
        <v>34.4</v>
      </c>
      <c r="D2563" s="6">
        <f>TITRES_STAT!E2566</f>
        <v>0</v>
      </c>
      <c r="E2563" s="2">
        <f t="shared" si="156"/>
        <v>57675</v>
      </c>
      <c r="F2563" s="6" t="str">
        <f t="shared" si="159"/>
        <v>NEUTRAL</v>
      </c>
      <c r="G2563" s="6" t="str">
        <f t="shared" si="158"/>
        <v>NEUTRAL</v>
      </c>
      <c r="H2563" s="6" t="str">
        <f t="shared" si="157"/>
        <v>NEUTRAL</v>
      </c>
    </row>
    <row r="2564" spans="1:8" ht="13.5" x14ac:dyDescent="0.25">
      <c r="A2564" s="3">
        <f>TITRES_STAT!B2567</f>
        <v>45735</v>
      </c>
      <c r="B2564" s="6">
        <f>TITRES_STAT!C2567</f>
        <v>34.4</v>
      </c>
      <c r="C2564" s="6">
        <f>TITRES_STAT!D2567</f>
        <v>34.4</v>
      </c>
      <c r="D2564" s="6">
        <f>TITRES_STAT!E2567</f>
        <v>0</v>
      </c>
      <c r="E2564" s="2">
        <f t="shared" ref="E2564:E2627" si="160">IF(B2564&gt;B2563, E2563+D2564, IF(B2564&lt;B2563, E2563-D2564, E2563))</f>
        <v>57675</v>
      </c>
      <c r="F2564" s="6" t="str">
        <f t="shared" si="159"/>
        <v>NEUTRAL</v>
      </c>
      <c r="G2564" s="6" t="str">
        <f t="shared" si="158"/>
        <v>NEUTRAL</v>
      </c>
      <c r="H2564" s="6" t="str">
        <f t="shared" si="157"/>
        <v>NEUTRAL</v>
      </c>
    </row>
    <row r="2565" spans="1:8" ht="13.5" x14ac:dyDescent="0.25">
      <c r="A2565" s="3">
        <f>TITRES_STAT!B2568</f>
        <v>45737</v>
      </c>
      <c r="B2565" s="6">
        <f>TITRES_STAT!C2568</f>
        <v>34.4</v>
      </c>
      <c r="C2565" s="6">
        <f>TITRES_STAT!D2568</f>
        <v>34.4</v>
      </c>
      <c r="D2565" s="6">
        <f>TITRES_STAT!E2568</f>
        <v>0</v>
      </c>
      <c r="E2565" s="2">
        <f t="shared" si="160"/>
        <v>57675</v>
      </c>
      <c r="F2565" s="6" t="str">
        <f t="shared" si="159"/>
        <v>NEUTRAL</v>
      </c>
      <c r="G2565" s="6" t="str">
        <f t="shared" si="158"/>
        <v>NEUTRAL</v>
      </c>
      <c r="H2565" s="6" t="str">
        <f t="shared" si="157"/>
        <v>NEUTRAL</v>
      </c>
    </row>
    <row r="2566" spans="1:8" ht="13.5" x14ac:dyDescent="0.25">
      <c r="A2566" s="3">
        <f>TITRES_STAT!B2569</f>
        <v>45740</v>
      </c>
      <c r="B2566" s="6">
        <f>TITRES_STAT!C2569</f>
        <v>34.4</v>
      </c>
      <c r="C2566" s="6">
        <f>TITRES_STAT!D2569</f>
        <v>34.4</v>
      </c>
      <c r="D2566" s="6">
        <f>TITRES_STAT!E2569</f>
        <v>0</v>
      </c>
      <c r="E2566" s="2">
        <f t="shared" si="160"/>
        <v>57675</v>
      </c>
      <c r="F2566" s="6" t="str">
        <f t="shared" si="159"/>
        <v>NEUTRAL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f>TITRES_STAT!B2570</f>
        <v>45741</v>
      </c>
      <c r="B2567" s="6">
        <f>TITRES_STAT!C2570</f>
        <v>34.4</v>
      </c>
      <c r="C2567" s="6">
        <f>TITRES_STAT!D2570</f>
        <v>34.4</v>
      </c>
      <c r="D2567" s="6">
        <f>TITRES_STAT!E2570</f>
        <v>0</v>
      </c>
      <c r="E2567" s="2">
        <f t="shared" si="160"/>
        <v>57675</v>
      </c>
      <c r="F2567" s="6" t="str">
        <f t="shared" si="159"/>
        <v>NEUTRAL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NEUTRAL</v>
      </c>
    </row>
    <row r="2568" spans="1:8" ht="13.5" x14ac:dyDescent="0.25">
      <c r="A2568" s="3">
        <f>TITRES_STAT!B2571</f>
        <v>45742</v>
      </c>
      <c r="B2568" s="6">
        <f>TITRES_STAT!C2571</f>
        <v>34.4</v>
      </c>
      <c r="C2568" s="6">
        <f>TITRES_STAT!D2571</f>
        <v>34.4</v>
      </c>
      <c r="D2568" s="6">
        <f>TITRES_STAT!E2571</f>
        <v>0</v>
      </c>
      <c r="E2568" s="2">
        <f t="shared" si="160"/>
        <v>57675</v>
      </c>
      <c r="F2568" s="6" t="str">
        <f t="shared" ref="F2568:F2631" si="163">IF(E2568&gt;E2563,"BULLISH",IF(E2568&lt;E2563,"BEARISH","NEUTRAL"))</f>
        <v>NEUTRAL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45743</v>
      </c>
      <c r="B2569" s="6">
        <f>TITRES_STAT!C2572</f>
        <v>34.4</v>
      </c>
      <c r="C2569" s="6">
        <f>TITRES_STAT!D2572</f>
        <v>34.4</v>
      </c>
      <c r="D2569" s="6">
        <f>TITRES_STAT!E2572</f>
        <v>0</v>
      </c>
      <c r="E2569" s="2">
        <f t="shared" si="160"/>
        <v>57675</v>
      </c>
      <c r="F2569" s="6" t="str">
        <f t="shared" si="163"/>
        <v>NEUTRAL</v>
      </c>
      <c r="G2569" s="6" t="str">
        <f t="shared" si="162"/>
        <v>NEUTRAL</v>
      </c>
      <c r="H2569" s="6" t="str">
        <f t="shared" si="161"/>
        <v>NEUTRAL</v>
      </c>
    </row>
    <row r="2570" spans="1:8" ht="13.5" x14ac:dyDescent="0.25">
      <c r="A2570" s="3">
        <f>TITRES_STAT!B2573</f>
        <v>45744</v>
      </c>
      <c r="B2570" s="6">
        <f>TITRES_STAT!C2573</f>
        <v>34.4</v>
      </c>
      <c r="C2570" s="6">
        <f>TITRES_STAT!D2573</f>
        <v>34.4</v>
      </c>
      <c r="D2570" s="6">
        <f>TITRES_STAT!E2573</f>
        <v>0</v>
      </c>
      <c r="E2570" s="2">
        <f t="shared" si="160"/>
        <v>57675</v>
      </c>
      <c r="F2570" s="6" t="str">
        <f t="shared" si="163"/>
        <v>NEUTRAL</v>
      </c>
      <c r="G2570" s="6" t="str">
        <f t="shared" si="162"/>
        <v>NEUTRAL</v>
      </c>
      <c r="H2570" s="6" t="str">
        <f t="shared" si="161"/>
        <v>NEUTRAL</v>
      </c>
    </row>
    <row r="2571" spans="1:8" ht="13.5" x14ac:dyDescent="0.25">
      <c r="A2571" s="3">
        <f>TITRES_STAT!B2574</f>
        <v>45749</v>
      </c>
      <c r="B2571" s="6">
        <f>TITRES_STAT!C2574</f>
        <v>34.4</v>
      </c>
      <c r="C2571" s="6">
        <f>TITRES_STAT!D2574</f>
        <v>34.4</v>
      </c>
      <c r="D2571" s="6">
        <f>TITRES_STAT!E2574</f>
        <v>0</v>
      </c>
      <c r="E2571" s="2">
        <f t="shared" si="160"/>
        <v>57675</v>
      </c>
      <c r="F2571" s="6" t="str">
        <f t="shared" si="163"/>
        <v>NEUTRAL</v>
      </c>
      <c r="G2571" s="6" t="str">
        <f t="shared" si="162"/>
        <v>NEUTRAL</v>
      </c>
      <c r="H2571" s="6" t="str">
        <f t="shared" si="161"/>
        <v>NEUTRAL</v>
      </c>
    </row>
    <row r="2572" spans="1:8" ht="13.5" x14ac:dyDescent="0.25">
      <c r="A2572" s="3">
        <f>TITRES_STAT!B2575</f>
        <v>45750</v>
      </c>
      <c r="B2572" s="6">
        <f>TITRES_STAT!C2575</f>
        <v>34.4</v>
      </c>
      <c r="C2572" s="6">
        <f>TITRES_STAT!D2575</f>
        <v>34.4</v>
      </c>
      <c r="D2572" s="6">
        <f>TITRES_STAT!E2575</f>
        <v>0</v>
      </c>
      <c r="E2572" s="2">
        <f t="shared" si="160"/>
        <v>57675</v>
      </c>
      <c r="F2572" s="6" t="str">
        <f t="shared" si="163"/>
        <v>NEUTRAL</v>
      </c>
      <c r="G2572" s="6" t="str">
        <f t="shared" si="162"/>
        <v>NEUTRAL</v>
      </c>
      <c r="H2572" s="6" t="str">
        <f t="shared" si="161"/>
        <v>NEUTRAL</v>
      </c>
    </row>
    <row r="2573" spans="1:8" ht="13.5" x14ac:dyDescent="0.25">
      <c r="A2573" s="3">
        <f>TITRES_STAT!B2576</f>
        <v>45751</v>
      </c>
      <c r="B2573" s="6">
        <f>TITRES_STAT!C2576</f>
        <v>34.4</v>
      </c>
      <c r="C2573" s="6">
        <f>TITRES_STAT!D2576</f>
        <v>34.4</v>
      </c>
      <c r="D2573" s="6">
        <f>TITRES_STAT!E2576</f>
        <v>10</v>
      </c>
      <c r="E2573" s="2">
        <f t="shared" si="160"/>
        <v>57675</v>
      </c>
      <c r="F2573" s="6" t="str">
        <f t="shared" si="163"/>
        <v>NEUTRAL</v>
      </c>
      <c r="G2573" s="6" t="str">
        <f t="shared" si="162"/>
        <v>NEUTRAL</v>
      </c>
      <c r="H2573" s="6" t="str">
        <f t="shared" si="161"/>
        <v>NEUTRAL</v>
      </c>
    </row>
    <row r="2574" spans="1:8" ht="13.5" x14ac:dyDescent="0.25">
      <c r="A2574" s="3">
        <f>TITRES_STAT!B2577</f>
        <v>45754</v>
      </c>
      <c r="B2574" s="6">
        <f>TITRES_STAT!C2577</f>
        <v>34.4</v>
      </c>
      <c r="C2574" s="6">
        <f>TITRES_STAT!D2577</f>
        <v>34.4</v>
      </c>
      <c r="D2574" s="6">
        <f>TITRES_STAT!E2577</f>
        <v>10</v>
      </c>
      <c r="E2574" s="2">
        <f t="shared" si="160"/>
        <v>57675</v>
      </c>
      <c r="F2574" s="6" t="str">
        <f t="shared" si="163"/>
        <v>NEUTRAL</v>
      </c>
      <c r="G2574" s="6" t="str">
        <f t="shared" si="162"/>
        <v>NEUTRAL</v>
      </c>
      <c r="H2574" s="6" t="str">
        <f t="shared" si="161"/>
        <v>NEUTRAL</v>
      </c>
    </row>
    <row r="2575" spans="1:8" ht="13.5" x14ac:dyDescent="0.25">
      <c r="A2575" s="3">
        <f>TITRES_STAT!B2578</f>
        <v>45755</v>
      </c>
      <c r="B2575" s="6">
        <f>TITRES_STAT!C2578</f>
        <v>34.4</v>
      </c>
      <c r="C2575" s="6">
        <f>TITRES_STAT!D2578</f>
        <v>34.4</v>
      </c>
      <c r="D2575" s="6">
        <f>TITRES_STAT!E2578</f>
        <v>0</v>
      </c>
      <c r="E2575" s="2">
        <f t="shared" si="160"/>
        <v>57675</v>
      </c>
      <c r="F2575" s="6" t="str">
        <f t="shared" si="163"/>
        <v>NEUTRAL</v>
      </c>
      <c r="G2575" s="6" t="str">
        <f t="shared" si="162"/>
        <v>NEUTRAL</v>
      </c>
      <c r="H2575" s="6" t="str">
        <f t="shared" si="161"/>
        <v>NEUTRAL</v>
      </c>
    </row>
    <row r="2576" spans="1:8" ht="13.5" x14ac:dyDescent="0.25">
      <c r="A2576" s="3">
        <f>TITRES_STAT!B2579</f>
        <v>45757</v>
      </c>
      <c r="B2576" s="6">
        <f>TITRES_STAT!C2579</f>
        <v>34</v>
      </c>
      <c r="C2576" s="6">
        <f>TITRES_STAT!D2579</f>
        <v>34</v>
      </c>
      <c r="D2576" s="6">
        <f>TITRES_STAT!E2579</f>
        <v>249</v>
      </c>
      <c r="E2576" s="2">
        <f t="shared" si="160"/>
        <v>57426</v>
      </c>
      <c r="F2576" s="6" t="str">
        <f t="shared" si="163"/>
        <v>BEARISH</v>
      </c>
      <c r="G2576" s="6" t="str">
        <f t="shared" si="162"/>
        <v>NEUTRAL</v>
      </c>
      <c r="H2576" s="6" t="str">
        <f t="shared" si="161"/>
        <v>CONFIRMED BEARISH</v>
      </c>
    </row>
    <row r="2577" spans="1:8" ht="13.5" x14ac:dyDescent="0.25">
      <c r="A2577" s="3">
        <f>TITRES_STAT!B2580</f>
        <v>45758</v>
      </c>
      <c r="B2577" s="6">
        <f>TITRES_STAT!C2580</f>
        <v>34.4</v>
      </c>
      <c r="C2577" s="6">
        <f>TITRES_STAT!D2580</f>
        <v>34.4</v>
      </c>
      <c r="D2577" s="6">
        <f>TITRES_STAT!E2580</f>
        <v>80</v>
      </c>
      <c r="E2577" s="2">
        <f t="shared" si="160"/>
        <v>57506</v>
      </c>
      <c r="F2577" s="6" t="str">
        <f t="shared" si="163"/>
        <v>BEARISH</v>
      </c>
      <c r="G2577" s="6" t="str">
        <f t="shared" si="162"/>
        <v>NEUTRAL</v>
      </c>
      <c r="H2577" s="6" t="str">
        <f t="shared" si="161"/>
        <v>NEUTRAL</v>
      </c>
    </row>
    <row r="2578" spans="1:8" ht="13.5" x14ac:dyDescent="0.25">
      <c r="A2578" s="3">
        <f>TITRES_STAT!B2581</f>
        <v>45761</v>
      </c>
      <c r="B2578" s="6">
        <f>TITRES_STAT!C2581</f>
        <v>34.4</v>
      </c>
      <c r="C2578" s="6">
        <f>TITRES_STAT!D2581</f>
        <v>34.4</v>
      </c>
      <c r="D2578" s="6">
        <f>TITRES_STAT!E2581</f>
        <v>0</v>
      </c>
      <c r="E2578" s="2">
        <f t="shared" si="160"/>
        <v>57506</v>
      </c>
      <c r="F2578" s="6" t="str">
        <f t="shared" si="163"/>
        <v>BEARISH</v>
      </c>
      <c r="G2578" s="6" t="str">
        <f t="shared" si="162"/>
        <v>NEUTRAL</v>
      </c>
      <c r="H2578" s="6" t="str">
        <f t="shared" si="161"/>
        <v>NEUTRAL</v>
      </c>
    </row>
    <row r="2579" spans="1:8" ht="13.5" x14ac:dyDescent="0.25">
      <c r="A2579" s="3">
        <f>TITRES_STAT!B2582</f>
        <v>45762</v>
      </c>
      <c r="B2579" s="6">
        <f>TITRES_STAT!C2582</f>
        <v>34.4</v>
      </c>
      <c r="C2579" s="6">
        <f>TITRES_STAT!D2582</f>
        <v>34.4</v>
      </c>
      <c r="D2579" s="6">
        <f>TITRES_STAT!E2582</f>
        <v>0</v>
      </c>
      <c r="E2579" s="2">
        <f t="shared" si="160"/>
        <v>57506</v>
      </c>
      <c r="F2579" s="6" t="str">
        <f t="shared" si="163"/>
        <v>BEARISH</v>
      </c>
      <c r="G2579" s="6" t="str">
        <f t="shared" si="162"/>
        <v>NEUTRAL</v>
      </c>
      <c r="H2579" s="6" t="str">
        <f t="shared" si="161"/>
        <v>NEUTRAL</v>
      </c>
    </row>
    <row r="2580" spans="1:8" ht="13.5" x14ac:dyDescent="0.25">
      <c r="A2580" s="3">
        <f>TITRES_STAT!B2583</f>
        <v>45763</v>
      </c>
      <c r="B2580" s="6">
        <f>TITRES_STAT!C2583</f>
        <v>34.4</v>
      </c>
      <c r="C2580" s="6">
        <f>TITRES_STAT!D2583</f>
        <v>34.4</v>
      </c>
      <c r="D2580" s="6">
        <f>TITRES_STAT!E2583</f>
        <v>0</v>
      </c>
      <c r="E2580" s="2">
        <f t="shared" si="160"/>
        <v>57506</v>
      </c>
      <c r="F2580" s="6" t="str">
        <f t="shared" si="163"/>
        <v>BEARISH</v>
      </c>
      <c r="G2580" s="6" t="str">
        <f t="shared" si="162"/>
        <v>NEUTRAL</v>
      </c>
      <c r="H2580" s="6" t="str">
        <f t="shared" si="161"/>
        <v>NEUTRAL</v>
      </c>
    </row>
    <row r="2581" spans="1:8" ht="13.5" x14ac:dyDescent="0.25">
      <c r="A2581" s="3">
        <f>TITRES_STAT!B2584</f>
        <v>45764</v>
      </c>
      <c r="B2581" s="6">
        <f>TITRES_STAT!C2584</f>
        <v>34.4</v>
      </c>
      <c r="C2581" s="6">
        <f>TITRES_STAT!D2584</f>
        <v>34.4</v>
      </c>
      <c r="D2581" s="6">
        <f>TITRES_STAT!E2584</f>
        <v>0</v>
      </c>
      <c r="E2581" s="2">
        <f t="shared" si="160"/>
        <v>57506</v>
      </c>
      <c r="F2581" s="6" t="str">
        <f t="shared" si="163"/>
        <v>BULLISH</v>
      </c>
      <c r="G2581" s="6" t="str">
        <f t="shared" si="162"/>
        <v>NEUTRAL</v>
      </c>
      <c r="H2581" s="6" t="str">
        <f t="shared" si="161"/>
        <v>CONFIRMED BULLISH</v>
      </c>
    </row>
    <row r="2582" spans="1:8" ht="13.5" x14ac:dyDescent="0.25">
      <c r="A2582" s="3">
        <f>TITRES_STAT!B2585</f>
        <v>45765</v>
      </c>
      <c r="B2582" s="6">
        <f>TITRES_STAT!C2585</f>
        <v>34.4</v>
      </c>
      <c r="C2582" s="6">
        <f>TITRES_STAT!D2585</f>
        <v>34.4</v>
      </c>
      <c r="D2582" s="6">
        <f>TITRES_STAT!E2585</f>
        <v>0</v>
      </c>
      <c r="E2582" s="2">
        <f t="shared" si="160"/>
        <v>57506</v>
      </c>
      <c r="F2582" s="6" t="str">
        <f t="shared" si="163"/>
        <v>NEUTRAL</v>
      </c>
      <c r="G2582" s="6" t="str">
        <f t="shared" si="162"/>
        <v>NEUTRAL</v>
      </c>
      <c r="H2582" s="6" t="str">
        <f t="shared" si="161"/>
        <v>NEUTRAL</v>
      </c>
    </row>
    <row r="2583" spans="1:8" ht="13.5" x14ac:dyDescent="0.25">
      <c r="A2583" s="3">
        <f>TITRES_STAT!B2586</f>
        <v>45768</v>
      </c>
      <c r="B2583" s="6">
        <f>TITRES_STAT!C2586</f>
        <v>34.4</v>
      </c>
      <c r="C2583" s="6">
        <f>TITRES_STAT!D2586</f>
        <v>34.4</v>
      </c>
      <c r="D2583" s="6">
        <f>TITRES_STAT!E2586</f>
        <v>0</v>
      </c>
      <c r="E2583" s="2">
        <f t="shared" si="160"/>
        <v>57506</v>
      </c>
      <c r="F2583" s="6" t="str">
        <f t="shared" si="163"/>
        <v>NEUTRAL</v>
      </c>
      <c r="G2583" s="6" t="str">
        <f t="shared" si="162"/>
        <v>NEUTRAL</v>
      </c>
      <c r="H2583" s="6" t="str">
        <f t="shared" si="161"/>
        <v>NEUTRAL</v>
      </c>
    </row>
    <row r="2584" spans="1:8" ht="13.5" x14ac:dyDescent="0.25">
      <c r="A2584" s="3">
        <f>TITRES_STAT!B2587</f>
        <v>45769</v>
      </c>
      <c r="B2584" s="6">
        <f>TITRES_STAT!C2587</f>
        <v>34.4</v>
      </c>
      <c r="C2584" s="6">
        <f>TITRES_STAT!D2587</f>
        <v>34.4</v>
      </c>
      <c r="D2584" s="6">
        <f>TITRES_STAT!E2587</f>
        <v>0</v>
      </c>
      <c r="E2584" s="2">
        <f t="shared" si="160"/>
        <v>57506</v>
      </c>
      <c r="F2584" s="6" t="str">
        <f t="shared" si="163"/>
        <v>NEUTRAL</v>
      </c>
      <c r="G2584" s="6" t="str">
        <f t="shared" si="162"/>
        <v>NEUTRAL</v>
      </c>
      <c r="H2584" s="6" t="str">
        <f t="shared" si="161"/>
        <v>NEUTRAL</v>
      </c>
    </row>
    <row r="2585" spans="1:8" ht="13.5" x14ac:dyDescent="0.25">
      <c r="A2585" s="3">
        <f>TITRES_STAT!B2588</f>
        <v>45770</v>
      </c>
      <c r="B2585" s="6">
        <f>TITRES_STAT!C2588</f>
        <v>34.4</v>
      </c>
      <c r="C2585" s="6">
        <f>TITRES_STAT!D2588</f>
        <v>34.4</v>
      </c>
      <c r="D2585" s="6">
        <f>TITRES_STAT!E2588</f>
        <v>0</v>
      </c>
      <c r="E2585" s="2">
        <f t="shared" si="160"/>
        <v>57506</v>
      </c>
      <c r="F2585" s="6" t="str">
        <f t="shared" si="163"/>
        <v>NEUTRAL</v>
      </c>
      <c r="G2585" s="6" t="str">
        <f t="shared" si="162"/>
        <v>NEUTRAL</v>
      </c>
      <c r="H2585" s="6" t="str">
        <f t="shared" si="161"/>
        <v>NEUTRAL</v>
      </c>
    </row>
    <row r="2586" spans="1:8" ht="13.5" x14ac:dyDescent="0.25">
      <c r="A2586" s="3">
        <f>TITRES_STAT!B2589</f>
        <v>45771</v>
      </c>
      <c r="B2586" s="6">
        <f>TITRES_STAT!C2589</f>
        <v>34.4</v>
      </c>
      <c r="C2586" s="6">
        <f>TITRES_STAT!D2589</f>
        <v>34.4</v>
      </c>
      <c r="D2586" s="6">
        <f>TITRES_STAT!E2589</f>
        <v>0</v>
      </c>
      <c r="E2586" s="2">
        <f t="shared" si="160"/>
        <v>57506</v>
      </c>
      <c r="F2586" s="6" t="str">
        <f t="shared" si="163"/>
        <v>NEUTRAL</v>
      </c>
      <c r="G2586" s="6" t="str">
        <f t="shared" si="162"/>
        <v>NEUTRAL</v>
      </c>
      <c r="H2586" s="6" t="str">
        <f t="shared" si="161"/>
        <v>NEUTRAL</v>
      </c>
    </row>
    <row r="2587" spans="1:8" ht="13.5" x14ac:dyDescent="0.25">
      <c r="A2587" s="3">
        <f>TITRES_STAT!B2590</f>
        <v>45772</v>
      </c>
      <c r="B2587" s="6">
        <f>TITRES_STAT!C2590</f>
        <v>34.4</v>
      </c>
      <c r="C2587" s="6">
        <f>TITRES_STAT!D2590</f>
        <v>34.4</v>
      </c>
      <c r="D2587" s="6">
        <f>TITRES_STAT!E2590</f>
        <v>0</v>
      </c>
      <c r="E2587" s="2">
        <f t="shared" si="160"/>
        <v>57506</v>
      </c>
      <c r="F2587" s="6" t="str">
        <f t="shared" si="163"/>
        <v>NEUTRAL</v>
      </c>
      <c r="G2587" s="6" t="str">
        <f t="shared" si="162"/>
        <v>NEUTRAL</v>
      </c>
      <c r="H2587" s="6" t="str">
        <f t="shared" si="161"/>
        <v>NEUTRAL</v>
      </c>
    </row>
    <row r="2588" spans="1:8" ht="13.5" x14ac:dyDescent="0.25">
      <c r="A2588" s="3">
        <f>TITRES_STAT!B2591</f>
        <v>45775</v>
      </c>
      <c r="B2588" s="6">
        <f>TITRES_STAT!C2591</f>
        <v>34.4</v>
      </c>
      <c r="C2588" s="6">
        <f>TITRES_STAT!D2591</f>
        <v>34.4</v>
      </c>
      <c r="D2588" s="6">
        <f>TITRES_STAT!E2591</f>
        <v>0</v>
      </c>
      <c r="E2588" s="2">
        <f t="shared" si="160"/>
        <v>57506</v>
      </c>
      <c r="F2588" s="6" t="str">
        <f t="shared" si="163"/>
        <v>NEUTRAL</v>
      </c>
      <c r="G2588" s="6" t="str">
        <f t="shared" si="162"/>
        <v>NEUTRAL</v>
      </c>
      <c r="H2588" s="6" t="str">
        <f t="shared" si="161"/>
        <v>NEUTRAL</v>
      </c>
    </row>
    <row r="2589" spans="1:8" ht="13.5" x14ac:dyDescent="0.25">
      <c r="A2589" s="3">
        <f>TITRES_STAT!B2592</f>
        <v>45776</v>
      </c>
      <c r="B2589" s="6">
        <f>TITRES_STAT!C2592</f>
        <v>34.4</v>
      </c>
      <c r="C2589" s="6">
        <f>TITRES_STAT!D2592</f>
        <v>34.4</v>
      </c>
      <c r="D2589" s="6">
        <f>TITRES_STAT!E2592</f>
        <v>0</v>
      </c>
      <c r="E2589" s="2">
        <f t="shared" si="160"/>
        <v>57506</v>
      </c>
      <c r="F2589" s="6" t="str">
        <f t="shared" si="163"/>
        <v>NEUTRAL</v>
      </c>
      <c r="G2589" s="6" t="str">
        <f t="shared" si="162"/>
        <v>NEUTRAL</v>
      </c>
      <c r="H2589" s="6" t="str">
        <f t="shared" si="161"/>
        <v>NEUTRAL</v>
      </c>
    </row>
    <row r="2590" spans="1:8" ht="13.5" x14ac:dyDescent="0.25">
      <c r="A2590" s="3">
        <f>TITRES_STAT!B2593</f>
        <v>45777</v>
      </c>
      <c r="B2590" s="6">
        <f>TITRES_STAT!C2593</f>
        <v>34.4</v>
      </c>
      <c r="C2590" s="6">
        <f>TITRES_STAT!D2593</f>
        <v>34.4</v>
      </c>
      <c r="D2590" s="6">
        <f>TITRES_STAT!E2593</f>
        <v>0</v>
      </c>
      <c r="E2590" s="2">
        <f t="shared" si="160"/>
        <v>57506</v>
      </c>
      <c r="F2590" s="6" t="str">
        <f t="shared" si="163"/>
        <v>NEUTRAL</v>
      </c>
      <c r="G2590" s="6" t="str">
        <f t="shared" si="162"/>
        <v>NEUTRAL</v>
      </c>
      <c r="H2590" s="6" t="str">
        <f t="shared" si="161"/>
        <v>NEUTRAL</v>
      </c>
    </row>
    <row r="2591" spans="1:8" ht="13.5" x14ac:dyDescent="0.25">
      <c r="A2591" s="3">
        <f>TITRES_STAT!B2594</f>
        <v>45779</v>
      </c>
      <c r="B2591" s="6">
        <f>TITRES_STAT!C2594</f>
        <v>34.4</v>
      </c>
      <c r="C2591" s="6">
        <f>TITRES_STAT!D2594</f>
        <v>34.4</v>
      </c>
      <c r="D2591" s="6">
        <f>TITRES_STAT!E2594</f>
        <v>0</v>
      </c>
      <c r="E2591" s="2">
        <f t="shared" si="160"/>
        <v>57506</v>
      </c>
      <c r="F2591" s="6" t="str">
        <f t="shared" si="163"/>
        <v>NEUTRAL</v>
      </c>
      <c r="G2591" s="6" t="str">
        <f t="shared" si="162"/>
        <v>NEUTRAL</v>
      </c>
      <c r="H2591" s="6" t="str">
        <f t="shared" si="161"/>
        <v>NEUTRAL</v>
      </c>
    </row>
    <row r="2592" spans="1:8" ht="13.5" x14ac:dyDescent="0.25">
      <c r="A2592" s="3">
        <f>TITRES_STAT!B2595</f>
        <v>45782</v>
      </c>
      <c r="B2592" s="6">
        <f>TITRES_STAT!C2595</f>
        <v>34.4</v>
      </c>
      <c r="C2592" s="6">
        <f>TITRES_STAT!D2595</f>
        <v>34.4</v>
      </c>
      <c r="D2592" s="6">
        <f>TITRES_STAT!E2595</f>
        <v>0</v>
      </c>
      <c r="E2592" s="2">
        <f t="shared" si="160"/>
        <v>57506</v>
      </c>
      <c r="F2592" s="6" t="str">
        <f t="shared" si="163"/>
        <v>NEUTRAL</v>
      </c>
      <c r="G2592" s="6" t="str">
        <f t="shared" si="162"/>
        <v>NEUTRAL</v>
      </c>
      <c r="H2592" s="6" t="str">
        <f t="shared" si="161"/>
        <v>NEUTRAL</v>
      </c>
    </row>
    <row r="2593" spans="1:8" ht="13.5" x14ac:dyDescent="0.25">
      <c r="A2593" s="3">
        <f>TITRES_STAT!B2596</f>
        <v>45783</v>
      </c>
      <c r="B2593" s="6">
        <f>TITRES_STAT!C2596</f>
        <v>34.4</v>
      </c>
      <c r="C2593" s="6">
        <f>TITRES_STAT!D2596</f>
        <v>34.4</v>
      </c>
      <c r="D2593" s="6">
        <f>TITRES_STAT!E2596</f>
        <v>0</v>
      </c>
      <c r="E2593" s="2">
        <f t="shared" si="160"/>
        <v>57506</v>
      </c>
      <c r="F2593" s="6" t="str">
        <f t="shared" si="163"/>
        <v>NEUTRAL</v>
      </c>
      <c r="G2593" s="6" t="str">
        <f t="shared" si="162"/>
        <v>NEUTRAL</v>
      </c>
      <c r="H2593" s="6" t="str">
        <f t="shared" si="161"/>
        <v>NEUTRAL</v>
      </c>
    </row>
    <row r="2594" spans="1:8" ht="13.5" x14ac:dyDescent="0.25">
      <c r="A2594" s="3">
        <f>TITRES_STAT!B2597</f>
        <v>45784</v>
      </c>
      <c r="B2594" s="6">
        <f>TITRES_STAT!C2597</f>
        <v>34.4</v>
      </c>
      <c r="C2594" s="6">
        <f>TITRES_STAT!D2597</f>
        <v>34.4</v>
      </c>
      <c r="D2594" s="6">
        <f>TITRES_STAT!E2597</f>
        <v>0</v>
      </c>
      <c r="E2594" s="2">
        <f t="shared" si="160"/>
        <v>57506</v>
      </c>
      <c r="F2594" s="6" t="str">
        <f t="shared" si="163"/>
        <v>NEUTRAL</v>
      </c>
      <c r="G2594" s="6" t="str">
        <f t="shared" si="162"/>
        <v>NEUTRAL</v>
      </c>
      <c r="H2594" s="6" t="str">
        <f t="shared" si="161"/>
        <v>NEUTRAL</v>
      </c>
    </row>
    <row r="2595" spans="1:8" ht="13.5" x14ac:dyDescent="0.25">
      <c r="A2595" s="3">
        <f>TITRES_STAT!B2598</f>
        <v>45785</v>
      </c>
      <c r="B2595" s="6">
        <f>TITRES_STAT!C2598</f>
        <v>34.4</v>
      </c>
      <c r="C2595" s="6">
        <f>TITRES_STAT!D2598</f>
        <v>34.4</v>
      </c>
      <c r="D2595" s="6">
        <f>TITRES_STAT!E2598</f>
        <v>0</v>
      </c>
      <c r="E2595" s="2">
        <f t="shared" si="160"/>
        <v>57506</v>
      </c>
      <c r="F2595" s="6" t="str">
        <f t="shared" si="163"/>
        <v>NEUTRAL</v>
      </c>
      <c r="G2595" s="6" t="str">
        <f t="shared" si="162"/>
        <v>NEUTRAL</v>
      </c>
      <c r="H2595" s="6" t="str">
        <f t="shared" si="161"/>
        <v>NEUTRAL</v>
      </c>
    </row>
    <row r="2596" spans="1:8" ht="13.5" x14ac:dyDescent="0.25">
      <c r="A2596" s="3">
        <f>TITRES_STAT!B2599</f>
        <v>45786</v>
      </c>
      <c r="B2596" s="6">
        <f>TITRES_STAT!C2599</f>
        <v>34.4</v>
      </c>
      <c r="C2596" s="6">
        <f>TITRES_STAT!D2599</f>
        <v>34.4</v>
      </c>
      <c r="D2596" s="6">
        <f>TITRES_STAT!E2599</f>
        <v>0</v>
      </c>
      <c r="E2596" s="2">
        <f t="shared" si="160"/>
        <v>57506</v>
      </c>
      <c r="F2596" s="6" t="str">
        <f t="shared" si="163"/>
        <v>NEUTRAL</v>
      </c>
      <c r="G2596" s="6" t="str">
        <f t="shared" si="162"/>
        <v>NEUTRAL</v>
      </c>
      <c r="H2596" s="6" t="str">
        <f t="shared" si="161"/>
        <v>NEUTRAL</v>
      </c>
    </row>
    <row r="2597" spans="1:8" ht="13.5" x14ac:dyDescent="0.25">
      <c r="A2597" s="3">
        <f>TITRES_STAT!B2600</f>
        <v>45789</v>
      </c>
      <c r="B2597" s="6">
        <f>TITRES_STAT!C2600</f>
        <v>34.4</v>
      </c>
      <c r="C2597" s="6">
        <f>TITRES_STAT!D2600</f>
        <v>34.4</v>
      </c>
      <c r="D2597" s="6">
        <f>TITRES_STAT!E2600</f>
        <v>0</v>
      </c>
      <c r="E2597" s="2">
        <f t="shared" si="160"/>
        <v>57506</v>
      </c>
      <c r="F2597" s="6" t="str">
        <f t="shared" si="163"/>
        <v>NEUTRAL</v>
      </c>
      <c r="G2597" s="6" t="str">
        <f t="shared" si="162"/>
        <v>NEUTRAL</v>
      </c>
      <c r="H2597" s="6" t="str">
        <f t="shared" si="161"/>
        <v>NEUTRAL</v>
      </c>
    </row>
    <row r="2598" spans="1:8" ht="13.5" x14ac:dyDescent="0.25">
      <c r="A2598" s="3">
        <f>TITRES_STAT!B2601</f>
        <v>45790</v>
      </c>
      <c r="B2598" s="6">
        <f>TITRES_STAT!C2601</f>
        <v>34.4</v>
      </c>
      <c r="C2598" s="6">
        <f>TITRES_STAT!D2601</f>
        <v>34.4</v>
      </c>
      <c r="D2598" s="6">
        <f>TITRES_STAT!E2601</f>
        <v>0</v>
      </c>
      <c r="E2598" s="2">
        <f t="shared" si="160"/>
        <v>57506</v>
      </c>
      <c r="F2598" s="6" t="str">
        <f t="shared" si="163"/>
        <v>NEUTRAL</v>
      </c>
      <c r="G2598" s="6" t="str">
        <f t="shared" si="162"/>
        <v>NEUTRAL</v>
      </c>
      <c r="H2598" s="6" t="str">
        <f t="shared" si="161"/>
        <v>NEUTRAL</v>
      </c>
    </row>
    <row r="2599" spans="1:8" ht="13.5" x14ac:dyDescent="0.25">
      <c r="A2599" s="3">
        <f>TITRES_STAT!B2602</f>
        <v>45791</v>
      </c>
      <c r="B2599" s="6">
        <f>TITRES_STAT!C2602</f>
        <v>34.4</v>
      </c>
      <c r="C2599" s="6">
        <f>TITRES_STAT!D2602</f>
        <v>34.4</v>
      </c>
      <c r="D2599" s="6">
        <f>TITRES_STAT!E2602</f>
        <v>0</v>
      </c>
      <c r="E2599" s="2">
        <f t="shared" si="160"/>
        <v>57506</v>
      </c>
      <c r="F2599" s="6" t="str">
        <f t="shared" si="163"/>
        <v>NEUTRAL</v>
      </c>
      <c r="G2599" s="6" t="str">
        <f t="shared" si="162"/>
        <v>NEUTRAL</v>
      </c>
      <c r="H2599" s="6" t="str">
        <f t="shared" si="161"/>
        <v>NEUTRAL</v>
      </c>
    </row>
    <row r="2600" spans="1:8" ht="13.5" x14ac:dyDescent="0.25">
      <c r="A2600" s="3">
        <f>TITRES_STAT!B2603</f>
        <v>45792</v>
      </c>
      <c r="B2600" s="6">
        <f>TITRES_STAT!C2603</f>
        <v>34.4</v>
      </c>
      <c r="C2600" s="6">
        <f>TITRES_STAT!D2603</f>
        <v>34.4</v>
      </c>
      <c r="D2600" s="6">
        <f>TITRES_STAT!E2603</f>
        <v>0</v>
      </c>
      <c r="E2600" s="2">
        <f t="shared" si="160"/>
        <v>57506</v>
      </c>
      <c r="F2600" s="6" t="str">
        <f t="shared" si="163"/>
        <v>NEUTRAL</v>
      </c>
      <c r="G2600" s="6" t="str">
        <f t="shared" si="162"/>
        <v>NEUTRAL</v>
      </c>
      <c r="H2600" s="6" t="str">
        <f t="shared" si="161"/>
        <v>NEUTRAL</v>
      </c>
    </row>
    <row r="2601" spans="1:8" ht="13.5" x14ac:dyDescent="0.25">
      <c r="A2601" s="3">
        <f>TITRES_STAT!B2604</f>
        <v>45793</v>
      </c>
      <c r="B2601" s="6">
        <f>TITRES_STAT!C2604</f>
        <v>34.4</v>
      </c>
      <c r="C2601" s="6">
        <f>TITRES_STAT!D2604</f>
        <v>34.4</v>
      </c>
      <c r="D2601" s="6">
        <f>TITRES_STAT!E2604</f>
        <v>0</v>
      </c>
      <c r="E2601" s="2">
        <f t="shared" si="160"/>
        <v>57506</v>
      </c>
      <c r="F2601" s="6" t="str">
        <f t="shared" si="163"/>
        <v>NEUTRAL</v>
      </c>
      <c r="G2601" s="6" t="str">
        <f t="shared" si="162"/>
        <v>NEUTRAL</v>
      </c>
      <c r="H2601" s="6" t="str">
        <f t="shared" si="161"/>
        <v>NEUTRAL</v>
      </c>
    </row>
    <row r="2602" spans="1:8" ht="13.5" x14ac:dyDescent="0.25">
      <c r="A2602" s="3">
        <f>TITRES_STAT!B2605</f>
        <v>45796</v>
      </c>
      <c r="B2602" s="6">
        <f>TITRES_STAT!C2605</f>
        <v>34.4</v>
      </c>
      <c r="C2602" s="6">
        <f>TITRES_STAT!D2605</f>
        <v>34.4</v>
      </c>
      <c r="D2602" s="6">
        <f>TITRES_STAT!E2605</f>
        <v>0</v>
      </c>
      <c r="E2602" s="2">
        <f t="shared" si="160"/>
        <v>57506</v>
      </c>
      <c r="F2602" s="6" t="str">
        <f t="shared" si="163"/>
        <v>NEUTRAL</v>
      </c>
      <c r="G2602" s="6" t="str">
        <f t="shared" si="162"/>
        <v>NEUTRAL</v>
      </c>
      <c r="H2602" s="6" t="str">
        <f t="shared" si="161"/>
        <v>NEUTRAL</v>
      </c>
    </row>
    <row r="2603" spans="1:8" ht="13.5" x14ac:dyDescent="0.25">
      <c r="A2603" s="3">
        <f>TITRES_STAT!B2606</f>
        <v>45797</v>
      </c>
      <c r="B2603" s="6">
        <f>TITRES_STAT!C2606</f>
        <v>34.4</v>
      </c>
      <c r="C2603" s="6">
        <f>TITRES_STAT!D2606</f>
        <v>34.4</v>
      </c>
      <c r="D2603" s="6">
        <f>TITRES_STAT!E2606</f>
        <v>0</v>
      </c>
      <c r="E2603" s="2">
        <f t="shared" si="160"/>
        <v>57506</v>
      </c>
      <c r="F2603" s="6" t="str">
        <f t="shared" si="163"/>
        <v>NEUTRAL</v>
      </c>
      <c r="G2603" s="6" t="str">
        <f t="shared" si="162"/>
        <v>NEUTRAL</v>
      </c>
      <c r="H2603" s="6" t="str">
        <f t="shared" si="161"/>
        <v>NEUTRAL</v>
      </c>
    </row>
    <row r="2604" spans="1:8" ht="13.5" x14ac:dyDescent="0.25">
      <c r="A2604" s="3">
        <f>TITRES_STAT!B2607</f>
        <v>45798</v>
      </c>
      <c r="B2604" s="6">
        <f>TITRES_STAT!C2607</f>
        <v>34.4</v>
      </c>
      <c r="C2604" s="6">
        <f>TITRES_STAT!D2607</f>
        <v>34.4</v>
      </c>
      <c r="D2604" s="6">
        <f>TITRES_STAT!E2607</f>
        <v>0</v>
      </c>
      <c r="E2604" s="2">
        <f t="shared" si="160"/>
        <v>57506</v>
      </c>
      <c r="F2604" s="6" t="str">
        <f t="shared" si="163"/>
        <v>NEUTRAL</v>
      </c>
      <c r="G2604" s="6" t="str">
        <f t="shared" si="162"/>
        <v>NEUTRAL</v>
      </c>
      <c r="H2604" s="6" t="str">
        <f t="shared" si="161"/>
        <v>NEUTRAL</v>
      </c>
    </row>
    <row r="2605" spans="1:8" ht="13.5" x14ac:dyDescent="0.25">
      <c r="A2605" s="3">
        <f>TITRES_STAT!B2608</f>
        <v>45799</v>
      </c>
      <c r="B2605" s="6">
        <f>TITRES_STAT!C2608</f>
        <v>34.4</v>
      </c>
      <c r="C2605" s="6">
        <f>TITRES_STAT!D2608</f>
        <v>34.4</v>
      </c>
      <c r="D2605" s="6">
        <f>TITRES_STAT!E2608</f>
        <v>0</v>
      </c>
      <c r="E2605" s="2">
        <f t="shared" si="160"/>
        <v>57506</v>
      </c>
      <c r="F2605" s="6" t="str">
        <f t="shared" si="163"/>
        <v>NEUTRAL</v>
      </c>
      <c r="G2605" s="6" t="str">
        <f t="shared" si="162"/>
        <v>NEUTRAL</v>
      </c>
      <c r="H2605" s="6" t="str">
        <f t="shared" si="161"/>
        <v>NEUTRAL</v>
      </c>
    </row>
    <row r="2606" spans="1:8" ht="13.5" x14ac:dyDescent="0.25">
      <c r="A2606" s="3">
        <f>TITRES_STAT!B2609</f>
        <v>45800</v>
      </c>
      <c r="B2606" s="6">
        <f>TITRES_STAT!C2609</f>
        <v>34.4</v>
      </c>
      <c r="C2606" s="6">
        <f>TITRES_STAT!D2609</f>
        <v>34.4</v>
      </c>
      <c r="D2606" s="6">
        <f>TITRES_STAT!E2609</f>
        <v>0</v>
      </c>
      <c r="E2606" s="2">
        <f t="shared" si="160"/>
        <v>57506</v>
      </c>
      <c r="F2606" s="6" t="str">
        <f t="shared" si="163"/>
        <v>NEUTRAL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45803</v>
      </c>
      <c r="B2607" s="6">
        <f>TITRES_STAT!C2610</f>
        <v>34.4</v>
      </c>
      <c r="C2607" s="6">
        <f>TITRES_STAT!D2610</f>
        <v>34.4</v>
      </c>
      <c r="D2607" s="6">
        <f>TITRES_STAT!E2610</f>
        <v>0</v>
      </c>
      <c r="E2607" s="2">
        <f t="shared" si="160"/>
        <v>57506</v>
      </c>
      <c r="F2607" s="6" t="str">
        <f t="shared" si="163"/>
        <v>NEUTRAL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45804</v>
      </c>
      <c r="B2608" s="6">
        <f>TITRES_STAT!C2611</f>
        <v>34.4</v>
      </c>
      <c r="C2608" s="6">
        <f>TITRES_STAT!D2611</f>
        <v>34.4</v>
      </c>
      <c r="D2608" s="6">
        <f>TITRES_STAT!E2611</f>
        <v>0</v>
      </c>
      <c r="E2608" s="2">
        <f t="shared" si="160"/>
        <v>57506</v>
      </c>
      <c r="F2608" s="6" t="str">
        <f t="shared" si="163"/>
        <v>NEUTRAL</v>
      </c>
      <c r="G2608" s="6" t="str">
        <f t="shared" si="162"/>
        <v>NEUTRAL</v>
      </c>
      <c r="H2608" s="6" t="str">
        <f t="shared" si="161"/>
        <v>NEUTRAL</v>
      </c>
    </row>
    <row r="2609" spans="1:8" ht="13.5" x14ac:dyDescent="0.25">
      <c r="A2609" s="3">
        <f>TITRES_STAT!B2612</f>
        <v>45805</v>
      </c>
      <c r="B2609" s="6">
        <f>TITRES_STAT!C2612</f>
        <v>34.4</v>
      </c>
      <c r="C2609" s="6">
        <f>TITRES_STAT!D2612</f>
        <v>34.4</v>
      </c>
      <c r="D2609" s="6">
        <f>TITRES_STAT!E2612</f>
        <v>14</v>
      </c>
      <c r="E2609" s="2">
        <f t="shared" si="160"/>
        <v>57506</v>
      </c>
      <c r="F2609" s="6" t="str">
        <f t="shared" si="163"/>
        <v>NEUTRAL</v>
      </c>
      <c r="G2609" s="6" t="str">
        <f t="shared" si="162"/>
        <v>NEUTRAL</v>
      </c>
      <c r="H2609" s="6" t="str">
        <f t="shared" si="161"/>
        <v>NEUTRAL</v>
      </c>
    </row>
    <row r="2610" spans="1:8" ht="13.5" x14ac:dyDescent="0.25">
      <c r="A2610" s="3">
        <f>TITRES_STAT!B2613</f>
        <v>45806</v>
      </c>
      <c r="B2610" s="6">
        <f>TITRES_STAT!C2613</f>
        <v>34.4</v>
      </c>
      <c r="C2610" s="6">
        <f>TITRES_STAT!D2613</f>
        <v>34.4</v>
      </c>
      <c r="D2610" s="6">
        <f>TITRES_STAT!E2613</f>
        <v>0</v>
      </c>
      <c r="E2610" s="2">
        <f t="shared" si="160"/>
        <v>57506</v>
      </c>
      <c r="F2610" s="6" t="str">
        <f t="shared" si="163"/>
        <v>NEUTRAL</v>
      </c>
      <c r="G2610" s="6" t="str">
        <f t="shared" si="162"/>
        <v>NEUTRAL</v>
      </c>
      <c r="H2610" s="6" t="str">
        <f t="shared" si="161"/>
        <v>NEUTRAL</v>
      </c>
    </row>
    <row r="2611" spans="1:8" ht="13.5" x14ac:dyDescent="0.25">
      <c r="A2611" s="3">
        <f>TITRES_STAT!B2614</f>
        <v>45807</v>
      </c>
      <c r="B2611" s="6">
        <f>TITRES_STAT!C2614</f>
        <v>34.4</v>
      </c>
      <c r="C2611" s="6">
        <f>TITRES_STAT!D2614</f>
        <v>34.4</v>
      </c>
      <c r="D2611" s="6">
        <f>TITRES_STAT!E2614</f>
        <v>0</v>
      </c>
      <c r="E2611" s="2">
        <f t="shared" si="160"/>
        <v>57506</v>
      </c>
      <c r="F2611" s="6" t="str">
        <f t="shared" si="163"/>
        <v>NEUTRAL</v>
      </c>
      <c r="G2611" s="6" t="str">
        <f t="shared" si="162"/>
        <v>NEUTRAL</v>
      </c>
      <c r="H2611" s="6" t="str">
        <f t="shared" si="161"/>
        <v>NEUTRAL</v>
      </c>
    </row>
    <row r="2612" spans="1:8" ht="13.5" x14ac:dyDescent="0.25">
      <c r="A2612" s="3">
        <f>TITRES_STAT!B2615</f>
        <v>45810</v>
      </c>
      <c r="B2612" s="6">
        <f>TITRES_STAT!C2615</f>
        <v>34.4</v>
      </c>
      <c r="C2612" s="6">
        <f>TITRES_STAT!D2615</f>
        <v>34.4</v>
      </c>
      <c r="D2612" s="6">
        <f>TITRES_STAT!E2615</f>
        <v>0</v>
      </c>
      <c r="E2612" s="2">
        <f t="shared" si="160"/>
        <v>57506</v>
      </c>
      <c r="F2612" s="6" t="str">
        <f t="shared" si="163"/>
        <v>NEUTRAL</v>
      </c>
      <c r="G2612" s="6" t="str">
        <f t="shared" si="162"/>
        <v>NEUTRAL</v>
      </c>
      <c r="H2612" s="6" t="str">
        <f t="shared" si="161"/>
        <v>NEUTRAL</v>
      </c>
    </row>
    <row r="2613" spans="1:8" ht="13.5" x14ac:dyDescent="0.25">
      <c r="A2613" s="3">
        <f>TITRES_STAT!B2616</f>
        <v>45811</v>
      </c>
      <c r="B2613" s="6">
        <f>TITRES_STAT!C2616</f>
        <v>34.4</v>
      </c>
      <c r="C2613" s="6">
        <f>TITRES_STAT!D2616</f>
        <v>34.4</v>
      </c>
      <c r="D2613" s="6">
        <f>TITRES_STAT!E2616</f>
        <v>0</v>
      </c>
      <c r="E2613" s="2">
        <f t="shared" si="160"/>
        <v>57506</v>
      </c>
      <c r="F2613" s="6" t="str">
        <f t="shared" si="163"/>
        <v>NEUTRAL</v>
      </c>
      <c r="G2613" s="6" t="str">
        <f t="shared" si="162"/>
        <v>NEUTRAL</v>
      </c>
      <c r="H2613" s="6" t="str">
        <f t="shared" si="161"/>
        <v>NEUTRAL</v>
      </c>
    </row>
    <row r="2614" spans="1:8" ht="13.5" x14ac:dyDescent="0.25">
      <c r="A2614" s="3">
        <f>TITRES_STAT!B2617</f>
        <v>45812</v>
      </c>
      <c r="B2614" s="6">
        <f>TITRES_STAT!C2617</f>
        <v>34.4</v>
      </c>
      <c r="C2614" s="6">
        <f>TITRES_STAT!D2617</f>
        <v>34.4</v>
      </c>
      <c r="D2614" s="6">
        <f>TITRES_STAT!E2617</f>
        <v>0</v>
      </c>
      <c r="E2614" s="2">
        <f t="shared" si="160"/>
        <v>57506</v>
      </c>
      <c r="F2614" s="6" t="str">
        <f t="shared" si="163"/>
        <v>NEUTRAL</v>
      </c>
      <c r="G2614" s="6" t="str">
        <f t="shared" si="162"/>
        <v>NEUTRAL</v>
      </c>
      <c r="H2614" s="6" t="str">
        <f t="shared" si="161"/>
        <v>NEUTRAL</v>
      </c>
    </row>
    <row r="2615" spans="1:8" ht="13.5" x14ac:dyDescent="0.25">
      <c r="A2615" s="3">
        <f>TITRES_STAT!B2618</f>
        <v>45813</v>
      </c>
      <c r="B2615" s="6">
        <f>TITRES_STAT!C2618</f>
        <v>34.4</v>
      </c>
      <c r="C2615" s="6">
        <f>TITRES_STAT!D2618</f>
        <v>34.4</v>
      </c>
      <c r="D2615" s="6">
        <f>TITRES_STAT!E2618</f>
        <v>0</v>
      </c>
      <c r="E2615" s="2">
        <f t="shared" si="160"/>
        <v>57506</v>
      </c>
      <c r="F2615" s="6" t="str">
        <f t="shared" si="163"/>
        <v>NEUTRAL</v>
      </c>
      <c r="G2615" s="6" t="str">
        <f t="shared" si="162"/>
        <v>NEUTRAL</v>
      </c>
      <c r="H2615" s="6" t="str">
        <f t="shared" si="161"/>
        <v>NEUTRAL</v>
      </c>
    </row>
    <row r="2616" spans="1:8" ht="13.5" x14ac:dyDescent="0.25">
      <c r="A2616" s="3">
        <f>TITRES_STAT!B2619</f>
        <v>45817</v>
      </c>
      <c r="B2616" s="6">
        <f>TITRES_STAT!C2619</f>
        <v>34.4</v>
      </c>
      <c r="C2616" s="6">
        <f>TITRES_STAT!D2619</f>
        <v>34.4</v>
      </c>
      <c r="D2616" s="6">
        <f>TITRES_STAT!E2619</f>
        <v>0</v>
      </c>
      <c r="E2616" s="2">
        <f t="shared" si="160"/>
        <v>57506</v>
      </c>
      <c r="F2616" s="6" t="str">
        <f t="shared" si="163"/>
        <v>NEUTRAL</v>
      </c>
      <c r="G2616" s="6" t="str">
        <f t="shared" si="162"/>
        <v>NEUTRAL</v>
      </c>
      <c r="H2616" s="6" t="str">
        <f t="shared" si="161"/>
        <v>NEUTRAL</v>
      </c>
    </row>
    <row r="2617" spans="1:8" ht="13.5" x14ac:dyDescent="0.25">
      <c r="A2617" s="3">
        <f>TITRES_STAT!B2620</f>
        <v>45818</v>
      </c>
      <c r="B2617" s="6">
        <f>TITRES_STAT!C2620</f>
        <v>34.4</v>
      </c>
      <c r="C2617" s="6">
        <f>TITRES_STAT!D2620</f>
        <v>34.4</v>
      </c>
      <c r="D2617" s="6">
        <f>TITRES_STAT!E2620</f>
        <v>0</v>
      </c>
      <c r="E2617" s="2">
        <f t="shared" si="160"/>
        <v>57506</v>
      </c>
      <c r="F2617" s="6" t="str">
        <f t="shared" si="163"/>
        <v>NEUTRAL</v>
      </c>
      <c r="G2617" s="6" t="str">
        <f t="shared" si="162"/>
        <v>NEUTRAL</v>
      </c>
      <c r="H2617" s="6" t="str">
        <f t="shared" si="161"/>
        <v>NEUTRAL</v>
      </c>
    </row>
    <row r="2618" spans="1:8" ht="13.5" x14ac:dyDescent="0.25">
      <c r="A2618" s="3">
        <f>TITRES_STAT!B2621</f>
        <v>45819</v>
      </c>
      <c r="B2618" s="6">
        <f>TITRES_STAT!C2621</f>
        <v>34.4</v>
      </c>
      <c r="C2618" s="6">
        <f>TITRES_STAT!D2621</f>
        <v>34.4</v>
      </c>
      <c r="D2618" s="6">
        <f>TITRES_STAT!E2621</f>
        <v>0</v>
      </c>
      <c r="E2618" s="2">
        <f t="shared" si="160"/>
        <v>57506</v>
      </c>
      <c r="F2618" s="6" t="str">
        <f t="shared" si="163"/>
        <v>NEUTRAL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45820</v>
      </c>
      <c r="B2619" s="6">
        <f>TITRES_STAT!C2622</f>
        <v>34.4</v>
      </c>
      <c r="C2619" s="6">
        <f>TITRES_STAT!D2622</f>
        <v>34.4</v>
      </c>
      <c r="D2619" s="6">
        <f>TITRES_STAT!E2622</f>
        <v>0</v>
      </c>
      <c r="E2619" s="2">
        <f t="shared" si="160"/>
        <v>57506</v>
      </c>
      <c r="F2619" s="6" t="str">
        <f t="shared" si="163"/>
        <v>NEUTRAL</v>
      </c>
      <c r="G2619" s="6" t="str">
        <f t="shared" si="162"/>
        <v>NEUTRAL</v>
      </c>
      <c r="H2619" s="6" t="str">
        <f t="shared" si="161"/>
        <v>NEUTRAL</v>
      </c>
    </row>
    <row r="2620" spans="1:8" ht="13.5" x14ac:dyDescent="0.25">
      <c r="A2620" s="3">
        <f>TITRES_STAT!B2623</f>
        <v>45821</v>
      </c>
      <c r="B2620" s="6">
        <f>TITRES_STAT!C2623</f>
        <v>34.4</v>
      </c>
      <c r="C2620" s="6">
        <f>TITRES_STAT!D2623</f>
        <v>34.4</v>
      </c>
      <c r="D2620" s="6">
        <f>TITRES_STAT!E2623</f>
        <v>0</v>
      </c>
      <c r="E2620" s="2">
        <f t="shared" si="160"/>
        <v>57506</v>
      </c>
      <c r="F2620" s="6" t="str">
        <f t="shared" si="163"/>
        <v>NEUTRAL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45824</v>
      </c>
      <c r="B2621" s="6">
        <f>TITRES_STAT!C2624</f>
        <v>34.4</v>
      </c>
      <c r="C2621" s="6">
        <f>TITRES_STAT!D2624</f>
        <v>34.4</v>
      </c>
      <c r="D2621" s="6">
        <f>TITRES_STAT!E2624</f>
        <v>0</v>
      </c>
      <c r="E2621" s="2">
        <f t="shared" si="160"/>
        <v>57506</v>
      </c>
      <c r="F2621" s="6" t="str">
        <f t="shared" si="163"/>
        <v>NEUTRAL</v>
      </c>
      <c r="G2621" s="6" t="str">
        <f t="shared" si="162"/>
        <v>NEUTRAL</v>
      </c>
      <c r="H2621" s="6" t="str">
        <f t="shared" si="161"/>
        <v>NEUTRAL</v>
      </c>
    </row>
    <row r="2622" spans="1:8" ht="13.5" x14ac:dyDescent="0.25">
      <c r="A2622" s="3">
        <f>TITRES_STAT!B2625</f>
        <v>45825</v>
      </c>
      <c r="B2622" s="6">
        <f>TITRES_STAT!C2625</f>
        <v>34.4</v>
      </c>
      <c r="C2622" s="6">
        <f>TITRES_STAT!D2625</f>
        <v>34.4</v>
      </c>
      <c r="D2622" s="6">
        <f>TITRES_STAT!E2625</f>
        <v>0</v>
      </c>
      <c r="E2622" s="2">
        <f t="shared" si="160"/>
        <v>57506</v>
      </c>
      <c r="F2622" s="6" t="str">
        <f t="shared" si="163"/>
        <v>NEUTRAL</v>
      </c>
      <c r="G2622" s="6" t="str">
        <f t="shared" si="162"/>
        <v>NEUTRAL</v>
      </c>
      <c r="H2622" s="6" t="str">
        <f t="shared" si="161"/>
        <v>NEUTRAL</v>
      </c>
    </row>
    <row r="2623" spans="1:8" ht="13.5" x14ac:dyDescent="0.25">
      <c r="A2623" s="3">
        <f>TITRES_STAT!B2626</f>
        <v>45826</v>
      </c>
      <c r="B2623" s="6">
        <f>TITRES_STAT!C2626</f>
        <v>34.4</v>
      </c>
      <c r="C2623" s="6">
        <f>TITRES_STAT!D2626</f>
        <v>34.4</v>
      </c>
      <c r="D2623" s="6">
        <f>TITRES_STAT!E2626</f>
        <v>0</v>
      </c>
      <c r="E2623" s="2">
        <f t="shared" si="160"/>
        <v>57506</v>
      </c>
      <c r="F2623" s="6" t="str">
        <f t="shared" si="163"/>
        <v>NEUTRAL</v>
      </c>
      <c r="G2623" s="6" t="str">
        <f t="shared" si="162"/>
        <v>NEUTRAL</v>
      </c>
      <c r="H2623" s="6" t="str">
        <f t="shared" si="161"/>
        <v>NEUTRAL</v>
      </c>
    </row>
    <row r="2624" spans="1:8" ht="13.5" x14ac:dyDescent="0.25">
      <c r="A2624" s="3">
        <f>TITRES_STAT!B2627</f>
        <v>45827</v>
      </c>
      <c r="B2624" s="6">
        <f>TITRES_STAT!C2627</f>
        <v>34.4</v>
      </c>
      <c r="C2624" s="6">
        <f>TITRES_STAT!D2627</f>
        <v>34.4</v>
      </c>
      <c r="D2624" s="6">
        <f>TITRES_STAT!E2627</f>
        <v>0</v>
      </c>
      <c r="E2624" s="2">
        <f t="shared" si="160"/>
        <v>57506</v>
      </c>
      <c r="F2624" s="6" t="str">
        <f t="shared" si="163"/>
        <v>NEUTRAL</v>
      </c>
      <c r="G2624" s="6" t="str">
        <f t="shared" si="162"/>
        <v>NEUTRAL</v>
      </c>
      <c r="H2624" s="6" t="str">
        <f t="shared" si="161"/>
        <v>NEUTRAL</v>
      </c>
    </row>
    <row r="2625" spans="1:8" ht="13.5" x14ac:dyDescent="0.25">
      <c r="A2625" s="3">
        <f>TITRES_STAT!B2628</f>
        <v>45828</v>
      </c>
      <c r="B2625" s="6">
        <f>TITRES_STAT!C2628</f>
        <v>34.4</v>
      </c>
      <c r="C2625" s="6">
        <f>TITRES_STAT!D2628</f>
        <v>34.4</v>
      </c>
      <c r="D2625" s="6">
        <f>TITRES_STAT!E2628</f>
        <v>0</v>
      </c>
      <c r="E2625" s="2">
        <f t="shared" si="160"/>
        <v>57506</v>
      </c>
      <c r="F2625" s="6" t="str">
        <f t="shared" si="163"/>
        <v>NEUTRAL</v>
      </c>
      <c r="G2625" s="6" t="str">
        <f t="shared" si="162"/>
        <v>NEUTRAL</v>
      </c>
      <c r="H2625" s="6" t="str">
        <f t="shared" si="161"/>
        <v>NEUTRAL</v>
      </c>
    </row>
    <row r="2626" spans="1:8" ht="13.5" x14ac:dyDescent="0.25">
      <c r="A2626" s="3">
        <f>TITRES_STAT!B2629</f>
        <v>45831</v>
      </c>
      <c r="B2626" s="6">
        <f>TITRES_STAT!C2629</f>
        <v>34.4</v>
      </c>
      <c r="C2626" s="6">
        <f>TITRES_STAT!D2629</f>
        <v>34.4</v>
      </c>
      <c r="D2626" s="6">
        <f>TITRES_STAT!E2629</f>
        <v>0</v>
      </c>
      <c r="E2626" s="2">
        <f t="shared" si="160"/>
        <v>57506</v>
      </c>
      <c r="F2626" s="6" t="str">
        <f t="shared" si="163"/>
        <v>NEUTRAL</v>
      </c>
      <c r="G2626" s="6" t="str">
        <f t="shared" si="162"/>
        <v>NEUTRAL</v>
      </c>
      <c r="H2626" s="6" t="str">
        <f t="shared" si="161"/>
        <v>NEUTRAL</v>
      </c>
    </row>
    <row r="2627" spans="1:8" ht="13.5" x14ac:dyDescent="0.25">
      <c r="A2627" s="3">
        <f>TITRES_STAT!B2630</f>
        <v>45832</v>
      </c>
      <c r="B2627" s="6">
        <f>TITRES_STAT!C2630</f>
        <v>34.4</v>
      </c>
      <c r="C2627" s="6">
        <f>TITRES_STAT!D2630</f>
        <v>34.4</v>
      </c>
      <c r="D2627" s="6">
        <f>TITRES_STAT!E2630</f>
        <v>0</v>
      </c>
      <c r="E2627" s="2">
        <f t="shared" si="160"/>
        <v>57506</v>
      </c>
      <c r="F2627" s="6" t="str">
        <f t="shared" si="163"/>
        <v>NEUTRAL</v>
      </c>
      <c r="G2627" s="6" t="str">
        <f t="shared" si="162"/>
        <v>NEUTRAL</v>
      </c>
      <c r="H2627" s="6" t="str">
        <f t="shared" si="161"/>
        <v>NEUTRAL</v>
      </c>
    </row>
    <row r="2628" spans="1:8" ht="13.5" x14ac:dyDescent="0.25">
      <c r="A2628" s="3">
        <f>TITRES_STAT!B2631</f>
        <v>45833</v>
      </c>
      <c r="B2628" s="6">
        <f>TITRES_STAT!C2631</f>
        <v>34.4</v>
      </c>
      <c r="C2628" s="6">
        <f>TITRES_STAT!D2631</f>
        <v>34.4</v>
      </c>
      <c r="D2628" s="6">
        <f>TITRES_STAT!E2631</f>
        <v>105</v>
      </c>
      <c r="E2628" s="2">
        <f t="shared" ref="E2628:E2691" si="164">IF(B2628&gt;B2627, E2627+D2628, IF(B2628&lt;B2627, E2627-D2628, E2627))</f>
        <v>57506</v>
      </c>
      <c r="F2628" s="6" t="str">
        <f t="shared" si="163"/>
        <v>NEUTRAL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45835</v>
      </c>
      <c r="B2629" s="6">
        <f>TITRES_STAT!C2632</f>
        <v>34.4</v>
      </c>
      <c r="C2629" s="6">
        <f>TITRES_STAT!D2632</f>
        <v>34.4</v>
      </c>
      <c r="D2629" s="6">
        <f>TITRES_STAT!E2632</f>
        <v>0</v>
      </c>
      <c r="E2629" s="2">
        <f t="shared" si="164"/>
        <v>57506</v>
      </c>
      <c r="F2629" s="6" t="str">
        <f t="shared" si="163"/>
        <v>NEUTRAL</v>
      </c>
      <c r="G2629" s="6" t="str">
        <f t="shared" si="162"/>
        <v>NEUTRAL</v>
      </c>
      <c r="H2629" s="6" t="str">
        <f t="shared" si="161"/>
        <v>NEUTRAL</v>
      </c>
    </row>
    <row r="2630" spans="1:8" ht="13.5" x14ac:dyDescent="0.25">
      <c r="A2630" s="3">
        <f>TITRES_STAT!B2633</f>
        <v>45838</v>
      </c>
      <c r="B2630" s="6">
        <f>TITRES_STAT!C2633</f>
        <v>34.4</v>
      </c>
      <c r="C2630" s="6">
        <f>TITRES_STAT!D2633</f>
        <v>34.4</v>
      </c>
      <c r="D2630" s="6">
        <f>TITRES_STAT!E2633</f>
        <v>0</v>
      </c>
      <c r="E2630" s="2">
        <f t="shared" si="164"/>
        <v>57506</v>
      </c>
      <c r="F2630" s="6" t="str">
        <f t="shared" si="163"/>
        <v>NEUTRAL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NEUTRAL</v>
      </c>
    </row>
    <row r="2631" spans="1:8" ht="13.5" x14ac:dyDescent="0.25">
      <c r="A2631" s="3">
        <f>TITRES_STAT!B2634</f>
        <v>45839</v>
      </c>
      <c r="B2631" s="6">
        <f>TITRES_STAT!C2634</f>
        <v>34.4</v>
      </c>
      <c r="C2631" s="6">
        <f>TITRES_STAT!D2634</f>
        <v>34.4</v>
      </c>
      <c r="D2631" s="6">
        <f>TITRES_STAT!E2634</f>
        <v>0</v>
      </c>
      <c r="E2631" s="2">
        <f t="shared" si="164"/>
        <v>57506</v>
      </c>
      <c r="F2631" s="6" t="str">
        <f t="shared" si="163"/>
        <v>NEUTRAL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NEUTRAL</v>
      </c>
    </row>
    <row r="2632" spans="1:8" ht="13.5" x14ac:dyDescent="0.25">
      <c r="A2632" s="3">
        <f>TITRES_STAT!B2635</f>
        <v>45840</v>
      </c>
      <c r="B2632" s="6">
        <f>TITRES_STAT!C2635</f>
        <v>34.4</v>
      </c>
      <c r="C2632" s="6">
        <f>TITRES_STAT!D2635</f>
        <v>34.4</v>
      </c>
      <c r="D2632" s="6">
        <f>TITRES_STAT!E2635</f>
        <v>0</v>
      </c>
      <c r="E2632" s="2">
        <f t="shared" si="164"/>
        <v>57506</v>
      </c>
      <c r="F2632" s="6" t="str">
        <f t="shared" ref="F2632:F2693" si="167">IF(E2632&gt;E2627,"BULLISH",IF(E2632&lt;E2627,"BEARISH","NEUTRAL"))</f>
        <v>NEUTRAL</v>
      </c>
      <c r="G2632" s="6" t="str">
        <f t="shared" si="166"/>
        <v>NEUTRAL</v>
      </c>
      <c r="H2632" s="6" t="str">
        <f t="shared" si="165"/>
        <v>NEUTRAL</v>
      </c>
    </row>
    <row r="2633" spans="1:8" ht="13.5" x14ac:dyDescent="0.25">
      <c r="A2633" s="3">
        <f>TITRES_STAT!B2636</f>
        <v>45841</v>
      </c>
      <c r="B2633" s="6">
        <f>TITRES_STAT!C2636</f>
        <v>34.4</v>
      </c>
      <c r="C2633" s="6">
        <f>TITRES_STAT!D2636</f>
        <v>34.4</v>
      </c>
      <c r="D2633" s="6">
        <f>TITRES_STAT!E2636</f>
        <v>0</v>
      </c>
      <c r="E2633" s="2">
        <f t="shared" si="164"/>
        <v>57506</v>
      </c>
      <c r="F2633" s="6" t="str">
        <f t="shared" si="167"/>
        <v>NEUTRAL</v>
      </c>
      <c r="G2633" s="6" t="str">
        <f t="shared" si="166"/>
        <v>NEUTRAL</v>
      </c>
      <c r="H2633" s="6" t="str">
        <f t="shared" si="165"/>
        <v>NEUTRAL</v>
      </c>
    </row>
    <row r="2634" spans="1:8" ht="13.5" x14ac:dyDescent="0.25">
      <c r="A2634" s="3">
        <f>TITRES_STAT!B2637</f>
        <v>45842</v>
      </c>
      <c r="B2634" s="6">
        <f>TITRES_STAT!C2637</f>
        <v>34.4</v>
      </c>
      <c r="C2634" s="6">
        <f>TITRES_STAT!D2637</f>
        <v>34.4</v>
      </c>
      <c r="D2634" s="6">
        <f>TITRES_STAT!E2637</f>
        <v>0</v>
      </c>
      <c r="E2634" s="2">
        <f t="shared" si="164"/>
        <v>57506</v>
      </c>
      <c r="F2634" s="6" t="str">
        <f t="shared" si="167"/>
        <v>NEUTRAL</v>
      </c>
      <c r="G2634" s="6" t="str">
        <f t="shared" si="166"/>
        <v>NEUTRAL</v>
      </c>
      <c r="H2634" s="6" t="str">
        <f t="shared" si="165"/>
        <v>NEUTRAL</v>
      </c>
    </row>
    <row r="2635" spans="1:8" ht="13.5" x14ac:dyDescent="0.25">
      <c r="A2635" s="3">
        <f>TITRES_STAT!B2638</f>
        <v>45845</v>
      </c>
      <c r="B2635" s="6">
        <f>TITRES_STAT!C2638</f>
        <v>34.4</v>
      </c>
      <c r="C2635" s="6">
        <f>TITRES_STAT!D2638</f>
        <v>34.4</v>
      </c>
      <c r="D2635" s="6">
        <f>TITRES_STAT!E2638</f>
        <v>0</v>
      </c>
      <c r="E2635" s="2">
        <f t="shared" si="164"/>
        <v>57506</v>
      </c>
      <c r="F2635" s="6" t="str">
        <f t="shared" si="167"/>
        <v>NEUTRAL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45846</v>
      </c>
      <c r="B2636" s="6">
        <f>TITRES_STAT!C2639</f>
        <v>34.4</v>
      </c>
      <c r="C2636" s="6">
        <f>TITRES_STAT!D2639</f>
        <v>34.4</v>
      </c>
      <c r="D2636" s="6">
        <f>TITRES_STAT!E2639</f>
        <v>0</v>
      </c>
      <c r="E2636" s="2">
        <f t="shared" si="164"/>
        <v>57506</v>
      </c>
      <c r="F2636" s="6" t="str">
        <f t="shared" si="167"/>
        <v>NEUTRAL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45847</v>
      </c>
      <c r="B2637" s="6">
        <f>TITRES_STAT!C2640</f>
        <v>34.4</v>
      </c>
      <c r="C2637" s="6">
        <f>TITRES_STAT!D2640</f>
        <v>34.4</v>
      </c>
      <c r="D2637" s="6">
        <f>TITRES_STAT!E2640</f>
        <v>0</v>
      </c>
      <c r="E2637" s="2">
        <f t="shared" si="164"/>
        <v>57506</v>
      </c>
      <c r="F2637" s="6" t="str">
        <f t="shared" si="167"/>
        <v>NEUTRAL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45848</v>
      </c>
      <c r="B2638" s="6">
        <f>TITRES_STAT!C2641</f>
        <v>34.4</v>
      </c>
      <c r="C2638" s="6">
        <f>TITRES_STAT!D2641</f>
        <v>34.4</v>
      </c>
      <c r="D2638" s="6">
        <f>TITRES_STAT!E2641</f>
        <v>0</v>
      </c>
      <c r="E2638" s="2">
        <f t="shared" si="164"/>
        <v>57506</v>
      </c>
      <c r="F2638" s="6" t="str">
        <f t="shared" si="167"/>
        <v>NEUTRAL</v>
      </c>
      <c r="G2638" s="6" t="str">
        <f t="shared" si="166"/>
        <v>NEUTRAL</v>
      </c>
      <c r="H2638" s="6" t="str">
        <f t="shared" si="165"/>
        <v>NEUTRAL</v>
      </c>
    </row>
    <row r="2639" spans="1:8" ht="13.5" x14ac:dyDescent="0.25">
      <c r="A2639" s="3">
        <f>TITRES_STAT!B2642</f>
        <v>45849</v>
      </c>
      <c r="B2639" s="6">
        <f>TITRES_STAT!C2642</f>
        <v>34.4</v>
      </c>
      <c r="C2639" s="6">
        <f>TITRES_STAT!D2642</f>
        <v>34.4</v>
      </c>
      <c r="D2639" s="6">
        <f>TITRES_STAT!E2642</f>
        <v>0</v>
      </c>
      <c r="E2639" s="2">
        <f t="shared" si="164"/>
        <v>57506</v>
      </c>
      <c r="F2639" s="6" t="str">
        <f t="shared" si="167"/>
        <v>NEUTRAL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45852</v>
      </c>
      <c r="B2640" s="6">
        <f>TITRES_STAT!C2643</f>
        <v>34.4</v>
      </c>
      <c r="C2640" s="6">
        <f>TITRES_STAT!D2643</f>
        <v>34.4</v>
      </c>
      <c r="D2640" s="6">
        <f>TITRES_STAT!E2643</f>
        <v>0</v>
      </c>
      <c r="E2640" s="2">
        <f t="shared" si="164"/>
        <v>57506</v>
      </c>
      <c r="F2640" s="6" t="str">
        <f t="shared" si="167"/>
        <v>NEUTRAL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45853</v>
      </c>
      <c r="B2641" s="6">
        <f>TITRES_STAT!C2644</f>
        <v>34.4</v>
      </c>
      <c r="C2641" s="6">
        <f>TITRES_STAT!D2644</f>
        <v>34.4</v>
      </c>
      <c r="D2641" s="6">
        <f>TITRES_STAT!E2644</f>
        <v>0</v>
      </c>
      <c r="E2641" s="2">
        <f t="shared" si="164"/>
        <v>57506</v>
      </c>
      <c r="F2641" s="6" t="str">
        <f t="shared" si="167"/>
        <v>NEUTRAL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45854</v>
      </c>
      <c r="B2642" s="6">
        <f>TITRES_STAT!C2645</f>
        <v>34.4</v>
      </c>
      <c r="C2642" s="6">
        <f>TITRES_STAT!D2645</f>
        <v>34.4</v>
      </c>
      <c r="D2642" s="6">
        <f>TITRES_STAT!E2645</f>
        <v>0</v>
      </c>
      <c r="E2642" s="2">
        <f t="shared" si="164"/>
        <v>57506</v>
      </c>
      <c r="F2642" s="6" t="str">
        <f t="shared" si="167"/>
        <v>NEUTRAL</v>
      </c>
      <c r="G2642" s="6" t="str">
        <f t="shared" si="166"/>
        <v>NEUTRAL</v>
      </c>
      <c r="H2642" s="6" t="str">
        <f t="shared" si="165"/>
        <v>NEUTRAL</v>
      </c>
    </row>
    <row r="2643" spans="1:8" ht="13.5" x14ac:dyDescent="0.25">
      <c r="A2643" s="3">
        <f>TITRES_STAT!B2646</f>
        <v>45855</v>
      </c>
      <c r="B2643" s="6">
        <f>TITRES_STAT!C2646</f>
        <v>34.4</v>
      </c>
      <c r="C2643" s="6">
        <f>TITRES_STAT!D2646</f>
        <v>34.4</v>
      </c>
      <c r="D2643" s="6">
        <f>TITRES_STAT!E2646</f>
        <v>0</v>
      </c>
      <c r="E2643" s="2">
        <f t="shared" si="164"/>
        <v>57506</v>
      </c>
      <c r="F2643" s="6" t="str">
        <f t="shared" si="167"/>
        <v>NEUTRAL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45856</v>
      </c>
      <c r="B2644" s="6">
        <f>TITRES_STAT!C2647</f>
        <v>34.4</v>
      </c>
      <c r="C2644" s="6">
        <f>TITRES_STAT!D2647</f>
        <v>34.4</v>
      </c>
      <c r="D2644" s="6">
        <f>TITRES_STAT!E2647</f>
        <v>0</v>
      </c>
      <c r="E2644" s="2">
        <f t="shared" si="164"/>
        <v>57506</v>
      </c>
      <c r="F2644" s="6" t="str">
        <f t="shared" si="167"/>
        <v>NEUTRAL</v>
      </c>
      <c r="G2644" s="6" t="str">
        <f t="shared" si="166"/>
        <v>NEUTRAL</v>
      </c>
      <c r="H2644" s="6" t="str">
        <f t="shared" si="165"/>
        <v>NEUTRAL</v>
      </c>
    </row>
    <row r="2645" spans="1:8" ht="13.5" x14ac:dyDescent="0.25">
      <c r="A2645" s="3">
        <f>TITRES_STAT!B2648</f>
        <v>45859</v>
      </c>
      <c r="B2645" s="6">
        <f>TITRES_STAT!C2648</f>
        <v>34.4</v>
      </c>
      <c r="C2645" s="6">
        <f>TITRES_STAT!D2648</f>
        <v>34.4</v>
      </c>
      <c r="D2645" s="6">
        <f>TITRES_STAT!E2648</f>
        <v>0</v>
      </c>
      <c r="E2645" s="2">
        <f t="shared" si="164"/>
        <v>57506</v>
      </c>
      <c r="F2645" s="6" t="str">
        <f t="shared" si="167"/>
        <v>NEUTRAL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45860</v>
      </c>
      <c r="B2646" s="6">
        <f>TITRES_STAT!C2649</f>
        <v>34.4</v>
      </c>
      <c r="C2646" s="6">
        <f>TITRES_STAT!D2649</f>
        <v>34.4</v>
      </c>
      <c r="D2646" s="6">
        <f>TITRES_STAT!E2649</f>
        <v>0</v>
      </c>
      <c r="E2646" s="2">
        <f t="shared" si="164"/>
        <v>57506</v>
      </c>
      <c r="F2646" s="6" t="str">
        <f t="shared" si="167"/>
        <v>NEUTRAL</v>
      </c>
      <c r="G2646" s="6" t="str">
        <f t="shared" si="166"/>
        <v>NEUTRAL</v>
      </c>
      <c r="H2646" s="6" t="str">
        <f t="shared" si="165"/>
        <v>NEUTRAL</v>
      </c>
    </row>
    <row r="2647" spans="1:8" ht="13.5" x14ac:dyDescent="0.25">
      <c r="A2647" s="3">
        <f>TITRES_STAT!B2650</f>
        <v>45861</v>
      </c>
      <c r="B2647" s="6">
        <f>TITRES_STAT!C2650</f>
        <v>34.4</v>
      </c>
      <c r="C2647" s="6">
        <f>TITRES_STAT!D2650</f>
        <v>34.4</v>
      </c>
      <c r="D2647" s="6">
        <f>TITRES_STAT!E2650</f>
        <v>0</v>
      </c>
      <c r="E2647" s="2">
        <f t="shared" si="164"/>
        <v>57506</v>
      </c>
      <c r="F2647" s="6" t="str">
        <f t="shared" si="167"/>
        <v>NEUTRAL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45862</v>
      </c>
      <c r="B2648" s="6">
        <f>TITRES_STAT!C2651</f>
        <v>34.4</v>
      </c>
      <c r="C2648" s="6">
        <f>TITRES_STAT!D2651</f>
        <v>34.4</v>
      </c>
      <c r="D2648" s="6">
        <f>TITRES_STAT!E2651</f>
        <v>0</v>
      </c>
      <c r="E2648" s="2">
        <f t="shared" si="164"/>
        <v>57506</v>
      </c>
      <c r="F2648" s="6" t="str">
        <f t="shared" si="167"/>
        <v>NEUTRAL</v>
      </c>
      <c r="G2648" s="6" t="str">
        <f t="shared" si="166"/>
        <v>NEUTRAL</v>
      </c>
      <c r="H2648" s="6" t="str">
        <f t="shared" si="165"/>
        <v>NEUTRAL</v>
      </c>
    </row>
    <row r="2649" spans="1:8" ht="13.5" x14ac:dyDescent="0.25">
      <c r="A2649" s="3">
        <f>TITRES_STAT!B2652</f>
        <v>45866</v>
      </c>
      <c r="B2649" s="6">
        <f>TITRES_STAT!C2652</f>
        <v>34.4</v>
      </c>
      <c r="C2649" s="6">
        <f>TITRES_STAT!D2652</f>
        <v>34.4</v>
      </c>
      <c r="D2649" s="6">
        <f>TITRES_STAT!E2652</f>
        <v>0</v>
      </c>
      <c r="E2649" s="2">
        <f t="shared" si="164"/>
        <v>57506</v>
      </c>
      <c r="F2649" s="6" t="str">
        <f t="shared" si="167"/>
        <v>NEUTRAL</v>
      </c>
      <c r="G2649" s="6" t="str">
        <f t="shared" si="166"/>
        <v>NEUTRAL</v>
      </c>
      <c r="H2649" s="6" t="str">
        <f t="shared" si="165"/>
        <v>NEUTRAL</v>
      </c>
    </row>
    <row r="2650" spans="1:8" ht="13.5" x14ac:dyDescent="0.25">
      <c r="A2650" s="3">
        <f>TITRES_STAT!B2653</f>
        <v>45867</v>
      </c>
      <c r="B2650" s="6">
        <f>TITRES_STAT!C2653</f>
        <v>34.4</v>
      </c>
      <c r="C2650" s="6">
        <f>TITRES_STAT!D2653</f>
        <v>34.4</v>
      </c>
      <c r="D2650" s="6">
        <f>TITRES_STAT!E2653</f>
        <v>0</v>
      </c>
      <c r="E2650" s="2">
        <f t="shared" si="164"/>
        <v>57506</v>
      </c>
      <c r="F2650" s="6" t="str">
        <f t="shared" si="167"/>
        <v>NEUTRAL</v>
      </c>
      <c r="G2650" s="6" t="str">
        <f t="shared" si="166"/>
        <v>NEUTRAL</v>
      </c>
      <c r="H2650" s="6" t="str">
        <f t="shared" si="165"/>
        <v>NEUTRAL</v>
      </c>
    </row>
    <row r="2651" spans="1:8" ht="13.5" x14ac:dyDescent="0.25">
      <c r="A2651" s="3">
        <f>TITRES_STAT!B2654</f>
        <v>45868</v>
      </c>
      <c r="B2651" s="6">
        <f>TITRES_STAT!C2654</f>
        <v>34.4</v>
      </c>
      <c r="C2651" s="6">
        <f>TITRES_STAT!D2654</f>
        <v>34.4</v>
      </c>
      <c r="D2651" s="6">
        <f>TITRES_STAT!E2654</f>
        <v>0</v>
      </c>
      <c r="E2651" s="2">
        <f t="shared" si="164"/>
        <v>57506</v>
      </c>
      <c r="F2651" s="6" t="str">
        <f t="shared" si="167"/>
        <v>NEUTRAL</v>
      </c>
      <c r="G2651" s="6" t="str">
        <f t="shared" si="166"/>
        <v>NEUTRAL</v>
      </c>
      <c r="H2651" s="6" t="str">
        <f t="shared" si="165"/>
        <v>NEUTRAL</v>
      </c>
    </row>
    <row r="2652" spans="1:8" ht="13.5" x14ac:dyDescent="0.25">
      <c r="A2652" s="3">
        <f>TITRES_STAT!B2655</f>
        <v>45869</v>
      </c>
      <c r="B2652" s="6">
        <f>TITRES_STAT!C2655</f>
        <v>34.4</v>
      </c>
      <c r="C2652" s="6">
        <f>TITRES_STAT!D2655</f>
        <v>34.4</v>
      </c>
      <c r="D2652" s="6">
        <f>TITRES_STAT!E2655</f>
        <v>0</v>
      </c>
      <c r="E2652" s="2">
        <f t="shared" si="164"/>
        <v>57506</v>
      </c>
      <c r="F2652" s="6" t="str">
        <f t="shared" si="167"/>
        <v>NEUTRAL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45870</v>
      </c>
      <c r="B2653" s="6">
        <f>TITRES_STAT!C2656</f>
        <v>34.4</v>
      </c>
      <c r="C2653" s="6">
        <f>TITRES_STAT!D2656</f>
        <v>34.4</v>
      </c>
      <c r="D2653" s="6">
        <f>TITRES_STAT!E2656</f>
        <v>0</v>
      </c>
      <c r="E2653" s="2">
        <f t="shared" si="164"/>
        <v>57506</v>
      </c>
      <c r="F2653" s="6" t="str">
        <f t="shared" si="167"/>
        <v>NEUTRAL</v>
      </c>
      <c r="G2653" s="6" t="str">
        <f t="shared" si="166"/>
        <v>NEUTRAL</v>
      </c>
      <c r="H2653" s="6" t="str">
        <f t="shared" si="165"/>
        <v>NEUTRAL</v>
      </c>
    </row>
    <row r="2654" spans="1:8" ht="13.5" x14ac:dyDescent="0.25">
      <c r="A2654" s="3">
        <f>TITRES_STAT!B2657</f>
        <v>45873</v>
      </c>
      <c r="B2654" s="6">
        <f>TITRES_STAT!C2657</f>
        <v>34.4</v>
      </c>
      <c r="C2654" s="6">
        <f>TITRES_STAT!D2657</f>
        <v>34.4</v>
      </c>
      <c r="D2654" s="6">
        <f>TITRES_STAT!E2657</f>
        <v>0</v>
      </c>
      <c r="E2654" s="2">
        <f t="shared" si="164"/>
        <v>57506</v>
      </c>
      <c r="F2654" s="6" t="str">
        <f t="shared" si="167"/>
        <v>NEUTRAL</v>
      </c>
      <c r="G2654" s="6" t="str">
        <f t="shared" si="166"/>
        <v>NEUTRAL</v>
      </c>
      <c r="H2654" s="6" t="str">
        <f t="shared" si="165"/>
        <v>NEUTRAL</v>
      </c>
    </row>
    <row r="2655" spans="1:8" ht="13.5" x14ac:dyDescent="0.25">
      <c r="A2655" s="3">
        <f>TITRES_STAT!B2658</f>
        <v>45874</v>
      </c>
      <c r="B2655" s="6">
        <f>TITRES_STAT!C2658</f>
        <v>34.4</v>
      </c>
      <c r="C2655" s="6">
        <f>TITRES_STAT!D2658</f>
        <v>34.4</v>
      </c>
      <c r="D2655" s="6">
        <f>TITRES_STAT!E2658</f>
        <v>0</v>
      </c>
      <c r="E2655" s="2">
        <f t="shared" si="164"/>
        <v>57506</v>
      </c>
      <c r="F2655" s="6" t="str">
        <f t="shared" si="167"/>
        <v>NEUTRAL</v>
      </c>
      <c r="G2655" s="6" t="str">
        <f t="shared" si="166"/>
        <v>NEUTRAL</v>
      </c>
      <c r="H2655" s="6" t="str">
        <f t="shared" si="165"/>
        <v>NEUTRAL</v>
      </c>
    </row>
    <row r="2656" spans="1:8" ht="13.5" x14ac:dyDescent="0.25">
      <c r="A2656" s="3">
        <f>TITRES_STAT!B2659</f>
        <v>45875</v>
      </c>
      <c r="B2656" s="6">
        <f>TITRES_STAT!C2659</f>
        <v>34.4</v>
      </c>
      <c r="C2656" s="6">
        <f>TITRES_STAT!D2659</f>
        <v>34.4</v>
      </c>
      <c r="D2656" s="6">
        <f>TITRES_STAT!E2659</f>
        <v>0</v>
      </c>
      <c r="E2656" s="2">
        <f t="shared" si="164"/>
        <v>57506</v>
      </c>
      <c r="F2656" s="6" t="str">
        <f t="shared" si="167"/>
        <v>NEUTRAL</v>
      </c>
      <c r="G2656" s="6" t="str">
        <f t="shared" si="166"/>
        <v>NEUTRAL</v>
      </c>
      <c r="H2656" s="6" t="str">
        <f t="shared" si="165"/>
        <v>NEUTRAL</v>
      </c>
    </row>
    <row r="2657" spans="1:8" ht="13.5" x14ac:dyDescent="0.25">
      <c r="A2657" s="3">
        <f>TITRES_STAT!B2660</f>
        <v>45876</v>
      </c>
      <c r="B2657" s="6">
        <f>TITRES_STAT!C2660</f>
        <v>34.4</v>
      </c>
      <c r="C2657" s="6">
        <f>TITRES_STAT!D2660</f>
        <v>34.4</v>
      </c>
      <c r="D2657" s="6">
        <f>TITRES_STAT!E2660</f>
        <v>0</v>
      </c>
      <c r="E2657" s="2">
        <f t="shared" si="164"/>
        <v>57506</v>
      </c>
      <c r="F2657" s="6" t="str">
        <f t="shared" si="167"/>
        <v>NEUTRAL</v>
      </c>
      <c r="G2657" s="6" t="str">
        <f t="shared" si="166"/>
        <v>NEUTRAL</v>
      </c>
      <c r="H2657" s="6" t="str">
        <f t="shared" si="165"/>
        <v>NEUTRAL</v>
      </c>
    </row>
    <row r="2658" spans="1:8" ht="13.5" x14ac:dyDescent="0.25">
      <c r="A2658" s="3">
        <f>TITRES_STAT!B2661</f>
        <v>45877</v>
      </c>
      <c r="B2658" s="6">
        <f>TITRES_STAT!C2661</f>
        <v>34.4</v>
      </c>
      <c r="C2658" s="6">
        <f>TITRES_STAT!D2661</f>
        <v>34.4</v>
      </c>
      <c r="D2658" s="6">
        <f>TITRES_STAT!E2661</f>
        <v>0</v>
      </c>
      <c r="E2658" s="2">
        <f t="shared" si="164"/>
        <v>57506</v>
      </c>
      <c r="F2658" s="6" t="str">
        <f t="shared" si="167"/>
        <v>NEUTRAL</v>
      </c>
      <c r="G2658" s="6" t="str">
        <f t="shared" si="166"/>
        <v>NEUTRAL</v>
      </c>
      <c r="H2658" s="6" t="str">
        <f t="shared" si="165"/>
        <v>NEUTRAL</v>
      </c>
    </row>
    <row r="2659" spans="1:8" ht="13.5" x14ac:dyDescent="0.25">
      <c r="A2659" s="3">
        <f>TITRES_STAT!B2662</f>
        <v>45880</v>
      </c>
      <c r="B2659" s="6">
        <f>TITRES_STAT!C2662</f>
        <v>34.4</v>
      </c>
      <c r="C2659" s="6">
        <f>TITRES_STAT!D2662</f>
        <v>34.4</v>
      </c>
      <c r="D2659" s="6">
        <f>TITRES_STAT!E2662</f>
        <v>0</v>
      </c>
      <c r="E2659" s="2">
        <f t="shared" si="164"/>
        <v>57506</v>
      </c>
      <c r="F2659" s="6" t="str">
        <f t="shared" si="167"/>
        <v>NEUTRAL</v>
      </c>
      <c r="G2659" s="6" t="str">
        <f t="shared" si="166"/>
        <v>NEUTRAL</v>
      </c>
      <c r="H2659" s="6" t="str">
        <f t="shared" si="165"/>
        <v>NEUTRAL</v>
      </c>
    </row>
    <row r="2660" spans="1:8" ht="13.5" x14ac:dyDescent="0.25">
      <c r="A2660" s="3">
        <f>TITRES_STAT!B2663</f>
        <v>45881</v>
      </c>
      <c r="B2660" s="6">
        <f>TITRES_STAT!C2663</f>
        <v>34.4</v>
      </c>
      <c r="C2660" s="6">
        <f>TITRES_STAT!D2663</f>
        <v>34.4</v>
      </c>
      <c r="D2660" s="6">
        <f>TITRES_STAT!E2663</f>
        <v>396</v>
      </c>
      <c r="E2660" s="2">
        <f t="shared" si="164"/>
        <v>57506</v>
      </c>
      <c r="F2660" s="6" t="str">
        <f t="shared" si="167"/>
        <v>NEUTRAL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45883</v>
      </c>
      <c r="B2661" s="6">
        <f>TITRES_STAT!C2664</f>
        <v>34.4</v>
      </c>
      <c r="C2661" s="6">
        <f>TITRES_STAT!D2664</f>
        <v>34.4</v>
      </c>
      <c r="D2661" s="6">
        <f>TITRES_STAT!E2664</f>
        <v>0</v>
      </c>
      <c r="E2661" s="2">
        <f t="shared" si="164"/>
        <v>57506</v>
      </c>
      <c r="F2661" s="6" t="str">
        <f t="shared" si="167"/>
        <v>NEUTRAL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45884</v>
      </c>
      <c r="B2662" s="6">
        <f>TITRES_STAT!C2665</f>
        <v>34.4</v>
      </c>
      <c r="C2662" s="6">
        <f>TITRES_STAT!D2665</f>
        <v>34.4</v>
      </c>
      <c r="D2662" s="6">
        <f>TITRES_STAT!E2665</f>
        <v>0</v>
      </c>
      <c r="E2662" s="2">
        <f t="shared" si="164"/>
        <v>57506</v>
      </c>
      <c r="F2662" s="6" t="str">
        <f t="shared" si="167"/>
        <v>NEUTRAL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45887</v>
      </c>
      <c r="B2663" s="6">
        <f>TITRES_STAT!C2666</f>
        <v>34.4</v>
      </c>
      <c r="C2663" s="6">
        <f>TITRES_STAT!D2666</f>
        <v>34.4</v>
      </c>
      <c r="D2663" s="6">
        <f>TITRES_STAT!E2666</f>
        <v>0</v>
      </c>
      <c r="E2663" s="2">
        <f t="shared" si="164"/>
        <v>57506</v>
      </c>
      <c r="F2663" s="6" t="str">
        <f t="shared" si="167"/>
        <v>NEUTRAL</v>
      </c>
      <c r="G2663" s="6" t="str">
        <f t="shared" si="166"/>
        <v>NEUTRAL</v>
      </c>
      <c r="H2663" s="6" t="str">
        <f t="shared" si="165"/>
        <v>NEUTRAL</v>
      </c>
    </row>
    <row r="2664" spans="1:8" ht="13.5" x14ac:dyDescent="0.25">
      <c r="A2664" s="3">
        <f>TITRES_STAT!B2667</f>
        <v>45888</v>
      </c>
      <c r="B2664" s="6">
        <f>TITRES_STAT!C2667</f>
        <v>34.4</v>
      </c>
      <c r="C2664" s="6">
        <f>TITRES_STAT!D2667</f>
        <v>34.4</v>
      </c>
      <c r="D2664" s="6">
        <f>TITRES_STAT!E2667</f>
        <v>0</v>
      </c>
      <c r="E2664" s="2">
        <f t="shared" si="164"/>
        <v>57506</v>
      </c>
      <c r="F2664" s="6" t="str">
        <f t="shared" si="167"/>
        <v>NEUTRAL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45889</v>
      </c>
      <c r="B2665" s="6">
        <f>TITRES_STAT!C2668</f>
        <v>34.4</v>
      </c>
      <c r="C2665" s="6">
        <f>TITRES_STAT!D2668</f>
        <v>34.4</v>
      </c>
      <c r="D2665" s="6">
        <f>TITRES_STAT!E2668</f>
        <v>0</v>
      </c>
      <c r="E2665" s="2">
        <f t="shared" si="164"/>
        <v>57506</v>
      </c>
      <c r="F2665" s="6" t="str">
        <f t="shared" si="167"/>
        <v>NEUTRAL</v>
      </c>
      <c r="G2665" s="6" t="str">
        <f t="shared" si="166"/>
        <v>NEUTRAL</v>
      </c>
      <c r="H2665" s="6" t="str">
        <f t="shared" si="165"/>
        <v>NEUTRAL</v>
      </c>
    </row>
    <row r="2666" spans="1:8" ht="13.5" x14ac:dyDescent="0.25">
      <c r="A2666" s="3">
        <f>TITRES_STAT!B2669</f>
        <v>45890</v>
      </c>
      <c r="B2666" s="6">
        <f>TITRES_STAT!C2669</f>
        <v>34.4</v>
      </c>
      <c r="C2666" s="6">
        <f>TITRES_STAT!D2669</f>
        <v>34.4</v>
      </c>
      <c r="D2666" s="6">
        <f>TITRES_STAT!E2669</f>
        <v>0</v>
      </c>
      <c r="E2666" s="2">
        <f t="shared" si="164"/>
        <v>57506</v>
      </c>
      <c r="F2666" s="6" t="str">
        <f t="shared" si="167"/>
        <v>NEUTRAL</v>
      </c>
      <c r="G2666" s="6" t="str">
        <f t="shared" si="166"/>
        <v>NEUTRAL</v>
      </c>
      <c r="H2666" s="6" t="str">
        <f t="shared" si="165"/>
        <v>NEUTRAL</v>
      </c>
    </row>
    <row r="2667" spans="1:8" ht="13.5" x14ac:dyDescent="0.25">
      <c r="A2667" s="3">
        <f>TITRES_STAT!B2670</f>
        <v>45891</v>
      </c>
      <c r="B2667" s="6">
        <f>TITRES_STAT!C2670</f>
        <v>34.4</v>
      </c>
      <c r="C2667" s="6">
        <f>TITRES_STAT!D2670</f>
        <v>34.4</v>
      </c>
      <c r="D2667" s="6">
        <f>TITRES_STAT!E2670</f>
        <v>0</v>
      </c>
      <c r="E2667" s="2">
        <f t="shared" si="164"/>
        <v>57506</v>
      </c>
      <c r="F2667" s="6" t="str">
        <f t="shared" si="167"/>
        <v>NEUTRAL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45894</v>
      </c>
      <c r="B2668" s="6">
        <f>TITRES_STAT!C2671</f>
        <v>34.4</v>
      </c>
      <c r="C2668" s="6">
        <f>TITRES_STAT!D2671</f>
        <v>34.4</v>
      </c>
      <c r="D2668" s="6">
        <f>TITRES_STAT!E2671</f>
        <v>0</v>
      </c>
      <c r="E2668" s="2">
        <f t="shared" si="164"/>
        <v>57506</v>
      </c>
      <c r="F2668" s="6" t="str">
        <f t="shared" si="167"/>
        <v>NEUTRAL</v>
      </c>
      <c r="G2668" s="6" t="str">
        <f t="shared" si="166"/>
        <v>NEUTRAL</v>
      </c>
      <c r="H2668" s="6" t="str">
        <f t="shared" si="165"/>
        <v>NEUTRAL</v>
      </c>
    </row>
    <row r="2669" spans="1:8" ht="13.5" x14ac:dyDescent="0.25">
      <c r="A2669" s="3">
        <f>TITRES_STAT!B2672</f>
        <v>45895</v>
      </c>
      <c r="B2669" s="6">
        <f>TITRES_STAT!C2672</f>
        <v>34.4</v>
      </c>
      <c r="C2669" s="6">
        <f>TITRES_STAT!D2672</f>
        <v>34.4</v>
      </c>
      <c r="D2669" s="6">
        <f>TITRES_STAT!E2672</f>
        <v>0</v>
      </c>
      <c r="E2669" s="2">
        <f t="shared" si="164"/>
        <v>57506</v>
      </c>
      <c r="F2669" s="6" t="str">
        <f t="shared" si="167"/>
        <v>NEUTRAL</v>
      </c>
      <c r="G2669" s="6" t="str">
        <f t="shared" si="166"/>
        <v>NEUTRAL</v>
      </c>
      <c r="H2669" s="6" t="str">
        <f t="shared" si="165"/>
        <v>NEUTRAL</v>
      </c>
    </row>
    <row r="2670" spans="1:8" ht="13.5" x14ac:dyDescent="0.25">
      <c r="A2670" s="3">
        <f>TITRES_STAT!B2673</f>
        <v>45896</v>
      </c>
      <c r="B2670" s="6">
        <f>TITRES_STAT!C2673</f>
        <v>34.4</v>
      </c>
      <c r="C2670" s="6">
        <f>TITRES_STAT!D2673</f>
        <v>34.4</v>
      </c>
      <c r="D2670" s="6">
        <f>TITRES_STAT!E2673</f>
        <v>0</v>
      </c>
      <c r="E2670" s="2">
        <f t="shared" si="164"/>
        <v>57506</v>
      </c>
      <c r="F2670" s="6" t="str">
        <f t="shared" si="167"/>
        <v>NEUTRAL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45897</v>
      </c>
      <c r="B2671" s="6">
        <f>TITRES_STAT!C2674</f>
        <v>34.4</v>
      </c>
      <c r="C2671" s="6">
        <f>TITRES_STAT!D2674</f>
        <v>34.4</v>
      </c>
      <c r="D2671" s="6">
        <f>TITRES_STAT!E2674</f>
        <v>0</v>
      </c>
      <c r="E2671" s="2">
        <f t="shared" si="164"/>
        <v>57506</v>
      </c>
      <c r="F2671" s="6" t="str">
        <f t="shared" si="167"/>
        <v>NEUTRAL</v>
      </c>
      <c r="G2671" s="6" t="str">
        <f t="shared" si="166"/>
        <v>NEUTRAL</v>
      </c>
      <c r="H2671" s="6" t="str">
        <f t="shared" si="165"/>
        <v>NEUTRAL</v>
      </c>
    </row>
    <row r="2672" spans="1:8" ht="13.5" x14ac:dyDescent="0.25">
      <c r="A2672" s="3">
        <f>TITRES_STAT!B2675</f>
        <v>45898</v>
      </c>
      <c r="B2672" s="6">
        <f>TITRES_STAT!C2675</f>
        <v>34</v>
      </c>
      <c r="C2672" s="6">
        <f>TITRES_STAT!D2675</f>
        <v>34</v>
      </c>
      <c r="D2672" s="6">
        <f>TITRES_STAT!E2675</f>
        <v>238</v>
      </c>
      <c r="E2672" s="2">
        <f t="shared" si="164"/>
        <v>57268</v>
      </c>
      <c r="F2672" s="6" t="str">
        <f t="shared" si="167"/>
        <v>BEARISH</v>
      </c>
      <c r="G2672" s="6" t="str">
        <f t="shared" si="166"/>
        <v>NEUTRAL</v>
      </c>
      <c r="H2672" s="6" t="str">
        <f t="shared" si="165"/>
        <v>CONFIRMED BEARISH</v>
      </c>
    </row>
    <row r="2673" spans="1:8" ht="13.5" x14ac:dyDescent="0.25">
      <c r="A2673" s="3">
        <f>TITRES_STAT!B2676</f>
        <v>45901</v>
      </c>
      <c r="B2673" s="6">
        <f>TITRES_STAT!C2676</f>
        <v>34</v>
      </c>
      <c r="C2673" s="6">
        <f>TITRES_STAT!D2676</f>
        <v>34</v>
      </c>
      <c r="D2673" s="6">
        <f>TITRES_STAT!E2676</f>
        <v>0</v>
      </c>
      <c r="E2673" s="2">
        <f t="shared" si="164"/>
        <v>57268</v>
      </c>
      <c r="F2673" s="6" t="str">
        <f t="shared" si="167"/>
        <v>BEARISH</v>
      </c>
      <c r="G2673" s="6" t="str">
        <f t="shared" si="166"/>
        <v>NEUTRAL</v>
      </c>
      <c r="H2673" s="6" t="str">
        <f t="shared" si="165"/>
        <v>CONFIRMED BEARISH</v>
      </c>
    </row>
    <row r="2674" spans="1:8" ht="13.5" x14ac:dyDescent="0.25">
      <c r="A2674" s="3">
        <f>TITRES_STAT!B2677</f>
        <v>45902</v>
      </c>
      <c r="B2674" s="6">
        <f>TITRES_STAT!C2677</f>
        <v>34</v>
      </c>
      <c r="C2674" s="6">
        <f>TITRES_STAT!D2677</f>
        <v>34</v>
      </c>
      <c r="D2674" s="6">
        <f>TITRES_STAT!E2677</f>
        <v>0</v>
      </c>
      <c r="E2674" s="2">
        <f t="shared" si="164"/>
        <v>57268</v>
      </c>
      <c r="F2674" s="6" t="str">
        <f t="shared" si="167"/>
        <v>BEARISH</v>
      </c>
      <c r="G2674" s="6" t="str">
        <f t="shared" si="166"/>
        <v>NEUTRAL</v>
      </c>
      <c r="H2674" s="6" t="str">
        <f t="shared" si="165"/>
        <v>CONFIRMED BEARISH</v>
      </c>
    </row>
    <row r="2675" spans="1:8" ht="13.5" x14ac:dyDescent="0.25">
      <c r="A2675" s="3">
        <f>TITRES_STAT!B2678</f>
        <v>45903</v>
      </c>
      <c r="B2675" s="6">
        <f>TITRES_STAT!C2678</f>
        <v>34.4</v>
      </c>
      <c r="C2675" s="6">
        <f>TITRES_STAT!D2678</f>
        <v>34.4</v>
      </c>
      <c r="D2675" s="6">
        <f>TITRES_STAT!E2678</f>
        <v>20</v>
      </c>
      <c r="E2675" s="2">
        <f t="shared" si="164"/>
        <v>57288</v>
      </c>
      <c r="F2675" s="6" t="str">
        <f t="shared" si="167"/>
        <v>BEARISH</v>
      </c>
      <c r="G2675" s="6" t="str">
        <f t="shared" si="166"/>
        <v>NEUTRAL</v>
      </c>
      <c r="H2675" s="6" t="str">
        <f t="shared" si="165"/>
        <v>NEUTRAL</v>
      </c>
    </row>
    <row r="2676" spans="1:8" ht="13.5" x14ac:dyDescent="0.25">
      <c r="A2676" s="3">
        <f>TITRES_STAT!B2679</f>
        <v>45905</v>
      </c>
      <c r="B2676" s="6">
        <f>TITRES_STAT!C2679</f>
        <v>34.4</v>
      </c>
      <c r="C2676" s="6">
        <f>TITRES_STAT!D2679</f>
        <v>34.4</v>
      </c>
      <c r="D2676" s="6">
        <f>TITRES_STAT!E2679</f>
        <v>0</v>
      </c>
      <c r="E2676" s="2">
        <f t="shared" si="164"/>
        <v>57288</v>
      </c>
      <c r="F2676" s="6" t="str">
        <f t="shared" si="167"/>
        <v>BEARISH</v>
      </c>
      <c r="G2676" s="6" t="str">
        <f t="shared" si="166"/>
        <v>NEUTRAL</v>
      </c>
      <c r="H2676" s="6" t="str">
        <f t="shared" si="165"/>
        <v>NEUTRAL</v>
      </c>
    </row>
    <row r="2677" spans="1:8" ht="13.5" x14ac:dyDescent="0.25">
      <c r="A2677" s="3">
        <f>TITRES_STAT!B2680</f>
        <v>45908</v>
      </c>
      <c r="B2677" s="6">
        <f>TITRES_STAT!C2680</f>
        <v>34.4</v>
      </c>
      <c r="C2677" s="6">
        <f>TITRES_STAT!D2680</f>
        <v>34.4</v>
      </c>
      <c r="D2677" s="6">
        <f>TITRES_STAT!E2680</f>
        <v>0</v>
      </c>
      <c r="E2677" s="2">
        <f t="shared" si="164"/>
        <v>57288</v>
      </c>
      <c r="F2677" s="6" t="str">
        <f t="shared" si="167"/>
        <v>BULLISH</v>
      </c>
      <c r="G2677" s="6" t="str">
        <f t="shared" si="166"/>
        <v>NEUTRAL</v>
      </c>
      <c r="H2677" s="6" t="str">
        <f t="shared" si="165"/>
        <v>CONFIRMED BULLISH</v>
      </c>
    </row>
    <row r="2678" spans="1:8" ht="13.5" x14ac:dyDescent="0.25">
      <c r="A2678" s="3">
        <f>TITRES_STAT!B2681</f>
        <v>45909</v>
      </c>
      <c r="B2678" s="6">
        <f>TITRES_STAT!C2681</f>
        <v>34.4</v>
      </c>
      <c r="C2678" s="6">
        <f>TITRES_STAT!D2681</f>
        <v>34.4</v>
      </c>
      <c r="D2678" s="6">
        <f>TITRES_STAT!E2681</f>
        <v>0</v>
      </c>
      <c r="E2678" s="2">
        <f t="shared" si="164"/>
        <v>57288</v>
      </c>
      <c r="F2678" s="6" t="str">
        <f t="shared" si="167"/>
        <v>BULLISH</v>
      </c>
      <c r="G2678" s="6" t="str">
        <f t="shared" si="166"/>
        <v>NEUTRAL</v>
      </c>
      <c r="H2678" s="6" t="str">
        <f t="shared" si="165"/>
        <v>CONFIRMED BULLISH</v>
      </c>
    </row>
    <row r="2679" spans="1:8" ht="13.5" x14ac:dyDescent="0.25">
      <c r="A2679" s="3">
        <f>TITRES_STAT!B2682</f>
        <v>45910</v>
      </c>
      <c r="B2679" s="6">
        <f>TITRES_STAT!C2682</f>
        <v>34.4</v>
      </c>
      <c r="C2679" s="6">
        <f>TITRES_STAT!D2682</f>
        <v>34.4</v>
      </c>
      <c r="D2679" s="6">
        <f>TITRES_STAT!E2682</f>
        <v>117</v>
      </c>
      <c r="E2679" s="2">
        <f t="shared" si="164"/>
        <v>57288</v>
      </c>
      <c r="F2679" s="6" t="str">
        <f t="shared" si="167"/>
        <v>BULLISH</v>
      </c>
      <c r="G2679" s="6" t="str">
        <f t="shared" si="166"/>
        <v>NEUTRAL</v>
      </c>
      <c r="H2679" s="6" t="str">
        <f t="shared" si="165"/>
        <v>CONFIRMED BULLISH</v>
      </c>
    </row>
    <row r="2680" spans="1:8" ht="13.5" x14ac:dyDescent="0.25">
      <c r="A2680" s="3">
        <f>TITRES_STAT!B2683</f>
        <v>45911</v>
      </c>
      <c r="B2680" s="6">
        <f>TITRES_STAT!C2683</f>
        <v>34.4</v>
      </c>
      <c r="C2680" s="6">
        <f>TITRES_STAT!D2683</f>
        <v>34.4</v>
      </c>
      <c r="D2680" s="6">
        <f>TITRES_STAT!E2683</f>
        <v>0</v>
      </c>
      <c r="E2680" s="2">
        <f t="shared" si="164"/>
        <v>57288</v>
      </c>
      <c r="F2680" s="6" t="str">
        <f t="shared" si="167"/>
        <v>NEUTRAL</v>
      </c>
      <c r="G2680" s="6" t="str">
        <f t="shared" si="166"/>
        <v>NEUTRAL</v>
      </c>
      <c r="H2680" s="6" t="str">
        <f t="shared" si="165"/>
        <v>NEUTRAL</v>
      </c>
    </row>
    <row r="2681" spans="1:8" ht="13.5" x14ac:dyDescent="0.25">
      <c r="A2681" s="3">
        <f>TITRES_STAT!B2684</f>
        <v>45912</v>
      </c>
      <c r="B2681" s="6">
        <f>TITRES_STAT!C2684</f>
        <v>34.4</v>
      </c>
      <c r="C2681" s="6">
        <f>TITRES_STAT!D2684</f>
        <v>34.4</v>
      </c>
      <c r="D2681" s="6">
        <f>TITRES_STAT!E2684</f>
        <v>0</v>
      </c>
      <c r="E2681" s="2">
        <f t="shared" si="164"/>
        <v>57288</v>
      </c>
      <c r="F2681" s="6" t="str">
        <f t="shared" si="167"/>
        <v>NEUTRAL</v>
      </c>
      <c r="G2681" s="6" t="str">
        <f t="shared" si="166"/>
        <v>NEUTRAL</v>
      </c>
      <c r="H2681" s="6" t="str">
        <f t="shared" si="165"/>
        <v>NEUTRAL</v>
      </c>
    </row>
    <row r="2682" spans="1:8" ht="13.5" x14ac:dyDescent="0.25">
      <c r="A2682" s="3">
        <f>TITRES_STAT!B2685</f>
        <v>45915</v>
      </c>
      <c r="B2682" s="6">
        <f>TITRES_STAT!C2685</f>
        <v>34.4</v>
      </c>
      <c r="C2682" s="6">
        <f>TITRES_STAT!D2685</f>
        <v>34.4</v>
      </c>
      <c r="D2682" s="6">
        <f>TITRES_STAT!E2685</f>
        <v>0</v>
      </c>
      <c r="E2682" s="2">
        <f t="shared" si="164"/>
        <v>57288</v>
      </c>
      <c r="F2682" s="6" t="str">
        <f t="shared" si="167"/>
        <v>NEUTRAL</v>
      </c>
      <c r="G2682" s="6" t="str">
        <f t="shared" si="166"/>
        <v>NEUTRAL</v>
      </c>
      <c r="H2682" s="6" t="str">
        <f t="shared" si="165"/>
        <v>NEUTRAL</v>
      </c>
    </row>
    <row r="2683" spans="1:8" ht="13.5" x14ac:dyDescent="0.25">
      <c r="A2683" s="3">
        <f>TITRES_STAT!B2686</f>
        <v>45916</v>
      </c>
      <c r="B2683" s="6">
        <f>TITRES_STAT!C2686</f>
        <v>34.4</v>
      </c>
      <c r="C2683" s="6">
        <f>TITRES_STAT!D2686</f>
        <v>34.4</v>
      </c>
      <c r="D2683" s="6">
        <f>TITRES_STAT!E2686</f>
        <v>0</v>
      </c>
      <c r="E2683" s="2">
        <f t="shared" si="164"/>
        <v>57288</v>
      </c>
      <c r="F2683" s="6" t="str">
        <f t="shared" si="167"/>
        <v>NEUTRAL</v>
      </c>
      <c r="G2683" s="6" t="str">
        <f t="shared" si="166"/>
        <v>NEUTRAL</v>
      </c>
      <c r="H2683" s="6" t="str">
        <f t="shared" si="165"/>
        <v>NEUTRAL</v>
      </c>
    </row>
    <row r="2684" spans="1:8" ht="13.5" x14ac:dyDescent="0.25">
      <c r="A2684" s="3">
        <f>TITRES_STAT!B2687</f>
        <v>45917</v>
      </c>
      <c r="B2684" s="6">
        <f>TITRES_STAT!C2687</f>
        <v>34.4</v>
      </c>
      <c r="C2684" s="6">
        <f>TITRES_STAT!D2687</f>
        <v>34.4</v>
      </c>
      <c r="D2684" s="6">
        <f>TITRES_STAT!E2687</f>
        <v>0</v>
      </c>
      <c r="E2684" s="2">
        <f t="shared" si="164"/>
        <v>57288</v>
      </c>
      <c r="F2684" s="6" t="str">
        <f t="shared" si="167"/>
        <v>NEUTRAL</v>
      </c>
      <c r="G2684" s="6" t="str">
        <f t="shared" si="166"/>
        <v>NEUTRAL</v>
      </c>
      <c r="H2684" s="6" t="str">
        <f t="shared" si="165"/>
        <v>NEUTRAL</v>
      </c>
    </row>
    <row r="2685" spans="1:8" ht="13.5" x14ac:dyDescent="0.25">
      <c r="A2685" s="3">
        <f>TITRES_STAT!B2688</f>
        <v>45918</v>
      </c>
      <c r="B2685" s="6">
        <f>TITRES_STAT!C2688</f>
        <v>34.4</v>
      </c>
      <c r="C2685" s="6">
        <f>TITRES_STAT!D2688</f>
        <v>34.4</v>
      </c>
      <c r="D2685" s="6">
        <f>TITRES_STAT!E2688</f>
        <v>0</v>
      </c>
      <c r="E2685" s="2">
        <f t="shared" si="164"/>
        <v>57288</v>
      </c>
      <c r="F2685" s="6" t="str">
        <f t="shared" si="167"/>
        <v>NEUTRAL</v>
      </c>
      <c r="G2685" s="6" t="str">
        <f t="shared" si="166"/>
        <v>NEUTRAL</v>
      </c>
      <c r="H2685" s="6" t="str">
        <f t="shared" si="165"/>
        <v>NEUTRAL</v>
      </c>
    </row>
    <row r="2686" spans="1:8" ht="13.5" x14ac:dyDescent="0.25">
      <c r="A2686" s="3">
        <f>TITRES_STAT!B2689</f>
        <v>45919</v>
      </c>
      <c r="B2686" s="6">
        <f>TITRES_STAT!C2689</f>
        <v>34.4</v>
      </c>
      <c r="C2686" s="6">
        <f>TITRES_STAT!D2689</f>
        <v>34.4</v>
      </c>
      <c r="D2686" s="6">
        <f>TITRES_STAT!E2689</f>
        <v>0</v>
      </c>
      <c r="E2686" s="2">
        <f t="shared" si="164"/>
        <v>57288</v>
      </c>
      <c r="F2686" s="6" t="str">
        <f t="shared" si="167"/>
        <v>NEUTRAL</v>
      </c>
      <c r="G2686" s="6" t="str">
        <f t="shared" si="166"/>
        <v>NEUTRAL</v>
      </c>
      <c r="H2686" s="6" t="str">
        <f t="shared" si="165"/>
        <v>NEUTRAL</v>
      </c>
    </row>
    <row r="2687" spans="1:8" ht="13.5" x14ac:dyDescent="0.25">
      <c r="A2687" s="3">
        <f>TITRES_STAT!B2690</f>
        <v>45922</v>
      </c>
      <c r="B2687" s="6">
        <f>TITRES_STAT!C2690</f>
        <v>34.4</v>
      </c>
      <c r="C2687" s="6">
        <f>TITRES_STAT!D2690</f>
        <v>34.4</v>
      </c>
      <c r="D2687" s="6">
        <f>TITRES_STAT!E2690</f>
        <v>0</v>
      </c>
      <c r="E2687" s="2">
        <f t="shared" si="164"/>
        <v>57288</v>
      </c>
      <c r="F2687" s="6" t="str">
        <f t="shared" si="167"/>
        <v>NEUTRAL</v>
      </c>
      <c r="G2687" s="6" t="str">
        <f t="shared" si="166"/>
        <v>NEUTRAL</v>
      </c>
      <c r="H2687" s="6" t="str">
        <f t="shared" si="165"/>
        <v>NEUTRAL</v>
      </c>
    </row>
    <row r="2688" spans="1:8" ht="13.5" x14ac:dyDescent="0.25">
      <c r="A2688" s="3">
        <f>TITRES_STAT!B2691</f>
        <v>45923</v>
      </c>
      <c r="B2688" s="6">
        <f>TITRES_STAT!C2691</f>
        <v>35.9</v>
      </c>
      <c r="C2688" s="6">
        <f>TITRES_STAT!D2691</f>
        <v>35.9</v>
      </c>
      <c r="D2688" s="6">
        <f>TITRES_STAT!E2691</f>
        <v>1</v>
      </c>
      <c r="E2688" s="2">
        <f t="shared" si="164"/>
        <v>57289</v>
      </c>
      <c r="F2688" s="6" t="str">
        <f t="shared" si="167"/>
        <v>BULLISH</v>
      </c>
      <c r="G2688" s="6" t="str">
        <f t="shared" si="166"/>
        <v>NEUTRAL</v>
      </c>
      <c r="H2688" s="6" t="str">
        <f t="shared" si="165"/>
        <v>CONFIRMED BULLISH</v>
      </c>
    </row>
    <row r="2689" spans="1:8" ht="13.5" x14ac:dyDescent="0.25">
      <c r="A2689" s="3">
        <f>TITRES_STAT!B2692</f>
        <v>45924</v>
      </c>
      <c r="B2689" s="6">
        <f>TITRES_STAT!C2692</f>
        <v>35.9</v>
      </c>
      <c r="C2689" s="6">
        <f>TITRES_STAT!D2692</f>
        <v>35.9</v>
      </c>
      <c r="D2689" s="6">
        <f>TITRES_STAT!E2692</f>
        <v>0</v>
      </c>
      <c r="E2689" s="2">
        <f t="shared" si="164"/>
        <v>57289</v>
      </c>
      <c r="F2689" s="6" t="str">
        <f t="shared" si="167"/>
        <v>BULLISH</v>
      </c>
      <c r="G2689" s="6" t="str">
        <f t="shared" si="166"/>
        <v>NEUTRAL</v>
      </c>
      <c r="H2689" s="6" t="str">
        <f t="shared" si="165"/>
        <v>CONFIRMED BULLISH</v>
      </c>
    </row>
    <row r="2690" spans="1:8" ht="13.5" x14ac:dyDescent="0.25">
      <c r="A2690" s="3">
        <f>TITRES_STAT!B2693</f>
        <v>45925</v>
      </c>
      <c r="B2690" s="6">
        <f>TITRES_STAT!C2693</f>
        <v>35.9</v>
      </c>
      <c r="C2690" s="6">
        <f>TITRES_STAT!D2693</f>
        <v>35.9</v>
      </c>
      <c r="D2690" s="6">
        <f>TITRES_STAT!E2693</f>
        <v>0</v>
      </c>
      <c r="E2690" s="2">
        <f t="shared" si="164"/>
        <v>57289</v>
      </c>
      <c r="F2690" s="6" t="str">
        <f t="shared" si="167"/>
        <v>BULLISH</v>
      </c>
      <c r="G2690" s="6" t="str">
        <f t="shared" si="166"/>
        <v>NEUTRAL</v>
      </c>
      <c r="H2690" s="6" t="str">
        <f t="shared" si="165"/>
        <v>CONFIRMED BULLISH</v>
      </c>
    </row>
    <row r="2691" spans="1:8" ht="13.5" x14ac:dyDescent="0.25">
      <c r="A2691" s="3">
        <f>TITRES_STAT!B2694</f>
        <v>45926</v>
      </c>
      <c r="B2691" s="6">
        <f>TITRES_STAT!C2694</f>
        <v>35.9</v>
      </c>
      <c r="C2691" s="6">
        <f>TITRES_STAT!D2694</f>
        <v>35.9</v>
      </c>
      <c r="D2691" s="6">
        <f>TITRES_STAT!E2694</f>
        <v>0</v>
      </c>
      <c r="E2691" s="2">
        <f t="shared" si="164"/>
        <v>57289</v>
      </c>
      <c r="F2691" s="6" t="str">
        <f t="shared" si="167"/>
        <v>BULLISH</v>
      </c>
      <c r="G2691" s="6" t="str">
        <f t="shared" si="166"/>
        <v>NEUTRAL</v>
      </c>
      <c r="H2691" s="6" t="str">
        <f t="shared" si="165"/>
        <v>CONFIRMED BULLISH</v>
      </c>
    </row>
    <row r="2692" spans="1:8" ht="13.5" x14ac:dyDescent="0.25">
      <c r="A2692" s="3">
        <f>TITRES_STAT!B2695</f>
        <v>45929</v>
      </c>
      <c r="B2692" s="6">
        <f>TITRES_STAT!C2695</f>
        <v>35.9</v>
      </c>
      <c r="C2692" s="6">
        <f>TITRES_STAT!D2695</f>
        <v>35.9</v>
      </c>
      <c r="D2692" s="6">
        <f>TITRES_STAT!E2695</f>
        <v>0</v>
      </c>
      <c r="E2692" s="2">
        <f>IF(B2692&gt;B2691, E2691+D2692, IF(B2692&lt;B2691, E2691-D2692, E2691))</f>
        <v>57289</v>
      </c>
      <c r="F2692" s="6" t="str">
        <f t="shared" si="167"/>
        <v>BULLISH</v>
      </c>
      <c r="G2692" s="6" t="str">
        <f t="shared" si="166"/>
        <v>NEUTRAL</v>
      </c>
      <c r="H2692" s="6" t="str">
        <f t="shared" si="165"/>
        <v>CONFIRMED BULLISH</v>
      </c>
    </row>
    <row r="2693" spans="1:8" ht="13.5" x14ac:dyDescent="0.25">
      <c r="A2693" s="3">
        <f>TITRES_STAT!B2696</f>
        <v>45930</v>
      </c>
      <c r="B2693" s="6">
        <f>TITRES_STAT!C2696</f>
        <v>35.9</v>
      </c>
      <c r="C2693" s="6">
        <f>TITRES_STAT!D2696</f>
        <v>35.9</v>
      </c>
      <c r="D2693" s="6">
        <f>TITRES_STAT!E2696</f>
        <v>0</v>
      </c>
      <c r="E2693" s="6">
        <f>TITRES_STAT!F2696</f>
        <v>0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NEUTRAL</v>
      </c>
    </row>
    <row r="2694" spans="1:8" ht="13.5" x14ac:dyDescent="0.25">
      <c r="A2694" s="3">
        <f>TITRES_STAT!B2697</f>
        <v>45931</v>
      </c>
      <c r="B2694" s="6">
        <f>TITRES_STAT!C2697</f>
        <v>35.9</v>
      </c>
      <c r="C2694" s="6">
        <f>TITRES_STAT!D2697</f>
        <v>35.9</v>
      </c>
      <c r="D2694" s="6">
        <f>TITRES_STAT!E2697</f>
        <v>42</v>
      </c>
      <c r="E2694" s="6">
        <f>TITRES_STAT!F2697</f>
        <v>35.9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NEUTRAL</v>
      </c>
    </row>
    <row r="2695" spans="1:8" ht="13.5" x14ac:dyDescent="0.25">
      <c r="A2695" s="3">
        <f>TITRES_STAT!B2698</f>
        <v>45932</v>
      </c>
      <c r="B2695" s="6">
        <f>TITRES_STAT!C2698</f>
        <v>35.9</v>
      </c>
      <c r="C2695" s="6">
        <f>TITRES_STAT!D2698</f>
        <v>35.9</v>
      </c>
      <c r="D2695" s="6">
        <f>TITRES_STAT!E2698</f>
        <v>0</v>
      </c>
      <c r="E2695" s="6">
        <f>TITRES_STAT!F2698</f>
        <v>0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NEUTRAL</v>
      </c>
    </row>
    <row r="2696" spans="1:8" ht="13.5" x14ac:dyDescent="0.25">
      <c r="A2696" s="3">
        <f>TITRES_STAT!B2699</f>
        <v>45933</v>
      </c>
      <c r="B2696" s="6">
        <f>TITRES_STAT!C2699</f>
        <v>35.9</v>
      </c>
      <c r="C2696" s="6">
        <f>TITRES_STAT!D2699</f>
        <v>35.9</v>
      </c>
      <c r="D2696" s="6">
        <f>TITRES_STAT!E2699</f>
        <v>0</v>
      </c>
      <c r="E2696" s="6">
        <f>TITRES_STAT!F2699</f>
        <v>0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NEUTRAL</v>
      </c>
    </row>
    <row r="2697" spans="1:8" ht="13.5" x14ac:dyDescent="0.25">
      <c r="A2697" s="3">
        <f>TITRES_STAT!B2700</f>
        <v>45936</v>
      </c>
      <c r="B2697" s="6">
        <f>TITRES_STAT!C2700</f>
        <v>35.9</v>
      </c>
      <c r="C2697" s="6">
        <f>TITRES_STAT!D2700</f>
        <v>35.9</v>
      </c>
      <c r="D2697" s="6">
        <f>TITRES_STAT!E2700</f>
        <v>0</v>
      </c>
      <c r="E2697" s="6">
        <f>TITRES_STAT!F2700</f>
        <v>0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NEUTRAL</v>
      </c>
    </row>
    <row r="2698" spans="1:8" ht="13.5" x14ac:dyDescent="0.25">
      <c r="A2698" s="3">
        <f>TITRES_STAT!B2701</f>
        <v>45937</v>
      </c>
      <c r="B2698" s="6">
        <f>TITRES_STAT!C2701</f>
        <v>35.9</v>
      </c>
      <c r="C2698" s="6">
        <f>TITRES_STAT!D2701</f>
        <v>35.9</v>
      </c>
      <c r="D2698" s="6">
        <f>TITRES_STAT!E2701</f>
        <v>0</v>
      </c>
      <c r="E2698" s="6">
        <f>TITRES_STAT!F2701</f>
        <v>0</v>
      </c>
      <c r="F2698" s="6" t="str">
        <f t="shared" si="168"/>
        <v>NEUTRAL</v>
      </c>
      <c r="G2698" s="6" t="e">
        <f t="shared" si="169"/>
        <v>#DIV/0!</v>
      </c>
      <c r="H2698" s="6" t="str">
        <f t="shared" si="170"/>
        <v>NEUTRAL</v>
      </c>
    </row>
    <row r="2699" spans="1:8" ht="13.5" x14ac:dyDescent="0.25">
      <c r="A2699" s="3">
        <f>TITRES_STAT!B2702</f>
        <v>45938</v>
      </c>
      <c r="B2699" s="6">
        <f>TITRES_STAT!C2702</f>
        <v>35.9</v>
      </c>
      <c r="C2699" s="6">
        <f>TITRES_STAT!D2702</f>
        <v>35.9</v>
      </c>
      <c r="D2699" s="6">
        <f>TITRES_STAT!E2702</f>
        <v>0</v>
      </c>
      <c r="E2699" s="6">
        <f>TITRES_STAT!F2702</f>
        <v>0</v>
      </c>
      <c r="F2699" s="6" t="str">
        <f t="shared" si="168"/>
        <v>BEARISH</v>
      </c>
      <c r="G2699" s="6" t="str">
        <f t="shared" si="169"/>
        <v>WEAK</v>
      </c>
      <c r="H2699" s="6" t="str">
        <f t="shared" si="170"/>
        <v>NEUTRAL</v>
      </c>
    </row>
    <row r="2700" spans="1:8" ht="13.5" x14ac:dyDescent="0.25">
      <c r="A2700" s="3">
        <f>TITRES_STAT!B2703</f>
        <v>45939</v>
      </c>
      <c r="B2700" s="6">
        <f>TITRES_STAT!C2703</f>
        <v>35.9</v>
      </c>
      <c r="C2700" s="6">
        <f>TITRES_STAT!D2703</f>
        <v>35.9</v>
      </c>
      <c r="D2700" s="6">
        <f>TITRES_STAT!E2703</f>
        <v>0</v>
      </c>
      <c r="E2700" s="6">
        <f>TITRES_STAT!F2703</f>
        <v>0</v>
      </c>
      <c r="F2700" s="6" t="str">
        <f t="shared" si="168"/>
        <v>NEUTRAL</v>
      </c>
      <c r="G2700" s="6" t="e">
        <f t="shared" si="169"/>
        <v>#DIV/0!</v>
      </c>
      <c r="H2700" s="6" t="str">
        <f t="shared" si="170"/>
        <v>NEUTRAL</v>
      </c>
    </row>
    <row r="2701" spans="1:8" ht="13.5" x14ac:dyDescent="0.25">
      <c r="A2701" s="3">
        <f>TITRES_STAT!B2704</f>
        <v>45940</v>
      </c>
      <c r="B2701" s="6">
        <f>TITRES_STAT!C2704</f>
        <v>35.9</v>
      </c>
      <c r="C2701" s="6">
        <f>TITRES_STAT!D2704</f>
        <v>35.9</v>
      </c>
      <c r="D2701" s="6">
        <f>TITRES_STAT!E2704</f>
        <v>0</v>
      </c>
      <c r="E2701" s="6">
        <f>TITRES_STAT!F2704</f>
        <v>0</v>
      </c>
      <c r="F2701" s="6" t="str">
        <f t="shared" si="168"/>
        <v>NEUTRAL</v>
      </c>
      <c r="G2701" s="6" t="e">
        <f t="shared" si="169"/>
        <v>#DIV/0!</v>
      </c>
      <c r="H2701" s="6" t="str">
        <f t="shared" si="170"/>
        <v>NEUTRAL</v>
      </c>
    </row>
    <row r="2702" spans="1:8" ht="13.5" x14ac:dyDescent="0.25">
      <c r="A2702" s="3">
        <f>TITRES_STAT!B2705</f>
        <v>45943</v>
      </c>
      <c r="B2702" s="6">
        <f>TITRES_STAT!C2705</f>
        <v>35.9</v>
      </c>
      <c r="C2702" s="6">
        <f>TITRES_STAT!D2705</f>
        <v>35.9</v>
      </c>
      <c r="D2702" s="6">
        <f>TITRES_STAT!E2705</f>
        <v>0</v>
      </c>
      <c r="E2702" s="6">
        <f>TITRES_STAT!F2705</f>
        <v>0</v>
      </c>
      <c r="F2702" s="6" t="str">
        <f t="shared" si="168"/>
        <v>NEUTRAL</v>
      </c>
      <c r="G2702" s="6" t="e">
        <f t="shared" si="169"/>
        <v>#DIV/0!</v>
      </c>
      <c r="H2702" s="6" t="str">
        <f t="shared" si="170"/>
        <v>NEUTRAL</v>
      </c>
    </row>
    <row r="2703" spans="1:8" ht="13.5" x14ac:dyDescent="0.25">
      <c r="A2703" s="3">
        <f>TITRES_STAT!B2706</f>
        <v>45944</v>
      </c>
      <c r="B2703" s="6">
        <f>TITRES_STAT!C2706</f>
        <v>35.9</v>
      </c>
      <c r="C2703" s="6">
        <f>TITRES_STAT!D2706</f>
        <v>35.9</v>
      </c>
      <c r="D2703" s="6">
        <f>TITRES_STAT!E2706</f>
        <v>0</v>
      </c>
      <c r="E2703" s="6">
        <f>TITRES_STAT!F2706</f>
        <v>0</v>
      </c>
      <c r="F2703" s="6" t="str">
        <f t="shared" si="168"/>
        <v>NEUTRAL</v>
      </c>
      <c r="G2703" s="6" t="e">
        <f t="shared" si="169"/>
        <v>#DIV/0!</v>
      </c>
      <c r="H2703" s="6" t="str">
        <f t="shared" si="170"/>
        <v>NEUTRAL</v>
      </c>
    </row>
    <row r="2704" spans="1:8" ht="13.5" x14ac:dyDescent="0.25">
      <c r="A2704" s="3">
        <f>TITRES_STAT!B2707</f>
        <v>45946</v>
      </c>
      <c r="B2704" s="6">
        <f>TITRES_STAT!C2707</f>
        <v>35.9</v>
      </c>
      <c r="C2704" s="6">
        <f>TITRES_STAT!D2707</f>
        <v>35.9</v>
      </c>
      <c r="D2704" s="6">
        <f>TITRES_STAT!E2707</f>
        <v>0</v>
      </c>
      <c r="E2704" s="6">
        <f>TITRES_STAT!F2707</f>
        <v>0</v>
      </c>
      <c r="F2704" s="6" t="str">
        <f t="shared" si="168"/>
        <v>NEUTRAL</v>
      </c>
      <c r="G2704" s="6" t="e">
        <f t="shared" si="169"/>
        <v>#DIV/0!</v>
      </c>
      <c r="H2704" s="6" t="str">
        <f t="shared" si="170"/>
        <v>NEUTRAL</v>
      </c>
    </row>
    <row r="2705" spans="1:8" ht="13.5" x14ac:dyDescent="0.25">
      <c r="A2705" s="3">
        <f>TITRES_STAT!B2708</f>
        <v>45947</v>
      </c>
      <c r="B2705" s="6">
        <f>TITRES_STAT!C2708</f>
        <v>35.9</v>
      </c>
      <c r="C2705" s="6">
        <f>TITRES_STAT!D2708</f>
        <v>35.9</v>
      </c>
      <c r="D2705" s="6">
        <f>TITRES_STAT!E2708</f>
        <v>0</v>
      </c>
      <c r="E2705" s="6">
        <f>TITRES_STAT!F2708</f>
        <v>0</v>
      </c>
      <c r="F2705" s="6" t="str">
        <f t="shared" si="168"/>
        <v>NEUTRAL</v>
      </c>
      <c r="G2705" s="6" t="e">
        <f t="shared" si="169"/>
        <v>#DIV/0!</v>
      </c>
      <c r="H2705" s="6" t="str">
        <f t="shared" si="170"/>
        <v>NEUTRAL</v>
      </c>
    </row>
    <row r="2706" spans="1:8" ht="13.5" x14ac:dyDescent="0.25">
      <c r="A2706" s="3">
        <f>TITRES_STAT!B2709</f>
        <v>45950</v>
      </c>
      <c r="B2706" s="6">
        <f>TITRES_STAT!C2709</f>
        <v>35.9</v>
      </c>
      <c r="C2706" s="6">
        <f>TITRES_STAT!D2709</f>
        <v>35.9</v>
      </c>
      <c r="D2706" s="6">
        <f>TITRES_STAT!E2709</f>
        <v>0</v>
      </c>
      <c r="E2706" s="6">
        <f>TITRES_STAT!F2709</f>
        <v>0</v>
      </c>
      <c r="F2706" s="6" t="str">
        <f t="shared" si="168"/>
        <v>NEUTRAL</v>
      </c>
      <c r="G2706" s="6" t="e">
        <f t="shared" si="169"/>
        <v>#DIV/0!</v>
      </c>
      <c r="H2706" s="6" t="str">
        <f t="shared" si="170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46.569299999999998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46.569299999999998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46.4846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45.299199999999999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46.230599999999995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45.299199999999999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46.044319999999992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45.299199999999999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45.790299999999988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e">
        <f>OBV!G7</f>
        <v>#DIV/0!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44.875799999999998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45.451599999999999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e">
        <f>OBV!G8</f>
        <v>#DIV/0!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44.875799999999998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45.129840000000002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STRONG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44.037599999999998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44.877519999999997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44.875799999999998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44.792839999999998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44.0291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44.538820000000001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43.182400000000001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44.200139999999998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42.335700000000003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43.692120000000003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42.335700000000003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43.351739999999999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43.182400000000001</v>
      </c>
      <c r="C16" s="2">
        <f>RSI!I16</f>
        <v>24.936729468527545</v>
      </c>
      <c r="D16" s="2">
        <f>MACD!E16</f>
        <v>0</v>
      </c>
      <c r="E16" s="2">
        <f>MACD!F16</f>
        <v>0</v>
      </c>
      <c r="F16" s="2">
        <f>'Moving Avg'!D16</f>
        <v>43.013060000000003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43.182400000000001</v>
      </c>
      <c r="C17" s="2">
        <f>RSI!I17</f>
        <v>24.936729468527531</v>
      </c>
      <c r="D17" s="2">
        <f>MACD!E17</f>
        <v>0</v>
      </c>
      <c r="E17" s="2">
        <f>MACD!F17</f>
        <v>0</v>
      </c>
      <c r="F17" s="2">
        <f>'Moving Avg'!D17</f>
        <v>42.843720000000005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43.182400000000001</v>
      </c>
      <c r="C18" s="2">
        <f>RSI!I18</f>
        <v>24.936729468527531</v>
      </c>
      <c r="D18" s="2">
        <f>MACD!E18</f>
        <v>0</v>
      </c>
      <c r="E18" s="2">
        <f>MACD!F18</f>
        <v>0</v>
      </c>
      <c r="F18" s="2">
        <f>'Moving Avg'!D18</f>
        <v>42.843720000000005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NEUTRAL</v>
      </c>
    </row>
    <row r="19" spans="1:12" ht="13.5" x14ac:dyDescent="0.25">
      <c r="A19" s="3">
        <f>RSI!A19</f>
        <v>42032</v>
      </c>
      <c r="B19" s="2">
        <f>RSI!B19</f>
        <v>43.182400000000001</v>
      </c>
      <c r="C19" s="2">
        <f>RSI!I19</f>
        <v>24.936729468527545</v>
      </c>
      <c r="D19" s="2">
        <f>MACD!E19</f>
        <v>0</v>
      </c>
      <c r="E19" s="2">
        <f>MACD!F19</f>
        <v>0</v>
      </c>
      <c r="F19" s="2">
        <f>'Moving Avg'!D19</f>
        <v>43.013060000000003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NEUTRAL</v>
      </c>
      <c r="L19" s="6" t="str">
        <f>OBV!H19</f>
        <v>CONFIRMED BULLISH</v>
      </c>
    </row>
    <row r="20" spans="1:12" ht="13.5" x14ac:dyDescent="0.25">
      <c r="A20" s="3">
        <f>RSI!A20</f>
        <v>42033</v>
      </c>
      <c r="B20" s="2">
        <f>RSI!B20</f>
        <v>42.335700000000003</v>
      </c>
      <c r="C20" s="2">
        <f>RSI!I20</f>
        <v>21.33985613571663</v>
      </c>
      <c r="D20" s="2">
        <f>MACD!E20</f>
        <v>0</v>
      </c>
      <c r="E20" s="2">
        <f>MACD!F20</f>
        <v>0</v>
      </c>
      <c r="F20" s="2">
        <f>'Moving Avg'!D20</f>
        <v>43.013060000000003</v>
      </c>
      <c r="G20" s="2">
        <f>'Moving Avg'!F20</f>
        <v>44.270210526315793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NEUTRAL</v>
      </c>
    </row>
    <row r="21" spans="1:12" ht="13.5" x14ac:dyDescent="0.25">
      <c r="A21" s="3">
        <f>RSI!A21</f>
        <v>42034</v>
      </c>
      <c r="B21" s="2">
        <f>RSI!B21</f>
        <v>41.9377</v>
      </c>
      <c r="C21" s="2">
        <f>RSI!I21</f>
        <v>19.887715294523417</v>
      </c>
      <c r="D21" s="2">
        <f>MACD!E21</f>
        <v>0</v>
      </c>
      <c r="E21" s="2">
        <f>MACD!F21</f>
        <v>0</v>
      </c>
      <c r="F21" s="2">
        <f>'Moving Avg'!D21</f>
        <v>42.764120000000005</v>
      </c>
      <c r="G21" s="2">
        <f>'Moving Avg'!F21</f>
        <v>44.153585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</row>
    <row r="22" spans="1:12" ht="13.5" x14ac:dyDescent="0.25">
      <c r="A22" s="3">
        <f>RSI!A22</f>
        <v>42037</v>
      </c>
      <c r="B22" s="2">
        <f>RSI!B22</f>
        <v>42.327199999999998</v>
      </c>
      <c r="C22" s="2">
        <f>RSI!I22</f>
        <v>25.24870584827984</v>
      </c>
      <c r="D22" s="2">
        <f>MACD!E22</f>
        <v>0</v>
      </c>
      <c r="E22" s="2">
        <f>MACD!F22</f>
        <v>0</v>
      </c>
      <c r="F22" s="2">
        <f>'Moving Avg'!D22</f>
        <v>42.59308</v>
      </c>
      <c r="G22" s="2">
        <f>'Moving Avg'!F22</f>
        <v>43.941479999999999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CONFIRMED BEARISH</v>
      </c>
    </row>
    <row r="23" spans="1:12" ht="13.5" x14ac:dyDescent="0.25">
      <c r="A23" s="3">
        <f>RSI!A23</f>
        <v>42038</v>
      </c>
      <c r="B23" s="2">
        <f>RSI!B23</f>
        <v>42.318800000000003</v>
      </c>
      <c r="C23" s="2">
        <f>RSI!I23</f>
        <v>25.209525607090114</v>
      </c>
      <c r="D23" s="2">
        <f>MACD!E23</f>
        <v>0</v>
      </c>
      <c r="E23" s="2">
        <f>MACD!F23</f>
        <v>0</v>
      </c>
      <c r="F23" s="2">
        <f>'Moving Avg'!D23</f>
        <v>42.420360000000002</v>
      </c>
      <c r="G23" s="2">
        <f>'Moving Avg'!F23</f>
        <v>43.728954999999999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CONFIRMED BEARISH</v>
      </c>
    </row>
    <row r="24" spans="1:12" ht="13.5" x14ac:dyDescent="0.25">
      <c r="A24" s="3">
        <f>RSI!A24</f>
        <v>42039</v>
      </c>
      <c r="B24" s="2">
        <f>RSI!B24</f>
        <v>42.318800000000003</v>
      </c>
      <c r="C24" s="2">
        <f>RSI!I24</f>
        <v>25.209525607090114</v>
      </c>
      <c r="D24" s="2">
        <f>MACD!E24</f>
        <v>0</v>
      </c>
      <c r="E24" s="2">
        <f>MACD!F24</f>
        <v>0</v>
      </c>
      <c r="F24" s="2">
        <f>'Moving Avg'!D24</f>
        <v>42.247640000000004</v>
      </c>
      <c r="G24" s="2">
        <f>'Moving Avg'!F24</f>
        <v>43.520664999999994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41.057200000000002</v>
      </c>
      <c r="C25" s="2">
        <f>RSI!I25</f>
        <v>19.845393568334231</v>
      </c>
      <c r="D25" s="2">
        <f>MACD!E25</f>
        <v>0</v>
      </c>
      <c r="E25" s="2">
        <f>MACD!F25</f>
        <v>0</v>
      </c>
      <c r="F25" s="2">
        <f>'Moving Avg'!D25</f>
        <v>41.99194</v>
      </c>
      <c r="G25" s="2">
        <f>'Moving Avg'!F25</f>
        <v>43.308565000000002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41.9039</v>
      </c>
      <c r="C26" s="2">
        <f>RSI!I26</f>
        <v>30.529277574159551</v>
      </c>
      <c r="D26" s="2">
        <f>MACD!E26</f>
        <v>0</v>
      </c>
      <c r="E26" s="2">
        <f>MACD!F26</f>
        <v>0</v>
      </c>
      <c r="F26" s="2">
        <f>'Moving Avg'!D26</f>
        <v>41.98518</v>
      </c>
      <c r="G26" s="2">
        <f>'Moving Avg'!F26</f>
        <v>43.138799999999996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</row>
    <row r="27" spans="1:12" ht="13.5" x14ac:dyDescent="0.25">
      <c r="A27" s="3">
        <f>RSI!A27</f>
        <v>42044</v>
      </c>
      <c r="B27" s="2">
        <f>RSI!B27</f>
        <v>41.8277</v>
      </c>
      <c r="C27" s="2">
        <f>RSI!I27</f>
        <v>30.139916246297261</v>
      </c>
      <c r="D27" s="2">
        <f>MACD!E27</f>
        <v>8.3888869317192416E-2</v>
      </c>
      <c r="E27" s="2">
        <f>MACD!F27</f>
        <v>0</v>
      </c>
      <c r="F27" s="2">
        <f>'Moving Avg'!D27</f>
        <v>41.885280000000002</v>
      </c>
      <c r="G27" s="2">
        <f>'Moving Avg'!F27</f>
        <v>42.965224999999997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42.310299999999998</v>
      </c>
      <c r="C28" s="2">
        <f>RSI!I28</f>
        <v>35.730512784244027</v>
      </c>
      <c r="D28" s="2">
        <f>MACD!E28</f>
        <v>9.8510656242311256E-2</v>
      </c>
      <c r="E28" s="2">
        <f>MACD!F28</f>
        <v>0</v>
      </c>
      <c r="F28" s="2">
        <f>'Moving Avg'!D28</f>
        <v>41.883579999999995</v>
      </c>
      <c r="G28" s="2">
        <f>'Moving Avg'!F28</f>
        <v>42.836950000000002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</row>
    <row r="29" spans="1:12" ht="13.5" x14ac:dyDescent="0.25">
      <c r="A29" s="3">
        <f>RSI!A29</f>
        <v>42046</v>
      </c>
      <c r="B29" s="2">
        <f>RSI!B29</f>
        <v>42.2256</v>
      </c>
      <c r="C29" s="2">
        <f>RSI!I29</f>
        <v>35.198123463033156</v>
      </c>
      <c r="D29" s="2">
        <f>MACD!E29</f>
        <v>0.1250563792606556</v>
      </c>
      <c r="E29" s="2">
        <f>MACD!F29</f>
        <v>0</v>
      </c>
      <c r="F29" s="2">
        <f>'Moving Avg'!D29</f>
        <v>41.864940000000004</v>
      </c>
      <c r="G29" s="2">
        <f>'Moving Avg'!F29</f>
        <v>42.704439999999998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CONFIRMED BEARISH</v>
      </c>
    </row>
    <row r="30" spans="1:12" ht="13.5" x14ac:dyDescent="0.25">
      <c r="A30" s="3">
        <f>RSI!A30</f>
        <v>42047</v>
      </c>
      <c r="B30" s="2">
        <f>RSI!B30</f>
        <v>42.2256</v>
      </c>
      <c r="C30" s="2">
        <f>RSI!I30</f>
        <v>35.198123463033156</v>
      </c>
      <c r="D30" s="2">
        <f>MACD!E30</f>
        <v>2.5071331719352941E-2</v>
      </c>
      <c r="E30" s="2">
        <f>MACD!F30</f>
        <v>0</v>
      </c>
      <c r="F30" s="2">
        <f>'Moving Avg'!D30</f>
        <v>42.098619999999997</v>
      </c>
      <c r="G30" s="2">
        <f>'Moving Avg'!F30</f>
        <v>42.613840000000003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BEARISH DIVERGENCE</v>
      </c>
    </row>
    <row r="31" spans="1:12" ht="13.5" x14ac:dyDescent="0.25">
      <c r="A31" s="3">
        <f>RSI!A31</f>
        <v>42048</v>
      </c>
      <c r="B31" s="2">
        <f>RSI!B31</f>
        <v>42.310299999999998</v>
      </c>
      <c r="C31" s="2">
        <f>RSI!I31</f>
        <v>36.298917992579874</v>
      </c>
      <c r="D31" s="2">
        <f>MACD!E31</f>
        <v>-0.11980038737106469</v>
      </c>
      <c r="E31" s="2">
        <f>MACD!F31</f>
        <v>0</v>
      </c>
      <c r="F31" s="2">
        <f>'Moving Avg'!D31</f>
        <v>42.179899999999996</v>
      </c>
      <c r="G31" s="2">
        <f>'Moving Avg'!F31</f>
        <v>42.485565000000001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BEARISH DIVERGENCE</v>
      </c>
    </row>
    <row r="32" spans="1:12" ht="13.5" x14ac:dyDescent="0.25">
      <c r="A32" s="3">
        <f>RSI!A32</f>
        <v>42051</v>
      </c>
      <c r="B32" s="2">
        <f>RSI!B32</f>
        <v>42.318800000000003</v>
      </c>
      <c r="C32" s="2">
        <f>RSI!I32</f>
        <v>36.415649774891435</v>
      </c>
      <c r="D32" s="2">
        <f>MACD!E32</f>
        <v>-0.17689133096188669</v>
      </c>
      <c r="E32" s="2">
        <f>MACD!F32</f>
        <v>0</v>
      </c>
      <c r="F32" s="2">
        <f>'Moving Avg'!D32</f>
        <v>42.278120000000001</v>
      </c>
      <c r="G32" s="2">
        <f>'Moving Avg'!F32</f>
        <v>42.40005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CONFIRMED BULLISH</v>
      </c>
    </row>
    <row r="33" spans="1:12" ht="13.5" x14ac:dyDescent="0.25">
      <c r="A33" s="3">
        <f>RSI!A33</f>
        <v>42052</v>
      </c>
      <c r="B33" s="2">
        <f>RSI!B33</f>
        <v>43.173999999999999</v>
      </c>
      <c r="C33" s="2">
        <f>RSI!I33</f>
        <v>46.949056813883864</v>
      </c>
      <c r="D33" s="2">
        <f>MACD!E33</f>
        <v>-0.28414957644231009</v>
      </c>
      <c r="E33" s="2">
        <f>MACD!F33</f>
        <v>0</v>
      </c>
      <c r="F33" s="2">
        <f>'Moving Avg'!D33</f>
        <v>42.450859999999999</v>
      </c>
      <c r="G33" s="2">
        <f>'Moving Avg'!F33</f>
        <v>42.399630000000002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WEAK</v>
      </c>
      <c r="L33" s="6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43.173999999999999</v>
      </c>
      <c r="C34" s="2">
        <f>RSI!I34</f>
        <v>46.949056813883864</v>
      </c>
      <c r="D34" s="2">
        <f>MACD!E34</f>
        <v>-0.37469151148888358</v>
      </c>
      <c r="E34" s="2">
        <f>MACD!F34</f>
        <v>0</v>
      </c>
      <c r="F34" s="2">
        <f>'Moving Avg'!D34</f>
        <v>42.640540000000001</v>
      </c>
      <c r="G34" s="2">
        <f>'Moving Avg'!F34</f>
        <v>42.441545000000005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43.173999999999999</v>
      </c>
      <c r="C35" s="2">
        <f>RSI!I35</f>
        <v>46.949056813883864</v>
      </c>
      <c r="D35" s="2">
        <f>MACD!E35</f>
        <v>-0.64519711289017323</v>
      </c>
      <c r="E35" s="2">
        <f>MACD!F35</f>
        <v>-0.14091140917942291</v>
      </c>
      <c r="F35" s="2">
        <f>'Moving Avg'!D35</f>
        <v>42.830220000000004</v>
      </c>
      <c r="G35" s="2">
        <f>'Moving Avg'!F35</f>
        <v>42.483459999999994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CONFIRMED BULLISH</v>
      </c>
    </row>
    <row r="36" spans="1:12" ht="13.5" x14ac:dyDescent="0.25">
      <c r="A36" s="3">
        <f>RSI!A36</f>
        <v>42055</v>
      </c>
      <c r="B36" s="2">
        <f>RSI!B36</f>
        <v>42.335700000000003</v>
      </c>
      <c r="C36" s="2">
        <f>RSI!I36</f>
        <v>39.032583520321253</v>
      </c>
      <c r="D36" s="2">
        <f>MACD!E36</f>
        <v>-0.68154426939670998</v>
      </c>
      <c r="E36" s="2">
        <f>MACD!F36</f>
        <v>-0.24903798122288034</v>
      </c>
      <c r="F36" s="2">
        <f>'Moving Avg'!D36</f>
        <v>42.835300000000004</v>
      </c>
      <c r="G36" s="2">
        <f>'Moving Avg'!F36</f>
        <v>42.441125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</row>
    <row r="37" spans="1:12" ht="13.5" x14ac:dyDescent="0.25">
      <c r="A37" s="3">
        <f>RSI!A37</f>
        <v>42058</v>
      </c>
      <c r="B37" s="2">
        <f>RSI!B37</f>
        <v>42.335700000000003</v>
      </c>
      <c r="C37" s="2">
        <f>RSI!I37</f>
        <v>39.032583520321261</v>
      </c>
      <c r="D37" s="2">
        <f>MACD!E37</f>
        <v>-0.71889837470072848</v>
      </c>
      <c r="E37" s="2">
        <f>MACD!F37</f>
        <v>-0.34301005991845002</v>
      </c>
      <c r="F37" s="2">
        <f>'Moving Avg'!D37</f>
        <v>42.838679999999997</v>
      </c>
      <c r="G37" s="2">
        <f>'Moving Avg'!F37</f>
        <v>42.398789999999998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NEUTRAL</v>
      </c>
      <c r="L37" s="6" t="str">
        <f>OBV!H37</f>
        <v>CONFIRMED BULLISH</v>
      </c>
    </row>
    <row r="38" spans="1:12" ht="13.5" x14ac:dyDescent="0.25">
      <c r="A38" s="3">
        <f>RSI!A38</f>
        <v>42059</v>
      </c>
      <c r="B38" s="2">
        <f>RSI!B38</f>
        <v>42.335700000000003</v>
      </c>
      <c r="C38" s="2">
        <f>RSI!I38</f>
        <v>39.032583520321261</v>
      </c>
      <c r="D38" s="2">
        <f>MACD!E38</f>
        <v>-0.67151485749218409</v>
      </c>
      <c r="E38" s="2">
        <f>MACD!F38</f>
        <v>-0.40871101943319688</v>
      </c>
      <c r="F38" s="2">
        <f>'Moving Avg'!D38</f>
        <v>42.671019999999999</v>
      </c>
      <c r="G38" s="2">
        <f>'Moving Avg'!F38</f>
        <v>42.356454999999997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NEUTRAL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42.335700000000003</v>
      </c>
      <c r="C39" s="2">
        <f>RSI!I39</f>
        <v>39.032583520321253</v>
      </c>
      <c r="D39" s="2">
        <f>MACD!E39</f>
        <v>-0.64005865617503588</v>
      </c>
      <c r="E39" s="2">
        <f>MACD!F39</f>
        <v>-0.45498054678156474</v>
      </c>
      <c r="F39" s="2">
        <f>'Moving Avg'!D39</f>
        <v>42.503360000000001</v>
      </c>
      <c r="G39" s="2">
        <f>'Moving Avg'!F39</f>
        <v>42.314119999999988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NEUTRAL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41.065600000000003</v>
      </c>
      <c r="C40" s="2">
        <f>RSI!I40</f>
        <v>29.05025238426623</v>
      </c>
      <c r="D40" s="2">
        <f>MACD!E40</f>
        <v>-0.51529258783624954</v>
      </c>
      <c r="E40" s="2">
        <f>MACD!F40</f>
        <v>-0.46704295499250176</v>
      </c>
      <c r="F40" s="2">
        <f>'Moving Avg'!D40</f>
        <v>42.081680000000006</v>
      </c>
      <c r="G40" s="2">
        <f>'Moving Avg'!F40</f>
        <v>42.250614999999996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41.488999999999997</v>
      </c>
      <c r="C41" s="2">
        <f>RSI!I41</f>
        <v>35.016551846487772</v>
      </c>
      <c r="D41" s="2">
        <f>MACD!E41</f>
        <v>-0.41678193500288074</v>
      </c>
      <c r="E41" s="2">
        <f>MACD!F41</f>
        <v>-0.45699075099457753</v>
      </c>
      <c r="F41" s="2">
        <f>'Moving Avg'!D41</f>
        <v>41.91234</v>
      </c>
      <c r="G41" s="2">
        <f>'Moving Avg'!F41</f>
        <v>42.228179999999995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WEAK</v>
      </c>
      <c r="L41" s="6" t="str">
        <f>OBV!H41</f>
        <v>BULLISH DIVERGENCE</v>
      </c>
    </row>
    <row r="42" spans="1:12" ht="13.5" x14ac:dyDescent="0.25">
      <c r="A42" s="3">
        <f>RSI!A42</f>
        <v>42065</v>
      </c>
      <c r="B42" s="2">
        <f>RSI!B42</f>
        <v>41.488999999999997</v>
      </c>
      <c r="C42" s="2">
        <f>RSI!I42</f>
        <v>35.016551846487772</v>
      </c>
      <c r="D42" s="2">
        <f>MACD!E42</f>
        <v>-0.32418433594536822</v>
      </c>
      <c r="E42" s="2">
        <f>MACD!F42</f>
        <v>-0.43042946798473569</v>
      </c>
      <c r="F42" s="2">
        <f>'Moving Avg'!D42</f>
        <v>41.743000000000002</v>
      </c>
      <c r="G42" s="2">
        <f>'Moving Avg'!F42</f>
        <v>42.186269999999993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BULLISH DIVERGENCE</v>
      </c>
    </row>
    <row r="43" spans="1:12" ht="13.5" x14ac:dyDescent="0.25">
      <c r="A43" s="3">
        <f>RSI!A43</f>
        <v>42066</v>
      </c>
      <c r="B43" s="2">
        <f>RSI!B43</f>
        <v>41.488999999999997</v>
      </c>
      <c r="C43" s="2">
        <f>RSI!I43</f>
        <v>35.016551846487772</v>
      </c>
      <c r="D43" s="2">
        <f>MACD!E43</f>
        <v>-0.10691631006331903</v>
      </c>
      <c r="E43" s="2">
        <f>MACD!F43</f>
        <v>-0.36572683640045239</v>
      </c>
      <c r="F43" s="2">
        <f>'Moving Avg'!D43</f>
        <v>41.573660000000004</v>
      </c>
      <c r="G43" s="2">
        <f>'Moving Avg'!F43</f>
        <v>42.144779999999997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WEAK</v>
      </c>
      <c r="L43" s="6" t="str">
        <f>OBV!H43</f>
        <v>BULLISH DIVERGENCE</v>
      </c>
    </row>
    <row r="44" spans="1:12" ht="13.5" x14ac:dyDescent="0.25">
      <c r="A44" s="3">
        <f>RSI!A44</f>
        <v>42067</v>
      </c>
      <c r="B44" s="2">
        <f>RSI!B44</f>
        <v>41.488999999999997</v>
      </c>
      <c r="C44" s="2">
        <f>RSI!I44</f>
        <v>35.016551846487772</v>
      </c>
      <c r="D44" s="2">
        <f>MACD!E44</f>
        <v>8.3728625429031922E-2</v>
      </c>
      <c r="E44" s="2">
        <f>MACD!F44</f>
        <v>-0.27583574403455552</v>
      </c>
      <c r="F44" s="2">
        <f>'Moving Avg'!D44</f>
        <v>41.404319999999998</v>
      </c>
      <c r="G44" s="2">
        <f>'Moving Avg'!F44</f>
        <v>42.103290000000001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WEAK</v>
      </c>
      <c r="L44" s="6" t="str">
        <f>OBV!H44</f>
        <v>BULLISH DIVERGENCE</v>
      </c>
    </row>
    <row r="45" spans="1:12" ht="13.5" x14ac:dyDescent="0.25">
      <c r="A45" s="3">
        <f>RSI!A45</f>
        <v>42068</v>
      </c>
      <c r="B45" s="2">
        <f>RSI!B45</f>
        <v>41.488999999999997</v>
      </c>
      <c r="C45" s="2">
        <f>RSI!I45</f>
        <v>35.016551846487772</v>
      </c>
      <c r="D45" s="2">
        <f>MACD!E45</f>
        <v>0.25134242246230798</v>
      </c>
      <c r="E45" s="2">
        <f>MACD!F45</f>
        <v>-0.17040011073518282</v>
      </c>
      <c r="F45" s="2">
        <f>'Moving Avg'!D45</f>
        <v>41.488999999999997</v>
      </c>
      <c r="G45" s="2">
        <f>'Moving Avg'!F45</f>
        <v>42.124880000000005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WEAK</v>
      </c>
      <c r="L45" s="6" t="str">
        <f>OBV!H45</f>
        <v>CONFIRMED BULLISH</v>
      </c>
    </row>
    <row r="46" spans="1:12" ht="13.5" x14ac:dyDescent="0.25">
      <c r="A46" s="3">
        <f>RSI!A46</f>
        <v>42069</v>
      </c>
      <c r="B46" s="2">
        <f>RSI!B46</f>
        <v>41.912300000000002</v>
      </c>
      <c r="C46" s="2">
        <f>RSI!I46</f>
        <v>42.071115988225223</v>
      </c>
      <c r="D46" s="2">
        <f>MACD!E46</f>
        <v>0.23867696518112069</v>
      </c>
      <c r="E46" s="2">
        <f>MACD!F46</f>
        <v>-8.858469555192211E-2</v>
      </c>
      <c r="F46" s="2">
        <f>'Moving Avg'!D46</f>
        <v>41.573659999999997</v>
      </c>
      <c r="G46" s="2">
        <f>'Moving Avg'!F46</f>
        <v>42.125299999999996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WEAK</v>
      </c>
      <c r="L46" s="6" t="str">
        <f>OBV!H46</f>
        <v>CONFIRMED BULLISH</v>
      </c>
    </row>
    <row r="47" spans="1:12" ht="13.5" x14ac:dyDescent="0.25">
      <c r="A47" s="3">
        <f>RSI!A47</f>
        <v>42072</v>
      </c>
      <c r="B47" s="2">
        <f>RSI!B47</f>
        <v>41.488999999999997</v>
      </c>
      <c r="C47" s="2">
        <f>RSI!I47</f>
        <v>37.667413983286785</v>
      </c>
      <c r="D47" s="2">
        <f>MACD!E47</f>
        <v>0.26221454748012007</v>
      </c>
      <c r="E47" s="2">
        <f>MACD!F47</f>
        <v>-1.8424846945513669E-2</v>
      </c>
      <c r="F47" s="2">
        <f>'Moving Avg'!D47</f>
        <v>41.573660000000004</v>
      </c>
      <c r="G47" s="2">
        <f>'Moving Avg'!F47</f>
        <v>42.108365000000006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WEAK</v>
      </c>
      <c r="L47" s="6" t="str">
        <f>OBV!H47</f>
        <v>NEUTRAL</v>
      </c>
    </row>
    <row r="48" spans="1:12" ht="13.5" x14ac:dyDescent="0.25">
      <c r="A48" s="3">
        <f>RSI!A48</f>
        <v>42073</v>
      </c>
      <c r="B48" s="2">
        <f>RSI!B48</f>
        <v>40.244300000000003</v>
      </c>
      <c r="C48" s="2">
        <f>RSI!I48</f>
        <v>28.29024562929871</v>
      </c>
      <c r="D48" s="2">
        <f>MACD!E48</f>
        <v>0.37951647609067152</v>
      </c>
      <c r="E48" s="2">
        <f>MACD!F48</f>
        <v>6.1163417661723375E-2</v>
      </c>
      <c r="F48" s="2">
        <f>'Moving Avg'!D48</f>
        <v>41.324719999999999</v>
      </c>
      <c r="G48" s="2">
        <f>'Moving Avg'!F48</f>
        <v>42.005065000000002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BULLISH DIVERGENCE</v>
      </c>
    </row>
    <row r="49" spans="1:12" ht="13.5" x14ac:dyDescent="0.25">
      <c r="A49" s="3">
        <f>RSI!A49</f>
        <v>42074</v>
      </c>
      <c r="B49" s="2">
        <f>RSI!B49</f>
        <v>40.244300000000003</v>
      </c>
      <c r="C49" s="2">
        <f>RSI!I49</f>
        <v>28.29024562929871</v>
      </c>
      <c r="D49" s="2">
        <f>MACD!E49</f>
        <v>0.4909283406591598</v>
      </c>
      <c r="E49" s="2">
        <f>MACD!F49</f>
        <v>0.14711640226121067</v>
      </c>
      <c r="F49" s="2">
        <f>'Moving Avg'!D49</f>
        <v>41.075780000000002</v>
      </c>
      <c r="G49" s="2">
        <f>'Moving Avg'!F49</f>
        <v>41.905999999999992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BULLISH DIVERGENCE</v>
      </c>
    </row>
    <row r="50" spans="1:12" ht="13.5" x14ac:dyDescent="0.25">
      <c r="A50" s="3">
        <f>RSI!A50</f>
        <v>42075</v>
      </c>
      <c r="B50" s="2">
        <f>RSI!B50</f>
        <v>41.404299999999999</v>
      </c>
      <c r="C50" s="2">
        <f>RSI!I50</f>
        <v>43.49433916792205</v>
      </c>
      <c r="D50" s="2">
        <f>MACD!E50</f>
        <v>0.31512990588337431</v>
      </c>
      <c r="E50" s="2">
        <f>MACD!F50</f>
        <v>0.18071910298564342</v>
      </c>
      <c r="F50" s="2">
        <f>'Moving Avg'!D50</f>
        <v>41.058840000000004</v>
      </c>
      <c r="G50" s="2">
        <f>'Moving Avg'!F50</f>
        <v>41.864934999999996</v>
      </c>
      <c r="H50" s="2">
        <f>'Moving Avg'!G50</f>
        <v>42.83439795918369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BULLISH DIVERGENCE</v>
      </c>
    </row>
    <row r="51" spans="1:12" ht="13.5" x14ac:dyDescent="0.25">
      <c r="A51" s="3">
        <f>RSI!A51</f>
        <v>42076</v>
      </c>
      <c r="B51" s="2">
        <f>RSI!B51</f>
        <v>41.404299999999999</v>
      </c>
      <c r="C51" s="2">
        <f>RSI!I51</f>
        <v>43.49433916792205</v>
      </c>
      <c r="D51" s="2">
        <f>MACD!E51</f>
        <v>0.2350834979435561</v>
      </c>
      <c r="E51" s="2">
        <f>MACD!F51</f>
        <v>0.19159198197722596</v>
      </c>
      <c r="F51" s="2">
        <f>'Moving Avg'!D51</f>
        <v>40.957239999999999</v>
      </c>
      <c r="G51" s="2">
        <f>'Moving Avg'!F51</f>
        <v>41.819634999999991</v>
      </c>
      <c r="H51" s="2">
        <f>'Moving Avg'!G51</f>
        <v>42.805796000000015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</row>
    <row r="52" spans="1:12" ht="13.5" x14ac:dyDescent="0.25">
      <c r="A52" s="3">
        <f>RSI!A52</f>
        <v>42079</v>
      </c>
      <c r="B52" s="2">
        <f>RSI!B52</f>
        <v>41.404299999999999</v>
      </c>
      <c r="C52" s="2">
        <f>RSI!I52</f>
        <v>43.49433916792205</v>
      </c>
      <c r="D52" s="2">
        <f>MACD!E52</f>
        <v>0.17065530371215232</v>
      </c>
      <c r="E52" s="2">
        <f>MACD!F52</f>
        <v>0.18740464632421125</v>
      </c>
      <c r="F52" s="2">
        <f>'Moving Avg'!D52</f>
        <v>40.940300000000001</v>
      </c>
      <c r="G52" s="2">
        <f>'Moving Avg'!F52</f>
        <v>41.773909999999994</v>
      </c>
      <c r="H52" s="2">
        <f>'Moving Avg'!G52</f>
        <v>42.702496000000018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</row>
    <row r="53" spans="1:12" ht="13.5" x14ac:dyDescent="0.25">
      <c r="A53" s="3">
        <f>RSI!A53</f>
        <v>42080</v>
      </c>
      <c r="B53" s="2">
        <f>RSI!B53</f>
        <v>41.404299999999999</v>
      </c>
      <c r="C53" s="2">
        <f>RSI!I53</f>
        <v>43.49433916792205</v>
      </c>
      <c r="D53" s="2">
        <f>MACD!E53</f>
        <v>0.11919782613811947</v>
      </c>
      <c r="E53" s="2">
        <f>MACD!F53</f>
        <v>0.17376328228699292</v>
      </c>
      <c r="F53" s="2">
        <f>'Moving Avg'!D53</f>
        <v>41.1723</v>
      </c>
      <c r="G53" s="2">
        <f>'Moving Avg'!F53</f>
        <v>41.685424999999995</v>
      </c>
      <c r="H53" s="2">
        <f>'Moving Avg'!G53</f>
        <v>42.599196000000013</v>
      </c>
      <c r="I53" s="2">
        <f>'Moving Avg'!H53</f>
        <v>0</v>
      </c>
      <c r="J53" s="6" t="str">
        <f>OBV!F53</f>
        <v>BULLISH</v>
      </c>
      <c r="K53" s="6" t="str">
        <f>OBV!G53</f>
        <v>NEUTRAL</v>
      </c>
      <c r="L53" s="6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40.176600000000001</v>
      </c>
      <c r="C54" s="2">
        <f>RSI!I54</f>
        <v>33.41027949869428</v>
      </c>
      <c r="D54" s="2">
        <f>MACD!E54</f>
        <v>0.16942974170104463</v>
      </c>
      <c r="E54" s="2">
        <f>MACD!F54</f>
        <v>0.17289657416980325</v>
      </c>
      <c r="F54" s="2">
        <f>'Moving Avg'!D54</f>
        <v>41.158760000000001</v>
      </c>
      <c r="G54" s="2">
        <f>'Moving Avg'!F54</f>
        <v>41.535555000000002</v>
      </c>
      <c r="H54" s="2">
        <f>'Moving Avg'!G54</f>
        <v>42.473036</v>
      </c>
      <c r="I54" s="2">
        <f>'Moving Avg'!H54</f>
        <v>0</v>
      </c>
      <c r="J54" s="6" t="str">
        <f>OBV!F54</f>
        <v>BULLISH</v>
      </c>
      <c r="K54" s="6" t="str">
        <f>OBV!G54</f>
        <v>NEUTRAL</v>
      </c>
      <c r="L54" s="6" t="str">
        <f>OBV!H54</f>
        <v>BULLISH DIVERGENCE</v>
      </c>
    </row>
    <row r="55" spans="1:12" ht="13.5" x14ac:dyDescent="0.25">
      <c r="A55" s="3">
        <f>RSI!A55</f>
        <v>42082</v>
      </c>
      <c r="B55" s="2">
        <f>RSI!B55</f>
        <v>39.804000000000002</v>
      </c>
      <c r="C55" s="2">
        <f>RSI!I55</f>
        <v>31.056879418079504</v>
      </c>
      <c r="D55" s="2">
        <f>MACD!E55</f>
        <v>0.24941053319107453</v>
      </c>
      <c r="E55" s="2">
        <f>MACD!F55</f>
        <v>0.18819936597405751</v>
      </c>
      <c r="F55" s="2">
        <f>'Moving Avg'!D55</f>
        <v>40.838700000000003</v>
      </c>
      <c r="G55" s="2">
        <f>'Moving Avg'!F55</f>
        <v>41.367055000000001</v>
      </c>
      <c r="H55" s="2">
        <f>'Moving Avg'!G55</f>
        <v>42.363132000000007</v>
      </c>
      <c r="I55" s="2">
        <f>'Moving Avg'!H55</f>
        <v>0</v>
      </c>
      <c r="J55" s="6" t="str">
        <f>OBV!F55</f>
        <v>BEARISH</v>
      </c>
      <c r="K55" s="6" t="str">
        <f>OBV!G55</f>
        <v>NEUTRAL</v>
      </c>
      <c r="L55" s="6" t="str">
        <f>OBV!H55</f>
        <v>CONFIRMED BEARISH</v>
      </c>
    </row>
    <row r="56" spans="1:12" ht="13.5" x14ac:dyDescent="0.25">
      <c r="A56" s="3">
        <f>RSI!A56</f>
        <v>42086</v>
      </c>
      <c r="B56" s="2">
        <f>RSI!B56</f>
        <v>40.997900000000001</v>
      </c>
      <c r="C56" s="2">
        <f>RSI!I56</f>
        <v>44.537874479019422</v>
      </c>
      <c r="D56" s="2">
        <f>MACD!E56</f>
        <v>0.30511958027653208</v>
      </c>
      <c r="E56" s="2">
        <f>MACD!F56</f>
        <v>0.21158340883455243</v>
      </c>
      <c r="F56" s="2">
        <f>'Moving Avg'!D56</f>
        <v>40.757420000000003</v>
      </c>
      <c r="G56" s="2">
        <f>'Moving Avg'!F56</f>
        <v>41.300165</v>
      </c>
      <c r="H56" s="2">
        <f>'Moving Avg'!G56</f>
        <v>42.277106000000003</v>
      </c>
      <c r="I56" s="2">
        <f>'Moving Avg'!H56</f>
        <v>0</v>
      </c>
      <c r="J56" s="6" t="str">
        <f>OBV!F56</f>
        <v>BEARISH</v>
      </c>
      <c r="K56" s="6" t="str">
        <f>OBV!G56</f>
        <v>NEUTRAL</v>
      </c>
      <c r="L56" s="6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40.997900000000001</v>
      </c>
      <c r="C57" s="2">
        <f>RSI!I57</f>
        <v>44.537874479019422</v>
      </c>
      <c r="D57" s="2">
        <f>MACD!E57</f>
        <v>0.29058655927195787</v>
      </c>
      <c r="E57" s="2">
        <f>MACD!F57</f>
        <v>0.22738403892203352</v>
      </c>
      <c r="F57" s="2">
        <f>'Moving Avg'!D57</f>
        <v>40.676139999999997</v>
      </c>
      <c r="G57" s="2">
        <f>'Moving Avg'!F57</f>
        <v>41.233274999999999</v>
      </c>
      <c r="H57" s="2">
        <f>'Moving Avg'!G57</f>
        <v>42.191079999999999</v>
      </c>
      <c r="I57" s="2">
        <f>'Moving Avg'!H57</f>
        <v>0</v>
      </c>
      <c r="J57" s="6" t="str">
        <f>OBV!F57</f>
        <v>BEARISH</v>
      </c>
      <c r="K57" s="6" t="str">
        <f>OBV!G57</f>
        <v>NEUTRAL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40.997900000000001</v>
      </c>
      <c r="C58" s="2">
        <f>RSI!I58</f>
        <v>44.537874479019422</v>
      </c>
      <c r="D58" s="2">
        <f>MACD!E58</f>
        <v>8.9993035017414513E-2</v>
      </c>
      <c r="E58" s="2">
        <f>MACD!F58</f>
        <v>0.19990583814110974</v>
      </c>
      <c r="F58" s="2">
        <f>'Moving Avg'!D58</f>
        <v>40.594860000000004</v>
      </c>
      <c r="G58" s="2">
        <f>'Moving Avg'!F58</f>
        <v>41.166384999999998</v>
      </c>
      <c r="H58" s="2">
        <f>'Moving Avg'!G58</f>
        <v>42.113522000000003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40.997900000000001</v>
      </c>
      <c r="C59" s="2">
        <f>RSI!I59</f>
        <v>44.537874479019422</v>
      </c>
      <c r="D59" s="2">
        <f>MACD!E59</f>
        <v>-7.6780729398741698E-2</v>
      </c>
      <c r="E59" s="2">
        <f>MACD!F59</f>
        <v>0.14456852463313946</v>
      </c>
      <c r="F59" s="2">
        <f>'Moving Avg'!D59</f>
        <v>40.75912000000001</v>
      </c>
      <c r="G59" s="2">
        <f>'Moving Avg'!F59</f>
        <v>41.09949499999999</v>
      </c>
      <c r="H59" s="2">
        <f>'Moving Avg'!G59</f>
        <v>42.035964000000007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BEARISH DIVERGENCE</v>
      </c>
    </row>
    <row r="60" spans="1:12" ht="13.5" x14ac:dyDescent="0.25">
      <c r="A60" s="3">
        <f>RSI!A60</f>
        <v>42090</v>
      </c>
      <c r="B60" s="2">
        <f>RSI!B60</f>
        <v>40.997900000000001</v>
      </c>
      <c r="C60" s="2">
        <f>RSI!I60</f>
        <v>44.537874479019408</v>
      </c>
      <c r="D60" s="2">
        <f>MACD!E60</f>
        <v>-3.6695436797167247E-2</v>
      </c>
      <c r="E60" s="2">
        <f>MACD!F60</f>
        <v>0.10831573234707813</v>
      </c>
      <c r="F60" s="2">
        <f>'Moving Avg'!D60</f>
        <v>40.997900000000001</v>
      </c>
      <c r="G60" s="2">
        <f>'Moving Avg'!F60</f>
        <v>41.096109999999989</v>
      </c>
      <c r="H60" s="2">
        <f>'Moving Avg'!G60</f>
        <v>41.975170000000006</v>
      </c>
      <c r="I60" s="2">
        <f>'Moving Avg'!H60</f>
        <v>0</v>
      </c>
      <c r="J60" s="6" t="str">
        <f>OBV!F60</f>
        <v>BULLISH</v>
      </c>
      <c r="K60" s="6" t="str">
        <f>OBV!G60</f>
        <v>NEUTRAL</v>
      </c>
      <c r="L60" s="6" t="str">
        <f>OBV!H60</f>
        <v>CONFIRMED BULLISH</v>
      </c>
    </row>
    <row r="61" spans="1:12" ht="13.5" x14ac:dyDescent="0.25">
      <c r="A61" s="3">
        <f>RSI!A61</f>
        <v>42093</v>
      </c>
      <c r="B61" s="2">
        <f>RSI!B61</f>
        <v>40.997900000000001</v>
      </c>
      <c r="C61" s="2">
        <f>RSI!I61</f>
        <v>44.537874479019415</v>
      </c>
      <c r="D61" s="2">
        <f>MACD!E61</f>
        <v>-2.4006012303345869E-4</v>
      </c>
      <c r="E61" s="2">
        <f>MACD!F61</f>
        <v>8.6604573853055811E-2</v>
      </c>
      <c r="F61" s="2">
        <f>'Moving Avg'!D61</f>
        <v>40.997900000000001</v>
      </c>
      <c r="G61" s="2">
        <f>'Moving Avg'!F61</f>
        <v>41.071554999999975</v>
      </c>
      <c r="H61" s="2">
        <f>'Moving Avg'!G61</f>
        <v>41.897612000000009</v>
      </c>
      <c r="I61" s="2">
        <f>'Moving Avg'!H61</f>
        <v>0</v>
      </c>
      <c r="J61" s="6" t="str">
        <f>OBV!F61</f>
        <v>NEUTRAL</v>
      </c>
      <c r="K61" s="6" t="str">
        <f>OBV!G61</f>
        <v>NEUTRAL</v>
      </c>
      <c r="L61" s="6" t="str">
        <f>OBV!H61</f>
        <v>NEUTRAL</v>
      </c>
    </row>
    <row r="62" spans="1:12" ht="13.5" x14ac:dyDescent="0.25">
      <c r="A62" s="3">
        <f>RSI!A62</f>
        <v>42094</v>
      </c>
      <c r="B62" s="2">
        <f>RSI!B62</f>
        <v>41.472099999999998</v>
      </c>
      <c r="C62" s="2">
        <f>RSI!I62</f>
        <v>50.531153461983578</v>
      </c>
      <c r="D62" s="2">
        <f>MACD!E62</f>
        <v>-2.1700064880434411E-3</v>
      </c>
      <c r="E62" s="2">
        <f>MACD!F62</f>
        <v>6.8849657784835955E-2</v>
      </c>
      <c r="F62" s="2">
        <f>'Moving Avg'!D62</f>
        <v>41.092740000000006</v>
      </c>
      <c r="G62" s="2">
        <f>'Moving Avg'!F62</f>
        <v>41.070709999999977</v>
      </c>
      <c r="H62" s="2">
        <f>'Moving Avg'!G62</f>
        <v>41.846472000000006</v>
      </c>
      <c r="I62" s="2">
        <f>'Moving Avg'!H62</f>
        <v>0</v>
      </c>
      <c r="J62" s="6" t="str">
        <f>OBV!F62</f>
        <v>BULLISH</v>
      </c>
      <c r="K62" s="6" t="str">
        <f>OBV!G62</f>
        <v>NEUTRAL</v>
      </c>
      <c r="L62" s="6" t="str">
        <f>OBV!H62</f>
        <v>CONFIRMED BULLISH</v>
      </c>
    </row>
    <row r="63" spans="1:12" ht="13.5" x14ac:dyDescent="0.25">
      <c r="A63" s="3">
        <f>RSI!A63</f>
        <v>42095</v>
      </c>
      <c r="B63" s="2">
        <f>RSI!B63</f>
        <v>40.726900000000001</v>
      </c>
      <c r="C63" s="2">
        <f>RSI!I63</f>
        <v>42.718782889557282</v>
      </c>
      <c r="D63" s="2">
        <f>MACD!E63</f>
        <v>5.0770007117584726E-2</v>
      </c>
      <c r="E63" s="2">
        <f>MACD!F63</f>
        <v>6.5233727651385714E-2</v>
      </c>
      <c r="F63" s="2">
        <f>'Moving Avg'!D63</f>
        <v>41.038539999999998</v>
      </c>
      <c r="G63" s="2">
        <f>'Moving Avg'!F63</f>
        <v>41.032604999999982</v>
      </c>
      <c r="H63" s="2">
        <f>'Moving Avg'!G63</f>
        <v>41.797362000000014</v>
      </c>
      <c r="I63" s="2">
        <f>'Moving Avg'!H63</f>
        <v>0</v>
      </c>
      <c r="J63" s="6" t="str">
        <f>OBV!F63</f>
        <v>BEARISH</v>
      </c>
      <c r="K63" s="6" t="str">
        <f>OBV!G63</f>
        <v>NEUTRAL</v>
      </c>
      <c r="L63" s="6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40.642299999999999</v>
      </c>
      <c r="C64" s="2">
        <f>RSI!I64</f>
        <v>41.92629558154492</v>
      </c>
      <c r="D64" s="2">
        <f>MACD!E64</f>
        <v>-8.3221948115813404E-2</v>
      </c>
      <c r="E64" s="2">
        <f>MACD!F64</f>
        <v>3.5542592497945891E-2</v>
      </c>
      <c r="F64" s="2">
        <f>'Moving Avg'!D64</f>
        <v>40.967419999999997</v>
      </c>
      <c r="G64" s="2">
        <f>'Moving Avg'!F64</f>
        <v>40.990269999999988</v>
      </c>
      <c r="H64" s="2">
        <f>'Moving Avg'!G64</f>
        <v>41.763494000000009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</row>
    <row r="65" spans="1:12" ht="13.5" x14ac:dyDescent="0.25">
      <c r="A65" s="3">
        <f>RSI!A65</f>
        <v>42097</v>
      </c>
      <c r="B65" s="2">
        <f>RSI!B65</f>
        <v>39.541499999999999</v>
      </c>
      <c r="C65" s="2">
        <f>RSI!I65</f>
        <v>33.276057634897654</v>
      </c>
      <c r="D65" s="2">
        <f>MACD!E65</f>
        <v>-0.16834246064209424</v>
      </c>
      <c r="E65" s="2">
        <f>MACD!F65</f>
        <v>-5.2344181300621323E-3</v>
      </c>
      <c r="F65" s="2">
        <f>'Moving Avg'!D65</f>
        <v>40.676139999999997</v>
      </c>
      <c r="G65" s="2">
        <f>'Moving Avg'!F65</f>
        <v>40.892894999999996</v>
      </c>
      <c r="H65" s="2">
        <f>'Moving Avg'!G65</f>
        <v>41.707610000000003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</row>
    <row r="66" spans="1:12" ht="13.5" x14ac:dyDescent="0.25">
      <c r="A66" s="3">
        <f>RSI!A66</f>
        <v>42100</v>
      </c>
      <c r="B66" s="2">
        <f>RSI!B66</f>
        <v>39.541499999999999</v>
      </c>
      <c r="C66" s="2">
        <f>RSI!I66</f>
        <v>33.276057634897654</v>
      </c>
      <c r="D66" s="2">
        <f>MACD!E66</f>
        <v>-4.6445512215193219E-2</v>
      </c>
      <c r="E66" s="2">
        <f>MACD!F66</f>
        <v>-1.3476636947088351E-2</v>
      </c>
      <c r="F66" s="2">
        <f>'Moving Avg'!D66</f>
        <v>40.384859999999989</v>
      </c>
      <c r="G66" s="2">
        <f>'Moving Avg'!F66</f>
        <v>40.774355</v>
      </c>
      <c r="H66" s="2">
        <f>'Moving Avg'!G66</f>
        <v>41.634792000000004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</row>
    <row r="67" spans="1:12" ht="13.5" x14ac:dyDescent="0.25">
      <c r="A67" s="3">
        <f>RSI!A67</f>
        <v>42101</v>
      </c>
      <c r="B67" s="2">
        <f>RSI!B67</f>
        <v>39.626199999999997</v>
      </c>
      <c r="C67" s="2">
        <f>RSI!I67</f>
        <v>34.482327229274546</v>
      </c>
      <c r="D67" s="2">
        <f>MACD!E67</f>
        <v>5.9910165466455112E-2</v>
      </c>
      <c r="E67" s="2">
        <f>MACD!F67</f>
        <v>1.2007235356203422E-3</v>
      </c>
      <c r="F67" s="2">
        <f>'Moving Avg'!D67</f>
        <v>40.015679999999996</v>
      </c>
      <c r="G67" s="2">
        <f>'Moving Avg'!F67</f>
        <v>40.681215000000002</v>
      </c>
      <c r="H67" s="2">
        <f>'Moving Avg'!G67</f>
        <v>41.563668000000007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40.642299999999999</v>
      </c>
      <c r="C68" s="2">
        <f>RSI!I68</f>
        <v>46.887368794572758</v>
      </c>
      <c r="D68" s="2">
        <f>MACD!E68</f>
        <v>8.2919768602032207E-2</v>
      </c>
      <c r="E68" s="2">
        <f>MACD!F68</f>
        <v>1.7544532548902717E-2</v>
      </c>
      <c r="F68" s="2">
        <f>'Moving Avg'!D68</f>
        <v>39.998759999999997</v>
      </c>
      <c r="G68" s="2">
        <f>'Moving Avg'!F68</f>
        <v>40.701115000000001</v>
      </c>
      <c r="H68" s="2">
        <f>'Moving Avg'!G68</f>
        <v>41.51286600000001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40.642299999999999</v>
      </c>
      <c r="C69" s="2">
        <f>RSI!I69</f>
        <v>46.887368794572765</v>
      </c>
      <c r="D69" s="2">
        <f>MACD!E69</f>
        <v>0.10405470247062709</v>
      </c>
      <c r="E69" s="2">
        <f>MACD!F69</f>
        <v>3.4846566533247594E-2</v>
      </c>
      <c r="F69" s="2">
        <f>'Moving Avg'!D69</f>
        <v>39.998759999999997</v>
      </c>
      <c r="G69" s="2">
        <f>'Moving Avg'!F69</f>
        <v>40.721015000000008</v>
      </c>
      <c r="H69" s="2">
        <f>'Moving Avg'!G69</f>
        <v>41.462064000000012</v>
      </c>
      <c r="I69" s="2">
        <f>'Moving Avg'!H69</f>
        <v>0</v>
      </c>
      <c r="J69" s="6" t="str">
        <f>OBV!F69</f>
        <v>BEARISH</v>
      </c>
      <c r="K69" s="6" t="str">
        <f>OBV!G69</f>
        <v>NEUTRAL</v>
      </c>
      <c r="L69" s="6" t="str">
        <f>OBV!H69</f>
        <v>NEUTRAL</v>
      </c>
    </row>
    <row r="70" spans="1:12" ht="13.5" x14ac:dyDescent="0.25">
      <c r="A70" s="3">
        <f>RSI!A70</f>
        <v>42107</v>
      </c>
      <c r="B70" s="2">
        <f>RSI!B70</f>
        <v>40.642299999999999</v>
      </c>
      <c r="C70" s="2">
        <f>RSI!I70</f>
        <v>46.887368794572765</v>
      </c>
      <c r="D70" s="2">
        <f>MACD!E70</f>
        <v>0.12348002441929395</v>
      </c>
      <c r="E70" s="2">
        <f>MACD!F70</f>
        <v>5.2573258110456871E-2</v>
      </c>
      <c r="F70" s="2">
        <f>'Moving Avg'!D70</f>
        <v>40.218920000000004</v>
      </c>
      <c r="G70" s="2">
        <f>'Moving Avg'!F70</f>
        <v>40.682915000000008</v>
      </c>
      <c r="H70" s="2">
        <f>'Moving Avg'!G70</f>
        <v>41.428196000000007</v>
      </c>
      <c r="I70" s="2">
        <f>'Moving Avg'!H70</f>
        <v>0</v>
      </c>
      <c r="J70" s="6" t="str">
        <f>OBV!F70</f>
        <v>BULLISH</v>
      </c>
      <c r="K70" s="6" t="str">
        <f>OBV!G70</f>
        <v>WEAK</v>
      </c>
      <c r="L70" s="6" t="str">
        <f>OBV!H70</f>
        <v>CONFIRMED BULLISH</v>
      </c>
    </row>
    <row r="71" spans="1:12" ht="13.5" x14ac:dyDescent="0.25">
      <c r="A71" s="3">
        <f>RSI!A71</f>
        <v>42108</v>
      </c>
      <c r="B71" s="2">
        <f>RSI!B71</f>
        <v>40.642299999999999</v>
      </c>
      <c r="C71" s="2">
        <f>RSI!I71</f>
        <v>46.887368794572758</v>
      </c>
      <c r="D71" s="2">
        <f>MACD!E71</f>
        <v>0.14134453563924154</v>
      </c>
      <c r="E71" s="2">
        <f>MACD!F71</f>
        <v>7.032751361621381E-2</v>
      </c>
      <c r="F71" s="2">
        <f>'Moving Avg'!D71</f>
        <v>40.439080000000004</v>
      </c>
      <c r="G71" s="2">
        <f>'Moving Avg'!F71</f>
        <v>40.644815000000008</v>
      </c>
      <c r="H71" s="2">
        <f>'Moving Avg'!G71</f>
        <v>41.402288000000006</v>
      </c>
      <c r="I71" s="2">
        <f>'Moving Avg'!H71</f>
        <v>0</v>
      </c>
      <c r="J71" s="6" t="str">
        <f>OBV!F71</f>
        <v>BULLISH</v>
      </c>
      <c r="K71" s="6" t="str">
        <f>OBV!G71</f>
        <v>WEAK</v>
      </c>
      <c r="L71" s="6" t="str">
        <f>OBV!H71</f>
        <v>CONFIRMED BULLISH</v>
      </c>
    </row>
    <row r="72" spans="1:12" ht="13.5" x14ac:dyDescent="0.25">
      <c r="A72" s="3">
        <f>RSI!A72</f>
        <v>42109</v>
      </c>
      <c r="B72" s="2">
        <f>RSI!B72</f>
        <v>40.557600000000001</v>
      </c>
      <c r="C72" s="2">
        <f>RSI!I72</f>
        <v>45.912697307722475</v>
      </c>
      <c r="D72" s="2">
        <f>MACD!E72</f>
        <v>0.23701052550514135</v>
      </c>
      <c r="E72" s="2">
        <f>MACD!F72</f>
        <v>0.10366411599399933</v>
      </c>
      <c r="F72" s="2">
        <f>'Moving Avg'!D72</f>
        <v>40.625360000000001</v>
      </c>
      <c r="G72" s="2">
        <f>'Moving Avg'!F72</f>
        <v>40.60248</v>
      </c>
      <c r="H72" s="2">
        <f>'Moving Avg'!G72</f>
        <v>41.366895999999997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BEARISH DIVERGENCE</v>
      </c>
    </row>
    <row r="73" spans="1:12" ht="13.5" x14ac:dyDescent="0.25">
      <c r="A73" s="3">
        <f>RSI!A73</f>
        <v>42110</v>
      </c>
      <c r="B73" s="2">
        <f>RSI!B73</f>
        <v>40.557600000000001</v>
      </c>
      <c r="C73" s="2">
        <f>RSI!I73</f>
        <v>45.912697307722475</v>
      </c>
      <c r="D73" s="2">
        <f>MACD!E73</f>
        <v>0.20503703579318255</v>
      </c>
      <c r="E73" s="2">
        <f>MACD!F73</f>
        <v>0.12393869995383598</v>
      </c>
      <c r="F73" s="2">
        <f>'Moving Avg'!D73</f>
        <v>40.608420000000002</v>
      </c>
      <c r="G73" s="2">
        <f>'Moving Avg'!F73</f>
        <v>40.560144999999999</v>
      </c>
      <c r="H73" s="2">
        <f>'Moving Avg'!G73</f>
        <v>41.331671999999998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</row>
    <row r="74" spans="1:12" ht="13.5" x14ac:dyDescent="0.25">
      <c r="A74" s="3">
        <f>RSI!A74</f>
        <v>42111</v>
      </c>
      <c r="B74" s="2">
        <f>RSI!B74</f>
        <v>40.981000000000002</v>
      </c>
      <c r="C74" s="2">
        <f>RSI!I74</f>
        <v>51.729938392357489</v>
      </c>
      <c r="D74" s="2">
        <f>MACD!E74</f>
        <v>0.13520097364514072</v>
      </c>
      <c r="E74" s="2">
        <f>MACD!F74</f>
        <v>0.12619115469209694</v>
      </c>
      <c r="F74" s="2">
        <f>'Moving Avg'!D74</f>
        <v>40.676159999999996</v>
      </c>
      <c r="G74" s="2">
        <f>'Moving Avg'!F74</f>
        <v>40.600364999999996</v>
      </c>
      <c r="H74" s="2">
        <f>'Moving Avg'!G74</f>
        <v>41.304916000000006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40.981000000000002</v>
      </c>
      <c r="C75" s="2">
        <f>RSI!I75</f>
        <v>51.729938392357489</v>
      </c>
      <c r="D75" s="2">
        <f>MACD!E75</f>
        <v>-9.4268316911254146E-2</v>
      </c>
      <c r="E75" s="2">
        <f>MACD!F75</f>
        <v>8.2099260371426716E-2</v>
      </c>
      <c r="F75" s="2">
        <f>'Moving Avg'!D75</f>
        <v>40.743899999999996</v>
      </c>
      <c r="G75" s="2">
        <f>'Moving Avg'!F75</f>
        <v>40.659214999999996</v>
      </c>
      <c r="H75" s="2">
        <f>'Moving Avg'!G75</f>
        <v>41.303392000000009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40.981000000000002</v>
      </c>
      <c r="C76" s="2">
        <f>RSI!I76</f>
        <v>51.729938392357489</v>
      </c>
      <c r="D76" s="2">
        <f>MACD!E76</f>
        <v>-0.28938222470431185</v>
      </c>
      <c r="E76" s="2">
        <f>MACD!F76</f>
        <v>7.8029633562790024E-3</v>
      </c>
      <c r="F76" s="2">
        <f>'Moving Avg'!D76</f>
        <v>40.811639999999997</v>
      </c>
      <c r="G76" s="2">
        <f>'Moving Avg'!F76</f>
        <v>40.658369999999991</v>
      </c>
      <c r="H76" s="2">
        <f>'Moving Avg'!G76</f>
        <v>41.284934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40.642299999999999</v>
      </c>
      <c r="C77" s="2">
        <f>RSI!I77</f>
        <v>46.710505011578448</v>
      </c>
      <c r="D77" s="2">
        <f>MACD!E77</f>
        <v>-0.41723634363386708</v>
      </c>
      <c r="E77" s="2">
        <f>MACD!F77</f>
        <v>-7.7204898041750222E-2</v>
      </c>
      <c r="F77" s="2">
        <f>'Moving Avg'!D77</f>
        <v>40.828580000000002</v>
      </c>
      <c r="G77" s="2">
        <f>'Moving Avg'!F77</f>
        <v>40.640589999999989</v>
      </c>
      <c r="H77" s="2">
        <f>'Moving Avg'!G77</f>
        <v>41.261226000000008</v>
      </c>
      <c r="I77" s="2">
        <f>'Moving Avg'!H77</f>
        <v>0</v>
      </c>
      <c r="J77" s="6" t="str">
        <f>OBV!F77</f>
        <v>BULLISH</v>
      </c>
      <c r="K77" s="6" t="str">
        <f>OBV!G77</f>
        <v>WEAK</v>
      </c>
      <c r="L77" s="6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40.557600000000001</v>
      </c>
      <c r="C78" s="2">
        <f>RSI!I78</f>
        <v>45.520970242729142</v>
      </c>
      <c r="D78" s="2">
        <f>MACD!E78</f>
        <v>-0.36163445568825381</v>
      </c>
      <c r="E78" s="2">
        <f>MACD!F78</f>
        <v>-0.13409080957105096</v>
      </c>
      <c r="F78" s="2">
        <f>'Moving Avg'!D78</f>
        <v>40.828580000000002</v>
      </c>
      <c r="G78" s="2">
        <f>'Moving Avg'!F78</f>
        <v>40.618574999999993</v>
      </c>
      <c r="H78" s="2">
        <f>'Moving Avg'!G78</f>
        <v>41.226172000000012</v>
      </c>
      <c r="I78" s="2">
        <f>'Moving Avg'!H78</f>
        <v>0</v>
      </c>
      <c r="J78" s="6" t="str">
        <f>OBV!F78</f>
        <v>BULLISH</v>
      </c>
      <c r="K78" s="6" t="str">
        <f>OBV!G78</f>
        <v>WEAK</v>
      </c>
      <c r="L78" s="6" t="str">
        <f>OBV!H78</f>
        <v>NEUTRAL</v>
      </c>
    </row>
    <row r="79" spans="1:12" ht="13.5" x14ac:dyDescent="0.25">
      <c r="A79" s="3">
        <f>RSI!A79</f>
        <v>42118</v>
      </c>
      <c r="B79" s="2">
        <f>RSI!B79</f>
        <v>40.557600000000001</v>
      </c>
      <c r="C79" s="2">
        <f>RSI!I79</f>
        <v>45.520970242729142</v>
      </c>
      <c r="D79" s="2">
        <f>MACD!E79</f>
        <v>-0.31298529042387457</v>
      </c>
      <c r="E79" s="2">
        <f>MACD!F79</f>
        <v>-0.1698697057416157</v>
      </c>
      <c r="F79" s="2">
        <f>'Moving Avg'!D79</f>
        <v>40.743900000000004</v>
      </c>
      <c r="G79" s="2">
        <f>'Moving Avg'!F79</f>
        <v>40.59655999999999</v>
      </c>
      <c r="H79" s="2">
        <f>'Moving Avg'!G79</f>
        <v>41.192812000000011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</row>
    <row r="80" spans="1:12" ht="13.5" x14ac:dyDescent="0.25">
      <c r="A80" s="3">
        <f>RSI!A80</f>
        <v>42121</v>
      </c>
      <c r="B80" s="2">
        <f>RSI!B80</f>
        <v>40.557600000000001</v>
      </c>
      <c r="C80" s="2">
        <f>RSI!I80</f>
        <v>45.520970242729135</v>
      </c>
      <c r="D80" s="2">
        <f>MACD!E80</f>
        <v>-0.27033782145122842</v>
      </c>
      <c r="E80" s="2">
        <f>MACD!F80</f>
        <v>-0.18996332888353823</v>
      </c>
      <c r="F80" s="2">
        <f>'Moving Avg'!D80</f>
        <v>40.659220000000005</v>
      </c>
      <c r="G80" s="2">
        <f>'Moving Avg'!F80</f>
        <v>40.574544999999986</v>
      </c>
      <c r="H80" s="2">
        <f>'Moving Avg'!G80</f>
        <v>41.159452000000016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</row>
    <row r="81" spans="1:12" ht="13.5" x14ac:dyDescent="0.25">
      <c r="A81" s="3">
        <f>RSI!A81</f>
        <v>42122</v>
      </c>
      <c r="B81" s="2">
        <f>RSI!B81</f>
        <v>40.218899999999998</v>
      </c>
      <c r="C81" s="2">
        <f>RSI!I81</f>
        <v>40.384517333028484</v>
      </c>
      <c r="D81" s="2">
        <f>MACD!E81</f>
        <v>-0.20778965833645913</v>
      </c>
      <c r="E81" s="2">
        <f>MACD!F81</f>
        <v>-0.19352859477412243</v>
      </c>
      <c r="F81" s="2">
        <f>'Moving Avg'!D81</f>
        <v>40.506799999999998</v>
      </c>
      <c r="G81" s="2">
        <f>'Moving Avg'!F81</f>
        <v>40.535594999999986</v>
      </c>
      <c r="H81" s="2">
        <f>'Moving Avg'!G81</f>
        <v>41.117624000000006</v>
      </c>
      <c r="I81" s="2">
        <f>'Moving Avg'!H81</f>
        <v>0</v>
      </c>
      <c r="J81" s="6" t="str">
        <f>OBV!F81</f>
        <v>BEARISH</v>
      </c>
      <c r="K81" s="6" t="str">
        <f>OBV!G81</f>
        <v>STRONG</v>
      </c>
      <c r="L81" s="6" t="str">
        <f>OBV!H81</f>
        <v>CONFIRMED BEARISH</v>
      </c>
    </row>
    <row r="82" spans="1:12" ht="13.5" x14ac:dyDescent="0.25">
      <c r="A82" s="3">
        <f>RSI!A82</f>
        <v>42123</v>
      </c>
      <c r="B82" s="2">
        <f>RSI!B82</f>
        <v>40.557600000000001</v>
      </c>
      <c r="C82" s="2">
        <f>RSI!I82</f>
        <v>46.843881170198628</v>
      </c>
      <c r="D82" s="2">
        <f>MACD!E82</f>
        <v>-0.18971130081536103</v>
      </c>
      <c r="E82" s="2">
        <f>MACD!F82</f>
        <v>-0.19276513598237016</v>
      </c>
      <c r="F82" s="2">
        <f>'Moving Avg'!D82</f>
        <v>40.48986</v>
      </c>
      <c r="G82" s="2">
        <f>'Moving Avg'!F82</f>
        <v>40.489869999999989</v>
      </c>
      <c r="H82" s="2">
        <f>'Moving Avg'!G82</f>
        <v>41.082400000000007</v>
      </c>
      <c r="I82" s="2">
        <f>'Moving Avg'!H82</f>
        <v>0</v>
      </c>
      <c r="J82" s="6" t="str">
        <f>OBV!F82</f>
        <v>BULLISH</v>
      </c>
      <c r="K82" s="6" t="str">
        <f>OBV!G82</f>
        <v>WEAK</v>
      </c>
      <c r="L82" s="6" t="str">
        <f>OBV!H82</f>
        <v>BULLISH DIVERGENCE</v>
      </c>
    </row>
    <row r="83" spans="1:12" ht="13.5" x14ac:dyDescent="0.25">
      <c r="A83" s="3">
        <f>RSI!A83</f>
        <v>42124</v>
      </c>
      <c r="B83" s="2">
        <f>RSI!B83</f>
        <v>40.642299999999999</v>
      </c>
      <c r="C83" s="2">
        <f>RSI!I83</f>
        <v>48.350993262298964</v>
      </c>
      <c r="D83" s="2">
        <f>MACD!E83</f>
        <v>-0.17965946742059202</v>
      </c>
      <c r="E83" s="2">
        <f>MACD!F83</f>
        <v>-0.19014400227001454</v>
      </c>
      <c r="F83" s="2">
        <f>'Moving Avg'!D83</f>
        <v>40.506800000000005</v>
      </c>
      <c r="G83" s="2">
        <f>'Moving Avg'!F83</f>
        <v>40.485639999999989</v>
      </c>
      <c r="H83" s="2">
        <f>'Moving Avg'!G83</f>
        <v>41.031766000000019</v>
      </c>
      <c r="I83" s="2">
        <f>'Moving Avg'!H83</f>
        <v>0</v>
      </c>
      <c r="J83" s="6" t="str">
        <f>OBV!F83</f>
        <v>BULLISH</v>
      </c>
      <c r="K83" s="6" t="str">
        <f>OBV!G83</f>
        <v>WEAK</v>
      </c>
      <c r="L83" s="6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40.642299999999999</v>
      </c>
      <c r="C84" s="2">
        <f>RSI!I84</f>
        <v>48.350993262298964</v>
      </c>
      <c r="D84" s="2">
        <f>MACD!E84</f>
        <v>-0.10556347866491222</v>
      </c>
      <c r="E84" s="2">
        <f>MACD!F84</f>
        <v>-0.17322789754899409</v>
      </c>
      <c r="F84" s="2">
        <f>'Moving Avg'!D84</f>
        <v>40.523740000000004</v>
      </c>
      <c r="G84" s="2">
        <f>'Moving Avg'!F84</f>
        <v>40.485639999999989</v>
      </c>
      <c r="H84" s="2">
        <f>'Moving Avg'!G84</f>
        <v>40.981132000000017</v>
      </c>
      <c r="I84" s="2">
        <f>'Moving Avg'!H84</f>
        <v>0</v>
      </c>
      <c r="J84" s="6" t="str">
        <f>OBV!F84</f>
        <v>BULLISH</v>
      </c>
      <c r="K84" s="6" t="str">
        <f>OBV!G84</f>
        <v>WEAK</v>
      </c>
      <c r="L84" s="6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39.7956</v>
      </c>
      <c r="C85" s="2">
        <f>RSI!I85</f>
        <v>36.38953119107434</v>
      </c>
      <c r="D85" s="2">
        <f>MACD!E85</f>
        <v>2.0270284362077007E-2</v>
      </c>
      <c r="E85" s="2">
        <f>MACD!F85</f>
        <v>-0.13452826116677988</v>
      </c>
      <c r="F85" s="2">
        <f>'Moving Avg'!D85</f>
        <v>40.371340000000004</v>
      </c>
      <c r="G85" s="2">
        <f>'Moving Avg'!F85</f>
        <v>40.498344999999993</v>
      </c>
      <c r="H85" s="2">
        <f>'Moving Avg'!G85</f>
        <v>40.913564000000001</v>
      </c>
      <c r="I85" s="2">
        <f>'Moving Avg'!H85</f>
        <v>0</v>
      </c>
      <c r="J85" s="6" t="str">
        <f>OBV!F85</f>
        <v>BULLISH</v>
      </c>
      <c r="K85" s="6" t="str">
        <f>OBV!G85</f>
        <v>WEAK</v>
      </c>
      <c r="L85" s="6" t="str">
        <f>OBV!H85</f>
        <v>BULLISH DIVERGENCE</v>
      </c>
    </row>
    <row r="86" spans="1:12" ht="13.5" x14ac:dyDescent="0.25">
      <c r="A86" s="3">
        <f>RSI!A86</f>
        <v>42130</v>
      </c>
      <c r="B86" s="2">
        <f>RSI!B86</f>
        <v>40.642299999999999</v>
      </c>
      <c r="C86" s="2">
        <f>RSI!I86</f>
        <v>49.771347842040427</v>
      </c>
      <c r="D86" s="2">
        <f>MACD!E86</f>
        <v>6.9417303436075883E-2</v>
      </c>
      <c r="E86" s="2">
        <f>MACD!F86</f>
        <v>-9.3739148246208728E-2</v>
      </c>
      <c r="F86" s="2">
        <f>'Moving Avg'!D86</f>
        <v>40.456020000000002</v>
      </c>
      <c r="G86" s="2">
        <f>'Moving Avg'!F86</f>
        <v>40.553384999999992</v>
      </c>
      <c r="H86" s="2">
        <f>'Moving Avg'!G86</f>
        <v>40.879695999999996</v>
      </c>
      <c r="I86" s="2">
        <f>'Moving Avg'!H86</f>
        <v>0</v>
      </c>
      <c r="J86" s="6" t="str">
        <f>OBV!F86</f>
        <v>BULLISH</v>
      </c>
      <c r="K86" s="6" t="str">
        <f>OBV!G86</f>
        <v>WEAK</v>
      </c>
      <c r="L86" s="6" t="str">
        <f>OBV!H86</f>
        <v>CONFIRMED BULLISH</v>
      </c>
    </row>
    <row r="87" spans="1:12" ht="13.5" x14ac:dyDescent="0.25">
      <c r="A87" s="3">
        <f>RSI!A87</f>
        <v>42131</v>
      </c>
      <c r="B87" s="2">
        <f>RSI!B87</f>
        <v>40.625300000000003</v>
      </c>
      <c r="C87" s="2">
        <f>RSI!I87</f>
        <v>49.545976383616846</v>
      </c>
      <c r="D87" s="2">
        <f>MACD!E87</f>
        <v>6.0143118340931778E-2</v>
      </c>
      <c r="E87" s="2">
        <f>MACD!F87</f>
        <v>-6.2962694928780635E-2</v>
      </c>
      <c r="F87" s="2">
        <f>'Moving Avg'!D87</f>
        <v>40.469560000000001</v>
      </c>
      <c r="G87" s="2">
        <f>'Moving Avg'!F87</f>
        <v>40.603339999999996</v>
      </c>
      <c r="H87" s="2">
        <f>'Moving Avg'!G87</f>
        <v>40.845488000000003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BEARISH DIVERGENCE</v>
      </c>
    </row>
    <row r="88" spans="1:12" ht="13.5" x14ac:dyDescent="0.25">
      <c r="A88" s="3">
        <f>RSI!A88</f>
        <v>42132</v>
      </c>
      <c r="B88" s="2">
        <f>RSI!B88</f>
        <v>40.625300000000003</v>
      </c>
      <c r="C88" s="2">
        <f>RSI!I88</f>
        <v>49.545976383616846</v>
      </c>
      <c r="D88" s="2">
        <f>MACD!E88</f>
        <v>3.9354590208375839E-2</v>
      </c>
      <c r="E88" s="2">
        <f>MACD!F88</f>
        <v>-4.2499237901349345E-2</v>
      </c>
      <c r="F88" s="2">
        <f>'Moving Avg'!D88</f>
        <v>40.466160000000002</v>
      </c>
      <c r="G88" s="2">
        <f>'Moving Avg'!F88</f>
        <v>40.602489999999996</v>
      </c>
      <c r="H88" s="2">
        <f>'Moving Avg'!G88</f>
        <v>40.811280000000004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CONFIRMED BEARISH</v>
      </c>
    </row>
    <row r="89" spans="1:12" ht="13.5" x14ac:dyDescent="0.25">
      <c r="A89" s="3">
        <f>RSI!A89</f>
        <v>42135</v>
      </c>
      <c r="B89" s="2">
        <f>RSI!B89</f>
        <v>39.7956</v>
      </c>
      <c r="C89" s="2">
        <f>RSI!I89</f>
        <v>39.437783005019227</v>
      </c>
      <c r="D89" s="2">
        <f>MACD!E89</f>
        <v>8.3306545771662854E-2</v>
      </c>
      <c r="E89" s="2">
        <f>MACD!F89</f>
        <v>-1.733808116674691E-2</v>
      </c>
      <c r="F89" s="2">
        <f>'Moving Avg'!D89</f>
        <v>40.296820000000004</v>
      </c>
      <c r="G89" s="2">
        <f>'Moving Avg'!F89</f>
        <v>40.560155000000002</v>
      </c>
      <c r="H89" s="2">
        <f>'Moving Avg'!G89</f>
        <v>40.760477999999999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CONFIRMED BEARISH</v>
      </c>
    </row>
    <row r="90" spans="1:12" ht="13.5" x14ac:dyDescent="0.25">
      <c r="A90" s="3">
        <f>RSI!A90</f>
        <v>42136</v>
      </c>
      <c r="B90" s="2">
        <f>RSI!B90</f>
        <v>40.591500000000003</v>
      </c>
      <c r="C90" s="2">
        <f>RSI!I90</f>
        <v>49.979979642215248</v>
      </c>
      <c r="D90" s="2">
        <f>MACD!E90</f>
        <v>6.6520681375124013E-2</v>
      </c>
      <c r="E90" s="2">
        <f>MACD!F90</f>
        <v>-5.6632865837272575E-4</v>
      </c>
      <c r="F90" s="2">
        <f>'Moving Avg'!D90</f>
        <v>40.456000000000003</v>
      </c>
      <c r="G90" s="2">
        <f>'Moving Avg'!F90</f>
        <v>40.557614999999998</v>
      </c>
      <c r="H90" s="2">
        <f>'Moving Avg'!G90</f>
        <v>40.750995999999994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BEARISH DIVERGENCE</v>
      </c>
    </row>
    <row r="91" spans="1:12" ht="13.5" x14ac:dyDescent="0.25">
      <c r="A91" s="3">
        <f>RSI!A91</f>
        <v>42137</v>
      </c>
      <c r="B91" s="2">
        <f>RSI!B91</f>
        <v>40.218899999999998</v>
      </c>
      <c r="C91" s="2">
        <f>RSI!I91</f>
        <v>45.947601749981786</v>
      </c>
      <c r="D91" s="2">
        <f>MACD!E91</f>
        <v>2.7717275578694966E-2</v>
      </c>
      <c r="E91" s="2">
        <f>MACD!F91</f>
        <v>5.0903921890408134E-3</v>
      </c>
      <c r="F91" s="2">
        <f>'Moving Avg'!D91</f>
        <v>40.371319999999997</v>
      </c>
      <c r="G91" s="2">
        <f>'Moving Avg'!F91</f>
        <v>40.536445000000001</v>
      </c>
      <c r="H91" s="2">
        <f>'Moving Avg'!G91</f>
        <v>40.725593999999994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39.787100000000002</v>
      </c>
      <c r="C92" s="2">
        <f>RSI!I92</f>
        <v>41.744333103913277</v>
      </c>
      <c r="D92" s="2">
        <f>MACD!E92</f>
        <v>8.1092757925325998E-2</v>
      </c>
      <c r="E92" s="2">
        <f>MACD!F92</f>
        <v>2.0290865336297849E-2</v>
      </c>
      <c r="F92" s="2">
        <f>'Moving Avg'!D92</f>
        <v>40.203680000000006</v>
      </c>
      <c r="G92" s="2">
        <f>'Moving Avg'!F92</f>
        <v>40.497920000000001</v>
      </c>
      <c r="H92" s="2">
        <f>'Moving Avg'!G92</f>
        <v>40.691555999999999</v>
      </c>
      <c r="I92" s="2">
        <f>'Moving Avg'!H92</f>
        <v>0</v>
      </c>
      <c r="J92" s="6" t="str">
        <f>OBV!F92</f>
        <v>BEARISH</v>
      </c>
      <c r="K92" s="6" t="str">
        <f>OBV!G92</f>
        <v>STRONG</v>
      </c>
      <c r="L92" s="6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39.787100000000002</v>
      </c>
      <c r="C93" s="2">
        <f>RSI!I93</f>
        <v>41.744333103913277</v>
      </c>
      <c r="D93" s="2">
        <f>MACD!E93</f>
        <v>0.14379841779319236</v>
      </c>
      <c r="E93" s="2">
        <f>MACD!F93</f>
        <v>4.4992375827676755E-2</v>
      </c>
      <c r="F93" s="2">
        <f>'Moving Avg'!D93</f>
        <v>40.03604</v>
      </c>
      <c r="G93" s="2">
        <f>'Moving Avg'!F93</f>
        <v>40.459395000000001</v>
      </c>
      <c r="H93" s="2">
        <f>'Moving Avg'!G93</f>
        <v>40.657518000000003</v>
      </c>
      <c r="I93" s="2">
        <f>'Moving Avg'!H93</f>
        <v>0</v>
      </c>
      <c r="J93" s="6" t="str">
        <f>OBV!F93</f>
        <v>BEARISH</v>
      </c>
      <c r="K93" s="6" t="str">
        <f>OBV!G93</f>
        <v>STRONG</v>
      </c>
      <c r="L93" s="6" t="str">
        <f>OBV!H93</f>
        <v>CONFIRMED BEARISH</v>
      </c>
    </row>
    <row r="94" spans="1:12" ht="13.5" x14ac:dyDescent="0.25">
      <c r="A94" s="3">
        <f>RSI!A94</f>
        <v>42142</v>
      </c>
      <c r="B94" s="2">
        <f>RSI!B94</f>
        <v>39.380699999999997</v>
      </c>
      <c r="C94" s="2">
        <f>RSI!I94</f>
        <v>37.954437179777692</v>
      </c>
      <c r="D94" s="2">
        <f>MACD!E94</f>
        <v>0.23113762802820048</v>
      </c>
      <c r="E94" s="2">
        <f>MACD!F94</f>
        <v>8.2221426267781506E-2</v>
      </c>
      <c r="F94" s="2">
        <f>'Moving Avg'!D94</f>
        <v>39.953060000000001</v>
      </c>
      <c r="G94" s="2">
        <f>'Moving Avg'!F94</f>
        <v>40.379380000000005</v>
      </c>
      <c r="H94" s="2">
        <f>'Moving Avg'!G94</f>
        <v>40.615352000000001</v>
      </c>
      <c r="I94" s="2">
        <f>'Moving Avg'!H94</f>
        <v>0</v>
      </c>
      <c r="J94" s="6" t="str">
        <f>OBV!F94</f>
        <v>BULLISH</v>
      </c>
      <c r="K94" s="6" t="str">
        <f>OBV!G94</f>
        <v>NEUTRAL</v>
      </c>
      <c r="L94" s="6" t="str">
        <f>OBV!H94</f>
        <v>BULLISH DIVERGENCE</v>
      </c>
    </row>
    <row r="95" spans="1:12" ht="13.5" x14ac:dyDescent="0.25">
      <c r="A95" s="3">
        <f>RSI!A95</f>
        <v>42143</v>
      </c>
      <c r="B95" s="2">
        <f>RSI!B95</f>
        <v>39.5839</v>
      </c>
      <c r="C95" s="2">
        <f>RSI!I95</f>
        <v>40.846228079654416</v>
      </c>
      <c r="D95" s="2">
        <f>MACD!E95</f>
        <v>0.16599555481599282</v>
      </c>
      <c r="E95" s="2">
        <f>MACD!F95</f>
        <v>9.8976251977423768E-2</v>
      </c>
      <c r="F95" s="2">
        <f>'Moving Avg'!D95</f>
        <v>39.751539999999999</v>
      </c>
      <c r="G95" s="2">
        <f>'Moving Avg'!F95</f>
        <v>40.309524999999994</v>
      </c>
      <c r="H95" s="2">
        <f>'Moving Avg'!G95</f>
        <v>40.577250000000006</v>
      </c>
      <c r="I95" s="2">
        <f>'Moving Avg'!H95</f>
        <v>0</v>
      </c>
      <c r="J95" s="6" t="str">
        <f>OBV!F95</f>
        <v>BULLISH</v>
      </c>
      <c r="K95" s="6" t="str">
        <f>OBV!G95</f>
        <v>NEUTRAL</v>
      </c>
      <c r="L95" s="6" t="str">
        <f>OBV!H95</f>
        <v>BULLISH DIVERGENCE</v>
      </c>
    </row>
    <row r="96" spans="1:12" ht="13.5" x14ac:dyDescent="0.25">
      <c r="A96" s="3">
        <f>RSI!A96</f>
        <v>42144</v>
      </c>
      <c r="B96" s="2">
        <f>RSI!B96</f>
        <v>39.287500000000001</v>
      </c>
      <c r="C96" s="2">
        <f>RSI!I96</f>
        <v>38.059716295690507</v>
      </c>
      <c r="D96" s="2">
        <f>MACD!E96</f>
        <v>0.26769626036409022</v>
      </c>
      <c r="E96" s="2">
        <f>MACD!F96</f>
        <v>0.13272025365475706</v>
      </c>
      <c r="F96" s="2">
        <f>'Moving Avg'!D96</f>
        <v>39.565260000000002</v>
      </c>
      <c r="G96" s="2">
        <f>'Moving Avg'!F96</f>
        <v>40.224849999999996</v>
      </c>
      <c r="H96" s="2">
        <f>'Moving Avg'!G96</f>
        <v>40.524754000000001</v>
      </c>
      <c r="I96" s="2">
        <f>'Moving Avg'!H96</f>
        <v>0</v>
      </c>
      <c r="J96" s="6" t="str">
        <f>OBV!F96</f>
        <v>BEARISH</v>
      </c>
      <c r="K96" s="6" t="str">
        <f>OBV!G96</f>
        <v>STRONG</v>
      </c>
      <c r="L96" s="6" t="str">
        <f>OBV!H96</f>
        <v>CONFIRMED BEARISH</v>
      </c>
    </row>
    <row r="97" spans="1:12" ht="13.5" x14ac:dyDescent="0.25">
      <c r="A97" s="3">
        <f>RSI!A97</f>
        <v>42145</v>
      </c>
      <c r="B97" s="2">
        <f>RSI!B97</f>
        <v>39.456899999999997</v>
      </c>
      <c r="C97" s="2">
        <f>RSI!I97</f>
        <v>40.555685039862212</v>
      </c>
      <c r="D97" s="2">
        <f>MACD!E97</f>
        <v>0.34460141416542456</v>
      </c>
      <c r="E97" s="2">
        <f>MACD!F97</f>
        <v>0.17509648575689057</v>
      </c>
      <c r="F97" s="2">
        <f>'Moving Avg'!D97</f>
        <v>39.499219999999994</v>
      </c>
      <c r="G97" s="2">
        <f>'Moving Avg'!F97</f>
        <v>40.165579999999999</v>
      </c>
      <c r="H97" s="2">
        <f>'Moving Avg'!G97</f>
        <v>40.484112000000003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39.372199999999999</v>
      </c>
      <c r="C98" s="2">
        <f>RSI!I98</f>
        <v>39.694394219393125</v>
      </c>
      <c r="D98" s="2">
        <f>MACD!E98</f>
        <v>0.42051683193952272</v>
      </c>
      <c r="E98" s="2">
        <f>MACD!F98</f>
        <v>0.22418055499341702</v>
      </c>
      <c r="F98" s="2">
        <f>'Moving Avg'!D98</f>
        <v>39.416239999999995</v>
      </c>
      <c r="G98" s="2">
        <f>'Moving Avg'!F98</f>
        <v>40.106310000000001</v>
      </c>
      <c r="H98" s="2">
        <f>'Moving Avg'!G98</f>
        <v>40.466670000000001</v>
      </c>
      <c r="I98" s="2">
        <f>'Moving Avg'!H98</f>
        <v>0</v>
      </c>
      <c r="J98" s="6" t="str">
        <f>OBV!F98</f>
        <v>BEARISH</v>
      </c>
      <c r="K98" s="6" t="str">
        <f>OBV!G98</f>
        <v>STRONG</v>
      </c>
      <c r="L98" s="6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39.287500000000001</v>
      </c>
      <c r="C99" s="2">
        <f>RSI!I99</f>
        <v>38.806847697308662</v>
      </c>
      <c r="D99" s="2">
        <f>MACD!E99</f>
        <v>0.36811077085723554</v>
      </c>
      <c r="E99" s="2">
        <f>MACD!F99</f>
        <v>0.25296659816618072</v>
      </c>
      <c r="F99" s="2">
        <f>'Moving Avg'!D99</f>
        <v>39.397599999999997</v>
      </c>
      <c r="G99" s="2">
        <f>'Moving Avg'!F99</f>
        <v>40.042805000000001</v>
      </c>
      <c r="H99" s="2">
        <f>'Moving Avg'!G99</f>
        <v>40.447533999999997</v>
      </c>
      <c r="I99" s="2">
        <f>'Moving Avg'!H99</f>
        <v>0</v>
      </c>
      <c r="J99" s="6" t="str">
        <f>OBV!F99</f>
        <v>BEARISH</v>
      </c>
      <c r="K99" s="6" t="str">
        <f>OBV!G99</f>
        <v>STRONG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39.287500000000001</v>
      </c>
      <c r="C100" s="2">
        <f>RSI!I100</f>
        <v>38.806847697308662</v>
      </c>
      <c r="D100" s="2">
        <f>MACD!E100</f>
        <v>0.45109336378869358</v>
      </c>
      <c r="E100" s="2">
        <f>MACD!F100</f>
        <v>0.29259195129068333</v>
      </c>
      <c r="F100" s="2">
        <f>'Moving Avg'!D100</f>
        <v>39.338319999999996</v>
      </c>
      <c r="G100" s="2">
        <f>'Moving Avg'!F100</f>
        <v>39.979300000000009</v>
      </c>
      <c r="H100" s="2">
        <f>'Moving Avg'!G100</f>
        <v>40.405197999999999</v>
      </c>
      <c r="I100" s="2">
        <f>'Moving Avg'!H100</f>
        <v>0</v>
      </c>
      <c r="J100" s="6" t="str">
        <f>OBV!F100</f>
        <v>BEARISH</v>
      </c>
      <c r="K100" s="6" t="str">
        <f>OBV!G100</f>
        <v>STRONG</v>
      </c>
      <c r="L100" s="6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39.033499999999997</v>
      </c>
      <c r="C101" s="2">
        <f>RSI!I101</f>
        <v>36.006795704312211</v>
      </c>
      <c r="D101" s="2">
        <f>MACD!E101</f>
        <v>0.4873196874382586</v>
      </c>
      <c r="E101" s="2">
        <f>MACD!F101</f>
        <v>0.33153749852019843</v>
      </c>
      <c r="F101" s="2">
        <f>'Moving Avg'!D101</f>
        <v>39.287520000000001</v>
      </c>
      <c r="G101" s="2">
        <f>'Moving Avg'!F101</f>
        <v>39.920030000000011</v>
      </c>
      <c r="H101" s="2">
        <f>'Moving Avg'!G101</f>
        <v>40.357782</v>
      </c>
      <c r="I101" s="2">
        <f>'Moving Avg'!H101</f>
        <v>0</v>
      </c>
      <c r="J101" s="6" t="str">
        <f>OBV!F101</f>
        <v>BEARISH</v>
      </c>
      <c r="K101" s="6" t="str">
        <f>OBV!G101</f>
        <v>STRONG</v>
      </c>
      <c r="L101" s="6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40.201999999999998</v>
      </c>
      <c r="C102" s="2">
        <f>RSI!I102</f>
        <v>52.858413688165101</v>
      </c>
      <c r="D102" s="2">
        <f>MACD!E102</f>
        <v>0.3706711411530037</v>
      </c>
      <c r="E102" s="2">
        <f>MACD!F102</f>
        <v>0.3393642270467595</v>
      </c>
      <c r="F102" s="2">
        <f>'Moving Avg'!D102</f>
        <v>39.436540000000001</v>
      </c>
      <c r="G102" s="2">
        <f>'Moving Avg'!F102</f>
        <v>39.902250000000009</v>
      </c>
      <c r="H102" s="2">
        <f>'Moving Avg'!G102</f>
        <v>40.333735999999995</v>
      </c>
      <c r="I102" s="2">
        <f>'Moving Avg'!H102</f>
        <v>0</v>
      </c>
      <c r="J102" s="6" t="str">
        <f>OBV!F102</f>
        <v>BULLISH</v>
      </c>
      <c r="K102" s="6" t="str">
        <f>OBV!G102</f>
        <v>NEUTRAL</v>
      </c>
      <c r="L102" s="6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40.201999999999998</v>
      </c>
      <c r="C103" s="2">
        <f>RSI!I103</f>
        <v>52.858413688165101</v>
      </c>
      <c r="D103" s="2">
        <f>MACD!E103</f>
        <v>0.27032745228389388</v>
      </c>
      <c r="E103" s="2">
        <f>MACD!F103</f>
        <v>0.32555687209418638</v>
      </c>
      <c r="F103" s="2">
        <f>'Moving Avg'!D103</f>
        <v>39.602499999999999</v>
      </c>
      <c r="G103" s="2">
        <f>'Moving Avg'!F103</f>
        <v>39.880235000000013</v>
      </c>
      <c r="H103" s="2">
        <f>'Moving Avg'!G103</f>
        <v>40.309689999999989</v>
      </c>
      <c r="I103" s="2">
        <f>'Moving Avg'!H103</f>
        <v>0</v>
      </c>
      <c r="J103" s="6" t="str">
        <f>OBV!F103</f>
        <v>BULLISH</v>
      </c>
      <c r="K103" s="6" t="str">
        <f>OBV!G103</f>
        <v>NEUTRAL</v>
      </c>
      <c r="L103" s="6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40.1342</v>
      </c>
      <c r="C104" s="2">
        <f>RSI!I104</f>
        <v>51.938041136135205</v>
      </c>
      <c r="D104" s="2">
        <f>MACD!E104</f>
        <v>0.12640088747438227</v>
      </c>
      <c r="E104" s="2">
        <f>MACD!F104</f>
        <v>0.28572567517022557</v>
      </c>
      <c r="F104" s="2">
        <f>'Moving Avg'!D104</f>
        <v>39.771839999999997</v>
      </c>
      <c r="G104" s="2">
        <f>'Moving Avg'!F104</f>
        <v>39.854830000000007</v>
      </c>
      <c r="H104" s="2">
        <f>'Moving Avg'!G104</f>
        <v>40.308841999999984</v>
      </c>
      <c r="I104" s="2">
        <f>'Moving Avg'!H104</f>
        <v>0</v>
      </c>
      <c r="J104" s="6" t="str">
        <f>OBV!F104</f>
        <v>BULLISH</v>
      </c>
      <c r="K104" s="6" t="str">
        <f>OBV!G104</f>
        <v>WEAK</v>
      </c>
      <c r="L104" s="6" t="str">
        <f>OBV!H104</f>
        <v>CONFIRMED BULLISH</v>
      </c>
    </row>
    <row r="105" spans="1:12" ht="13.5" x14ac:dyDescent="0.25">
      <c r="A105" s="3">
        <f>RSI!A105</f>
        <v>42157</v>
      </c>
      <c r="B105" s="2">
        <f>RSI!B105</f>
        <v>39.7956</v>
      </c>
      <c r="C105" s="2">
        <f>RSI!I105</f>
        <v>47.490703712314321</v>
      </c>
      <c r="D105" s="2">
        <f>MACD!E105</f>
        <v>5.9953568749271824E-2</v>
      </c>
      <c r="E105" s="2">
        <f>MACD!F105</f>
        <v>0.24057125388603481</v>
      </c>
      <c r="F105" s="2">
        <f>'Moving Avg'!D105</f>
        <v>39.873460000000001</v>
      </c>
      <c r="G105" s="2">
        <f>'Moving Avg'!F105</f>
        <v>39.854830000000007</v>
      </c>
      <c r="H105" s="2">
        <f>'Moving Avg'!G105</f>
        <v>40.308673999999982</v>
      </c>
      <c r="I105" s="2">
        <f>'Moving Avg'!H105</f>
        <v>0</v>
      </c>
      <c r="J105" s="6" t="str">
        <f>OBV!F105</f>
        <v>BEARISH</v>
      </c>
      <c r="K105" s="6" t="str">
        <f>OBV!G105</f>
        <v>NEUTRAL</v>
      </c>
      <c r="L105" s="6" t="str">
        <f>OBV!H105</f>
        <v>BEARISH DIVERGENCE</v>
      </c>
    </row>
    <row r="106" spans="1:12" ht="13.5" x14ac:dyDescent="0.25">
      <c r="A106" s="3">
        <f>RSI!A106</f>
        <v>42158</v>
      </c>
      <c r="B106" s="2">
        <f>RSI!B106</f>
        <v>39.7956</v>
      </c>
      <c r="C106" s="2">
        <f>RSI!I106</f>
        <v>47.490703712314321</v>
      </c>
      <c r="D106" s="2">
        <f>MACD!E106</f>
        <v>-4.0802063513986297E-2</v>
      </c>
      <c r="E106" s="2">
        <f>MACD!F106</f>
        <v>0.18429659040603058</v>
      </c>
      <c r="F106" s="2">
        <f>'Moving Avg'!D106</f>
        <v>40.025880000000001</v>
      </c>
      <c r="G106" s="2">
        <f>'Moving Avg'!F106</f>
        <v>39.812495000000006</v>
      </c>
      <c r="H106" s="2">
        <f>'Moving Avg'!G106</f>
        <v>40.284627999999977</v>
      </c>
      <c r="I106" s="2">
        <f>'Moving Avg'!H106</f>
        <v>0</v>
      </c>
      <c r="J106" s="6" t="str">
        <f>OBV!F106</f>
        <v>BEARISH</v>
      </c>
      <c r="K106" s="6" t="str">
        <f>OBV!G106</f>
        <v>NEUTRAL</v>
      </c>
      <c r="L106" s="6" t="str">
        <f>OBV!H106</f>
        <v>BEARISH DIVERGENCE</v>
      </c>
    </row>
    <row r="107" spans="1:12" ht="13.5" x14ac:dyDescent="0.25">
      <c r="A107" s="3">
        <f>RSI!A107</f>
        <v>42159</v>
      </c>
      <c r="B107" s="2">
        <f>RSI!B107</f>
        <v>39.7956</v>
      </c>
      <c r="C107" s="2">
        <f>RSI!I107</f>
        <v>47.490703712314321</v>
      </c>
      <c r="D107" s="2">
        <f>MACD!E107</f>
        <v>-9.9005455589029623E-2</v>
      </c>
      <c r="E107" s="2">
        <f>MACD!F107</f>
        <v>0.12763618120701856</v>
      </c>
      <c r="F107" s="2">
        <f>'Moving Avg'!D107</f>
        <v>39.944600000000001</v>
      </c>
      <c r="G107" s="2">
        <f>'Moving Avg'!F107</f>
        <v>39.771010000000011</v>
      </c>
      <c r="H107" s="2">
        <f>'Moving Avg'!G107</f>
        <v>40.260581999999978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40.633800000000001</v>
      </c>
      <c r="C108" s="2">
        <f>RSI!I108</f>
        <v>58.482335731619045</v>
      </c>
      <c r="D108" s="2">
        <f>MACD!E108</f>
        <v>-0.22245762367529665</v>
      </c>
      <c r="E108" s="2">
        <f>MACD!F108</f>
        <v>5.7617420230555515E-2</v>
      </c>
      <c r="F108" s="2">
        <f>'Moving Avg'!D108</f>
        <v>40.030960000000007</v>
      </c>
      <c r="G108" s="2">
        <f>'Moving Avg'!F108</f>
        <v>39.771435000000011</v>
      </c>
      <c r="H108" s="2">
        <f>'Moving Avg'!G108</f>
        <v>40.253299999999982</v>
      </c>
      <c r="I108" s="2">
        <f>'Moving Avg'!H108</f>
        <v>0</v>
      </c>
      <c r="J108" s="6" t="str">
        <f>OBV!F108</f>
        <v>BEARISH</v>
      </c>
      <c r="K108" s="6" t="str">
        <f>OBV!G108</f>
        <v>STRONG</v>
      </c>
      <c r="L108" s="6" t="str">
        <f>OBV!H108</f>
        <v>BEARISH DIVERGENCE</v>
      </c>
    </row>
    <row r="109" spans="1:12" ht="13.5" x14ac:dyDescent="0.25">
      <c r="A109" s="3">
        <f>RSI!A109</f>
        <v>42163</v>
      </c>
      <c r="B109" s="2">
        <f>RSI!B109</f>
        <v>39.7956</v>
      </c>
      <c r="C109" s="2">
        <f>RSI!I109</f>
        <v>47.723951284819861</v>
      </c>
      <c r="D109" s="2">
        <f>MACD!E109</f>
        <v>-0.28196336649301657</v>
      </c>
      <c r="E109" s="2">
        <f>MACD!F109</f>
        <v>-1.02987371141589E-2</v>
      </c>
      <c r="F109" s="2">
        <f>'Moving Avg'!D109</f>
        <v>39.963239999999999</v>
      </c>
      <c r="G109" s="2">
        <f>'Moving Avg'!F109</f>
        <v>39.771435000000011</v>
      </c>
      <c r="H109" s="2">
        <f>'Moving Avg'!G109</f>
        <v>40.229253999999976</v>
      </c>
      <c r="I109" s="2">
        <f>'Moving Avg'!H109</f>
        <v>0</v>
      </c>
      <c r="J109" s="6" t="str">
        <f>OBV!F109</f>
        <v>BEARISH</v>
      </c>
      <c r="K109" s="6" t="str">
        <f>OBV!G109</f>
        <v>STRONG</v>
      </c>
      <c r="L109" s="6" t="str">
        <f>OBV!H109</f>
        <v>CONFIRMED BEARISH</v>
      </c>
    </row>
    <row r="110" spans="1:12" ht="13.5" x14ac:dyDescent="0.25">
      <c r="A110" s="3">
        <f>RSI!A110</f>
        <v>42164</v>
      </c>
      <c r="B110" s="2">
        <f>RSI!B110</f>
        <v>40.591500000000003</v>
      </c>
      <c r="C110" s="2">
        <f>RSI!I110</f>
        <v>56.000762215725679</v>
      </c>
      <c r="D110" s="2">
        <f>MACD!E110</f>
        <v>-0.39011728617650476</v>
      </c>
      <c r="E110" s="2">
        <f>MACD!F110</f>
        <v>-8.6262446926628086E-2</v>
      </c>
      <c r="F110" s="2">
        <f>'Moving Avg'!D110</f>
        <v>40.122419999999998</v>
      </c>
      <c r="G110" s="2">
        <f>'Moving Avg'!F110</f>
        <v>39.771435000000004</v>
      </c>
      <c r="H110" s="2">
        <f>'Moving Avg'!G110</f>
        <v>40.221125999999984</v>
      </c>
      <c r="I110" s="2">
        <f>'Moving Avg'!H110</f>
        <v>0</v>
      </c>
      <c r="J110" s="6" t="str">
        <f>OBV!F110</f>
        <v>BEARISH</v>
      </c>
      <c r="K110" s="6" t="str">
        <f>OBV!G110</f>
        <v>NEUTRAL</v>
      </c>
      <c r="L110" s="6" t="str">
        <f>OBV!H110</f>
        <v>BEARISH DIVERGENCE</v>
      </c>
    </row>
    <row r="111" spans="1:12" ht="13.5" x14ac:dyDescent="0.25">
      <c r="A111" s="3">
        <f>RSI!A111</f>
        <v>42165</v>
      </c>
      <c r="B111" s="2">
        <f>RSI!B111</f>
        <v>40.642299999999999</v>
      </c>
      <c r="C111" s="2">
        <f>RSI!I111</f>
        <v>56.474452432218513</v>
      </c>
      <c r="D111" s="2">
        <f>MACD!E111</f>
        <v>-0.52810776699774209</v>
      </c>
      <c r="E111" s="2">
        <f>MACD!F111</f>
        <v>-0.17463151094085089</v>
      </c>
      <c r="F111" s="2">
        <f>'Moving Avg'!D111</f>
        <v>40.291759999999996</v>
      </c>
      <c r="G111" s="2">
        <f>'Moving Avg'!F111</f>
        <v>39.792605000000002</v>
      </c>
      <c r="H111" s="2">
        <f>'Moving Avg'!G111</f>
        <v>40.214013999999978</v>
      </c>
      <c r="I111" s="2">
        <f>'Moving Avg'!H111</f>
        <v>0</v>
      </c>
      <c r="J111" s="6" t="str">
        <f>OBV!F111</f>
        <v>BULLISH</v>
      </c>
      <c r="K111" s="6" t="str">
        <f>OBV!G111</f>
        <v>WEAK</v>
      </c>
      <c r="L111" s="6" t="str">
        <f>OBV!H111</f>
        <v>CONFIRMED BULLISH</v>
      </c>
    </row>
    <row r="112" spans="1:12" ht="13.5" x14ac:dyDescent="0.25">
      <c r="A112" s="3">
        <f>RSI!A112</f>
        <v>42166</v>
      </c>
      <c r="B112" s="2">
        <f>RSI!B112</f>
        <v>40.642299999999999</v>
      </c>
      <c r="C112" s="2">
        <f>RSI!I112</f>
        <v>56.474452432218513</v>
      </c>
      <c r="D112" s="2">
        <f>MACD!E112</f>
        <v>-0.46876631730499696</v>
      </c>
      <c r="E112" s="2">
        <f>MACD!F112</f>
        <v>-0.2334584722136801</v>
      </c>
      <c r="F112" s="2">
        <f>'Moving Avg'!D112</f>
        <v>40.461100000000002</v>
      </c>
      <c r="G112" s="2">
        <f>'Moving Avg'!F112</f>
        <v>39.835365000000003</v>
      </c>
      <c r="H112" s="2">
        <f>'Moving Avg'!G112</f>
        <v>40.197417999999985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40.642299999999999</v>
      </c>
      <c r="C113" s="2">
        <f>RSI!I113</f>
        <v>56.474452432218513</v>
      </c>
      <c r="D113" s="2">
        <f>MACD!E113</f>
        <v>-0.42194932603798208</v>
      </c>
      <c r="E113" s="2">
        <f>MACD!F113</f>
        <v>-0.27115664297854047</v>
      </c>
      <c r="F113" s="2">
        <f>'Moving Avg'!D113</f>
        <v>40.462800000000001</v>
      </c>
      <c r="G113" s="2">
        <f>'Moving Avg'!F113</f>
        <v>39.878124999999997</v>
      </c>
      <c r="H113" s="2">
        <f>'Moving Avg'!G113</f>
        <v>40.195725999999986</v>
      </c>
      <c r="I113" s="2">
        <f>'Moving Avg'!H113</f>
        <v>0</v>
      </c>
      <c r="J113" s="6" t="str">
        <f>OBV!F113</f>
        <v>BULLISH</v>
      </c>
      <c r="K113" s="6" t="str">
        <f>OBV!G113</f>
        <v>WEAK</v>
      </c>
      <c r="L113" s="6" t="str">
        <f>OBV!H113</f>
        <v>CONFIRMED BULLISH</v>
      </c>
    </row>
    <row r="114" spans="1:12" ht="13.5" x14ac:dyDescent="0.25">
      <c r="A114" s="3">
        <f>RSI!A114</f>
        <v>42170</v>
      </c>
      <c r="B114" s="2">
        <f>RSI!B114</f>
        <v>40.642299999999999</v>
      </c>
      <c r="C114" s="2">
        <f>RSI!I114</f>
        <v>56.474452432218513</v>
      </c>
      <c r="D114" s="2">
        <f>MACD!E114</f>
        <v>-0.39590924084544099</v>
      </c>
      <c r="E114" s="2">
        <f>MACD!F114</f>
        <v>-0.2961071625519206</v>
      </c>
      <c r="F114" s="2">
        <f>'Moving Avg'!D114</f>
        <v>40.632140000000007</v>
      </c>
      <c r="G114" s="2">
        <f>'Moving Avg'!F114</f>
        <v>39.941204999999989</v>
      </c>
      <c r="H114" s="2">
        <f>'Moving Avg'!G114</f>
        <v>40.195725999999986</v>
      </c>
      <c r="I114" s="2">
        <f>'Moving Avg'!H114</f>
        <v>0</v>
      </c>
      <c r="J114" s="6" t="str">
        <f>OBV!F114</f>
        <v>BULLISH</v>
      </c>
      <c r="K114" s="6" t="str">
        <f>OBV!G114</f>
        <v>WEAK</v>
      </c>
      <c r="L114" s="6" t="str">
        <f>OBV!H114</f>
        <v>CONFIRMED BULLISH</v>
      </c>
    </row>
    <row r="115" spans="1:12" ht="13.5" x14ac:dyDescent="0.25">
      <c r="A115" s="3">
        <f>RSI!A115</f>
        <v>42171</v>
      </c>
      <c r="B115" s="2">
        <f>RSI!B115</f>
        <v>40.642299999999999</v>
      </c>
      <c r="C115" s="2">
        <f>RSI!I115</f>
        <v>56.474452432218513</v>
      </c>
      <c r="D115" s="2">
        <f>MACD!E115</f>
        <v>-0.42887829955959944</v>
      </c>
      <c r="E115" s="2">
        <f>MACD!F115</f>
        <v>-0.32266138995345639</v>
      </c>
      <c r="F115" s="2">
        <f>'Moving Avg'!D115</f>
        <v>40.642299999999999</v>
      </c>
      <c r="G115" s="2">
        <f>'Moving Avg'!F115</f>
        <v>39.99412499999999</v>
      </c>
      <c r="H115" s="2">
        <f>'Moving Avg'!G115</f>
        <v>40.217741999999987</v>
      </c>
      <c r="I115" s="2">
        <f>'Moving Avg'!H115</f>
        <v>0</v>
      </c>
      <c r="J115" s="6" t="str">
        <f>OBV!F115</f>
        <v>BULLISH</v>
      </c>
      <c r="K115" s="6" t="str">
        <f>OBV!G115</f>
        <v>WEAK</v>
      </c>
      <c r="L115" s="6" t="str">
        <f>OBV!H115</f>
        <v>CONFIRMED BULLISH</v>
      </c>
    </row>
    <row r="116" spans="1:12" ht="13.5" x14ac:dyDescent="0.25">
      <c r="A116" s="3">
        <f>RSI!A116</f>
        <v>42172</v>
      </c>
      <c r="B116" s="2">
        <f>RSI!B116</f>
        <v>40.642299999999999</v>
      </c>
      <c r="C116" s="2">
        <f>RSI!I116</f>
        <v>56.47445243221852</v>
      </c>
      <c r="D116" s="2">
        <f>MACD!E116</f>
        <v>-0.45947025952585108</v>
      </c>
      <c r="E116" s="2">
        <f>MACD!F116</f>
        <v>-0.35002316386793531</v>
      </c>
      <c r="F116" s="2">
        <f>'Moving Avg'!D116</f>
        <v>40.642299999999999</v>
      </c>
      <c r="G116" s="2">
        <f>'Moving Avg'!F116</f>
        <v>40.06186499999999</v>
      </c>
      <c r="H116" s="2">
        <f>'Moving Avg'!G116</f>
        <v>40.239757999999981</v>
      </c>
      <c r="I116" s="2">
        <f>'Moving Avg'!H116</f>
        <v>0</v>
      </c>
      <c r="J116" s="6" t="str">
        <f>OBV!F116</f>
        <v>NEUTRAL</v>
      </c>
      <c r="K116" s="6" t="str">
        <f>OBV!G116</f>
        <v>NEUTRAL</v>
      </c>
      <c r="L116" s="6" t="str">
        <f>OBV!H116</f>
        <v>NEUTRAL</v>
      </c>
    </row>
    <row r="117" spans="1:12" ht="13.5" x14ac:dyDescent="0.25">
      <c r="A117" s="3">
        <f>RSI!A117</f>
        <v>42173</v>
      </c>
      <c r="B117" s="2">
        <f>RSI!B117</f>
        <v>40.642299999999999</v>
      </c>
      <c r="C117" s="2">
        <f>RSI!I117</f>
        <v>56.47445243221852</v>
      </c>
      <c r="D117" s="2">
        <f>MACD!E117</f>
        <v>-0.48785119386378994</v>
      </c>
      <c r="E117" s="2">
        <f>MACD!F117</f>
        <v>-0.37758876986710627</v>
      </c>
      <c r="F117" s="2">
        <f>'Moving Avg'!D117</f>
        <v>40.642299999999999</v>
      </c>
      <c r="G117" s="2">
        <f>'Moving Avg'!F117</f>
        <v>40.121134999999995</v>
      </c>
      <c r="H117" s="2">
        <f>'Moving Avg'!G117</f>
        <v>40.260079999999988</v>
      </c>
      <c r="I117" s="2">
        <f>'Moving Avg'!H117</f>
        <v>0</v>
      </c>
      <c r="J117" s="6" t="str">
        <f>OBV!F117</f>
        <v>NEUTRAL</v>
      </c>
      <c r="K117" s="6" t="str">
        <f>OBV!G117</f>
        <v>NEUTRAL</v>
      </c>
      <c r="L117" s="6" t="str">
        <f>OBV!H117</f>
        <v>NEUTRAL</v>
      </c>
    </row>
    <row r="118" spans="1:12" ht="13.5" x14ac:dyDescent="0.25">
      <c r="A118" s="3">
        <f>RSI!A118</f>
        <v>42174</v>
      </c>
      <c r="B118" s="2">
        <f>RSI!B118</f>
        <v>40.633800000000001</v>
      </c>
      <c r="C118" s="2">
        <f>RSI!I118</f>
        <v>56.304065214452223</v>
      </c>
      <c r="D118" s="2">
        <f>MACD!E118</f>
        <v>-0.38459293793067673</v>
      </c>
      <c r="E118" s="2">
        <f>MACD!F118</f>
        <v>-0.37898960347982036</v>
      </c>
      <c r="F118" s="2">
        <f>'Moving Avg'!D118</f>
        <v>40.640599999999999</v>
      </c>
      <c r="G118" s="2">
        <f>'Moving Avg'!F118</f>
        <v>40.184214999999988</v>
      </c>
      <c r="H118" s="2">
        <f>'Moving Avg'!G118</f>
        <v>40.259909999999984</v>
      </c>
      <c r="I118" s="2">
        <f>'Moving Avg'!H118</f>
        <v>0</v>
      </c>
      <c r="J118" s="6" t="str">
        <f>OBV!F118</f>
        <v>BEARISH</v>
      </c>
      <c r="K118" s="6" t="str">
        <f>OBV!G118</f>
        <v>NEUTRAL</v>
      </c>
      <c r="L118" s="6" t="str">
        <f>OBV!H118</f>
        <v>CONFIRMED BEARISH</v>
      </c>
    </row>
    <row r="119" spans="1:12" ht="13.5" x14ac:dyDescent="0.25">
      <c r="A119" s="3">
        <f>RSI!A119</f>
        <v>42177</v>
      </c>
      <c r="B119" s="2">
        <f>RSI!B119</f>
        <v>39.7956</v>
      </c>
      <c r="C119" s="2">
        <f>RSI!I119</f>
        <v>42.641532823238506</v>
      </c>
      <c r="D119" s="2">
        <f>MACD!E119</f>
        <v>-0.3661747267246156</v>
      </c>
      <c r="E119" s="2">
        <f>MACD!F119</f>
        <v>-0.37642662812877947</v>
      </c>
      <c r="F119" s="2">
        <f>'Moving Avg'!D119</f>
        <v>40.471260000000001</v>
      </c>
      <c r="G119" s="2">
        <f>'Moving Avg'!F119</f>
        <v>40.209619999999987</v>
      </c>
      <c r="H119" s="2">
        <f>'Moving Avg'!G119</f>
        <v>40.242975999999985</v>
      </c>
      <c r="I119" s="2">
        <f>'Moving Avg'!H119</f>
        <v>0</v>
      </c>
      <c r="J119" s="6" t="str">
        <f>OBV!F119</f>
        <v>BEARISH</v>
      </c>
      <c r="K119" s="6" t="str">
        <f>OBV!G119</f>
        <v>STRONG</v>
      </c>
      <c r="L119" s="6" t="str">
        <f>OBV!H119</f>
        <v>CONFIRMED BEARISH</v>
      </c>
    </row>
    <row r="120" spans="1:12" ht="13.5" x14ac:dyDescent="0.25">
      <c r="A120" s="3">
        <f>RSI!A120</f>
        <v>42178</v>
      </c>
      <c r="B120" s="2">
        <f>RSI!B120</f>
        <v>39.7956</v>
      </c>
      <c r="C120" s="2">
        <f>RSI!I120</f>
        <v>42.641532823238506</v>
      </c>
      <c r="D120" s="2">
        <f>MACD!E120</f>
        <v>-0.22512541906488792</v>
      </c>
      <c r="E120" s="2">
        <f>MACD!F120</f>
        <v>-0.34616638631600122</v>
      </c>
      <c r="F120" s="2">
        <f>'Moving Avg'!D120</f>
        <v>40.301920000000003</v>
      </c>
      <c r="G120" s="2">
        <f>'Moving Avg'!F120</f>
        <v>40.235024999999993</v>
      </c>
      <c r="H120" s="2">
        <f>'Moving Avg'!G120</f>
        <v>40.226041999999985</v>
      </c>
      <c r="I120" s="2">
        <f>'Moving Avg'!H120</f>
        <v>0</v>
      </c>
      <c r="J120" s="6" t="str">
        <f>OBV!F120</f>
        <v>BEARISH</v>
      </c>
      <c r="K120" s="6" t="str">
        <f>OBV!G120</f>
        <v>STRONG</v>
      </c>
      <c r="L120" s="6" t="str">
        <f>OBV!H120</f>
        <v>CONFIRMED BEARISH</v>
      </c>
    </row>
    <row r="121" spans="1:12" ht="13.5" x14ac:dyDescent="0.25">
      <c r="A121" s="3">
        <f>RSI!A121</f>
        <v>42179</v>
      </c>
      <c r="B121" s="2">
        <f>RSI!B121</f>
        <v>39.7956</v>
      </c>
      <c r="C121" s="2">
        <f>RSI!I121</f>
        <v>42.641532823238506</v>
      </c>
      <c r="D121" s="2">
        <f>MACD!E121</f>
        <v>-9.5165700310793966E-2</v>
      </c>
      <c r="E121" s="2">
        <f>MACD!F121</f>
        <v>-0.29596624911495978</v>
      </c>
      <c r="F121" s="2">
        <f>'Moving Avg'!D121</f>
        <v>40.132580000000004</v>
      </c>
      <c r="G121" s="2">
        <f>'Moving Avg'!F121</f>
        <v>40.273129999999995</v>
      </c>
      <c r="H121" s="2">
        <f>'Moving Avg'!G121</f>
        <v>40.209107999999986</v>
      </c>
      <c r="I121" s="2">
        <f>'Moving Avg'!H121</f>
        <v>0</v>
      </c>
      <c r="J121" s="6" t="str">
        <f>OBV!F121</f>
        <v>BEARISH</v>
      </c>
      <c r="K121" s="6" t="str">
        <f>OBV!G121</f>
        <v>STRONG</v>
      </c>
      <c r="L121" s="6" t="str">
        <f>OBV!H121</f>
        <v>CONFIRMED BEARISH</v>
      </c>
    </row>
    <row r="122" spans="1:12" ht="13.5" x14ac:dyDescent="0.25">
      <c r="A122" s="3">
        <f>RSI!A122</f>
        <v>42180</v>
      </c>
      <c r="B122" s="2">
        <f>RSI!B122</f>
        <v>39.880200000000002</v>
      </c>
      <c r="C122" s="2">
        <f>RSI!I122</f>
        <v>44.344005521208224</v>
      </c>
      <c r="D122" s="2">
        <f>MACD!E122</f>
        <v>1.1121437747945606E-2</v>
      </c>
      <c r="E122" s="2">
        <f>MACD!F122</f>
        <v>-0.23454871174237871</v>
      </c>
      <c r="F122" s="2">
        <f>'Moving Avg'!D122</f>
        <v>39.980159999999998</v>
      </c>
      <c r="G122" s="2">
        <f>'Moving Avg'!F122</f>
        <v>40.257039999999996</v>
      </c>
      <c r="H122" s="2">
        <f>'Moving Avg'!G122</f>
        <v>40.195559999999986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BULLISH DIVERGENCE</v>
      </c>
    </row>
    <row r="123" spans="1:12" ht="13.5" x14ac:dyDescent="0.25">
      <c r="A123" s="3">
        <f>RSI!A123</f>
        <v>42181</v>
      </c>
      <c r="B123" s="2">
        <f>RSI!B123</f>
        <v>39.7956</v>
      </c>
      <c r="C123" s="2">
        <f>RSI!I123</f>
        <v>42.970477627741282</v>
      </c>
      <c r="D123" s="2">
        <f>MACD!E123</f>
        <v>0.10921966343216383</v>
      </c>
      <c r="E123" s="2">
        <f>MACD!F123</f>
        <v>-0.1657950367074702</v>
      </c>
      <c r="F123" s="2">
        <f>'Moving Avg'!D123</f>
        <v>39.812519999999999</v>
      </c>
      <c r="G123" s="2">
        <f>'Moving Avg'!F123</f>
        <v>40.236719999999998</v>
      </c>
      <c r="H123" s="2">
        <f>'Moving Avg'!G123</f>
        <v>40.180319999999988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CONFIRMED BEARISH</v>
      </c>
    </row>
    <row r="124" spans="1:12" ht="13.5" x14ac:dyDescent="0.25">
      <c r="A124" s="3">
        <f>RSI!A124</f>
        <v>42184</v>
      </c>
      <c r="B124" s="2">
        <f>RSI!B124</f>
        <v>39.7956</v>
      </c>
      <c r="C124" s="2">
        <f>RSI!I124</f>
        <v>42.970477627741282</v>
      </c>
      <c r="D124" s="2">
        <f>MACD!E124</f>
        <v>0.19448158197755561</v>
      </c>
      <c r="E124" s="2">
        <f>MACD!F124</f>
        <v>-9.3739712970465031E-2</v>
      </c>
      <c r="F124" s="2">
        <f>'Moving Avg'!D124</f>
        <v>39.812519999999999</v>
      </c>
      <c r="G124" s="2">
        <f>'Moving Avg'!F124</f>
        <v>40.219790000000003</v>
      </c>
      <c r="H124" s="2">
        <f>'Moving Avg'!G124</f>
        <v>40.156611999999988</v>
      </c>
      <c r="I124" s="2">
        <f>'Moving Avg'!H124</f>
        <v>0</v>
      </c>
      <c r="J124" s="6" t="str">
        <f>OBV!F124</f>
        <v>BULLISH</v>
      </c>
      <c r="K124" s="6" t="str">
        <f>OBV!G124</f>
        <v>NEUTRAL</v>
      </c>
      <c r="L124" s="6" t="str">
        <f>OBV!H124</f>
        <v>NEUTRAL</v>
      </c>
    </row>
    <row r="125" spans="1:12" ht="13.5" x14ac:dyDescent="0.25">
      <c r="A125" s="3">
        <f>RSI!A125</f>
        <v>42185</v>
      </c>
      <c r="B125" s="2">
        <f>RSI!B125</f>
        <v>39.7956</v>
      </c>
      <c r="C125" s="2">
        <f>RSI!I125</f>
        <v>42.970477627741282</v>
      </c>
      <c r="D125" s="2">
        <f>MACD!E125</f>
        <v>0.26871491893502508</v>
      </c>
      <c r="E125" s="2">
        <f>MACD!F125</f>
        <v>-2.1248786589367012E-2</v>
      </c>
      <c r="F125" s="2">
        <f>'Moving Avg'!D125</f>
        <v>39.812520000000006</v>
      </c>
      <c r="G125" s="2">
        <f>'Moving Avg'!F125</f>
        <v>40.219790000000003</v>
      </c>
      <c r="H125" s="2">
        <f>'Moving Avg'!G125</f>
        <v>40.132903999999982</v>
      </c>
      <c r="I125" s="2">
        <f>'Moving Avg'!H125</f>
        <v>0</v>
      </c>
      <c r="J125" s="6" t="str">
        <f>OBV!F125</f>
        <v>BULLISH</v>
      </c>
      <c r="K125" s="6" t="str">
        <f>OBV!G125</f>
        <v>NEUTRAL</v>
      </c>
      <c r="L125" s="6" t="str">
        <f>OBV!H125</f>
        <v>NEUTRAL</v>
      </c>
    </row>
    <row r="126" spans="1:12" ht="13.5" x14ac:dyDescent="0.25">
      <c r="A126" s="3">
        <f>RSI!A126</f>
        <v>42186</v>
      </c>
      <c r="B126" s="2">
        <f>RSI!B126</f>
        <v>39.7956</v>
      </c>
      <c r="C126" s="2">
        <f>RSI!I126</f>
        <v>42.970477627741282</v>
      </c>
      <c r="D126" s="2">
        <f>MACD!E126</f>
        <v>0.33346166533834065</v>
      </c>
      <c r="E126" s="2">
        <f>MACD!F126</f>
        <v>4.9693303796174516E-2</v>
      </c>
      <c r="F126" s="2">
        <f>'Moving Avg'!D126</f>
        <v>39.812520000000006</v>
      </c>
      <c r="G126" s="2">
        <f>'Moving Avg'!F126</f>
        <v>40.21979000000001</v>
      </c>
      <c r="H126" s="2">
        <f>'Moving Avg'!G126</f>
        <v>40.109195999999983</v>
      </c>
      <c r="I126" s="2">
        <f>'Moving Avg'!H126</f>
        <v>0</v>
      </c>
      <c r="J126" s="6" t="str">
        <f>OBV!F126</f>
        <v>BULLISH</v>
      </c>
      <c r="K126" s="6" t="str">
        <f>OBV!G126</f>
        <v>NEUTRAL</v>
      </c>
      <c r="L126" s="6" t="str">
        <f>OBV!H126</f>
        <v>NEUTRAL</v>
      </c>
    </row>
    <row r="127" spans="1:12" ht="13.5" x14ac:dyDescent="0.25">
      <c r="A127" s="3">
        <f>RSI!A127</f>
        <v>42187</v>
      </c>
      <c r="B127" s="2">
        <f>RSI!B127</f>
        <v>39.7956</v>
      </c>
      <c r="C127" s="2">
        <f>RSI!I127</f>
        <v>42.970477627741282</v>
      </c>
      <c r="D127" s="2">
        <f>MACD!E127</f>
        <v>0.39003804311486334</v>
      </c>
      <c r="E127" s="2">
        <f>MACD!F127</f>
        <v>0.1177622516599123</v>
      </c>
      <c r="F127" s="2">
        <f>'Moving Avg'!D127</f>
        <v>39.7956</v>
      </c>
      <c r="G127" s="2">
        <f>'Moving Avg'!F127</f>
        <v>40.219790000000003</v>
      </c>
      <c r="H127" s="2">
        <f>'Moving Avg'!G127</f>
        <v>40.092261999999984</v>
      </c>
      <c r="I127" s="2">
        <f>'Moving Avg'!H127</f>
        <v>0</v>
      </c>
      <c r="J127" s="6" t="str">
        <f>OBV!F127</f>
        <v>BEARISH</v>
      </c>
      <c r="K127" s="6" t="str">
        <f>OBV!G127</f>
        <v>STRONG</v>
      </c>
      <c r="L127" s="6" t="str">
        <f>OBV!H127</f>
        <v>CONFIRMED BEARISH</v>
      </c>
    </row>
    <row r="128" spans="1:12" ht="13.5" x14ac:dyDescent="0.25">
      <c r="A128" s="3">
        <f>RSI!A128</f>
        <v>42188</v>
      </c>
      <c r="B128" s="2">
        <f>RSI!B128</f>
        <v>39.7956</v>
      </c>
      <c r="C128" s="2">
        <f>RSI!I128</f>
        <v>42.970477627741282</v>
      </c>
      <c r="D128" s="2">
        <f>MACD!E128</f>
        <v>0.43826069757664499</v>
      </c>
      <c r="E128" s="2">
        <f>MACD!F128</f>
        <v>0.18186194084325885</v>
      </c>
      <c r="F128" s="2">
        <f>'Moving Avg'!D128</f>
        <v>39.7956</v>
      </c>
      <c r="G128" s="2">
        <f>'Moving Avg'!F128</f>
        <v>40.177880000000002</v>
      </c>
      <c r="H128" s="2">
        <f>'Moving Avg'!G128</f>
        <v>40.077021999999985</v>
      </c>
      <c r="I128" s="2">
        <f>'Moving Avg'!H128</f>
        <v>0</v>
      </c>
      <c r="J128" s="6" t="str">
        <f>OBV!F128</f>
        <v>NEUTRAL</v>
      </c>
      <c r="K128" s="6" t="str">
        <f>OBV!G128</f>
        <v>NEUTRAL</v>
      </c>
      <c r="L128" s="6" t="str">
        <f>OBV!H128</f>
        <v>NEUTRAL</v>
      </c>
    </row>
    <row r="129" spans="1:12" ht="13.5" x14ac:dyDescent="0.25">
      <c r="A129" s="3">
        <f>RSI!A129</f>
        <v>42191</v>
      </c>
      <c r="B129" s="2">
        <f>RSI!B129</f>
        <v>39.787100000000002</v>
      </c>
      <c r="C129" s="2">
        <f>RSI!I129</f>
        <v>42.762878198648714</v>
      </c>
      <c r="D129" s="2">
        <f>MACD!E129</f>
        <v>0.35227547588627317</v>
      </c>
      <c r="E129" s="2">
        <f>MACD!F129</f>
        <v>0.21594464785186174</v>
      </c>
      <c r="F129" s="2">
        <f>'Moving Avg'!D129</f>
        <v>39.793900000000001</v>
      </c>
      <c r="G129" s="2">
        <f>'Moving Avg'!F129</f>
        <v>40.177455000000009</v>
      </c>
      <c r="H129" s="2">
        <f>'Moving Avg'!G129</f>
        <v>40.061611999999982</v>
      </c>
      <c r="I129" s="2">
        <f>'Moving Avg'!H129</f>
        <v>0</v>
      </c>
      <c r="J129" s="6" t="str">
        <f>OBV!F129</f>
        <v>BEARISH</v>
      </c>
      <c r="K129" s="6" t="str">
        <f>OBV!G129</f>
        <v>NEUTRAL</v>
      </c>
      <c r="L129" s="6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39.787100000000002</v>
      </c>
      <c r="C130" s="2">
        <f>RSI!I130</f>
        <v>42.762878198648714</v>
      </c>
      <c r="D130" s="2">
        <f>MACD!E130</f>
        <v>0.28099046771420433</v>
      </c>
      <c r="E130" s="2">
        <f>MACD!F130</f>
        <v>0.22895381182433025</v>
      </c>
      <c r="F130" s="2">
        <f>'Moving Avg'!D130</f>
        <v>39.792200000000001</v>
      </c>
      <c r="G130" s="2">
        <f>'Moving Avg'!F130</f>
        <v>40.137235000000011</v>
      </c>
      <c r="H130" s="2">
        <f>'Moving Avg'!G130</f>
        <v>40.046201999999987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39.787100000000002</v>
      </c>
      <c r="C131" s="2">
        <f>RSI!I131</f>
        <v>42.762878198648714</v>
      </c>
      <c r="D131" s="2">
        <f>MACD!E131</f>
        <v>0.22203508561113949</v>
      </c>
      <c r="E131" s="2">
        <f>MACD!F131</f>
        <v>0.2275700665816921</v>
      </c>
      <c r="F131" s="2">
        <f>'Moving Avg'!D131</f>
        <v>39.790500000000002</v>
      </c>
      <c r="G131" s="2">
        <f>'Moving Avg'!F131</f>
        <v>40.094475000000003</v>
      </c>
      <c r="H131" s="2">
        <f>'Moving Avg'!G131</f>
        <v>40.037565999999991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39.799100000000003</v>
      </c>
      <c r="C132" s="2">
        <f>RSI!I132</f>
        <v>43.246344473217626</v>
      </c>
      <c r="D132" s="2">
        <f>MACD!E132</f>
        <v>0.18553801888525356</v>
      </c>
      <c r="E132" s="2">
        <f>MACD!F132</f>
        <v>0.2191636570424044</v>
      </c>
      <c r="F132" s="2">
        <f>'Moving Avg'!D132</f>
        <v>39.791200000000003</v>
      </c>
      <c r="G132" s="2">
        <f>'Moving Avg'!F132</f>
        <v>40.052315</v>
      </c>
      <c r="H132" s="2">
        <f>'Moving Avg'!G132</f>
        <v>40.022395999999986</v>
      </c>
      <c r="I132" s="2">
        <f>'Moving Avg'!H132</f>
        <v>0</v>
      </c>
      <c r="J132" s="6" t="str">
        <f>OBV!F132</f>
        <v>BEARISH</v>
      </c>
      <c r="K132" s="6" t="str">
        <f>OBV!G132</f>
        <v>STRONG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39.711599999999997</v>
      </c>
      <c r="C133" s="2">
        <f>RSI!I133</f>
        <v>40.556307235019489</v>
      </c>
      <c r="D133" s="2">
        <f>MACD!E133</f>
        <v>0.14921937095032689</v>
      </c>
      <c r="E133" s="2">
        <f>MACD!F133</f>
        <v>0.2051747998239889</v>
      </c>
      <c r="F133" s="2">
        <f>'Moving Avg'!D133</f>
        <v>39.7744</v>
      </c>
      <c r="G133" s="2">
        <f>'Moving Avg'!F133</f>
        <v>40.005780000000001</v>
      </c>
      <c r="H133" s="2">
        <f>'Moving Avg'!G133</f>
        <v>40.003781999999994</v>
      </c>
      <c r="I133" s="2">
        <f>'Moving Avg'!H133</f>
        <v>0</v>
      </c>
      <c r="J133" s="6" t="str">
        <f>OBV!F133</f>
        <v>BEARISH</v>
      </c>
      <c r="K133" s="6" t="str">
        <f>OBV!G133</f>
        <v>STRONG</v>
      </c>
      <c r="L133" s="6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39.667900000000003</v>
      </c>
      <c r="C134" s="2">
        <f>RSI!I134</f>
        <v>39.243401341275074</v>
      </c>
      <c r="D134" s="2">
        <f>MACD!E134</f>
        <v>0.123258386147171</v>
      </c>
      <c r="E134" s="2">
        <f>MACD!F134</f>
        <v>0.18879151708862532</v>
      </c>
      <c r="F134" s="2">
        <f>'Moving Avg'!D134</f>
        <v>39.75056</v>
      </c>
      <c r="G134" s="2">
        <f>'Moving Avg'!F134</f>
        <v>39.957059999999998</v>
      </c>
      <c r="H134" s="2">
        <f>'Moving Avg'!G134</f>
        <v>39.984293999999991</v>
      </c>
      <c r="I134" s="2">
        <f>'Moving Avg'!H134</f>
        <v>0</v>
      </c>
      <c r="J134" s="6" t="str">
        <f>OBV!F134</f>
        <v>BEARISH</v>
      </c>
      <c r="K134" s="6" t="str">
        <f>OBV!G134</f>
        <v>STRONG</v>
      </c>
      <c r="L134" s="6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39.615400000000001</v>
      </c>
      <c r="C135" s="2">
        <f>RSI!I135</f>
        <v>37.665842979576531</v>
      </c>
      <c r="D135" s="2">
        <f>MACD!E135</f>
        <v>0.1068580888096875</v>
      </c>
      <c r="E135" s="2">
        <f>MACD!F135</f>
        <v>0.17240483143283777</v>
      </c>
      <c r="F135" s="2">
        <f>'Moving Avg'!D135</f>
        <v>39.71622</v>
      </c>
      <c r="G135" s="2">
        <f>'Moving Avg'!F135</f>
        <v>39.905715000000001</v>
      </c>
      <c r="H135" s="2">
        <f>'Moving Avg'!G135</f>
        <v>39.980689999999989</v>
      </c>
      <c r="I135" s="2">
        <f>'Moving Avg'!H135</f>
        <v>0</v>
      </c>
      <c r="J135" s="6" t="str">
        <f>OBV!F135</f>
        <v>BEARISH</v>
      </c>
      <c r="K135" s="6" t="str">
        <f>OBV!G135</f>
        <v>STRONG</v>
      </c>
      <c r="L135" s="6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39.667900000000003</v>
      </c>
      <c r="C136" s="2">
        <f>RSI!I136</f>
        <v>40.252410757012832</v>
      </c>
      <c r="D136" s="2">
        <f>MACD!E136</f>
        <v>9.0955769370808071E-2</v>
      </c>
      <c r="E136" s="2">
        <f>MACD!F136</f>
        <v>0.15611501902043184</v>
      </c>
      <c r="F136" s="2">
        <f>'Moving Avg'!D136</f>
        <v>39.69238</v>
      </c>
      <c r="G136" s="2">
        <f>'Moving Avg'!F136</f>
        <v>39.856994999999998</v>
      </c>
      <c r="H136" s="2">
        <f>'Moving Avg'!G136</f>
        <v>39.961201999999986</v>
      </c>
      <c r="I136" s="2">
        <f>'Moving Avg'!H136</f>
        <v>0</v>
      </c>
      <c r="J136" s="6" t="str">
        <f>OBV!F136</f>
        <v>BEARISH</v>
      </c>
      <c r="K136" s="6" t="str">
        <f>OBV!G136</f>
        <v>STRONG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39.711599999999997</v>
      </c>
      <c r="C137" s="2">
        <f>RSI!I137</f>
        <v>42.395122961132294</v>
      </c>
      <c r="D137" s="2">
        <f>MACD!E137</f>
        <v>7.5678387823295168E-2</v>
      </c>
      <c r="E137" s="2">
        <f>MACD!F137</f>
        <v>0.14002769278100452</v>
      </c>
      <c r="F137" s="2">
        <f>'Moving Avg'!D137</f>
        <v>39.674880000000002</v>
      </c>
      <c r="G137" s="2">
        <f>'Moving Avg'!F137</f>
        <v>39.810459999999992</v>
      </c>
      <c r="H137" s="2">
        <f>'Moving Avg'!G137</f>
        <v>39.942927999999988</v>
      </c>
      <c r="I137" s="2">
        <f>'Moving Avg'!H137</f>
        <v>0</v>
      </c>
      <c r="J137" s="6" t="str">
        <f>OBV!F137</f>
        <v>BULLISH</v>
      </c>
      <c r="K137" s="6" t="str">
        <f>OBV!G137</f>
        <v>WEAK</v>
      </c>
      <c r="L137" s="6" t="str">
        <f>OBV!H137</f>
        <v>BULLISH DIVERGENCE</v>
      </c>
    </row>
    <row r="138" spans="1:12" ht="13.5" x14ac:dyDescent="0.25">
      <c r="A138" s="3">
        <f>RSI!A138</f>
        <v>42205</v>
      </c>
      <c r="B138" s="2">
        <f>RSI!B138</f>
        <v>40.236400000000003</v>
      </c>
      <c r="C138" s="2">
        <f>RSI!I138</f>
        <v>60.647311241412602</v>
      </c>
      <c r="D138" s="2">
        <f>MACD!E138</f>
        <v>2.4929688459032207E-2</v>
      </c>
      <c r="E138" s="2">
        <f>MACD!F138</f>
        <v>0.11700809191661006</v>
      </c>
      <c r="F138" s="2">
        <f>'Moving Avg'!D138</f>
        <v>39.77984</v>
      </c>
      <c r="G138" s="2">
        <f>'Moving Avg'!F138</f>
        <v>39.790589999999995</v>
      </c>
      <c r="H138" s="2">
        <f>'Moving Avg'!G138</f>
        <v>39.935149999999993</v>
      </c>
      <c r="I138" s="2">
        <f>'Moving Avg'!H138</f>
        <v>0</v>
      </c>
      <c r="J138" s="6" t="str">
        <f>OBV!F138</f>
        <v>BULLISH</v>
      </c>
      <c r="K138" s="6" t="str">
        <f>OBV!G138</f>
        <v>WEAK</v>
      </c>
      <c r="L138" s="6" t="str">
        <f>OBV!H138</f>
        <v>CONFIRMED BULLISH</v>
      </c>
    </row>
    <row r="139" spans="1:12" ht="13.5" x14ac:dyDescent="0.25">
      <c r="A139" s="3">
        <f>RSI!A139</f>
        <v>42206</v>
      </c>
      <c r="B139" s="2">
        <f>RSI!B139</f>
        <v>40.148899999999998</v>
      </c>
      <c r="C139" s="2">
        <f>RSI!I139</f>
        <v>57.382670814370499</v>
      </c>
      <c r="D139" s="2">
        <f>MACD!E139</f>
        <v>-1.4964360199115845E-2</v>
      </c>
      <c r="E139" s="2">
        <f>MACD!F139</f>
        <v>9.0613601493464882E-2</v>
      </c>
      <c r="F139" s="2">
        <f>'Moving Avg'!D139</f>
        <v>39.876040000000003</v>
      </c>
      <c r="G139" s="2">
        <f>'Moving Avg'!F139</f>
        <v>39.808255000000003</v>
      </c>
      <c r="H139" s="2">
        <f>'Moving Avg'!G139</f>
        <v>39.942215999999988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CONFIRMED BULLISH</v>
      </c>
    </row>
    <row r="140" spans="1:12" ht="13.5" x14ac:dyDescent="0.25">
      <c r="A140" s="3">
        <f>RSI!A140</f>
        <v>42207</v>
      </c>
      <c r="B140" s="2">
        <f>RSI!B140</f>
        <v>40.148899999999998</v>
      </c>
      <c r="C140" s="2">
        <f>RSI!I140</f>
        <v>57.382670814370499</v>
      </c>
      <c r="D140" s="2">
        <f>MACD!E140</f>
        <v>-5.017292413128871E-2</v>
      </c>
      <c r="E140" s="2">
        <f>MACD!F140</f>
        <v>6.2456296368514172E-2</v>
      </c>
      <c r="F140" s="2">
        <f>'Moving Avg'!D140</f>
        <v>39.98274</v>
      </c>
      <c r="G140" s="2">
        <f>'Moving Avg'!F140</f>
        <v>39.825920000000011</v>
      </c>
      <c r="H140" s="2">
        <f>'Moving Avg'!G140</f>
        <v>39.933363999999983</v>
      </c>
      <c r="I140" s="2">
        <f>'Moving Avg'!H140</f>
        <v>0</v>
      </c>
      <c r="J140" s="6" t="str">
        <f>OBV!F140</f>
        <v>BULLISH</v>
      </c>
      <c r="K140" s="6" t="str">
        <f>OBV!G140</f>
        <v>WEAK</v>
      </c>
      <c r="L140" s="6" t="str">
        <f>OBV!H140</f>
        <v>CONFIRMED BULLISH</v>
      </c>
    </row>
    <row r="141" spans="1:12" ht="13.5" x14ac:dyDescent="0.25">
      <c r="A141" s="3">
        <f>RSI!A141</f>
        <v>42208</v>
      </c>
      <c r="B141" s="2">
        <f>RSI!B141</f>
        <v>40.148899999999998</v>
      </c>
      <c r="C141" s="2">
        <f>RSI!I141</f>
        <v>57.382670814370499</v>
      </c>
      <c r="D141" s="2">
        <f>MACD!E141</f>
        <v>-8.1309287051013257E-2</v>
      </c>
      <c r="E141" s="2">
        <f>MACD!F141</f>
        <v>3.3703179684608689E-2</v>
      </c>
      <c r="F141" s="2">
        <f>'Moving Avg'!D141</f>
        <v>40.078940000000003</v>
      </c>
      <c r="G141" s="2">
        <f>'Moving Avg'!F141</f>
        <v>39.843585000000004</v>
      </c>
      <c r="H141" s="2">
        <f>'Moving Avg'!G141</f>
        <v>39.931963999999979</v>
      </c>
      <c r="I141" s="2">
        <f>'Moving Avg'!H141</f>
        <v>0</v>
      </c>
      <c r="J141" s="6" t="str">
        <f>OBV!F141</f>
        <v>BULLISH</v>
      </c>
      <c r="K141" s="6" t="str">
        <f>OBV!G141</f>
        <v>WEAK</v>
      </c>
      <c r="L141" s="6" t="str">
        <f>OBV!H141</f>
        <v>CONFIRMED BULLISH</v>
      </c>
    </row>
    <row r="142" spans="1:12" ht="13.5" x14ac:dyDescent="0.25">
      <c r="A142" s="3">
        <f>RSI!A142</f>
        <v>42209</v>
      </c>
      <c r="B142" s="2">
        <f>RSI!B142</f>
        <v>39.973999999999997</v>
      </c>
      <c r="C142" s="2">
        <f>RSI!I142</f>
        <v>50.584707003935584</v>
      </c>
      <c r="D142" s="2">
        <f>MACD!E142</f>
        <v>-9.4098639343663137E-2</v>
      </c>
      <c r="E142" s="2">
        <f>MACD!F142</f>
        <v>8.1428158789543237E-3</v>
      </c>
      <c r="F142" s="2">
        <f>'Moving Avg'!D142</f>
        <v>40.131419999999999</v>
      </c>
      <c r="G142" s="2">
        <f>'Moving Avg'!F142</f>
        <v>39.848275000000008</v>
      </c>
      <c r="H142" s="2">
        <f>'Moving Avg'!G142</f>
        <v>39.935701999999978</v>
      </c>
      <c r="I142" s="2">
        <f>'Moving Avg'!H142</f>
        <v>0</v>
      </c>
      <c r="J142" s="6" t="str">
        <f>OBV!F142</f>
        <v>BULLISH</v>
      </c>
      <c r="K142" s="6" t="str">
        <f>OBV!G142</f>
        <v>NEUTRAL</v>
      </c>
      <c r="L142" s="6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39.973999999999997</v>
      </c>
      <c r="C143" s="2">
        <f>RSI!I143</f>
        <v>50.584707003935584</v>
      </c>
      <c r="D143" s="2">
        <f>MACD!E143</f>
        <v>-0.11850113883968305</v>
      </c>
      <c r="E143" s="2">
        <f>MACD!F143</f>
        <v>-1.7185975064773151E-2</v>
      </c>
      <c r="F143" s="2">
        <f>'Moving Avg'!D143</f>
        <v>40.078939999999996</v>
      </c>
      <c r="G143" s="2">
        <f>'Moving Avg'!F143</f>
        <v>39.857195000000011</v>
      </c>
      <c r="H143" s="2">
        <f>'Moving Avg'!G143</f>
        <v>39.939439999999969</v>
      </c>
      <c r="I143" s="2">
        <f>'Moving Avg'!H143</f>
        <v>0</v>
      </c>
      <c r="J143" s="6" t="str">
        <f>OBV!F143</f>
        <v>BEARISH</v>
      </c>
      <c r="K143" s="6" t="str">
        <f>OBV!G143</f>
        <v>NEUTRAL</v>
      </c>
      <c r="L143" s="6" t="str">
        <f>OBV!H143</f>
        <v>CONFIRMED BEARISH</v>
      </c>
    </row>
    <row r="144" spans="1:12" ht="13.5" x14ac:dyDescent="0.25">
      <c r="A144" s="3">
        <f>RSI!A144</f>
        <v>42213</v>
      </c>
      <c r="B144" s="2">
        <f>RSI!B144</f>
        <v>40.148899999999998</v>
      </c>
      <c r="C144" s="2">
        <f>RSI!I144</f>
        <v>56.553931825095717</v>
      </c>
      <c r="D144" s="2">
        <f>MACD!E144</f>
        <v>-0.15893841179138946</v>
      </c>
      <c r="E144" s="2">
        <f>MACD!F144</f>
        <v>-4.5536462410096415E-2</v>
      </c>
      <c r="F144" s="2">
        <f>'Moving Avg'!D144</f>
        <v>40.078939999999996</v>
      </c>
      <c r="G144" s="2">
        <f>'Moving Avg'!F144</f>
        <v>39.874860000000012</v>
      </c>
      <c r="H144" s="2">
        <f>'Moving Avg'!G144</f>
        <v>39.954803999999974</v>
      </c>
      <c r="I144" s="2">
        <f>'Moving Avg'!H144</f>
        <v>0</v>
      </c>
      <c r="J144" s="6" t="str">
        <f>OBV!F144</f>
        <v>BULLISH</v>
      </c>
      <c r="K144" s="6" t="str">
        <f>OBV!G144</f>
        <v>NEUTRAL</v>
      </c>
      <c r="L144" s="6" t="str">
        <f>OBV!H144</f>
        <v>NEUTRAL</v>
      </c>
    </row>
    <row r="145" spans="1:12" ht="13.5" x14ac:dyDescent="0.25">
      <c r="A145" s="3">
        <f>RSI!A145</f>
        <v>42214</v>
      </c>
      <c r="B145" s="2">
        <f>RSI!B145</f>
        <v>40.148899999999998</v>
      </c>
      <c r="C145" s="2">
        <f>RSI!I145</f>
        <v>56.553931825095717</v>
      </c>
      <c r="D145" s="2">
        <f>MACD!E145</f>
        <v>-0.20236717650521285</v>
      </c>
      <c r="E145" s="2">
        <f>MACD!F145</f>
        <v>-7.6902605229119708E-2</v>
      </c>
      <c r="F145" s="2">
        <f>'Moving Avg'!D145</f>
        <v>40.078939999999996</v>
      </c>
      <c r="G145" s="2">
        <f>'Moving Avg'!F145</f>
        <v>39.892525000000013</v>
      </c>
      <c r="H145" s="2">
        <f>'Moving Avg'!G145</f>
        <v>39.966103999999973</v>
      </c>
      <c r="I145" s="2">
        <f>'Moving Avg'!H145</f>
        <v>0</v>
      </c>
      <c r="J145" s="6" t="str">
        <f>OBV!F145</f>
        <v>BULLISH</v>
      </c>
      <c r="K145" s="6" t="str">
        <f>OBV!G145</f>
        <v>NEUTRAL</v>
      </c>
      <c r="L145" s="6" t="str">
        <f>OBV!H145</f>
        <v>NEUTRAL</v>
      </c>
    </row>
    <row r="146" spans="1:12" ht="13.5" x14ac:dyDescent="0.25">
      <c r="A146" s="3">
        <f>RSI!A146</f>
        <v>42215</v>
      </c>
      <c r="B146" s="2">
        <f>RSI!B146</f>
        <v>40.148899999999998</v>
      </c>
      <c r="C146" s="2">
        <f>RSI!I146</f>
        <v>56.553931825095717</v>
      </c>
      <c r="D146" s="2">
        <f>MACD!E146</f>
        <v>-0.23208923231798906</v>
      </c>
      <c r="E146" s="2">
        <f>MACD!F146</f>
        <v>-0.10793993064689358</v>
      </c>
      <c r="F146" s="2">
        <f>'Moving Avg'!D146</f>
        <v>40.078939999999996</v>
      </c>
      <c r="G146" s="2">
        <f>'Moving Avg'!F146</f>
        <v>39.910190000000014</v>
      </c>
      <c r="H146" s="2">
        <f>'Moving Avg'!G146</f>
        <v>39.983331999999976</v>
      </c>
      <c r="I146" s="2">
        <f>'Moving Avg'!H146</f>
        <v>0</v>
      </c>
      <c r="J146" s="6" t="str">
        <f>OBV!F146</f>
        <v>BULLISH</v>
      </c>
      <c r="K146" s="6" t="str">
        <f>OBV!G146</f>
        <v>NEUTRAL</v>
      </c>
      <c r="L146" s="6" t="str">
        <f>OBV!H146</f>
        <v>NEUTRAL</v>
      </c>
    </row>
    <row r="147" spans="1:12" ht="13.5" x14ac:dyDescent="0.25">
      <c r="A147" s="3">
        <f>RSI!A147</f>
        <v>42216</v>
      </c>
      <c r="B147" s="2">
        <f>RSI!B147</f>
        <v>40.148899999999998</v>
      </c>
      <c r="C147" s="2">
        <f>RSI!I147</f>
        <v>56.553931825095709</v>
      </c>
      <c r="D147" s="2">
        <f>MACD!E147</f>
        <v>-0.2514892563044242</v>
      </c>
      <c r="E147" s="2">
        <f>MACD!F147</f>
        <v>-0.13664979577839972</v>
      </c>
      <c r="F147" s="2">
        <f>'Moving Avg'!D147</f>
        <v>40.113919999999993</v>
      </c>
      <c r="G147" s="2">
        <f>'Moving Avg'!F147</f>
        <v>39.927855000000015</v>
      </c>
      <c r="H147" s="2">
        <f>'Moving Avg'!G147</f>
        <v>39.997171999999971</v>
      </c>
      <c r="I147" s="2">
        <f>'Moving Avg'!H147</f>
        <v>0</v>
      </c>
      <c r="J147" s="6" t="str">
        <f>OBV!F147</f>
        <v>BULLISH</v>
      </c>
      <c r="K147" s="6" t="str">
        <f>OBV!G147</f>
        <v>NEUTRAL</v>
      </c>
      <c r="L147" s="6" t="str">
        <f>OBV!H147</f>
        <v>CONFIRMED BULLISH</v>
      </c>
    </row>
    <row r="148" spans="1:12" ht="13.5" x14ac:dyDescent="0.25">
      <c r="A148" s="3">
        <f>RSI!A148</f>
        <v>42219</v>
      </c>
      <c r="B148" s="2">
        <f>RSI!B148</f>
        <v>40.148899999999998</v>
      </c>
      <c r="C148" s="2">
        <f>RSI!I148</f>
        <v>56.553931825095717</v>
      </c>
      <c r="D148" s="2">
        <f>MACD!E148</f>
        <v>-0.18806774511084257</v>
      </c>
      <c r="E148" s="2">
        <f>MACD!F148</f>
        <v>-0.14693338564488828</v>
      </c>
      <c r="F148" s="2">
        <f>'Moving Avg'!D148</f>
        <v>40.148899999999998</v>
      </c>
      <c r="G148" s="2">
        <f>'Moving Avg'!F148</f>
        <v>39.945520000000016</v>
      </c>
      <c r="H148" s="2">
        <f>'Moving Avg'!G148</f>
        <v>40.012705999999973</v>
      </c>
      <c r="I148" s="2">
        <f>'Moving Avg'!H148</f>
        <v>0</v>
      </c>
      <c r="J148" s="6" t="str">
        <f>OBV!F148</f>
        <v>BULLISH</v>
      </c>
      <c r="K148" s="6" t="str">
        <f>OBV!G148</f>
        <v>NEUTRAL</v>
      </c>
      <c r="L148" s="6" t="str">
        <f>OBV!H148</f>
        <v>CONFIRMED BULLISH</v>
      </c>
    </row>
    <row r="149" spans="1:12" ht="13.5" x14ac:dyDescent="0.25">
      <c r="A149" s="3">
        <f>RSI!A149</f>
        <v>42220</v>
      </c>
      <c r="B149" s="2">
        <f>RSI!B149</f>
        <v>40.105200000000004</v>
      </c>
      <c r="C149" s="2">
        <f>RSI!I149</f>
        <v>54.185009819732088</v>
      </c>
      <c r="D149" s="2">
        <f>MACD!E149</f>
        <v>-0.14546265520007751</v>
      </c>
      <c r="E149" s="2">
        <f>MACD!F149</f>
        <v>-0.14663923955592614</v>
      </c>
      <c r="F149" s="2">
        <f>'Moving Avg'!D149</f>
        <v>40.140159999999995</v>
      </c>
      <c r="G149" s="2">
        <f>'Moving Avg'!F149</f>
        <v>39.961425000000013</v>
      </c>
      <c r="H149" s="2">
        <f>'Moving Avg'!G149</f>
        <v>40.029059999999973</v>
      </c>
      <c r="I149" s="2">
        <f>'Moving Avg'!H149</f>
        <v>0</v>
      </c>
      <c r="J149" s="6" t="str">
        <f>OBV!F149</f>
        <v>BEARISH</v>
      </c>
      <c r="K149" s="6" t="str">
        <f>OBV!G149</f>
        <v>NEUTRAL</v>
      </c>
      <c r="L149" s="6" t="str">
        <f>OBV!H149</f>
        <v>CONFIRMED BEARISH</v>
      </c>
    </row>
    <row r="150" spans="1:12" ht="13.5" x14ac:dyDescent="0.25">
      <c r="A150" s="3">
        <f>RSI!A150</f>
        <v>42221</v>
      </c>
      <c r="B150" s="2">
        <f>RSI!B150</f>
        <v>39.361699999999999</v>
      </c>
      <c r="C150" s="2">
        <f>RSI!I150</f>
        <v>30.656490000861581</v>
      </c>
      <c r="D150" s="2">
        <f>MACD!E150</f>
        <v>-5.4852825153751894E-2</v>
      </c>
      <c r="E150" s="2">
        <f>MACD!F150</f>
        <v>-0.1282819566754913</v>
      </c>
      <c r="F150" s="2">
        <f>'Moving Avg'!D150</f>
        <v>39.982719999999993</v>
      </c>
      <c r="G150" s="2">
        <f>'Moving Avg'!F150</f>
        <v>39.940155000000011</v>
      </c>
      <c r="H150" s="2">
        <f>'Moving Avg'!G150</f>
        <v>40.030543999999978</v>
      </c>
      <c r="I150" s="2">
        <f>'Moving Avg'!H150</f>
        <v>0</v>
      </c>
      <c r="J150" s="6" t="str">
        <f>OBV!F150</f>
        <v>BEARISH</v>
      </c>
      <c r="K150" s="6" t="str">
        <f>OBV!G150</f>
        <v>STRONG</v>
      </c>
      <c r="L150" s="6" t="str">
        <f>OBV!H150</f>
        <v>CONFIRMED BEARISH</v>
      </c>
    </row>
    <row r="151" spans="1:12" ht="13.5" x14ac:dyDescent="0.25">
      <c r="A151" s="3">
        <f>RSI!A151</f>
        <v>42222</v>
      </c>
      <c r="B151" s="2">
        <f>RSI!B151</f>
        <v>39.353000000000002</v>
      </c>
      <c r="C151" s="2">
        <f>RSI!I151</f>
        <v>30.489653565144565</v>
      </c>
      <c r="D151" s="2">
        <f>MACD!E151</f>
        <v>2.6378270468335074E-2</v>
      </c>
      <c r="E151" s="2">
        <f>MACD!F151</f>
        <v>-9.734991124672604E-2</v>
      </c>
      <c r="F151" s="2">
        <f>'Moving Avg'!D151</f>
        <v>39.823540000000001</v>
      </c>
      <c r="G151" s="2">
        <f>'Moving Avg'!F151</f>
        <v>39.918450000000007</v>
      </c>
      <c r="H151" s="2">
        <f>'Moving Avg'!G151</f>
        <v>40.036933999999981</v>
      </c>
      <c r="I151" s="2">
        <f>'Moving Avg'!H151</f>
        <v>0</v>
      </c>
      <c r="J151" s="6" t="str">
        <f>OBV!F151</f>
        <v>BEARISH</v>
      </c>
      <c r="K151" s="6" t="str">
        <f>OBV!G151</f>
        <v>STRONG</v>
      </c>
      <c r="L151" s="6" t="str">
        <f>OBV!H151</f>
        <v>CONFIRMED BEARISH</v>
      </c>
    </row>
    <row r="152" spans="1:12" ht="13.5" x14ac:dyDescent="0.25">
      <c r="A152" s="3">
        <f>RSI!A152</f>
        <v>42223</v>
      </c>
      <c r="B152" s="2">
        <f>RSI!B152</f>
        <v>38.487000000000002</v>
      </c>
      <c r="C152" s="2">
        <f>RSI!I152</f>
        <v>19.256051499743606</v>
      </c>
      <c r="D152" s="2">
        <f>MACD!E152</f>
        <v>0.13603080099313303</v>
      </c>
      <c r="E152" s="2">
        <f>MACD!F152</f>
        <v>-5.0673768798754223E-2</v>
      </c>
      <c r="F152" s="2">
        <f>'Moving Avg'!D152</f>
        <v>39.491159999999994</v>
      </c>
      <c r="G152" s="2">
        <f>'Moving Avg'!F152</f>
        <v>39.852845000000002</v>
      </c>
      <c r="H152" s="2">
        <f>'Moving Avg'!G152</f>
        <v>40.002633999999986</v>
      </c>
      <c r="I152" s="2">
        <f>'Moving Avg'!H152</f>
        <v>0</v>
      </c>
      <c r="J152" s="6" t="str">
        <f>OBV!F152</f>
        <v>BEARISH</v>
      </c>
      <c r="K152" s="6" t="str">
        <f>OBV!G152</f>
        <v>STRONG</v>
      </c>
      <c r="L152" s="6" t="str">
        <f>OBV!H152</f>
        <v>CONFIRMED BEARISH</v>
      </c>
    </row>
    <row r="153" spans="1:12" ht="13.5" x14ac:dyDescent="0.25">
      <c r="A153" s="3">
        <f>RSI!A153</f>
        <v>42226</v>
      </c>
      <c r="B153" s="2">
        <f>RSI!B153</f>
        <v>38.487000000000002</v>
      </c>
      <c r="C153" s="2">
        <f>RSI!I153</f>
        <v>19.256051499743606</v>
      </c>
      <c r="D153" s="2">
        <f>MACD!E153</f>
        <v>0.23733656364369438</v>
      </c>
      <c r="E153" s="2">
        <f>MACD!F153</f>
        <v>6.9282976897354978E-3</v>
      </c>
      <c r="F153" s="2">
        <f>'Moving Avg'!D153</f>
        <v>39.15878</v>
      </c>
      <c r="G153" s="2">
        <f>'Moving Avg'!F153</f>
        <v>39.791615</v>
      </c>
      <c r="H153" s="2">
        <f>'Moving Avg'!G153</f>
        <v>39.968333999999984</v>
      </c>
      <c r="I153" s="2">
        <f>'Moving Avg'!H153</f>
        <v>0</v>
      </c>
      <c r="J153" s="6" t="str">
        <f>OBV!F153</f>
        <v>BEARISH</v>
      </c>
      <c r="K153" s="6" t="str">
        <f>OBV!G153</f>
        <v>STRONG</v>
      </c>
      <c r="L153" s="6" t="str">
        <f>OBV!H153</f>
        <v>CONFIRMED BEARISH</v>
      </c>
    </row>
    <row r="154" spans="1:12" ht="13.5" x14ac:dyDescent="0.25">
      <c r="A154" s="3">
        <f>RSI!A154</f>
        <v>42227</v>
      </c>
      <c r="B154" s="2">
        <f>RSI!B154</f>
        <v>38.487000000000002</v>
      </c>
      <c r="C154" s="2">
        <f>RSI!I154</f>
        <v>19.256051499743606</v>
      </c>
      <c r="D154" s="2">
        <f>MACD!E154</f>
        <v>0.35785604647653457</v>
      </c>
      <c r="E154" s="2">
        <f>MACD!F154</f>
        <v>7.7113847447095318E-2</v>
      </c>
      <c r="F154" s="2">
        <f>'Moving Avg'!D154</f>
        <v>38.835139999999996</v>
      </c>
      <c r="G154" s="2">
        <f>'Moving Avg'!F154</f>
        <v>39.732569999999996</v>
      </c>
      <c r="H154" s="2">
        <f>'Moving Avg'!G154</f>
        <v>39.935389999999991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CONFIRMED BEARISH</v>
      </c>
    </row>
    <row r="155" spans="1:12" ht="13.5" x14ac:dyDescent="0.25">
      <c r="A155" s="3">
        <f>RSI!A155</f>
        <v>42228</v>
      </c>
      <c r="B155" s="2">
        <f>RSI!B155</f>
        <v>38.880600000000001</v>
      </c>
      <c r="C155" s="2">
        <f>RSI!I155</f>
        <v>33.222552270799085</v>
      </c>
      <c r="D155" s="2">
        <f>MACD!E155</f>
        <v>0.43798548691279393</v>
      </c>
      <c r="E155" s="2">
        <f>MACD!F155</f>
        <v>0.14928817534023503</v>
      </c>
      <c r="F155" s="2">
        <f>'Moving Avg'!D155</f>
        <v>38.738919999999993</v>
      </c>
      <c r="G155" s="2">
        <f>'Moving Avg'!F155</f>
        <v>39.695829999999994</v>
      </c>
      <c r="H155" s="2">
        <f>'Moving Avg'!G155</f>
        <v>39.917089999999988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</row>
    <row r="156" spans="1:12" ht="13.5" x14ac:dyDescent="0.25">
      <c r="A156" s="3">
        <f>RSI!A156</f>
        <v>42230</v>
      </c>
      <c r="B156" s="2">
        <f>RSI!B156</f>
        <v>38.880600000000001</v>
      </c>
      <c r="C156" s="2">
        <f>RSI!I156</f>
        <v>33.222552270799099</v>
      </c>
      <c r="D156" s="2">
        <f>MACD!E156</f>
        <v>0.51022723669147751</v>
      </c>
      <c r="E156" s="2">
        <f>MACD!F156</f>
        <v>0.22147598761048354</v>
      </c>
      <c r="F156" s="2">
        <f>'Moving Avg'!D156</f>
        <v>38.64444000000001</v>
      </c>
      <c r="G156" s="2">
        <f>'Moving Avg'!F156</f>
        <v>39.65646499999999</v>
      </c>
      <c r="H156" s="2">
        <f>'Moving Avg'!G156</f>
        <v>39.898789999999991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</row>
    <row r="157" spans="1:12" ht="13.5" x14ac:dyDescent="0.25">
      <c r="A157" s="3">
        <f>RSI!A157</f>
        <v>42233</v>
      </c>
      <c r="B157" s="2">
        <f>RSI!B157</f>
        <v>38.880600000000001</v>
      </c>
      <c r="C157" s="2">
        <f>RSI!I157</f>
        <v>33.222552270799099</v>
      </c>
      <c r="D157" s="2">
        <f>MACD!E157</f>
        <v>0.57546590404866294</v>
      </c>
      <c r="E157" s="2">
        <f>MACD!F157</f>
        <v>0.29227397089811941</v>
      </c>
      <c r="F157" s="2">
        <f>'Moving Avg'!D157</f>
        <v>38.723160000000007</v>
      </c>
      <c r="G157" s="2">
        <f>'Moving Avg'!F157</f>
        <v>39.614914999999989</v>
      </c>
      <c r="H157" s="2">
        <f>'Moving Avg'!G157</f>
        <v>39.880489999999988</v>
      </c>
      <c r="I157" s="2">
        <f>'Moving Avg'!H157</f>
        <v>0</v>
      </c>
      <c r="J157" s="6" t="str">
        <f>OBV!F157</f>
        <v>BULLISH</v>
      </c>
      <c r="K157" s="6" t="str">
        <f>OBV!G157</f>
        <v>NEUTRAL</v>
      </c>
      <c r="L157" s="6" t="str">
        <f>OBV!H157</f>
        <v>CONFIRMED BULLISH</v>
      </c>
    </row>
    <row r="158" spans="1:12" ht="13.5" x14ac:dyDescent="0.25">
      <c r="A158" s="3">
        <f>RSI!A158</f>
        <v>42234</v>
      </c>
      <c r="B158" s="2">
        <f>RSI!B158</f>
        <v>38.880600000000001</v>
      </c>
      <c r="C158" s="2">
        <f>RSI!I158</f>
        <v>33.222552270799085</v>
      </c>
      <c r="D158" s="2">
        <f>MACD!E158</f>
        <v>0.6344743653222622</v>
      </c>
      <c r="E158" s="2">
        <f>MACD!F158</f>
        <v>0.36071404978294797</v>
      </c>
      <c r="F158" s="2">
        <f>'Moving Avg'!D158</f>
        <v>38.801880000000004</v>
      </c>
      <c r="G158" s="2">
        <f>'Moving Avg'!F158</f>
        <v>39.547124999999987</v>
      </c>
      <c r="H158" s="2">
        <f>'Moving Avg'!G158</f>
        <v>39.845425999999982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CONFIRMED BULLISH</v>
      </c>
    </row>
    <row r="159" spans="1:12" ht="13.5" x14ac:dyDescent="0.25">
      <c r="A159" s="3">
        <f>RSI!A159</f>
        <v>42235</v>
      </c>
      <c r="B159" s="2">
        <f>RSI!B159</f>
        <v>38.880600000000001</v>
      </c>
      <c r="C159" s="2">
        <f>RSI!I159</f>
        <v>33.222552270799085</v>
      </c>
      <c r="D159" s="2">
        <f>MACD!E159</f>
        <v>0.68120607298308755</v>
      </c>
      <c r="E159" s="2">
        <f>MACD!F159</f>
        <v>0.42481245442297588</v>
      </c>
      <c r="F159" s="2">
        <f>'Moving Avg'!D159</f>
        <v>38.880600000000001</v>
      </c>
      <c r="G159" s="2">
        <f>'Moving Avg'!F159</f>
        <v>39.483709999999988</v>
      </c>
      <c r="H159" s="2">
        <f>'Moving Avg'!G159</f>
        <v>39.827125999999986</v>
      </c>
      <c r="I159" s="2">
        <f>'Moving Avg'!H159</f>
        <v>0</v>
      </c>
      <c r="J159" s="6" t="str">
        <f>OBV!F159</f>
        <v>BULLISH</v>
      </c>
      <c r="K159" s="6" t="str">
        <f>OBV!G159</f>
        <v>NEUTRAL</v>
      </c>
      <c r="L159" s="6" t="str">
        <f>OBV!H159</f>
        <v>CONFIRMED BULLISH</v>
      </c>
    </row>
    <row r="160" spans="1:12" ht="13.5" x14ac:dyDescent="0.25">
      <c r="A160" s="3">
        <f>RSI!A160</f>
        <v>42236</v>
      </c>
      <c r="B160" s="2">
        <f>RSI!B160</f>
        <v>39.799100000000003</v>
      </c>
      <c r="C160" s="2">
        <f>RSI!I160</f>
        <v>57.86085667069942</v>
      </c>
      <c r="D160" s="2">
        <f>MACD!E160</f>
        <v>0.54159010521897244</v>
      </c>
      <c r="E160" s="2">
        <f>MACD!F160</f>
        <v>0.44816798458217522</v>
      </c>
      <c r="F160" s="2">
        <f>'Moving Avg'!D160</f>
        <v>39.064300000000003</v>
      </c>
      <c r="G160" s="2">
        <f>'Moving Avg'!F160</f>
        <v>39.466219999999986</v>
      </c>
      <c r="H160" s="2">
        <f>'Moving Avg'!G160</f>
        <v>39.811277999999987</v>
      </c>
      <c r="I160" s="2">
        <f>'Moving Avg'!H160</f>
        <v>0</v>
      </c>
      <c r="J160" s="6" t="str">
        <f>OBV!F160</f>
        <v>BULLISH</v>
      </c>
      <c r="K160" s="6" t="str">
        <f>OBV!G160</f>
        <v>NEUTRAL</v>
      </c>
      <c r="L160" s="6" t="str">
        <f>OBV!H160</f>
        <v>CONFIRMED BULLISH</v>
      </c>
    </row>
    <row r="161" spans="1:12" ht="13.5" x14ac:dyDescent="0.25">
      <c r="A161" s="3">
        <f>RSI!A161</f>
        <v>42237</v>
      </c>
      <c r="B161" s="2">
        <f>RSI!B161</f>
        <v>39.799100000000003</v>
      </c>
      <c r="C161" s="2">
        <f>RSI!I161</f>
        <v>57.86085667069942</v>
      </c>
      <c r="D161" s="2">
        <f>MACD!E161</f>
        <v>0.41970933155513279</v>
      </c>
      <c r="E161" s="2">
        <f>MACD!F161</f>
        <v>0.44247625397676676</v>
      </c>
      <c r="F161" s="2">
        <f>'Moving Avg'!D161</f>
        <v>39.248000000000005</v>
      </c>
      <c r="G161" s="2">
        <f>'Moving Avg'!F161</f>
        <v>39.448729999999991</v>
      </c>
      <c r="H161" s="2">
        <f>'Moving Avg'!G161</f>
        <v>39.794413999999982</v>
      </c>
      <c r="I161" s="2">
        <f>'Moving Avg'!H161</f>
        <v>0</v>
      </c>
      <c r="J161" s="6" t="str">
        <f>OBV!F161</f>
        <v>BULLISH</v>
      </c>
      <c r="K161" s="6" t="str">
        <f>OBV!G161</f>
        <v>NEUTRAL</v>
      </c>
      <c r="L161" s="6" t="str">
        <f>OBV!H161</f>
        <v>CONFIRMED BULLISH</v>
      </c>
    </row>
    <row r="162" spans="1:12" ht="13.5" x14ac:dyDescent="0.25">
      <c r="A162" s="3">
        <f>RSI!A162</f>
        <v>42240</v>
      </c>
      <c r="B162" s="2">
        <f>RSI!B162</f>
        <v>39.799100000000003</v>
      </c>
      <c r="C162" s="2">
        <f>RSI!I162</f>
        <v>57.86085667069942</v>
      </c>
      <c r="D162" s="2">
        <f>MACD!E162</f>
        <v>0.18112115467828005</v>
      </c>
      <c r="E162" s="2">
        <f>MACD!F162</f>
        <v>0.39020523411706948</v>
      </c>
      <c r="F162" s="2">
        <f>'Moving Avg'!D162</f>
        <v>39.431700000000006</v>
      </c>
      <c r="G162" s="2">
        <f>'Moving Avg'!F162</f>
        <v>39.439984999999986</v>
      </c>
      <c r="H162" s="2">
        <f>'Moving Avg'!G162</f>
        <v>39.777549999999977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CONFIRMED BULLISH</v>
      </c>
    </row>
    <row r="163" spans="1:12" ht="13.5" x14ac:dyDescent="0.25">
      <c r="A163" s="3">
        <f>RSI!A163</f>
        <v>42241</v>
      </c>
      <c r="B163" s="2">
        <f>RSI!B163</f>
        <v>39.799100000000003</v>
      </c>
      <c r="C163" s="2">
        <f>RSI!I163</f>
        <v>57.86085667069942</v>
      </c>
      <c r="D163" s="2">
        <f>MACD!E163</f>
        <v>-2.282366942385039E-2</v>
      </c>
      <c r="E163" s="2">
        <f>MACD!F163</f>
        <v>0.3075994534088855</v>
      </c>
      <c r="F163" s="2">
        <f>'Moving Avg'!D163</f>
        <v>39.615400000000008</v>
      </c>
      <c r="G163" s="2">
        <f>'Moving Avg'!F163</f>
        <v>39.431239999999988</v>
      </c>
      <c r="H163" s="2">
        <f>'Moving Avg'!G163</f>
        <v>39.760685999999986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CONFIRMED BULLISH</v>
      </c>
    </row>
    <row r="164" spans="1:12" ht="13.5" x14ac:dyDescent="0.25">
      <c r="A164" s="3">
        <f>RSI!A164</f>
        <v>42242</v>
      </c>
      <c r="B164" s="2">
        <f>RSI!B164</f>
        <v>39.799100000000003</v>
      </c>
      <c r="C164" s="2">
        <f>RSI!I164</f>
        <v>57.86085667069942</v>
      </c>
      <c r="D164" s="2">
        <f>MACD!E164</f>
        <v>-0.19730210802895698</v>
      </c>
      <c r="E164" s="2">
        <f>MACD!F164</f>
        <v>0.20661914112131702</v>
      </c>
      <c r="F164" s="2">
        <f>'Moving Avg'!D164</f>
        <v>39.799100000000003</v>
      </c>
      <c r="G164" s="2">
        <f>'Moving Avg'!F164</f>
        <v>39.413749999999993</v>
      </c>
      <c r="H164" s="2">
        <f>'Moving Avg'!G164</f>
        <v>39.74382199999998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CONFIRMED BULLISH</v>
      </c>
    </row>
    <row r="165" spans="1:12" ht="13.5" x14ac:dyDescent="0.25">
      <c r="A165" s="3">
        <f>RSI!A165</f>
        <v>42243</v>
      </c>
      <c r="B165" s="2">
        <f>RSI!B165</f>
        <v>39.799100000000003</v>
      </c>
      <c r="C165" s="2">
        <f>RSI!I165</f>
        <v>57.86085667069942</v>
      </c>
      <c r="D165" s="2">
        <f>MACD!E165</f>
        <v>-0.28615214274203282</v>
      </c>
      <c r="E165" s="2">
        <f>MACD!F165</f>
        <v>0.10806488434864706</v>
      </c>
      <c r="F165" s="2">
        <f>'Moving Avg'!D165</f>
        <v>39.799100000000003</v>
      </c>
      <c r="G165" s="2">
        <f>'Moving Avg'!F165</f>
        <v>39.396259999999991</v>
      </c>
      <c r="H165" s="2">
        <f>'Moving Avg'!G165</f>
        <v>39.726957999999982</v>
      </c>
      <c r="I165" s="2">
        <f>'Moving Avg'!H165</f>
        <v>0</v>
      </c>
      <c r="J165" s="6" t="str">
        <f>OBV!F165</f>
        <v>NEUTRAL</v>
      </c>
      <c r="K165" s="6" t="str">
        <f>OBV!G165</f>
        <v>NEUTRAL</v>
      </c>
      <c r="L165" s="6" t="str">
        <f>OBV!H165</f>
        <v>NEUTRAL</v>
      </c>
    </row>
    <row r="166" spans="1:12" ht="13.5" x14ac:dyDescent="0.25">
      <c r="A166" s="3">
        <f>RSI!A166</f>
        <v>42244</v>
      </c>
      <c r="B166" s="2">
        <f>RSI!B166</f>
        <v>39.799100000000003</v>
      </c>
      <c r="C166" s="2">
        <f>RSI!I166</f>
        <v>57.86085667069942</v>
      </c>
      <c r="D166" s="2">
        <f>MACD!E166</f>
        <v>-0.36297023668826256</v>
      </c>
      <c r="E166" s="2">
        <f>MACD!F166</f>
        <v>1.3857860141265138E-2</v>
      </c>
      <c r="F166" s="2">
        <f>'Moving Avg'!D166</f>
        <v>39.799100000000003</v>
      </c>
      <c r="G166" s="2">
        <f>'Moving Avg'!F166</f>
        <v>39.378769999999989</v>
      </c>
      <c r="H166" s="2">
        <f>'Moving Avg'!G166</f>
        <v>39.710093999999984</v>
      </c>
      <c r="I166" s="2">
        <f>'Moving Avg'!H166</f>
        <v>0</v>
      </c>
      <c r="J166" s="6" t="str">
        <f>OBV!F166</f>
        <v>NEUTRAL</v>
      </c>
      <c r="K166" s="6" t="str">
        <f>OBV!G166</f>
        <v>NEUTRAL</v>
      </c>
      <c r="L166" s="6" t="str">
        <f>OBV!H166</f>
        <v>NEUTRAL</v>
      </c>
    </row>
    <row r="167" spans="1:12" ht="13.5" x14ac:dyDescent="0.25">
      <c r="A167" s="3">
        <f>RSI!A167</f>
        <v>42247</v>
      </c>
      <c r="B167" s="2">
        <f>RSI!B167</f>
        <v>39.353000000000002</v>
      </c>
      <c r="C167" s="2">
        <f>RSI!I167</f>
        <v>44.472710481908827</v>
      </c>
      <c r="D167" s="2">
        <f>MACD!E167</f>
        <v>-0.39644173209698153</v>
      </c>
      <c r="E167" s="2">
        <f>MACD!F167</f>
        <v>-6.8202058306384192E-2</v>
      </c>
      <c r="F167" s="2">
        <f>'Moving Avg'!D167</f>
        <v>39.709880000000005</v>
      </c>
      <c r="G167" s="2">
        <f>'Moving Avg'!F167</f>
        <v>39.338974999999991</v>
      </c>
      <c r="H167" s="2">
        <f>'Moving Avg'!G167</f>
        <v>39.684307999999987</v>
      </c>
      <c r="I167" s="2">
        <f>'Moving Avg'!H167</f>
        <v>0</v>
      </c>
      <c r="J167" s="6" t="str">
        <f>OBV!F167</f>
        <v>BEARISH</v>
      </c>
      <c r="K167" s="6" t="str">
        <f>OBV!G167</f>
        <v>STRONG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38.180900000000001</v>
      </c>
      <c r="C168" s="2">
        <f>RSI!I168</f>
        <v>26.876346321125553</v>
      </c>
      <c r="D168" s="2">
        <f>MACD!E168</f>
        <v>-0.33670923725085089</v>
      </c>
      <c r="E168" s="2">
        <f>MACD!F168</f>
        <v>-0.12190349409527754</v>
      </c>
      <c r="F168" s="2">
        <f>'Moving Avg'!D168</f>
        <v>39.386240000000001</v>
      </c>
      <c r="G168" s="2">
        <f>'Moving Avg'!F168</f>
        <v>39.240574999999993</v>
      </c>
      <c r="H168" s="2">
        <f>'Moving Avg'!G168</f>
        <v>39.635249999999992</v>
      </c>
      <c r="I168" s="2">
        <f>'Moving Avg'!H168</f>
        <v>0</v>
      </c>
      <c r="J168" s="6" t="str">
        <f>OBV!F168</f>
        <v>BEARISH</v>
      </c>
      <c r="K168" s="6" t="str">
        <f>OBV!G168</f>
        <v>STRONG</v>
      </c>
      <c r="L168" s="6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38.250799999999998</v>
      </c>
      <c r="C169" s="2">
        <f>RSI!I169</f>
        <v>28.688463710165806</v>
      </c>
      <c r="D169" s="2">
        <f>MACD!E169</f>
        <v>-0.2832771203514568</v>
      </c>
      <c r="E169" s="2">
        <f>MACD!F169</f>
        <v>-0.15417821934651341</v>
      </c>
      <c r="F169" s="2">
        <f>'Moving Avg'!D169</f>
        <v>39.07658</v>
      </c>
      <c r="G169" s="2">
        <f>'Moving Avg'!F169</f>
        <v>39.147854999999993</v>
      </c>
      <c r="H169" s="2">
        <f>'Moving Avg'!G169</f>
        <v>39.604353999999994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37.1312</v>
      </c>
      <c r="C170" s="2">
        <f>RSI!I170</f>
        <v>20.097513927003902</v>
      </c>
      <c r="D170" s="2">
        <f>MACD!E170</f>
        <v>-6.7678877909500557E-3</v>
      </c>
      <c r="E170" s="2">
        <f>MACD!F170</f>
        <v>-0.12469615303540074</v>
      </c>
      <c r="F170" s="2">
        <f>'Moving Avg'!D170</f>
        <v>38.542999999999999</v>
      </c>
      <c r="G170" s="2">
        <f>'Moving Avg'!F170</f>
        <v>39.03633</v>
      </c>
      <c r="H170" s="2">
        <f>'Moving Avg'!G170</f>
        <v>39.551065999999999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38.242100000000001</v>
      </c>
      <c r="C171" s="2">
        <f>RSI!I171</f>
        <v>39.467160457320176</v>
      </c>
      <c r="D171" s="2">
        <f>MACD!E171</f>
        <v>0.15806205666860507</v>
      </c>
      <c r="E171" s="2">
        <f>MACD!F171</f>
        <v>-6.8144511094599583E-2</v>
      </c>
      <c r="F171" s="2">
        <f>'Moving Avg'!D171</f>
        <v>38.2316</v>
      </c>
      <c r="G171" s="2">
        <f>'Moving Avg'!F171</f>
        <v>38.980785000000004</v>
      </c>
      <c r="H171" s="2">
        <f>'Moving Avg'!G171</f>
        <v>39.519995999999999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37.612299999999998</v>
      </c>
      <c r="C172" s="2">
        <f>RSI!I172</f>
        <v>34.378936544139378</v>
      </c>
      <c r="D172" s="2">
        <f>MACD!E172</f>
        <v>0.34979649114070099</v>
      </c>
      <c r="E172" s="2">
        <f>MACD!F172</f>
        <v>1.5443689352460536E-2</v>
      </c>
      <c r="F172" s="2">
        <f>'Moving Avg'!D172</f>
        <v>37.883459999999999</v>
      </c>
      <c r="G172" s="2">
        <f>'Moving Avg'!F172</f>
        <v>38.937050000000006</v>
      </c>
      <c r="H172" s="2">
        <f>'Moving Avg'!G172</f>
        <v>39.474637999999999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37.6036</v>
      </c>
      <c r="C173" s="2">
        <f>RSI!I173</f>
        <v>34.313126541999722</v>
      </c>
      <c r="D173" s="2">
        <f>MACD!E173</f>
        <v>0.52159473477392737</v>
      </c>
      <c r="E173" s="2">
        <f>MACD!F173</f>
        <v>0.11667389843675391</v>
      </c>
      <c r="F173" s="2">
        <f>'Moving Avg'!D173</f>
        <v>37.768000000000001</v>
      </c>
      <c r="G173" s="2">
        <f>'Moving Avg'!F173</f>
        <v>38.892880000000005</v>
      </c>
      <c r="H173" s="2">
        <f>'Moving Avg'!G173</f>
        <v>39.430798000000003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36.7376</v>
      </c>
      <c r="C174" s="2">
        <f>RSI!I174</f>
        <v>28.47083758496224</v>
      </c>
      <c r="D174" s="2">
        <f>MACD!E174</f>
        <v>0.73941848993074188</v>
      </c>
      <c r="E174" s="2">
        <f>MACD!F174</f>
        <v>0.24122281673555152</v>
      </c>
      <c r="F174" s="2">
        <f>'Moving Avg'!D174</f>
        <v>37.465359999999997</v>
      </c>
      <c r="G174" s="2">
        <f>'Moving Avg'!F174</f>
        <v>38.805410000000009</v>
      </c>
      <c r="H174" s="2">
        <f>'Moving Avg'!G174</f>
        <v>39.369638000000002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36.204000000000001</v>
      </c>
      <c r="C175" s="2">
        <f>RSI!I175</f>
        <v>25.580704423248534</v>
      </c>
      <c r="D175" s="2">
        <f>MACD!E175</f>
        <v>0.9760665204390051</v>
      </c>
      <c r="E175" s="2">
        <f>MACD!F175</f>
        <v>0.38819155747624223</v>
      </c>
      <c r="F175" s="2">
        <f>'Moving Avg'!D175</f>
        <v>37.279920000000004</v>
      </c>
      <c r="G175" s="2">
        <f>'Moving Avg'!F175</f>
        <v>38.671580000000013</v>
      </c>
      <c r="H175" s="2">
        <f>'Moving Avg'!G175</f>
        <v>39.297806000000001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35.862900000000003</v>
      </c>
      <c r="C176" s="2">
        <f>RSI!I176</f>
        <v>23.909826877609845</v>
      </c>
      <c r="D176" s="2">
        <f>MACD!E176</f>
        <v>1.216587723595751</v>
      </c>
      <c r="E176" s="2">
        <f>MACD!F176</f>
        <v>0.553870790700144</v>
      </c>
      <c r="F176" s="2">
        <f>'Moving Avg'!D176</f>
        <v>36.804079999999999</v>
      </c>
      <c r="G176" s="2">
        <f>'Moving Avg'!F176</f>
        <v>38.520695000000003</v>
      </c>
      <c r="H176" s="2">
        <f>'Moving Avg'!G176</f>
        <v>39.219152000000001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35.416800000000002</v>
      </c>
      <c r="C177" s="2">
        <f>RSI!I177</f>
        <v>21.895533003193052</v>
      </c>
      <c r="D177" s="2">
        <f>MACD!E177</f>
        <v>1.4004366693898334</v>
      </c>
      <c r="E177" s="2">
        <f>MACD!F177</f>
        <v>0.72318396643808192</v>
      </c>
      <c r="F177" s="2">
        <f>'Moving Avg'!D177</f>
        <v>36.364979999999996</v>
      </c>
      <c r="G177" s="2">
        <f>'Moving Avg'!F177</f>
        <v>38.347504999999998</v>
      </c>
      <c r="H177" s="2">
        <f>'Moving Avg'!G177</f>
        <v>39.131575999999995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34.988199999999999</v>
      </c>
      <c r="C178" s="2">
        <f>RSI!I178</f>
        <v>20.139994440942374</v>
      </c>
      <c r="D178" s="2">
        <f>MACD!E178</f>
        <v>1.4248005252753373</v>
      </c>
      <c r="E178" s="2">
        <f>MACD!F178</f>
        <v>0.86350727820553308</v>
      </c>
      <c r="F178" s="2">
        <f>'Moving Avg'!D178</f>
        <v>35.841899999999995</v>
      </c>
      <c r="G178" s="2">
        <f>'Moving Avg'!F178</f>
        <v>38.152884999999998</v>
      </c>
      <c r="H178" s="2">
        <f>'Moving Avg'!G178</f>
        <v>39.035427999999996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34.979399999999998</v>
      </c>
      <c r="C179" s="2">
        <f>RSI!I179</f>
        <v>20.10435259954707</v>
      </c>
      <c r="D179" s="2">
        <f>MACD!E179</f>
        <v>1.4754417169203791</v>
      </c>
      <c r="E179" s="2">
        <f>MACD!F179</f>
        <v>0.98589416594850232</v>
      </c>
      <c r="F179" s="2">
        <f>'Moving Avg'!D179</f>
        <v>35.490259999999999</v>
      </c>
      <c r="G179" s="2">
        <f>'Moving Avg'!F179</f>
        <v>37.957825</v>
      </c>
      <c r="H179" s="2">
        <f>'Moving Avg'!G179</f>
        <v>38.93927399999999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34.979399999999998</v>
      </c>
      <c r="C180" s="2">
        <f>RSI!I180</f>
        <v>20.10435259954707</v>
      </c>
      <c r="D180" s="2">
        <f>MACD!E180</f>
        <v>1.3633384714352133</v>
      </c>
      <c r="E180" s="2">
        <f>MACD!F180</f>
        <v>1.0613830270458446</v>
      </c>
      <c r="F180" s="2">
        <f>'Moving Avg'!D180</f>
        <v>35.245339999999999</v>
      </c>
      <c r="G180" s="2">
        <f>'Moving Avg'!F180</f>
        <v>37.716839999999991</v>
      </c>
      <c r="H180" s="2">
        <f>'Moving Avg'!G180</f>
        <v>38.843119999999992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34.9619</v>
      </c>
      <c r="C181" s="2">
        <f>RSI!I181</f>
        <v>20.022629160509197</v>
      </c>
      <c r="D181" s="2">
        <f>MACD!E181</f>
        <v>1.4566975985173798</v>
      </c>
      <c r="E181" s="2">
        <f>MACD!F181</f>
        <v>1.1404459413401518</v>
      </c>
      <c r="F181" s="2">
        <f>'Moving Avg'!D181</f>
        <v>35.06514</v>
      </c>
      <c r="G181" s="2">
        <f>'Moving Avg'!F181</f>
        <v>37.474979999999995</v>
      </c>
      <c r="H181" s="2">
        <f>'Moving Avg'!G181</f>
        <v>38.746615999999989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34.375900000000001</v>
      </c>
      <c r="C182" s="2">
        <f>RSI!I182</f>
        <v>17.46278102935365</v>
      </c>
      <c r="D182" s="2">
        <f>MACD!E182</f>
        <v>1.4971379676157497</v>
      </c>
      <c r="E182" s="2">
        <f>MACD!F182</f>
        <v>1.2117843465952713</v>
      </c>
      <c r="F182" s="2">
        <f>'Moving Avg'!D182</f>
        <v>34.856960000000001</v>
      </c>
      <c r="G182" s="2">
        <f>'Moving Avg'!F182</f>
        <v>37.203819999999993</v>
      </c>
      <c r="H182" s="2">
        <f>'Moving Avg'!G182</f>
        <v>38.638151999999984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34.804499999999997</v>
      </c>
      <c r="C183" s="2">
        <f>RSI!I183</f>
        <v>25.013928191242641</v>
      </c>
      <c r="D183" s="2">
        <f>MACD!E183</f>
        <v>1.51555605773423</v>
      </c>
      <c r="E183" s="2">
        <f>MACD!F183</f>
        <v>1.2725386888230632</v>
      </c>
      <c r="F183" s="2">
        <f>'Moving Avg'!D183</f>
        <v>34.820219999999999</v>
      </c>
      <c r="G183" s="2">
        <f>'Moving Avg'!F183</f>
        <v>36.954089999999994</v>
      </c>
      <c r="H183" s="2">
        <f>'Moving Avg'!G183</f>
        <v>38.540009999999988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34.716999999999999</v>
      </c>
      <c r="C184" s="2">
        <f>RSI!I184</f>
        <v>24.520712641611084</v>
      </c>
      <c r="D184" s="2">
        <f>MACD!E184</f>
        <v>1.4178641789639954</v>
      </c>
      <c r="E184" s="2">
        <f>MACD!F184</f>
        <v>1.3016037868512498</v>
      </c>
      <c r="F184" s="2">
        <f>'Moving Avg'!D184</f>
        <v>34.767740000000003</v>
      </c>
      <c r="G184" s="2">
        <f>'Moving Avg'!F184</f>
        <v>36.699984999999998</v>
      </c>
      <c r="H184" s="2">
        <f>'Moving Avg'!G184</f>
        <v>38.440991999999987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33.868600000000001</v>
      </c>
      <c r="C185" s="2">
        <f>RSI!I185</f>
        <v>20.334145357290922</v>
      </c>
      <c r="D185" s="2">
        <f>MACD!E185</f>
        <v>1.328945878742708</v>
      </c>
      <c r="E185" s="2">
        <f>MACD!F185</f>
        <v>1.3070722052295414</v>
      </c>
      <c r="F185" s="2">
        <f>'Moving Avg'!D185</f>
        <v>34.545580000000008</v>
      </c>
      <c r="G185" s="2">
        <f>'Moving Avg'!F185</f>
        <v>36.403460000000003</v>
      </c>
      <c r="H185" s="2">
        <f>'Moving Avg'!G185</f>
        <v>38.326055999999987</v>
      </c>
      <c r="I185" s="2">
        <f>'Moving Avg'!H185</f>
        <v>0</v>
      </c>
      <c r="J185" s="6" t="str">
        <f>OBV!F185</f>
        <v>BEARISH</v>
      </c>
      <c r="K185" s="6" t="str">
        <f>OBV!G185</f>
        <v>STRONG</v>
      </c>
      <c r="L185" s="6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33.868600000000001</v>
      </c>
      <c r="C186" s="2">
        <f>RSI!I186</f>
        <v>20.334145357290922</v>
      </c>
      <c r="D186" s="2">
        <f>MACD!E186</f>
        <v>1.2182731833699876</v>
      </c>
      <c r="E186" s="2">
        <f>MACD!F186</f>
        <v>1.2893124008576307</v>
      </c>
      <c r="F186" s="2">
        <f>'Moving Avg'!D186</f>
        <v>34.326919999999994</v>
      </c>
      <c r="G186" s="2">
        <f>'Moving Avg'!F186</f>
        <v>36.106935000000007</v>
      </c>
      <c r="H186" s="2">
        <f>'Moving Avg'!G186</f>
        <v>38.210069999999988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33.746099999999998</v>
      </c>
      <c r="C187" s="2">
        <f>RSI!I187</f>
        <v>19.768931273771415</v>
      </c>
      <c r="D187" s="2">
        <f>MACD!E187</f>
        <v>1.0808507219427028</v>
      </c>
      <c r="E187" s="2">
        <f>MACD!F187</f>
        <v>1.2476200650746452</v>
      </c>
      <c r="F187" s="2">
        <f>'Moving Avg'!D187</f>
        <v>34.200959999999995</v>
      </c>
      <c r="G187" s="2">
        <f>'Moving Avg'!F187</f>
        <v>35.826589999999996</v>
      </c>
      <c r="H187" s="2">
        <f>'Moving Avg'!G187</f>
        <v>38.090759999999989</v>
      </c>
      <c r="I187" s="2">
        <f>'Moving Avg'!H187</f>
        <v>0</v>
      </c>
      <c r="J187" s="6" t="str">
        <f>OBV!F187</f>
        <v>BULLISH</v>
      </c>
      <c r="K187" s="6" t="str">
        <f>OBV!G187</f>
        <v>WEAK</v>
      </c>
      <c r="L187" s="6" t="str">
        <f>OBV!H187</f>
        <v>BULLISH DIVERGENCE</v>
      </c>
    </row>
    <row r="188" spans="1:12" ht="13.5" x14ac:dyDescent="0.25">
      <c r="A188" s="3">
        <f>RSI!A188</f>
        <v>42278</v>
      </c>
      <c r="B188" s="2">
        <f>RSI!B188</f>
        <v>33.746099999999998</v>
      </c>
      <c r="C188" s="2">
        <f>RSI!I188</f>
        <v>19.768931273771415</v>
      </c>
      <c r="D188" s="2">
        <f>MACD!E188</f>
        <v>0.91396701886498732</v>
      </c>
      <c r="E188" s="2">
        <f>MACD!F188</f>
        <v>1.1808894558327137</v>
      </c>
      <c r="F188" s="2">
        <f>'Moving Avg'!D188</f>
        <v>33.989279999999994</v>
      </c>
      <c r="G188" s="2">
        <f>'Moving Avg'!F188</f>
        <v>35.604849999999999</v>
      </c>
      <c r="H188" s="2">
        <f>'Moving Avg'!G188</f>
        <v>37.960953999999994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33.667400000000001</v>
      </c>
      <c r="C189" s="2">
        <f>RSI!I189</f>
        <v>19.367810107148117</v>
      </c>
      <c r="D189" s="2">
        <f>MACD!E189</f>
        <v>0.79143286951504166</v>
      </c>
      <c r="E189" s="2">
        <f>MACD!F189</f>
        <v>1.1029981385691794</v>
      </c>
      <c r="F189" s="2">
        <f>'Moving Avg'!D189</f>
        <v>33.779359999999997</v>
      </c>
      <c r="G189" s="2">
        <f>'Moving Avg'!F189</f>
        <v>35.375680000000003</v>
      </c>
      <c r="H189" s="2">
        <f>'Moving Avg'!G189</f>
        <v>37.831323999999995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33.667400000000001</v>
      </c>
      <c r="C190" s="2">
        <f>RSI!I190</f>
        <v>19.367810107148102</v>
      </c>
      <c r="D190" s="2">
        <f>MACD!E190</f>
        <v>0.7013627198019563</v>
      </c>
      <c r="E190" s="2">
        <f>MACD!F190</f>
        <v>1.0226710548157349</v>
      </c>
      <c r="F190" s="2">
        <f>'Moving Avg'!D190</f>
        <v>33.73912</v>
      </c>
      <c r="G190" s="2">
        <f>'Moving Avg'!F190</f>
        <v>35.202489999999997</v>
      </c>
      <c r="H190" s="2">
        <f>'Moving Avg'!G190</f>
        <v>37.701693999999996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33.667400000000001</v>
      </c>
      <c r="C191" s="2">
        <f>RSI!I191</f>
        <v>19.367810107148117</v>
      </c>
      <c r="D191" s="2">
        <f>MACD!E191</f>
        <v>0.6350614603993705</v>
      </c>
      <c r="E191" s="2">
        <f>MACD!F191</f>
        <v>0.94514913593246208</v>
      </c>
      <c r="F191" s="2">
        <f>'Moving Avg'!D191</f>
        <v>33.698879999999996</v>
      </c>
      <c r="G191" s="2">
        <f>'Moving Avg'!F191</f>
        <v>34.973755000000004</v>
      </c>
      <c r="H191" s="2">
        <f>'Moving Avg'!G191</f>
        <v>37.572063999999997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32.661499999999997</v>
      </c>
      <c r="C192" s="2">
        <f>RSI!I192</f>
        <v>14.629232018812388</v>
      </c>
      <c r="D192" s="2">
        <f>MACD!E192</f>
        <v>0.57498826331302411</v>
      </c>
      <c r="E192" s="2">
        <f>MACD!F192</f>
        <v>0.87111696140857453</v>
      </c>
      <c r="F192" s="2">
        <f>'Moving Avg'!D192</f>
        <v>33.481960000000001</v>
      </c>
      <c r="G192" s="2">
        <f>'Moving Avg'!F192</f>
        <v>34.72621500000001</v>
      </c>
      <c r="H192" s="2">
        <f>'Moving Avg'!G192</f>
        <v>37.425813999999988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31.192</v>
      </c>
      <c r="C193" s="2">
        <f>RSI!I193</f>
        <v>10.563256126343148</v>
      </c>
      <c r="D193" s="2">
        <f>MACD!E193</f>
        <v>0.71569743068624803</v>
      </c>
      <c r="E193" s="2">
        <f>MACD!F193</f>
        <v>0.84003305526410921</v>
      </c>
      <c r="F193" s="2">
        <f>'Moving Avg'!D193</f>
        <v>32.971140000000005</v>
      </c>
      <c r="G193" s="2">
        <f>'Moving Avg'!F193</f>
        <v>34.405635000000011</v>
      </c>
      <c r="H193" s="2">
        <f>'Moving Avg'!G193</f>
        <v>37.250173999999987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32.101700000000001</v>
      </c>
      <c r="C194" s="2">
        <f>RSI!I194</f>
        <v>24.544544795487269</v>
      </c>
      <c r="D194" s="2">
        <f>MACD!E194</f>
        <v>0.77810492728138314</v>
      </c>
      <c r="E194" s="2">
        <f>MACD!F194</f>
        <v>0.82764742966756411</v>
      </c>
      <c r="F194" s="2">
        <f>'Moving Avg'!D194</f>
        <v>32.658000000000001</v>
      </c>
      <c r="G194" s="2">
        <f>'Moving Avg'!F194</f>
        <v>34.173840000000013</v>
      </c>
      <c r="H194" s="2">
        <f>'Moving Avg'!G194</f>
        <v>37.089229999999993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CONFIRMED BEARISH</v>
      </c>
    </row>
    <row r="195" spans="1:12" ht="13.5" x14ac:dyDescent="0.25">
      <c r="A195" s="3">
        <f>RSI!A195</f>
        <v>42289</v>
      </c>
      <c r="B195" s="2">
        <f>RSI!B195</f>
        <v>31.4894</v>
      </c>
      <c r="C195" s="2">
        <f>RSI!I195</f>
        <v>22.046389423486076</v>
      </c>
      <c r="D195" s="2">
        <f>MACD!E195</f>
        <v>0.76276886418888523</v>
      </c>
      <c r="E195" s="2">
        <f>MACD!F195</f>
        <v>0.81467171657182835</v>
      </c>
      <c r="F195" s="2">
        <f>'Moving Avg'!D195</f>
        <v>32.2224</v>
      </c>
      <c r="G195" s="2">
        <f>'Moving Avg'!F195</f>
        <v>33.938110000000009</v>
      </c>
      <c r="H195" s="2">
        <f>'Moving Avg'!G195</f>
        <v>36.916039999999995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CONFIRMED BEARISH</v>
      </c>
    </row>
    <row r="196" spans="1:12" ht="13.5" x14ac:dyDescent="0.25">
      <c r="A196" s="3">
        <f>RSI!A196</f>
        <v>42290</v>
      </c>
      <c r="B196" s="2">
        <f>RSI!B196</f>
        <v>31.4894</v>
      </c>
      <c r="C196" s="2">
        <f>RSI!I196</f>
        <v>22.046389423486076</v>
      </c>
      <c r="D196" s="2">
        <f>MACD!E196</f>
        <v>0.76917429778664115</v>
      </c>
      <c r="E196" s="2">
        <f>MACD!F196</f>
        <v>0.80557223281479096</v>
      </c>
      <c r="F196" s="2">
        <f>'Moving Avg'!D196</f>
        <v>31.786799999999999</v>
      </c>
      <c r="G196" s="2">
        <f>'Moving Avg'!F196</f>
        <v>33.719435000000011</v>
      </c>
      <c r="H196" s="2">
        <f>'Moving Avg'!G196</f>
        <v>36.742849999999997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</row>
    <row r="197" spans="1:12" ht="13.5" x14ac:dyDescent="0.25">
      <c r="A197" s="3">
        <f>RSI!A197</f>
        <v>42293</v>
      </c>
      <c r="B197" s="2">
        <f>RSI!B197</f>
        <v>31.4894</v>
      </c>
      <c r="C197" s="2">
        <f>RSI!I197</f>
        <v>22.046389423486076</v>
      </c>
      <c r="D197" s="2">
        <f>MACD!E197</f>
        <v>0.77369451729727956</v>
      </c>
      <c r="E197" s="2">
        <f>MACD!F197</f>
        <v>0.79919668971128877</v>
      </c>
      <c r="F197" s="2">
        <f>'Moving Avg'!D197</f>
        <v>31.552379999999999</v>
      </c>
      <c r="G197" s="2">
        <f>'Moving Avg'!F197</f>
        <v>33.523065000000017</v>
      </c>
      <c r="H197" s="2">
        <f>'Moving Avg'!G197</f>
        <v>36.569659999999992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CONFIRMED BEARISH</v>
      </c>
    </row>
    <row r="198" spans="1:12" ht="13.5" x14ac:dyDescent="0.25">
      <c r="A198" s="3">
        <f>RSI!A198</f>
        <v>42296</v>
      </c>
      <c r="B198" s="2">
        <f>RSI!B198</f>
        <v>31.4894</v>
      </c>
      <c r="C198" s="2">
        <f>RSI!I198</f>
        <v>22.046389423486076</v>
      </c>
      <c r="D198" s="2">
        <f>MACD!E198</f>
        <v>0.79413634720108917</v>
      </c>
      <c r="E198" s="2">
        <f>MACD!F198</f>
        <v>0.79818462120924893</v>
      </c>
      <c r="F198" s="2">
        <f>'Moving Avg'!D198</f>
        <v>31.61186</v>
      </c>
      <c r="G198" s="2">
        <f>'Moving Avg'!F198</f>
        <v>33.34812500000001</v>
      </c>
      <c r="H198" s="2">
        <f>'Moving Avg'!G198</f>
        <v>36.396470000000001</v>
      </c>
      <c r="I198" s="2">
        <f>'Moving Avg'!H198</f>
        <v>0</v>
      </c>
      <c r="J198" s="6" t="str">
        <f>OBV!F198</f>
        <v>BEARISH</v>
      </c>
      <c r="K198" s="6" t="str">
        <f>OBV!G198</f>
        <v>NEUTRAL</v>
      </c>
      <c r="L198" s="6" t="str">
        <f>OBV!H198</f>
        <v>BEARISH DIVERGENCE</v>
      </c>
    </row>
    <row r="199" spans="1:12" ht="13.5" x14ac:dyDescent="0.25">
      <c r="A199" s="3">
        <f>RSI!A199</f>
        <v>42297</v>
      </c>
      <c r="B199" s="2">
        <f>RSI!B199</f>
        <v>31.4894</v>
      </c>
      <c r="C199" s="2">
        <f>RSI!I199</f>
        <v>22.046389423486076</v>
      </c>
      <c r="D199" s="2">
        <f>MACD!E199</f>
        <v>0.81471172564765482</v>
      </c>
      <c r="E199" s="2">
        <f>MACD!F199</f>
        <v>0.8014900420969302</v>
      </c>
      <c r="F199" s="2">
        <f>'Moving Avg'!D199</f>
        <v>31.4894</v>
      </c>
      <c r="G199" s="2">
        <f>'Moving Avg'!F199</f>
        <v>33.173625000000008</v>
      </c>
      <c r="H199" s="2">
        <f>'Moving Avg'!G199</f>
        <v>36.224153999999992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CONFIRMED BEARISH</v>
      </c>
    </row>
    <row r="200" spans="1:12" ht="13.5" x14ac:dyDescent="0.25">
      <c r="A200" s="3">
        <f>RSI!A200</f>
        <v>42298</v>
      </c>
      <c r="B200" s="2">
        <f>RSI!B200</f>
        <v>31.3931</v>
      </c>
      <c r="C200" s="2">
        <f>RSI!I200</f>
        <v>21.546778128844878</v>
      </c>
      <c r="D200" s="2">
        <f>MACD!E200</f>
        <v>0.85350141844028826</v>
      </c>
      <c r="E200" s="2">
        <f>MACD!F200</f>
        <v>0.81189231736560186</v>
      </c>
      <c r="F200" s="2">
        <f>'Moving Avg'!D200</f>
        <v>31.470139999999997</v>
      </c>
      <c r="G200" s="2">
        <f>'Moving Avg'!F200</f>
        <v>32.994310000000006</v>
      </c>
      <c r="H200" s="2">
        <f>'Moving Avg'!G200</f>
        <v>36.064781999999994</v>
      </c>
      <c r="I200" s="2">
        <f>'Moving Avg'!H200</f>
        <v>0</v>
      </c>
      <c r="J200" s="6" t="str">
        <f>OBV!F200</f>
        <v>BEARISH</v>
      </c>
      <c r="K200" s="6" t="str">
        <f>OBV!G200</f>
        <v>NEUTRAL</v>
      </c>
      <c r="L200" s="6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31.3931</v>
      </c>
      <c r="C201" s="2">
        <f>RSI!I201</f>
        <v>21.546778128844878</v>
      </c>
      <c r="D201" s="2">
        <f>MACD!E201</f>
        <v>0.90008364021866782</v>
      </c>
      <c r="E201" s="2">
        <f>MACD!F201</f>
        <v>0.82953058193621509</v>
      </c>
      <c r="F201" s="2">
        <f>'Moving Avg'!D201</f>
        <v>31.450880000000002</v>
      </c>
      <c r="G201" s="2">
        <f>'Moving Avg'!F201</f>
        <v>32.815870000000004</v>
      </c>
      <c r="H201" s="2">
        <f>'Moving Avg'!G201</f>
        <v>35.905583999999998</v>
      </c>
      <c r="I201" s="2">
        <f>'Moving Avg'!H201</f>
        <v>39.776524000000087</v>
      </c>
      <c r="J201" s="6" t="str">
        <f>OBV!F201</f>
        <v>BEARISH</v>
      </c>
      <c r="K201" s="6" t="str">
        <f>OBV!G201</f>
        <v>NEUTRAL</v>
      </c>
      <c r="L201" s="6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30.614699999999999</v>
      </c>
      <c r="C202" s="2">
        <f>RSI!I202</f>
        <v>17.771386615020873</v>
      </c>
      <c r="D202" s="2">
        <f>MACD!E202</f>
        <v>0.85514568132459345</v>
      </c>
      <c r="E202" s="2">
        <f>MACD!F202</f>
        <v>0.83465360181389081</v>
      </c>
      <c r="F202" s="2">
        <f>'Moving Avg'!D202</f>
        <v>31.275940000000002</v>
      </c>
      <c r="G202" s="2">
        <f>'Moving Avg'!F202</f>
        <v>32.627809999999997</v>
      </c>
      <c r="H202" s="2">
        <f>'Moving Avg'!G202</f>
        <v>35.748137999999997</v>
      </c>
      <c r="I202" s="2">
        <f>'Moving Avg'!H202</f>
        <v>39.696751000000084</v>
      </c>
      <c r="J202" s="6" t="str">
        <f>OBV!F202</f>
        <v>BEARISH</v>
      </c>
      <c r="K202" s="6" t="str">
        <f>OBV!G202</f>
        <v>NEUTRAL</v>
      </c>
      <c r="L202" s="6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30.527200000000001</v>
      </c>
      <c r="C203" s="2">
        <f>RSI!I203</f>
        <v>17.402260118503548</v>
      </c>
      <c r="D203" s="2">
        <f>MACD!E203</f>
        <v>0.6139225433725457</v>
      </c>
      <c r="E203" s="2">
        <f>MACD!F203</f>
        <v>0.79050739012562188</v>
      </c>
      <c r="F203" s="2">
        <f>'Moving Avg'!D203</f>
        <v>31.083499999999997</v>
      </c>
      <c r="G203" s="2">
        <f>'Moving Avg'!F203</f>
        <v>32.413944999999998</v>
      </c>
      <c r="H203" s="2">
        <f>'Moving Avg'!G203</f>
        <v>35.588942000000003</v>
      </c>
      <c r="I203" s="2">
        <f>'Moving Avg'!H203</f>
        <v>39.616540500000085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30.527200000000001</v>
      </c>
      <c r="C204" s="2">
        <f>RSI!I204</f>
        <v>17.402260118503548</v>
      </c>
      <c r="D204" s="2">
        <f>MACD!E204</f>
        <v>0.56546370260245027</v>
      </c>
      <c r="E204" s="2">
        <f>MACD!F204</f>
        <v>0.74549865262098769</v>
      </c>
      <c r="F204" s="2">
        <f>'Moving Avg'!D204</f>
        <v>30.89106</v>
      </c>
      <c r="G204" s="2">
        <f>'Moving Avg'!F204</f>
        <v>32.204454999999989</v>
      </c>
      <c r="H204" s="2">
        <f>'Moving Avg'!G204</f>
        <v>35.429746000000002</v>
      </c>
      <c r="I204" s="2">
        <f>'Moving Avg'!H204</f>
        <v>39.536753500000088</v>
      </c>
      <c r="J204" s="6" t="str">
        <f>OBV!F204</f>
        <v>BEARISH</v>
      </c>
      <c r="K204" s="6" t="str">
        <f>OBV!G204</f>
        <v>NEUTRAL</v>
      </c>
      <c r="L204" s="6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31.384399999999999</v>
      </c>
      <c r="C205" s="2">
        <f>RSI!I205</f>
        <v>33.172920037059725</v>
      </c>
      <c r="D205" s="2">
        <f>MACD!E205</f>
        <v>0.3813000672116047</v>
      </c>
      <c r="E205" s="2">
        <f>MACD!F205</f>
        <v>0.67265893553911105</v>
      </c>
      <c r="F205" s="2">
        <f>'Moving Avg'!D205</f>
        <v>30.889319999999998</v>
      </c>
      <c r="G205" s="2">
        <f>'Moving Avg'!F205</f>
        <v>32.080244999999998</v>
      </c>
      <c r="H205" s="2">
        <f>'Moving Avg'!G205</f>
        <v>35.279821999999996</v>
      </c>
      <c r="I205" s="2">
        <f>'Moving Avg'!H205</f>
        <v>39.467179500000078</v>
      </c>
      <c r="J205" s="6" t="str">
        <f>OBV!F205</f>
        <v>BEARISH</v>
      </c>
      <c r="K205" s="6" t="str">
        <f>OBV!G205</f>
        <v>NEUTRAL</v>
      </c>
      <c r="L205" s="6" t="str">
        <f>OBV!H205</f>
        <v>CONFIRMED BEARISH</v>
      </c>
    </row>
    <row r="206" spans="1:12" ht="13.5" x14ac:dyDescent="0.25">
      <c r="A206" s="3">
        <f>RSI!A206</f>
        <v>42306</v>
      </c>
      <c r="B206" s="2">
        <f>RSI!B206</f>
        <v>30.614699999999999</v>
      </c>
      <c r="C206" s="2">
        <f>RSI!I206</f>
        <v>28.002734252529009</v>
      </c>
      <c r="D206" s="2">
        <f>MACD!E206</f>
        <v>0.29087841478617094</v>
      </c>
      <c r="E206" s="2">
        <f>MACD!F206</f>
        <v>0.59630283138852302</v>
      </c>
      <c r="F206" s="2">
        <f>'Moving Avg'!D206</f>
        <v>30.733640000000001</v>
      </c>
      <c r="G206" s="2">
        <f>'Moving Avg'!F206</f>
        <v>31.917549999999995</v>
      </c>
      <c r="H206" s="2">
        <f>'Moving Avg'!G206</f>
        <v>35.114504000000004</v>
      </c>
      <c r="I206" s="2">
        <f>'Moving Avg'!H206</f>
        <v>39.393757000000079</v>
      </c>
      <c r="J206" s="6" t="str">
        <f>OBV!F206</f>
        <v>BEARISH</v>
      </c>
      <c r="K206" s="6" t="str">
        <f>OBV!G206</f>
        <v>NEUTRAL</v>
      </c>
      <c r="L206" s="6" t="str">
        <f>OBV!H206</f>
        <v>CONFIRMED BEARISH</v>
      </c>
    </row>
    <row r="207" spans="1:12" ht="13.5" x14ac:dyDescent="0.25">
      <c r="A207" s="3">
        <f>RSI!A207</f>
        <v>42307</v>
      </c>
      <c r="B207" s="2">
        <f>RSI!B207</f>
        <v>30.614699999999999</v>
      </c>
      <c r="C207" s="2">
        <f>RSI!I207</f>
        <v>28.002734252529009</v>
      </c>
      <c r="D207" s="2">
        <f>MACD!E207</f>
        <v>0.22668847724730767</v>
      </c>
      <c r="E207" s="2">
        <f>MACD!F207</f>
        <v>0.52237996056027991</v>
      </c>
      <c r="F207" s="2">
        <f>'Moving Avg'!D207</f>
        <v>30.733640000000001</v>
      </c>
      <c r="G207" s="2">
        <f>'Moving Avg'!F207</f>
        <v>31.760979999999996</v>
      </c>
      <c r="H207" s="2">
        <f>'Moving Avg'!G207</f>
        <v>34.949185999999997</v>
      </c>
      <c r="I207" s="2">
        <f>'Moving Avg'!H207</f>
        <v>39.320334500000079</v>
      </c>
      <c r="J207" s="6" t="str">
        <f>OBV!F207</f>
        <v>BEARISH</v>
      </c>
      <c r="K207" s="6" t="str">
        <f>OBV!G207</f>
        <v>NEUTRAL</v>
      </c>
      <c r="L207" s="6" t="str">
        <f>OBV!H207</f>
        <v>NEUTRAL</v>
      </c>
    </row>
    <row r="208" spans="1:12" ht="13.5" x14ac:dyDescent="0.25">
      <c r="A208" s="3">
        <f>RSI!A208</f>
        <v>42310</v>
      </c>
      <c r="B208" s="2">
        <f>RSI!B208</f>
        <v>30.527200000000001</v>
      </c>
      <c r="C208" s="2">
        <f>RSI!I208</f>
        <v>27.438908113507409</v>
      </c>
      <c r="D208" s="2">
        <f>MACD!E208</f>
        <v>0.1902634438223032</v>
      </c>
      <c r="E208" s="2">
        <f>MACD!F208</f>
        <v>0.45595665721268464</v>
      </c>
      <c r="F208" s="2">
        <f>'Moving Avg'!D208</f>
        <v>30.733639999999998</v>
      </c>
      <c r="G208" s="2">
        <f>'Moving Avg'!F208</f>
        <v>31.600034999999998</v>
      </c>
      <c r="H208" s="2">
        <f>'Moving Avg'!G208</f>
        <v>34.782117999999997</v>
      </c>
      <c r="I208" s="2">
        <f>'Moving Avg'!H208</f>
        <v>39.248591500000082</v>
      </c>
      <c r="J208" s="6" t="str">
        <f>OBV!F208</f>
        <v>BEARISH</v>
      </c>
      <c r="K208" s="6" t="str">
        <f>OBV!G208</f>
        <v>NEUTRAL</v>
      </c>
      <c r="L208" s="6" t="str">
        <f>OBV!H208</f>
        <v>NEUTRAL</v>
      </c>
    </row>
    <row r="209" spans="1:12" ht="13.5" x14ac:dyDescent="0.25">
      <c r="A209" s="3">
        <f>RSI!A209</f>
        <v>42311</v>
      </c>
      <c r="B209" s="2">
        <f>RSI!B209</f>
        <v>30.614699999999999</v>
      </c>
      <c r="C209" s="2">
        <f>RSI!I209</f>
        <v>28.978894488999302</v>
      </c>
      <c r="D209" s="2">
        <f>MACD!E209</f>
        <v>0.16404082853123469</v>
      </c>
      <c r="E209" s="2">
        <f>MACD!F209</f>
        <v>0.3975734914763947</v>
      </c>
      <c r="F209" s="2">
        <f>'Moving Avg'!D209</f>
        <v>30.751139999999999</v>
      </c>
      <c r="G209" s="2">
        <f>'Moving Avg'!F209</f>
        <v>31.447399999999995</v>
      </c>
      <c r="H209" s="2">
        <f>'Moving Avg'!G209</f>
        <v>34.616799999999998</v>
      </c>
      <c r="I209" s="2">
        <f>'Moving Avg'!H209</f>
        <v>39.17728600000008</v>
      </c>
      <c r="J209" s="6" t="str">
        <f>OBV!F209</f>
        <v>BEARISH</v>
      </c>
      <c r="K209" s="6" t="str">
        <f>OBV!G209</f>
        <v>NEUTRAL</v>
      </c>
      <c r="L209" s="6" t="str">
        <f>OBV!H209</f>
        <v>BEARISH DIVERGENCE</v>
      </c>
    </row>
    <row r="210" spans="1:12" ht="13.5" x14ac:dyDescent="0.25">
      <c r="A210" s="3">
        <f>RSI!A210</f>
        <v>42312</v>
      </c>
      <c r="B210" s="2">
        <f>RSI!B210</f>
        <v>30.614699999999999</v>
      </c>
      <c r="C210" s="2">
        <f>RSI!I210</f>
        <v>28.978894488999302</v>
      </c>
      <c r="D210" s="2">
        <f>MACD!E210</f>
        <v>0.13677933987263913</v>
      </c>
      <c r="E210" s="2">
        <f>MACD!F210</f>
        <v>0.34541466115564362</v>
      </c>
      <c r="F210" s="2">
        <f>'Moving Avg'!D210</f>
        <v>30.597199999999997</v>
      </c>
      <c r="G210" s="2">
        <f>'Moving Avg'!F210</f>
        <v>31.294764999999995</v>
      </c>
      <c r="H210" s="2">
        <f>'Moving Avg'!G210</f>
        <v>34.433111999999994</v>
      </c>
      <c r="I210" s="2">
        <f>'Moving Avg'!H210</f>
        <v>39.110171500000085</v>
      </c>
      <c r="J210" s="6" t="str">
        <f>OBV!F210</f>
        <v>BEARISH</v>
      </c>
      <c r="K210" s="6" t="str">
        <f>OBV!G210</f>
        <v>NEUTRAL</v>
      </c>
      <c r="L210" s="6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29.74</v>
      </c>
      <c r="C211" s="2">
        <f>RSI!I211</f>
        <v>23.25649924212</v>
      </c>
      <c r="D211" s="2">
        <f>MACD!E211</f>
        <v>0.18752513263444115</v>
      </c>
      <c r="E211" s="2">
        <f>MACD!F211</f>
        <v>0.31383675545140316</v>
      </c>
      <c r="F211" s="2">
        <f>'Moving Avg'!D211</f>
        <v>30.422260000000001</v>
      </c>
      <c r="G211" s="2">
        <f>'Moving Avg'!F211</f>
        <v>31.098394999999993</v>
      </c>
      <c r="H211" s="2">
        <f>'Moving Avg'!G211</f>
        <v>34.231929999999991</v>
      </c>
      <c r="I211" s="2">
        <f>'Moving Avg'!H211</f>
        <v>39.034492500000077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29.635000000000002</v>
      </c>
      <c r="C212" s="2">
        <f>RSI!I212</f>
        <v>22.677593496754994</v>
      </c>
      <c r="D212" s="2">
        <f>MACD!E212</f>
        <v>0.1320088718907364</v>
      </c>
      <c r="E212" s="2">
        <f>MACD!F212</f>
        <v>0.2774711787392698</v>
      </c>
      <c r="F212" s="2">
        <f>'Moving Avg'!D212</f>
        <v>30.226319999999998</v>
      </c>
      <c r="G212" s="2">
        <f>'Moving Avg'!F212</f>
        <v>30.947069999999989</v>
      </c>
      <c r="H212" s="2">
        <f>'Moving Avg'!G212</f>
        <v>34.028647999999997</v>
      </c>
      <c r="I212" s="2">
        <f>'Moving Avg'!H212</f>
        <v>38.962522000000078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28.7515</v>
      </c>
      <c r="C213" s="2">
        <f>RSI!I213</f>
        <v>18.503835885341502</v>
      </c>
      <c r="D213" s="2">
        <f>MACD!E213</f>
        <v>0.15015642974805132</v>
      </c>
      <c r="E213" s="2">
        <f>MACD!F213</f>
        <v>0.25200822894102609</v>
      </c>
      <c r="F213" s="2">
        <f>'Moving Avg'!D213</f>
        <v>29.871179999999999</v>
      </c>
      <c r="G213" s="2">
        <f>'Moving Avg'!F213</f>
        <v>30.825044999999996</v>
      </c>
      <c r="H213" s="2">
        <f>'Moving Avg'!G213</f>
        <v>33.807696</v>
      </c>
      <c r="I213" s="2">
        <f>'Moving Avg'!H213</f>
        <v>38.890367500000082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28.7515</v>
      </c>
      <c r="C214" s="2">
        <f>RSI!I214</f>
        <v>18.503835885341516</v>
      </c>
      <c r="D214" s="2">
        <f>MACD!E214</f>
        <v>0.18289931490978972</v>
      </c>
      <c r="E214" s="2">
        <f>MACD!F214</f>
        <v>0.23818644613477882</v>
      </c>
      <c r="F214" s="2">
        <f>'Moving Avg'!D214</f>
        <v>29.498539999999998</v>
      </c>
      <c r="G214" s="2">
        <f>'Moving Avg'!F214</f>
        <v>30.657534999999989</v>
      </c>
      <c r="H214" s="2">
        <f>'Moving Avg'!G214</f>
        <v>33.586744000000003</v>
      </c>
      <c r="I214" s="2">
        <f>'Moving Avg'!H214</f>
        <v>38.822446500000076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27.903099999999998</v>
      </c>
      <c r="C215" s="2">
        <f>RSI!I215</f>
        <v>15.356242088662484</v>
      </c>
      <c r="D215" s="2">
        <f>MACD!E215</f>
        <v>0.42142551479537005</v>
      </c>
      <c r="E215" s="2">
        <f>MACD!F215</f>
        <v>0.27483425986689708</v>
      </c>
      <c r="F215" s="2">
        <f>'Moving Avg'!D215</f>
        <v>28.956219999999995</v>
      </c>
      <c r="G215" s="2">
        <f>'Moving Avg'!F215</f>
        <v>30.478219999999986</v>
      </c>
      <c r="H215" s="2">
        <f>'Moving Avg'!G215</f>
        <v>33.348824000000008</v>
      </c>
      <c r="I215" s="2">
        <f>'Moving Avg'!H215</f>
        <v>38.75028350000008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27.806899999999999</v>
      </c>
      <c r="C216" s="2">
        <f>RSI!I216</f>
        <v>15.043754871392622</v>
      </c>
      <c r="D216" s="2">
        <f>MACD!E216</f>
        <v>0.53188592194452511</v>
      </c>
      <c r="E216" s="2">
        <f>MACD!F216</f>
        <v>0.3262445922824227</v>
      </c>
      <c r="F216" s="2">
        <f>'Moving Avg'!D216</f>
        <v>28.569600000000001</v>
      </c>
      <c r="G216" s="2">
        <f>'Moving Avg'!F216</f>
        <v>30.294094999999992</v>
      </c>
      <c r="H216" s="2">
        <f>'Moving Avg'!G216</f>
        <v>33.10898000000001</v>
      </c>
      <c r="I216" s="2">
        <f>'Moving Avg'!H216</f>
        <v>38.673406000000071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27.894300000000001</v>
      </c>
      <c r="C217" s="2">
        <f>RSI!I217</f>
        <v>16.702202900941828</v>
      </c>
      <c r="D217" s="2">
        <f>MACD!E217</f>
        <v>0.63789124467455594</v>
      </c>
      <c r="E217" s="2">
        <f>MACD!F217</f>
        <v>0.38857392276084934</v>
      </c>
      <c r="F217" s="2">
        <f>'Moving Avg'!D217</f>
        <v>28.22146</v>
      </c>
      <c r="G217" s="2">
        <f>'Moving Avg'!F217</f>
        <v>30.114340000000006</v>
      </c>
      <c r="H217" s="2">
        <f>'Moving Avg'!G217</f>
        <v>32.879806000000009</v>
      </c>
      <c r="I217" s="2">
        <f>'Moving Avg'!H217</f>
        <v>38.596965500000067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28.690300000000001</v>
      </c>
      <c r="C218" s="2">
        <f>RSI!I218</f>
        <v>30.088009427426769</v>
      </c>
      <c r="D218" s="2">
        <f>MACD!E218</f>
        <v>0.67225164003654925</v>
      </c>
      <c r="E218" s="2">
        <f>MACD!F218</f>
        <v>0.44530946621598932</v>
      </c>
      <c r="F218" s="2">
        <f>'Moving Avg'!D218</f>
        <v>28.209219999999998</v>
      </c>
      <c r="G218" s="2">
        <f>'Moving Avg'!F218</f>
        <v>29.974385000000002</v>
      </c>
      <c r="H218" s="2">
        <f>'Moving Avg'!G218</f>
        <v>32.689994000000013</v>
      </c>
      <c r="I218" s="2">
        <f>'Moving Avg'!H218</f>
        <v>38.524505000000069</v>
      </c>
      <c r="J218" s="6" t="str">
        <f>OBV!F218</f>
        <v>BULLISH</v>
      </c>
      <c r="K218" s="6" t="str">
        <f>OBV!G218</f>
        <v>WEAK</v>
      </c>
      <c r="L218" s="6" t="str">
        <f>OBV!H218</f>
        <v>BULLISH DIVERGENCE</v>
      </c>
    </row>
    <row r="219" spans="1:12" ht="13.5" x14ac:dyDescent="0.25">
      <c r="A219" s="3">
        <f>RSI!A219</f>
        <v>42325</v>
      </c>
      <c r="B219" s="2">
        <f>RSI!B219</f>
        <v>29.538799999999998</v>
      </c>
      <c r="C219" s="2">
        <f>RSI!I219</f>
        <v>40.976325780041037</v>
      </c>
      <c r="D219" s="2">
        <f>MACD!E219</f>
        <v>0.66305421030550349</v>
      </c>
      <c r="E219" s="2">
        <f>MACD!F219</f>
        <v>0.48885841503389216</v>
      </c>
      <c r="F219" s="2">
        <f>'Moving Avg'!D219</f>
        <v>28.366680000000002</v>
      </c>
      <c r="G219" s="2">
        <f>'Moving Avg'!F219</f>
        <v>29.876854999999999</v>
      </c>
      <c r="H219" s="2">
        <f>'Moving Avg'!G219</f>
        <v>32.515754000000022</v>
      </c>
      <c r="I219" s="2">
        <f>'Moving Avg'!H219</f>
        <v>38.456287000000074</v>
      </c>
      <c r="J219" s="6" t="str">
        <f>OBV!F219</f>
        <v>BULLISH</v>
      </c>
      <c r="K219" s="6" t="str">
        <f>OBV!G219</f>
        <v>WEAK</v>
      </c>
      <c r="L219" s="6" t="str">
        <f>OBV!H219</f>
        <v>CONFIRMED BULLISH</v>
      </c>
    </row>
    <row r="220" spans="1:12" ht="13.5" x14ac:dyDescent="0.25">
      <c r="A220" s="3">
        <f>RSI!A220</f>
        <v>42326</v>
      </c>
      <c r="B220" s="2">
        <f>RSI!B220</f>
        <v>29.538799999999998</v>
      </c>
      <c r="C220" s="2">
        <f>RSI!I220</f>
        <v>40.976325780041037</v>
      </c>
      <c r="D220" s="2">
        <f>MACD!E220</f>
        <v>0.66055304216515864</v>
      </c>
      <c r="E220" s="2">
        <f>MACD!F220</f>
        <v>0.52319734046014554</v>
      </c>
      <c r="F220" s="2">
        <f>'Moving Avg'!D220</f>
        <v>28.693819999999999</v>
      </c>
      <c r="G220" s="2">
        <f>'Moving Avg'!F220</f>
        <v>29.784140000000001</v>
      </c>
      <c r="H220" s="2">
        <f>'Moving Avg'!G220</f>
        <v>32.363906000000014</v>
      </c>
      <c r="I220" s="2">
        <f>'Moving Avg'!H220</f>
        <v>38.392302500000071</v>
      </c>
      <c r="J220" s="6" t="str">
        <f>OBV!F220</f>
        <v>BULLISH</v>
      </c>
      <c r="K220" s="6" t="str">
        <f>OBV!G220</f>
        <v>WEAK</v>
      </c>
      <c r="L220" s="6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28.690300000000001</v>
      </c>
      <c r="C221" s="2">
        <f>RSI!I221</f>
        <v>34.707309739458921</v>
      </c>
      <c r="D221" s="2">
        <f>MACD!E221</f>
        <v>0.59160935724419872</v>
      </c>
      <c r="E221" s="2">
        <f>MACD!F221</f>
        <v>0.53687974381695625</v>
      </c>
      <c r="F221" s="2">
        <f>'Moving Avg'!D221</f>
        <v>28.8705</v>
      </c>
      <c r="G221" s="2">
        <f>'Moving Avg'!F221</f>
        <v>29.649000000000001</v>
      </c>
      <c r="H221" s="2">
        <f>'Moving Avg'!G221</f>
        <v>32.172870000000017</v>
      </c>
      <c r="I221" s="2">
        <f>'Moving Avg'!H221</f>
        <v>38.32606550000007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28.865300000000001</v>
      </c>
      <c r="C222" s="2">
        <f>RSI!I222</f>
        <v>36.853109642208352</v>
      </c>
      <c r="D222" s="2">
        <f>MACD!E222</f>
        <v>0.51369724675348749</v>
      </c>
      <c r="E222" s="2">
        <f>MACD!F222</f>
        <v>0.53224324440426252</v>
      </c>
      <c r="F222" s="2">
        <f>'Moving Avg'!D222</f>
        <v>29.064699999999998</v>
      </c>
      <c r="G222" s="2">
        <f>'Moving Avg'!F222</f>
        <v>29.561529999999998</v>
      </c>
      <c r="H222" s="2">
        <f>'Moving Avg'!G222</f>
        <v>31.997930000000014</v>
      </c>
      <c r="I222" s="2">
        <f>'Moving Avg'!H222</f>
        <v>38.258756000000069</v>
      </c>
      <c r="J222" s="6" t="str">
        <f>OBV!F222</f>
        <v>BULLISH</v>
      </c>
      <c r="K222" s="6" t="str">
        <f>OBV!G222</f>
        <v>WEAK</v>
      </c>
      <c r="L222" s="6" t="str">
        <f>OBV!H222</f>
        <v>CONFIRMED BULLISH</v>
      </c>
    </row>
    <row r="223" spans="1:12" ht="13.5" x14ac:dyDescent="0.25">
      <c r="A223" s="3">
        <f>RSI!A223</f>
        <v>42331</v>
      </c>
      <c r="B223" s="2">
        <f>RSI!B223</f>
        <v>27.999300000000002</v>
      </c>
      <c r="C223" s="2">
        <f>RSI!I223</f>
        <v>31.360570728546833</v>
      </c>
      <c r="D223" s="2">
        <f>MACD!E223</f>
        <v>0.38379747646300544</v>
      </c>
      <c r="E223" s="2">
        <f>MACD!F223</f>
        <v>0.5025540908160111</v>
      </c>
      <c r="F223" s="2">
        <f>'Moving Avg'!D223</f>
        <v>28.926499999999997</v>
      </c>
      <c r="G223" s="2">
        <f>'Moving Avg'!F223</f>
        <v>29.435134999999995</v>
      </c>
      <c r="H223" s="2">
        <f>'Moving Avg'!G223</f>
        <v>31.805844000000015</v>
      </c>
      <c r="I223" s="2">
        <f>'Moving Avg'!H223</f>
        <v>38.187158500000074</v>
      </c>
      <c r="J223" s="6" t="str">
        <f>OBV!F223</f>
        <v>BEARISH</v>
      </c>
      <c r="K223" s="6" t="str">
        <f>OBV!G223</f>
        <v>STRONG</v>
      </c>
      <c r="L223" s="6" t="str">
        <f>OBV!H223</f>
        <v>CONFIRMED BEARISH</v>
      </c>
    </row>
    <row r="224" spans="1:12" ht="13.5" x14ac:dyDescent="0.25">
      <c r="A224" s="3">
        <f>RSI!A224</f>
        <v>42332</v>
      </c>
      <c r="B224" s="2">
        <f>RSI!B224</f>
        <v>27.999300000000002</v>
      </c>
      <c r="C224" s="2">
        <f>RSI!I224</f>
        <v>31.360570728546833</v>
      </c>
      <c r="D224" s="2">
        <f>MACD!E224</f>
        <v>0.28622247151789182</v>
      </c>
      <c r="E224" s="2">
        <f>MACD!F224</f>
        <v>0.45928776695638729</v>
      </c>
      <c r="F224" s="2">
        <f>'Moving Avg'!D224</f>
        <v>28.618600000000004</v>
      </c>
      <c r="G224" s="2">
        <f>'Moving Avg'!F224</f>
        <v>29.30873999999999</v>
      </c>
      <c r="H224" s="2">
        <f>'Moving Avg'!G224</f>
        <v>31.631078000000016</v>
      </c>
      <c r="I224" s="2">
        <f>'Moving Avg'!H224</f>
        <v>38.115561000000071</v>
      </c>
      <c r="J224" s="6" t="str">
        <f>OBV!F224</f>
        <v>BEARISH</v>
      </c>
      <c r="K224" s="6" t="str">
        <f>OBV!G224</f>
        <v>STRONG</v>
      </c>
      <c r="L224" s="6" t="str">
        <f>OBV!H224</f>
        <v>CONFIRMED BEARISH</v>
      </c>
    </row>
    <row r="225" spans="1:12" ht="13.5" x14ac:dyDescent="0.25">
      <c r="A225" s="3">
        <f>RSI!A225</f>
        <v>42333</v>
      </c>
      <c r="B225" s="2">
        <f>RSI!B225</f>
        <v>28.699100000000001</v>
      </c>
      <c r="C225" s="2">
        <f>RSI!I225</f>
        <v>39.772901780607071</v>
      </c>
      <c r="D225" s="2">
        <f>MACD!E225</f>
        <v>3.2724989335619625E-2</v>
      </c>
      <c r="E225" s="2">
        <f>MACD!F225</f>
        <v>0.37397521143223378</v>
      </c>
      <c r="F225" s="2">
        <f>'Moving Avg'!D225</f>
        <v>28.450660000000006</v>
      </c>
      <c r="G225" s="2">
        <f>'Moving Avg'!F225</f>
        <v>29.17447499999999</v>
      </c>
      <c r="H225" s="2">
        <f>'Moving Avg'!G225</f>
        <v>31.480980000000013</v>
      </c>
      <c r="I225" s="2">
        <f>'Moving Avg'!H225</f>
        <v>38.05377050000007</v>
      </c>
      <c r="J225" s="6" t="str">
        <f>OBV!F225</f>
        <v>BEARISH</v>
      </c>
      <c r="K225" s="6" t="str">
        <f>OBV!G225</f>
        <v>STRONG</v>
      </c>
      <c r="L225" s="6" t="str">
        <f>OBV!H225</f>
        <v>CONFIRMED BEARISH</v>
      </c>
    </row>
    <row r="226" spans="1:12" ht="13.5" x14ac:dyDescent="0.25">
      <c r="A226" s="3">
        <f>RSI!A226</f>
        <v>42334</v>
      </c>
      <c r="B226" s="2">
        <f>RSI!B226</f>
        <v>28.699100000000001</v>
      </c>
      <c r="C226" s="2">
        <f>RSI!I226</f>
        <v>39.772901780607071</v>
      </c>
      <c r="D226" s="2">
        <f>MACD!E226</f>
        <v>-0.19012830854890339</v>
      </c>
      <c r="E226" s="2">
        <f>MACD!F226</f>
        <v>0.26115450743600638</v>
      </c>
      <c r="F226" s="2">
        <f>'Moving Avg'!D226</f>
        <v>28.45242</v>
      </c>
      <c r="G226" s="2">
        <f>'Moving Avg'!F226</f>
        <v>29.078695</v>
      </c>
      <c r="H226" s="2">
        <f>'Moving Avg'!G226</f>
        <v>31.337704000000013</v>
      </c>
      <c r="I226" s="2">
        <f>'Moving Avg'!H226</f>
        <v>37.987746500000064</v>
      </c>
      <c r="J226" s="6" t="str">
        <f>OBV!F226</f>
        <v>BEARISH</v>
      </c>
      <c r="K226" s="6" t="str">
        <f>OBV!G226</f>
        <v>NEUTRAL</v>
      </c>
      <c r="L226" s="6" t="str">
        <f>OBV!H226</f>
        <v>BEARISH DIVERGENCE</v>
      </c>
    </row>
    <row r="227" spans="1:12" ht="13.5" x14ac:dyDescent="0.25">
      <c r="A227" s="3">
        <f>RSI!A227</f>
        <v>42335</v>
      </c>
      <c r="B227" s="2">
        <f>RSI!B227</f>
        <v>28.699100000000001</v>
      </c>
      <c r="C227" s="2">
        <f>RSI!I227</f>
        <v>39.772901780607071</v>
      </c>
      <c r="D227" s="2">
        <f>MACD!E227</f>
        <v>-0.35928313385957722</v>
      </c>
      <c r="E227" s="2">
        <f>MACD!F227</f>
        <v>0.13706697917688965</v>
      </c>
      <c r="F227" s="2">
        <f>'Moving Avg'!D227</f>
        <v>28.419180000000001</v>
      </c>
      <c r="G227" s="2">
        <f>'Moving Avg'!F227</f>
        <v>28.982914999999998</v>
      </c>
      <c r="H227" s="2">
        <f>'Moving Avg'!G227</f>
        <v>31.203350000000011</v>
      </c>
      <c r="I227" s="2">
        <f>'Moving Avg'!H227</f>
        <v>37.922103500000063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</row>
    <row r="228" spans="1:12" ht="13.5" x14ac:dyDescent="0.25">
      <c r="A228" s="3">
        <f>RSI!A228</f>
        <v>42338</v>
      </c>
      <c r="B228" s="2">
        <f>RSI!B228</f>
        <v>27.841799999999999</v>
      </c>
      <c r="C228" s="2">
        <f>RSI!I228</f>
        <v>33.492308015100093</v>
      </c>
      <c r="D228" s="2">
        <f>MACD!E228</f>
        <v>-0.31092371626697712</v>
      </c>
      <c r="E228" s="2">
        <f>MACD!F228</f>
        <v>4.746884008811629E-2</v>
      </c>
      <c r="F228" s="2">
        <f>'Moving Avg'!D228</f>
        <v>28.38768</v>
      </c>
      <c r="G228" s="2">
        <f>'Moving Avg'!F228</f>
        <v>28.848644999999998</v>
      </c>
      <c r="H228" s="2">
        <f>'Moving Avg'!G228</f>
        <v>31.060422000000003</v>
      </c>
      <c r="I228" s="2">
        <f>'Moving Avg'!H228</f>
        <v>37.849761000000065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27.028400000000001</v>
      </c>
      <c r="C229" s="2">
        <f>RSI!I229</f>
        <v>28.839112093050389</v>
      </c>
      <c r="D229" s="2">
        <f>MACD!E229</f>
        <v>-6.9032164406486629E-2</v>
      </c>
      <c r="E229" s="2">
        <f>MACD!F229</f>
        <v>2.4168639189195706E-2</v>
      </c>
      <c r="F229" s="2">
        <f>'Moving Avg'!D229</f>
        <v>28.1935</v>
      </c>
      <c r="G229" s="2">
        <f>'Moving Avg'!F229</f>
        <v>28.669329999999995</v>
      </c>
      <c r="H229" s="2">
        <f>'Moving Avg'!G229</f>
        <v>30.901401999999997</v>
      </c>
      <c r="I229" s="2">
        <f>'Moving Avg'!H229</f>
        <v>37.773775000000064</v>
      </c>
      <c r="J229" s="6" t="str">
        <f>OBV!F229</f>
        <v>BEARISH</v>
      </c>
      <c r="K229" s="6" t="str">
        <f>OBV!G229</f>
        <v>STRONG</v>
      </c>
      <c r="L229" s="6" t="str">
        <f>OBV!H229</f>
        <v>CONFIRMED BEARISH</v>
      </c>
    </row>
    <row r="230" spans="1:12" ht="13.5" x14ac:dyDescent="0.25">
      <c r="A230" s="3">
        <f>RSI!A230</f>
        <v>42340</v>
      </c>
      <c r="B230" s="2">
        <f>RSI!B230</f>
        <v>27.028400000000001</v>
      </c>
      <c r="C230" s="2">
        <f>RSI!I230</f>
        <v>28.839112093050389</v>
      </c>
      <c r="D230" s="2">
        <f>MACD!E230</f>
        <v>0.14987924704439948</v>
      </c>
      <c r="E230" s="2">
        <f>MACD!F230</f>
        <v>4.9310760760236466E-2</v>
      </c>
      <c r="F230" s="2">
        <f>'Moving Avg'!D230</f>
        <v>27.859360000000002</v>
      </c>
      <c r="G230" s="2">
        <f>'Moving Avg'!F230</f>
        <v>28.490015</v>
      </c>
      <c r="H230" s="2">
        <f>'Moving Avg'!G230</f>
        <v>30.742381999999999</v>
      </c>
      <c r="I230" s="2">
        <f>'Moving Avg'!H230</f>
        <v>37.697789000000071</v>
      </c>
      <c r="J230" s="6" t="str">
        <f>OBV!F230</f>
        <v>BEARISH</v>
      </c>
      <c r="K230" s="6" t="str">
        <f>OBV!G230</f>
        <v>STRONG</v>
      </c>
      <c r="L230" s="6" t="str">
        <f>OBV!H230</f>
        <v>CONFIRMED BEARISH</v>
      </c>
    </row>
    <row r="231" spans="1:12" ht="13.5" x14ac:dyDescent="0.25">
      <c r="A231" s="3">
        <f>RSI!A231</f>
        <v>42341</v>
      </c>
      <c r="B231" s="2">
        <f>RSI!B231</f>
        <v>26.241099999999999</v>
      </c>
      <c r="C231" s="2">
        <f>RSI!I231</f>
        <v>24.948203794875482</v>
      </c>
      <c r="D231" s="2">
        <f>MACD!E231</f>
        <v>0.27607161502393396</v>
      </c>
      <c r="E231" s="2">
        <f>MACD!F231</f>
        <v>9.4662931612975967E-2</v>
      </c>
      <c r="F231" s="2">
        <f>'Moving Avg'!D231</f>
        <v>27.367759999999997</v>
      </c>
      <c r="G231" s="2">
        <f>'Moving Avg'!F231</f>
        <v>28.315069999999999</v>
      </c>
      <c r="H231" s="2">
        <f>'Moving Avg'!G231</f>
        <v>30.567965999999991</v>
      </c>
      <c r="I231" s="2">
        <f>'Moving Avg'!H231</f>
        <v>37.617443000000065</v>
      </c>
      <c r="J231" s="6" t="str">
        <f>OBV!F231</f>
        <v>BEARISH</v>
      </c>
      <c r="K231" s="6" t="str">
        <f>OBV!G231</f>
        <v>STRONG</v>
      </c>
      <c r="L231" s="6" t="str">
        <f>OBV!H231</f>
        <v>CONFIRMED BEARISH</v>
      </c>
    </row>
    <row r="232" spans="1:12" ht="13.5" x14ac:dyDescent="0.25">
      <c r="A232" s="3">
        <f>RSI!A232</f>
        <v>42342</v>
      </c>
      <c r="B232" s="2">
        <f>RSI!B232</f>
        <v>26.241099999999999</v>
      </c>
      <c r="C232" s="2">
        <f>RSI!I232</f>
        <v>24.948203794875482</v>
      </c>
      <c r="D232" s="2">
        <f>MACD!E232</f>
        <v>0.42662835215862316</v>
      </c>
      <c r="E232" s="2">
        <f>MACD!F232</f>
        <v>0.16105601572210543</v>
      </c>
      <c r="F232" s="2">
        <f>'Moving Avg'!D232</f>
        <v>26.876159999999999</v>
      </c>
      <c r="G232" s="2">
        <f>'Moving Avg'!F232</f>
        <v>28.145374999999994</v>
      </c>
      <c r="H232" s="2">
        <f>'Moving Avg'!G232</f>
        <v>30.405269999999991</v>
      </c>
      <c r="I232" s="2">
        <f>'Moving Avg'!H232</f>
        <v>37.537054500000067</v>
      </c>
      <c r="J232" s="6" t="str">
        <f>OBV!F232</f>
        <v>BEARISH</v>
      </c>
      <c r="K232" s="6" t="str">
        <f>OBV!G232</f>
        <v>STRONG</v>
      </c>
      <c r="L232" s="6" t="str">
        <f>OBV!H232</f>
        <v>CONFIRMED BEARISH</v>
      </c>
    </row>
    <row r="233" spans="1:12" ht="13.5" x14ac:dyDescent="0.25">
      <c r="A233" s="3">
        <f>RSI!A233</f>
        <v>42345</v>
      </c>
      <c r="B233" s="2">
        <f>RSI!B233</f>
        <v>26.066199999999998</v>
      </c>
      <c r="C233" s="2">
        <f>RSI!I233</f>
        <v>24.110120067569952</v>
      </c>
      <c r="D233" s="2">
        <f>MACD!E233</f>
        <v>0.44935424760992149</v>
      </c>
      <c r="E233" s="2">
        <f>MACD!F233</f>
        <v>0.21871566209966864</v>
      </c>
      <c r="F233" s="2">
        <f>'Moving Avg'!D233</f>
        <v>26.521039999999999</v>
      </c>
      <c r="G233" s="2">
        <f>'Moving Avg'!F233</f>
        <v>28.011109999999995</v>
      </c>
      <c r="H233" s="2">
        <f>'Moving Avg'!G233</f>
        <v>30.230503999999986</v>
      </c>
      <c r="I233" s="2">
        <f>'Moving Avg'!H233</f>
        <v>37.45151550000007</v>
      </c>
      <c r="J233" s="6" t="str">
        <f>OBV!F233</f>
        <v>BEARISH</v>
      </c>
      <c r="K233" s="6" t="str">
        <f>OBV!G233</f>
        <v>STRONG</v>
      </c>
      <c r="L233" s="6" t="str">
        <f>OBV!H233</f>
        <v>CONFIRMED BEARISH</v>
      </c>
    </row>
    <row r="234" spans="1:12" ht="13.5" x14ac:dyDescent="0.25">
      <c r="A234" s="3">
        <f>RSI!A234</f>
        <v>42346</v>
      </c>
      <c r="B234" s="2">
        <f>RSI!B234</f>
        <v>25.453900000000001</v>
      </c>
      <c r="C234" s="2">
        <f>RSI!I234</f>
        <v>21.399819983322217</v>
      </c>
      <c r="D234" s="2">
        <f>MACD!E234</f>
        <v>0.52942377541238983</v>
      </c>
      <c r="E234" s="2">
        <f>MACD!F234</f>
        <v>0.28085728476221289</v>
      </c>
      <c r="F234" s="2">
        <f>'Moving Avg'!D234</f>
        <v>26.206139999999998</v>
      </c>
      <c r="G234" s="2">
        <f>'Moving Avg'!F234</f>
        <v>27.846229999999998</v>
      </c>
      <c r="H234" s="2">
        <f>'Moving Avg'!G234</f>
        <v>30.045241999999984</v>
      </c>
      <c r="I234" s="2">
        <f>'Moving Avg'!H234</f>
        <v>37.362915000000072</v>
      </c>
      <c r="J234" s="6" t="str">
        <f>OBV!F234</f>
        <v>BEARISH</v>
      </c>
      <c r="K234" s="6" t="str">
        <f>OBV!G234</f>
        <v>STRONG</v>
      </c>
      <c r="L234" s="6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25.453900000000001</v>
      </c>
      <c r="C235" s="2">
        <f>RSI!I235</f>
        <v>21.399819983322217</v>
      </c>
      <c r="D235" s="2">
        <f>MACD!E235</f>
        <v>0.72279193793099239</v>
      </c>
      <c r="E235" s="2">
        <f>MACD!F235</f>
        <v>0.3692442153959688</v>
      </c>
      <c r="F235" s="2">
        <f>'Moving Avg'!D235</f>
        <v>25.89124</v>
      </c>
      <c r="G235" s="2">
        <f>'Moving Avg'!F235</f>
        <v>27.723769999999995</v>
      </c>
      <c r="H235" s="2">
        <f>'Moving Avg'!G235</f>
        <v>29.876947999999988</v>
      </c>
      <c r="I235" s="2">
        <f>'Moving Avg'!H235</f>
        <v>37.274314500000074</v>
      </c>
      <c r="J235" s="6" t="str">
        <f>OBV!F235</f>
        <v>BEARISH</v>
      </c>
      <c r="K235" s="6" t="str">
        <f>OBV!G235</f>
        <v>STRONG</v>
      </c>
      <c r="L235" s="6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26.0487</v>
      </c>
      <c r="C236" s="2">
        <f>RSI!I236</f>
        <v>30.235293764005434</v>
      </c>
      <c r="D236" s="2">
        <f>MACD!E236</f>
        <v>0.8589773423210012</v>
      </c>
      <c r="E236" s="2">
        <f>MACD!F236</f>
        <v>0.46719084078097528</v>
      </c>
      <c r="F236" s="2">
        <f>'Moving Avg'!D236</f>
        <v>25.85276</v>
      </c>
      <c r="G236" s="2">
        <f>'Moving Avg'!F236</f>
        <v>27.635859999999997</v>
      </c>
      <c r="H236" s="2">
        <f>'Moving Avg'!G236</f>
        <v>29.720549999999989</v>
      </c>
      <c r="I236" s="2">
        <f>'Moving Avg'!H236</f>
        <v>37.192879500000075</v>
      </c>
      <c r="J236" s="6" t="str">
        <f>OBV!F236</f>
        <v>BULLISH</v>
      </c>
      <c r="K236" s="6" t="str">
        <f>OBV!G236</f>
        <v>WEAK</v>
      </c>
      <c r="L236" s="6" t="str">
        <f>OBV!H236</f>
        <v>BULLISH DIVERGENCE</v>
      </c>
    </row>
    <row r="237" spans="1:12" ht="13.5" x14ac:dyDescent="0.25">
      <c r="A237" s="3">
        <f>RSI!A237</f>
        <v>42349</v>
      </c>
      <c r="B237" s="2">
        <f>RSI!B237</f>
        <v>26.066199999999998</v>
      </c>
      <c r="C237" s="2">
        <f>RSI!I237</f>
        <v>30.482893263628014</v>
      </c>
      <c r="D237" s="2">
        <f>MACD!E237</f>
        <v>0.98479408544911351</v>
      </c>
      <c r="E237" s="2">
        <f>MACD!F237</f>
        <v>0.57071148971460295</v>
      </c>
      <c r="F237" s="2">
        <f>'Moving Avg'!D237</f>
        <v>25.817779999999999</v>
      </c>
      <c r="G237" s="2">
        <f>'Moving Avg'!F237</f>
        <v>27.544454999999992</v>
      </c>
      <c r="H237" s="2">
        <f>'Moving Avg'!G237</f>
        <v>29.566951999999993</v>
      </c>
      <c r="I237" s="2">
        <f>'Moving Avg'!H237</f>
        <v>37.111532000000082</v>
      </c>
      <c r="J237" s="6" t="str">
        <f>OBV!F237</f>
        <v>BULLISH</v>
      </c>
      <c r="K237" s="6" t="str">
        <f>OBV!G237</f>
        <v>WEAK</v>
      </c>
      <c r="L237" s="6" t="str">
        <f>OBV!H237</f>
        <v>BULLISH DIVERGENCE</v>
      </c>
    </row>
    <row r="238" spans="1:12" ht="13.5" x14ac:dyDescent="0.25">
      <c r="A238" s="3">
        <f>RSI!A238</f>
        <v>42352</v>
      </c>
      <c r="B238" s="2">
        <f>RSI!B238</f>
        <v>26.241099999999999</v>
      </c>
      <c r="C238" s="2">
        <f>RSI!I238</f>
        <v>33.040663779116599</v>
      </c>
      <c r="D238" s="2">
        <f>MACD!E238</f>
        <v>0.95730242738197546</v>
      </c>
      <c r="E238" s="2">
        <f>MACD!F238</f>
        <v>0.64802967724807747</v>
      </c>
      <c r="F238" s="2">
        <f>'Moving Avg'!D238</f>
        <v>25.85276</v>
      </c>
      <c r="G238" s="2">
        <f>'Moving Avg'!F238</f>
        <v>27.421994999999992</v>
      </c>
      <c r="H238" s="2">
        <f>'Moving Avg'!G238</f>
        <v>29.416851999999992</v>
      </c>
      <c r="I238" s="2">
        <f>'Moving Avg'!H238</f>
        <v>37.031059000000084</v>
      </c>
      <c r="J238" s="6" t="str">
        <f>OBV!F238</f>
        <v>BULLISH</v>
      </c>
      <c r="K238" s="6" t="str">
        <f>OBV!G238</f>
        <v>WEAK</v>
      </c>
      <c r="L238" s="6" t="str">
        <f>OBV!H238</f>
        <v>CONFIRMED BULLISH</v>
      </c>
    </row>
    <row r="239" spans="1:12" ht="13.5" x14ac:dyDescent="0.25">
      <c r="A239" s="3">
        <f>RSI!A239</f>
        <v>42353</v>
      </c>
      <c r="B239" s="2">
        <f>RSI!B239</f>
        <v>26.241099999999999</v>
      </c>
      <c r="C239" s="2">
        <f>RSI!I239</f>
        <v>33.040663779116599</v>
      </c>
      <c r="D239" s="2">
        <f>MACD!E239</f>
        <v>0.81795708357003605</v>
      </c>
      <c r="E239" s="2">
        <f>MACD!F239</f>
        <v>0.68201515851246919</v>
      </c>
      <c r="F239" s="2">
        <f>'Moving Avg'!D239</f>
        <v>26.010199999999998</v>
      </c>
      <c r="G239" s="2">
        <f>'Moving Avg'!F239</f>
        <v>27.25710999999999</v>
      </c>
      <c r="H239" s="2">
        <f>'Moving Avg'!G239</f>
        <v>29.268325999999991</v>
      </c>
      <c r="I239" s="2">
        <f>'Moving Avg'!H239</f>
        <v>36.950586000000079</v>
      </c>
      <c r="J239" s="6" t="str">
        <f>OBV!F239</f>
        <v>BULLISH</v>
      </c>
      <c r="K239" s="6" t="str">
        <f>OBV!G239</f>
        <v>WEAK</v>
      </c>
      <c r="L239" s="6" t="str">
        <f>OBV!H239</f>
        <v>CONFIRMED BULLISH</v>
      </c>
    </row>
    <row r="240" spans="1:12" ht="13.5" x14ac:dyDescent="0.25">
      <c r="A240" s="3">
        <f>RSI!A240</f>
        <v>42354</v>
      </c>
      <c r="B240" s="2">
        <f>RSI!B240</f>
        <v>26.4161</v>
      </c>
      <c r="C240" s="2">
        <f>RSI!I240</f>
        <v>35.782496240133739</v>
      </c>
      <c r="D240" s="2">
        <f>MACD!E240</f>
        <v>0.69547104971657703</v>
      </c>
      <c r="E240" s="2">
        <f>MACD!F240</f>
        <v>0.68470633675329085</v>
      </c>
      <c r="F240" s="2">
        <f>'Moving Avg'!D240</f>
        <v>26.202639999999995</v>
      </c>
      <c r="G240" s="2">
        <f>'Moving Avg'!F240</f>
        <v>27.100974999999998</v>
      </c>
      <c r="H240" s="2">
        <f>'Moving Avg'!G240</f>
        <v>29.12329999999999</v>
      </c>
      <c r="I240" s="2">
        <f>'Moving Avg'!H240</f>
        <v>36.877338500000086</v>
      </c>
      <c r="J240" s="6" t="str">
        <f>OBV!F240</f>
        <v>BULLISH</v>
      </c>
      <c r="K240" s="6" t="str">
        <f>OBV!G240</f>
        <v>WEAK</v>
      </c>
      <c r="L240" s="6" t="str">
        <f>OBV!H240</f>
        <v>CONFIRMED BULLISH</v>
      </c>
    </row>
    <row r="241" spans="1:12" ht="13.5" x14ac:dyDescent="0.25">
      <c r="A241" s="3">
        <f>RSI!A241</f>
        <v>42355</v>
      </c>
      <c r="B241" s="2">
        <f>RSI!B241</f>
        <v>26.057500000000001</v>
      </c>
      <c r="C241" s="2">
        <f>RSI!I241</f>
        <v>32.817073937777309</v>
      </c>
      <c r="D241" s="2">
        <f>MACD!E241</f>
        <v>0.50399827618789672</v>
      </c>
      <c r="E241" s="2">
        <f>MACD!F241</f>
        <v>0.64856472464021209</v>
      </c>
      <c r="F241" s="2">
        <f>'Moving Avg'!D241</f>
        <v>26.2044</v>
      </c>
      <c r="G241" s="2">
        <f>'Moving Avg'!F241</f>
        <v>26.969335000000001</v>
      </c>
      <c r="H241" s="2">
        <f>'Moving Avg'!G241</f>
        <v>28.971101999999988</v>
      </c>
      <c r="I241" s="2">
        <f>'Moving Avg'!H241</f>
        <v>36.80018100000008</v>
      </c>
      <c r="J241" s="6" t="str">
        <f>OBV!F241</f>
        <v>BULLISH</v>
      </c>
      <c r="K241" s="6" t="str">
        <f>OBV!G241</f>
        <v>NEUTRAL</v>
      </c>
      <c r="L241" s="6" t="str">
        <f>OBV!H241</f>
        <v>CONFIRMED BULLISH</v>
      </c>
    </row>
    <row r="242" spans="1:12" ht="13.5" x14ac:dyDescent="0.25">
      <c r="A242" s="3">
        <f>RSI!A242</f>
        <v>42356</v>
      </c>
      <c r="B242" s="2">
        <f>RSI!B242</f>
        <v>26.591000000000001</v>
      </c>
      <c r="C242" s="2">
        <f>RSI!I242</f>
        <v>40.691864436798276</v>
      </c>
      <c r="D242" s="2">
        <f>MACD!E242</f>
        <v>0.31081421400801545</v>
      </c>
      <c r="E242" s="2">
        <f>MACD!F242</f>
        <v>0.58101462251377278</v>
      </c>
      <c r="F242" s="2">
        <f>'Moving Avg'!D242</f>
        <v>26.309360000000005</v>
      </c>
      <c r="G242" s="2">
        <f>'Moving Avg'!F242</f>
        <v>26.855619999999998</v>
      </c>
      <c r="H242" s="2">
        <f>'Moving Avg'!G242</f>
        <v>28.849691999999983</v>
      </c>
      <c r="I242" s="2">
        <f>'Moving Avg'!H242</f>
        <v>36.725691000000083</v>
      </c>
      <c r="J242" s="6" t="str">
        <f>OBV!F242</f>
        <v>BULLISH</v>
      </c>
      <c r="K242" s="6" t="str">
        <f>OBV!G242</f>
        <v>WEAK</v>
      </c>
      <c r="L242" s="6" t="str">
        <f>OBV!H242</f>
        <v>CONFIRMED BULLISH</v>
      </c>
    </row>
    <row r="243" spans="1:12" ht="13.5" x14ac:dyDescent="0.25">
      <c r="A243" s="3">
        <f>RSI!A243</f>
        <v>42359</v>
      </c>
      <c r="B243" s="2">
        <f>RSI!B243</f>
        <v>27.6494</v>
      </c>
      <c r="C243" s="2">
        <f>RSI!I243</f>
        <v>52.56967260270261</v>
      </c>
      <c r="D243" s="2">
        <f>MACD!E243</f>
        <v>4.6621980516558637E-2</v>
      </c>
      <c r="E243" s="2">
        <f>MACD!F243</f>
        <v>0.47413609411432994</v>
      </c>
      <c r="F243" s="2">
        <f>'Moving Avg'!D243</f>
        <v>26.591020000000004</v>
      </c>
      <c r="G243" s="2">
        <f>'Moving Avg'!F243</f>
        <v>26.838124999999998</v>
      </c>
      <c r="H243" s="2">
        <f>'Moving Avg'!G243</f>
        <v>28.778839999999988</v>
      </c>
      <c r="I243" s="2">
        <f>'Moving Avg'!H243</f>
        <v>36.65649300000009</v>
      </c>
      <c r="J243" s="6" t="str">
        <f>OBV!F243</f>
        <v>BULLISH</v>
      </c>
      <c r="K243" s="6" t="str">
        <f>OBV!G243</f>
        <v>WEAK</v>
      </c>
      <c r="L243" s="6" t="str">
        <f>OBV!H243</f>
        <v>CONFIRMED BULLISH</v>
      </c>
    </row>
    <row r="244" spans="1:12" ht="13.5" x14ac:dyDescent="0.25">
      <c r="A244" s="3">
        <f>RSI!A244</f>
        <v>42360</v>
      </c>
      <c r="B244" s="2">
        <f>RSI!B244</f>
        <v>28.410399999999999</v>
      </c>
      <c r="C244" s="2">
        <f>RSI!I244</f>
        <v>58.937444756322101</v>
      </c>
      <c r="D244" s="2">
        <f>MACD!E244</f>
        <v>-0.32951007684017952</v>
      </c>
      <c r="E244" s="2">
        <f>MACD!F244</f>
        <v>0.31340685992342804</v>
      </c>
      <c r="F244" s="2">
        <f>'Moving Avg'!D244</f>
        <v>27.024880000000003</v>
      </c>
      <c r="G244" s="2">
        <f>'Moving Avg'!F244</f>
        <v>26.85868</v>
      </c>
      <c r="H244" s="2">
        <f>'Moving Avg'!G244</f>
        <v>28.705013999999988</v>
      </c>
      <c r="I244" s="2">
        <f>'Moving Avg'!H244</f>
        <v>36.591100000000083</v>
      </c>
      <c r="J244" s="6" t="str">
        <f>OBV!F244</f>
        <v>BULLISH</v>
      </c>
      <c r="K244" s="6" t="str">
        <f>OBV!G244</f>
        <v>WEAK</v>
      </c>
      <c r="L244" s="6" t="str">
        <f>OBV!H244</f>
        <v>CONFIRMED BULLISH</v>
      </c>
    </row>
    <row r="245" spans="1:12" ht="13.5" x14ac:dyDescent="0.25">
      <c r="A245" s="3">
        <f>RSI!A245</f>
        <v>42361</v>
      </c>
      <c r="B245" s="2">
        <f>RSI!B245</f>
        <v>27.973099999999999</v>
      </c>
      <c r="C245" s="2">
        <f>RSI!I245</f>
        <v>54.41638176185549</v>
      </c>
      <c r="D245" s="2">
        <f>MACD!E245</f>
        <v>-0.62174504967705602</v>
      </c>
      <c r="E245" s="2">
        <f>MACD!F245</f>
        <v>0.12637647800333124</v>
      </c>
      <c r="F245" s="2">
        <f>'Moving Avg'!D245</f>
        <v>27.336279999999999</v>
      </c>
      <c r="G245" s="2">
        <f>'Moving Avg'!F245</f>
        <v>26.822380000000003</v>
      </c>
      <c r="H245" s="2">
        <f>'Moving Avg'!G245</f>
        <v>28.634687999999986</v>
      </c>
      <c r="I245" s="2">
        <f>'Moving Avg'!H245</f>
        <v>36.523520500000089</v>
      </c>
      <c r="J245" s="6" t="str">
        <f>OBV!F245</f>
        <v>BULLISH</v>
      </c>
      <c r="K245" s="6" t="str">
        <f>OBV!G245</f>
        <v>WEAK</v>
      </c>
      <c r="L245" s="6" t="str">
        <f>OBV!H245</f>
        <v>CONFIRMED BULLISH</v>
      </c>
    </row>
    <row r="246" spans="1:12" ht="13.5" x14ac:dyDescent="0.25">
      <c r="A246" s="3">
        <f>RSI!A246</f>
        <v>42363</v>
      </c>
      <c r="B246" s="2">
        <f>RSI!B246</f>
        <v>27.9468</v>
      </c>
      <c r="C246" s="2">
        <f>RSI!I246</f>
        <v>54.147359948022086</v>
      </c>
      <c r="D246" s="2">
        <f>MACD!E246</f>
        <v>-0.77887165176090889</v>
      </c>
      <c r="E246" s="2">
        <f>MACD!F246</f>
        <v>-5.4673147949516804E-2</v>
      </c>
      <c r="F246" s="2">
        <f>'Moving Avg'!D246</f>
        <v>27.714140000000004</v>
      </c>
      <c r="G246" s="2">
        <f>'Moving Avg'!F246</f>
        <v>26.784765</v>
      </c>
      <c r="H246" s="2">
        <f>'Moving Avg'!G246</f>
        <v>28.563835999999991</v>
      </c>
      <c r="I246" s="2">
        <f>'Moving Avg'!H246</f>
        <v>36.453693000000086</v>
      </c>
      <c r="J246" s="6" t="str">
        <f>OBV!F246</f>
        <v>BULLISH</v>
      </c>
      <c r="K246" s="6" t="str">
        <f>OBV!G246</f>
        <v>WEAK</v>
      </c>
      <c r="L246" s="6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27.9556</v>
      </c>
      <c r="C247" s="2">
        <f>RSI!I247</f>
        <v>54.228898089840911</v>
      </c>
      <c r="D247" s="2">
        <f>MACD!E247</f>
        <v>-0.9126908226042616</v>
      </c>
      <c r="E247" s="2">
        <f>MACD!F247</f>
        <v>-0.22627668288046579</v>
      </c>
      <c r="F247" s="2">
        <f>'Moving Avg'!D247</f>
        <v>27.987059999999996</v>
      </c>
      <c r="G247" s="2">
        <f>'Moving Avg'!F247</f>
        <v>26.747590000000002</v>
      </c>
      <c r="H247" s="2">
        <f>'Moving Avg'!G247</f>
        <v>28.493159999999992</v>
      </c>
      <c r="I247" s="2">
        <f>'Moving Avg'!H247</f>
        <v>36.386026000000086</v>
      </c>
      <c r="J247" s="6" t="str">
        <f>OBV!F247</f>
        <v>BULLISH</v>
      </c>
      <c r="K247" s="6" t="str">
        <f>OBV!G247</f>
        <v>WEAK</v>
      </c>
      <c r="L247" s="6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27.903099999999998</v>
      </c>
      <c r="C248" s="2">
        <f>RSI!I248</f>
        <v>53.616329313132965</v>
      </c>
      <c r="D248" s="2">
        <f>MACD!E248</f>
        <v>-0.997868910044442</v>
      </c>
      <c r="E248" s="2">
        <f>MACD!F248</f>
        <v>-0.38059512831326103</v>
      </c>
      <c r="F248" s="2">
        <f>'Moving Avg'!D248</f>
        <v>28.037799999999997</v>
      </c>
      <c r="G248" s="2">
        <f>'Moving Avg'!F248</f>
        <v>26.750655000000002</v>
      </c>
      <c r="H248" s="2">
        <f>'Moving Avg'!G248</f>
        <v>28.421433999999994</v>
      </c>
      <c r="I248" s="2">
        <f>'Moving Avg'!H248</f>
        <v>36.324320000000085</v>
      </c>
      <c r="J248" s="6" t="str">
        <f>OBV!F248</f>
        <v>BEARISH</v>
      </c>
      <c r="K248" s="6" t="str">
        <f>OBV!G248</f>
        <v>STRONG</v>
      </c>
      <c r="L248" s="6" t="str">
        <f>OBV!H248</f>
        <v>BEARISH DIVERGENCE</v>
      </c>
    </row>
    <row r="249" spans="1:12" ht="13.5" x14ac:dyDescent="0.25">
      <c r="A249" s="3">
        <f>RSI!A249</f>
        <v>42368</v>
      </c>
      <c r="B249" s="2">
        <f>RSI!B249</f>
        <v>28.690300000000001</v>
      </c>
      <c r="C249" s="2">
        <f>RSI!I249</f>
        <v>60.771726371644547</v>
      </c>
      <c r="D249" s="2">
        <f>MACD!E249</f>
        <v>-1.1304834354173003</v>
      </c>
      <c r="E249" s="2">
        <f>MACD!F249</f>
        <v>-0.53057278973406896</v>
      </c>
      <c r="F249" s="2">
        <f>'Moving Avg'!D249</f>
        <v>28.093779999999999</v>
      </c>
      <c r="G249" s="2">
        <f>'Moving Avg'!F249</f>
        <v>26.833749999999998</v>
      </c>
      <c r="H249" s="2">
        <f>'Moving Avg'!G249</f>
        <v>28.365451999999991</v>
      </c>
      <c r="I249" s="2">
        <f>'Moving Avg'!H249</f>
        <v>36.26655000000008</v>
      </c>
      <c r="J249" s="6" t="str">
        <f>OBV!F249</f>
        <v>BEARISH</v>
      </c>
      <c r="K249" s="6" t="str">
        <f>OBV!G249</f>
        <v>STRONG</v>
      </c>
      <c r="L249" s="6" t="str">
        <f>OBV!H249</f>
        <v>BEARISH DIVERGENCE</v>
      </c>
    </row>
    <row r="250" spans="1:12" ht="13.5" x14ac:dyDescent="0.25">
      <c r="A250" s="3">
        <f>RSI!A250</f>
        <v>42369</v>
      </c>
      <c r="B250" s="2">
        <f>RSI!B250</f>
        <v>28.865300000000001</v>
      </c>
      <c r="C250" s="2">
        <f>RSI!I250</f>
        <v>62.168915077285774</v>
      </c>
      <c r="D250" s="2">
        <f>MACD!E250</f>
        <v>-1.2354516996220504</v>
      </c>
      <c r="E250" s="2">
        <f>MACD!F250</f>
        <v>-0.67154857171166527</v>
      </c>
      <c r="F250" s="2">
        <f>'Moving Avg'!D250</f>
        <v>28.272219999999997</v>
      </c>
      <c r="G250" s="2">
        <f>'Moving Avg'!F250</f>
        <v>26.925594999999998</v>
      </c>
      <c r="H250" s="2">
        <f>'Moving Avg'!G250</f>
        <v>28.31489599999999</v>
      </c>
      <c r="I250" s="2">
        <f>'Moving Avg'!H250</f>
        <v>36.203855000000082</v>
      </c>
      <c r="J250" s="6" t="str">
        <f>OBV!F250</f>
        <v>BULLISH</v>
      </c>
      <c r="K250" s="6" t="str">
        <f>OBV!G250</f>
        <v>WEAK</v>
      </c>
      <c r="L250" s="6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28.865300000000001</v>
      </c>
      <c r="C251" s="2">
        <f>RSI!I251</f>
        <v>62.168915077285774</v>
      </c>
      <c r="D251" s="2">
        <f>MACD!E251</f>
        <v>-1.3866929128921868</v>
      </c>
      <c r="E251" s="2">
        <f>MACD!F251</f>
        <v>-0.81457743994776954</v>
      </c>
      <c r="F251" s="2">
        <f>'Moving Avg'!D251</f>
        <v>28.455920000000003</v>
      </c>
      <c r="G251" s="2">
        <f>'Moving Avg'!F251</f>
        <v>27.056805000000004</v>
      </c>
      <c r="H251" s="2">
        <f>'Moving Avg'!G251</f>
        <v>28.26433999999999</v>
      </c>
      <c r="I251" s="2">
        <f>'Moving Avg'!H251</f>
        <v>36.141160000000085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28.865300000000001</v>
      </c>
      <c r="C252" s="2">
        <f>RSI!I252</f>
        <v>62.168915077285774</v>
      </c>
      <c r="D252" s="2">
        <f>MACD!E252</f>
        <v>-1.4393047704355446</v>
      </c>
      <c r="E252" s="2">
        <f>MACD!F252</f>
        <v>-0.93952290604532451</v>
      </c>
      <c r="F252" s="2">
        <f>'Moving Avg'!D252</f>
        <v>28.63786</v>
      </c>
      <c r="G252" s="2">
        <f>'Moving Avg'!F252</f>
        <v>27.188015</v>
      </c>
      <c r="H252" s="2">
        <f>'Moving Avg'!G252</f>
        <v>28.229351999999984</v>
      </c>
      <c r="I252" s="2">
        <f>'Moving Avg'!H252</f>
        <v>36.078465000000087</v>
      </c>
      <c r="J252" s="6" t="str">
        <f>OBV!F252</f>
        <v>BULLISH</v>
      </c>
      <c r="K252" s="6" t="str">
        <f>OBV!G252</f>
        <v>WEAK</v>
      </c>
      <c r="L252" s="6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28.865300000000001</v>
      </c>
      <c r="C253" s="2">
        <f>RSI!I253</f>
        <v>62.168915077285774</v>
      </c>
      <c r="D253" s="2">
        <f>MACD!E253</f>
        <v>-1.3272097326654055</v>
      </c>
      <c r="E253" s="2">
        <f>MACD!F253</f>
        <v>-1.0170602713693409</v>
      </c>
      <c r="F253" s="2">
        <f>'Moving Avg'!D253</f>
        <v>28.830300000000001</v>
      </c>
      <c r="G253" s="2">
        <f>'Moving Avg'!F253</f>
        <v>27.327970000000001</v>
      </c>
      <c r="H253" s="2">
        <f>'Moving Avg'!G253</f>
        <v>28.196113999999984</v>
      </c>
      <c r="I253" s="2">
        <f>'Moving Avg'!H253</f>
        <v>36.015770000000089</v>
      </c>
      <c r="J253" s="6" t="str">
        <f>OBV!F253</f>
        <v>BULLISH</v>
      </c>
      <c r="K253" s="6" t="str">
        <f>OBV!G253</f>
        <v>WEAK</v>
      </c>
      <c r="L253" s="6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28.5154</v>
      </c>
      <c r="C254" s="2">
        <f>RSI!I254</f>
        <v>56.734557976904767</v>
      </c>
      <c r="D254" s="2">
        <f>MACD!E254</f>
        <v>-1.0951220565473179</v>
      </c>
      <c r="E254" s="2">
        <f>MACD!F254</f>
        <v>-1.0326726284049363</v>
      </c>
      <c r="F254" s="2">
        <f>'Moving Avg'!D254</f>
        <v>28.795320000000004</v>
      </c>
      <c r="G254" s="2">
        <f>'Moving Avg'!F254</f>
        <v>27.481044999999995</v>
      </c>
      <c r="H254" s="2">
        <f>'Moving Avg'!G254</f>
        <v>28.155877999999984</v>
      </c>
      <c r="I254" s="2">
        <f>'Moving Avg'!H254</f>
        <v>35.95746400000008</v>
      </c>
      <c r="J254" s="6" t="str">
        <f>OBV!F254</f>
        <v>BULLISH</v>
      </c>
      <c r="K254" s="6" t="str">
        <f>OBV!G254</f>
        <v>WEAK</v>
      </c>
      <c r="L254" s="6" t="str">
        <f>OBV!H254</f>
        <v>BULLISH DIVERGENCE</v>
      </c>
    </row>
    <row r="255" spans="1:12" ht="13.5" x14ac:dyDescent="0.25">
      <c r="A255" s="3">
        <f>RSI!A255</f>
        <v>42377</v>
      </c>
      <c r="B255" s="2">
        <f>RSI!B255</f>
        <v>28.427900000000001</v>
      </c>
      <c r="C255" s="2">
        <f>RSI!I255</f>
        <v>55.42969130552958</v>
      </c>
      <c r="D255" s="2">
        <f>MACD!E255</f>
        <v>-0.96279898202120862</v>
      </c>
      <c r="E255" s="2">
        <f>MACD!F255</f>
        <v>-1.018697899128191</v>
      </c>
      <c r="F255" s="2">
        <f>'Moving Avg'!D255</f>
        <v>28.707839999999997</v>
      </c>
      <c r="G255" s="2">
        <f>'Moving Avg'!F255</f>
        <v>27.629744999999996</v>
      </c>
      <c r="H255" s="2">
        <f>'Moving Avg'!G255</f>
        <v>28.096747999999984</v>
      </c>
      <c r="I255" s="2">
        <f>'Moving Avg'!H255</f>
        <v>35.900583500000081</v>
      </c>
      <c r="J255" s="6" t="str">
        <f>OBV!F255</f>
        <v>BEARISH</v>
      </c>
      <c r="K255" s="6" t="str">
        <f>OBV!G255</f>
        <v>NEUTRAL</v>
      </c>
      <c r="L255" s="6" t="str">
        <f>OBV!H255</f>
        <v>CONFIRMED BEARISH</v>
      </c>
    </row>
    <row r="256" spans="1:12" ht="13.5" x14ac:dyDescent="0.25">
      <c r="A256" s="3">
        <f>RSI!A256</f>
        <v>42380</v>
      </c>
      <c r="B256" s="2">
        <f>RSI!B256</f>
        <v>27.640699999999999</v>
      </c>
      <c r="C256" s="2">
        <f>RSI!I256</f>
        <v>45.328900746201555</v>
      </c>
      <c r="D256" s="2">
        <f>MACD!E256</f>
        <v>-0.79907293808170721</v>
      </c>
      <c r="E256" s="2">
        <f>MACD!F256</f>
        <v>-0.97477290691889429</v>
      </c>
      <c r="F256" s="2">
        <f>'Moving Avg'!D256</f>
        <v>28.462920000000004</v>
      </c>
      <c r="G256" s="2">
        <f>'Moving Avg'!F256</f>
        <v>27.709345000000003</v>
      </c>
      <c r="H256" s="2">
        <f>'Moving Avg'!G256</f>
        <v>28.037267999999987</v>
      </c>
      <c r="I256" s="2">
        <f>'Moving Avg'!H256</f>
        <v>35.833797500000081</v>
      </c>
      <c r="J256" s="6" t="str">
        <f>OBV!F256</f>
        <v>BEARISH</v>
      </c>
      <c r="K256" s="6" t="str">
        <f>OBV!G256</f>
        <v>STRONG</v>
      </c>
      <c r="L256" s="6" t="str">
        <f>OBV!H256</f>
        <v>CONFIRMED BEARISH</v>
      </c>
    </row>
    <row r="257" spans="1:12" ht="13.5" x14ac:dyDescent="0.25">
      <c r="A257" s="3">
        <f>RSI!A257</f>
        <v>42381</v>
      </c>
      <c r="B257" s="2">
        <f>RSI!B257</f>
        <v>26.8184</v>
      </c>
      <c r="C257" s="2">
        <f>RSI!I257</f>
        <v>37.61750809232344</v>
      </c>
      <c r="D257" s="2">
        <f>MACD!E257</f>
        <v>-0.59593802686891451</v>
      </c>
      <c r="E257" s="2">
        <f>MACD!F257</f>
        <v>-0.89900593090889835</v>
      </c>
      <c r="F257" s="2">
        <f>'Moving Avg'!D257</f>
        <v>28.053540000000005</v>
      </c>
      <c r="G257" s="2">
        <f>'Moving Avg'!F257</f>
        <v>27.746954999999996</v>
      </c>
      <c r="H257" s="2">
        <f>'Moving Avg'!G257</f>
        <v>27.961341999999991</v>
      </c>
      <c r="I257" s="2">
        <f>'Moving Avg'!H257</f>
        <v>35.76290000000008</v>
      </c>
      <c r="J257" s="6" t="str">
        <f>OBV!F257</f>
        <v>BEARISH</v>
      </c>
      <c r="K257" s="6" t="str">
        <f>OBV!G257</f>
        <v>STRONG</v>
      </c>
      <c r="L257" s="6" t="str">
        <f>OBV!H257</f>
        <v>CONFIRMED BEARISH</v>
      </c>
    </row>
    <row r="258" spans="1:12" ht="13.5" x14ac:dyDescent="0.25">
      <c r="A258" s="3">
        <f>RSI!A258</f>
        <v>42382</v>
      </c>
      <c r="B258" s="2">
        <f>RSI!B258</f>
        <v>27.107099999999999</v>
      </c>
      <c r="C258" s="2">
        <f>RSI!I258</f>
        <v>41.387570427569237</v>
      </c>
      <c r="D258" s="2">
        <f>MACD!E258</f>
        <v>-0.44649799071223839</v>
      </c>
      <c r="E258" s="2">
        <f>MACD!F258</f>
        <v>-0.80850434286956641</v>
      </c>
      <c r="F258" s="2">
        <f>'Moving Avg'!D258</f>
        <v>27.701900000000002</v>
      </c>
      <c r="G258" s="2">
        <f>'Moving Avg'!F258</f>
        <v>27.790254999999995</v>
      </c>
      <c r="H258" s="2">
        <f>'Moving Avg'!G258</f>
        <v>27.892939999999989</v>
      </c>
      <c r="I258" s="2">
        <f>'Moving Avg'!H258</f>
        <v>35.69344600000008</v>
      </c>
      <c r="J258" s="6" t="str">
        <f>OBV!F258</f>
        <v>BEARISH</v>
      </c>
      <c r="K258" s="6" t="str">
        <f>OBV!G258</f>
        <v>STRONG</v>
      </c>
      <c r="L258" s="6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27.072099999999999</v>
      </c>
      <c r="C259" s="2">
        <f>RSI!I259</f>
        <v>41.063567871091671</v>
      </c>
      <c r="D259" s="2">
        <f>MACD!E259</f>
        <v>-0.19155553513977353</v>
      </c>
      <c r="E259" s="2">
        <f>MACD!F259</f>
        <v>-0.68511458132360792</v>
      </c>
      <c r="F259" s="2">
        <f>'Moving Avg'!D259</f>
        <v>27.413240000000002</v>
      </c>
      <c r="G259" s="2">
        <f>'Moving Avg'!F259</f>
        <v>27.831804999999996</v>
      </c>
      <c r="H259" s="2">
        <f>'Moving Avg'!G259</f>
        <v>27.82208799999999</v>
      </c>
      <c r="I259" s="2">
        <f>'Moving Avg'!H259</f>
        <v>35.623817000000081</v>
      </c>
      <c r="J259" s="6" t="str">
        <f>OBV!F259</f>
        <v>BEARISH</v>
      </c>
      <c r="K259" s="6" t="str">
        <f>OBV!G259</f>
        <v>STRONG</v>
      </c>
      <c r="L259" s="6" t="str">
        <f>OBV!H259</f>
        <v>CONFIRMED BEARISH</v>
      </c>
    </row>
    <row r="260" spans="1:12" ht="13.5" x14ac:dyDescent="0.25">
      <c r="A260" s="3">
        <f>RSI!A260</f>
        <v>42387</v>
      </c>
      <c r="B260" s="2">
        <f>RSI!B260</f>
        <v>27.6844</v>
      </c>
      <c r="C260" s="2">
        <f>RSI!I260</f>
        <v>48.638779009301196</v>
      </c>
      <c r="D260" s="2">
        <f>MACD!E260</f>
        <v>1.0377221051072638E-2</v>
      </c>
      <c r="E260" s="2">
        <f>MACD!F260</f>
        <v>-0.54601622084867185</v>
      </c>
      <c r="F260" s="2">
        <f>'Moving Avg'!D260</f>
        <v>27.26454</v>
      </c>
      <c r="G260" s="2">
        <f>'Moving Avg'!F260</f>
        <v>27.895220000000002</v>
      </c>
      <c r="H260" s="2">
        <f>'Moving Avg'!G260</f>
        <v>27.763481999999996</v>
      </c>
      <c r="I260" s="2">
        <f>'Moving Avg'!H260</f>
        <v>35.557249500000083</v>
      </c>
      <c r="J260" s="6" t="str">
        <f>OBV!F260</f>
        <v>BEARISH</v>
      </c>
      <c r="K260" s="6" t="str">
        <f>OBV!G260</f>
        <v>STRONG</v>
      </c>
      <c r="L260" s="6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27.693100000000001</v>
      </c>
      <c r="C261" s="2">
        <f>RSI!I261</f>
        <v>48.73959573870922</v>
      </c>
      <c r="D261" s="2">
        <f>MACD!E261</f>
        <v>0.18128149190086873</v>
      </c>
      <c r="E261" s="2">
        <f>MACD!F261</f>
        <v>-0.40055667829876374</v>
      </c>
      <c r="F261" s="2">
        <f>'Moving Avg'!D261</f>
        <v>27.275020000000001</v>
      </c>
      <c r="G261" s="2">
        <f>'Moving Avg'!F261</f>
        <v>27.976999999999997</v>
      </c>
      <c r="H261" s="2">
        <f>'Moving Avg'!G261</f>
        <v>27.722543999999992</v>
      </c>
      <c r="I261" s="2">
        <f>'Moving Avg'!H261</f>
        <v>35.490725500000082</v>
      </c>
      <c r="J261" s="6" t="str">
        <f>OBV!F261</f>
        <v>BEARISH</v>
      </c>
      <c r="K261" s="6" t="str">
        <f>OBV!G261</f>
        <v>STRONG</v>
      </c>
      <c r="L261" s="6" t="str">
        <f>OBV!H261</f>
        <v>BEARISH DIVERGENCE</v>
      </c>
    </row>
    <row r="262" spans="1:12" ht="13.5" x14ac:dyDescent="0.25">
      <c r="A262" s="3">
        <f>RSI!A262</f>
        <v>42389</v>
      </c>
      <c r="B262" s="2">
        <f>RSI!B262</f>
        <v>26.870899999999999</v>
      </c>
      <c r="C262" s="2">
        <f>RSI!I262</f>
        <v>40.623961899766989</v>
      </c>
      <c r="D262" s="2">
        <f>MACD!E262</f>
        <v>0.38737707171879165</v>
      </c>
      <c r="E262" s="2">
        <f>MACD!F262</f>
        <v>-0.24296992829525271</v>
      </c>
      <c r="F262" s="2">
        <f>'Moving Avg'!D262</f>
        <v>27.285519999999998</v>
      </c>
      <c r="G262" s="2">
        <f>'Moving Avg'!F262</f>
        <v>27.990994999999998</v>
      </c>
      <c r="H262" s="2">
        <f>'Moving Avg'!G262</f>
        <v>27.66726199999999</v>
      </c>
      <c r="I262" s="2">
        <f>'Moving Avg'!H262</f>
        <v>35.417719500000082</v>
      </c>
      <c r="J262" s="6" t="str">
        <f>OBV!F262</f>
        <v>BEARISH</v>
      </c>
      <c r="K262" s="6" t="str">
        <f>OBV!G262</f>
        <v>NEUTRAL</v>
      </c>
      <c r="L262" s="6" t="str">
        <f>OBV!H262</f>
        <v>BEARISH DIVERGENCE</v>
      </c>
    </row>
    <row r="263" spans="1:12" ht="13.5" x14ac:dyDescent="0.25">
      <c r="A263" s="3">
        <f>RSI!A263</f>
        <v>42390</v>
      </c>
      <c r="B263" s="2">
        <f>RSI!B263</f>
        <v>26.2499</v>
      </c>
      <c r="C263" s="2">
        <f>RSI!I263</f>
        <v>35.778241771474796</v>
      </c>
      <c r="D263" s="2">
        <f>MACD!E263</f>
        <v>0.61316161919187451</v>
      </c>
      <c r="E263" s="2">
        <f>MACD!F263</f>
        <v>-7.1743618797827258E-2</v>
      </c>
      <c r="F263" s="2">
        <f>'Moving Avg'!D263</f>
        <v>27.114080000000001</v>
      </c>
      <c r="G263" s="2">
        <f>'Moving Avg'!F263</f>
        <v>27.921019999999999</v>
      </c>
      <c r="H263" s="2">
        <f>'Moving Avg'!G263</f>
        <v>27.617229999999996</v>
      </c>
      <c r="I263" s="2">
        <f>'Moving Avg'!H263</f>
        <v>35.345334500000078</v>
      </c>
      <c r="J263" s="6" t="str">
        <f>OBV!F263</f>
        <v>BEARISH</v>
      </c>
      <c r="K263" s="6" t="str">
        <f>OBV!G263</f>
        <v>NEUTRAL</v>
      </c>
      <c r="L263" s="6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25.366399999999999</v>
      </c>
      <c r="C264" s="2">
        <f>RSI!I264</f>
        <v>30.249848906567706</v>
      </c>
      <c r="D264" s="2">
        <f>MACD!E264</f>
        <v>0.82448955103897248</v>
      </c>
      <c r="E264" s="2">
        <f>MACD!F264</f>
        <v>0.1075030151695327</v>
      </c>
      <c r="F264" s="2">
        <f>'Moving Avg'!D264</f>
        <v>26.772939999999998</v>
      </c>
      <c r="G264" s="2">
        <f>'Moving Avg'!F264</f>
        <v>27.768819999999995</v>
      </c>
      <c r="H264" s="2">
        <f>'Moving Avg'!G264</f>
        <v>27.549527999999999</v>
      </c>
      <c r="I264" s="2">
        <f>'Moving Avg'!H264</f>
        <v>35.268955000000084</v>
      </c>
      <c r="J264" s="6" t="str">
        <f>OBV!F264</f>
        <v>BEARISH</v>
      </c>
      <c r="K264" s="6" t="str">
        <f>OBV!G264</f>
        <v>STRONG</v>
      </c>
      <c r="L264" s="6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24.929099999999998</v>
      </c>
      <c r="C265" s="2">
        <f>RSI!I265</f>
        <v>27.947944019964496</v>
      </c>
      <c r="D265" s="2">
        <f>MACD!E265</f>
        <v>1.0354810697107588</v>
      </c>
      <c r="E265" s="2">
        <f>MACD!F265</f>
        <v>0.29309862607777792</v>
      </c>
      <c r="F265" s="2">
        <f>'Moving Avg'!D265</f>
        <v>26.221879999999999</v>
      </c>
      <c r="G265" s="2">
        <f>'Moving Avg'!F265</f>
        <v>27.616619999999994</v>
      </c>
      <c r="H265" s="2">
        <f>'Moving Avg'!G265</f>
        <v>27.490048000000002</v>
      </c>
      <c r="I265" s="2">
        <f>'Moving Avg'!H265</f>
        <v>35.195893000000083</v>
      </c>
      <c r="J265" s="6" t="str">
        <f>OBV!F265</f>
        <v>BEARISH</v>
      </c>
      <c r="K265" s="6" t="str">
        <f>OBV!G265</f>
        <v>STRONG</v>
      </c>
      <c r="L265" s="6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24.316800000000001</v>
      </c>
      <c r="C266" s="2">
        <f>RSI!I266</f>
        <v>25.071155237737017</v>
      </c>
      <c r="D266" s="2">
        <f>MACD!E266</f>
        <v>1.1531076889583289</v>
      </c>
      <c r="E266" s="2">
        <f>MACD!F266</f>
        <v>0.46510043865388817</v>
      </c>
      <c r="F266" s="2">
        <f>'Moving Avg'!D266</f>
        <v>25.546620000000001</v>
      </c>
      <c r="G266" s="2">
        <f>'Moving Avg'!F266</f>
        <v>27.435119999999994</v>
      </c>
      <c r="H266" s="2">
        <f>'Moving Avg'!G266</f>
        <v>27.420246000000002</v>
      </c>
      <c r="I266" s="2">
        <f>'Moving Avg'!H266</f>
        <v>35.119769500000082</v>
      </c>
      <c r="J266" s="6" t="str">
        <f>OBV!F266</f>
        <v>BEARISH</v>
      </c>
      <c r="K266" s="6" t="str">
        <f>OBV!G266</f>
        <v>STRONG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24.360499999999998</v>
      </c>
      <c r="C267" s="2">
        <f>RSI!I267</f>
        <v>25.659303204783512</v>
      </c>
      <c r="D267" s="2">
        <f>MACD!E267</f>
        <v>1.1402589412011999</v>
      </c>
      <c r="E267" s="2">
        <f>MACD!F267</f>
        <v>0.60013213916335051</v>
      </c>
      <c r="F267" s="2">
        <f>'Moving Avg'!D267</f>
        <v>25.044540000000001</v>
      </c>
      <c r="G267" s="2">
        <f>'Moving Avg'!F267</f>
        <v>27.255365000000001</v>
      </c>
      <c r="H267" s="2">
        <f>'Moving Avg'!G267</f>
        <v>27.349570000000003</v>
      </c>
      <c r="I267" s="2">
        <f>'Moving Avg'!H267</f>
        <v>35.04344100000008</v>
      </c>
      <c r="J267" s="6" t="str">
        <f>OBV!F267</f>
        <v>BEARISH</v>
      </c>
      <c r="K267" s="6" t="str">
        <f>OBV!G267</f>
        <v>STRONG</v>
      </c>
      <c r="L267" s="6" t="str">
        <f>OBV!H267</f>
        <v>CONFIRMED BEARISH</v>
      </c>
    </row>
    <row r="268" spans="1:12" ht="13.5" x14ac:dyDescent="0.25">
      <c r="A268" s="3">
        <f>RSI!A268</f>
        <v>42397</v>
      </c>
      <c r="B268" s="2">
        <f>RSI!B268</f>
        <v>25.086500000000001</v>
      </c>
      <c r="C268" s="2">
        <f>RSI!I268</f>
        <v>34.813774462095907</v>
      </c>
      <c r="D268" s="2">
        <f>MACD!E268</f>
        <v>1.1358457178450294</v>
      </c>
      <c r="E268" s="2">
        <f>MACD!F268</f>
        <v>0.70727485489968633</v>
      </c>
      <c r="F268" s="2">
        <f>'Moving Avg'!D268</f>
        <v>24.811860000000003</v>
      </c>
      <c r="G268" s="2">
        <f>'Moving Avg'!F268</f>
        <v>27.114535</v>
      </c>
      <c r="H268" s="2">
        <f>'Moving Avg'!G268</f>
        <v>27.277494000000004</v>
      </c>
      <c r="I268" s="2">
        <f>'Moving Avg'!H268</f>
        <v>34.96566200000008</v>
      </c>
      <c r="J268" s="6" t="str">
        <f>OBV!F268</f>
        <v>BEARISH</v>
      </c>
      <c r="K268" s="6" t="str">
        <f>OBV!G268</f>
        <v>STRONG</v>
      </c>
      <c r="L268" s="6" t="str">
        <f>OBV!H268</f>
        <v>CONFIRMED BEARISH</v>
      </c>
    </row>
    <row r="269" spans="1:12" ht="13.5" x14ac:dyDescent="0.25">
      <c r="A269" s="3">
        <f>RSI!A269</f>
        <v>42398</v>
      </c>
      <c r="B269" s="2">
        <f>RSI!B269</f>
        <v>25.0166</v>
      </c>
      <c r="C269" s="2">
        <f>RSI!I269</f>
        <v>34.374867061496957</v>
      </c>
      <c r="D269" s="2">
        <f>MACD!E269</f>
        <v>1.1422638964936738</v>
      </c>
      <c r="E269" s="2">
        <f>MACD!F269</f>
        <v>0.79427266321848389</v>
      </c>
      <c r="F269" s="2">
        <f>'Moving Avg'!D269</f>
        <v>24.741899999999998</v>
      </c>
      <c r="G269" s="2">
        <f>'Moving Avg'!F269</f>
        <v>26.930850000000003</v>
      </c>
      <c r="H269" s="2">
        <f>'Moving Avg'!G269</f>
        <v>27.187049999999999</v>
      </c>
      <c r="I269" s="2">
        <f>'Moving Avg'!H269</f>
        <v>34.887533500000075</v>
      </c>
      <c r="J269" s="6" t="str">
        <f>OBV!F269</f>
        <v>BULLISH</v>
      </c>
      <c r="K269" s="6" t="str">
        <f>OBV!G269</f>
        <v>WEAK</v>
      </c>
      <c r="L269" s="6" t="str">
        <f>OBV!H269</f>
        <v>BULLISH DIVERGENCE</v>
      </c>
    </row>
    <row r="270" spans="1:12" ht="13.5" x14ac:dyDescent="0.25">
      <c r="A270" s="3">
        <f>RSI!A270</f>
        <v>42401</v>
      </c>
      <c r="B270" s="2">
        <f>RSI!B270</f>
        <v>25.366399999999999</v>
      </c>
      <c r="C270" s="2">
        <f>RSI!I270</f>
        <v>38.550006157801079</v>
      </c>
      <c r="D270" s="2">
        <f>MACD!E270</f>
        <v>1.2259885219706064</v>
      </c>
      <c r="E270" s="2">
        <f>MACD!F270</f>
        <v>0.88061583496890838</v>
      </c>
      <c r="F270" s="2">
        <f>'Moving Avg'!D270</f>
        <v>24.829360000000001</v>
      </c>
      <c r="G270" s="2">
        <f>'Moving Avg'!F270</f>
        <v>26.755905000000002</v>
      </c>
      <c r="H270" s="2">
        <f>'Moving Avg'!G270</f>
        <v>27.103602000000002</v>
      </c>
      <c r="I270" s="2">
        <f>'Moving Avg'!H270</f>
        <v>34.81115400000008</v>
      </c>
      <c r="J270" s="6" t="str">
        <f>OBV!F270</f>
        <v>BULLISH</v>
      </c>
      <c r="K270" s="6" t="str">
        <f>OBV!G270</f>
        <v>WEAK</v>
      </c>
      <c r="L270" s="6" t="str">
        <f>OBV!H270</f>
        <v>CONFIRMED BULLISH</v>
      </c>
    </row>
    <row r="271" spans="1:12" ht="13.5" x14ac:dyDescent="0.25">
      <c r="A271" s="3">
        <f>RSI!A271</f>
        <v>42402</v>
      </c>
      <c r="B271" s="2">
        <f>RSI!B271</f>
        <v>25.4102</v>
      </c>
      <c r="C271" s="2">
        <f>RSI!I271</f>
        <v>39.072705119671092</v>
      </c>
      <c r="D271" s="2">
        <f>MACD!E271</f>
        <v>1.3021233308545739</v>
      </c>
      <c r="E271" s="2">
        <f>MACD!F271</f>
        <v>0.96491733414604153</v>
      </c>
      <c r="F271" s="2">
        <f>'Moving Avg'!D271</f>
        <v>25.04804</v>
      </c>
      <c r="G271" s="2">
        <f>'Moving Avg'!F271</f>
        <v>26.58315</v>
      </c>
      <c r="H271" s="2">
        <f>'Moving Avg'!G271</f>
        <v>27.038000000000007</v>
      </c>
      <c r="I271" s="2">
        <f>'Moving Avg'!H271</f>
        <v>34.734993500000073</v>
      </c>
      <c r="J271" s="6" t="str">
        <f>OBV!F271</f>
        <v>BULLISH</v>
      </c>
      <c r="K271" s="6" t="str">
        <f>OBV!G271</f>
        <v>WEAK</v>
      </c>
      <c r="L271" s="6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25.803799999999999</v>
      </c>
      <c r="C272" s="2">
        <f>RSI!I272</f>
        <v>43.706666631133686</v>
      </c>
      <c r="D272" s="2">
        <f>MACD!E272</f>
        <v>1.2173021887453821</v>
      </c>
      <c r="E272" s="2">
        <f>MACD!F272</f>
        <v>1.0153943050659096</v>
      </c>
      <c r="F272" s="2">
        <f>'Moving Avg'!D272</f>
        <v>25.3367</v>
      </c>
      <c r="G272" s="2">
        <f>'Moving Avg'!F272</f>
        <v>26.430074999999999</v>
      </c>
      <c r="H272" s="2">
        <f>'Moving Avg'!G272</f>
        <v>26.976769999999998</v>
      </c>
      <c r="I272" s="2">
        <f>'Moving Avg'!H272</f>
        <v>34.661224500000074</v>
      </c>
      <c r="J272" s="6" t="str">
        <f>OBV!F272</f>
        <v>BULLISH</v>
      </c>
      <c r="K272" s="6" t="str">
        <f>OBV!G272</f>
        <v>WEAK</v>
      </c>
      <c r="L272" s="6" t="str">
        <f>OBV!H272</f>
        <v>CONFIRMED BULLISH</v>
      </c>
    </row>
    <row r="273" spans="1:12" ht="13.5" x14ac:dyDescent="0.25">
      <c r="A273" s="3">
        <f>RSI!A273</f>
        <v>42404</v>
      </c>
      <c r="B273" s="2">
        <f>RSI!B273</f>
        <v>25.366399999999999</v>
      </c>
      <c r="C273" s="2">
        <f>RSI!I273</f>
        <v>40.060278743499765</v>
      </c>
      <c r="D273" s="2">
        <f>MACD!E273</f>
        <v>1.0859967105829611</v>
      </c>
      <c r="E273" s="2">
        <f>MACD!F273</f>
        <v>1.0295147861693199</v>
      </c>
      <c r="F273" s="2">
        <f>'Moving Avg'!D273</f>
        <v>25.392679999999999</v>
      </c>
      <c r="G273" s="2">
        <f>'Moving Avg'!F273</f>
        <v>26.255130000000001</v>
      </c>
      <c r="H273" s="2">
        <f>'Moving Avg'!G273</f>
        <v>26.924111999999994</v>
      </c>
      <c r="I273" s="2">
        <f>'Moving Avg'!H273</f>
        <v>34.585268500000076</v>
      </c>
      <c r="J273" s="6" t="str">
        <f>OBV!F273</f>
        <v>BEARISH</v>
      </c>
      <c r="K273" s="6" t="str">
        <f>OBV!G273</f>
        <v>NEUTRAL</v>
      </c>
      <c r="L273" s="6" t="str">
        <f>OBV!H273</f>
        <v>BEARISH DIVERGENCE</v>
      </c>
    </row>
    <row r="274" spans="1:12" ht="13.5" x14ac:dyDescent="0.25">
      <c r="A274" s="3">
        <f>RSI!A274</f>
        <v>42405</v>
      </c>
      <c r="B274" s="2">
        <f>RSI!B274</f>
        <v>25.366399999999999</v>
      </c>
      <c r="C274" s="2">
        <f>RSI!I274</f>
        <v>40.060278743499779</v>
      </c>
      <c r="D274" s="2">
        <f>MACD!E274</f>
        <v>0.84489131646046189</v>
      </c>
      <c r="E274" s="2">
        <f>MACD!F274</f>
        <v>0.99259009222754835</v>
      </c>
      <c r="F274" s="2">
        <f>'Moving Avg'!D274</f>
        <v>25.46264</v>
      </c>
      <c r="G274" s="2">
        <f>'Moving Avg'!F274</f>
        <v>26.097680000000004</v>
      </c>
      <c r="H274" s="2">
        <f>'Moving Avg'!G274</f>
        <v>26.871453999999993</v>
      </c>
      <c r="I274" s="2">
        <f>'Moving Avg'!H274</f>
        <v>34.507195500000073</v>
      </c>
      <c r="J274" s="6" t="str">
        <f>OBV!F274</f>
        <v>BEARISH</v>
      </c>
      <c r="K274" s="6" t="str">
        <f>OBV!G274</f>
        <v>NEUTRAL</v>
      </c>
      <c r="L274" s="6" t="str">
        <f>OBV!H274</f>
        <v>BEARISH DIVERGENCE</v>
      </c>
    </row>
    <row r="275" spans="1:12" ht="13.5" x14ac:dyDescent="0.25">
      <c r="A275" s="3">
        <f>RSI!A275</f>
        <v>42408</v>
      </c>
      <c r="B275" s="2">
        <f>RSI!B275</f>
        <v>25.366399999999999</v>
      </c>
      <c r="C275" s="2">
        <f>RSI!I275</f>
        <v>40.060278743499779</v>
      </c>
      <c r="D275" s="2">
        <f>MACD!E275</f>
        <v>0.57908576475239926</v>
      </c>
      <c r="E275" s="2">
        <f>MACD!F275</f>
        <v>0.9098892267325186</v>
      </c>
      <c r="F275" s="2">
        <f>'Moving Avg'!D275</f>
        <v>25.46264</v>
      </c>
      <c r="G275" s="2">
        <f>'Moving Avg'!F275</f>
        <v>25.944605000000003</v>
      </c>
      <c r="H275" s="2">
        <f>'Moving Avg'!G275</f>
        <v>26.804799999999997</v>
      </c>
      <c r="I275" s="2">
        <f>'Moving Avg'!H275</f>
        <v>34.429122500000069</v>
      </c>
      <c r="J275" s="6" t="str">
        <f>OBV!F275</f>
        <v>BEARISH</v>
      </c>
      <c r="K275" s="6" t="str">
        <f>OBV!G275</f>
        <v>STRONG</v>
      </c>
      <c r="L275" s="6" t="str">
        <f>OBV!H275</f>
        <v>NEUTRAL</v>
      </c>
    </row>
    <row r="276" spans="1:12" ht="13.5" x14ac:dyDescent="0.25">
      <c r="A276" s="3">
        <f>RSI!A276</f>
        <v>42409</v>
      </c>
      <c r="B276" s="2">
        <f>RSI!B276</f>
        <v>25.366399999999999</v>
      </c>
      <c r="C276" s="2">
        <f>RSI!I276</f>
        <v>40.060278743499779</v>
      </c>
      <c r="D276" s="2">
        <f>MACD!E276</f>
        <v>0.2650508081178522</v>
      </c>
      <c r="E276" s="2">
        <f>MACD!F276</f>
        <v>0.78092154300958538</v>
      </c>
      <c r="F276" s="2">
        <f>'Moving Avg'!D276</f>
        <v>25.453879999999998</v>
      </c>
      <c r="G276" s="2">
        <f>'Moving Avg'!F276</f>
        <v>25.83089</v>
      </c>
      <c r="H276" s="2">
        <f>'Moving Avg'!G276</f>
        <v>26.738145999999986</v>
      </c>
      <c r="I276" s="2">
        <f>'Moving Avg'!H276</f>
        <v>34.351049500000073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25.121500000000001</v>
      </c>
      <c r="C277" s="2">
        <f>RSI!I277</f>
        <v>37.692101150854299</v>
      </c>
      <c r="D277" s="2">
        <f>MACD!E277</f>
        <v>2.8894066502545002E-2</v>
      </c>
      <c r="E277" s="2">
        <f>MACD!F277</f>
        <v>0.63051604770817737</v>
      </c>
      <c r="F277" s="2">
        <f>'Moving Avg'!D277</f>
        <v>25.317419999999998</v>
      </c>
      <c r="G277" s="2">
        <f>'Moving Avg'!F277</f>
        <v>25.746044999999999</v>
      </c>
      <c r="H277" s="2">
        <f>'Moving Avg'!G277</f>
        <v>26.666593999999989</v>
      </c>
      <c r="I277" s="2">
        <f>'Moving Avg'!H277</f>
        <v>34.273445500000072</v>
      </c>
      <c r="J277" s="6" t="str">
        <f>OBV!F277</f>
        <v>BEARISH</v>
      </c>
      <c r="K277" s="6" t="str">
        <f>OBV!G277</f>
        <v>STRONG</v>
      </c>
      <c r="L277" s="6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25.103999999999999</v>
      </c>
      <c r="C278" s="2">
        <f>RSI!I278</f>
        <v>37.521409064407962</v>
      </c>
      <c r="D278" s="2">
        <f>MACD!E278</f>
        <v>-5.2142059452492617E-2</v>
      </c>
      <c r="E278" s="2">
        <f>MACD!F278</f>
        <v>0.49398442627604339</v>
      </c>
      <c r="F278" s="2">
        <f>'Moving Avg'!D278</f>
        <v>25.264939999999999</v>
      </c>
      <c r="G278" s="2">
        <f>'Moving Avg'!F278</f>
        <v>25.645890000000001</v>
      </c>
      <c r="H278" s="2">
        <f>'Moving Avg'!G278</f>
        <v>26.611837999999988</v>
      </c>
      <c r="I278" s="2">
        <f>'Moving Avg'!H278</f>
        <v>34.196177500000069</v>
      </c>
      <c r="J278" s="6" t="str">
        <f>OBV!F278</f>
        <v>BEARISH</v>
      </c>
      <c r="K278" s="6" t="str">
        <f>OBV!G278</f>
        <v>STRONG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25.103999999999999</v>
      </c>
      <c r="C279" s="2">
        <f>RSI!I279</f>
        <v>37.521409064407962</v>
      </c>
      <c r="D279" s="2">
        <f>MACD!E279</f>
        <v>-0.12599096657450559</v>
      </c>
      <c r="E279" s="2">
        <f>MACD!F279</f>
        <v>0.36998934770593361</v>
      </c>
      <c r="F279" s="2">
        <f>'Moving Avg'!D279</f>
        <v>25.21246</v>
      </c>
      <c r="G279" s="2">
        <f>'Moving Avg'!F279</f>
        <v>25.547485000000002</v>
      </c>
      <c r="H279" s="2">
        <f>'Moving Avg'!G279</f>
        <v>26.573349999999987</v>
      </c>
      <c r="I279" s="2">
        <f>'Moving Avg'!H279</f>
        <v>34.118909500000072</v>
      </c>
      <c r="J279" s="6" t="str">
        <f>OBV!F279</f>
        <v>BEARISH</v>
      </c>
      <c r="K279" s="6" t="str">
        <f>OBV!G279</f>
        <v>STRONG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25.095300000000002</v>
      </c>
      <c r="C280" s="2">
        <f>RSI!I280</f>
        <v>37.423694282635559</v>
      </c>
      <c r="D280" s="2">
        <f>MACD!E280</f>
        <v>-0.12895018478605991</v>
      </c>
      <c r="E280" s="2">
        <f>MACD!F280</f>
        <v>0.27020144120753492</v>
      </c>
      <c r="F280" s="2">
        <f>'Moving Avg'!D280</f>
        <v>25.158239999999999</v>
      </c>
      <c r="G280" s="2">
        <f>'Moving Avg'!F280</f>
        <v>25.418030000000002</v>
      </c>
      <c r="H280" s="2">
        <f>'Moving Avg'!G280</f>
        <v>26.534687999999992</v>
      </c>
      <c r="I280" s="2">
        <f>'Moving Avg'!H280</f>
        <v>34.041598000000079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24.8416</v>
      </c>
      <c r="C281" s="2">
        <f>RSI!I281</f>
        <v>34.594431882480507</v>
      </c>
      <c r="D281" s="2">
        <f>MACD!E281</f>
        <v>-0.10117862999697991</v>
      </c>
      <c r="E281" s="2">
        <f>MACD!F281</f>
        <v>0.19592542696663195</v>
      </c>
      <c r="F281" s="2">
        <f>'Moving Avg'!D281</f>
        <v>25.053280000000001</v>
      </c>
      <c r="G281" s="2">
        <f>'Moving Avg'!F281</f>
        <v>25.275455000000001</v>
      </c>
      <c r="H281" s="2">
        <f>'Moving Avg'!G281</f>
        <v>26.506697999999986</v>
      </c>
      <c r="I281" s="2">
        <f>'Moving Avg'!H281</f>
        <v>33.964711500000078</v>
      </c>
      <c r="J281" s="6" t="str">
        <f>OBV!F281</f>
        <v>BEARISH</v>
      </c>
      <c r="K281" s="6" t="str">
        <f>OBV!G281</f>
        <v>STRONG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24.8416</v>
      </c>
      <c r="C282" s="2">
        <f>RSI!I282</f>
        <v>34.594431882480507</v>
      </c>
      <c r="D282" s="2">
        <f>MACD!E282</f>
        <v>-1.1233638296168635E-2</v>
      </c>
      <c r="E282" s="2">
        <f>MACD!F282</f>
        <v>0.15449361391407185</v>
      </c>
      <c r="F282" s="2">
        <f>'Moving Avg'!D282</f>
        <v>24.997300000000003</v>
      </c>
      <c r="G282" s="2">
        <f>'Moving Avg'!F282</f>
        <v>25.173989999999996</v>
      </c>
      <c r="H282" s="2">
        <f>'Moving Avg'!G282</f>
        <v>26.478707999999994</v>
      </c>
      <c r="I282" s="2">
        <f>'Moving Avg'!H282</f>
        <v>33.886131500000076</v>
      </c>
      <c r="J282" s="6" t="str">
        <f>OBV!F282</f>
        <v>BEARISH</v>
      </c>
      <c r="K282" s="6" t="str">
        <f>OBV!G282</f>
        <v>STRONG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24.666699999999999</v>
      </c>
      <c r="C283" s="2">
        <f>RSI!I283</f>
        <v>32.622540199364963</v>
      </c>
      <c r="D283" s="2">
        <f>MACD!E283</f>
        <v>1.5992593244881448E-2</v>
      </c>
      <c r="E283" s="2">
        <f>MACD!F283</f>
        <v>0.12679340978023379</v>
      </c>
      <c r="F283" s="2">
        <f>'Moving Avg'!D283</f>
        <v>24.909839999999996</v>
      </c>
      <c r="G283" s="2">
        <f>'Moving Avg'!F283</f>
        <v>25.094829999999995</v>
      </c>
      <c r="H283" s="2">
        <f>'Moving Avg'!G283</f>
        <v>26.450717999999988</v>
      </c>
      <c r="I283" s="2">
        <f>'Moving Avg'!H283</f>
        <v>33.806253500000068</v>
      </c>
      <c r="J283" s="6" t="str">
        <f>OBV!F283</f>
        <v>BEARISH</v>
      </c>
      <c r="K283" s="6" t="str">
        <f>OBV!G283</f>
        <v>STRONG</v>
      </c>
      <c r="L283" s="6" t="str">
        <f>OBV!H283</f>
        <v>CONFIRMED BEARISH</v>
      </c>
    </row>
    <row r="284" spans="1:12" ht="13.5" x14ac:dyDescent="0.25">
      <c r="A284" s="3">
        <f>RSI!A284</f>
        <v>42419</v>
      </c>
      <c r="B284" s="2">
        <f>RSI!B284</f>
        <v>24.8416</v>
      </c>
      <c r="C284" s="2">
        <f>RSI!I284</f>
        <v>36.51929667286705</v>
      </c>
      <c r="D284" s="2">
        <f>MACD!E284</f>
        <v>3.2159668175960832E-2</v>
      </c>
      <c r="E284" s="2">
        <f>MACD!F284</f>
        <v>0.1078666614593792</v>
      </c>
      <c r="F284" s="2">
        <f>'Moving Avg'!D284</f>
        <v>24.85736</v>
      </c>
      <c r="G284" s="2">
        <f>'Moving Avg'!F284</f>
        <v>25.068589999999993</v>
      </c>
      <c r="H284" s="2">
        <f>'Moving Avg'!G284</f>
        <v>26.438471999999987</v>
      </c>
      <c r="I284" s="2">
        <f>'Moving Avg'!H284</f>
        <v>33.727250000000069</v>
      </c>
      <c r="J284" s="6" t="str">
        <f>OBV!F284</f>
        <v>BEARISH</v>
      </c>
      <c r="K284" s="6" t="str">
        <f>OBV!G284</f>
        <v>STRONG</v>
      </c>
      <c r="L284" s="6" t="str">
        <f>OBV!H284</f>
        <v>CONFIRMED BEARISH</v>
      </c>
    </row>
    <row r="285" spans="1:12" ht="13.5" x14ac:dyDescent="0.25">
      <c r="A285" s="3">
        <f>RSI!A285</f>
        <v>42422</v>
      </c>
      <c r="B285" s="2">
        <f>RSI!B285</f>
        <v>24.8416</v>
      </c>
      <c r="C285" s="2">
        <f>RSI!I285</f>
        <v>36.51929667286705</v>
      </c>
      <c r="D285" s="2">
        <f>MACD!E285</f>
        <v>5.0440314709703671E-2</v>
      </c>
      <c r="E285" s="2">
        <f>MACD!F285</f>
        <v>9.6381392109444103E-2</v>
      </c>
      <c r="F285" s="2">
        <f>'Moving Avg'!D285</f>
        <v>24.806619999999999</v>
      </c>
      <c r="G285" s="2">
        <f>'Moving Avg'!F285</f>
        <v>25.064214999999997</v>
      </c>
      <c r="H285" s="2">
        <f>'Moving Avg'!G285</f>
        <v>26.426225999999996</v>
      </c>
      <c r="I285" s="2">
        <f>'Moving Avg'!H285</f>
        <v>33.652480000000061</v>
      </c>
      <c r="J285" s="6" t="str">
        <f>OBV!F285</f>
        <v>BEARISH</v>
      </c>
      <c r="K285" s="6" t="str">
        <f>OBV!G285</f>
        <v>STRONG</v>
      </c>
      <c r="L285" s="6" t="str">
        <f>OBV!H285</f>
        <v>CONFIRMED BEARISH</v>
      </c>
    </row>
    <row r="286" spans="1:12" ht="13.5" x14ac:dyDescent="0.25">
      <c r="A286" s="3">
        <f>RSI!A286</f>
        <v>42423</v>
      </c>
      <c r="B286" s="2">
        <f>RSI!B286</f>
        <v>24.098099999999999</v>
      </c>
      <c r="C286" s="2">
        <f>RSI!I286</f>
        <v>28.416720569739056</v>
      </c>
      <c r="D286" s="2">
        <f>MACD!E286</f>
        <v>0.12524264102862048</v>
      </c>
      <c r="E286" s="2">
        <f>MACD!F286</f>
        <v>0.10215364189327938</v>
      </c>
      <c r="F286" s="2">
        <f>'Moving Avg'!D286</f>
        <v>24.657919999999997</v>
      </c>
      <c r="G286" s="2">
        <f>'Moving Avg'!F286</f>
        <v>25.053279999999994</v>
      </c>
      <c r="H286" s="2">
        <f>'Moving Avg'!G286</f>
        <v>26.38721399999999</v>
      </c>
      <c r="I286" s="2">
        <f>'Moving Avg'!H286</f>
        <v>33.569759000000062</v>
      </c>
      <c r="J286" s="6" t="str">
        <f>OBV!F286</f>
        <v>BEARISH</v>
      </c>
      <c r="K286" s="6" t="str">
        <f>OBV!G286</f>
        <v>STRONG</v>
      </c>
      <c r="L286" s="6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23.8794</v>
      </c>
      <c r="C287" s="2">
        <f>RSI!I287</f>
        <v>26.55064878880367</v>
      </c>
      <c r="D287" s="2">
        <f>MACD!E287</f>
        <v>0.17539782385935609</v>
      </c>
      <c r="E287" s="2">
        <f>MACD!F287</f>
        <v>0.11680247828649473</v>
      </c>
      <c r="F287" s="2">
        <f>'Moving Avg'!D287</f>
        <v>24.465479999999999</v>
      </c>
      <c r="G287" s="2">
        <f>'Moving Avg'!F287</f>
        <v>25.02922499999999</v>
      </c>
      <c r="H287" s="2">
        <f>'Moving Avg'!G287</f>
        <v>26.343477999999994</v>
      </c>
      <c r="I287" s="2">
        <f>'Moving Avg'!H287</f>
        <v>33.486029500000058</v>
      </c>
      <c r="J287" s="6" t="str">
        <f>OBV!F287</f>
        <v>BEARISH</v>
      </c>
      <c r="K287" s="6" t="str">
        <f>OBV!G287</f>
        <v>STRONG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23.8794</v>
      </c>
      <c r="C288" s="2">
        <f>RSI!I288</f>
        <v>26.55064878880367</v>
      </c>
      <c r="D288" s="2">
        <f>MACD!E288</f>
        <v>0.22415703748617943</v>
      </c>
      <c r="E288" s="2">
        <f>MACD!F288</f>
        <v>0.13827339012643167</v>
      </c>
      <c r="F288" s="2">
        <f>'Moving Avg'!D288</f>
        <v>24.308020000000003</v>
      </c>
      <c r="G288" s="2">
        <f>'Moving Avg'!F288</f>
        <v>24.968869999999988</v>
      </c>
      <c r="H288" s="2">
        <f>'Moving Avg'!G288</f>
        <v>26.296243999999998</v>
      </c>
      <c r="I288" s="2">
        <f>'Moving Avg'!H288</f>
        <v>33.402300000000054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23.617000000000001</v>
      </c>
      <c r="C289" s="2">
        <f>RSI!I289</f>
        <v>24.327651237935839</v>
      </c>
      <c r="D289" s="2">
        <f>MACD!E289</f>
        <v>0.29319679702301826</v>
      </c>
      <c r="E289" s="2">
        <f>MACD!F289</f>
        <v>0.16925807150574901</v>
      </c>
      <c r="F289" s="2">
        <f>'Moving Avg'!D289</f>
        <v>24.063100000000002</v>
      </c>
      <c r="G289" s="2">
        <f>'Moving Avg'!F289</f>
        <v>24.898889999999994</v>
      </c>
      <c r="H289" s="2">
        <f>'Moving Avg'!G289</f>
        <v>26.243761999999997</v>
      </c>
      <c r="I289" s="2">
        <f>'Moving Avg'!H289</f>
        <v>33.32140700000005</v>
      </c>
      <c r="J289" s="6" t="str">
        <f>OBV!F289</f>
        <v>BEARISH</v>
      </c>
      <c r="K289" s="6" t="str">
        <f>OBV!G289</f>
        <v>STRONG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23.4421</v>
      </c>
      <c r="C290" s="2">
        <f>RSI!I290</f>
        <v>22.948449318161067</v>
      </c>
      <c r="D290" s="2">
        <f>MACD!E290</f>
        <v>0.37250946563994347</v>
      </c>
      <c r="E290" s="2">
        <f>MACD!F290</f>
        <v>0.20990835033258792</v>
      </c>
      <c r="F290" s="2">
        <f>'Moving Avg'!D290</f>
        <v>23.783200000000001</v>
      </c>
      <c r="G290" s="2">
        <f>'Moving Avg'!F290</f>
        <v>24.802674999999994</v>
      </c>
      <c r="H290" s="2">
        <f>'Moving Avg'!G290</f>
        <v>26.184282</v>
      </c>
      <c r="I290" s="2">
        <f>'Moving Avg'!H290</f>
        <v>33.235660000000045</v>
      </c>
      <c r="J290" s="6" t="str">
        <f>OBV!F290</f>
        <v>BEARISH</v>
      </c>
      <c r="K290" s="6" t="str">
        <f>OBV!G290</f>
        <v>STRONG</v>
      </c>
      <c r="L290" s="6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23.258400000000002</v>
      </c>
      <c r="C291" s="2">
        <f>RSI!I291</f>
        <v>21.565544977945436</v>
      </c>
      <c r="D291" s="2">
        <f>MACD!E291</f>
        <v>0.42382042292511102</v>
      </c>
      <c r="E291" s="2">
        <f>MACD!F291</f>
        <v>0.25269076485109254</v>
      </c>
      <c r="F291" s="2">
        <f>'Moving Avg'!D291</f>
        <v>23.615259999999999</v>
      </c>
      <c r="G291" s="2">
        <f>'Moving Avg'!F291</f>
        <v>24.695084999999992</v>
      </c>
      <c r="H291" s="2">
        <f>'Moving Avg'!G291</f>
        <v>26.128299999999996</v>
      </c>
      <c r="I291" s="2">
        <f>'Moving Avg'!H291</f>
        <v>33.150857500000043</v>
      </c>
      <c r="J291" s="6" t="str">
        <f>OBV!F291</f>
        <v>BEARISH</v>
      </c>
      <c r="K291" s="6" t="str">
        <f>OBV!G291</f>
        <v>STRONG</v>
      </c>
      <c r="L291" s="6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22.917300000000001</v>
      </c>
      <c r="C292" s="2">
        <f>RSI!I292</f>
        <v>19.246315881218422</v>
      </c>
      <c r="D292" s="2">
        <f>MACD!E292</f>
        <v>0.50250028492431298</v>
      </c>
      <c r="E292" s="2">
        <f>MACD!F292</f>
        <v>0.30265266886573666</v>
      </c>
      <c r="F292" s="2">
        <f>'Moving Avg'!D292</f>
        <v>23.422840000000001</v>
      </c>
      <c r="G292" s="2">
        <f>'Moving Avg'!F292</f>
        <v>24.550759999999997</v>
      </c>
      <c r="H292" s="2">
        <f>'Moving Avg'!G292</f>
        <v>26.054825999999998</v>
      </c>
      <c r="I292" s="2">
        <f>'Moving Avg'!H292</f>
        <v>33.06650850000004</v>
      </c>
      <c r="J292" s="6" t="str">
        <f>OBV!F292</f>
        <v>BEARISH</v>
      </c>
      <c r="K292" s="6" t="str">
        <f>OBV!G292</f>
        <v>STRONG</v>
      </c>
      <c r="L292" s="6" t="str">
        <f>OBV!H292</f>
        <v>CONFIRMED BEARISH</v>
      </c>
    </row>
    <row r="293" spans="1:12" ht="13.5" x14ac:dyDescent="0.25">
      <c r="A293" s="3">
        <f>RSI!A293</f>
        <v>42432</v>
      </c>
      <c r="B293" s="2">
        <f>RSI!B293</f>
        <v>23.4421</v>
      </c>
      <c r="C293" s="2">
        <f>RSI!I293</f>
        <v>31.45946103868728</v>
      </c>
      <c r="D293" s="2">
        <f>MACD!E293</f>
        <v>0.51456513082198896</v>
      </c>
      <c r="E293" s="2">
        <f>MACD!F293</f>
        <v>0.34503516125698713</v>
      </c>
      <c r="F293" s="2">
        <f>'Moving Avg'!D293</f>
        <v>23.335379999999997</v>
      </c>
      <c r="G293" s="2">
        <f>'Moving Avg'!F293</f>
        <v>24.454544999999996</v>
      </c>
      <c r="H293" s="2">
        <f>'Moving Avg'!G293</f>
        <v>25.970679999999998</v>
      </c>
      <c r="I293" s="2">
        <f>'Moving Avg'!H293</f>
        <v>32.984783500000034</v>
      </c>
      <c r="J293" s="6" t="str">
        <f>OBV!F293</f>
        <v>BEARISH</v>
      </c>
      <c r="K293" s="6" t="str">
        <f>OBV!G293</f>
        <v>STRONG</v>
      </c>
      <c r="L293" s="6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23.704499999999999</v>
      </c>
      <c r="C294" s="2">
        <f>RSI!I294</f>
        <v>36.620846523355674</v>
      </c>
      <c r="D294" s="2">
        <f>MACD!E294</f>
        <v>0.53957986614555509</v>
      </c>
      <c r="E294" s="2">
        <f>MACD!F294</f>
        <v>0.38394410223470071</v>
      </c>
      <c r="F294" s="2">
        <f>'Moving Avg'!D294</f>
        <v>23.352879999999999</v>
      </c>
      <c r="G294" s="2">
        <f>'Moving Avg'!F294</f>
        <v>24.371449999999996</v>
      </c>
      <c r="H294" s="2">
        <f>'Moving Avg'!G294</f>
        <v>25.876561999999993</v>
      </c>
      <c r="I294" s="2">
        <f>'Moving Avg'!H294</f>
        <v>32.906402500000034</v>
      </c>
      <c r="J294" s="6" t="str">
        <f>OBV!F294</f>
        <v>BEARISH</v>
      </c>
      <c r="K294" s="6" t="str">
        <f>OBV!G294</f>
        <v>STRONG</v>
      </c>
      <c r="L294" s="6" t="str">
        <f>OBV!H294</f>
        <v>BEARISH DIVERGENCE</v>
      </c>
    </row>
    <row r="295" spans="1:12" ht="13.5" x14ac:dyDescent="0.25">
      <c r="A295" s="3">
        <f>RSI!A295</f>
        <v>42436</v>
      </c>
      <c r="B295" s="2">
        <f>RSI!B295</f>
        <v>23.4421</v>
      </c>
      <c r="C295" s="2">
        <f>RSI!I295</f>
        <v>33.873791991567572</v>
      </c>
      <c r="D295" s="2">
        <f>MACD!E295</f>
        <v>0.58542468879341669</v>
      </c>
      <c r="E295" s="2">
        <f>MACD!F295</f>
        <v>0.42424021954644392</v>
      </c>
      <c r="F295" s="2">
        <f>'Moving Avg'!D295</f>
        <v>23.352879999999999</v>
      </c>
      <c r="G295" s="2">
        <f>'Moving Avg'!F295</f>
        <v>24.275234999999995</v>
      </c>
      <c r="H295" s="2">
        <f>'Moving Avg'!G295</f>
        <v>25.785941999999995</v>
      </c>
      <c r="I295" s="2">
        <f>'Moving Avg'!H295</f>
        <v>32.825693500000028</v>
      </c>
      <c r="J295" s="6" t="str">
        <f>OBV!F295</f>
        <v>BEARISH</v>
      </c>
      <c r="K295" s="6" t="str">
        <f>OBV!G295</f>
        <v>STRONG</v>
      </c>
      <c r="L295" s="6" t="str">
        <f>OBV!H295</f>
        <v>NEUTRAL</v>
      </c>
    </row>
    <row r="296" spans="1:12" ht="13.5" x14ac:dyDescent="0.25">
      <c r="A296" s="3">
        <f>RSI!A296</f>
        <v>42437</v>
      </c>
      <c r="B296" s="2">
        <f>RSI!B296</f>
        <v>23.4421</v>
      </c>
      <c r="C296" s="2">
        <f>RSI!I296</f>
        <v>33.873791991567572</v>
      </c>
      <c r="D296" s="2">
        <f>MACD!E296</f>
        <v>0.5162355932748639</v>
      </c>
      <c r="E296" s="2">
        <f>MACD!F296</f>
        <v>0.44263929429212795</v>
      </c>
      <c r="F296" s="2">
        <f>'Moving Avg'!D296</f>
        <v>23.389620000000001</v>
      </c>
      <c r="G296" s="2">
        <f>'Moving Avg'!F296</f>
        <v>24.179019999999994</v>
      </c>
      <c r="H296" s="2">
        <f>'Moving Avg'!G296</f>
        <v>25.695847999999998</v>
      </c>
      <c r="I296" s="2">
        <f>'Moving Avg'!H296</f>
        <v>32.746466500000025</v>
      </c>
      <c r="J296" s="6" t="str">
        <f>OBV!F296</f>
        <v>BULLISH</v>
      </c>
      <c r="K296" s="6" t="str">
        <f>OBV!G296</f>
        <v>NEUTRAL</v>
      </c>
      <c r="L296" s="6" t="str">
        <f>OBV!H296</f>
        <v>CONFIRMED BULLISH</v>
      </c>
    </row>
    <row r="297" spans="1:12" ht="13.5" x14ac:dyDescent="0.25">
      <c r="A297" s="3">
        <f>RSI!A297</f>
        <v>42438</v>
      </c>
      <c r="B297" s="2">
        <f>RSI!B297</f>
        <v>23.433299999999999</v>
      </c>
      <c r="C297" s="2">
        <f>RSI!I297</f>
        <v>33.775249016587466</v>
      </c>
      <c r="D297" s="2">
        <f>MACD!E297</f>
        <v>0.43062606723297847</v>
      </c>
      <c r="E297" s="2">
        <f>MACD!F297</f>
        <v>0.44023664888029806</v>
      </c>
      <c r="F297" s="2">
        <f>'Moving Avg'!D297</f>
        <v>23.492820000000002</v>
      </c>
      <c r="G297" s="2">
        <f>'Moving Avg'!F297</f>
        <v>24.094609999999996</v>
      </c>
      <c r="H297" s="2">
        <f>'Moving Avg'!G297</f>
        <v>25.605401999999998</v>
      </c>
      <c r="I297" s="2">
        <f>'Moving Avg'!H297</f>
        <v>32.666348500000026</v>
      </c>
      <c r="J297" s="6" t="str">
        <f>OBV!F297</f>
        <v>BEARISH</v>
      </c>
      <c r="K297" s="6" t="str">
        <f>OBV!G297</f>
        <v>NEUTRAL</v>
      </c>
      <c r="L297" s="6" t="str">
        <f>OBV!H297</f>
        <v>BEARISH DIVERGENCE</v>
      </c>
    </row>
    <row r="298" spans="1:12" ht="13.5" x14ac:dyDescent="0.25">
      <c r="A298" s="3">
        <f>RSI!A298</f>
        <v>42439</v>
      </c>
      <c r="B298" s="2">
        <f>RSI!B298</f>
        <v>23.267099999999999</v>
      </c>
      <c r="C298" s="2">
        <f>RSI!I298</f>
        <v>31.888439119924854</v>
      </c>
      <c r="D298" s="2">
        <f>MACD!E298</f>
        <v>0.37604052896958962</v>
      </c>
      <c r="E298" s="2">
        <f>MACD!F298</f>
        <v>0.42739742489815635</v>
      </c>
      <c r="F298" s="2">
        <f>'Moving Avg'!D298</f>
        <v>23.457820000000002</v>
      </c>
      <c r="G298" s="2">
        <f>'Moving Avg'!F298</f>
        <v>24.002764999999993</v>
      </c>
      <c r="H298" s="2">
        <f>'Moving Avg'!G298</f>
        <v>25.512681999999998</v>
      </c>
      <c r="I298" s="2">
        <f>'Moving Avg'!H298</f>
        <v>32.585823000000026</v>
      </c>
      <c r="J298" s="6" t="str">
        <f>OBV!F298</f>
        <v>BEARISH</v>
      </c>
      <c r="K298" s="6" t="str">
        <f>OBV!G298</f>
        <v>STRONG</v>
      </c>
      <c r="L298" s="6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23.529599999999999</v>
      </c>
      <c r="C299" s="2">
        <f>RSI!I299</f>
        <v>37.79876671242323</v>
      </c>
      <c r="D299" s="2">
        <f>MACD!E299</f>
        <v>0.27615282202283353</v>
      </c>
      <c r="E299" s="2">
        <f>MACD!F299</f>
        <v>0.39714850432309179</v>
      </c>
      <c r="F299" s="2">
        <f>'Moving Avg'!D299</f>
        <v>23.422840000000001</v>
      </c>
      <c r="G299" s="2">
        <f>'Moving Avg'!F299</f>
        <v>23.924045</v>
      </c>
      <c r="H299" s="2">
        <f>'Moving Avg'!G299</f>
        <v>25.409468</v>
      </c>
      <c r="I299" s="2">
        <f>'Moving Avg'!H299</f>
        <v>32.507033500000027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23.704499999999999</v>
      </c>
      <c r="C300" s="2">
        <f>RSI!I300</f>
        <v>41.444647825023075</v>
      </c>
      <c r="D300" s="2">
        <f>MACD!E300</f>
        <v>0.15587894538907321</v>
      </c>
      <c r="E300" s="2">
        <f>MACD!F300</f>
        <v>0.34889459253628813</v>
      </c>
      <c r="F300" s="2">
        <f>'Moving Avg'!D300</f>
        <v>23.47532</v>
      </c>
      <c r="G300" s="2">
        <f>'Moving Avg'!F300</f>
        <v>23.854504999999996</v>
      </c>
      <c r="H300" s="2">
        <f>'Moving Avg'!G300</f>
        <v>25.306252000000004</v>
      </c>
      <c r="I300" s="2">
        <f>'Moving Avg'!H300</f>
        <v>32.429118500000023</v>
      </c>
      <c r="J300" s="6" t="str">
        <f>OBV!F300</f>
        <v>BULLISH</v>
      </c>
      <c r="K300" s="6" t="str">
        <f>OBV!G300</f>
        <v>NEUTRAL</v>
      </c>
      <c r="L300" s="6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23.1797</v>
      </c>
      <c r="C301" s="2">
        <f>RSI!I301</f>
        <v>34.844847765778255</v>
      </c>
      <c r="D301" s="2">
        <f>MACD!E301</f>
        <v>6.7493099645940191E-2</v>
      </c>
      <c r="E301" s="2">
        <f>MACD!F301</f>
        <v>0.29261429395821859</v>
      </c>
      <c r="F301" s="2">
        <f>'Moving Avg'!D301</f>
        <v>23.422840000000001</v>
      </c>
      <c r="G301" s="2">
        <f>'Moving Avg'!F301</f>
        <v>23.771409999999996</v>
      </c>
      <c r="H301" s="2">
        <f>'Moving Avg'!G301</f>
        <v>25.192539999999997</v>
      </c>
      <c r="I301" s="2">
        <f>'Moving Avg'!H301</f>
        <v>32.349849500000026</v>
      </c>
      <c r="J301" s="6" t="str">
        <f>OBV!F301</f>
        <v>BEARISH</v>
      </c>
      <c r="K301" s="6" t="str">
        <f>OBV!G301</f>
        <v>NEUTRAL</v>
      </c>
      <c r="L301" s="6" t="str">
        <f>OBV!H301</f>
        <v>CONFIRMED BEARISH</v>
      </c>
    </row>
    <row r="302" spans="1:12" ht="13.5" x14ac:dyDescent="0.25">
      <c r="A302" s="3">
        <f>RSI!A302</f>
        <v>42445</v>
      </c>
      <c r="B302" s="2">
        <f>RSI!B302</f>
        <v>23.529599999999999</v>
      </c>
      <c r="C302" s="2">
        <f>RSI!I302</f>
        <v>41.5302613202524</v>
      </c>
      <c r="D302" s="2">
        <f>MACD!E302</f>
        <v>-8.0022797727121286E-2</v>
      </c>
      <c r="E302" s="2">
        <f>MACD!F302</f>
        <v>0.21808687562115062</v>
      </c>
      <c r="F302" s="2">
        <f>'Moving Avg'!D302</f>
        <v>23.4421</v>
      </c>
      <c r="G302" s="2">
        <f>'Moving Avg'!F302</f>
        <v>23.70581</v>
      </c>
      <c r="H302" s="2">
        <f>'Moving Avg'!G302</f>
        <v>25.085826000000001</v>
      </c>
      <c r="I302" s="2">
        <f>'Moving Avg'!H302</f>
        <v>32.266487500000018</v>
      </c>
      <c r="J302" s="6" t="str">
        <f>OBV!F302</f>
        <v>BULLISH</v>
      </c>
      <c r="K302" s="6" t="str">
        <f>OBV!G302</f>
        <v>NEUTRAL</v>
      </c>
      <c r="L302" s="6" t="str">
        <f>OBV!H302</f>
        <v>CONFIRMED BULLISH</v>
      </c>
    </row>
    <row r="303" spans="1:12" ht="13.5" x14ac:dyDescent="0.25">
      <c r="A303" s="3">
        <f>RSI!A303</f>
        <v>42446</v>
      </c>
      <c r="B303" s="2">
        <f>RSI!B303</f>
        <v>23.617000000000001</v>
      </c>
      <c r="C303" s="2">
        <f>RSI!I303</f>
        <v>43.100762031101937</v>
      </c>
      <c r="D303" s="2">
        <f>MACD!E303</f>
        <v>-0.12739938059516831</v>
      </c>
      <c r="E303" s="2">
        <f>MACD!F303</f>
        <v>0.14898962437788685</v>
      </c>
      <c r="F303" s="2">
        <f>'Moving Avg'!D303</f>
        <v>23.512080000000001</v>
      </c>
      <c r="G303" s="2">
        <f>'Moving Avg'!F303</f>
        <v>23.653325000000002</v>
      </c>
      <c r="H303" s="2">
        <f>'Moving Avg'!G303</f>
        <v>24.980859999999996</v>
      </c>
      <c r="I303" s="2">
        <f>'Moving Avg'!H303</f>
        <v>32.183562500000022</v>
      </c>
      <c r="J303" s="6" t="str">
        <f>OBV!F303</f>
        <v>BULLISH</v>
      </c>
      <c r="K303" s="6" t="str">
        <f>OBV!G303</f>
        <v>WEAK</v>
      </c>
      <c r="L303" s="6" t="str">
        <f>OBV!H303</f>
        <v>CONFIRMED BULLISH</v>
      </c>
    </row>
    <row r="304" spans="1:12" ht="13.5" x14ac:dyDescent="0.25">
      <c r="A304" s="3">
        <f>RSI!A304</f>
        <v>42447</v>
      </c>
      <c r="B304" s="2">
        <f>RSI!B304</f>
        <v>23.617000000000001</v>
      </c>
      <c r="C304" s="2">
        <f>RSI!I304</f>
        <v>43.100762031101937</v>
      </c>
      <c r="D304" s="2">
        <f>MACD!E304</f>
        <v>-0.12468987280693966</v>
      </c>
      <c r="E304" s="2">
        <f>MACD!F304</f>
        <v>9.4253724940921546E-2</v>
      </c>
      <c r="F304" s="2">
        <f>'Moving Avg'!D304</f>
        <v>23.52956</v>
      </c>
      <c r="G304" s="2">
        <f>'Moving Avg'!F304</f>
        <v>23.592095000000004</v>
      </c>
      <c r="H304" s="2">
        <f>'Moving Avg'!G304</f>
        <v>24.882892000000002</v>
      </c>
      <c r="I304" s="2">
        <f>'Moving Avg'!H304</f>
        <v>32.100976500000023</v>
      </c>
      <c r="J304" s="6" t="str">
        <f>OBV!F304</f>
        <v>BULLISH</v>
      </c>
      <c r="K304" s="6" t="str">
        <f>OBV!G304</f>
        <v>WEAK</v>
      </c>
      <c r="L304" s="6" t="str">
        <f>OBV!H304</f>
        <v>CONFIRMED BULLISH</v>
      </c>
    </row>
    <row r="305" spans="1:12" ht="13.5" x14ac:dyDescent="0.25">
      <c r="A305" s="3">
        <f>RSI!A305</f>
        <v>42450</v>
      </c>
      <c r="B305" s="2">
        <f>RSI!B305</f>
        <v>23.617000000000001</v>
      </c>
      <c r="C305" s="2">
        <f>RSI!I305</f>
        <v>43.100762031101937</v>
      </c>
      <c r="D305" s="2">
        <f>MACD!E305</f>
        <v>-0.16051815163033112</v>
      </c>
      <c r="E305" s="2">
        <f>MACD!F305</f>
        <v>4.3299349626671021E-2</v>
      </c>
      <c r="F305" s="2">
        <f>'Moving Avg'!D305</f>
        <v>23.512060000000002</v>
      </c>
      <c r="G305" s="2">
        <f>'Moving Avg'!F305</f>
        <v>23.530865000000006</v>
      </c>
      <c r="H305" s="2">
        <f>'Moving Avg'!G305</f>
        <v>24.786673999999998</v>
      </c>
      <c r="I305" s="2">
        <f>'Moving Avg'!H305</f>
        <v>32.020083500000027</v>
      </c>
      <c r="J305" s="6" t="str">
        <f>OBV!F305</f>
        <v>BULLISH</v>
      </c>
      <c r="K305" s="6" t="str">
        <f>OBV!G305</f>
        <v>WEAK</v>
      </c>
      <c r="L305" s="6" t="str">
        <f>OBV!H305</f>
        <v>BULLISH DIVERGENCE</v>
      </c>
    </row>
    <row r="306" spans="1:12" ht="13.5" x14ac:dyDescent="0.25">
      <c r="A306" s="3">
        <f>RSI!A306</f>
        <v>42451</v>
      </c>
      <c r="B306" s="2">
        <f>RSI!B306</f>
        <v>23.617000000000001</v>
      </c>
      <c r="C306" s="2">
        <f>RSI!I306</f>
        <v>43.100762031101937</v>
      </c>
      <c r="D306" s="2">
        <f>MACD!E306</f>
        <v>-0.18875263615998961</v>
      </c>
      <c r="E306" s="2">
        <f>MACD!F306</f>
        <v>-3.111047530661111E-3</v>
      </c>
      <c r="F306" s="2">
        <f>'Moving Avg'!D306</f>
        <v>23.599520000000002</v>
      </c>
      <c r="G306" s="2">
        <f>'Moving Avg'!F306</f>
        <v>23.506810000000009</v>
      </c>
      <c r="H306" s="2">
        <f>'Moving Avg'!G306</f>
        <v>24.706199999999999</v>
      </c>
      <c r="I306" s="2">
        <f>'Moving Avg'!H306</f>
        <v>31.939190500000024</v>
      </c>
      <c r="J306" s="6" t="str">
        <f>OBV!F306</f>
        <v>BULLISH</v>
      </c>
      <c r="K306" s="6" t="str">
        <f>OBV!G306</f>
        <v>WEAK</v>
      </c>
      <c r="L306" s="6" t="str">
        <f>OBV!H306</f>
        <v>CONFIRMED BULLISH</v>
      </c>
    </row>
    <row r="307" spans="1:12" ht="13.5" x14ac:dyDescent="0.25">
      <c r="A307" s="3">
        <f>RSI!A307</f>
        <v>42452</v>
      </c>
      <c r="B307" s="2">
        <f>RSI!B307</f>
        <v>24.054400000000001</v>
      </c>
      <c r="C307" s="2">
        <f>RSI!I307</f>
        <v>51.813224660776655</v>
      </c>
      <c r="D307" s="2">
        <f>MACD!E307</f>
        <v>-0.24446965240219853</v>
      </c>
      <c r="E307" s="2">
        <f>MACD!F307</f>
        <v>-5.1382768504968597E-2</v>
      </c>
      <c r="F307" s="2">
        <f>'Moving Avg'!D307</f>
        <v>23.70448</v>
      </c>
      <c r="G307" s="2">
        <f>'Moving Avg'!F307</f>
        <v>23.515560000000008</v>
      </c>
      <c r="H307" s="2">
        <f>'Moving Avg'!G307</f>
        <v>24.650919999999996</v>
      </c>
      <c r="I307" s="2">
        <f>'Moving Avg'!H307</f>
        <v>31.86048450000002</v>
      </c>
      <c r="J307" s="6" t="str">
        <f>OBV!F307</f>
        <v>BULLISH</v>
      </c>
      <c r="K307" s="6" t="str">
        <f>OBV!G307</f>
        <v>WEAK</v>
      </c>
      <c r="L307" s="6" t="str">
        <f>OBV!H307</f>
        <v>CONFIRMED BULLISH</v>
      </c>
    </row>
    <row r="308" spans="1:12" ht="13.5" x14ac:dyDescent="0.25">
      <c r="A308" s="3">
        <f>RSI!A308</f>
        <v>42453</v>
      </c>
      <c r="B308" s="2">
        <f>RSI!B308</f>
        <v>23.3371</v>
      </c>
      <c r="C308" s="2">
        <f>RSI!I308</f>
        <v>40.784278883494125</v>
      </c>
      <c r="D308" s="2">
        <f>MACD!E308</f>
        <v>-0.26485056652470362</v>
      </c>
      <c r="E308" s="2">
        <f>MACD!F308</f>
        <v>-9.4076328108915613E-2</v>
      </c>
      <c r="F308" s="2">
        <f>'Moving Avg'!D308</f>
        <v>23.648500000000002</v>
      </c>
      <c r="G308" s="2">
        <f>'Moving Avg'!F308</f>
        <v>23.488445000000006</v>
      </c>
      <c r="H308" s="2">
        <f>'Moving Avg'!G308</f>
        <v>24.575519999999997</v>
      </c>
      <c r="I308" s="2">
        <f>'Moving Avg'!H308</f>
        <v>31.774001000000016</v>
      </c>
      <c r="J308" s="6" t="str">
        <f>OBV!F308</f>
        <v>BULLISH</v>
      </c>
      <c r="K308" s="6" t="str">
        <f>OBV!G308</f>
        <v>NEUTRAL</v>
      </c>
      <c r="L308" s="6" t="str">
        <f>OBV!H308</f>
        <v>BULLISH DIVERGENCE</v>
      </c>
    </row>
    <row r="309" spans="1:12" ht="13.5" x14ac:dyDescent="0.25">
      <c r="A309" s="3">
        <f>RSI!A309</f>
        <v>42454</v>
      </c>
      <c r="B309" s="2">
        <f>RSI!B309</f>
        <v>23.625800000000002</v>
      </c>
      <c r="C309" s="2">
        <f>RSI!I309</f>
        <v>45.786168650609227</v>
      </c>
      <c r="D309" s="2">
        <f>MACD!E309</f>
        <v>-0.25959856970872153</v>
      </c>
      <c r="E309" s="2">
        <f>MACD!F309</f>
        <v>-0.12718077642887679</v>
      </c>
      <c r="F309" s="2">
        <f>'Moving Avg'!D309</f>
        <v>23.650259999999996</v>
      </c>
      <c r="G309" s="2">
        <f>'Moving Avg'!F309</f>
        <v>23.488885000000007</v>
      </c>
      <c r="H309" s="2">
        <f>'Moving Avg'!G309</f>
        <v>24.506593999999996</v>
      </c>
      <c r="I309" s="2">
        <f>'Moving Avg'!H309</f>
        <v>31.693152000000012</v>
      </c>
      <c r="J309" s="6" t="str">
        <f>OBV!F309</f>
        <v>BULLISH</v>
      </c>
      <c r="K309" s="6" t="str">
        <f>OBV!G309</f>
        <v>NEUTRAL</v>
      </c>
      <c r="L309" s="6" t="str">
        <f>OBV!H309</f>
        <v>CONFIRMED BULLISH</v>
      </c>
    </row>
    <row r="310" spans="1:12" ht="13.5" x14ac:dyDescent="0.25">
      <c r="A310" s="3">
        <f>RSI!A310</f>
        <v>42457</v>
      </c>
      <c r="B310" s="2">
        <f>RSI!B310</f>
        <v>23.617000000000001</v>
      </c>
      <c r="C310" s="2">
        <f>RSI!I310</f>
        <v>45.659564067814138</v>
      </c>
      <c r="D310" s="2">
        <f>MACD!E310</f>
        <v>-0.22606212126646952</v>
      </c>
      <c r="E310" s="2">
        <f>MACD!F310</f>
        <v>-0.14695704539639534</v>
      </c>
      <c r="F310" s="2">
        <f>'Moving Avg'!D310</f>
        <v>23.650259999999999</v>
      </c>
      <c r="G310" s="2">
        <f>'Moving Avg'!F310</f>
        <v>23.497630000000008</v>
      </c>
      <c r="H310" s="2">
        <f>'Moving Avg'!G310</f>
        <v>24.425245999999998</v>
      </c>
      <c r="I310" s="2">
        <f>'Moving Avg'!H310</f>
        <v>31.608279500000013</v>
      </c>
      <c r="J310" s="6" t="str">
        <f>OBV!F310</f>
        <v>BULLISH</v>
      </c>
      <c r="K310" s="6" t="str">
        <f>OBV!G310</f>
        <v>NEUTRAL</v>
      </c>
      <c r="L310" s="6" t="str">
        <f>OBV!H310</f>
        <v>NEUTRAL</v>
      </c>
    </row>
    <row r="311" spans="1:12" ht="13.5" x14ac:dyDescent="0.25">
      <c r="A311" s="3">
        <f>RSI!A311</f>
        <v>42458</v>
      </c>
      <c r="B311" s="2">
        <f>RSI!B311</f>
        <v>23.617000000000001</v>
      </c>
      <c r="C311" s="2">
        <f>RSI!I311</f>
        <v>45.659564067814138</v>
      </c>
      <c r="D311" s="2">
        <f>MACD!E311</f>
        <v>-0.27695223007933123</v>
      </c>
      <c r="E311" s="2">
        <f>MACD!F311</f>
        <v>-0.17295608233298254</v>
      </c>
      <c r="F311" s="2">
        <f>'Moving Avg'!D311</f>
        <v>23.650260000000003</v>
      </c>
      <c r="G311" s="2">
        <f>'Moving Avg'!F311</f>
        <v>23.515560000000004</v>
      </c>
      <c r="H311" s="2">
        <f>'Moving Avg'!G311</f>
        <v>24.343723999999998</v>
      </c>
      <c r="I311" s="2">
        <f>'Moving Avg'!H311</f>
        <v>31.523153000000011</v>
      </c>
      <c r="J311" s="6" t="str">
        <f>OBV!F311</f>
        <v>BULLISH</v>
      </c>
      <c r="K311" s="6" t="str">
        <f>OBV!G311</f>
        <v>NEUTRAL</v>
      </c>
      <c r="L311" s="6" t="str">
        <f>OBV!H311</f>
        <v>NEUTRAL</v>
      </c>
    </row>
    <row r="312" spans="1:12" ht="13.5" x14ac:dyDescent="0.25">
      <c r="A312" s="3">
        <f>RSI!A312</f>
        <v>42459</v>
      </c>
      <c r="B312" s="2">
        <f>RSI!B312</f>
        <v>24.133099999999999</v>
      </c>
      <c r="C312" s="2">
        <f>RSI!I312</f>
        <v>54.261856616757065</v>
      </c>
      <c r="D312" s="2">
        <f>MACD!E312</f>
        <v>-0.3030495833648601</v>
      </c>
      <c r="E312" s="2">
        <f>MACD!F312</f>
        <v>-0.19897478253935807</v>
      </c>
      <c r="F312" s="2">
        <f>'Moving Avg'!D312</f>
        <v>23.666000000000004</v>
      </c>
      <c r="G312" s="2">
        <f>'Moving Avg'!F312</f>
        <v>23.576350000000005</v>
      </c>
      <c r="H312" s="2">
        <f>'Moving Avg'!G312</f>
        <v>24.288967999999997</v>
      </c>
      <c r="I312" s="2">
        <f>'Moving Avg'!H312</f>
        <v>31.440607000000011</v>
      </c>
      <c r="J312" s="6" t="str">
        <f>OBV!F312</f>
        <v>BEARISH</v>
      </c>
      <c r="K312" s="6" t="str">
        <f>OBV!G312</f>
        <v>NEUTRAL</v>
      </c>
      <c r="L312" s="6" t="str">
        <f>OBV!H312</f>
        <v>BEARISH DIVERGENCE</v>
      </c>
    </row>
    <row r="313" spans="1:12" ht="13.5" x14ac:dyDescent="0.25">
      <c r="A313" s="3">
        <f>RSI!A313</f>
        <v>42460</v>
      </c>
      <c r="B313" s="2">
        <f>RSI!B313</f>
        <v>24.491700000000002</v>
      </c>
      <c r="C313" s="2">
        <f>RSI!I313</f>
        <v>59.105948168620095</v>
      </c>
      <c r="D313" s="2">
        <f>MACD!E313</f>
        <v>-0.34003697316560277</v>
      </c>
      <c r="E313" s="2">
        <f>MACD!F313</f>
        <v>-0.22718722066460703</v>
      </c>
      <c r="F313" s="2">
        <f>'Moving Avg'!D313</f>
        <v>23.896920000000001</v>
      </c>
      <c r="G313" s="2">
        <f>'Moving Avg'!F313</f>
        <v>23.628830000000004</v>
      </c>
      <c r="H313" s="2">
        <f>'Moving Avg'!G313</f>
        <v>24.253803999999995</v>
      </c>
      <c r="I313" s="2">
        <f>'Moving Avg'!H313</f>
        <v>31.359854000000006</v>
      </c>
      <c r="J313" s="6" t="str">
        <f>OBV!F313</f>
        <v>BULLISH</v>
      </c>
      <c r="K313" s="6" t="str">
        <f>OBV!G313</f>
        <v>WEAK</v>
      </c>
      <c r="L313" s="6" t="str">
        <f>OBV!H313</f>
        <v>CONFIRMED BULLISH</v>
      </c>
    </row>
    <row r="314" spans="1:12" ht="13.5" x14ac:dyDescent="0.25">
      <c r="A314" s="3">
        <f>RSI!A314</f>
        <v>42461</v>
      </c>
      <c r="B314" s="2">
        <f>RSI!B314</f>
        <v>23.757000000000001</v>
      </c>
      <c r="C314" s="2">
        <f>RSI!I314</f>
        <v>47.910343938756746</v>
      </c>
      <c r="D314" s="2">
        <f>MACD!E314</f>
        <v>-0.32068650109307129</v>
      </c>
      <c r="E314" s="2">
        <f>MACD!F314</f>
        <v>-0.24588707675029992</v>
      </c>
      <c r="F314" s="2">
        <f>'Moving Avg'!D314</f>
        <v>23.923160000000003</v>
      </c>
      <c r="G314" s="2">
        <f>'Moving Avg'!F314</f>
        <v>23.631455000000003</v>
      </c>
      <c r="H314" s="2">
        <f>'Moving Avg'!G314</f>
        <v>24.221615999999997</v>
      </c>
      <c r="I314" s="2">
        <f>'Moving Avg'!H314</f>
        <v>31.275427499999999</v>
      </c>
      <c r="J314" s="6" t="str">
        <f>OBV!F314</f>
        <v>BULLISH</v>
      </c>
      <c r="K314" s="6" t="str">
        <f>OBV!G314</f>
        <v>WEAK</v>
      </c>
      <c r="L314" s="6" t="str">
        <f>OBV!H314</f>
        <v>CONFIRMED BULLISH</v>
      </c>
    </row>
    <row r="315" spans="1:12" ht="13.5" x14ac:dyDescent="0.25">
      <c r="A315" s="3">
        <f>RSI!A315</f>
        <v>42464</v>
      </c>
      <c r="B315" s="2">
        <f>RSI!B315</f>
        <v>24.491700000000002</v>
      </c>
      <c r="C315" s="2">
        <f>RSI!I315</f>
        <v>56.735674303884672</v>
      </c>
      <c r="D315" s="2">
        <f>MACD!E315</f>
        <v>-0.35788899162207599</v>
      </c>
      <c r="E315" s="2">
        <f>MACD!F315</f>
        <v>-0.26828745972465512</v>
      </c>
      <c r="F315" s="2">
        <f>'Moving Avg'!D315</f>
        <v>24.098100000000006</v>
      </c>
      <c r="G315" s="2">
        <f>'Moving Avg'!F315</f>
        <v>23.683934999999998</v>
      </c>
      <c r="H315" s="2">
        <f>'Moving Avg'!G315</f>
        <v>24.212868</v>
      </c>
      <c r="I315" s="2">
        <f>'Moving Avg'!H315</f>
        <v>31.194674499999998</v>
      </c>
      <c r="J315" s="6" t="str">
        <f>OBV!F315</f>
        <v>BULLISH</v>
      </c>
      <c r="K315" s="6" t="str">
        <f>OBV!G315</f>
        <v>WEAK</v>
      </c>
      <c r="L315" s="6" t="str">
        <f>OBV!H315</f>
        <v>CONFIRMED BULLISH</v>
      </c>
    </row>
    <row r="316" spans="1:12" ht="13.5" x14ac:dyDescent="0.25">
      <c r="A316" s="3">
        <f>RSI!A316</f>
        <v>42465</v>
      </c>
      <c r="B316" s="2">
        <f>RSI!B316</f>
        <v>23.757000000000001</v>
      </c>
      <c r="C316" s="2">
        <f>RSI!I316</f>
        <v>47.98111138340775</v>
      </c>
      <c r="D316" s="2">
        <f>MACD!E316</f>
        <v>-0.33850360395537749</v>
      </c>
      <c r="E316" s="2">
        <f>MACD!F316</f>
        <v>-0.28233068857079957</v>
      </c>
      <c r="F316" s="2">
        <f>'Moving Avg'!D316</f>
        <v>24.126100000000001</v>
      </c>
      <c r="G316" s="2">
        <f>'Moving Avg'!F316</f>
        <v>23.699680000000001</v>
      </c>
      <c r="H316" s="2">
        <f>'Moving Avg'!G316</f>
        <v>24.201671999999995</v>
      </c>
      <c r="I316" s="2">
        <f>'Moving Avg'!H316</f>
        <v>31.110247999999999</v>
      </c>
      <c r="J316" s="6" t="str">
        <f>OBV!F316</f>
        <v>BEARISH</v>
      </c>
      <c r="K316" s="6" t="str">
        <f>OBV!G316</f>
        <v>STRONG</v>
      </c>
      <c r="L316" s="6" t="str">
        <f>OBV!H316</f>
        <v>BEARISH DIVERGENCE</v>
      </c>
    </row>
    <row r="317" spans="1:12" ht="13.5" x14ac:dyDescent="0.25">
      <c r="A317" s="3">
        <f>RSI!A317</f>
        <v>42466</v>
      </c>
      <c r="B317" s="2">
        <f>RSI!B317</f>
        <v>24.054400000000001</v>
      </c>
      <c r="C317" s="2">
        <f>RSI!I317</f>
        <v>51.259665528665479</v>
      </c>
      <c r="D317" s="2">
        <f>MACD!E317</f>
        <v>-0.27579079476972623</v>
      </c>
      <c r="E317" s="2">
        <f>MACD!F317</f>
        <v>-0.28102270981058491</v>
      </c>
      <c r="F317" s="2">
        <f>'Moving Avg'!D317</f>
        <v>24.11036</v>
      </c>
      <c r="G317" s="2">
        <f>'Moving Avg'!F317</f>
        <v>23.730735000000003</v>
      </c>
      <c r="H317" s="2">
        <f>'Moving Avg'!G317</f>
        <v>24.195549999999997</v>
      </c>
      <c r="I317" s="2">
        <f>'Moving Avg'!H317</f>
        <v>31.0273085</v>
      </c>
      <c r="J317" s="6" t="str">
        <f>OBV!F317</f>
        <v>BULLISH</v>
      </c>
      <c r="K317" s="6" t="str">
        <f>OBV!G317</f>
        <v>NEUTRAL</v>
      </c>
      <c r="L317" s="6" t="str">
        <f>OBV!H317</f>
        <v>BULLISH DIVERGENCE</v>
      </c>
    </row>
    <row r="318" spans="1:12" ht="13.5" x14ac:dyDescent="0.25">
      <c r="A318" s="3">
        <f>RSI!A318</f>
        <v>42467</v>
      </c>
      <c r="B318" s="2">
        <f>RSI!B318</f>
        <v>24.1418</v>
      </c>
      <c r="C318" s="2">
        <f>RSI!I318</f>
        <v>52.212872841691521</v>
      </c>
      <c r="D318" s="2">
        <f>MACD!E318</f>
        <v>-0.34034183264683904</v>
      </c>
      <c r="E318" s="2">
        <f>MACD!F318</f>
        <v>-0.29288653437783574</v>
      </c>
      <c r="F318" s="2">
        <f>'Moving Avg'!D318</f>
        <v>24.040380000000003</v>
      </c>
      <c r="G318" s="2">
        <f>'Moving Avg'!F318</f>
        <v>23.774470000000001</v>
      </c>
      <c r="H318" s="2">
        <f>'Moving Avg'!G318</f>
        <v>24.176655999999998</v>
      </c>
      <c r="I318" s="2">
        <f>'Moving Avg'!H318</f>
        <v>30.944848499999999</v>
      </c>
      <c r="J318" s="6" t="str">
        <f>OBV!F318</f>
        <v>BEARISH</v>
      </c>
      <c r="K318" s="6" t="str">
        <f>OBV!G318</f>
        <v>STRONG</v>
      </c>
      <c r="L318" s="6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23.424600000000002</v>
      </c>
      <c r="C319" s="2">
        <f>RSI!I319</f>
        <v>44.518806827751185</v>
      </c>
      <c r="D319" s="2">
        <f>MACD!E319</f>
        <v>-0.29866652804746607</v>
      </c>
      <c r="E319" s="2">
        <f>MACD!F319</f>
        <v>-0.29404253311176182</v>
      </c>
      <c r="F319" s="2">
        <f>'Moving Avg'!D319</f>
        <v>23.9739</v>
      </c>
      <c r="G319" s="2">
        <f>'Moving Avg'!F319</f>
        <v>23.769219999999997</v>
      </c>
      <c r="H319" s="2">
        <f>'Moving Avg'!G319</f>
        <v>24.144816000000002</v>
      </c>
      <c r="I319" s="2">
        <f>'Moving Avg'!H319</f>
        <v>30.862993499999998</v>
      </c>
      <c r="J319" s="6" t="str">
        <f>OBV!F319</f>
        <v>BEARISH</v>
      </c>
      <c r="K319" s="6" t="str">
        <f>OBV!G319</f>
        <v>STRONG</v>
      </c>
      <c r="L319" s="6" t="str">
        <f>OBV!H319</f>
        <v>CONFIRMED BEARISH</v>
      </c>
    </row>
    <row r="320" spans="1:12" ht="13.5" x14ac:dyDescent="0.25">
      <c r="A320" s="3">
        <f>RSI!A320</f>
        <v>42471</v>
      </c>
      <c r="B320" s="2">
        <f>RSI!B320</f>
        <v>22.6723</v>
      </c>
      <c r="C320" s="2">
        <f>RSI!I320</f>
        <v>38.165689250898005</v>
      </c>
      <c r="D320" s="2">
        <f>MACD!E320</f>
        <v>-0.20594637170268371</v>
      </c>
      <c r="E320" s="2">
        <f>MACD!F320</f>
        <v>-0.27642330082994621</v>
      </c>
      <c r="F320" s="2">
        <f>'Moving Avg'!D320</f>
        <v>23.610020000000002</v>
      </c>
      <c r="G320" s="2">
        <f>'Moving Avg'!F320</f>
        <v>23.717609999999997</v>
      </c>
      <c r="H320" s="2">
        <f>'Moving Avg'!G320</f>
        <v>24.090933999999997</v>
      </c>
      <c r="I320" s="2">
        <f>'Moving Avg'!H320</f>
        <v>30.777377000000001</v>
      </c>
      <c r="J320" s="6" t="str">
        <f>OBV!F320</f>
        <v>BEARISH</v>
      </c>
      <c r="K320" s="6" t="str">
        <f>OBV!G320</f>
        <v>STRONG</v>
      </c>
      <c r="L320" s="6" t="str">
        <f>OBV!H320</f>
        <v>CONFIRMED BEARISH</v>
      </c>
    </row>
    <row r="321" spans="1:12" ht="13.5" x14ac:dyDescent="0.25">
      <c r="A321" s="3">
        <f>RSI!A321</f>
        <v>42472</v>
      </c>
      <c r="B321" s="2">
        <f>RSI!B321</f>
        <v>22.9697</v>
      </c>
      <c r="C321" s="2">
        <f>RSI!I321</f>
        <v>41.707233169821286</v>
      </c>
      <c r="D321" s="2">
        <f>MACD!E321</f>
        <v>-0.14221922503138629</v>
      </c>
      <c r="E321" s="2">
        <f>MACD!F321</f>
        <v>-0.24958248567023422</v>
      </c>
      <c r="F321" s="2">
        <f>'Moving Avg'!D321</f>
        <v>23.452560000000002</v>
      </c>
      <c r="G321" s="2">
        <f>'Moving Avg'!F321</f>
        <v>23.707109999999997</v>
      </c>
      <c r="H321" s="2">
        <f>'Moving Avg'!G321</f>
        <v>24.042123999999998</v>
      </c>
      <c r="I321" s="2">
        <f>'Moving Avg'!H321</f>
        <v>30.693247500000002</v>
      </c>
      <c r="J321" s="6" t="str">
        <f>OBV!F321</f>
        <v>BEARISH</v>
      </c>
      <c r="K321" s="6" t="str">
        <f>OBV!G321</f>
        <v>STRONG</v>
      </c>
      <c r="L321" s="6" t="str">
        <f>OBV!H321</f>
        <v>CONFIRMED BEARISH</v>
      </c>
    </row>
    <row r="322" spans="1:12" ht="13.5" x14ac:dyDescent="0.25">
      <c r="A322" s="3">
        <f>RSI!A322</f>
        <v>42473</v>
      </c>
      <c r="B322" s="2">
        <f>RSI!B322</f>
        <v>22.7423</v>
      </c>
      <c r="C322" s="2">
        <f>RSI!I322</f>
        <v>39.828805119711198</v>
      </c>
      <c r="D322" s="2">
        <f>MACD!E322</f>
        <v>1.2951265665854805E-2</v>
      </c>
      <c r="E322" s="2">
        <f>MACD!F322</f>
        <v>-0.19707573540301643</v>
      </c>
      <c r="F322" s="2">
        <f>'Moving Avg'!D322</f>
        <v>23.19014</v>
      </c>
      <c r="G322" s="2">
        <f>'Moving Avg'!F322</f>
        <v>23.667744999999996</v>
      </c>
      <c r="H322" s="2">
        <f>'Moving Avg'!G322</f>
        <v>23.980893999999999</v>
      </c>
      <c r="I322" s="2">
        <f>'Moving Avg'!H322</f>
        <v>30.607557999999997</v>
      </c>
      <c r="J322" s="6" t="str">
        <f>OBV!F322</f>
        <v>BEARISH</v>
      </c>
      <c r="K322" s="6" t="str">
        <f>OBV!G322</f>
        <v>STRONG</v>
      </c>
      <c r="L322" s="6" t="str">
        <f>OBV!H322</f>
        <v>CONFIRMED BEARISH</v>
      </c>
    </row>
    <row r="323" spans="1:12" ht="13.5" x14ac:dyDescent="0.25">
      <c r="A323" s="3">
        <f>RSI!A323</f>
        <v>42474</v>
      </c>
      <c r="B323" s="2">
        <f>RSI!B323</f>
        <v>22.7423</v>
      </c>
      <c r="C323" s="2">
        <f>RSI!I323</f>
        <v>39.828805119711198</v>
      </c>
      <c r="D323" s="2">
        <f>MACD!E323</f>
        <v>0.20539479808488181</v>
      </c>
      <c r="E323" s="2">
        <f>MACD!F323</f>
        <v>-0.11658162870543679</v>
      </c>
      <c r="F323" s="2">
        <f>'Moving Avg'!D323</f>
        <v>22.910240000000002</v>
      </c>
      <c r="G323" s="2">
        <f>'Moving Avg'!F323</f>
        <v>23.624009999999995</v>
      </c>
      <c r="H323" s="2">
        <f>'Moving Avg'!G323</f>
        <v>23.928411999999998</v>
      </c>
      <c r="I323" s="2">
        <f>'Moving Avg'!H323</f>
        <v>30.522291499999991</v>
      </c>
      <c r="J323" s="6" t="str">
        <f>OBV!F323</f>
        <v>BEARISH</v>
      </c>
      <c r="K323" s="6" t="str">
        <f>OBV!G323</f>
        <v>STRONG</v>
      </c>
      <c r="L323" s="6" t="str">
        <f>OBV!H323</f>
        <v>CONFIRMED BEARISH</v>
      </c>
    </row>
    <row r="324" spans="1:12" ht="13.5" x14ac:dyDescent="0.25">
      <c r="A324" s="3">
        <f>RSI!A324</f>
        <v>42475</v>
      </c>
      <c r="B324" s="2">
        <f>RSI!B324</f>
        <v>22.7423</v>
      </c>
      <c r="C324" s="2">
        <f>RSI!I324</f>
        <v>39.828805119711198</v>
      </c>
      <c r="D324" s="2">
        <f>MACD!E324</f>
        <v>0.26073437706748237</v>
      </c>
      <c r="E324" s="2">
        <f>MACD!F324</f>
        <v>-4.1118427550852953E-2</v>
      </c>
      <c r="F324" s="2">
        <f>'Moving Avg'!D324</f>
        <v>22.773779999999999</v>
      </c>
      <c r="G324" s="2">
        <f>'Moving Avg'!F324</f>
        <v>23.580274999999997</v>
      </c>
      <c r="H324" s="2">
        <f>'Moving Avg'!G324</f>
        <v>23.875929999999997</v>
      </c>
      <c r="I324" s="2">
        <f>'Moving Avg'!H324</f>
        <v>30.437024999999995</v>
      </c>
      <c r="J324" s="6" t="str">
        <f>OBV!F324</f>
        <v>BEARISH</v>
      </c>
      <c r="K324" s="6" t="str">
        <f>OBV!G324</f>
        <v>STRONG</v>
      </c>
      <c r="L324" s="6" t="str">
        <f>OBV!H324</f>
        <v>CONFIRMED BEARISH</v>
      </c>
    </row>
    <row r="325" spans="1:12" ht="13.5" x14ac:dyDescent="0.25">
      <c r="A325" s="3">
        <f>RSI!A325</f>
        <v>42478</v>
      </c>
      <c r="B325" s="2">
        <f>RSI!B325</f>
        <v>22.567399999999999</v>
      </c>
      <c r="C325" s="2">
        <f>RSI!I325</f>
        <v>38.177074464506632</v>
      </c>
      <c r="D325" s="2">
        <f>MACD!E325</f>
        <v>0.43867012268556138</v>
      </c>
      <c r="E325" s="2">
        <f>MACD!F325</f>
        <v>5.4839282496429914E-2</v>
      </c>
      <c r="F325" s="2">
        <f>'Moving Avg'!D325</f>
        <v>22.752800000000001</v>
      </c>
      <c r="G325" s="2">
        <f>'Moving Avg'!F325</f>
        <v>23.527795000000001</v>
      </c>
      <c r="H325" s="2">
        <f>'Moving Avg'!G325</f>
        <v>23.819949999999992</v>
      </c>
      <c r="I325" s="2">
        <f>'Moving Avg'!H325</f>
        <v>30.350883999999997</v>
      </c>
      <c r="J325" s="6" t="str">
        <f>OBV!F325</f>
        <v>BEARISH</v>
      </c>
      <c r="K325" s="6" t="str">
        <f>OBV!G325</f>
        <v>STRONG</v>
      </c>
      <c r="L325" s="6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23.1797</v>
      </c>
      <c r="C326" s="2">
        <f>RSI!I326</f>
        <v>46.536201014181586</v>
      </c>
      <c r="D326" s="2">
        <f>MACD!E326</f>
        <v>0.43662240061783919</v>
      </c>
      <c r="E326" s="2">
        <f>MACD!F326</f>
        <v>0.13119590612071177</v>
      </c>
      <c r="F326" s="2">
        <f>'Moving Avg'!D326</f>
        <v>22.794799999999999</v>
      </c>
      <c r="G326" s="2">
        <f>'Moving Avg'!F326</f>
        <v>23.505930000000003</v>
      </c>
      <c r="H326" s="2">
        <f>'Moving Avg'!G326</f>
        <v>23.77621599999998</v>
      </c>
      <c r="I326" s="2">
        <f>'Moving Avg'!H326</f>
        <v>30.267804499999993</v>
      </c>
      <c r="J326" s="6" t="str">
        <f>OBV!F326</f>
        <v>BEARISH</v>
      </c>
      <c r="K326" s="6" t="str">
        <f>OBV!G326</f>
        <v>STRONG</v>
      </c>
      <c r="L326" s="6" t="str">
        <f>OBV!H326</f>
        <v>BEARISH DIVERGENCE</v>
      </c>
    </row>
    <row r="327" spans="1:12" ht="13.5" x14ac:dyDescent="0.25">
      <c r="A327" s="3">
        <f>RSI!A327</f>
        <v>42480</v>
      </c>
      <c r="B327" s="2">
        <f>RSI!B327</f>
        <v>22.488700000000001</v>
      </c>
      <c r="C327" s="2">
        <f>RSI!I327</f>
        <v>39.96831433278664</v>
      </c>
      <c r="D327" s="2">
        <f>MACD!E327</f>
        <v>0.5335602548312437</v>
      </c>
      <c r="E327" s="2">
        <f>MACD!F327</f>
        <v>0.21166877586281818</v>
      </c>
      <c r="F327" s="2">
        <f>'Moving Avg'!D327</f>
        <v>22.744079999999997</v>
      </c>
      <c r="G327" s="2">
        <f>'Moving Avg'!F327</f>
        <v>23.427645000000005</v>
      </c>
      <c r="H327" s="2">
        <f>'Moving Avg'!G327</f>
        <v>23.723559999999988</v>
      </c>
      <c r="I327" s="2">
        <f>'Moving Avg'!H327</f>
        <v>30.181269999999987</v>
      </c>
      <c r="J327" s="6" t="str">
        <f>OBV!F327</f>
        <v>BULLISH</v>
      </c>
      <c r="K327" s="6" t="str">
        <f>OBV!G327</f>
        <v>NEUTRAL</v>
      </c>
      <c r="L327" s="6" t="str">
        <f>OBV!H327</f>
        <v>BULLISH DIVERGENCE</v>
      </c>
    </row>
    <row r="328" spans="1:12" ht="13.5" x14ac:dyDescent="0.25">
      <c r="A328" s="3">
        <f>RSI!A328</f>
        <v>42481</v>
      </c>
      <c r="B328" s="2">
        <f>RSI!B328</f>
        <v>21.990100000000002</v>
      </c>
      <c r="C328" s="2">
        <f>RSI!I328</f>
        <v>36.018151035933805</v>
      </c>
      <c r="D328" s="2">
        <f>MACD!E328</f>
        <v>0.67165047958725665</v>
      </c>
      <c r="E328" s="2">
        <f>MACD!F328</f>
        <v>0.3036651166077059</v>
      </c>
      <c r="F328" s="2">
        <f>'Moving Avg'!D328</f>
        <v>22.593640000000001</v>
      </c>
      <c r="G328" s="2">
        <f>'Moving Avg'!F328</f>
        <v>23.360295000000001</v>
      </c>
      <c r="H328" s="2">
        <f>'Moving Avg'!G328</f>
        <v>23.661281999999982</v>
      </c>
      <c r="I328" s="2">
        <f>'Moving Avg'!H328</f>
        <v>30.092242499999983</v>
      </c>
      <c r="J328" s="6" t="str">
        <f>OBV!F328</f>
        <v>BEARISH</v>
      </c>
      <c r="K328" s="6" t="str">
        <f>OBV!G328</f>
        <v>STRONG</v>
      </c>
      <c r="L328" s="6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21.867599999999999</v>
      </c>
      <c r="C329" s="2">
        <f>RSI!I329</f>
        <v>35.100286940095842</v>
      </c>
      <c r="D329" s="2">
        <f>MACD!E329</f>
        <v>0.69544310035522017</v>
      </c>
      <c r="E329" s="2">
        <f>MACD!F329</f>
        <v>0.38202071335720877</v>
      </c>
      <c r="F329" s="2">
        <f>'Moving Avg'!D329</f>
        <v>22.418700000000001</v>
      </c>
      <c r="G329" s="2">
        <f>'Moving Avg'!F329</f>
        <v>23.272385</v>
      </c>
      <c r="H329" s="2">
        <f>'Moving Avg'!G329</f>
        <v>23.596553999999987</v>
      </c>
      <c r="I329" s="2">
        <f>'Moving Avg'!H329</f>
        <v>30.00264499999998</v>
      </c>
      <c r="J329" s="6" t="str">
        <f>OBV!F329</f>
        <v>BEARISH</v>
      </c>
      <c r="K329" s="6" t="str">
        <f>OBV!G329</f>
        <v>STRONG</v>
      </c>
      <c r="L329" s="6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22.0076</v>
      </c>
      <c r="C330" s="2">
        <f>RSI!I330</f>
        <v>37.07391058863422</v>
      </c>
      <c r="D330" s="2">
        <f>MACD!E330</f>
        <v>0.59779352289017851</v>
      </c>
      <c r="E330" s="2">
        <f>MACD!F330</f>
        <v>0.42517527526380272</v>
      </c>
      <c r="F330" s="2">
        <f>'Moving Avg'!D330</f>
        <v>22.306739999999998</v>
      </c>
      <c r="G330" s="2">
        <f>'Moving Avg'!F330</f>
        <v>23.191915000000002</v>
      </c>
      <c r="H330" s="2">
        <f>'Moving Avg'!G330</f>
        <v>23.534799999999986</v>
      </c>
      <c r="I330" s="2">
        <f>'Moving Avg'!H330</f>
        <v>29.913747499999978</v>
      </c>
      <c r="J330" s="6" t="str">
        <f>OBV!F330</f>
        <v>BEARISH</v>
      </c>
      <c r="K330" s="6" t="str">
        <f>OBV!G330</f>
        <v>STRONG</v>
      </c>
      <c r="L330" s="6" t="str">
        <f>OBV!H330</f>
        <v>CONFIRMED BEARISH</v>
      </c>
    </row>
    <row r="331" spans="1:12" ht="13.5" x14ac:dyDescent="0.25">
      <c r="A331" s="3">
        <f>RSI!A331</f>
        <v>42486</v>
      </c>
      <c r="B331" s="2">
        <f>RSI!B331</f>
        <v>21.867599999999999</v>
      </c>
      <c r="C331" s="2">
        <f>RSI!I331</f>
        <v>35.898256382426553</v>
      </c>
      <c r="D331" s="2">
        <f>MACD!E331</f>
        <v>0.57817412717949779</v>
      </c>
      <c r="E331" s="2">
        <f>MACD!F331</f>
        <v>0.45577504564694171</v>
      </c>
      <c r="F331" s="2">
        <f>'Moving Avg'!D331</f>
        <v>22.044319999999999</v>
      </c>
      <c r="G331" s="2">
        <f>'Moving Avg'!F331</f>
        <v>23.104445000000002</v>
      </c>
      <c r="H331" s="2">
        <f>'Moving Avg'!G331</f>
        <v>23.475319999999993</v>
      </c>
      <c r="I331" s="2">
        <f>'Moving Avg'!H331</f>
        <v>29.824149999999971</v>
      </c>
      <c r="J331" s="6" t="str">
        <f>OBV!F331</f>
        <v>BEARISH</v>
      </c>
      <c r="K331" s="6" t="str">
        <f>OBV!G331</f>
        <v>STRONG</v>
      </c>
      <c r="L331" s="6" t="str">
        <f>OBV!H331</f>
        <v>CONFIRMED BEARISH</v>
      </c>
    </row>
    <row r="332" spans="1:12" ht="13.5" x14ac:dyDescent="0.25">
      <c r="A332" s="3">
        <f>RSI!A332</f>
        <v>42487</v>
      </c>
      <c r="B332" s="2">
        <f>RSI!B332</f>
        <v>22.305</v>
      </c>
      <c r="C332" s="2">
        <f>RSI!I332</f>
        <v>42.078253579886429</v>
      </c>
      <c r="D332" s="2">
        <f>MACD!E332</f>
        <v>0.50138885558646606</v>
      </c>
      <c r="E332" s="2">
        <f>MACD!F332</f>
        <v>0.46489780763484656</v>
      </c>
      <c r="F332" s="2">
        <f>'Moving Avg'!D332</f>
        <v>22.007580000000001</v>
      </c>
      <c r="G332" s="2">
        <f>'Moving Avg'!F332</f>
        <v>23.01304</v>
      </c>
      <c r="H332" s="2">
        <f>'Moving Avg'!G332</f>
        <v>23.424588</v>
      </c>
      <c r="I332" s="2">
        <f>'Moving Avg'!H332</f>
        <v>29.736679499999976</v>
      </c>
      <c r="J332" s="6" t="str">
        <f>OBV!F332</f>
        <v>BEARISH</v>
      </c>
      <c r="K332" s="6" t="str">
        <f>OBV!G332</f>
        <v>STRONG</v>
      </c>
      <c r="L332" s="6" t="str">
        <f>OBV!H332</f>
        <v>CONFIRMED BEARISH</v>
      </c>
    </row>
    <row r="333" spans="1:12" ht="13.5" x14ac:dyDescent="0.25">
      <c r="A333" s="3">
        <f>RSI!A333</f>
        <v>42488</v>
      </c>
      <c r="B333" s="2">
        <f>RSI!B333</f>
        <v>21.867599999999999</v>
      </c>
      <c r="C333" s="2">
        <f>RSI!I333</f>
        <v>38.120393029866833</v>
      </c>
      <c r="D333" s="2">
        <f>MACD!E333</f>
        <v>0.47289909743709302</v>
      </c>
      <c r="E333" s="2">
        <f>MACD!F333</f>
        <v>0.46649806559529589</v>
      </c>
      <c r="F333" s="2">
        <f>'Moving Avg'!D333</f>
        <v>21.983079999999998</v>
      </c>
      <c r="G333" s="2">
        <f>'Moving Avg'!F333</f>
        <v>22.881835000000002</v>
      </c>
      <c r="H333" s="2">
        <f>'Moving Avg'!G333</f>
        <v>23.368606</v>
      </c>
      <c r="I333" s="2">
        <f>'Moving Avg'!H333</f>
        <v>29.647459499999972</v>
      </c>
      <c r="J333" s="6" t="str">
        <f>OBV!F333</f>
        <v>BEARISH</v>
      </c>
      <c r="K333" s="6" t="str">
        <f>OBV!G333</f>
        <v>NEUTRAL</v>
      </c>
      <c r="L333" s="6" t="str">
        <f>OBV!H333</f>
        <v>CONFIRMED BEARISH</v>
      </c>
    </row>
    <row r="334" spans="1:12" ht="13.5" x14ac:dyDescent="0.25">
      <c r="A334" s="3">
        <f>RSI!A334</f>
        <v>42489</v>
      </c>
      <c r="B334" s="2">
        <f>RSI!B334</f>
        <v>21.692699999999999</v>
      </c>
      <c r="C334" s="2">
        <f>RSI!I334</f>
        <v>36.636467560544979</v>
      </c>
      <c r="D334" s="2">
        <f>MACD!E334</f>
        <v>0.46811254507006694</v>
      </c>
      <c r="E334" s="2">
        <f>MACD!F334</f>
        <v>0.4668209614902501</v>
      </c>
      <c r="F334" s="2">
        <f>'Moving Avg'!D334</f>
        <v>21.9481</v>
      </c>
      <c r="G334" s="2">
        <f>'Moving Avg'!F334</f>
        <v>22.778619999999997</v>
      </c>
      <c r="H334" s="2">
        <f>'Moving Avg'!G334</f>
        <v>23.305628000000002</v>
      </c>
      <c r="I334" s="2">
        <f>'Moving Avg'!H334</f>
        <v>29.557583499999975</v>
      </c>
      <c r="J334" s="6" t="str">
        <f>OBV!F334</f>
        <v>BULLISH</v>
      </c>
      <c r="K334" s="6" t="str">
        <f>OBV!G334</f>
        <v>NEUTRAL</v>
      </c>
      <c r="L334" s="6" t="str">
        <f>OBV!H334</f>
        <v>BULLISH DIVERGENCE</v>
      </c>
    </row>
    <row r="335" spans="1:12" ht="13.5" x14ac:dyDescent="0.25">
      <c r="A335" s="3">
        <f>RSI!A335</f>
        <v>42492</v>
      </c>
      <c r="B335" s="2">
        <f>RSI!B335</f>
        <v>21.692699999999999</v>
      </c>
      <c r="C335" s="2">
        <f>RSI!I335</f>
        <v>36.636467560544979</v>
      </c>
      <c r="D335" s="2">
        <f>MACD!E335</f>
        <v>0.4440813425594925</v>
      </c>
      <c r="E335" s="2">
        <f>MACD!F335</f>
        <v>0.46227303770409861</v>
      </c>
      <c r="F335" s="2">
        <f>'Moving Avg'!D335</f>
        <v>21.885120000000001</v>
      </c>
      <c r="G335" s="2">
        <f>'Moving Avg'!F335</f>
        <v>22.638669999999998</v>
      </c>
      <c r="H335" s="2">
        <f>'Moving Avg'!G335</f>
        <v>23.242650000000005</v>
      </c>
      <c r="I335" s="2">
        <f>'Moving Avg'!H335</f>
        <v>29.467969999999973</v>
      </c>
      <c r="J335" s="6" t="str">
        <f>OBV!F335</f>
        <v>BEARISH</v>
      </c>
      <c r="K335" s="6" t="str">
        <f>OBV!G335</f>
        <v>NEUTRAL</v>
      </c>
      <c r="L335" s="6" t="str">
        <f>OBV!H335</f>
        <v>CONFIRMED BEARISH</v>
      </c>
    </row>
    <row r="336" spans="1:12" ht="13.5" x14ac:dyDescent="0.25">
      <c r="A336" s="3">
        <f>RSI!A336</f>
        <v>42493</v>
      </c>
      <c r="B336" s="2">
        <f>RSI!B336</f>
        <v>22.34</v>
      </c>
      <c r="C336" s="2">
        <f>RSI!I336</f>
        <v>45.707911694147207</v>
      </c>
      <c r="D336" s="2">
        <f>MACD!E336</f>
        <v>0.47641266432403029</v>
      </c>
      <c r="E336" s="2">
        <f>MACD!F336</f>
        <v>0.46510096302808501</v>
      </c>
      <c r="F336" s="2">
        <f>'Moving Avg'!D336</f>
        <v>21.979600000000001</v>
      </c>
      <c r="G336" s="2">
        <f>'Moving Avg'!F336</f>
        <v>22.567819999999998</v>
      </c>
      <c r="H336" s="2">
        <f>'Moving Avg'!G336</f>
        <v>23.207488000000009</v>
      </c>
      <c r="I336" s="2">
        <f>'Moving Avg'!H336</f>
        <v>29.381330499999972</v>
      </c>
      <c r="J336" s="6" t="str">
        <f>OBV!F336</f>
        <v>BULLISH</v>
      </c>
      <c r="K336" s="6" t="str">
        <f>OBV!G336</f>
        <v>NEUTRAL</v>
      </c>
      <c r="L336" s="6" t="str">
        <f>OBV!H336</f>
        <v>CONFIRMED BULLISH</v>
      </c>
    </row>
    <row r="337" spans="1:12" ht="13.5" x14ac:dyDescent="0.25">
      <c r="A337" s="3">
        <f>RSI!A337</f>
        <v>42494</v>
      </c>
      <c r="B337" s="2">
        <f>RSI!B337</f>
        <v>22.479900000000001</v>
      </c>
      <c r="C337" s="2">
        <f>RSI!I337</f>
        <v>47.45870396948262</v>
      </c>
      <c r="D337" s="2">
        <f>MACD!E337</f>
        <v>0.38921284332104378</v>
      </c>
      <c r="E337" s="2">
        <f>MACD!F337</f>
        <v>0.44992333908667675</v>
      </c>
      <c r="F337" s="2">
        <f>'Moving Avg'!D337</f>
        <v>22.014580000000002</v>
      </c>
      <c r="G337" s="2">
        <f>'Moving Avg'!F337</f>
        <v>22.489094999999999</v>
      </c>
      <c r="H337" s="2">
        <f>'Moving Avg'!G337</f>
        <v>23.179498000000009</v>
      </c>
      <c r="I337" s="2">
        <f>'Moving Avg'!H337</f>
        <v>29.295171999999976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22.479900000000001</v>
      </c>
      <c r="C338" s="2">
        <f>RSI!I338</f>
        <v>47.45870396948262</v>
      </c>
      <c r="D338" s="2">
        <f>MACD!E338</f>
        <v>0.2398510138364145</v>
      </c>
      <c r="E338" s="2">
        <f>MACD!F338</f>
        <v>0.40790887403662435</v>
      </c>
      <c r="F338" s="2">
        <f>'Moving Avg'!D338</f>
        <v>22.137039999999999</v>
      </c>
      <c r="G338" s="2">
        <f>'Moving Avg'!F338</f>
        <v>22.405999999999999</v>
      </c>
      <c r="H338" s="2">
        <f>'Moving Avg'!G338</f>
        <v>23.151508000000007</v>
      </c>
      <c r="I338" s="2">
        <f>'Moving Avg'!H338</f>
        <v>29.206389499999972</v>
      </c>
      <c r="J338" s="6" t="str">
        <f>OBV!F338</f>
        <v>BULLISH</v>
      </c>
      <c r="K338" s="6" t="str">
        <f>OBV!G338</f>
        <v>NEUTRAL</v>
      </c>
      <c r="L338" s="6" t="str">
        <f>OBV!H338</f>
        <v>CONFIRMED BULLISH</v>
      </c>
    </row>
    <row r="339" spans="1:12" ht="13.5" x14ac:dyDescent="0.25">
      <c r="A339" s="3">
        <f>RSI!A339</f>
        <v>42496</v>
      </c>
      <c r="B339" s="2">
        <f>RSI!B339</f>
        <v>22.305</v>
      </c>
      <c r="C339" s="2">
        <f>RSI!I339</f>
        <v>45.338830917137336</v>
      </c>
      <c r="D339" s="2">
        <f>MACD!E339</f>
        <v>0.1086239279001795</v>
      </c>
      <c r="E339" s="2">
        <f>MACD!F339</f>
        <v>0.34805188480933535</v>
      </c>
      <c r="F339" s="2">
        <f>'Moving Avg'!D339</f>
        <v>22.259499999999996</v>
      </c>
      <c r="G339" s="2">
        <f>'Moving Avg'!F339</f>
        <v>22.350019999999997</v>
      </c>
      <c r="H339" s="2">
        <f>'Moving Avg'!G339</f>
        <v>23.125268000000005</v>
      </c>
      <c r="I339" s="2">
        <f>'Moving Avg'!H339</f>
        <v>29.117169999999977</v>
      </c>
      <c r="J339" s="6" t="str">
        <f>OBV!F339</f>
        <v>BULLISH</v>
      </c>
      <c r="K339" s="6" t="str">
        <f>OBV!G339</f>
        <v>NEUTRAL</v>
      </c>
      <c r="L339" s="6" t="str">
        <f>OBV!H339</f>
        <v>CONFIRMED BULLISH</v>
      </c>
    </row>
    <row r="340" spans="1:12" ht="13.5" x14ac:dyDescent="0.25">
      <c r="A340" s="3">
        <f>RSI!A340</f>
        <v>42499</v>
      </c>
      <c r="B340" s="2">
        <f>RSI!B340</f>
        <v>22.7423</v>
      </c>
      <c r="C340" s="2">
        <f>RSI!I340</f>
        <v>51.207280235270744</v>
      </c>
      <c r="D340" s="2">
        <f>MACD!E340</f>
        <v>-1.1265942025936226E-2</v>
      </c>
      <c r="E340" s="2">
        <f>MACD!F340</f>
        <v>0.27618831944228106</v>
      </c>
      <c r="F340" s="2">
        <f>'Moving Avg'!D340</f>
        <v>22.469420000000003</v>
      </c>
      <c r="G340" s="2">
        <f>'Moving Avg'!F340</f>
        <v>22.353519999999996</v>
      </c>
      <c r="H340" s="2">
        <f>'Moving Avg'!G340</f>
        <v>23.111272000000007</v>
      </c>
      <c r="I340" s="2">
        <f>'Moving Avg'!H340</f>
        <v>29.030136999999971</v>
      </c>
      <c r="J340" s="6" t="str">
        <f>OBV!F340</f>
        <v>BULLISH</v>
      </c>
      <c r="K340" s="6" t="str">
        <f>OBV!G340</f>
        <v>NEUTRAL</v>
      </c>
      <c r="L340" s="6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23.3109</v>
      </c>
      <c r="C341" s="2">
        <f>RSI!I341</f>
        <v>57.583858094676792</v>
      </c>
      <c r="D341" s="2">
        <f>MACD!E341</f>
        <v>-0.177097994623022</v>
      </c>
      <c r="E341" s="2">
        <f>MACD!F341</f>
        <v>0.18553105662922048</v>
      </c>
      <c r="F341" s="2">
        <f>'Moving Avg'!D341</f>
        <v>22.663600000000002</v>
      </c>
      <c r="G341" s="2">
        <f>'Moving Avg'!F341</f>
        <v>22.370579999999997</v>
      </c>
      <c r="H341" s="2">
        <f>'Moving Avg'!G341</f>
        <v>23.112322000000002</v>
      </c>
      <c r="I341" s="2">
        <f>'Moving Avg'!H341</f>
        <v>28.945946999999975</v>
      </c>
      <c r="J341" s="6" t="str">
        <f>OBV!F341</f>
        <v>BEARISH</v>
      </c>
      <c r="K341" s="6" t="str">
        <f>OBV!G341</f>
        <v>NEUTRAL</v>
      </c>
      <c r="L341" s="6" t="str">
        <f>OBV!H341</f>
        <v>BEARISH DIVERGENCE</v>
      </c>
    </row>
    <row r="342" spans="1:12" ht="13.5" x14ac:dyDescent="0.25">
      <c r="A342" s="3">
        <f>RSI!A342</f>
        <v>42501</v>
      </c>
      <c r="B342" s="2">
        <f>RSI!B342</f>
        <v>22.619900000000001</v>
      </c>
      <c r="C342" s="2">
        <f>RSI!I342</f>
        <v>49.173414852118</v>
      </c>
      <c r="D342" s="2">
        <f>MACD!E342</f>
        <v>-0.20297555156235703</v>
      </c>
      <c r="E342" s="2">
        <f>MACD!F342</f>
        <v>0.10782973499090498</v>
      </c>
      <c r="F342" s="2">
        <f>'Moving Avg'!D342</f>
        <v>22.691600000000001</v>
      </c>
      <c r="G342" s="2">
        <f>'Moving Avg'!F342</f>
        <v>22.364459999999998</v>
      </c>
      <c r="H342" s="2">
        <f>'Moving Avg'!G342</f>
        <v>23.106374000000002</v>
      </c>
      <c r="I342" s="2">
        <f>'Moving Avg'!H342</f>
        <v>28.859176499999972</v>
      </c>
      <c r="J342" s="6" t="str">
        <f>OBV!F342</f>
        <v>BEARISH</v>
      </c>
      <c r="K342" s="6" t="str">
        <f>OBV!G342</f>
        <v>STRONG</v>
      </c>
      <c r="L342" s="6" t="str">
        <f>OBV!H342</f>
        <v>BEARISH DIVERGENCE</v>
      </c>
    </row>
    <row r="343" spans="1:12" ht="13.5" x14ac:dyDescent="0.25">
      <c r="A343" s="3">
        <f>RSI!A343</f>
        <v>42502</v>
      </c>
      <c r="B343" s="2">
        <f>RSI!B343</f>
        <v>23.284600000000001</v>
      </c>
      <c r="C343" s="2">
        <f>RSI!I343</f>
        <v>55.853028671216009</v>
      </c>
      <c r="D343" s="2">
        <f>MACD!E343</f>
        <v>-0.34105482777907525</v>
      </c>
      <c r="E343" s="2">
        <f>MACD!F343</f>
        <v>1.8052822436908936E-2</v>
      </c>
      <c r="F343" s="2">
        <f>'Moving Avg'!D343</f>
        <v>22.852539999999998</v>
      </c>
      <c r="G343" s="2">
        <f>'Moving Avg'!F343</f>
        <v>22.391574999999996</v>
      </c>
      <c r="H343" s="2">
        <f>'Moving Avg'!G343</f>
        <v>23.103223999999997</v>
      </c>
      <c r="I343" s="2">
        <f>'Moving Avg'!H343</f>
        <v>28.775729499999969</v>
      </c>
      <c r="J343" s="6" t="str">
        <f>OBV!F343</f>
        <v>BEARISH</v>
      </c>
      <c r="K343" s="6" t="str">
        <f>OBV!G343</f>
        <v>STRONG</v>
      </c>
      <c r="L343" s="6" t="str">
        <f>OBV!H343</f>
        <v>BEARISH DIVERGENCE</v>
      </c>
    </row>
    <row r="344" spans="1:12" ht="13.5" x14ac:dyDescent="0.25">
      <c r="A344" s="3">
        <f>RSI!A344</f>
        <v>42503</v>
      </c>
      <c r="B344" s="2">
        <f>RSI!B344</f>
        <v>23.284600000000001</v>
      </c>
      <c r="C344" s="2">
        <f>RSI!I344</f>
        <v>55.853028671216016</v>
      </c>
      <c r="D344" s="2">
        <f>MACD!E344</f>
        <v>-0.48840577264654073</v>
      </c>
      <c r="E344" s="2">
        <f>MACD!F344</f>
        <v>-8.3238896579780994E-2</v>
      </c>
      <c r="F344" s="2">
        <f>'Moving Avg'!D344</f>
        <v>23.048459999999999</v>
      </c>
      <c r="G344" s="2">
        <f>'Moving Avg'!F344</f>
        <v>22.418690000000005</v>
      </c>
      <c r="H344" s="2">
        <f>'Moving Avg'!G344</f>
        <v>23.094825999999998</v>
      </c>
      <c r="I344" s="2">
        <f>'Moving Avg'!H344</f>
        <v>28.691407999999974</v>
      </c>
      <c r="J344" s="6" t="str">
        <f>OBV!F344</f>
        <v>BEARISH</v>
      </c>
      <c r="K344" s="6" t="str">
        <f>OBV!G344</f>
        <v>STRONG</v>
      </c>
      <c r="L344" s="6" t="str">
        <f>OBV!H344</f>
        <v>BEARISH DIVERGENCE</v>
      </c>
    </row>
    <row r="345" spans="1:12" ht="13.5" x14ac:dyDescent="0.25">
      <c r="A345" s="3">
        <f>RSI!A345</f>
        <v>42506</v>
      </c>
      <c r="B345" s="2">
        <f>RSI!B345</f>
        <v>23.1797</v>
      </c>
      <c r="C345" s="2">
        <f>RSI!I345</f>
        <v>54.541119858442336</v>
      </c>
      <c r="D345" s="2">
        <f>MACD!E345</f>
        <v>-0.60865673204245851</v>
      </c>
      <c r="E345" s="2">
        <f>MACD!F345</f>
        <v>-0.1883224636723165</v>
      </c>
      <c r="F345" s="2">
        <f>'Moving Avg'!D345</f>
        <v>23.135939999999998</v>
      </c>
      <c r="G345" s="2">
        <f>'Moving Avg'!F345</f>
        <v>22.449305000000003</v>
      </c>
      <c r="H345" s="2">
        <f>'Moving Avg'!G345</f>
        <v>23.089577999999992</v>
      </c>
      <c r="I345" s="2">
        <f>'Moving Avg'!H345</f>
        <v>28.606561999999972</v>
      </c>
      <c r="J345" s="6" t="str">
        <f>OBV!F345</f>
        <v>BEARISH</v>
      </c>
      <c r="K345" s="6" t="str">
        <f>OBV!G345</f>
        <v>STRONG</v>
      </c>
      <c r="L345" s="6" t="str">
        <f>OBV!H345</f>
        <v>BEARISH DIVERGENCE</v>
      </c>
    </row>
    <row r="346" spans="1:12" ht="13.5" x14ac:dyDescent="0.25">
      <c r="A346" s="3">
        <f>RSI!A346</f>
        <v>42507</v>
      </c>
      <c r="B346" s="2">
        <f>RSI!B346</f>
        <v>23.827000000000002</v>
      </c>
      <c r="C346" s="2">
        <f>RSI!I346</f>
        <v>60.678729524564886</v>
      </c>
      <c r="D346" s="2">
        <f>MACD!E346</f>
        <v>-0.661243589323675</v>
      </c>
      <c r="E346" s="2">
        <f>MACD!F346</f>
        <v>-0.28290668880258818</v>
      </c>
      <c r="F346" s="2">
        <f>'Moving Avg'!D346</f>
        <v>23.239159999999998</v>
      </c>
      <c r="G346" s="2">
        <f>'Moving Avg'!F346</f>
        <v>22.481670000000001</v>
      </c>
      <c r="H346" s="2">
        <f>'Moving Avg'!G346</f>
        <v>23.097275999999997</v>
      </c>
      <c r="I346" s="2">
        <f>'Moving Avg'!H346</f>
        <v>28.524952499999976</v>
      </c>
      <c r="J346" s="6" t="str">
        <f>OBV!F346</f>
        <v>BEARISH</v>
      </c>
      <c r="K346" s="6" t="str">
        <f>OBV!G346</f>
        <v>STRONG</v>
      </c>
      <c r="L346" s="6" t="str">
        <f>OBV!H346</f>
        <v>BEARISH DIVERGENCE</v>
      </c>
    </row>
    <row r="347" spans="1:12" ht="13.5" x14ac:dyDescent="0.25">
      <c r="A347" s="3">
        <f>RSI!A347</f>
        <v>42508</v>
      </c>
      <c r="B347" s="2">
        <f>RSI!B347</f>
        <v>23.818200000000001</v>
      </c>
      <c r="C347" s="2">
        <f>RSI!I347</f>
        <v>60.55902208705627</v>
      </c>
      <c r="D347" s="2">
        <f>MACD!E347</f>
        <v>-0.68967951922407522</v>
      </c>
      <c r="E347" s="2">
        <f>MACD!F347</f>
        <v>-0.3642612548868856</v>
      </c>
      <c r="F347" s="2">
        <f>'Moving Avg'!D347</f>
        <v>23.478820000000002</v>
      </c>
      <c r="G347" s="2">
        <f>'Moving Avg'!F347</f>
        <v>22.548145000000002</v>
      </c>
      <c r="H347" s="2">
        <f>'Moving Avg'!G347</f>
        <v>23.104973999999991</v>
      </c>
      <c r="I347" s="2">
        <f>'Moving Avg'!H347</f>
        <v>28.443298999999971</v>
      </c>
      <c r="J347" s="6" t="str">
        <f>OBV!F347</f>
        <v>BEARISH</v>
      </c>
      <c r="K347" s="6" t="str">
        <f>OBV!G347</f>
        <v>STRONG</v>
      </c>
      <c r="L347" s="6" t="str">
        <f>OBV!H347</f>
        <v>BEARISH DIVERGENCE</v>
      </c>
    </row>
    <row r="348" spans="1:12" ht="13.5" x14ac:dyDescent="0.25">
      <c r="A348" s="3">
        <f>RSI!A348</f>
        <v>42509</v>
      </c>
      <c r="B348" s="2">
        <f>RSI!B348</f>
        <v>23.617000000000001</v>
      </c>
      <c r="C348" s="2">
        <f>RSI!I348</f>
        <v>57.753627773924364</v>
      </c>
      <c r="D348" s="2">
        <f>MACD!E348</f>
        <v>-0.70444636436855745</v>
      </c>
      <c r="E348" s="2">
        <f>MACD!F348</f>
        <v>-0.43229827678321997</v>
      </c>
      <c r="F348" s="2">
        <f>'Moving Avg'!D348</f>
        <v>23.545300000000005</v>
      </c>
      <c r="G348" s="2">
        <f>'Moving Avg'!F348</f>
        <v>22.629490000000004</v>
      </c>
      <c r="H348" s="2">
        <f>'Moving Avg'!G348</f>
        <v>23.111971999999994</v>
      </c>
      <c r="I348" s="2">
        <f>'Moving Avg'!H348</f>
        <v>28.360639499999969</v>
      </c>
      <c r="J348" s="6" t="str">
        <f>OBV!F348</f>
        <v>BEARISH</v>
      </c>
      <c r="K348" s="6" t="str">
        <f>OBV!G348</f>
        <v>STRONG</v>
      </c>
      <c r="L348" s="6" t="str">
        <f>OBV!H348</f>
        <v>BEARISH DIVERGENCE</v>
      </c>
    </row>
    <row r="349" spans="1:12" ht="13.5" x14ac:dyDescent="0.25">
      <c r="A349" s="3">
        <f>RSI!A349</f>
        <v>42510</v>
      </c>
      <c r="B349" s="2">
        <f>RSI!B349</f>
        <v>23.818200000000001</v>
      </c>
      <c r="C349" s="2">
        <f>RSI!I349</f>
        <v>59.761083695652324</v>
      </c>
      <c r="D349" s="2">
        <f>MACD!E349</f>
        <v>-0.76275775171117388</v>
      </c>
      <c r="E349" s="2">
        <f>MACD!F349</f>
        <v>-0.49839017176881079</v>
      </c>
      <c r="F349" s="2">
        <f>'Moving Avg'!D349</f>
        <v>23.65202</v>
      </c>
      <c r="G349" s="2">
        <f>'Moving Avg'!F349</f>
        <v>22.727020000000003</v>
      </c>
      <c r="H349" s="2">
        <f>'Moving Avg'!G349</f>
        <v>23.117743999999995</v>
      </c>
      <c r="I349" s="2">
        <f>'Moving Avg'!H349</f>
        <v>28.279204499999974</v>
      </c>
      <c r="J349" s="6" t="str">
        <f>OBV!F349</f>
        <v>BEARISH</v>
      </c>
      <c r="K349" s="6" t="str">
        <f>OBV!G349</f>
        <v>STRONG</v>
      </c>
      <c r="L349" s="6" t="str">
        <f>OBV!H349</f>
        <v>BEARISH DIVERGENCE</v>
      </c>
    </row>
    <row r="350" spans="1:12" ht="13.5" x14ac:dyDescent="0.25">
      <c r="A350" s="3">
        <f>RSI!A350</f>
        <v>42513</v>
      </c>
      <c r="B350" s="2">
        <f>RSI!B350</f>
        <v>23.818200000000001</v>
      </c>
      <c r="C350" s="2">
        <f>RSI!I350</f>
        <v>59.761083695652331</v>
      </c>
      <c r="D350" s="2">
        <f>MACD!E350</f>
        <v>-0.74971843693161944</v>
      </c>
      <c r="E350" s="2">
        <f>MACD!F350</f>
        <v>-0.54865582480137254</v>
      </c>
      <c r="F350" s="2">
        <f>'Moving Avg'!D350</f>
        <v>23.779720000000005</v>
      </c>
      <c r="G350" s="2">
        <f>'Moving Avg'!F350</f>
        <v>22.817550000000001</v>
      </c>
      <c r="H350" s="2">
        <f>'Moving Avg'!G350</f>
        <v>23.120017999999991</v>
      </c>
      <c r="I350" s="2">
        <f>'Moving Avg'!H350</f>
        <v>28.201486999999979</v>
      </c>
      <c r="J350" s="6" t="str">
        <f>OBV!F350</f>
        <v>BEARISH</v>
      </c>
      <c r="K350" s="6" t="str">
        <f>OBV!G350</f>
        <v>STRONG</v>
      </c>
      <c r="L350" s="6" t="str">
        <f>OBV!H350</f>
        <v>BEARISH DIVERGENCE</v>
      </c>
    </row>
    <row r="351" spans="1:12" ht="13.5" x14ac:dyDescent="0.25">
      <c r="A351" s="3">
        <f>RSI!A351</f>
        <v>42514</v>
      </c>
      <c r="B351" s="2">
        <f>RSI!B351</f>
        <v>23.818200000000001</v>
      </c>
      <c r="C351" s="2">
        <f>RSI!I351</f>
        <v>59.761083695652324</v>
      </c>
      <c r="D351" s="2">
        <f>MACD!E351</f>
        <v>-0.6557426953016936</v>
      </c>
      <c r="E351" s="2">
        <f>MACD!F351</f>
        <v>-0.57007319890143682</v>
      </c>
      <c r="F351" s="2">
        <f>'Moving Avg'!D351</f>
        <v>23.77796</v>
      </c>
      <c r="G351" s="2">
        <f>'Moving Avg'!F351</f>
        <v>22.91508</v>
      </c>
      <c r="H351" s="2">
        <f>'Moving Avg'!G351</f>
        <v>23.132787999999994</v>
      </c>
      <c r="I351" s="2">
        <f>'Moving Avg'!H351</f>
        <v>28.123812999999974</v>
      </c>
      <c r="J351" s="6" t="str">
        <f>OBV!F351</f>
        <v>BEARISH</v>
      </c>
      <c r="K351" s="6" t="str">
        <f>OBV!G351</f>
        <v>STRONG</v>
      </c>
      <c r="L351" s="6" t="str">
        <f>OBV!H351</f>
        <v>CONFIRMED BEARISH</v>
      </c>
    </row>
    <row r="352" spans="1:12" ht="13.5" x14ac:dyDescent="0.25">
      <c r="A352" s="3">
        <f>RSI!A352</f>
        <v>42515</v>
      </c>
      <c r="B352" s="2">
        <f>RSI!B352</f>
        <v>23.818200000000001</v>
      </c>
      <c r="C352" s="2">
        <f>RSI!I352</f>
        <v>59.761083695652324</v>
      </c>
      <c r="D352" s="2">
        <f>MACD!E352</f>
        <v>-0.68673101516084856</v>
      </c>
      <c r="E352" s="2">
        <f>MACD!F352</f>
        <v>-0.59340476215331917</v>
      </c>
      <c r="F352" s="2">
        <f>'Moving Avg'!D352</f>
        <v>23.77796</v>
      </c>
      <c r="G352" s="2">
        <f>'Moving Avg'!F352</f>
        <v>22.990739999999999</v>
      </c>
      <c r="H352" s="2">
        <f>'Moving Avg'!G352</f>
        <v>23.138559999999995</v>
      </c>
      <c r="I352" s="2">
        <f>'Moving Avg'!H352</f>
        <v>28.050468999999978</v>
      </c>
      <c r="J352" s="6" t="str">
        <f>OBV!F352</f>
        <v>BEARISH</v>
      </c>
      <c r="K352" s="6" t="str">
        <f>OBV!G352</f>
        <v>STRONG</v>
      </c>
      <c r="L352" s="6" t="str">
        <f>OBV!H352</f>
        <v>NEUTRAL</v>
      </c>
    </row>
    <row r="353" spans="1:12" ht="13.5" x14ac:dyDescent="0.25">
      <c r="A353" s="3">
        <f>RSI!A353</f>
        <v>42516</v>
      </c>
      <c r="B353" s="2">
        <f>RSI!B353</f>
        <v>24.491700000000002</v>
      </c>
      <c r="C353" s="2">
        <f>RSI!I353</f>
        <v>66.852806038738123</v>
      </c>
      <c r="D353" s="2">
        <f>MACD!E353</f>
        <v>-0.66446680974951988</v>
      </c>
      <c r="E353" s="2">
        <f>MACD!F353</f>
        <v>-0.60761717167255935</v>
      </c>
      <c r="F353" s="2">
        <f>'Moving Avg'!D353</f>
        <v>23.9529</v>
      </c>
      <c r="G353" s="2">
        <f>'Moving Avg'!F353</f>
        <v>23.121945</v>
      </c>
      <c r="H353" s="2">
        <f>'Moving Avg'!G353</f>
        <v>23.156053999999994</v>
      </c>
      <c r="I353" s="2">
        <f>'Moving Avg'!H353</f>
        <v>27.980492499999972</v>
      </c>
      <c r="J353" s="6" t="str">
        <f>OBV!F353</f>
        <v>BULLISH</v>
      </c>
      <c r="K353" s="6" t="str">
        <f>OBV!G353</f>
        <v>WEAK</v>
      </c>
      <c r="L353" s="6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24.605399999999999</v>
      </c>
      <c r="C354" s="2">
        <f>RSI!I354</f>
        <v>67.881917936240853</v>
      </c>
      <c r="D354" s="2">
        <f>MACD!E354</f>
        <v>-0.66162942021358617</v>
      </c>
      <c r="E354" s="2">
        <f>MACD!F354</f>
        <v>-0.61841962138076478</v>
      </c>
      <c r="F354" s="2">
        <f>'Moving Avg'!D354</f>
        <v>24.110340000000001</v>
      </c>
      <c r="G354" s="2">
        <f>'Moving Avg'!F354</f>
        <v>23.267579999999999</v>
      </c>
      <c r="H354" s="2">
        <f>'Moving Avg'!G354</f>
        <v>23.175821999999993</v>
      </c>
      <c r="I354" s="2">
        <f>'Moving Avg'!H354</f>
        <v>27.91108449999998</v>
      </c>
      <c r="J354" s="6" t="str">
        <f>OBV!F354</f>
        <v>BULLISH</v>
      </c>
      <c r="K354" s="6" t="str">
        <f>OBV!G354</f>
        <v>WEAK</v>
      </c>
      <c r="L354" s="6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24.6754</v>
      </c>
      <c r="C355" s="2">
        <f>RSI!I355</f>
        <v>68.529714691618608</v>
      </c>
      <c r="D355" s="2">
        <f>MACD!E355</f>
        <v>-0.6882419563866975</v>
      </c>
      <c r="E355" s="2">
        <f>MACD!F355</f>
        <v>-0.63238408838195137</v>
      </c>
      <c r="F355" s="2">
        <f>'Moving Avg'!D355</f>
        <v>24.281780000000001</v>
      </c>
      <c r="G355" s="2">
        <f>'Moving Avg'!F355</f>
        <v>23.416715</v>
      </c>
      <c r="H355" s="2">
        <f>'Moving Avg'!G355</f>
        <v>23.19699</v>
      </c>
      <c r="I355" s="2">
        <f>'Moving Avg'!H355</f>
        <v>27.840058499999984</v>
      </c>
      <c r="J355" s="6" t="str">
        <f>OBV!F355</f>
        <v>BULLISH</v>
      </c>
      <c r="K355" s="6" t="str">
        <f>OBV!G355</f>
        <v>WEAK</v>
      </c>
      <c r="L355" s="6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25.4102</v>
      </c>
      <c r="C356" s="2">
        <f>RSI!I356</f>
        <v>74.372842589193723</v>
      </c>
      <c r="D356" s="2">
        <f>MACD!E356</f>
        <v>-0.67313904932704105</v>
      </c>
      <c r="E356" s="2">
        <f>MACD!F356</f>
        <v>-0.64053508057096931</v>
      </c>
      <c r="F356" s="2">
        <f>'Moving Avg'!D356</f>
        <v>24.600180000000002</v>
      </c>
      <c r="G356" s="2">
        <f>'Moving Avg'!F356</f>
        <v>23.570224999999997</v>
      </c>
      <c r="H356" s="2">
        <f>'Moving Avg'!G356</f>
        <v>23.232854000000003</v>
      </c>
      <c r="I356" s="2">
        <f>'Moving Avg'!H356</f>
        <v>27.77270649999998</v>
      </c>
      <c r="J356" s="6" t="str">
        <f>OBV!F356</f>
        <v>BULLISH</v>
      </c>
      <c r="K356" s="6" t="str">
        <f>OBV!G356</f>
        <v>WEAK</v>
      </c>
      <c r="L356" s="6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25.4102</v>
      </c>
      <c r="C357" s="2">
        <f>RSI!I357</f>
        <v>74.372842589193723</v>
      </c>
      <c r="D357" s="2">
        <f>MACD!E357</f>
        <v>-0.67303119850448923</v>
      </c>
      <c r="E357" s="2">
        <f>MACD!F357</f>
        <v>-0.64703430415767338</v>
      </c>
      <c r="F357" s="2">
        <f>'Moving Avg'!D357</f>
        <v>24.918579999999999</v>
      </c>
      <c r="G357" s="2">
        <f>'Moving Avg'!F357</f>
        <v>23.716739999999994</v>
      </c>
      <c r="H357" s="2">
        <f>'Moving Avg'!G357</f>
        <v>23.259970000000003</v>
      </c>
      <c r="I357" s="2">
        <f>'Moving Avg'!H357</f>
        <v>27.705354499999981</v>
      </c>
      <c r="J357" s="6" t="str">
        <f>OBV!F357</f>
        <v>BULLISH</v>
      </c>
      <c r="K357" s="6" t="str">
        <f>OBV!G357</f>
        <v>WEAK</v>
      </c>
      <c r="L357" s="6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25.418900000000001</v>
      </c>
      <c r="C358" s="2">
        <f>RSI!I358</f>
        <v>74.438014247588001</v>
      </c>
      <c r="D358" s="2">
        <f>MACD!E358</f>
        <v>-0.71501756952950757</v>
      </c>
      <c r="E358" s="2">
        <f>MACD!F358</f>
        <v>-0.66063095723204024</v>
      </c>
      <c r="F358" s="2">
        <f>'Moving Avg'!D358</f>
        <v>25.104020000000002</v>
      </c>
      <c r="G358" s="2">
        <f>'Moving Avg'!F358</f>
        <v>23.863689999999995</v>
      </c>
      <c r="H358" s="2">
        <f>'Moving Avg'!G358</f>
        <v>23.301606000000003</v>
      </c>
      <c r="I358" s="2">
        <f>'Moving Avg'!H358</f>
        <v>27.638045999999981</v>
      </c>
      <c r="J358" s="6" t="str">
        <f>OBV!F358</f>
        <v>BULLISH</v>
      </c>
      <c r="K358" s="6" t="str">
        <f>OBV!G358</f>
        <v>WEAK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25.541399999999999</v>
      </c>
      <c r="C359" s="2">
        <f>RSI!I359</f>
        <v>75.387136169408933</v>
      </c>
      <c r="D359" s="2">
        <f>MACD!E359</f>
        <v>-0.73841922694763085</v>
      </c>
      <c r="E359" s="2">
        <f>MACD!F359</f>
        <v>-0.67618861117515838</v>
      </c>
      <c r="F359" s="2">
        <f>'Moving Avg'!D359</f>
        <v>25.291220000000003</v>
      </c>
      <c r="G359" s="2">
        <f>'Moving Avg'!F359</f>
        <v>24.025509999999993</v>
      </c>
      <c r="H359" s="2">
        <f>'Moving Avg'!G359</f>
        <v>23.339918000000001</v>
      </c>
      <c r="I359" s="2">
        <f>'Moving Avg'!H359</f>
        <v>27.571349999999988</v>
      </c>
      <c r="J359" s="6" t="str">
        <f>OBV!F359</f>
        <v>BULLISH</v>
      </c>
      <c r="K359" s="6" t="str">
        <f>OBV!G359</f>
        <v>WEAK</v>
      </c>
      <c r="L359" s="6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25.541399999999999</v>
      </c>
      <c r="C360" s="2">
        <f>RSI!I360</f>
        <v>75.387136169408933</v>
      </c>
      <c r="D360" s="2">
        <f>MACD!E360</f>
        <v>-0.7679764317402018</v>
      </c>
      <c r="E360" s="2">
        <f>MACD!F360</f>
        <v>-0.6945461752881672</v>
      </c>
      <c r="F360" s="2">
        <f>'Moving Avg'!D360</f>
        <v>25.464419999999997</v>
      </c>
      <c r="G360" s="2">
        <f>'Moving Avg'!F360</f>
        <v>24.165464999999994</v>
      </c>
      <c r="H360" s="2">
        <f>'Moving Avg'!G360</f>
        <v>23.378406000000005</v>
      </c>
      <c r="I360" s="2">
        <f>'Moving Avg'!H360</f>
        <v>27.500061499999987</v>
      </c>
      <c r="J360" s="6" t="str">
        <f>OBV!F360</f>
        <v>BULLISH</v>
      </c>
      <c r="K360" s="6" t="str">
        <f>OBV!G360</f>
        <v>WEAK</v>
      </c>
      <c r="L360" s="6" t="str">
        <f>OBV!H360</f>
        <v>CONFIRMED BULLISH</v>
      </c>
    </row>
    <row r="361" spans="1:12" ht="13.5" x14ac:dyDescent="0.25">
      <c r="A361" s="3">
        <f>RSI!A361</f>
        <v>42528</v>
      </c>
      <c r="B361" s="2">
        <f>RSI!B361</f>
        <v>26.1099</v>
      </c>
      <c r="C361" s="2">
        <f>RSI!I361</f>
        <v>79.486613788163567</v>
      </c>
      <c r="D361" s="2">
        <f>MACD!E361</f>
        <v>-0.84413063570315572</v>
      </c>
      <c r="E361" s="2">
        <f>MACD!F361</f>
        <v>-0.72446306737116495</v>
      </c>
      <c r="F361" s="2">
        <f>'Moving Avg'!D361</f>
        <v>25.604359999999996</v>
      </c>
      <c r="G361" s="2">
        <f>'Moving Avg'!F361</f>
        <v>24.305414999999993</v>
      </c>
      <c r="H361" s="2">
        <f>'Moving Avg'!G361</f>
        <v>23.428264000000002</v>
      </c>
      <c r="I361" s="2">
        <f>'Moving Avg'!H361</f>
        <v>27.431615499999989</v>
      </c>
      <c r="J361" s="6" t="str">
        <f>OBV!F361</f>
        <v>BULLISH</v>
      </c>
      <c r="K361" s="6" t="str">
        <f>OBV!G361</f>
        <v>WEAK</v>
      </c>
      <c r="L361" s="6" t="str">
        <f>OBV!H361</f>
        <v>CONFIRMED BULLISH</v>
      </c>
    </row>
    <row r="362" spans="1:12" ht="13.5" x14ac:dyDescent="0.25">
      <c r="A362" s="3">
        <f>RSI!A362</f>
        <v>42529</v>
      </c>
      <c r="B362" s="2">
        <f>RSI!B362</f>
        <v>26.258600000000001</v>
      </c>
      <c r="C362" s="2">
        <f>RSI!I362</f>
        <v>80.405912389077315</v>
      </c>
      <c r="D362" s="2">
        <f>MACD!E362</f>
        <v>-0.93130694210486098</v>
      </c>
      <c r="E362" s="2">
        <f>MACD!F362</f>
        <v>-0.76583184231790413</v>
      </c>
      <c r="F362" s="2">
        <f>'Moving Avg'!D362</f>
        <v>25.774040000000003</v>
      </c>
      <c r="G362" s="2">
        <f>'Moving Avg'!F362</f>
        <v>24.487349999999996</v>
      </c>
      <c r="H362" s="2">
        <f>'Moving Avg'!G362</f>
        <v>23.470774000000002</v>
      </c>
      <c r="I362" s="2">
        <f>'Moving Avg'!H362</f>
        <v>27.363912999999989</v>
      </c>
      <c r="J362" s="6" t="str">
        <f>OBV!F362</f>
        <v>BULLISH</v>
      </c>
      <c r="K362" s="6" t="str">
        <f>OBV!G362</f>
        <v>WEAK</v>
      </c>
      <c r="L362" s="6" t="str">
        <f>OBV!H362</f>
        <v>CONFIRMED BULLISH</v>
      </c>
    </row>
    <row r="363" spans="1:12" ht="13.5" x14ac:dyDescent="0.25">
      <c r="A363" s="3">
        <f>RSI!A363</f>
        <v>42530</v>
      </c>
      <c r="B363" s="2">
        <f>RSI!B363</f>
        <v>26.258600000000001</v>
      </c>
      <c r="C363" s="2">
        <f>RSI!I363</f>
        <v>80.405912389077315</v>
      </c>
      <c r="D363" s="2">
        <f>MACD!E363</f>
        <v>-0.91318972413349542</v>
      </c>
      <c r="E363" s="2">
        <f>MACD!F363</f>
        <v>-0.79530341868102239</v>
      </c>
      <c r="F363" s="2">
        <f>'Moving Avg'!D363</f>
        <v>25.941980000000001</v>
      </c>
      <c r="G363" s="2">
        <f>'Moving Avg'!F363</f>
        <v>24.636049999999997</v>
      </c>
      <c r="H363" s="2">
        <f>'Moving Avg'!G363</f>
        <v>23.506112000000012</v>
      </c>
      <c r="I363" s="2">
        <f>'Moving Avg'!H363</f>
        <v>27.296210499999994</v>
      </c>
      <c r="J363" s="6" t="str">
        <f>OBV!F363</f>
        <v>BULLISH</v>
      </c>
      <c r="K363" s="6" t="str">
        <f>OBV!G363</f>
        <v>WEAK</v>
      </c>
      <c r="L363" s="6" t="str">
        <f>OBV!H363</f>
        <v>CONFIRMED BULLISH</v>
      </c>
    </row>
    <row r="364" spans="1:12" ht="13.5" x14ac:dyDescent="0.25">
      <c r="A364" s="3">
        <f>RSI!A364</f>
        <v>42531</v>
      </c>
      <c r="B364" s="2">
        <f>RSI!B364</f>
        <v>26.853400000000001</v>
      </c>
      <c r="C364" s="2">
        <f>RSI!I364</f>
        <v>83.778348092035998</v>
      </c>
      <c r="D364" s="2">
        <f>MACD!E364</f>
        <v>-0.93529116618859831</v>
      </c>
      <c r="E364" s="2">
        <f>MACD!F364</f>
        <v>-0.82330096818253762</v>
      </c>
      <c r="F364" s="2">
        <f>'Moving Avg'!D364</f>
        <v>26.204379999999997</v>
      </c>
      <c r="G364" s="2">
        <f>'Moving Avg'!F364</f>
        <v>24.814489999999999</v>
      </c>
      <c r="H364" s="2">
        <f>'Moving Avg'!G364</f>
        <v>23.56804</v>
      </c>
      <c r="I364" s="2">
        <f>'Moving Avg'!H364</f>
        <v>27.231481999999993</v>
      </c>
      <c r="J364" s="6" t="str">
        <f>OBV!F364</f>
        <v>BULLISH</v>
      </c>
      <c r="K364" s="6" t="str">
        <f>OBV!G364</f>
        <v>WEAK</v>
      </c>
      <c r="L364" s="6" t="str">
        <f>OBV!H364</f>
        <v>CONFIRMED BULLISH</v>
      </c>
    </row>
    <row r="365" spans="1:12" ht="13.5" x14ac:dyDescent="0.25">
      <c r="A365" s="3">
        <f>RSI!A365</f>
        <v>42534</v>
      </c>
      <c r="B365" s="2">
        <f>RSI!B365</f>
        <v>26.897200000000002</v>
      </c>
      <c r="C365" s="2">
        <f>RSI!I365</f>
        <v>83.996778890136127</v>
      </c>
      <c r="D365" s="2">
        <f>MACD!E365</f>
        <v>-0.96004196932363683</v>
      </c>
      <c r="E365" s="2">
        <f>MACD!F365</f>
        <v>-0.85064916841075744</v>
      </c>
      <c r="F365" s="2">
        <f>'Moving Avg'!D365</f>
        <v>26.475540000000002</v>
      </c>
      <c r="G365" s="2">
        <f>'Moving Avg'!F365</f>
        <v>25.000364999999999</v>
      </c>
      <c r="H365" s="2">
        <f>'Moving Avg'!G365</f>
        <v>23.616150000000001</v>
      </c>
      <c r="I365" s="2">
        <f>'Moving Avg'!H365</f>
        <v>27.166972499999996</v>
      </c>
      <c r="J365" s="6" t="str">
        <f>OBV!F365</f>
        <v>BULLISH</v>
      </c>
      <c r="K365" s="6" t="str">
        <f>OBV!G365</f>
        <v>WEAK</v>
      </c>
      <c r="L365" s="6" t="str">
        <f>OBV!H365</f>
        <v>CONFIRMED BULLISH</v>
      </c>
    </row>
    <row r="366" spans="1:12" ht="13.5" x14ac:dyDescent="0.25">
      <c r="A366" s="3">
        <f>RSI!A366</f>
        <v>42535</v>
      </c>
      <c r="B366" s="2">
        <f>RSI!B366</f>
        <v>26.897200000000002</v>
      </c>
      <c r="C366" s="2">
        <f>RSI!I366</f>
        <v>83.996778890136127</v>
      </c>
      <c r="D366" s="2">
        <f>MACD!E366</f>
        <v>-0.88076647925196028</v>
      </c>
      <c r="E366" s="2">
        <f>MACD!F366</f>
        <v>-0.85667263057899812</v>
      </c>
      <c r="F366" s="2">
        <f>'Moving Avg'!D366</f>
        <v>26.632999999999999</v>
      </c>
      <c r="G366" s="2">
        <f>'Moving Avg'!F366</f>
        <v>25.153875000000003</v>
      </c>
      <c r="H366" s="2">
        <f>'Moving Avg'!G366</f>
        <v>23.678954000000004</v>
      </c>
      <c r="I366" s="2">
        <f>'Moving Avg'!H366</f>
        <v>27.102462999999993</v>
      </c>
      <c r="J366" s="6" t="str">
        <f>OBV!F366</f>
        <v>BULLISH</v>
      </c>
      <c r="K366" s="6" t="str">
        <f>OBV!G366</f>
        <v>WEAK</v>
      </c>
      <c r="L366" s="6" t="str">
        <f>OBV!H366</f>
        <v>CONFIRMED BULLISH</v>
      </c>
    </row>
    <row r="367" spans="1:12" ht="13.5" x14ac:dyDescent="0.25">
      <c r="A367" s="3">
        <f>RSI!A367</f>
        <v>42536</v>
      </c>
      <c r="B367" s="2">
        <f>RSI!B367</f>
        <v>26.897200000000002</v>
      </c>
      <c r="C367" s="2">
        <f>RSI!I367</f>
        <v>83.996778890136113</v>
      </c>
      <c r="D367" s="2">
        <f>MACD!E367</f>
        <v>-0.82556469666871379</v>
      </c>
      <c r="E367" s="2">
        <f>MACD!F367</f>
        <v>-0.85045104379694125</v>
      </c>
      <c r="F367" s="2">
        <f>'Moving Avg'!D367</f>
        <v>26.760720000000003</v>
      </c>
      <c r="G367" s="2">
        <f>'Moving Avg'!F367</f>
        <v>25.307825000000001</v>
      </c>
      <c r="H367" s="2">
        <f>'Moving Avg'!G367</f>
        <v>23.735810000000004</v>
      </c>
      <c r="I367" s="2">
        <f>'Moving Avg'!H367</f>
        <v>27.040183999999996</v>
      </c>
      <c r="J367" s="6" t="str">
        <f>OBV!F367</f>
        <v>BULLISH</v>
      </c>
      <c r="K367" s="6" t="str">
        <f>OBV!G367</f>
        <v>NEUTRAL</v>
      </c>
      <c r="L367" s="6" t="str">
        <f>OBV!H367</f>
        <v>CONFIRMED BULLISH</v>
      </c>
    </row>
    <row r="368" spans="1:12" ht="13.5" x14ac:dyDescent="0.25">
      <c r="A368" s="3">
        <f>RSI!A368</f>
        <v>42537</v>
      </c>
      <c r="B368" s="2">
        <f>RSI!B368</f>
        <v>26.8797</v>
      </c>
      <c r="C368" s="2">
        <f>RSI!I368</f>
        <v>83.436130040562517</v>
      </c>
      <c r="D368" s="2">
        <f>MACD!E368</f>
        <v>-0.78721840322977599</v>
      </c>
      <c r="E368" s="2">
        <f>MACD!F368</f>
        <v>-0.83780451568350833</v>
      </c>
      <c r="F368" s="2">
        <f>'Moving Avg'!D368</f>
        <v>26.88494</v>
      </c>
      <c r="G368" s="2">
        <f>'Moving Avg'!F368</f>
        <v>25.470960000000002</v>
      </c>
      <c r="H368" s="2">
        <f>'Moving Avg'!G368</f>
        <v>23.790568000000007</v>
      </c>
      <c r="I368" s="2">
        <f>'Moving Avg'!H368</f>
        <v>26.983678000000001</v>
      </c>
      <c r="J368" s="6" t="str">
        <f>OBV!F368</f>
        <v>BEARISH</v>
      </c>
      <c r="K368" s="6" t="str">
        <f>OBV!G368</f>
        <v>STRONG</v>
      </c>
      <c r="L368" s="6" t="str">
        <f>OBV!H368</f>
        <v>BEARISH DIVERGENCE</v>
      </c>
    </row>
    <row r="369" spans="1:12" ht="13.5" x14ac:dyDescent="0.25">
      <c r="A369" s="3">
        <f>RSI!A369</f>
        <v>42538</v>
      </c>
      <c r="B369" s="2">
        <f>RSI!B369</f>
        <v>26.258600000000001</v>
      </c>
      <c r="C369" s="2">
        <f>RSI!I369</f>
        <v>66.476865931766952</v>
      </c>
      <c r="D369" s="2">
        <f>MACD!E369</f>
        <v>-0.69999759323368593</v>
      </c>
      <c r="E369" s="2">
        <f>MACD!F369</f>
        <v>-0.81024313119354396</v>
      </c>
      <c r="F369" s="2">
        <f>'Moving Avg'!D369</f>
        <v>26.765980000000003</v>
      </c>
      <c r="G369" s="2">
        <f>'Moving Avg'!F369</f>
        <v>25.592980000000004</v>
      </c>
      <c r="H369" s="2">
        <f>'Moving Avg'!G369</f>
        <v>23.847248000000008</v>
      </c>
      <c r="I369" s="2">
        <f>'Moving Avg'!H369</f>
        <v>26.923717000000007</v>
      </c>
      <c r="J369" s="6" t="str">
        <f>OBV!F369</f>
        <v>BEARISH</v>
      </c>
      <c r="K369" s="6" t="str">
        <f>OBV!G369</f>
        <v>STRONG</v>
      </c>
      <c r="L369" s="6" t="str">
        <f>OBV!H369</f>
        <v>CONFIRMED BEARISH</v>
      </c>
    </row>
    <row r="370" spans="1:12" ht="13.5" x14ac:dyDescent="0.25">
      <c r="A370" s="3">
        <f>RSI!A370</f>
        <v>42541</v>
      </c>
      <c r="B370" s="2">
        <f>RSI!B370</f>
        <v>26.2761</v>
      </c>
      <c r="C370" s="2">
        <f>RSI!I370</f>
        <v>66.682354824892684</v>
      </c>
      <c r="D370" s="2">
        <f>MACD!E370</f>
        <v>-0.63315453590645276</v>
      </c>
      <c r="E370" s="2">
        <f>MACD!F370</f>
        <v>-0.77482541213612577</v>
      </c>
      <c r="F370" s="2">
        <f>'Moving Avg'!D370</f>
        <v>26.641759999999998</v>
      </c>
      <c r="G370" s="2">
        <f>'Moving Avg'!F370</f>
        <v>25.715875000000004</v>
      </c>
      <c r="H370" s="2">
        <f>'Moving Avg'!G370</f>
        <v>23.919324000000007</v>
      </c>
      <c r="I370" s="2">
        <f>'Moving Avg'!H370</f>
        <v>26.869441500000011</v>
      </c>
      <c r="J370" s="6" t="str">
        <f>OBV!F370</f>
        <v>BEARISH</v>
      </c>
      <c r="K370" s="6" t="str">
        <f>OBV!G370</f>
        <v>STRONG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26.267399999999999</v>
      </c>
      <c r="C371" s="2">
        <f>RSI!I371</f>
        <v>66.464233750389724</v>
      </c>
      <c r="D371" s="2">
        <f>MACD!E371</f>
        <v>-0.49383584955712223</v>
      </c>
      <c r="E371" s="2">
        <f>MACD!F371</f>
        <v>-0.71862749962032513</v>
      </c>
      <c r="F371" s="2">
        <f>'Moving Avg'!D371</f>
        <v>26.515800000000002</v>
      </c>
      <c r="G371" s="2">
        <f>'Moving Avg'!F371</f>
        <v>25.838335000000001</v>
      </c>
      <c r="H371" s="2">
        <f>'Moving Avg'!G371</f>
        <v>23.985278000000012</v>
      </c>
      <c r="I371" s="2">
        <f>'Moving Avg'!H371</f>
        <v>26.809568000000002</v>
      </c>
      <c r="J371" s="6" t="str">
        <f>OBV!F371</f>
        <v>BEARISH</v>
      </c>
      <c r="K371" s="6" t="str">
        <f>OBV!G371</f>
        <v>STRONG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26.328600000000002</v>
      </c>
      <c r="C372" s="2">
        <f>RSI!I372</f>
        <v>67.275159501358928</v>
      </c>
      <c r="D372" s="2">
        <f>MACD!E372</f>
        <v>-0.36250655569873658</v>
      </c>
      <c r="E372" s="2">
        <f>MACD!F372</f>
        <v>-0.64740331083600744</v>
      </c>
      <c r="F372" s="2">
        <f>'Moving Avg'!D372</f>
        <v>26.402080000000002</v>
      </c>
      <c r="G372" s="2">
        <f>'Moving Avg'!F372</f>
        <v>25.963855000000006</v>
      </c>
      <c r="H372" s="2">
        <f>'Moving Avg'!G372</f>
        <v>24.057004000000006</v>
      </c>
      <c r="I372" s="2">
        <f>'Moving Avg'!H372</f>
        <v>26.753149499999999</v>
      </c>
      <c r="J372" s="6" t="str">
        <f>OBV!F372</f>
        <v>BEARISH</v>
      </c>
      <c r="K372" s="6" t="str">
        <f>OBV!G372</f>
        <v>STRONG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27.054600000000001</v>
      </c>
      <c r="C373" s="2">
        <f>RSI!I373</f>
        <v>74.998549228318197</v>
      </c>
      <c r="D373" s="2">
        <f>MACD!E373</f>
        <v>-0.31005760403533955</v>
      </c>
      <c r="E373" s="2">
        <f>MACD!F373</f>
        <v>-0.57993416947587395</v>
      </c>
      <c r="F373" s="2">
        <f>'Moving Avg'!D373</f>
        <v>26.437059999999995</v>
      </c>
      <c r="G373" s="2">
        <f>'Moving Avg'!F373</f>
        <v>26.092000000000002</v>
      </c>
      <c r="H373" s="2">
        <f>'Moving Avg'!G373</f>
        <v>24.143250000000009</v>
      </c>
      <c r="I373" s="2">
        <f>'Moving Avg'!H373</f>
        <v>26.700404500000005</v>
      </c>
      <c r="J373" s="6" t="str">
        <f>OBV!F373</f>
        <v>BULLISH</v>
      </c>
      <c r="K373" s="6" t="str">
        <f>OBV!G373</f>
        <v>WEAK</v>
      </c>
      <c r="L373" s="6" t="str">
        <f>OBV!H373</f>
        <v>CONFIRMED BULLISH</v>
      </c>
    </row>
    <row r="374" spans="1:12" ht="13.5" x14ac:dyDescent="0.25">
      <c r="A374" s="3">
        <f>RSI!A374</f>
        <v>42545</v>
      </c>
      <c r="B374" s="2">
        <f>RSI!B374</f>
        <v>27.054600000000001</v>
      </c>
      <c r="C374" s="2">
        <f>RSI!I374</f>
        <v>74.998549228318197</v>
      </c>
      <c r="D374" s="2">
        <f>MACD!E374</f>
        <v>-0.18299523331290501</v>
      </c>
      <c r="E374" s="2">
        <f>MACD!F374</f>
        <v>-0.50054638224328019</v>
      </c>
      <c r="F374" s="2">
        <f>'Moving Avg'!D374</f>
        <v>26.596259999999994</v>
      </c>
      <c r="G374" s="2">
        <f>'Moving Avg'!F374</f>
        <v>26.214460000000003</v>
      </c>
      <c r="H374" s="2">
        <f>'Moving Avg'!G374</f>
        <v>24.229496000000008</v>
      </c>
      <c r="I374" s="2">
        <f>'Moving Avg'!H374</f>
        <v>26.65198950000001</v>
      </c>
      <c r="J374" s="6" t="str">
        <f>OBV!F374</f>
        <v>BULLISH</v>
      </c>
      <c r="K374" s="6" t="str">
        <f>OBV!G374</f>
        <v>WEAK</v>
      </c>
      <c r="L374" s="6" t="str">
        <f>OBV!H374</f>
        <v>CONFIRMED BULLISH</v>
      </c>
    </row>
    <row r="375" spans="1:12" ht="13.5" x14ac:dyDescent="0.25">
      <c r="A375" s="3">
        <f>RSI!A375</f>
        <v>42548</v>
      </c>
      <c r="B375" s="2">
        <f>RSI!B375</f>
        <v>26.853400000000001</v>
      </c>
      <c r="C375" s="2">
        <f>RSI!I375</f>
        <v>69.710569689755346</v>
      </c>
      <c r="D375" s="2">
        <f>MACD!E375</f>
        <v>-6.2010239347316087E-2</v>
      </c>
      <c r="E375" s="2">
        <f>MACD!F375</f>
        <v>-0.41283915366408735</v>
      </c>
      <c r="F375" s="2">
        <f>'Moving Avg'!D375</f>
        <v>26.711719999999996</v>
      </c>
      <c r="G375" s="2">
        <f>'Moving Avg'!F375</f>
        <v>26.323359999999997</v>
      </c>
      <c r="H375" s="2">
        <f>'Moving Avg'!G375</f>
        <v>24.315215999999999</v>
      </c>
      <c r="I375" s="2">
        <f>'Moving Avg'!H375</f>
        <v>26.605236500000004</v>
      </c>
      <c r="J375" s="6" t="str">
        <f>OBV!F375</f>
        <v>BULLISH</v>
      </c>
      <c r="K375" s="6" t="str">
        <f>OBV!G375</f>
        <v>WEAK</v>
      </c>
      <c r="L375" s="6" t="str">
        <f>OBV!H375</f>
        <v>CONFIRMED BULLISH</v>
      </c>
    </row>
    <row r="376" spans="1:12" ht="13.5" x14ac:dyDescent="0.25">
      <c r="A376" s="3">
        <f>RSI!A376</f>
        <v>42549</v>
      </c>
      <c r="B376" s="2">
        <f>RSI!B376</f>
        <v>27.1158</v>
      </c>
      <c r="C376" s="2">
        <f>RSI!I376</f>
        <v>72.439797828619888</v>
      </c>
      <c r="D376" s="2">
        <f>MACD!E376</f>
        <v>1.4547351245067119E-2</v>
      </c>
      <c r="E376" s="2">
        <f>MACD!F376</f>
        <v>-0.32736185268225648</v>
      </c>
      <c r="F376" s="2">
        <f>'Moving Avg'!D376</f>
        <v>26.881400000000003</v>
      </c>
      <c r="G376" s="2">
        <f>'Moving Avg'!F376</f>
        <v>26.408640000000002</v>
      </c>
      <c r="H376" s="2">
        <f>'Moving Avg'!G376</f>
        <v>24.393938000000002</v>
      </c>
      <c r="I376" s="2">
        <f>'Moving Avg'!H376</f>
        <v>26.561501000000007</v>
      </c>
      <c r="J376" s="6" t="str">
        <f>OBV!F376</f>
        <v>BULLISH</v>
      </c>
      <c r="K376" s="6" t="str">
        <f>OBV!G376</f>
        <v>WEAK</v>
      </c>
      <c r="L376" s="6" t="str">
        <f>OBV!H376</f>
        <v>CONFIRMED BULLISH</v>
      </c>
    </row>
    <row r="377" spans="1:12" ht="13.5" x14ac:dyDescent="0.25">
      <c r="A377" s="3">
        <f>RSI!A377</f>
        <v>42550</v>
      </c>
      <c r="B377" s="2">
        <f>RSI!B377</f>
        <v>27.1158</v>
      </c>
      <c r="C377" s="2">
        <f>RSI!I377</f>
        <v>72.439797828619888</v>
      </c>
      <c r="D377" s="2">
        <f>MACD!E377</f>
        <v>7.1871419643716905E-2</v>
      </c>
      <c r="E377" s="2">
        <f>MACD!F377</f>
        <v>-0.24751519821706183</v>
      </c>
      <c r="F377" s="2">
        <f>'Moving Avg'!D377</f>
        <v>27.038840000000004</v>
      </c>
      <c r="G377" s="2">
        <f>'Moving Avg'!F377</f>
        <v>26.493920000000003</v>
      </c>
      <c r="H377" s="2">
        <f>'Moving Avg'!G377</f>
        <v>24.48648</v>
      </c>
      <c r="I377" s="2">
        <f>'Moving Avg'!H377</f>
        <v>26.519996000000003</v>
      </c>
      <c r="J377" s="6" t="str">
        <f>OBV!F377</f>
        <v>BULLISH</v>
      </c>
      <c r="K377" s="6" t="str">
        <f>OBV!G377</f>
        <v>WEAK</v>
      </c>
      <c r="L377" s="6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27.1158</v>
      </c>
      <c r="C378" s="2">
        <f>RSI!I378</f>
        <v>72.439797828619888</v>
      </c>
      <c r="D378" s="2">
        <f>MACD!E378</f>
        <v>0.1107809157435824</v>
      </c>
      <c r="E378" s="2">
        <f>MACD!F378</f>
        <v>-0.175855975424933</v>
      </c>
      <c r="F378" s="2">
        <f>'Moving Avg'!D378</f>
        <v>27.051080000000002</v>
      </c>
      <c r="G378" s="2">
        <f>'Moving Avg'!F378</f>
        <v>26.578764999999997</v>
      </c>
      <c r="H378" s="2">
        <f>'Moving Avg'!G378</f>
        <v>24.588994000000003</v>
      </c>
      <c r="I378" s="2">
        <f>'Moving Avg'!H378</f>
        <v>26.480633999999998</v>
      </c>
      <c r="J378" s="6" t="str">
        <f>OBV!F378</f>
        <v>BULLISH</v>
      </c>
      <c r="K378" s="6" t="str">
        <f>OBV!G378</f>
        <v>NEUTRAL</v>
      </c>
      <c r="L378" s="6" t="str">
        <f>OBV!H378</f>
        <v>CONFIRMED BULLISH</v>
      </c>
    </row>
    <row r="379" spans="1:12" ht="13.5" x14ac:dyDescent="0.25">
      <c r="A379" s="3">
        <f>RSI!A379</f>
        <v>42552</v>
      </c>
      <c r="B379" s="2">
        <f>RSI!B379</f>
        <v>26.4161</v>
      </c>
      <c r="C379" s="2">
        <f>RSI!I379</f>
        <v>55.719084515396816</v>
      </c>
      <c r="D379" s="2">
        <f>MACD!E379</f>
        <v>9.3588288291982735E-2</v>
      </c>
      <c r="E379" s="2">
        <f>MACD!F379</f>
        <v>-0.12196712268154987</v>
      </c>
      <c r="F379" s="2">
        <f>'Moving Avg'!D379</f>
        <v>26.923380000000002</v>
      </c>
      <c r="G379" s="2">
        <f>'Moving Avg'!F379</f>
        <v>26.622499999999995</v>
      </c>
      <c r="H379" s="2">
        <f>'Moving Avg'!G379</f>
        <v>24.679963999999995</v>
      </c>
      <c r="I379" s="2">
        <f>'Moving Avg'!H379</f>
        <v>26.437817500000001</v>
      </c>
      <c r="J379" s="6" t="str">
        <f>OBV!F379</f>
        <v>BULLISH</v>
      </c>
      <c r="K379" s="6" t="str">
        <f>OBV!G379</f>
        <v>NEUTRAL</v>
      </c>
      <c r="L379" s="6" t="str">
        <f>OBV!H379</f>
        <v>BULLISH DIVERGENCE</v>
      </c>
    </row>
    <row r="380" spans="1:12" ht="13.5" x14ac:dyDescent="0.25">
      <c r="A380" s="3">
        <f>RSI!A380</f>
        <v>42555</v>
      </c>
      <c r="B380" s="2">
        <f>RSI!B380</f>
        <v>26.503499999999999</v>
      </c>
      <c r="C380" s="2">
        <f>RSI!I380</f>
        <v>57.05260186821797</v>
      </c>
      <c r="D380" s="2">
        <f>MACD!E380</f>
        <v>7.3475109652786585E-2</v>
      </c>
      <c r="E380" s="2">
        <f>MACD!F380</f>
        <v>-8.2878676214682589E-2</v>
      </c>
      <c r="F380" s="2">
        <f>'Moving Avg'!D380</f>
        <v>26.853400000000001</v>
      </c>
      <c r="G380" s="2">
        <f>'Moving Avg'!F380</f>
        <v>26.670605000000002</v>
      </c>
      <c r="H380" s="2">
        <f>'Moving Avg'!G380</f>
        <v>24.769881999999999</v>
      </c>
      <c r="I380" s="2">
        <f>'Moving Avg'!H380</f>
        <v>26.395437999999999</v>
      </c>
      <c r="J380" s="6" t="str">
        <f>OBV!F380</f>
        <v>BULLISH</v>
      </c>
      <c r="K380" s="6" t="str">
        <f>OBV!G380</f>
        <v>NEUTRAL</v>
      </c>
      <c r="L380" s="6" t="str">
        <f>OBV!H380</f>
        <v>BULLISH DIVERGENCE</v>
      </c>
    </row>
    <row r="381" spans="1:12" ht="13.5" x14ac:dyDescent="0.25">
      <c r="A381" s="3">
        <f>RSI!A381</f>
        <v>42559</v>
      </c>
      <c r="B381" s="2">
        <f>RSI!B381</f>
        <v>26.503499999999999</v>
      </c>
      <c r="C381" s="2">
        <f>RSI!I381</f>
        <v>57.05260186821797</v>
      </c>
      <c r="D381" s="2">
        <f>MACD!E381</f>
        <v>5.2949683543413784E-2</v>
      </c>
      <c r="E381" s="2">
        <f>MACD!F381</f>
        <v>-5.5713004263063318E-2</v>
      </c>
      <c r="F381" s="2">
        <f>'Moving Avg'!D381</f>
        <v>26.730939999999997</v>
      </c>
      <c r="G381" s="2">
        <f>'Moving Avg'!F381</f>
        <v>26.690284999999996</v>
      </c>
      <c r="H381" s="2">
        <f>'Moving Avg'!G381</f>
        <v>24.862599999999997</v>
      </c>
      <c r="I381" s="2">
        <f>'Moving Avg'!H381</f>
        <v>26.353146000000002</v>
      </c>
      <c r="J381" s="6" t="str">
        <f>OBV!F381</f>
        <v>BULLISH</v>
      </c>
      <c r="K381" s="6" t="str">
        <f>OBV!G381</f>
        <v>NEUTRAL</v>
      </c>
      <c r="L381" s="6" t="str">
        <f>OBV!H381</f>
        <v>BULLISH DIVERGENCE</v>
      </c>
    </row>
    <row r="382" spans="1:12" ht="13.5" x14ac:dyDescent="0.25">
      <c r="A382" s="3">
        <f>RSI!A382</f>
        <v>42562</v>
      </c>
      <c r="B382" s="2">
        <f>RSI!B382</f>
        <v>26.5123</v>
      </c>
      <c r="C382" s="2">
        <f>RSI!I382</f>
        <v>57.203101343216602</v>
      </c>
      <c r="D382" s="2">
        <f>MACD!E382</f>
        <v>4.2338028517058035E-2</v>
      </c>
      <c r="E382" s="2">
        <f>MACD!F382</f>
        <v>-3.6102797707039044E-2</v>
      </c>
      <c r="F382" s="2">
        <f>'Moving Avg'!D382</f>
        <v>26.610239999999997</v>
      </c>
      <c r="G382" s="2">
        <f>'Moving Avg'!F382</f>
        <v>26.702969999999993</v>
      </c>
      <c r="H382" s="2">
        <f>'Moving Avg'!G382</f>
        <v>24.946746000000005</v>
      </c>
      <c r="I382" s="2">
        <f>'Moving Avg'!H382</f>
        <v>26.313828000000004</v>
      </c>
      <c r="J382" s="6" t="str">
        <f>OBV!F382</f>
        <v>BULLISH</v>
      </c>
      <c r="K382" s="6" t="str">
        <f>OBV!G382</f>
        <v>NEUTRAL</v>
      </c>
      <c r="L382" s="6" t="str">
        <f>OBV!H382</f>
        <v>BULLISH DIVERGENCE</v>
      </c>
    </row>
    <row r="383" spans="1:12" ht="13.5" x14ac:dyDescent="0.25">
      <c r="A383" s="3">
        <f>RSI!A383</f>
        <v>42563</v>
      </c>
      <c r="B383" s="2">
        <f>RSI!B383</f>
        <v>27.299499999999998</v>
      </c>
      <c r="C383" s="2">
        <f>RSI!I383</f>
        <v>68.004390843371993</v>
      </c>
      <c r="D383" s="2">
        <f>MACD!E383</f>
        <v>8.4829318413593313E-2</v>
      </c>
      <c r="E383" s="2">
        <f>MACD!F383</f>
        <v>-1.1916374482912571E-2</v>
      </c>
      <c r="F383" s="2">
        <f>'Moving Avg'!D383</f>
        <v>26.646980000000003</v>
      </c>
      <c r="G383" s="2">
        <f>'Moving Avg'!F383</f>
        <v>26.755014999999993</v>
      </c>
      <c r="H383" s="2">
        <f>'Moving Avg'!G383</f>
        <v>25.055384000000007</v>
      </c>
      <c r="I383" s="2">
        <f>'Moving Avg'!H383</f>
        <v>26.276303000000002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26.591000000000001</v>
      </c>
      <c r="C384" s="2">
        <f>RSI!I384</f>
        <v>54.638410521207263</v>
      </c>
      <c r="D384" s="2">
        <f>MACD!E384</f>
        <v>0.1668440974674219</v>
      </c>
      <c r="E384" s="2">
        <f>MACD!F384</f>
        <v>2.3835719907154322E-2</v>
      </c>
      <c r="F384" s="2">
        <f>'Moving Avg'!D384</f>
        <v>26.681959999999997</v>
      </c>
      <c r="G384" s="2">
        <f>'Moving Avg'!F384</f>
        <v>26.741894999999992</v>
      </c>
      <c r="H384" s="2">
        <f>'Moving Avg'!G384</f>
        <v>25.15335</v>
      </c>
      <c r="I384" s="2">
        <f>'Moving Avg'!H384</f>
        <v>26.235673000000002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</row>
    <row r="385" spans="1:12" ht="13.5" x14ac:dyDescent="0.25">
      <c r="A385" s="3">
        <f>RSI!A385</f>
        <v>42565</v>
      </c>
      <c r="B385" s="2">
        <f>RSI!B385</f>
        <v>26.591000000000001</v>
      </c>
      <c r="C385" s="2">
        <f>RSI!I385</f>
        <v>54.638410521207263</v>
      </c>
      <c r="D385" s="2">
        <f>MACD!E385</f>
        <v>0.20352867823645937</v>
      </c>
      <c r="E385" s="2">
        <f>MACD!F385</f>
        <v>5.977431157301534E-2</v>
      </c>
      <c r="F385" s="2">
        <f>'Moving Avg'!D385</f>
        <v>26.699459999999998</v>
      </c>
      <c r="G385" s="2">
        <f>'Moving Avg'!F385</f>
        <v>26.726584999999993</v>
      </c>
      <c r="H385" s="2">
        <f>'Moving Avg'!G385</f>
        <v>25.251315999999996</v>
      </c>
      <c r="I385" s="2">
        <f>'Moving Avg'!H385</f>
        <v>26.199285</v>
      </c>
      <c r="J385" s="6" t="str">
        <f>OBV!F385</f>
        <v>BULLISH</v>
      </c>
      <c r="K385" s="6" t="str">
        <f>OBV!G385</f>
        <v>NEUTRAL</v>
      </c>
      <c r="L385" s="6" t="str">
        <f>OBV!H385</f>
        <v>CONFIRMED BULLISH</v>
      </c>
    </row>
    <row r="386" spans="1:12" ht="13.5" x14ac:dyDescent="0.25">
      <c r="A386" s="3">
        <f>RSI!A386</f>
        <v>42566</v>
      </c>
      <c r="B386" s="2">
        <f>RSI!B386</f>
        <v>27.384</v>
      </c>
      <c r="C386" s="2">
        <f>RSI!I386</f>
        <v>63.859136010646907</v>
      </c>
      <c r="D386" s="2">
        <f>MACD!E386</f>
        <v>0.21456954717816856</v>
      </c>
      <c r="E386" s="2">
        <f>MACD!F386</f>
        <v>9.0733358694046001E-2</v>
      </c>
      <c r="F386" s="2">
        <f>'Moving Avg'!D386</f>
        <v>26.875559999999997</v>
      </c>
      <c r="G386" s="2">
        <f>'Moving Avg'!F386</f>
        <v>26.750924999999995</v>
      </c>
      <c r="H386" s="2">
        <f>'Moving Avg'!G386</f>
        <v>25.352195999999999</v>
      </c>
      <c r="I386" s="2">
        <f>'Moving Avg'!H386</f>
        <v>26.166862000000002</v>
      </c>
      <c r="J386" s="6" t="str">
        <f>OBV!F386</f>
        <v>BULLISH</v>
      </c>
      <c r="K386" s="6" t="str">
        <f>OBV!G386</f>
        <v>NEUTRAL</v>
      </c>
      <c r="L386" s="6" t="str">
        <f>OBV!H386</f>
        <v>BULLISH DIVERGENCE</v>
      </c>
    </row>
    <row r="387" spans="1:12" ht="13.5" x14ac:dyDescent="0.25">
      <c r="A387" s="3">
        <f>RSI!A387</f>
        <v>42569</v>
      </c>
      <c r="B387" s="2">
        <f>RSI!B387</f>
        <v>26.684699999999999</v>
      </c>
      <c r="C387" s="2">
        <f>RSI!I387</f>
        <v>53.526309170115937</v>
      </c>
      <c r="D387" s="2">
        <f>MACD!E387</f>
        <v>0.2695181533612363</v>
      </c>
      <c r="E387" s="2">
        <f>MACD!F387</f>
        <v>0.12649031762748408</v>
      </c>
      <c r="F387" s="2">
        <f>'Moving Avg'!D387</f>
        <v>26.910040000000002</v>
      </c>
      <c r="G387" s="2">
        <f>'Moving Avg'!F387</f>
        <v>26.740299999999998</v>
      </c>
      <c r="H387" s="2">
        <f>'Moving Avg'!G387</f>
        <v>25.436291999999998</v>
      </c>
      <c r="I387" s="2">
        <f>'Moving Avg'!H387</f>
        <v>26.131555000000002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27.319600000000001</v>
      </c>
      <c r="C388" s="2">
        <f>RSI!I388</f>
        <v>59.874412653709136</v>
      </c>
      <c r="D388" s="2">
        <f>MACD!E388</f>
        <v>0.26738081457747498</v>
      </c>
      <c r="E388" s="2">
        <f>MACD!F388</f>
        <v>0.15466841701748227</v>
      </c>
      <c r="F388" s="2">
        <f>'Moving Avg'!D388</f>
        <v>26.914059999999999</v>
      </c>
      <c r="G388" s="2">
        <f>'Moving Avg'!F388</f>
        <v>26.762295000000002</v>
      </c>
      <c r="H388" s="2">
        <f>'Moving Avg'!G388</f>
        <v>25.533086000000004</v>
      </c>
      <c r="I388" s="2">
        <f>'Moving Avg'!H388</f>
        <v>26.099422499999999</v>
      </c>
      <c r="J388" s="6" t="str">
        <f>OBV!F388</f>
        <v>BULLISH</v>
      </c>
      <c r="K388" s="6" t="str">
        <f>OBV!G388</f>
        <v>WEAK</v>
      </c>
      <c r="L388" s="6" t="str">
        <f>OBV!H388</f>
        <v>BULLISH DIVERGENCE</v>
      </c>
    </row>
    <row r="389" spans="1:12" ht="13.5" x14ac:dyDescent="0.25">
      <c r="A389" s="3">
        <f>RSI!A389</f>
        <v>42571</v>
      </c>
      <c r="B389" s="2">
        <f>RSI!B389</f>
        <v>27.319600000000001</v>
      </c>
      <c r="C389" s="2">
        <f>RSI!I389</f>
        <v>59.874412653709136</v>
      </c>
      <c r="D389" s="2">
        <f>MACD!E389</f>
        <v>0.15269052562065255</v>
      </c>
      <c r="E389" s="2">
        <f>MACD!F389</f>
        <v>0.15427283873811634</v>
      </c>
      <c r="F389" s="2">
        <f>'Moving Avg'!D389</f>
        <v>27.05978</v>
      </c>
      <c r="G389" s="2">
        <f>'Moving Avg'!F389</f>
        <v>26.815345000000001</v>
      </c>
      <c r="H389" s="2">
        <f>'Moving Avg'!G389</f>
        <v>25.633378000000004</v>
      </c>
      <c r="I389" s="2">
        <f>'Moving Avg'!H389</f>
        <v>26.067683500000001</v>
      </c>
      <c r="J389" s="6" t="str">
        <f>OBV!F389</f>
        <v>BULLISH</v>
      </c>
      <c r="K389" s="6" t="str">
        <f>OBV!G389</f>
        <v>WEAK</v>
      </c>
      <c r="L389" s="6" t="str">
        <f>OBV!H389</f>
        <v>BULLISH DIVERGENCE</v>
      </c>
    </row>
    <row r="390" spans="1:12" ht="13.5" x14ac:dyDescent="0.25">
      <c r="A390" s="3">
        <f>RSI!A390</f>
        <v>42572</v>
      </c>
      <c r="B390" s="2">
        <f>RSI!B390</f>
        <v>27.319600000000001</v>
      </c>
      <c r="C390" s="2">
        <f>RSI!I390</f>
        <v>59.874412653709136</v>
      </c>
      <c r="D390" s="2">
        <f>MACD!E390</f>
        <v>6.4243256202960453E-2</v>
      </c>
      <c r="E390" s="2">
        <f>MACD!F390</f>
        <v>0.13626692223108516</v>
      </c>
      <c r="F390" s="2">
        <f>'Moving Avg'!D390</f>
        <v>27.205500000000001</v>
      </c>
      <c r="G390" s="2">
        <f>'Moving Avg'!F390</f>
        <v>26.867520000000003</v>
      </c>
      <c r="H390" s="2">
        <f>'Moving Avg'!G390</f>
        <v>25.724924000000005</v>
      </c>
      <c r="I390" s="2">
        <f>'Moving Avg'!H390</f>
        <v>26.035944499999999</v>
      </c>
      <c r="J390" s="6" t="str">
        <f>OBV!F390</f>
        <v>BULLISH</v>
      </c>
      <c r="K390" s="6" t="str">
        <f>OBV!G390</f>
        <v>WEAK</v>
      </c>
      <c r="L390" s="6" t="str">
        <f>OBV!H390</f>
        <v>BULLISH DIVERGENCE</v>
      </c>
    </row>
    <row r="391" spans="1:12" ht="13.5" x14ac:dyDescent="0.25">
      <c r="A391" s="3">
        <f>RSI!A391</f>
        <v>42573</v>
      </c>
      <c r="B391" s="2">
        <f>RSI!B391</f>
        <v>27.319600000000001</v>
      </c>
      <c r="C391" s="2">
        <f>RSI!I391</f>
        <v>59.874412653709136</v>
      </c>
      <c r="D391" s="2">
        <f>MACD!E391</f>
        <v>-1.5085439280447588E-2</v>
      </c>
      <c r="E391" s="2">
        <f>MACD!F391</f>
        <v>0.10599644992877862</v>
      </c>
      <c r="F391" s="2">
        <f>'Moving Avg'!D391</f>
        <v>27.192620000000005</v>
      </c>
      <c r="G391" s="2">
        <f>'Moving Avg'!F391</f>
        <v>26.92013</v>
      </c>
      <c r="H391" s="2">
        <f>'Moving Avg'!G391</f>
        <v>25.805098000000001</v>
      </c>
      <c r="I391" s="2">
        <f>'Moving Avg'!H391</f>
        <v>26.004205500000001</v>
      </c>
      <c r="J391" s="6" t="str">
        <f>OBV!F391</f>
        <v>BULLISH</v>
      </c>
      <c r="K391" s="6" t="str">
        <f>OBV!G391</f>
        <v>WEAK</v>
      </c>
      <c r="L391" s="6" t="str">
        <f>OBV!H391</f>
        <v>BULLISH DIVERGENCE</v>
      </c>
    </row>
    <row r="392" spans="1:12" ht="13.5" x14ac:dyDescent="0.25">
      <c r="A392" s="3">
        <f>RSI!A392</f>
        <v>42577</v>
      </c>
      <c r="B392" s="2">
        <f>RSI!B392</f>
        <v>27.319600000000001</v>
      </c>
      <c r="C392" s="2">
        <f>RSI!I392</f>
        <v>59.874412653709143</v>
      </c>
      <c r="D392" s="2">
        <f>MACD!E392</f>
        <v>-8.5012076034907125E-2</v>
      </c>
      <c r="E392" s="2">
        <f>MACD!F392</f>
        <v>6.7794744736041468E-2</v>
      </c>
      <c r="F392" s="2">
        <f>'Moving Avg'!D392</f>
        <v>27.319600000000001</v>
      </c>
      <c r="G392" s="2">
        <f>'Moving Avg'!F392</f>
        <v>26.969680000000004</v>
      </c>
      <c r="H392" s="2">
        <f>'Moving Avg'!G392</f>
        <v>25.899092000000007</v>
      </c>
      <c r="I392" s="2">
        <f>'Moving Avg'!H392</f>
        <v>25.977496000000006</v>
      </c>
      <c r="J392" s="6" t="str">
        <f>OBV!F392</f>
        <v>BULLISH</v>
      </c>
      <c r="K392" s="6" t="str">
        <f>OBV!G392</f>
        <v>WEAK</v>
      </c>
      <c r="L392" s="6" t="str">
        <f>OBV!H392</f>
        <v>CONFIRMED BULLISH</v>
      </c>
    </row>
    <row r="393" spans="1:12" ht="13.5" x14ac:dyDescent="0.25">
      <c r="A393" s="3">
        <f>RSI!A393</f>
        <v>42578</v>
      </c>
      <c r="B393" s="2">
        <f>RSI!B393</f>
        <v>27.595600000000001</v>
      </c>
      <c r="C393" s="2">
        <f>RSI!I393</f>
        <v>63.052387027590939</v>
      </c>
      <c r="D393" s="2">
        <f>MACD!E393</f>
        <v>-4.7365856101396986E-2</v>
      </c>
      <c r="E393" s="2">
        <f>MACD!F393</f>
        <v>4.4762624568553774E-2</v>
      </c>
      <c r="F393" s="2">
        <f>'Moving Avg'!D393</f>
        <v>27.3748</v>
      </c>
      <c r="G393" s="2">
        <f>'Moving Avg'!F393</f>
        <v>26.996730000000003</v>
      </c>
      <c r="H393" s="2">
        <f>'Moving Avg'!G393</f>
        <v>25.985312000000008</v>
      </c>
      <c r="I393" s="2">
        <f>'Moving Avg'!H393</f>
        <v>25.959514000000009</v>
      </c>
      <c r="J393" s="6" t="str">
        <f>OBV!F393</f>
        <v>BULLISH</v>
      </c>
      <c r="K393" s="6" t="str">
        <f>OBV!G393</f>
        <v>NEUTRAL</v>
      </c>
      <c r="L393" s="6" t="str">
        <f>OBV!H393</f>
        <v>CONFIRMED BULLISH</v>
      </c>
    </row>
    <row r="394" spans="1:12" ht="13.5" x14ac:dyDescent="0.25">
      <c r="A394" s="3">
        <f>RSI!A394</f>
        <v>42579</v>
      </c>
      <c r="B394" s="2">
        <f>RSI!B394</f>
        <v>27.4116</v>
      </c>
      <c r="C394" s="2">
        <f>RSI!I394</f>
        <v>59.659998020081979</v>
      </c>
      <c r="D394" s="2">
        <f>MACD!E394</f>
        <v>-0.11607590195290385</v>
      </c>
      <c r="E394" s="2">
        <f>MACD!F394</f>
        <v>1.2594919264262247E-2</v>
      </c>
      <c r="F394" s="2">
        <f>'Moving Avg'!D394</f>
        <v>27.3932</v>
      </c>
      <c r="G394" s="2">
        <f>'Moving Avg'!F394</f>
        <v>27.014580000000002</v>
      </c>
      <c r="H394" s="2">
        <f>'Moving Avg'!G394</f>
        <v>26.067852000000006</v>
      </c>
      <c r="I394" s="2">
        <f>'Moving Avg'!H394</f>
        <v>25.936063500000014</v>
      </c>
      <c r="J394" s="6" t="str">
        <f>OBV!F394</f>
        <v>BULLISH</v>
      </c>
      <c r="K394" s="6" t="str">
        <f>OBV!G394</f>
        <v>NEUTRAL</v>
      </c>
      <c r="L394" s="6" t="str">
        <f>OBV!H394</f>
        <v>CONFIRMED BULLISH</v>
      </c>
    </row>
    <row r="395" spans="1:12" ht="13.5" x14ac:dyDescent="0.25">
      <c r="A395" s="3">
        <f>RSI!A395</f>
        <v>42580</v>
      </c>
      <c r="B395" s="2">
        <f>RSI!B395</f>
        <v>27.4116</v>
      </c>
      <c r="C395" s="2">
        <f>RSI!I395</f>
        <v>59.659998020081979</v>
      </c>
      <c r="D395" s="2">
        <f>MACD!E395</f>
        <v>-0.17793732360918213</v>
      </c>
      <c r="E395" s="2">
        <f>MACD!F395</f>
        <v>-2.5511529310426634E-2</v>
      </c>
      <c r="F395" s="2">
        <f>'Moving Avg'!D395</f>
        <v>27.4116</v>
      </c>
      <c r="G395" s="2">
        <f>'Moving Avg'!F395</f>
        <v>27.042489999999997</v>
      </c>
      <c r="H395" s="2">
        <f>'Moving Avg'!G395</f>
        <v>26.152490000000007</v>
      </c>
      <c r="I395" s="2">
        <f>'Moving Avg'!H395</f>
        <v>25.915674500000012</v>
      </c>
      <c r="J395" s="6" t="str">
        <f>OBV!F395</f>
        <v>BULLISH</v>
      </c>
      <c r="K395" s="6" t="str">
        <f>OBV!G395</f>
        <v>NEUTRAL</v>
      </c>
      <c r="L395" s="6" t="str">
        <f>OBV!H395</f>
        <v>CONFIRMED BULLISH</v>
      </c>
    </row>
    <row r="396" spans="1:12" ht="13.5" x14ac:dyDescent="0.25">
      <c r="A396" s="3">
        <f>RSI!A396</f>
        <v>42583</v>
      </c>
      <c r="B396" s="2">
        <f>RSI!B396</f>
        <v>27.6876</v>
      </c>
      <c r="C396" s="2">
        <f>RSI!I396</f>
        <v>63.112572887141447</v>
      </c>
      <c r="D396" s="2">
        <f>MACD!E396</f>
        <v>-0.13217248503664436</v>
      </c>
      <c r="E396" s="2">
        <f>MACD!F396</f>
        <v>-4.6843720455670187E-2</v>
      </c>
      <c r="F396" s="2">
        <f>'Moving Avg'!D396</f>
        <v>27.485199999999999</v>
      </c>
      <c r="G396" s="2">
        <f>'Moving Avg'!F396</f>
        <v>27.071079999999995</v>
      </c>
      <c r="H396" s="2">
        <f>'Moving Avg'!G396</f>
        <v>26.229702000000007</v>
      </c>
      <c r="I396" s="2">
        <f>'Moving Avg'!H396</f>
        <v>25.896665500000019</v>
      </c>
      <c r="J396" s="6" t="str">
        <f>OBV!F396</f>
        <v>BULLISH</v>
      </c>
      <c r="K396" s="6" t="str">
        <f>OBV!G396</f>
        <v>NEUTRAL</v>
      </c>
      <c r="L396" s="6" t="str">
        <f>OBV!H396</f>
        <v>CONFIRMED BULLISH</v>
      </c>
    </row>
    <row r="397" spans="1:12" ht="13.5" x14ac:dyDescent="0.25">
      <c r="A397" s="3">
        <f>RSI!A397</f>
        <v>42584</v>
      </c>
      <c r="B397" s="2">
        <f>RSI!B397</f>
        <v>28.515799999999999</v>
      </c>
      <c r="C397" s="2">
        <f>RSI!I397</f>
        <v>71.104452666646026</v>
      </c>
      <c r="D397" s="2">
        <f>MACD!E397</f>
        <v>-0.26720319572725515</v>
      </c>
      <c r="E397" s="2">
        <f>MACD!F397</f>
        <v>-9.0915615509987183E-2</v>
      </c>
      <c r="F397" s="2">
        <f>'Moving Avg'!D397</f>
        <v>27.724440000000005</v>
      </c>
      <c r="G397" s="2">
        <f>'Moving Avg'!F397</f>
        <v>27.141079999999999</v>
      </c>
      <c r="H397" s="2">
        <f>'Moving Avg'!G397</f>
        <v>26.323654000000005</v>
      </c>
      <c r="I397" s="2">
        <f>'Moving Avg'!H397</f>
        <v>25.881797500000015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</row>
    <row r="398" spans="1:12" ht="13.5" x14ac:dyDescent="0.25">
      <c r="A398" s="3">
        <f>RSI!A398</f>
        <v>42585</v>
      </c>
      <c r="B398" s="2">
        <f>RSI!B398</f>
        <v>27.604800000000001</v>
      </c>
      <c r="C398" s="2">
        <f>RSI!I398</f>
        <v>56.582619013490067</v>
      </c>
      <c r="D398" s="2">
        <f>MACD!E398</f>
        <v>-0.22566026882414647</v>
      </c>
      <c r="E398" s="2">
        <f>MACD!F398</f>
        <v>-0.11786454617281905</v>
      </c>
      <c r="F398" s="2">
        <f>'Moving Avg'!D398</f>
        <v>27.726280000000003</v>
      </c>
      <c r="G398" s="2">
        <f>'Moving Avg'!F398</f>
        <v>27.165529999999997</v>
      </c>
      <c r="H398" s="2">
        <f>'Moving Avg'!G398</f>
        <v>26.403410000000008</v>
      </c>
      <c r="I398" s="2">
        <f>'Moving Avg'!H398</f>
        <v>25.862374500000019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27.604800000000001</v>
      </c>
      <c r="C399" s="2">
        <f>RSI!I399</f>
        <v>56.582619013490074</v>
      </c>
      <c r="D399" s="2">
        <f>MACD!E399</f>
        <v>-0.19379090707585434</v>
      </c>
      <c r="E399" s="2">
        <f>MACD!F399</f>
        <v>-0.13304981835342611</v>
      </c>
      <c r="F399" s="2">
        <f>'Moving Avg'!D399</f>
        <v>27.76492</v>
      </c>
      <c r="G399" s="2">
        <f>'Moving Avg'!F399</f>
        <v>27.22496499999999</v>
      </c>
      <c r="H399" s="2">
        <f>'Moving Avg'!G399</f>
        <v>26.479142000000007</v>
      </c>
      <c r="I399" s="2">
        <f>'Moving Avg'!H399</f>
        <v>25.842951500000016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27.4208</v>
      </c>
      <c r="C400" s="2">
        <f>RSI!I400</f>
        <v>53.999279777741663</v>
      </c>
      <c r="D400" s="2">
        <f>MACD!E400</f>
        <v>-0.15623410334626797</v>
      </c>
      <c r="E400" s="2">
        <f>MACD!F400</f>
        <v>-0.1376866753519945</v>
      </c>
      <c r="F400" s="2">
        <f>'Moving Avg'!D400</f>
        <v>27.766759999999998</v>
      </c>
      <c r="G400" s="2">
        <f>'Moving Avg'!F400</f>
        <v>27.27083</v>
      </c>
      <c r="H400" s="2">
        <f>'Moving Avg'!G400</f>
        <v>26.55119400000001</v>
      </c>
      <c r="I400" s="2">
        <f>'Moving Avg'!H400</f>
        <v>25.823090000000015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27.604800000000001</v>
      </c>
      <c r="C401" s="2">
        <f>RSI!I401</f>
        <v>56.155050890940672</v>
      </c>
      <c r="D401" s="2">
        <f>MACD!E401</f>
        <v>-0.13981171748011079</v>
      </c>
      <c r="E401" s="2">
        <f>MACD!F401</f>
        <v>-0.13811168377761776</v>
      </c>
      <c r="F401" s="2">
        <f>'Moving Avg'!D401</f>
        <v>27.7502</v>
      </c>
      <c r="G401" s="2">
        <f>'Moving Avg'!F401</f>
        <v>27.325894999999996</v>
      </c>
      <c r="H401" s="2">
        <f>'Moving Avg'!G401</f>
        <v>26.626926000000012</v>
      </c>
      <c r="I401" s="2">
        <f>'Moving Avg'!H401</f>
        <v>25.804148500000014</v>
      </c>
      <c r="J401" s="6" t="str">
        <f>OBV!F401</f>
        <v>BULLISH</v>
      </c>
      <c r="K401" s="6" t="str">
        <f>OBV!G401</f>
        <v>NEUTRAL</v>
      </c>
      <c r="L401" s="6" t="str">
        <f>OBV!H401</f>
        <v>BULLISH DIVERGENCE</v>
      </c>
    </row>
    <row r="402" spans="1:12" ht="13.5" x14ac:dyDescent="0.25">
      <c r="A402" s="3">
        <f>RSI!A402</f>
        <v>42591</v>
      </c>
      <c r="B402" s="2">
        <f>RSI!B402</f>
        <v>27.4208</v>
      </c>
      <c r="C402" s="2">
        <f>RSI!I402</f>
        <v>53.457135157734392</v>
      </c>
      <c r="D402" s="2">
        <f>MACD!E402</f>
        <v>-0.11497239274189397</v>
      </c>
      <c r="E402" s="2">
        <f>MACD!F402</f>
        <v>-0.133483825570473</v>
      </c>
      <c r="F402" s="2">
        <f>'Moving Avg'!D402</f>
        <v>27.531200000000002</v>
      </c>
      <c r="G402" s="2">
        <f>'Moving Avg'!F402</f>
        <v>27.371320000000004</v>
      </c>
      <c r="H402" s="2">
        <f>'Moving Avg'!G402</f>
        <v>26.698978000000015</v>
      </c>
      <c r="I402" s="2">
        <f>'Moving Avg'!H402</f>
        <v>25.788179000000014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</row>
    <row r="403" spans="1:12" ht="13.5" x14ac:dyDescent="0.25">
      <c r="A403" s="3">
        <f>RSI!A403</f>
        <v>42592</v>
      </c>
      <c r="B403" s="2">
        <f>RSI!B403</f>
        <v>27.4208</v>
      </c>
      <c r="C403" s="2">
        <f>RSI!I403</f>
        <v>53.457135157734392</v>
      </c>
      <c r="D403" s="2">
        <f>MACD!E403</f>
        <v>-5.2892894525442102E-2</v>
      </c>
      <c r="E403" s="2">
        <f>MACD!F403</f>
        <v>-0.11736563936146684</v>
      </c>
      <c r="F403" s="2">
        <f>'Moving Avg'!D403</f>
        <v>27.494399999999995</v>
      </c>
      <c r="G403" s="2">
        <f>'Moving Avg'!F403</f>
        <v>27.377385000000004</v>
      </c>
      <c r="H403" s="2">
        <f>'Moving Avg'!G403</f>
        <v>26.757560000000012</v>
      </c>
      <c r="I403" s="2">
        <f>'Moving Avg'!H403</f>
        <v>25.772647000000017</v>
      </c>
      <c r="J403" s="6" t="str">
        <f>OBV!F403</f>
        <v>BEARISH</v>
      </c>
      <c r="K403" s="6" t="str">
        <f>OBV!G403</f>
        <v>NEUTRAL</v>
      </c>
      <c r="L403" s="6" t="str">
        <f>OBV!H403</f>
        <v>CONFIRMED BEARISH</v>
      </c>
    </row>
    <row r="404" spans="1:12" ht="13.5" x14ac:dyDescent="0.25">
      <c r="A404" s="3">
        <f>RSI!A404</f>
        <v>42593</v>
      </c>
      <c r="B404" s="2">
        <f>RSI!B404</f>
        <v>27.788799999999998</v>
      </c>
      <c r="C404" s="2">
        <f>RSI!I404</f>
        <v>58.123795863722144</v>
      </c>
      <c r="D404" s="2">
        <f>MACD!E404</f>
        <v>-5.7227271768667265E-2</v>
      </c>
      <c r="E404" s="2">
        <f>MACD!F404</f>
        <v>-0.10533796584290693</v>
      </c>
      <c r="F404" s="2">
        <f>'Moving Avg'!D404</f>
        <v>27.531200000000002</v>
      </c>
      <c r="G404" s="2">
        <f>'Moving Avg'!F404</f>
        <v>27.437275000000007</v>
      </c>
      <c r="H404" s="2">
        <f>'Moving Avg'!G404</f>
        <v>26.821228000000016</v>
      </c>
      <c r="I404" s="2">
        <f>'Moving Avg'!H404</f>
        <v>25.758955000000011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27.788799999999998</v>
      </c>
      <c r="C405" s="2">
        <f>RSI!I405</f>
        <v>58.123795863722144</v>
      </c>
      <c r="D405" s="2">
        <f>MACD!E405</f>
        <v>-6.4269564232521503E-2</v>
      </c>
      <c r="E405" s="2">
        <f>MACD!F405</f>
        <v>-9.7124285520829856E-2</v>
      </c>
      <c r="F405" s="2">
        <f>'Moving Avg'!D405</f>
        <v>27.604800000000001</v>
      </c>
      <c r="G405" s="2">
        <f>'Moving Avg'!F405</f>
        <v>27.497165000000003</v>
      </c>
      <c r="H405" s="2">
        <f>'Moving Avg'!G405</f>
        <v>26.883496000000015</v>
      </c>
      <c r="I405" s="2">
        <f>'Moving Avg'!H405</f>
        <v>25.740977000000012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</row>
    <row r="406" spans="1:12" ht="13.5" x14ac:dyDescent="0.25">
      <c r="A406" s="3">
        <f>RSI!A406</f>
        <v>42597</v>
      </c>
      <c r="B406" s="2">
        <f>RSI!B406</f>
        <v>27.788799999999998</v>
      </c>
      <c r="C406" s="2">
        <f>RSI!I406</f>
        <v>58.123795863722144</v>
      </c>
      <c r="D406" s="2">
        <f>MACD!E406</f>
        <v>-3.0891650188728192E-2</v>
      </c>
      <c r="E406" s="2">
        <f>MACD!F406</f>
        <v>-8.3877758454409521E-2</v>
      </c>
      <c r="F406" s="2">
        <f>'Moving Avg'!D406</f>
        <v>27.6416</v>
      </c>
      <c r="G406" s="2">
        <f>'Moving Avg'!F406</f>
        <v>27.517405000000004</v>
      </c>
      <c r="H406" s="2">
        <f>'Moving Avg'!G406</f>
        <v>26.931068000000018</v>
      </c>
      <c r="I406" s="2">
        <f>'Moving Avg'!H406</f>
        <v>25.726847500000012</v>
      </c>
      <c r="J406" s="6" t="str">
        <f>OBV!F406</f>
        <v>BULLISH</v>
      </c>
      <c r="K406" s="6" t="str">
        <f>OBV!G406</f>
        <v>NEUTRAL</v>
      </c>
      <c r="L406" s="6" t="str">
        <f>OBV!H406</f>
        <v>CONFIRMED BULLISH</v>
      </c>
    </row>
    <row r="407" spans="1:12" ht="13.5" x14ac:dyDescent="0.25">
      <c r="A407" s="3">
        <f>RSI!A407</f>
        <v>42598</v>
      </c>
      <c r="B407" s="2">
        <f>RSI!B407</f>
        <v>27.788799999999998</v>
      </c>
      <c r="C407" s="2">
        <f>RSI!I407</f>
        <v>58.123795863722137</v>
      </c>
      <c r="D407" s="2">
        <f>MACD!E407</f>
        <v>0.121873287027217</v>
      </c>
      <c r="E407" s="2">
        <f>MACD!F407</f>
        <v>-4.2727549358084212E-2</v>
      </c>
      <c r="F407" s="2">
        <f>'Moving Avg'!D407</f>
        <v>27.715199999999999</v>
      </c>
      <c r="G407" s="2">
        <f>'Moving Avg'!F407</f>
        <v>27.572609999999997</v>
      </c>
      <c r="H407" s="2">
        <f>'Moving Avg'!G407</f>
        <v>26.97864000000002</v>
      </c>
      <c r="I407" s="2">
        <f>'Moving Avg'!H407</f>
        <v>25.71271800000001</v>
      </c>
      <c r="J407" s="6" t="str">
        <f>OBV!F407</f>
        <v>BULLISH</v>
      </c>
      <c r="K407" s="6" t="str">
        <f>OBV!G407</f>
        <v>NEUTRAL</v>
      </c>
      <c r="L407" s="6" t="str">
        <f>OBV!H407</f>
        <v>CONFIRMED BULLISH</v>
      </c>
    </row>
    <row r="408" spans="1:12" ht="13.5" x14ac:dyDescent="0.25">
      <c r="A408" s="3">
        <f>RSI!A408</f>
        <v>42599</v>
      </c>
      <c r="B408" s="2">
        <f>RSI!B408</f>
        <v>28.368500000000001</v>
      </c>
      <c r="C408" s="2">
        <f>RSI!I408</f>
        <v>65.461369085139594</v>
      </c>
      <c r="D408" s="2">
        <f>MACD!E408</f>
        <v>6.5362359922588098E-2</v>
      </c>
      <c r="E408" s="2">
        <f>MACD!F408</f>
        <v>-2.1109567501949748E-2</v>
      </c>
      <c r="F408" s="2">
        <f>'Moving Avg'!D408</f>
        <v>27.904739999999997</v>
      </c>
      <c r="G408" s="2">
        <f>'Moving Avg'!F408</f>
        <v>27.625054999999996</v>
      </c>
      <c r="H408" s="2">
        <f>'Moving Avg'!G408</f>
        <v>27.037632000000016</v>
      </c>
      <c r="I408" s="2">
        <f>'Moving Avg'!H408</f>
        <v>25.701924500000004</v>
      </c>
      <c r="J408" s="6" t="str">
        <f>OBV!F408</f>
        <v>BULLISH</v>
      </c>
      <c r="K408" s="6" t="str">
        <f>OBV!G408</f>
        <v>NEUTRAL</v>
      </c>
      <c r="L408" s="6" t="str">
        <f>OBV!H408</f>
        <v>CONFIRMED BULLISH</v>
      </c>
    </row>
    <row r="409" spans="1:12" ht="13.5" x14ac:dyDescent="0.25">
      <c r="A409" s="3">
        <f>RSI!A409</f>
        <v>42600</v>
      </c>
      <c r="B409" s="2">
        <f>RSI!B409</f>
        <v>29.2151</v>
      </c>
      <c r="C409" s="2">
        <f>RSI!I409</f>
        <v>72.923155825476073</v>
      </c>
      <c r="D409" s="2">
        <f>MACD!E409</f>
        <v>-5.107169817844337E-2</v>
      </c>
      <c r="E409" s="2">
        <f>MACD!F409</f>
        <v>-2.7101993637248474E-2</v>
      </c>
      <c r="F409" s="2">
        <f>'Moving Avg'!D409</f>
        <v>28.189999999999998</v>
      </c>
      <c r="G409" s="2">
        <f>'Moving Avg'!F409</f>
        <v>27.719829999999995</v>
      </c>
      <c r="H409" s="2">
        <f>'Moving Avg'!G409</f>
        <v>27.111106000000014</v>
      </c>
      <c r="I409" s="2">
        <f>'Moving Avg'!H409</f>
        <v>25.694926500000005</v>
      </c>
      <c r="J409" s="6" t="str">
        <f>OBV!F409</f>
        <v>BULLISH</v>
      </c>
      <c r="K409" s="6" t="str">
        <f>OBV!G409</f>
        <v>WEAK</v>
      </c>
      <c r="L409" s="6" t="str">
        <f>OBV!H409</f>
        <v>CONFIRMED BULLISH</v>
      </c>
    </row>
    <row r="410" spans="1:12" ht="13.5" x14ac:dyDescent="0.25">
      <c r="A410" s="3">
        <f>RSI!A410</f>
        <v>42601</v>
      </c>
      <c r="B410" s="2">
        <f>RSI!B410</f>
        <v>29.224299999999999</v>
      </c>
      <c r="C410" s="2">
        <f>RSI!I410</f>
        <v>72.991442090131827</v>
      </c>
      <c r="D410" s="2">
        <f>MACD!E410</f>
        <v>-0.18905312035813182</v>
      </c>
      <c r="E410" s="2">
        <f>MACD!F410</f>
        <v>-5.9492218981425149E-2</v>
      </c>
      <c r="F410" s="2">
        <f>'Moving Avg'!D410</f>
        <v>28.4771</v>
      </c>
      <c r="G410" s="2">
        <f>'Moving Avg'!F410</f>
        <v>27.815064999999993</v>
      </c>
      <c r="H410" s="2">
        <f>'Moving Avg'!G410</f>
        <v>27.184764000000015</v>
      </c>
      <c r="I410" s="2">
        <f>'Moving Avg'!H410</f>
        <v>25.68797450000001</v>
      </c>
      <c r="J410" s="6" t="str">
        <f>OBV!F410</f>
        <v>BULLISH</v>
      </c>
      <c r="K410" s="6" t="str">
        <f>OBV!G410</f>
        <v>WEAK</v>
      </c>
      <c r="L410" s="6" t="str">
        <f>OBV!H410</f>
        <v>CONFIRMED BULLISH</v>
      </c>
    </row>
    <row r="411" spans="1:12" ht="13.5" x14ac:dyDescent="0.25">
      <c r="A411" s="3">
        <f>RSI!A411</f>
        <v>42604</v>
      </c>
      <c r="B411" s="2">
        <f>RSI!B411</f>
        <v>30.098500000000001</v>
      </c>
      <c r="C411" s="2">
        <f>RSI!I411</f>
        <v>78.53180791705887</v>
      </c>
      <c r="D411" s="2">
        <f>MACD!E411</f>
        <v>-0.35200434149198045</v>
      </c>
      <c r="E411" s="2">
        <f>MACD!F411</f>
        <v>-0.11799464348353622</v>
      </c>
      <c r="F411" s="2">
        <f>'Moving Avg'!D411</f>
        <v>28.939039999999999</v>
      </c>
      <c r="G411" s="2">
        <f>'Moving Avg'!F411</f>
        <v>27.954009999999993</v>
      </c>
      <c r="H411" s="2">
        <f>'Moving Avg'!G411</f>
        <v>27.26453600000001</v>
      </c>
      <c r="I411" s="2">
        <f>'Moving Avg'!H411</f>
        <v>25.689767000000007</v>
      </c>
      <c r="J411" s="6" t="str">
        <f>OBV!F411</f>
        <v>BULLISH</v>
      </c>
      <c r="K411" s="6" t="str">
        <f>OBV!G411</f>
        <v>WEAK</v>
      </c>
      <c r="L411" s="6" t="str">
        <f>OBV!H411</f>
        <v>CONFIRMED BULLISH</v>
      </c>
    </row>
    <row r="412" spans="1:12" ht="13.5" x14ac:dyDescent="0.25">
      <c r="A412" s="3">
        <f>RSI!A412</f>
        <v>42605</v>
      </c>
      <c r="B412" s="2">
        <f>RSI!B412</f>
        <v>30.098500000000001</v>
      </c>
      <c r="C412" s="2">
        <f>RSI!I412</f>
        <v>78.53180791705887</v>
      </c>
      <c r="D412" s="2">
        <f>MACD!E412</f>
        <v>-0.5323871575769985</v>
      </c>
      <c r="E412" s="2">
        <f>MACD!F412</f>
        <v>-0.20087314630222869</v>
      </c>
      <c r="F412" s="2">
        <f>'Moving Avg'!D412</f>
        <v>29.400980000000004</v>
      </c>
      <c r="G412" s="2">
        <f>'Moving Avg'!F412</f>
        <v>28.092954999999996</v>
      </c>
      <c r="H412" s="2">
        <f>'Moving Avg'!G412</f>
        <v>27.34133400000001</v>
      </c>
      <c r="I412" s="2">
        <f>'Moving Avg'!H412</f>
        <v>25.692084500000007</v>
      </c>
      <c r="J412" s="6" t="str">
        <f>OBV!F412</f>
        <v>BULLISH</v>
      </c>
      <c r="K412" s="6" t="str">
        <f>OBV!G412</f>
        <v>WEAK</v>
      </c>
      <c r="L412" s="6" t="str">
        <f>OBV!H412</f>
        <v>CONFIRMED BULLISH</v>
      </c>
    </row>
    <row r="413" spans="1:12" ht="13.5" x14ac:dyDescent="0.25">
      <c r="A413" s="3">
        <f>RSI!A413</f>
        <v>42606</v>
      </c>
      <c r="B413" s="2">
        <f>RSI!B413</f>
        <v>29.794799999999999</v>
      </c>
      <c r="C413" s="2">
        <f>RSI!I413</f>
        <v>72.536684816176773</v>
      </c>
      <c r="D413" s="2">
        <f>MACD!E413</f>
        <v>-0.67566443903874074</v>
      </c>
      <c r="E413" s="2">
        <f>MACD!F413</f>
        <v>-0.29583140484953108</v>
      </c>
      <c r="F413" s="2">
        <f>'Moving Avg'!D413</f>
        <v>29.686240000000005</v>
      </c>
      <c r="G413" s="2">
        <f>'Moving Avg'!F413</f>
        <v>28.202914999999997</v>
      </c>
      <c r="H413" s="2">
        <f>'Moving Avg'!G413</f>
        <v>27.412058000000005</v>
      </c>
      <c r="I413" s="2">
        <f>'Moving Avg'!H413</f>
        <v>25.697301000000007</v>
      </c>
      <c r="J413" s="6" t="str">
        <f>OBV!F413</f>
        <v>BULLISH</v>
      </c>
      <c r="K413" s="6" t="str">
        <f>OBV!G413</f>
        <v>WEAK</v>
      </c>
      <c r="L413" s="6" t="str">
        <f>OBV!H413</f>
        <v>CONFIRMED BULLISH</v>
      </c>
    </row>
    <row r="414" spans="1:12" ht="13.5" x14ac:dyDescent="0.25">
      <c r="A414" s="3">
        <f>RSI!A414</f>
        <v>42607</v>
      </c>
      <c r="B414" s="2">
        <f>RSI!B414</f>
        <v>30.6874</v>
      </c>
      <c r="C414" s="2">
        <f>RSI!I414</f>
        <v>77.881225074564668</v>
      </c>
      <c r="D414" s="2">
        <f>MACD!E414</f>
        <v>-0.81677610469635553</v>
      </c>
      <c r="E414" s="2">
        <f>MACD!F414</f>
        <v>-0.40002034481889603</v>
      </c>
      <c r="F414" s="2">
        <f>'Moving Avg'!D414</f>
        <v>29.980700000000002</v>
      </c>
      <c r="G414" s="2">
        <f>'Moving Avg'!F414</f>
        <v>28.366704999999996</v>
      </c>
      <c r="H414" s="2">
        <f>'Moving Avg'!G414</f>
        <v>27.488738000000009</v>
      </c>
      <c r="I414" s="2">
        <f>'Moving Avg'!H414</f>
        <v>25.706980500000004</v>
      </c>
      <c r="J414" s="6" t="str">
        <f>OBV!F414</f>
        <v>BULLISH</v>
      </c>
      <c r="K414" s="6" t="str">
        <f>OBV!G414</f>
        <v>NEUTRAL</v>
      </c>
      <c r="L414" s="6" t="str">
        <f>OBV!H414</f>
        <v>CONFIRMED BULLISH</v>
      </c>
    </row>
    <row r="415" spans="1:12" ht="13.5" x14ac:dyDescent="0.25">
      <c r="A415" s="3">
        <f>RSI!A415</f>
        <v>42608</v>
      </c>
      <c r="B415" s="2">
        <f>RSI!B415</f>
        <v>29.767199999999999</v>
      </c>
      <c r="C415" s="2">
        <f>RSI!I415</f>
        <v>64.044082134953442</v>
      </c>
      <c r="D415" s="2">
        <f>MACD!E415</f>
        <v>-0.8828952033774371</v>
      </c>
      <c r="E415" s="2">
        <f>MACD!F415</f>
        <v>-0.49659531653060429</v>
      </c>
      <c r="F415" s="2">
        <f>'Moving Avg'!D415</f>
        <v>30.089279999999995</v>
      </c>
      <c r="G415" s="2">
        <f>'Moving Avg'!F415</f>
        <v>28.484484999999999</v>
      </c>
      <c r="H415" s="2">
        <f>'Moving Avg'!G415</f>
        <v>27.546138000000006</v>
      </c>
      <c r="I415" s="2">
        <f>'Moving Avg'!H415</f>
        <v>25.716301000000009</v>
      </c>
      <c r="J415" s="6" t="str">
        <f>OBV!F415</f>
        <v>BEARISH</v>
      </c>
      <c r="K415" s="6" t="str">
        <f>OBV!G415</f>
        <v>STRONG</v>
      </c>
      <c r="L415" s="6" t="str">
        <f>OBV!H415</f>
        <v>BEARISH DIVERGENCE</v>
      </c>
    </row>
    <row r="416" spans="1:12" ht="13.5" x14ac:dyDescent="0.25">
      <c r="A416" s="3">
        <f>RSI!A416</f>
        <v>42611</v>
      </c>
      <c r="B416" s="2">
        <f>RSI!B416</f>
        <v>29.767199999999999</v>
      </c>
      <c r="C416" s="2">
        <f>RSI!I416</f>
        <v>64.044082134953442</v>
      </c>
      <c r="D416" s="2">
        <f>MACD!E416</f>
        <v>-0.94718230116600921</v>
      </c>
      <c r="E416" s="2">
        <f>MACD!F416</f>
        <v>-0.58671271345768528</v>
      </c>
      <c r="F416" s="2">
        <f>'Moving Avg'!D416</f>
        <v>30.023019999999995</v>
      </c>
      <c r="G416" s="2">
        <f>'Moving Avg'!F416</f>
        <v>28.588465000000003</v>
      </c>
      <c r="H416" s="2">
        <f>'Moving Avg'!G416</f>
        <v>27.603538000000004</v>
      </c>
      <c r="I416" s="2">
        <f>'Moving Avg'!H416</f>
        <v>25.72610250000001</v>
      </c>
      <c r="J416" s="6" t="str">
        <f>OBV!F416</f>
        <v>BEARISH</v>
      </c>
      <c r="K416" s="6" t="str">
        <f>OBV!G416</f>
        <v>STRONG</v>
      </c>
      <c r="L416" s="6" t="str">
        <f>OBV!H416</f>
        <v>CONFIRMED BEARISH</v>
      </c>
    </row>
    <row r="417" spans="1:12" ht="13.5" x14ac:dyDescent="0.25">
      <c r="A417" s="3">
        <f>RSI!A417</f>
        <v>42612</v>
      </c>
      <c r="B417" s="2">
        <f>RSI!B417</f>
        <v>29.767199999999999</v>
      </c>
      <c r="C417" s="2">
        <f>RSI!I417</f>
        <v>64.044082134953442</v>
      </c>
      <c r="D417" s="2">
        <f>MACD!E417</f>
        <v>-1.0093014541209726</v>
      </c>
      <c r="E417" s="2">
        <f>MACD!F417</f>
        <v>-0.67123046159034283</v>
      </c>
      <c r="F417" s="2">
        <f>'Moving Avg'!D417</f>
        <v>29.956759999999996</v>
      </c>
      <c r="G417" s="2">
        <f>'Moving Avg'!F417</f>
        <v>28.651035</v>
      </c>
      <c r="H417" s="2">
        <f>'Moving Avg'!G417</f>
        <v>27.660938000000002</v>
      </c>
      <c r="I417" s="2">
        <f>'Moving Avg'!H417</f>
        <v>25.735467000000014</v>
      </c>
      <c r="J417" s="6" t="str">
        <f>OBV!F417</f>
        <v>BEARISH</v>
      </c>
      <c r="K417" s="6" t="str">
        <f>OBV!G417</f>
        <v>STRONG</v>
      </c>
      <c r="L417" s="6" t="str">
        <f>OBV!H417</f>
        <v>CONFIRMED BEARISH</v>
      </c>
    </row>
    <row r="418" spans="1:12" ht="13.5" x14ac:dyDescent="0.25">
      <c r="A418" s="3">
        <f>RSI!A418</f>
        <v>42613</v>
      </c>
      <c r="B418" s="2">
        <f>RSI!B418</f>
        <v>30.659700000000001</v>
      </c>
      <c r="C418" s="2">
        <f>RSI!I418</f>
        <v>70.412143051523174</v>
      </c>
      <c r="D418" s="2">
        <f>MACD!E418</f>
        <v>-1.0459406599504106</v>
      </c>
      <c r="E418" s="2">
        <f>MACD!F418</f>
        <v>-0.74617250126235646</v>
      </c>
      <c r="F418" s="2">
        <f>'Moving Avg'!D418</f>
        <v>30.129740000000005</v>
      </c>
      <c r="G418" s="2">
        <f>'Moving Avg'!F418</f>
        <v>28.803780000000007</v>
      </c>
      <c r="H418" s="2">
        <f>'Moving Avg'!G418</f>
        <v>27.736537999999999</v>
      </c>
      <c r="I418" s="2">
        <f>'Moving Avg'!H418</f>
        <v>25.745314000000011</v>
      </c>
      <c r="J418" s="6" t="str">
        <f>OBV!F418</f>
        <v>BEARISH</v>
      </c>
      <c r="K418" s="6" t="str">
        <f>OBV!G418</f>
        <v>STRONG</v>
      </c>
      <c r="L418" s="6" t="str">
        <f>OBV!H418</f>
        <v>BEARISH DIVERGENCE</v>
      </c>
    </row>
    <row r="419" spans="1:12" ht="13.5" x14ac:dyDescent="0.25">
      <c r="A419" s="3">
        <f>RSI!A419</f>
        <v>42614</v>
      </c>
      <c r="B419" s="2">
        <f>RSI!B419</f>
        <v>30.917400000000001</v>
      </c>
      <c r="C419" s="2">
        <f>RSI!I419</f>
        <v>71.95654123904913</v>
      </c>
      <c r="D419" s="2">
        <f>MACD!E419</f>
        <v>-0.97768031511648701</v>
      </c>
      <c r="E419" s="2">
        <f>MACD!F419</f>
        <v>-0.79247406403318255</v>
      </c>
      <c r="F419" s="2">
        <f>'Moving Avg'!D419</f>
        <v>30.175739999999998</v>
      </c>
      <c r="G419" s="2">
        <f>'Moving Avg'!F419</f>
        <v>28.969410000000011</v>
      </c>
      <c r="H419" s="2">
        <f>'Moving Avg'!G419</f>
        <v>27.829714000000003</v>
      </c>
      <c r="I419" s="2">
        <f>'Moving Avg'!H419</f>
        <v>25.752207000000009</v>
      </c>
      <c r="J419" s="6" t="str">
        <f>OBV!F419</f>
        <v>BEARISH</v>
      </c>
      <c r="K419" s="6" t="str">
        <f>OBV!G419</f>
        <v>NEUTRAL</v>
      </c>
      <c r="L419" s="6" t="str">
        <f>OBV!H419</f>
        <v>BEARISH DIVERGENCE</v>
      </c>
    </row>
    <row r="420" spans="1:12" ht="13.5" x14ac:dyDescent="0.25">
      <c r="A420" s="3">
        <f>RSI!A420</f>
        <v>42615</v>
      </c>
      <c r="B420" s="2">
        <f>RSI!B420</f>
        <v>30.825399999999998</v>
      </c>
      <c r="C420" s="2">
        <f>RSI!I420</f>
        <v>70.540926663415206</v>
      </c>
      <c r="D420" s="2">
        <f>MACD!E420</f>
        <v>-0.92422756272390671</v>
      </c>
      <c r="E420" s="2">
        <f>MACD!F420</f>
        <v>-0.8188247637713274</v>
      </c>
      <c r="F420" s="2">
        <f>'Moving Avg'!D420</f>
        <v>30.387379999999997</v>
      </c>
      <c r="G420" s="2">
        <f>'Moving Avg'!F420</f>
        <v>29.139640000000004</v>
      </c>
      <c r="H420" s="2">
        <f>'Moving Avg'!G420</f>
        <v>27.9207</v>
      </c>
      <c r="I420" s="2">
        <f>'Moving Avg'!H420</f>
        <v>25.758640000000003</v>
      </c>
      <c r="J420" s="6" t="str">
        <f>OBV!F420</f>
        <v>BULLISH</v>
      </c>
      <c r="K420" s="6" t="str">
        <f>OBV!G420</f>
        <v>NEUTRAL</v>
      </c>
      <c r="L420" s="6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30.825399999999998</v>
      </c>
      <c r="C421" s="2">
        <f>RSI!I421</f>
        <v>70.540926663415206</v>
      </c>
      <c r="D421" s="2">
        <f>MACD!E421</f>
        <v>-0.7555699639807294</v>
      </c>
      <c r="E421" s="2">
        <f>MACD!F421</f>
        <v>-0.80617380381320791</v>
      </c>
      <c r="F421" s="2">
        <f>'Moving Avg'!D421</f>
        <v>30.599020000000003</v>
      </c>
      <c r="G421" s="2">
        <f>'Moving Avg'!F421</f>
        <v>29.300669999999997</v>
      </c>
      <c r="H421" s="2">
        <f>'Moving Avg'!G421</f>
        <v>28.011860000000002</v>
      </c>
      <c r="I421" s="2">
        <f>'Moving Avg'!H421</f>
        <v>25.769315500000008</v>
      </c>
      <c r="J421" s="6" t="str">
        <f>OBV!F421</f>
        <v>BULLISH</v>
      </c>
      <c r="K421" s="6" t="str">
        <f>OBV!G421</f>
        <v>NEUTRAL</v>
      </c>
      <c r="L421" s="6" t="str">
        <f>OBV!H421</f>
        <v>CONFIRMED BULLISH</v>
      </c>
    </row>
    <row r="422" spans="1:12" ht="13.5" x14ac:dyDescent="0.25">
      <c r="A422" s="3">
        <f>RSI!A422</f>
        <v>42619</v>
      </c>
      <c r="B422" s="2">
        <f>RSI!B422</f>
        <v>31.7455</v>
      </c>
      <c r="C422" s="2">
        <f>RSI!I422</f>
        <v>76.014183444427289</v>
      </c>
      <c r="D422" s="2">
        <f>MACD!E422</f>
        <v>-0.69125965198558248</v>
      </c>
      <c r="E422" s="2">
        <f>MACD!F422</f>
        <v>-0.78319097344768285</v>
      </c>
      <c r="F422" s="2">
        <f>'Moving Avg'!D422</f>
        <v>30.994679999999999</v>
      </c>
      <c r="G422" s="2">
        <f>'Moving Avg'!F422</f>
        <v>29.516904999999998</v>
      </c>
      <c r="H422" s="2">
        <f>'Moving Avg'!G422</f>
        <v>28.120198000000002</v>
      </c>
      <c r="I422" s="2">
        <f>'Moving Avg'!H422</f>
        <v>25.783716500000001</v>
      </c>
      <c r="J422" s="6" t="str">
        <f>OBV!F422</f>
        <v>BULLISH</v>
      </c>
      <c r="K422" s="6" t="str">
        <f>OBV!G422</f>
        <v>WEAK</v>
      </c>
      <c r="L422" s="6" t="str">
        <f>OBV!H422</f>
        <v>CONFIRMED BULLISH</v>
      </c>
    </row>
    <row r="423" spans="1:12" ht="13.5" x14ac:dyDescent="0.25">
      <c r="A423" s="3">
        <f>RSI!A423</f>
        <v>42620</v>
      </c>
      <c r="B423" s="2">
        <f>RSI!B423</f>
        <v>32.205599999999997</v>
      </c>
      <c r="C423" s="2">
        <f>RSI!I423</f>
        <v>78.195756000057429</v>
      </c>
      <c r="D423" s="2">
        <f>MACD!E423</f>
        <v>-0.73257026621177346</v>
      </c>
      <c r="E423" s="2">
        <f>MACD!F423</f>
        <v>-0.77306683200050097</v>
      </c>
      <c r="F423" s="2">
        <f>'Moving Avg'!D423</f>
        <v>31.303860000000004</v>
      </c>
      <c r="G423" s="2">
        <f>'Moving Avg'!F423</f>
        <v>29.756144999999997</v>
      </c>
      <c r="H423" s="2">
        <f>'Moving Avg'!G423</f>
        <v>28.223217999999996</v>
      </c>
      <c r="I423" s="2">
        <f>'Moving Avg'!H423</f>
        <v>25.804748</v>
      </c>
      <c r="J423" s="6" t="str">
        <f>OBV!F423</f>
        <v>BULLISH</v>
      </c>
      <c r="K423" s="6" t="str">
        <f>OBV!G423</f>
        <v>WEAK</v>
      </c>
      <c r="L423" s="6" t="str">
        <f>OBV!H423</f>
        <v>CONFIRMED BULLISH</v>
      </c>
    </row>
    <row r="424" spans="1:12" ht="13.5" x14ac:dyDescent="0.25">
      <c r="A424" s="3">
        <f>RSI!A424</f>
        <v>42621</v>
      </c>
      <c r="B424" s="2">
        <f>RSI!B424</f>
        <v>32.665700000000001</v>
      </c>
      <c r="C424" s="2">
        <f>RSI!I424</f>
        <v>80.140931173585471</v>
      </c>
      <c r="D424" s="2">
        <f>MACD!E424</f>
        <v>-0.68081966178828424</v>
      </c>
      <c r="E424" s="2">
        <f>MACD!F424</f>
        <v>-0.75461739795805771</v>
      </c>
      <c r="F424" s="2">
        <f>'Moving Avg'!D424</f>
        <v>31.653520000000004</v>
      </c>
      <c r="G424" s="2">
        <f>'Moving Avg'!F424</f>
        <v>29.999990000000004</v>
      </c>
      <c r="H424" s="2">
        <f>'Moving Avg'!G424</f>
        <v>28.335439999999998</v>
      </c>
      <c r="I424" s="2">
        <f>'Moving Avg'!H424</f>
        <v>25.82808</v>
      </c>
      <c r="J424" s="6" t="str">
        <f>OBV!F424</f>
        <v>BULLISH</v>
      </c>
      <c r="K424" s="6" t="str">
        <f>OBV!G424</f>
        <v>WEAK</v>
      </c>
      <c r="L424" s="6" t="str">
        <f>OBV!H424</f>
        <v>CONFIRMED BULLISH</v>
      </c>
    </row>
    <row r="425" spans="1:12" ht="13.5" x14ac:dyDescent="0.25">
      <c r="A425" s="3">
        <f>RSI!A425</f>
        <v>42622</v>
      </c>
      <c r="B425" s="2">
        <f>RSI!B425</f>
        <v>33.585900000000002</v>
      </c>
      <c r="C425" s="2">
        <f>RSI!I425</f>
        <v>83.341753996164073</v>
      </c>
      <c r="D425" s="2">
        <f>MACD!E425</f>
        <v>-0.8647926108947992</v>
      </c>
      <c r="E425" s="2">
        <f>MACD!F425</f>
        <v>-0.77665244054540605</v>
      </c>
      <c r="F425" s="2">
        <f>'Moving Avg'!D425</f>
        <v>32.205619999999996</v>
      </c>
      <c r="G425" s="2">
        <f>'Moving Avg'!F425</f>
        <v>30.289845000000003</v>
      </c>
      <c r="H425" s="2">
        <f>'Moving Avg'!G425</f>
        <v>28.470089999999995</v>
      </c>
      <c r="I425" s="2">
        <f>'Moving Avg'!H425</f>
        <v>25.852513999999999</v>
      </c>
      <c r="J425" s="6" t="str">
        <f>OBV!F425</f>
        <v>BULLISH</v>
      </c>
      <c r="K425" s="6" t="str">
        <f>OBV!G425</f>
        <v>WEAK</v>
      </c>
      <c r="L425" s="6" t="str">
        <f>OBV!H425</f>
        <v>CONFIRMED BULLISH</v>
      </c>
    </row>
    <row r="426" spans="1:12" ht="13.5" x14ac:dyDescent="0.25">
      <c r="A426" s="3">
        <f>RSI!A426</f>
        <v>42627</v>
      </c>
      <c r="B426" s="2">
        <f>RSI!B426</f>
        <v>31.929600000000001</v>
      </c>
      <c r="C426" s="2">
        <f>RSI!I426</f>
        <v>63.502162511003668</v>
      </c>
      <c r="D426" s="2">
        <f>MACD!E426</f>
        <v>-0.9199048347144938</v>
      </c>
      <c r="E426" s="2">
        <f>MACD!F426</f>
        <v>-0.80530291937922371</v>
      </c>
      <c r="F426" s="2">
        <f>'Moving Avg'!D426</f>
        <v>32.426459999999999</v>
      </c>
      <c r="G426" s="2">
        <f>'Moving Avg'!F426</f>
        <v>30.496885000000002</v>
      </c>
      <c r="H426" s="2">
        <f>'Moving Avg'!G426</f>
        <v>28.566365999999995</v>
      </c>
      <c r="I426" s="2">
        <f>'Moving Avg'!H426</f>
        <v>25.8686665</v>
      </c>
      <c r="J426" s="6" t="str">
        <f>OBV!F426</f>
        <v>BULLISH</v>
      </c>
      <c r="K426" s="6" t="str">
        <f>OBV!G426</f>
        <v>WEAK</v>
      </c>
      <c r="L426" s="6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32.684100000000001</v>
      </c>
      <c r="C427" s="2">
        <f>RSI!I427</f>
        <v>67.318737815373765</v>
      </c>
      <c r="D427" s="2">
        <f>MACD!E427</f>
        <v>-1.0331323054026953</v>
      </c>
      <c r="E427" s="2">
        <f>MACD!F427</f>
        <v>-0.85086879658391812</v>
      </c>
      <c r="F427" s="2">
        <f>'Moving Avg'!D427</f>
        <v>32.614179999999998</v>
      </c>
      <c r="G427" s="2">
        <f>'Moving Avg'!F427</f>
        <v>30.741650000000003</v>
      </c>
      <c r="H427" s="2">
        <f>'Moving Avg'!G427</f>
        <v>28.677731999999995</v>
      </c>
      <c r="I427" s="2">
        <f>'Moving Avg'!H427</f>
        <v>25.888591500000004</v>
      </c>
      <c r="J427" s="6" t="str">
        <f>OBV!F427</f>
        <v>BULLISH</v>
      </c>
      <c r="K427" s="6" t="str">
        <f>OBV!G427</f>
        <v>WEAK</v>
      </c>
      <c r="L427" s="6" t="str">
        <f>OBV!H427</f>
        <v>CONFIRMED BULLISH</v>
      </c>
    </row>
    <row r="428" spans="1:12" ht="13.5" x14ac:dyDescent="0.25">
      <c r="A428" s="3">
        <f>RSI!A428</f>
        <v>42629</v>
      </c>
      <c r="B428" s="2">
        <f>RSI!B428</f>
        <v>32.665700000000001</v>
      </c>
      <c r="C428" s="2">
        <f>RSI!I428</f>
        <v>67.134365862405332</v>
      </c>
      <c r="D428" s="2">
        <f>MACD!E428</f>
        <v>-1.0046400695555278</v>
      </c>
      <c r="E428" s="2">
        <f>MACD!F428</f>
        <v>-0.88162305117824014</v>
      </c>
      <c r="F428" s="2">
        <f>'Moving Avg'!D428</f>
        <v>32.706200000000003</v>
      </c>
      <c r="G428" s="2">
        <f>'Moving Avg'!F428</f>
        <v>30.956510000000002</v>
      </c>
      <c r="H428" s="2">
        <f>'Moving Avg'!G428</f>
        <v>28.788729999999997</v>
      </c>
      <c r="I428" s="2">
        <f>'Moving Avg'!H428</f>
        <v>25.912710999999998</v>
      </c>
      <c r="J428" s="6" t="str">
        <f>OBV!F428</f>
        <v>BEARISH</v>
      </c>
      <c r="K428" s="6" t="str">
        <f>OBV!G428</f>
        <v>NEUTRAL</v>
      </c>
      <c r="L428" s="6" t="str">
        <f>OBV!H428</f>
        <v>BEARISH DIVERGENCE</v>
      </c>
    </row>
    <row r="429" spans="1:12" ht="13.5" x14ac:dyDescent="0.25">
      <c r="A429" s="3">
        <f>RSI!A429</f>
        <v>42632</v>
      </c>
      <c r="B429" s="2">
        <f>RSI!B429</f>
        <v>32.941699999999997</v>
      </c>
      <c r="C429" s="2">
        <f>RSI!I429</f>
        <v>68.526803295131032</v>
      </c>
      <c r="D429" s="2">
        <f>MACD!E429</f>
        <v>-0.97452689252933666</v>
      </c>
      <c r="E429" s="2">
        <f>MACD!F429</f>
        <v>-0.90020381944845951</v>
      </c>
      <c r="F429" s="2">
        <f>'Moving Avg'!D429</f>
        <v>32.761399999999995</v>
      </c>
      <c r="G429" s="2">
        <f>'Moving Avg'!F429</f>
        <v>31.142839999999996</v>
      </c>
      <c r="H429" s="2">
        <f>'Moving Avg'!G429</f>
        <v>28.919241999999993</v>
      </c>
      <c r="I429" s="2">
        <f>'Moving Avg'!H429</f>
        <v>25.942277499999999</v>
      </c>
      <c r="J429" s="6" t="str">
        <f>OBV!F429</f>
        <v>BULLISH</v>
      </c>
      <c r="K429" s="6" t="str">
        <f>OBV!G429</f>
        <v>NEUTRAL</v>
      </c>
      <c r="L429" s="6" t="str">
        <f>OBV!H429</f>
        <v>CONFIRMED BULLISH</v>
      </c>
    </row>
    <row r="430" spans="1:12" ht="13.5" x14ac:dyDescent="0.25">
      <c r="A430" s="3">
        <f>RSI!A430</f>
        <v>42633</v>
      </c>
      <c r="B430" s="2">
        <f>RSI!B430</f>
        <v>31.9572</v>
      </c>
      <c r="C430" s="2">
        <f>RSI!I430</f>
        <v>58.935037622184112</v>
      </c>
      <c r="D430" s="2">
        <f>MACD!E430</f>
        <v>-0.90412509408967878</v>
      </c>
      <c r="E430" s="2">
        <f>MACD!F430</f>
        <v>-0.90098807437670347</v>
      </c>
      <c r="F430" s="2">
        <f>'Moving Avg'!D430</f>
        <v>32.435659999999999</v>
      </c>
      <c r="G430" s="2">
        <f>'Moving Avg'!F430</f>
        <v>31.279485000000001</v>
      </c>
      <c r="H430" s="2">
        <f>'Moving Avg'!G430</f>
        <v>29.028316</v>
      </c>
      <c r="I430" s="2">
        <f>'Moving Avg'!H430</f>
        <v>25.966921499999998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31.9572</v>
      </c>
      <c r="C431" s="2">
        <f>RSI!I431</f>
        <v>58.935037622184112</v>
      </c>
      <c r="D431" s="2">
        <f>MACD!E431</f>
        <v>-0.85156157572140145</v>
      </c>
      <c r="E431" s="2">
        <f>MACD!F431</f>
        <v>-0.89110277464564303</v>
      </c>
      <c r="F431" s="2">
        <f>'Moving Avg'!D431</f>
        <v>32.441179999999996</v>
      </c>
      <c r="G431" s="2">
        <f>'Moving Avg'!F431</f>
        <v>31.372419999999998</v>
      </c>
      <c r="H431" s="2">
        <f>'Moving Avg'!G431</f>
        <v>29.137390000000003</v>
      </c>
      <c r="I431" s="2">
        <f>'Moving Avg'!H431</f>
        <v>25.995501999999991</v>
      </c>
      <c r="J431" s="6" t="str">
        <f>OBV!F431</f>
        <v>BEARISH</v>
      </c>
      <c r="K431" s="6" t="str">
        <f>OBV!G431</f>
        <v>NEUTRAL</v>
      </c>
      <c r="L431" s="6" t="str">
        <f>OBV!H431</f>
        <v>BEARISH DIVERGENCE</v>
      </c>
    </row>
    <row r="432" spans="1:12" ht="13.5" x14ac:dyDescent="0.25">
      <c r="A432" s="3">
        <f>RSI!A432</f>
        <v>42635</v>
      </c>
      <c r="B432" s="2">
        <f>RSI!B432</f>
        <v>32.205599999999997</v>
      </c>
      <c r="C432" s="2">
        <f>RSI!I432</f>
        <v>60.55081441828748</v>
      </c>
      <c r="D432" s="2">
        <f>MACD!E432</f>
        <v>-0.69041908610840608</v>
      </c>
      <c r="E432" s="2">
        <f>MACD!F432</f>
        <v>-0.85096603693819572</v>
      </c>
      <c r="F432" s="2">
        <f>'Moving Avg'!D432</f>
        <v>32.345479999999995</v>
      </c>
      <c r="G432" s="2">
        <f>'Moving Avg'!F432</f>
        <v>31.477774999999998</v>
      </c>
      <c r="H432" s="2">
        <f>'Moving Avg'!G432</f>
        <v>29.251256000000009</v>
      </c>
      <c r="I432" s="2">
        <f>'Moving Avg'!H432</f>
        <v>26.025324499999996</v>
      </c>
      <c r="J432" s="6" t="str">
        <f>OBV!F432</f>
        <v>BULLISH</v>
      </c>
      <c r="K432" s="6" t="str">
        <f>OBV!G432</f>
        <v>NEUTRAL</v>
      </c>
      <c r="L432" s="6" t="str">
        <f>OBV!H432</f>
        <v>BULLISH DIVERGENCE</v>
      </c>
    </row>
    <row r="433" spans="1:12" ht="13.5" x14ac:dyDescent="0.25">
      <c r="A433" s="3">
        <f>RSI!A433</f>
        <v>42636</v>
      </c>
      <c r="B433" s="2">
        <f>RSI!B433</f>
        <v>32.665700000000001</v>
      </c>
      <c r="C433" s="2">
        <f>RSI!I433</f>
        <v>63.421717751937109</v>
      </c>
      <c r="D433" s="2">
        <f>MACD!E433</f>
        <v>-0.52483999497448153</v>
      </c>
      <c r="E433" s="2">
        <f>MACD!F433</f>
        <v>-0.78574082854545291</v>
      </c>
      <c r="F433" s="2">
        <f>'Moving Avg'!D433</f>
        <v>32.345479999999995</v>
      </c>
      <c r="G433" s="2">
        <f>'Moving Avg'!F433</f>
        <v>31.621320000000004</v>
      </c>
      <c r="H433" s="2">
        <f>'Moving Avg'!G433</f>
        <v>29.358580000000011</v>
      </c>
      <c r="I433" s="2">
        <f>'Moving Avg'!H433</f>
        <v>26.05832199999999</v>
      </c>
      <c r="J433" s="6" t="str">
        <f>OBV!F433</f>
        <v>BULLISH</v>
      </c>
      <c r="K433" s="6" t="str">
        <f>OBV!G433</f>
        <v>WEAK</v>
      </c>
      <c r="L433" s="6" t="str">
        <f>OBV!H433</f>
        <v>NEUTRAL</v>
      </c>
    </row>
    <row r="434" spans="1:12" ht="13.5" x14ac:dyDescent="0.25">
      <c r="A434" s="3">
        <f>RSI!A434</f>
        <v>42639</v>
      </c>
      <c r="B434" s="2">
        <f>RSI!B434</f>
        <v>32.665700000000001</v>
      </c>
      <c r="C434" s="2">
        <f>RSI!I434</f>
        <v>63.421717751937109</v>
      </c>
      <c r="D434" s="2">
        <f>MACD!E434</f>
        <v>-0.32359039371599962</v>
      </c>
      <c r="E434" s="2">
        <f>MACD!F434</f>
        <v>-0.6933107415795623</v>
      </c>
      <c r="F434" s="2">
        <f>'Moving Avg'!D434</f>
        <v>32.29028000000001</v>
      </c>
      <c r="G434" s="2">
        <f>'Moving Avg'!F434</f>
        <v>31.720235000000002</v>
      </c>
      <c r="H434" s="2">
        <f>'Moving Avg'!G434</f>
        <v>29.480074000000009</v>
      </c>
      <c r="I434" s="2">
        <f>'Moving Avg'!H434</f>
        <v>26.094380999999988</v>
      </c>
      <c r="J434" s="6" t="str">
        <f>OBV!F434</f>
        <v>BULLISH</v>
      </c>
      <c r="K434" s="6" t="str">
        <f>OBV!G434</f>
        <v>WEAK</v>
      </c>
      <c r="L434" s="6" t="str">
        <f>OBV!H434</f>
        <v>BULLISH DIVERGENCE</v>
      </c>
    </row>
    <row r="435" spans="1:12" ht="13.5" x14ac:dyDescent="0.25">
      <c r="A435" s="3">
        <f>RSI!A435</f>
        <v>42640</v>
      </c>
      <c r="B435" s="2">
        <f>RSI!B435</f>
        <v>33.134999999999998</v>
      </c>
      <c r="C435" s="2">
        <f>RSI!I435</f>
        <v>66.321103924123975</v>
      </c>
      <c r="D435" s="2">
        <f>MACD!E435</f>
        <v>-5.5422297075125471E-2</v>
      </c>
      <c r="E435" s="2">
        <f>MACD!F435</f>
        <v>-0.56573305267867502</v>
      </c>
      <c r="F435" s="2">
        <f>'Moving Avg'!D435</f>
        <v>32.525840000000002</v>
      </c>
      <c r="G435" s="2">
        <f>'Moving Avg'!F435</f>
        <v>31.888625000000001</v>
      </c>
      <c r="H435" s="2">
        <f>'Moving Avg'!G435</f>
        <v>29.610954000000007</v>
      </c>
      <c r="I435" s="2">
        <f>'Moving Avg'!H435</f>
        <v>26.132786499999995</v>
      </c>
      <c r="J435" s="6" t="str">
        <f>OBV!F435</f>
        <v>BULLISH</v>
      </c>
      <c r="K435" s="6" t="str">
        <f>OBV!G435</f>
        <v>WEAK</v>
      </c>
      <c r="L435" s="6" t="str">
        <f>OBV!H435</f>
        <v>CONFIRMED BULLISH</v>
      </c>
    </row>
    <row r="436" spans="1:12" ht="13.5" x14ac:dyDescent="0.25">
      <c r="A436" s="3">
        <f>RSI!A436</f>
        <v>42641</v>
      </c>
      <c r="B436" s="2">
        <f>RSI!B436</f>
        <v>33.953899999999997</v>
      </c>
      <c r="C436" s="2">
        <f>RSI!I436</f>
        <v>70.687303020100615</v>
      </c>
      <c r="D436" s="2">
        <f>MACD!E436</f>
        <v>-0.15502367666332972</v>
      </c>
      <c r="E436" s="2">
        <f>MACD!F436</f>
        <v>-0.48359117747560598</v>
      </c>
      <c r="F436" s="2">
        <f>'Moving Avg'!D436</f>
        <v>32.925179999999997</v>
      </c>
      <c r="G436" s="2">
        <f>'Moving Avg'!F436</f>
        <v>32.09796</v>
      </c>
      <c r="H436" s="2">
        <f>'Moving Avg'!G436</f>
        <v>29.742352000000004</v>
      </c>
      <c r="I436" s="2">
        <f>'Moving Avg'!H436</f>
        <v>26.172312499999993</v>
      </c>
      <c r="J436" s="6" t="str">
        <f>OBV!F436</f>
        <v>BULLISH</v>
      </c>
      <c r="K436" s="6" t="str">
        <f>OBV!G436</f>
        <v>WEAK</v>
      </c>
      <c r="L436" s="6" t="str">
        <f>OBV!H436</f>
        <v>CONFIRMED BULLISH</v>
      </c>
    </row>
    <row r="437" spans="1:12" ht="13.5" x14ac:dyDescent="0.25">
      <c r="A437" s="3">
        <f>RSI!A437</f>
        <v>42642</v>
      </c>
      <c r="B437" s="2">
        <f>RSI!B437</f>
        <v>34.966099999999997</v>
      </c>
      <c r="C437" s="2">
        <f>RSI!I437</f>
        <v>75.001328979728868</v>
      </c>
      <c r="D437" s="2">
        <f>MACD!E437</f>
        <v>-0.21326209455535761</v>
      </c>
      <c r="E437" s="2">
        <f>MACD!F437</f>
        <v>-0.42952536089155635</v>
      </c>
      <c r="F437" s="2">
        <f>'Moving Avg'!D437</f>
        <v>33.477279999999993</v>
      </c>
      <c r="G437" s="2">
        <f>'Moving Avg'!F437</f>
        <v>32.357905000000002</v>
      </c>
      <c r="H437" s="2">
        <f>'Moving Avg'!G437</f>
        <v>29.907980000000006</v>
      </c>
      <c r="I437" s="2">
        <f>'Moving Avg'!H437</f>
        <v>26.216811999999994</v>
      </c>
      <c r="J437" s="6" t="str">
        <f>OBV!F437</f>
        <v>BULLISH</v>
      </c>
      <c r="K437" s="6" t="str">
        <f>OBV!G437</f>
        <v>WEAK</v>
      </c>
      <c r="L437" s="6" t="str">
        <f>OBV!H437</f>
        <v>CONFIRMED BULLISH</v>
      </c>
    </row>
    <row r="438" spans="1:12" ht="13.5" x14ac:dyDescent="0.25">
      <c r="A438" s="3">
        <f>RSI!A438</f>
        <v>42643</v>
      </c>
      <c r="B438" s="2">
        <f>RSI!B438</f>
        <v>36.015099999999997</v>
      </c>
      <c r="C438" s="2">
        <f>RSI!I438</f>
        <v>78.528197837145001</v>
      </c>
      <c r="D438" s="2">
        <f>MACD!E438</f>
        <v>-0.36300031832198698</v>
      </c>
      <c r="E438" s="2">
        <f>MACD!F438</f>
        <v>-0.41622035237764254</v>
      </c>
      <c r="F438" s="2">
        <f>'Moving Avg'!D438</f>
        <v>34.14716</v>
      </c>
      <c r="G438" s="2">
        <f>'Moving Avg'!F438</f>
        <v>32.625674999999994</v>
      </c>
      <c r="H438" s="2">
        <f>'Moving Avg'!G438</f>
        <v>30.081890000000008</v>
      </c>
      <c r="I438" s="2">
        <f>'Moving Avg'!H438</f>
        <v>26.265681999999991</v>
      </c>
      <c r="J438" s="6" t="str">
        <f>OBV!F438</f>
        <v>BULLISH</v>
      </c>
      <c r="K438" s="6" t="str">
        <f>OBV!G438</f>
        <v>WEAK</v>
      </c>
      <c r="L438" s="6" t="str">
        <f>OBV!H438</f>
        <v>CONFIRMED BULLISH</v>
      </c>
    </row>
    <row r="439" spans="1:12" ht="13.5" x14ac:dyDescent="0.25">
      <c r="A439" s="3">
        <f>RSI!A439</f>
        <v>42647</v>
      </c>
      <c r="B439" s="2">
        <f>RSI!B439</f>
        <v>37.846200000000003</v>
      </c>
      <c r="C439" s="2">
        <f>RSI!I439</f>
        <v>83.029091394655609</v>
      </c>
      <c r="D439" s="2">
        <f>MACD!E439</f>
        <v>-0.60752513388476714</v>
      </c>
      <c r="E439" s="2">
        <f>MACD!F439</f>
        <v>-0.45448130867906744</v>
      </c>
      <c r="F439" s="2">
        <f>'Moving Avg'!D439</f>
        <v>35.183260000000004</v>
      </c>
      <c r="G439" s="2">
        <f>'Moving Avg'!F439</f>
        <v>32.972114999999995</v>
      </c>
      <c r="H439" s="2">
        <f>'Moving Avg'!G439</f>
        <v>30.292422000000006</v>
      </c>
      <c r="I439" s="2">
        <f>'Moving Avg'!H439</f>
        <v>26.323707499999998</v>
      </c>
      <c r="J439" s="6" t="str">
        <f>OBV!F439</f>
        <v>BULLISH</v>
      </c>
      <c r="K439" s="6" t="str">
        <f>OBV!G439</f>
        <v>WEAK</v>
      </c>
      <c r="L439" s="6" t="str">
        <f>OBV!H439</f>
        <v>CONFIRMED BULLISH</v>
      </c>
    </row>
    <row r="440" spans="1:12" ht="13.5" x14ac:dyDescent="0.25">
      <c r="A440" s="3">
        <f>RSI!A440</f>
        <v>42648</v>
      </c>
      <c r="B440" s="2">
        <f>RSI!B440</f>
        <v>36.806399999999996</v>
      </c>
      <c r="C440" s="2">
        <f>RSI!I440</f>
        <v>73.594982486540857</v>
      </c>
      <c r="D440" s="2">
        <f>MACD!E440</f>
        <v>-0.92251209611902141</v>
      </c>
      <c r="E440" s="2">
        <f>MACD!F440</f>
        <v>-0.54808746616705828</v>
      </c>
      <c r="F440" s="2">
        <f>'Moving Avg'!D440</f>
        <v>35.917539999999995</v>
      </c>
      <c r="G440" s="2">
        <f>'Moving Avg'!F440</f>
        <v>33.271164999999996</v>
      </c>
      <c r="H440" s="2">
        <f>'Moving Avg'!G440</f>
        <v>30.482158000000005</v>
      </c>
      <c r="I440" s="2">
        <f>'Moving Avg'!H440</f>
        <v>26.375658999999995</v>
      </c>
      <c r="J440" s="6" t="str">
        <f>OBV!F440</f>
        <v>BULLISH</v>
      </c>
      <c r="K440" s="6" t="str">
        <f>OBV!G440</f>
        <v>WEAK</v>
      </c>
      <c r="L440" s="6" t="str">
        <f>OBV!H440</f>
        <v>CONFIRMED BULLISH</v>
      </c>
    </row>
    <row r="441" spans="1:12" ht="13.5" x14ac:dyDescent="0.25">
      <c r="A441" s="3">
        <f>RSI!A441</f>
        <v>42649</v>
      </c>
      <c r="B441" s="2">
        <f>RSI!B441</f>
        <v>39.014800000000001</v>
      </c>
      <c r="C441" s="2">
        <f>RSI!I441</f>
        <v>79.041743896444217</v>
      </c>
      <c r="D441" s="2">
        <f>MACD!E441</f>
        <v>-1.3776305184265567</v>
      </c>
      <c r="E441" s="2">
        <f>MACD!F441</f>
        <v>-0.71399607661895792</v>
      </c>
      <c r="F441" s="2">
        <f>'Moving Avg'!D441</f>
        <v>36.929720000000003</v>
      </c>
      <c r="G441" s="2">
        <f>'Moving Avg'!F441</f>
        <v>33.680635000000002</v>
      </c>
      <c r="H441" s="2">
        <f>'Moving Avg'!G441</f>
        <v>30.716062000000001</v>
      </c>
      <c r="I441" s="2">
        <f>'Moving Avg'!H441</f>
        <v>26.440445499999996</v>
      </c>
      <c r="J441" s="6" t="str">
        <f>OBV!F441</f>
        <v>BULLISH</v>
      </c>
      <c r="K441" s="6" t="str">
        <f>OBV!G441</f>
        <v>WEAK</v>
      </c>
      <c r="L441" s="6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38.978000000000002</v>
      </c>
      <c r="C442" s="2">
        <f>RSI!I442</f>
        <v>78.750230518926458</v>
      </c>
      <c r="D442" s="2">
        <f>MACD!E442</f>
        <v>-1.7579924673179192</v>
      </c>
      <c r="E442" s="2">
        <f>MACD!F442</f>
        <v>-0.92279535475875019</v>
      </c>
      <c r="F442" s="2">
        <f>'Moving Avg'!D442</f>
        <v>37.732100000000003</v>
      </c>
      <c r="G442" s="2">
        <f>'Moving Avg'!F442</f>
        <v>34.042259999999999</v>
      </c>
      <c r="H442" s="2">
        <f>'Moving Avg'!G442</f>
        <v>30.949230000000007</v>
      </c>
      <c r="I442" s="2">
        <f>'Moving Avg'!H442</f>
        <v>26.502380499999994</v>
      </c>
      <c r="J442" s="6" t="str">
        <f>OBV!F442</f>
        <v>BULLISH</v>
      </c>
      <c r="K442" s="6" t="str">
        <f>OBV!G442</f>
        <v>WEAK</v>
      </c>
      <c r="L442" s="6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39.0976</v>
      </c>
      <c r="C443" s="2">
        <f>RSI!I443</f>
        <v>79.021033911655195</v>
      </c>
      <c r="D443" s="2">
        <f>MACD!E443</f>
        <v>-2.0512157324912792</v>
      </c>
      <c r="E443" s="2">
        <f>MACD!F443</f>
        <v>-1.1484794303052561</v>
      </c>
      <c r="F443" s="2">
        <f>'Moving Avg'!D443</f>
        <v>38.348600000000005</v>
      </c>
      <c r="G443" s="2">
        <f>'Moving Avg'!F443</f>
        <v>34.386859999999999</v>
      </c>
      <c r="H443" s="2">
        <f>'Moving Avg'!G443</f>
        <v>31.179270000000006</v>
      </c>
      <c r="I443" s="2">
        <f>'Moving Avg'!H443</f>
        <v>26.559621499999988</v>
      </c>
      <c r="J443" s="6" t="str">
        <f>OBV!F443</f>
        <v>BULLISH</v>
      </c>
      <c r="K443" s="6" t="str">
        <f>OBV!G443</f>
        <v>WEAK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38.370699999999999</v>
      </c>
      <c r="C444" s="2">
        <f>RSI!I444</f>
        <v>72.937202738149992</v>
      </c>
      <c r="D444" s="2">
        <f>MACD!E444</f>
        <v>-2.2770269432967254</v>
      </c>
      <c r="E444" s="2">
        <f>MACD!F444</f>
        <v>-1.3741889329035502</v>
      </c>
      <c r="F444" s="2">
        <f>'Moving Avg'!D444</f>
        <v>38.453500000000005</v>
      </c>
      <c r="G444" s="2">
        <f>'Moving Avg'!F444</f>
        <v>34.672109999999996</v>
      </c>
      <c r="H444" s="2">
        <f>'Moving Avg'!G444</f>
        <v>31.398452000000006</v>
      </c>
      <c r="I444" s="2">
        <f>'Moving Avg'!H444</f>
        <v>26.609422999999989</v>
      </c>
      <c r="J444" s="6" t="str">
        <f>OBV!F444</f>
        <v>BULLISH</v>
      </c>
      <c r="K444" s="6" t="str">
        <f>OBV!G444</f>
        <v>WEAK</v>
      </c>
      <c r="L444" s="6" t="str">
        <f>OBV!H444</f>
        <v>CONFIRMED BULLISH</v>
      </c>
    </row>
    <row r="445" spans="1:12" ht="13.5" x14ac:dyDescent="0.25">
      <c r="A445" s="3">
        <f>RSI!A445</f>
        <v>42655</v>
      </c>
      <c r="B445" s="2">
        <f>RSI!B445</f>
        <v>37.220500000000001</v>
      </c>
      <c r="C445" s="2">
        <f>RSI!I445</f>
        <v>64.478000891537263</v>
      </c>
      <c r="D445" s="2">
        <f>MACD!E445</f>
        <v>-2.335609778619542</v>
      </c>
      <c r="E445" s="2">
        <f>MACD!F445</f>
        <v>-1.5664731020467486</v>
      </c>
      <c r="F445" s="2">
        <f>'Moving Avg'!D445</f>
        <v>38.536320000000003</v>
      </c>
      <c r="G445" s="2">
        <f>'Moving Avg'!F445</f>
        <v>34.853839999999998</v>
      </c>
      <c r="H445" s="2">
        <f>'Moving Avg'!G445</f>
        <v>31.594630000000002</v>
      </c>
      <c r="I445" s="2">
        <f>'Moving Avg'!H445</f>
        <v>26.655659999999994</v>
      </c>
      <c r="J445" s="6" t="str">
        <f>OBV!F445</f>
        <v>BULLISH</v>
      </c>
      <c r="K445" s="6" t="str">
        <f>OBV!G445</f>
        <v>WEAK</v>
      </c>
      <c r="L445" s="6" t="str">
        <f>OBV!H445</f>
        <v>CONFIRMED BULLISH</v>
      </c>
    </row>
    <row r="446" spans="1:12" ht="13.5" x14ac:dyDescent="0.25">
      <c r="A446" s="3">
        <f>RSI!A446</f>
        <v>42656</v>
      </c>
      <c r="B446" s="2">
        <f>RSI!B446</f>
        <v>38.278700000000001</v>
      </c>
      <c r="C446" s="2">
        <f>RSI!I446</f>
        <v>68.139144728906416</v>
      </c>
      <c r="D446" s="2">
        <f>MACD!E446</f>
        <v>-2.3538503501275088</v>
      </c>
      <c r="E446" s="2">
        <f>MACD!F446</f>
        <v>-1.7239485516629007</v>
      </c>
      <c r="F446" s="2">
        <f>'Moving Avg'!D446</f>
        <v>38.389100000000006</v>
      </c>
      <c r="G446" s="2">
        <f>'Moving Avg'!F446</f>
        <v>35.171295000000001</v>
      </c>
      <c r="H446" s="2">
        <f>'Moving Avg'!G446</f>
        <v>31.806452000000004</v>
      </c>
      <c r="I446" s="2">
        <f>'Moving Avg'!H446</f>
        <v>26.70731949999999</v>
      </c>
      <c r="J446" s="6" t="str">
        <f>OBV!F446</f>
        <v>BULLISH</v>
      </c>
      <c r="K446" s="6" t="str">
        <f>OBV!G446</f>
        <v>WEAK</v>
      </c>
      <c r="L446" s="6" t="str">
        <f>OBV!H446</f>
        <v>BULLISH DIVERGENCE</v>
      </c>
    </row>
    <row r="447" spans="1:12" ht="13.5" x14ac:dyDescent="0.25">
      <c r="A447" s="3">
        <f>RSI!A447</f>
        <v>42657</v>
      </c>
      <c r="B447" s="2">
        <f>RSI!B447</f>
        <v>37.137700000000002</v>
      </c>
      <c r="C447" s="2">
        <f>RSI!I447</f>
        <v>60.855903751314735</v>
      </c>
      <c r="D447" s="2">
        <f>MACD!E447</f>
        <v>-2.1503607654100776</v>
      </c>
      <c r="E447" s="2">
        <f>MACD!F447</f>
        <v>-1.8092309944123361</v>
      </c>
      <c r="F447" s="2">
        <f>'Moving Avg'!D447</f>
        <v>38.021039999999999</v>
      </c>
      <c r="G447" s="2">
        <f>'Moving Avg'!F447</f>
        <v>35.39397499999999</v>
      </c>
      <c r="H447" s="2">
        <f>'Moving Avg'!G447</f>
        <v>31.97889</v>
      </c>
      <c r="I447" s="2">
        <f>'Moving Avg'!H447</f>
        <v>26.753229999999995</v>
      </c>
      <c r="J447" s="6" t="str">
        <f>OBV!F447</f>
        <v>BULLISH</v>
      </c>
      <c r="K447" s="6" t="str">
        <f>OBV!G447</f>
        <v>WEAK</v>
      </c>
      <c r="L447" s="6" t="str">
        <f>OBV!H447</f>
        <v>BULLISH DIVERGENCE</v>
      </c>
    </row>
    <row r="448" spans="1:12" ht="13.5" x14ac:dyDescent="0.25">
      <c r="A448" s="3">
        <f>RSI!A448</f>
        <v>42660</v>
      </c>
      <c r="B448" s="2">
        <f>RSI!B448</f>
        <v>36.806399999999996</v>
      </c>
      <c r="C448" s="2">
        <f>RSI!I448</f>
        <v>58.887686785493244</v>
      </c>
      <c r="D448" s="2">
        <f>MACD!E448</f>
        <v>-1.8052482900285014</v>
      </c>
      <c r="E448" s="2">
        <f>MACD!F448</f>
        <v>-1.8084344535355694</v>
      </c>
      <c r="F448" s="2">
        <f>'Moving Avg'!D448</f>
        <v>37.562799999999996</v>
      </c>
      <c r="G448" s="2">
        <f>'Moving Avg'!F448</f>
        <v>35.601009999999995</v>
      </c>
      <c r="H448" s="2">
        <f>'Moving Avg'!G448</f>
        <v>32.162922000000002</v>
      </c>
      <c r="I448" s="2">
        <f>'Moving Avg'!H448</f>
        <v>26.797746499999995</v>
      </c>
      <c r="J448" s="6" t="str">
        <f>OBV!F448</f>
        <v>BEARISH</v>
      </c>
      <c r="K448" s="6" t="str">
        <f>OBV!G448</f>
        <v>STRONG</v>
      </c>
      <c r="L448" s="6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37.855400000000003</v>
      </c>
      <c r="C449" s="2">
        <f>RSI!I449</f>
        <v>62.971324178770601</v>
      </c>
      <c r="D449" s="2">
        <f>MACD!E449</f>
        <v>-1.3193020681195264</v>
      </c>
      <c r="E449" s="2">
        <f>MACD!F449</f>
        <v>-1.710607976452361</v>
      </c>
      <c r="F449" s="2">
        <f>'Moving Avg'!D449</f>
        <v>37.459739999999996</v>
      </c>
      <c r="G449" s="2">
        <f>'Moving Avg'!F449</f>
        <v>35.846695000000004</v>
      </c>
      <c r="H449" s="2">
        <f>'Moving Avg'!G449</f>
        <v>32.367933999999998</v>
      </c>
      <c r="I449" s="2">
        <f>'Moving Avg'!H449</f>
        <v>26.843571999999995</v>
      </c>
      <c r="J449" s="6" t="str">
        <f>OBV!F449</f>
        <v>BEARISH</v>
      </c>
      <c r="K449" s="6" t="str">
        <f>OBV!G449</f>
        <v>STRONG</v>
      </c>
      <c r="L449" s="6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37.855400000000003</v>
      </c>
      <c r="C450" s="2">
        <f>RSI!I450</f>
        <v>62.971324178770601</v>
      </c>
      <c r="D450" s="2">
        <f>MACD!E450</f>
        <v>-1.0836142638533062</v>
      </c>
      <c r="E450" s="2">
        <f>MACD!F450</f>
        <v>-1.5852092339325501</v>
      </c>
      <c r="F450" s="2">
        <f>'Moving Avg'!D450</f>
        <v>37.58672</v>
      </c>
      <c r="G450" s="2">
        <f>'Moving Avg'!F450</f>
        <v>36.141605000000006</v>
      </c>
      <c r="H450" s="2">
        <f>'Moving Avg'!G450</f>
        <v>32.576625999999997</v>
      </c>
      <c r="I450" s="2">
        <f>'Moving Avg'!H450</f>
        <v>26.888522500000001</v>
      </c>
      <c r="J450" s="6" t="str">
        <f>OBV!F450</f>
        <v>BEARISH</v>
      </c>
      <c r="K450" s="6" t="str">
        <f>OBV!G450</f>
        <v>STRONG</v>
      </c>
      <c r="L450" s="6" t="str">
        <f>OBV!H450</f>
        <v>BEARISH DIVERGENCE</v>
      </c>
    </row>
    <row r="451" spans="1:12" ht="13.5" x14ac:dyDescent="0.25">
      <c r="A451" s="3">
        <f>RSI!A451</f>
        <v>42663</v>
      </c>
      <c r="B451" s="2">
        <f>RSI!B451</f>
        <v>37.837000000000003</v>
      </c>
      <c r="C451" s="2">
        <f>RSI!I451</f>
        <v>62.844338974297216</v>
      </c>
      <c r="D451" s="2">
        <f>MACD!E451</f>
        <v>-0.55744730308799717</v>
      </c>
      <c r="E451" s="2">
        <f>MACD!F451</f>
        <v>-1.3796568477636395</v>
      </c>
      <c r="F451" s="2">
        <f>'Moving Avg'!D451</f>
        <v>37.498379999999997</v>
      </c>
      <c r="G451" s="2">
        <f>'Moving Avg'!F451</f>
        <v>36.435594999999999</v>
      </c>
      <c r="H451" s="2">
        <f>'Moving Avg'!G451</f>
        <v>32.781269999999992</v>
      </c>
      <c r="I451" s="2">
        <f>'Moving Avg'!H451</f>
        <v>26.933381000000004</v>
      </c>
      <c r="J451" s="6" t="str">
        <f>OBV!F451</f>
        <v>BEARISH</v>
      </c>
      <c r="K451" s="6" t="str">
        <f>OBV!G451</f>
        <v>STRONG</v>
      </c>
      <c r="L451" s="6" t="str">
        <f>OBV!H451</f>
        <v>CONFIRMED BEARISH</v>
      </c>
    </row>
    <row r="452" spans="1:12" ht="13.5" x14ac:dyDescent="0.25">
      <c r="A452" s="3">
        <f>RSI!A452</f>
        <v>42664</v>
      </c>
      <c r="B452" s="2">
        <f>RSI!B452</f>
        <v>37.726599999999998</v>
      </c>
      <c r="C452" s="2">
        <f>RSI!I452</f>
        <v>62.036006432704013</v>
      </c>
      <c r="D452" s="2">
        <f>MACD!E452</f>
        <v>-0.12291709390619587</v>
      </c>
      <c r="E452" s="2">
        <f>MACD!F452</f>
        <v>-1.1283088969921509</v>
      </c>
      <c r="F452" s="2">
        <f>'Moving Avg'!D452</f>
        <v>37.616159999999994</v>
      </c>
      <c r="G452" s="2">
        <f>'Moving Avg'!F452</f>
        <v>36.711644999999997</v>
      </c>
      <c r="H452" s="2">
        <f>'Moving Avg'!G452</f>
        <v>32.987385999999994</v>
      </c>
      <c r="I452" s="2">
        <f>'Moving Avg'!H452</f>
        <v>26.977687500000002</v>
      </c>
      <c r="J452" s="6" t="str">
        <f>OBV!F452</f>
        <v>BEARISH</v>
      </c>
      <c r="K452" s="6" t="str">
        <f>OBV!G452</f>
        <v>STRONG</v>
      </c>
      <c r="L452" s="6" t="str">
        <f>OBV!H452</f>
        <v>BEARISH DIVERGENCE</v>
      </c>
    </row>
    <row r="453" spans="1:12" ht="13.5" x14ac:dyDescent="0.25">
      <c r="A453" s="3">
        <f>RSI!A453</f>
        <v>42667</v>
      </c>
      <c r="B453" s="2">
        <f>RSI!B453</f>
        <v>36.714399999999998</v>
      </c>
      <c r="C453" s="2">
        <f>RSI!I453</f>
        <v>55.045228278274422</v>
      </c>
      <c r="D453" s="2">
        <f>MACD!E453</f>
        <v>0.3265663132180805</v>
      </c>
      <c r="E453" s="2">
        <f>MACD!F453</f>
        <v>-0.83733385495010459</v>
      </c>
      <c r="F453" s="2">
        <f>'Moving Avg'!D453</f>
        <v>37.597760000000008</v>
      </c>
      <c r="G453" s="2">
        <f>'Moving Avg'!F453</f>
        <v>36.914080000000006</v>
      </c>
      <c r="H453" s="2">
        <f>'Moving Avg'!G453</f>
        <v>33.173257999999997</v>
      </c>
      <c r="I453" s="2">
        <f>'Moving Avg'!H453</f>
        <v>27.016932999999998</v>
      </c>
      <c r="J453" s="6" t="str">
        <f>OBV!F453</f>
        <v>BULLISH</v>
      </c>
      <c r="K453" s="6" t="str">
        <f>OBV!G453</f>
        <v>WEAK</v>
      </c>
      <c r="L453" s="6" t="str">
        <f>OBV!H453</f>
        <v>BULLISH DIVERGENCE</v>
      </c>
    </row>
    <row r="454" spans="1:12" ht="13.5" x14ac:dyDescent="0.25">
      <c r="A454" s="3">
        <f>RSI!A454</f>
        <v>42668</v>
      </c>
      <c r="B454" s="2">
        <f>RSI!B454</f>
        <v>36.705199999999998</v>
      </c>
      <c r="C454" s="2">
        <f>RSI!I454</f>
        <v>54.984578562977909</v>
      </c>
      <c r="D454" s="2">
        <f>MACD!E454</f>
        <v>0.59101381095683792</v>
      </c>
      <c r="E454" s="2">
        <f>MACD!F454</f>
        <v>-0.55166432176871616</v>
      </c>
      <c r="F454" s="2">
        <f>'Moving Avg'!D454</f>
        <v>37.367719999999998</v>
      </c>
      <c r="G454" s="2">
        <f>'Moving Avg'!F454</f>
        <v>37.116055000000003</v>
      </c>
      <c r="H454" s="2">
        <f>'Moving Avg'!G454</f>
        <v>33.351586000000005</v>
      </c>
      <c r="I454" s="2">
        <f>'Moving Avg'!H454</f>
        <v>27.057881999999999</v>
      </c>
      <c r="J454" s="6" t="str">
        <f>OBV!F454</f>
        <v>BEARISH</v>
      </c>
      <c r="K454" s="6" t="str">
        <f>OBV!G454</f>
        <v>STRONG</v>
      </c>
      <c r="L454" s="6" t="str">
        <f>OBV!H454</f>
        <v>CONFIRMED BEARISH</v>
      </c>
    </row>
    <row r="455" spans="1:12" ht="13.5" x14ac:dyDescent="0.25">
      <c r="A455" s="3">
        <f>RSI!A455</f>
        <v>42669</v>
      </c>
      <c r="B455" s="2">
        <f>RSI!B455</f>
        <v>35.610199999999999</v>
      </c>
      <c r="C455" s="2">
        <f>RSI!I455</f>
        <v>48.180197317535324</v>
      </c>
      <c r="D455" s="2">
        <f>MACD!E455</f>
        <v>0.71460414324837984</v>
      </c>
      <c r="E455" s="2">
        <f>MACD!F455</f>
        <v>-0.29841062876529695</v>
      </c>
      <c r="F455" s="2">
        <f>'Moving Avg'!D455</f>
        <v>36.918680000000002</v>
      </c>
      <c r="G455" s="2">
        <f>'Moving Avg'!F455</f>
        <v>37.239814999999993</v>
      </c>
      <c r="H455" s="2">
        <f>'Moving Avg'!G455</f>
        <v>33.508013999999996</v>
      </c>
      <c r="I455" s="2">
        <f>'Moving Avg'!H455</f>
        <v>27.0937935</v>
      </c>
      <c r="J455" s="6" t="str">
        <f>OBV!F455</f>
        <v>BEARISH</v>
      </c>
      <c r="K455" s="6" t="str">
        <f>OBV!G455</f>
        <v>STRONG</v>
      </c>
      <c r="L455" s="6" t="str">
        <f>OBV!H455</f>
        <v>CONFIRMED BEARISH</v>
      </c>
    </row>
    <row r="456" spans="1:12" ht="13.5" x14ac:dyDescent="0.25">
      <c r="A456" s="3">
        <f>RSI!A456</f>
        <v>42670</v>
      </c>
      <c r="B456" s="2">
        <f>RSI!B456</f>
        <v>35.582599999999999</v>
      </c>
      <c r="C456" s="2">
        <f>RSI!I456</f>
        <v>48.018895392683234</v>
      </c>
      <c r="D456" s="2">
        <f>MACD!E456</f>
        <v>0.9864859803058792</v>
      </c>
      <c r="E456" s="2">
        <f>MACD!F456</f>
        <v>-4.143130695106173E-2</v>
      </c>
      <c r="F456" s="2">
        <f>'Moving Avg'!D456</f>
        <v>36.467799999999997</v>
      </c>
      <c r="G456" s="2">
        <f>'Moving Avg'!F456</f>
        <v>37.321249999999992</v>
      </c>
      <c r="H456" s="2">
        <f>'Moving Avg'!G456</f>
        <v>33.663889999999995</v>
      </c>
      <c r="I456" s="2">
        <f>'Moving Avg'!H456</f>
        <v>27.133503000000001</v>
      </c>
      <c r="J456" s="6" t="str">
        <f>OBV!F456</f>
        <v>BEARISH</v>
      </c>
      <c r="K456" s="6" t="str">
        <f>OBV!G456</f>
        <v>STRONG</v>
      </c>
      <c r="L456" s="6" t="str">
        <f>OBV!H456</f>
        <v>CONFIRMED BEARISH</v>
      </c>
    </row>
    <row r="457" spans="1:12" ht="13.5" x14ac:dyDescent="0.25">
      <c r="A457" s="3">
        <f>RSI!A457</f>
        <v>42671</v>
      </c>
      <c r="B457" s="2">
        <f>RSI!B457</f>
        <v>35.371000000000002</v>
      </c>
      <c r="C457" s="2">
        <f>RSI!I457</f>
        <v>46.72728136094964</v>
      </c>
      <c r="D457" s="2">
        <f>MACD!E457</f>
        <v>1.0591172089941594</v>
      </c>
      <c r="E457" s="2">
        <f>MACD!F457</f>
        <v>0.17867839623798251</v>
      </c>
      <c r="F457" s="2">
        <f>'Moving Avg'!D457</f>
        <v>35.996679999999998</v>
      </c>
      <c r="G457" s="2">
        <f>'Moving Avg'!F457</f>
        <v>37.341494999999995</v>
      </c>
      <c r="H457" s="2">
        <f>'Moving Avg'!G457</f>
        <v>33.815534</v>
      </c>
      <c r="I457" s="2">
        <f>'Moving Avg'!H457</f>
        <v>27.176266000000002</v>
      </c>
      <c r="J457" s="6" t="str">
        <f>OBV!F457</f>
        <v>BEARISH</v>
      </c>
      <c r="K457" s="6" t="str">
        <f>OBV!G457</f>
        <v>STRONG</v>
      </c>
      <c r="L457" s="6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34.966099999999997</v>
      </c>
      <c r="C458" s="2">
        <f>RSI!I458</f>
        <v>44.273257061717317</v>
      </c>
      <c r="D458" s="2">
        <f>MACD!E458</f>
        <v>1.1031090011688036</v>
      </c>
      <c r="E458" s="2">
        <f>MACD!F458</f>
        <v>0.36356451722414673</v>
      </c>
      <c r="F458" s="2">
        <f>'Moving Avg'!D458</f>
        <v>35.647019999999998</v>
      </c>
      <c r="G458" s="2">
        <f>'Moving Avg'!F458</f>
        <v>37.289044999999994</v>
      </c>
      <c r="H458" s="2">
        <f>'Moving Avg'!G458</f>
        <v>33.947485999999998</v>
      </c>
      <c r="I458" s="2">
        <f>'Moving Avg'!H458</f>
        <v>27.215560999999997</v>
      </c>
      <c r="J458" s="6" t="str">
        <f>OBV!F458</f>
        <v>BEARISH</v>
      </c>
      <c r="K458" s="6" t="str">
        <f>OBV!G458</f>
        <v>STRONG</v>
      </c>
      <c r="L458" s="6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34.874099999999999</v>
      </c>
      <c r="C459" s="2">
        <f>RSI!I459</f>
        <v>43.711525224359896</v>
      </c>
      <c r="D459" s="2">
        <f>MACD!E459</f>
        <v>1.3141759722324835</v>
      </c>
      <c r="E459" s="2">
        <f>MACD!F459</f>
        <v>0.55368680822581418</v>
      </c>
      <c r="F459" s="2">
        <f>'Moving Avg'!D459</f>
        <v>35.280799999999999</v>
      </c>
      <c r="G459" s="2">
        <f>'Moving Avg'!F459</f>
        <v>37.140439999999998</v>
      </c>
      <c r="H459" s="2">
        <f>'Moving Avg'!G459</f>
        <v>34.060665999999998</v>
      </c>
      <c r="I459" s="2">
        <f>'Moving Avg'!H459</f>
        <v>27.254570999999995</v>
      </c>
      <c r="J459" s="6" t="str">
        <f>OBV!F459</f>
        <v>BEARISH</v>
      </c>
      <c r="K459" s="6" t="str">
        <f>OBV!G459</f>
        <v>STRONG</v>
      </c>
      <c r="L459" s="6" t="str">
        <f>OBV!H459</f>
        <v>CONFIRMED BEARISH</v>
      </c>
    </row>
    <row r="460" spans="1:12" ht="13.5" x14ac:dyDescent="0.25">
      <c r="A460" s="3">
        <f>RSI!A460</f>
        <v>42676</v>
      </c>
      <c r="B460" s="2">
        <f>RSI!B460</f>
        <v>35.913899999999998</v>
      </c>
      <c r="C460" s="2">
        <f>RSI!I460</f>
        <v>51.241365588187676</v>
      </c>
      <c r="D460" s="2">
        <f>MACD!E460</f>
        <v>1.4215181749492487</v>
      </c>
      <c r="E460" s="2">
        <f>MACD!F460</f>
        <v>0.72725308157050117</v>
      </c>
      <c r="F460" s="2">
        <f>'Moving Avg'!D460</f>
        <v>35.341539999999995</v>
      </c>
      <c r="G460" s="2">
        <f>'Moving Avg'!F460</f>
        <v>37.095815000000002</v>
      </c>
      <c r="H460" s="2">
        <f>'Moving Avg'!G460</f>
        <v>34.194457999999997</v>
      </c>
      <c r="I460" s="2">
        <f>'Moving Avg'!H460</f>
        <v>27.295718499999992</v>
      </c>
      <c r="J460" s="6" t="str">
        <f>OBV!F460</f>
        <v>BEARISH</v>
      </c>
      <c r="K460" s="6" t="str">
        <f>OBV!G460</f>
        <v>NEUTRAL</v>
      </c>
      <c r="L460" s="6" t="str">
        <f>OBV!H460</f>
        <v>BEARISH DIVERGENCE</v>
      </c>
    </row>
    <row r="461" spans="1:12" ht="13.5" x14ac:dyDescent="0.25">
      <c r="A461" s="3">
        <f>RSI!A461</f>
        <v>42677</v>
      </c>
      <c r="B461" s="2">
        <f>RSI!B461</f>
        <v>35.913899999999998</v>
      </c>
      <c r="C461" s="2">
        <f>RSI!I461</f>
        <v>51.241365588187676</v>
      </c>
      <c r="D461" s="2">
        <f>MACD!E461</f>
        <v>1.5087131408960133</v>
      </c>
      <c r="E461" s="2">
        <f>MACD!F461</f>
        <v>0.88354509343560372</v>
      </c>
      <c r="F461" s="2">
        <f>'Moving Avg'!D461</f>
        <v>35.407799999999995</v>
      </c>
      <c r="G461" s="2">
        <f>'Moving Avg'!F461</f>
        <v>36.940770000000001</v>
      </c>
      <c r="H461" s="2">
        <f>'Moving Avg'!G461</f>
        <v>34.310766000000001</v>
      </c>
      <c r="I461" s="2">
        <f>'Moving Avg'!H461</f>
        <v>27.33682249999999</v>
      </c>
      <c r="J461" s="6" t="str">
        <f>OBV!F461</f>
        <v>BEARISH</v>
      </c>
      <c r="K461" s="6" t="str">
        <f>OBV!G461</f>
        <v>NEUTRAL</v>
      </c>
      <c r="L461" s="6" t="str">
        <f>OBV!H461</f>
        <v>BEARISH DIVERGENCE</v>
      </c>
    </row>
    <row r="462" spans="1:12" ht="13.5" x14ac:dyDescent="0.25">
      <c r="A462" s="3">
        <f>RSI!A462</f>
        <v>42678</v>
      </c>
      <c r="B462" s="2">
        <f>RSI!B462</f>
        <v>35.913899999999998</v>
      </c>
      <c r="C462" s="2">
        <f>RSI!I462</f>
        <v>51.241365588187676</v>
      </c>
      <c r="D462" s="2">
        <f>MACD!E462</f>
        <v>1.5647660271403865</v>
      </c>
      <c r="E462" s="2">
        <f>MACD!F462</f>
        <v>1.0197892801765602</v>
      </c>
      <c r="F462" s="2">
        <f>'Moving Avg'!D462</f>
        <v>35.516380000000005</v>
      </c>
      <c r="G462" s="2">
        <f>'Moving Avg'!F462</f>
        <v>36.787565000000001</v>
      </c>
      <c r="H462" s="2">
        <f>'Moving Avg'!G462</f>
        <v>34.427073999999998</v>
      </c>
      <c r="I462" s="2">
        <f>'Moving Avg'!H462</f>
        <v>27.382037499999988</v>
      </c>
      <c r="J462" s="6" t="str">
        <f>OBV!F462</f>
        <v>BULLISH</v>
      </c>
      <c r="K462" s="6" t="str">
        <f>OBV!G462</f>
        <v>WEAK</v>
      </c>
      <c r="L462" s="6" t="str">
        <f>OBV!H462</f>
        <v>CONFIRMED BULLISH</v>
      </c>
    </row>
    <row r="463" spans="1:12" ht="13.5" x14ac:dyDescent="0.25">
      <c r="A463" s="3">
        <f>RSI!A463</f>
        <v>42681</v>
      </c>
      <c r="B463" s="2">
        <f>RSI!B463</f>
        <v>36.990499999999997</v>
      </c>
      <c r="C463" s="2">
        <f>RSI!I463</f>
        <v>58.432237439905855</v>
      </c>
      <c r="D463" s="2">
        <f>MACD!E463</f>
        <v>1.3760363394157196</v>
      </c>
      <c r="E463" s="2">
        <f>MACD!F463</f>
        <v>1.0910386920243922</v>
      </c>
      <c r="F463" s="2">
        <f>'Moving Avg'!D463</f>
        <v>35.921259999999997</v>
      </c>
      <c r="G463" s="2">
        <f>'Moving Avg'!F463</f>
        <v>36.682210000000005</v>
      </c>
      <c r="H463" s="2">
        <f>'Moving Avg'!G463</f>
        <v>34.570988</v>
      </c>
      <c r="I463" s="2">
        <f>'Moving Avg'!H463</f>
        <v>27.435740499999984</v>
      </c>
      <c r="J463" s="6" t="str">
        <f>OBV!F463</f>
        <v>BULLISH</v>
      </c>
      <c r="K463" s="6" t="str">
        <f>OBV!G463</f>
        <v>WEAK</v>
      </c>
      <c r="L463" s="6" t="str">
        <f>OBV!H463</f>
        <v>CONFIRMED BULLISH</v>
      </c>
    </row>
    <row r="464" spans="1:12" ht="13.5" x14ac:dyDescent="0.25">
      <c r="A464" s="3">
        <f>RSI!A464</f>
        <v>42682</v>
      </c>
      <c r="B464" s="2">
        <f>RSI!B464</f>
        <v>38.0946</v>
      </c>
      <c r="C464" s="2">
        <f>RSI!I464</f>
        <v>64.254480667681207</v>
      </c>
      <c r="D464" s="2">
        <f>MACD!E464</f>
        <v>1.1261428651081786</v>
      </c>
      <c r="E464" s="2">
        <f>MACD!F464</f>
        <v>1.0980595266411495</v>
      </c>
      <c r="F464" s="2">
        <f>'Moving Avg'!D464</f>
        <v>36.565359999999998</v>
      </c>
      <c r="G464" s="2">
        <f>'Moving Avg'!F464</f>
        <v>36.668405000000007</v>
      </c>
      <c r="H464" s="2">
        <f>'Moving Avg'!G464</f>
        <v>34.719132000000002</v>
      </c>
      <c r="I464" s="2">
        <f>'Moving Avg'!H464</f>
        <v>27.499381499999984</v>
      </c>
      <c r="J464" s="6" t="str">
        <f>OBV!F464</f>
        <v>BULLISH</v>
      </c>
      <c r="K464" s="6" t="str">
        <f>OBV!G464</f>
        <v>WEAK</v>
      </c>
      <c r="L464" s="6" t="str">
        <f>OBV!H464</f>
        <v>CONFIRMED BULLISH</v>
      </c>
    </row>
    <row r="465" spans="1:12" ht="13.5" x14ac:dyDescent="0.25">
      <c r="A465" s="3">
        <f>RSI!A465</f>
        <v>42683</v>
      </c>
      <c r="B465" s="2">
        <f>RSI!B465</f>
        <v>37.5426</v>
      </c>
      <c r="C465" s="2">
        <f>RSI!I465</f>
        <v>59.748628029099265</v>
      </c>
      <c r="D465" s="2">
        <f>MACD!E465</f>
        <v>0.77411757480901855</v>
      </c>
      <c r="E465" s="2">
        <f>MACD!F465</f>
        <v>1.0332711362747233</v>
      </c>
      <c r="F465" s="2">
        <f>'Moving Avg'!D465</f>
        <v>36.891099999999994</v>
      </c>
      <c r="G465" s="2">
        <f>'Moving Avg'!F465</f>
        <v>36.684510000000003</v>
      </c>
      <c r="H465" s="2">
        <f>'Moving Avg'!G465</f>
        <v>34.874639999999992</v>
      </c>
      <c r="I465" s="2">
        <f>'Moving Avg'!H465</f>
        <v>27.562448999999983</v>
      </c>
      <c r="J465" s="6" t="str">
        <f>OBV!F465</f>
        <v>BULLISH</v>
      </c>
      <c r="K465" s="6" t="str">
        <f>OBV!G465</f>
        <v>WEAK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37.726599999999998</v>
      </c>
      <c r="C466" s="2">
        <f>RSI!I466</f>
        <v>60.737000120633752</v>
      </c>
      <c r="D466" s="2">
        <f>MACD!E466</f>
        <v>0.44959499608677334</v>
      </c>
      <c r="E466" s="2">
        <f>MACD!F466</f>
        <v>0.91653590823713338</v>
      </c>
      <c r="F466" s="2">
        <f>'Moving Avg'!D466</f>
        <v>37.253639999999997</v>
      </c>
      <c r="G466" s="2">
        <f>'Moving Avg'!F466</f>
        <v>36.656904999999995</v>
      </c>
      <c r="H466" s="2">
        <f>'Moving Avg'!G466</f>
        <v>35.033828</v>
      </c>
      <c r="I466" s="2">
        <f>'Moving Avg'!H466</f>
        <v>27.629497999999977</v>
      </c>
      <c r="J466" s="6" t="str">
        <f>OBV!F466</f>
        <v>BULLISH</v>
      </c>
      <c r="K466" s="6" t="str">
        <f>OBV!G466</f>
        <v>WEAK</v>
      </c>
      <c r="L466" s="6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37.726599999999998</v>
      </c>
      <c r="C467" s="2">
        <f>RSI!I467</f>
        <v>60.737000120633745</v>
      </c>
      <c r="D467" s="2">
        <f>MACD!E467</f>
        <v>0.13322893018089133</v>
      </c>
      <c r="E467" s="2">
        <f>MACD!F467</f>
        <v>0.75987451262588501</v>
      </c>
      <c r="F467" s="2">
        <f>'Moving Avg'!D467</f>
        <v>37.61618</v>
      </c>
      <c r="G467" s="2">
        <f>'Moving Avg'!F467</f>
        <v>36.68634999999999</v>
      </c>
      <c r="H467" s="2">
        <f>'Moving Avg'!G467</f>
        <v>35.193015999999993</v>
      </c>
      <c r="I467" s="2">
        <f>'Moving Avg'!H467</f>
        <v>27.696328499999982</v>
      </c>
      <c r="J467" s="6" t="str">
        <f>OBV!F467</f>
        <v>BULLISH</v>
      </c>
      <c r="K467" s="6" t="str">
        <f>OBV!G467</f>
        <v>WEAK</v>
      </c>
      <c r="L467" s="6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38.830800000000004</v>
      </c>
      <c r="C468" s="2">
        <f>RSI!I468</f>
        <v>66.467640842832211</v>
      </c>
      <c r="D468" s="2">
        <f>MACD!E468</f>
        <v>-0.28708384430583322</v>
      </c>
      <c r="E468" s="2">
        <f>MACD!F468</f>
        <v>0.55048284123954139</v>
      </c>
      <c r="F468" s="2">
        <f>'Moving Avg'!D468</f>
        <v>37.98424</v>
      </c>
      <c r="G468" s="2">
        <f>'Moving Avg'!F468</f>
        <v>36.787570000000002</v>
      </c>
      <c r="H468" s="2">
        <f>'Moving Avg'!G468</f>
        <v>35.356437999999997</v>
      </c>
      <c r="I468" s="2">
        <f>'Moving Avg'!H468</f>
        <v>27.765049999999977</v>
      </c>
      <c r="J468" s="6" t="str">
        <f>OBV!F468</f>
        <v>BULLISH</v>
      </c>
      <c r="K468" s="6" t="str">
        <f>OBV!G468</f>
        <v>WEAK</v>
      </c>
      <c r="L468" s="6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39.474899999999998</v>
      </c>
      <c r="C469" s="2">
        <f>RSI!I469</f>
        <v>69.28392018774629</v>
      </c>
      <c r="D469" s="2">
        <f>MACD!E469</f>
        <v>-0.71902423634750079</v>
      </c>
      <c r="E469" s="2">
        <f>MACD!F469</f>
        <v>0.29658142572213297</v>
      </c>
      <c r="F469" s="2">
        <f>'Moving Avg'!D469</f>
        <v>38.260300000000001</v>
      </c>
      <c r="G469" s="2">
        <f>'Moving Avg'!F469</f>
        <v>36.868544999999997</v>
      </c>
      <c r="H469" s="2">
        <f>'Moving Avg'!G469</f>
        <v>35.527587999999994</v>
      </c>
      <c r="I469" s="2">
        <f>'Moving Avg'!H469</f>
        <v>27.83734149999998</v>
      </c>
      <c r="J469" s="6" t="str">
        <f>OBV!F469</f>
        <v>BULLISH</v>
      </c>
      <c r="K469" s="6" t="str">
        <f>OBV!G469</f>
        <v>NEUTRAL</v>
      </c>
      <c r="L469" s="6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39.428899999999999</v>
      </c>
      <c r="C470" s="2">
        <f>RSI!I470</f>
        <v>68.839251065107646</v>
      </c>
      <c r="D470" s="2">
        <f>MACD!E470</f>
        <v>-0.93829919607989609</v>
      </c>
      <c r="E470" s="2">
        <f>MACD!F470</f>
        <v>4.9605301361727167E-2</v>
      </c>
      <c r="F470" s="2">
        <f>'Moving Avg'!D470</f>
        <v>38.637559999999993</v>
      </c>
      <c r="G470" s="2">
        <f>'Moving Avg'!F470</f>
        <v>36.947220000000002</v>
      </c>
      <c r="H470" s="2">
        <f>'Moving Avg'!G470</f>
        <v>35.699657999999999</v>
      </c>
      <c r="I470" s="2">
        <f>'Moving Avg'!H470</f>
        <v>27.90765399999998</v>
      </c>
      <c r="J470" s="6" t="str">
        <f>OBV!F470</f>
        <v>BULLISH</v>
      </c>
      <c r="K470" s="6" t="str">
        <f>OBV!G470</f>
        <v>WEAK</v>
      </c>
      <c r="L470" s="6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39.861400000000003</v>
      </c>
      <c r="C471" s="2">
        <f>RSI!I471</f>
        <v>70.740686637377493</v>
      </c>
      <c r="D471" s="2">
        <f>MACD!E471</f>
        <v>-1.1714969657154768</v>
      </c>
      <c r="E471" s="2">
        <f>MACD!F471</f>
        <v>-0.19461515205371363</v>
      </c>
      <c r="F471" s="2">
        <f>'Moving Avg'!D471</f>
        <v>39.064520000000002</v>
      </c>
      <c r="G471" s="2">
        <f>'Moving Avg'!F471</f>
        <v>37.048439999999999</v>
      </c>
      <c r="H471" s="2">
        <f>'Moving Avg'!G471</f>
        <v>35.880378000000007</v>
      </c>
      <c r="I471" s="2">
        <f>'Moving Avg'!H471</f>
        <v>27.979909999999975</v>
      </c>
      <c r="J471" s="6" t="str">
        <f>OBV!F471</f>
        <v>BULLISH</v>
      </c>
      <c r="K471" s="6" t="str">
        <f>OBV!G471</f>
        <v>WEAK</v>
      </c>
      <c r="L471" s="6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39.566899999999997</v>
      </c>
      <c r="C472" s="2">
        <f>RSI!I472</f>
        <v>67.710872364675893</v>
      </c>
      <c r="D472" s="2">
        <f>MACD!E472</f>
        <v>-1.3640223183847624</v>
      </c>
      <c r="E472" s="2">
        <f>MACD!F472</f>
        <v>-0.42849658531992341</v>
      </c>
      <c r="F472" s="2">
        <f>'Moving Avg'!D472</f>
        <v>39.432580000000002</v>
      </c>
      <c r="G472" s="2">
        <f>'Moving Avg'!F472</f>
        <v>37.140455000000003</v>
      </c>
      <c r="H472" s="2">
        <f>'Moving Avg'!G472</f>
        <v>36.036806000000006</v>
      </c>
      <c r="I472" s="2">
        <f>'Moving Avg'!H472</f>
        <v>28.048725499999978</v>
      </c>
      <c r="J472" s="6" t="str">
        <f>OBV!F472</f>
        <v>BULLISH</v>
      </c>
      <c r="K472" s="6" t="str">
        <f>OBV!G472</f>
        <v>WEAK</v>
      </c>
      <c r="L472" s="6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39.796900000000001</v>
      </c>
      <c r="C473" s="2">
        <f>RSI!I473</f>
        <v>68.833565525614887</v>
      </c>
      <c r="D473" s="2">
        <f>MACD!E473</f>
        <v>-1.392352753457466</v>
      </c>
      <c r="E473" s="2">
        <f>MACD!F473</f>
        <v>-0.62126781894743199</v>
      </c>
      <c r="F473" s="2">
        <f>'Moving Avg'!D473</f>
        <v>39.625799999999998</v>
      </c>
      <c r="G473" s="2">
        <f>'Moving Avg'!F473</f>
        <v>37.294580000000011</v>
      </c>
      <c r="H473" s="2">
        <f>'Moving Avg'!G473</f>
        <v>36.188632000000005</v>
      </c>
      <c r="I473" s="2">
        <f>'Moving Avg'!H473</f>
        <v>28.120877999999976</v>
      </c>
      <c r="J473" s="6" t="str">
        <f>OBV!F473</f>
        <v>BULLISH</v>
      </c>
      <c r="K473" s="6" t="str">
        <f>OBV!G473</f>
        <v>WEAK</v>
      </c>
      <c r="L473" s="6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39.796900000000001</v>
      </c>
      <c r="C474" s="2">
        <f>RSI!I474</f>
        <v>68.833565525614887</v>
      </c>
      <c r="D474" s="2">
        <f>MACD!E474</f>
        <v>-1.2608019233468184</v>
      </c>
      <c r="E474" s="2">
        <f>MACD!F474</f>
        <v>-0.74917463982730936</v>
      </c>
      <c r="F474" s="2">
        <f>'Moving Avg'!D474</f>
        <v>39.690199999999997</v>
      </c>
      <c r="G474" s="2">
        <f>'Moving Avg'!F474</f>
        <v>37.449165000000008</v>
      </c>
      <c r="H474" s="2">
        <f>'Moving Avg'!G474</f>
        <v>36.331256000000003</v>
      </c>
      <c r="I474" s="2">
        <f>'Moving Avg'!H474</f>
        <v>28.193030499999978</v>
      </c>
      <c r="J474" s="6" t="str">
        <f>OBV!F474</f>
        <v>BULLISH</v>
      </c>
      <c r="K474" s="6" t="str">
        <f>OBV!G474</f>
        <v>WEAK</v>
      </c>
      <c r="L474" s="6" t="str">
        <f>OBV!H474</f>
        <v>CONFIRMED BULLISH</v>
      </c>
    </row>
    <row r="475" spans="1:12" ht="13.5" x14ac:dyDescent="0.25">
      <c r="A475" s="3">
        <f>RSI!A475</f>
        <v>42697</v>
      </c>
      <c r="B475" s="2">
        <f>RSI!B475</f>
        <v>39.750900000000001</v>
      </c>
      <c r="C475" s="2">
        <f>RSI!I475</f>
        <v>68.282864532502117</v>
      </c>
      <c r="D475" s="2">
        <f>MACD!E475</f>
        <v>-1.244282020287514</v>
      </c>
      <c r="E475" s="2">
        <f>MACD!F475</f>
        <v>-0.84819611591935029</v>
      </c>
      <c r="F475" s="2">
        <f>'Moving Avg'!D475</f>
        <v>39.754599999999996</v>
      </c>
      <c r="G475" s="2">
        <f>'Moving Avg'!F475</f>
        <v>37.656200000000013</v>
      </c>
      <c r="H475" s="2">
        <f>'Moving Avg'!G475</f>
        <v>36.454556000000004</v>
      </c>
      <c r="I475" s="2">
        <f>'Moving Avg'!H475</f>
        <v>28.264952999999977</v>
      </c>
      <c r="J475" s="6" t="str">
        <f>OBV!F475</f>
        <v>BULLISH</v>
      </c>
      <c r="K475" s="6" t="str">
        <f>OBV!G475</f>
        <v>WEAK</v>
      </c>
      <c r="L475" s="6" t="str">
        <f>OBV!H475</f>
        <v>CONFIRMED BULLISH</v>
      </c>
    </row>
    <row r="476" spans="1:12" ht="13.5" x14ac:dyDescent="0.25">
      <c r="A476" s="3">
        <f>RSI!A476</f>
        <v>42698</v>
      </c>
      <c r="B476" s="2">
        <f>RSI!B476</f>
        <v>38.563899999999997</v>
      </c>
      <c r="C476" s="2">
        <f>RSI!I476</f>
        <v>55.862986897899027</v>
      </c>
      <c r="D476" s="2">
        <f>MACD!E476</f>
        <v>-1.1260914179443233</v>
      </c>
      <c r="E476" s="2">
        <f>MACD!F476</f>
        <v>-0.9037751763243449</v>
      </c>
      <c r="F476" s="2">
        <f>'Moving Avg'!D476</f>
        <v>39.495099999999994</v>
      </c>
      <c r="G476" s="2">
        <f>'Moving Avg'!F476</f>
        <v>37.805265000000006</v>
      </c>
      <c r="H476" s="2">
        <f>'Moving Avg'!G476</f>
        <v>36.587242000000003</v>
      </c>
      <c r="I476" s="2">
        <f>'Moving Avg'!H476</f>
        <v>28.330940499999979</v>
      </c>
      <c r="J476" s="6" t="str">
        <f>OBV!F476</f>
        <v>BULLISH</v>
      </c>
      <c r="K476" s="6" t="str">
        <f>OBV!G476</f>
        <v>WEAK</v>
      </c>
      <c r="L476" s="6" t="str">
        <f>OBV!H476</f>
        <v>BULLISH DIVERGENCE</v>
      </c>
    </row>
    <row r="477" spans="1:12" ht="13.5" x14ac:dyDescent="0.25">
      <c r="A477" s="3">
        <f>RSI!A477</f>
        <v>42699</v>
      </c>
      <c r="B477" s="2">
        <f>RSI!B477</f>
        <v>38.646700000000003</v>
      </c>
      <c r="C477" s="2">
        <f>RSI!I477</f>
        <v>56.457934763035276</v>
      </c>
      <c r="D477" s="2">
        <f>MACD!E477</f>
        <v>-1.0363342062173899</v>
      </c>
      <c r="E477" s="2">
        <f>MACD!F477</f>
        <v>-0.93028698230295404</v>
      </c>
      <c r="F477" s="2">
        <f>'Moving Avg'!D477</f>
        <v>39.311060000000005</v>
      </c>
      <c r="G477" s="2">
        <f>'Moving Avg'!F477</f>
        <v>37.96905000000001</v>
      </c>
      <c r="H477" s="2">
        <f>'Moving Avg'!G477</f>
        <v>36.706493999999999</v>
      </c>
      <c r="I477" s="2">
        <f>'Moving Avg'!H477</f>
        <v>28.39856649999998</v>
      </c>
      <c r="J477" s="6" t="str">
        <f>OBV!F477</f>
        <v>BULLISH</v>
      </c>
      <c r="K477" s="6" t="str">
        <f>OBV!G477</f>
        <v>WEAK</v>
      </c>
      <c r="L477" s="6" t="str">
        <f>OBV!H477</f>
        <v>BULLISH DIVERGENCE</v>
      </c>
    </row>
    <row r="478" spans="1:12" ht="13.5" x14ac:dyDescent="0.25">
      <c r="A478" s="3">
        <f>RSI!A478</f>
        <v>42702</v>
      </c>
      <c r="B478" s="2">
        <f>RSI!B478</f>
        <v>38.646700000000003</v>
      </c>
      <c r="C478" s="2">
        <f>RSI!I478</f>
        <v>56.457934763035276</v>
      </c>
      <c r="D478" s="2">
        <f>MACD!E478</f>
        <v>-0.79481007502144507</v>
      </c>
      <c r="E478" s="2">
        <f>MACD!F478</f>
        <v>-0.90319160084665229</v>
      </c>
      <c r="F478" s="2">
        <f>'Moving Avg'!D478</f>
        <v>39.081020000000002</v>
      </c>
      <c r="G478" s="2">
        <f>'Moving Avg'!F478</f>
        <v>38.153080000000003</v>
      </c>
      <c r="H478" s="2">
        <f>'Moving Avg'!G478</f>
        <v>36.826113999999997</v>
      </c>
      <c r="I478" s="2">
        <f>'Moving Avg'!H478</f>
        <v>28.46627999999998</v>
      </c>
      <c r="J478" s="6" t="str">
        <f>OBV!F478</f>
        <v>BULLISH</v>
      </c>
      <c r="K478" s="6" t="str">
        <f>OBV!G478</f>
        <v>WEAK</v>
      </c>
      <c r="L478" s="6" t="str">
        <f>OBV!H478</f>
        <v>BULLISH DIVERGENCE</v>
      </c>
    </row>
    <row r="479" spans="1:12" ht="13.5" x14ac:dyDescent="0.25">
      <c r="A479" s="3">
        <f>RSI!A479</f>
        <v>42703</v>
      </c>
      <c r="B479" s="2">
        <f>RSI!B479</f>
        <v>39.465699999999998</v>
      </c>
      <c r="C479" s="2">
        <f>RSI!I479</f>
        <v>62.289221539938566</v>
      </c>
      <c r="D479" s="2">
        <f>MACD!E479</f>
        <v>-0.55600045570812995</v>
      </c>
      <c r="E479" s="2">
        <f>MACD!F479</f>
        <v>-0.83375337181894782</v>
      </c>
      <c r="F479" s="2">
        <f>'Moving Avg'!D479</f>
        <v>39.014780000000002</v>
      </c>
      <c r="G479" s="2">
        <f>'Moving Avg'!F479</f>
        <v>38.382660000000001</v>
      </c>
      <c r="H479" s="2">
        <f>'Moving Avg'!G479</f>
        <v>36.956594000000003</v>
      </c>
      <c r="I479" s="2">
        <f>'Moving Avg'!H479</f>
        <v>28.538088499999979</v>
      </c>
      <c r="J479" s="6" t="str">
        <f>OBV!F479</f>
        <v>BULLISH</v>
      </c>
      <c r="K479" s="6" t="str">
        <f>OBV!G479</f>
        <v>WEAK</v>
      </c>
      <c r="L479" s="6" t="str">
        <f>OBV!H479</f>
        <v>BULLISH DIVERGENCE</v>
      </c>
    </row>
    <row r="480" spans="1:12" ht="13.5" x14ac:dyDescent="0.25">
      <c r="A480" s="3">
        <f>RSI!A480</f>
        <v>42704</v>
      </c>
      <c r="B480" s="2">
        <f>RSI!B480</f>
        <v>39.465699999999998</v>
      </c>
      <c r="C480" s="2">
        <f>RSI!I480</f>
        <v>62.28922153993858</v>
      </c>
      <c r="D480" s="2">
        <f>MACD!E480</f>
        <v>-0.36953479435772607</v>
      </c>
      <c r="E480" s="2">
        <f>MACD!F480</f>
        <v>-0.74090965632670347</v>
      </c>
      <c r="F480" s="2">
        <f>'Moving Avg'!D480</f>
        <v>38.957740000000001</v>
      </c>
      <c r="G480" s="2">
        <f>'Moving Avg'!F480</f>
        <v>38.560249999999996</v>
      </c>
      <c r="H480" s="2">
        <f>'Moving Avg'!G480</f>
        <v>37.106763999999991</v>
      </c>
      <c r="I480" s="2">
        <f>'Moving Avg'!H480</f>
        <v>28.609940499999979</v>
      </c>
      <c r="J480" s="6" t="str">
        <f>OBV!F480</f>
        <v>BULLISH</v>
      </c>
      <c r="K480" s="6" t="str">
        <f>OBV!G480</f>
        <v>WEAK</v>
      </c>
      <c r="L480" s="6" t="str">
        <f>OBV!H480</f>
        <v>BULLISH DIVERGENCE</v>
      </c>
    </row>
    <row r="481" spans="1:12" ht="13.5" x14ac:dyDescent="0.25">
      <c r="A481" s="3">
        <f>RSI!A481</f>
        <v>42705</v>
      </c>
      <c r="B481" s="2">
        <f>RSI!B481</f>
        <v>39.456499999999998</v>
      </c>
      <c r="C481" s="2">
        <f>RSI!I481</f>
        <v>62.180732840109151</v>
      </c>
      <c r="D481" s="2">
        <f>MACD!E481</f>
        <v>-0.15243167171158944</v>
      </c>
      <c r="E481" s="2">
        <f>MACD!F481</f>
        <v>-0.62321405940368069</v>
      </c>
      <c r="F481" s="2">
        <f>'Moving Avg'!D481</f>
        <v>39.136260000000007</v>
      </c>
      <c r="G481" s="2">
        <f>'Moving Avg'!F481</f>
        <v>38.737379999999987</v>
      </c>
      <c r="H481" s="2">
        <f>'Moving Avg'!G481</f>
        <v>37.256749999999997</v>
      </c>
      <c r="I481" s="2">
        <f>'Moving Avg'!H481</f>
        <v>28.683014999999987</v>
      </c>
      <c r="J481" s="6" t="str">
        <f>OBV!F481</f>
        <v>BULLISH</v>
      </c>
      <c r="K481" s="6" t="str">
        <f>OBV!G481</f>
        <v>WEAK</v>
      </c>
      <c r="L481" s="6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39.456499999999998</v>
      </c>
      <c r="C482" s="2">
        <f>RSI!I482</f>
        <v>62.180732840109151</v>
      </c>
      <c r="D482" s="2">
        <f>MACD!E482</f>
        <v>-2.1292966826884197E-2</v>
      </c>
      <c r="E482" s="2">
        <f>MACD!F482</f>
        <v>-0.50282984088832139</v>
      </c>
      <c r="F482" s="2">
        <f>'Moving Avg'!D482</f>
        <v>39.298220000000001</v>
      </c>
      <c r="G482" s="2">
        <f>'Moving Avg'!F482</f>
        <v>38.914509999999993</v>
      </c>
      <c r="H482" s="2">
        <f>'Moving Avg'!G482</f>
        <v>37.40176799999999</v>
      </c>
      <c r="I482" s="2">
        <f>'Moving Avg'!H482</f>
        <v>28.756089499999987</v>
      </c>
      <c r="J482" s="6" t="str">
        <f>OBV!F482</f>
        <v>BULLISH</v>
      </c>
      <c r="K482" s="6" t="str">
        <f>OBV!G482</f>
        <v>WEAK</v>
      </c>
      <c r="L482" s="6" t="str">
        <f>OBV!H482</f>
        <v>CONFIRMED BULLISH</v>
      </c>
    </row>
    <row r="483" spans="1:12" ht="13.5" x14ac:dyDescent="0.25">
      <c r="A483" s="3">
        <f>RSI!A483</f>
        <v>42709</v>
      </c>
      <c r="B483" s="2">
        <f>RSI!B483</f>
        <v>39.456499999999998</v>
      </c>
      <c r="C483" s="2">
        <f>RSI!I483</f>
        <v>62.180732840109144</v>
      </c>
      <c r="D483" s="2">
        <f>MACD!E483</f>
        <v>0.11833642266200428</v>
      </c>
      <c r="E483" s="2">
        <f>MACD!F483</f>
        <v>-0.37859658817825625</v>
      </c>
      <c r="F483" s="2">
        <f>'Moving Avg'!D483</f>
        <v>39.460180000000001</v>
      </c>
      <c r="G483" s="2">
        <f>'Moving Avg'!F483</f>
        <v>39.037809999999993</v>
      </c>
      <c r="H483" s="2">
        <f>'Moving Avg'!G483</f>
        <v>37.537584000000003</v>
      </c>
      <c r="I483" s="2">
        <f>'Moving Avg'!H483</f>
        <v>28.83003849999999</v>
      </c>
      <c r="J483" s="6" t="str">
        <f>OBV!F483</f>
        <v>BULLISH</v>
      </c>
      <c r="K483" s="6" t="str">
        <f>OBV!G483</f>
        <v>WEAK</v>
      </c>
      <c r="L483" s="6" t="str">
        <f>OBV!H483</f>
        <v>CONFIRMED BULLISH</v>
      </c>
    </row>
    <row r="484" spans="1:12" ht="13.5" x14ac:dyDescent="0.25">
      <c r="A484" s="3">
        <f>RSI!A484</f>
        <v>42710</v>
      </c>
      <c r="B484" s="2">
        <f>RSI!B484</f>
        <v>39.198799999999999</v>
      </c>
      <c r="C484" s="2">
        <f>RSI!I484</f>
        <v>58.609483782952637</v>
      </c>
      <c r="D484" s="2">
        <f>MACD!E484</f>
        <v>0.24935219593492519</v>
      </c>
      <c r="E484" s="2">
        <f>MACD!F484</f>
        <v>-0.25300683135562002</v>
      </c>
      <c r="F484" s="2">
        <f>'Moving Avg'!D484</f>
        <v>39.406800000000004</v>
      </c>
      <c r="G484" s="2">
        <f>'Moving Avg'!F484</f>
        <v>39.093019999999996</v>
      </c>
      <c r="H484" s="2">
        <f>'Moving Avg'!G484</f>
        <v>37.668245999999996</v>
      </c>
      <c r="I484" s="2">
        <f>'Moving Avg'!H484</f>
        <v>28.901824499999989</v>
      </c>
      <c r="J484" s="6" t="str">
        <f>OBV!F484</f>
        <v>BEARISH</v>
      </c>
      <c r="K484" s="6" t="str">
        <f>OBV!G484</f>
        <v>STRONG</v>
      </c>
      <c r="L484" s="6" t="str">
        <f>OBV!H484</f>
        <v>CONFIRMED BEARISH</v>
      </c>
    </row>
    <row r="485" spans="1:12" ht="13.5" x14ac:dyDescent="0.25">
      <c r="A485" s="3">
        <f>RSI!A485</f>
        <v>42711</v>
      </c>
      <c r="B485" s="2">
        <f>RSI!B485</f>
        <v>38.646700000000003</v>
      </c>
      <c r="C485" s="2">
        <f>RSI!I485</f>
        <v>51.751795553073357</v>
      </c>
      <c r="D485" s="2">
        <f>MACD!E485</f>
        <v>0.38979358871644365</v>
      </c>
      <c r="E485" s="2">
        <f>MACD!F485</f>
        <v>-0.12444674734120729</v>
      </c>
      <c r="F485" s="2">
        <f>'Moving Avg'!D485</f>
        <v>39.243000000000002</v>
      </c>
      <c r="G485" s="2">
        <f>'Moving Avg'!F485</f>
        <v>39.148224999999996</v>
      </c>
      <c r="H485" s="2">
        <f>'Moving Avg'!G485</f>
        <v>37.778479999999995</v>
      </c>
      <c r="I485" s="2">
        <f>'Moving Avg'!H485</f>
        <v>28.970849999999992</v>
      </c>
      <c r="J485" s="6" t="str">
        <f>OBV!F485</f>
        <v>BEARISH</v>
      </c>
      <c r="K485" s="6" t="str">
        <f>OBV!G485</f>
        <v>STRONG</v>
      </c>
      <c r="L485" s="6" t="str">
        <f>OBV!H485</f>
        <v>CONFIRMED BEARISH</v>
      </c>
    </row>
    <row r="486" spans="1:12" ht="13.5" x14ac:dyDescent="0.25">
      <c r="A486" s="3">
        <f>RSI!A486</f>
        <v>42712</v>
      </c>
      <c r="B486" s="2">
        <f>RSI!B486</f>
        <v>39.1068</v>
      </c>
      <c r="C486" s="2">
        <f>RSI!I486</f>
        <v>56.336845957474992</v>
      </c>
      <c r="D486" s="2">
        <f>MACD!E486</f>
        <v>0.29127053646589474</v>
      </c>
      <c r="E486" s="2">
        <f>MACD!F486</f>
        <v>-4.1303290579786892E-2</v>
      </c>
      <c r="F486" s="2">
        <f>'Moving Avg'!D486</f>
        <v>39.17306</v>
      </c>
      <c r="G486" s="2">
        <f>'Moving Avg'!F486</f>
        <v>39.217235000000002</v>
      </c>
      <c r="H486" s="2">
        <f>'Moving Avg'!G486</f>
        <v>37.881537999999999</v>
      </c>
      <c r="I486" s="2">
        <f>'Moving Avg'!H486</f>
        <v>29.045893499999988</v>
      </c>
      <c r="J486" s="6" t="str">
        <f>OBV!F486</f>
        <v>BEARISH</v>
      </c>
      <c r="K486" s="6" t="str">
        <f>OBV!G486</f>
        <v>STRONG</v>
      </c>
      <c r="L486" s="6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38.011800000000001</v>
      </c>
      <c r="C487" s="2">
        <f>RSI!I487</f>
        <v>45.30280440564799</v>
      </c>
      <c r="D487" s="2">
        <f>MACD!E487</f>
        <v>0.29842346662325525</v>
      </c>
      <c r="E487" s="2">
        <f>MACD!F487</f>
        <v>2.6642060860821541E-2</v>
      </c>
      <c r="F487" s="2">
        <f>'Moving Avg'!D487</f>
        <v>38.884119999999996</v>
      </c>
      <c r="G487" s="2">
        <f>'Moving Avg'!F487</f>
        <v>39.231495000000002</v>
      </c>
      <c r="H487" s="2">
        <f>'Moving Avg'!G487</f>
        <v>37.942451999999996</v>
      </c>
      <c r="I487" s="2">
        <f>'Moving Avg'!H487</f>
        <v>29.11655549999999</v>
      </c>
      <c r="J487" s="6" t="str">
        <f>OBV!F487</f>
        <v>BEARISH</v>
      </c>
      <c r="K487" s="6" t="str">
        <f>OBV!G487</f>
        <v>STRONG</v>
      </c>
      <c r="L487" s="6" t="str">
        <f>OBV!H487</f>
        <v>CONFIRMED BEARISH</v>
      </c>
    </row>
    <row r="488" spans="1:12" ht="13.5" x14ac:dyDescent="0.25">
      <c r="A488" s="3">
        <f>RSI!A488</f>
        <v>42717</v>
      </c>
      <c r="B488" s="2">
        <f>RSI!B488</f>
        <v>38.573099999999997</v>
      </c>
      <c r="C488" s="2">
        <f>RSI!I488</f>
        <v>50.639664248414114</v>
      </c>
      <c r="D488" s="2">
        <f>MACD!E488</f>
        <v>0.266284326813512</v>
      </c>
      <c r="E488" s="2">
        <f>MACD!F488</f>
        <v>7.4570514051359643E-2</v>
      </c>
      <c r="F488" s="2">
        <f>'Moving Avg'!D488</f>
        <v>38.707439999999998</v>
      </c>
      <c r="G488" s="2">
        <f>'Moving Avg'!F488</f>
        <v>39.218609999999998</v>
      </c>
      <c r="H488" s="2">
        <f>'Moving Avg'!G488</f>
        <v>37.993612000000006</v>
      </c>
      <c r="I488" s="2">
        <f>'Moving Avg'!H488</f>
        <v>29.190023999999983</v>
      </c>
      <c r="J488" s="6" t="str">
        <f>OBV!F488</f>
        <v>BEARISH</v>
      </c>
      <c r="K488" s="6" t="str">
        <f>OBV!G488</f>
        <v>STRONG</v>
      </c>
      <c r="L488" s="6" t="str">
        <f>OBV!H488</f>
        <v>CONFIRMED BEARISH</v>
      </c>
    </row>
    <row r="489" spans="1:12" ht="13.5" x14ac:dyDescent="0.25">
      <c r="A489" s="3">
        <f>RSI!A489</f>
        <v>42718</v>
      </c>
      <c r="B489" s="2">
        <f>RSI!B489</f>
        <v>39.382899999999999</v>
      </c>
      <c r="C489" s="2">
        <f>RSI!I489</f>
        <v>57.137459982333802</v>
      </c>
      <c r="D489" s="2">
        <f>MACD!E489</f>
        <v>0.30492307110144878</v>
      </c>
      <c r="E489" s="2">
        <f>MACD!F489</f>
        <v>0.12064102546137748</v>
      </c>
      <c r="F489" s="2">
        <f>'Moving Avg'!D489</f>
        <v>38.744259999999997</v>
      </c>
      <c r="G489" s="2">
        <f>'Moving Avg'!F489</f>
        <v>39.214009999999995</v>
      </c>
      <c r="H489" s="2">
        <f>'Moving Avg'!G489</f>
        <v>38.024346000000008</v>
      </c>
      <c r="I489" s="2">
        <f>'Moving Avg'!H489</f>
        <v>29.268853499999981</v>
      </c>
      <c r="J489" s="6" t="str">
        <f>OBV!F489</f>
        <v>BEARISH</v>
      </c>
      <c r="K489" s="6" t="str">
        <f>OBV!G489</f>
        <v>STRONG</v>
      </c>
      <c r="L489" s="6" t="str">
        <f>OBV!H489</f>
        <v>BEARISH DIVERGENCE</v>
      </c>
    </row>
    <row r="490" spans="1:12" ht="13.5" x14ac:dyDescent="0.25">
      <c r="A490" s="3">
        <f>RSI!A490</f>
        <v>42719</v>
      </c>
      <c r="B490" s="2">
        <f>RSI!B490</f>
        <v>39.732500000000002</v>
      </c>
      <c r="C490" s="2">
        <f>RSI!I490</f>
        <v>59.6094464534129</v>
      </c>
      <c r="D490" s="2">
        <f>MACD!E490</f>
        <v>0.30676797820908064</v>
      </c>
      <c r="E490" s="2">
        <f>MACD!F490</f>
        <v>0.15786641601091811</v>
      </c>
      <c r="F490" s="2">
        <f>'Moving Avg'!D490</f>
        <v>38.961419999999997</v>
      </c>
      <c r="G490" s="2">
        <f>'Moving Avg'!F490</f>
        <v>39.229189999999996</v>
      </c>
      <c r="H490" s="2">
        <f>'Moving Avg'!G490</f>
        <v>38.082868000000005</v>
      </c>
      <c r="I490" s="2">
        <f>'Moving Avg'!H490</f>
        <v>29.350305499999987</v>
      </c>
      <c r="J490" s="6" t="str">
        <f>OBV!F490</f>
        <v>BULLISH</v>
      </c>
      <c r="K490" s="6" t="str">
        <f>OBV!G490</f>
        <v>WEAK</v>
      </c>
      <c r="L490" s="6" t="str">
        <f>OBV!H490</f>
        <v>CONFIRMED BULLISH</v>
      </c>
    </row>
    <row r="491" spans="1:12" ht="13.5" x14ac:dyDescent="0.25">
      <c r="A491" s="3">
        <f>RSI!A491</f>
        <v>42720</v>
      </c>
      <c r="B491" s="2">
        <f>RSI!B491</f>
        <v>41.223199999999999</v>
      </c>
      <c r="C491" s="2">
        <f>RSI!I491</f>
        <v>68.066486721284875</v>
      </c>
      <c r="D491" s="2">
        <f>MACD!E491</f>
        <v>0.18983942419700384</v>
      </c>
      <c r="E491" s="2">
        <f>MACD!F491</f>
        <v>0.16426101764813528</v>
      </c>
      <c r="F491" s="2">
        <f>'Moving Avg'!D491</f>
        <v>39.384700000000002</v>
      </c>
      <c r="G491" s="2">
        <f>'Moving Avg'!F491</f>
        <v>39.297279999999994</v>
      </c>
      <c r="H491" s="2">
        <f>'Moving Avg'!G491</f>
        <v>38.127035999999997</v>
      </c>
      <c r="I491" s="2">
        <f>'Moving Avg'!H491</f>
        <v>29.440129499999983</v>
      </c>
      <c r="J491" s="6" t="str">
        <f>OBV!F491</f>
        <v>BULLISH</v>
      </c>
      <c r="K491" s="6" t="str">
        <f>OBV!G491</f>
        <v>WEAK</v>
      </c>
      <c r="L491" s="6" t="str">
        <f>OBV!H491</f>
        <v>CONFIRMED BULLISH</v>
      </c>
    </row>
    <row r="492" spans="1:12" ht="13.5" x14ac:dyDescent="0.25">
      <c r="A492" s="3">
        <f>RSI!A492</f>
        <v>42723</v>
      </c>
      <c r="B492" s="2">
        <f>RSI!B492</f>
        <v>42.299799999999998</v>
      </c>
      <c r="C492" s="2">
        <f>RSI!I492</f>
        <v>72.53857590542934</v>
      </c>
      <c r="D492" s="2">
        <f>MACD!E492</f>
        <v>-3.8161599913379973E-3</v>
      </c>
      <c r="E492" s="2">
        <f>MACD!F492</f>
        <v>0.13064558212024061</v>
      </c>
      <c r="F492" s="2">
        <f>'Moving Avg'!D492</f>
        <v>40.2423</v>
      </c>
      <c r="G492" s="2">
        <f>'Moving Avg'!F492</f>
        <v>39.433925000000002</v>
      </c>
      <c r="H492" s="2">
        <f>'Moving Avg'!G492</f>
        <v>38.193472000000007</v>
      </c>
      <c r="I492" s="2">
        <f>'Moving Avg'!H492</f>
        <v>29.537041999999982</v>
      </c>
      <c r="J492" s="6" t="str">
        <f>OBV!F492</f>
        <v>BULLISH</v>
      </c>
      <c r="K492" s="6" t="str">
        <f>OBV!G492</f>
        <v>WEAK</v>
      </c>
      <c r="L492" s="6" t="str">
        <f>OBV!H492</f>
        <v>CONFIRMED BULLISH</v>
      </c>
    </row>
    <row r="493" spans="1:12" ht="13.5" x14ac:dyDescent="0.25">
      <c r="A493" s="3">
        <f>RSI!A493</f>
        <v>42724</v>
      </c>
      <c r="B493" s="2">
        <f>RSI!B493</f>
        <v>42.327399999999997</v>
      </c>
      <c r="C493" s="2">
        <f>RSI!I493</f>
        <v>72.64434293193483</v>
      </c>
      <c r="D493" s="2">
        <f>MACD!E493</f>
        <v>-0.18994385518173829</v>
      </c>
      <c r="E493" s="2">
        <f>MACD!F493</f>
        <v>6.6527694659844844E-2</v>
      </c>
      <c r="F493" s="2">
        <f>'Moving Avg'!D493</f>
        <v>40.993160000000003</v>
      </c>
      <c r="G493" s="2">
        <f>'Moving Avg'!F493</f>
        <v>39.560449999999996</v>
      </c>
      <c r="H493" s="2">
        <f>'Moving Avg'!G493</f>
        <v>38.258068000000002</v>
      </c>
      <c r="I493" s="2">
        <f>'Moving Avg'!H493</f>
        <v>29.631468499999983</v>
      </c>
      <c r="J493" s="6" t="str">
        <f>OBV!F493</f>
        <v>BULLISH</v>
      </c>
      <c r="K493" s="6" t="str">
        <f>OBV!G493</f>
        <v>WEAK</v>
      </c>
      <c r="L493" s="6" t="str">
        <f>OBV!H493</f>
        <v>CONFIRMED BULLISH</v>
      </c>
    </row>
    <row r="494" spans="1:12" ht="13.5" x14ac:dyDescent="0.25">
      <c r="A494" s="3">
        <f>RSI!A494</f>
        <v>42725</v>
      </c>
      <c r="B494" s="2">
        <f>RSI!B494</f>
        <v>41.407200000000003</v>
      </c>
      <c r="C494" s="2">
        <f>RSI!I494</f>
        <v>63.818937966281304</v>
      </c>
      <c r="D494" s="2">
        <f>MACD!E494</f>
        <v>-0.33780579465931737</v>
      </c>
      <c r="E494" s="2">
        <f>MACD!F494</f>
        <v>-1.4339003203987594E-2</v>
      </c>
      <c r="F494" s="2">
        <f>'Moving Avg'!D494</f>
        <v>41.398019999999995</v>
      </c>
      <c r="G494" s="2">
        <f>'Moving Avg'!F494</f>
        <v>39.640965000000001</v>
      </c>
      <c r="H494" s="2">
        <f>'Moving Avg'!G494</f>
        <v>38.318798000000008</v>
      </c>
      <c r="I494" s="2">
        <f>'Moving Avg'!H494</f>
        <v>29.71998199999998</v>
      </c>
      <c r="J494" s="6" t="str">
        <f>OBV!F494</f>
        <v>BULLISH</v>
      </c>
      <c r="K494" s="6" t="str">
        <f>OBV!G494</f>
        <v>WEAK</v>
      </c>
      <c r="L494" s="6" t="str">
        <f>OBV!H494</f>
        <v>CONFIRMED BULLISH</v>
      </c>
    </row>
    <row r="495" spans="1:12" ht="13.5" x14ac:dyDescent="0.25">
      <c r="A495" s="3">
        <f>RSI!A495</f>
        <v>42726</v>
      </c>
      <c r="B495" s="2">
        <f>RSI!B495</f>
        <v>41.8673</v>
      </c>
      <c r="C495" s="2">
        <f>RSI!I495</f>
        <v>66.040453779088438</v>
      </c>
      <c r="D495" s="2">
        <f>MACD!E495</f>
        <v>-0.5939892994390803</v>
      </c>
      <c r="E495" s="2">
        <f>MACD!F495</f>
        <v>-0.13026906245100614</v>
      </c>
      <c r="F495" s="2">
        <f>'Moving Avg'!D495</f>
        <v>41.824979999999996</v>
      </c>
      <c r="G495" s="2">
        <f>'Moving Avg'!F495</f>
        <v>39.746785000000003</v>
      </c>
      <c r="H495" s="2">
        <f>'Moving Avg'!G495</f>
        <v>38.411734000000003</v>
      </c>
      <c r="I495" s="2">
        <f>'Moving Avg'!H495</f>
        <v>29.812107999999977</v>
      </c>
      <c r="J495" s="6" t="str">
        <f>OBV!F495</f>
        <v>BULLISH</v>
      </c>
      <c r="K495" s="6" t="str">
        <f>OBV!G495</f>
        <v>WEAK</v>
      </c>
      <c r="L495" s="6" t="str">
        <f>OBV!H495</f>
        <v>CONFIRMED BULLISH</v>
      </c>
    </row>
    <row r="496" spans="1:12" ht="13.5" x14ac:dyDescent="0.25">
      <c r="A496" s="3">
        <f>RSI!A496</f>
        <v>42727</v>
      </c>
      <c r="B496" s="2">
        <f>RSI!B496</f>
        <v>42.787500000000001</v>
      </c>
      <c r="C496" s="2">
        <f>RSI!I496</f>
        <v>70.006920669862126</v>
      </c>
      <c r="D496" s="2">
        <f>MACD!E496</f>
        <v>-0.82201410461480862</v>
      </c>
      <c r="E496" s="2">
        <f>MACD!F496</f>
        <v>-0.26861807088376666</v>
      </c>
      <c r="F496" s="2">
        <f>'Moving Avg'!D496</f>
        <v>42.137839999999997</v>
      </c>
      <c r="G496" s="2">
        <f>'Moving Avg'!F496</f>
        <v>39.957965000000009</v>
      </c>
      <c r="H496" s="2">
        <f>'Moving Avg'!G496</f>
        <v>38.501909999999995</v>
      </c>
      <c r="I496" s="2">
        <f>'Moving Avg'!H496</f>
        <v>29.908834999999982</v>
      </c>
      <c r="J496" s="6" t="str">
        <f>OBV!F496</f>
        <v>BULLISH</v>
      </c>
      <c r="K496" s="6" t="str">
        <f>OBV!G496</f>
        <v>WEAK</v>
      </c>
      <c r="L496" s="6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42.787500000000001</v>
      </c>
      <c r="C497" s="2">
        <f>RSI!I497</f>
        <v>70.006920669862126</v>
      </c>
      <c r="D497" s="2">
        <f>MACD!E497</f>
        <v>-1.2017051730047399</v>
      </c>
      <c r="E497" s="2">
        <f>MACD!F497</f>
        <v>-0.45523549130796137</v>
      </c>
      <c r="F497" s="2">
        <f>'Moving Avg'!D497</f>
        <v>42.235379999999999</v>
      </c>
      <c r="G497" s="2">
        <f>'Moving Avg'!F497</f>
        <v>40.165005000000008</v>
      </c>
      <c r="H497" s="2">
        <f>'Moving Avg'!G497</f>
        <v>38.614905999999998</v>
      </c>
      <c r="I497" s="2">
        <f>'Moving Avg'!H497</f>
        <v>30.005605999999986</v>
      </c>
      <c r="J497" s="6" t="str">
        <f>OBV!F497</f>
        <v>BEARISH</v>
      </c>
      <c r="K497" s="6" t="str">
        <f>OBV!G497</f>
        <v>STRONG</v>
      </c>
      <c r="L497" s="6" t="str">
        <f>OBV!H497</f>
        <v>BEARISH DIVERGENCE</v>
      </c>
    </row>
    <row r="498" spans="1:12" ht="13.5" x14ac:dyDescent="0.25">
      <c r="A498" s="3">
        <f>RSI!A498</f>
        <v>42731</v>
      </c>
      <c r="B498" s="2">
        <f>RSI!B498</f>
        <v>42.1434</v>
      </c>
      <c r="C498" s="2">
        <f>RSI!I498</f>
        <v>63.943996095354962</v>
      </c>
      <c r="D498" s="2">
        <f>MACD!E498</f>
        <v>-1.4058482588030614</v>
      </c>
      <c r="E498" s="2">
        <f>MACD!F498</f>
        <v>-0.64535804480698145</v>
      </c>
      <c r="F498" s="2">
        <f>'Moving Avg'!D498</f>
        <v>42.198580000000007</v>
      </c>
      <c r="G498" s="2">
        <f>'Moving Avg'!F498</f>
        <v>40.339840000000009</v>
      </c>
      <c r="H498" s="2">
        <f>'Moving Avg'!G498</f>
        <v>38.721646</v>
      </c>
      <c r="I498" s="2">
        <f>'Moving Avg'!H498</f>
        <v>30.09998749999998</v>
      </c>
      <c r="J498" s="6" t="str">
        <f>OBV!F498</f>
        <v>BEARISH</v>
      </c>
      <c r="K498" s="6" t="str">
        <f>OBV!G498</f>
        <v>STRONG</v>
      </c>
      <c r="L498" s="6" t="str">
        <f>OBV!H498</f>
        <v>CONFIRMED BEARISH</v>
      </c>
    </row>
    <row r="499" spans="1:12" ht="13.5" x14ac:dyDescent="0.25">
      <c r="A499" s="3">
        <f>RSI!A499</f>
        <v>42732</v>
      </c>
      <c r="B499" s="2">
        <f>RSI!B499</f>
        <v>41.407200000000003</v>
      </c>
      <c r="C499" s="2">
        <f>RSI!I499</f>
        <v>57.784057004495779</v>
      </c>
      <c r="D499" s="2">
        <f>MACD!E499</f>
        <v>-1.4113375908809189</v>
      </c>
      <c r="E499" s="2">
        <f>MACD!F499</f>
        <v>-0.79855395402176899</v>
      </c>
      <c r="F499" s="2">
        <f>'Moving Avg'!D499</f>
        <v>42.198579999999993</v>
      </c>
      <c r="G499" s="2">
        <f>'Moving Avg'!F499</f>
        <v>40.436915000000006</v>
      </c>
      <c r="H499" s="2">
        <f>'Moving Avg'!G499</f>
        <v>38.792681999999992</v>
      </c>
      <c r="I499" s="2">
        <f>'Moving Avg'!H499</f>
        <v>30.189375499999983</v>
      </c>
      <c r="J499" s="6" t="str">
        <f>OBV!F499</f>
        <v>BEARISH</v>
      </c>
      <c r="K499" s="6" t="str">
        <f>OBV!G499</f>
        <v>STRONG</v>
      </c>
      <c r="L499" s="6" t="str">
        <f>OBV!H499</f>
        <v>NEUTRAL</v>
      </c>
    </row>
    <row r="500" spans="1:12" ht="13.5" x14ac:dyDescent="0.25">
      <c r="A500" s="3">
        <f>RSI!A500</f>
        <v>42733</v>
      </c>
      <c r="B500" s="2">
        <f>RSI!B500</f>
        <v>41.407200000000003</v>
      </c>
      <c r="C500" s="2">
        <f>RSI!I500</f>
        <v>57.784057004495779</v>
      </c>
      <c r="D500" s="2">
        <f>MACD!E500</f>
        <v>-1.3688390608464118</v>
      </c>
      <c r="E500" s="2">
        <f>MACD!F500</f>
        <v>-0.91261097538669755</v>
      </c>
      <c r="F500" s="2">
        <f>'Moving Avg'!D500</f>
        <v>42.106560000000002</v>
      </c>
      <c r="G500" s="2">
        <f>'Moving Avg'!F500</f>
        <v>40.533990000000003</v>
      </c>
      <c r="H500" s="2">
        <f>'Moving Avg'!G500</f>
        <v>38.863717999999999</v>
      </c>
      <c r="I500" s="2">
        <f>'Moving Avg'!H500</f>
        <v>30.277888999999977</v>
      </c>
      <c r="J500" s="6" t="str">
        <f>OBV!F500</f>
        <v>BEARISH</v>
      </c>
      <c r="K500" s="6" t="str">
        <f>OBV!G500</f>
        <v>STRONG</v>
      </c>
      <c r="L500" s="6" t="str">
        <f>OBV!H500</f>
        <v>CONFIRMED BEARISH</v>
      </c>
    </row>
    <row r="501" spans="1:12" ht="13.5" x14ac:dyDescent="0.25">
      <c r="A501" s="3">
        <f>RSI!A501</f>
        <v>42734</v>
      </c>
      <c r="B501" s="2">
        <f>RSI!B501</f>
        <v>40.947099999999999</v>
      </c>
      <c r="C501" s="2">
        <f>RSI!I501</f>
        <v>54.012694535300035</v>
      </c>
      <c r="D501" s="2">
        <f>MACD!E501</f>
        <v>-1.0756081434592986</v>
      </c>
      <c r="E501" s="2">
        <f>MACD!F501</f>
        <v>-0.94521040900121778</v>
      </c>
      <c r="F501" s="2">
        <f>'Moving Avg'!D501</f>
        <v>41.738480000000003</v>
      </c>
      <c r="G501" s="2">
        <f>'Moving Avg'!F501</f>
        <v>40.608520000000006</v>
      </c>
      <c r="H501" s="2">
        <f>'Moving Avg'!G501</f>
        <v>38.925919999999998</v>
      </c>
      <c r="I501" s="2">
        <f>'Moving Avg'!H501</f>
        <v>30.366725999999975</v>
      </c>
      <c r="J501" s="6" t="str">
        <f>OBV!F501</f>
        <v>BEARISH</v>
      </c>
      <c r="K501" s="6" t="str">
        <f>OBV!G501</f>
        <v>STRONG</v>
      </c>
      <c r="L501" s="6" t="str">
        <f>OBV!H501</f>
        <v>CONFIRMED BEARISH</v>
      </c>
    </row>
    <row r="502" spans="1:12" ht="13.5" x14ac:dyDescent="0.25">
      <c r="A502" s="3">
        <f>RSI!A502</f>
        <v>42737</v>
      </c>
      <c r="B502" s="2">
        <f>RSI!B502</f>
        <v>40.947099999999999</v>
      </c>
      <c r="C502" s="2">
        <f>RSI!I502</f>
        <v>54.012694535300035</v>
      </c>
      <c r="D502" s="2">
        <f>MACD!E502</f>
        <v>-0.6648339700823982</v>
      </c>
      <c r="E502" s="2">
        <f>MACD!F502</f>
        <v>-0.88913512121745386</v>
      </c>
      <c r="F502" s="2">
        <f>'Moving Avg'!D502</f>
        <v>41.370400000000004</v>
      </c>
      <c r="G502" s="2">
        <f>'Moving Avg'!F502</f>
        <v>40.683050000000001</v>
      </c>
      <c r="H502" s="2">
        <f>'Moving Avg'!G502</f>
        <v>38.99033</v>
      </c>
      <c r="I502" s="2">
        <f>'Moving Avg'!H502</f>
        <v>30.453813499999978</v>
      </c>
      <c r="J502" s="6" t="str">
        <f>OBV!F502</f>
        <v>BEARISH</v>
      </c>
      <c r="K502" s="6" t="str">
        <f>OBV!G502</f>
        <v>STRONG</v>
      </c>
      <c r="L502" s="6" t="str">
        <f>OBV!H502</f>
        <v>CONFIRMED BEARISH</v>
      </c>
    </row>
    <row r="503" spans="1:12" ht="13.5" x14ac:dyDescent="0.25">
      <c r="A503" s="3">
        <f>RSI!A503</f>
        <v>42738</v>
      </c>
      <c r="B503" s="2">
        <f>RSI!B503</f>
        <v>40.947099999999999</v>
      </c>
      <c r="C503" s="2">
        <f>RSI!I503</f>
        <v>54.012694535300035</v>
      </c>
      <c r="D503" s="2">
        <f>MACD!E503</f>
        <v>-0.31576435880325704</v>
      </c>
      <c r="E503" s="2">
        <f>MACD!F503</f>
        <v>-0.77446096873461456</v>
      </c>
      <c r="F503" s="2">
        <f>'Moving Avg'!D503</f>
        <v>41.131140000000002</v>
      </c>
      <c r="G503" s="2">
        <f>'Moving Avg'!F503</f>
        <v>40.757580000000004</v>
      </c>
      <c r="H503" s="2">
        <f>'Moving Avg'!G503</f>
        <v>39.074984000000008</v>
      </c>
      <c r="I503" s="2">
        <f>'Moving Avg'!H503</f>
        <v>30.540463999999979</v>
      </c>
      <c r="J503" s="6" t="str">
        <f>OBV!F503</f>
        <v>BEARISH</v>
      </c>
      <c r="K503" s="6" t="str">
        <f>OBV!G503</f>
        <v>STRONG</v>
      </c>
      <c r="L503" s="6" t="str">
        <f>OBV!H503</f>
        <v>CONFIRMED BEARISH</v>
      </c>
    </row>
    <row r="504" spans="1:12" ht="13.5" x14ac:dyDescent="0.25">
      <c r="A504" s="3">
        <f>RSI!A504</f>
        <v>42739</v>
      </c>
      <c r="B504" s="2">
        <f>RSI!B504</f>
        <v>39.750900000000001</v>
      </c>
      <c r="C504" s="2">
        <f>RSI!I504</f>
        <v>44.567442117842212</v>
      </c>
      <c r="D504" s="2">
        <f>MACD!E504</f>
        <v>-7.5910226219285448E-2</v>
      </c>
      <c r="E504" s="2">
        <f>MACD!F504</f>
        <v>-0.63475082023154883</v>
      </c>
      <c r="F504" s="2">
        <f>'Moving Avg'!D504</f>
        <v>40.799880000000002</v>
      </c>
      <c r="G504" s="2">
        <f>'Moving Avg'!F504</f>
        <v>40.785184999999998</v>
      </c>
      <c r="H504" s="2">
        <f>'Moving Avg'!G504</f>
        <v>39.135898000000012</v>
      </c>
      <c r="I504" s="2">
        <f>'Moving Avg'!H504</f>
        <v>30.621133499999981</v>
      </c>
      <c r="J504" s="6" t="str">
        <f>OBV!F504</f>
        <v>BEARISH</v>
      </c>
      <c r="K504" s="6" t="str">
        <f>OBV!G504</f>
        <v>STRONG</v>
      </c>
      <c r="L504" s="6" t="str">
        <f>OBV!H504</f>
        <v>CONFIRMED BEARISH</v>
      </c>
    </row>
    <row r="505" spans="1:12" ht="13.5" x14ac:dyDescent="0.25">
      <c r="A505" s="3">
        <f>RSI!A505</f>
        <v>42740</v>
      </c>
      <c r="B505" s="2">
        <f>RSI!B505</f>
        <v>39.750900000000001</v>
      </c>
      <c r="C505" s="2">
        <f>RSI!I505</f>
        <v>44.567442117842219</v>
      </c>
      <c r="D505" s="2">
        <f>MACD!E505</f>
        <v>0.20253458108975053</v>
      </c>
      <c r="E505" s="2">
        <f>MACD!F505</f>
        <v>-0.46729373996728896</v>
      </c>
      <c r="F505" s="2">
        <f>'Moving Avg'!D505</f>
        <v>40.468620000000001</v>
      </c>
      <c r="G505" s="2">
        <f>'Moving Avg'!F505</f>
        <v>40.840394999999994</v>
      </c>
      <c r="H505" s="2">
        <f>'Moving Avg'!G505</f>
        <v>39.218712000000011</v>
      </c>
      <c r="I505" s="2">
        <f>'Moving Avg'!H505</f>
        <v>30.701802999999988</v>
      </c>
      <c r="J505" s="6" t="str">
        <f>OBV!F505</f>
        <v>BEARISH</v>
      </c>
      <c r="K505" s="6" t="str">
        <f>OBV!G505</f>
        <v>STRONG</v>
      </c>
      <c r="L505" s="6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40.487099999999998</v>
      </c>
      <c r="C506" s="2">
        <f>RSI!I506</f>
        <v>50.718666353890953</v>
      </c>
      <c r="D506" s="2">
        <f>MACD!E506</f>
        <v>0.52953567421118919</v>
      </c>
      <c r="E506" s="2">
        <f>MACD!F506</f>
        <v>-0.26792785713159334</v>
      </c>
      <c r="F506" s="2">
        <f>'Moving Avg'!D506</f>
        <v>40.376620000000003</v>
      </c>
      <c r="G506" s="2">
        <f>'Moving Avg'!F506</f>
        <v>40.909410000000001</v>
      </c>
      <c r="H506" s="2">
        <f>'Moving Avg'!G506</f>
        <v>39.31680200000001</v>
      </c>
      <c r="I506" s="2">
        <f>'Moving Avg'!H506</f>
        <v>30.786153499999983</v>
      </c>
      <c r="J506" s="6" t="str">
        <f>OBV!F506</f>
        <v>BEARISH</v>
      </c>
      <c r="K506" s="6" t="str">
        <f>OBV!G506</f>
        <v>STRONG</v>
      </c>
      <c r="L506" s="6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39.290900000000001</v>
      </c>
      <c r="C507" s="2">
        <f>RSI!I507</f>
        <v>42.471783798342912</v>
      </c>
      <c r="D507" s="2">
        <f>MACD!E507</f>
        <v>0.89452130928683715</v>
      </c>
      <c r="E507" s="2">
        <f>MACD!F507</f>
        <v>-3.5438023847907257E-2</v>
      </c>
      <c r="F507" s="2">
        <f>'Moving Avg'!D507</f>
        <v>40.045380000000002</v>
      </c>
      <c r="G507" s="2">
        <f>'Moving Avg'!F507</f>
        <v>40.973365000000001</v>
      </c>
      <c r="H507" s="2">
        <f>'Moving Avg'!G507</f>
        <v>39.395200000000017</v>
      </c>
      <c r="I507" s="2">
        <f>'Moving Avg'!H507</f>
        <v>30.862335999999985</v>
      </c>
      <c r="J507" s="6" t="str">
        <f>OBV!F507</f>
        <v>BEARISH</v>
      </c>
      <c r="K507" s="6" t="str">
        <f>OBV!G507</f>
        <v>STRONG</v>
      </c>
      <c r="L507" s="6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39.566899999999997</v>
      </c>
      <c r="C508" s="2">
        <f>RSI!I508</f>
        <v>44.705825772181754</v>
      </c>
      <c r="D508" s="2">
        <f>MACD!E508</f>
        <v>1.0905952819610789</v>
      </c>
      <c r="E508" s="2">
        <f>MACD!F508</f>
        <v>0.18976863731388999</v>
      </c>
      <c r="F508" s="2">
        <f>'Moving Avg'!D508</f>
        <v>39.76934</v>
      </c>
      <c r="G508" s="2">
        <f>'Moving Avg'!F508</f>
        <v>41.023054999999999</v>
      </c>
      <c r="H508" s="2">
        <f>'Moving Avg'!G508</f>
        <v>39.487216000000011</v>
      </c>
      <c r="I508" s="2">
        <f>'Moving Avg'!H508</f>
        <v>30.943484999999981</v>
      </c>
      <c r="J508" s="6" t="str">
        <f>OBV!F508</f>
        <v>BEARISH</v>
      </c>
      <c r="K508" s="6" t="str">
        <f>OBV!G508</f>
        <v>STRONG</v>
      </c>
      <c r="L508" s="6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39.566899999999997</v>
      </c>
      <c r="C509" s="2">
        <f>RSI!I509</f>
        <v>44.705825772181754</v>
      </c>
      <c r="D509" s="2">
        <f>MACD!E509</f>
        <v>1.1478863399598467</v>
      </c>
      <c r="E509" s="2">
        <f>MACD!F509</f>
        <v>0.38139217784308133</v>
      </c>
      <c r="F509" s="2">
        <f>'Moving Avg'!D509</f>
        <v>39.73254</v>
      </c>
      <c r="G509" s="2">
        <f>'Moving Avg'!F509</f>
        <v>41.032254999999999</v>
      </c>
      <c r="H509" s="2">
        <f>'Moving Avg'!G509</f>
        <v>39.581072000000013</v>
      </c>
      <c r="I509" s="2">
        <f>'Moving Avg'!H509</f>
        <v>31.023190499999984</v>
      </c>
      <c r="J509" s="6" t="str">
        <f>OBV!F509</f>
        <v>BEARISH</v>
      </c>
      <c r="K509" s="6" t="str">
        <f>OBV!G509</f>
        <v>STRONG</v>
      </c>
      <c r="L509" s="6" t="str">
        <f>OBV!H509</f>
        <v>CONFIRMED BEARISH</v>
      </c>
    </row>
    <row r="510" spans="1:12" ht="13.5" x14ac:dyDescent="0.25">
      <c r="A510" s="3">
        <f>RSI!A510</f>
        <v>42747</v>
      </c>
      <c r="B510" s="2">
        <f>RSI!B510</f>
        <v>39.566899999999997</v>
      </c>
      <c r="C510" s="2">
        <f>RSI!I510</f>
        <v>44.705825772181754</v>
      </c>
      <c r="D510" s="2">
        <f>MACD!E510</f>
        <v>1.2006632504721679</v>
      </c>
      <c r="E510" s="2">
        <f>MACD!F510</f>
        <v>0.54524639236889871</v>
      </c>
      <c r="F510" s="2">
        <f>'Moving Avg'!D510</f>
        <v>39.695740000000001</v>
      </c>
      <c r="G510" s="2">
        <f>'Moving Avg'!F510</f>
        <v>41.023974999999993</v>
      </c>
      <c r="H510" s="2">
        <f>'Moving Avg'!G510</f>
        <v>39.654132000000011</v>
      </c>
      <c r="I510" s="2">
        <f>'Moving Avg'!H510</f>
        <v>31.102939999999986</v>
      </c>
      <c r="J510" s="6" t="str">
        <f>OBV!F510</f>
        <v>BEARISH</v>
      </c>
      <c r="K510" s="6" t="str">
        <f>OBV!G510</f>
        <v>STRONG</v>
      </c>
      <c r="L510" s="6" t="str">
        <f>OBV!H510</f>
        <v>CONFIRMED BEARISH</v>
      </c>
    </row>
    <row r="511" spans="1:12" ht="13.5" x14ac:dyDescent="0.25">
      <c r="A511" s="3">
        <f>RSI!A511</f>
        <v>42748</v>
      </c>
      <c r="B511" s="2">
        <f>RSI!B511</f>
        <v>39.566899999999997</v>
      </c>
      <c r="C511" s="2">
        <f>RSI!I511</f>
        <v>44.705825772181754</v>
      </c>
      <c r="D511" s="2">
        <f>MACD!E511</f>
        <v>1.1785173740875479</v>
      </c>
      <c r="E511" s="2">
        <f>MACD!F511</f>
        <v>0.67190058871262859</v>
      </c>
      <c r="F511" s="2">
        <f>'Moving Avg'!D511</f>
        <v>39.511700000000005</v>
      </c>
      <c r="G511" s="2">
        <f>'Moving Avg'!F511</f>
        <v>40.941160000000004</v>
      </c>
      <c r="H511" s="2">
        <f>'Moving Avg'!G511</f>
        <v>39.727192000000002</v>
      </c>
      <c r="I511" s="2">
        <f>'Moving Avg'!H511</f>
        <v>31.182689499999984</v>
      </c>
      <c r="J511" s="6" t="str">
        <f>OBV!F511</f>
        <v>BEARISH</v>
      </c>
      <c r="K511" s="6" t="str">
        <f>OBV!G511</f>
        <v>STRONG</v>
      </c>
      <c r="L511" s="6" t="str">
        <f>OBV!H511</f>
        <v>CONFIRMED BEARISH</v>
      </c>
    </row>
    <row r="512" spans="1:12" ht="13.5" x14ac:dyDescent="0.25">
      <c r="A512" s="3">
        <f>RSI!A512</f>
        <v>42751</v>
      </c>
      <c r="B512" s="2">
        <f>RSI!B512</f>
        <v>39.1068</v>
      </c>
      <c r="C512" s="2">
        <f>RSI!I512</f>
        <v>41.124886032707963</v>
      </c>
      <c r="D512" s="2">
        <f>MACD!E512</f>
        <v>1.1975464752211096</v>
      </c>
      <c r="E512" s="2">
        <f>MACD!F512</f>
        <v>0.77702976601432483</v>
      </c>
      <c r="F512" s="2">
        <f>'Moving Avg'!D512</f>
        <v>39.474879999999999</v>
      </c>
      <c r="G512" s="2">
        <f>'Moving Avg'!F512</f>
        <v>40.781510000000004</v>
      </c>
      <c r="H512" s="2">
        <f>'Moving Avg'!G512</f>
        <v>39.791050000000006</v>
      </c>
      <c r="I512" s="2">
        <f>'Moving Avg'!H512</f>
        <v>31.257557999999985</v>
      </c>
      <c r="J512" s="6" t="str">
        <f>OBV!F512</f>
        <v>BEARISH</v>
      </c>
      <c r="K512" s="6" t="str">
        <f>OBV!G512</f>
        <v>STRONG</v>
      </c>
      <c r="L512" s="6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39.1068</v>
      </c>
      <c r="C513" s="2">
        <f>RSI!I513</f>
        <v>41.124886032707963</v>
      </c>
      <c r="D513" s="2">
        <f>MACD!E513</f>
        <v>1.2197801416337768</v>
      </c>
      <c r="E513" s="2">
        <f>MACD!F513</f>
        <v>0.86557984113821529</v>
      </c>
      <c r="F513" s="2">
        <f>'Moving Avg'!D513</f>
        <v>39.382859999999994</v>
      </c>
      <c r="G513" s="2">
        <f>'Moving Avg'!F513</f>
        <v>40.620480000000001</v>
      </c>
      <c r="H513" s="2">
        <f>'Moving Avg'!G513</f>
        <v>39.833376000000008</v>
      </c>
      <c r="I513" s="2">
        <f>'Moving Avg'!H513</f>
        <v>31.330633499999987</v>
      </c>
      <c r="J513" s="6" t="str">
        <f>OBV!F513</f>
        <v>BEARISH</v>
      </c>
      <c r="K513" s="6" t="str">
        <f>OBV!G513</f>
        <v>STRONG</v>
      </c>
      <c r="L513" s="6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39.557699999999997</v>
      </c>
      <c r="C514" s="2">
        <f>RSI!I514</f>
        <v>46.037600395386477</v>
      </c>
      <c r="D514" s="2">
        <f>MACD!E514</f>
        <v>1.0268403629925942</v>
      </c>
      <c r="E514" s="2">
        <f>MACD!F514</f>
        <v>0.89783194550909118</v>
      </c>
      <c r="F514" s="2">
        <f>'Moving Avg'!D514</f>
        <v>39.381019999999999</v>
      </c>
      <c r="G514" s="2">
        <f>'Moving Avg'!F514</f>
        <v>40.528005</v>
      </c>
      <c r="H514" s="2">
        <f>'Moving Avg'!G514</f>
        <v>39.862638000000004</v>
      </c>
      <c r="I514" s="2">
        <f>'Moving Avg'!H514</f>
        <v>31.409636999999979</v>
      </c>
      <c r="J514" s="6" t="str">
        <f>OBV!F514</f>
        <v>BEARISH</v>
      </c>
      <c r="K514" s="6" t="str">
        <f>OBV!G514</f>
        <v>STRONG</v>
      </c>
      <c r="L514" s="6" t="str">
        <f>OBV!H514</f>
        <v>CONFIRMED BEARISH</v>
      </c>
    </row>
    <row r="515" spans="1:12" ht="13.5" x14ac:dyDescent="0.25">
      <c r="A515" s="3">
        <f>RSI!A515</f>
        <v>42754</v>
      </c>
      <c r="B515" s="2">
        <f>RSI!B515</f>
        <v>38.379899999999999</v>
      </c>
      <c r="C515" s="2">
        <f>RSI!I515</f>
        <v>37.285607202764709</v>
      </c>
      <c r="D515" s="2">
        <f>MACD!E515</f>
        <v>0.95342098812566434</v>
      </c>
      <c r="E515" s="2">
        <f>MACD!F515</f>
        <v>0.90894975403240585</v>
      </c>
      <c r="F515" s="2">
        <f>'Moving Avg'!D515</f>
        <v>39.143619999999991</v>
      </c>
      <c r="G515" s="2">
        <f>'Moving Avg'!F515</f>
        <v>40.353635000000011</v>
      </c>
      <c r="H515" s="2">
        <f>'Moving Avg'!G515</f>
        <v>39.879384000000002</v>
      </c>
      <c r="I515" s="2">
        <f>'Moving Avg'!H515</f>
        <v>31.47907799999998</v>
      </c>
      <c r="J515" s="6" t="str">
        <f>OBV!F515</f>
        <v>BEARISH</v>
      </c>
      <c r="K515" s="6" t="str">
        <f>OBV!G515</f>
        <v>STRONG</v>
      </c>
      <c r="L515" s="6" t="str">
        <f>OBV!H515</f>
        <v>CONFIRMED BEARISH</v>
      </c>
    </row>
    <row r="516" spans="1:12" ht="13.5" x14ac:dyDescent="0.25">
      <c r="A516" s="3">
        <f>RSI!A516</f>
        <v>42755</v>
      </c>
      <c r="B516" s="2">
        <f>RSI!B516</f>
        <v>37.929000000000002</v>
      </c>
      <c r="C516" s="2">
        <f>RSI!I516</f>
        <v>34.575675564338283</v>
      </c>
      <c r="D516" s="2">
        <f>MACD!E516</f>
        <v>1.0473189595190888</v>
      </c>
      <c r="E516" s="2">
        <f>MACD!F516</f>
        <v>0.93662359512974258</v>
      </c>
      <c r="F516" s="2">
        <f>'Moving Avg'!D516</f>
        <v>38.816040000000001</v>
      </c>
      <c r="G516" s="2">
        <f>'Moving Avg'!F516</f>
        <v>40.110710000000005</v>
      </c>
      <c r="H516" s="2">
        <f>'Moving Avg'!G516</f>
        <v>39.883432000000006</v>
      </c>
      <c r="I516" s="2">
        <f>'Moving Avg'!H516</f>
        <v>31.549937999999983</v>
      </c>
      <c r="J516" s="6" t="str">
        <f>OBV!F516</f>
        <v>BEARISH</v>
      </c>
      <c r="K516" s="6" t="str">
        <f>OBV!G516</f>
        <v>STRONG</v>
      </c>
      <c r="L516" s="6" t="str">
        <f>OBV!H516</f>
        <v>CONFIRMED BEARISH</v>
      </c>
    </row>
    <row r="517" spans="1:12" ht="13.5" x14ac:dyDescent="0.25">
      <c r="A517" s="3">
        <f>RSI!A517</f>
        <v>42758</v>
      </c>
      <c r="B517" s="2">
        <f>RSI!B517</f>
        <v>37.229700000000001</v>
      </c>
      <c r="C517" s="2">
        <f>RSI!I517</f>
        <v>30.83285634350986</v>
      </c>
      <c r="D517" s="2">
        <f>MACD!E517</f>
        <v>1.0058718549467613</v>
      </c>
      <c r="E517" s="2">
        <f>MACD!F517</f>
        <v>0.9504732470931464</v>
      </c>
      <c r="F517" s="2">
        <f>'Moving Avg'!D517</f>
        <v>38.440620000000003</v>
      </c>
      <c r="G517" s="2">
        <f>'Moving Avg'!F517</f>
        <v>39.832819999999998</v>
      </c>
      <c r="H517" s="2">
        <f>'Moving Avg'!G517</f>
        <v>39.873494000000008</v>
      </c>
      <c r="I517" s="2">
        <f>'Moving Avg'!H517</f>
        <v>31.615814499999985</v>
      </c>
      <c r="J517" s="6" t="str">
        <f>OBV!F517</f>
        <v>BEARISH</v>
      </c>
      <c r="K517" s="6" t="str">
        <f>OBV!G517</f>
        <v>STRONG</v>
      </c>
      <c r="L517" s="6" t="str">
        <f>OBV!H517</f>
        <v>CONFIRMED BEARISH</v>
      </c>
    </row>
    <row r="518" spans="1:12" ht="13.5" x14ac:dyDescent="0.25">
      <c r="A518" s="3">
        <f>RSI!A518</f>
        <v>42759</v>
      </c>
      <c r="B518" s="2">
        <f>RSI!B518</f>
        <v>38.3431</v>
      </c>
      <c r="C518" s="2">
        <f>RSI!I518</f>
        <v>41.66111609140416</v>
      </c>
      <c r="D518" s="2">
        <f>MACD!E518</f>
        <v>0.94541304817417426</v>
      </c>
      <c r="E518" s="2">
        <f>MACD!F518</f>
        <v>0.94946120730935202</v>
      </c>
      <c r="F518" s="2">
        <f>'Moving Avg'!D518</f>
        <v>38.287880000000001</v>
      </c>
      <c r="G518" s="2">
        <f>'Moving Avg'!F518</f>
        <v>39.642804999999996</v>
      </c>
      <c r="H518" s="2">
        <f>'Moving Avg'!G518</f>
        <v>39.863740000000007</v>
      </c>
      <c r="I518" s="2">
        <f>'Moving Avg'!H518</f>
        <v>31.686820999999988</v>
      </c>
      <c r="J518" s="6" t="str">
        <f>OBV!F518</f>
        <v>BULLISH</v>
      </c>
      <c r="K518" s="6" t="str">
        <f>OBV!G518</f>
        <v>WEAK</v>
      </c>
      <c r="L518" s="6" t="str">
        <f>OBV!H518</f>
        <v>BULLISH DIVERGENCE</v>
      </c>
    </row>
    <row r="519" spans="1:12" ht="13.5" x14ac:dyDescent="0.25">
      <c r="A519" s="3">
        <f>RSI!A519</f>
        <v>42760</v>
      </c>
      <c r="B519" s="2">
        <f>RSI!B519</f>
        <v>38.3431</v>
      </c>
      <c r="C519" s="2">
        <f>RSI!I519</f>
        <v>41.66111609140416</v>
      </c>
      <c r="D519" s="2">
        <f>MACD!E519</f>
        <v>0.90121753804551474</v>
      </c>
      <c r="E519" s="2">
        <f>MACD!F519</f>
        <v>0.9398124734565847</v>
      </c>
      <c r="F519" s="2">
        <f>'Moving Avg'!D519</f>
        <v>38.044959999999996</v>
      </c>
      <c r="G519" s="2">
        <f>'Moving Avg'!F519</f>
        <v>39.489599999999996</v>
      </c>
      <c r="H519" s="2">
        <f>'Moving Avg'!G519</f>
        <v>39.841104000000016</v>
      </c>
      <c r="I519" s="2">
        <f>'Moving Avg'!H519</f>
        <v>31.761413499999989</v>
      </c>
      <c r="J519" s="6" t="str">
        <f>OBV!F519</f>
        <v>BULLISH</v>
      </c>
      <c r="K519" s="6" t="str">
        <f>OBV!G519</f>
        <v>WEAK</v>
      </c>
      <c r="L519" s="6" t="str">
        <f>OBV!H519</f>
        <v>BULLISH DIVERGENCE</v>
      </c>
    </row>
    <row r="520" spans="1:12" ht="13.5" x14ac:dyDescent="0.25">
      <c r="A520" s="3">
        <f>RSI!A520</f>
        <v>42761</v>
      </c>
      <c r="B520" s="2">
        <f>RSI!B520</f>
        <v>38.3431</v>
      </c>
      <c r="C520" s="2">
        <f>RSI!I520</f>
        <v>41.66111609140416</v>
      </c>
      <c r="D520" s="2">
        <f>MACD!E520</f>
        <v>0.87026757953394451</v>
      </c>
      <c r="E520" s="2">
        <f>MACD!F520</f>
        <v>0.92590349467205679</v>
      </c>
      <c r="F520" s="2">
        <f>'Moving Avg'!D520</f>
        <v>38.037599999999998</v>
      </c>
      <c r="G520" s="2">
        <f>'Moving Avg'!F520</f>
        <v>39.336394999999996</v>
      </c>
      <c r="H520" s="2">
        <f>'Moving Avg'!G520</f>
        <v>39.819388000000011</v>
      </c>
      <c r="I520" s="2">
        <f>'Moving Avg'!H520</f>
        <v>31.83976749999999</v>
      </c>
      <c r="J520" s="6" t="str">
        <f>OBV!F520</f>
        <v>BULLISH</v>
      </c>
      <c r="K520" s="6" t="str">
        <f>OBV!G520</f>
        <v>WEAK</v>
      </c>
      <c r="L520" s="6" t="str">
        <f>OBV!H520</f>
        <v>BULLISH DIVERGENCE</v>
      </c>
    </row>
    <row r="521" spans="1:12" ht="13.5" x14ac:dyDescent="0.25">
      <c r="A521" s="3">
        <f>RSI!A521</f>
        <v>42762</v>
      </c>
      <c r="B521" s="2">
        <f>RSI!B521</f>
        <v>38.3431</v>
      </c>
      <c r="C521" s="2">
        <f>RSI!I521</f>
        <v>41.66111609140416</v>
      </c>
      <c r="D521" s="2">
        <f>MACD!E521</f>
        <v>0.85004789603303976</v>
      </c>
      <c r="E521" s="2">
        <f>MACD!F521</f>
        <v>0.91073237494425341</v>
      </c>
      <c r="F521" s="2">
        <f>'Moving Avg'!D521</f>
        <v>38.120419999999996</v>
      </c>
      <c r="G521" s="2">
        <f>'Moving Avg'!F521</f>
        <v>39.206195000000008</v>
      </c>
      <c r="H521" s="2">
        <f>'Moving Avg'!G521</f>
        <v>39.789022000000017</v>
      </c>
      <c r="I521" s="2">
        <f>'Moving Avg'!H521</f>
        <v>31.91663449999999</v>
      </c>
      <c r="J521" s="6" t="str">
        <f>OBV!F521</f>
        <v>BULLISH</v>
      </c>
      <c r="K521" s="6" t="str">
        <f>OBV!G521</f>
        <v>WEAK</v>
      </c>
      <c r="L521" s="6" t="str">
        <f>OBV!H521</f>
        <v>CONFIRMED BULLISH</v>
      </c>
    </row>
    <row r="522" spans="1:12" ht="13.5" x14ac:dyDescent="0.25">
      <c r="A522" s="3">
        <f>RSI!A522</f>
        <v>42765</v>
      </c>
      <c r="B522" s="2">
        <f>RSI!B522</f>
        <v>38.416699999999999</v>
      </c>
      <c r="C522" s="2">
        <f>RSI!I522</f>
        <v>42.462017003320661</v>
      </c>
      <c r="D522" s="2">
        <f>MACD!E522</f>
        <v>0.76222907966015896</v>
      </c>
      <c r="E522" s="2">
        <f>MACD!F522</f>
        <v>0.88103171588743456</v>
      </c>
      <c r="F522" s="2">
        <f>'Moving Avg'!D522</f>
        <v>38.357819999999997</v>
      </c>
      <c r="G522" s="2">
        <f>'Moving Avg'!F522</f>
        <v>39.079675000000009</v>
      </c>
      <c r="H522" s="2">
        <f>'Moving Avg'!G522</f>
        <v>39.766018000000024</v>
      </c>
      <c r="I522" s="2">
        <f>'Moving Avg'!H522</f>
        <v>31.995006499999992</v>
      </c>
      <c r="J522" s="6" t="str">
        <f>OBV!F522</f>
        <v>BULLISH</v>
      </c>
      <c r="K522" s="6" t="str">
        <f>OBV!G522</f>
        <v>WEAK</v>
      </c>
      <c r="L522" s="6" t="str">
        <f>OBV!H522</f>
        <v>CONFIRMED BULLISH</v>
      </c>
    </row>
    <row r="523" spans="1:12" ht="13.5" x14ac:dyDescent="0.25">
      <c r="A523" s="3">
        <f>RSI!A523</f>
        <v>42766</v>
      </c>
      <c r="B523" s="2">
        <f>RSI!B523</f>
        <v>38.407499999999999</v>
      </c>
      <c r="C523" s="2">
        <f>RSI!I523</f>
        <v>42.383689528100319</v>
      </c>
      <c r="D523" s="2">
        <f>MACD!E523</f>
        <v>0.69328466136619227</v>
      </c>
      <c r="E523" s="2">
        <f>MACD!F523</f>
        <v>0.84348230498318622</v>
      </c>
      <c r="F523" s="2">
        <f>'Moving Avg'!D523</f>
        <v>38.370699999999999</v>
      </c>
      <c r="G523" s="2">
        <f>'Moving Avg'!F523</f>
        <v>38.952695000000013</v>
      </c>
      <c r="H523" s="2">
        <f>'Moving Avg'!G523</f>
        <v>39.738230000000023</v>
      </c>
      <c r="I523" s="2">
        <f>'Moving Avg'!H523</f>
        <v>32.073332499999992</v>
      </c>
      <c r="J523" s="6" t="str">
        <f>OBV!F523</f>
        <v>BULLISH</v>
      </c>
      <c r="K523" s="6" t="str">
        <f>OBV!G523</f>
        <v>WEAK</v>
      </c>
      <c r="L523" s="6" t="str">
        <f>OBV!H523</f>
        <v>CONFIRMED BULLISH</v>
      </c>
    </row>
    <row r="524" spans="1:12" ht="13.5" x14ac:dyDescent="0.25">
      <c r="A524" s="3">
        <f>RSI!A524</f>
        <v>42767</v>
      </c>
      <c r="B524" s="2">
        <f>RSI!B524</f>
        <v>38.407499999999999</v>
      </c>
      <c r="C524" s="2">
        <f>RSI!I524</f>
        <v>42.383689528100319</v>
      </c>
      <c r="D524" s="2">
        <f>MACD!E524</f>
        <v>0.70870616086389049</v>
      </c>
      <c r="E524" s="2">
        <f>MACD!F524</f>
        <v>0.81652707615932718</v>
      </c>
      <c r="F524" s="2">
        <f>'Moving Avg'!D524</f>
        <v>38.383580000000002</v>
      </c>
      <c r="G524" s="2">
        <f>'Moving Avg'!F524</f>
        <v>38.885525000000015</v>
      </c>
      <c r="H524" s="2">
        <f>'Moving Avg'!G524</f>
        <v>39.710442000000022</v>
      </c>
      <c r="I524" s="2">
        <f>'Moving Avg'!H524</f>
        <v>32.151658499999996</v>
      </c>
      <c r="J524" s="6" t="str">
        <f>OBV!F524</f>
        <v>BULLISH</v>
      </c>
      <c r="K524" s="6" t="str">
        <f>OBV!G524</f>
        <v>WEAK</v>
      </c>
      <c r="L524" s="6" t="str">
        <f>OBV!H524</f>
        <v>CONFIRMED BULLISH</v>
      </c>
    </row>
    <row r="525" spans="1:12" ht="13.5" x14ac:dyDescent="0.25">
      <c r="A525" s="3">
        <f>RSI!A525</f>
        <v>42768</v>
      </c>
      <c r="B525" s="2">
        <f>RSI!B525</f>
        <v>38.407499999999999</v>
      </c>
      <c r="C525" s="2">
        <f>RSI!I525</f>
        <v>42.383689528100327</v>
      </c>
      <c r="D525" s="2">
        <f>MACD!E525</f>
        <v>0.54461980108729335</v>
      </c>
      <c r="E525" s="2">
        <f>MACD!F525</f>
        <v>0.76214562114492046</v>
      </c>
      <c r="F525" s="2">
        <f>'Moving Avg'!D525</f>
        <v>38.396459999999998</v>
      </c>
      <c r="G525" s="2">
        <f>'Moving Avg'!F525</f>
        <v>38.818355000000011</v>
      </c>
      <c r="H525" s="2">
        <f>'Moving Avg'!G525</f>
        <v>39.683574000000014</v>
      </c>
      <c r="I525" s="2">
        <f>'Moving Avg'!H525</f>
        <v>32.230858999999995</v>
      </c>
      <c r="J525" s="6" t="str">
        <f>OBV!F525</f>
        <v>BULLISH</v>
      </c>
      <c r="K525" s="6" t="str">
        <f>OBV!G525</f>
        <v>WEAK</v>
      </c>
      <c r="L525" s="6" t="str">
        <f>OBV!H525</f>
        <v>CONFIRMED BULLISH</v>
      </c>
    </row>
    <row r="526" spans="1:12" ht="13.5" x14ac:dyDescent="0.25">
      <c r="A526" s="3">
        <f>RSI!A526</f>
        <v>42769</v>
      </c>
      <c r="B526" s="2">
        <f>RSI!B526</f>
        <v>38.407499999999999</v>
      </c>
      <c r="C526" s="2">
        <f>RSI!I526</f>
        <v>42.383689528100327</v>
      </c>
      <c r="D526" s="2">
        <f>MACD!E526</f>
        <v>0.34017185766018798</v>
      </c>
      <c r="E526" s="2">
        <f>MACD!F526</f>
        <v>0.67775086844797405</v>
      </c>
      <c r="F526" s="2">
        <f>'Moving Avg'!D526</f>
        <v>38.40934</v>
      </c>
      <c r="G526" s="2">
        <f>'Moving Avg'!F526</f>
        <v>38.714375000000011</v>
      </c>
      <c r="H526" s="2">
        <f>'Moving Avg'!G526</f>
        <v>39.680446000000018</v>
      </c>
      <c r="I526" s="2">
        <f>'Moving Avg'!H526</f>
        <v>32.306998</v>
      </c>
      <c r="J526" s="6" t="str">
        <f>OBV!F526</f>
        <v>BULLISH</v>
      </c>
      <c r="K526" s="6" t="str">
        <f>OBV!G526</f>
        <v>WEAK</v>
      </c>
      <c r="L526" s="6" t="str">
        <f>OBV!H526</f>
        <v>CONFIRMED BULLISH</v>
      </c>
    </row>
    <row r="527" spans="1:12" ht="13.5" x14ac:dyDescent="0.25">
      <c r="A527" s="3">
        <f>RSI!A527</f>
        <v>42772</v>
      </c>
      <c r="B527" s="2">
        <f>RSI!B527</f>
        <v>38.361499999999999</v>
      </c>
      <c r="C527" s="2">
        <f>RSI!I527</f>
        <v>41.864332022969002</v>
      </c>
      <c r="D527" s="2">
        <f>MACD!E527</f>
        <v>6.6485043206924388E-2</v>
      </c>
      <c r="E527" s="2">
        <f>MACD!F527</f>
        <v>0.55549770339976412</v>
      </c>
      <c r="F527" s="2">
        <f>'Moving Avg'!D527</f>
        <v>38.398299999999999</v>
      </c>
      <c r="G527" s="2">
        <f>'Moving Avg'!F527</f>
        <v>38.667905000000005</v>
      </c>
      <c r="H527" s="2">
        <f>'Moving Avg'!G527</f>
        <v>39.674742000000016</v>
      </c>
      <c r="I527" s="2">
        <f>'Moving Avg'!H527</f>
        <v>32.386361999999998</v>
      </c>
      <c r="J527" s="6" t="str">
        <f>OBV!F527</f>
        <v>BEARISH</v>
      </c>
      <c r="K527" s="6" t="str">
        <f>OBV!G527</f>
        <v>STRONG</v>
      </c>
      <c r="L527" s="6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38.361499999999999</v>
      </c>
      <c r="C528" s="2">
        <f>RSI!I528</f>
        <v>41.864332022969002</v>
      </c>
      <c r="D528" s="2">
        <f>MACD!E528</f>
        <v>9.6946895104181863E-3</v>
      </c>
      <c r="E528" s="2">
        <f>MACD!F528</f>
        <v>0.44633710062189497</v>
      </c>
      <c r="F528" s="2">
        <f>'Moving Avg'!D528</f>
        <v>38.389099999999999</v>
      </c>
      <c r="G528" s="2">
        <f>'Moving Avg'!F528</f>
        <v>38.607635000000002</v>
      </c>
      <c r="H528" s="2">
        <f>'Moving Avg'!G528</f>
        <v>39.669038000000015</v>
      </c>
      <c r="I528" s="2">
        <f>'Moving Avg'!H528</f>
        <v>32.468218999999998</v>
      </c>
      <c r="J528" s="6" t="str">
        <f>OBV!F528</f>
        <v>BEARISH</v>
      </c>
      <c r="K528" s="6" t="str">
        <f>OBV!G528</f>
        <v>STRONG</v>
      </c>
      <c r="L528" s="6" t="str">
        <f>OBV!H528</f>
        <v>CONFIRMED BEARISH</v>
      </c>
    </row>
    <row r="529" spans="1:12" ht="13.5" x14ac:dyDescent="0.25">
      <c r="A529" s="3">
        <f>RSI!A529</f>
        <v>42774</v>
      </c>
      <c r="B529" s="2">
        <f>RSI!B529</f>
        <v>38.361499999999999</v>
      </c>
      <c r="C529" s="2">
        <f>RSI!I529</f>
        <v>41.864332022969002</v>
      </c>
      <c r="D529" s="2">
        <f>MACD!E529</f>
        <v>-3.5119344747648995E-2</v>
      </c>
      <c r="E529" s="2">
        <f>MACD!F529</f>
        <v>0.3500458115479862</v>
      </c>
      <c r="F529" s="2">
        <f>'Moving Avg'!D529</f>
        <v>38.379900000000006</v>
      </c>
      <c r="G529" s="2">
        <f>'Moving Avg'!F529</f>
        <v>38.547364999999999</v>
      </c>
      <c r="H529" s="2">
        <f>'Moving Avg'!G529</f>
        <v>39.646954000000015</v>
      </c>
      <c r="I529" s="2">
        <f>'Moving Avg'!H529</f>
        <v>32.5506885</v>
      </c>
      <c r="J529" s="6" t="str">
        <f>OBV!F529</f>
        <v>BEARISH</v>
      </c>
      <c r="K529" s="6" t="str">
        <f>OBV!G529</f>
        <v>STRONG</v>
      </c>
      <c r="L529" s="6" t="str">
        <f>OBV!H529</f>
        <v>CONFIRMED BEARISH</v>
      </c>
    </row>
    <row r="530" spans="1:12" ht="13.5" x14ac:dyDescent="0.25">
      <c r="A530" s="3">
        <f>RSI!A530</f>
        <v>42775</v>
      </c>
      <c r="B530" s="2">
        <f>RSI!B530</f>
        <v>38.361499999999999</v>
      </c>
      <c r="C530" s="2">
        <f>RSI!I530</f>
        <v>41.864332022968995</v>
      </c>
      <c r="D530" s="2">
        <f>MACD!E530</f>
        <v>-7.0039521505421476E-2</v>
      </c>
      <c r="E530" s="2">
        <f>MACD!F530</f>
        <v>0.26602874493730466</v>
      </c>
      <c r="F530" s="2">
        <f>'Moving Avg'!D530</f>
        <v>38.370700000000006</v>
      </c>
      <c r="G530" s="2">
        <f>'Moving Avg'!F530</f>
        <v>38.487094999999997</v>
      </c>
      <c r="H530" s="2">
        <f>'Moving Avg'!G530</f>
        <v>39.624870000000008</v>
      </c>
      <c r="I530" s="2">
        <f>'Moving Avg'!H530</f>
        <v>32.632458</v>
      </c>
      <c r="J530" s="6" t="str">
        <f>OBV!F530</f>
        <v>BEARISH</v>
      </c>
      <c r="K530" s="6" t="str">
        <f>OBV!G530</f>
        <v>STRONG</v>
      </c>
      <c r="L530" s="6" t="str">
        <f>OBV!H530</f>
        <v>CONFIRMED BEARISH</v>
      </c>
    </row>
    <row r="531" spans="1:12" ht="13.5" x14ac:dyDescent="0.25">
      <c r="A531" s="3">
        <f>RSI!A531</f>
        <v>42776</v>
      </c>
      <c r="B531" s="2">
        <f>RSI!B531</f>
        <v>38.361499999999999</v>
      </c>
      <c r="C531" s="2">
        <f>RSI!I531</f>
        <v>41.864332022968995</v>
      </c>
      <c r="D531" s="2">
        <f>MACD!E531</f>
        <v>-9.6810149774263721E-2</v>
      </c>
      <c r="E531" s="2">
        <f>MACD!F531</f>
        <v>0.19346096599499099</v>
      </c>
      <c r="F531" s="2">
        <f>'Moving Avg'!D531</f>
        <v>38.361499999999999</v>
      </c>
      <c r="G531" s="2">
        <f>'Moving Avg'!F531</f>
        <v>38.426824999999994</v>
      </c>
      <c r="H531" s="2">
        <f>'Moving Avg'!G531</f>
        <v>39.602970000000006</v>
      </c>
      <c r="I531" s="2">
        <f>'Moving Avg'!H531</f>
        <v>32.714927500000002</v>
      </c>
      <c r="J531" s="6" t="str">
        <f>OBV!F531</f>
        <v>BEARISH</v>
      </c>
      <c r="K531" s="6" t="str">
        <f>OBV!G531</f>
        <v>STRONG</v>
      </c>
      <c r="L531" s="6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38.361499999999999</v>
      </c>
      <c r="C532" s="2">
        <f>RSI!I532</f>
        <v>41.864332022968995</v>
      </c>
      <c r="D532" s="2">
        <f>MACD!E532</f>
        <v>-0.10556764884786674</v>
      </c>
      <c r="E532" s="2">
        <f>MACD!F532</f>
        <v>0.13365524302641946</v>
      </c>
      <c r="F532" s="2">
        <f>'Moving Avg'!D532</f>
        <v>38.361499999999999</v>
      </c>
      <c r="G532" s="2">
        <f>'Moving Avg'!F532</f>
        <v>38.389559999999996</v>
      </c>
      <c r="H532" s="2">
        <f>'Moving Avg'!G532</f>
        <v>39.581070000000011</v>
      </c>
      <c r="I532" s="2">
        <f>'Moving Avg'!H532</f>
        <v>32.795210000000004</v>
      </c>
      <c r="J532" s="6" t="str">
        <f>OBV!F532</f>
        <v>NEUTRAL</v>
      </c>
      <c r="K532" s="6" t="str">
        <f>OBV!G532</f>
        <v>NEUTRAL</v>
      </c>
      <c r="L532" s="6" t="str">
        <f>OBV!H532</f>
        <v>NEUTRAL</v>
      </c>
    </row>
    <row r="533" spans="1:12" ht="13.5" x14ac:dyDescent="0.25">
      <c r="A533" s="3">
        <f>RSI!A533</f>
        <v>42780</v>
      </c>
      <c r="B533" s="2">
        <f>RSI!B533</f>
        <v>36.640799999999999</v>
      </c>
      <c r="C533" s="2">
        <f>RSI!I533</f>
        <v>24.410289971179864</v>
      </c>
      <c r="D533" s="2">
        <f>MACD!E533</f>
        <v>1.5447047306402339E-2</v>
      </c>
      <c r="E533" s="2">
        <f>MACD!F533</f>
        <v>0.11001360388241604</v>
      </c>
      <c r="F533" s="2">
        <f>'Moving Avg'!D533</f>
        <v>38.017359999999996</v>
      </c>
      <c r="G533" s="2">
        <f>'Moving Avg'!F533</f>
        <v>38.266260000000003</v>
      </c>
      <c r="H533" s="2">
        <f>'Moving Avg'!G533</f>
        <v>39.524756000000004</v>
      </c>
      <c r="I533" s="2">
        <f>'Moving Avg'!H533</f>
        <v>32.869076000000007</v>
      </c>
      <c r="J533" s="6" t="str">
        <f>OBV!F533</f>
        <v>BEARISH</v>
      </c>
      <c r="K533" s="6" t="str">
        <f>OBV!G533</f>
        <v>STRONG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35.619399999999999</v>
      </c>
      <c r="C534" s="2">
        <f>RSI!I534</f>
        <v>19.273537269418625</v>
      </c>
      <c r="D534" s="2">
        <f>MACD!E534</f>
        <v>0.20587568905340703</v>
      </c>
      <c r="E534" s="2">
        <f>MACD!F534</f>
        <v>0.12918602091661424</v>
      </c>
      <c r="F534" s="2">
        <f>'Moving Avg'!D534</f>
        <v>37.468939999999996</v>
      </c>
      <c r="G534" s="2">
        <f>'Moving Avg'!F534</f>
        <v>38.069344999999998</v>
      </c>
      <c r="H534" s="2">
        <f>'Moving Avg'!G534</f>
        <v>39.453168000000012</v>
      </c>
      <c r="I534" s="2">
        <f>'Moving Avg'!H534</f>
        <v>32.938709500000002</v>
      </c>
      <c r="J534" s="6" t="str">
        <f>OBV!F534</f>
        <v>BEARISH</v>
      </c>
      <c r="K534" s="6" t="str">
        <f>OBV!G534</f>
        <v>STRONG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35.619399999999999</v>
      </c>
      <c r="C535" s="2">
        <f>RSI!I535</f>
        <v>19.273537269418625</v>
      </c>
      <c r="D535" s="2">
        <f>MACD!E535</f>
        <v>0.38449897601697813</v>
      </c>
      <c r="E535" s="2">
        <f>MACD!F535</f>
        <v>0.18024861193668701</v>
      </c>
      <c r="F535" s="2">
        <f>'Moving Avg'!D535</f>
        <v>36.920519999999996</v>
      </c>
      <c r="G535" s="2">
        <f>'Moving Avg'!F535</f>
        <v>37.931319999999999</v>
      </c>
      <c r="H535" s="2">
        <f>'Moving Avg'!G535</f>
        <v>39.392622000000003</v>
      </c>
      <c r="I535" s="2">
        <f>'Moving Avg'!H535</f>
        <v>33.008342999999996</v>
      </c>
      <c r="J535" s="6" t="str">
        <f>OBV!F535</f>
        <v>BEARISH</v>
      </c>
      <c r="K535" s="6" t="str">
        <f>OBV!G535</f>
        <v>STRONG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35.619399999999999</v>
      </c>
      <c r="C536" s="2">
        <f>RSI!I536</f>
        <v>19.27353726941864</v>
      </c>
      <c r="D536" s="2">
        <f>MACD!E536</f>
        <v>0.55183746037855741</v>
      </c>
      <c r="E536" s="2">
        <f>MACD!F536</f>
        <v>0.25456638162506112</v>
      </c>
      <c r="F536" s="2">
        <f>'Moving Avg'!D536</f>
        <v>36.372100000000003</v>
      </c>
      <c r="G536" s="2">
        <f>'Moving Avg'!F536</f>
        <v>37.815840000000001</v>
      </c>
      <c r="H536" s="2">
        <f>'Moving Avg'!G536</f>
        <v>39.322874000000013</v>
      </c>
      <c r="I536" s="2">
        <f>'Moving Avg'!H536</f>
        <v>33.074739999999998</v>
      </c>
      <c r="J536" s="6" t="str">
        <f>OBV!F536</f>
        <v>BEARISH</v>
      </c>
      <c r="K536" s="6" t="str">
        <f>OBV!G536</f>
        <v>STRONG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36.5396</v>
      </c>
      <c r="C537" s="2">
        <f>RSI!I537</f>
        <v>34.728838846879583</v>
      </c>
      <c r="D537" s="2">
        <f>MACD!E537</f>
        <v>0.63318769786550888</v>
      </c>
      <c r="E537" s="2">
        <f>MACD!F537</f>
        <v>0.33029064487315068</v>
      </c>
      <c r="F537" s="2">
        <f>'Moving Avg'!D537</f>
        <v>36.007719999999999</v>
      </c>
      <c r="G537" s="2">
        <f>'Moving Avg'!F537</f>
        <v>37.781334999999999</v>
      </c>
      <c r="H537" s="2">
        <f>'Moving Avg'!G537</f>
        <v>39.293430000000015</v>
      </c>
      <c r="I537" s="2">
        <f>'Moving Avg'!H537</f>
        <v>33.145038499999998</v>
      </c>
      <c r="J537" s="6" t="str">
        <f>OBV!F537</f>
        <v>BEARISH</v>
      </c>
      <c r="K537" s="6" t="str">
        <f>OBV!G537</f>
        <v>STRONG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36.5396</v>
      </c>
      <c r="C538" s="2">
        <f>RSI!I538</f>
        <v>34.728838846879583</v>
      </c>
      <c r="D538" s="2">
        <f>MACD!E538</f>
        <v>0.71047021785824427</v>
      </c>
      <c r="E538" s="2">
        <f>MACD!F538</f>
        <v>0.40632655947016938</v>
      </c>
      <c r="F538" s="2">
        <f>'Moving Avg'!D538</f>
        <v>35.987479999999998</v>
      </c>
      <c r="G538" s="2">
        <f>'Moving Avg'!F538</f>
        <v>37.691159999999996</v>
      </c>
      <c r="H538" s="2">
        <f>'Moving Avg'!G538</f>
        <v>39.252760000000009</v>
      </c>
      <c r="I538" s="2">
        <f>'Moving Avg'!H538</f>
        <v>33.215336999999998</v>
      </c>
      <c r="J538" s="6" t="str">
        <f>OBV!F538</f>
        <v>BEARISH</v>
      </c>
      <c r="K538" s="6" t="str">
        <f>OBV!G538</f>
        <v>STRONG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36.5396</v>
      </c>
      <c r="C539" s="2">
        <f>RSI!I539</f>
        <v>34.728838846879583</v>
      </c>
      <c r="D539" s="2">
        <f>MACD!E539</f>
        <v>0.78368506722168974</v>
      </c>
      <c r="E539" s="2">
        <f>MACD!F539</f>
        <v>0.48179826102047352</v>
      </c>
      <c r="F539" s="2">
        <f>'Moving Avg'!D539</f>
        <v>36.171520000000001</v>
      </c>
      <c r="G539" s="2">
        <f>'Moving Avg'!F539</f>
        <v>37.600984999999994</v>
      </c>
      <c r="H539" s="2">
        <f>'Moving Avg'!G539</f>
        <v>39.19589400000001</v>
      </c>
      <c r="I539" s="2">
        <f>'Moving Avg'!H539</f>
        <v>33.28651</v>
      </c>
      <c r="J539" s="6" t="str">
        <f>OBV!F539</f>
        <v>BULLISH</v>
      </c>
      <c r="K539" s="6" t="str">
        <f>OBV!G539</f>
        <v>NEUTRAL</v>
      </c>
      <c r="L539" s="6" t="str">
        <f>OBV!H539</f>
        <v>CONFIRMED BULLISH</v>
      </c>
    </row>
    <row r="540" spans="1:12" ht="13.5" x14ac:dyDescent="0.25">
      <c r="A540" s="3">
        <f>RSI!A540</f>
        <v>42789</v>
      </c>
      <c r="B540" s="2">
        <f>RSI!B540</f>
        <v>36.5304</v>
      </c>
      <c r="C540" s="2">
        <f>RSI!I540</f>
        <v>34.646011366004799</v>
      </c>
      <c r="D540" s="2">
        <f>MACD!E540</f>
        <v>0.85356011937570742</v>
      </c>
      <c r="E540" s="2">
        <f>MACD!F540</f>
        <v>0.55615063269152032</v>
      </c>
      <c r="F540" s="2">
        <f>'Moving Avg'!D540</f>
        <v>36.353719999999996</v>
      </c>
      <c r="G540" s="2">
        <f>'Moving Avg'!F540</f>
        <v>37.510349999999988</v>
      </c>
      <c r="H540" s="2">
        <f>'Moving Avg'!G540</f>
        <v>39.131852000000009</v>
      </c>
      <c r="I540" s="2">
        <f>'Moving Avg'!H540</f>
        <v>33.355450499999996</v>
      </c>
      <c r="J540" s="6" t="str">
        <f>OBV!F540</f>
        <v>BEARISH</v>
      </c>
      <c r="K540" s="6" t="str">
        <f>OBV!G540</f>
        <v>STRONG</v>
      </c>
      <c r="L540" s="6" t="str">
        <f>OBV!H540</f>
        <v>BEARISH DIVERGENCE</v>
      </c>
    </row>
    <row r="541" spans="1:12" ht="13.5" x14ac:dyDescent="0.25">
      <c r="A541" s="3">
        <f>RSI!A541</f>
        <v>42790</v>
      </c>
      <c r="B541" s="2">
        <f>RSI!B541</f>
        <v>36.5304</v>
      </c>
      <c r="C541" s="2">
        <f>RSI!I541</f>
        <v>34.646011366004799</v>
      </c>
      <c r="D541" s="2">
        <f>MACD!E541</f>
        <v>0.91944558622714112</v>
      </c>
      <c r="E541" s="2">
        <f>MACD!F541</f>
        <v>0.62880962339864443</v>
      </c>
      <c r="F541" s="2">
        <f>'Moving Avg'!D541</f>
        <v>36.535919999999997</v>
      </c>
      <c r="G541" s="2">
        <f>'Moving Avg'!F541</f>
        <v>37.419714999999989</v>
      </c>
      <c r="H541" s="2">
        <f>'Moving Avg'!G541</f>
        <v>39.037996000000014</v>
      </c>
      <c r="I541" s="2">
        <f>'Moving Avg'!H541</f>
        <v>33.421547999999994</v>
      </c>
      <c r="J541" s="6" t="str">
        <f>OBV!F541</f>
        <v>BEARISH</v>
      </c>
      <c r="K541" s="6" t="str">
        <f>OBV!G541</f>
        <v>STRONG</v>
      </c>
      <c r="L541" s="6" t="str">
        <f>OBV!H541</f>
        <v>BEARISH DIVERGENCE</v>
      </c>
    </row>
    <row r="542" spans="1:12" ht="13.5" x14ac:dyDescent="0.25">
      <c r="A542" s="3">
        <f>RSI!A542</f>
        <v>42793</v>
      </c>
      <c r="B542" s="2">
        <f>RSI!B542</f>
        <v>36.5304</v>
      </c>
      <c r="C542" s="2">
        <f>RSI!I542</f>
        <v>34.646011366004799</v>
      </c>
      <c r="D542" s="2">
        <f>MACD!E542</f>
        <v>0.98145447807681307</v>
      </c>
      <c r="E542" s="2">
        <f>MACD!F542</f>
        <v>0.69933859433427814</v>
      </c>
      <c r="F542" s="2">
        <f>'Moving Avg'!D542</f>
        <v>36.534079999999996</v>
      </c>
      <c r="G542" s="2">
        <f>'Moving Avg'!F542</f>
        <v>37.325399999999988</v>
      </c>
      <c r="H542" s="2">
        <f>'Moving Avg'!G542</f>
        <v>38.922608000000011</v>
      </c>
      <c r="I542" s="2">
        <f>'Moving Avg'!H542</f>
        <v>33.491100499999995</v>
      </c>
      <c r="J542" s="6" t="str">
        <f>OBV!F542</f>
        <v>BEARISH</v>
      </c>
      <c r="K542" s="6" t="str">
        <f>OBV!G542</f>
        <v>STRONG</v>
      </c>
      <c r="L542" s="6" t="str">
        <f>OBV!H542</f>
        <v>CONFIRMED BEARISH</v>
      </c>
    </row>
    <row r="543" spans="1:12" ht="13.5" x14ac:dyDescent="0.25">
      <c r="A543" s="3">
        <f>RSI!A543</f>
        <v>42794</v>
      </c>
      <c r="B543" s="2">
        <f>RSI!B543</f>
        <v>36.990499999999997</v>
      </c>
      <c r="C543" s="2">
        <f>RSI!I543</f>
        <v>43.119564529165174</v>
      </c>
      <c r="D543" s="2">
        <f>MACD!E543</f>
        <v>0.7409149548470495</v>
      </c>
      <c r="E543" s="2">
        <f>MACD!F543</f>
        <v>0.70765386643683248</v>
      </c>
      <c r="F543" s="2">
        <f>'Moving Avg'!D543</f>
        <v>36.62426</v>
      </c>
      <c r="G543" s="2">
        <f>'Moving Avg'!F543</f>
        <v>37.254549999999988</v>
      </c>
      <c r="H543" s="2">
        <f>'Moving Avg'!G543</f>
        <v>38.815870000000011</v>
      </c>
      <c r="I543" s="2">
        <f>'Moving Avg'!H543</f>
        <v>33.559629999999991</v>
      </c>
      <c r="J543" s="6" t="str">
        <f>OBV!F543</f>
        <v>BEARISH</v>
      </c>
      <c r="K543" s="6" t="str">
        <f>OBV!G543</f>
        <v>STRONG</v>
      </c>
      <c r="L543" s="6" t="str">
        <f>OBV!H543</f>
        <v>BEARISH DIVERGENCE</v>
      </c>
    </row>
    <row r="544" spans="1:12" ht="13.5" x14ac:dyDescent="0.25">
      <c r="A544" s="3">
        <f>RSI!A544</f>
        <v>42795</v>
      </c>
      <c r="B544" s="2">
        <f>RSI!B544</f>
        <v>37.450499999999998</v>
      </c>
      <c r="C544" s="2">
        <f>RSI!I544</f>
        <v>50.087344363494218</v>
      </c>
      <c r="D544" s="2">
        <f>MACD!E544</f>
        <v>0.34881686736108009</v>
      </c>
      <c r="E544" s="2">
        <f>MACD!F544</f>
        <v>0.63588646662168202</v>
      </c>
      <c r="F544" s="2">
        <f>'Moving Avg'!D544</f>
        <v>36.806440000000002</v>
      </c>
      <c r="G544" s="2">
        <f>'Moving Avg'!F544</f>
        <v>37.206699999999998</v>
      </c>
      <c r="H544" s="2">
        <f>'Moving Avg'!G544</f>
        <v>38.736736000000008</v>
      </c>
      <c r="I544" s="2">
        <f>'Moving Avg'!H544</f>
        <v>33.630459499999994</v>
      </c>
      <c r="J544" s="6" t="str">
        <f>OBV!F544</f>
        <v>BEARISH</v>
      </c>
      <c r="K544" s="6" t="str">
        <f>OBV!G544</f>
        <v>STRONG</v>
      </c>
      <c r="L544" s="6" t="str">
        <f>OBV!H544</f>
        <v>BEARISH DIVERGENCE</v>
      </c>
    </row>
    <row r="545" spans="1:12" ht="13.5" x14ac:dyDescent="0.25">
      <c r="A545" s="3">
        <f>RSI!A545</f>
        <v>42796</v>
      </c>
      <c r="B545" s="2">
        <f>RSI!B545</f>
        <v>37.450499999999998</v>
      </c>
      <c r="C545" s="2">
        <f>RSI!I545</f>
        <v>50.087344363494218</v>
      </c>
      <c r="D545" s="2">
        <f>MACD!E545</f>
        <v>1.6775153605856019E-2</v>
      </c>
      <c r="E545" s="2">
        <f>MACD!F545</f>
        <v>0.51206420401851682</v>
      </c>
      <c r="F545" s="2">
        <f>'Moving Avg'!D545</f>
        <v>36.990459999999999</v>
      </c>
      <c r="G545" s="2">
        <f>'Moving Avg'!F545</f>
        <v>37.158850000000001</v>
      </c>
      <c r="H545" s="2">
        <f>'Moving Avg'!G545</f>
        <v>38.648400000000009</v>
      </c>
      <c r="I545" s="2">
        <f>'Moving Avg'!H545</f>
        <v>33.701813499999986</v>
      </c>
      <c r="J545" s="6" t="str">
        <f>OBV!F545</f>
        <v>BULLISH</v>
      </c>
      <c r="K545" s="6" t="str">
        <f>OBV!G545</f>
        <v>NEUTRAL</v>
      </c>
      <c r="L545" s="6" t="str">
        <f>OBV!H545</f>
        <v>CONFIRMED BULLISH</v>
      </c>
    </row>
    <row r="546" spans="1:12" ht="13.5" x14ac:dyDescent="0.25">
      <c r="A546" s="3">
        <f>RSI!A546</f>
        <v>42797</v>
      </c>
      <c r="B546" s="2">
        <f>RSI!B546</f>
        <v>36.364699999999999</v>
      </c>
      <c r="C546" s="2">
        <f>RSI!I546</f>
        <v>37.50889405369864</v>
      </c>
      <c r="D546" s="2">
        <f>MACD!E546</f>
        <v>-0.18400026490443366</v>
      </c>
      <c r="E546" s="2">
        <f>MACD!F546</f>
        <v>0.37285131023392676</v>
      </c>
      <c r="F546" s="2">
        <f>'Moving Avg'!D546</f>
        <v>36.957319999999996</v>
      </c>
      <c r="G546" s="2">
        <f>'Moving Avg'!F546</f>
        <v>37.056709999999995</v>
      </c>
      <c r="H546" s="2">
        <f>'Moving Avg'!G546</f>
        <v>38.519944000000017</v>
      </c>
      <c r="I546" s="2">
        <f>'Moving Avg'!H546</f>
        <v>33.764501999999986</v>
      </c>
      <c r="J546" s="6" t="str">
        <f>OBV!F546</f>
        <v>BULLISH</v>
      </c>
      <c r="K546" s="6" t="str">
        <f>OBV!G546</f>
        <v>NEUTRAL</v>
      </c>
      <c r="L546" s="6" t="str">
        <f>OBV!H546</f>
        <v>BULLISH DIVERGENCE</v>
      </c>
    </row>
    <row r="547" spans="1:12" ht="13.5" x14ac:dyDescent="0.25">
      <c r="A547" s="3">
        <f>RSI!A547</f>
        <v>42800</v>
      </c>
      <c r="B547" s="2">
        <f>RSI!B547</f>
        <v>37.275700000000001</v>
      </c>
      <c r="C547" s="2">
        <f>RSI!I547</f>
        <v>49.066239563567756</v>
      </c>
      <c r="D547" s="2">
        <f>MACD!E547</f>
        <v>-0.27361177211443533</v>
      </c>
      <c r="E547" s="2">
        <f>MACD!F547</f>
        <v>0.24355869376425435</v>
      </c>
      <c r="F547" s="2">
        <f>'Moving Avg'!D547</f>
        <v>37.106380000000001</v>
      </c>
      <c r="G547" s="2">
        <f>'Moving Avg'!F547</f>
        <v>37.002420000000001</v>
      </c>
      <c r="H547" s="2">
        <f>'Moving Avg'!G547</f>
        <v>38.409708000000002</v>
      </c>
      <c r="I547" s="2">
        <f>'Moving Avg'!H547</f>
        <v>33.831789499999985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</row>
    <row r="548" spans="1:12" ht="13.5" x14ac:dyDescent="0.25">
      <c r="A548" s="3">
        <f>RSI!A548</f>
        <v>42801</v>
      </c>
      <c r="B548" s="2">
        <f>RSI!B548</f>
        <v>37.275700000000001</v>
      </c>
      <c r="C548" s="2">
        <f>RSI!I548</f>
        <v>49.066239563567756</v>
      </c>
      <c r="D548" s="2">
        <f>MACD!E548</f>
        <v>-0.34909073904974264</v>
      </c>
      <c r="E548" s="2">
        <f>MACD!F548</f>
        <v>0.12502880720145493</v>
      </c>
      <c r="F548" s="2">
        <f>'Moving Avg'!D548</f>
        <v>37.163420000000002</v>
      </c>
      <c r="G548" s="2">
        <f>'Moving Avg'!F548</f>
        <v>36.948130000000006</v>
      </c>
      <c r="H548" s="2">
        <f>'Moving Avg'!G548</f>
        <v>38.312354000000006</v>
      </c>
      <c r="I548" s="2">
        <f>'Moving Avg'!H548</f>
        <v>33.900082999999988</v>
      </c>
      <c r="J548" s="6" t="str">
        <f>OBV!F548</f>
        <v>BEARISH</v>
      </c>
      <c r="K548" s="6" t="str">
        <f>OBV!G548</f>
        <v>NEUTRAL</v>
      </c>
      <c r="L548" s="6" t="str">
        <f>OBV!H548</f>
        <v>BEARISH DIVERGENCE</v>
      </c>
    </row>
    <row r="549" spans="1:12" ht="13.5" x14ac:dyDescent="0.25">
      <c r="A549" s="3">
        <f>RSI!A549</f>
        <v>42802</v>
      </c>
      <c r="B549" s="2">
        <f>RSI!B549</f>
        <v>37.275700000000001</v>
      </c>
      <c r="C549" s="2">
        <f>RSI!I549</f>
        <v>49.066239563567748</v>
      </c>
      <c r="D549" s="2">
        <f>MACD!E549</f>
        <v>-0.41263704375347743</v>
      </c>
      <c r="E549" s="2">
        <f>MACD!F549</f>
        <v>1.7495637010468454E-2</v>
      </c>
      <c r="F549" s="2">
        <f>'Moving Avg'!D549</f>
        <v>37.128460000000004</v>
      </c>
      <c r="G549" s="2">
        <f>'Moving Avg'!F549</f>
        <v>36.893839999999997</v>
      </c>
      <c r="H549" s="2">
        <f>'Moving Avg'!G549</f>
        <v>38.229724000000004</v>
      </c>
      <c r="I549" s="2">
        <f>'Moving Avg'!H549</f>
        <v>33.967370499999994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37.275700000000001</v>
      </c>
      <c r="C550" s="2">
        <f>RSI!I550</f>
        <v>49.066239563567741</v>
      </c>
      <c r="D550" s="2">
        <f>MACD!E550</f>
        <v>-0.4675256067691862</v>
      </c>
      <c r="E550" s="2">
        <f>MACD!F550</f>
        <v>-7.9508611745462476E-2</v>
      </c>
      <c r="F550" s="2">
        <f>'Moving Avg'!D550</f>
        <v>37.093499999999999</v>
      </c>
      <c r="G550" s="2">
        <f>'Moving Avg'!F550</f>
        <v>36.839550000000003</v>
      </c>
      <c r="H550" s="2">
        <f>'Moving Avg'!G550</f>
        <v>38.14709400000001</v>
      </c>
      <c r="I550" s="2">
        <f>'Moving Avg'!H550</f>
        <v>34.034657999999993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37.275700000000001</v>
      </c>
      <c r="C551" s="2">
        <f>RSI!I551</f>
        <v>49.066239563567741</v>
      </c>
      <c r="D551" s="2">
        <f>MACD!E551</f>
        <v>-0.51369498683256154</v>
      </c>
      <c r="E551" s="2">
        <f>MACD!F551</f>
        <v>-0.16634588676288231</v>
      </c>
      <c r="F551" s="2">
        <f>'Moving Avg'!D551</f>
        <v>37.275700000000001</v>
      </c>
      <c r="G551" s="2">
        <f>'Moving Avg'!F551</f>
        <v>36.785260000000008</v>
      </c>
      <c r="H551" s="2">
        <f>'Moving Avg'!G551</f>
        <v>38.07366600000001</v>
      </c>
      <c r="I551" s="2">
        <f>'Moving Avg'!H551</f>
        <v>34.101945499999999</v>
      </c>
      <c r="J551" s="6" t="str">
        <f>OBV!F551</f>
        <v>BULLISH</v>
      </c>
      <c r="K551" s="6" t="str">
        <f>OBV!G551</f>
        <v>NEUTRAL</v>
      </c>
      <c r="L551" s="6" t="str">
        <f>OBV!H551</f>
        <v>CONFIRMED BULLISH</v>
      </c>
    </row>
    <row r="552" spans="1:12" ht="13.5" x14ac:dyDescent="0.25">
      <c r="A552" s="3">
        <f>RSI!A552</f>
        <v>42807</v>
      </c>
      <c r="B552" s="2">
        <f>RSI!B552</f>
        <v>37.275700000000001</v>
      </c>
      <c r="C552" s="2">
        <f>RSI!I552</f>
        <v>49.066239563567741</v>
      </c>
      <c r="D552" s="2">
        <f>MACD!E552</f>
        <v>-0.55250695141972983</v>
      </c>
      <c r="E552" s="2">
        <f>MACD!F552</f>
        <v>-0.24357809969425182</v>
      </c>
      <c r="F552" s="2">
        <f>'Moving Avg'!D552</f>
        <v>37.275700000000001</v>
      </c>
      <c r="G552" s="2">
        <f>'Moving Avg'!F552</f>
        <v>36.730970000000006</v>
      </c>
      <c r="H552" s="2">
        <f>'Moving Avg'!G552</f>
        <v>38.000237999999996</v>
      </c>
      <c r="I552" s="2">
        <f>'Moving Avg'!H552</f>
        <v>34.169232999999991</v>
      </c>
      <c r="J552" s="6" t="str">
        <f>OBV!F552</f>
        <v>NEUTRAL</v>
      </c>
      <c r="K552" s="6" t="str">
        <f>OBV!G552</f>
        <v>NEUTRAL</v>
      </c>
      <c r="L552" s="6" t="str">
        <f>OBV!H552</f>
        <v>NEUTRAL</v>
      </c>
    </row>
    <row r="553" spans="1:12" ht="13.5" x14ac:dyDescent="0.25">
      <c r="A553" s="3">
        <f>RSI!A553</f>
        <v>42808</v>
      </c>
      <c r="B553" s="2">
        <f>RSI!B553</f>
        <v>37.349299999999999</v>
      </c>
      <c r="C553" s="2">
        <f>RSI!I553</f>
        <v>50.226369785796884</v>
      </c>
      <c r="D553" s="2">
        <f>MACD!E553</f>
        <v>-0.51977949402882473</v>
      </c>
      <c r="E553" s="2">
        <f>MACD!F553</f>
        <v>-0.29881837856116644</v>
      </c>
      <c r="F553" s="2">
        <f>'Moving Avg'!D553</f>
        <v>37.290419999999997</v>
      </c>
      <c r="G553" s="2">
        <f>'Moving Avg'!F553</f>
        <v>36.766395000000003</v>
      </c>
      <c r="H553" s="2">
        <f>'Moving Avg'!G553</f>
        <v>37.928282000000003</v>
      </c>
      <c r="I553" s="2">
        <f>'Moving Avg'!H553</f>
        <v>34.233520999999989</v>
      </c>
      <c r="J553" s="6" t="str">
        <f>OBV!F553</f>
        <v>BULLISH</v>
      </c>
      <c r="K553" s="6" t="str">
        <f>OBV!G553</f>
        <v>WEAK</v>
      </c>
      <c r="L553" s="6" t="str">
        <f>OBV!H553</f>
        <v>CONFIRMED BULLISH</v>
      </c>
    </row>
    <row r="554" spans="1:12" ht="13.5" x14ac:dyDescent="0.25">
      <c r="A554" s="3">
        <f>RSI!A554</f>
        <v>42809</v>
      </c>
      <c r="B554" s="2">
        <f>RSI!B554</f>
        <v>37.349299999999999</v>
      </c>
      <c r="C554" s="2">
        <f>RSI!I554</f>
        <v>50.226369785796884</v>
      </c>
      <c r="D554" s="2">
        <f>MACD!E554</f>
        <v>-0.42153456879061224</v>
      </c>
      <c r="E554" s="2">
        <f>MACD!F554</f>
        <v>-0.32336161660705559</v>
      </c>
      <c r="F554" s="2">
        <f>'Moving Avg'!D554</f>
        <v>37.305140000000002</v>
      </c>
      <c r="G554" s="2">
        <f>'Moving Avg'!F554</f>
        <v>36.852890000000002</v>
      </c>
      <c r="H554" s="2">
        <f>'Moving Avg'!G554</f>
        <v>37.880250000000004</v>
      </c>
      <c r="I554" s="2">
        <f>'Moving Avg'!H554</f>
        <v>34.297240499999987</v>
      </c>
      <c r="J554" s="6" t="str">
        <f>OBV!F554</f>
        <v>BULLISH</v>
      </c>
      <c r="K554" s="6" t="str">
        <f>OBV!G554</f>
        <v>WEAK</v>
      </c>
      <c r="L554" s="6" t="str">
        <f>OBV!H554</f>
        <v>CONFIRMED BULLISH</v>
      </c>
    </row>
    <row r="555" spans="1:12" ht="13.5" x14ac:dyDescent="0.25">
      <c r="A555" s="3">
        <f>RSI!A555</f>
        <v>42810</v>
      </c>
      <c r="B555" s="2">
        <f>RSI!B555</f>
        <v>37.349299999999999</v>
      </c>
      <c r="C555" s="2">
        <f>RSI!I555</f>
        <v>50.226369785796884</v>
      </c>
      <c r="D555" s="2">
        <f>MACD!E555</f>
        <v>-0.3386049599140506</v>
      </c>
      <c r="E555" s="2">
        <f>MACD!F555</f>
        <v>-0.32641028526845461</v>
      </c>
      <c r="F555" s="2">
        <f>'Moving Avg'!D555</f>
        <v>37.319859999999998</v>
      </c>
      <c r="G555" s="2">
        <f>'Moving Avg'!F555</f>
        <v>36.939385000000001</v>
      </c>
      <c r="H555" s="2">
        <f>'Moving Avg'!G555</f>
        <v>37.832218000000005</v>
      </c>
      <c r="I555" s="2">
        <f>'Moving Avg'!H555</f>
        <v>34.36060999999998</v>
      </c>
      <c r="J555" s="6" t="str">
        <f>OBV!F555</f>
        <v>BULLISH</v>
      </c>
      <c r="K555" s="6" t="str">
        <f>OBV!G555</f>
        <v>WEAK</v>
      </c>
      <c r="L555" s="6" t="str">
        <f>OBV!H555</f>
        <v>CONFIRMED BULLISH</v>
      </c>
    </row>
    <row r="556" spans="1:12" ht="13.5" x14ac:dyDescent="0.25">
      <c r="A556" s="3">
        <f>RSI!A556</f>
        <v>42811</v>
      </c>
      <c r="B556" s="2">
        <f>RSI!B556</f>
        <v>37.349299999999999</v>
      </c>
      <c r="C556" s="2">
        <f>RSI!I556</f>
        <v>50.226369785796884</v>
      </c>
      <c r="D556" s="2">
        <f>MACD!E556</f>
        <v>-0.43566575113710115</v>
      </c>
      <c r="E556" s="2">
        <f>MACD!F556</f>
        <v>-0.34826137844218397</v>
      </c>
      <c r="F556" s="2">
        <f>'Moving Avg'!D556</f>
        <v>37.334580000000003</v>
      </c>
      <c r="G556" s="2">
        <f>'Moving Avg'!F556</f>
        <v>37.025880000000001</v>
      </c>
      <c r="H556" s="2">
        <f>'Moving Avg'!G556</f>
        <v>37.769462000000011</v>
      </c>
      <c r="I556" s="2">
        <f>'Moving Avg'!H556</f>
        <v>34.420305499999984</v>
      </c>
      <c r="J556" s="6" t="str">
        <f>OBV!F556</f>
        <v>BULLISH</v>
      </c>
      <c r="K556" s="6" t="str">
        <f>OBV!G556</f>
        <v>WEAK</v>
      </c>
      <c r="L556" s="6" t="str">
        <f>OBV!H556</f>
        <v>CONFIRMED BULLISH</v>
      </c>
    </row>
    <row r="557" spans="1:12" ht="13.5" x14ac:dyDescent="0.25">
      <c r="A557" s="3">
        <f>RSI!A557</f>
        <v>42815</v>
      </c>
      <c r="B557" s="2">
        <f>RSI!B557</f>
        <v>37.349299999999999</v>
      </c>
      <c r="C557" s="2">
        <f>RSI!I557</f>
        <v>50.226369785796884</v>
      </c>
      <c r="D557" s="2">
        <f>MACD!E557</f>
        <v>-0.37781234538721264</v>
      </c>
      <c r="E557" s="2">
        <f>MACD!F557</f>
        <v>-0.35417157183118969</v>
      </c>
      <c r="F557" s="2">
        <f>'Moving Avg'!D557</f>
        <v>37.349299999999999</v>
      </c>
      <c r="G557" s="2">
        <f>'Moving Avg'!F557</f>
        <v>37.066364999999998</v>
      </c>
      <c r="H557" s="2">
        <f>'Moving Avg'!G557</f>
        <v>37.730630000000005</v>
      </c>
      <c r="I557" s="2">
        <f>'Moving Avg'!H557</f>
        <v>34.480000999999987</v>
      </c>
      <c r="J557" s="6" t="str">
        <f>OBV!F557</f>
        <v>BULLISH</v>
      </c>
      <c r="K557" s="6" t="str">
        <f>OBV!G557</f>
        <v>WEAK</v>
      </c>
      <c r="L557" s="6" t="str">
        <f>OBV!H557</f>
        <v>CONFIRMED BULLISH</v>
      </c>
    </row>
    <row r="558" spans="1:12" ht="13.5" x14ac:dyDescent="0.25">
      <c r="A558" s="3">
        <f>RSI!A558</f>
        <v>42816</v>
      </c>
      <c r="B558" s="2">
        <f>RSI!B558</f>
        <v>37.349299999999999</v>
      </c>
      <c r="C558" s="2">
        <f>RSI!I558</f>
        <v>50.226369785796869</v>
      </c>
      <c r="D558" s="2">
        <f>MACD!E558</f>
        <v>-0.32901879563573999</v>
      </c>
      <c r="E558" s="2">
        <f>MACD!F558</f>
        <v>-0.34914101659209973</v>
      </c>
      <c r="F558" s="2">
        <f>'Moving Avg'!D558</f>
        <v>37.349299999999999</v>
      </c>
      <c r="G558" s="2">
        <f>'Moving Avg'!F558</f>
        <v>37.106849999999994</v>
      </c>
      <c r="H558" s="2">
        <f>'Moving Avg'!G558</f>
        <v>37.686278000000009</v>
      </c>
      <c r="I558" s="2">
        <f>'Moving Avg'!H558</f>
        <v>34.539652999999987</v>
      </c>
      <c r="J558" s="6" t="str">
        <f>OBV!F558</f>
        <v>NEUTRAL</v>
      </c>
      <c r="K558" s="6" t="str">
        <f>OBV!G558</f>
        <v>NEUTRAL</v>
      </c>
      <c r="L558" s="6" t="str">
        <f>OBV!H558</f>
        <v>NEUTRAL</v>
      </c>
    </row>
    <row r="559" spans="1:12" ht="13.5" x14ac:dyDescent="0.25">
      <c r="A559" s="3">
        <f>RSI!A559</f>
        <v>42817</v>
      </c>
      <c r="B559" s="2">
        <f>RSI!B559</f>
        <v>37.349299999999999</v>
      </c>
      <c r="C559" s="2">
        <f>RSI!I559</f>
        <v>50.226369785796869</v>
      </c>
      <c r="D559" s="2">
        <f>MACD!E559</f>
        <v>-0.28787947550982551</v>
      </c>
      <c r="E559" s="2">
        <f>MACD!F559</f>
        <v>-0.33688870837564489</v>
      </c>
      <c r="F559" s="2">
        <f>'Moving Avg'!D559</f>
        <v>37.349299999999999</v>
      </c>
      <c r="G559" s="2">
        <f>'Moving Avg'!F559</f>
        <v>37.147334999999998</v>
      </c>
      <c r="H559" s="2">
        <f>'Moving Avg'!G559</f>
        <v>37.641926000000005</v>
      </c>
      <c r="I559" s="2">
        <f>'Moving Avg'!H559</f>
        <v>34.598692499999984</v>
      </c>
      <c r="J559" s="6" t="str">
        <f>OBV!F559</f>
        <v>NEUTRAL</v>
      </c>
      <c r="K559" s="6" t="str">
        <f>OBV!G559</f>
        <v>NEUTRAL</v>
      </c>
      <c r="L559" s="6" t="str">
        <f>OBV!H559</f>
        <v>NEUTRAL</v>
      </c>
    </row>
    <row r="560" spans="1:12" ht="13.5" x14ac:dyDescent="0.25">
      <c r="A560" s="3">
        <f>RSI!A560</f>
        <v>42818</v>
      </c>
      <c r="B560" s="2">
        <f>RSI!B560</f>
        <v>37.349299999999999</v>
      </c>
      <c r="C560" s="2">
        <f>RSI!I560</f>
        <v>50.226369785796869</v>
      </c>
      <c r="D560" s="2">
        <f>MACD!E560</f>
        <v>-0.25320588309767089</v>
      </c>
      <c r="E560" s="2">
        <f>MACD!F560</f>
        <v>-0.32015214332005015</v>
      </c>
      <c r="F560" s="2">
        <f>'Moving Avg'!D560</f>
        <v>37.349299999999999</v>
      </c>
      <c r="G560" s="2">
        <f>'Moving Avg'!F560</f>
        <v>37.188279999999999</v>
      </c>
      <c r="H560" s="2">
        <f>'Moving Avg'!G560</f>
        <v>37.597574000000016</v>
      </c>
      <c r="I560" s="2">
        <f>'Moving Avg'!H560</f>
        <v>34.657731999999982</v>
      </c>
      <c r="J560" s="6" t="str">
        <f>OBV!F560</f>
        <v>NEUTRAL</v>
      </c>
      <c r="K560" s="6" t="str">
        <f>OBV!G560</f>
        <v>NEUTRAL</v>
      </c>
      <c r="L560" s="6" t="str">
        <f>OBV!H560</f>
        <v>NEUTRAL</v>
      </c>
    </row>
    <row r="561" spans="1:12" ht="13.5" x14ac:dyDescent="0.25">
      <c r="A561" s="3">
        <f>RSI!A561</f>
        <v>42821</v>
      </c>
      <c r="B561" s="2">
        <f>RSI!B561</f>
        <v>36.797199999999997</v>
      </c>
      <c r="C561" s="2">
        <f>RSI!I561</f>
        <v>38.366694818504314</v>
      </c>
      <c r="D561" s="2">
        <f>MACD!E561</f>
        <v>-0.18309687612976688</v>
      </c>
      <c r="E561" s="2">
        <f>MACD!F561</f>
        <v>-0.29274108988199349</v>
      </c>
      <c r="F561" s="2">
        <f>'Moving Avg'!D561</f>
        <v>37.238880000000002</v>
      </c>
      <c r="G561" s="2">
        <f>'Moving Avg'!F561</f>
        <v>37.201619999999991</v>
      </c>
      <c r="H561" s="2">
        <f>'Moving Avg'!G561</f>
        <v>37.542180000000009</v>
      </c>
      <c r="I561" s="2">
        <f>'Moving Avg'!H561</f>
        <v>34.711168499999985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36.797199999999997</v>
      </c>
      <c r="C562" s="2">
        <f>RSI!I562</f>
        <v>38.366694818504314</v>
      </c>
      <c r="D562" s="2">
        <f>MACD!E562</f>
        <v>-0.12062860142694376</v>
      </c>
      <c r="E562" s="2">
        <f>MACD!F562</f>
        <v>-0.25831859219098352</v>
      </c>
      <c r="F562" s="2">
        <f>'Moving Avg'!D562</f>
        <v>37.128460000000004</v>
      </c>
      <c r="G562" s="2">
        <f>'Moving Avg'!F562</f>
        <v>37.214959999999991</v>
      </c>
      <c r="H562" s="2">
        <f>'Moving Avg'!G562</f>
        <v>37.495988000000004</v>
      </c>
      <c r="I562" s="2">
        <f>'Moving Avg'!H562</f>
        <v>34.763861499999983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</row>
    <row r="563" spans="1:12" ht="13.5" x14ac:dyDescent="0.25">
      <c r="A563" s="3">
        <f>RSI!A563</f>
        <v>42823</v>
      </c>
      <c r="B563" s="2">
        <f>RSI!B563</f>
        <v>36.797199999999997</v>
      </c>
      <c r="C563" s="2">
        <f>RSI!I563</f>
        <v>38.366694818504314</v>
      </c>
      <c r="D563" s="2">
        <f>MACD!E563</f>
        <v>-5.3535467669149739E-2</v>
      </c>
      <c r="E563" s="2">
        <f>MACD!F563</f>
        <v>-0.21736196728661678</v>
      </c>
      <c r="F563" s="2">
        <f>'Moving Avg'!D563</f>
        <v>37.018039999999999</v>
      </c>
      <c r="G563" s="2">
        <f>'Moving Avg'!F563</f>
        <v>37.205294999999992</v>
      </c>
      <c r="H563" s="2">
        <f>'Moving Avg'!G563</f>
        <v>37.449796000000006</v>
      </c>
      <c r="I563" s="2">
        <f>'Moving Avg'!H563</f>
        <v>34.816554499999981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</row>
    <row r="564" spans="1:12" ht="13.5" x14ac:dyDescent="0.25">
      <c r="A564" s="3">
        <f>RSI!A564</f>
        <v>42824</v>
      </c>
      <c r="B564" s="2">
        <f>RSI!B564</f>
        <v>36.631599999999999</v>
      </c>
      <c r="C564" s="2">
        <f>RSI!I564</f>
        <v>35.248664726502028</v>
      </c>
      <c r="D564" s="2">
        <f>MACD!E564</f>
        <v>1.8198873225635737E-2</v>
      </c>
      <c r="E564" s="2">
        <f>MACD!F564</f>
        <v>-0.17024979918416627</v>
      </c>
      <c r="F564" s="2">
        <f>'Moving Avg'!D564</f>
        <v>36.874499999999998</v>
      </c>
      <c r="G564" s="2">
        <f>'Moving Avg'!F564</f>
        <v>37.164349999999992</v>
      </c>
      <c r="H564" s="2">
        <f>'Moving Avg'!G564</f>
        <v>37.391273999999996</v>
      </c>
      <c r="I564" s="2">
        <f>'Moving Avg'!H564</f>
        <v>34.865445499999986</v>
      </c>
      <c r="J564" s="6" t="str">
        <f>OBV!F564</f>
        <v>BEARISH</v>
      </c>
      <c r="K564" s="6" t="str">
        <f>OBV!G564</f>
        <v>STRONG</v>
      </c>
      <c r="L564" s="6" t="str">
        <f>OBV!H564</f>
        <v>CONFIRMED BEARISH</v>
      </c>
    </row>
    <row r="565" spans="1:12" ht="13.5" x14ac:dyDescent="0.25">
      <c r="A565" s="3">
        <f>RSI!A565</f>
        <v>42825</v>
      </c>
      <c r="B565" s="2">
        <f>RSI!B565</f>
        <v>36.631599999999999</v>
      </c>
      <c r="C565" s="2">
        <f>RSI!I565</f>
        <v>35.248664726502028</v>
      </c>
      <c r="D565" s="2">
        <f>MACD!E565</f>
        <v>8.23725149725405E-2</v>
      </c>
      <c r="E565" s="2">
        <f>MACD!F565</f>
        <v>-0.11972533635282491</v>
      </c>
      <c r="F565" s="2">
        <f>'Moving Avg'!D565</f>
        <v>36.730959999999996</v>
      </c>
      <c r="G565" s="2">
        <f>'Moving Avg'!F565</f>
        <v>37.123404999999991</v>
      </c>
      <c r="H565" s="2">
        <f>'Moving Avg'!G565</f>
        <v>37.356307999999991</v>
      </c>
      <c r="I565" s="2">
        <f>'Moving Avg'!H565</f>
        <v>34.914117499999982</v>
      </c>
      <c r="J565" s="6" t="str">
        <f>OBV!F565</f>
        <v>BEARISH</v>
      </c>
      <c r="K565" s="6" t="str">
        <f>OBV!G565</f>
        <v>STRONG</v>
      </c>
      <c r="L565" s="6" t="str">
        <f>OBV!H565</f>
        <v>CONFIRMED BEARISH</v>
      </c>
    </row>
    <row r="566" spans="1:12" ht="13.5" x14ac:dyDescent="0.25">
      <c r="A566" s="3">
        <f>RSI!A566</f>
        <v>42828</v>
      </c>
      <c r="B566" s="2">
        <f>RSI!B566</f>
        <v>36.631599999999999</v>
      </c>
      <c r="C566" s="2">
        <f>RSI!I566</f>
        <v>35.248664726502028</v>
      </c>
      <c r="D566" s="2">
        <f>MACD!E566</f>
        <v>0.13989120847826797</v>
      </c>
      <c r="E566" s="2">
        <f>MACD!F566</f>
        <v>-6.7802027386606345E-2</v>
      </c>
      <c r="F566" s="2">
        <f>'Moving Avg'!D566</f>
        <v>36.697839999999999</v>
      </c>
      <c r="G566" s="2">
        <f>'Moving Avg'!F566</f>
        <v>37.136749999999992</v>
      </c>
      <c r="H566" s="2">
        <f>'Moving Avg'!G566</f>
        <v>37.330359999999999</v>
      </c>
      <c r="I566" s="2">
        <f>'Moving Avg'!H566</f>
        <v>34.962789499999978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</row>
    <row r="567" spans="1:12" ht="13.5" x14ac:dyDescent="0.25">
      <c r="A567" s="3">
        <f>RSI!A567</f>
        <v>42829</v>
      </c>
      <c r="B567" s="2">
        <f>RSI!B567</f>
        <v>36.346299999999999</v>
      </c>
      <c r="C567" s="2">
        <f>RSI!I567</f>
        <v>30.0021203269023</v>
      </c>
      <c r="D567" s="2">
        <f>MACD!E567</f>
        <v>0.21267376084340128</v>
      </c>
      <c r="E567" s="2">
        <f>MACD!F567</f>
        <v>-1.1706869740604822E-2</v>
      </c>
      <c r="F567" s="2">
        <f>'Moving Avg'!D567</f>
        <v>36.607659999999996</v>
      </c>
      <c r="G567" s="2">
        <f>'Moving Avg'!F567</f>
        <v>37.090279999999993</v>
      </c>
      <c r="H567" s="2">
        <f>'Moving Avg'!G567</f>
        <v>37.312691999999998</v>
      </c>
      <c r="I567" s="2">
        <f>'Moving Avg'!H567</f>
        <v>35.010034999999981</v>
      </c>
      <c r="J567" s="6" t="str">
        <f>OBV!F567</f>
        <v>BEARISH</v>
      </c>
      <c r="K567" s="6" t="str">
        <f>OBV!G567</f>
        <v>NEUTRAL</v>
      </c>
      <c r="L567" s="6" t="str">
        <f>OBV!H567</f>
        <v>CONFIRMED BEARISH</v>
      </c>
    </row>
    <row r="568" spans="1:12" ht="13.5" x14ac:dyDescent="0.25">
      <c r="A568" s="3">
        <f>RSI!A568</f>
        <v>42830</v>
      </c>
      <c r="B568" s="2">
        <f>RSI!B568</f>
        <v>36.346299999999999</v>
      </c>
      <c r="C568" s="2">
        <f>RSI!I568</f>
        <v>30.0021203269023</v>
      </c>
      <c r="D568" s="2">
        <f>MACD!E568</f>
        <v>0.27870369490902647</v>
      </c>
      <c r="E568" s="2">
        <f>MACD!F568</f>
        <v>4.6375243189321437E-2</v>
      </c>
      <c r="F568" s="2">
        <f>'Moving Avg'!D568</f>
        <v>36.517479999999999</v>
      </c>
      <c r="G568" s="2">
        <f>'Moving Avg'!F568</f>
        <v>37.043810000000001</v>
      </c>
      <c r="H568" s="2">
        <f>'Moving Avg'!G568</f>
        <v>37.272755999999994</v>
      </c>
      <c r="I568" s="2">
        <f>'Moving Avg'!H568</f>
        <v>35.057367999999983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</row>
    <row r="569" spans="1:12" ht="13.5" x14ac:dyDescent="0.25">
      <c r="A569" s="3">
        <f>RSI!A569</f>
        <v>42831</v>
      </c>
      <c r="B569" s="2">
        <f>RSI!B569</f>
        <v>36.254300000000001</v>
      </c>
      <c r="C569" s="2">
        <f>RSI!I569</f>
        <v>28.420101216609567</v>
      </c>
      <c r="D569" s="2">
        <f>MACD!E569</f>
        <v>0.34550545299567403</v>
      </c>
      <c r="E569" s="2">
        <f>MACD!F569</f>
        <v>0.10620128515059196</v>
      </c>
      <c r="F569" s="2">
        <f>'Moving Avg'!D569</f>
        <v>36.442019999999999</v>
      </c>
      <c r="G569" s="2">
        <f>'Moving Avg'!F569</f>
        <v>36.992740000000005</v>
      </c>
      <c r="H569" s="2">
        <f>'Moving Avg'!G569</f>
        <v>37.230979999999995</v>
      </c>
      <c r="I569" s="2">
        <f>'Moving Avg'!H569</f>
        <v>35.107346499999977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</row>
    <row r="570" spans="1:12" ht="13.5" x14ac:dyDescent="0.25">
      <c r="A570" s="3">
        <f>RSI!A570</f>
        <v>42832</v>
      </c>
      <c r="B570" s="2">
        <f>RSI!B570</f>
        <v>35.177700000000002</v>
      </c>
      <c r="C570" s="2">
        <f>RSI!I570</f>
        <v>17.074005777434991</v>
      </c>
      <c r="D570" s="2">
        <f>MACD!E570</f>
        <v>0.48613240929722679</v>
      </c>
      <c r="E570" s="2">
        <f>MACD!F570</f>
        <v>0.18218750997991895</v>
      </c>
      <c r="F570" s="2">
        <f>'Moving Avg'!D570</f>
        <v>36.151240000000008</v>
      </c>
      <c r="G570" s="2">
        <f>'Moving Avg'!F570</f>
        <v>36.887840000000004</v>
      </c>
      <c r="H570" s="2">
        <f>'Moving Avg'!G570</f>
        <v>37.167671999999996</v>
      </c>
      <c r="I570" s="2">
        <f>'Moving Avg'!H570</f>
        <v>35.151854499999985</v>
      </c>
      <c r="J570" s="6" t="str">
        <f>OBV!F570</f>
        <v>BEARISH</v>
      </c>
      <c r="K570" s="6" t="str">
        <f>OBV!G570</f>
        <v>STRONG</v>
      </c>
      <c r="L570" s="6" t="str">
        <f>OBV!H570</f>
        <v>CONFIRMED BEARISH</v>
      </c>
    </row>
    <row r="571" spans="1:12" ht="13.5" x14ac:dyDescent="0.25">
      <c r="A571" s="3">
        <f>RSI!A571</f>
        <v>42835</v>
      </c>
      <c r="B571" s="2">
        <f>RSI!B571</f>
        <v>35.242100000000001</v>
      </c>
      <c r="C571" s="2">
        <f>RSI!I571</f>
        <v>19.153222228280327</v>
      </c>
      <c r="D571" s="2">
        <f>MACD!E571</f>
        <v>0.52580900002583064</v>
      </c>
      <c r="E571" s="2">
        <f>MACD!F571</f>
        <v>0.25091180798910129</v>
      </c>
      <c r="F571" s="2">
        <f>'Moving Avg'!D571</f>
        <v>35.873339999999999</v>
      </c>
      <c r="G571" s="2">
        <f>'Moving Avg'!F571</f>
        <v>36.786160000000002</v>
      </c>
      <c r="H571" s="2">
        <f>'Moving Avg'!G571</f>
        <v>37.105651999999992</v>
      </c>
      <c r="I571" s="2">
        <f>'Moving Avg'!H571</f>
        <v>35.196727999999986</v>
      </c>
      <c r="J571" s="6" t="str">
        <f>OBV!F571</f>
        <v>BEARISH</v>
      </c>
      <c r="K571" s="6" t="str">
        <f>OBV!G571</f>
        <v>STRONG</v>
      </c>
      <c r="L571" s="6" t="str">
        <f>OBV!H571</f>
        <v>CONFIRMED BEARISH</v>
      </c>
    </row>
    <row r="572" spans="1:12" ht="13.5" x14ac:dyDescent="0.25">
      <c r="A572" s="3">
        <f>RSI!A572</f>
        <v>42836</v>
      </c>
      <c r="B572" s="2">
        <f>RSI!B572</f>
        <v>35.242100000000001</v>
      </c>
      <c r="C572" s="2">
        <f>RSI!I572</f>
        <v>19.153222228280327</v>
      </c>
      <c r="D572" s="2">
        <f>MACD!E572</f>
        <v>0.56862445999808386</v>
      </c>
      <c r="E572" s="2">
        <f>MACD!F572</f>
        <v>0.31445433839089781</v>
      </c>
      <c r="F572" s="2">
        <f>'Moving Avg'!D572</f>
        <v>35.652499999999996</v>
      </c>
      <c r="G572" s="2">
        <f>'Moving Avg'!F572</f>
        <v>36.684480000000008</v>
      </c>
      <c r="H572" s="2">
        <f>'Moving Avg'!G572</f>
        <v>37.042159999999996</v>
      </c>
      <c r="I572" s="2">
        <f>'Moving Avg'!H572</f>
        <v>35.241295499999985</v>
      </c>
      <c r="J572" s="6" t="str">
        <f>OBV!F572</f>
        <v>BEARISH</v>
      </c>
      <c r="K572" s="6" t="str">
        <f>OBV!G572</f>
        <v>STRONG</v>
      </c>
      <c r="L572" s="6" t="str">
        <f>OBV!H572</f>
        <v>CONFIRMED BEARISH</v>
      </c>
    </row>
    <row r="573" spans="1:12" ht="13.5" x14ac:dyDescent="0.25">
      <c r="A573" s="3">
        <f>RSI!A573</f>
        <v>42837</v>
      </c>
      <c r="B573" s="2">
        <f>RSI!B573</f>
        <v>35.242100000000001</v>
      </c>
      <c r="C573" s="2">
        <f>RSI!I573</f>
        <v>19.153222228280327</v>
      </c>
      <c r="D573" s="2">
        <f>MACD!E573</f>
        <v>0.61341122254046354</v>
      </c>
      <c r="E573" s="2">
        <f>MACD!F573</f>
        <v>0.37424571522081101</v>
      </c>
      <c r="F573" s="2">
        <f>'Moving Avg'!D573</f>
        <v>35.431660000000001</v>
      </c>
      <c r="G573" s="2">
        <f>'Moving Avg'!F573</f>
        <v>36.579120000000003</v>
      </c>
      <c r="H573" s="2">
        <f>'Moving Avg'!G573</f>
        <v>36.978851999999996</v>
      </c>
      <c r="I573" s="2">
        <f>'Moving Avg'!H573</f>
        <v>35.282232999999984</v>
      </c>
      <c r="J573" s="6" t="str">
        <f>OBV!F573</f>
        <v>BEARISH</v>
      </c>
      <c r="K573" s="6" t="str">
        <f>OBV!G573</f>
        <v>STRONG</v>
      </c>
      <c r="L573" s="6" t="str">
        <f>OBV!H573</f>
        <v>CONFIRMED BEARISH</v>
      </c>
    </row>
    <row r="574" spans="1:12" ht="13.5" x14ac:dyDescent="0.25">
      <c r="A574" s="3">
        <f>RSI!A574</f>
        <v>42838</v>
      </c>
      <c r="B574" s="2">
        <f>RSI!B574</f>
        <v>35.242100000000001</v>
      </c>
      <c r="C574" s="2">
        <f>RSI!I574</f>
        <v>19.153222228280327</v>
      </c>
      <c r="D574" s="2">
        <f>MACD!E574</f>
        <v>0.63375513937520367</v>
      </c>
      <c r="E574" s="2">
        <f>MACD!F574</f>
        <v>0.42614760005168961</v>
      </c>
      <c r="F574" s="2">
        <f>'Moving Avg'!D574</f>
        <v>35.229219999999998</v>
      </c>
      <c r="G574" s="2">
        <f>'Moving Avg'!F574</f>
        <v>36.473760000000006</v>
      </c>
      <c r="H574" s="2">
        <f>'Moving Avg'!G574</f>
        <v>36.915543999999997</v>
      </c>
      <c r="I574" s="2">
        <f>'Moving Avg'!H574</f>
        <v>35.323170499999989</v>
      </c>
      <c r="J574" s="6" t="str">
        <f>OBV!F574</f>
        <v>BEARISH</v>
      </c>
      <c r="K574" s="6" t="str">
        <f>OBV!G574</f>
        <v>STRONG</v>
      </c>
      <c r="L574" s="6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36.162300000000002</v>
      </c>
      <c r="C575" s="2">
        <f>RSI!I575</f>
        <v>45.443313595545881</v>
      </c>
      <c r="D575" s="2">
        <f>MACD!E575</f>
        <v>0.59014361963745898</v>
      </c>
      <c r="E575" s="2">
        <f>MACD!F575</f>
        <v>0.45894680396884352</v>
      </c>
      <c r="F575" s="2">
        <f>'Moving Avg'!D575</f>
        <v>35.426139999999997</v>
      </c>
      <c r="G575" s="2">
        <f>'Moving Avg'!F575</f>
        <v>36.414409999999997</v>
      </c>
      <c r="H575" s="2">
        <f>'Moving Avg'!G575</f>
        <v>36.870640000000002</v>
      </c>
      <c r="I575" s="2">
        <f>'Moving Avg'!H575</f>
        <v>35.369714999999985</v>
      </c>
      <c r="J575" s="6" t="str">
        <f>OBV!F575</f>
        <v>BULLISH</v>
      </c>
      <c r="K575" s="6" t="str">
        <f>OBV!G575</f>
        <v>WEAK</v>
      </c>
      <c r="L575" s="6" t="str">
        <f>OBV!H575</f>
        <v>CONFIRMED BULLISH</v>
      </c>
    </row>
    <row r="576" spans="1:12" ht="13.5" x14ac:dyDescent="0.25">
      <c r="A576" s="3">
        <f>RSI!A576</f>
        <v>42842</v>
      </c>
      <c r="B576" s="2">
        <f>RSI!B576</f>
        <v>36.162300000000002</v>
      </c>
      <c r="C576" s="2">
        <f>RSI!I576</f>
        <v>45.443313595545881</v>
      </c>
      <c r="D576" s="2">
        <f>MACD!E576</f>
        <v>0.5545979147758402</v>
      </c>
      <c r="E576" s="2">
        <f>MACD!F576</f>
        <v>0.47807702613024283</v>
      </c>
      <c r="F576" s="2">
        <f>'Moving Avg'!D576</f>
        <v>35.61018</v>
      </c>
      <c r="G576" s="2">
        <f>'Moving Avg'!F576</f>
        <v>36.355060000000002</v>
      </c>
      <c r="H576" s="2">
        <f>'Moving Avg'!G576</f>
        <v>36.825735999999999</v>
      </c>
      <c r="I576" s="2">
        <f>'Moving Avg'!H576</f>
        <v>35.414947499999982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</row>
    <row r="577" spans="1:12" ht="13.5" x14ac:dyDescent="0.25">
      <c r="A577" s="3">
        <f>RSI!A577</f>
        <v>42843</v>
      </c>
      <c r="B577" s="2">
        <f>RSI!B577</f>
        <v>35.150100000000002</v>
      </c>
      <c r="C577" s="2">
        <f>RSI!I577</f>
        <v>32.118999550000083</v>
      </c>
      <c r="D577" s="2">
        <f>MACD!E577</f>
        <v>0.5568621298868095</v>
      </c>
      <c r="E577" s="2">
        <f>MACD!F577</f>
        <v>0.49383404688155619</v>
      </c>
      <c r="F577" s="2">
        <f>'Moving Avg'!D577</f>
        <v>35.591780000000007</v>
      </c>
      <c r="G577" s="2">
        <f>'Moving Avg'!F577</f>
        <v>36.245099999999994</v>
      </c>
      <c r="H577" s="2">
        <f>'Moving Avg'!G577</f>
        <v>36.761507999999999</v>
      </c>
      <c r="I577" s="2">
        <f>'Moving Avg'!H577</f>
        <v>35.455118999999989</v>
      </c>
      <c r="J577" s="6" t="str">
        <f>OBV!F577</f>
        <v>BULLISH</v>
      </c>
      <c r="K577" s="6" t="str">
        <f>OBV!G577</f>
        <v>NEUTRAL</v>
      </c>
      <c r="L577" s="6" t="str">
        <f>OBV!H577</f>
        <v>BULLISH DIVERGENCE</v>
      </c>
    </row>
    <row r="578" spans="1:12" ht="13.5" x14ac:dyDescent="0.25">
      <c r="A578" s="3">
        <f>RSI!A578</f>
        <v>42844</v>
      </c>
      <c r="B578" s="2">
        <f>RSI!B578</f>
        <v>35.426200000000001</v>
      </c>
      <c r="C578" s="2">
        <f>RSI!I578</f>
        <v>37.502015171423963</v>
      </c>
      <c r="D578" s="2">
        <f>MACD!E578</f>
        <v>0.54547013739669836</v>
      </c>
      <c r="E578" s="2">
        <f>MACD!F578</f>
        <v>0.50416126498458469</v>
      </c>
      <c r="F578" s="2">
        <f>'Moving Avg'!D578</f>
        <v>35.628599999999999</v>
      </c>
      <c r="G578" s="2">
        <f>'Moving Avg'!F578</f>
        <v>36.148944999999998</v>
      </c>
      <c r="H578" s="2">
        <f>'Moving Avg'!G578</f>
        <v>36.702801999999998</v>
      </c>
      <c r="I578" s="2">
        <f>'Moving Avg'!H578</f>
        <v>35.496670999999985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</row>
    <row r="579" spans="1:12" ht="13.5" x14ac:dyDescent="0.25">
      <c r="A579" s="3">
        <f>RSI!A579</f>
        <v>42845</v>
      </c>
      <c r="B579" s="2">
        <f>RSI!B579</f>
        <v>35.196100000000001</v>
      </c>
      <c r="C579" s="2">
        <f>RSI!I579</f>
        <v>35.010247847544136</v>
      </c>
      <c r="D579" s="2">
        <f>MACD!E579</f>
        <v>0.54370467162927127</v>
      </c>
      <c r="E579" s="2">
        <f>MACD!F579</f>
        <v>0.5120699463135221</v>
      </c>
      <c r="F579" s="2">
        <f>'Moving Avg'!D579</f>
        <v>35.619399999999999</v>
      </c>
      <c r="G579" s="2">
        <f>'Moving Avg'!F579</f>
        <v>36.041284999999995</v>
      </c>
      <c r="H579" s="2">
        <f>'Moving Avg'!G579</f>
        <v>36.639493999999992</v>
      </c>
      <c r="I579" s="2">
        <f>'Moving Avg'!H579</f>
        <v>35.540570999999986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35.196100000000001</v>
      </c>
      <c r="C580" s="2">
        <f>RSI!I580</f>
        <v>35.010247847544136</v>
      </c>
      <c r="D580" s="2">
        <f>MACD!E580</f>
        <v>0.38255389734847256</v>
      </c>
      <c r="E580" s="2">
        <f>MACD!F580</f>
        <v>0.48616673652051223</v>
      </c>
      <c r="F580" s="2">
        <f>'Moving Avg'!D580</f>
        <v>35.426159999999996</v>
      </c>
      <c r="G580" s="2">
        <f>'Moving Avg'!F580</f>
        <v>35.933624999999992</v>
      </c>
      <c r="H580" s="2">
        <f>'Moving Avg'!G580</f>
        <v>36.576186</v>
      </c>
      <c r="I580" s="2">
        <f>'Moving Avg'!H580</f>
        <v>35.584033999999988</v>
      </c>
      <c r="J580" s="6" t="str">
        <f>OBV!F580</f>
        <v>BEARISH</v>
      </c>
      <c r="K580" s="6" t="str">
        <f>OBV!G580</f>
        <v>STRONG</v>
      </c>
      <c r="L580" s="6" t="str">
        <f>OBV!H580</f>
        <v>CONFIRMED BEARISH</v>
      </c>
    </row>
    <row r="581" spans="1:12" ht="13.5" x14ac:dyDescent="0.25">
      <c r="A581" s="3">
        <f>RSI!A581</f>
        <v>42849</v>
      </c>
      <c r="B581" s="2">
        <f>RSI!B581</f>
        <v>34.966099999999997</v>
      </c>
      <c r="C581" s="2">
        <f>RSI!I581</f>
        <v>32.506429944186578</v>
      </c>
      <c r="D581" s="2">
        <f>MACD!E581</f>
        <v>0.27867162237236442</v>
      </c>
      <c r="E581" s="2">
        <f>MACD!F581</f>
        <v>0.4446677136908827</v>
      </c>
      <c r="F581" s="2">
        <f>'Moving Avg'!D581</f>
        <v>35.186920000000001</v>
      </c>
      <c r="G581" s="2">
        <f>'Moving Avg'!F581</f>
        <v>35.842069999999993</v>
      </c>
      <c r="H581" s="2">
        <f>'Moving Avg'!G581</f>
        <v>36.50827799999999</v>
      </c>
      <c r="I581" s="2">
        <f>'Moving Avg'!H581</f>
        <v>35.626346999999988</v>
      </c>
      <c r="J581" s="6" t="str">
        <f>OBV!F581</f>
        <v>BEARISH</v>
      </c>
      <c r="K581" s="6" t="str">
        <f>OBV!G581</f>
        <v>STRONG</v>
      </c>
      <c r="L581" s="6" t="str">
        <f>OBV!H581</f>
        <v>CONFIRMED BEARISH</v>
      </c>
    </row>
    <row r="582" spans="1:12" ht="13.5" x14ac:dyDescent="0.25">
      <c r="A582" s="3">
        <f>RSI!A582</f>
        <v>42850</v>
      </c>
      <c r="B582" s="2">
        <f>RSI!B582</f>
        <v>34.045900000000003</v>
      </c>
      <c r="C582" s="2">
        <f>RSI!I582</f>
        <v>24.849370443119057</v>
      </c>
      <c r="D582" s="2">
        <f>MACD!E582</f>
        <v>0.26541489272017316</v>
      </c>
      <c r="E582" s="2">
        <f>MACD!F582</f>
        <v>0.40881714949674086</v>
      </c>
      <c r="F582" s="2">
        <f>'Moving Avg'!D582</f>
        <v>34.966079999999998</v>
      </c>
      <c r="G582" s="2">
        <f>'Moving Avg'!F582</f>
        <v>35.704504999999997</v>
      </c>
      <c r="H582" s="2">
        <f>'Moving Avg'!G582</f>
        <v>36.421965999999991</v>
      </c>
      <c r="I582" s="2">
        <f>'Moving Avg'!H582</f>
        <v>35.664014999999985</v>
      </c>
      <c r="J582" s="6" t="str">
        <f>OBV!F582</f>
        <v>BEARISH</v>
      </c>
      <c r="K582" s="6" t="str">
        <f>OBV!G582</f>
        <v>STRONG</v>
      </c>
      <c r="L582" s="6" t="str">
        <f>OBV!H582</f>
        <v>CONFIRMED BEARISH</v>
      </c>
    </row>
    <row r="583" spans="1:12" ht="13.5" x14ac:dyDescent="0.25">
      <c r="A583" s="3">
        <f>RSI!A583</f>
        <v>42851</v>
      </c>
      <c r="B583" s="2">
        <f>RSI!B583</f>
        <v>34.506</v>
      </c>
      <c r="C583" s="2">
        <f>RSI!I583</f>
        <v>33.308365924917013</v>
      </c>
      <c r="D583" s="2">
        <f>MACD!E583</f>
        <v>0.2315543222779155</v>
      </c>
      <c r="E583" s="2">
        <f>MACD!F583</f>
        <v>0.37336458405297579</v>
      </c>
      <c r="F583" s="2">
        <f>'Moving Avg'!D583</f>
        <v>34.782040000000002</v>
      </c>
      <c r="G583" s="2">
        <f>'Moving Avg'!F583</f>
        <v>35.589945</v>
      </c>
      <c r="H583" s="2">
        <f>'Moving Avg'!G583</f>
        <v>36.379269999999991</v>
      </c>
      <c r="I583" s="2">
        <f>'Moving Avg'!H583</f>
        <v>35.700047499999989</v>
      </c>
      <c r="J583" s="6" t="str">
        <f>OBV!F583</f>
        <v>BEARISH</v>
      </c>
      <c r="K583" s="6" t="str">
        <f>OBV!G583</f>
        <v>STRONG</v>
      </c>
      <c r="L583" s="6" t="str">
        <f>OBV!H583</f>
        <v>CONFIRMED BEARISH</v>
      </c>
    </row>
    <row r="584" spans="1:12" ht="13.5" x14ac:dyDescent="0.25">
      <c r="A584" s="3">
        <f>RSI!A584</f>
        <v>42852</v>
      </c>
      <c r="B584" s="2">
        <f>RSI!B584</f>
        <v>34.045900000000003</v>
      </c>
      <c r="C584" s="2">
        <f>RSI!I584</f>
        <v>29.707278086831934</v>
      </c>
      <c r="D584" s="2">
        <f>MACD!E584</f>
        <v>0.24485667509634368</v>
      </c>
      <c r="E584" s="2">
        <f>MACD!F584</f>
        <v>0.34766300226164942</v>
      </c>
      <c r="F584" s="2">
        <f>'Moving Avg'!D584</f>
        <v>34.552</v>
      </c>
      <c r="G584" s="2">
        <f>'Moving Avg'!F584</f>
        <v>35.460659999999997</v>
      </c>
      <c r="H584" s="2">
        <f>'Moving Avg'!G584</f>
        <v>36.347799999999992</v>
      </c>
      <c r="I584" s="2">
        <f>'Moving Avg'!H584</f>
        <v>35.737321999999985</v>
      </c>
      <c r="J584" s="6" t="str">
        <f>OBV!F584</f>
        <v>BEARISH</v>
      </c>
      <c r="K584" s="6" t="str">
        <f>OBV!G584</f>
        <v>STRONG</v>
      </c>
      <c r="L584" s="6" t="str">
        <f>OBV!H584</f>
        <v>CONFIRMED BEARISH</v>
      </c>
    </row>
    <row r="585" spans="1:12" ht="13.5" x14ac:dyDescent="0.25">
      <c r="A585" s="3">
        <f>RSI!A585</f>
        <v>42853</v>
      </c>
      <c r="B585" s="2">
        <f>RSI!B585</f>
        <v>34.966099999999997</v>
      </c>
      <c r="C585" s="2">
        <f>RSI!I585</f>
        <v>42.984023647498525</v>
      </c>
      <c r="D585" s="2">
        <f>MACD!E585</f>
        <v>0.33952653357121676</v>
      </c>
      <c r="E585" s="2">
        <f>MACD!F585</f>
        <v>0.34603570852356291</v>
      </c>
      <c r="F585" s="2">
        <f>'Moving Avg'!D585</f>
        <v>34.505999999999993</v>
      </c>
      <c r="G585" s="2">
        <f>'Moving Avg'!F585</f>
        <v>35.377384999999997</v>
      </c>
      <c r="H585" s="2">
        <f>'Moving Avg'!G585</f>
        <v>36.334733999999997</v>
      </c>
      <c r="I585" s="2">
        <f>'Moving Avg'!H585</f>
        <v>35.779197499999981</v>
      </c>
      <c r="J585" s="6" t="str">
        <f>OBV!F585</f>
        <v>BEARISH</v>
      </c>
      <c r="K585" s="6" t="str">
        <f>OBV!G585</f>
        <v>STRONG</v>
      </c>
      <c r="L585" s="6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34.966099999999997</v>
      </c>
      <c r="C586" s="2">
        <f>RSI!I586</f>
        <v>42.984023647498525</v>
      </c>
      <c r="D586" s="2">
        <f>MACD!E586</f>
        <v>0.42346073569744647</v>
      </c>
      <c r="E586" s="2">
        <f>MACD!F586</f>
        <v>0.36152071395833962</v>
      </c>
      <c r="F586" s="2">
        <f>'Moving Avg'!D586</f>
        <v>34.505999999999993</v>
      </c>
      <c r="G586" s="2">
        <f>'Moving Avg'!F586</f>
        <v>35.294109999999996</v>
      </c>
      <c r="H586" s="2">
        <f>'Moving Avg'!G586</f>
        <v>36.321668000000003</v>
      </c>
      <c r="I586" s="2">
        <f>'Moving Avg'!H586</f>
        <v>35.817107999999983</v>
      </c>
      <c r="J586" s="6" t="str">
        <f>OBV!F586</f>
        <v>BEARISH</v>
      </c>
      <c r="K586" s="6" t="str">
        <f>OBV!G586</f>
        <v>STRONG</v>
      </c>
      <c r="L586" s="6" t="str">
        <f>OBV!H586</f>
        <v>NEUTRAL</v>
      </c>
    </row>
    <row r="587" spans="1:12" ht="13.5" x14ac:dyDescent="0.25">
      <c r="A587" s="3">
        <f>RSI!A587</f>
        <v>42858</v>
      </c>
      <c r="B587" s="2">
        <f>RSI!B587</f>
        <v>34.055100000000003</v>
      </c>
      <c r="C587" s="2">
        <f>RSI!I587</f>
        <v>35.323615125591203</v>
      </c>
      <c r="D587" s="2">
        <f>MACD!E587</f>
        <v>0.40978570048925889</v>
      </c>
      <c r="E587" s="2">
        <f>MACD!F587</f>
        <v>0.37117371126452348</v>
      </c>
      <c r="F587" s="2">
        <f>'Moving Avg'!D587</f>
        <v>34.507840000000002</v>
      </c>
      <c r="G587" s="2">
        <f>'Moving Avg'!F587</f>
        <v>35.179549999999992</v>
      </c>
      <c r="H587" s="2">
        <f>'Moving Avg'!G587</f>
        <v>36.271978000000004</v>
      </c>
      <c r="I587" s="2">
        <f>'Moving Avg'!H587</f>
        <v>35.853959999999979</v>
      </c>
      <c r="J587" s="6" t="str">
        <f>OBV!F587</f>
        <v>BEARISH</v>
      </c>
      <c r="K587" s="6" t="str">
        <f>OBV!G587</f>
        <v>NEUTRAL</v>
      </c>
      <c r="L587" s="6" t="str">
        <f>OBV!H587</f>
        <v>BEARISH DIVERGENCE</v>
      </c>
    </row>
    <row r="588" spans="1:12" ht="13.5" x14ac:dyDescent="0.25">
      <c r="A588" s="3">
        <f>RSI!A588</f>
        <v>42859</v>
      </c>
      <c r="B588" s="2">
        <f>RSI!B588</f>
        <v>34.975299999999997</v>
      </c>
      <c r="C588" s="2">
        <f>RSI!I588</f>
        <v>45.825926541098283</v>
      </c>
      <c r="D588" s="2">
        <f>MACD!E588</f>
        <v>0.381194311645352</v>
      </c>
      <c r="E588" s="2">
        <f>MACD!F588</f>
        <v>0.37317783134068921</v>
      </c>
      <c r="F588" s="2">
        <f>'Moving Avg'!D588</f>
        <v>34.601700000000001</v>
      </c>
      <c r="G588" s="2">
        <f>'Moving Avg'!F588</f>
        <v>35.110999999999997</v>
      </c>
      <c r="H588" s="2">
        <f>'Moving Avg'!G588</f>
        <v>36.240692000000003</v>
      </c>
      <c r="I588" s="2">
        <f>'Moving Avg'!H588</f>
        <v>35.892238499999984</v>
      </c>
      <c r="J588" s="6" t="str">
        <f>OBV!F588</f>
        <v>BEARISH</v>
      </c>
      <c r="K588" s="6" t="str">
        <f>OBV!G588</f>
        <v>NEUTRAL</v>
      </c>
      <c r="L588" s="6" t="str">
        <f>OBV!H588</f>
        <v>BEARISH DIVERGENCE</v>
      </c>
    </row>
    <row r="589" spans="1:12" ht="13.5" x14ac:dyDescent="0.25">
      <c r="A589" s="3">
        <f>RSI!A589</f>
        <v>42860</v>
      </c>
      <c r="B589" s="2">
        <f>RSI!B589</f>
        <v>34.975299999999997</v>
      </c>
      <c r="C589" s="2">
        <f>RSI!I589</f>
        <v>45.825926541098276</v>
      </c>
      <c r="D589" s="2">
        <f>MACD!E589</f>
        <v>0.32418801768906746</v>
      </c>
      <c r="E589" s="2">
        <f>MACD!F589</f>
        <v>0.36337986861036486</v>
      </c>
      <c r="F589" s="2">
        <f>'Moving Avg'!D589</f>
        <v>34.787580000000005</v>
      </c>
      <c r="G589" s="2">
        <f>'Moving Avg'!F589</f>
        <v>35.047049999999999</v>
      </c>
      <c r="H589" s="2">
        <f>'Moving Avg'!G589</f>
        <v>36.209406000000016</v>
      </c>
      <c r="I589" s="2">
        <f>'Moving Avg'!H589</f>
        <v>35.93051699999998</v>
      </c>
      <c r="J589" s="6" t="str">
        <f>OBV!F589</f>
        <v>BULLISH</v>
      </c>
      <c r="K589" s="6" t="str">
        <f>OBV!G589</f>
        <v>NEUTRAL</v>
      </c>
      <c r="L589" s="6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34.975299999999997</v>
      </c>
      <c r="C590" s="2">
        <f>RSI!I590</f>
        <v>45.825926541098269</v>
      </c>
      <c r="D590" s="2">
        <f>MACD!E590</f>
        <v>0.27834675584082191</v>
      </c>
      <c r="E590" s="2">
        <f>MACD!F590</f>
        <v>0.34637324605645631</v>
      </c>
      <c r="F590" s="2">
        <f>'Moving Avg'!D590</f>
        <v>34.78942</v>
      </c>
      <c r="G590" s="2">
        <f>'Moving Avg'!F590</f>
        <v>35.036929999999998</v>
      </c>
      <c r="H590" s="2">
        <f>'Moving Avg'!G590</f>
        <v>36.178304000000011</v>
      </c>
      <c r="I590" s="2">
        <f>'Moving Avg'!H590</f>
        <v>35.968795499999977</v>
      </c>
      <c r="J590" s="6" t="str">
        <f>OBV!F590</f>
        <v>BEARISH</v>
      </c>
      <c r="K590" s="6" t="str">
        <f>OBV!G590</f>
        <v>NEUTRAL</v>
      </c>
      <c r="L590" s="6" t="str">
        <f>OBV!H590</f>
        <v>BEARISH DIVERGENCE</v>
      </c>
    </row>
    <row r="591" spans="1:12" ht="13.5" x14ac:dyDescent="0.25">
      <c r="A591" s="3">
        <f>RSI!A591</f>
        <v>42864</v>
      </c>
      <c r="B591" s="2">
        <f>RSI!B591</f>
        <v>34.506</v>
      </c>
      <c r="C591" s="2">
        <f>RSI!I591</f>
        <v>41.530299267043333</v>
      </c>
      <c r="D591" s="2">
        <f>MACD!E591</f>
        <v>0.2411537813917306</v>
      </c>
      <c r="E591" s="2">
        <f>MACD!F591</f>
        <v>0.32532935312351119</v>
      </c>
      <c r="F591" s="2">
        <f>'Moving Avg'!D591</f>
        <v>34.697400000000002</v>
      </c>
      <c r="G591" s="2">
        <f>'Moving Avg'!F591</f>
        <v>35.000124999999997</v>
      </c>
      <c r="H591" s="2">
        <f>'Moving Avg'!G591</f>
        <v>36.137816000000015</v>
      </c>
      <c r="I591" s="2">
        <f>'Moving Avg'!H591</f>
        <v>36.00472749999998</v>
      </c>
      <c r="J591" s="6" t="str">
        <f>OBV!F591</f>
        <v>BEARISH</v>
      </c>
      <c r="K591" s="6" t="str">
        <f>OBV!G591</f>
        <v>STRONG</v>
      </c>
      <c r="L591" s="6" t="str">
        <f>OBV!H591</f>
        <v>CONFIRMED BEARISH</v>
      </c>
    </row>
    <row r="592" spans="1:12" ht="13.5" x14ac:dyDescent="0.25">
      <c r="A592" s="3">
        <f>RSI!A592</f>
        <v>42865</v>
      </c>
      <c r="B592" s="2">
        <f>RSI!B592</f>
        <v>34.506</v>
      </c>
      <c r="C592" s="2">
        <f>RSI!I592</f>
        <v>41.530299267043326</v>
      </c>
      <c r="D592" s="2">
        <f>MACD!E592</f>
        <v>7.293986942858055E-2</v>
      </c>
      <c r="E592" s="2">
        <f>MACD!F592</f>
        <v>0.27485145638452507</v>
      </c>
      <c r="F592" s="2">
        <f>'Moving Avg'!D592</f>
        <v>34.787579999999998</v>
      </c>
      <c r="G592" s="2">
        <f>'Moving Avg'!F592</f>
        <v>34.963319999999989</v>
      </c>
      <c r="H592" s="2">
        <f>'Moving Avg'!G592</f>
        <v>36.097328000000019</v>
      </c>
      <c r="I592" s="2">
        <f>'Moving Avg'!H592</f>
        <v>36.040659499999983</v>
      </c>
      <c r="J592" s="6" t="str">
        <f>OBV!F592</f>
        <v>BEARISH</v>
      </c>
      <c r="K592" s="6" t="str">
        <f>OBV!G592</f>
        <v>STRONG</v>
      </c>
      <c r="L592" s="6" t="str">
        <f>OBV!H592</f>
        <v>BEARISH DIVERGENCE</v>
      </c>
    </row>
    <row r="593" spans="1:12" ht="13.5" x14ac:dyDescent="0.25">
      <c r="A593" s="3">
        <f>RSI!A593</f>
        <v>42866</v>
      </c>
      <c r="B593" s="2">
        <f>RSI!B593</f>
        <v>35.5366</v>
      </c>
      <c r="C593" s="2">
        <f>RSI!I593</f>
        <v>52.799034385449865</v>
      </c>
      <c r="D593" s="2">
        <f>MACD!E593</f>
        <v>-7.0482310820935368E-2</v>
      </c>
      <c r="E593" s="2">
        <f>MACD!F593</f>
        <v>0.20578470294343298</v>
      </c>
      <c r="F593" s="2">
        <f>'Moving Avg'!D593</f>
        <v>34.899839999999998</v>
      </c>
      <c r="G593" s="2">
        <f>'Moving Avg'!F593</f>
        <v>34.978044999999995</v>
      </c>
      <c r="H593" s="2">
        <f>'Moving Avg'!G593</f>
        <v>36.068250000000013</v>
      </c>
      <c r="I593" s="2">
        <f>'Moving Avg'!H593</f>
        <v>36.08036449999998</v>
      </c>
      <c r="J593" s="6" t="str">
        <f>OBV!F593</f>
        <v>BEARISH</v>
      </c>
      <c r="K593" s="6" t="str">
        <f>OBV!G593</f>
        <v>STRONG</v>
      </c>
      <c r="L593" s="6" t="str">
        <f>OBV!H593</f>
        <v>BEARISH DIVERGENCE</v>
      </c>
    </row>
    <row r="594" spans="1:12" ht="13.5" x14ac:dyDescent="0.25">
      <c r="A594" s="3">
        <f>RSI!A594</f>
        <v>42867</v>
      </c>
      <c r="B594" s="2">
        <f>RSI!B594</f>
        <v>35.5366</v>
      </c>
      <c r="C594" s="2">
        <f>RSI!I594</f>
        <v>52.799034385449865</v>
      </c>
      <c r="D594" s="2">
        <f>MACD!E594</f>
        <v>-0.26457624337174224</v>
      </c>
      <c r="E594" s="2">
        <f>MACD!F594</f>
        <v>0.11171251368039796</v>
      </c>
      <c r="F594" s="2">
        <f>'Moving Avg'!D594</f>
        <v>35.012099999999997</v>
      </c>
      <c r="G594" s="2">
        <f>'Moving Avg'!F594</f>
        <v>34.992769999999993</v>
      </c>
      <c r="H594" s="2">
        <f>'Moving Avg'!G594</f>
        <v>36.029972000000022</v>
      </c>
      <c r="I594" s="2">
        <f>'Moving Avg'!H594</f>
        <v>36.120989499999986</v>
      </c>
      <c r="J594" s="6" t="str">
        <f>OBV!F594</f>
        <v>BEARISH</v>
      </c>
      <c r="K594" s="6" t="str">
        <f>OBV!G594</f>
        <v>STRONG</v>
      </c>
      <c r="L594" s="6" t="str">
        <f>OBV!H594</f>
        <v>BEARISH DIVERGENCE</v>
      </c>
    </row>
    <row r="595" spans="1:12" ht="13.5" x14ac:dyDescent="0.25">
      <c r="A595" s="3">
        <f>RSI!A595</f>
        <v>42870</v>
      </c>
      <c r="B595" s="2">
        <f>RSI!B595</f>
        <v>35.426200000000001</v>
      </c>
      <c r="C595" s="2">
        <f>RSI!I595</f>
        <v>51.564388333497483</v>
      </c>
      <c r="D595" s="2">
        <f>MACD!E595</f>
        <v>-0.28087005100133666</v>
      </c>
      <c r="E595" s="2">
        <f>MACD!F595</f>
        <v>3.3196000744051039E-2</v>
      </c>
      <c r="F595" s="2">
        <f>'Moving Avg'!D595</f>
        <v>35.102279999999993</v>
      </c>
      <c r="G595" s="2">
        <f>'Moving Avg'!F595</f>
        <v>34.955964999999999</v>
      </c>
      <c r="H595" s="2">
        <f>'Moving Avg'!G595</f>
        <v>35.989486000000014</v>
      </c>
      <c r="I595" s="2">
        <f>'Moving Avg'!H595</f>
        <v>36.161062499999986</v>
      </c>
      <c r="J595" s="6" t="str">
        <f>OBV!F595</f>
        <v>BEARISH</v>
      </c>
      <c r="K595" s="6" t="str">
        <f>OBV!G595</f>
        <v>STRONG</v>
      </c>
      <c r="L595" s="6" t="str">
        <f>OBV!H595</f>
        <v>BEARISH DIVERGENCE</v>
      </c>
    </row>
    <row r="596" spans="1:12" ht="13.5" x14ac:dyDescent="0.25">
      <c r="A596" s="3">
        <f>RSI!A596</f>
        <v>42871</v>
      </c>
      <c r="B596" s="2">
        <f>RSI!B596</f>
        <v>35.426200000000001</v>
      </c>
      <c r="C596" s="2">
        <f>RSI!I596</f>
        <v>51.564388333497483</v>
      </c>
      <c r="D596" s="2">
        <f>MACD!E596</f>
        <v>-0.29567836124103053</v>
      </c>
      <c r="E596" s="2">
        <f>MACD!F596</f>
        <v>-3.2578871652965274E-2</v>
      </c>
      <c r="F596" s="2">
        <f>'Moving Avg'!D596</f>
        <v>35.286319999999996</v>
      </c>
      <c r="G596" s="2">
        <f>'Moving Avg'!F596</f>
        <v>34.919159999999998</v>
      </c>
      <c r="H596" s="2">
        <f>'Moving Avg'!G596</f>
        <v>35.970716000000024</v>
      </c>
      <c r="I596" s="2">
        <f>'Moving Avg'!H596</f>
        <v>36.199755499999981</v>
      </c>
      <c r="J596" s="6" t="str">
        <f>OBV!F596</f>
        <v>BULLISH</v>
      </c>
      <c r="K596" s="6" t="str">
        <f>OBV!G596</f>
        <v>NEUTRAL</v>
      </c>
      <c r="L596" s="6" t="str">
        <f>OBV!H596</f>
        <v>CONFIRMED BULLISH</v>
      </c>
    </row>
    <row r="597" spans="1:12" ht="13.5" x14ac:dyDescent="0.25">
      <c r="A597" s="3">
        <f>RSI!A597</f>
        <v>42872</v>
      </c>
      <c r="B597" s="2">
        <f>RSI!B597</f>
        <v>35.426200000000001</v>
      </c>
      <c r="C597" s="2">
        <f>RSI!I597</f>
        <v>51.564388333497483</v>
      </c>
      <c r="D597" s="2">
        <f>MACD!E597</f>
        <v>-0.4493079107309228</v>
      </c>
      <c r="E597" s="2">
        <f>MACD!F597</f>
        <v>-0.11592467946855678</v>
      </c>
      <c r="F597" s="2">
        <f>'Moving Avg'!D597</f>
        <v>35.470359999999999</v>
      </c>
      <c r="G597" s="2">
        <f>'Moving Avg'!F597</f>
        <v>34.932964999999996</v>
      </c>
      <c r="H597" s="2">
        <f>'Moving Avg'!G597</f>
        <v>35.933726000000021</v>
      </c>
      <c r="I597" s="2">
        <f>'Moving Avg'!H597</f>
        <v>36.234307499999979</v>
      </c>
      <c r="J597" s="6" t="str">
        <f>OBV!F597</f>
        <v>BULLISH</v>
      </c>
      <c r="K597" s="6" t="str">
        <f>OBV!G597</f>
        <v>NEUTRAL</v>
      </c>
      <c r="L597" s="6" t="str">
        <f>OBV!H597</f>
        <v>CONFIRMED BULLISH</v>
      </c>
    </row>
    <row r="598" spans="1:12" ht="13.5" x14ac:dyDescent="0.25">
      <c r="A598" s="3">
        <f>RSI!A598</f>
        <v>42873</v>
      </c>
      <c r="B598" s="2">
        <f>RSI!B598</f>
        <v>35.426200000000001</v>
      </c>
      <c r="C598" s="2">
        <f>RSI!I598</f>
        <v>51.564388333497469</v>
      </c>
      <c r="D598" s="2">
        <f>MACD!E598</f>
        <v>-0.43860846476738402</v>
      </c>
      <c r="E598" s="2">
        <f>MACD!F598</f>
        <v>-0.18046143652832225</v>
      </c>
      <c r="F598" s="2">
        <f>'Moving Avg'!D598</f>
        <v>35.448279999999997</v>
      </c>
      <c r="G598" s="2">
        <f>'Moving Avg'!F598</f>
        <v>34.932964999999996</v>
      </c>
      <c r="H598" s="2">
        <f>'Moving Avg'!G598</f>
        <v>35.896736000000033</v>
      </c>
      <c r="I598" s="2">
        <f>'Moving Avg'!H598</f>
        <v>36.273414499999987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35.426200000000001</v>
      </c>
      <c r="C599" s="2">
        <f>RSI!I599</f>
        <v>51.564388333497469</v>
      </c>
      <c r="D599" s="2">
        <f>MACD!E599</f>
        <v>-0.43036578243392398</v>
      </c>
      <c r="E599" s="2">
        <f>MACD!F599</f>
        <v>-0.23044230570944263</v>
      </c>
      <c r="F599" s="2">
        <f>'Moving Avg'!D599</f>
        <v>35.426200000000001</v>
      </c>
      <c r="G599" s="2">
        <f>'Moving Avg'!F599</f>
        <v>34.944469999999995</v>
      </c>
      <c r="H599" s="2">
        <f>'Moving Avg'!G599</f>
        <v>35.85974600000003</v>
      </c>
      <c r="I599" s="2">
        <f>'Moving Avg'!H599</f>
        <v>36.312521499999981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35.426200000000001</v>
      </c>
      <c r="C600" s="2">
        <f>RSI!I600</f>
        <v>51.564388333497469</v>
      </c>
      <c r="D600" s="2">
        <f>MACD!E600</f>
        <v>-0.42414184861216597</v>
      </c>
      <c r="E600" s="2">
        <f>MACD!F600</f>
        <v>-0.26918221428998729</v>
      </c>
      <c r="F600" s="2">
        <f>'Moving Avg'!D600</f>
        <v>35.426200000000001</v>
      </c>
      <c r="G600" s="2">
        <f>'Moving Avg'!F600</f>
        <v>34.955974999999995</v>
      </c>
      <c r="H600" s="2">
        <f>'Moving Avg'!G600</f>
        <v>35.822756000000034</v>
      </c>
      <c r="I600" s="2">
        <f>'Moving Avg'!H600</f>
        <v>36.352548499999983</v>
      </c>
      <c r="J600" s="6" t="str">
        <f>OBV!F600</f>
        <v>NEUTRAL</v>
      </c>
      <c r="K600" s="6" t="str">
        <f>OBV!G600</f>
        <v>NEUTRAL</v>
      </c>
      <c r="L600" s="6" t="str">
        <f>OBV!H600</f>
        <v>NEUTRAL</v>
      </c>
    </row>
    <row r="601" spans="1:12" ht="13.5" x14ac:dyDescent="0.25">
      <c r="A601" s="3">
        <f>RSI!A601</f>
        <v>42878</v>
      </c>
      <c r="B601" s="2">
        <f>RSI!B601</f>
        <v>35.426200000000001</v>
      </c>
      <c r="C601" s="2">
        <f>RSI!I601</f>
        <v>51.564388333497469</v>
      </c>
      <c r="D601" s="2">
        <f>MACD!E601</f>
        <v>-0.49177048338301432</v>
      </c>
      <c r="E601" s="2">
        <f>MACD!F601</f>
        <v>-0.31369986810859274</v>
      </c>
      <c r="F601" s="2">
        <f>'Moving Avg'!D601</f>
        <v>35.426200000000001</v>
      </c>
      <c r="G601" s="2">
        <f>'Moving Avg'!F601</f>
        <v>34.978979999999993</v>
      </c>
      <c r="H601" s="2">
        <f>'Moving Avg'!G601</f>
        <v>35.785766000000031</v>
      </c>
      <c r="I601" s="2">
        <f>'Moving Avg'!H601</f>
        <v>36.391655499999985</v>
      </c>
      <c r="J601" s="6" t="str">
        <f>OBV!F601</f>
        <v>NEUTRAL</v>
      </c>
      <c r="K601" s="6" t="str">
        <f>OBV!G601</f>
        <v>NEUTRAL</v>
      </c>
      <c r="L601" s="6" t="str">
        <f>OBV!H601</f>
        <v>NEUTRAL</v>
      </c>
    </row>
    <row r="602" spans="1:12" ht="13.5" x14ac:dyDescent="0.25">
      <c r="A602" s="3">
        <f>RSI!A602</f>
        <v>42879</v>
      </c>
      <c r="B602" s="2">
        <f>RSI!B602</f>
        <v>35.426200000000001</v>
      </c>
      <c r="C602" s="2">
        <f>RSI!I602</f>
        <v>51.564388333497469</v>
      </c>
      <c r="D602" s="2">
        <f>MACD!E602</f>
        <v>-0.5496382686492538</v>
      </c>
      <c r="E602" s="2">
        <f>MACD!F602</f>
        <v>-0.36088754821672497</v>
      </c>
      <c r="F602" s="2">
        <f>'Moving Avg'!D602</f>
        <v>35.426200000000001</v>
      </c>
      <c r="G602" s="2">
        <f>'Moving Avg'!F602</f>
        <v>35.047995</v>
      </c>
      <c r="H602" s="2">
        <f>'Moving Avg'!G602</f>
        <v>35.748776000000035</v>
      </c>
      <c r="I602" s="2">
        <f>'Moving Avg'!H602</f>
        <v>36.431682499999987</v>
      </c>
      <c r="J602" s="6" t="str">
        <f>OBV!F602</f>
        <v>NEUTRAL</v>
      </c>
      <c r="K602" s="6" t="str">
        <f>OBV!G602</f>
        <v>NEUTRAL</v>
      </c>
      <c r="L602" s="6" t="str">
        <f>OBV!H602</f>
        <v>NEUTRAL</v>
      </c>
    </row>
    <row r="603" spans="1:12" ht="13.5" x14ac:dyDescent="0.25">
      <c r="A603" s="3">
        <f>RSI!A603</f>
        <v>42880</v>
      </c>
      <c r="B603" s="2">
        <f>RSI!B603</f>
        <v>35.407800000000002</v>
      </c>
      <c r="C603" s="2">
        <f>RSI!I603</f>
        <v>51.203360096980319</v>
      </c>
      <c r="D603" s="2">
        <f>MACD!E603</f>
        <v>-0.43928239364532118</v>
      </c>
      <c r="E603" s="2">
        <f>MACD!F603</f>
        <v>-0.37656651730244428</v>
      </c>
      <c r="F603" s="2">
        <f>'Moving Avg'!D603</f>
        <v>35.422520000000006</v>
      </c>
      <c r="G603" s="2">
        <f>'Moving Avg'!F603</f>
        <v>35.093084999999995</v>
      </c>
      <c r="H603" s="2">
        <f>'Moving Avg'!G603</f>
        <v>35.709946000000031</v>
      </c>
      <c r="I603" s="2">
        <f>'Moving Avg'!H603</f>
        <v>36.471617499999979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35.481400000000001</v>
      </c>
      <c r="C604" s="2">
        <f>RSI!I604</f>
        <v>52.631994399699856</v>
      </c>
      <c r="D604" s="2">
        <f>MACD!E604</f>
        <v>-0.35179921643545242</v>
      </c>
      <c r="E604" s="2">
        <f>MACD!F604</f>
        <v>-0.37161305712904596</v>
      </c>
      <c r="F604" s="2">
        <f>'Moving Avg'!D604</f>
        <v>35.433560000000007</v>
      </c>
      <c r="G604" s="2">
        <f>'Moving Avg'!F604</f>
        <v>35.164859999999997</v>
      </c>
      <c r="H604" s="2">
        <f>'Moving Avg'!G604</f>
        <v>35.672588000000026</v>
      </c>
      <c r="I604" s="2">
        <f>'Moving Avg'!H604</f>
        <v>36.51008049999998</v>
      </c>
      <c r="J604" s="6" t="str">
        <f>OBV!F604</f>
        <v>BULLISH</v>
      </c>
      <c r="K604" s="6" t="str">
        <f>OBV!G604</f>
        <v>WEAK</v>
      </c>
      <c r="L604" s="6" t="str">
        <f>OBV!H604</f>
        <v>CONFIRMED BULLISH</v>
      </c>
    </row>
    <row r="605" spans="1:12" ht="13.5" x14ac:dyDescent="0.25">
      <c r="A605" s="3">
        <f>RSI!A605</f>
        <v>42884</v>
      </c>
      <c r="B605" s="2">
        <f>RSI!B605</f>
        <v>35.481400000000001</v>
      </c>
      <c r="C605" s="2">
        <f>RSI!I605</f>
        <v>52.631994399699856</v>
      </c>
      <c r="D605" s="2">
        <f>MACD!E605</f>
        <v>-0.29560471330594851</v>
      </c>
      <c r="E605" s="2">
        <f>MACD!F605</f>
        <v>-0.35641138836442648</v>
      </c>
      <c r="F605" s="2">
        <f>'Moving Avg'!D605</f>
        <v>35.444600000000001</v>
      </c>
      <c r="G605" s="2">
        <f>'Moving Avg'!F605</f>
        <v>35.190624999999997</v>
      </c>
      <c r="H605" s="2">
        <f>'Moving Avg'!G605</f>
        <v>35.635230000000014</v>
      </c>
      <c r="I605" s="2">
        <f>'Moving Avg'!H605</f>
        <v>36.54854349999998</v>
      </c>
      <c r="J605" s="6" t="str">
        <f>OBV!F605</f>
        <v>BULLISH</v>
      </c>
      <c r="K605" s="6" t="str">
        <f>OBV!G605</f>
        <v>WEAK</v>
      </c>
      <c r="L605" s="6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35.426200000000001</v>
      </c>
      <c r="C606" s="2">
        <f>RSI!I606</f>
        <v>51.324950057806873</v>
      </c>
      <c r="D606" s="2">
        <f>MACD!E606</f>
        <v>-0.2447491371981485</v>
      </c>
      <c r="E606" s="2">
        <f>MACD!F606</f>
        <v>-0.3340789381311709</v>
      </c>
      <c r="F606" s="2">
        <f>'Moving Avg'!D606</f>
        <v>35.444600000000001</v>
      </c>
      <c r="G606" s="2">
        <f>'Moving Avg'!F606</f>
        <v>35.213629999999995</v>
      </c>
      <c r="H606" s="2">
        <f>'Moving Avg'!G606</f>
        <v>35.596768000000019</v>
      </c>
      <c r="I606" s="2">
        <f>'Moving Avg'!H606</f>
        <v>36.586730499999973</v>
      </c>
      <c r="J606" s="6" t="str">
        <f>OBV!F606</f>
        <v>BEARISH</v>
      </c>
      <c r="K606" s="6" t="str">
        <f>OBV!G606</f>
        <v>NEUTRAL</v>
      </c>
      <c r="L606" s="6" t="str">
        <f>OBV!H606</f>
        <v>NEUTRAL</v>
      </c>
    </row>
    <row r="607" spans="1:12" ht="13.5" x14ac:dyDescent="0.25">
      <c r="A607" s="3">
        <f>RSI!A607</f>
        <v>42886</v>
      </c>
      <c r="B607" s="2">
        <f>RSI!B607</f>
        <v>35.426200000000001</v>
      </c>
      <c r="C607" s="2">
        <f>RSI!I607</f>
        <v>51.324950057806873</v>
      </c>
      <c r="D607" s="2">
        <f>MACD!E607</f>
        <v>-0.20211586090631073</v>
      </c>
      <c r="E607" s="2">
        <f>MACD!F607</f>
        <v>-0.30768632268619889</v>
      </c>
      <c r="F607" s="2">
        <f>'Moving Avg'!D607</f>
        <v>35.444599999999994</v>
      </c>
      <c r="G607" s="2">
        <f>'Moving Avg'!F607</f>
        <v>35.282184999999998</v>
      </c>
      <c r="H607" s="2">
        <f>'Moving Avg'!G607</f>
        <v>35.558306000000016</v>
      </c>
      <c r="I607" s="2">
        <f>'Moving Avg'!H607</f>
        <v>36.624917499999974</v>
      </c>
      <c r="J607" s="6" t="str">
        <f>OBV!F607</f>
        <v>BEARISH</v>
      </c>
      <c r="K607" s="6" t="str">
        <f>OBV!G607</f>
        <v>NEUTRAL</v>
      </c>
      <c r="L607" s="6" t="str">
        <f>OBV!H607</f>
        <v>NEUTRAL</v>
      </c>
    </row>
    <row r="608" spans="1:12" ht="13.5" x14ac:dyDescent="0.25">
      <c r="A608" s="3">
        <f>RSI!A608</f>
        <v>42887</v>
      </c>
      <c r="B608" s="2">
        <f>RSI!B608</f>
        <v>35.426200000000001</v>
      </c>
      <c r="C608" s="2">
        <f>RSI!I608</f>
        <v>51.324950057806873</v>
      </c>
      <c r="D608" s="2">
        <f>MACD!E608</f>
        <v>-0.16641040670721452</v>
      </c>
      <c r="E608" s="2">
        <f>MACD!F608</f>
        <v>-0.27943113949040205</v>
      </c>
      <c r="F608" s="2">
        <f>'Moving Avg'!D608</f>
        <v>35.448279999999997</v>
      </c>
      <c r="G608" s="2">
        <f>'Moving Avg'!F608</f>
        <v>35.304729999999992</v>
      </c>
      <c r="H608" s="2">
        <f>'Moving Avg'!G608</f>
        <v>35.519844000000013</v>
      </c>
      <c r="I608" s="2">
        <f>'Moving Avg'!H608</f>
        <v>36.660205999999974</v>
      </c>
      <c r="J608" s="6" t="str">
        <f>OBV!F608</f>
        <v>BULLISH</v>
      </c>
      <c r="K608" s="6" t="str">
        <f>OBV!G608</f>
        <v>NEUTRAL</v>
      </c>
      <c r="L608" s="6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35.886299999999999</v>
      </c>
      <c r="C609" s="2">
        <f>RSI!I609</f>
        <v>61.323826461794354</v>
      </c>
      <c r="D609" s="2">
        <f>MACD!E609</f>
        <v>-0.17062111459444651</v>
      </c>
      <c r="E609" s="2">
        <f>MACD!F609</f>
        <v>-0.25766913451121093</v>
      </c>
      <c r="F609" s="2">
        <f>'Moving Avg'!D609</f>
        <v>35.529260000000001</v>
      </c>
      <c r="G609" s="2">
        <f>'Moving Avg'!F609</f>
        <v>35.350279999999998</v>
      </c>
      <c r="H609" s="2">
        <f>'Moving Avg'!G609</f>
        <v>35.490584000000013</v>
      </c>
      <c r="I609" s="2">
        <f>'Moving Avg'!H609</f>
        <v>36.693561999999972</v>
      </c>
      <c r="J609" s="6" t="str">
        <f>OBV!F609</f>
        <v>BEARISH</v>
      </c>
      <c r="K609" s="6" t="str">
        <f>OBV!G609</f>
        <v>STRONG</v>
      </c>
      <c r="L609" s="6" t="str">
        <f>OBV!H609</f>
        <v>BEARISH DIVERGENCE</v>
      </c>
    </row>
    <row r="610" spans="1:12" ht="13.5" x14ac:dyDescent="0.25">
      <c r="A610" s="3">
        <f>RSI!A610</f>
        <v>42891</v>
      </c>
      <c r="B610" s="2">
        <f>RSI!B610</f>
        <v>35.886299999999999</v>
      </c>
      <c r="C610" s="2">
        <f>RSI!I610</f>
        <v>61.323826461794354</v>
      </c>
      <c r="D610" s="2">
        <f>MACD!E610</f>
        <v>-0.17721900693237558</v>
      </c>
      <c r="E610" s="2">
        <f>MACD!F610</f>
        <v>-0.24157910899544388</v>
      </c>
      <c r="F610" s="2">
        <f>'Moving Avg'!D610</f>
        <v>35.610240000000005</v>
      </c>
      <c r="G610" s="2">
        <f>'Moving Avg'!F610</f>
        <v>35.395829999999997</v>
      </c>
      <c r="H610" s="2">
        <f>'Moving Avg'!G610</f>
        <v>35.461324000000012</v>
      </c>
      <c r="I610" s="2">
        <f>'Moving Avg'!H610</f>
        <v>36.726871999999979</v>
      </c>
      <c r="J610" s="6" t="str">
        <f>OBV!F610</f>
        <v>BEARISH</v>
      </c>
      <c r="K610" s="6" t="str">
        <f>OBV!G610</f>
        <v>STRONG</v>
      </c>
      <c r="L610" s="6" t="str">
        <f>OBV!H610</f>
        <v>BEARISH DIVERGENCE</v>
      </c>
    </row>
    <row r="611" spans="1:12" ht="13.5" x14ac:dyDescent="0.25">
      <c r="A611" s="3">
        <f>RSI!A611</f>
        <v>42892</v>
      </c>
      <c r="B611" s="2">
        <f>RSI!B611</f>
        <v>35.886299999999999</v>
      </c>
      <c r="C611" s="2">
        <f>RSI!I611</f>
        <v>61.323826461794354</v>
      </c>
      <c r="D611" s="2">
        <f>MACD!E611</f>
        <v>-0.18561201082183487</v>
      </c>
      <c r="E611" s="2">
        <f>MACD!F611</f>
        <v>-0.23038568936072207</v>
      </c>
      <c r="F611" s="2">
        <f>'Moving Avg'!D611</f>
        <v>35.702260000000003</v>
      </c>
      <c r="G611" s="2">
        <f>'Moving Avg'!F611</f>
        <v>35.464845000000004</v>
      </c>
      <c r="H611" s="2">
        <f>'Moving Avg'!G611</f>
        <v>35.443106000000007</v>
      </c>
      <c r="I611" s="2">
        <f>'Moving Avg'!H611</f>
        <v>36.755810999999973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35.426200000000001</v>
      </c>
      <c r="C612" s="2">
        <f>RSI!I612</f>
        <v>48.802716233893271</v>
      </c>
      <c r="D612" s="2">
        <f>MACD!E612</f>
        <v>-0.16123431289110357</v>
      </c>
      <c r="E612" s="2">
        <f>MACD!F612</f>
        <v>-0.21655541406679837</v>
      </c>
      <c r="F612" s="2">
        <f>'Moving Avg'!D612</f>
        <v>35.702260000000003</v>
      </c>
      <c r="G612" s="2">
        <f>'Moving Avg'!F612</f>
        <v>35.510855000000006</v>
      </c>
      <c r="H612" s="2">
        <f>'Moving Avg'!G612</f>
        <v>35.415686000000008</v>
      </c>
      <c r="I612" s="2">
        <f>'Moving Avg'!H612</f>
        <v>36.782449499999977</v>
      </c>
      <c r="J612" s="6" t="str">
        <f>OBV!F612</f>
        <v>BEARISH</v>
      </c>
      <c r="K612" s="6" t="str">
        <f>OBV!G612</f>
        <v>STRONG</v>
      </c>
      <c r="L612" s="6" t="str">
        <f>OBV!H612</f>
        <v>NEUTRAL</v>
      </c>
    </row>
    <row r="613" spans="1:12" ht="13.5" x14ac:dyDescent="0.25">
      <c r="A613" s="3">
        <f>RSI!A613</f>
        <v>42894</v>
      </c>
      <c r="B613" s="2">
        <f>RSI!B613</f>
        <v>34.377200000000002</v>
      </c>
      <c r="C613" s="2">
        <f>RSI!I613</f>
        <v>32.506375940006691</v>
      </c>
      <c r="D613" s="2">
        <f>MACD!E613</f>
        <v>-6.5424614365426237E-2</v>
      </c>
      <c r="E613" s="2">
        <f>MACD!F613</f>
        <v>-0.18632925412652396</v>
      </c>
      <c r="F613" s="2">
        <f>'Moving Avg'!D613</f>
        <v>35.492459999999994</v>
      </c>
      <c r="G613" s="2">
        <f>'Moving Avg'!F613</f>
        <v>35.452885000000002</v>
      </c>
      <c r="H613" s="2">
        <f>'Moving Avg'!G613</f>
        <v>35.367286000000007</v>
      </c>
      <c r="I613" s="2">
        <f>'Moving Avg'!H613</f>
        <v>36.805361499999975</v>
      </c>
      <c r="J613" s="6" t="str">
        <f>OBV!F613</f>
        <v>BEARISH</v>
      </c>
      <c r="K613" s="6" t="str">
        <f>OBV!G613</f>
        <v>STRONG</v>
      </c>
      <c r="L613" s="6" t="str">
        <f>OBV!H613</f>
        <v>CONFIRMED BEARISH</v>
      </c>
    </row>
    <row r="614" spans="1:12" ht="13.5" x14ac:dyDescent="0.25">
      <c r="A614" s="3">
        <f>RSI!A614</f>
        <v>42895</v>
      </c>
      <c r="B614" s="2">
        <f>RSI!B614</f>
        <v>35.407800000000002</v>
      </c>
      <c r="C614" s="2">
        <f>RSI!I614</f>
        <v>50.12668914169361</v>
      </c>
      <c r="D614" s="2">
        <f>MACD!E614</f>
        <v>-4.2887390570477635E-2</v>
      </c>
      <c r="E614" s="2">
        <f>MACD!F614</f>
        <v>-0.15764088141531471</v>
      </c>
      <c r="F614" s="2">
        <f>'Moving Avg'!D614</f>
        <v>35.396760000000008</v>
      </c>
      <c r="G614" s="2">
        <f>'Moving Avg'!F614</f>
        <v>35.446444999999997</v>
      </c>
      <c r="H614" s="2">
        <f>'Moving Avg'!G614</f>
        <v>35.342810000000007</v>
      </c>
      <c r="I614" s="2">
        <f>'Moving Avg'!H614</f>
        <v>36.828963499999972</v>
      </c>
      <c r="J614" s="6" t="str">
        <f>OBV!F614</f>
        <v>BEARISH</v>
      </c>
      <c r="K614" s="6" t="str">
        <f>OBV!G614</f>
        <v>STRONG</v>
      </c>
      <c r="L614" s="6" t="str">
        <f>OBV!H614</f>
        <v>CONFIRMED BEARISH</v>
      </c>
    </row>
    <row r="615" spans="1:12" ht="13.5" x14ac:dyDescent="0.25">
      <c r="A615" s="3">
        <f>RSI!A615</f>
        <v>42898</v>
      </c>
      <c r="B615" s="2">
        <f>RSI!B615</f>
        <v>35.407800000000002</v>
      </c>
      <c r="C615" s="2">
        <f>RSI!I615</f>
        <v>50.126689141693603</v>
      </c>
      <c r="D615" s="2">
        <f>MACD!E615</f>
        <v>-2.3902529869936018E-2</v>
      </c>
      <c r="E615" s="2">
        <f>MACD!F615</f>
        <v>-0.130893211106239</v>
      </c>
      <c r="F615" s="2">
        <f>'Moving Avg'!D615</f>
        <v>35.30106</v>
      </c>
      <c r="G615" s="2">
        <f>'Moving Avg'!F615</f>
        <v>35.445524999999989</v>
      </c>
      <c r="H615" s="2">
        <f>'Moving Avg'!G615</f>
        <v>35.318334000000007</v>
      </c>
      <c r="I615" s="2">
        <f>'Moving Avg'!H615</f>
        <v>36.85716649999997</v>
      </c>
      <c r="J615" s="6" t="str">
        <f>OBV!F615</f>
        <v>BEARISH</v>
      </c>
      <c r="K615" s="6" t="str">
        <f>OBV!G615</f>
        <v>STRONG</v>
      </c>
      <c r="L615" s="6" t="str">
        <f>OBV!H615</f>
        <v>CONFIRMED BEARISH</v>
      </c>
    </row>
    <row r="616" spans="1:12" ht="13.5" x14ac:dyDescent="0.25">
      <c r="A616" s="3">
        <f>RSI!A616</f>
        <v>42899</v>
      </c>
      <c r="B616" s="2">
        <f>RSI!B616</f>
        <v>35.407800000000002</v>
      </c>
      <c r="C616" s="2">
        <f>RSI!I616</f>
        <v>50.126689141693603</v>
      </c>
      <c r="D616" s="2">
        <f>MACD!E616</f>
        <v>-1.6409519009165763E-2</v>
      </c>
      <c r="E616" s="2">
        <f>MACD!F616</f>
        <v>-0.10799647268682436</v>
      </c>
      <c r="F616" s="2">
        <f>'Moving Avg'!D616</f>
        <v>35.205360000000006</v>
      </c>
      <c r="G616" s="2">
        <f>'Moving Avg'!F616</f>
        <v>35.444604999999989</v>
      </c>
      <c r="H616" s="2">
        <f>'Moving Avg'!G616</f>
        <v>35.293858</v>
      </c>
      <c r="I616" s="2">
        <f>'Moving Avg'!H616</f>
        <v>36.885369499999968</v>
      </c>
      <c r="J616" s="6" t="str">
        <f>OBV!F616</f>
        <v>BEARISH</v>
      </c>
      <c r="K616" s="6" t="str">
        <f>OBV!G616</f>
        <v>STRONG</v>
      </c>
      <c r="L616" s="6" t="str">
        <f>OBV!H616</f>
        <v>CONFIRMED BEARISH</v>
      </c>
    </row>
    <row r="617" spans="1:12" ht="13.5" x14ac:dyDescent="0.25">
      <c r="A617" s="3">
        <f>RSI!A617</f>
        <v>42900</v>
      </c>
      <c r="B617" s="2">
        <f>RSI!B617</f>
        <v>35.334200000000003</v>
      </c>
      <c r="C617" s="2">
        <f>RSI!I617</f>
        <v>48.986007000563951</v>
      </c>
      <c r="D617" s="2">
        <f>MACD!E617</f>
        <v>-4.6903849272652565E-3</v>
      </c>
      <c r="E617" s="2">
        <f>MACD!F617</f>
        <v>-8.733525513491254E-2</v>
      </c>
      <c r="F617" s="2">
        <f>'Moving Avg'!D617</f>
        <v>35.186960000000006</v>
      </c>
      <c r="G617" s="2">
        <f>'Moving Avg'!F617</f>
        <v>35.440004999999999</v>
      </c>
      <c r="H617" s="2">
        <f>'Moving Avg'!G617</f>
        <v>35.273615999999997</v>
      </c>
      <c r="I617" s="2">
        <f>'Moving Avg'!H617</f>
        <v>36.913204499999971</v>
      </c>
      <c r="J617" s="6" t="str">
        <f>OBV!F617</f>
        <v>BEARISH</v>
      </c>
      <c r="K617" s="6" t="str">
        <f>OBV!G617</f>
        <v>STRONG</v>
      </c>
      <c r="L617" s="6" t="str">
        <f>OBV!H617</f>
        <v>CONFIRMED BEARISH</v>
      </c>
    </row>
    <row r="618" spans="1:12" ht="13.5" x14ac:dyDescent="0.25">
      <c r="A618" s="3">
        <f>RSI!A618</f>
        <v>42901</v>
      </c>
      <c r="B618" s="2">
        <f>RSI!B618</f>
        <v>35.407800000000002</v>
      </c>
      <c r="C618" s="2">
        <f>RSI!I618</f>
        <v>50.206274174772901</v>
      </c>
      <c r="D618" s="2">
        <f>MACD!E618</f>
        <v>1.4130570587411739E-4</v>
      </c>
      <c r="E618" s="2">
        <f>MACD!F618</f>
        <v>-6.9839942966755206E-2</v>
      </c>
      <c r="F618" s="2">
        <f>'Moving Avg'!D618</f>
        <v>35.393080000000005</v>
      </c>
      <c r="G618" s="2">
        <f>'Moving Avg'!F618</f>
        <v>35.439084999999992</v>
      </c>
      <c r="H618" s="2">
        <f>'Moving Avg'!G618</f>
        <v>35.254846000000001</v>
      </c>
      <c r="I618" s="2">
        <f>'Moving Avg'!H618</f>
        <v>36.936944999999973</v>
      </c>
      <c r="J618" s="6" t="str">
        <f>OBV!F618</f>
        <v>BEARISH</v>
      </c>
      <c r="K618" s="6" t="str">
        <f>OBV!G618</f>
        <v>NEUTRAL</v>
      </c>
      <c r="L618" s="6" t="str">
        <f>OBV!H618</f>
        <v>BEARISH DIVERGENCE</v>
      </c>
    </row>
    <row r="619" spans="1:12" ht="13.5" x14ac:dyDescent="0.25">
      <c r="A619" s="3">
        <f>RSI!A619</f>
        <v>42902</v>
      </c>
      <c r="B619" s="2">
        <f>RSI!B619</f>
        <v>35.407800000000002</v>
      </c>
      <c r="C619" s="2">
        <f>RSI!I619</f>
        <v>50.206274174772901</v>
      </c>
      <c r="D619" s="2">
        <f>MACD!E619</f>
        <v>7.4919509983054411E-2</v>
      </c>
      <c r="E619" s="2">
        <f>MACD!F619</f>
        <v>-4.0888052376793285E-2</v>
      </c>
      <c r="F619" s="2">
        <f>'Moving Avg'!D619</f>
        <v>35.393080000000005</v>
      </c>
      <c r="G619" s="2">
        <f>'Moving Avg'!F619</f>
        <v>35.438164999999991</v>
      </c>
      <c r="H619" s="2">
        <f>'Moving Avg'!G619</f>
        <v>35.237915999999998</v>
      </c>
      <c r="I619" s="2">
        <f>'Moving Avg'!H619</f>
        <v>36.959396999999974</v>
      </c>
      <c r="J619" s="6" t="str">
        <f>OBV!F619</f>
        <v>BEARISH</v>
      </c>
      <c r="K619" s="6" t="str">
        <f>OBV!G619</f>
        <v>NEUTRAL</v>
      </c>
      <c r="L619" s="6" t="str">
        <f>OBV!H619</f>
        <v>NEUTRAL</v>
      </c>
    </row>
    <row r="620" spans="1:12" ht="13.5" x14ac:dyDescent="0.25">
      <c r="A620" s="3">
        <f>RSI!A620</f>
        <v>42905</v>
      </c>
      <c r="B620" s="2">
        <f>RSI!B620</f>
        <v>35.407800000000002</v>
      </c>
      <c r="C620" s="2">
        <f>RSI!I620</f>
        <v>50.206274174772901</v>
      </c>
      <c r="D620" s="2">
        <f>MACD!E620</f>
        <v>0.13810563002947163</v>
      </c>
      <c r="E620" s="2">
        <f>MACD!F620</f>
        <v>-5.0893158955403021E-3</v>
      </c>
      <c r="F620" s="2">
        <f>'Moving Avg'!D620</f>
        <v>35.393080000000005</v>
      </c>
      <c r="G620" s="2">
        <f>'Moving Avg'!F620</f>
        <v>35.43724499999999</v>
      </c>
      <c r="H620" s="2">
        <f>'Moving Avg'!G620</f>
        <v>35.24251799999999</v>
      </c>
      <c r="I620" s="2">
        <f>'Moving Avg'!H620</f>
        <v>36.982308999999972</v>
      </c>
      <c r="J620" s="6" t="str">
        <f>OBV!F620</f>
        <v>BEARISH</v>
      </c>
      <c r="K620" s="6" t="str">
        <f>OBV!G620</f>
        <v>NEUTRAL</v>
      </c>
      <c r="L620" s="6" t="str">
        <f>OBV!H620</f>
        <v>NEUTRAL</v>
      </c>
    </row>
    <row r="621" spans="1:12" ht="13.5" x14ac:dyDescent="0.25">
      <c r="A621" s="3">
        <f>RSI!A621</f>
        <v>42906</v>
      </c>
      <c r="B621" s="2">
        <f>RSI!B621</f>
        <v>35.407800000000002</v>
      </c>
      <c r="C621" s="2">
        <f>RSI!I621</f>
        <v>50.206274174772901</v>
      </c>
      <c r="D621" s="2">
        <f>MACD!E621</f>
        <v>0.19148956305695464</v>
      </c>
      <c r="E621" s="2">
        <f>MACD!F621</f>
        <v>3.4226459894958684E-2</v>
      </c>
      <c r="F621" s="2">
        <f>'Moving Avg'!D621</f>
        <v>35.393080000000005</v>
      </c>
      <c r="G621" s="2">
        <f>'Moving Avg'!F621</f>
        <v>35.436324999999997</v>
      </c>
      <c r="H621" s="2">
        <f>'Moving Avg'!G621</f>
        <v>35.245831999999993</v>
      </c>
      <c r="I621" s="2">
        <f>'Moving Avg'!H621</f>
        <v>37.005220999999977</v>
      </c>
      <c r="J621" s="6" t="str">
        <f>OBV!F621</f>
        <v>BEARISH</v>
      </c>
      <c r="K621" s="6" t="str">
        <f>OBV!G621</f>
        <v>NEUTRAL</v>
      </c>
      <c r="L621" s="6" t="str">
        <f>OBV!H621</f>
        <v>NEUTRAL</v>
      </c>
    </row>
    <row r="622" spans="1:12" ht="13.5" x14ac:dyDescent="0.25">
      <c r="A622" s="3">
        <f>RSI!A622</f>
        <v>42907</v>
      </c>
      <c r="B622" s="2">
        <f>RSI!B622</f>
        <v>35.407800000000002</v>
      </c>
      <c r="C622" s="2">
        <f>RSI!I622</f>
        <v>50.206274174772901</v>
      </c>
      <c r="D622" s="2">
        <f>MACD!E622</f>
        <v>0.16580074063624295</v>
      </c>
      <c r="E622" s="2">
        <f>MACD!F622</f>
        <v>6.054131604321554E-2</v>
      </c>
      <c r="F622" s="2">
        <f>'Moving Avg'!D622</f>
        <v>35.407800000000002</v>
      </c>
      <c r="G622" s="2">
        <f>'Moving Avg'!F622</f>
        <v>35.435404999999989</v>
      </c>
      <c r="H622" s="2">
        <f>'Moving Avg'!G622</f>
        <v>35.249145999999982</v>
      </c>
      <c r="I622" s="2">
        <f>'Moving Avg'!H622</f>
        <v>37.023532499999973</v>
      </c>
      <c r="J622" s="6" t="str">
        <f>OBV!F622</f>
        <v>BULLISH</v>
      </c>
      <c r="K622" s="6" t="str">
        <f>OBV!G622</f>
        <v>WEAK</v>
      </c>
      <c r="L622" s="6" t="str">
        <f>OBV!H622</f>
        <v>CONFIRMED BULLISH</v>
      </c>
    </row>
    <row r="623" spans="1:12" ht="13.5" x14ac:dyDescent="0.25">
      <c r="A623" s="3">
        <f>RSI!A623</f>
        <v>42908</v>
      </c>
      <c r="B623" s="2">
        <f>RSI!B623</f>
        <v>35.407800000000002</v>
      </c>
      <c r="C623" s="2">
        <f>RSI!I623</f>
        <v>50.206274174772901</v>
      </c>
      <c r="D623" s="2">
        <f>MACD!E623</f>
        <v>-1.7390225541078053E-2</v>
      </c>
      <c r="E623" s="2">
        <f>MACD!F623</f>
        <v>4.4955007726356827E-2</v>
      </c>
      <c r="F623" s="2">
        <f>'Moving Avg'!D623</f>
        <v>35.407800000000002</v>
      </c>
      <c r="G623" s="2">
        <f>'Moving Avg'!F623</f>
        <v>35.435404999999989</v>
      </c>
      <c r="H623" s="2">
        <f>'Moving Avg'!G623</f>
        <v>35.252459999999985</v>
      </c>
      <c r="I623" s="2">
        <f>'Moving Avg'!H623</f>
        <v>37.039543499999972</v>
      </c>
      <c r="J623" s="6" t="str">
        <f>OBV!F623</f>
        <v>NEUTRAL</v>
      </c>
      <c r="K623" s="6" t="str">
        <f>OBV!G623</f>
        <v>NEUTRAL</v>
      </c>
      <c r="L623" s="6" t="str">
        <f>OBV!H623</f>
        <v>NEUTRAL</v>
      </c>
    </row>
    <row r="624" spans="1:12" ht="13.5" x14ac:dyDescent="0.25">
      <c r="A624" s="3">
        <f>RSI!A624</f>
        <v>42909</v>
      </c>
      <c r="B624" s="2">
        <f>RSI!B624</f>
        <v>35.407800000000002</v>
      </c>
      <c r="C624" s="2">
        <f>RSI!I624</f>
        <v>50.206274174772901</v>
      </c>
      <c r="D624" s="2">
        <f>MACD!E624</f>
        <v>-1.3908615274978331E-2</v>
      </c>
      <c r="E624" s="2">
        <f>MACD!F624</f>
        <v>3.3182283126089798E-2</v>
      </c>
      <c r="F624" s="2">
        <f>'Moving Avg'!D624</f>
        <v>35.407800000000002</v>
      </c>
      <c r="G624" s="2">
        <f>'Moving Avg'!F624</f>
        <v>35.431724999999986</v>
      </c>
      <c r="H624" s="2">
        <f>'Moving Avg'!G624</f>
        <v>35.255773999999981</v>
      </c>
      <c r="I624" s="2">
        <f>'Moving Avg'!H624</f>
        <v>37.053253999999967</v>
      </c>
      <c r="J624" s="6" t="str">
        <f>OBV!F624</f>
        <v>NEUTRAL</v>
      </c>
      <c r="K624" s="6" t="str">
        <f>OBV!G624</f>
        <v>NEUTRAL</v>
      </c>
      <c r="L624" s="6" t="str">
        <f>OBV!H624</f>
        <v>NEUTRAL</v>
      </c>
    </row>
    <row r="625" spans="1:12" ht="13.5" x14ac:dyDescent="0.25">
      <c r="A625" s="3">
        <f>RSI!A625</f>
        <v>42914</v>
      </c>
      <c r="B625" s="2">
        <f>RSI!B625</f>
        <v>35.407800000000002</v>
      </c>
      <c r="C625" s="2">
        <f>RSI!I625</f>
        <v>50.206274174772901</v>
      </c>
      <c r="D625" s="2">
        <f>MACD!E625</f>
        <v>-1.1022355205810186E-2</v>
      </c>
      <c r="E625" s="2">
        <f>MACD!F625</f>
        <v>2.43413554597098E-2</v>
      </c>
      <c r="F625" s="2">
        <f>'Moving Avg'!D625</f>
        <v>35.407800000000002</v>
      </c>
      <c r="G625" s="2">
        <f>'Moving Avg'!F625</f>
        <v>35.42804499999999</v>
      </c>
      <c r="H625" s="2">
        <f>'Moving Avg'!G625</f>
        <v>35.240683999999987</v>
      </c>
      <c r="I625" s="2">
        <f>'Moving Avg'!H625</f>
        <v>37.062363499999968</v>
      </c>
      <c r="J625" s="6" t="str">
        <f>OBV!F625</f>
        <v>NEUTRAL</v>
      </c>
      <c r="K625" s="6" t="str">
        <f>OBV!G625</f>
        <v>NEUTRAL</v>
      </c>
      <c r="L625" s="6" t="str">
        <f>OBV!H625</f>
        <v>NEUTRAL</v>
      </c>
    </row>
    <row r="626" spans="1:12" ht="13.5" x14ac:dyDescent="0.25">
      <c r="A626" s="3">
        <f>RSI!A626</f>
        <v>42915</v>
      </c>
      <c r="B626" s="2">
        <f>RSI!B626</f>
        <v>34.349600000000002</v>
      </c>
      <c r="C626" s="2">
        <f>RSI!I626</f>
        <v>30.949414717209521</v>
      </c>
      <c r="D626" s="2">
        <f>MACD!E626</f>
        <v>6.9749755733916174E-2</v>
      </c>
      <c r="E626" s="2">
        <f>MACD!F626</f>
        <v>3.3423035514551079E-2</v>
      </c>
      <c r="F626" s="2">
        <f>'Moving Avg'!D626</f>
        <v>35.196160000000006</v>
      </c>
      <c r="G626" s="2">
        <f>'Moving Avg'!F626</f>
        <v>35.374214999999992</v>
      </c>
      <c r="H626" s="2">
        <f>'Moving Avg'!G626</f>
        <v>35.204429999999988</v>
      </c>
      <c r="I626" s="2">
        <f>'Moving Avg'!H626</f>
        <v>37.074463499999972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</row>
    <row r="627" spans="1:12" ht="13.5" x14ac:dyDescent="0.25">
      <c r="A627" s="3">
        <f>RSI!A627</f>
        <v>42916</v>
      </c>
      <c r="B627" s="2">
        <f>RSI!B627</f>
        <v>33.401800000000001</v>
      </c>
      <c r="C627" s="2">
        <f>RSI!I627</f>
        <v>22.59138438477261</v>
      </c>
      <c r="D627" s="2">
        <f>MACD!E627</f>
        <v>0.20318146936779158</v>
      </c>
      <c r="E627" s="2">
        <f>MACD!F627</f>
        <v>6.7374722285199182E-2</v>
      </c>
      <c r="F627" s="2">
        <f>'Moving Avg'!D627</f>
        <v>34.794960000000003</v>
      </c>
      <c r="G627" s="2">
        <f>'Moving Avg'!F627</f>
        <v>35.272994999999995</v>
      </c>
      <c r="H627" s="2">
        <f>'Moving Avg'!G627</f>
        <v>35.169463999999984</v>
      </c>
      <c r="I627" s="2">
        <f>'Moving Avg'!H627</f>
        <v>37.078051999999971</v>
      </c>
      <c r="J627" s="6" t="str">
        <f>OBV!F627</f>
        <v>BEARISH</v>
      </c>
      <c r="K627" s="6" t="str">
        <f>OBV!G627</f>
        <v>STRONG</v>
      </c>
      <c r="L627" s="6" t="str">
        <f>OBV!H627</f>
        <v>CONFIRMED BEARISH</v>
      </c>
    </row>
    <row r="628" spans="1:12" ht="13.5" x14ac:dyDescent="0.25">
      <c r="A628" s="3">
        <f>RSI!A628</f>
        <v>42919</v>
      </c>
      <c r="B628" s="2">
        <f>RSI!B628</f>
        <v>33.429400000000001</v>
      </c>
      <c r="C628" s="2">
        <f>RSI!I628</f>
        <v>23.241447225458174</v>
      </c>
      <c r="D628" s="2">
        <f>MACD!E628</f>
        <v>0.33670681230751853</v>
      </c>
      <c r="E628" s="2">
        <f>MACD!F628</f>
        <v>0.12124114028966307</v>
      </c>
      <c r="F628" s="2">
        <f>'Moving Avg'!D628</f>
        <v>34.399279999999997</v>
      </c>
      <c r="G628" s="2">
        <f>'Moving Avg'!F628</f>
        <v>35.173154999999994</v>
      </c>
      <c r="H628" s="2">
        <f>'Moving Avg'!G628</f>
        <v>35.129527999999979</v>
      </c>
      <c r="I628" s="2">
        <f>'Moving Avg'!H628</f>
        <v>37.081870499999972</v>
      </c>
      <c r="J628" s="6" t="str">
        <f>OBV!F628</f>
        <v>BEARISH</v>
      </c>
      <c r="K628" s="6" t="str">
        <f>OBV!G628</f>
        <v>STRONG</v>
      </c>
      <c r="L628" s="6" t="str">
        <f>OBV!H628</f>
        <v>CONFIRMED BEARISH</v>
      </c>
    </row>
    <row r="629" spans="1:12" ht="13.5" x14ac:dyDescent="0.25">
      <c r="A629" s="3">
        <f>RSI!A629</f>
        <v>42920</v>
      </c>
      <c r="B629" s="2">
        <f>RSI!B629</f>
        <v>34.045900000000003</v>
      </c>
      <c r="C629" s="2">
        <f>RSI!I629</f>
        <v>36.141548162460673</v>
      </c>
      <c r="D629" s="2">
        <f>MACD!E629</f>
        <v>0.414362772590124</v>
      </c>
      <c r="E629" s="2">
        <f>MACD!F629</f>
        <v>0.17986546674975526</v>
      </c>
      <c r="F629" s="2">
        <f>'Moving Avg'!D629</f>
        <v>34.126899999999999</v>
      </c>
      <c r="G629" s="2">
        <f>'Moving Avg'!F629</f>
        <v>35.081135000000003</v>
      </c>
      <c r="H629" s="2">
        <f>'Moving Avg'!G629</f>
        <v>35.106523999999986</v>
      </c>
      <c r="I629" s="2">
        <f>'Moving Avg'!H629</f>
        <v>37.087391499999974</v>
      </c>
      <c r="J629" s="6" t="str">
        <f>OBV!F629</f>
        <v>BULLISH</v>
      </c>
      <c r="K629" s="6" t="str">
        <f>OBV!G629</f>
        <v>WEAK</v>
      </c>
      <c r="L629" s="6" t="str">
        <f>OBV!H629</f>
        <v>BULLISH DIVERGENCE</v>
      </c>
    </row>
    <row r="630" spans="1:12" ht="13.5" x14ac:dyDescent="0.25">
      <c r="A630" s="3">
        <f>RSI!A630</f>
        <v>42921</v>
      </c>
      <c r="B630" s="2">
        <f>RSI!B630</f>
        <v>34.229999999999997</v>
      </c>
      <c r="C630" s="2">
        <f>RSI!I630</f>
        <v>39.41593604055187</v>
      </c>
      <c r="D630" s="2">
        <f>MACD!E630</f>
        <v>0.47236544491877197</v>
      </c>
      <c r="E630" s="2">
        <f>MACD!F630</f>
        <v>0.2383654623835586</v>
      </c>
      <c r="F630" s="2">
        <f>'Moving Avg'!D630</f>
        <v>33.89134</v>
      </c>
      <c r="G630" s="2">
        <f>'Moving Avg'!F630</f>
        <v>34.99832</v>
      </c>
      <c r="H630" s="2">
        <f>'Moving Avg'!G630</f>
        <v>35.087201999999991</v>
      </c>
      <c r="I630" s="2">
        <f>'Moving Avg'!H630</f>
        <v>37.098755499999967</v>
      </c>
      <c r="J630" s="6" t="str">
        <f>OBV!F630</f>
        <v>BULLISH</v>
      </c>
      <c r="K630" s="6" t="str">
        <f>OBV!G630</f>
        <v>WEAK</v>
      </c>
      <c r="L630" s="6" t="str">
        <f>OBV!H630</f>
        <v>BULLISH DIVERGENCE</v>
      </c>
    </row>
    <row r="631" spans="1:12" ht="13.5" x14ac:dyDescent="0.25">
      <c r="A631" s="3">
        <f>RSI!A631</f>
        <v>42922</v>
      </c>
      <c r="B631" s="2">
        <f>RSI!B631</f>
        <v>34.229999999999997</v>
      </c>
      <c r="C631" s="2">
        <f>RSI!I631</f>
        <v>39.41593604055187</v>
      </c>
      <c r="D631" s="2">
        <f>MACD!E631</f>
        <v>0.52584827429399184</v>
      </c>
      <c r="E631" s="2">
        <f>MACD!F631</f>
        <v>0.29586202476564527</v>
      </c>
      <c r="F631" s="2">
        <f>'Moving Avg'!D631</f>
        <v>33.867419999999996</v>
      </c>
      <c r="G631" s="2">
        <f>'Moving Avg'!F631</f>
        <v>34.915505000000003</v>
      </c>
      <c r="H631" s="2">
        <f>'Moving Avg'!G631</f>
        <v>35.072479999999992</v>
      </c>
      <c r="I631" s="2">
        <f>'Moving Avg'!H631</f>
        <v>37.110119499999968</v>
      </c>
      <c r="J631" s="6" t="str">
        <f>OBV!F631</f>
        <v>BULLISH</v>
      </c>
      <c r="K631" s="6" t="str">
        <f>OBV!G631</f>
        <v>WEAK</v>
      </c>
      <c r="L631" s="6" t="str">
        <f>OBV!H631</f>
        <v>BULLISH DIVERGENCE</v>
      </c>
    </row>
    <row r="632" spans="1:12" ht="13.5" x14ac:dyDescent="0.25">
      <c r="A632" s="3">
        <f>RSI!A632</f>
        <v>42923</v>
      </c>
      <c r="B632" s="2">
        <f>RSI!B632</f>
        <v>34.045900000000003</v>
      </c>
      <c r="C632" s="2">
        <f>RSI!I632</f>
        <v>37.203527986222511</v>
      </c>
      <c r="D632" s="2">
        <f>MACD!E632</f>
        <v>0.58881746227407916</v>
      </c>
      <c r="E632" s="2">
        <f>MACD!F632</f>
        <v>0.35445311226733206</v>
      </c>
      <c r="F632" s="2">
        <f>'Moving Avg'!D632</f>
        <v>33.99624</v>
      </c>
      <c r="G632" s="2">
        <f>'Moving Avg'!F632</f>
        <v>34.846490000000003</v>
      </c>
      <c r="H632" s="2">
        <f>'Moving Avg'!G632</f>
        <v>35.072479999999992</v>
      </c>
      <c r="I632" s="2">
        <f>'Moving Avg'!H632</f>
        <v>37.119320999999971</v>
      </c>
      <c r="J632" s="6" t="str">
        <f>OBV!F632</f>
        <v>BULLISH</v>
      </c>
      <c r="K632" s="6" t="str">
        <f>OBV!G632</f>
        <v>WEAK</v>
      </c>
      <c r="L632" s="6" t="str">
        <f>OBV!H632</f>
        <v>CONFIRMED BULLISH</v>
      </c>
    </row>
    <row r="633" spans="1:12" ht="13.5" x14ac:dyDescent="0.25">
      <c r="A633" s="3">
        <f>RSI!A633</f>
        <v>42926</v>
      </c>
      <c r="B633" s="2">
        <f>RSI!B633</f>
        <v>34.045900000000003</v>
      </c>
      <c r="C633" s="2">
        <f>RSI!I633</f>
        <v>37.203527986222518</v>
      </c>
      <c r="D633" s="2">
        <f>MACD!E633</f>
        <v>0.64696235357158827</v>
      </c>
      <c r="E633" s="2">
        <f>MACD!F633</f>
        <v>0.41295496052818337</v>
      </c>
      <c r="F633" s="2">
        <f>'Moving Avg'!D633</f>
        <v>34.119540000000008</v>
      </c>
      <c r="G633" s="2">
        <f>'Moving Avg'!F633</f>
        <v>34.829924999999996</v>
      </c>
      <c r="H633" s="2">
        <f>'Moving Avg'!G633</f>
        <v>35.063277999999997</v>
      </c>
      <c r="I633" s="2">
        <f>'Moving Avg'!H633</f>
        <v>37.12622199999997</v>
      </c>
      <c r="J633" s="6" t="str">
        <f>OBV!F633</f>
        <v>BULLISH</v>
      </c>
      <c r="K633" s="6" t="str">
        <f>OBV!G633</f>
        <v>WEAK</v>
      </c>
      <c r="L633" s="6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34.045900000000003</v>
      </c>
      <c r="C634" s="2">
        <f>RSI!I634</f>
        <v>37.203527986222511</v>
      </c>
      <c r="D634" s="2">
        <f>MACD!E634</f>
        <v>0.70066490540215653</v>
      </c>
      <c r="E634" s="2">
        <f>MACD!F634</f>
        <v>0.47049694950297805</v>
      </c>
      <c r="F634" s="2">
        <f>'Moving Avg'!D634</f>
        <v>34.119540000000008</v>
      </c>
      <c r="G634" s="2">
        <f>'Moving Avg'!F634</f>
        <v>34.761829999999996</v>
      </c>
      <c r="H634" s="2">
        <f>'Moving Avg'!G634</f>
        <v>35.063277999999997</v>
      </c>
      <c r="I634" s="2">
        <f>'Moving Avg'!H634</f>
        <v>37.133122999999976</v>
      </c>
      <c r="J634" s="6" t="str">
        <f>OBV!F634</f>
        <v>BEARISH</v>
      </c>
      <c r="K634" s="6" t="str">
        <f>OBV!G634</f>
        <v>STRONG</v>
      </c>
      <c r="L634" s="6" t="str">
        <f>OBV!H634</f>
        <v>NEUTRAL</v>
      </c>
    </row>
    <row r="635" spans="1:12" ht="13.5" x14ac:dyDescent="0.25">
      <c r="A635" s="3">
        <f>RSI!A635</f>
        <v>42928</v>
      </c>
      <c r="B635" s="2">
        <f>RSI!B635</f>
        <v>34.968800000000002</v>
      </c>
      <c r="C635" s="2">
        <f>RSI!I635</f>
        <v>53.533578316010122</v>
      </c>
      <c r="D635" s="2">
        <f>MACD!E635</f>
        <v>0.68191203398277622</v>
      </c>
      <c r="E635" s="2">
        <f>MACD!F635</f>
        <v>0.51277996639893775</v>
      </c>
      <c r="F635" s="2">
        <f>'Moving Avg'!D635</f>
        <v>34.267299999999999</v>
      </c>
      <c r="G635" s="2">
        <f>'Moving Avg'!F635</f>
        <v>34.739879999999992</v>
      </c>
      <c r="H635" s="2">
        <f>'Moving Avg'!G635</f>
        <v>35.063332000000003</v>
      </c>
      <c r="I635" s="2">
        <f>'Moving Avg'!H635</f>
        <v>37.142291999999976</v>
      </c>
      <c r="J635" s="6" t="str">
        <f>OBV!F635</f>
        <v>BEARISH</v>
      </c>
      <c r="K635" s="6" t="str">
        <f>OBV!G635</f>
        <v>STRONG</v>
      </c>
      <c r="L635" s="6" t="str">
        <f>OBV!H635</f>
        <v>CONFIRMED BEARISH</v>
      </c>
    </row>
    <row r="636" spans="1:12" ht="13.5" x14ac:dyDescent="0.25">
      <c r="A636" s="3">
        <f>RSI!A636</f>
        <v>42929</v>
      </c>
      <c r="B636" s="2">
        <f>RSI!B636</f>
        <v>34.968800000000002</v>
      </c>
      <c r="C636" s="2">
        <f>RSI!I636</f>
        <v>53.533578316010136</v>
      </c>
      <c r="D636" s="2">
        <f>MACD!E636</f>
        <v>0.50165138504755902</v>
      </c>
      <c r="E636" s="2">
        <f>MACD!F636</f>
        <v>0.51055425012866196</v>
      </c>
      <c r="F636" s="2">
        <f>'Moving Avg'!D636</f>
        <v>34.415060000000004</v>
      </c>
      <c r="G636" s="2">
        <f>'Moving Avg'!F636</f>
        <v>34.717929999999996</v>
      </c>
      <c r="H636" s="2">
        <f>'Moving Avg'!G636</f>
        <v>35.063386000000001</v>
      </c>
      <c r="I636" s="2">
        <f>'Moving Avg'!H636</f>
        <v>37.147366499999976</v>
      </c>
      <c r="J636" s="6" t="str">
        <f>OBV!F636</f>
        <v>BEARISH</v>
      </c>
      <c r="K636" s="6" t="str">
        <f>OBV!G636</f>
        <v>STRONG</v>
      </c>
      <c r="L636" s="6" t="str">
        <f>OBV!H636</f>
        <v>CONFIRMED BEARISH</v>
      </c>
    </row>
    <row r="637" spans="1:12" ht="13.5" x14ac:dyDescent="0.25">
      <c r="A637" s="3">
        <f>RSI!A637</f>
        <v>42930</v>
      </c>
      <c r="B637" s="2">
        <f>RSI!B637</f>
        <v>34.968800000000002</v>
      </c>
      <c r="C637" s="2">
        <f>RSI!I637</f>
        <v>53.533578316010136</v>
      </c>
      <c r="D637" s="2">
        <f>MACD!E637</f>
        <v>0.20183291212056531</v>
      </c>
      <c r="E637" s="2">
        <f>MACD!F637</f>
        <v>0.44880998252704263</v>
      </c>
      <c r="F637" s="2">
        <f>'Moving Avg'!D637</f>
        <v>34.599640000000001</v>
      </c>
      <c r="G637" s="2">
        <f>'Moving Avg'!F637</f>
        <v>34.699659999999994</v>
      </c>
      <c r="H637" s="2">
        <f>'Moving Avg'!G637</f>
        <v>35.081660000000007</v>
      </c>
      <c r="I637" s="2">
        <f>'Moving Avg'!H637</f>
        <v>37.14737999999997</v>
      </c>
      <c r="J637" s="6" t="str">
        <f>OBV!F637</f>
        <v>BEARISH</v>
      </c>
      <c r="K637" s="6" t="str">
        <f>OBV!G637</f>
        <v>NEUTRAL</v>
      </c>
      <c r="L637" s="6" t="str">
        <f>OBV!H637</f>
        <v>CONFIRMED BEARISH</v>
      </c>
    </row>
    <row r="638" spans="1:12" ht="13.5" x14ac:dyDescent="0.25">
      <c r="A638" s="3">
        <f>RSI!A638</f>
        <v>42933</v>
      </c>
      <c r="B638" s="2">
        <f>RSI!B638</f>
        <v>35.486699999999999</v>
      </c>
      <c r="C638" s="2">
        <f>RSI!I638</f>
        <v>60.697038748318924</v>
      </c>
      <c r="D638" s="2">
        <f>MACD!E638</f>
        <v>-8.7342049997403137E-2</v>
      </c>
      <c r="E638" s="2">
        <f>MACD!F638</f>
        <v>0.3415795760221535</v>
      </c>
      <c r="F638" s="2">
        <f>'Moving Avg'!D638</f>
        <v>34.887800000000006</v>
      </c>
      <c r="G638" s="2">
        <f>'Moving Avg'!F638</f>
        <v>34.703604999999996</v>
      </c>
      <c r="H638" s="2">
        <f>'Moving Avg'!G638</f>
        <v>35.091887999999997</v>
      </c>
      <c r="I638" s="2">
        <f>'Moving Avg'!H638</f>
        <v>37.144737999999975</v>
      </c>
      <c r="J638" s="6" t="str">
        <f>OBV!F638</f>
        <v>BULLISH</v>
      </c>
      <c r="K638" s="6" t="str">
        <f>OBV!G638</f>
        <v>WEAK</v>
      </c>
      <c r="L638" s="6" t="str">
        <f>OBV!H638</f>
        <v>NEUTRAL</v>
      </c>
    </row>
    <row r="639" spans="1:12" ht="13.5" x14ac:dyDescent="0.25">
      <c r="A639" s="3">
        <f>RSI!A639</f>
        <v>42934</v>
      </c>
      <c r="B639" s="2">
        <f>RSI!B639</f>
        <v>35.486699999999999</v>
      </c>
      <c r="C639" s="2">
        <f>RSI!I639</f>
        <v>60.697038748318924</v>
      </c>
      <c r="D639" s="2">
        <f>MACD!E639</f>
        <v>-0.24150713940608881</v>
      </c>
      <c r="E639" s="2">
        <f>MACD!F639</f>
        <v>0.22496223293650502</v>
      </c>
      <c r="F639" s="2">
        <f>'Moving Avg'!D639</f>
        <v>35.175959999999996</v>
      </c>
      <c r="G639" s="2">
        <f>'Moving Avg'!F639</f>
        <v>34.707550000000012</v>
      </c>
      <c r="H639" s="2">
        <f>'Moving Avg'!G639</f>
        <v>35.102116000000002</v>
      </c>
      <c r="I639" s="2">
        <f>'Moving Avg'!H639</f>
        <v>37.132940499999975</v>
      </c>
      <c r="J639" s="6" t="str">
        <f>OBV!F639</f>
        <v>BULLISH</v>
      </c>
      <c r="K639" s="6" t="str">
        <f>OBV!G639</f>
        <v>WEAK</v>
      </c>
      <c r="L639" s="6" t="str">
        <f>OBV!H639</f>
        <v>NEUTRAL</v>
      </c>
    </row>
    <row r="640" spans="1:12" ht="13.5" x14ac:dyDescent="0.25">
      <c r="A640" s="3">
        <f>RSI!A640</f>
        <v>42935</v>
      </c>
      <c r="B640" s="2">
        <f>RSI!B640</f>
        <v>35.486699999999999</v>
      </c>
      <c r="C640" s="2">
        <f>RSI!I640</f>
        <v>60.697038748318917</v>
      </c>
      <c r="D640" s="2">
        <f>MACD!E640</f>
        <v>-0.34763583179859125</v>
      </c>
      <c r="E640" s="2">
        <f>MACD!F640</f>
        <v>0.11044261998948576</v>
      </c>
      <c r="F640" s="2">
        <f>'Moving Avg'!D640</f>
        <v>35.279539999999997</v>
      </c>
      <c r="G640" s="2">
        <f>'Moving Avg'!F640</f>
        <v>34.711495000000014</v>
      </c>
      <c r="H640" s="2">
        <f>'Moving Avg'!G640</f>
        <v>35.112344</v>
      </c>
      <c r="I640" s="2">
        <f>'Moving Avg'!H640</f>
        <v>37.12634199999998</v>
      </c>
      <c r="J640" s="6" t="str">
        <f>OBV!F640</f>
        <v>BULLISH</v>
      </c>
      <c r="K640" s="6" t="str">
        <f>OBV!G640</f>
        <v>WEAK</v>
      </c>
      <c r="L640" s="6" t="str">
        <f>OBV!H640</f>
        <v>CONFIRMED BULLISH</v>
      </c>
    </row>
    <row r="641" spans="1:12" ht="13.5" x14ac:dyDescent="0.25">
      <c r="A641" s="3">
        <f>RSI!A641</f>
        <v>42936</v>
      </c>
      <c r="B641" s="2">
        <f>RSI!B641</f>
        <v>35.486699999999999</v>
      </c>
      <c r="C641" s="2">
        <f>RSI!I641</f>
        <v>60.697038748318917</v>
      </c>
      <c r="D641" s="2">
        <f>MACD!E641</f>
        <v>-0.44114479784059313</v>
      </c>
      <c r="E641" s="2">
        <f>MACD!F641</f>
        <v>1.2513642346997922E-4</v>
      </c>
      <c r="F641" s="2">
        <f>'Moving Avg'!D641</f>
        <v>35.383119999999998</v>
      </c>
      <c r="G641" s="2">
        <f>'Moving Avg'!F641</f>
        <v>34.715440000000015</v>
      </c>
      <c r="H641" s="2">
        <f>'Moving Avg'!G641</f>
        <v>35.131957999999997</v>
      </c>
      <c r="I641" s="2">
        <f>'Moving Avg'!H641</f>
        <v>37.108701499999981</v>
      </c>
      <c r="J641" s="6" t="str">
        <f>OBV!F641</f>
        <v>BULLISH</v>
      </c>
      <c r="K641" s="6" t="str">
        <f>OBV!G641</f>
        <v>WEAK</v>
      </c>
      <c r="L641" s="6" t="str">
        <f>OBV!H641</f>
        <v>CONFIRMED BULLISH</v>
      </c>
    </row>
    <row r="642" spans="1:12" ht="13.5" x14ac:dyDescent="0.25">
      <c r="A642" s="3">
        <f>RSI!A642</f>
        <v>42937</v>
      </c>
      <c r="B642" s="2">
        <f>RSI!B642</f>
        <v>35.486699999999999</v>
      </c>
      <c r="C642" s="2">
        <f>RSI!I642</f>
        <v>60.697038748318917</v>
      </c>
      <c r="D642" s="2">
        <f>MACD!E642</f>
        <v>-0.5520239615733189</v>
      </c>
      <c r="E642" s="2">
        <f>MACD!F642</f>
        <v>-0.1103046831758878</v>
      </c>
      <c r="F642" s="2">
        <f>'Moving Avg'!D642</f>
        <v>35.486699999999999</v>
      </c>
      <c r="G642" s="2">
        <f>'Moving Avg'!F642</f>
        <v>34.719385000000017</v>
      </c>
      <c r="H642" s="2">
        <f>'Moving Avg'!G642</f>
        <v>35.151572000000002</v>
      </c>
      <c r="I642" s="2">
        <f>'Moving Avg'!H642</f>
        <v>37.091244999999979</v>
      </c>
      <c r="J642" s="6" t="str">
        <f>OBV!F642</f>
        <v>BULLISH</v>
      </c>
      <c r="K642" s="6" t="str">
        <f>OBV!G642</f>
        <v>WEAK</v>
      </c>
      <c r="L642" s="6" t="str">
        <f>OBV!H642</f>
        <v>CONFIRMED BULLISH</v>
      </c>
    </row>
    <row r="643" spans="1:12" ht="13.5" x14ac:dyDescent="0.25">
      <c r="A643" s="3">
        <f>RSI!A643</f>
        <v>42940</v>
      </c>
      <c r="B643" s="2">
        <f>RSI!B643</f>
        <v>34.335799999999999</v>
      </c>
      <c r="C643" s="2">
        <f>RSI!I643</f>
        <v>40.566163123165012</v>
      </c>
      <c r="D643" s="2">
        <f>MACD!E643</f>
        <v>-0.56377175126051071</v>
      </c>
      <c r="E643" s="2">
        <f>MACD!F643</f>
        <v>-0.20099809679281239</v>
      </c>
      <c r="F643" s="2">
        <f>'Moving Avg'!D643</f>
        <v>35.256520000000002</v>
      </c>
      <c r="G643" s="2">
        <f>'Moving Avg'!F643</f>
        <v>34.665785000000007</v>
      </c>
      <c r="H643" s="2">
        <f>'Moving Avg'!G643</f>
        <v>35.127555999999998</v>
      </c>
      <c r="I643" s="2">
        <f>'Moving Avg'!H643</f>
        <v>37.067435999999979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34.5276</v>
      </c>
      <c r="C644" s="2">
        <f>RSI!I644</f>
        <v>43.905143739064819</v>
      </c>
      <c r="D644" s="2">
        <f>MACD!E644</f>
        <v>-0.58406222179879563</v>
      </c>
      <c r="E644" s="2">
        <f>MACD!F644</f>
        <v>-0.27761092179400904</v>
      </c>
      <c r="F644" s="2">
        <f>'Moving Avg'!D644</f>
        <v>35.064700000000002</v>
      </c>
      <c r="G644" s="2">
        <f>'Moving Avg'!F644</f>
        <v>34.621775</v>
      </c>
      <c r="H644" s="2">
        <f>'Moving Avg'!G644</f>
        <v>35.107376000000002</v>
      </c>
      <c r="I644" s="2">
        <f>'Moving Avg'!H644</f>
        <v>37.048220499999985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35.007100000000001</v>
      </c>
      <c r="C645" s="2">
        <f>RSI!I645</f>
        <v>51.274965391062025</v>
      </c>
      <c r="D645" s="2">
        <f>MACD!E645</f>
        <v>-0.49232669618863412</v>
      </c>
      <c r="E645" s="2">
        <f>MACD!F645</f>
        <v>-0.32055407667293406</v>
      </c>
      <c r="F645" s="2">
        <f>'Moving Avg'!D645</f>
        <v>34.968780000000002</v>
      </c>
      <c r="G645" s="2">
        <f>'Moving Avg'!F645</f>
        <v>34.601739999999999</v>
      </c>
      <c r="H645" s="2">
        <f>'Moving Avg'!G645</f>
        <v>35.098993999999998</v>
      </c>
      <c r="I645" s="2">
        <f>'Moving Avg'!H645</f>
        <v>37.037153499999981</v>
      </c>
      <c r="J645" s="6" t="str">
        <f>OBV!F645</f>
        <v>BULLISH</v>
      </c>
      <c r="K645" s="6" t="str">
        <f>OBV!G645</f>
        <v>WEAK</v>
      </c>
      <c r="L645" s="6" t="str">
        <f>OBV!H645</f>
        <v>BULLISH DIVERGENCE</v>
      </c>
    </row>
    <row r="646" spans="1:12" ht="13.5" x14ac:dyDescent="0.25">
      <c r="A646" s="3">
        <f>RSI!A646</f>
        <v>42944</v>
      </c>
      <c r="B646" s="2">
        <f>RSI!B646</f>
        <v>35.007100000000001</v>
      </c>
      <c r="C646" s="2">
        <f>RSI!I646</f>
        <v>51.274965391062025</v>
      </c>
      <c r="D646" s="2">
        <f>MACD!E646</f>
        <v>-0.41528003998478624</v>
      </c>
      <c r="E646" s="2">
        <f>MACD!F646</f>
        <v>-0.3394992693353045</v>
      </c>
      <c r="F646" s="2">
        <f>'Moving Avg'!D646</f>
        <v>34.872860000000003</v>
      </c>
      <c r="G646" s="2">
        <f>'Moving Avg'!F646</f>
        <v>34.634615000000004</v>
      </c>
      <c r="H646" s="2">
        <f>'Moving Avg'!G646</f>
        <v>35.090611999999993</v>
      </c>
      <c r="I646" s="2">
        <f>'Moving Avg'!H646</f>
        <v>37.020795499999984</v>
      </c>
      <c r="J646" s="6" t="str">
        <f>OBV!F646</f>
        <v>BULLISH</v>
      </c>
      <c r="K646" s="6" t="str">
        <f>OBV!G646</f>
        <v>WEAK</v>
      </c>
      <c r="L646" s="6" t="str">
        <f>OBV!H646</f>
        <v>BULLISH DIVERGENCE</v>
      </c>
    </row>
    <row r="647" spans="1:12" ht="13.5" x14ac:dyDescent="0.25">
      <c r="A647" s="3">
        <f>RSI!A647</f>
        <v>42947</v>
      </c>
      <c r="B647" s="2">
        <f>RSI!B647</f>
        <v>35.994999999999997</v>
      </c>
      <c r="C647" s="2">
        <f>RSI!I647</f>
        <v>62.916462513528444</v>
      </c>
      <c r="D647" s="2">
        <f>MACD!E647</f>
        <v>-0.42379755959733245</v>
      </c>
      <c r="E647" s="2">
        <f>MACD!F647</f>
        <v>-0.35635892738771013</v>
      </c>
      <c r="F647" s="2">
        <f>'Moving Avg'!D647</f>
        <v>34.974519999999998</v>
      </c>
      <c r="G647" s="2">
        <f>'Moving Avg'!F647</f>
        <v>34.764274999999998</v>
      </c>
      <c r="H647" s="2">
        <f>'Moving Avg'!G647</f>
        <v>35.101987999999999</v>
      </c>
      <c r="I647" s="2">
        <f>'Moving Avg'!H647</f>
        <v>37.015081999999985</v>
      </c>
      <c r="J647" s="6" t="str">
        <f>OBV!F647</f>
        <v>BULLISH</v>
      </c>
      <c r="K647" s="6" t="str">
        <f>OBV!G647</f>
        <v>WEAK</v>
      </c>
      <c r="L647" s="6" t="str">
        <f>OBV!H647</f>
        <v>CONFIRMED BULLISH</v>
      </c>
    </row>
    <row r="648" spans="1:12" ht="13.5" x14ac:dyDescent="0.25">
      <c r="A648" s="3">
        <f>RSI!A648</f>
        <v>42948</v>
      </c>
      <c r="B648" s="2">
        <f>RSI!B648</f>
        <v>35.994999999999997</v>
      </c>
      <c r="C648" s="2">
        <f>RSI!I648</f>
        <v>62.916462513528444</v>
      </c>
      <c r="D648" s="2">
        <f>MACD!E648</f>
        <v>-0.35765889194792777</v>
      </c>
      <c r="E648" s="2">
        <f>MACD!F648</f>
        <v>-0.35661892029975367</v>
      </c>
      <c r="F648" s="2">
        <f>'Moving Avg'!D648</f>
        <v>35.306359999999998</v>
      </c>
      <c r="G648" s="2">
        <f>'Moving Avg'!F648</f>
        <v>34.892555000000002</v>
      </c>
      <c r="H648" s="2">
        <f>'Moving Avg'!G648</f>
        <v>35.11336399999999</v>
      </c>
      <c r="I648" s="2">
        <f>'Moving Avg'!H648</f>
        <v>37.011024999999982</v>
      </c>
      <c r="J648" s="6" t="str">
        <f>OBV!F648</f>
        <v>BULLISH</v>
      </c>
      <c r="K648" s="6" t="str">
        <f>OBV!G648</f>
        <v>WEAK</v>
      </c>
      <c r="L648" s="6" t="str">
        <f>OBV!H648</f>
        <v>CONFIRMED BULLISH</v>
      </c>
    </row>
    <row r="649" spans="1:12" ht="13.5" x14ac:dyDescent="0.25">
      <c r="A649" s="3">
        <f>RSI!A649</f>
        <v>42949</v>
      </c>
      <c r="B649" s="2">
        <f>RSI!B649</f>
        <v>35.994999999999997</v>
      </c>
      <c r="C649" s="2">
        <f>RSI!I649</f>
        <v>62.916462513528444</v>
      </c>
      <c r="D649" s="2">
        <f>MACD!E649</f>
        <v>-0.30755755527734152</v>
      </c>
      <c r="E649" s="2">
        <f>MACD!F649</f>
        <v>-0.34680664729527128</v>
      </c>
      <c r="F649" s="2">
        <f>'Moving Avg'!D649</f>
        <v>35.59984</v>
      </c>
      <c r="G649" s="2">
        <f>'Moving Avg'!F649</f>
        <v>34.990009999999998</v>
      </c>
      <c r="H649" s="2">
        <f>'Moving Avg'!G649</f>
        <v>35.124739999999989</v>
      </c>
      <c r="I649" s="2">
        <f>'Moving Avg'!H649</f>
        <v>37.001722999999984</v>
      </c>
      <c r="J649" s="6" t="str">
        <f>OBV!F649</f>
        <v>BULLISH</v>
      </c>
      <c r="K649" s="6" t="str">
        <f>OBV!G649</f>
        <v>WEAK</v>
      </c>
      <c r="L649" s="6" t="str">
        <f>OBV!H649</f>
        <v>CONFIRMED BULLISH</v>
      </c>
    </row>
    <row r="650" spans="1:12" ht="13.5" x14ac:dyDescent="0.25">
      <c r="A650" s="3">
        <f>RSI!A650</f>
        <v>42950</v>
      </c>
      <c r="B650" s="2">
        <f>RSI!B650</f>
        <v>35.994999999999997</v>
      </c>
      <c r="C650" s="2">
        <f>RSI!I650</f>
        <v>62.916462513528444</v>
      </c>
      <c r="D650" s="2">
        <f>MACD!E650</f>
        <v>-0.27059203446388835</v>
      </c>
      <c r="E650" s="2">
        <f>MACD!F650</f>
        <v>-0.3315637247289947</v>
      </c>
      <c r="F650" s="2">
        <f>'Moving Avg'!D650</f>
        <v>35.797420000000002</v>
      </c>
      <c r="G650" s="2">
        <f>'Moving Avg'!F650</f>
        <v>35.07826</v>
      </c>
      <c r="H650" s="2">
        <f>'Moving Avg'!G650</f>
        <v>35.136115999999987</v>
      </c>
      <c r="I650" s="2">
        <f>'Moving Avg'!H650</f>
        <v>36.992420999999979</v>
      </c>
      <c r="J650" s="6" t="str">
        <f>OBV!F650</f>
        <v>BULLISH</v>
      </c>
      <c r="K650" s="6" t="str">
        <f>OBV!G650</f>
        <v>WEAK</v>
      </c>
      <c r="L650" s="6" t="str">
        <f>OBV!H650</f>
        <v>CONFIRMED BULLISH</v>
      </c>
    </row>
    <row r="651" spans="1:12" ht="13.5" x14ac:dyDescent="0.25">
      <c r="A651" s="3">
        <f>RSI!A651</f>
        <v>42951</v>
      </c>
      <c r="B651" s="2">
        <f>RSI!B651</f>
        <v>35.994999999999997</v>
      </c>
      <c r="C651" s="2">
        <f>RSI!I651</f>
        <v>62.916462513528437</v>
      </c>
      <c r="D651" s="2">
        <f>MACD!E651</f>
        <v>-0.24433936676715007</v>
      </c>
      <c r="E651" s="2">
        <f>MACD!F651</f>
        <v>-0.3141188531366258</v>
      </c>
      <c r="F651" s="2">
        <f>'Moving Avg'!D651</f>
        <v>35.994999999999997</v>
      </c>
      <c r="G651" s="2">
        <f>'Moving Avg'!F651</f>
        <v>35.166510000000002</v>
      </c>
      <c r="H651" s="2">
        <f>'Moving Avg'!G651</f>
        <v>35.147491999999986</v>
      </c>
      <c r="I651" s="2">
        <f>'Moving Avg'!H651</f>
        <v>36.983210999999983</v>
      </c>
      <c r="J651" s="6" t="str">
        <f>OBV!F651</f>
        <v>BULLISH</v>
      </c>
      <c r="K651" s="6" t="str">
        <f>OBV!G651</f>
        <v>WEAK</v>
      </c>
      <c r="L651" s="6" t="str">
        <f>OBV!H651</f>
        <v>CONFIRMED BULLISH</v>
      </c>
    </row>
    <row r="652" spans="1:12" ht="13.5" x14ac:dyDescent="0.25">
      <c r="A652" s="3">
        <f>RSI!A652</f>
        <v>42954</v>
      </c>
      <c r="B652" s="2">
        <f>RSI!B652</f>
        <v>35.994999999999997</v>
      </c>
      <c r="C652" s="2">
        <f>RSI!I652</f>
        <v>62.916462513528437</v>
      </c>
      <c r="D652" s="2">
        <f>MACD!E652</f>
        <v>-0.22677913575954278</v>
      </c>
      <c r="E652" s="2">
        <f>MACD!F652</f>
        <v>-0.29665090966120922</v>
      </c>
      <c r="F652" s="2">
        <f>'Moving Avg'!D652</f>
        <v>35.994999999999997</v>
      </c>
      <c r="G652" s="2">
        <f>'Moving Avg'!F652</f>
        <v>35.263964999999999</v>
      </c>
      <c r="H652" s="2">
        <f>'Moving Avg'!G652</f>
        <v>35.158867999999977</v>
      </c>
      <c r="I652" s="2">
        <f>'Moving Avg'!H652</f>
        <v>36.974552999999986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35.994999999999997</v>
      </c>
      <c r="C653" s="2">
        <f>RSI!I653</f>
        <v>62.916462513528437</v>
      </c>
      <c r="D653" s="2">
        <f>MACD!E653</f>
        <v>-0.39329087345147684</v>
      </c>
      <c r="E653" s="2">
        <f>MACD!F653</f>
        <v>-0.31597890241926274</v>
      </c>
      <c r="F653" s="2">
        <f>'Moving Avg'!D653</f>
        <v>35.994999999999997</v>
      </c>
      <c r="G653" s="2">
        <f>'Moving Avg'!F653</f>
        <v>35.361419999999995</v>
      </c>
      <c r="H653" s="2">
        <f>'Moving Avg'!G653</f>
        <v>35.170611999999977</v>
      </c>
      <c r="I653" s="2">
        <f>'Moving Avg'!H653</f>
        <v>36.97095599999998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35.994999999999997</v>
      </c>
      <c r="C654" s="2">
        <f>RSI!I654</f>
        <v>62.916462513528437</v>
      </c>
      <c r="D654" s="2">
        <f>MACD!E654</f>
        <v>-0.50866741012234229</v>
      </c>
      <c r="E654" s="2">
        <f>MACD!F654</f>
        <v>-0.35451660395987866</v>
      </c>
      <c r="F654" s="2">
        <f>'Moving Avg'!D654</f>
        <v>35.994999999999997</v>
      </c>
      <c r="G654" s="2">
        <f>'Moving Avg'!F654</f>
        <v>35.458874999999992</v>
      </c>
      <c r="H654" s="2">
        <f>'Moving Avg'!G654</f>
        <v>35.180883999999971</v>
      </c>
      <c r="I654" s="2">
        <f>'Moving Avg'!H654</f>
        <v>36.967404999999985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35.994999999999997</v>
      </c>
      <c r="C655" s="2">
        <f>RSI!I655</f>
        <v>62.916462513528437</v>
      </c>
      <c r="D655" s="2">
        <f>MACD!E655</f>
        <v>-0.5362186293360196</v>
      </c>
      <c r="E655" s="2">
        <f>MACD!F655</f>
        <v>-0.39085700903510689</v>
      </c>
      <c r="F655" s="2">
        <f>'Moving Avg'!D655</f>
        <v>35.994999999999997</v>
      </c>
      <c r="G655" s="2">
        <f>'Moving Avg'!F655</f>
        <v>35.510184999999993</v>
      </c>
      <c r="H655" s="2">
        <f>'Moving Avg'!G655</f>
        <v>35.191155999999971</v>
      </c>
      <c r="I655" s="2">
        <f>'Moving Avg'!H655</f>
        <v>36.969328999999988</v>
      </c>
      <c r="J655" s="6" t="str">
        <f>OBV!F655</f>
        <v>NEUTRAL</v>
      </c>
      <c r="K655" s="6" t="str">
        <f>OBV!G655</f>
        <v>NEUTRAL</v>
      </c>
      <c r="L655" s="6" t="str">
        <f>OBV!H655</f>
        <v>NEUTRAL</v>
      </c>
    </row>
    <row r="656" spans="1:12" ht="13.5" x14ac:dyDescent="0.25">
      <c r="A656" s="3">
        <f>RSI!A656</f>
        <v>42958</v>
      </c>
      <c r="B656" s="2">
        <f>RSI!B656</f>
        <v>35.994999999999997</v>
      </c>
      <c r="C656" s="2">
        <f>RSI!I656</f>
        <v>62.916462513528437</v>
      </c>
      <c r="D656" s="2">
        <f>MACD!E656</f>
        <v>-0.56295170844262543</v>
      </c>
      <c r="E656" s="2">
        <f>MACD!F656</f>
        <v>-0.42527594891661064</v>
      </c>
      <c r="F656" s="2">
        <f>'Moving Avg'!D656</f>
        <v>35.994999999999997</v>
      </c>
      <c r="G656" s="2">
        <f>'Moving Avg'!F656</f>
        <v>35.561494999999994</v>
      </c>
      <c r="H656" s="2">
        <f>'Moving Avg'!G656</f>
        <v>35.20253199999997</v>
      </c>
      <c r="I656" s="2">
        <f>'Moving Avg'!H656</f>
        <v>36.971390999999983</v>
      </c>
      <c r="J656" s="6" t="str">
        <f>OBV!F656</f>
        <v>NEUTRAL</v>
      </c>
      <c r="K656" s="6" t="str">
        <f>OBV!G656</f>
        <v>NEUTRAL</v>
      </c>
      <c r="L656" s="6" t="str">
        <f>OBV!H656</f>
        <v>NEUTRAL</v>
      </c>
    </row>
    <row r="657" spans="1:12" ht="13.5" x14ac:dyDescent="0.25">
      <c r="A657" s="3">
        <f>RSI!A657</f>
        <v>42961</v>
      </c>
      <c r="B657" s="2">
        <f>RSI!B657</f>
        <v>35.994999999999997</v>
      </c>
      <c r="C657" s="2">
        <f>RSI!I657</f>
        <v>62.916462513528437</v>
      </c>
      <c r="D657" s="2">
        <f>MACD!E657</f>
        <v>-0.43675452872907528</v>
      </c>
      <c r="E657" s="2">
        <f>MACD!F657</f>
        <v>-0.42757166487910359</v>
      </c>
      <c r="F657" s="2">
        <f>'Moving Avg'!D657</f>
        <v>35.994999999999997</v>
      </c>
      <c r="G657" s="2">
        <f>'Moving Avg'!F657</f>
        <v>35.612804999999994</v>
      </c>
      <c r="H657" s="2">
        <f>'Moving Avg'!G657</f>
        <v>35.213907999999968</v>
      </c>
      <c r="I657" s="2">
        <f>'Moving Avg'!H657</f>
        <v>36.974510999999985</v>
      </c>
      <c r="J657" s="6" t="str">
        <f>OBV!F657</f>
        <v>NEUTRAL</v>
      </c>
      <c r="K657" s="6" t="str">
        <f>OBV!G657</f>
        <v>NEUTRAL</v>
      </c>
      <c r="L657" s="6" t="str">
        <f>OBV!H657</f>
        <v>NEUTRAL</v>
      </c>
    </row>
    <row r="658" spans="1:12" ht="13.5" x14ac:dyDescent="0.25">
      <c r="A658" s="3">
        <f>RSI!A658</f>
        <v>42962</v>
      </c>
      <c r="B658" s="2">
        <f>RSI!B658</f>
        <v>35.994999999999997</v>
      </c>
      <c r="C658" s="2">
        <f>RSI!I658</f>
        <v>62.916462513528437</v>
      </c>
      <c r="D658" s="2">
        <f>MACD!E658</f>
        <v>-0.33290483489390965</v>
      </c>
      <c r="E658" s="2">
        <f>MACD!F658</f>
        <v>-0.40863829888206482</v>
      </c>
      <c r="F658" s="2">
        <f>'Moving Avg'!D658</f>
        <v>35.994999999999997</v>
      </c>
      <c r="G658" s="2">
        <f>'Moving Avg'!F658</f>
        <v>35.638220000000004</v>
      </c>
      <c r="H658" s="2">
        <f>'Moving Avg'!G658</f>
        <v>35.225283999999967</v>
      </c>
      <c r="I658" s="2">
        <f>'Moving Avg'!H658</f>
        <v>36.979655499999986</v>
      </c>
      <c r="J658" s="6" t="str">
        <f>OBV!F658</f>
        <v>NEUTRAL</v>
      </c>
      <c r="K658" s="6" t="str">
        <f>OBV!G658</f>
        <v>NEUTRAL</v>
      </c>
      <c r="L658" s="6" t="str">
        <f>OBV!H658</f>
        <v>NEUTRAL</v>
      </c>
    </row>
    <row r="659" spans="1:12" ht="13.5" x14ac:dyDescent="0.25">
      <c r="A659" s="3">
        <f>RSI!A659</f>
        <v>42963</v>
      </c>
      <c r="B659" s="2">
        <f>RSI!B659</f>
        <v>35.994999999999997</v>
      </c>
      <c r="C659" s="2">
        <f>RSI!I659</f>
        <v>62.916462513528437</v>
      </c>
      <c r="D659" s="2">
        <f>MACD!E659</f>
        <v>-0.24774732736044314</v>
      </c>
      <c r="E659" s="2">
        <f>MACD!F659</f>
        <v>-0.37646010457774048</v>
      </c>
      <c r="F659" s="2">
        <f>'Moving Avg'!D659</f>
        <v>35.994999999999997</v>
      </c>
      <c r="G659" s="2">
        <f>'Moving Avg'!F659</f>
        <v>35.663634999999999</v>
      </c>
      <c r="H659" s="2">
        <f>'Moving Avg'!G659</f>
        <v>35.227457999999963</v>
      </c>
      <c r="I659" s="2">
        <f>'Moving Avg'!H659</f>
        <v>36.98525999999999</v>
      </c>
      <c r="J659" s="6" t="str">
        <f>OBV!F659</f>
        <v>NEUTRAL</v>
      </c>
      <c r="K659" s="6" t="str">
        <f>OBV!G659</f>
        <v>NEUTRAL</v>
      </c>
      <c r="L659" s="6" t="str">
        <f>OBV!H659</f>
        <v>NEUTRAL</v>
      </c>
    </row>
    <row r="660" spans="1:12" ht="13.5" x14ac:dyDescent="0.25">
      <c r="A660" s="3">
        <f>RSI!A660</f>
        <v>42964</v>
      </c>
      <c r="B660" s="2">
        <f>RSI!B660</f>
        <v>35.994999999999997</v>
      </c>
      <c r="C660" s="2">
        <f>RSI!I660</f>
        <v>62.916462513528423</v>
      </c>
      <c r="D660" s="2">
        <f>MACD!E660</f>
        <v>-0.17820515106088664</v>
      </c>
      <c r="E660" s="2">
        <f>MACD!F660</f>
        <v>-0.33680911387436974</v>
      </c>
      <c r="F660" s="2">
        <f>'Moving Avg'!D660</f>
        <v>35.994999999999997</v>
      </c>
      <c r="G660" s="2">
        <f>'Moving Avg'!F660</f>
        <v>35.689050000000002</v>
      </c>
      <c r="H660" s="2">
        <f>'Moving Avg'!G660</f>
        <v>35.229631999999967</v>
      </c>
      <c r="I660" s="2">
        <f>'Moving Avg'!H660</f>
        <v>36.985665499999989</v>
      </c>
      <c r="J660" s="6" t="str">
        <f>OBV!F660</f>
        <v>NEUTRAL</v>
      </c>
      <c r="K660" s="6" t="str">
        <f>OBV!G660</f>
        <v>NEUTRAL</v>
      </c>
      <c r="L660" s="6" t="str">
        <f>OBV!H660</f>
        <v>NEUTRAL</v>
      </c>
    </row>
    <row r="661" spans="1:12" ht="13.5" x14ac:dyDescent="0.25">
      <c r="A661" s="3">
        <f>RSI!A661</f>
        <v>42965</v>
      </c>
      <c r="B661" s="2">
        <f>RSI!B661</f>
        <v>35.994999999999997</v>
      </c>
      <c r="C661" s="2">
        <f>RSI!I661</f>
        <v>62.91646251352843</v>
      </c>
      <c r="D661" s="2">
        <f>MACD!E661</f>
        <v>-0.12168971206766344</v>
      </c>
      <c r="E661" s="2">
        <f>MACD!F661</f>
        <v>-0.29378523351302849</v>
      </c>
      <c r="F661" s="2">
        <f>'Moving Avg'!D661</f>
        <v>35.994999999999997</v>
      </c>
      <c r="G661" s="2">
        <f>'Moving Avg'!F661</f>
        <v>35.714465000000004</v>
      </c>
      <c r="H661" s="2">
        <f>'Moving Avg'!G661</f>
        <v>35.231805999999963</v>
      </c>
      <c r="I661" s="2">
        <f>'Moving Avg'!H661</f>
        <v>36.986070999999988</v>
      </c>
      <c r="J661" s="6" t="str">
        <f>OBV!F661</f>
        <v>NEUTRAL</v>
      </c>
      <c r="K661" s="6" t="str">
        <f>OBV!G661</f>
        <v>NEUTRAL</v>
      </c>
      <c r="L661" s="6" t="str">
        <f>OBV!H661</f>
        <v>NEUTRAL</v>
      </c>
    </row>
    <row r="662" spans="1:12" ht="13.5" x14ac:dyDescent="0.25">
      <c r="A662" s="3">
        <f>RSI!A662</f>
        <v>42968</v>
      </c>
      <c r="B662" s="2">
        <f>RSI!B662</f>
        <v>35.994999999999997</v>
      </c>
      <c r="C662" s="2">
        <f>RSI!I662</f>
        <v>62.916462513528423</v>
      </c>
      <c r="D662" s="2">
        <f>MACD!E662</f>
        <v>-7.6024456878464264E-2</v>
      </c>
      <c r="E662" s="2">
        <f>MACD!F662</f>
        <v>-0.25023307818611568</v>
      </c>
      <c r="F662" s="2">
        <f>'Moving Avg'!D662</f>
        <v>35.994999999999997</v>
      </c>
      <c r="G662" s="2">
        <f>'Moving Avg'!F662</f>
        <v>35.739879999999999</v>
      </c>
      <c r="H662" s="2">
        <f>'Moving Avg'!G662</f>
        <v>35.243181999999962</v>
      </c>
      <c r="I662" s="2">
        <f>'Moving Avg'!H662</f>
        <v>36.986476499999988</v>
      </c>
      <c r="J662" s="6" t="str">
        <f>OBV!F662</f>
        <v>NEUTRAL</v>
      </c>
      <c r="K662" s="6" t="str">
        <f>OBV!G662</f>
        <v>NEUTRAL</v>
      </c>
      <c r="L662" s="6" t="str">
        <f>OBV!H662</f>
        <v>NEUTRAL</v>
      </c>
    </row>
    <row r="663" spans="1:12" ht="13.5" x14ac:dyDescent="0.25">
      <c r="A663" s="3">
        <f>RSI!A663</f>
        <v>42969</v>
      </c>
      <c r="B663" s="2">
        <f>RSI!B663</f>
        <v>35.994999999999997</v>
      </c>
      <c r="C663" s="2">
        <f>RSI!I663</f>
        <v>62.916462513528423</v>
      </c>
      <c r="D663" s="2">
        <f>MACD!E663</f>
        <v>-3.9380459714529081E-2</v>
      </c>
      <c r="E663" s="2">
        <f>MACD!F663</f>
        <v>-0.20806255449179836</v>
      </c>
      <c r="F663" s="2">
        <f>'Moving Avg'!D663</f>
        <v>35.994999999999997</v>
      </c>
      <c r="G663" s="2">
        <f>'Moving Avg'!F663</f>
        <v>35.822839999999999</v>
      </c>
      <c r="H663" s="2">
        <f>'Moving Avg'!G663</f>
        <v>35.275537999999962</v>
      </c>
      <c r="I663" s="2">
        <f>'Moving Avg'!H663</f>
        <v>36.981498999999992</v>
      </c>
      <c r="J663" s="6" t="str">
        <f>OBV!F663</f>
        <v>NEUTRAL</v>
      </c>
      <c r="K663" s="6" t="str">
        <f>OBV!G663</f>
        <v>NEUTRAL</v>
      </c>
      <c r="L663" s="6" t="str">
        <f>OBV!H663</f>
        <v>NEUTRAL</v>
      </c>
    </row>
    <row r="664" spans="1:12" ht="13.5" x14ac:dyDescent="0.25">
      <c r="A664" s="3">
        <f>RSI!A664</f>
        <v>42970</v>
      </c>
      <c r="B664" s="2">
        <f>RSI!B664</f>
        <v>35.994999999999997</v>
      </c>
      <c r="C664" s="2">
        <f>RSI!I664</f>
        <v>62.916462513528423</v>
      </c>
      <c r="D664" s="2">
        <f>MACD!E664</f>
        <v>-1.0221995159142239E-2</v>
      </c>
      <c r="E664" s="2">
        <f>MACD!F664</f>
        <v>-0.16849444262526717</v>
      </c>
      <c r="F664" s="2">
        <f>'Moving Avg'!D664</f>
        <v>35.994999999999997</v>
      </c>
      <c r="G664" s="2">
        <f>'Moving Avg'!F664</f>
        <v>35.896210000000004</v>
      </c>
      <c r="H664" s="2">
        <f>'Moving Avg'!G664</f>
        <v>35.287281999999962</v>
      </c>
      <c r="I664" s="2">
        <f>'Moving Avg'!H664</f>
        <v>36.971000999999987</v>
      </c>
      <c r="J664" s="6" t="str">
        <f>OBV!F664</f>
        <v>NEUTRAL</v>
      </c>
      <c r="K664" s="6" t="str">
        <f>OBV!G664</f>
        <v>NEUTRAL</v>
      </c>
      <c r="L664" s="6" t="str">
        <f>OBV!H664</f>
        <v>NEUTRAL</v>
      </c>
    </row>
    <row r="665" spans="1:12" ht="13.5" x14ac:dyDescent="0.25">
      <c r="A665" s="3">
        <f>RSI!A665</f>
        <v>42971</v>
      </c>
      <c r="B665" s="2">
        <f>RSI!B665</f>
        <v>35.994999999999997</v>
      </c>
      <c r="C665" s="2">
        <f>RSI!I665</f>
        <v>62.916462513528423</v>
      </c>
      <c r="D665" s="2">
        <f>MACD!E665</f>
        <v>1.2739445676665184E-2</v>
      </c>
      <c r="E665" s="2">
        <f>MACD!F665</f>
        <v>-0.13224766496488069</v>
      </c>
      <c r="F665" s="2">
        <f>'Moving Avg'!D665</f>
        <v>35.994999999999997</v>
      </c>
      <c r="G665" s="2">
        <f>'Moving Avg'!F665</f>
        <v>35.945605</v>
      </c>
      <c r="H665" s="2">
        <f>'Moving Avg'!G665</f>
        <v>35.299025999999955</v>
      </c>
      <c r="I665" s="2">
        <f>'Moving Avg'!H665</f>
        <v>36.963262999999991</v>
      </c>
      <c r="J665" s="6" t="str">
        <f>OBV!F665</f>
        <v>NEUTRAL</v>
      </c>
      <c r="K665" s="6" t="str">
        <f>OBV!G665</f>
        <v>NEUTRAL</v>
      </c>
      <c r="L665" s="6" t="str">
        <f>OBV!H665</f>
        <v>NEUTRAL</v>
      </c>
    </row>
    <row r="666" spans="1:12" ht="13.5" x14ac:dyDescent="0.25">
      <c r="A666" s="3">
        <f>RSI!A666</f>
        <v>42972</v>
      </c>
      <c r="B666" s="2">
        <f>RSI!B666</f>
        <v>35.994999999999997</v>
      </c>
      <c r="C666" s="2">
        <f>RSI!I666</f>
        <v>62.916462513528423</v>
      </c>
      <c r="D666" s="2">
        <f>MACD!E666</f>
        <v>3.0583999657118E-2</v>
      </c>
      <c r="E666" s="2">
        <f>MACD!F666</f>
        <v>-9.9681332040480963E-2</v>
      </c>
      <c r="F666" s="2">
        <f>'Moving Avg'!D666</f>
        <v>35.994999999999997</v>
      </c>
      <c r="G666" s="2">
        <f>'Moving Avg'!F666</f>
        <v>35.994999999999997</v>
      </c>
      <c r="H666" s="2">
        <f>'Moving Avg'!G666</f>
        <v>35.310769999999955</v>
      </c>
      <c r="I666" s="2">
        <f>'Moving Avg'!H666</f>
        <v>36.954604999999987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</row>
    <row r="667" spans="1:12" ht="13.5" x14ac:dyDescent="0.25">
      <c r="A667" s="3">
        <f>RSI!A667</f>
        <v>42975</v>
      </c>
      <c r="B667" s="2">
        <f>RSI!B667</f>
        <v>35.994999999999997</v>
      </c>
      <c r="C667" s="2">
        <f>RSI!I667</f>
        <v>62.916462513528423</v>
      </c>
      <c r="D667" s="2">
        <f>MACD!E667</f>
        <v>4.4216239959105508E-2</v>
      </c>
      <c r="E667" s="2">
        <f>MACD!F667</f>
        <v>-7.0901817640563677E-2</v>
      </c>
      <c r="F667" s="2">
        <f>'Moving Avg'!D667</f>
        <v>35.994999999999997</v>
      </c>
      <c r="G667" s="2">
        <f>'Moving Avg'!F667</f>
        <v>35.994999999999997</v>
      </c>
      <c r="H667" s="2">
        <f>'Moving Avg'!G667</f>
        <v>35.323985999999962</v>
      </c>
      <c r="I667" s="2">
        <f>'Moving Avg'!H667</f>
        <v>36.945946999999983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</row>
    <row r="668" spans="1:12" ht="13.5" x14ac:dyDescent="0.25">
      <c r="A668" s="3">
        <f>RSI!A668</f>
        <v>42976</v>
      </c>
      <c r="B668" s="2">
        <f>RSI!B668</f>
        <v>35.994999999999997</v>
      </c>
      <c r="C668" s="2">
        <f>RSI!I668</f>
        <v>62.91646251352843</v>
      </c>
      <c r="D668" s="2">
        <f>MACD!E668</f>
        <v>5.4392881335772358E-2</v>
      </c>
      <c r="E668" s="2">
        <f>MACD!F668</f>
        <v>-4.5842877845296469E-2</v>
      </c>
      <c r="F668" s="2">
        <f>'Moving Avg'!D668</f>
        <v>35.994999999999997</v>
      </c>
      <c r="G668" s="2">
        <f>'Moving Avg'!F668</f>
        <v>35.994999999999997</v>
      </c>
      <c r="H668" s="2">
        <f>'Moving Avg'!G668</f>
        <v>35.335729999999955</v>
      </c>
      <c r="I668" s="2">
        <f>'Moving Avg'!H668</f>
        <v>36.931767999999977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</row>
    <row r="669" spans="1:12" ht="13.5" x14ac:dyDescent="0.25">
      <c r="A669" s="3">
        <f>RSI!A669</f>
        <v>42977</v>
      </c>
      <c r="B669" s="2">
        <f>RSI!B669</f>
        <v>35.994999999999997</v>
      </c>
      <c r="C669" s="2">
        <f>RSI!I669</f>
        <v>62.916462513528437</v>
      </c>
      <c r="D669" s="2">
        <f>MACD!E669</f>
        <v>6.17461715159493E-2</v>
      </c>
      <c r="E669" s="2">
        <f>MACD!F669</f>
        <v>-2.4325067973047315E-2</v>
      </c>
      <c r="F669" s="2">
        <f>'Moving Avg'!D669</f>
        <v>35.994999999999997</v>
      </c>
      <c r="G669" s="2">
        <f>'Moving Avg'!F669</f>
        <v>35.994999999999997</v>
      </c>
      <c r="H669" s="2">
        <f>'Moving Avg'!G669</f>
        <v>35.347473999999963</v>
      </c>
      <c r="I669" s="2">
        <f>'Moving Avg'!H669</f>
        <v>36.914368499999981</v>
      </c>
      <c r="J669" s="6" t="str">
        <f>OBV!F669</f>
        <v>NEUTRAL</v>
      </c>
      <c r="K669" s="6" t="str">
        <f>OBV!G669</f>
        <v>NEUTRAL</v>
      </c>
      <c r="L669" s="6" t="str">
        <f>OBV!H669</f>
        <v>NEUTRAL</v>
      </c>
    </row>
    <row r="670" spans="1:12" ht="13.5" x14ac:dyDescent="0.25">
      <c r="A670" s="3">
        <f>RSI!A670</f>
        <v>42978</v>
      </c>
      <c r="B670" s="2">
        <f>RSI!B670</f>
        <v>35.994999999999997</v>
      </c>
      <c r="C670" s="2">
        <f>RSI!I670</f>
        <v>62.916462513528437</v>
      </c>
      <c r="D670" s="2">
        <f>MACD!E670</f>
        <v>6.6803636226730134E-2</v>
      </c>
      <c r="E670" s="2">
        <f>MACD!F670</f>
        <v>-6.0993271330918274E-3</v>
      </c>
      <c r="F670" s="2">
        <f>'Moving Avg'!D670</f>
        <v>35.994999999999997</v>
      </c>
      <c r="G670" s="2">
        <f>'Moving Avg'!F670</f>
        <v>35.994999999999997</v>
      </c>
      <c r="H670" s="2">
        <f>'Moving Avg'!G670</f>
        <v>35.359217999999963</v>
      </c>
      <c r="I670" s="2">
        <f>'Moving Avg'!H670</f>
        <v>36.897198999999979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</row>
    <row r="671" spans="1:12" ht="13.5" x14ac:dyDescent="0.25">
      <c r="A671" s="3">
        <f>RSI!A671</f>
        <v>42982</v>
      </c>
      <c r="B671" s="2">
        <f>RSI!B671</f>
        <v>37.021299999999997</v>
      </c>
      <c r="C671" s="2">
        <f>RSI!I671</f>
        <v>84.985045408352221</v>
      </c>
      <c r="D671" s="2">
        <f>MACD!E671</f>
        <v>-6.0174798685466158E-3</v>
      </c>
      <c r="E671" s="2">
        <f>MACD!F671</f>
        <v>-6.082957680182785E-3</v>
      </c>
      <c r="F671" s="2">
        <f>'Moving Avg'!D671</f>
        <v>36.20026</v>
      </c>
      <c r="G671" s="2">
        <f>'Moving Avg'!F671</f>
        <v>36.046315</v>
      </c>
      <c r="H671" s="2">
        <f>'Moving Avg'!G671</f>
        <v>35.39148799999996</v>
      </c>
      <c r="I671" s="2">
        <f>'Moving Avg'!H671</f>
        <v>36.882998499999978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36.733499999999999</v>
      </c>
      <c r="C672" s="2">
        <f>RSI!I672</f>
        <v>72.03836867486055</v>
      </c>
      <c r="D672" s="2">
        <f>MACD!E672</f>
        <v>-5.3379693562924047E-2</v>
      </c>
      <c r="E672" s="2">
        <f>MACD!F672</f>
        <v>-1.5542304856731038E-2</v>
      </c>
      <c r="F672" s="2">
        <f>'Moving Avg'!D672</f>
        <v>36.347959999999993</v>
      </c>
      <c r="G672" s="2">
        <f>'Moving Avg'!F672</f>
        <v>36.083240000000004</v>
      </c>
      <c r="H672" s="2">
        <f>'Moving Avg'!G672</f>
        <v>35.418001999999966</v>
      </c>
      <c r="I672" s="2">
        <f>'Moving Avg'!H672</f>
        <v>36.868831499999985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</row>
    <row r="673" spans="1:12" ht="13.5" x14ac:dyDescent="0.25">
      <c r="A673" s="3">
        <f>RSI!A673</f>
        <v>42984</v>
      </c>
      <c r="B673" s="2">
        <f>RSI!B673</f>
        <v>37.011699999999998</v>
      </c>
      <c r="C673" s="2">
        <f>RSI!I673</f>
        <v>75.86574153008003</v>
      </c>
      <c r="D673" s="2">
        <f>MACD!E673</f>
        <v>-0.11890188727148399</v>
      </c>
      <c r="E673" s="2">
        <f>MACD!F673</f>
        <v>-3.6214221339681635E-2</v>
      </c>
      <c r="F673" s="2">
        <f>'Moving Avg'!D673</f>
        <v>36.551299999999998</v>
      </c>
      <c r="G673" s="2">
        <f>'Moving Avg'!F673</f>
        <v>36.134075000000003</v>
      </c>
      <c r="H673" s="2">
        <f>'Moving Avg'!G673</f>
        <v>35.450079999999964</v>
      </c>
      <c r="I673" s="2">
        <f>'Moving Avg'!H673</f>
        <v>36.854905499999987</v>
      </c>
      <c r="J673" s="6" t="str">
        <f>OBV!F673</f>
        <v>BULLISH</v>
      </c>
      <c r="K673" s="6" t="str">
        <f>OBV!G673</f>
        <v>WEAK</v>
      </c>
      <c r="L673" s="6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37.011699999999998</v>
      </c>
      <c r="C674" s="2">
        <f>RSI!I674</f>
        <v>75.86574153008003</v>
      </c>
      <c r="D674" s="2">
        <f>MACD!E674</f>
        <v>-0.18046825684631784</v>
      </c>
      <c r="E674" s="2">
        <f>MACD!F674</f>
        <v>-6.5065028441008879E-2</v>
      </c>
      <c r="F674" s="2">
        <f>'Moving Avg'!D674</f>
        <v>36.754639999999995</v>
      </c>
      <c r="G674" s="2">
        <f>'Moving Avg'!F674</f>
        <v>36.184910000000002</v>
      </c>
      <c r="H674" s="2">
        <f>'Moving Avg'!G674</f>
        <v>35.48215799999997</v>
      </c>
      <c r="I674" s="2">
        <f>'Moving Avg'!H674</f>
        <v>36.840979499999989</v>
      </c>
      <c r="J674" s="6" t="str">
        <f>OBV!F674</f>
        <v>BULLISH</v>
      </c>
      <c r="K674" s="6" t="str">
        <f>OBV!G674</f>
        <v>WEAK</v>
      </c>
      <c r="L674" s="6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37.011699999999998</v>
      </c>
      <c r="C675" s="2">
        <f>RSI!I675</f>
        <v>75.86574153008003</v>
      </c>
      <c r="D675" s="2">
        <f>MACD!E675</f>
        <v>-0.23823372295940715</v>
      </c>
      <c r="E675" s="2">
        <f>MACD!F675</f>
        <v>-9.9698767344688535E-2</v>
      </c>
      <c r="F675" s="2">
        <f>'Moving Avg'!D675</f>
        <v>36.957979999999992</v>
      </c>
      <c r="G675" s="2">
        <f>'Moving Avg'!F675</f>
        <v>36.235745000000001</v>
      </c>
      <c r="H675" s="2">
        <f>'Moving Avg'!G675</f>
        <v>35.514235999999968</v>
      </c>
      <c r="I675" s="2">
        <f>'Moving Avg'!H675</f>
        <v>36.827283499999993</v>
      </c>
      <c r="J675" s="6" t="str">
        <f>OBV!F675</f>
        <v>BULLISH</v>
      </c>
      <c r="K675" s="6" t="str">
        <f>OBV!G675</f>
        <v>WEAK</v>
      </c>
      <c r="L675" s="6" t="str">
        <f>OBV!H675</f>
        <v>CONFIRMED BULLISH</v>
      </c>
    </row>
    <row r="676" spans="1:12" ht="13.5" x14ac:dyDescent="0.25">
      <c r="A676" s="3">
        <f>RSI!A676</f>
        <v>42989</v>
      </c>
      <c r="B676" s="2">
        <f>RSI!B676</f>
        <v>37.011699999999998</v>
      </c>
      <c r="C676" s="2">
        <f>RSI!I676</f>
        <v>75.86574153008003</v>
      </c>
      <c r="D676" s="2">
        <f>MACD!E676</f>
        <v>-0.2923629773447729</v>
      </c>
      <c r="E676" s="2">
        <f>MACD!F676</f>
        <v>-0.13823160934470541</v>
      </c>
      <c r="F676" s="2">
        <f>'Moving Avg'!D676</f>
        <v>36.956059999999994</v>
      </c>
      <c r="G676" s="2">
        <f>'Moving Avg'!F676</f>
        <v>36.286580000000001</v>
      </c>
      <c r="H676" s="2">
        <f>'Moving Avg'!G676</f>
        <v>35.567477999999966</v>
      </c>
      <c r="I676" s="2">
        <f>'Moving Avg'!H676</f>
        <v>36.819522499999984</v>
      </c>
      <c r="J676" s="6" t="str">
        <f>OBV!F676</f>
        <v>BULLISH</v>
      </c>
      <c r="K676" s="6" t="str">
        <f>OBV!G676</f>
        <v>WEAK</v>
      </c>
      <c r="L676" s="6" t="str">
        <f>OBV!H676</f>
        <v>BULLISH DIVERGENCE</v>
      </c>
    </row>
    <row r="677" spans="1:12" ht="13.5" x14ac:dyDescent="0.25">
      <c r="A677" s="3">
        <f>RSI!A677</f>
        <v>42990</v>
      </c>
      <c r="B677" s="2">
        <f>RSI!B677</f>
        <v>36.982900000000001</v>
      </c>
      <c r="C677" s="2">
        <f>RSI!I677</f>
        <v>74.446819564637011</v>
      </c>
      <c r="D677" s="2">
        <f>MACD!E677</f>
        <v>-0.34089315696469669</v>
      </c>
      <c r="E677" s="2">
        <f>MACD!F677</f>
        <v>-0.17876391886870369</v>
      </c>
      <c r="F677" s="2">
        <f>'Moving Avg'!D677</f>
        <v>37.005939999999995</v>
      </c>
      <c r="G677" s="2">
        <f>'Moving Avg'!F677</f>
        <v>36.335975000000005</v>
      </c>
      <c r="H677" s="2">
        <f>'Moving Avg'!G677</f>
        <v>35.639099999999978</v>
      </c>
      <c r="I677" s="2">
        <f>'Moving Avg'!H677</f>
        <v>36.811203499999991</v>
      </c>
      <c r="J677" s="6" t="str">
        <f>OBV!F677</f>
        <v>BULLISH</v>
      </c>
      <c r="K677" s="6" t="str">
        <f>OBV!G677</f>
        <v>WEAK</v>
      </c>
      <c r="L677" s="6" t="str">
        <f>OBV!H677</f>
        <v>CONFIRMED BULLISH</v>
      </c>
    </row>
    <row r="678" spans="1:12" ht="13.5" x14ac:dyDescent="0.25">
      <c r="A678" s="3">
        <f>RSI!A678</f>
        <v>42991</v>
      </c>
      <c r="B678" s="2">
        <f>RSI!B678</f>
        <v>36.982900000000001</v>
      </c>
      <c r="C678" s="2">
        <f>RSI!I678</f>
        <v>74.446819564637011</v>
      </c>
      <c r="D678" s="2">
        <f>MACD!E678</f>
        <v>-0.38628867482117357</v>
      </c>
      <c r="E678" s="2">
        <f>MACD!F678</f>
        <v>-0.22026887005919768</v>
      </c>
      <c r="F678" s="2">
        <f>'Moving Avg'!D678</f>
        <v>37.00018</v>
      </c>
      <c r="G678" s="2">
        <f>'Moving Avg'!F678</f>
        <v>36.385370000000002</v>
      </c>
      <c r="H678" s="2">
        <f>'Moving Avg'!G678</f>
        <v>35.710169999999977</v>
      </c>
      <c r="I678" s="2">
        <f>'Moving Avg'!H678</f>
        <v>36.80288449999999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36.982900000000001</v>
      </c>
      <c r="C679" s="2">
        <f>RSI!I679</f>
        <v>74.446819564637011</v>
      </c>
      <c r="D679" s="2">
        <f>MACD!E679</f>
        <v>-0.42871093325776854</v>
      </c>
      <c r="E679" s="2">
        <f>MACD!F679</f>
        <v>-0.26195728269891189</v>
      </c>
      <c r="F679" s="2">
        <f>'Moving Avg'!D679</f>
        <v>36.994419999999998</v>
      </c>
      <c r="G679" s="2">
        <f>'Moving Avg'!F679</f>
        <v>36.434764999999999</v>
      </c>
      <c r="H679" s="2">
        <f>'Moving Avg'!G679</f>
        <v>35.768909999999977</v>
      </c>
      <c r="I679" s="2">
        <f>'Moving Avg'!H679</f>
        <v>36.790470499999991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36.982900000000001</v>
      </c>
      <c r="C680" s="2">
        <f>RSI!I680</f>
        <v>74.446819564637011</v>
      </c>
      <c r="D680" s="2">
        <f>MACD!E680</f>
        <v>-0.46832027040031221</v>
      </c>
      <c r="E680" s="2">
        <f>MACD!F680</f>
        <v>-0.30322988023919195</v>
      </c>
      <c r="F680" s="2">
        <f>'Moving Avg'!D680</f>
        <v>36.988659999999996</v>
      </c>
      <c r="G680" s="2">
        <f>'Moving Avg'!F680</f>
        <v>36.484159999999996</v>
      </c>
      <c r="H680" s="2">
        <f>'Moving Avg'!G680</f>
        <v>35.823967999999972</v>
      </c>
      <c r="I680" s="2">
        <f>'Moving Avg'!H680</f>
        <v>36.778056499999991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36.982900000000001</v>
      </c>
      <c r="C681" s="2">
        <f>RSI!I681</f>
        <v>74.446819564637011</v>
      </c>
      <c r="D681" s="2">
        <f>MACD!E681</f>
        <v>-0.34738205567836644</v>
      </c>
      <c r="E681" s="2">
        <f>MACD!F681</f>
        <v>-0.31206031532702683</v>
      </c>
      <c r="F681" s="2">
        <f>'Moving Avg'!D681</f>
        <v>36.982900000000001</v>
      </c>
      <c r="G681" s="2">
        <f>'Moving Avg'!F681</f>
        <v>36.533554999999993</v>
      </c>
      <c r="H681" s="2">
        <f>'Moving Avg'!G681</f>
        <v>35.879025999999982</v>
      </c>
      <c r="I681" s="2">
        <f>'Moving Avg'!H681</f>
        <v>36.765688499999989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36.982900000000001</v>
      </c>
      <c r="C682" s="2">
        <f>RSI!I682</f>
        <v>74.446819564637011</v>
      </c>
      <c r="D682" s="2">
        <f>MACD!E682</f>
        <v>-0.29251043952096722</v>
      </c>
      <c r="E682" s="2">
        <f>MACD!F682</f>
        <v>-0.30815034016581488</v>
      </c>
      <c r="F682" s="2">
        <f>'Moving Avg'!D682</f>
        <v>36.982900000000001</v>
      </c>
      <c r="G682" s="2">
        <f>'Moving Avg'!F682</f>
        <v>36.582949999999997</v>
      </c>
      <c r="H682" s="2">
        <f>'Moving Avg'!G682</f>
        <v>35.937765999999982</v>
      </c>
      <c r="I682" s="2">
        <f>'Moving Avg'!H682</f>
        <v>36.753320499999987</v>
      </c>
      <c r="J682" s="6" t="str">
        <f>OBV!F682</f>
        <v>NEUTRAL</v>
      </c>
      <c r="K682" s="6" t="str">
        <f>OBV!G682</f>
        <v>NEUTRAL</v>
      </c>
      <c r="L682" s="6" t="str">
        <f>OBV!H682</f>
        <v>NEUTRAL</v>
      </c>
    </row>
    <row r="683" spans="1:12" ht="13.5" x14ac:dyDescent="0.25">
      <c r="A683" s="3">
        <f>RSI!A683</f>
        <v>42998</v>
      </c>
      <c r="B683" s="2">
        <f>RSI!B683</f>
        <v>36.982900000000001</v>
      </c>
      <c r="C683" s="2">
        <f>RSI!I683</f>
        <v>74.446819564637011</v>
      </c>
      <c r="D683" s="2">
        <f>MACD!E683</f>
        <v>-0.20622857000140016</v>
      </c>
      <c r="E683" s="2">
        <f>MACD!F683</f>
        <v>-0.28776598613293197</v>
      </c>
      <c r="F683" s="2">
        <f>'Moving Avg'!D683</f>
        <v>36.982900000000001</v>
      </c>
      <c r="G683" s="2">
        <f>'Moving Avg'!F683</f>
        <v>36.632345000000001</v>
      </c>
      <c r="H683" s="2">
        <f>'Moving Avg'!G683</f>
        <v>35.996505999999975</v>
      </c>
      <c r="I683" s="2">
        <f>'Moving Avg'!H683</f>
        <v>36.740952499999985</v>
      </c>
      <c r="J683" s="6" t="str">
        <f>OBV!F683</f>
        <v>NEUTRAL</v>
      </c>
      <c r="K683" s="6" t="str">
        <f>OBV!G683</f>
        <v>NEUTRAL</v>
      </c>
      <c r="L683" s="6" t="str">
        <f>OBV!H683</f>
        <v>NEUTRAL</v>
      </c>
    </row>
    <row r="684" spans="1:12" ht="13.5" x14ac:dyDescent="0.25">
      <c r="A684" s="3">
        <f>RSI!A684</f>
        <v>43000</v>
      </c>
      <c r="B684" s="2">
        <f>RSI!B684</f>
        <v>36.982900000000001</v>
      </c>
      <c r="C684" s="2">
        <f>RSI!I684</f>
        <v>74.446819564637011</v>
      </c>
      <c r="D684" s="2">
        <f>MACD!E684</f>
        <v>-0.13595042641767918</v>
      </c>
      <c r="E684" s="2">
        <f>MACD!F684</f>
        <v>-0.25740287418988139</v>
      </c>
      <c r="F684" s="2">
        <f>'Moving Avg'!D684</f>
        <v>36.982900000000001</v>
      </c>
      <c r="G684" s="2">
        <f>'Moving Avg'!F684</f>
        <v>36.681739999999998</v>
      </c>
      <c r="H684" s="2">
        <f>'Moving Avg'!G684</f>
        <v>36.055245999999983</v>
      </c>
      <c r="I684" s="2">
        <f>'Moving Avg'!H684</f>
        <v>36.729872999999984</v>
      </c>
      <c r="J684" s="6" t="str">
        <f>OBV!F684</f>
        <v>NEUTRAL</v>
      </c>
      <c r="K684" s="6" t="str">
        <f>OBV!G684</f>
        <v>NEUTRAL</v>
      </c>
      <c r="L684" s="6" t="str">
        <f>OBV!H684</f>
        <v>NEUTRAL</v>
      </c>
    </row>
    <row r="685" spans="1:12" ht="13.5" x14ac:dyDescent="0.25">
      <c r="A685" s="3">
        <f>RSI!A685</f>
        <v>43003</v>
      </c>
      <c r="B685" s="2">
        <f>RSI!B685</f>
        <v>36.982900000000001</v>
      </c>
      <c r="C685" s="2">
        <f>RSI!I685</f>
        <v>74.446819564637011</v>
      </c>
      <c r="D685" s="2">
        <f>MACD!E685</f>
        <v>-7.9011705075245686E-2</v>
      </c>
      <c r="E685" s="2">
        <f>MACD!F685</f>
        <v>-0.22172464036695425</v>
      </c>
      <c r="F685" s="2">
        <f>'Moving Avg'!D685</f>
        <v>36.982900000000001</v>
      </c>
      <c r="G685" s="2">
        <f>'Moving Avg'!F685</f>
        <v>36.731134999999988</v>
      </c>
      <c r="H685" s="2">
        <f>'Moving Avg'!G685</f>
        <v>36.09552799999998</v>
      </c>
      <c r="I685" s="2">
        <f>'Moving Avg'!H685</f>
        <v>36.721553999999976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</row>
    <row r="686" spans="1:12" ht="13.5" x14ac:dyDescent="0.25">
      <c r="A686" s="3">
        <f>RSI!A686</f>
        <v>43004</v>
      </c>
      <c r="B686" s="2">
        <f>RSI!B686</f>
        <v>36.982900000000001</v>
      </c>
      <c r="C686" s="2">
        <f>RSI!I686</f>
        <v>74.446819564637011</v>
      </c>
      <c r="D686" s="2">
        <f>MACD!E686</f>
        <v>-3.3172972341709794E-2</v>
      </c>
      <c r="E686" s="2">
        <f>MACD!F686</f>
        <v>-0.18401430676190539</v>
      </c>
      <c r="F686" s="2">
        <f>'Moving Avg'!D686</f>
        <v>36.982900000000001</v>
      </c>
      <c r="G686" s="2">
        <f>'Moving Avg'!F686</f>
        <v>36.780529999999985</v>
      </c>
      <c r="H686" s="2">
        <f>'Moving Avg'!G686</f>
        <v>36.135809999999985</v>
      </c>
      <c r="I686" s="2">
        <f>'Moving Avg'!H686</f>
        <v>36.710934499999979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</row>
    <row r="687" spans="1:12" ht="13.5" x14ac:dyDescent="0.25">
      <c r="A687" s="3">
        <f>RSI!A687</f>
        <v>43005</v>
      </c>
      <c r="B687" s="2">
        <f>RSI!B687</f>
        <v>36.982900000000001</v>
      </c>
      <c r="C687" s="2">
        <f>RSI!I687</f>
        <v>74.446819564637011</v>
      </c>
      <c r="D687" s="2">
        <f>MACD!E687</f>
        <v>-9.8395983148691357E-4</v>
      </c>
      <c r="E687" s="2">
        <f>MACD!F687</f>
        <v>-0.1474082373758217</v>
      </c>
      <c r="F687" s="2">
        <f>'Moving Avg'!D687</f>
        <v>36.982900000000001</v>
      </c>
      <c r="G687" s="2">
        <f>'Moving Avg'!F687</f>
        <v>36.829924999999989</v>
      </c>
      <c r="H687" s="2">
        <f>'Moving Avg'!G687</f>
        <v>36.176091999999983</v>
      </c>
      <c r="I687" s="2">
        <f>'Moving Avg'!H687</f>
        <v>36.705789999999979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</row>
    <row r="688" spans="1:12" ht="13.5" x14ac:dyDescent="0.25">
      <c r="A688" s="3">
        <f>RSI!A688</f>
        <v>43006</v>
      </c>
      <c r="B688" s="2">
        <f>RSI!B688</f>
        <v>36.973300000000002</v>
      </c>
      <c r="C688" s="2">
        <f>RSI!I688</f>
        <v>73.412644796720429</v>
      </c>
      <c r="D688" s="2">
        <f>MACD!E688</f>
        <v>2.4957676292835629E-2</v>
      </c>
      <c r="E688" s="2">
        <f>MACD!F688</f>
        <v>-0.11293505464209024</v>
      </c>
      <c r="F688" s="2">
        <f>'Moving Avg'!D688</f>
        <v>36.980980000000002</v>
      </c>
      <c r="G688" s="2">
        <f>'Moving Avg'!F688</f>
        <v>36.878839999999983</v>
      </c>
      <c r="H688" s="2">
        <f>'Moving Avg'!G688</f>
        <v>36.205823999999986</v>
      </c>
      <c r="I688" s="2">
        <f>'Moving Avg'!H688</f>
        <v>36.697790999999981</v>
      </c>
      <c r="J688" s="6" t="str">
        <f>OBV!F688</f>
        <v>BEARISH</v>
      </c>
      <c r="K688" s="6" t="str">
        <f>OBV!G688</f>
        <v>STRONG</v>
      </c>
      <c r="L688" s="6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37.002099999999999</v>
      </c>
      <c r="C689" s="2">
        <f>RSI!I689</f>
        <v>74.554635083776191</v>
      </c>
      <c r="D689" s="2">
        <f>MACD!E689</f>
        <v>4.2973970392601757E-2</v>
      </c>
      <c r="E689" s="2">
        <f>MACD!F689</f>
        <v>-8.1753249635151848E-2</v>
      </c>
      <c r="F689" s="2">
        <f>'Moving Avg'!D689</f>
        <v>36.984819999999999</v>
      </c>
      <c r="G689" s="2">
        <f>'Moving Avg'!F689</f>
        <v>36.929194999999986</v>
      </c>
      <c r="H689" s="2">
        <f>'Moving Avg'!G689</f>
        <v>36.236131999999991</v>
      </c>
      <c r="I689" s="2">
        <f>'Moving Avg'!H689</f>
        <v>36.685886999999973</v>
      </c>
      <c r="J689" s="6" t="str">
        <f>OBV!F689</f>
        <v>BEARISH</v>
      </c>
      <c r="K689" s="6" t="str">
        <f>OBV!G689</f>
        <v>STRONG</v>
      </c>
      <c r="L689" s="6" t="str">
        <f>OBV!H689</f>
        <v>BEARISH DIVERGENCE</v>
      </c>
    </row>
    <row r="690" spans="1:12" ht="13.5" x14ac:dyDescent="0.25">
      <c r="A690" s="3">
        <f>RSI!A690</f>
        <v>43010</v>
      </c>
      <c r="B690" s="2">
        <f>RSI!B690</f>
        <v>37.002099999999999</v>
      </c>
      <c r="C690" s="2">
        <f>RSI!I690</f>
        <v>74.554635083776205</v>
      </c>
      <c r="D690" s="2">
        <f>MACD!E690</f>
        <v>5.6380765252619369E-2</v>
      </c>
      <c r="E690" s="2">
        <f>MACD!F690</f>
        <v>-5.412644665759761E-2</v>
      </c>
      <c r="F690" s="2">
        <f>'Moving Avg'!D690</f>
        <v>36.988659999999996</v>
      </c>
      <c r="G690" s="2">
        <f>'Moving Avg'!F690</f>
        <v>36.979549999999989</v>
      </c>
      <c r="H690" s="2">
        <f>'Moving Avg'!G690</f>
        <v>36.266439999999996</v>
      </c>
      <c r="I690" s="2">
        <f>'Moving Avg'!H690</f>
        <v>36.672234999999979</v>
      </c>
      <c r="J690" s="6" t="str">
        <f>OBV!F690</f>
        <v>BEARISH</v>
      </c>
      <c r="K690" s="6" t="str">
        <f>OBV!G690</f>
        <v>STRONG</v>
      </c>
      <c r="L690" s="6" t="str">
        <f>OBV!H690</f>
        <v>BEARISH DIVERGENCE</v>
      </c>
    </row>
    <row r="691" spans="1:12" ht="13.5" x14ac:dyDescent="0.25">
      <c r="A691" s="3">
        <f>RSI!A691</f>
        <v>43011</v>
      </c>
      <c r="B691" s="2">
        <f>RSI!B691</f>
        <v>37.049999999999997</v>
      </c>
      <c r="C691" s="2">
        <f>RSI!I691</f>
        <v>76.501516502913518</v>
      </c>
      <c r="D691" s="2">
        <f>MACD!E691</f>
        <v>6.247519694917969E-2</v>
      </c>
      <c r="E691" s="2">
        <f>MACD!F691</f>
        <v>-3.0806117936242147E-2</v>
      </c>
      <c r="F691" s="2">
        <f>'Moving Avg'!D691</f>
        <v>37.002079999999999</v>
      </c>
      <c r="G691" s="2">
        <f>'Moving Avg'!F691</f>
        <v>36.98098499999999</v>
      </c>
      <c r="H691" s="2">
        <f>'Moving Avg'!G691</f>
        <v>36.297705999999998</v>
      </c>
      <c r="I691" s="2">
        <f>'Moving Avg'!H691</f>
        <v>36.651368999999974</v>
      </c>
      <c r="J691" s="6" t="str">
        <f>OBV!F691</f>
        <v>BEARISH</v>
      </c>
      <c r="K691" s="6" t="str">
        <f>OBV!G691</f>
        <v>STRONG</v>
      </c>
      <c r="L691" s="6" t="str">
        <f>OBV!H691</f>
        <v>BEARISH DIVERGENCE</v>
      </c>
    </row>
    <row r="692" spans="1:12" ht="13.5" x14ac:dyDescent="0.25">
      <c r="A692" s="3">
        <f>RSI!A692</f>
        <v>43012</v>
      </c>
      <c r="B692" s="2">
        <f>RSI!B692</f>
        <v>37.059600000000003</v>
      </c>
      <c r="C692" s="2">
        <f>RSI!I692</f>
        <v>76.883265327079954</v>
      </c>
      <c r="D692" s="2">
        <f>MACD!E692</f>
        <v>6.50622850652951E-2</v>
      </c>
      <c r="E692" s="2">
        <f>MACD!F692</f>
        <v>-1.1632437335934699E-2</v>
      </c>
      <c r="F692" s="2">
        <f>'Moving Avg'!D692</f>
        <v>37.017420000000001</v>
      </c>
      <c r="G692" s="2">
        <f>'Moving Avg'!F692</f>
        <v>36.997289999999992</v>
      </c>
      <c r="H692" s="2">
        <f>'Moving Avg'!G692</f>
        <v>36.329163999999999</v>
      </c>
      <c r="I692" s="2">
        <f>'Moving Avg'!H692</f>
        <v>36.625167999999974</v>
      </c>
      <c r="J692" s="6" t="str">
        <f>OBV!F692</f>
        <v>BEARISH</v>
      </c>
      <c r="K692" s="6" t="str">
        <f>OBV!G692</f>
        <v>STRONG</v>
      </c>
      <c r="L692" s="6" t="str">
        <f>OBV!H692</f>
        <v>BEARISH DIVERGENCE</v>
      </c>
    </row>
    <row r="693" spans="1:12" ht="13.5" x14ac:dyDescent="0.25">
      <c r="A693" s="3">
        <f>RSI!A693</f>
        <v>43013</v>
      </c>
      <c r="B693" s="2">
        <f>RSI!B693</f>
        <v>37.059600000000003</v>
      </c>
      <c r="C693" s="2">
        <f>RSI!I693</f>
        <v>76.883265327079954</v>
      </c>
      <c r="D693" s="2">
        <f>MACD!E693</f>
        <v>6.547368133787046E-2</v>
      </c>
      <c r="E693" s="2">
        <f>MACD!F693</f>
        <v>3.7887863988263319E-3</v>
      </c>
      <c r="F693" s="2">
        <f>'Moving Avg'!D693</f>
        <v>37.034680000000002</v>
      </c>
      <c r="G693" s="2">
        <f>'Moving Avg'!F693</f>
        <v>36.999684999999999</v>
      </c>
      <c r="H693" s="2">
        <f>'Moving Avg'!G693</f>
        <v>36.383639999999993</v>
      </c>
      <c r="I693" s="2">
        <f>'Moving Avg'!H693</f>
        <v>36.598828999999974</v>
      </c>
      <c r="J693" s="6" t="str">
        <f>OBV!F693</f>
        <v>BULLISH</v>
      </c>
      <c r="K693" s="6" t="str">
        <f>OBV!G693</f>
        <v>WEAK</v>
      </c>
      <c r="L693" s="6" t="str">
        <f>OBV!H693</f>
        <v>CONFIRMED BULLISH</v>
      </c>
    </row>
    <row r="694" spans="1:12" ht="13.5" x14ac:dyDescent="0.25">
      <c r="A694" s="3">
        <f>RSI!A694</f>
        <v>43014</v>
      </c>
      <c r="B694" s="2">
        <f>RSI!B694</f>
        <v>37.059600000000003</v>
      </c>
      <c r="C694" s="2">
        <f>RSI!I694</f>
        <v>76.883265327079954</v>
      </c>
      <c r="D694" s="2">
        <f>MACD!E694</f>
        <v>6.417578746210495E-2</v>
      </c>
      <c r="E694" s="2">
        <f>MACD!F694</f>
        <v>1.5866186611482057E-2</v>
      </c>
      <c r="F694" s="2">
        <f>'Moving Avg'!D694</f>
        <v>37.046180000000007</v>
      </c>
      <c r="G694" s="2">
        <f>'Moving Avg'!F694</f>
        <v>37.002079999999999</v>
      </c>
      <c r="H694" s="2">
        <f>'Moving Avg'!G694</f>
        <v>36.434280000000001</v>
      </c>
      <c r="I694" s="2">
        <f>'Moving Avg'!H694</f>
        <v>36.577090999999967</v>
      </c>
      <c r="J694" s="6" t="str">
        <f>OBV!F694</f>
        <v>BULLISH</v>
      </c>
      <c r="K694" s="6" t="str">
        <f>OBV!G694</f>
        <v>NEUTRAL</v>
      </c>
      <c r="L694" s="6" t="str">
        <f>OBV!H694</f>
        <v>CONFIRMED BULLISH</v>
      </c>
    </row>
    <row r="695" spans="1:12" ht="13.5" x14ac:dyDescent="0.25">
      <c r="A695" s="3">
        <f>RSI!A695</f>
        <v>43017</v>
      </c>
      <c r="B695" s="2">
        <f>RSI!B695</f>
        <v>37.059600000000003</v>
      </c>
      <c r="C695" s="2">
        <f>RSI!I695</f>
        <v>76.883265327079954</v>
      </c>
      <c r="D695" s="2">
        <f>MACD!E695</f>
        <v>6.1553496961579413E-2</v>
      </c>
      <c r="E695" s="2">
        <f>MACD!F695</f>
        <v>2.5003648681501529E-2</v>
      </c>
      <c r="F695" s="2">
        <f>'Moving Avg'!D695</f>
        <v>37.057680000000005</v>
      </c>
      <c r="G695" s="2">
        <f>'Moving Avg'!F695</f>
        <v>37.004474999999999</v>
      </c>
      <c r="H695" s="2">
        <f>'Moving Avg'!G695</f>
        <v>36.47533</v>
      </c>
      <c r="I695" s="2">
        <f>'Moving Avg'!H695</f>
        <v>36.553052499999971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</row>
    <row r="696" spans="1:12" ht="13.5" x14ac:dyDescent="0.25">
      <c r="A696" s="3">
        <f>RSI!A696</f>
        <v>43018</v>
      </c>
      <c r="B696" s="2">
        <f>RSI!B696</f>
        <v>37.404899999999998</v>
      </c>
      <c r="C696" s="2">
        <f>RSI!I696</f>
        <v>87.05642939228413</v>
      </c>
      <c r="D696" s="2">
        <f>MACD!E696</f>
        <v>3.2345679652486581E-2</v>
      </c>
      <c r="E696" s="2">
        <f>MACD!F696</f>
        <v>2.647205487569854E-2</v>
      </c>
      <c r="F696" s="2">
        <f>'Moving Avg'!D696</f>
        <v>37.128660000000004</v>
      </c>
      <c r="G696" s="2">
        <f>'Moving Avg'!F696</f>
        <v>37.024135000000001</v>
      </c>
      <c r="H696" s="2">
        <f>'Moving Avg'!G696</f>
        <v>36.523285999999999</v>
      </c>
      <c r="I696" s="2">
        <f>'Moving Avg'!H696</f>
        <v>36.526139499999971</v>
      </c>
      <c r="J696" s="6" t="str">
        <f>OBV!F696</f>
        <v>BULLISH</v>
      </c>
      <c r="K696" s="6" t="str">
        <f>OBV!G696</f>
        <v>NEUTRAL</v>
      </c>
      <c r="L696" s="6" t="str">
        <f>OBV!H696</f>
        <v>CONFIRMED BULLISH</v>
      </c>
    </row>
    <row r="697" spans="1:12" ht="13.5" x14ac:dyDescent="0.25">
      <c r="A697" s="3">
        <f>RSI!A697</f>
        <v>43019</v>
      </c>
      <c r="B697" s="2">
        <f>RSI!B697</f>
        <v>37.404899999999998</v>
      </c>
      <c r="C697" s="2">
        <f>RSI!I697</f>
        <v>87.05642939228413</v>
      </c>
      <c r="D697" s="2">
        <f>MACD!E697</f>
        <v>4.2843335595819099E-3</v>
      </c>
      <c r="E697" s="2">
        <f>MACD!F697</f>
        <v>2.2034510612475213E-2</v>
      </c>
      <c r="F697" s="2">
        <f>'Moving Avg'!D697</f>
        <v>37.197720000000004</v>
      </c>
      <c r="G697" s="2">
        <f>'Moving Avg'!F697</f>
        <v>37.045235000000005</v>
      </c>
      <c r="H697" s="2">
        <f>'Moving Avg'!G697</f>
        <v>36.551483999999995</v>
      </c>
      <c r="I697" s="2">
        <f>'Moving Avg'!H697</f>
        <v>36.49922649999997</v>
      </c>
      <c r="J697" s="6" t="str">
        <f>OBV!F697</f>
        <v>BULLISH</v>
      </c>
      <c r="K697" s="6" t="str">
        <f>OBV!G697</f>
        <v>NEUTRAL</v>
      </c>
      <c r="L697" s="6" t="str">
        <f>OBV!H697</f>
        <v>CONFIRMED BULLISH</v>
      </c>
    </row>
    <row r="698" spans="1:12" ht="13.5" x14ac:dyDescent="0.25">
      <c r="A698" s="3">
        <f>RSI!A698</f>
        <v>43020</v>
      </c>
      <c r="B698" s="2">
        <f>RSI!B698</f>
        <v>37.404899999999998</v>
      </c>
      <c r="C698" s="2">
        <f>RSI!I698</f>
        <v>87.056429392284116</v>
      </c>
      <c r="D698" s="2">
        <f>MACD!E698</f>
        <v>-2.4035915756051907E-2</v>
      </c>
      <c r="E698" s="2">
        <f>MACD!F698</f>
        <v>1.282042533876979E-2</v>
      </c>
      <c r="F698" s="2">
        <f>'Moving Avg'!D698</f>
        <v>37.266779999999997</v>
      </c>
      <c r="G698" s="2">
        <f>'Moving Avg'!F698</f>
        <v>37.066335000000002</v>
      </c>
      <c r="H698" s="2">
        <f>'Moving Avg'!G698</f>
        <v>36.579681999999998</v>
      </c>
      <c r="I698" s="2">
        <f>'Moving Avg'!H698</f>
        <v>36.475533999999961</v>
      </c>
      <c r="J698" s="6" t="str">
        <f>OBV!F698</f>
        <v>BULLISH</v>
      </c>
      <c r="K698" s="6" t="str">
        <f>OBV!G698</f>
        <v>NEUTRAL</v>
      </c>
      <c r="L698" s="6" t="str">
        <f>OBV!H698</f>
        <v>CONFIRMED BULLISH</v>
      </c>
    </row>
    <row r="699" spans="1:12" ht="13.5" x14ac:dyDescent="0.25">
      <c r="A699" s="3">
        <f>RSI!A699</f>
        <v>43021</v>
      </c>
      <c r="B699" s="2">
        <f>RSI!B699</f>
        <v>37.404899999999998</v>
      </c>
      <c r="C699" s="2">
        <f>RSI!I699</f>
        <v>87.05642939228413</v>
      </c>
      <c r="D699" s="2">
        <f>MACD!E699</f>
        <v>-4.6437980994724626E-2</v>
      </c>
      <c r="E699" s="2">
        <f>MACD!F699</f>
        <v>9.6874407207090708E-4</v>
      </c>
      <c r="F699" s="2">
        <f>'Moving Avg'!D699</f>
        <v>37.335839999999997</v>
      </c>
      <c r="G699" s="2">
        <f>'Moving Avg'!F699</f>
        <v>37.087435000000006</v>
      </c>
      <c r="H699" s="2">
        <f>'Moving Avg'!G699</f>
        <v>36.607880000000002</v>
      </c>
      <c r="I699" s="2">
        <f>'Moving Avg'!H699</f>
        <v>36.455522499999951</v>
      </c>
      <c r="J699" s="6" t="str">
        <f>OBV!F699</f>
        <v>BULLISH</v>
      </c>
      <c r="K699" s="6" t="str">
        <f>OBV!G699</f>
        <v>NEUTRAL</v>
      </c>
      <c r="L699" s="6" t="str">
        <f>OBV!H699</f>
        <v>CONFIRMED BULLISH</v>
      </c>
    </row>
    <row r="700" spans="1:12" ht="13.5" x14ac:dyDescent="0.25">
      <c r="A700" s="3">
        <f>RSI!A700</f>
        <v>43024</v>
      </c>
      <c r="B700" s="2">
        <f>RSI!B700</f>
        <v>36.445799999999998</v>
      </c>
      <c r="C700" s="2">
        <f>RSI!I700</f>
        <v>32.924439282076179</v>
      </c>
      <c r="D700" s="2">
        <f>MACD!E700</f>
        <v>2.9938822056863046E-3</v>
      </c>
      <c r="E700" s="2">
        <f>MACD!F700</f>
        <v>1.3737716987939866E-3</v>
      </c>
      <c r="F700" s="2">
        <f>'Moving Avg'!D700</f>
        <v>37.213079999999998</v>
      </c>
      <c r="G700" s="2">
        <f>'Moving Avg'!F700</f>
        <v>37.060580000000002</v>
      </c>
      <c r="H700" s="2">
        <f>'Moving Avg'!G700</f>
        <v>36.616895999999997</v>
      </c>
      <c r="I700" s="2">
        <f>'Moving Avg'!H700</f>
        <v>36.430715499999963</v>
      </c>
      <c r="J700" s="6" t="str">
        <f>OBV!F700</f>
        <v>BULLISH</v>
      </c>
      <c r="K700" s="6" t="str">
        <f>OBV!G700</f>
        <v>NEUTRAL</v>
      </c>
      <c r="L700" s="6" t="str">
        <f>OBV!H700</f>
        <v>BULLISH DIVERGENCE</v>
      </c>
    </row>
    <row r="701" spans="1:12" ht="13.5" x14ac:dyDescent="0.25">
      <c r="A701" s="3">
        <f>RSI!A701</f>
        <v>43025</v>
      </c>
      <c r="B701" s="2">
        <f>RSI!B701</f>
        <v>35.908700000000003</v>
      </c>
      <c r="C701" s="2">
        <f>RSI!I701</f>
        <v>23.945079528549755</v>
      </c>
      <c r="D701" s="2">
        <f>MACD!E701</f>
        <v>9.5182448733574176E-2</v>
      </c>
      <c r="E701" s="2">
        <f>MACD!F701</f>
        <v>2.0135507105750024E-2</v>
      </c>
      <c r="F701" s="2">
        <f>'Moving Avg'!D701</f>
        <v>36.91384</v>
      </c>
      <c r="G701" s="2">
        <f>'Moving Avg'!F701</f>
        <v>37.006869999999992</v>
      </c>
      <c r="H701" s="2">
        <f>'Moving Avg'!G701</f>
        <v>36.615169999999999</v>
      </c>
      <c r="I701" s="2">
        <f>'Moving Avg'!H701</f>
        <v>36.405523499999966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36.973300000000002</v>
      </c>
      <c r="C702" s="2">
        <f>RSI!I702</f>
        <v>51.92971581062158</v>
      </c>
      <c r="D702" s="2">
        <f>MACD!E702</f>
        <v>0.10194918947498621</v>
      </c>
      <c r="E702" s="2">
        <f>MACD!F702</f>
        <v>3.6498243579597259E-2</v>
      </c>
      <c r="F702" s="2">
        <f>'Moving Avg'!D702</f>
        <v>36.82752</v>
      </c>
      <c r="G702" s="2">
        <f>'Moving Avg'!F702</f>
        <v>37.006389999999996</v>
      </c>
      <c r="H702" s="2">
        <f>'Moving Avg'!G702</f>
        <v>36.634735999999997</v>
      </c>
      <c r="I702" s="2">
        <f>'Moving Avg'!H702</f>
        <v>36.385654499999958</v>
      </c>
      <c r="J702" s="6" t="str">
        <f>OBV!F702</f>
        <v>BULLISH</v>
      </c>
      <c r="K702" s="6" t="str">
        <f>OBV!G702</f>
        <v>NEUTRAL</v>
      </c>
      <c r="L702" s="6" t="str">
        <f>OBV!H702</f>
        <v>BULLISH DIVERGENCE</v>
      </c>
    </row>
    <row r="703" spans="1:12" ht="13.5" x14ac:dyDescent="0.25">
      <c r="A703" s="3">
        <f>RSI!A703</f>
        <v>43027</v>
      </c>
      <c r="B703" s="2">
        <f>RSI!B703</f>
        <v>36.973300000000002</v>
      </c>
      <c r="C703" s="2">
        <f>RSI!I703</f>
        <v>51.929715810621573</v>
      </c>
      <c r="D703" s="2">
        <f>MACD!E703</f>
        <v>0.10707242863734479</v>
      </c>
      <c r="E703" s="2">
        <f>MACD!F703</f>
        <v>5.0613080591146761E-2</v>
      </c>
      <c r="F703" s="2">
        <f>'Moving Avg'!D703</f>
        <v>36.741199999999999</v>
      </c>
      <c r="G703" s="2">
        <f>'Moving Avg'!F703</f>
        <v>37.005909999999993</v>
      </c>
      <c r="H703" s="2">
        <f>'Moving Avg'!G703</f>
        <v>36.654302000000001</v>
      </c>
      <c r="I703" s="2">
        <f>'Moving Avg'!H703</f>
        <v>36.365785499999959</v>
      </c>
      <c r="J703" s="6" t="str">
        <f>OBV!F703</f>
        <v>BULLISH</v>
      </c>
      <c r="K703" s="6" t="str">
        <f>OBV!G703</f>
        <v>NEUTRAL</v>
      </c>
      <c r="L703" s="6" t="str">
        <f>OBV!H703</f>
        <v>BULLISH DIVERGENCE</v>
      </c>
    </row>
    <row r="704" spans="1:12" ht="13.5" x14ac:dyDescent="0.25">
      <c r="A704" s="3">
        <f>RSI!A704</f>
        <v>43028</v>
      </c>
      <c r="B704" s="2">
        <f>RSI!B704</f>
        <v>35.8703</v>
      </c>
      <c r="C704" s="2">
        <f>RSI!I704</f>
        <v>36.009019364440718</v>
      </c>
      <c r="D704" s="2">
        <f>MACD!E704</f>
        <v>0.19255334332423502</v>
      </c>
      <c r="E704" s="2">
        <f>MACD!F704</f>
        <v>7.9001133137764412E-2</v>
      </c>
      <c r="F704" s="2">
        <f>'Moving Avg'!D704</f>
        <v>36.434280000000001</v>
      </c>
      <c r="G704" s="2">
        <f>'Moving Avg'!F704</f>
        <v>36.950279999999999</v>
      </c>
      <c r="H704" s="2">
        <f>'Moving Avg'!G704</f>
        <v>36.651808000000003</v>
      </c>
      <c r="I704" s="2">
        <f>'Moving Avg'!H704</f>
        <v>36.346382499999962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35.860700000000001</v>
      </c>
      <c r="C705" s="2">
        <f>RSI!I705</f>
        <v>35.905840293072487</v>
      </c>
      <c r="D705" s="2">
        <f>MACD!E705</f>
        <v>0.27159561730029935</v>
      </c>
      <c r="E705" s="2">
        <f>MACD!F705</f>
        <v>0.1175200299702714</v>
      </c>
      <c r="F705" s="2">
        <f>'Moving Avg'!D705</f>
        <v>36.317259999999997</v>
      </c>
      <c r="G705" s="2">
        <f>'Moving Avg'!F705</f>
        <v>36.894169999999988</v>
      </c>
      <c r="H705" s="2">
        <f>'Moving Avg'!G705</f>
        <v>36.649122000000006</v>
      </c>
      <c r="I705" s="2">
        <f>'Moving Avg'!H705</f>
        <v>36.326931499999958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35.860700000000001</v>
      </c>
      <c r="C706" s="2">
        <f>RSI!I706</f>
        <v>35.905840293072487</v>
      </c>
      <c r="D706" s="2">
        <f>MACD!E706</f>
        <v>0.397213973067295</v>
      </c>
      <c r="E706" s="2">
        <f>MACD!F706</f>
        <v>0.17345881858967613</v>
      </c>
      <c r="F706" s="2">
        <f>'Moving Avg'!D706</f>
        <v>36.307660000000006</v>
      </c>
      <c r="G706" s="2">
        <f>'Moving Avg'!F706</f>
        <v>36.838059999999992</v>
      </c>
      <c r="H706" s="2">
        <f>'Moving Avg'!G706</f>
        <v>36.646436000000001</v>
      </c>
      <c r="I706" s="2">
        <f>'Moving Avg'!H706</f>
        <v>36.303799499999968</v>
      </c>
      <c r="J706" s="6" t="str">
        <f>OBV!F706</f>
        <v>BEARISH</v>
      </c>
      <c r="K706" s="6" t="str">
        <f>OBV!G706</f>
        <v>NEUTRAL</v>
      </c>
      <c r="L706" s="6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35.8703</v>
      </c>
      <c r="C707" s="2">
        <f>RSI!I707</f>
        <v>36.118129206051222</v>
      </c>
      <c r="D707" s="2">
        <f>MACD!E707</f>
        <v>0.50799286749366956</v>
      </c>
      <c r="E707" s="2">
        <f>MACD!F707</f>
        <v>0.24036562837047482</v>
      </c>
      <c r="F707" s="2">
        <f>'Moving Avg'!D707</f>
        <v>36.087060000000008</v>
      </c>
      <c r="G707" s="2">
        <f>'Moving Avg'!F707</f>
        <v>36.782429999999998</v>
      </c>
      <c r="H707" s="2">
        <f>'Moving Avg'!G707</f>
        <v>36.643942000000003</v>
      </c>
      <c r="I707" s="2">
        <f>'Moving Avg'!H707</f>
        <v>36.286696499999955</v>
      </c>
      <c r="J707" s="6" t="str">
        <f>OBV!F707</f>
        <v>BULLISH</v>
      </c>
      <c r="K707" s="6" t="str">
        <f>OBV!G707</f>
        <v>NEUTRAL</v>
      </c>
      <c r="L707" s="6" t="str">
        <f>OBV!H707</f>
        <v>BULLISH DIVERGENCE</v>
      </c>
    </row>
    <row r="708" spans="1:12" ht="13.5" x14ac:dyDescent="0.25">
      <c r="A708" s="3">
        <f>RSI!A708</f>
        <v>43034</v>
      </c>
      <c r="B708" s="2">
        <f>RSI!B708</f>
        <v>35.8703</v>
      </c>
      <c r="C708" s="2">
        <f>RSI!I708</f>
        <v>36.118129206051222</v>
      </c>
      <c r="D708" s="2">
        <f>MACD!E708</f>
        <v>0.60648467517822269</v>
      </c>
      <c r="E708" s="2">
        <f>MACD!F708</f>
        <v>0.31358943773202441</v>
      </c>
      <c r="F708" s="2">
        <f>'Moving Avg'!D708</f>
        <v>35.866459999999996</v>
      </c>
      <c r="G708" s="2">
        <f>'Moving Avg'!F708</f>
        <v>36.72728</v>
      </c>
      <c r="H708" s="2">
        <f>'Moving Avg'!G708</f>
        <v>36.641447999999997</v>
      </c>
      <c r="I708" s="2">
        <f>'Moving Avg'!H708</f>
        <v>36.268213499999959</v>
      </c>
      <c r="J708" s="6" t="str">
        <f>OBV!F708</f>
        <v>BULLISH</v>
      </c>
      <c r="K708" s="6" t="str">
        <f>OBV!G708</f>
        <v>NEUTRAL</v>
      </c>
      <c r="L708" s="6" t="str">
        <f>OBV!H708</f>
        <v>BULLISH DIVERGENCE</v>
      </c>
    </row>
    <row r="709" spans="1:12" ht="13.5" x14ac:dyDescent="0.25">
      <c r="A709" s="3">
        <f>RSI!A709</f>
        <v>43035</v>
      </c>
      <c r="B709" s="2">
        <f>RSI!B709</f>
        <v>35.8703</v>
      </c>
      <c r="C709" s="2">
        <f>RSI!I709</f>
        <v>36.118129206051222</v>
      </c>
      <c r="D709" s="2">
        <f>MACD!E709</f>
        <v>0.69422743418830635</v>
      </c>
      <c r="E709" s="2">
        <f>MACD!F709</f>
        <v>0.38971703702328075</v>
      </c>
      <c r="F709" s="2">
        <f>'Moving Avg'!D709</f>
        <v>35.866459999999996</v>
      </c>
      <c r="G709" s="2">
        <f>'Moving Avg'!F709</f>
        <v>36.670690000000008</v>
      </c>
      <c r="H709" s="2">
        <f>'Moving Avg'!G709</f>
        <v>36.638954000000005</v>
      </c>
      <c r="I709" s="2">
        <f>'Moving Avg'!H709</f>
        <v>36.249730499999956</v>
      </c>
      <c r="J709" s="6" t="str">
        <f>OBV!F709</f>
        <v>BULLISH</v>
      </c>
      <c r="K709" s="6" t="str">
        <f>OBV!G709</f>
        <v>WEAK</v>
      </c>
      <c r="L709" s="6" t="str">
        <f>OBV!H709</f>
        <v>NEUTRAL</v>
      </c>
    </row>
    <row r="710" spans="1:12" ht="13.5" x14ac:dyDescent="0.25">
      <c r="A710" s="3">
        <f>RSI!A710</f>
        <v>43038</v>
      </c>
      <c r="B710" s="2">
        <f>RSI!B710</f>
        <v>35.007100000000001</v>
      </c>
      <c r="C710" s="2">
        <f>RSI!I710</f>
        <v>26.325821760715115</v>
      </c>
      <c r="D710" s="2">
        <f>MACD!E710</f>
        <v>0.68893555097183423</v>
      </c>
      <c r="E710" s="2">
        <f>MACD!F710</f>
        <v>0.44956073981299149</v>
      </c>
      <c r="F710" s="2">
        <f>'Moving Avg'!D710</f>
        <v>35.695740000000001</v>
      </c>
      <c r="G710" s="2">
        <f>'Moving Avg'!F710</f>
        <v>36.570940000000007</v>
      </c>
      <c r="H710" s="2">
        <f>'Moving Avg'!G710</f>
        <v>36.619196000000002</v>
      </c>
      <c r="I710" s="2">
        <f>'Moving Avg'!H710</f>
        <v>36.226931499999957</v>
      </c>
      <c r="J710" s="6" t="str">
        <f>OBV!F710</f>
        <v>BULLISH</v>
      </c>
      <c r="K710" s="6" t="str">
        <f>OBV!G710</f>
        <v>NEUTRAL</v>
      </c>
      <c r="L710" s="6" t="str">
        <f>OBV!H710</f>
        <v>BULLISH DIVERGENCE</v>
      </c>
    </row>
    <row r="711" spans="1:12" ht="13.5" x14ac:dyDescent="0.25">
      <c r="A711" s="3">
        <f>RSI!A711</f>
        <v>43039</v>
      </c>
      <c r="B711" s="2">
        <f>RSI!B711</f>
        <v>36.445799999999998</v>
      </c>
      <c r="C711" s="2">
        <f>RSI!I711</f>
        <v>50.442320291545037</v>
      </c>
      <c r="D711" s="2">
        <f>MACD!E711</f>
        <v>0.5041326732270619</v>
      </c>
      <c r="E711" s="2">
        <f>MACD!F711</f>
        <v>0.46047512649580558</v>
      </c>
      <c r="F711" s="2">
        <f>'Moving Avg'!D711</f>
        <v>35.812759999999997</v>
      </c>
      <c r="G711" s="2">
        <f>'Moving Avg'!F711</f>
        <v>36.540730000000003</v>
      </c>
      <c r="H711" s="2">
        <f>'Moving Avg'!G711</f>
        <v>36.628211999999998</v>
      </c>
      <c r="I711" s="2">
        <f>'Moving Avg'!H711</f>
        <v>36.211325999999957</v>
      </c>
      <c r="J711" s="6" t="str">
        <f>OBV!F711</f>
        <v>BULLISH</v>
      </c>
      <c r="K711" s="6" t="str">
        <f>OBV!G711</f>
        <v>WEAK</v>
      </c>
      <c r="L711" s="6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35.486699999999999</v>
      </c>
      <c r="C712" s="2">
        <f>RSI!I712</f>
        <v>40.843815447204292</v>
      </c>
      <c r="D712" s="2">
        <f>MACD!E712</f>
        <v>0.58230725421645246</v>
      </c>
      <c r="E712" s="2">
        <f>MACD!F712</f>
        <v>0.48484155203993501</v>
      </c>
      <c r="F712" s="2">
        <f>'Moving Avg'!D712</f>
        <v>35.736040000000003</v>
      </c>
      <c r="G712" s="2">
        <f>'Moving Avg'!F712</f>
        <v>36.462085000000009</v>
      </c>
      <c r="H712" s="2">
        <f>'Moving Avg'!G712</f>
        <v>36.618046</v>
      </c>
      <c r="I712" s="2">
        <f>'Moving Avg'!H712</f>
        <v>36.193225499999954</v>
      </c>
      <c r="J712" s="6" t="str">
        <f>OBV!F712</f>
        <v>BULLISH</v>
      </c>
      <c r="K712" s="6" t="str">
        <f>OBV!G712</f>
        <v>WEAK</v>
      </c>
      <c r="L712" s="6" t="str">
        <f>OBV!H712</f>
        <v>BULLISH DIVERGENCE</v>
      </c>
    </row>
    <row r="713" spans="1:12" ht="13.5" x14ac:dyDescent="0.25">
      <c r="A713" s="3">
        <f>RSI!A713</f>
        <v>43041</v>
      </c>
      <c r="B713" s="2">
        <f>RSI!B713</f>
        <v>36.436199999999999</v>
      </c>
      <c r="C713" s="2">
        <f>RSI!I713</f>
        <v>50.820923269134404</v>
      </c>
      <c r="D713" s="2">
        <f>MACD!E713</f>
        <v>0.58352714240795933</v>
      </c>
      <c r="E713" s="2">
        <f>MACD!F713</f>
        <v>0.50457867011353996</v>
      </c>
      <c r="F713" s="2">
        <f>'Moving Avg'!D713</f>
        <v>35.849219999999988</v>
      </c>
      <c r="G713" s="2">
        <f>'Moving Avg'!F713</f>
        <v>36.430915000000006</v>
      </c>
      <c r="H713" s="2">
        <f>'Moving Avg'!G713</f>
        <v>36.626870000000011</v>
      </c>
      <c r="I713" s="2">
        <f>'Moving Avg'!H713</f>
        <v>36.179872499999959</v>
      </c>
      <c r="J713" s="6" t="str">
        <f>OBV!F713</f>
        <v>BULLISH</v>
      </c>
      <c r="K713" s="6" t="str">
        <f>OBV!G713</f>
        <v>WEAK</v>
      </c>
      <c r="L713" s="6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36.436199999999999</v>
      </c>
      <c r="C714" s="2">
        <f>RSI!I714</f>
        <v>50.820923269134404</v>
      </c>
      <c r="D714" s="2">
        <f>MACD!E714</f>
        <v>0.4142615033282766</v>
      </c>
      <c r="E714" s="2">
        <f>MACD!F714</f>
        <v>0.48651523675648733</v>
      </c>
      <c r="F714" s="2">
        <f>'Moving Avg'!D714</f>
        <v>35.962400000000002</v>
      </c>
      <c r="G714" s="2">
        <f>'Moving Avg'!F714</f>
        <v>36.399745000000003</v>
      </c>
      <c r="H714" s="2">
        <f>'Moving Avg'!G714</f>
        <v>36.635694000000008</v>
      </c>
      <c r="I714" s="2">
        <f>'Moving Avg'!H714</f>
        <v>36.164264999999958</v>
      </c>
      <c r="J714" s="6" t="str">
        <f>OBV!F714</f>
        <v>BULLISH</v>
      </c>
      <c r="K714" s="6" t="str">
        <f>OBV!G714</f>
        <v>WEAK</v>
      </c>
      <c r="L714" s="6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36.445799999999998</v>
      </c>
      <c r="C715" s="2">
        <f>RSI!I715</f>
        <v>50.917990463439601</v>
      </c>
      <c r="D715" s="2">
        <f>MACD!E715</f>
        <v>0.26828800828490529</v>
      </c>
      <c r="E715" s="2">
        <f>MACD!F715</f>
        <v>0.44286979106217095</v>
      </c>
      <c r="F715" s="2">
        <f>'Moving Avg'!D715</f>
        <v>36.250140000000002</v>
      </c>
      <c r="G715" s="2">
        <f>'Moving Avg'!F715</f>
        <v>36.369054999999996</v>
      </c>
      <c r="H715" s="2">
        <f>'Moving Avg'!G715</f>
        <v>36.644710000000003</v>
      </c>
      <c r="I715" s="2">
        <f>'Moving Avg'!H715</f>
        <v>36.154594499999952</v>
      </c>
      <c r="J715" s="6" t="str">
        <f>OBV!F715</f>
        <v>BULLISH</v>
      </c>
      <c r="K715" s="6" t="str">
        <f>OBV!G715</f>
        <v>WEAK</v>
      </c>
      <c r="L715" s="6" t="str">
        <f>OBV!H715</f>
        <v>CONFIRMED BULLISH</v>
      </c>
    </row>
    <row r="716" spans="1:12" ht="13.5" x14ac:dyDescent="0.25">
      <c r="A716" s="3">
        <f>RSI!A716</f>
        <v>43046</v>
      </c>
      <c r="B716" s="2">
        <f>RSI!B716</f>
        <v>37.510399999999997</v>
      </c>
      <c r="C716" s="2">
        <f>RSI!I716</f>
        <v>60.28056136379314</v>
      </c>
      <c r="D716" s="2">
        <f>MACD!E716</f>
        <v>6.5336831162206011E-2</v>
      </c>
      <c r="E716" s="2">
        <f>MACD!F716</f>
        <v>0.36736319908217796</v>
      </c>
      <c r="F716" s="2">
        <f>'Moving Avg'!D716</f>
        <v>36.463059999999999</v>
      </c>
      <c r="G716" s="2">
        <f>'Moving Avg'!F716</f>
        <v>36.37433</v>
      </c>
      <c r="H716" s="2">
        <f>'Moving Avg'!G716</f>
        <v>36.675018000000001</v>
      </c>
      <c r="I716" s="2">
        <f>'Moving Avg'!H716</f>
        <v>36.152501499999964</v>
      </c>
      <c r="J716" s="6" t="str">
        <f>OBV!F716</f>
        <v>BULLISH</v>
      </c>
      <c r="K716" s="6" t="str">
        <f>OBV!G716</f>
        <v>WEAK</v>
      </c>
      <c r="L716" s="6" t="str">
        <f>OBV!H716</f>
        <v>CONFIRMED BULLISH</v>
      </c>
    </row>
    <row r="717" spans="1:12" ht="13.5" x14ac:dyDescent="0.25">
      <c r="A717" s="3">
        <f>RSI!A717</f>
        <v>43047</v>
      </c>
      <c r="B717" s="2">
        <f>RSI!B717</f>
        <v>37.510399999999997</v>
      </c>
      <c r="C717" s="2">
        <f>RSI!I717</f>
        <v>60.280561363793133</v>
      </c>
      <c r="D717" s="2">
        <f>MACD!E717</f>
        <v>-0.1117381575369123</v>
      </c>
      <c r="E717" s="2">
        <f>MACD!F717</f>
        <v>0.27154292775835992</v>
      </c>
      <c r="F717" s="2">
        <f>'Moving Avg'!D717</f>
        <v>36.867800000000003</v>
      </c>
      <c r="G717" s="2">
        <f>'Moving Avg'!F717</f>
        <v>36.379604999999998</v>
      </c>
      <c r="H717" s="2">
        <f>'Moving Avg'!G717</f>
        <v>36.705325999999999</v>
      </c>
      <c r="I717" s="2">
        <f>'Moving Avg'!H717</f>
        <v>36.153904999999966</v>
      </c>
      <c r="J717" s="6" t="str">
        <f>OBV!F717</f>
        <v>BULLISH</v>
      </c>
      <c r="K717" s="6" t="str">
        <f>OBV!G717</f>
        <v>WEAK</v>
      </c>
      <c r="L717" s="6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38.344799999999999</v>
      </c>
      <c r="C718" s="2">
        <f>RSI!I718</f>
        <v>66.149908905034252</v>
      </c>
      <c r="D718" s="2">
        <f>MACD!E718</f>
        <v>-0.32969675942327115</v>
      </c>
      <c r="E718" s="2">
        <f>MACD!F718</f>
        <v>0.1512949903220337</v>
      </c>
      <c r="F718" s="2">
        <f>'Moving Avg'!D718</f>
        <v>37.249520000000004</v>
      </c>
      <c r="G718" s="2">
        <f>'Moving Avg'!F718</f>
        <v>36.426599999999993</v>
      </c>
      <c r="H718" s="2">
        <f>'Moving Avg'!G718</f>
        <v>36.752322000000007</v>
      </c>
      <c r="I718" s="2">
        <f>'Moving Avg'!H718</f>
        <v>36.153913499999959</v>
      </c>
      <c r="J718" s="6" t="str">
        <f>OBV!F718</f>
        <v>BULLISH</v>
      </c>
      <c r="K718" s="6" t="str">
        <f>OBV!G718</f>
        <v>WEAK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38.363999999999997</v>
      </c>
      <c r="C719" s="2">
        <f>RSI!I719</f>
        <v>66.273409990347375</v>
      </c>
      <c r="D719" s="2">
        <f>MACD!E719</f>
        <v>-0.5263264701955066</v>
      </c>
      <c r="E719" s="2">
        <f>MACD!F719</f>
        <v>1.5770698218525628E-2</v>
      </c>
      <c r="F719" s="2">
        <f>'Moving Avg'!D719</f>
        <v>37.635080000000002</v>
      </c>
      <c r="G719" s="2">
        <f>'Moving Avg'!F719</f>
        <v>36.474554999999995</v>
      </c>
      <c r="H719" s="2">
        <f>'Moving Avg'!G719</f>
        <v>36.799702000000003</v>
      </c>
      <c r="I719" s="2">
        <f>'Moving Avg'!H719</f>
        <v>36.154017999999958</v>
      </c>
      <c r="J719" s="6" t="str">
        <f>OBV!F719</f>
        <v>BULLISH</v>
      </c>
      <c r="K719" s="6" t="str">
        <f>OBV!G719</f>
        <v>WEAK</v>
      </c>
      <c r="L719" s="6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37.404899999999998</v>
      </c>
      <c r="C720" s="2">
        <f>RSI!I720</f>
        <v>55.399952302064285</v>
      </c>
      <c r="D720" s="2">
        <f>MACD!E720</f>
        <v>-0.76455685361881365</v>
      </c>
      <c r="E720" s="2">
        <f>MACD!F720</f>
        <v>-0.14029481214894224</v>
      </c>
      <c r="F720" s="2">
        <f>'Moving Avg'!D720</f>
        <v>37.826900000000002</v>
      </c>
      <c r="G720" s="2">
        <f>'Moving Avg'!F720</f>
        <v>36.522509999999997</v>
      </c>
      <c r="H720" s="2">
        <f>'Moving Avg'!G720</f>
        <v>36.8279</v>
      </c>
      <c r="I720" s="2">
        <f>'Moving Avg'!H720</f>
        <v>36.149326999999957</v>
      </c>
      <c r="J720" s="6" t="str">
        <f>OBV!F720</f>
        <v>BULLISH</v>
      </c>
      <c r="K720" s="6" t="str">
        <f>OBV!G720</f>
        <v>NEUTRAL</v>
      </c>
      <c r="L720" s="6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38.344799999999999</v>
      </c>
      <c r="C721" s="2">
        <f>RSI!I721</f>
        <v>61.982762711980513</v>
      </c>
      <c r="D721" s="2">
        <f>MACD!E721</f>
        <v>-0.81810080811150954</v>
      </c>
      <c r="E721" s="2">
        <f>MACD!F721</f>
        <v>-0.27585601134145571</v>
      </c>
      <c r="F721" s="2">
        <f>'Moving Avg'!D721</f>
        <v>37.993780000000001</v>
      </c>
      <c r="G721" s="2">
        <f>'Moving Avg'!F721</f>
        <v>36.644314999999992</v>
      </c>
      <c r="H721" s="2">
        <f>'Moving Avg'!G721</f>
        <v>36.854370000000003</v>
      </c>
      <c r="I721" s="2">
        <f>'Moving Avg'!H721</f>
        <v>36.149335499999957</v>
      </c>
      <c r="J721" s="6" t="str">
        <f>OBV!F721</f>
        <v>BULLISH</v>
      </c>
      <c r="K721" s="6" t="str">
        <f>OBV!G721</f>
        <v>NEUTRAL</v>
      </c>
      <c r="L721" s="6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37.884500000000003</v>
      </c>
      <c r="C722" s="2">
        <f>RSI!I722</f>
        <v>57.50629534150778</v>
      </c>
      <c r="D722" s="2">
        <f>MACD!E722</f>
        <v>-0.98582668917430993</v>
      </c>
      <c r="E722" s="2">
        <f>MACD!F722</f>
        <v>-0.41785014690802658</v>
      </c>
      <c r="F722" s="2">
        <f>'Moving Avg'!D722</f>
        <v>38.068599999999996</v>
      </c>
      <c r="G722" s="2">
        <f>'Moving Avg'!F722</f>
        <v>36.689874999999994</v>
      </c>
      <c r="H722" s="2">
        <f>'Moving Avg'!G722</f>
        <v>36.877390000000005</v>
      </c>
      <c r="I722" s="2">
        <f>'Moving Avg'!H722</f>
        <v>36.146674499999968</v>
      </c>
      <c r="J722" s="6" t="str">
        <f>OBV!F722</f>
        <v>BEARISH</v>
      </c>
      <c r="K722" s="6" t="str">
        <f>OBV!G722</f>
        <v>STRONG</v>
      </c>
      <c r="L722" s="6" t="str">
        <f>OBV!H722</f>
        <v>BEARISH DIVERGENCE</v>
      </c>
    </row>
    <row r="723" spans="1:12" ht="13.5" x14ac:dyDescent="0.25">
      <c r="A723" s="3">
        <f>RSI!A723</f>
        <v>43055</v>
      </c>
      <c r="B723" s="2">
        <f>RSI!B723</f>
        <v>36.925400000000003</v>
      </c>
      <c r="C723" s="2">
        <f>RSI!I723</f>
        <v>49.486570776554856</v>
      </c>
      <c r="D723" s="2">
        <f>MACD!E723</f>
        <v>-0.91620535166882888</v>
      </c>
      <c r="E723" s="2">
        <f>MACD!F723</f>
        <v>-0.51752118786018708</v>
      </c>
      <c r="F723" s="2">
        <f>'Moving Avg'!D723</f>
        <v>37.78472</v>
      </c>
      <c r="G723" s="2">
        <f>'Moving Avg'!F723</f>
        <v>36.687479999999994</v>
      </c>
      <c r="H723" s="2">
        <f>'Moving Avg'!G723</f>
        <v>36.875664000000008</v>
      </c>
      <c r="I723" s="2">
        <f>'Moving Avg'!H723</f>
        <v>36.139263999999969</v>
      </c>
      <c r="J723" s="6" t="str">
        <f>OBV!F723</f>
        <v>BEARISH</v>
      </c>
      <c r="K723" s="6" t="str">
        <f>OBV!G723</f>
        <v>STRONG</v>
      </c>
      <c r="L723" s="6" t="str">
        <f>OBV!H723</f>
        <v>CONFIRMED BEARISH</v>
      </c>
    </row>
    <row r="724" spans="1:12" ht="13.5" x14ac:dyDescent="0.25">
      <c r="A724" s="3">
        <f>RSI!A724</f>
        <v>43056</v>
      </c>
      <c r="B724" s="2">
        <f>RSI!B724</f>
        <v>38.258499999999998</v>
      </c>
      <c r="C724" s="2">
        <f>RSI!I724</f>
        <v>58.210211253035595</v>
      </c>
      <c r="D724" s="2">
        <f>MACD!E724</f>
        <v>-0.95554071001446061</v>
      </c>
      <c r="E724" s="2">
        <f>MACD!F724</f>
        <v>-0.60512509229104183</v>
      </c>
      <c r="F724" s="2">
        <f>'Moving Avg'!D724</f>
        <v>37.763619999999996</v>
      </c>
      <c r="G724" s="2">
        <f>'Moving Avg'!F724</f>
        <v>36.806889999999996</v>
      </c>
      <c r="H724" s="2">
        <f>'Moving Avg'!G724</f>
        <v>36.900600000000004</v>
      </c>
      <c r="I724" s="2">
        <f>'Moving Avg'!H724</f>
        <v>36.138518999999967</v>
      </c>
      <c r="J724" s="6" t="str">
        <f>OBV!F724</f>
        <v>BEARISH</v>
      </c>
      <c r="K724" s="6" t="str">
        <f>OBV!G724</f>
        <v>STRONG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38.258499999999998</v>
      </c>
      <c r="C725" s="2">
        <f>RSI!I725</f>
        <v>58.210211253035595</v>
      </c>
      <c r="D725" s="2">
        <f>MACD!E725</f>
        <v>-0.99475968638196122</v>
      </c>
      <c r="E725" s="2">
        <f>MACD!F725</f>
        <v>-0.68305201110922575</v>
      </c>
      <c r="F725" s="2">
        <f>'Moving Avg'!D725</f>
        <v>37.934339999999999</v>
      </c>
      <c r="G725" s="2">
        <f>'Moving Avg'!F725</f>
        <v>36.926780000000001</v>
      </c>
      <c r="H725" s="2">
        <f>'Moving Avg'!G725</f>
        <v>36.925536000000001</v>
      </c>
      <c r="I725" s="2">
        <f>'Moving Avg'!H725</f>
        <v>36.137773999999965</v>
      </c>
      <c r="J725" s="6" t="str">
        <f>OBV!F725</f>
        <v>BEARISH</v>
      </c>
      <c r="K725" s="6" t="str">
        <f>OBV!G725</f>
        <v>STRONG</v>
      </c>
      <c r="L725" s="6" t="str">
        <f>OBV!H725</f>
        <v>BEARISH DIVERGENCE</v>
      </c>
    </row>
    <row r="726" spans="1:12" ht="13.5" x14ac:dyDescent="0.25">
      <c r="A726" s="3">
        <f>RSI!A726</f>
        <v>43060</v>
      </c>
      <c r="B726" s="2">
        <f>RSI!B726</f>
        <v>38.258499999999998</v>
      </c>
      <c r="C726" s="2">
        <f>RSI!I726</f>
        <v>58.210211253035595</v>
      </c>
      <c r="D726" s="2">
        <f>MACD!E726</f>
        <v>-0.8710234463692359</v>
      </c>
      <c r="E726" s="2">
        <f>MACD!F726</f>
        <v>-0.72064629816122783</v>
      </c>
      <c r="F726" s="2">
        <f>'Moving Avg'!D726</f>
        <v>37.917079999999999</v>
      </c>
      <c r="G726" s="2">
        <f>'Moving Avg'!F726</f>
        <v>37.046669999999999</v>
      </c>
      <c r="H726" s="2">
        <f>'Moving Avg'!G726</f>
        <v>36.950471999999998</v>
      </c>
      <c r="I726" s="2">
        <f>'Moving Avg'!H726</f>
        <v>36.137028999999963</v>
      </c>
      <c r="J726" s="6" t="str">
        <f>OBV!F726</f>
        <v>BEARISH</v>
      </c>
      <c r="K726" s="6" t="str">
        <f>OBV!G726</f>
        <v>STRONG</v>
      </c>
      <c r="L726" s="6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38.210500000000003</v>
      </c>
      <c r="C727" s="2">
        <f>RSI!I727</f>
        <v>57.761607670297003</v>
      </c>
      <c r="D727" s="2">
        <f>MACD!E727</f>
        <v>-0.76912270622970169</v>
      </c>
      <c r="E727" s="2">
        <f>MACD!F727</f>
        <v>-0.73034157977492264</v>
      </c>
      <c r="F727" s="2">
        <f>'Moving Avg'!D727</f>
        <v>37.982279999999996</v>
      </c>
      <c r="G727" s="2">
        <f>'Moving Avg'!F727</f>
        <v>37.163680000000006</v>
      </c>
      <c r="H727" s="2">
        <f>'Moving Avg'!G727</f>
        <v>36.975023999999998</v>
      </c>
      <c r="I727" s="2">
        <f>'Moving Avg'!H727</f>
        <v>36.136273999999958</v>
      </c>
      <c r="J727" s="6" t="str">
        <f>OBV!F727</f>
        <v>BEARISH</v>
      </c>
      <c r="K727" s="6" t="str">
        <f>OBV!G727</f>
        <v>STRONG</v>
      </c>
      <c r="L727" s="6" t="str">
        <f>OBV!H727</f>
        <v>BEARISH DIVERGENCE</v>
      </c>
    </row>
    <row r="728" spans="1:12" ht="13.5" x14ac:dyDescent="0.25">
      <c r="A728" s="3">
        <f>RSI!A728</f>
        <v>43062</v>
      </c>
      <c r="B728" s="2">
        <f>RSI!B728</f>
        <v>38.210500000000003</v>
      </c>
      <c r="C728" s="2">
        <f>RSI!I728</f>
        <v>57.76160767029701</v>
      </c>
      <c r="D728" s="2">
        <f>MACD!E728</f>
        <v>-0.56013012969611253</v>
      </c>
      <c r="E728" s="2">
        <f>MACD!F728</f>
        <v>-0.69629928975916067</v>
      </c>
      <c r="F728" s="2">
        <f>'Moving Avg'!D728</f>
        <v>38.2393</v>
      </c>
      <c r="G728" s="2">
        <f>'Moving Avg'!F728</f>
        <v>37.280690000000007</v>
      </c>
      <c r="H728" s="2">
        <f>'Moving Avg'!G728</f>
        <v>36.999575999999998</v>
      </c>
      <c r="I728" s="2">
        <f>'Moving Avg'!H728</f>
        <v>36.135518999999952</v>
      </c>
      <c r="J728" s="6" t="str">
        <f>OBV!F728</f>
        <v>BEARISH</v>
      </c>
      <c r="K728" s="6" t="str">
        <f>OBV!G728</f>
        <v>STRONG</v>
      </c>
      <c r="L728" s="6" t="str">
        <f>OBV!H728</f>
        <v>BEARISH DIVERGENCE</v>
      </c>
    </row>
    <row r="729" spans="1:12" ht="13.5" x14ac:dyDescent="0.25">
      <c r="A729" s="3">
        <f>RSI!A729</f>
        <v>43063</v>
      </c>
      <c r="B729" s="2">
        <f>RSI!B729</f>
        <v>38.210500000000003</v>
      </c>
      <c r="C729" s="2">
        <f>RSI!I729</f>
        <v>57.761607670297018</v>
      </c>
      <c r="D729" s="2">
        <f>MACD!E729</f>
        <v>-0.38552192723023637</v>
      </c>
      <c r="E729" s="2">
        <f>MACD!F729</f>
        <v>-0.63414381725337576</v>
      </c>
      <c r="F729" s="2">
        <f>'Moving Avg'!D729</f>
        <v>38.229699999999994</v>
      </c>
      <c r="G729" s="2">
        <f>'Moving Avg'!F729</f>
        <v>37.397700000000007</v>
      </c>
      <c r="H729" s="2">
        <f>'Moving Avg'!G729</f>
        <v>37.024127999999997</v>
      </c>
      <c r="I729" s="2">
        <f>'Moving Avg'!H729</f>
        <v>36.134763999999961</v>
      </c>
      <c r="J729" s="6" t="str">
        <f>OBV!F729</f>
        <v>BEARISH</v>
      </c>
      <c r="K729" s="6" t="str">
        <f>OBV!G729</f>
        <v>STRONG</v>
      </c>
      <c r="L729" s="6" t="str">
        <f>OBV!H729</f>
        <v>CONFIRMED BEARISH</v>
      </c>
    </row>
    <row r="730" spans="1:12" ht="13.5" x14ac:dyDescent="0.25">
      <c r="A730" s="3">
        <f>RSI!A730</f>
        <v>43066</v>
      </c>
      <c r="B730" s="2">
        <f>RSI!B730</f>
        <v>38.210500000000003</v>
      </c>
      <c r="C730" s="2">
        <f>RSI!I730</f>
        <v>57.761607670297018</v>
      </c>
      <c r="D730" s="2">
        <f>MACD!E730</f>
        <v>-0.39013177513041342</v>
      </c>
      <c r="E730" s="2">
        <f>MACD!F730</f>
        <v>-0.58534140882878327</v>
      </c>
      <c r="F730" s="2">
        <f>'Moving Avg'!D730</f>
        <v>38.220099999999995</v>
      </c>
      <c r="G730" s="2">
        <f>'Moving Avg'!F730</f>
        <v>37.557870000000008</v>
      </c>
      <c r="H730" s="2">
        <f>'Moving Avg'!G730</f>
        <v>37.048679999999983</v>
      </c>
      <c r="I730" s="2">
        <f>'Moving Avg'!H730</f>
        <v>36.134008999999956</v>
      </c>
      <c r="J730" s="6" t="str">
        <f>OBV!F730</f>
        <v>BEARISH</v>
      </c>
      <c r="K730" s="6" t="str">
        <f>OBV!G730</f>
        <v>STRONG</v>
      </c>
      <c r="L730" s="6" t="str">
        <f>OBV!H730</f>
        <v>CONFIRMED BEARISH</v>
      </c>
    </row>
    <row r="731" spans="1:12" ht="13.5" x14ac:dyDescent="0.25">
      <c r="A731" s="3">
        <f>RSI!A731</f>
        <v>43067</v>
      </c>
      <c r="B731" s="2">
        <f>RSI!B731</f>
        <v>38.210500000000003</v>
      </c>
      <c r="C731" s="2">
        <f>RSI!I731</f>
        <v>57.761607670297018</v>
      </c>
      <c r="D731" s="2">
        <f>MACD!E731</f>
        <v>-0.25387815995100738</v>
      </c>
      <c r="E731" s="2">
        <f>MACD!F731</f>
        <v>-0.51904875905322811</v>
      </c>
      <c r="F731" s="2">
        <f>'Moving Avg'!D731</f>
        <v>38.210500000000003</v>
      </c>
      <c r="G731" s="2">
        <f>'Moving Avg'!F731</f>
        <v>37.646105000000013</v>
      </c>
      <c r="H731" s="2">
        <f>'Moving Avg'!G731</f>
        <v>37.073231999999983</v>
      </c>
      <c r="I731" s="2">
        <f>'Moving Avg'!H731</f>
        <v>36.133253999999951</v>
      </c>
      <c r="J731" s="6" t="str">
        <f>OBV!F731</f>
        <v>BEARISH</v>
      </c>
      <c r="K731" s="6" t="str">
        <f>OBV!G731</f>
        <v>STRONG</v>
      </c>
      <c r="L731" s="6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38.805199999999999</v>
      </c>
      <c r="C732" s="2">
        <f>RSI!I732</f>
        <v>62.893667514570993</v>
      </c>
      <c r="D732" s="2">
        <f>MACD!E732</f>
        <v>-0.25757030577966589</v>
      </c>
      <c r="E732" s="2">
        <f>MACD!F732</f>
        <v>-0.46675306839851571</v>
      </c>
      <c r="F732" s="2">
        <f>'Moving Avg'!D732</f>
        <v>38.329439999999998</v>
      </c>
      <c r="G732" s="2">
        <f>'Moving Avg'!F732</f>
        <v>37.812030000000007</v>
      </c>
      <c r="H732" s="2">
        <f>'Moving Avg'!G732</f>
        <v>37.109677999999988</v>
      </c>
      <c r="I732" s="2">
        <f>'Moving Avg'!H732</f>
        <v>36.135472499999956</v>
      </c>
      <c r="J732" s="6" t="str">
        <f>OBV!F732</f>
        <v>BULLISH</v>
      </c>
      <c r="K732" s="6" t="str">
        <f>OBV!G732</f>
        <v>WEAK</v>
      </c>
      <c r="L732" s="6" t="str">
        <f>OBV!H732</f>
        <v>CONFIRMED BULLISH</v>
      </c>
    </row>
    <row r="733" spans="1:12" ht="13.5" x14ac:dyDescent="0.25">
      <c r="A733" s="3">
        <f>RSI!A733</f>
        <v>43069</v>
      </c>
      <c r="B733" s="2">
        <f>RSI!B733</f>
        <v>38.843600000000002</v>
      </c>
      <c r="C733" s="2">
        <f>RSI!I733</f>
        <v>63.204550116905345</v>
      </c>
      <c r="D733" s="2">
        <f>MACD!E733</f>
        <v>-0.41841833677613494</v>
      </c>
      <c r="E733" s="2">
        <f>MACD!F733</f>
        <v>-0.45708612207403959</v>
      </c>
      <c r="F733" s="2">
        <f>'Moving Avg'!D733</f>
        <v>38.456060000000008</v>
      </c>
      <c r="G733" s="2">
        <f>'Moving Avg'!F733</f>
        <v>37.932400000000015</v>
      </c>
      <c r="H733" s="2">
        <f>'Moving Avg'!G733</f>
        <v>37.146891999999987</v>
      </c>
      <c r="I733" s="2">
        <f>'Moving Avg'!H733</f>
        <v>36.146486499999952</v>
      </c>
      <c r="J733" s="6" t="str">
        <f>OBV!F733</f>
        <v>BULLISH</v>
      </c>
      <c r="K733" s="6" t="str">
        <f>OBV!G733</f>
        <v>WEAK</v>
      </c>
      <c r="L733" s="6" t="str">
        <f>OBV!H733</f>
        <v>CONFIRMED BULLISH</v>
      </c>
    </row>
    <row r="734" spans="1:12" ht="13.5" x14ac:dyDescent="0.25">
      <c r="A734" s="3">
        <f>RSI!A734</f>
        <v>43073</v>
      </c>
      <c r="B734" s="2">
        <f>RSI!B734</f>
        <v>39.495699999999999</v>
      </c>
      <c r="C734" s="2">
        <f>RSI!I734</f>
        <v>68.093301137634313</v>
      </c>
      <c r="D734" s="2">
        <f>MACD!E734</f>
        <v>-0.40474179881865524</v>
      </c>
      <c r="E734" s="2">
        <f>MACD!F734</f>
        <v>-0.44661725742296277</v>
      </c>
      <c r="F734" s="2">
        <f>'Moving Avg'!D734</f>
        <v>38.713100000000004</v>
      </c>
      <c r="G734" s="2">
        <f>'Moving Avg'!F734</f>
        <v>38.085375000000013</v>
      </c>
      <c r="H734" s="2">
        <f>'Moving Avg'!G734</f>
        <v>37.197147999999984</v>
      </c>
      <c r="I734" s="2">
        <f>'Moving Avg'!H734</f>
        <v>36.165867999999953</v>
      </c>
      <c r="J734" s="6" t="str">
        <f>OBV!F734</f>
        <v>BULLISH</v>
      </c>
      <c r="K734" s="6" t="str">
        <f>OBV!G734</f>
        <v>WEAK</v>
      </c>
      <c r="L734" s="6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40.0137</v>
      </c>
      <c r="C735" s="2">
        <f>RSI!I735</f>
        <v>71.349670542616749</v>
      </c>
      <c r="D735" s="2">
        <f>MACD!E735</f>
        <v>-0.44188363604492764</v>
      </c>
      <c r="E735" s="2">
        <f>MACD!F735</f>
        <v>-0.44567053314735577</v>
      </c>
      <c r="F735" s="2">
        <f>'Moving Avg'!D735</f>
        <v>39.073740000000001</v>
      </c>
      <c r="G735" s="2">
        <f>'Moving Avg'!F735</f>
        <v>38.263770000000008</v>
      </c>
      <c r="H735" s="2">
        <f>'Moving Avg'!G735</f>
        <v>37.25776399999998</v>
      </c>
      <c r="I735" s="2">
        <f>'Moving Avg'!H735</f>
        <v>36.18783949999996</v>
      </c>
      <c r="J735" s="6" t="str">
        <f>OBV!F735</f>
        <v>BULLISH</v>
      </c>
      <c r="K735" s="6" t="str">
        <f>OBV!G735</f>
        <v>WEAK</v>
      </c>
      <c r="L735" s="6" t="str">
        <f>OBV!H735</f>
        <v>CONFIRMED BULLISH</v>
      </c>
    </row>
    <row r="736" spans="1:12" ht="13.5" x14ac:dyDescent="0.25">
      <c r="A736" s="3">
        <f>RSI!A736</f>
        <v>43075</v>
      </c>
      <c r="B736" s="2">
        <f>RSI!B736</f>
        <v>40.685000000000002</v>
      </c>
      <c r="C736" s="2">
        <f>RSI!I736</f>
        <v>74.921746254421663</v>
      </c>
      <c r="D736" s="2">
        <f>MACD!E736</f>
        <v>-0.53567586024163205</v>
      </c>
      <c r="E736" s="2">
        <f>MACD!F736</f>
        <v>-0.46367159856621104</v>
      </c>
      <c r="F736" s="2">
        <f>'Moving Avg'!D736</f>
        <v>39.568640000000002</v>
      </c>
      <c r="G736" s="2">
        <f>'Moving Avg'!F736</f>
        <v>38.422499999999999</v>
      </c>
      <c r="H736" s="2">
        <f>'Moving Avg'!G736</f>
        <v>37.331805999999986</v>
      </c>
      <c r="I736" s="2">
        <f>'Moving Avg'!H736</f>
        <v>36.213167499999962</v>
      </c>
      <c r="J736" s="6" t="str">
        <f>OBV!F736</f>
        <v>BULLISH</v>
      </c>
      <c r="K736" s="6" t="str">
        <f>OBV!G736</f>
        <v>WEAK</v>
      </c>
      <c r="L736" s="6" t="str">
        <f>OBV!H736</f>
        <v>CONFIRMED BULLISH</v>
      </c>
    </row>
    <row r="737" spans="1:12" ht="13.5" x14ac:dyDescent="0.25">
      <c r="A737" s="3">
        <f>RSI!A737</f>
        <v>43076</v>
      </c>
      <c r="B737" s="2">
        <f>RSI!B737</f>
        <v>41.8551</v>
      </c>
      <c r="C737" s="2">
        <f>RSI!I737</f>
        <v>79.677853405668785</v>
      </c>
      <c r="D737" s="2">
        <f>MACD!E737</f>
        <v>-0.72476633948130598</v>
      </c>
      <c r="E737" s="2">
        <f>MACD!F737</f>
        <v>-0.51589054674923007</v>
      </c>
      <c r="F737" s="2">
        <f>'Moving Avg'!D737</f>
        <v>40.178620000000002</v>
      </c>
      <c r="G737" s="2">
        <f>'Moving Avg'!F737</f>
        <v>38.639735000000009</v>
      </c>
      <c r="H737" s="2">
        <f>'Moving Avg'!G737</f>
        <v>37.429249999999982</v>
      </c>
      <c r="I737" s="2">
        <f>'Moving Avg'!H737</f>
        <v>36.239744999999964</v>
      </c>
      <c r="J737" s="6" t="str">
        <f>OBV!F737</f>
        <v>BULLISH</v>
      </c>
      <c r="K737" s="6" t="str">
        <f>OBV!G737</f>
        <v>WEAK</v>
      </c>
      <c r="L737" s="6" t="str">
        <f>OBV!H737</f>
        <v>CONFIRMED BULLISH</v>
      </c>
    </row>
    <row r="738" spans="1:12" ht="13.5" x14ac:dyDescent="0.25">
      <c r="A738" s="3">
        <f>RSI!A738</f>
        <v>43077</v>
      </c>
      <c r="B738" s="2">
        <f>RSI!B738</f>
        <v>41.912700000000001</v>
      </c>
      <c r="C738" s="2">
        <f>RSI!I738</f>
        <v>79.880138329364314</v>
      </c>
      <c r="D738" s="2">
        <f>MACD!E738</f>
        <v>-0.91045527518781455</v>
      </c>
      <c r="E738" s="2">
        <f>MACD!F738</f>
        <v>-0.59480349243694697</v>
      </c>
      <c r="F738" s="2">
        <f>'Moving Avg'!D738</f>
        <v>40.792439999999999</v>
      </c>
      <c r="G738" s="2">
        <f>'Moving Avg'!F738</f>
        <v>38.818130000000004</v>
      </c>
      <c r="H738" s="2">
        <f>'Moving Avg'!G738</f>
        <v>37.528037999999981</v>
      </c>
      <c r="I738" s="2">
        <f>'Moving Avg'!H738</f>
        <v>36.266610499999963</v>
      </c>
      <c r="J738" s="6" t="str">
        <f>OBV!F738</f>
        <v>BULLISH</v>
      </c>
      <c r="K738" s="6" t="str">
        <f>OBV!G738</f>
        <v>WEAK</v>
      </c>
      <c r="L738" s="6" t="str">
        <f>OBV!H738</f>
        <v>CONFIRMED BULLISH</v>
      </c>
    </row>
    <row r="739" spans="1:12" ht="13.5" x14ac:dyDescent="0.25">
      <c r="A739" s="3">
        <f>RSI!A739</f>
        <v>43080</v>
      </c>
      <c r="B739" s="2">
        <f>RSI!B739</f>
        <v>42.094900000000003</v>
      </c>
      <c r="C739" s="2">
        <f>RSI!I739</f>
        <v>80.539991832880517</v>
      </c>
      <c r="D739" s="2">
        <f>MACD!E739</f>
        <v>-1.1012491105682685</v>
      </c>
      <c r="E739" s="2">
        <f>MACD!F739</f>
        <v>-0.69609261606321127</v>
      </c>
      <c r="F739" s="2">
        <f>'Moving Avg'!D739</f>
        <v>41.312280000000001</v>
      </c>
      <c r="G739" s="2">
        <f>'Moving Avg'!F739</f>
        <v>39.004675000000006</v>
      </c>
      <c r="H739" s="2">
        <f>'Moving Avg'!G739</f>
        <v>37.629893999999993</v>
      </c>
      <c r="I739" s="2">
        <f>'Moving Avg'!H739</f>
        <v>36.294386999999972</v>
      </c>
      <c r="J739" s="6" t="str">
        <f>OBV!F739</f>
        <v>BULLISH</v>
      </c>
      <c r="K739" s="6" t="str">
        <f>OBV!G739</f>
        <v>WEAK</v>
      </c>
      <c r="L739" s="6" t="str">
        <f>OBV!H739</f>
        <v>CONFIRMED BULLISH</v>
      </c>
    </row>
    <row r="740" spans="1:12" ht="13.5" x14ac:dyDescent="0.25">
      <c r="A740" s="3">
        <f>RSI!A740</f>
        <v>43081</v>
      </c>
      <c r="B740" s="2">
        <f>RSI!B740</f>
        <v>42.085299999999997</v>
      </c>
      <c r="C740" s="2">
        <f>RSI!I740</f>
        <v>80.390390927871962</v>
      </c>
      <c r="D740" s="2">
        <f>MACD!E740</f>
        <v>-1.2817371683669876</v>
      </c>
      <c r="E740" s="2">
        <f>MACD!F740</f>
        <v>-0.81322152652396651</v>
      </c>
      <c r="F740" s="2">
        <f>'Moving Avg'!D740</f>
        <v>41.726599999999998</v>
      </c>
      <c r="G740" s="2">
        <f>'Moving Avg'!F740</f>
        <v>39.238695</v>
      </c>
      <c r="H740" s="2">
        <f>'Moving Avg'!G740</f>
        <v>37.731557999999985</v>
      </c>
      <c r="I740" s="2">
        <f>'Moving Avg'!H740</f>
        <v>36.322161499999972</v>
      </c>
      <c r="J740" s="6" t="str">
        <f>OBV!F740</f>
        <v>BULLISH</v>
      </c>
      <c r="K740" s="6" t="str">
        <f>OBV!G740</f>
        <v>WEAK</v>
      </c>
      <c r="L740" s="6" t="str">
        <f>OBV!H740</f>
        <v>CONFIRMED BULLISH</v>
      </c>
    </row>
    <row r="741" spans="1:12" ht="13.5" x14ac:dyDescent="0.25">
      <c r="A741" s="3">
        <f>RSI!A741</f>
        <v>43082</v>
      </c>
      <c r="B741" s="2">
        <f>RSI!B741</f>
        <v>42.085299999999997</v>
      </c>
      <c r="C741" s="2">
        <f>RSI!I741</f>
        <v>80.390390927871962</v>
      </c>
      <c r="D741" s="2">
        <f>MACD!E741</f>
        <v>-1.4526957644387295</v>
      </c>
      <c r="E741" s="2">
        <f>MACD!F741</f>
        <v>-0.94111637410691917</v>
      </c>
      <c r="F741" s="2">
        <f>'Moving Avg'!D741</f>
        <v>42.006659999999997</v>
      </c>
      <c r="G741" s="2">
        <f>'Moving Avg'!F741</f>
        <v>39.425719999999998</v>
      </c>
      <c r="H741" s="2">
        <f>'Moving Avg'!G741</f>
        <v>37.832263999999981</v>
      </c>
      <c r="I741" s="2">
        <f>'Moving Avg'!H741</f>
        <v>36.349935999999964</v>
      </c>
      <c r="J741" s="6" t="str">
        <f>OBV!F741</f>
        <v>BULLISH</v>
      </c>
      <c r="K741" s="6" t="str">
        <f>OBV!G741</f>
        <v>WEAK</v>
      </c>
      <c r="L741" s="6" t="str">
        <f>OBV!H741</f>
        <v>CONFIRMED BULLISH</v>
      </c>
    </row>
    <row r="742" spans="1:12" ht="13.5" x14ac:dyDescent="0.25">
      <c r="A742" s="3">
        <f>RSI!A742</f>
        <v>43083</v>
      </c>
      <c r="B742" s="2">
        <f>RSI!B742</f>
        <v>41.624899999999997</v>
      </c>
      <c r="C742" s="2">
        <f>RSI!I742</f>
        <v>72.862706768981496</v>
      </c>
      <c r="D742" s="2">
        <f>MACD!E742</f>
        <v>-1.4886440005127355</v>
      </c>
      <c r="E742" s="2">
        <f>MACD!F742</f>
        <v>-1.0506218993880825</v>
      </c>
      <c r="F742" s="2">
        <f>'Moving Avg'!D742</f>
        <v>41.960619999999992</v>
      </c>
      <c r="G742" s="2">
        <f>'Moving Avg'!F742</f>
        <v>39.612740000000002</v>
      </c>
      <c r="H742" s="2">
        <f>'Moving Avg'!G742</f>
        <v>37.923569999999991</v>
      </c>
      <c r="I742" s="2">
        <f>'Moving Avg'!H742</f>
        <v>36.375408499999971</v>
      </c>
      <c r="J742" s="6" t="str">
        <f>OBV!F742</f>
        <v>BULLISH</v>
      </c>
      <c r="K742" s="6" t="str">
        <f>OBV!G742</f>
        <v>WEAK</v>
      </c>
      <c r="L742" s="6" t="str">
        <f>OBV!H742</f>
        <v>BULLISH DIVERGENCE</v>
      </c>
    </row>
    <row r="743" spans="1:12" ht="13.5" x14ac:dyDescent="0.25">
      <c r="A743" s="3">
        <f>RSI!A743</f>
        <v>43084</v>
      </c>
      <c r="B743" s="2">
        <f>RSI!B743</f>
        <v>39.7547</v>
      </c>
      <c r="C743" s="2">
        <f>RSI!I743</f>
        <v>51.689141619147684</v>
      </c>
      <c r="D743" s="2">
        <f>MACD!E743</f>
        <v>-1.3875362766332415</v>
      </c>
      <c r="E743" s="2">
        <f>MACD!F743</f>
        <v>-1.1180047748371145</v>
      </c>
      <c r="F743" s="2">
        <f>'Moving Avg'!D743</f>
        <v>41.529020000000003</v>
      </c>
      <c r="G743" s="2">
        <f>'Moving Avg'!F743</f>
        <v>39.754204999999999</v>
      </c>
      <c r="H743" s="2">
        <f>'Moving Avg'!G743</f>
        <v>37.977471999999992</v>
      </c>
      <c r="I743" s="2">
        <f>'Moving Avg'!H743</f>
        <v>36.389229499999963</v>
      </c>
      <c r="J743" s="6" t="str">
        <f>OBV!F743</f>
        <v>BEARISH</v>
      </c>
      <c r="K743" s="6" t="str">
        <f>OBV!G743</f>
        <v>STRONG</v>
      </c>
      <c r="L743" s="6" t="str">
        <f>OBV!H743</f>
        <v>CONFIRMED BEARISH</v>
      </c>
    </row>
    <row r="744" spans="1:12" ht="13.5" x14ac:dyDescent="0.25">
      <c r="A744" s="3">
        <f>RSI!A744</f>
        <v>43087</v>
      </c>
      <c r="B744" s="2">
        <f>RSI!B744</f>
        <v>40.944000000000003</v>
      </c>
      <c r="C744" s="2">
        <f>RSI!I744</f>
        <v>59.70773852384373</v>
      </c>
      <c r="D744" s="2">
        <f>MACD!E744</f>
        <v>-1.2906645695865464</v>
      </c>
      <c r="E744" s="2">
        <f>MACD!F744</f>
        <v>-1.1525367337870009</v>
      </c>
      <c r="F744" s="2">
        <f>'Moving Avg'!D744</f>
        <v>41.298839999999998</v>
      </c>
      <c r="G744" s="2">
        <f>'Moving Avg'!F744</f>
        <v>39.888480000000001</v>
      </c>
      <c r="H744" s="2">
        <f>'Moving Avg'!G744</f>
        <v>38.055159999999979</v>
      </c>
      <c r="I744" s="2">
        <f>'Moving Avg'!H744</f>
        <v>36.406696999999973</v>
      </c>
      <c r="J744" s="6" t="str">
        <f>OBV!F744</f>
        <v>BEARISH</v>
      </c>
      <c r="K744" s="6" t="str">
        <f>OBV!G744</f>
        <v>STRONG</v>
      </c>
      <c r="L744" s="6" t="str">
        <f>OBV!H744</f>
        <v>CONFIRMED BEARISH</v>
      </c>
    </row>
    <row r="745" spans="1:12" ht="13.5" x14ac:dyDescent="0.25">
      <c r="A745" s="3">
        <f>RSI!A745</f>
        <v>43088</v>
      </c>
      <c r="B745" s="2">
        <f>RSI!B745</f>
        <v>40.924799999999998</v>
      </c>
      <c r="C745" s="2">
        <f>RSI!I745</f>
        <v>59.535936880612617</v>
      </c>
      <c r="D745" s="2">
        <f>MACD!E745</f>
        <v>-1.1354498182583654</v>
      </c>
      <c r="E745" s="2">
        <f>MACD!F745</f>
        <v>-1.149119350681274</v>
      </c>
      <c r="F745" s="2">
        <f>'Moving Avg'!D745</f>
        <v>41.066739999999996</v>
      </c>
      <c r="G745" s="2">
        <f>'Moving Avg'!F745</f>
        <v>40.021794999999997</v>
      </c>
      <c r="H745" s="2">
        <f>'Moving Avg'!G745</f>
        <v>38.132463999999985</v>
      </c>
      <c r="I745" s="2">
        <f>'Moving Avg'!H745</f>
        <v>36.424068499999976</v>
      </c>
      <c r="J745" s="6" t="str">
        <f>OBV!F745</f>
        <v>BEARISH</v>
      </c>
      <c r="K745" s="6" t="str">
        <f>OBV!G745</f>
        <v>STRONG</v>
      </c>
      <c r="L745" s="6" t="str">
        <f>OBV!H745</f>
        <v>CONFIRMED BEARISH</v>
      </c>
    </row>
    <row r="746" spans="1:12" ht="13.5" x14ac:dyDescent="0.25">
      <c r="A746" s="3">
        <f>RSI!A746</f>
        <v>43089</v>
      </c>
      <c r="B746" s="2">
        <f>RSI!B746</f>
        <v>39.083300000000001</v>
      </c>
      <c r="C746" s="2">
        <f>RSI!I746</f>
        <v>45.895652674618717</v>
      </c>
      <c r="D746" s="2">
        <f>MACD!E746</f>
        <v>-0.77160179578463328</v>
      </c>
      <c r="E746" s="2">
        <f>MACD!F746</f>
        <v>-1.073615839701946</v>
      </c>
      <c r="F746" s="2">
        <f>'Moving Avg'!D746</f>
        <v>40.466340000000002</v>
      </c>
      <c r="G746" s="2">
        <f>'Moving Avg'!F746</f>
        <v>40.063034999999999</v>
      </c>
      <c r="H746" s="2">
        <f>'Moving Avg'!G746</f>
        <v>38.16603199999998</v>
      </c>
      <c r="I746" s="2">
        <f>'Moving Avg'!H746</f>
        <v>36.437661499999976</v>
      </c>
      <c r="J746" s="6" t="str">
        <f>OBV!F746</f>
        <v>BEARISH</v>
      </c>
      <c r="K746" s="6" t="str">
        <f>OBV!G746</f>
        <v>STRONG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40.752200000000002</v>
      </c>
      <c r="C747" s="2">
        <f>RSI!I747</f>
        <v>55.782943903371169</v>
      </c>
      <c r="D747" s="2">
        <f>MACD!E747</f>
        <v>-0.40309634460680144</v>
      </c>
      <c r="E747" s="2">
        <f>MACD!F747</f>
        <v>-0.9395119406829171</v>
      </c>
      <c r="F747" s="2">
        <f>'Moving Avg'!D747</f>
        <v>40.291800000000002</v>
      </c>
      <c r="G747" s="2">
        <f>'Moving Avg'!F747</f>
        <v>40.190119999999993</v>
      </c>
      <c r="H747" s="2">
        <f>'Moving Avg'!G747</f>
        <v>38.232977999999981</v>
      </c>
      <c r="I747" s="2">
        <f>'Moving Avg'!H747</f>
        <v>36.455043999999972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40.598700000000001</v>
      </c>
      <c r="C748" s="2">
        <f>RSI!I748</f>
        <v>54.791156966839083</v>
      </c>
      <c r="D748" s="2">
        <f>MACD!E748</f>
        <v>-7.6986987192761092E-2</v>
      </c>
      <c r="E748" s="2">
        <f>MACD!F748</f>
        <v>-0.76700694998488594</v>
      </c>
      <c r="F748" s="2">
        <f>'Moving Avg'!D748</f>
        <v>40.460599999999999</v>
      </c>
      <c r="G748" s="2">
        <f>'Moving Avg'!F748</f>
        <v>40.309530000000002</v>
      </c>
      <c r="H748" s="2">
        <f>'Moving Avg'!G748</f>
        <v>38.296853999999982</v>
      </c>
      <c r="I748" s="2">
        <f>'Moving Avg'!H748</f>
        <v>36.471658999999974</v>
      </c>
      <c r="J748" s="6" t="str">
        <f>OBV!F748</f>
        <v>BEARISH</v>
      </c>
      <c r="K748" s="6" t="str">
        <f>OBV!G748</f>
        <v>STRONG</v>
      </c>
      <c r="L748" s="6" t="str">
        <f>OBV!H748</f>
        <v>BEARISH DIVERGENCE</v>
      </c>
    </row>
    <row r="749" spans="1:12" ht="13.5" x14ac:dyDescent="0.25">
      <c r="A749" s="3">
        <f>RSI!A749</f>
        <v>43094</v>
      </c>
      <c r="B749" s="2">
        <f>RSI!B749</f>
        <v>40.598700000000001</v>
      </c>
      <c r="C749" s="2">
        <f>RSI!I749</f>
        <v>54.791156966839083</v>
      </c>
      <c r="D749" s="2">
        <f>MACD!E749</f>
        <v>0.22239426989450806</v>
      </c>
      <c r="E749" s="2">
        <f>MACD!F749</f>
        <v>-0.56912670600900717</v>
      </c>
      <c r="F749" s="2">
        <f>'Moving Avg'!D749</f>
        <v>40.391540000000006</v>
      </c>
      <c r="G749" s="2">
        <f>'Moving Avg'!F749</f>
        <v>40.428939999999997</v>
      </c>
      <c r="H749" s="2">
        <f>'Moving Avg'!G749</f>
        <v>38.360729999999982</v>
      </c>
      <c r="I749" s="2">
        <f>'Moving Avg'!H749</f>
        <v>36.488273999999969</v>
      </c>
      <c r="J749" s="6" t="str">
        <f>OBV!F749</f>
        <v>BEARISH</v>
      </c>
      <c r="K749" s="6" t="str">
        <f>OBV!G749</f>
        <v>STRONG</v>
      </c>
      <c r="L749" s="6" t="str">
        <f>OBV!H749</f>
        <v>CONFIRMED BEARISH</v>
      </c>
    </row>
    <row r="750" spans="1:12" ht="13.5" x14ac:dyDescent="0.25">
      <c r="A750" s="3">
        <f>RSI!A750</f>
        <v>43095</v>
      </c>
      <c r="B750" s="2">
        <f>RSI!B750</f>
        <v>40.589100000000002</v>
      </c>
      <c r="C750" s="2">
        <f>RSI!I750</f>
        <v>54.720590244367358</v>
      </c>
      <c r="D750" s="2">
        <f>MACD!E750</f>
        <v>0.47070272749969888</v>
      </c>
      <c r="E750" s="2">
        <f>MACD!F750</f>
        <v>-0.36116081930726596</v>
      </c>
      <c r="F750" s="2">
        <f>'Moving Avg'!D750</f>
        <v>40.324400000000004</v>
      </c>
      <c r="G750" s="2">
        <f>'Moving Avg'!F750</f>
        <v>40.547870000000003</v>
      </c>
      <c r="H750" s="2">
        <f>'Moving Avg'!G750</f>
        <v>38.443595999999985</v>
      </c>
      <c r="I750" s="2">
        <f>'Moving Avg'!H750</f>
        <v>36.504840999999971</v>
      </c>
      <c r="J750" s="6" t="str">
        <f>OBV!F750</f>
        <v>BULLISH</v>
      </c>
      <c r="K750" s="6" t="str">
        <f>OBV!G750</f>
        <v>WEAK</v>
      </c>
      <c r="L750" s="6" t="str">
        <f>OBV!H750</f>
        <v>BULLISH DIVERGENCE</v>
      </c>
    </row>
    <row r="751" spans="1:12" ht="13.5" x14ac:dyDescent="0.25">
      <c r="A751" s="3">
        <f>RSI!A751</f>
        <v>43096</v>
      </c>
      <c r="B751" s="2">
        <f>RSI!B751</f>
        <v>40.589100000000002</v>
      </c>
      <c r="C751" s="2">
        <f>RSI!I751</f>
        <v>54.720590244367358</v>
      </c>
      <c r="D751" s="2">
        <f>MACD!E751</f>
        <v>0.6769329694695827</v>
      </c>
      <c r="E751" s="2">
        <f>MACD!F751</f>
        <v>-0.1535420615518962</v>
      </c>
      <c r="F751" s="2">
        <f>'Moving Avg'!D751</f>
        <v>40.62556</v>
      </c>
      <c r="G751" s="2">
        <f>'Moving Avg'!F751</f>
        <v>40.666800000000009</v>
      </c>
      <c r="H751" s="2">
        <f>'Moving Avg'!G751</f>
        <v>38.537203999999988</v>
      </c>
      <c r="I751" s="2">
        <f>'Moving Avg'!H751</f>
        <v>36.521407999999973</v>
      </c>
      <c r="J751" s="6" t="str">
        <f>OBV!F751</f>
        <v>BULLISH</v>
      </c>
      <c r="K751" s="6" t="str">
        <f>OBV!G751</f>
        <v>WEAK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40.176699999999997</v>
      </c>
      <c r="C752" s="2">
        <f>RSI!I752</f>
        <v>51.421094429897835</v>
      </c>
      <c r="D752" s="2">
        <f>MACD!E752</f>
        <v>0.80756312520702522</v>
      </c>
      <c r="E752" s="2">
        <f>MACD!F752</f>
        <v>3.8678975799888105E-2</v>
      </c>
      <c r="F752" s="2">
        <f>'Moving Avg'!D752</f>
        <v>40.510460000000002</v>
      </c>
      <c r="G752" s="2">
        <f>'Moving Avg'!F752</f>
        <v>40.735375000000012</v>
      </c>
      <c r="H752" s="2">
        <f>'Moving Avg'!G752</f>
        <v>38.601271999999987</v>
      </c>
      <c r="I752" s="2">
        <f>'Moving Avg'!H752</f>
        <v>36.535912999999965</v>
      </c>
      <c r="J752" s="6" t="str">
        <f>OBV!F752</f>
        <v>BEARISH</v>
      </c>
      <c r="K752" s="6" t="str">
        <f>OBV!G752</f>
        <v>STRONG</v>
      </c>
      <c r="L752" s="6" t="str">
        <f>OBV!H752</f>
        <v>CONFIRMED BEARISH</v>
      </c>
    </row>
    <row r="753" spans="1:12" ht="13.5" x14ac:dyDescent="0.25">
      <c r="A753" s="3">
        <f>RSI!A753</f>
        <v>43098</v>
      </c>
      <c r="B753" s="2">
        <f>RSI!B753</f>
        <v>41.049500000000002</v>
      </c>
      <c r="C753" s="2">
        <f>RSI!I753</f>
        <v>57.290594345033888</v>
      </c>
      <c r="D753" s="2">
        <f>MACD!E753</f>
        <v>0.56483446516988778</v>
      </c>
      <c r="E753" s="2">
        <f>MACD!F753</f>
        <v>0.14391007367388803</v>
      </c>
      <c r="F753" s="2">
        <f>'Moving Avg'!D753</f>
        <v>40.600619999999999</v>
      </c>
      <c r="G753" s="2">
        <f>'Moving Avg'!F753</f>
        <v>40.845670000000005</v>
      </c>
      <c r="H753" s="2">
        <f>'Moving Avg'!G753</f>
        <v>38.682795999999996</v>
      </c>
      <c r="I753" s="2">
        <f>'Moving Avg'!H753</f>
        <v>36.554413999999973</v>
      </c>
      <c r="J753" s="6" t="str">
        <f>OBV!F753</f>
        <v>BULLISH</v>
      </c>
      <c r="K753" s="6" t="str">
        <f>OBV!G753</f>
        <v>WEAK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41.049500000000002</v>
      </c>
      <c r="C754" s="2">
        <f>RSI!I754</f>
        <v>57.290594345033888</v>
      </c>
      <c r="D754" s="2">
        <f>MACD!E754</f>
        <v>0.53643925328700703</v>
      </c>
      <c r="E754" s="2">
        <f>MACD!F754</f>
        <v>0.22241590959651186</v>
      </c>
      <c r="F754" s="2">
        <f>'Moving Avg'!D754</f>
        <v>40.690780000000004</v>
      </c>
      <c r="G754" s="2">
        <f>'Moving Avg'!F754</f>
        <v>40.923360000000002</v>
      </c>
      <c r="H754" s="2">
        <f>'Moving Avg'!G754</f>
        <v>38.786379999999994</v>
      </c>
      <c r="I754" s="2">
        <f>'Moving Avg'!H754</f>
        <v>36.572914999999973</v>
      </c>
      <c r="J754" s="6" t="str">
        <f>OBV!F754</f>
        <v>BULLISH</v>
      </c>
      <c r="K754" s="6" t="str">
        <f>OBV!G754</f>
        <v>WEAK</v>
      </c>
      <c r="L754" s="6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42.190800000000003</v>
      </c>
      <c r="C755" s="2">
        <f>RSI!I755</f>
        <v>63.904537161032891</v>
      </c>
      <c r="D755" s="2">
        <f>MACD!E755</f>
        <v>0.419382158469503</v>
      </c>
      <c r="E755" s="2">
        <f>MACD!F755</f>
        <v>0.2618091593711101</v>
      </c>
      <c r="F755" s="2">
        <f>'Moving Avg'!D755</f>
        <v>41.011119999999998</v>
      </c>
      <c r="G755" s="2">
        <f>'Moving Avg'!F755</f>
        <v>41.032214999999994</v>
      </c>
      <c r="H755" s="2">
        <f>'Moving Avg'!G755</f>
        <v>38.912982</v>
      </c>
      <c r="I755" s="2">
        <f>'Moving Avg'!H755</f>
        <v>36.597122499999962</v>
      </c>
      <c r="J755" s="6" t="str">
        <f>OBV!F755</f>
        <v>BULLISH</v>
      </c>
      <c r="K755" s="6" t="str">
        <f>OBV!G755</f>
        <v>WEAK</v>
      </c>
      <c r="L755" s="6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41.7209</v>
      </c>
      <c r="C756" s="2">
        <f>RSI!I756</f>
        <v>59.79854747625896</v>
      </c>
      <c r="D756" s="2">
        <f>MACD!E756</f>
        <v>5.9963840211139541E-2</v>
      </c>
      <c r="E756" s="2">
        <f>MACD!F756</f>
        <v>0.22144009553911601</v>
      </c>
      <c r="F756" s="2">
        <f>'Moving Avg'!D756</f>
        <v>41.237479999999998</v>
      </c>
      <c r="G756" s="2">
        <f>'Moving Avg'!F756</f>
        <v>41.084009999999999</v>
      </c>
      <c r="H756" s="2">
        <f>'Moving Avg'!G756</f>
        <v>39.030186</v>
      </c>
      <c r="I756" s="2">
        <f>'Moving Avg'!H756</f>
        <v>36.618980499999964</v>
      </c>
      <c r="J756" s="6" t="str">
        <f>OBV!F756</f>
        <v>BULLISH</v>
      </c>
      <c r="K756" s="6" t="str">
        <f>OBV!G756</f>
        <v>WEAK</v>
      </c>
      <c r="L756" s="6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41.241300000000003</v>
      </c>
      <c r="C757" s="2">
        <f>RSI!I757</f>
        <v>55.853985865233092</v>
      </c>
      <c r="D757" s="2">
        <f>MACD!E757</f>
        <v>3.990659553336684E-2</v>
      </c>
      <c r="E757" s="2">
        <f>MACD!F757</f>
        <v>0.18513339553796621</v>
      </c>
      <c r="F757" s="2">
        <f>'Moving Avg'!D757</f>
        <v>41.450400000000002</v>
      </c>
      <c r="G757" s="2">
        <f>'Moving Avg'!F757</f>
        <v>41.053319999999999</v>
      </c>
      <c r="H757" s="2">
        <f>'Moving Avg'!G757</f>
        <v>39.137605999999998</v>
      </c>
      <c r="I757" s="2">
        <f>'Moving Avg'!H757</f>
        <v>36.638440499999966</v>
      </c>
      <c r="J757" s="6" t="str">
        <f>OBV!F757</f>
        <v>BULLISH</v>
      </c>
      <c r="K757" s="6" t="str">
        <f>OBV!G757</f>
        <v>WEAK</v>
      </c>
      <c r="L757" s="6" t="str">
        <f>OBV!H757</f>
        <v>CONFIRMED BULLISH</v>
      </c>
    </row>
    <row r="758" spans="1:12" ht="13.5" x14ac:dyDescent="0.25">
      <c r="A758" s="3">
        <f>RSI!A758</f>
        <v>43108</v>
      </c>
      <c r="B758" s="2">
        <f>RSI!B758</f>
        <v>42.200400000000002</v>
      </c>
      <c r="C758" s="2">
        <f>RSI!I758</f>
        <v>61.345339051614054</v>
      </c>
      <c r="D758" s="2">
        <f>MACD!E758</f>
        <v>-7.6496164206005801E-2</v>
      </c>
      <c r="E758" s="2">
        <f>MACD!F758</f>
        <v>0.1328074835891718</v>
      </c>
      <c r="F758" s="2">
        <f>'Moving Avg'!D758</f>
        <v>41.680580000000006</v>
      </c>
      <c r="G758" s="2">
        <f>'Moving Avg'!F758</f>
        <v>41.067705000000004</v>
      </c>
      <c r="H758" s="2">
        <f>'Moving Avg'!G758</f>
        <v>39.264207999999996</v>
      </c>
      <c r="I758" s="2">
        <f>'Moving Avg'!H758</f>
        <v>36.662695999999961</v>
      </c>
      <c r="J758" s="6" t="str">
        <f>OBV!F758</f>
        <v>BULLISH</v>
      </c>
      <c r="K758" s="6" t="str">
        <f>OBV!G758</f>
        <v>WEAK</v>
      </c>
      <c r="L758" s="6" t="str">
        <f>OBV!H758</f>
        <v>CONFIRMED BULLISH</v>
      </c>
    </row>
    <row r="759" spans="1:12" ht="13.5" x14ac:dyDescent="0.25">
      <c r="A759" s="3">
        <f>RSI!A759</f>
        <v>43109</v>
      </c>
      <c r="B759" s="2">
        <f>RSI!B759</f>
        <v>42.104500000000002</v>
      </c>
      <c r="C759" s="2">
        <f>RSI!I759</f>
        <v>60.534508140957833</v>
      </c>
      <c r="D759" s="2">
        <f>MACD!E759</f>
        <v>-0.17797244418179758</v>
      </c>
      <c r="E759" s="2">
        <f>MACD!F759</f>
        <v>7.065149803497793E-2</v>
      </c>
      <c r="F759" s="2">
        <f>'Moving Avg'!D759</f>
        <v>41.891579999999998</v>
      </c>
      <c r="G759" s="2">
        <f>'Moving Avg'!F759</f>
        <v>41.068185</v>
      </c>
      <c r="H759" s="2">
        <f>'Moving Avg'!G759</f>
        <v>39.388891999999998</v>
      </c>
      <c r="I759" s="2">
        <f>'Moving Avg'!H759</f>
        <v>36.686471999999959</v>
      </c>
      <c r="J759" s="6" t="str">
        <f>OBV!F759</f>
        <v>BULLISH</v>
      </c>
      <c r="K759" s="6" t="str">
        <f>OBV!G759</f>
        <v>WEAK</v>
      </c>
      <c r="L759" s="6" t="str">
        <f>OBV!H759</f>
        <v>CONFIRMED BULLISH</v>
      </c>
    </row>
    <row r="760" spans="1:12" ht="13.5" x14ac:dyDescent="0.25">
      <c r="A760" s="3">
        <f>RSI!A760</f>
        <v>43110</v>
      </c>
      <c r="B760" s="2">
        <f>RSI!B760</f>
        <v>42.104500000000002</v>
      </c>
      <c r="C760" s="2">
        <f>RSI!I760</f>
        <v>60.53450814095784</v>
      </c>
      <c r="D760" s="2">
        <f>MACD!E760</f>
        <v>-0.2740855131750024</v>
      </c>
      <c r="E760" s="2">
        <f>MACD!F760</f>
        <v>1.7040957929818634E-3</v>
      </c>
      <c r="F760" s="2">
        <f>'Moving Avg'!D760</f>
        <v>41.874319999999997</v>
      </c>
      <c r="G760" s="2">
        <f>'Moving Avg'!F760</f>
        <v>41.069145000000006</v>
      </c>
      <c r="H760" s="2">
        <f>'Moving Avg'!G760</f>
        <v>39.530839999999998</v>
      </c>
      <c r="I760" s="2">
        <f>'Moving Avg'!H760</f>
        <v>36.710247999999957</v>
      </c>
      <c r="J760" s="6" t="str">
        <f>OBV!F760</f>
        <v>BULLISH</v>
      </c>
      <c r="K760" s="6" t="str">
        <f>OBV!G760</f>
        <v>WEAK</v>
      </c>
      <c r="L760" s="6" t="str">
        <f>OBV!H760</f>
        <v>BULLISH DIVERGENCE</v>
      </c>
    </row>
    <row r="761" spans="1:12" ht="13.5" x14ac:dyDescent="0.25">
      <c r="A761" s="3">
        <f>RSI!A761</f>
        <v>43111</v>
      </c>
      <c r="B761" s="2">
        <f>RSI!B761</f>
        <v>42.104500000000002</v>
      </c>
      <c r="C761" s="2">
        <f>RSI!I761</f>
        <v>60.53450814095784</v>
      </c>
      <c r="D761" s="2">
        <f>MACD!E761</f>
        <v>-0.36353380924460765</v>
      </c>
      <c r="E761" s="2">
        <f>MACD!F761</f>
        <v>-7.1343485214536054E-2</v>
      </c>
      <c r="F761" s="2">
        <f>'Moving Avg'!D761</f>
        <v>41.951039999999999</v>
      </c>
      <c r="G761" s="2">
        <f>'Moving Avg'!F761</f>
        <v>41.070105000000005</v>
      </c>
      <c r="H761" s="2">
        <f>'Moving Avg'!G761</f>
        <v>39.644013999999999</v>
      </c>
      <c r="I761" s="2">
        <f>'Moving Avg'!H761</f>
        <v>36.73678449999997</v>
      </c>
      <c r="J761" s="6" t="str">
        <f>OBV!F761</f>
        <v>BULLISH</v>
      </c>
      <c r="K761" s="6" t="str">
        <f>OBV!G761</f>
        <v>WEAK</v>
      </c>
      <c r="L761" s="6" t="str">
        <f>OBV!H761</f>
        <v>CONFIRMED BULLISH</v>
      </c>
    </row>
    <row r="762" spans="1:12" ht="13.5" x14ac:dyDescent="0.25">
      <c r="A762" s="3">
        <f>RSI!A762</f>
        <v>43112</v>
      </c>
      <c r="B762" s="2">
        <f>RSI!B762</f>
        <v>42.104500000000002</v>
      </c>
      <c r="C762" s="2">
        <f>RSI!I762</f>
        <v>60.534508140957833</v>
      </c>
      <c r="D762" s="2">
        <f>MACD!E762</f>
        <v>-0.51018721717100135</v>
      </c>
      <c r="E762" s="2">
        <f>MACD!F762</f>
        <v>-0.15911223160582913</v>
      </c>
      <c r="F762" s="2">
        <f>'Moving Avg'!D762</f>
        <v>42.12368</v>
      </c>
      <c r="G762" s="2">
        <f>'Moving Avg'!F762</f>
        <v>41.094085000000007</v>
      </c>
      <c r="H762" s="2">
        <f>'Moving Avg'!G762</f>
        <v>39.776369999999986</v>
      </c>
      <c r="I762" s="2">
        <f>'Moving Avg'!H762</f>
        <v>36.763320999999976</v>
      </c>
      <c r="J762" s="6" t="str">
        <f>OBV!F762</f>
        <v>BULLISH</v>
      </c>
      <c r="K762" s="6" t="str">
        <f>OBV!G762</f>
        <v>WEAK</v>
      </c>
      <c r="L762" s="6" t="str">
        <f>OBV!H762</f>
        <v>CONFIRMED BULLISH</v>
      </c>
    </row>
    <row r="763" spans="1:12" ht="13.5" x14ac:dyDescent="0.25">
      <c r="A763" s="3">
        <f>RSI!A763</f>
        <v>43115</v>
      </c>
      <c r="B763" s="2">
        <f>RSI!B763</f>
        <v>42.68</v>
      </c>
      <c r="C763" s="2">
        <f>RSI!I763</f>
        <v>64.339087374673198</v>
      </c>
      <c r="D763" s="2">
        <f>MACD!E763</f>
        <v>-0.54959444882648256</v>
      </c>
      <c r="E763" s="2">
        <f>MACD!F763</f>
        <v>-0.23720867504995982</v>
      </c>
      <c r="F763" s="2">
        <f>'Moving Avg'!D763</f>
        <v>42.2196</v>
      </c>
      <c r="G763" s="2">
        <f>'Moving Avg'!F763</f>
        <v>41.240350000000007</v>
      </c>
      <c r="H763" s="2">
        <f>'Moving Avg'!G763</f>
        <v>39.901245999999993</v>
      </c>
      <c r="I763" s="2">
        <f>'Moving Avg'!H763</f>
        <v>36.792734999999972</v>
      </c>
      <c r="J763" s="6" t="str">
        <f>OBV!F763</f>
        <v>BEARISH</v>
      </c>
      <c r="K763" s="6" t="str">
        <f>OBV!G763</f>
        <v>STRONG</v>
      </c>
      <c r="L763" s="6" t="str">
        <f>OBV!H763</f>
        <v>BEARISH DIVERGENCE</v>
      </c>
    </row>
    <row r="764" spans="1:12" ht="13.5" x14ac:dyDescent="0.25">
      <c r="A764" s="3">
        <f>RSI!A764</f>
        <v>43116</v>
      </c>
      <c r="B764" s="2">
        <f>RSI!B764</f>
        <v>42.68</v>
      </c>
      <c r="C764" s="2">
        <f>RSI!I764</f>
        <v>64.339087374673198</v>
      </c>
      <c r="D764" s="2">
        <f>MACD!E764</f>
        <v>-0.59278707250155804</v>
      </c>
      <c r="E764" s="2">
        <f>MACD!F764</f>
        <v>-0.30832435454027945</v>
      </c>
      <c r="F764" s="2">
        <f>'Moving Avg'!D764</f>
        <v>42.334700000000005</v>
      </c>
      <c r="G764" s="2">
        <f>'Moving Avg'!F764</f>
        <v>41.327150000000003</v>
      </c>
      <c r="H764" s="2">
        <f>'Moving Avg'!G764</f>
        <v>40.026121999999994</v>
      </c>
      <c r="I764" s="2">
        <f>'Moving Avg'!H764</f>
        <v>36.822976999999966</v>
      </c>
      <c r="J764" s="6" t="str">
        <f>OBV!F764</f>
        <v>BULLISH</v>
      </c>
      <c r="K764" s="6" t="str">
        <f>OBV!G764</f>
        <v>WEAK</v>
      </c>
      <c r="L764" s="6" t="str">
        <f>OBV!H764</f>
        <v>CONFIRMED BULLISH</v>
      </c>
    </row>
    <row r="765" spans="1:12" ht="13.5" x14ac:dyDescent="0.25">
      <c r="A765" s="3">
        <f>RSI!A765</f>
        <v>43117</v>
      </c>
      <c r="B765" s="2">
        <f>RSI!B765</f>
        <v>42.171599999999998</v>
      </c>
      <c r="C765" s="2">
        <f>RSI!I765</f>
        <v>58.555632268991175</v>
      </c>
      <c r="D765" s="2">
        <f>MACD!E765</f>
        <v>-0.42520936087945671</v>
      </c>
      <c r="E765" s="2">
        <f>MACD!F765</f>
        <v>-0.33170135580811488</v>
      </c>
      <c r="F765" s="2">
        <f>'Moving Avg'!D765</f>
        <v>42.348120000000009</v>
      </c>
      <c r="G765" s="2">
        <f>'Moving Avg'!F765</f>
        <v>41.389490000000009</v>
      </c>
      <c r="H765" s="2">
        <f>'Moving Avg'!G765</f>
        <v>40.140637999999988</v>
      </c>
      <c r="I765" s="2">
        <f>'Moving Avg'!H765</f>
        <v>36.850676999999976</v>
      </c>
      <c r="J765" s="6" t="str">
        <f>OBV!F765</f>
        <v>BULLISH</v>
      </c>
      <c r="K765" s="6" t="str">
        <f>OBV!G765</f>
        <v>WEAK</v>
      </c>
      <c r="L765" s="6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42.142899999999997</v>
      </c>
      <c r="C766" s="2">
        <f>RSI!I766</f>
        <v>58.237377208212727</v>
      </c>
      <c r="D766" s="2">
        <f>MACD!E766</f>
        <v>-0.35901816959855637</v>
      </c>
      <c r="E766" s="2">
        <f>MACD!F766</f>
        <v>-0.33716471856620323</v>
      </c>
      <c r="F766" s="2">
        <f>'Moving Avg'!D766</f>
        <v>42.355800000000002</v>
      </c>
      <c r="G766" s="2">
        <f>'Moving Avg'!F766</f>
        <v>41.542470000000002</v>
      </c>
      <c r="H766" s="2">
        <f>'Moving Avg'!G766</f>
        <v>40.233287999999995</v>
      </c>
      <c r="I766" s="2">
        <f>'Moving Avg'!H766</f>
        <v>36.878233499999972</v>
      </c>
      <c r="J766" s="6" t="str">
        <f>OBV!F766</f>
        <v>BEARISH</v>
      </c>
      <c r="K766" s="6" t="str">
        <f>OBV!G766</f>
        <v>STRONG</v>
      </c>
      <c r="L766" s="6" t="str">
        <f>OBV!H766</f>
        <v>BEARISH DIVERGENCE</v>
      </c>
    </row>
    <row r="767" spans="1:12" ht="13.5" x14ac:dyDescent="0.25">
      <c r="A767" s="3">
        <f>RSI!A767</f>
        <v>43119</v>
      </c>
      <c r="B767" s="2">
        <f>RSI!B767</f>
        <v>42.142899999999997</v>
      </c>
      <c r="C767" s="2">
        <f>RSI!I767</f>
        <v>58.237377208212727</v>
      </c>
      <c r="D767" s="2">
        <f>MACD!E767</f>
        <v>-0.38166133119216283</v>
      </c>
      <c r="E767" s="2">
        <f>MACD!F767</f>
        <v>-0.34606404109139516</v>
      </c>
      <c r="F767" s="2">
        <f>'Moving Avg'!D767</f>
        <v>42.363479999999996</v>
      </c>
      <c r="G767" s="2">
        <f>'Moving Avg'!F767</f>
        <v>41.612004999999996</v>
      </c>
      <c r="H767" s="2">
        <f>'Moving Avg'!G767</f>
        <v>40.325937999999994</v>
      </c>
      <c r="I767" s="2">
        <f>'Moving Avg'!H767</f>
        <v>36.907216499999961</v>
      </c>
      <c r="J767" s="6" t="str">
        <f>OBV!F767</f>
        <v>BEARISH</v>
      </c>
      <c r="K767" s="6" t="str">
        <f>OBV!G767</f>
        <v>STRONG</v>
      </c>
      <c r="L767" s="6" t="str">
        <f>OBV!H767</f>
        <v>BEARISH DIVERGENCE</v>
      </c>
    </row>
    <row r="768" spans="1:12" ht="13.5" x14ac:dyDescent="0.25">
      <c r="A768" s="3">
        <f>RSI!A768</f>
        <v>43122</v>
      </c>
      <c r="B768" s="2">
        <f>RSI!B768</f>
        <v>42.200400000000002</v>
      </c>
      <c r="C768" s="2">
        <f>RSI!I768</f>
        <v>58.758211356178982</v>
      </c>
      <c r="D768" s="2">
        <f>MACD!E768</f>
        <v>-0.26203234006245424</v>
      </c>
      <c r="E768" s="2">
        <f>MACD!F768</f>
        <v>-0.32925770088560702</v>
      </c>
      <c r="F768" s="2">
        <f>'Moving Avg'!D768</f>
        <v>42.267559999999996</v>
      </c>
      <c r="G768" s="2">
        <f>'Moving Avg'!F768</f>
        <v>41.692089999999993</v>
      </c>
      <c r="H768" s="2">
        <f>'Moving Avg'!G768</f>
        <v>40.403049999999993</v>
      </c>
      <c r="I768" s="2">
        <f>'Moving Avg'!H768</f>
        <v>36.936486999999964</v>
      </c>
      <c r="J768" s="6" t="str">
        <f>OBV!F768</f>
        <v>BEARISH</v>
      </c>
      <c r="K768" s="6" t="str">
        <f>OBV!G768</f>
        <v>STRONG</v>
      </c>
      <c r="L768" s="6" t="str">
        <f>OBV!H768</f>
        <v>CONFIRMED BEARISH</v>
      </c>
    </row>
    <row r="769" spans="1:12" ht="13.5" x14ac:dyDescent="0.25">
      <c r="A769" s="3">
        <f>RSI!A769</f>
        <v>43123</v>
      </c>
      <c r="B769" s="2">
        <f>RSI!B769</f>
        <v>42.200400000000002</v>
      </c>
      <c r="C769" s="2">
        <f>RSI!I769</f>
        <v>58.758211356178982</v>
      </c>
      <c r="D769" s="2">
        <f>MACD!E769</f>
        <v>-0.18007364513106694</v>
      </c>
      <c r="E769" s="2">
        <f>MACD!F769</f>
        <v>-0.29942088973469899</v>
      </c>
      <c r="F769" s="2">
        <f>'Moving Avg'!D769</f>
        <v>42.171640000000004</v>
      </c>
      <c r="G769" s="2">
        <f>'Moving Avg'!F769</f>
        <v>41.77217499999999</v>
      </c>
      <c r="H769" s="2">
        <f>'Moving Avg'!G769</f>
        <v>40.479777999999989</v>
      </c>
      <c r="I769" s="2">
        <f>'Moving Avg'!H769</f>
        <v>36.966217499999964</v>
      </c>
      <c r="J769" s="6" t="str">
        <f>OBV!F769</f>
        <v>BEARISH</v>
      </c>
      <c r="K769" s="6" t="str">
        <f>OBV!G769</f>
        <v>STRONG</v>
      </c>
      <c r="L769" s="6" t="str">
        <f>OBV!H769</f>
        <v>CONFIRMED BEARISH</v>
      </c>
    </row>
    <row r="770" spans="1:12" ht="13.5" x14ac:dyDescent="0.25">
      <c r="A770" s="3">
        <f>RSI!A770</f>
        <v>43124</v>
      </c>
      <c r="B770" s="2">
        <f>RSI!B770</f>
        <v>42.200400000000002</v>
      </c>
      <c r="C770" s="2">
        <f>RSI!I770</f>
        <v>58.758211356178982</v>
      </c>
      <c r="D770" s="2">
        <f>MACD!E770</f>
        <v>-0.11490174858788293</v>
      </c>
      <c r="E770" s="2">
        <f>MACD!F770</f>
        <v>-0.26251706150533577</v>
      </c>
      <c r="F770" s="2">
        <f>'Moving Avg'!D770</f>
        <v>42.177399999999999</v>
      </c>
      <c r="G770" s="2">
        <f>'Moving Avg'!F770</f>
        <v>41.852739999999997</v>
      </c>
      <c r="H770" s="2">
        <f>'Moving Avg'!G770</f>
        <v>40.575687999999985</v>
      </c>
      <c r="I770" s="2">
        <f>'Moving Avg'!H770</f>
        <v>37.001330999999958</v>
      </c>
      <c r="J770" s="6" t="str">
        <f>OBV!F770</f>
        <v>BEARISH</v>
      </c>
      <c r="K770" s="6" t="str">
        <f>OBV!G770</f>
        <v>STRONG</v>
      </c>
      <c r="L770" s="6" t="str">
        <f>OBV!H770</f>
        <v>BEARISH DIVERGENCE</v>
      </c>
    </row>
    <row r="771" spans="1:12" ht="13.5" x14ac:dyDescent="0.25">
      <c r="A771" s="3">
        <f>RSI!A771</f>
        <v>43125</v>
      </c>
      <c r="B771" s="2">
        <f>RSI!B771</f>
        <v>41.529000000000003</v>
      </c>
      <c r="C771" s="2">
        <f>RSI!I771</f>
        <v>49.715986743695503</v>
      </c>
      <c r="D771" s="2">
        <f>MACD!E771</f>
        <v>-1.3891268406325707E-2</v>
      </c>
      <c r="E771" s="2">
        <f>MACD!F771</f>
        <v>-0.21279190288553376</v>
      </c>
      <c r="F771" s="2">
        <f>'Moving Avg'!D771</f>
        <v>42.05462</v>
      </c>
      <c r="G771" s="2">
        <f>'Moving Avg'!F771</f>
        <v>41.899735</v>
      </c>
      <c r="H771" s="2">
        <f>'Moving Avg'!G771</f>
        <v>40.639371999999987</v>
      </c>
      <c r="I771" s="2">
        <f>'Moving Avg'!H771</f>
        <v>37.032765499999961</v>
      </c>
      <c r="J771" s="6" t="str">
        <f>OBV!F771</f>
        <v>BEARISH</v>
      </c>
      <c r="K771" s="6" t="str">
        <f>OBV!G771</f>
        <v>STRONG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41.864699999999999</v>
      </c>
      <c r="C772" s="2">
        <f>RSI!I772</f>
        <v>53.563833529981281</v>
      </c>
      <c r="D772" s="2">
        <f>MACD!E772</f>
        <v>4.7098039637987199E-2</v>
      </c>
      <c r="E772" s="2">
        <f>MACD!F772</f>
        <v>-0.16081391438082959</v>
      </c>
      <c r="F772" s="2">
        <f>'Moving Avg'!D772</f>
        <v>41.998980000000003</v>
      </c>
      <c r="G772" s="2">
        <f>'Moving Avg'!F772</f>
        <v>41.984134999999995</v>
      </c>
      <c r="H772" s="2">
        <f>'Moving Avg'!G772</f>
        <v>40.718975999999991</v>
      </c>
      <c r="I772" s="2">
        <f>'Moving Avg'!H772</f>
        <v>37.065878499999968</v>
      </c>
      <c r="J772" s="6" t="str">
        <f>OBV!F772</f>
        <v>BEARISH</v>
      </c>
      <c r="K772" s="6" t="str">
        <f>OBV!G772</f>
        <v>STRONG</v>
      </c>
      <c r="L772" s="6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41.864699999999999</v>
      </c>
      <c r="C773" s="2">
        <f>RSI!I773</f>
        <v>53.563833529981281</v>
      </c>
      <c r="D773" s="2">
        <f>MACD!E773</f>
        <v>0.18561618081643161</v>
      </c>
      <c r="E773" s="2">
        <f>MACD!F773</f>
        <v>-9.1527895341377341E-2</v>
      </c>
      <c r="F773" s="2">
        <f>'Moving Avg'!D773</f>
        <v>41.931840000000001</v>
      </c>
      <c r="G773" s="2">
        <f>'Moving Avg'!F773</f>
        <v>42.024894999999994</v>
      </c>
      <c r="H773" s="2">
        <f>'Moving Avg'!G773</f>
        <v>40.817761999999995</v>
      </c>
      <c r="I773" s="2">
        <f>'Moving Avg'!H773</f>
        <v>37.098991499999968</v>
      </c>
      <c r="J773" s="6" t="str">
        <f>OBV!F773</f>
        <v>BEARISH</v>
      </c>
      <c r="K773" s="6" t="str">
        <f>OBV!G773</f>
        <v>STRONG</v>
      </c>
      <c r="L773" s="6" t="str">
        <f>OBV!H773</f>
        <v>CONFIRMED BEARISH</v>
      </c>
    </row>
    <row r="774" spans="1:12" ht="13.5" x14ac:dyDescent="0.25">
      <c r="A774" s="3">
        <f>RSI!A774</f>
        <v>43130</v>
      </c>
      <c r="B774" s="2">
        <f>RSI!B774</f>
        <v>41.864699999999999</v>
      </c>
      <c r="C774" s="2">
        <f>RSI!I774</f>
        <v>53.563833529981281</v>
      </c>
      <c r="D774" s="2">
        <f>MACD!E774</f>
        <v>0.3013176739811243</v>
      </c>
      <c r="E774" s="2">
        <f>MACD!F774</f>
        <v>-1.2958781476877006E-2</v>
      </c>
      <c r="F774" s="2">
        <f>'Moving Avg'!D774</f>
        <v>41.864699999999999</v>
      </c>
      <c r="G774" s="2">
        <f>'Moving Avg'!F774</f>
        <v>42.065654999999985</v>
      </c>
      <c r="H774" s="2">
        <f>'Moving Avg'!G774</f>
        <v>40.889885999999997</v>
      </c>
      <c r="I774" s="2">
        <f>'Moving Avg'!H774</f>
        <v>37.132104499999976</v>
      </c>
      <c r="J774" s="6" t="str">
        <f>OBV!F774</f>
        <v>BEARISH</v>
      </c>
      <c r="K774" s="6" t="str">
        <f>OBV!G774</f>
        <v>STRONG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41.241300000000003</v>
      </c>
      <c r="C775" s="2">
        <f>RSI!I775</f>
        <v>45.490102755508914</v>
      </c>
      <c r="D775" s="2">
        <f>MACD!E775</f>
        <v>0.36578673359470315</v>
      </c>
      <c r="E775" s="2">
        <f>MACD!F775</f>
        <v>6.279032153743902E-2</v>
      </c>
      <c r="F775" s="2">
        <f>'Moving Avg'!D775</f>
        <v>41.672879999999999</v>
      </c>
      <c r="G775" s="2">
        <f>'Moving Avg'!F775</f>
        <v>42.018179999999994</v>
      </c>
      <c r="H775" s="2">
        <f>'Moving Avg'!G775</f>
        <v>40.949541999999994</v>
      </c>
      <c r="I775" s="2">
        <f>'Moving Avg'!H775</f>
        <v>37.157499499999972</v>
      </c>
      <c r="J775" s="6" t="str">
        <f>OBV!F775</f>
        <v>BEARISH</v>
      </c>
      <c r="K775" s="6" t="str">
        <f>OBV!G775</f>
        <v>STRONG</v>
      </c>
      <c r="L775" s="6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41.241300000000003</v>
      </c>
      <c r="C776" s="2">
        <f>RSI!I776</f>
        <v>45.490102755508914</v>
      </c>
      <c r="D776" s="2">
        <f>MACD!E776</f>
        <v>0.41831449558716827</v>
      </c>
      <c r="E776" s="2">
        <f>MACD!F776</f>
        <v>0.13389515634738489</v>
      </c>
      <c r="F776" s="2">
        <f>'Moving Avg'!D776</f>
        <v>41.615339999999996</v>
      </c>
      <c r="G776" s="2">
        <f>'Moving Avg'!F776</f>
        <v>41.994199999999992</v>
      </c>
      <c r="H776" s="2">
        <f>'Moving Avg'!G776</f>
        <v>41.009197999999998</v>
      </c>
      <c r="I776" s="2">
        <f>'Moving Avg'!H776</f>
        <v>37.182894499999968</v>
      </c>
      <c r="J776" s="6" t="str">
        <f>OBV!F776</f>
        <v>BULLISH</v>
      </c>
      <c r="K776" s="6" t="str">
        <f>OBV!G776</f>
        <v>NEUTRAL</v>
      </c>
      <c r="L776" s="6" t="str">
        <f>OBV!H776</f>
        <v>BULLISH DIVERGENCE</v>
      </c>
    </row>
    <row r="777" spans="1:12" ht="13.5" x14ac:dyDescent="0.25">
      <c r="A777" s="3">
        <f>RSI!A777</f>
        <v>43133</v>
      </c>
      <c r="B777" s="2">
        <f>RSI!B777</f>
        <v>41.241300000000003</v>
      </c>
      <c r="C777" s="2">
        <f>RSI!I777</f>
        <v>45.490102755508921</v>
      </c>
      <c r="D777" s="2">
        <f>MACD!E777</f>
        <v>0.46497625218426464</v>
      </c>
      <c r="E777" s="2">
        <f>MACD!F777</f>
        <v>0.20011137551476083</v>
      </c>
      <c r="F777" s="2">
        <f>'Moving Avg'!D777</f>
        <v>41.490659999999998</v>
      </c>
      <c r="G777" s="2">
        <f>'Moving Avg'!F777</f>
        <v>41.994199999999999</v>
      </c>
      <c r="H777" s="2">
        <f>'Moving Avg'!G777</f>
        <v>41.069813999999994</v>
      </c>
      <c r="I777" s="2">
        <f>'Moving Avg'!H777</f>
        <v>37.213350499999962</v>
      </c>
      <c r="J777" s="6" t="str">
        <f>OBV!F777</f>
        <v>BEARISH</v>
      </c>
      <c r="K777" s="6" t="str">
        <f>OBV!G777</f>
        <v>NEUTRAL</v>
      </c>
      <c r="L777" s="6" t="str">
        <f>OBV!H777</f>
        <v>CONFIRMED BEARISH</v>
      </c>
    </row>
    <row r="778" spans="1:12" ht="13.5" x14ac:dyDescent="0.25">
      <c r="A778" s="3">
        <f>RSI!A778</f>
        <v>43136</v>
      </c>
      <c r="B778" s="2">
        <f>RSI!B778</f>
        <v>40.004100000000001</v>
      </c>
      <c r="C778" s="2">
        <f>RSI!I778</f>
        <v>33.116955538124088</v>
      </c>
      <c r="D778" s="2">
        <f>MACD!E778</f>
        <v>0.60700097598899561</v>
      </c>
      <c r="E778" s="2">
        <f>MACD!F778</f>
        <v>0.28148929560960778</v>
      </c>
      <c r="F778" s="2">
        <f>'Moving Avg'!D778</f>
        <v>41.118539999999996</v>
      </c>
      <c r="G778" s="2">
        <f>'Moving Avg'!F778</f>
        <v>41.884385000000002</v>
      </c>
      <c r="H778" s="2">
        <f>'Moving Avg'!G778</f>
        <v>41.105685999999999</v>
      </c>
      <c r="I778" s="2">
        <f>'Moving Avg'!H778</f>
        <v>37.236239999999967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38.805199999999999</v>
      </c>
      <c r="C779" s="2">
        <f>RSI!I779</f>
        <v>25.795007360206569</v>
      </c>
      <c r="D779" s="2">
        <f>MACD!E779</f>
        <v>0.8251929849415518</v>
      </c>
      <c r="E779" s="2">
        <f>MACD!F779</f>
        <v>0.39023003347599661</v>
      </c>
      <c r="F779" s="2">
        <f>'Moving Avg'!D779</f>
        <v>40.506640000000004</v>
      </c>
      <c r="G779" s="2">
        <f>'Moving Avg'!F779</f>
        <v>41.71942</v>
      </c>
      <c r="H779" s="2">
        <f>'Moving Avg'!G779</f>
        <v>41.11757999999999</v>
      </c>
      <c r="I779" s="2">
        <f>'Moving Avg'!H779</f>
        <v>37.254285499999966</v>
      </c>
      <c r="J779" s="6" t="str">
        <f>OBV!F779</f>
        <v>BEARISH</v>
      </c>
      <c r="K779" s="6" t="str">
        <f>OBV!G779</f>
        <v>NEUTRAL</v>
      </c>
      <c r="L779" s="6" t="str">
        <f>OBV!H779</f>
        <v>CONFIRMED BEARISH</v>
      </c>
    </row>
    <row r="780" spans="1:12" ht="13.5" x14ac:dyDescent="0.25">
      <c r="A780" s="3">
        <f>RSI!A780</f>
        <v>43138</v>
      </c>
      <c r="B780" s="2">
        <f>RSI!B780</f>
        <v>37.6447</v>
      </c>
      <c r="C780" s="2">
        <f>RSI!I780</f>
        <v>20.963461474496668</v>
      </c>
      <c r="D780" s="2">
        <f>MACD!E780</f>
        <v>1.1113919322982184</v>
      </c>
      <c r="E780" s="2">
        <f>MACD!F780</f>
        <v>0.53446241324044097</v>
      </c>
      <c r="F780" s="2">
        <f>'Moving Avg'!D780</f>
        <v>39.787320000000001</v>
      </c>
      <c r="G780" s="2">
        <f>'Moving Avg'!F780</f>
        <v>41.496429999999997</v>
      </c>
      <c r="H780" s="2">
        <f>'Moving Avg'!G780</f>
        <v>41.106263999999989</v>
      </c>
      <c r="I780" s="2">
        <f>'Moving Avg'!H780</f>
        <v>37.266528499999971</v>
      </c>
      <c r="J780" s="6" t="str">
        <f>OBV!F780</f>
        <v>BEARISH</v>
      </c>
      <c r="K780" s="6" t="str">
        <f>OBV!G780</f>
        <v>STRONG</v>
      </c>
      <c r="L780" s="6" t="str">
        <f>OBV!H780</f>
        <v>CONFIRMED BEARISH</v>
      </c>
    </row>
    <row r="781" spans="1:12" ht="13.5" x14ac:dyDescent="0.25">
      <c r="A781" s="3">
        <f>RSI!A781</f>
        <v>43139</v>
      </c>
      <c r="B781" s="2">
        <f>RSI!B781</f>
        <v>38.354399999999998</v>
      </c>
      <c r="C781" s="2">
        <f>RSI!I781</f>
        <v>29.642563675097122</v>
      </c>
      <c r="D781" s="2">
        <f>MACD!E781</f>
        <v>1.2190105727366358</v>
      </c>
      <c r="E781" s="2">
        <f>MACD!F781</f>
        <v>0.67137204513967996</v>
      </c>
      <c r="F781" s="2">
        <f>'Moving Avg'!D781</f>
        <v>39.209940000000003</v>
      </c>
      <c r="G781" s="2">
        <f>'Moving Avg'!F781</f>
        <v>41.308925000000002</v>
      </c>
      <c r="H781" s="2">
        <f>'Moving Avg'!G781</f>
        <v>41.109141999999991</v>
      </c>
      <c r="I781" s="2">
        <f>'Moving Avg'!H781</f>
        <v>37.283469999999973</v>
      </c>
      <c r="J781" s="6" t="str">
        <f>OBV!F781</f>
        <v>BEARISH</v>
      </c>
      <c r="K781" s="6" t="str">
        <f>OBV!G781</f>
        <v>STRONG</v>
      </c>
      <c r="L781" s="6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38.354399999999998</v>
      </c>
      <c r="C782" s="2">
        <f>RSI!I782</f>
        <v>29.642563675097122</v>
      </c>
      <c r="D782" s="2">
        <f>MACD!E782</f>
        <v>1.3772592446159067</v>
      </c>
      <c r="E782" s="2">
        <f>MACD!F782</f>
        <v>0.8125494850349253</v>
      </c>
      <c r="F782" s="2">
        <f>'Moving Avg'!D782</f>
        <v>38.632559999999998</v>
      </c>
      <c r="G782" s="2">
        <f>'Moving Avg'!F782</f>
        <v>41.121420000000001</v>
      </c>
      <c r="H782" s="2">
        <f>'Moving Avg'!G782</f>
        <v>41.100126000000003</v>
      </c>
      <c r="I782" s="2">
        <f>'Moving Avg'!H782</f>
        <v>37.305012499999982</v>
      </c>
      <c r="J782" s="6" t="str">
        <f>OBV!F782</f>
        <v>BEARISH</v>
      </c>
      <c r="K782" s="6" t="str">
        <f>OBV!G782</f>
        <v>STRONG</v>
      </c>
      <c r="L782" s="6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38.354399999999998</v>
      </c>
      <c r="C783" s="2">
        <f>RSI!I783</f>
        <v>29.642563675097122</v>
      </c>
      <c r="D783" s="2">
        <f>MACD!E783</f>
        <v>1.5255514035570314</v>
      </c>
      <c r="E783" s="2">
        <f>MACD!F783</f>
        <v>0.9551498687393466</v>
      </c>
      <c r="F783" s="2">
        <f>'Moving Avg'!D783</f>
        <v>38.302620000000005</v>
      </c>
      <c r="G783" s="2">
        <f>'Moving Avg'!F783</f>
        <v>40.905139999999996</v>
      </c>
      <c r="H783" s="2">
        <f>'Moving Avg'!G783</f>
        <v>41.090342</v>
      </c>
      <c r="I783" s="2">
        <f>'Moving Avg'!H783</f>
        <v>37.324254499999981</v>
      </c>
      <c r="J783" s="6" t="str">
        <f>OBV!F783</f>
        <v>BEARISH</v>
      </c>
      <c r="K783" s="6" t="str">
        <f>OBV!G783</f>
        <v>STRONG</v>
      </c>
      <c r="L783" s="6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38.316000000000003</v>
      </c>
      <c r="C784" s="2">
        <f>RSI!I784</f>
        <v>29.424209168769039</v>
      </c>
      <c r="D784" s="2">
        <f>MACD!E784</f>
        <v>1.6671973810344696</v>
      </c>
      <c r="E784" s="2">
        <f>MACD!F784</f>
        <v>1.0975593711983713</v>
      </c>
      <c r="F784" s="2">
        <f>'Moving Avg'!D784</f>
        <v>38.20478</v>
      </c>
      <c r="G784" s="2">
        <f>'Moving Avg'!F784</f>
        <v>40.686939999999993</v>
      </c>
      <c r="H784" s="2">
        <f>'Moving Avg'!G784</f>
        <v>41.06674799999999</v>
      </c>
      <c r="I784" s="2">
        <f>'Moving Avg'!H784</f>
        <v>37.345604999999985</v>
      </c>
      <c r="J784" s="6" t="str">
        <f>OBV!F784</f>
        <v>BEARISH</v>
      </c>
      <c r="K784" s="6" t="str">
        <f>OBV!G784</f>
        <v>STRONG</v>
      </c>
      <c r="L784" s="6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38.316000000000003</v>
      </c>
      <c r="C785" s="2">
        <f>RSI!I785</f>
        <v>29.424209168769039</v>
      </c>
      <c r="D785" s="2">
        <f>MACD!E785</f>
        <v>1.7037075071944585</v>
      </c>
      <c r="E785" s="2">
        <f>MACD!F785</f>
        <v>1.2187889983975888</v>
      </c>
      <c r="F785" s="2">
        <f>'Moving Avg'!D785</f>
        <v>38.339039999999997</v>
      </c>
      <c r="G785" s="2">
        <f>'Moving Avg'!F785</f>
        <v>40.494160000000001</v>
      </c>
      <c r="H785" s="2">
        <f>'Moving Avg'!G785</f>
        <v>41.032793999999996</v>
      </c>
      <c r="I785" s="2">
        <f>'Moving Avg'!H785</f>
        <v>37.362354499999988</v>
      </c>
      <c r="J785" s="6" t="str">
        <f>OBV!F785</f>
        <v>BULLISH</v>
      </c>
      <c r="K785" s="6" t="str">
        <f>OBV!G785</f>
        <v>NEUTRAL</v>
      </c>
      <c r="L785" s="6" t="str">
        <f>OBV!H785</f>
        <v>CONFIRMED BULLISH</v>
      </c>
    </row>
    <row r="786" spans="1:12" ht="13.5" x14ac:dyDescent="0.25">
      <c r="A786" s="3">
        <f>RSI!A786</f>
        <v>43146</v>
      </c>
      <c r="B786" s="2">
        <f>RSI!B786</f>
        <v>37.874899999999997</v>
      </c>
      <c r="C786" s="2">
        <f>RSI!I786</f>
        <v>26.794723116514774</v>
      </c>
      <c r="D786" s="2">
        <f>MACD!E786</f>
        <v>1.778907662935822</v>
      </c>
      <c r="E786" s="2">
        <f>MACD!F786</f>
        <v>1.3308127313052356</v>
      </c>
      <c r="F786" s="2">
        <f>'Moving Avg'!D786</f>
        <v>38.243139999999997</v>
      </c>
      <c r="G786" s="2">
        <f>'Moving Avg'!F786</f>
        <v>40.280760000000001</v>
      </c>
      <c r="H786" s="2">
        <f>'Moving Avg'!G786</f>
        <v>40.976592000000004</v>
      </c>
      <c r="I786" s="2">
        <f>'Moving Avg'!H786</f>
        <v>37.376898499999989</v>
      </c>
      <c r="J786" s="6" t="str">
        <f>OBV!F786</f>
        <v>BEARISH</v>
      </c>
      <c r="K786" s="6" t="str">
        <f>OBV!G786</f>
        <v>STRONG</v>
      </c>
      <c r="L786" s="6" t="str">
        <f>OBV!H786</f>
        <v>CONFIRMED BEARISH</v>
      </c>
    </row>
    <row r="787" spans="1:12" ht="13.5" x14ac:dyDescent="0.25">
      <c r="A787" s="3">
        <f>RSI!A787</f>
        <v>43147</v>
      </c>
      <c r="B787" s="2">
        <f>RSI!B787</f>
        <v>37.874899999999997</v>
      </c>
      <c r="C787" s="2">
        <f>RSI!I787</f>
        <v>26.794723116514774</v>
      </c>
      <c r="D787" s="2">
        <f>MACD!E787</f>
        <v>1.8559162446370578</v>
      </c>
      <c r="E787" s="2">
        <f>MACD!F787</f>
        <v>1.4358334339716001</v>
      </c>
      <c r="F787" s="2">
        <f>'Moving Avg'!D787</f>
        <v>38.147239999999996</v>
      </c>
      <c r="G787" s="2">
        <f>'Moving Avg'!F787</f>
        <v>40.067359999999994</v>
      </c>
      <c r="H787" s="2">
        <f>'Moving Avg'!G787</f>
        <v>40.896988000000007</v>
      </c>
      <c r="I787" s="2">
        <f>'Moving Avg'!H787</f>
        <v>37.395997499999993</v>
      </c>
      <c r="J787" s="6" t="str">
        <f>OBV!F787</f>
        <v>BEARISH</v>
      </c>
      <c r="K787" s="6" t="str">
        <f>OBV!G787</f>
        <v>STRONG</v>
      </c>
      <c r="L787" s="6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37.874899999999997</v>
      </c>
      <c r="C788" s="2">
        <f>RSI!I788</f>
        <v>26.794723116514774</v>
      </c>
      <c r="D788" s="2">
        <f>MACD!E788</f>
        <v>1.7431256320709281</v>
      </c>
      <c r="E788" s="2">
        <f>MACD!F788</f>
        <v>1.497291873591466</v>
      </c>
      <c r="F788" s="2">
        <f>'Moving Avg'!D788</f>
        <v>38.051339999999996</v>
      </c>
      <c r="G788" s="2">
        <f>'Moving Avg'!F788</f>
        <v>39.851084999999998</v>
      </c>
      <c r="H788" s="2">
        <f>'Moving Avg'!G788</f>
        <v>40.816232000000007</v>
      </c>
      <c r="I788" s="2">
        <f>'Moving Avg'!H788</f>
        <v>37.410495499999989</v>
      </c>
      <c r="J788" s="6" t="str">
        <f>OBV!F788</f>
        <v>BEARISH</v>
      </c>
      <c r="K788" s="6" t="str">
        <f>OBV!G788</f>
        <v>STRONG</v>
      </c>
      <c r="L788" s="6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37.874899999999997</v>
      </c>
      <c r="C789" s="2">
        <f>RSI!I789</f>
        <v>26.794723116514774</v>
      </c>
      <c r="D789" s="2">
        <f>MACD!E789</f>
        <v>1.4747104725724469</v>
      </c>
      <c r="E789" s="2">
        <f>MACD!F789</f>
        <v>1.4927755933876623</v>
      </c>
      <c r="F789" s="2">
        <f>'Moving Avg'!D789</f>
        <v>37.963119999999996</v>
      </c>
      <c r="G789" s="2">
        <f>'Moving Avg'!F789</f>
        <v>39.634810000000002</v>
      </c>
      <c r="H789" s="2">
        <f>'Moving Avg'!G789</f>
        <v>40.731831999999997</v>
      </c>
      <c r="I789" s="2">
        <f>'Moving Avg'!H789</f>
        <v>37.424993499999985</v>
      </c>
      <c r="J789" s="6" t="str">
        <f>OBV!F789</f>
        <v>BEARISH</v>
      </c>
      <c r="K789" s="6" t="str">
        <f>OBV!G789</f>
        <v>STRONG</v>
      </c>
      <c r="L789" s="6" t="str">
        <f>OBV!H789</f>
        <v>CONFIRMED BEARISH</v>
      </c>
    </row>
    <row r="790" spans="1:12" ht="13.5" x14ac:dyDescent="0.25">
      <c r="A790" s="3">
        <f>RSI!A790</f>
        <v>43152</v>
      </c>
      <c r="B790" s="2">
        <f>RSI!B790</f>
        <v>36.743099999999998</v>
      </c>
      <c r="C790" s="2">
        <f>RSI!I790</f>
        <v>20.478743229997193</v>
      </c>
      <c r="D790" s="2">
        <f>MACD!E790</f>
        <v>1.1635081627366262</v>
      </c>
      <c r="E790" s="2">
        <f>MACD!F790</f>
        <v>1.4269221072574552</v>
      </c>
      <c r="F790" s="2">
        <f>'Moving Avg'!D790</f>
        <v>37.648539999999997</v>
      </c>
      <c r="G790" s="2">
        <f>'Moving Avg'!F790</f>
        <v>39.361945000000006</v>
      </c>
      <c r="H790" s="2">
        <f>'Moving Avg'!G790</f>
        <v>40.624988000000002</v>
      </c>
      <c r="I790" s="2">
        <f>'Moving Avg'!H790</f>
        <v>37.433832499999987</v>
      </c>
      <c r="J790" s="6" t="str">
        <f>OBV!F790</f>
        <v>BEARISH</v>
      </c>
      <c r="K790" s="6" t="str">
        <f>OBV!G790</f>
        <v>STRONG</v>
      </c>
      <c r="L790" s="6" t="str">
        <f>OBV!H790</f>
        <v>CONFIRMED BEARISH</v>
      </c>
    </row>
    <row r="791" spans="1:12" ht="13.5" x14ac:dyDescent="0.25">
      <c r="A791" s="3">
        <f>RSI!A791</f>
        <v>43153</v>
      </c>
      <c r="B791" s="2">
        <f>RSI!B791</f>
        <v>36.743099999999998</v>
      </c>
      <c r="C791" s="2">
        <f>RSI!I791</f>
        <v>20.478743229997193</v>
      </c>
      <c r="D791" s="2">
        <f>MACD!E791</f>
        <v>1.025888596195891</v>
      </c>
      <c r="E791" s="2">
        <f>MACD!F791</f>
        <v>1.3467154050451424</v>
      </c>
      <c r="F791" s="2">
        <f>'Moving Avg'!D791</f>
        <v>37.422179999999997</v>
      </c>
      <c r="G791" s="2">
        <f>'Moving Avg'!F791</f>
        <v>39.122650000000007</v>
      </c>
      <c r="H791" s="2">
        <f>'Moving Avg'!G791</f>
        <v>40.518143999999999</v>
      </c>
      <c r="I791" s="2">
        <f>'Moving Avg'!H791</f>
        <v>37.445017999999983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37.692599999999999</v>
      </c>
      <c r="C792" s="2">
        <f>RSI!I792</f>
        <v>35.314037228909285</v>
      </c>
      <c r="D792" s="2">
        <f>MACD!E792</f>
        <v>0.85440502017456765</v>
      </c>
      <c r="E792" s="2">
        <f>MACD!F792</f>
        <v>1.2482533280710275</v>
      </c>
      <c r="F792" s="2">
        <f>'Moving Avg'!D792</f>
        <v>37.385719999999999</v>
      </c>
      <c r="G792" s="2">
        <f>'Moving Avg'!F792</f>
        <v>38.914045000000002</v>
      </c>
      <c r="H792" s="2">
        <f>'Moving Avg'!G792</f>
        <v>40.439498</v>
      </c>
      <c r="I792" s="2">
        <f>'Moving Avg'!H792</f>
        <v>37.460950999999994</v>
      </c>
      <c r="J792" s="6" t="str">
        <f>OBV!F792</f>
        <v>BULLISH</v>
      </c>
      <c r="K792" s="6" t="str">
        <f>OBV!G792</f>
        <v>WEAK</v>
      </c>
      <c r="L792" s="6" t="str">
        <f>OBV!H792</f>
        <v>BULLISH DIVERGENCE</v>
      </c>
    </row>
    <row r="793" spans="1:12" ht="13.5" x14ac:dyDescent="0.25">
      <c r="A793" s="3">
        <f>RSI!A793</f>
        <v>43157</v>
      </c>
      <c r="B793" s="2">
        <f>RSI!B793</f>
        <v>37.692599999999999</v>
      </c>
      <c r="C793" s="2">
        <f>RSI!I793</f>
        <v>35.314037228909285</v>
      </c>
      <c r="D793" s="2">
        <f>MACD!E793</f>
        <v>0.71785686209319266</v>
      </c>
      <c r="E793" s="2">
        <f>MACD!F793</f>
        <v>1.1421740348754605</v>
      </c>
      <c r="F793" s="2">
        <f>'Moving Avg'!D793</f>
        <v>37.349260000000001</v>
      </c>
      <c r="G793" s="2">
        <f>'Moving Avg'!F793</f>
        <v>38.705440000000003</v>
      </c>
      <c r="H793" s="2">
        <f>'Moving Avg'!G793</f>
        <v>40.398256000000003</v>
      </c>
      <c r="I793" s="2">
        <f>'Moving Avg'!H793</f>
        <v>37.471730999999998</v>
      </c>
      <c r="J793" s="6" t="str">
        <f>OBV!F793</f>
        <v>BULLISH</v>
      </c>
      <c r="K793" s="6" t="str">
        <f>OBV!G793</f>
        <v>WEAK</v>
      </c>
      <c r="L793" s="6" t="str">
        <f>OBV!H793</f>
        <v>BULLISH DIVERGENCE</v>
      </c>
    </row>
    <row r="794" spans="1:12" ht="13.5" x14ac:dyDescent="0.25">
      <c r="A794" s="3">
        <f>RSI!A794</f>
        <v>43158</v>
      </c>
      <c r="B794" s="2">
        <f>RSI!B794</f>
        <v>37.692599999999999</v>
      </c>
      <c r="C794" s="2">
        <f>RSI!I794</f>
        <v>35.314037228909285</v>
      </c>
      <c r="D794" s="2">
        <f>MACD!E794</f>
        <v>0.6043281700112928</v>
      </c>
      <c r="E794" s="2">
        <f>MACD!F794</f>
        <v>1.0346048619026269</v>
      </c>
      <c r="F794" s="2">
        <f>'Moving Avg'!D794</f>
        <v>37.312799999999996</v>
      </c>
      <c r="G794" s="2">
        <f>'Moving Avg'!F794</f>
        <v>38.496835000000004</v>
      </c>
      <c r="H794" s="2">
        <f>'Moving Avg'!G794</f>
        <v>40.333228000000005</v>
      </c>
      <c r="I794" s="2">
        <f>'Moving Avg'!H794</f>
        <v>37.482511000000002</v>
      </c>
      <c r="J794" s="6" t="str">
        <f>OBV!F794</f>
        <v>BULLISH</v>
      </c>
      <c r="K794" s="6" t="str">
        <f>OBV!G794</f>
        <v>WEAK</v>
      </c>
      <c r="L794" s="6" t="str">
        <f>OBV!H794</f>
        <v>BULLISH DIVERGENCE</v>
      </c>
    </row>
    <row r="795" spans="1:12" ht="13.5" x14ac:dyDescent="0.25">
      <c r="A795" s="3">
        <f>RSI!A795</f>
        <v>43159</v>
      </c>
      <c r="B795" s="2">
        <f>RSI!B795</f>
        <v>36.349899999999998</v>
      </c>
      <c r="C795" s="2">
        <f>RSI!I795</f>
        <v>26.561960464991628</v>
      </c>
      <c r="D795" s="2">
        <f>MACD!E795</f>
        <v>0.61505779108658487</v>
      </c>
      <c r="E795" s="2">
        <f>MACD!F795</f>
        <v>0.95069544773941861</v>
      </c>
      <c r="F795" s="2">
        <f>'Moving Avg'!D795</f>
        <v>37.234159999999996</v>
      </c>
      <c r="G795" s="2">
        <f>'Moving Avg'!F795</f>
        <v>38.252265000000008</v>
      </c>
      <c r="H795" s="2">
        <f>'Moving Avg'!G795</f>
        <v>40.241730000000004</v>
      </c>
      <c r="I795" s="2">
        <f>'Moving Avg'!H795</f>
        <v>37.487129500000002</v>
      </c>
      <c r="J795" s="6" t="str">
        <f>OBV!F795</f>
        <v>BEARISH</v>
      </c>
      <c r="K795" s="6" t="str">
        <f>OBV!G795</f>
        <v>NEUTRAL</v>
      </c>
      <c r="L795" s="6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37.433700000000002</v>
      </c>
      <c r="C796" s="2">
        <f>RSI!I796</f>
        <v>39.578858789716911</v>
      </c>
      <c r="D796" s="2">
        <f>MACD!E796</f>
        <v>0.49071766183120502</v>
      </c>
      <c r="E796" s="2">
        <f>MACD!F796</f>
        <v>0.85869989055777585</v>
      </c>
      <c r="F796" s="2">
        <f>'Moving Avg'!D796</f>
        <v>37.372280000000003</v>
      </c>
      <c r="G796" s="2">
        <f>'Moving Avg'!F796</f>
        <v>38.061885000000011</v>
      </c>
      <c r="H796" s="2">
        <f>'Moving Avg'!G796</f>
        <v>40.208738000000004</v>
      </c>
      <c r="I796" s="2">
        <f>'Moving Avg'!H796</f>
        <v>37.497166999999997</v>
      </c>
      <c r="J796" s="6" t="str">
        <f>OBV!F796</f>
        <v>BEARISH</v>
      </c>
      <c r="K796" s="6" t="str">
        <f>OBV!G796</f>
        <v>NEUTRAL</v>
      </c>
      <c r="L796" s="6" t="str">
        <f>OBV!H796</f>
        <v>BEARISH DIVERGENCE</v>
      </c>
    </row>
    <row r="797" spans="1:12" ht="13.5" x14ac:dyDescent="0.25">
      <c r="A797" s="3">
        <f>RSI!A797</f>
        <v>43161</v>
      </c>
      <c r="B797" s="2">
        <f>RSI!B797</f>
        <v>37.433700000000002</v>
      </c>
      <c r="C797" s="2">
        <f>RSI!I797</f>
        <v>39.578858789716911</v>
      </c>
      <c r="D797" s="2">
        <f>MACD!E797</f>
        <v>0.39273587780682817</v>
      </c>
      <c r="E797" s="2">
        <f>MACD!F797</f>
        <v>0.76550708800758627</v>
      </c>
      <c r="F797" s="2">
        <f>'Moving Avg'!D797</f>
        <v>37.320499999999996</v>
      </c>
      <c r="G797" s="2">
        <f>'Moving Avg'!F797</f>
        <v>37.871505000000013</v>
      </c>
      <c r="H797" s="2">
        <f>'Moving Avg'!G797</f>
        <v>40.142368000000005</v>
      </c>
      <c r="I797" s="2">
        <f>'Moving Avg'!H797</f>
        <v>37.507204499999986</v>
      </c>
      <c r="J797" s="6" t="str">
        <f>OBV!F797</f>
        <v>BEARISH</v>
      </c>
      <c r="K797" s="6" t="str">
        <f>OBV!G797</f>
        <v>STRONG</v>
      </c>
      <c r="L797" s="6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37.414499999999997</v>
      </c>
      <c r="C798" s="2">
        <f>RSI!I798</f>
        <v>39.435246223233115</v>
      </c>
      <c r="D798" s="2">
        <f>MACD!E798</f>
        <v>0.31794404271301602</v>
      </c>
      <c r="E798" s="2">
        <f>MACD!F798</f>
        <v>0.67599447894867226</v>
      </c>
      <c r="F798" s="2">
        <f>'Moving Avg'!D798</f>
        <v>37.264879999999998</v>
      </c>
      <c r="G798" s="2">
        <f>'Moving Avg'!F798</f>
        <v>37.742025000000005</v>
      </c>
      <c r="H798" s="2">
        <f>'Moving Avg'!G798</f>
        <v>40.078683999999996</v>
      </c>
      <c r="I798" s="2">
        <f>'Moving Avg'!H798</f>
        <v>37.51714599999999</v>
      </c>
      <c r="J798" s="6" t="str">
        <f>OBV!F798</f>
        <v>BEARISH</v>
      </c>
      <c r="K798" s="6" t="str">
        <f>OBV!G798</f>
        <v>STRONG</v>
      </c>
      <c r="L798" s="6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37.404899999999998</v>
      </c>
      <c r="C799" s="2">
        <f>RSI!I799</f>
        <v>39.35834721897713</v>
      </c>
      <c r="D799" s="2">
        <f>MACD!E799</f>
        <v>0.26168099193908034</v>
      </c>
      <c r="E799" s="2">
        <f>MACD!F799</f>
        <v>0.59313178154675394</v>
      </c>
      <c r="F799" s="2">
        <f>'Moving Avg'!D799</f>
        <v>37.207340000000002</v>
      </c>
      <c r="G799" s="2">
        <f>'Moving Avg'!F799</f>
        <v>37.672010000000007</v>
      </c>
      <c r="H799" s="2">
        <f>'Moving Avg'!G799</f>
        <v>40.014807999999995</v>
      </c>
      <c r="I799" s="2">
        <f>'Moving Avg'!H799</f>
        <v>37.527039499999994</v>
      </c>
      <c r="J799" s="6" t="str">
        <f>OBV!F799</f>
        <v>BEARISH</v>
      </c>
      <c r="K799" s="6" t="str">
        <f>OBV!G799</f>
        <v>STRONG</v>
      </c>
      <c r="L799" s="6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37.404899999999998</v>
      </c>
      <c r="C800" s="2">
        <f>RSI!I800</f>
        <v>39.35834721897713</v>
      </c>
      <c r="D800" s="2">
        <f>MACD!E800</f>
        <v>4.5851183020026554E-2</v>
      </c>
      <c r="E800" s="2">
        <f>MACD!F800</f>
        <v>0.48367566184140848</v>
      </c>
      <c r="F800" s="2">
        <f>'Moving Avg'!D800</f>
        <v>37.418340000000001</v>
      </c>
      <c r="G800" s="2">
        <f>'Moving Avg'!F800</f>
        <v>37.660020000000003</v>
      </c>
      <c r="H800" s="2">
        <f>'Moving Avg'!G800</f>
        <v>39.951124</v>
      </c>
      <c r="I800" s="2">
        <f>'Moving Avg'!H800</f>
        <v>37.536932999999991</v>
      </c>
      <c r="J800" s="6" t="str">
        <f>OBV!F800</f>
        <v>BULLISH</v>
      </c>
      <c r="K800" s="6" t="str">
        <f>OBV!G800</f>
        <v>NEUTRAL</v>
      </c>
      <c r="L800" s="6" t="str">
        <f>OBV!H800</f>
        <v>CONFIRMED BULLISH</v>
      </c>
    </row>
    <row r="801" spans="1:12" ht="13.5" x14ac:dyDescent="0.25">
      <c r="A801" s="3">
        <f>RSI!A801</f>
        <v>43167</v>
      </c>
      <c r="B801" s="2">
        <f>RSI!B801</f>
        <v>37.404899999999998</v>
      </c>
      <c r="C801" s="2">
        <f>RSI!I801</f>
        <v>39.35834721897713</v>
      </c>
      <c r="D801" s="2">
        <f>MACD!E801</f>
        <v>-0.13131064656635516</v>
      </c>
      <c r="E801" s="2">
        <f>MACD!F801</f>
        <v>0.36067840015985575</v>
      </c>
      <c r="F801" s="2">
        <f>'Moving Avg'!D801</f>
        <v>37.412579999999998</v>
      </c>
      <c r="G801" s="2">
        <f>'Moving Avg'!F801</f>
        <v>37.612545000000004</v>
      </c>
      <c r="H801" s="2">
        <f>'Moving Avg'!G801</f>
        <v>39.887439999999998</v>
      </c>
      <c r="I801" s="2">
        <f>'Moving Avg'!H801</f>
        <v>37.54682649999998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</row>
    <row r="802" spans="1:12" ht="13.5" x14ac:dyDescent="0.25">
      <c r="A802" s="3">
        <f>RSI!A802</f>
        <v>43168</v>
      </c>
      <c r="B802" s="2">
        <f>RSI!B802</f>
        <v>37.404899999999998</v>
      </c>
      <c r="C802" s="2">
        <f>RSI!I802</f>
        <v>39.35834721897713</v>
      </c>
      <c r="D802" s="2">
        <f>MACD!E802</f>
        <v>-0.13008118944382119</v>
      </c>
      <c r="E802" s="2">
        <f>MACD!F802</f>
        <v>0.2625264822391204</v>
      </c>
      <c r="F802" s="2">
        <f>'Moving Avg'!D802</f>
        <v>37.406819999999996</v>
      </c>
      <c r="G802" s="2">
        <f>'Moving Avg'!F802</f>
        <v>37.565069999999999</v>
      </c>
      <c r="H802" s="2">
        <f>'Moving Avg'!G802</f>
        <v>39.832004000000005</v>
      </c>
      <c r="I802" s="2">
        <f>'Moving Avg'!H802</f>
        <v>37.556719999999977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</row>
    <row r="803" spans="1:12" ht="13.5" x14ac:dyDescent="0.25">
      <c r="A803" s="3">
        <f>RSI!A803</f>
        <v>43171</v>
      </c>
      <c r="B803" s="2">
        <f>RSI!B803</f>
        <v>37.213099999999997</v>
      </c>
      <c r="C803" s="2">
        <f>RSI!I803</f>
        <v>37.398567623327011</v>
      </c>
      <c r="D803" s="2">
        <f>MACD!E803</f>
        <v>-0.11014949295815057</v>
      </c>
      <c r="E803" s="2">
        <f>MACD!F803</f>
        <v>0.18799128719966621</v>
      </c>
      <c r="F803" s="2">
        <f>'Moving Avg'!D803</f>
        <v>37.366540000000001</v>
      </c>
      <c r="G803" s="2">
        <f>'Moving Avg'!F803</f>
        <v>37.50800499999999</v>
      </c>
      <c r="H803" s="2">
        <f>'Moving Avg'!G803</f>
        <v>39.755276000000002</v>
      </c>
      <c r="I803" s="2">
        <f>'Moving Avg'!H803</f>
        <v>37.565746499999982</v>
      </c>
      <c r="J803" s="6" t="str">
        <f>OBV!F803</f>
        <v>BEARISH</v>
      </c>
      <c r="K803" s="6" t="str">
        <f>OBV!G803</f>
        <v>STRONG</v>
      </c>
      <c r="L803" s="6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37.165100000000002</v>
      </c>
      <c r="C804" s="2">
        <f>RSI!I804</f>
        <v>36.903330424286565</v>
      </c>
      <c r="D804" s="2">
        <f>MACD!E804</f>
        <v>-8.425828354107523E-2</v>
      </c>
      <c r="E804" s="2">
        <f>MACD!F804</f>
        <v>0.13354137305151795</v>
      </c>
      <c r="F804" s="2">
        <f>'Moving Avg'!D804</f>
        <v>37.318579999999997</v>
      </c>
      <c r="G804" s="2">
        <f>'Moving Avg'!F804</f>
        <v>37.450459999999993</v>
      </c>
      <c r="H804" s="2">
        <f>'Moving Avg'!G804</f>
        <v>39.677587999999993</v>
      </c>
      <c r="I804" s="2">
        <f>'Moving Avg'!H804</f>
        <v>37.574164999999979</v>
      </c>
      <c r="J804" s="6" t="str">
        <f>OBV!F804</f>
        <v>BEARISH</v>
      </c>
      <c r="K804" s="6" t="str">
        <f>OBV!G804</f>
        <v>STRONG</v>
      </c>
      <c r="L804" s="6" t="str">
        <f>OBV!H804</f>
        <v>CONFIRMED BEARISH</v>
      </c>
    </row>
    <row r="805" spans="1:12" ht="13.5" x14ac:dyDescent="0.25">
      <c r="A805" s="3">
        <f>RSI!A805</f>
        <v>43173</v>
      </c>
      <c r="B805" s="2">
        <f>RSI!B805</f>
        <v>36.052599999999998</v>
      </c>
      <c r="C805" s="2">
        <f>RSI!I805</f>
        <v>27.73595718314148</v>
      </c>
      <c r="D805" s="2">
        <f>MACD!E805</f>
        <v>-0.18116336694887991</v>
      </c>
      <c r="E805" s="2">
        <f>MACD!F805</f>
        <v>7.0600425051438376E-2</v>
      </c>
      <c r="F805" s="2">
        <f>'Moving Avg'!D805</f>
        <v>37.048119999999997</v>
      </c>
      <c r="G805" s="2">
        <f>'Moving Avg'!F805</f>
        <v>37.337289999999989</v>
      </c>
      <c r="H805" s="2">
        <f>'Moving Avg'!G805</f>
        <v>39.554823999999996</v>
      </c>
      <c r="I805" s="2">
        <f>'Moving Avg'!H805</f>
        <v>37.577020999999988</v>
      </c>
      <c r="J805" s="6" t="str">
        <f>OBV!F805</f>
        <v>BEARISH</v>
      </c>
      <c r="K805" s="6" t="str">
        <f>OBV!G805</f>
        <v>STRONG</v>
      </c>
      <c r="L805" s="6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37.126800000000003</v>
      </c>
      <c r="C806" s="2">
        <f>RSI!I806</f>
        <v>42.570772337410595</v>
      </c>
      <c r="D806" s="2">
        <f>MACD!E806</f>
        <v>-0.16446548794417737</v>
      </c>
      <c r="E806" s="2">
        <f>MACD!F806</f>
        <v>2.3587242452315228E-2</v>
      </c>
      <c r="F806" s="2">
        <f>'Moving Avg'!D806</f>
        <v>36.992499999999993</v>
      </c>
      <c r="G806" s="2">
        <f>'Moving Avg'!F806</f>
        <v>37.299884999999989</v>
      </c>
      <c r="H806" s="2">
        <f>'Moving Avg'!G806</f>
        <v>39.462941999999998</v>
      </c>
      <c r="I806" s="2">
        <f>'Moving Avg'!H806</f>
        <v>37.585523999999985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37.117199999999997</v>
      </c>
      <c r="C807" s="2">
        <f>RSI!I807</f>
        <v>42.486829243058793</v>
      </c>
      <c r="D807" s="2">
        <f>MACD!E807</f>
        <v>-0.14530030652517922</v>
      </c>
      <c r="E807" s="2">
        <f>MACD!F807</f>
        <v>-1.0190267343183661E-2</v>
      </c>
      <c r="F807" s="2">
        <f>'Moving Avg'!D807</f>
        <v>36.934959999999997</v>
      </c>
      <c r="G807" s="2">
        <f>'Moving Avg'!F807</f>
        <v>37.262</v>
      </c>
      <c r="H807" s="2">
        <f>'Moving Avg'!G807</f>
        <v>39.380459999999999</v>
      </c>
      <c r="I807" s="2">
        <f>'Moving Avg'!H807</f>
        <v>37.593978999999976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37.117199999999997</v>
      </c>
      <c r="C808" s="2">
        <f>RSI!I808</f>
        <v>42.486829243058793</v>
      </c>
      <c r="D808" s="2">
        <f>MACD!E808</f>
        <v>-0.12797601559547189</v>
      </c>
      <c r="E808" s="2">
        <f>MACD!F808</f>
        <v>-3.374741699364131E-2</v>
      </c>
      <c r="F808" s="2">
        <f>'Moving Avg'!D808</f>
        <v>36.915779999999998</v>
      </c>
      <c r="G808" s="2">
        <f>'Moving Avg'!F808</f>
        <v>37.224114999999998</v>
      </c>
      <c r="H808" s="2">
        <f>'Moving Avg'!G808</f>
        <v>39.278796</v>
      </c>
      <c r="I808" s="2">
        <f>'Moving Avg'!H808</f>
        <v>37.602433999999974</v>
      </c>
      <c r="J808" s="6" t="str">
        <f>OBV!F808</f>
        <v>BULLISH</v>
      </c>
      <c r="K808" s="6" t="str">
        <f>OBV!G808</f>
        <v>NEUTRAL</v>
      </c>
      <c r="L808" s="6" t="str">
        <f>OBV!H808</f>
        <v>BULLISH DIVERGENCE</v>
      </c>
    </row>
    <row r="809" spans="1:12" ht="13.5" x14ac:dyDescent="0.25">
      <c r="A809" s="3">
        <f>RSI!A809</f>
        <v>43180</v>
      </c>
      <c r="B809" s="2">
        <f>RSI!B809</f>
        <v>37.117199999999997</v>
      </c>
      <c r="C809" s="2">
        <f>RSI!I809</f>
        <v>42.486829243058793</v>
      </c>
      <c r="D809" s="2">
        <f>MACD!E809</f>
        <v>-0.1110333259429126</v>
      </c>
      <c r="E809" s="2">
        <f>MACD!F809</f>
        <v>-4.9204598783495576E-2</v>
      </c>
      <c r="F809" s="2">
        <f>'Moving Avg'!D809</f>
        <v>36.906199999999998</v>
      </c>
      <c r="G809" s="2">
        <f>'Moving Avg'!F809</f>
        <v>37.186230000000002</v>
      </c>
      <c r="H809" s="2">
        <f>'Moving Avg'!G809</f>
        <v>39.179049999999997</v>
      </c>
      <c r="I809" s="2">
        <f>'Moving Avg'!H809</f>
        <v>37.608588499999975</v>
      </c>
      <c r="J809" s="6" t="str">
        <f>OBV!F809</f>
        <v>BULLISH</v>
      </c>
      <c r="K809" s="6" t="str">
        <f>OBV!G809</f>
        <v>NEUTRAL</v>
      </c>
      <c r="L809" s="6" t="str">
        <f>OBV!H809</f>
        <v>BULLISH DIVERGENCE</v>
      </c>
    </row>
    <row r="810" spans="1:12" ht="13.5" x14ac:dyDescent="0.25">
      <c r="A810" s="3">
        <f>RSI!A810</f>
        <v>43181</v>
      </c>
      <c r="B810" s="2">
        <f>RSI!B810</f>
        <v>37.117199999999997</v>
      </c>
      <c r="C810" s="2">
        <f>RSI!I810</f>
        <v>42.486829243058786</v>
      </c>
      <c r="D810" s="2">
        <f>MACD!E810</f>
        <v>-9.3215169366771988E-2</v>
      </c>
      <c r="E810" s="2">
        <f>MACD!F810</f>
        <v>-5.8006712900150866E-2</v>
      </c>
      <c r="F810" s="2">
        <f>'Moving Avg'!D810</f>
        <v>37.119119999999995</v>
      </c>
      <c r="G810" s="2">
        <f>'Moving Avg'!F810</f>
        <v>37.204934999999999</v>
      </c>
      <c r="H810" s="2">
        <f>'Moving Avg'!G810</f>
        <v>39.079303999999993</v>
      </c>
      <c r="I810" s="2">
        <f>'Moving Avg'!H810</f>
        <v>37.614742999999983</v>
      </c>
      <c r="J810" s="6" t="str">
        <f>OBV!F810</f>
        <v>BULLISH</v>
      </c>
      <c r="K810" s="6" t="str">
        <f>OBV!G810</f>
        <v>WEAK</v>
      </c>
      <c r="L810" s="6" t="str">
        <f>OBV!H810</f>
        <v>CONFIRMED BULLISH</v>
      </c>
    </row>
    <row r="811" spans="1:12" ht="13.5" x14ac:dyDescent="0.25">
      <c r="A811" s="3">
        <f>RSI!A811</f>
        <v>43182</v>
      </c>
      <c r="B811" s="2">
        <f>RSI!B811</f>
        <v>37.117199999999997</v>
      </c>
      <c r="C811" s="2">
        <f>RSI!I811</f>
        <v>42.486829243058779</v>
      </c>
      <c r="D811" s="2">
        <f>MACD!E811</f>
        <v>-7.4914161572166904E-2</v>
      </c>
      <c r="E811" s="2">
        <f>MACD!F811</f>
        <v>-6.1388202634554079E-2</v>
      </c>
      <c r="F811" s="2">
        <f>'Moving Avg'!D811</f>
        <v>37.117199999999997</v>
      </c>
      <c r="G811" s="2">
        <f>'Moving Avg'!F811</f>
        <v>37.223640000000003</v>
      </c>
      <c r="H811" s="2">
        <f>'Moving Avg'!G811</f>
        <v>38.97955799999999</v>
      </c>
      <c r="I811" s="2">
        <f>'Moving Avg'!H811</f>
        <v>37.620897499999977</v>
      </c>
      <c r="J811" s="6" t="str">
        <f>OBV!F811</f>
        <v>BEARISH</v>
      </c>
      <c r="K811" s="6" t="str">
        <f>OBV!G811</f>
        <v>STRONG</v>
      </c>
      <c r="L811" s="6" t="str">
        <f>OBV!H811</f>
        <v>CONFIRMED BEARISH</v>
      </c>
    </row>
    <row r="812" spans="1:12" ht="13.5" x14ac:dyDescent="0.25">
      <c r="A812" s="3">
        <f>RSI!A812</f>
        <v>43185</v>
      </c>
      <c r="B812" s="2">
        <f>RSI!B812</f>
        <v>36.004600000000003</v>
      </c>
      <c r="C812" s="2">
        <f>RSI!I812</f>
        <v>31.920312988484355</v>
      </c>
      <c r="D812" s="2">
        <f>MACD!E812</f>
        <v>2.5971404780548824E-2</v>
      </c>
      <c r="E812" s="2">
        <f>MACD!F812</f>
        <v>-4.3916281151533502E-2</v>
      </c>
      <c r="F812" s="2">
        <f>'Moving Avg'!D812</f>
        <v>36.894680000000001</v>
      </c>
      <c r="G812" s="2">
        <f>'Moving Avg'!F812</f>
        <v>37.139240000000001</v>
      </c>
      <c r="H812" s="2">
        <f>'Moving Avg'!G812</f>
        <v>38.857559999999992</v>
      </c>
      <c r="I812" s="2">
        <f>'Moving Avg'!H812</f>
        <v>37.62378949999998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36.906199999999998</v>
      </c>
      <c r="C813" s="2">
        <f>RSI!I813</f>
        <v>44.061194561797556</v>
      </c>
      <c r="D813" s="2">
        <f>MACD!E813</f>
        <v>2.4381789760255401E-2</v>
      </c>
      <c r="E813" s="2">
        <f>MACD!F813</f>
        <v>-3.025666696917572E-2</v>
      </c>
      <c r="F813" s="2">
        <f>'Moving Avg'!D813</f>
        <v>36.85248</v>
      </c>
      <c r="G813" s="2">
        <f>'Moving Avg'!F813</f>
        <v>37.099920000000004</v>
      </c>
      <c r="H813" s="2">
        <f>'Moving Avg'!G813</f>
        <v>38.742083999999991</v>
      </c>
      <c r="I813" s="2">
        <f>'Moving Avg'!H813</f>
        <v>37.636434499999979</v>
      </c>
      <c r="J813" s="6" t="str">
        <f>OBV!F813</f>
        <v>BULLISH</v>
      </c>
      <c r="K813" s="6" t="str">
        <f>OBV!G813</f>
        <v>WEAK</v>
      </c>
      <c r="L813" s="6" t="str">
        <f>OBV!H813</f>
        <v>BULLISH DIVERGENCE</v>
      </c>
    </row>
    <row r="814" spans="1:12" ht="13.5" x14ac:dyDescent="0.25">
      <c r="A814" s="3">
        <f>RSI!A814</f>
        <v>43187</v>
      </c>
      <c r="B814" s="2">
        <f>RSI!B814</f>
        <v>36.858199999999997</v>
      </c>
      <c r="C814" s="2">
        <f>RSI!I814</f>
        <v>43.6152477799873</v>
      </c>
      <c r="D814" s="2">
        <f>MACD!E814</f>
        <v>2.2526885801219976E-2</v>
      </c>
      <c r="E814" s="2">
        <f>MACD!F814</f>
        <v>-1.969995641509658E-2</v>
      </c>
      <c r="F814" s="2">
        <f>'Moving Avg'!D814</f>
        <v>36.80068</v>
      </c>
      <c r="G814" s="2">
        <f>'Moving Avg'!F814</f>
        <v>37.058200000000006</v>
      </c>
      <c r="H814" s="2">
        <f>'Moving Avg'!G814</f>
        <v>38.625647999999984</v>
      </c>
      <c r="I814" s="2">
        <f>'Moving Avg'!H814</f>
        <v>37.64368649999998</v>
      </c>
      <c r="J814" s="6" t="str">
        <f>OBV!F814</f>
        <v>BEARISH</v>
      </c>
      <c r="K814" s="6" t="str">
        <f>OBV!G814</f>
        <v>STRONG</v>
      </c>
      <c r="L814" s="6" t="str">
        <f>OBV!H814</f>
        <v>CONFIRMED BEARISH</v>
      </c>
    </row>
    <row r="815" spans="1:12" ht="13.5" x14ac:dyDescent="0.25">
      <c r="A815" s="3">
        <f>RSI!A815</f>
        <v>43188</v>
      </c>
      <c r="B815" s="2">
        <f>RSI!B815</f>
        <v>36.858199999999997</v>
      </c>
      <c r="C815" s="2">
        <f>RSI!I815</f>
        <v>43.6152477799873</v>
      </c>
      <c r="D815" s="2">
        <f>MACD!E815</f>
        <v>-0.14683951343507573</v>
      </c>
      <c r="E815" s="2">
        <f>MACD!F815</f>
        <v>-4.5127867819092407E-2</v>
      </c>
      <c r="F815" s="2">
        <f>'Moving Avg'!D815</f>
        <v>36.74888</v>
      </c>
      <c r="G815" s="2">
        <f>'Moving Avg'!F815</f>
        <v>37.083615000000002</v>
      </c>
      <c r="H815" s="2">
        <f>'Moving Avg'!G815</f>
        <v>38.519379999999991</v>
      </c>
      <c r="I815" s="2">
        <f>'Moving Avg'!H815</f>
        <v>37.650938499999974</v>
      </c>
      <c r="J815" s="6" t="str">
        <f>OBV!F815</f>
        <v>BEARISH</v>
      </c>
      <c r="K815" s="6" t="str">
        <f>OBV!G815</f>
        <v>STRONG</v>
      </c>
      <c r="L815" s="6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36.858199999999997</v>
      </c>
      <c r="C816" s="2">
        <f>RSI!I816</f>
        <v>43.6152477799873</v>
      </c>
      <c r="D816" s="2">
        <f>MACD!E816</f>
        <v>-0.12177968932179795</v>
      </c>
      <c r="E816" s="2">
        <f>MACD!F816</f>
        <v>-6.0458232119633519E-2</v>
      </c>
      <c r="F816" s="2">
        <f>'Moving Avg'!D816</f>
        <v>36.697079999999993</v>
      </c>
      <c r="G816" s="2">
        <f>'Moving Avg'!F816</f>
        <v>37.054839999999999</v>
      </c>
      <c r="H816" s="2">
        <f>'Moving Avg'!G816</f>
        <v>38.413685999999991</v>
      </c>
      <c r="I816" s="2">
        <f>'Moving Avg'!H816</f>
        <v>37.658190499999968</v>
      </c>
      <c r="J816" s="6" t="str">
        <f>OBV!F816</f>
        <v>BEARISH</v>
      </c>
      <c r="K816" s="6" t="str">
        <f>OBV!G816</f>
        <v>STRONG</v>
      </c>
      <c r="L816" s="6" t="str">
        <f>OBV!H816</f>
        <v>CONFIRMED BEARISH</v>
      </c>
    </row>
    <row r="817" spans="1:12" ht="13.5" x14ac:dyDescent="0.25">
      <c r="A817" s="3">
        <f>RSI!A817</f>
        <v>43192</v>
      </c>
      <c r="B817" s="2">
        <f>RSI!B817</f>
        <v>36.858199999999997</v>
      </c>
      <c r="C817" s="2">
        <f>RSI!I817</f>
        <v>43.6152477799873</v>
      </c>
      <c r="D817" s="2">
        <f>MACD!E817</f>
        <v>-9.9174075679528073E-2</v>
      </c>
      <c r="E817" s="2">
        <f>MACD!F817</f>
        <v>-6.8201400831612427E-2</v>
      </c>
      <c r="F817" s="2">
        <f>'Moving Avg'!D817</f>
        <v>36.867800000000003</v>
      </c>
      <c r="G817" s="2">
        <f>'Moving Avg'!F817</f>
        <v>37.026065000000003</v>
      </c>
      <c r="H817" s="2">
        <f>'Moving Avg'!G817</f>
        <v>38.307991999999985</v>
      </c>
      <c r="I817" s="2">
        <f>'Moving Avg'!H817</f>
        <v>37.665810499999971</v>
      </c>
      <c r="J817" s="6" t="str">
        <f>OBV!F817</f>
        <v>BEARISH</v>
      </c>
      <c r="K817" s="6" t="str">
        <f>OBV!G817</f>
        <v>STRONG</v>
      </c>
      <c r="L817" s="6" t="str">
        <f>OBV!H817</f>
        <v>BEARISH DIVERGENCE</v>
      </c>
    </row>
    <row r="818" spans="1:12" ht="13.5" x14ac:dyDescent="0.25">
      <c r="A818" s="3">
        <f>RSI!A818</f>
        <v>43193</v>
      </c>
      <c r="B818" s="2">
        <f>RSI!B818</f>
        <v>36.858199999999997</v>
      </c>
      <c r="C818" s="2">
        <f>RSI!I818</f>
        <v>43.6152477799873</v>
      </c>
      <c r="D818" s="2">
        <f>MACD!E818</f>
        <v>-7.7381368971998654E-2</v>
      </c>
      <c r="E818" s="2">
        <f>MACD!F818</f>
        <v>-7.0037394459689678E-2</v>
      </c>
      <c r="F818" s="2">
        <f>'Moving Avg'!D818</f>
        <v>36.858199999999997</v>
      </c>
      <c r="G818" s="2">
        <f>'Moving Avg'!F818</f>
        <v>36.998250000000006</v>
      </c>
      <c r="H818" s="2">
        <f>'Moving Avg'!G818</f>
        <v>38.201147999999982</v>
      </c>
      <c r="I818" s="2">
        <f>'Moving Avg'!H818</f>
        <v>37.673062499999972</v>
      </c>
      <c r="J818" s="6" t="str">
        <f>OBV!F818</f>
        <v>BEARISH</v>
      </c>
      <c r="K818" s="6" t="str">
        <f>OBV!G818</f>
        <v>STRONG</v>
      </c>
      <c r="L818" s="6" t="str">
        <f>OBV!H818</f>
        <v>CONFIRMED BEARISH</v>
      </c>
    </row>
    <row r="819" spans="1:12" ht="13.5" x14ac:dyDescent="0.25">
      <c r="A819" s="3">
        <f>RSI!A819</f>
        <v>43194</v>
      </c>
      <c r="B819" s="2">
        <f>RSI!B819</f>
        <v>36.445799999999998</v>
      </c>
      <c r="C819" s="2">
        <f>RSI!I819</f>
        <v>38.736104749917317</v>
      </c>
      <c r="D819" s="2">
        <f>MACD!E819</f>
        <v>-2.5925756947899004E-2</v>
      </c>
      <c r="E819" s="2">
        <f>MACD!F819</f>
        <v>-6.1215066957331546E-2</v>
      </c>
      <c r="F819" s="2">
        <f>'Moving Avg'!D819</f>
        <v>36.775719999999993</v>
      </c>
      <c r="G819" s="2">
        <f>'Moving Avg'!F819</f>
        <v>36.950295000000004</v>
      </c>
      <c r="H819" s="2">
        <f>'Moving Avg'!G819</f>
        <v>38.086055999999978</v>
      </c>
      <c r="I819" s="2">
        <f>'Moving Avg'!H819</f>
        <v>37.678252499999978</v>
      </c>
      <c r="J819" s="6" t="str">
        <f>OBV!F819</f>
        <v>BEARISH</v>
      </c>
      <c r="K819" s="6" t="str">
        <f>OBV!G819</f>
        <v>NEUTRAL</v>
      </c>
      <c r="L819" s="6" t="str">
        <f>OBV!H819</f>
        <v>CONFIRMED BEARISH</v>
      </c>
    </row>
    <row r="820" spans="1:12" ht="13.5" x14ac:dyDescent="0.25">
      <c r="A820" s="3">
        <f>RSI!A820</f>
        <v>43195</v>
      </c>
      <c r="B820" s="2">
        <f>RSI!B820</f>
        <v>36.445799999999998</v>
      </c>
      <c r="C820" s="2">
        <f>RSI!I820</f>
        <v>38.736104749917317</v>
      </c>
      <c r="D820" s="2">
        <f>MACD!E820</f>
        <v>2.2335201269818583E-2</v>
      </c>
      <c r="E820" s="2">
        <f>MACD!F820</f>
        <v>-4.4505013311901521E-2</v>
      </c>
      <c r="F820" s="2">
        <f>'Moving Avg'!D820</f>
        <v>36.693239999999996</v>
      </c>
      <c r="G820" s="2">
        <f>'Moving Avg'!F820</f>
        <v>36.902340000000002</v>
      </c>
      <c r="H820" s="2">
        <f>'Moving Avg'!G820</f>
        <v>37.970963999999981</v>
      </c>
      <c r="I820" s="2">
        <f>'Moving Avg'!H820</f>
        <v>37.683442499999977</v>
      </c>
      <c r="J820" s="6" t="str">
        <f>OBV!F820</f>
        <v>BEARISH</v>
      </c>
      <c r="K820" s="6" t="str">
        <f>OBV!G820</f>
        <v>NEUTRAL</v>
      </c>
      <c r="L820" s="6" t="str">
        <f>OBV!H820</f>
        <v>CONFIRMED BEARISH</v>
      </c>
    </row>
    <row r="821" spans="1:12" ht="13.5" x14ac:dyDescent="0.25">
      <c r="A821" s="3">
        <f>RSI!A821</f>
        <v>43196</v>
      </c>
      <c r="B821" s="2">
        <f>RSI!B821</f>
        <v>36.445799999999998</v>
      </c>
      <c r="C821" s="2">
        <f>RSI!I821</f>
        <v>38.736104749917317</v>
      </c>
      <c r="D821" s="2">
        <f>MACD!E821</f>
        <v>6.7543243163811439E-2</v>
      </c>
      <c r="E821" s="2">
        <f>MACD!F821</f>
        <v>-2.2095362016758931E-2</v>
      </c>
      <c r="F821" s="2">
        <f>'Moving Avg'!D821</f>
        <v>36.610759999999992</v>
      </c>
      <c r="G821" s="2">
        <f>'Moving Avg'!F821</f>
        <v>36.854384999999994</v>
      </c>
      <c r="H821" s="2">
        <f>'Moving Avg'!G821</f>
        <v>37.869299999999981</v>
      </c>
      <c r="I821" s="2">
        <f>'Moving Avg'!H821</f>
        <v>37.688632499999983</v>
      </c>
      <c r="J821" s="6" t="str">
        <f>OBV!F821</f>
        <v>BEARISH</v>
      </c>
      <c r="K821" s="6" t="str">
        <f>OBV!G821</f>
        <v>NEUTRAL</v>
      </c>
      <c r="L821" s="6" t="str">
        <f>OBV!H821</f>
        <v>CONFIRMED BEARISH</v>
      </c>
    </row>
    <row r="822" spans="1:12" ht="13.5" x14ac:dyDescent="0.25">
      <c r="A822" s="3">
        <f>RSI!A822</f>
        <v>43200</v>
      </c>
      <c r="B822" s="2">
        <f>RSI!B822</f>
        <v>35.582599999999999</v>
      </c>
      <c r="C822" s="2">
        <f>RSI!I822</f>
        <v>29.97106006311482</v>
      </c>
      <c r="D822" s="2">
        <f>MACD!E822</f>
        <v>2.6157176600989374E-3</v>
      </c>
      <c r="E822" s="2">
        <f>MACD!F822</f>
        <v>-1.715314608138736E-2</v>
      </c>
      <c r="F822" s="2">
        <f>'Moving Avg'!D822</f>
        <v>36.355639999999994</v>
      </c>
      <c r="G822" s="2">
        <f>'Moving Avg'!F822</f>
        <v>36.763269999999991</v>
      </c>
      <c r="H822" s="2">
        <f>'Moving Avg'!G822</f>
        <v>37.743657999999975</v>
      </c>
      <c r="I822" s="2">
        <f>'Moving Avg'!H822</f>
        <v>37.689506499999979</v>
      </c>
      <c r="J822" s="6" t="str">
        <f>OBV!F822</f>
        <v>BEARISH</v>
      </c>
      <c r="K822" s="6" t="str">
        <f>OBV!G822</f>
        <v>NEUTRAL</v>
      </c>
      <c r="L822" s="6" t="str">
        <f>OBV!H822</f>
        <v>CONFIRMED BEARISH</v>
      </c>
    </row>
    <row r="823" spans="1:12" ht="13.5" x14ac:dyDescent="0.25">
      <c r="A823" s="3">
        <f>RSI!A823</f>
        <v>43201</v>
      </c>
      <c r="B823" s="2">
        <f>RSI!B823</f>
        <v>36.445799999999998</v>
      </c>
      <c r="C823" s="2">
        <f>RSI!I823</f>
        <v>43.692231430882302</v>
      </c>
      <c r="D823" s="2">
        <f>MACD!E823</f>
        <v>3.1292833374735096E-2</v>
      </c>
      <c r="E823" s="2">
        <f>MACD!F823</f>
        <v>-7.4639501901628694E-3</v>
      </c>
      <c r="F823" s="2">
        <f>'Moving Avg'!D823</f>
        <v>36.273160000000004</v>
      </c>
      <c r="G823" s="2">
        <f>'Moving Avg'!F823</f>
        <v>36.724904999999993</v>
      </c>
      <c r="H823" s="2">
        <f>'Moving Avg'!G823</f>
        <v>37.635279999999973</v>
      </c>
      <c r="I823" s="2">
        <f>'Moving Avg'!H823</f>
        <v>37.694696499999978</v>
      </c>
      <c r="J823" s="6" t="str">
        <f>OBV!F823</f>
        <v>BULLISH</v>
      </c>
      <c r="K823" s="6" t="str">
        <f>OBV!G823</f>
        <v>NEUTRAL</v>
      </c>
      <c r="L823" s="6" t="str">
        <f>OBV!H823</f>
        <v>BULLISH DIVERGENCE</v>
      </c>
    </row>
    <row r="824" spans="1:12" ht="13.5" x14ac:dyDescent="0.25">
      <c r="A824" s="3">
        <f>RSI!A824</f>
        <v>43202</v>
      </c>
      <c r="B824" s="2">
        <f>RSI!B824</f>
        <v>36.445799999999998</v>
      </c>
      <c r="C824" s="2">
        <f>RSI!I824</f>
        <v>43.692231430882302</v>
      </c>
      <c r="D824" s="2">
        <f>MACD!E824</f>
        <v>5.1266153853440244E-2</v>
      </c>
      <c r="E824" s="2">
        <f>MACD!F824</f>
        <v>4.2820706185577543E-3</v>
      </c>
      <c r="F824" s="2">
        <f>'Moving Avg'!D824</f>
        <v>36.273159999999997</v>
      </c>
      <c r="G824" s="2">
        <f>'Moving Avg'!F824</f>
        <v>36.688939999999988</v>
      </c>
      <c r="H824" s="2">
        <f>'Moving Avg'!G824</f>
        <v>37.526901999999978</v>
      </c>
      <c r="I824" s="2">
        <f>'Moving Avg'!H824</f>
        <v>37.699886499999984</v>
      </c>
      <c r="J824" s="6" t="str">
        <f>OBV!F824</f>
        <v>BULLISH</v>
      </c>
      <c r="K824" s="6" t="str">
        <f>OBV!G824</f>
        <v>NEUTRAL</v>
      </c>
      <c r="L824" s="6" t="str">
        <f>OBV!H824</f>
        <v>NEUTRAL</v>
      </c>
    </row>
    <row r="825" spans="1:12" ht="13.5" x14ac:dyDescent="0.25">
      <c r="A825" s="3">
        <f>RSI!A825</f>
        <v>43203</v>
      </c>
      <c r="B825" s="2">
        <f>RSI!B825</f>
        <v>36.445799999999998</v>
      </c>
      <c r="C825" s="2">
        <f>RSI!I825</f>
        <v>43.692231430882302</v>
      </c>
      <c r="D825" s="2">
        <f>MACD!E825</f>
        <v>7.103025219028325E-2</v>
      </c>
      <c r="E825" s="2">
        <f>MACD!F825</f>
        <v>1.7631706932902856E-2</v>
      </c>
      <c r="F825" s="2">
        <f>'Moving Avg'!D825</f>
        <v>36.273159999999997</v>
      </c>
      <c r="G825" s="2">
        <f>'Moving Avg'!F825</f>
        <v>36.70859999999999</v>
      </c>
      <c r="H825" s="2">
        <f>'Moving Avg'!G825</f>
        <v>37.430991999999975</v>
      </c>
      <c r="I825" s="2">
        <f>'Moving Avg'!H825</f>
        <v>37.705076499999983</v>
      </c>
      <c r="J825" s="6" t="str">
        <f>OBV!F825</f>
        <v>BULLISH</v>
      </c>
      <c r="K825" s="6" t="str">
        <f>OBV!G825</f>
        <v>NEUTRAL</v>
      </c>
      <c r="L825" s="6" t="str">
        <f>OBV!H825</f>
        <v>NEUTRAL</v>
      </c>
    </row>
    <row r="826" spans="1:12" ht="13.5" x14ac:dyDescent="0.25">
      <c r="A826" s="3">
        <f>RSI!A826</f>
        <v>43206</v>
      </c>
      <c r="B826" s="2">
        <f>RSI!B826</f>
        <v>35.352400000000003</v>
      </c>
      <c r="C826" s="2">
        <f>RSI!I826</f>
        <v>33.353327643162189</v>
      </c>
      <c r="D826" s="2">
        <f>MACD!E826</f>
        <v>0.17139779074831551</v>
      </c>
      <c r="E826" s="2">
        <f>MACD!F826</f>
        <v>4.8384923695985391E-2</v>
      </c>
      <c r="F826" s="2">
        <f>'Moving Avg'!D826</f>
        <v>36.054479999999998</v>
      </c>
      <c r="G826" s="2">
        <f>'Moving Avg'!F826</f>
        <v>36.619879999999995</v>
      </c>
      <c r="H826" s="2">
        <f>'Moving Avg'!G826</f>
        <v>37.313213999999974</v>
      </c>
      <c r="I826" s="2">
        <f>'Moving Avg'!H826</f>
        <v>37.710090499999986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35.342799999999997</v>
      </c>
      <c r="C827" s="2">
        <f>RSI!I827</f>
        <v>33.27886890496481</v>
      </c>
      <c r="D827" s="2">
        <f>MACD!E827</f>
        <v>0.26595130055021343</v>
      </c>
      <c r="E827" s="2">
        <f>MACD!F827</f>
        <v>9.1898199066830999E-2</v>
      </c>
      <c r="F827" s="2">
        <f>'Moving Avg'!D827</f>
        <v>36.006520000000002</v>
      </c>
      <c r="G827" s="2">
        <f>'Moving Avg'!F827</f>
        <v>36.531159999999993</v>
      </c>
      <c r="H827" s="2">
        <f>'Moving Avg'!G827</f>
        <v>37.195243999999981</v>
      </c>
      <c r="I827" s="2">
        <f>'Moving Avg'!H827</f>
        <v>37.719795499999989</v>
      </c>
      <c r="J827" s="6" t="str">
        <f>OBV!F827</f>
        <v>BEARISH</v>
      </c>
      <c r="K827" s="6" t="str">
        <f>OBV!G827</f>
        <v>STRONG</v>
      </c>
      <c r="L827" s="6" t="str">
        <f>OBV!H827</f>
        <v>CONFIRMED BEARISH</v>
      </c>
    </row>
    <row r="828" spans="1:12" ht="13.5" x14ac:dyDescent="0.25">
      <c r="A828" s="3">
        <f>RSI!A828</f>
        <v>43208</v>
      </c>
      <c r="B828" s="2">
        <f>RSI!B828</f>
        <v>35.342799999999997</v>
      </c>
      <c r="C828" s="2">
        <f>RSI!I828</f>
        <v>33.27886890496481</v>
      </c>
      <c r="D828" s="2">
        <f>MACD!E828</f>
        <v>0.3542704173403024</v>
      </c>
      <c r="E828" s="2">
        <f>MACD!F828</f>
        <v>0.14437264272152528</v>
      </c>
      <c r="F828" s="2">
        <f>'Moving Avg'!D828</f>
        <v>35.785919999999997</v>
      </c>
      <c r="G828" s="2">
        <f>'Moving Avg'!F828</f>
        <v>36.442439999999998</v>
      </c>
      <c r="H828" s="2">
        <f>'Moving Avg'!G828</f>
        <v>37.102017999999973</v>
      </c>
      <c r="I828" s="2">
        <f>'Moving Avg'!H828</f>
        <v>37.729362499999993</v>
      </c>
      <c r="J828" s="6" t="str">
        <f>OBV!F828</f>
        <v>BEARISH</v>
      </c>
      <c r="K828" s="6" t="str">
        <f>OBV!G828</f>
        <v>STRONG</v>
      </c>
      <c r="L828" s="6" t="str">
        <f>OBV!H828</f>
        <v>CONFIRMED BEARISH</v>
      </c>
    </row>
    <row r="829" spans="1:12" ht="13.5" x14ac:dyDescent="0.25">
      <c r="A829" s="3">
        <f>RSI!A829</f>
        <v>43209</v>
      </c>
      <c r="B829" s="2">
        <f>RSI!B829</f>
        <v>35.342799999999997</v>
      </c>
      <c r="C829" s="2">
        <f>RSI!I829</f>
        <v>33.27886890496481</v>
      </c>
      <c r="D829" s="2">
        <f>MACD!E829</f>
        <v>0.37325239867338666</v>
      </c>
      <c r="E829" s="2">
        <f>MACD!F829</f>
        <v>0.19014859391189756</v>
      </c>
      <c r="F829" s="2">
        <f>'Moving Avg'!D829</f>
        <v>35.56532</v>
      </c>
      <c r="G829" s="2">
        <f>'Moving Avg'!F829</f>
        <v>36.353720000000003</v>
      </c>
      <c r="H829" s="2">
        <f>'Moving Avg'!G829</f>
        <v>37.032769999999971</v>
      </c>
      <c r="I829" s="2">
        <f>'Moving Avg'!H829</f>
        <v>37.735846999999993</v>
      </c>
      <c r="J829" s="6" t="str">
        <f>OBV!F829</f>
        <v>BEARISH</v>
      </c>
      <c r="K829" s="6" t="str">
        <f>OBV!G829</f>
        <v>STRONG</v>
      </c>
      <c r="L829" s="6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35.342799999999997</v>
      </c>
      <c r="C830" s="2">
        <f>RSI!I830</f>
        <v>33.27886890496481</v>
      </c>
      <c r="D830" s="2">
        <f>MACD!E830</f>
        <v>0.39644053335118201</v>
      </c>
      <c r="E830" s="2">
        <f>MACD!F830</f>
        <v>0.23140698179975444</v>
      </c>
      <c r="F830" s="2">
        <f>'Moving Avg'!D830</f>
        <v>35.344719999999995</v>
      </c>
      <c r="G830" s="2">
        <f>'Moving Avg'!F830</f>
        <v>36.265000000000001</v>
      </c>
      <c r="H830" s="2">
        <f>'Moving Avg'!G830</f>
        <v>36.986731999999968</v>
      </c>
      <c r="I830" s="2">
        <f>'Moving Avg'!H830</f>
        <v>37.741410999999992</v>
      </c>
      <c r="J830" s="6" t="str">
        <f>OBV!F830</f>
        <v>BEARISH</v>
      </c>
      <c r="K830" s="6" t="str">
        <f>OBV!G830</f>
        <v>STRONG</v>
      </c>
      <c r="L830" s="6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34.287799999999997</v>
      </c>
      <c r="C831" s="2">
        <f>RSI!I831</f>
        <v>25.021955785072478</v>
      </c>
      <c r="D831" s="2">
        <f>MACD!E831</f>
        <v>0.50080798321724274</v>
      </c>
      <c r="E831" s="2">
        <f>MACD!F831</f>
        <v>0.2852871820832521</v>
      </c>
      <c r="F831" s="2">
        <f>'Moving Avg'!D831</f>
        <v>35.131799999999998</v>
      </c>
      <c r="G831" s="2">
        <f>'Moving Avg'!F831</f>
        <v>36.123530000000002</v>
      </c>
      <c r="H831" s="2">
        <f>'Moving Avg'!G831</f>
        <v>36.905399999999979</v>
      </c>
      <c r="I831" s="2">
        <f>'Moving Avg'!H831</f>
        <v>37.741699999999994</v>
      </c>
      <c r="J831" s="6" t="str">
        <f>OBV!F831</f>
        <v>BEARISH</v>
      </c>
      <c r="K831" s="6" t="str">
        <f>OBV!G831</f>
        <v>STRONG</v>
      </c>
      <c r="L831" s="6" t="str">
        <f>OBV!H831</f>
        <v>CONFIRMED BEARISH</v>
      </c>
    </row>
    <row r="832" spans="1:12" ht="13.5" x14ac:dyDescent="0.25">
      <c r="A832" s="3">
        <f>RSI!A832</f>
        <v>43214</v>
      </c>
      <c r="B832" s="2">
        <f>RSI!B832</f>
        <v>34.287799999999997</v>
      </c>
      <c r="C832" s="2">
        <f>RSI!I832</f>
        <v>25.021955785072478</v>
      </c>
      <c r="D832" s="2">
        <f>MACD!E832</f>
        <v>0.46866273187906415</v>
      </c>
      <c r="E832" s="2">
        <f>MACD!F832</f>
        <v>0.32196229204241456</v>
      </c>
      <c r="F832" s="2">
        <f>'Moving Avg'!D832</f>
        <v>34.9208</v>
      </c>
      <c r="G832" s="2">
        <f>'Moving Avg'!F832</f>
        <v>36.037690000000005</v>
      </c>
      <c r="H832" s="2">
        <f>'Moving Avg'!G832</f>
        <v>36.824067999999976</v>
      </c>
      <c r="I832" s="2">
        <f>'Moving Avg'!H832</f>
        <v>37.742909499999989</v>
      </c>
      <c r="J832" s="6" t="str">
        <f>OBV!F832</f>
        <v>BEARISH</v>
      </c>
      <c r="K832" s="6" t="str">
        <f>OBV!G832</f>
        <v>STRONG</v>
      </c>
      <c r="L832" s="6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33.328699999999998</v>
      </c>
      <c r="C833" s="2">
        <f>RSI!I833</f>
        <v>19.833583364857589</v>
      </c>
      <c r="D833" s="2">
        <f>MACD!E833</f>
        <v>0.656736820068474</v>
      </c>
      <c r="E833" s="2">
        <f>MACD!F833</f>
        <v>0.38891719764762644</v>
      </c>
      <c r="F833" s="2">
        <f>'Moving Avg'!D833</f>
        <v>34.517980000000001</v>
      </c>
      <c r="G833" s="2">
        <f>'Moving Avg'!F833</f>
        <v>35.858815</v>
      </c>
      <c r="H833" s="2">
        <f>'Moving Avg'!G833</f>
        <v>36.723553999999979</v>
      </c>
      <c r="I833" s="2">
        <f>'Moving Avg'!H833</f>
        <v>37.739323499999998</v>
      </c>
      <c r="J833" s="6" t="str">
        <f>OBV!F833</f>
        <v>BEARISH</v>
      </c>
      <c r="K833" s="6" t="str">
        <f>OBV!G833</f>
        <v>STRONG</v>
      </c>
      <c r="L833" s="6" t="str">
        <f>OBV!H833</f>
        <v>CONFIRMED BEARISH</v>
      </c>
    </row>
    <row r="834" spans="1:12" ht="13.5" x14ac:dyDescent="0.25">
      <c r="A834" s="3">
        <f>RSI!A834</f>
        <v>43216</v>
      </c>
      <c r="B834" s="2">
        <f>RSI!B834</f>
        <v>32.331299999999999</v>
      </c>
      <c r="C834" s="2">
        <f>RSI!I834</f>
        <v>16.095810573247448</v>
      </c>
      <c r="D834" s="2">
        <f>MACD!E834</f>
        <v>0.90600812198247382</v>
      </c>
      <c r="E834" s="2">
        <f>MACD!F834</f>
        <v>0.49233538251459597</v>
      </c>
      <c r="F834" s="2">
        <f>'Moving Avg'!D834</f>
        <v>33.915679999999995</v>
      </c>
      <c r="G834" s="2">
        <f>'Moving Avg'!F834</f>
        <v>35.632469999999998</v>
      </c>
      <c r="H834" s="2">
        <f>'Moving Avg'!G834</f>
        <v>36.603859999999976</v>
      </c>
      <c r="I834" s="2">
        <f>'Moving Avg'!H834</f>
        <v>37.730750499999992</v>
      </c>
      <c r="J834" s="6" t="str">
        <f>OBV!F834</f>
        <v>BEARISH</v>
      </c>
      <c r="K834" s="6" t="str">
        <f>OBV!G834</f>
        <v>STRONG</v>
      </c>
      <c r="L834" s="6" t="str">
        <f>OBV!H834</f>
        <v>CONFIRMED BEARISH</v>
      </c>
    </row>
    <row r="835" spans="1:12" ht="13.5" x14ac:dyDescent="0.25">
      <c r="A835" s="3">
        <f>RSI!A835</f>
        <v>43217</v>
      </c>
      <c r="B835" s="2">
        <f>RSI!B835</f>
        <v>32.331299999999999</v>
      </c>
      <c r="C835" s="2">
        <f>RSI!I835</f>
        <v>16.095810573247448</v>
      </c>
      <c r="D835" s="2">
        <f>MACD!E835</f>
        <v>1.1378701605534687</v>
      </c>
      <c r="E835" s="2">
        <f>MACD!F835</f>
        <v>0.62144233812237049</v>
      </c>
      <c r="F835" s="2">
        <f>'Moving Avg'!D835</f>
        <v>33.313379999999995</v>
      </c>
      <c r="G835" s="2">
        <f>'Moving Avg'!F835</f>
        <v>35.406124999999996</v>
      </c>
      <c r="H835" s="2">
        <f>'Moving Avg'!G835</f>
        <v>36.484165999999981</v>
      </c>
      <c r="I835" s="2">
        <f>'Moving Avg'!H835</f>
        <v>37.717562999999984</v>
      </c>
      <c r="J835" s="6" t="str">
        <f>OBV!F835</f>
        <v>BEARISH</v>
      </c>
      <c r="K835" s="6" t="str">
        <f>OBV!G835</f>
        <v>STRONG</v>
      </c>
      <c r="L835" s="6" t="str">
        <f>OBV!H835</f>
        <v>CONFIRMED BEARISH</v>
      </c>
    </row>
    <row r="836" spans="1:12" ht="13.5" x14ac:dyDescent="0.25">
      <c r="A836" s="3">
        <f>RSI!A836</f>
        <v>43220</v>
      </c>
      <c r="B836" s="2">
        <f>RSI!B836</f>
        <v>32.331299999999999</v>
      </c>
      <c r="C836" s="2">
        <f>RSI!I836</f>
        <v>16.095810573247448</v>
      </c>
      <c r="D836" s="2">
        <f>MACD!E836</f>
        <v>1.1852347758378272</v>
      </c>
      <c r="E836" s="2">
        <f>MACD!F836</f>
        <v>0.73420082566546185</v>
      </c>
      <c r="F836" s="2">
        <f>'Moving Avg'!D836</f>
        <v>32.922080000000001</v>
      </c>
      <c r="G836" s="2">
        <f>'Moving Avg'!F836</f>
        <v>35.179780000000008</v>
      </c>
      <c r="H836" s="2">
        <f>'Moving Avg'!G836</f>
        <v>36.37329399999998</v>
      </c>
      <c r="I836" s="2">
        <f>'Moving Avg'!H836</f>
        <v>37.70437549999999</v>
      </c>
      <c r="J836" s="6" t="str">
        <f>OBV!F836</f>
        <v>BEARISH</v>
      </c>
      <c r="K836" s="6" t="str">
        <f>OBV!G836</f>
        <v>STRONG</v>
      </c>
      <c r="L836" s="6" t="str">
        <f>OBV!H836</f>
        <v>CONFIRMED BEARISH</v>
      </c>
    </row>
    <row r="837" spans="1:12" ht="13.5" x14ac:dyDescent="0.25">
      <c r="A837" s="3">
        <f>RSI!A837</f>
        <v>43222</v>
      </c>
      <c r="B837" s="2">
        <f>RSI!B837</f>
        <v>33.290399999999998</v>
      </c>
      <c r="C837" s="2">
        <f>RSI!I837</f>
        <v>31.581595750846148</v>
      </c>
      <c r="D837" s="2">
        <f>MACD!E837</f>
        <v>1.1707439784014966</v>
      </c>
      <c r="E837" s="2">
        <f>MACD!F837</f>
        <v>0.8215094562126688</v>
      </c>
      <c r="F837" s="2">
        <f>'Moving Avg'!D837</f>
        <v>32.7226</v>
      </c>
      <c r="G837" s="2">
        <f>'Moving Avg'!F837</f>
        <v>35.001390000000008</v>
      </c>
      <c r="H837" s="2">
        <f>'Moving Avg'!G837</f>
        <v>36.281603999999987</v>
      </c>
      <c r="I837" s="2">
        <f>'Moving Avg'!H837</f>
        <v>37.69598349999999</v>
      </c>
      <c r="J837" s="6" t="str">
        <f>OBV!F837</f>
        <v>BEARISH</v>
      </c>
      <c r="K837" s="6" t="str">
        <f>OBV!G837</f>
        <v>STRONG</v>
      </c>
      <c r="L837" s="6" t="str">
        <f>OBV!H837</f>
        <v>CONFIRMED BEARISH</v>
      </c>
    </row>
    <row r="838" spans="1:12" ht="13.5" x14ac:dyDescent="0.25">
      <c r="A838" s="3">
        <f>RSI!A838</f>
        <v>43223</v>
      </c>
      <c r="B838" s="2">
        <f>RSI!B838</f>
        <v>33.290399999999998</v>
      </c>
      <c r="C838" s="2">
        <f>RSI!I838</f>
        <v>31.581595750846148</v>
      </c>
      <c r="D838" s="2">
        <f>MACD!E838</f>
        <v>1.1694381515963741</v>
      </c>
      <c r="E838" s="2">
        <f>MACD!F838</f>
        <v>0.89109519528940995</v>
      </c>
      <c r="F838" s="2">
        <f>'Moving Avg'!D838</f>
        <v>32.714939999999999</v>
      </c>
      <c r="G838" s="2">
        <f>'Moving Avg'!F838</f>
        <v>34.823</v>
      </c>
      <c r="H838" s="2">
        <f>'Moving Avg'!G838</f>
        <v>36.189913999999995</v>
      </c>
      <c r="I838" s="2">
        <f>'Moving Avg'!H838</f>
        <v>37.68500199999999</v>
      </c>
      <c r="J838" s="6" t="str">
        <f>OBV!F838</f>
        <v>BEARISH</v>
      </c>
      <c r="K838" s="6" t="str">
        <f>OBV!G838</f>
        <v>STRONG</v>
      </c>
      <c r="L838" s="6" t="str">
        <f>OBV!H838</f>
        <v>CONFIRMED BEARISH</v>
      </c>
    </row>
    <row r="839" spans="1:12" ht="13.5" x14ac:dyDescent="0.25">
      <c r="A839" s="3">
        <f>RSI!A839</f>
        <v>43224</v>
      </c>
      <c r="B839" s="2">
        <f>RSI!B839</f>
        <v>33.290399999999998</v>
      </c>
      <c r="C839" s="2">
        <f>RSI!I839</f>
        <v>31.581595750846148</v>
      </c>
      <c r="D839" s="2">
        <f>MACD!E839</f>
        <v>1.1784773112037996</v>
      </c>
      <c r="E839" s="2">
        <f>MACD!F839</f>
        <v>0.94857161847228788</v>
      </c>
      <c r="F839" s="2">
        <f>'Moving Avg'!D839</f>
        <v>32.906760000000006</v>
      </c>
      <c r="G839" s="2">
        <f>'Moving Avg'!F839</f>
        <v>34.665230000000001</v>
      </c>
      <c r="H839" s="2">
        <f>'Moving Avg'!G839</f>
        <v>36.098223999999995</v>
      </c>
      <c r="I839" s="2">
        <f>'Moving Avg'!H839</f>
        <v>37.67402049999999</v>
      </c>
      <c r="J839" s="6" t="str">
        <f>OBV!F839</f>
        <v>BULLISH</v>
      </c>
      <c r="K839" s="6" t="str">
        <f>OBV!G839</f>
        <v>NEUTRAL</v>
      </c>
      <c r="L839" s="6" t="str">
        <f>OBV!H839</f>
        <v>CONFIRMED BULLISH</v>
      </c>
    </row>
    <row r="840" spans="1:12" ht="13.5" x14ac:dyDescent="0.25">
      <c r="A840" s="3">
        <f>RSI!A840</f>
        <v>43227</v>
      </c>
      <c r="B840" s="2">
        <f>RSI!B840</f>
        <v>33.290399999999998</v>
      </c>
      <c r="C840" s="2">
        <f>RSI!I840</f>
        <v>31.581595750846148</v>
      </c>
      <c r="D840" s="2">
        <f>MACD!E840</f>
        <v>1.1955185067799476</v>
      </c>
      <c r="E840" s="2">
        <f>MACD!F840</f>
        <v>0.99796099613381994</v>
      </c>
      <c r="F840" s="2">
        <f>'Moving Avg'!D840</f>
        <v>33.098580000000005</v>
      </c>
      <c r="G840" s="2">
        <f>'Moving Avg'!F840</f>
        <v>34.507459999999995</v>
      </c>
      <c r="H840" s="2">
        <f>'Moving Avg'!G840</f>
        <v>36.029170000000001</v>
      </c>
      <c r="I840" s="2">
        <f>'Moving Avg'!H840</f>
        <v>37.663038999999998</v>
      </c>
      <c r="J840" s="6" t="str">
        <f>OBV!F840</f>
        <v>BULLISH</v>
      </c>
      <c r="K840" s="6" t="str">
        <f>OBV!G840</f>
        <v>NEUTRAL</v>
      </c>
      <c r="L840" s="6" t="str">
        <f>OBV!H840</f>
        <v>CONFIRMED BULLISH</v>
      </c>
    </row>
    <row r="841" spans="1:12" ht="13.5" x14ac:dyDescent="0.25">
      <c r="A841" s="3">
        <f>RSI!A841</f>
        <v>43228</v>
      </c>
      <c r="B841" s="2">
        <f>RSI!B841</f>
        <v>33.290399999999998</v>
      </c>
      <c r="C841" s="2">
        <f>RSI!I841</f>
        <v>31.581595750846148</v>
      </c>
      <c r="D841" s="2">
        <f>MACD!E841</f>
        <v>1.0563272097894085</v>
      </c>
      <c r="E841" s="2">
        <f>MACD!F841</f>
        <v>1.0096342388649377</v>
      </c>
      <c r="F841" s="2">
        <f>'Moving Avg'!D841</f>
        <v>33.290399999999998</v>
      </c>
      <c r="G841" s="2">
        <f>'Moving Avg'!F841</f>
        <v>34.349689999999995</v>
      </c>
      <c r="H841" s="2">
        <f>'Moving Avg'!G841</f>
        <v>35.960116000000006</v>
      </c>
      <c r="I841" s="2">
        <f>'Moving Avg'!H841</f>
        <v>37.652057499999984</v>
      </c>
      <c r="J841" s="6" t="str">
        <f>OBV!F841</f>
        <v>BULLISH</v>
      </c>
      <c r="K841" s="6" t="str">
        <f>OBV!G841</f>
        <v>NEUTRAL</v>
      </c>
      <c r="L841" s="6" t="str">
        <f>OBV!H841</f>
        <v>CONFIRMED BULLISH</v>
      </c>
    </row>
    <row r="842" spans="1:12" ht="13.5" x14ac:dyDescent="0.25">
      <c r="A842" s="3">
        <f>RSI!A842</f>
        <v>43229</v>
      </c>
      <c r="B842" s="2">
        <f>RSI!B842</f>
        <v>33.290399999999998</v>
      </c>
      <c r="C842" s="2">
        <f>RSI!I842</f>
        <v>31.581595750846148</v>
      </c>
      <c r="D842" s="2">
        <f>MACD!E842</f>
        <v>0.94660266417243832</v>
      </c>
      <c r="E842" s="2">
        <f>MACD!F842</f>
        <v>0.99702792392643791</v>
      </c>
      <c r="F842" s="2">
        <f>'Moving Avg'!D842</f>
        <v>33.290399999999998</v>
      </c>
      <c r="G842" s="2">
        <f>'Moving Avg'!F842</f>
        <v>34.235079999999996</v>
      </c>
      <c r="H842" s="2">
        <f>'Moving Avg'!G842</f>
        <v>35.87207200000001</v>
      </c>
      <c r="I842" s="2">
        <f>'Moving Avg'!H842</f>
        <v>37.641075999999991</v>
      </c>
      <c r="J842" s="6" t="str">
        <f>OBV!F842</f>
        <v>NEUTRAL</v>
      </c>
      <c r="K842" s="6" t="str">
        <f>OBV!G842</f>
        <v>NEUTRAL</v>
      </c>
      <c r="L842" s="6" t="str">
        <f>OBV!H842</f>
        <v>NEUTRAL</v>
      </c>
    </row>
    <row r="843" spans="1:12" ht="13.5" x14ac:dyDescent="0.25">
      <c r="A843" s="3">
        <f>RSI!A843</f>
        <v>43230</v>
      </c>
      <c r="B843" s="2">
        <f>RSI!B843</f>
        <v>33.290399999999998</v>
      </c>
      <c r="C843" s="2">
        <f>RSI!I843</f>
        <v>31.581595750846148</v>
      </c>
      <c r="D843" s="2">
        <f>MACD!E843</f>
        <v>0.71366118069278883</v>
      </c>
      <c r="E843" s="2">
        <f>MACD!F843</f>
        <v>0.94035457527970812</v>
      </c>
      <c r="F843" s="2">
        <f>'Moving Avg'!D843</f>
        <v>33.290399999999998</v>
      </c>
      <c r="G843" s="2">
        <f>'Moving Avg'!F843</f>
        <v>34.077309999999997</v>
      </c>
      <c r="H843" s="2">
        <f>'Moving Avg'!G843</f>
        <v>35.784028000000006</v>
      </c>
      <c r="I843" s="2">
        <f>'Moving Avg'!H843</f>
        <v>37.635848999999986</v>
      </c>
      <c r="J843" s="6" t="str">
        <f>OBV!F843</f>
        <v>NEUTRAL</v>
      </c>
      <c r="K843" s="6" t="str">
        <f>OBV!G843</f>
        <v>NEUTRAL</v>
      </c>
      <c r="L843" s="6" t="str">
        <f>OBV!H843</f>
        <v>NEUTRAL</v>
      </c>
    </row>
    <row r="844" spans="1:12" ht="13.5" x14ac:dyDescent="0.25">
      <c r="A844" s="3">
        <f>RSI!A844</f>
        <v>43231</v>
      </c>
      <c r="B844" s="2">
        <f>RSI!B844</f>
        <v>31.7942</v>
      </c>
      <c r="C844" s="2">
        <f>RSI!I844</f>
        <v>21.285828984337726</v>
      </c>
      <c r="D844" s="2">
        <f>MACD!E844</f>
        <v>0.48084422149143791</v>
      </c>
      <c r="E844" s="2">
        <f>MACD!F844</f>
        <v>0.84845250452205412</v>
      </c>
      <c r="F844" s="2">
        <f>'Moving Avg'!D844</f>
        <v>32.991159999999994</v>
      </c>
      <c r="G844" s="2">
        <f>'Moving Avg'!F844</f>
        <v>33.844729999999998</v>
      </c>
      <c r="H844" s="2">
        <f>'Moving Avg'!G844</f>
        <v>35.666060000000009</v>
      </c>
      <c r="I844" s="2">
        <f>'Moving Avg'!H844</f>
        <v>37.622181999999988</v>
      </c>
      <c r="J844" s="6" t="str">
        <f>OBV!F844</f>
        <v>BEARISH</v>
      </c>
      <c r="K844" s="6" t="str">
        <f>OBV!G844</f>
        <v>NEUTRAL</v>
      </c>
      <c r="L844" s="6" t="str">
        <f>OBV!H844</f>
        <v>CONFIRMED BEARISH</v>
      </c>
    </row>
    <row r="845" spans="1:12" ht="13.5" x14ac:dyDescent="0.25">
      <c r="A845" s="3">
        <f>RSI!A845</f>
        <v>43234</v>
      </c>
      <c r="B845" s="2">
        <f>RSI!B845</f>
        <v>30.8447</v>
      </c>
      <c r="C845" s="2">
        <f>RSI!I845</f>
        <v>17.407453365471909</v>
      </c>
      <c r="D845" s="2">
        <f>MACD!E845</f>
        <v>0.36941219680102222</v>
      </c>
      <c r="E845" s="2">
        <f>MACD!F845</f>
        <v>0.75264444297784783</v>
      </c>
      <c r="F845" s="2">
        <f>'Moving Avg'!D845</f>
        <v>32.502019999999995</v>
      </c>
      <c r="G845" s="2">
        <f>'Moving Avg'!F845</f>
        <v>33.564674999999994</v>
      </c>
      <c r="H845" s="2">
        <f>'Moving Avg'!G845</f>
        <v>35.555956000000009</v>
      </c>
      <c r="I845" s="2">
        <f>'Moving Avg'!H845</f>
        <v>37.601369999999982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</row>
    <row r="846" spans="1:12" ht="13.5" x14ac:dyDescent="0.25">
      <c r="A846" s="3">
        <f>RSI!A846</f>
        <v>43235</v>
      </c>
      <c r="B846" s="2">
        <f>RSI!B846</f>
        <v>31.6023</v>
      </c>
      <c r="C846" s="2">
        <f>RSI!I846</f>
        <v>28.587936307614228</v>
      </c>
      <c r="D846" s="2">
        <f>MACD!E846</f>
        <v>0.23872087037062784</v>
      </c>
      <c r="E846" s="2">
        <f>MACD!F846</f>
        <v>0.64985972845640383</v>
      </c>
      <c r="F846" s="2">
        <f>'Moving Avg'!D846</f>
        <v>32.164400000000001</v>
      </c>
      <c r="G846" s="2">
        <f>'Moving Avg'!F846</f>
        <v>33.377169999999992</v>
      </c>
      <c r="H846" s="2">
        <f>'Moving Avg'!G846</f>
        <v>35.43932800000001</v>
      </c>
      <c r="I846" s="2">
        <f>'Moving Avg'!H846</f>
        <v>37.584345999999989</v>
      </c>
      <c r="J846" s="6" t="str">
        <f>OBV!F846</f>
        <v>BULLISH</v>
      </c>
      <c r="K846" s="6" t="str">
        <f>OBV!G846</f>
        <v>NEUTRAL</v>
      </c>
      <c r="L846" s="6" t="str">
        <f>OBV!H846</f>
        <v>BULLISH DIVERGENCE</v>
      </c>
    </row>
    <row r="847" spans="1:12" ht="13.5" x14ac:dyDescent="0.25">
      <c r="A847" s="3">
        <f>RSI!A847</f>
        <v>43236</v>
      </c>
      <c r="B847" s="2">
        <f>RSI!B847</f>
        <v>31.6023</v>
      </c>
      <c r="C847" s="2">
        <f>RSI!I847</f>
        <v>28.587936307614228</v>
      </c>
      <c r="D847" s="2">
        <f>MACD!E847</f>
        <v>0.28946845370440855</v>
      </c>
      <c r="E847" s="2">
        <f>MACD!F847</f>
        <v>0.57778147350600473</v>
      </c>
      <c r="F847" s="2">
        <f>'Moving Avg'!D847</f>
        <v>31.826779999999996</v>
      </c>
      <c r="G847" s="2">
        <f>'Moving Avg'!F847</f>
        <v>33.190144999999994</v>
      </c>
      <c r="H847" s="2">
        <f>'Moving Avg'!G847</f>
        <v>35.322700000000012</v>
      </c>
      <c r="I847" s="2">
        <f>'Moving Avg'!H847</f>
        <v>37.562382499999984</v>
      </c>
      <c r="J847" s="6" t="str">
        <f>OBV!F847</f>
        <v>BULLISH</v>
      </c>
      <c r="K847" s="6" t="str">
        <f>OBV!G847</f>
        <v>NEUTRAL</v>
      </c>
      <c r="L847" s="6" t="str">
        <f>OBV!H847</f>
        <v>BULLISH DIVERGENCE</v>
      </c>
    </row>
    <row r="848" spans="1:12" ht="13.5" x14ac:dyDescent="0.25">
      <c r="A848" s="3">
        <f>RSI!A848</f>
        <v>43237</v>
      </c>
      <c r="B848" s="2">
        <f>RSI!B848</f>
        <v>30.2117</v>
      </c>
      <c r="C848" s="2">
        <f>RSI!I848</f>
        <v>22.192644239710461</v>
      </c>
      <c r="D848" s="2">
        <f>MACD!E848</f>
        <v>0.44817418476416293</v>
      </c>
      <c r="E848" s="2">
        <f>MACD!F848</f>
        <v>0.55186001575763632</v>
      </c>
      <c r="F848" s="2">
        <f>'Moving Avg'!D848</f>
        <v>31.211039999999997</v>
      </c>
      <c r="G848" s="2">
        <f>'Moving Avg'!F848</f>
        <v>32.933589999999995</v>
      </c>
      <c r="H848" s="2">
        <f>'Moving Avg'!G848</f>
        <v>35.178644000000013</v>
      </c>
      <c r="I848" s="2">
        <f>'Moving Avg'!H848</f>
        <v>37.533465999999976</v>
      </c>
      <c r="J848" s="6" t="str">
        <f>OBV!F848</f>
        <v>BEARISH</v>
      </c>
      <c r="K848" s="6" t="str">
        <f>OBV!G848</f>
        <v>NEUTRAL</v>
      </c>
      <c r="L848" s="6" t="str">
        <f>OBV!H848</f>
        <v>CONFIRMED BEARISH</v>
      </c>
    </row>
    <row r="849" spans="1:12" ht="13.5" x14ac:dyDescent="0.25">
      <c r="A849" s="3">
        <f>RSI!A849</f>
        <v>43238</v>
      </c>
      <c r="B849" s="2">
        <f>RSI!B849</f>
        <v>30.2117</v>
      </c>
      <c r="C849" s="2">
        <f>RSI!I849</f>
        <v>22.192644239710461</v>
      </c>
      <c r="D849" s="2">
        <f>MACD!E849</f>
        <v>0.60249378391622344</v>
      </c>
      <c r="E849" s="2">
        <f>MACD!F849</f>
        <v>0.56198676938935377</v>
      </c>
      <c r="F849" s="2">
        <f>'Moving Avg'!D849</f>
        <v>30.894539999999999</v>
      </c>
      <c r="G849" s="2">
        <f>'Moving Avg'!F849</f>
        <v>32.677034999999989</v>
      </c>
      <c r="H849" s="2">
        <f>'Moving Avg'!G849</f>
        <v>35.034780000000012</v>
      </c>
      <c r="I849" s="2">
        <f>'Moving Avg'!H849</f>
        <v>37.504549499999982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</row>
    <row r="850" spans="1:12" ht="13.5" x14ac:dyDescent="0.25">
      <c r="A850" s="3">
        <f>RSI!A850</f>
        <v>43241</v>
      </c>
      <c r="B850" s="2">
        <f>RSI!B850</f>
        <v>31.0748</v>
      </c>
      <c r="C850" s="2">
        <f>RSI!I850</f>
        <v>32.984178231177282</v>
      </c>
      <c r="D850" s="2">
        <f>MACD!E850</f>
        <v>0.68768499369159031</v>
      </c>
      <c r="E850" s="2">
        <f>MACD!F850</f>
        <v>0.58712641424980105</v>
      </c>
      <c r="F850" s="2">
        <f>'Moving Avg'!D850</f>
        <v>30.940560000000005</v>
      </c>
      <c r="G850" s="2">
        <f>'Moving Avg'!F850</f>
        <v>32.463634999999989</v>
      </c>
      <c r="H850" s="2">
        <f>'Moving Avg'!G850</f>
        <v>34.908178000000021</v>
      </c>
      <c r="I850" s="2">
        <f>'Moving Avg'!H850</f>
        <v>37.479948499999978</v>
      </c>
      <c r="J850" s="6" t="str">
        <f>OBV!F850</f>
        <v>BULLISH</v>
      </c>
      <c r="K850" s="6" t="str">
        <f>OBV!G850</f>
        <v>NEUTRAL</v>
      </c>
      <c r="L850" s="6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31.0748</v>
      </c>
      <c r="C851" s="2">
        <f>RSI!I851</f>
        <v>32.984178231177282</v>
      </c>
      <c r="D851" s="2">
        <f>MACD!E851</f>
        <v>0.7718423803396206</v>
      </c>
      <c r="E851" s="2">
        <f>MACD!F851</f>
        <v>0.62406960746776496</v>
      </c>
      <c r="F851" s="2">
        <f>'Moving Avg'!D851</f>
        <v>30.835059999999999</v>
      </c>
      <c r="G851" s="2">
        <f>'Moving Avg'!F851</f>
        <v>32.302984999999993</v>
      </c>
      <c r="H851" s="2">
        <f>'Moving Avg'!G851</f>
        <v>34.781576000000022</v>
      </c>
      <c r="I851" s="2">
        <f>'Moving Avg'!H851</f>
        <v>37.455347499999988</v>
      </c>
      <c r="J851" s="6" t="str">
        <f>OBV!F851</f>
        <v>BEARISH</v>
      </c>
      <c r="K851" s="6" t="str">
        <f>OBV!G851</f>
        <v>NEUTRAL</v>
      </c>
      <c r="L851" s="6" t="str">
        <f>OBV!H851</f>
        <v>CONFIRMED BEARISH</v>
      </c>
    </row>
    <row r="852" spans="1:12" ht="13.5" x14ac:dyDescent="0.25">
      <c r="A852" s="3">
        <f>RSI!A852</f>
        <v>43243</v>
      </c>
      <c r="B852" s="2">
        <f>RSI!B852</f>
        <v>30.882999999999999</v>
      </c>
      <c r="C852" s="2">
        <f>RSI!I852</f>
        <v>31.845838060093826</v>
      </c>
      <c r="D852" s="2">
        <f>MACD!E852</f>
        <v>0.86843814047309564</v>
      </c>
      <c r="E852" s="2">
        <f>MACD!F852</f>
        <v>0.67294331406883112</v>
      </c>
      <c r="F852" s="2">
        <f>'Moving Avg'!D852</f>
        <v>30.691199999999998</v>
      </c>
      <c r="G852" s="2">
        <f>'Moving Avg'!F852</f>
        <v>32.132744999999993</v>
      </c>
      <c r="H852" s="2">
        <f>'Moving Avg'!G852</f>
        <v>34.651138000000024</v>
      </c>
      <c r="I852" s="2">
        <f>'Moving Avg'!H852</f>
        <v>37.429787499999982</v>
      </c>
      <c r="J852" s="6" t="str">
        <f>OBV!F852</f>
        <v>BEARISH</v>
      </c>
      <c r="K852" s="6" t="str">
        <f>OBV!G852</f>
        <v>STRONG</v>
      </c>
      <c r="L852" s="6" t="str">
        <f>OBV!H852</f>
        <v>CONFIRMED BEARISH</v>
      </c>
    </row>
    <row r="853" spans="1:12" ht="13.5" x14ac:dyDescent="0.25">
      <c r="A853" s="3">
        <f>RSI!A853</f>
        <v>43244</v>
      </c>
      <c r="B853" s="2">
        <f>RSI!B853</f>
        <v>30.882999999999999</v>
      </c>
      <c r="C853" s="2">
        <f>RSI!I853</f>
        <v>31.845838060093826</v>
      </c>
      <c r="D853" s="2">
        <f>MACD!E853</f>
        <v>0.96165660621330318</v>
      </c>
      <c r="E853" s="2">
        <f>MACD!F853</f>
        <v>0.73068597249772549</v>
      </c>
      <c r="F853" s="2">
        <f>'Moving Avg'!D853</f>
        <v>30.82546</v>
      </c>
      <c r="G853" s="2">
        <f>'Moving Avg'!F853</f>
        <v>32.010460000000002</v>
      </c>
      <c r="H853" s="2">
        <f>'Moving Avg'!G853</f>
        <v>34.524536000000026</v>
      </c>
      <c r="I853" s="2">
        <f>'Moving Avg'!H853</f>
        <v>37.404227499999976</v>
      </c>
      <c r="J853" s="6" t="str">
        <f>OBV!F853</f>
        <v>BEARISH</v>
      </c>
      <c r="K853" s="6" t="str">
        <f>OBV!G853</f>
        <v>NEUTRAL</v>
      </c>
      <c r="L853" s="6" t="str">
        <f>OBV!H853</f>
        <v>BEARISH DIVERGENCE</v>
      </c>
    </row>
    <row r="854" spans="1:12" ht="13.5" x14ac:dyDescent="0.25">
      <c r="A854" s="3">
        <f>RSI!A854</f>
        <v>43245</v>
      </c>
      <c r="B854" s="2">
        <f>RSI!B854</f>
        <v>30.882999999999999</v>
      </c>
      <c r="C854" s="2">
        <f>RSI!I854</f>
        <v>31.845838060093826</v>
      </c>
      <c r="D854" s="2">
        <f>MACD!E854</f>
        <v>0.82098210950021411</v>
      </c>
      <c r="E854" s="2">
        <f>MACD!F854</f>
        <v>0.74874519989822319</v>
      </c>
      <c r="F854" s="2">
        <f>'Moving Avg'!D854</f>
        <v>30.959719999999997</v>
      </c>
      <c r="G854" s="2">
        <f>'Moving Avg'!F854</f>
        <v>31.938045000000006</v>
      </c>
      <c r="H854" s="2">
        <f>'Moving Avg'!G854</f>
        <v>34.39889400000002</v>
      </c>
      <c r="I854" s="2">
        <f>'Moving Avg'!H854</f>
        <v>37.378667499999978</v>
      </c>
      <c r="J854" s="6" t="str">
        <f>OBV!F854</f>
        <v>BEARISH</v>
      </c>
      <c r="K854" s="6" t="str">
        <f>OBV!G854</f>
        <v>NEUTRAL</v>
      </c>
      <c r="L854" s="6" t="str">
        <f>OBV!H854</f>
        <v>BEARISH DIVERGENCE</v>
      </c>
    </row>
    <row r="855" spans="1:12" ht="13.5" x14ac:dyDescent="0.25">
      <c r="A855" s="3">
        <f>RSI!A855</f>
        <v>43248</v>
      </c>
      <c r="B855" s="2">
        <f>RSI!B855</f>
        <v>29.962299999999999</v>
      </c>
      <c r="C855" s="2">
        <f>RSI!I855</f>
        <v>26.386168947375282</v>
      </c>
      <c r="D855" s="2">
        <f>MACD!E855</f>
        <v>0.63391824900419635</v>
      </c>
      <c r="E855" s="2">
        <f>MACD!F855</f>
        <v>0.72577980971941791</v>
      </c>
      <c r="F855" s="2">
        <f>'Moving Avg'!D855</f>
        <v>30.737220000000001</v>
      </c>
      <c r="G855" s="2">
        <f>'Moving Avg'!F855</f>
        <v>31.81959500000001</v>
      </c>
      <c r="H855" s="2">
        <f>'Moving Avg'!G855</f>
        <v>34.27708800000002</v>
      </c>
      <c r="I855" s="2">
        <f>'Moving Avg'!H855</f>
        <v>37.348503999999977</v>
      </c>
      <c r="J855" s="6" t="str">
        <f>OBV!F855</f>
        <v>BEARISH</v>
      </c>
      <c r="K855" s="6" t="str">
        <f>OBV!G855</f>
        <v>STRONG</v>
      </c>
      <c r="L855" s="6" t="str">
        <f>OBV!H855</f>
        <v>CONFIRMED BEARISH</v>
      </c>
    </row>
    <row r="856" spans="1:12" ht="13.5" x14ac:dyDescent="0.25">
      <c r="A856" s="3">
        <f>RSI!A856</f>
        <v>43249</v>
      </c>
      <c r="B856" s="2">
        <f>RSI!B856</f>
        <v>28.773</v>
      </c>
      <c r="C856" s="2">
        <f>RSI!I856</f>
        <v>21.305099164587389</v>
      </c>
      <c r="D856" s="2">
        <f>MACD!E856</f>
        <v>0.69484008765826388</v>
      </c>
      <c r="E856" s="2">
        <f>MACD!F856</f>
        <v>0.71959186530718711</v>
      </c>
      <c r="F856" s="2">
        <f>'Moving Avg'!D856</f>
        <v>30.276859999999999</v>
      </c>
      <c r="G856" s="2">
        <f>'Moving Avg'!F856</f>
        <v>31.641680000000008</v>
      </c>
      <c r="H856" s="2">
        <f>'Moving Avg'!G856</f>
        <v>34.110012000000019</v>
      </c>
      <c r="I856" s="2">
        <f>'Moving Avg'!H856</f>
        <v>37.312393999999969</v>
      </c>
      <c r="J856" s="6" t="str">
        <f>OBV!F856</f>
        <v>BEARISH</v>
      </c>
      <c r="K856" s="6" t="str">
        <f>OBV!G856</f>
        <v>STRONG</v>
      </c>
      <c r="L856" s="6" t="str">
        <f>OBV!H856</f>
        <v>CONFIRMED BEARISH</v>
      </c>
    </row>
    <row r="857" spans="1:12" ht="13.5" x14ac:dyDescent="0.25">
      <c r="A857" s="3">
        <f>RSI!A857</f>
        <v>43250</v>
      </c>
      <c r="B857" s="2">
        <f>RSI!B857</f>
        <v>27.8139</v>
      </c>
      <c r="C857" s="2">
        <f>RSI!I857</f>
        <v>18.25256893529675</v>
      </c>
      <c r="D857" s="2">
        <f>MACD!E857</f>
        <v>0.83793964685836642</v>
      </c>
      <c r="E857" s="2">
        <f>MACD!F857</f>
        <v>0.74326142161742303</v>
      </c>
      <c r="F857" s="2">
        <f>'Moving Avg'!D857</f>
        <v>29.663039999999995</v>
      </c>
      <c r="G857" s="2">
        <f>'Moving Avg'!F857</f>
        <v>31.367855000000002</v>
      </c>
      <c r="H857" s="2">
        <f>'Moving Avg'!G857</f>
        <v>33.923946000000022</v>
      </c>
      <c r="I857" s="2">
        <f>'Moving Avg'!H857</f>
        <v>37.271488499999968</v>
      </c>
      <c r="J857" s="6" t="str">
        <f>OBV!F857</f>
        <v>BEARISH</v>
      </c>
      <c r="K857" s="6" t="str">
        <f>OBV!G857</f>
        <v>STRONG</v>
      </c>
      <c r="L857" s="6" t="str">
        <f>OBV!H857</f>
        <v>CONFIRMED BEARISH</v>
      </c>
    </row>
    <row r="858" spans="1:12" ht="13.5" x14ac:dyDescent="0.25">
      <c r="A858" s="3">
        <f>RSI!A858</f>
        <v>43251</v>
      </c>
      <c r="B858" s="2">
        <f>RSI!B858</f>
        <v>27.8139</v>
      </c>
      <c r="C858" s="2">
        <f>RSI!I858</f>
        <v>18.25256893529675</v>
      </c>
      <c r="D858" s="2">
        <f>MACD!E858</f>
        <v>0.76973970438713124</v>
      </c>
      <c r="E858" s="2">
        <f>MACD!F858</f>
        <v>0.74855707817136474</v>
      </c>
      <c r="F858" s="2">
        <f>'Moving Avg'!D858</f>
        <v>29.049219999999998</v>
      </c>
      <c r="G858" s="2">
        <f>'Moving Avg'!F858</f>
        <v>31.094029999999997</v>
      </c>
      <c r="H858" s="2">
        <f>'Moving Avg'!G858</f>
        <v>33.737880000000025</v>
      </c>
      <c r="I858" s="2">
        <f>'Moving Avg'!H858</f>
        <v>37.230582999999974</v>
      </c>
      <c r="J858" s="6" t="str">
        <f>OBV!F858</f>
        <v>BEARISH</v>
      </c>
      <c r="K858" s="6" t="str">
        <f>OBV!G858</f>
        <v>STRONG</v>
      </c>
      <c r="L858" s="6" t="str">
        <f>OBV!H858</f>
        <v>CONFIRMED BEARISH</v>
      </c>
    </row>
    <row r="859" spans="1:12" ht="13.5" x14ac:dyDescent="0.25">
      <c r="A859" s="3">
        <f>RSI!A859</f>
        <v>43252</v>
      </c>
      <c r="B859" s="2">
        <f>RSI!B859</f>
        <v>27.8139</v>
      </c>
      <c r="C859" s="2">
        <f>RSI!I859</f>
        <v>18.25256893529675</v>
      </c>
      <c r="D859" s="2">
        <f>MACD!E859</f>
        <v>0.73486009470867231</v>
      </c>
      <c r="E859" s="2">
        <f>MACD!F859</f>
        <v>0.74581768147882632</v>
      </c>
      <c r="F859" s="2">
        <f>'Moving Avg'!D859</f>
        <v>28.435399999999998</v>
      </c>
      <c r="G859" s="2">
        <f>'Moving Avg'!F859</f>
        <v>30.820204999999994</v>
      </c>
      <c r="H859" s="2">
        <f>'Moving Avg'!G859</f>
        <v>33.551814000000029</v>
      </c>
      <c r="I859" s="2">
        <f>'Moving Avg'!H859</f>
        <v>37.189677499999981</v>
      </c>
      <c r="J859" s="6" t="str">
        <f>OBV!F859</f>
        <v>BEARISH</v>
      </c>
      <c r="K859" s="6" t="str">
        <f>OBV!G859</f>
        <v>STRONG</v>
      </c>
      <c r="L859" s="6" t="str">
        <f>OBV!H859</f>
        <v>CONFIRMED BEARISH</v>
      </c>
    </row>
    <row r="860" spans="1:12" ht="13.5" x14ac:dyDescent="0.25">
      <c r="A860" s="3">
        <f>RSI!A860</f>
        <v>43255</v>
      </c>
      <c r="B860" s="2">
        <f>RSI!B860</f>
        <v>27.8139</v>
      </c>
      <c r="C860" s="2">
        <f>RSI!I860</f>
        <v>18.25256893529675</v>
      </c>
      <c r="D860" s="2">
        <f>MACD!E860</f>
        <v>0.85926826268471146</v>
      </c>
      <c r="E860" s="2">
        <f>MACD!F860</f>
        <v>0.76850779772000333</v>
      </c>
      <c r="F860" s="2">
        <f>'Moving Avg'!D860</f>
        <v>28.005720000000004</v>
      </c>
      <c r="G860" s="2">
        <f>'Moving Avg'!F860</f>
        <v>30.546379999999992</v>
      </c>
      <c r="H860" s="2">
        <f>'Moving Avg'!G860</f>
        <v>33.365748000000025</v>
      </c>
      <c r="I860" s="2">
        <f>'Moving Avg'!H860</f>
        <v>37.14877199999998</v>
      </c>
      <c r="J860" s="6" t="str">
        <f>OBV!F860</f>
        <v>BEARISH</v>
      </c>
      <c r="K860" s="6" t="str">
        <f>OBV!G860</f>
        <v>STRONG</v>
      </c>
      <c r="L860" s="6" t="str">
        <f>OBV!H860</f>
        <v>CONFIRMED BEARISH</v>
      </c>
    </row>
    <row r="861" spans="1:12" ht="13.5" x14ac:dyDescent="0.25">
      <c r="A861" s="3">
        <f>RSI!A861</f>
        <v>43256</v>
      </c>
      <c r="B861" s="2">
        <f>RSI!B861</f>
        <v>28.648299999999999</v>
      </c>
      <c r="C861" s="2">
        <f>RSI!I861</f>
        <v>29.990291050355566</v>
      </c>
      <c r="D861" s="2">
        <f>MACD!E861</f>
        <v>0.92230066480058781</v>
      </c>
      <c r="E861" s="2">
        <f>MACD!F861</f>
        <v>0.7992663711361202</v>
      </c>
      <c r="F861" s="2">
        <f>'Moving Avg'!D861</f>
        <v>27.980779999999999</v>
      </c>
      <c r="G861" s="2">
        <f>'Moving Avg'!F861</f>
        <v>30.314274999999991</v>
      </c>
      <c r="H861" s="2">
        <f>'Moving Avg'!G861</f>
        <v>33.196370000000023</v>
      </c>
      <c r="I861" s="2">
        <f>'Moving Avg'!H861</f>
        <v>37.112038499999969</v>
      </c>
      <c r="J861" s="6" t="str">
        <f>OBV!F861</f>
        <v>BEARISH</v>
      </c>
      <c r="K861" s="6" t="str">
        <f>OBV!G861</f>
        <v>STRONG</v>
      </c>
      <c r="L861" s="6" t="str">
        <f>OBV!H861</f>
        <v>CONFIRMED BEARISH</v>
      </c>
    </row>
    <row r="862" spans="1:12" ht="13.5" x14ac:dyDescent="0.25">
      <c r="A862" s="3">
        <f>RSI!A862</f>
        <v>43257</v>
      </c>
      <c r="B862" s="2">
        <f>RSI!B862</f>
        <v>28.773</v>
      </c>
      <c r="C862" s="2">
        <f>RSI!I862</f>
        <v>31.57162209280699</v>
      </c>
      <c r="D862" s="2">
        <f>MACD!E862</f>
        <v>0.95008216885375774</v>
      </c>
      <c r="E862" s="2">
        <f>MACD!F862</f>
        <v>0.82942953067964775</v>
      </c>
      <c r="F862" s="2">
        <f>'Moving Avg'!D862</f>
        <v>28.172599999999999</v>
      </c>
      <c r="G862" s="2">
        <f>'Moving Avg'!F862</f>
        <v>30.088404999999995</v>
      </c>
      <c r="H862" s="2">
        <f>'Moving Avg'!G862</f>
        <v>33.051738000000022</v>
      </c>
      <c r="I862" s="2">
        <f>'Moving Avg'!H862</f>
        <v>37.075928499999975</v>
      </c>
      <c r="J862" s="6" t="str">
        <f>OBV!F862</f>
        <v>BULLISH</v>
      </c>
      <c r="K862" s="6" t="str">
        <f>OBV!G862</f>
        <v>WEAK</v>
      </c>
      <c r="L862" s="6" t="str">
        <f>OBV!H862</f>
        <v>CONFIRMED BULLISH</v>
      </c>
    </row>
    <row r="863" spans="1:12" ht="13.5" x14ac:dyDescent="0.25">
      <c r="A863" s="3">
        <f>RSI!A863</f>
        <v>43258</v>
      </c>
      <c r="B863" s="2">
        <f>RSI!B863</f>
        <v>29.4923</v>
      </c>
      <c r="C863" s="2">
        <f>RSI!I863</f>
        <v>39.991496455695859</v>
      </c>
      <c r="D863" s="2">
        <f>MACD!E863</f>
        <v>0.93178525984864891</v>
      </c>
      <c r="E863" s="2">
        <f>MACD!F863</f>
        <v>0.84990067651344803</v>
      </c>
      <c r="F863" s="2">
        <f>'Moving Avg'!D863</f>
        <v>28.508280000000003</v>
      </c>
      <c r="G863" s="2">
        <f>'Moving Avg'!F863</f>
        <v>29.898499999999995</v>
      </c>
      <c r="H863" s="2">
        <f>'Moving Avg'!G863</f>
        <v>32.903460000000017</v>
      </c>
      <c r="I863" s="2">
        <f>'Moving Avg'!H863</f>
        <v>37.043414999999982</v>
      </c>
      <c r="J863" s="6" t="str">
        <f>OBV!F863</f>
        <v>BULLISH</v>
      </c>
      <c r="K863" s="6" t="str">
        <f>OBV!G863</f>
        <v>WEAK</v>
      </c>
      <c r="L863" s="6" t="str">
        <f>OBV!H863</f>
        <v>CONFIRMED BULLISH</v>
      </c>
    </row>
    <row r="864" spans="1:12" ht="13.5" x14ac:dyDescent="0.25">
      <c r="A864" s="3">
        <f>RSI!A864</f>
        <v>43259</v>
      </c>
      <c r="B864" s="2">
        <f>RSI!B864</f>
        <v>29.4923</v>
      </c>
      <c r="C864" s="2">
        <f>RSI!I864</f>
        <v>39.991496455695867</v>
      </c>
      <c r="D864" s="2">
        <f>MACD!E864</f>
        <v>0.92267987233924842</v>
      </c>
      <c r="E864" s="2">
        <f>MACD!F864</f>
        <v>0.86445651567860815</v>
      </c>
      <c r="F864" s="2">
        <f>'Moving Avg'!D864</f>
        <v>28.843959999999999</v>
      </c>
      <c r="G864" s="2">
        <f>'Moving Avg'!F864</f>
        <v>29.783404999999998</v>
      </c>
      <c r="H864" s="2">
        <f>'Moving Avg'!G864</f>
        <v>32.756142000000011</v>
      </c>
      <c r="I864" s="2">
        <f>'Moving Avg'!H864</f>
        <v>37.010901499999974</v>
      </c>
      <c r="J864" s="6" t="str">
        <f>OBV!F864</f>
        <v>BULLISH</v>
      </c>
      <c r="K864" s="6" t="str">
        <f>OBV!G864</f>
        <v>WEAK</v>
      </c>
      <c r="L864" s="6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29.3581</v>
      </c>
      <c r="C865" s="2">
        <f>RSI!I865</f>
        <v>38.954356832454287</v>
      </c>
      <c r="D865" s="2">
        <f>MACD!E865</f>
        <v>0.78917417132944578</v>
      </c>
      <c r="E865" s="2">
        <f>MACD!F865</f>
        <v>0.84940004680877579</v>
      </c>
      <c r="F865" s="2">
        <f>'Moving Avg'!D865</f>
        <v>29.152800000000003</v>
      </c>
      <c r="G865" s="2">
        <f>'Moving Avg'!F865</f>
        <v>29.709075000000006</v>
      </c>
      <c r="H865" s="2">
        <f>'Moving Avg'!G865</f>
        <v>32.606140000000003</v>
      </c>
      <c r="I865" s="2">
        <f>'Moving Avg'!H865</f>
        <v>36.977716999999977</v>
      </c>
      <c r="J865" s="6" t="str">
        <f>OBV!F865</f>
        <v>BULLISH</v>
      </c>
      <c r="K865" s="6" t="str">
        <f>OBV!G865</f>
        <v>WEAK</v>
      </c>
      <c r="L865" s="6" t="str">
        <f>OBV!H865</f>
        <v>CONFIRMED BULLISH</v>
      </c>
    </row>
    <row r="866" spans="1:12" ht="13.5" x14ac:dyDescent="0.25">
      <c r="A866" s="3">
        <f>RSI!A866</f>
        <v>43263</v>
      </c>
      <c r="B866" s="2">
        <f>RSI!B866</f>
        <v>29.2334</v>
      </c>
      <c r="C866" s="2">
        <f>RSI!I866</f>
        <v>37.968991554537013</v>
      </c>
      <c r="D866" s="2">
        <f>MACD!E866</f>
        <v>0.50873552613566986</v>
      </c>
      <c r="E866" s="2">
        <f>MACD!F866</f>
        <v>0.78126714267415465</v>
      </c>
      <c r="F866" s="2">
        <f>'Moving Avg'!D866</f>
        <v>29.269819999999999</v>
      </c>
      <c r="G866" s="2">
        <f>'Moving Avg'!F866</f>
        <v>29.590629999999997</v>
      </c>
      <c r="H866" s="2">
        <f>'Moving Avg'!G866</f>
        <v>32.453644000000011</v>
      </c>
      <c r="I866" s="2">
        <f>'Moving Avg'!H866</f>
        <v>36.943908999999984</v>
      </c>
      <c r="J866" s="6" t="str">
        <f>OBV!F866</f>
        <v>BEARISH</v>
      </c>
      <c r="K866" s="6" t="str">
        <f>OBV!G866</f>
        <v>NEUTRAL</v>
      </c>
      <c r="L866" s="6" t="str">
        <f>OBV!H866</f>
        <v>BEARISH DIVERGENCE</v>
      </c>
    </row>
    <row r="867" spans="1:12" ht="13.5" x14ac:dyDescent="0.25">
      <c r="A867" s="3">
        <f>RSI!A867</f>
        <v>43264</v>
      </c>
      <c r="B867" s="2">
        <f>RSI!B867</f>
        <v>29.444400000000002</v>
      </c>
      <c r="C867" s="2">
        <f>RSI!I867</f>
        <v>40.702246496697477</v>
      </c>
      <c r="D867" s="2">
        <f>MACD!E867</f>
        <v>0.11479088359199352</v>
      </c>
      <c r="E867" s="2">
        <f>MACD!F867</f>
        <v>0.64797189085772244</v>
      </c>
      <c r="F867" s="2">
        <f>'Moving Avg'!D867</f>
        <v>29.404100000000007</v>
      </c>
      <c r="G867" s="2">
        <f>'Moving Avg'!F867</f>
        <v>29.482734999999998</v>
      </c>
      <c r="H867" s="2">
        <f>'Moving Avg'!G867</f>
        <v>32.305368000000016</v>
      </c>
      <c r="I867" s="2">
        <f>'Moving Avg'!H867</f>
        <v>36.911155999999977</v>
      </c>
      <c r="J867" s="6" t="str">
        <f>OBV!F867</f>
        <v>BULLISH</v>
      </c>
      <c r="K867" s="6" t="str">
        <f>OBV!G867</f>
        <v>NEUTRAL</v>
      </c>
      <c r="L867" s="6" t="str">
        <f>OBV!H867</f>
        <v>CONFIRMED BULLISH</v>
      </c>
    </row>
    <row r="868" spans="1:12" ht="13.5" x14ac:dyDescent="0.25">
      <c r="A868" s="3">
        <f>RSI!A868</f>
        <v>43265</v>
      </c>
      <c r="B868" s="2">
        <f>RSI!B868</f>
        <v>29.444400000000002</v>
      </c>
      <c r="C868" s="2">
        <f>RSI!I868</f>
        <v>40.702246496697477</v>
      </c>
      <c r="D868" s="2">
        <f>MACD!E868</f>
        <v>-0.2137445586697666</v>
      </c>
      <c r="E868" s="2">
        <f>MACD!F868</f>
        <v>0.47562860095222459</v>
      </c>
      <c r="F868" s="2">
        <f>'Moving Avg'!D868</f>
        <v>29.39452</v>
      </c>
      <c r="G868" s="2">
        <f>'Moving Avg'!F868</f>
        <v>29.444369999999999</v>
      </c>
      <c r="H868" s="2">
        <f>'Moving Avg'!G868</f>
        <v>32.157092000000013</v>
      </c>
      <c r="I868" s="2">
        <f>'Moving Avg'!H868</f>
        <v>36.878402999999985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29.051100000000002</v>
      </c>
      <c r="C869" s="2">
        <f>RSI!I869</f>
        <v>37.162388968328486</v>
      </c>
      <c r="D869" s="2">
        <f>MACD!E869</f>
        <v>-0.45815614951678896</v>
      </c>
      <c r="E869" s="2">
        <f>MACD!F869</f>
        <v>0.28887165085842187</v>
      </c>
      <c r="F869" s="2">
        <f>'Moving Avg'!D869</f>
        <v>29.306279999999997</v>
      </c>
      <c r="G869" s="2">
        <f>'Moving Avg'!F869</f>
        <v>29.386340000000001</v>
      </c>
      <c r="H869" s="2">
        <f>'Moving Avg'!G869</f>
        <v>32.009198000000012</v>
      </c>
      <c r="I869" s="2">
        <f>'Moving Avg'!H869</f>
        <v>36.843683499999976</v>
      </c>
      <c r="J869" s="6" t="str">
        <f>OBV!F869</f>
        <v>BEARISH</v>
      </c>
      <c r="K869" s="6" t="str">
        <f>OBV!G869</f>
        <v>NEUTRAL</v>
      </c>
      <c r="L869" s="6" t="str">
        <f>OBV!H869</f>
        <v>CONFIRMED BEARISH</v>
      </c>
    </row>
    <row r="870" spans="1:12" ht="13.5" x14ac:dyDescent="0.25">
      <c r="A870" s="3">
        <f>RSI!A870</f>
        <v>43270</v>
      </c>
      <c r="B870" s="2">
        <f>RSI!B870</f>
        <v>29.051100000000002</v>
      </c>
      <c r="C870" s="2">
        <f>RSI!I870</f>
        <v>37.162388968328486</v>
      </c>
      <c r="D870" s="2">
        <f>MACD!E870</f>
        <v>-0.65852470474432678</v>
      </c>
      <c r="E870" s="2">
        <f>MACD!F870</f>
        <v>9.9392379737872127E-2</v>
      </c>
      <c r="F870" s="2">
        <f>'Moving Avg'!D870</f>
        <v>29.244880000000002</v>
      </c>
      <c r="G870" s="2">
        <f>'Moving Avg'!F870</f>
        <v>29.285155000000003</v>
      </c>
      <c r="H870" s="2">
        <f>'Moving Avg'!G870</f>
        <v>31.861304000000001</v>
      </c>
      <c r="I870" s="2">
        <f>'Moving Avg'!H870</f>
        <v>36.808963999999982</v>
      </c>
      <c r="J870" s="6" t="str">
        <f>OBV!F870</f>
        <v>BULLISH</v>
      </c>
      <c r="K870" s="6" t="str">
        <f>OBV!G870</f>
        <v>NEUTRAL</v>
      </c>
      <c r="L870" s="6" t="str">
        <f>OBV!H870</f>
        <v>BULLISH DIVERGENCE</v>
      </c>
    </row>
    <row r="871" spans="1:12" ht="13.5" x14ac:dyDescent="0.25">
      <c r="A871" s="3">
        <f>RSI!A871</f>
        <v>43271</v>
      </c>
      <c r="B871" s="2">
        <f>RSI!B871</f>
        <v>28.207100000000001</v>
      </c>
      <c r="C871" s="2">
        <f>RSI!I871</f>
        <v>30.549898719378135</v>
      </c>
      <c r="D871" s="2">
        <f>MACD!E871</f>
        <v>-0.63121545650670541</v>
      </c>
      <c r="E871" s="2">
        <f>MACD!F871</f>
        <v>-4.672918751104338E-2</v>
      </c>
      <c r="F871" s="2">
        <f>'Moving Avg'!D871</f>
        <v>29.039620000000003</v>
      </c>
      <c r="G871" s="2">
        <f>'Moving Avg'!F871</f>
        <v>29.141769999999998</v>
      </c>
      <c r="H871" s="2">
        <f>'Moving Avg'!G871</f>
        <v>31.696530000000003</v>
      </c>
      <c r="I871" s="2">
        <f>'Moving Avg'!H871</f>
        <v>36.764892999999979</v>
      </c>
      <c r="J871" s="6" t="str">
        <f>OBV!F871</f>
        <v>BULLISH</v>
      </c>
      <c r="K871" s="6" t="str">
        <f>OBV!G871</f>
        <v>NEUTRAL</v>
      </c>
      <c r="L871" s="6" t="str">
        <f>OBV!H871</f>
        <v>BULLISH DIVERGENCE</v>
      </c>
    </row>
    <row r="872" spans="1:12" ht="13.5" x14ac:dyDescent="0.25">
      <c r="A872" s="3">
        <f>RSI!A872</f>
        <v>43272</v>
      </c>
      <c r="B872" s="2">
        <f>RSI!B872</f>
        <v>29.051100000000002</v>
      </c>
      <c r="C872" s="2">
        <f>RSI!I872</f>
        <v>41.718026027880789</v>
      </c>
      <c r="D872" s="2">
        <f>MACD!E872</f>
        <v>-0.64093196621789517</v>
      </c>
      <c r="E872" s="2">
        <f>MACD!F872</f>
        <v>-0.16556974325241375</v>
      </c>
      <c r="F872" s="2">
        <f>'Moving Avg'!D872</f>
        <v>28.96096</v>
      </c>
      <c r="G872" s="2">
        <f>'Moving Avg'!F872</f>
        <v>29.050174999999996</v>
      </c>
      <c r="H872" s="2">
        <f>'Moving Avg'!G872</f>
        <v>31.565899999999996</v>
      </c>
      <c r="I872" s="2">
        <f>'Moving Avg'!H872</f>
        <v>36.726480999999978</v>
      </c>
      <c r="J872" s="6" t="str">
        <f>OBV!F872</f>
        <v>BULLISH</v>
      </c>
      <c r="K872" s="6" t="str">
        <f>OBV!G872</f>
        <v>NEUTRAL</v>
      </c>
      <c r="L872" s="6" t="str">
        <f>OBV!H872</f>
        <v>BULLISH DIVERGENCE</v>
      </c>
    </row>
    <row r="873" spans="1:12" ht="13.5" x14ac:dyDescent="0.25">
      <c r="A873" s="3">
        <f>RSI!A873</f>
        <v>43273</v>
      </c>
      <c r="B873" s="2">
        <f>RSI!B873</f>
        <v>29.348500000000001</v>
      </c>
      <c r="C873" s="2">
        <f>RSI!I873</f>
        <v>45.069997343314512</v>
      </c>
      <c r="D873" s="2">
        <f>MACD!E873</f>
        <v>-0.5557778702227516</v>
      </c>
      <c r="E873" s="2">
        <f>MACD!F873</f>
        <v>-0.24361136864648131</v>
      </c>
      <c r="F873" s="2">
        <f>'Moving Avg'!D873</f>
        <v>28.941780000000005</v>
      </c>
      <c r="G873" s="2">
        <f>'Moving Avg'!F873</f>
        <v>28.973450000000003</v>
      </c>
      <c r="H873" s="2">
        <f>'Moving Avg'!G873</f>
        <v>31.423953999999998</v>
      </c>
      <c r="I873" s="2">
        <f>'Moving Avg'!H873</f>
        <v>36.688164999999984</v>
      </c>
      <c r="J873" s="6" t="str">
        <f>OBV!F873</f>
        <v>BULLISH</v>
      </c>
      <c r="K873" s="6" t="str">
        <f>OBV!G873</f>
        <v>WEAK</v>
      </c>
      <c r="L873" s="6" t="str">
        <f>OBV!H873</f>
        <v>BULLISH DIVERGENCE</v>
      </c>
    </row>
    <row r="874" spans="1:12" ht="13.5" x14ac:dyDescent="0.25">
      <c r="A874" s="3">
        <f>RSI!A874</f>
        <v>43276</v>
      </c>
      <c r="B874" s="2">
        <f>RSI!B874</f>
        <v>29.348500000000001</v>
      </c>
      <c r="C874" s="2">
        <f>RSI!I874</f>
        <v>45.069997343314512</v>
      </c>
      <c r="D874" s="2">
        <f>MACD!E874</f>
        <v>-0.48108930076532985</v>
      </c>
      <c r="E874" s="2">
        <f>MACD!F874</f>
        <v>-0.29110695507025103</v>
      </c>
      <c r="F874" s="2">
        <f>'Moving Avg'!D874</f>
        <v>29.001260000000002</v>
      </c>
      <c r="G874" s="2">
        <f>'Moving Avg'!F874</f>
        <v>28.896725000000004</v>
      </c>
      <c r="H874" s="2">
        <f>'Moving Avg'!G874</f>
        <v>31.282008000000008</v>
      </c>
      <c r="I874" s="2">
        <f>'Moving Avg'!H874</f>
        <v>36.649848999999975</v>
      </c>
      <c r="J874" s="6" t="str">
        <f>OBV!F874</f>
        <v>BULLISH</v>
      </c>
      <c r="K874" s="6" t="str">
        <f>OBV!G874</f>
        <v>WEAK</v>
      </c>
      <c r="L874" s="6" t="str">
        <f>OBV!H874</f>
        <v>CONFIRMED BULLISH</v>
      </c>
    </row>
    <row r="875" spans="1:12" ht="13.5" x14ac:dyDescent="0.25">
      <c r="A875" s="3">
        <f>RSI!A875</f>
        <v>43277</v>
      </c>
      <c r="B875" s="2">
        <f>RSI!B875</f>
        <v>29.348500000000001</v>
      </c>
      <c r="C875" s="2">
        <f>RSI!I875</f>
        <v>45.069997343314512</v>
      </c>
      <c r="D875" s="2">
        <f>MACD!E875</f>
        <v>-0.43609752354637976</v>
      </c>
      <c r="E875" s="2">
        <f>MACD!F875</f>
        <v>-0.32010506876547679</v>
      </c>
      <c r="F875" s="2">
        <f>'Moving Avg'!D875</f>
        <v>29.060739999999999</v>
      </c>
      <c r="G875" s="2">
        <f>'Moving Avg'!F875</f>
        <v>28.866035000000011</v>
      </c>
      <c r="H875" s="2">
        <f>'Moving Avg'!G875</f>
        <v>31.140062000000004</v>
      </c>
      <c r="I875" s="2">
        <f>'Moving Avg'!H875</f>
        <v>36.61153299999998</v>
      </c>
      <c r="J875" s="6" t="str">
        <f>OBV!F875</f>
        <v>BULLISH</v>
      </c>
      <c r="K875" s="6" t="str">
        <f>OBV!G875</f>
        <v>WEAK</v>
      </c>
      <c r="L875" s="6" t="str">
        <f>OBV!H875</f>
        <v>CONFIRMED BULLISH</v>
      </c>
    </row>
    <row r="876" spans="1:12" ht="13.5" x14ac:dyDescent="0.25">
      <c r="A876" s="3">
        <f>RSI!A876</f>
        <v>43278</v>
      </c>
      <c r="B876" s="2">
        <f>RSI!B876</f>
        <v>29.252600000000001</v>
      </c>
      <c r="C876" s="2">
        <f>RSI!I876</f>
        <v>44.049668007081955</v>
      </c>
      <c r="D876" s="2">
        <f>MACD!E876</f>
        <v>-0.40784929326319741</v>
      </c>
      <c r="E876" s="2">
        <f>MACD!F876</f>
        <v>-0.33765391366502095</v>
      </c>
      <c r="F876" s="2">
        <f>'Moving Avg'!D876</f>
        <v>29.269839999999999</v>
      </c>
      <c r="G876" s="2">
        <f>'Moving Avg'!F876</f>
        <v>28.890015000000005</v>
      </c>
      <c r="H876" s="2">
        <f>'Moving Avg'!G876</f>
        <v>31.018066000000008</v>
      </c>
      <c r="I876" s="2">
        <f>'Moving Avg'!H876</f>
        <v>36.572737499999974</v>
      </c>
      <c r="J876" s="6" t="str">
        <f>OBV!F876</f>
        <v>BULLISH</v>
      </c>
      <c r="K876" s="6" t="str">
        <f>OBV!G876</f>
        <v>WEAK</v>
      </c>
      <c r="L876" s="6" t="str">
        <f>OBV!H876</f>
        <v>CONFIRMED BULLISH</v>
      </c>
    </row>
    <row r="877" spans="1:12" ht="13.5" x14ac:dyDescent="0.25">
      <c r="A877" s="3">
        <f>RSI!A877</f>
        <v>43279</v>
      </c>
      <c r="B877" s="2">
        <f>RSI!B877</f>
        <v>29.348500000000001</v>
      </c>
      <c r="C877" s="2">
        <f>RSI!I877</f>
        <v>45.381284024940996</v>
      </c>
      <c r="D877" s="2">
        <f>MACD!E877</f>
        <v>-0.35593060237736296</v>
      </c>
      <c r="E877" s="2">
        <f>MACD!F877</f>
        <v>-0.34130925140748936</v>
      </c>
      <c r="F877" s="2">
        <f>'Moving Avg'!D877</f>
        <v>29.329320000000003</v>
      </c>
      <c r="G877" s="2">
        <f>'Moving Avg'!F877</f>
        <v>28.966745000000003</v>
      </c>
      <c r="H877" s="2">
        <f>'Moving Avg'!G877</f>
        <v>30.898180000000004</v>
      </c>
      <c r="I877" s="2">
        <f>'Moving Avg'!H877</f>
        <v>36.534565499999978</v>
      </c>
      <c r="J877" s="6" t="str">
        <f>OBV!F877</f>
        <v>BULLISH</v>
      </c>
      <c r="K877" s="6" t="str">
        <f>OBV!G877</f>
        <v>WEAK</v>
      </c>
      <c r="L877" s="6" t="str">
        <f>OBV!H877</f>
        <v>CONFIRMED BULLISH</v>
      </c>
    </row>
    <row r="878" spans="1:12" ht="13.5" x14ac:dyDescent="0.25">
      <c r="A878" s="3">
        <f>RSI!A878</f>
        <v>43280</v>
      </c>
      <c r="B878" s="2">
        <f>RSI!B878</f>
        <v>29.444400000000002</v>
      </c>
      <c r="C878" s="2">
        <f>RSI!I878</f>
        <v>46.746217504060034</v>
      </c>
      <c r="D878" s="2">
        <f>MACD!E878</f>
        <v>-0.31720820236849079</v>
      </c>
      <c r="E878" s="2">
        <f>MACD!F878</f>
        <v>-0.33648904159968968</v>
      </c>
      <c r="F878" s="2">
        <f>'Moving Avg'!D878</f>
        <v>29.348500000000001</v>
      </c>
      <c r="G878" s="2">
        <f>'Moving Avg'!F878</f>
        <v>29.048270000000009</v>
      </c>
      <c r="H878" s="2">
        <f>'Moving Avg'!G878</f>
        <v>30.780211999999995</v>
      </c>
      <c r="I878" s="2">
        <f>'Moving Avg'!H878</f>
        <v>36.496872999999979</v>
      </c>
      <c r="J878" s="6" t="str">
        <f>OBV!F878</f>
        <v>BULLISH</v>
      </c>
      <c r="K878" s="6" t="str">
        <f>OBV!G878</f>
        <v>WEAK</v>
      </c>
      <c r="L878" s="6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30.77</v>
      </c>
      <c r="C879" s="2">
        <f>RSI!I879</f>
        <v>61.185426201401562</v>
      </c>
      <c r="D879" s="2">
        <f>MACD!E879</f>
        <v>-0.44195551629466223</v>
      </c>
      <c r="E879" s="2">
        <f>MACD!F879</f>
        <v>-0.35758233653868421</v>
      </c>
      <c r="F879" s="2">
        <f>'Moving Avg'!D879</f>
        <v>29.632800000000003</v>
      </c>
      <c r="G879" s="2">
        <f>'Moving Avg'!F879</f>
        <v>29.196075</v>
      </c>
      <c r="H879" s="2">
        <f>'Moving Avg'!G879</f>
        <v>30.688755999999998</v>
      </c>
      <c r="I879" s="2">
        <f>'Moving Avg'!H879</f>
        <v>36.465808499999987</v>
      </c>
      <c r="J879" s="6" t="str">
        <f>OBV!F879</f>
        <v>BULLISH</v>
      </c>
      <c r="K879" s="6" t="str">
        <f>OBV!G879</f>
        <v>WEAK</v>
      </c>
      <c r="L879" s="6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30.7</v>
      </c>
      <c r="C880" s="2">
        <f>RSI!I880</f>
        <v>60.256319142001232</v>
      </c>
      <c r="D880" s="2">
        <f>MACD!E880</f>
        <v>-0.54905890451266259</v>
      </c>
      <c r="E880" s="2">
        <f>MACD!F880</f>
        <v>-0.39587765013347992</v>
      </c>
      <c r="F880" s="2">
        <f>'Moving Avg'!D880</f>
        <v>29.903100000000002</v>
      </c>
      <c r="G880" s="2">
        <f>'Moving Avg'!F880</f>
        <v>29.340380000000003</v>
      </c>
      <c r="H880" s="2">
        <f>'Moving Avg'!G880</f>
        <v>30.5959</v>
      </c>
      <c r="I880" s="2">
        <f>'Moving Avg'!H880</f>
        <v>36.434393999999976</v>
      </c>
      <c r="J880" s="6" t="str">
        <f>OBV!F880</f>
        <v>BULLISH</v>
      </c>
      <c r="K880" s="6" t="str">
        <f>OBV!G880</f>
        <v>WEAK</v>
      </c>
      <c r="L880" s="6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30.7</v>
      </c>
      <c r="C881" s="2">
        <f>RSI!I881</f>
        <v>60.256319142001232</v>
      </c>
      <c r="D881" s="2">
        <f>MACD!E881</f>
        <v>-0.7753517710138027</v>
      </c>
      <c r="E881" s="2">
        <f>MACD!F881</f>
        <v>-0.4717724743095445</v>
      </c>
      <c r="F881" s="2">
        <f>'Moving Avg'!D881</f>
        <v>30.19258</v>
      </c>
      <c r="G881" s="2">
        <f>'Moving Avg'!F881</f>
        <v>29.442965000000008</v>
      </c>
      <c r="H881" s="2">
        <f>'Moving Avg'!G881</f>
        <v>30.524144000000007</v>
      </c>
      <c r="I881" s="2">
        <f>'Moving Avg'!H881</f>
        <v>36.402979499999987</v>
      </c>
      <c r="J881" s="6" t="str">
        <f>OBV!F881</f>
        <v>BULLISH</v>
      </c>
      <c r="K881" s="6" t="str">
        <f>OBV!G881</f>
        <v>WEAK</v>
      </c>
      <c r="L881" s="6" t="str">
        <f>OBV!H881</f>
        <v>CONFIRMED BULLISH</v>
      </c>
    </row>
    <row r="882" spans="1:12" ht="13.5" x14ac:dyDescent="0.25">
      <c r="A882" s="3">
        <f>RSI!A882</f>
        <v>43286</v>
      </c>
      <c r="B882" s="2">
        <f>RSI!B882</f>
        <v>30.7</v>
      </c>
      <c r="C882" s="2">
        <f>RSI!I882</f>
        <v>60.256319142001232</v>
      </c>
      <c r="D882" s="2">
        <f>MACD!E882</f>
        <v>-0.84237379723533579</v>
      </c>
      <c r="E882" s="2">
        <f>MACD!F882</f>
        <v>-0.5458927388947028</v>
      </c>
      <c r="F882" s="2">
        <f>'Moving Avg'!D882</f>
        <v>30.462880000000002</v>
      </c>
      <c r="G882" s="2">
        <f>'Moving Avg'!F882</f>
        <v>29.539315000000009</v>
      </c>
      <c r="H882" s="2">
        <f>'Moving Avg'!G882</f>
        <v>30.45238800000001</v>
      </c>
      <c r="I882" s="2">
        <f>'Moving Avg'!H882</f>
        <v>36.371564999999975</v>
      </c>
      <c r="J882" s="6" t="str">
        <f>OBV!F882</f>
        <v>BULLISH</v>
      </c>
      <c r="K882" s="6" t="str">
        <f>OBV!G882</f>
        <v>WEAK</v>
      </c>
      <c r="L882" s="6" t="str">
        <f>OBV!H882</f>
        <v>CONFIRMED BULLISH</v>
      </c>
    </row>
    <row r="883" spans="1:12" ht="13.5" x14ac:dyDescent="0.25">
      <c r="A883" s="3">
        <f>RSI!A883</f>
        <v>43287</v>
      </c>
      <c r="B883" s="2">
        <f>RSI!B883</f>
        <v>30.7</v>
      </c>
      <c r="C883" s="2">
        <f>RSI!I883</f>
        <v>60.256319142001232</v>
      </c>
      <c r="D883" s="2">
        <f>MACD!E883</f>
        <v>-0.85832126738342751</v>
      </c>
      <c r="E883" s="2">
        <f>MACD!F883</f>
        <v>-0.60837844459244783</v>
      </c>
      <c r="F883" s="2">
        <f>'Moving Avg'!D883</f>
        <v>30.713999999999999</v>
      </c>
      <c r="G883" s="2">
        <f>'Moving Avg'!F883</f>
        <v>29.599700000000002</v>
      </c>
      <c r="H883" s="2">
        <f>'Moving Avg'!G883</f>
        <v>30.39981400000001</v>
      </c>
      <c r="I883" s="2">
        <f>'Moving Avg'!H883</f>
        <v>36.340150499999972</v>
      </c>
      <c r="J883" s="6" t="str">
        <f>OBV!F883</f>
        <v>BEARISH</v>
      </c>
      <c r="K883" s="6" t="str">
        <f>OBV!G883</f>
        <v>NEUTRAL</v>
      </c>
      <c r="L883" s="6" t="str">
        <f>OBV!H883</f>
        <v>NEUTRAL</v>
      </c>
    </row>
    <row r="884" spans="1:12" ht="13.5" x14ac:dyDescent="0.25">
      <c r="A884" s="3">
        <f>RSI!A884</f>
        <v>43290</v>
      </c>
      <c r="B884" s="2">
        <f>RSI!B884</f>
        <v>31.6</v>
      </c>
      <c r="C884" s="2">
        <f>RSI!I884</f>
        <v>68.522444264449547</v>
      </c>
      <c r="D884" s="2">
        <f>MACD!E884</f>
        <v>-0.94310266117599895</v>
      </c>
      <c r="E884" s="2">
        <f>MACD!F884</f>
        <v>-0.67532328790915808</v>
      </c>
      <c r="F884" s="2">
        <f>'Moving Avg'!D884</f>
        <v>30.880000000000003</v>
      </c>
      <c r="G884" s="2">
        <f>'Moving Avg'!F884</f>
        <v>29.705085000000004</v>
      </c>
      <c r="H884" s="2">
        <f>'Moving Avg'!G884</f>
        <v>30.385188000000007</v>
      </c>
      <c r="I884" s="2">
        <f>'Moving Avg'!H884</f>
        <v>36.313235999999982</v>
      </c>
      <c r="J884" s="6" t="str">
        <f>OBV!F884</f>
        <v>BEARISH</v>
      </c>
      <c r="K884" s="6" t="str">
        <f>OBV!G884</f>
        <v>NEUTRAL</v>
      </c>
      <c r="L884" s="6" t="str">
        <f>OBV!H884</f>
        <v>BEARISH DIVERGENCE</v>
      </c>
    </row>
    <row r="885" spans="1:12" ht="13.5" x14ac:dyDescent="0.25">
      <c r="A885" s="3">
        <f>RSI!A885</f>
        <v>43291</v>
      </c>
      <c r="B885" s="2">
        <f>RSI!B885</f>
        <v>32.5</v>
      </c>
      <c r="C885" s="2">
        <f>RSI!I885</f>
        <v>74.28272359539568</v>
      </c>
      <c r="D885" s="2">
        <f>MACD!E885</f>
        <v>-1.0911040077522181</v>
      </c>
      <c r="E885" s="2">
        <f>MACD!F885</f>
        <v>-0.75847943187777012</v>
      </c>
      <c r="F885" s="2">
        <f>'Moving Avg'!D885</f>
        <v>31.24</v>
      </c>
      <c r="G885" s="2">
        <f>'Moving Avg'!F885</f>
        <v>29.862180000000002</v>
      </c>
      <c r="H885" s="2">
        <f>'Moving Avg'!G885</f>
        <v>30.388562000000007</v>
      </c>
      <c r="I885" s="2">
        <f>'Moving Avg'!H885</f>
        <v>36.290821499999971</v>
      </c>
      <c r="J885" s="6" t="str">
        <f>OBV!F885</f>
        <v>BULLISH</v>
      </c>
      <c r="K885" s="6" t="str">
        <f>OBV!G885</f>
        <v>NEUTRAL</v>
      </c>
      <c r="L885" s="6" t="str">
        <f>OBV!H885</f>
        <v>CONFIRMED BULLISH</v>
      </c>
    </row>
    <row r="886" spans="1:12" ht="13.5" x14ac:dyDescent="0.25">
      <c r="A886" s="3">
        <f>RSI!A886</f>
        <v>43292</v>
      </c>
      <c r="B886" s="2">
        <f>RSI!B886</f>
        <v>31.53</v>
      </c>
      <c r="C886" s="2">
        <f>RSI!I886</f>
        <v>61.269107157036878</v>
      </c>
      <c r="D886" s="2">
        <f>MACD!E886</f>
        <v>-1.1734417692264394</v>
      </c>
      <c r="E886" s="2">
        <f>MACD!F886</f>
        <v>-0.84147189934750399</v>
      </c>
      <c r="F886" s="2">
        <f>'Moving Avg'!D886</f>
        <v>31.405999999999999</v>
      </c>
      <c r="G886" s="2">
        <f>'Moving Avg'!F886</f>
        <v>29.97701</v>
      </c>
      <c r="H886" s="2">
        <f>'Moving Avg'!G886</f>
        <v>30.372536000000011</v>
      </c>
      <c r="I886" s="2">
        <f>'Moving Avg'!H886</f>
        <v>36.263556999999977</v>
      </c>
      <c r="J886" s="6" t="str">
        <f>OBV!F886</f>
        <v>BULLISH</v>
      </c>
      <c r="K886" s="6" t="str">
        <f>OBV!G886</f>
        <v>NEUTRAL</v>
      </c>
      <c r="L886" s="6" t="str">
        <f>OBV!H886</f>
        <v>CONFIRMED BULLISH</v>
      </c>
    </row>
    <row r="887" spans="1:12" ht="13.5" x14ac:dyDescent="0.25">
      <c r="A887" s="3">
        <f>RSI!A887</f>
        <v>43293</v>
      </c>
      <c r="B887" s="2">
        <f>RSI!B887</f>
        <v>32.299999999999997</v>
      </c>
      <c r="C887" s="2">
        <f>RSI!I887</f>
        <v>66.31411473325204</v>
      </c>
      <c r="D887" s="2">
        <f>MACD!E887</f>
        <v>-1.2928153228689006</v>
      </c>
      <c r="E887" s="2">
        <f>MACD!F887</f>
        <v>-0.93174058405178339</v>
      </c>
      <c r="F887" s="2">
        <f>'Moving Avg'!D887</f>
        <v>31.725999999999999</v>
      </c>
      <c r="G887" s="2">
        <f>'Moving Avg'!F887</f>
        <v>30.119789999999995</v>
      </c>
      <c r="H887" s="2">
        <f>'Moving Avg'!G887</f>
        <v>30.352728000000006</v>
      </c>
      <c r="I887" s="2">
        <f>'Moving Avg'!H887</f>
        <v>36.240142499999983</v>
      </c>
      <c r="J887" s="6" t="str">
        <f>OBV!F887</f>
        <v>BULLISH</v>
      </c>
      <c r="K887" s="6" t="str">
        <f>OBV!G887</f>
        <v>WEAK</v>
      </c>
      <c r="L887" s="6" t="str">
        <f>OBV!H887</f>
        <v>CONFIRMED BULLISH</v>
      </c>
    </row>
    <row r="888" spans="1:12" ht="13.5" x14ac:dyDescent="0.25">
      <c r="A888" s="3">
        <f>RSI!A888</f>
        <v>43294</v>
      </c>
      <c r="B888" s="2">
        <f>RSI!B888</f>
        <v>33.25</v>
      </c>
      <c r="C888" s="2">
        <f>RSI!I888</f>
        <v>71.283994726215184</v>
      </c>
      <c r="D888" s="2">
        <f>MACD!E888</f>
        <v>-1.4608605250347146</v>
      </c>
      <c r="E888" s="2">
        <f>MACD!F888</f>
        <v>-1.0375645722483697</v>
      </c>
      <c r="F888" s="2">
        <f>'Moving Avg'!D888</f>
        <v>32.236000000000004</v>
      </c>
      <c r="G888" s="2">
        <f>'Moving Avg'!F888</f>
        <v>30.310069999999996</v>
      </c>
      <c r="H888" s="2">
        <f>'Moving Avg'!G888</f>
        <v>30.351920000000003</v>
      </c>
      <c r="I888" s="2">
        <f>'Moving Avg'!H888</f>
        <v>36.221525999999976</v>
      </c>
      <c r="J888" s="6" t="str">
        <f>OBV!F888</f>
        <v>BULLISH</v>
      </c>
      <c r="K888" s="6" t="str">
        <f>OBV!G888</f>
        <v>WEAK</v>
      </c>
      <c r="L888" s="6" t="str">
        <f>OBV!H888</f>
        <v>CONFIRMED BULLISH</v>
      </c>
    </row>
    <row r="889" spans="1:12" ht="13.5" x14ac:dyDescent="0.25">
      <c r="A889" s="3">
        <f>RSI!A889</f>
        <v>43297</v>
      </c>
      <c r="B889" s="2">
        <f>RSI!B889</f>
        <v>34.200000000000003</v>
      </c>
      <c r="C889" s="2">
        <f>RSI!I889</f>
        <v>75.221003124217063</v>
      </c>
      <c r="D889" s="2">
        <f>MACD!E889</f>
        <v>-1.4856724580702156</v>
      </c>
      <c r="E889" s="2">
        <f>MACD!F889</f>
        <v>-1.1271861494127391</v>
      </c>
      <c r="F889" s="2">
        <f>'Moving Avg'!D889</f>
        <v>32.755999999999993</v>
      </c>
      <c r="G889" s="2">
        <f>'Moving Avg'!F889</f>
        <v>30.567514999999997</v>
      </c>
      <c r="H889" s="2">
        <f>'Moving Avg'!G889</f>
        <v>30.370112000000002</v>
      </c>
      <c r="I889" s="2">
        <f>'Moving Avg'!H889</f>
        <v>36.207515499999978</v>
      </c>
      <c r="J889" s="6" t="str">
        <f>OBV!F889</f>
        <v>BULLISH</v>
      </c>
      <c r="K889" s="6" t="str">
        <f>OBV!G889</f>
        <v>NEUTRAL</v>
      </c>
      <c r="L889" s="6" t="str">
        <f>OBV!H889</f>
        <v>CONFIRMED BULLISH</v>
      </c>
    </row>
    <row r="890" spans="1:12" ht="13.5" x14ac:dyDescent="0.25">
      <c r="A890" s="3">
        <f>RSI!A890</f>
        <v>43298</v>
      </c>
      <c r="B890" s="2">
        <f>RSI!B890</f>
        <v>34.200000000000003</v>
      </c>
      <c r="C890" s="2">
        <f>RSI!I890</f>
        <v>75.221003124217063</v>
      </c>
      <c r="D890" s="2">
        <f>MACD!E890</f>
        <v>-1.5380388163393945</v>
      </c>
      <c r="E890" s="2">
        <f>MACD!F890</f>
        <v>-1.2093566827980702</v>
      </c>
      <c r="F890" s="2">
        <f>'Moving Avg'!D890</f>
        <v>33.096000000000004</v>
      </c>
      <c r="G890" s="2">
        <f>'Moving Avg'!F890</f>
        <v>30.824959999999997</v>
      </c>
      <c r="H890" s="2">
        <f>'Moving Avg'!G890</f>
        <v>30.388304000000002</v>
      </c>
      <c r="I890" s="2">
        <f>'Moving Avg'!H890</f>
        <v>36.193504999999966</v>
      </c>
      <c r="J890" s="6" t="str">
        <f>OBV!F890</f>
        <v>BULLISH</v>
      </c>
      <c r="K890" s="6" t="str">
        <f>OBV!G890</f>
        <v>NEUTRAL</v>
      </c>
      <c r="L890" s="6" t="str">
        <f>OBV!H890</f>
        <v>CONFIRMED BULLISH</v>
      </c>
    </row>
    <row r="891" spans="1:12" ht="13.5" x14ac:dyDescent="0.25">
      <c r="A891" s="3">
        <f>RSI!A891</f>
        <v>43299</v>
      </c>
      <c r="B891" s="2">
        <f>RSI!B891</f>
        <v>35.72</v>
      </c>
      <c r="C891" s="2">
        <f>RSI!I891</f>
        <v>80.246469701784619</v>
      </c>
      <c r="D891" s="2">
        <f>MACD!E891</f>
        <v>-1.7140177145122344</v>
      </c>
      <c r="E891" s="2">
        <f>MACD!F891</f>
        <v>-1.310288889140903</v>
      </c>
      <c r="F891" s="2">
        <f>'Moving Avg'!D891</f>
        <v>33.933999999999997</v>
      </c>
      <c r="G891" s="2">
        <f>'Moving Avg'!F891</f>
        <v>31.200605000000007</v>
      </c>
      <c r="H891" s="2">
        <f>'Moving Avg'!G891</f>
        <v>30.436896000000004</v>
      </c>
      <c r="I891" s="2">
        <f>'Moving Avg'!H891</f>
        <v>36.186854999999973</v>
      </c>
      <c r="J891" s="6" t="str">
        <f>OBV!F891</f>
        <v>BULLISH</v>
      </c>
      <c r="K891" s="6" t="str">
        <f>OBV!G891</f>
        <v>WEAK</v>
      </c>
      <c r="L891" s="6" t="str">
        <f>OBV!H891</f>
        <v>CONFIRMED BULLISH</v>
      </c>
    </row>
    <row r="892" spans="1:12" ht="13.5" x14ac:dyDescent="0.25">
      <c r="A892" s="3">
        <f>RSI!A892</f>
        <v>43300</v>
      </c>
      <c r="B892" s="2">
        <f>RSI!B892</f>
        <v>35.72</v>
      </c>
      <c r="C892" s="2">
        <f>RSI!I892</f>
        <v>80.246469701784619</v>
      </c>
      <c r="D892" s="2">
        <f>MACD!E892</f>
        <v>-1.8895679314338345</v>
      </c>
      <c r="E892" s="2">
        <f>MACD!F892</f>
        <v>-1.4261446975994894</v>
      </c>
      <c r="F892" s="2">
        <f>'Moving Avg'!D892</f>
        <v>34.618000000000002</v>
      </c>
      <c r="G892" s="2">
        <f>'Moving Avg'!F892</f>
        <v>31.534050000000008</v>
      </c>
      <c r="H892" s="2">
        <f>'Moving Avg'!G892</f>
        <v>30.485488000000004</v>
      </c>
      <c r="I892" s="2">
        <f>'Moving Avg'!H892</f>
        <v>36.18015699999998</v>
      </c>
      <c r="J892" s="6" t="str">
        <f>OBV!F892</f>
        <v>BULLISH</v>
      </c>
      <c r="K892" s="6" t="str">
        <f>OBV!G892</f>
        <v>NEUTRAL</v>
      </c>
      <c r="L892" s="6" t="str">
        <f>OBV!H892</f>
        <v>CONFIRMED BULLISH</v>
      </c>
    </row>
    <row r="893" spans="1:12" ht="13.5" x14ac:dyDescent="0.25">
      <c r="A893" s="3">
        <f>RSI!A893</f>
        <v>43301</v>
      </c>
      <c r="B893" s="2">
        <f>RSI!B893</f>
        <v>35.72</v>
      </c>
      <c r="C893" s="2">
        <f>RSI!I893</f>
        <v>80.246469701784619</v>
      </c>
      <c r="D893" s="2">
        <f>MACD!E893</f>
        <v>-2.0627817147036467</v>
      </c>
      <c r="E893" s="2">
        <f>MACD!F893</f>
        <v>-1.5534721010203207</v>
      </c>
      <c r="F893" s="2">
        <f>'Moving Avg'!D893</f>
        <v>35.112000000000002</v>
      </c>
      <c r="G893" s="2">
        <f>'Moving Avg'!F893</f>
        <v>31.852625000000007</v>
      </c>
      <c r="H893" s="2">
        <f>'Moving Avg'!G893</f>
        <v>30.534080000000007</v>
      </c>
      <c r="I893" s="2">
        <f>'Moving Avg'!H893</f>
        <v>36.173458999999987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35.68</v>
      </c>
      <c r="C894" s="2">
        <f>RSI!I894</f>
        <v>79.715091578124984</v>
      </c>
      <c r="D894" s="2">
        <f>MACD!E894</f>
        <v>-2.0907665111150031</v>
      </c>
      <c r="E894" s="2">
        <f>MACD!F894</f>
        <v>-1.6609309830392573</v>
      </c>
      <c r="F894" s="2">
        <f>'Moving Avg'!D894</f>
        <v>35.408000000000001</v>
      </c>
      <c r="G894" s="2">
        <f>'Moving Avg'!F894</f>
        <v>32.169200000000004</v>
      </c>
      <c r="H894" s="2">
        <f>'Moving Avg'!G894</f>
        <v>30.611796000000009</v>
      </c>
      <c r="I894" s="2">
        <f>'Moving Avg'!H894</f>
        <v>36.166560999999987</v>
      </c>
      <c r="J894" s="6" t="str">
        <f>OBV!F894</f>
        <v>BULLISH</v>
      </c>
      <c r="K894" s="6" t="str">
        <f>OBV!G894</f>
        <v>NEUTRAL</v>
      </c>
      <c r="L894" s="6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35.68</v>
      </c>
      <c r="C895" s="2">
        <f>RSI!I895</f>
        <v>79.715091578124984</v>
      </c>
      <c r="D895" s="2">
        <f>MACD!E895</f>
        <v>-1.9968997104559207</v>
      </c>
      <c r="E895" s="2">
        <f>MACD!F895</f>
        <v>-1.72812472852259</v>
      </c>
      <c r="F895" s="2">
        <f>'Moving Avg'!D895</f>
        <v>35.704000000000001</v>
      </c>
      <c r="G895" s="2">
        <f>'Moving Avg'!F895</f>
        <v>32.485774999999997</v>
      </c>
      <c r="H895" s="2">
        <f>'Moving Avg'!G895</f>
        <v>30.708502000000006</v>
      </c>
      <c r="I895" s="2">
        <f>'Moving Avg'!H895</f>
        <v>36.159662999999988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35.68</v>
      </c>
      <c r="C896" s="2">
        <f>RSI!I896</f>
        <v>79.715091578124984</v>
      </c>
      <c r="D896" s="2">
        <f>MACD!E896</f>
        <v>-2.0860707388802204</v>
      </c>
      <c r="E896" s="2">
        <f>MACD!F896</f>
        <v>-1.7997139305941161</v>
      </c>
      <c r="F896" s="2">
        <f>'Moving Avg'!D896</f>
        <v>35.696000000000005</v>
      </c>
      <c r="G896" s="2">
        <f>'Moving Avg'!F896</f>
        <v>32.807144999999991</v>
      </c>
      <c r="H896" s="2">
        <f>'Moving Avg'!G896</f>
        <v>30.790056000000007</v>
      </c>
      <c r="I896" s="2">
        <f>'Moving Avg'!H896</f>
        <v>36.151038499999991</v>
      </c>
      <c r="J896" s="6" t="str">
        <f>OBV!F896</f>
        <v>BEARISH</v>
      </c>
      <c r="K896" s="6" t="str">
        <f>OBV!G896</f>
        <v>NEUTRAL</v>
      </c>
      <c r="L896" s="6" t="str">
        <f>OBV!H896</f>
        <v>CONFIRMED BEARISH</v>
      </c>
    </row>
    <row r="897" spans="1:12" ht="13.5" x14ac:dyDescent="0.25">
      <c r="A897" s="3">
        <f>RSI!A897</f>
        <v>43308</v>
      </c>
      <c r="B897" s="2">
        <f>RSI!B897</f>
        <v>35.68</v>
      </c>
      <c r="C897" s="2">
        <f>RSI!I897</f>
        <v>79.715091578124984</v>
      </c>
      <c r="D897" s="2">
        <f>MACD!E897</f>
        <v>-2.0609931031570348</v>
      </c>
      <c r="E897" s="2">
        <f>MACD!F897</f>
        <v>-1.8519697651067</v>
      </c>
      <c r="F897" s="2">
        <f>'Moving Avg'!D897</f>
        <v>35.688000000000002</v>
      </c>
      <c r="G897" s="2">
        <f>'Moving Avg'!F897</f>
        <v>33.123719999999992</v>
      </c>
      <c r="H897" s="2">
        <f>'Moving Avg'!G897</f>
        <v>30.871610000000011</v>
      </c>
      <c r="I897" s="2">
        <f>'Moving Avg'!H897</f>
        <v>36.142413999999995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35.68</v>
      </c>
      <c r="C898" s="2">
        <f>RSI!I898</f>
        <v>79.715091578124984</v>
      </c>
      <c r="D898" s="2">
        <f>MACD!E898</f>
        <v>-1.9102229543350795</v>
      </c>
      <c r="E898" s="2">
        <f>MACD!F898</f>
        <v>-1.863620402952376</v>
      </c>
      <c r="F898" s="2">
        <f>'Moving Avg'!D898</f>
        <v>35.68</v>
      </c>
      <c r="G898" s="2">
        <f>'Moving Avg'!F898</f>
        <v>33.43549999999999</v>
      </c>
      <c r="H898" s="2">
        <f>'Moving Avg'!G898</f>
        <v>30.980976000000009</v>
      </c>
      <c r="I898" s="2">
        <f>'Moving Avg'!H898</f>
        <v>36.133789499999999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35.68</v>
      </c>
      <c r="C899" s="2">
        <f>RSI!I899</f>
        <v>79.715091578124984</v>
      </c>
      <c r="D899" s="2">
        <f>MACD!E899</f>
        <v>-1.6518677328439821</v>
      </c>
      <c r="E899" s="2">
        <f>MACD!F899</f>
        <v>-1.8212698689306974</v>
      </c>
      <c r="F899" s="2">
        <f>'Moving Avg'!D899</f>
        <v>35.68</v>
      </c>
      <c r="G899" s="2">
        <f>'Moving Avg'!F899</f>
        <v>33.680999999999997</v>
      </c>
      <c r="H899" s="2">
        <f>'Moving Avg'!G899</f>
        <v>31.090342000000017</v>
      </c>
      <c r="I899" s="2">
        <f>'Moving Avg'!H899</f>
        <v>36.125164999999996</v>
      </c>
      <c r="J899" s="6" t="str">
        <f>OBV!F899</f>
        <v>NEUTRAL</v>
      </c>
      <c r="K899" s="6" t="str">
        <f>OBV!G899</f>
        <v>NEUTRAL</v>
      </c>
      <c r="L899" s="6" t="str">
        <f>OBV!H899</f>
        <v>NEUTRAL</v>
      </c>
    </row>
    <row r="900" spans="1:12" ht="13.5" x14ac:dyDescent="0.25">
      <c r="A900" s="3">
        <f>RSI!A900</f>
        <v>43313</v>
      </c>
      <c r="B900" s="2">
        <f>RSI!B900</f>
        <v>35.68</v>
      </c>
      <c r="C900" s="2">
        <f>RSI!I900</f>
        <v>79.715091578124984</v>
      </c>
      <c r="D900" s="2">
        <f>MACD!E900</f>
        <v>-1.4474940666290834</v>
      </c>
      <c r="E900" s="2">
        <f>MACD!F900</f>
        <v>-1.7465147084703747</v>
      </c>
      <c r="F900" s="2">
        <f>'Moving Avg'!D900</f>
        <v>35.68</v>
      </c>
      <c r="G900" s="2">
        <f>'Moving Avg'!F900</f>
        <v>33.929999999999993</v>
      </c>
      <c r="H900" s="2">
        <f>'Moving Avg'!G900</f>
        <v>31.182446000000017</v>
      </c>
      <c r="I900" s="2">
        <f>'Moving Avg'!H900</f>
        <v>36.121335999999999</v>
      </c>
      <c r="J900" s="6" t="str">
        <f>OBV!F900</f>
        <v>NEUTRAL</v>
      </c>
      <c r="K900" s="6" t="str">
        <f>OBV!G900</f>
        <v>NEUTRAL</v>
      </c>
      <c r="L900" s="6" t="str">
        <f>OBV!H900</f>
        <v>NEUTRAL</v>
      </c>
    </row>
    <row r="901" spans="1:12" ht="13.5" x14ac:dyDescent="0.25">
      <c r="A901" s="3">
        <f>RSI!A901</f>
        <v>43314</v>
      </c>
      <c r="B901" s="2">
        <f>RSI!B901</f>
        <v>35.68</v>
      </c>
      <c r="C901" s="2">
        <f>RSI!I901</f>
        <v>79.715091578124984</v>
      </c>
      <c r="D901" s="2">
        <f>MACD!E901</f>
        <v>-1.053896532510521</v>
      </c>
      <c r="E901" s="2">
        <f>MACD!F901</f>
        <v>-1.607991073278404</v>
      </c>
      <c r="F901" s="2">
        <f>'Moving Avg'!D901</f>
        <v>35.68</v>
      </c>
      <c r="G901" s="2">
        <f>'Moving Avg'!F901</f>
        <v>34.178999999999988</v>
      </c>
      <c r="H901" s="2">
        <f>'Moving Avg'!G901</f>
        <v>31.274550000000019</v>
      </c>
      <c r="I901" s="2">
        <f>'Moving Avg'!H901</f>
        <v>36.120192500000002</v>
      </c>
      <c r="J901" s="6" t="str">
        <f>OBV!F901</f>
        <v>NEUTRAL</v>
      </c>
      <c r="K901" s="6" t="str">
        <f>OBV!G901</f>
        <v>NEUTRAL</v>
      </c>
      <c r="L901" s="6" t="str">
        <f>OBV!H901</f>
        <v>NEUTRAL</v>
      </c>
    </row>
    <row r="902" spans="1:12" ht="13.5" x14ac:dyDescent="0.25">
      <c r="A902" s="3">
        <f>RSI!A902</f>
        <v>43315</v>
      </c>
      <c r="B902" s="2">
        <f>RSI!B902</f>
        <v>35.68</v>
      </c>
      <c r="C902" s="2">
        <f>RSI!I902</f>
        <v>79.715091578124984</v>
      </c>
      <c r="D902" s="2">
        <f>MACD!E902</f>
        <v>-0.73305633874230836</v>
      </c>
      <c r="E902" s="2">
        <f>MACD!F902</f>
        <v>-1.433004126371185</v>
      </c>
      <c r="F902" s="2">
        <f>'Moving Avg'!D902</f>
        <v>35.68</v>
      </c>
      <c r="G902" s="2">
        <f>'Moving Avg'!F902</f>
        <v>34.42799999999999</v>
      </c>
      <c r="H902" s="2">
        <f>'Moving Avg'!G902</f>
        <v>31.370490000000018</v>
      </c>
      <c r="I902" s="2">
        <f>'Moving Avg'!H902</f>
        <v>36.113726000000007</v>
      </c>
      <c r="J902" s="6" t="str">
        <f>OBV!F902</f>
        <v>NEUTRAL</v>
      </c>
      <c r="K902" s="6" t="str">
        <f>OBV!G902</f>
        <v>NEUTRAL</v>
      </c>
      <c r="L902" s="6" t="str">
        <f>OBV!H902</f>
        <v>NEUTRAL</v>
      </c>
    </row>
    <row r="903" spans="1:12" ht="13.5" x14ac:dyDescent="0.25">
      <c r="A903" s="3">
        <f>RSI!A903</f>
        <v>43318</v>
      </c>
      <c r="B903" s="2">
        <f>RSI!B903</f>
        <v>34.61</v>
      </c>
      <c r="C903" s="2">
        <f>RSI!I903</f>
        <v>59.262664741742881</v>
      </c>
      <c r="D903" s="2">
        <f>MACD!E903</f>
        <v>-0.3936167984539054</v>
      </c>
      <c r="E903" s="2">
        <f>MACD!F903</f>
        <v>-1.2251266607877291</v>
      </c>
      <c r="F903" s="2">
        <f>'Moving Avg'!D903</f>
        <v>35.465999999999994</v>
      </c>
      <c r="G903" s="2">
        <f>'Moving Avg'!F903</f>
        <v>34.623499999999993</v>
      </c>
      <c r="H903" s="2">
        <f>'Moving Avg'!G903</f>
        <v>31.44503000000002</v>
      </c>
      <c r="I903" s="2">
        <f>'Moving Avg'!H903</f>
        <v>36.101909500000005</v>
      </c>
      <c r="J903" s="6" t="str">
        <f>OBV!F903</f>
        <v>BEARISH</v>
      </c>
      <c r="K903" s="6" t="str">
        <f>OBV!G903</f>
        <v>NEUTRAL</v>
      </c>
      <c r="L903" s="6" t="str">
        <f>OBV!H903</f>
        <v>CONFIRMED BEARISH</v>
      </c>
    </row>
    <row r="904" spans="1:12" ht="13.5" x14ac:dyDescent="0.25">
      <c r="A904" s="3">
        <f>RSI!A904</f>
        <v>43319</v>
      </c>
      <c r="B904" s="2">
        <f>RSI!B904</f>
        <v>33.58</v>
      </c>
      <c r="C904" s="2">
        <f>RSI!I904</f>
        <v>46.811839530444963</v>
      </c>
      <c r="D904" s="2">
        <f>MACD!E904</f>
        <v>-4.039645437092787E-2</v>
      </c>
      <c r="E904" s="2">
        <f>MACD!F904</f>
        <v>-0.98818061950436897</v>
      </c>
      <c r="F904" s="2">
        <f>'Moving Avg'!D904</f>
        <v>35.045999999999992</v>
      </c>
      <c r="G904" s="2">
        <f>'Moving Avg'!F904</f>
        <v>34.722499999999997</v>
      </c>
      <c r="H904" s="2">
        <f>'Moving Avg'!G904</f>
        <v>31.498970000000018</v>
      </c>
      <c r="I904" s="2">
        <f>'Moving Avg'!H904</f>
        <v>36.090458000000005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32.58</v>
      </c>
      <c r="C905" s="2">
        <f>RSI!I905</f>
        <v>38.380842709290697</v>
      </c>
      <c r="D905" s="2">
        <f>MACD!E905</f>
        <v>0.33480918790914416</v>
      </c>
      <c r="E905" s="2">
        <f>MACD!F905</f>
        <v>-0.72358265802166644</v>
      </c>
      <c r="F905" s="2">
        <f>'Moving Avg'!D905</f>
        <v>34.426000000000002</v>
      </c>
      <c r="G905" s="2">
        <f>'Moving Avg'!F905</f>
        <v>34.726500000000001</v>
      </c>
      <c r="H905" s="2">
        <f>'Moving Avg'!G905</f>
        <v>31.551324000000019</v>
      </c>
      <c r="I905" s="2">
        <f>'Moving Avg'!H905</f>
        <v>36.07405450000001</v>
      </c>
      <c r="J905" s="6" t="str">
        <f>OBV!F905</f>
        <v>BEARISH</v>
      </c>
      <c r="K905" s="6" t="str">
        <f>OBV!G905</f>
        <v>NEUTRAL</v>
      </c>
      <c r="L905" s="6" t="str">
        <f>OBV!H905</f>
        <v>CONFIRMED BEARISH</v>
      </c>
    </row>
    <row r="906" spans="1:12" ht="13.5" x14ac:dyDescent="0.25">
      <c r="A906" s="3">
        <f>RSI!A906</f>
        <v>43321</v>
      </c>
      <c r="B906" s="2">
        <f>RSI!B906</f>
        <v>31.61</v>
      </c>
      <c r="C906" s="2">
        <f>RSI!I906</f>
        <v>32.303317587056654</v>
      </c>
      <c r="D906" s="2">
        <f>MACD!E906</f>
        <v>0.73213772031763824</v>
      </c>
      <c r="E906" s="2">
        <f>MACD!F906</f>
        <v>-0.4324385823538055</v>
      </c>
      <c r="F906" s="2">
        <f>'Moving Avg'!D906</f>
        <v>33.612000000000002</v>
      </c>
      <c r="G906" s="2">
        <f>'Moving Avg'!F906</f>
        <v>34.730499999999999</v>
      </c>
      <c r="H906" s="2">
        <f>'Moving Avg'!G906</f>
        <v>31.608064000000013</v>
      </c>
      <c r="I906" s="2">
        <f>'Moving Avg'!H906</f>
        <v>36.052801000000017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</row>
    <row r="907" spans="1:12" ht="13.5" x14ac:dyDescent="0.25">
      <c r="A907" s="3">
        <f>RSI!A907</f>
        <v>43322</v>
      </c>
      <c r="B907" s="2">
        <f>RSI!B907</f>
        <v>32.549999999999997</v>
      </c>
      <c r="C907" s="2">
        <f>RSI!I907</f>
        <v>41.903946639284477</v>
      </c>
      <c r="D907" s="2">
        <f>MACD!E907</f>
        <v>1.0118436904916166</v>
      </c>
      <c r="E907" s="2">
        <f>MACD!F907</f>
        <v>-0.14358212778472107</v>
      </c>
      <c r="F907" s="2">
        <f>'Moving Avg'!D907</f>
        <v>32.986000000000004</v>
      </c>
      <c r="G907" s="2">
        <f>'Moving Avg'!F907</f>
        <v>34.743000000000009</v>
      </c>
      <c r="H907" s="2">
        <f>'Moving Avg'!G907</f>
        <v>31.70278600000001</v>
      </c>
      <c r="I907" s="2">
        <f>'Moving Avg'!H907</f>
        <v>36.036199500000009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32.549999999999997</v>
      </c>
      <c r="C908" s="2">
        <f>RSI!I908</f>
        <v>41.903946639284477</v>
      </c>
      <c r="D908" s="2">
        <f>MACD!E908</f>
        <v>1.2551250780582208</v>
      </c>
      <c r="E908" s="2">
        <f>MACD!F908</f>
        <v>0.13615931338386733</v>
      </c>
      <c r="F908" s="2">
        <f>'Moving Avg'!D908</f>
        <v>32.573999999999998</v>
      </c>
      <c r="G908" s="2">
        <f>'Moving Avg'!F908</f>
        <v>34.708000000000006</v>
      </c>
      <c r="H908" s="2">
        <f>'Moving Avg'!G908</f>
        <v>31.797508000000011</v>
      </c>
      <c r="I908" s="2">
        <f>'Moving Avg'!H908</f>
        <v>36.019598000000016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33</v>
      </c>
      <c r="C909" s="2">
        <f>RSI!I909</f>
        <v>46.144444429572481</v>
      </c>
      <c r="D909" s="2">
        <f>MACD!E909</f>
        <v>1.4337629164302541</v>
      </c>
      <c r="E909" s="2">
        <f>MACD!F909</f>
        <v>0.39568003399314472</v>
      </c>
      <c r="F909" s="2">
        <f>'Moving Avg'!D909</f>
        <v>32.457999999999998</v>
      </c>
      <c r="G909" s="2">
        <f>'Moving Avg'!F909</f>
        <v>34.648000000000003</v>
      </c>
      <c r="H909" s="2">
        <f>'Moving Avg'!G909</f>
        <v>31.901230000000009</v>
      </c>
      <c r="I909" s="2">
        <f>'Moving Avg'!H909</f>
        <v>36.00524650000002</v>
      </c>
      <c r="J909" s="6" t="str">
        <f>OBV!F909</f>
        <v>BULLISH</v>
      </c>
      <c r="K909" s="6" t="str">
        <f>OBV!G909</f>
        <v>NEUTRAL</v>
      </c>
      <c r="L909" s="6" t="str">
        <f>OBV!H909</f>
        <v>BULLISH DIVERGENCE</v>
      </c>
    </row>
    <row r="910" spans="1:12" ht="13.5" x14ac:dyDescent="0.25">
      <c r="A910" s="3">
        <f>RSI!A910</f>
        <v>43328</v>
      </c>
      <c r="B910" s="2">
        <f>RSI!B910</f>
        <v>32.01</v>
      </c>
      <c r="C910" s="2">
        <f>RSI!I910</f>
        <v>39.341078423733215</v>
      </c>
      <c r="D910" s="2">
        <f>MACD!E910</f>
        <v>1.6612568021470224</v>
      </c>
      <c r="E910" s="2">
        <f>MACD!F910</f>
        <v>0.64879538762392031</v>
      </c>
      <c r="F910" s="2">
        <f>'Moving Avg'!D910</f>
        <v>32.343999999999994</v>
      </c>
      <c r="G910" s="2">
        <f>'Moving Avg'!F910</f>
        <v>34.538499999999999</v>
      </c>
      <c r="H910" s="2">
        <f>'Moving Avg'!G910</f>
        <v>31.985152000000006</v>
      </c>
      <c r="I910" s="2">
        <f>'Moving Avg'!H910</f>
        <v>35.990261000000018</v>
      </c>
      <c r="J910" s="6" t="str">
        <f>OBV!F910</f>
        <v>BULLISH</v>
      </c>
      <c r="K910" s="6" t="str">
        <f>OBV!G910</f>
        <v>NEUTRAL</v>
      </c>
      <c r="L910" s="6" t="str">
        <f>OBV!H910</f>
        <v>BULLISH DIVERGENCE</v>
      </c>
    </row>
    <row r="911" spans="1:12" ht="13.5" x14ac:dyDescent="0.25">
      <c r="A911" s="3">
        <f>RSI!A911</f>
        <v>43329</v>
      </c>
      <c r="B911" s="2">
        <f>RSI!B911</f>
        <v>31.05</v>
      </c>
      <c r="C911" s="2">
        <f>RSI!I911</f>
        <v>34.092057036699487</v>
      </c>
      <c r="D911" s="2">
        <f>MACD!E911</f>
        <v>1.9334955239804259</v>
      </c>
      <c r="E911" s="2">
        <f>MACD!F911</f>
        <v>0.90573541489522147</v>
      </c>
      <c r="F911" s="2">
        <f>'Moving Avg'!D911</f>
        <v>32.231999999999999</v>
      </c>
      <c r="G911" s="2">
        <f>'Moving Avg'!F911</f>
        <v>34.304999999999993</v>
      </c>
      <c r="H911" s="2">
        <f>'Moving Avg'!G911</f>
        <v>32.033186000000008</v>
      </c>
      <c r="I911" s="2">
        <f>'Moving Avg'!H911</f>
        <v>35.963282000000021</v>
      </c>
      <c r="J911" s="6" t="str">
        <f>OBV!F911</f>
        <v>BULLISH</v>
      </c>
      <c r="K911" s="6" t="str">
        <f>OBV!G911</f>
        <v>NEUTRAL</v>
      </c>
      <c r="L911" s="6" t="str">
        <f>OBV!H911</f>
        <v>BULLISH DIVERGENCE</v>
      </c>
    </row>
    <row r="912" spans="1:12" ht="13.5" x14ac:dyDescent="0.25">
      <c r="A912" s="3">
        <f>RSI!A912</f>
        <v>43332</v>
      </c>
      <c r="B912" s="2">
        <f>RSI!B912</f>
        <v>31.98</v>
      </c>
      <c r="C912" s="2">
        <f>RSI!I912</f>
        <v>42.145240174436637</v>
      </c>
      <c r="D912" s="2">
        <f>MACD!E912</f>
        <v>2.1086284767105212</v>
      </c>
      <c r="E912" s="2">
        <f>MACD!F912</f>
        <v>1.1463140272582815</v>
      </c>
      <c r="F912" s="2">
        <f>'Moving Avg'!D912</f>
        <v>32.118000000000002</v>
      </c>
      <c r="G912" s="2">
        <f>'Moving Avg'!F912</f>
        <v>34.117999999999995</v>
      </c>
      <c r="H912" s="2">
        <f>'Moving Avg'!G912</f>
        <v>32.09732600000001</v>
      </c>
      <c r="I912" s="2">
        <f>'Moving Avg'!H912</f>
        <v>35.945748500000022</v>
      </c>
      <c r="J912" s="6" t="str">
        <f>OBV!F912</f>
        <v>BULLISH</v>
      </c>
      <c r="K912" s="6" t="str">
        <f>OBV!G912</f>
        <v>NEUTRAL</v>
      </c>
      <c r="L912" s="6" t="str">
        <f>OBV!H912</f>
        <v>BULLISH DIVERGENCE</v>
      </c>
    </row>
    <row r="913" spans="1:12" ht="13.5" x14ac:dyDescent="0.25">
      <c r="A913" s="3">
        <f>RSI!A913</f>
        <v>43335</v>
      </c>
      <c r="B913" s="2">
        <f>RSI!B913</f>
        <v>32.89</v>
      </c>
      <c r="C913" s="2">
        <f>RSI!I913</f>
        <v>48.744744908731924</v>
      </c>
      <c r="D913" s="2">
        <f>MACD!E913</f>
        <v>2.031953400055059</v>
      </c>
      <c r="E913" s="2">
        <f>MACD!F913</f>
        <v>1.3234419018176371</v>
      </c>
      <c r="F913" s="2">
        <f>'Moving Avg'!D913</f>
        <v>32.186</v>
      </c>
      <c r="G913" s="2">
        <f>'Moving Avg'!F913</f>
        <v>33.976500000000001</v>
      </c>
      <c r="H913" s="2">
        <f>'Moving Avg'!G913</f>
        <v>32.165280000000003</v>
      </c>
      <c r="I913" s="2">
        <f>'Moving Avg'!H913</f>
        <v>35.928017500000031</v>
      </c>
      <c r="J913" s="6" t="str">
        <f>OBV!F913</f>
        <v>BULLISH</v>
      </c>
      <c r="K913" s="6" t="str">
        <f>OBV!G913</f>
        <v>NEUTRAL</v>
      </c>
      <c r="L913" s="6" t="str">
        <f>OBV!H913</f>
        <v>CONFIRMED BULLISH</v>
      </c>
    </row>
    <row r="914" spans="1:12" ht="13.5" x14ac:dyDescent="0.25">
      <c r="A914" s="3">
        <f>RSI!A914</f>
        <v>43336</v>
      </c>
      <c r="B914" s="2">
        <f>RSI!B914</f>
        <v>32.89</v>
      </c>
      <c r="C914" s="2">
        <f>RSI!I914</f>
        <v>48.744744908731931</v>
      </c>
      <c r="D914" s="2">
        <f>MACD!E914</f>
        <v>1.8098637713357704</v>
      </c>
      <c r="E914" s="2">
        <f>MACD!F914</f>
        <v>1.4207262757212638</v>
      </c>
      <c r="F914" s="2">
        <f>'Moving Avg'!D914</f>
        <v>32.164000000000001</v>
      </c>
      <c r="G914" s="2">
        <f>'Moving Avg'!F914</f>
        <v>33.837000000000003</v>
      </c>
      <c r="H914" s="2">
        <f>'Moving Avg'!G914</f>
        <v>32.233234000000003</v>
      </c>
      <c r="I914" s="2">
        <f>'Moving Avg'!H914</f>
        <v>35.910286500000026</v>
      </c>
      <c r="J914" s="6" t="str">
        <f>OBV!F914</f>
        <v>BULLISH</v>
      </c>
      <c r="K914" s="6" t="str">
        <f>OBV!G914</f>
        <v>NEUTRAL</v>
      </c>
      <c r="L914" s="6" t="str">
        <f>OBV!H914</f>
        <v>BULLISH DIVERGENCE</v>
      </c>
    </row>
    <row r="915" spans="1:12" ht="13.5" x14ac:dyDescent="0.25">
      <c r="A915" s="3">
        <f>RSI!A915</f>
        <v>43339</v>
      </c>
      <c r="B915" s="2">
        <f>RSI!B915</f>
        <v>32</v>
      </c>
      <c r="C915" s="2">
        <f>RSI!I915</f>
        <v>43.160360632126064</v>
      </c>
      <c r="D915" s="2">
        <f>MACD!E915</f>
        <v>1.5351797172527313</v>
      </c>
      <c r="E915" s="2">
        <f>MACD!F915</f>
        <v>1.4436169640275573</v>
      </c>
      <c r="F915" s="2">
        <f>'Moving Avg'!D915</f>
        <v>32.161999999999999</v>
      </c>
      <c r="G915" s="2">
        <f>'Moving Avg'!F915</f>
        <v>33.652999999999999</v>
      </c>
      <c r="H915" s="2">
        <f>'Moving Avg'!G915</f>
        <v>32.286071999999997</v>
      </c>
      <c r="I915" s="2">
        <f>'Moving Avg'!H915</f>
        <v>35.888057500000023</v>
      </c>
      <c r="J915" s="6" t="str">
        <f>OBV!F915</f>
        <v>BULLISH</v>
      </c>
      <c r="K915" s="6" t="str">
        <f>OBV!G915</f>
        <v>NEUTRAL</v>
      </c>
      <c r="L915" s="6" t="str">
        <f>OBV!H915</f>
        <v>BULLISH DIVERGENCE</v>
      </c>
    </row>
    <row r="916" spans="1:12" ht="13.5" x14ac:dyDescent="0.25">
      <c r="A916" s="3">
        <f>RSI!A916</f>
        <v>43340</v>
      </c>
      <c r="B916" s="2">
        <f>RSI!B916</f>
        <v>32.9</v>
      </c>
      <c r="C916" s="2">
        <f>RSI!I916</f>
        <v>49.465215550278451</v>
      </c>
      <c r="D916" s="2">
        <f>MACD!E916</f>
        <v>1.0931887379312286</v>
      </c>
      <c r="E916" s="2">
        <f>MACD!F916</f>
        <v>1.3735313188082916</v>
      </c>
      <c r="F916" s="2">
        <f>'Moving Avg'!D916</f>
        <v>32.531999999999996</v>
      </c>
      <c r="G916" s="2">
        <f>'Moving Avg'!F916</f>
        <v>33.513999999999996</v>
      </c>
      <c r="H916" s="2">
        <f>'Moving Avg'!G916</f>
        <v>32.359403999999998</v>
      </c>
      <c r="I916" s="2">
        <f>'Moving Avg'!H916</f>
        <v>35.865005500000024</v>
      </c>
      <c r="J916" s="6" t="str">
        <f>OBV!F916</f>
        <v>BULLISH</v>
      </c>
      <c r="K916" s="6" t="str">
        <f>OBV!G916</f>
        <v>WEAK</v>
      </c>
      <c r="L916" s="6" t="str">
        <f>OBV!H916</f>
        <v>CONFIRMED BULLISH</v>
      </c>
    </row>
    <row r="917" spans="1:12" ht="13.5" x14ac:dyDescent="0.25">
      <c r="A917" s="3">
        <f>RSI!A917</f>
        <v>43341</v>
      </c>
      <c r="B917" s="2">
        <f>RSI!B917</f>
        <v>33.880000000000003</v>
      </c>
      <c r="C917" s="2">
        <f>RSI!I917</f>
        <v>55.28189847978814</v>
      </c>
      <c r="D917" s="2">
        <f>MACD!E917</f>
        <v>0.79176345512456692</v>
      </c>
      <c r="E917" s="2">
        <f>MACD!F917</f>
        <v>1.2571777460715468</v>
      </c>
      <c r="F917" s="2">
        <f>'Moving Avg'!D917</f>
        <v>32.911999999999999</v>
      </c>
      <c r="G917" s="2">
        <f>'Moving Avg'!F917</f>
        <v>33.423999999999999</v>
      </c>
      <c r="H917" s="2">
        <f>'Moving Avg'!G917</f>
        <v>32.448115999999999</v>
      </c>
      <c r="I917" s="2">
        <f>'Moving Avg'!H917</f>
        <v>35.846853500000023</v>
      </c>
      <c r="J917" s="6" t="str">
        <f>OBV!F917</f>
        <v>BULLISH</v>
      </c>
      <c r="K917" s="6" t="str">
        <f>OBV!G917</f>
        <v>WEAK</v>
      </c>
      <c r="L917" s="6" t="str">
        <f>OBV!H917</f>
        <v>CONFIRMED BULLISH</v>
      </c>
    </row>
    <row r="918" spans="1:12" ht="13.5" x14ac:dyDescent="0.25">
      <c r="A918" s="3">
        <f>RSI!A918</f>
        <v>43342</v>
      </c>
      <c r="B918" s="2">
        <f>RSI!B918</f>
        <v>32.869999999999997</v>
      </c>
      <c r="C918" s="2">
        <f>RSI!I918</f>
        <v>49.01958779931195</v>
      </c>
      <c r="D918" s="2">
        <f>MACD!E918</f>
        <v>0.60623921981878226</v>
      </c>
      <c r="E918" s="2">
        <f>MACD!F918</f>
        <v>1.1269900408209941</v>
      </c>
      <c r="F918" s="2">
        <f>'Moving Avg'!D918</f>
        <v>32.908000000000001</v>
      </c>
      <c r="G918" s="2">
        <f>'Moving Avg'!F918</f>
        <v>33.283499999999997</v>
      </c>
      <c r="H918" s="2">
        <f>'Moving Avg'!G918</f>
        <v>32.516627999999997</v>
      </c>
      <c r="I918" s="2">
        <f>'Moving Avg'!H918</f>
        <v>35.819479500000021</v>
      </c>
      <c r="J918" s="6" t="str">
        <f>OBV!F918</f>
        <v>BULLISH</v>
      </c>
      <c r="K918" s="6" t="str">
        <f>OBV!G918</f>
        <v>NEUTRAL</v>
      </c>
      <c r="L918" s="6" t="str">
        <f>OBV!H918</f>
        <v>BULLISH DIVERGENCE</v>
      </c>
    </row>
    <row r="919" spans="1:12" ht="13.5" x14ac:dyDescent="0.25">
      <c r="A919" s="3">
        <f>RSI!A919</f>
        <v>43343</v>
      </c>
      <c r="B919" s="2">
        <f>RSI!B919</f>
        <v>31.89</v>
      </c>
      <c r="C919" s="2">
        <f>RSI!I919</f>
        <v>43.831285699724475</v>
      </c>
      <c r="D919" s="2">
        <f>MACD!E919</f>
        <v>0.59215340332771405</v>
      </c>
      <c r="E919" s="2">
        <f>MACD!F919</f>
        <v>1.0200227133223381</v>
      </c>
      <c r="F919" s="2">
        <f>'Moving Avg'!D919</f>
        <v>32.708000000000006</v>
      </c>
      <c r="G919" s="2">
        <f>'Moving Avg'!F919</f>
        <v>33.093999999999994</v>
      </c>
      <c r="H919" s="2">
        <f>'Moving Avg'!G919</f>
        <v>32.573405999999999</v>
      </c>
      <c r="I919" s="2">
        <f>'Moving Avg'!H919</f>
        <v>35.787109500000021</v>
      </c>
      <c r="J919" s="6" t="str">
        <f>OBV!F919</f>
        <v>BULLISH</v>
      </c>
      <c r="K919" s="6" t="str">
        <f>OBV!G919</f>
        <v>NEUTRAL</v>
      </c>
      <c r="L919" s="6" t="str">
        <f>OBV!H919</f>
        <v>BULLISH DIVERGENCE</v>
      </c>
    </row>
    <row r="920" spans="1:12" ht="13.5" x14ac:dyDescent="0.25">
      <c r="A920" s="3">
        <f>RSI!A920</f>
        <v>43346</v>
      </c>
      <c r="B920" s="2">
        <f>RSI!B920</f>
        <v>32.83</v>
      </c>
      <c r="C920" s="2">
        <f>RSI!I920</f>
        <v>49.367023603341785</v>
      </c>
      <c r="D920" s="2">
        <f>MACD!E920</f>
        <v>0.36508157099621741</v>
      </c>
      <c r="E920" s="2">
        <f>MACD!F920</f>
        <v>0.889034484857114</v>
      </c>
      <c r="F920" s="2">
        <f>'Moving Avg'!D920</f>
        <v>32.874000000000002</v>
      </c>
      <c r="G920" s="2">
        <f>'Moving Avg'!F920</f>
        <v>32.951500000000003</v>
      </c>
      <c r="H920" s="2">
        <f>'Moving Avg'!G920</f>
        <v>32.648983999999992</v>
      </c>
      <c r="I920" s="2">
        <f>'Moving Avg'!H920</f>
        <v>35.764235000000014</v>
      </c>
      <c r="J920" s="6" t="str">
        <f>OBV!F920</f>
        <v>BULLISH</v>
      </c>
      <c r="K920" s="6" t="str">
        <f>OBV!G920</f>
        <v>WEAK</v>
      </c>
      <c r="L920" s="6" t="str">
        <f>OBV!H920</f>
        <v>CONFIRMED BULLISH</v>
      </c>
    </row>
    <row r="921" spans="1:12" ht="13.5" x14ac:dyDescent="0.25">
      <c r="A921" s="3">
        <f>RSI!A921</f>
        <v>43347</v>
      </c>
      <c r="B921" s="2">
        <f>RSI!B921</f>
        <v>32.83</v>
      </c>
      <c r="C921" s="2">
        <f>RSI!I921</f>
        <v>49.367023603341785</v>
      </c>
      <c r="D921" s="2">
        <f>MACD!E921</f>
        <v>2.5978778474431863E-2</v>
      </c>
      <c r="E921" s="2">
        <f>MACD!F921</f>
        <v>0.71642334358057769</v>
      </c>
      <c r="F921" s="2">
        <f>'Moving Avg'!D921</f>
        <v>32.86</v>
      </c>
      <c r="G921" s="2">
        <f>'Moving Avg'!F921</f>
        <v>32.809000000000005</v>
      </c>
      <c r="H921" s="2">
        <f>'Moving Avg'!G921</f>
        <v>32.741441999999992</v>
      </c>
      <c r="I921" s="2">
        <f>'Moving Avg'!H921</f>
        <v>35.736661000000012</v>
      </c>
      <c r="J921" s="6" t="str">
        <f>OBV!F921</f>
        <v>BULLISH</v>
      </c>
      <c r="K921" s="6" t="str">
        <f>OBV!G921</f>
        <v>NEUTRAL</v>
      </c>
      <c r="L921" s="6" t="str">
        <f>OBV!H921</f>
        <v>BULLISH DIVERGENCE</v>
      </c>
    </row>
    <row r="922" spans="1:12" ht="13.5" x14ac:dyDescent="0.25">
      <c r="A922" s="3">
        <f>RSI!A922</f>
        <v>43348</v>
      </c>
      <c r="B922" s="2">
        <f>RSI!B922</f>
        <v>32.83</v>
      </c>
      <c r="C922" s="2">
        <f>RSI!I922</f>
        <v>49.367023603341771</v>
      </c>
      <c r="D922" s="2">
        <f>MACD!E922</f>
        <v>-0.11720407923892395</v>
      </c>
      <c r="E922" s="2">
        <f>MACD!F922</f>
        <v>0.54969785901667734</v>
      </c>
      <c r="F922" s="2">
        <f>'Moving Avg'!D922</f>
        <v>32.65</v>
      </c>
      <c r="G922" s="2">
        <f>'Moving Avg'!F922</f>
        <v>32.666499999999999</v>
      </c>
      <c r="H922" s="2">
        <f>'Moving Avg'!G922</f>
        <v>32.817019999999992</v>
      </c>
      <c r="I922" s="2">
        <f>'Moving Avg'!H922</f>
        <v>35.71138850000002</v>
      </c>
      <c r="J922" s="6" t="str">
        <f>OBV!F922</f>
        <v>BULLISH</v>
      </c>
      <c r="K922" s="6" t="str">
        <f>OBV!G922</f>
        <v>NEUTRAL</v>
      </c>
      <c r="L922" s="6" t="str">
        <f>OBV!H922</f>
        <v>BULLISH DIVERGENCE</v>
      </c>
    </row>
    <row r="923" spans="1:12" ht="13.5" x14ac:dyDescent="0.25">
      <c r="A923" s="3">
        <f>RSI!A923</f>
        <v>43349</v>
      </c>
      <c r="B923" s="2">
        <f>RSI!B923</f>
        <v>32.83</v>
      </c>
      <c r="C923" s="2">
        <f>RSI!I923</f>
        <v>49.367023603341778</v>
      </c>
      <c r="D923" s="2">
        <f>MACD!E923</f>
        <v>-9.7735331530145686E-2</v>
      </c>
      <c r="E923" s="2">
        <f>MACD!F923</f>
        <v>0.42021122090731272</v>
      </c>
      <c r="F923" s="2">
        <f>'Moving Avg'!D923</f>
        <v>32.641999999999996</v>
      </c>
      <c r="G923" s="2">
        <f>'Moving Avg'!F923</f>
        <v>32.577500000000008</v>
      </c>
      <c r="H923" s="2">
        <f>'Moving Avg'!G923</f>
        <v>32.886649999999989</v>
      </c>
      <c r="I923" s="2">
        <f>'Moving Avg'!H923</f>
        <v>35.690911500000013</v>
      </c>
      <c r="J923" s="6" t="str">
        <f>OBV!F923</f>
        <v>BULLISH</v>
      </c>
      <c r="K923" s="6" t="str">
        <f>OBV!G923</f>
        <v>NEUTRAL</v>
      </c>
      <c r="L923" s="6" t="str">
        <f>OBV!H923</f>
        <v>BULLISH DIVERGENCE</v>
      </c>
    </row>
    <row r="924" spans="1:12" ht="13.5" x14ac:dyDescent="0.25">
      <c r="A924" s="3">
        <f>RSI!A924</f>
        <v>43350</v>
      </c>
      <c r="B924" s="2">
        <f>RSI!B924</f>
        <v>32.83</v>
      </c>
      <c r="C924" s="2">
        <f>RSI!I924</f>
        <v>49.367023603341778</v>
      </c>
      <c r="D924" s="2">
        <f>MACD!E924</f>
        <v>-8.0684485530042593E-2</v>
      </c>
      <c r="E924" s="2">
        <f>MACD!F924</f>
        <v>0.3200320796198417</v>
      </c>
      <c r="F924" s="2">
        <f>'Moving Avg'!D924</f>
        <v>32.83</v>
      </c>
      <c r="G924" s="2">
        <f>'Moving Avg'!F924</f>
        <v>32.540000000000006</v>
      </c>
      <c r="H924" s="2">
        <f>'Moving Avg'!G924</f>
        <v>32.956279999999985</v>
      </c>
      <c r="I924" s="2">
        <f>'Moving Avg'!H924</f>
        <v>35.663769000000009</v>
      </c>
      <c r="J924" s="6" t="str">
        <f>OBV!F924</f>
        <v>BULLISH</v>
      </c>
      <c r="K924" s="6" t="str">
        <f>OBV!G924</f>
        <v>NEUTRAL</v>
      </c>
      <c r="L924" s="6" t="str">
        <f>OBV!H924</f>
        <v>CONFIRMED BULLISH</v>
      </c>
    </row>
    <row r="925" spans="1:12" ht="13.5" x14ac:dyDescent="0.25">
      <c r="A925" s="3">
        <f>RSI!A925</f>
        <v>43353</v>
      </c>
      <c r="B925" s="2">
        <f>RSI!B925</f>
        <v>32.83</v>
      </c>
      <c r="C925" s="2">
        <f>RSI!I925</f>
        <v>49.367023603341778</v>
      </c>
      <c r="D925" s="2">
        <f>MACD!E925</f>
        <v>-0.20264539552391625</v>
      </c>
      <c r="E925" s="2">
        <f>MACD!F925</f>
        <v>0.21549658459109011</v>
      </c>
      <c r="F925" s="2">
        <f>'Moving Avg'!D925</f>
        <v>32.83</v>
      </c>
      <c r="G925" s="2">
        <f>'Moving Avg'!F925</f>
        <v>32.552500000000002</v>
      </c>
      <c r="H925" s="2">
        <f>'Moving Avg'!G925</f>
        <v>33.025909999999989</v>
      </c>
      <c r="I925" s="2">
        <f>'Moving Avg'!H925</f>
        <v>35.636626500000006</v>
      </c>
      <c r="J925" s="6" t="str">
        <f>OBV!F925</f>
        <v>NEUTRAL</v>
      </c>
      <c r="K925" s="6" t="str">
        <f>OBV!G925</f>
        <v>NEUTRAL</v>
      </c>
      <c r="L925" s="6" t="str">
        <f>OBV!H925</f>
        <v>NEUTRAL</v>
      </c>
    </row>
    <row r="926" spans="1:12" ht="13.5" x14ac:dyDescent="0.25">
      <c r="A926" s="3">
        <f>RSI!A926</f>
        <v>43355</v>
      </c>
      <c r="B926" s="2">
        <f>RSI!B926</f>
        <v>32.83</v>
      </c>
      <c r="C926" s="2">
        <f>RSI!I926</f>
        <v>49.367023603341785</v>
      </c>
      <c r="D926" s="2">
        <f>MACD!E926</f>
        <v>-0.16688661679521033</v>
      </c>
      <c r="E926" s="2">
        <f>MACD!F926</f>
        <v>0.13901994431383005</v>
      </c>
      <c r="F926" s="2">
        <f>'Moving Avg'!D926</f>
        <v>32.83</v>
      </c>
      <c r="G926" s="2">
        <f>'Moving Avg'!F926</f>
        <v>32.613500000000002</v>
      </c>
      <c r="H926" s="2">
        <f>'Moving Avg'!G926</f>
        <v>33.097457999999989</v>
      </c>
      <c r="I926" s="2">
        <f>'Moving Avg'!H926</f>
        <v>35.609484000000002</v>
      </c>
      <c r="J926" s="6" t="str">
        <f>OBV!F926</f>
        <v>NEUTRAL</v>
      </c>
      <c r="K926" s="6" t="str">
        <f>OBV!G926</f>
        <v>NEUTRAL</v>
      </c>
      <c r="L926" s="6" t="str">
        <f>OBV!H926</f>
        <v>NEUTRAL</v>
      </c>
    </row>
    <row r="927" spans="1:12" ht="13.5" x14ac:dyDescent="0.25">
      <c r="A927" s="3">
        <f>RSI!A927</f>
        <v>43356</v>
      </c>
      <c r="B927" s="2">
        <f>RSI!B927</f>
        <v>31.85</v>
      </c>
      <c r="C927" s="2">
        <f>RSI!I927</f>
        <v>42.100034711758383</v>
      </c>
      <c r="D927" s="2">
        <f>MACD!E927</f>
        <v>8.7190906331791496E-2</v>
      </c>
      <c r="E927" s="2">
        <f>MACD!F927</f>
        <v>0.12865413671742235</v>
      </c>
      <c r="F927" s="2">
        <f>'Moving Avg'!D927</f>
        <v>32.634</v>
      </c>
      <c r="G927" s="2">
        <f>'Moving Avg'!F927</f>
        <v>32.578500000000005</v>
      </c>
      <c r="H927" s="2">
        <f>'Moving Avg'!G927</f>
        <v>33.147487999999989</v>
      </c>
      <c r="I927" s="2">
        <f>'Moving Avg'!H927</f>
        <v>35.577681500000004</v>
      </c>
      <c r="J927" s="6" t="str">
        <f>OBV!F927</f>
        <v>NEUTRAL</v>
      </c>
      <c r="K927" s="6" t="str">
        <f>OBV!G927</f>
        <v>NEUTRAL</v>
      </c>
      <c r="L927" s="6" t="str">
        <f>OBV!H927</f>
        <v>NEUTRAL</v>
      </c>
    </row>
    <row r="928" spans="1:12" ht="13.5" x14ac:dyDescent="0.25">
      <c r="A928" s="3">
        <f>RSI!A928</f>
        <v>43357</v>
      </c>
      <c r="B928" s="2">
        <f>RSI!B928</f>
        <v>32.729999999999997</v>
      </c>
      <c r="C928" s="2">
        <f>RSI!I928</f>
        <v>49.315058711323189</v>
      </c>
      <c r="D928" s="2">
        <f>MACD!E928</f>
        <v>8.7824966829217033E-2</v>
      </c>
      <c r="E928" s="2">
        <f>MACD!F928</f>
        <v>0.1204883027397813</v>
      </c>
      <c r="F928" s="2">
        <f>'Moving Avg'!D928</f>
        <v>32.613999999999997</v>
      </c>
      <c r="G928" s="2">
        <f>'Moving Avg'!F928</f>
        <v>32.587499999999999</v>
      </c>
      <c r="H928" s="2">
        <f>'Moving Avg'!G928</f>
        <v>33.213199999999986</v>
      </c>
      <c r="I928" s="2">
        <f>'Moving Avg'!H928</f>
        <v>35.550279000000003</v>
      </c>
      <c r="J928" s="6" t="str">
        <f>OBV!F928</f>
        <v>BULLISH</v>
      </c>
      <c r="K928" s="6" t="str">
        <f>OBV!G928</f>
        <v>NEUTRAL</v>
      </c>
      <c r="L928" s="6" t="str">
        <f>OBV!H928</f>
        <v>BULLISH DIVERGENCE</v>
      </c>
    </row>
    <row r="929" spans="1:12" ht="13.5" x14ac:dyDescent="0.25">
      <c r="A929" s="3">
        <f>RSI!A929</f>
        <v>43360</v>
      </c>
      <c r="B929" s="2">
        <f>RSI!B929</f>
        <v>31.75</v>
      </c>
      <c r="C929" s="2">
        <f>RSI!I929</f>
        <v>42.903285984086068</v>
      </c>
      <c r="D929" s="2">
        <f>MACD!E929</f>
        <v>1.0739686970168805E-2</v>
      </c>
      <c r="E929" s="2">
        <f>MACD!F929</f>
        <v>9.8538579585858807E-2</v>
      </c>
      <c r="F929" s="2">
        <f>'Moving Avg'!D929</f>
        <v>32.397999999999996</v>
      </c>
      <c r="G929" s="2">
        <f>'Moving Avg'!F929</f>
        <v>32.524999999999999</v>
      </c>
      <c r="H929" s="2">
        <f>'Moving Avg'!G929</f>
        <v>33.23279999999999</v>
      </c>
      <c r="I929" s="2">
        <f>'Moving Avg'!H929</f>
        <v>35.517976500000003</v>
      </c>
      <c r="J929" s="6" t="str">
        <f>OBV!F929</f>
        <v>BULLISH</v>
      </c>
      <c r="K929" s="6" t="str">
        <f>OBV!G929</f>
        <v>NEUTRAL</v>
      </c>
      <c r="L929" s="6" t="str">
        <f>OBV!H929</f>
        <v>BULLISH DIVERGENCE</v>
      </c>
    </row>
    <row r="930" spans="1:12" ht="13.5" x14ac:dyDescent="0.25">
      <c r="A930" s="3">
        <f>RSI!A930</f>
        <v>43361</v>
      </c>
      <c r="B930" s="2">
        <f>RSI!B930</f>
        <v>30.8</v>
      </c>
      <c r="C930" s="2">
        <f>RSI!I930</f>
        <v>37.775904298130868</v>
      </c>
      <c r="D930" s="2">
        <f>MACD!E930</f>
        <v>0.16680404392425174</v>
      </c>
      <c r="E930" s="2">
        <f>MACD!F930</f>
        <v>0.11219167245353739</v>
      </c>
      <c r="F930" s="2">
        <f>'Moving Avg'!D930</f>
        <v>31.992000000000001</v>
      </c>
      <c r="G930" s="2">
        <f>'Moving Avg'!F930</f>
        <v>32.464499999999994</v>
      </c>
      <c r="H930" s="2">
        <f>'Moving Avg'!G930</f>
        <v>33.234799999999993</v>
      </c>
      <c r="I930" s="2">
        <f>'Moving Avg'!H930</f>
        <v>35.480924000000002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30</v>
      </c>
      <c r="C931" s="2">
        <f>RSI!I931</f>
        <v>34.082033847488972</v>
      </c>
      <c r="D931" s="2">
        <f>MACD!E931</f>
        <v>0.36956894986919764</v>
      </c>
      <c r="E931" s="2">
        <f>MACD!F931</f>
        <v>0.16366712793666943</v>
      </c>
      <c r="F931" s="2">
        <f>'Moving Avg'!D931</f>
        <v>31.425999999999998</v>
      </c>
      <c r="G931" s="2">
        <f>'Moving Avg'!F931</f>
        <v>32.411999999999992</v>
      </c>
      <c r="H931" s="2">
        <f>'Moving Avg'!G931</f>
        <v>33.22079999999999</v>
      </c>
      <c r="I931" s="2">
        <f>'Moving Avg'!H931</f>
        <v>35.439871500000002</v>
      </c>
      <c r="J931" s="6" t="str">
        <f>OBV!F931</f>
        <v>BEARISH</v>
      </c>
      <c r="K931" s="6" t="str">
        <f>OBV!G931</f>
        <v>STRONG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30</v>
      </c>
      <c r="C932" s="2">
        <f>RSI!I932</f>
        <v>34.082033847488958</v>
      </c>
      <c r="D932" s="2">
        <f>MACD!E932</f>
        <v>0.55646944370219842</v>
      </c>
      <c r="E932" s="2">
        <f>MACD!F932</f>
        <v>0.24222759108977523</v>
      </c>
      <c r="F932" s="2">
        <f>'Moving Avg'!D932</f>
        <v>31.055999999999994</v>
      </c>
      <c r="G932" s="2">
        <f>'Moving Avg'!F932</f>
        <v>32.312999999999995</v>
      </c>
      <c r="H932" s="2">
        <f>'Moving Avg'!G932</f>
        <v>33.206799999999987</v>
      </c>
      <c r="I932" s="2">
        <f>'Moving Avg'!H932</f>
        <v>35.395845500000007</v>
      </c>
      <c r="J932" s="6" t="str">
        <f>OBV!F932</f>
        <v>BEARISH</v>
      </c>
      <c r="K932" s="6" t="str">
        <f>OBV!G932</f>
        <v>STRONG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30</v>
      </c>
      <c r="C933" s="2">
        <f>RSI!I933</f>
        <v>34.082033847488958</v>
      </c>
      <c r="D933" s="2">
        <f>MACD!E933</f>
        <v>0.72881063466876839</v>
      </c>
      <c r="E933" s="2">
        <f>MACD!F933</f>
        <v>0.33954419980557388</v>
      </c>
      <c r="F933" s="2">
        <f>'Moving Avg'!D933</f>
        <v>30.51</v>
      </c>
      <c r="G933" s="2">
        <f>'Moving Avg'!F933</f>
        <v>32.168499999999995</v>
      </c>
      <c r="H933" s="2">
        <f>'Moving Avg'!G933</f>
        <v>33.192799999999991</v>
      </c>
      <c r="I933" s="2">
        <f>'Moving Avg'!H933</f>
        <v>35.351627500000006</v>
      </c>
      <c r="J933" s="6" t="str">
        <f>OBV!F933</f>
        <v>BEARISH</v>
      </c>
      <c r="K933" s="6" t="str">
        <f>OBV!G933</f>
        <v>STRONG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30</v>
      </c>
      <c r="C934" s="2">
        <f>RSI!I934</f>
        <v>34.082033847488958</v>
      </c>
      <c r="D934" s="2">
        <f>MACD!E934</f>
        <v>0.88778096223894565</v>
      </c>
      <c r="E934" s="2">
        <f>MACD!F934</f>
        <v>0.44919155229224828</v>
      </c>
      <c r="F934" s="2">
        <f>'Moving Avg'!D934</f>
        <v>30.160000000000004</v>
      </c>
      <c r="G934" s="2">
        <f>'Moving Avg'!F934</f>
        <v>32.023999999999994</v>
      </c>
      <c r="H934" s="2">
        <f>'Moving Avg'!G934</f>
        <v>33.160799999999988</v>
      </c>
      <c r="I934" s="2">
        <f>'Moving Avg'!H934</f>
        <v>35.304149000000002</v>
      </c>
      <c r="J934" s="6" t="str">
        <f>OBV!F934</f>
        <v>BEARISH</v>
      </c>
      <c r="K934" s="6" t="str">
        <f>OBV!G934</f>
        <v>STRONG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29.1</v>
      </c>
      <c r="C935" s="2">
        <f>RSI!I935</f>
        <v>29.689096337432275</v>
      </c>
      <c r="D935" s="2">
        <f>MACD!E935</f>
        <v>1.10113058113593</v>
      </c>
      <c r="E935" s="2">
        <f>MACD!F935</f>
        <v>0.57957935806098471</v>
      </c>
      <c r="F935" s="2">
        <f>'Moving Avg'!D935</f>
        <v>29.82</v>
      </c>
      <c r="G935" s="2">
        <f>'Moving Avg'!F935</f>
        <v>31.879000000000001</v>
      </c>
      <c r="H935" s="2">
        <f>'Moving Avg'!G935</f>
        <v>33.092799999999983</v>
      </c>
      <c r="I935" s="2">
        <f>'Moving Avg'!H935</f>
        <v>35.249580500000008</v>
      </c>
      <c r="J935" s="6" t="str">
        <f>OBV!F935</f>
        <v>BEARISH</v>
      </c>
      <c r="K935" s="6" t="str">
        <f>OBV!G935</f>
        <v>STRONG</v>
      </c>
      <c r="L935" s="6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29.07</v>
      </c>
      <c r="C936" s="2">
        <f>RSI!I936</f>
        <v>29.552359631321067</v>
      </c>
      <c r="D936" s="2">
        <f>MACD!E936</f>
        <v>1.3004656890337323</v>
      </c>
      <c r="E936" s="2">
        <f>MACD!F936</f>
        <v>0.72375662425553422</v>
      </c>
      <c r="F936" s="2">
        <f>'Moving Avg'!D936</f>
        <v>29.633999999999997</v>
      </c>
      <c r="G936" s="2">
        <f>'Moving Avg'!F936</f>
        <v>31.6875</v>
      </c>
      <c r="H936" s="2">
        <f>'Moving Avg'!G936</f>
        <v>33.043599999999984</v>
      </c>
      <c r="I936" s="2">
        <f>'Moving Avg'!H936</f>
        <v>35.191505500000005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29.09</v>
      </c>
      <c r="C937" s="2">
        <f>RSI!I937</f>
        <v>29.784534036443389</v>
      </c>
      <c r="D937" s="2">
        <f>MACD!E937</f>
        <v>1.3324180876541334</v>
      </c>
      <c r="E937" s="2">
        <f>MACD!F937</f>
        <v>0.84548891693525396</v>
      </c>
      <c r="F937" s="2">
        <f>'Moving Avg'!D937</f>
        <v>29.451999999999998</v>
      </c>
      <c r="G937" s="2">
        <f>'Moving Avg'!F937</f>
        <v>31.448000000000008</v>
      </c>
      <c r="H937" s="2">
        <f>'Moving Avg'!G937</f>
        <v>32.979399999999984</v>
      </c>
      <c r="I937" s="2">
        <f>'Moving Avg'!H937</f>
        <v>35.127680000000012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29.07</v>
      </c>
      <c r="C938" s="2">
        <f>RSI!I938</f>
        <v>29.67919612398326</v>
      </c>
      <c r="D938" s="2">
        <f>MACD!E938</f>
        <v>1.510586854805112</v>
      </c>
      <c r="E938" s="2">
        <f>MACD!F938</f>
        <v>0.97850850450922566</v>
      </c>
      <c r="F938" s="2">
        <f>'Moving Avg'!D938</f>
        <v>29.266000000000002</v>
      </c>
      <c r="G938" s="2">
        <f>'Moving Avg'!F938</f>
        <v>31.258000000000003</v>
      </c>
      <c r="H938" s="2">
        <f>'Moving Avg'!G938</f>
        <v>32.89579999999998</v>
      </c>
      <c r="I938" s="2">
        <f>'Moving Avg'!H938</f>
        <v>35.063466500000011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</row>
    <row r="939" spans="1:12" ht="13.5" x14ac:dyDescent="0.25">
      <c r="A939" s="3">
        <f>RSI!A939</f>
        <v>43374</v>
      </c>
      <c r="B939" s="2">
        <f>RSI!B939</f>
        <v>29.07</v>
      </c>
      <c r="C939" s="2">
        <f>RSI!I939</f>
        <v>29.67919612398326</v>
      </c>
      <c r="D939" s="2">
        <f>MACD!E939</f>
        <v>1.5239032751677826</v>
      </c>
      <c r="E939" s="2">
        <f>MACD!F939</f>
        <v>1.0875874586409371</v>
      </c>
      <c r="F939" s="2">
        <f>'Moving Avg'!D939</f>
        <v>29.080000000000002</v>
      </c>
      <c r="G939" s="2">
        <f>'Moving Avg'!F939</f>
        <v>31.117000000000008</v>
      </c>
      <c r="H939" s="2">
        <f>'Moving Avg'!G939</f>
        <v>32.793199999999977</v>
      </c>
      <c r="I939" s="2">
        <f>'Moving Avg'!H939</f>
        <v>34.998342000000008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28.2</v>
      </c>
      <c r="C940" s="2">
        <f>RSI!I940</f>
        <v>25.185505292239256</v>
      </c>
      <c r="D940" s="2">
        <f>MACD!E940</f>
        <v>1.4658018577861966</v>
      </c>
      <c r="E940" s="2">
        <f>MACD!F940</f>
        <v>1.1632303384699891</v>
      </c>
      <c r="F940" s="2">
        <f>'Moving Avg'!D940</f>
        <v>28.899999999999995</v>
      </c>
      <c r="G940" s="2">
        <f>'Moving Avg'!F940</f>
        <v>30.885500000000008</v>
      </c>
      <c r="H940" s="2">
        <f>'Moving Avg'!G940</f>
        <v>32.67319999999998</v>
      </c>
      <c r="I940" s="2">
        <f>'Moving Avg'!H940</f>
        <v>34.928915500000009</v>
      </c>
      <c r="J940" s="6" t="str">
        <f>OBV!F940</f>
        <v>BEARISH</v>
      </c>
      <c r="K940" s="6" t="str">
        <f>OBV!G940</f>
        <v>STRONG</v>
      </c>
      <c r="L940" s="6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27.36</v>
      </c>
      <c r="C941" s="2">
        <f>RSI!I941</f>
        <v>21.75979541148601</v>
      </c>
      <c r="D941" s="2">
        <f>MACD!E941</f>
        <v>1.3723514383814113</v>
      </c>
      <c r="E941" s="2">
        <f>MACD!F941</f>
        <v>1.2050545584522736</v>
      </c>
      <c r="F941" s="2">
        <f>'Moving Avg'!D941</f>
        <v>28.558</v>
      </c>
      <c r="G941" s="2">
        <f>'Moving Avg'!F941</f>
        <v>30.612000000000005</v>
      </c>
      <c r="H941" s="2">
        <f>'Moving Avg'!G941</f>
        <v>32.505999999999979</v>
      </c>
      <c r="I941" s="2">
        <f>'Moving Avg'!H941</f>
        <v>34.855289000000006</v>
      </c>
      <c r="J941" s="6" t="str">
        <f>OBV!F941</f>
        <v>BEARISH</v>
      </c>
      <c r="K941" s="6" t="str">
        <f>OBV!G941</f>
        <v>STRONG</v>
      </c>
      <c r="L941" s="6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27.36</v>
      </c>
      <c r="C942" s="2">
        <f>RSI!I942</f>
        <v>21.75979541148601</v>
      </c>
      <c r="D942" s="2">
        <f>MACD!E942</f>
        <v>1.313581435276447</v>
      </c>
      <c r="E942" s="2">
        <f>MACD!F942</f>
        <v>1.2267599338171085</v>
      </c>
      <c r="F942" s="2">
        <f>'Moving Avg'!D942</f>
        <v>28.212</v>
      </c>
      <c r="G942" s="2">
        <f>'Moving Avg'!F942</f>
        <v>30.338500000000003</v>
      </c>
      <c r="H942" s="2">
        <f>'Moving Avg'!G942</f>
        <v>32.338799999999985</v>
      </c>
      <c r="I942" s="2">
        <f>'Moving Avg'!H942</f>
        <v>34.783964500000003</v>
      </c>
      <c r="J942" s="6" t="str">
        <f>OBV!F942</f>
        <v>BEARISH</v>
      </c>
      <c r="K942" s="6" t="str">
        <f>OBV!G942</f>
        <v>STRONG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27.46</v>
      </c>
      <c r="C943" s="2">
        <f>RSI!I943</f>
        <v>23.202042472023152</v>
      </c>
      <c r="D943" s="2">
        <f>MACD!E943</f>
        <v>1.2752450347209781</v>
      </c>
      <c r="E943" s="2">
        <f>MACD!F943</f>
        <v>1.2364569539978825</v>
      </c>
      <c r="F943" s="2">
        <f>'Moving Avg'!D943</f>
        <v>27.889999999999997</v>
      </c>
      <c r="G943" s="2">
        <f>'Moving Avg'!F943</f>
        <v>30.070000000000004</v>
      </c>
      <c r="H943" s="2">
        <f>'Moving Avg'!G943</f>
        <v>32.173599999999986</v>
      </c>
      <c r="I943" s="2">
        <f>'Moving Avg'!H943</f>
        <v>34.722491000000005</v>
      </c>
      <c r="J943" s="6" t="str">
        <f>OBV!F943</f>
        <v>BULLISH</v>
      </c>
      <c r="K943" s="6" t="str">
        <f>OBV!G943</f>
        <v>WEAK</v>
      </c>
      <c r="L943" s="6" t="str">
        <f>OBV!H943</f>
        <v>BULLISH DIVERGENCE</v>
      </c>
    </row>
    <row r="944" spans="1:12" ht="13.5" x14ac:dyDescent="0.25">
      <c r="A944" s="3">
        <f>RSI!A944</f>
        <v>43381</v>
      </c>
      <c r="B944" s="2">
        <f>RSI!B944</f>
        <v>27.46</v>
      </c>
      <c r="C944" s="2">
        <f>RSI!I944</f>
        <v>23.202042472023152</v>
      </c>
      <c r="D944" s="2">
        <f>MACD!E944</f>
        <v>1.2596225552576215</v>
      </c>
      <c r="E944" s="2">
        <f>MACD!F944</f>
        <v>1.2410900742498303</v>
      </c>
      <c r="F944" s="2">
        <f>'Moving Avg'!D944</f>
        <v>27.568000000000001</v>
      </c>
      <c r="G944" s="2">
        <f>'Moving Avg'!F944</f>
        <v>29.801499999999997</v>
      </c>
      <c r="H944" s="2">
        <f>'Moving Avg'!G944</f>
        <v>32.009199999999993</v>
      </c>
      <c r="I944" s="2">
        <f>'Moving Avg'!H944</f>
        <v>34.655071000000007</v>
      </c>
      <c r="J944" s="6" t="str">
        <f>OBV!F944</f>
        <v>BULLISH</v>
      </c>
      <c r="K944" s="6" t="str">
        <f>OBV!G944</f>
        <v>WEAK</v>
      </c>
      <c r="L944" s="6" t="str">
        <f>OBV!H944</f>
        <v>BULLISH DIVERGENCE</v>
      </c>
    </row>
    <row r="945" spans="1:12" ht="13.5" x14ac:dyDescent="0.25">
      <c r="A945" s="3">
        <f>RSI!A945</f>
        <v>43382</v>
      </c>
      <c r="B945" s="2">
        <f>RSI!B945</f>
        <v>27.46</v>
      </c>
      <c r="C945" s="2">
        <f>RSI!I945</f>
        <v>23.202042472023152</v>
      </c>
      <c r="D945" s="2">
        <f>MACD!E945</f>
        <v>1.1235123784101724</v>
      </c>
      <c r="E945" s="2">
        <f>MACD!F945</f>
        <v>1.2175745350818987</v>
      </c>
      <c r="F945" s="2">
        <f>'Moving Avg'!D945</f>
        <v>27.420000000000005</v>
      </c>
      <c r="G945" s="2">
        <f>'Moving Avg'!F945</f>
        <v>29.533000000000005</v>
      </c>
      <c r="H945" s="2">
        <f>'Moving Avg'!G945</f>
        <v>31.844799999999992</v>
      </c>
      <c r="I945" s="2">
        <f>'Moving Avg'!H945</f>
        <v>34.587747000000007</v>
      </c>
      <c r="J945" s="6" t="str">
        <f>OBV!F945</f>
        <v>BULLISH</v>
      </c>
      <c r="K945" s="6" t="str">
        <f>OBV!G945</f>
        <v>WEAK</v>
      </c>
      <c r="L945" s="6" t="str">
        <f>OBV!H945</f>
        <v>BULLISH DIVERGENCE</v>
      </c>
    </row>
    <row r="946" spans="1:12" ht="13.5" x14ac:dyDescent="0.25">
      <c r="A946" s="3">
        <f>RSI!A946</f>
        <v>43383</v>
      </c>
      <c r="B946" s="2">
        <f>RSI!B946</f>
        <v>26.64</v>
      </c>
      <c r="C946" s="2">
        <f>RSI!I946</f>
        <v>19.517370049025828</v>
      </c>
      <c r="D946" s="2">
        <f>MACD!E946</f>
        <v>1.078884605912485</v>
      </c>
      <c r="E946" s="2">
        <f>MACD!F946</f>
        <v>1.1898365492480161</v>
      </c>
      <c r="F946" s="2">
        <f>'Moving Avg'!D946</f>
        <v>27.276</v>
      </c>
      <c r="G946" s="2">
        <f>'Moving Avg'!F946</f>
        <v>29.223500000000001</v>
      </c>
      <c r="H946" s="2">
        <f>'Moving Avg'!G946</f>
        <v>31.663999999999998</v>
      </c>
      <c r="I946" s="2">
        <f>'Moving Avg'!H946</f>
        <v>34.525530500000002</v>
      </c>
      <c r="J946" s="6" t="str">
        <f>OBV!F946</f>
        <v>BULLISH</v>
      </c>
      <c r="K946" s="6" t="str">
        <f>OBV!G946</f>
        <v>WEAK</v>
      </c>
      <c r="L946" s="6" t="str">
        <f>OBV!H946</f>
        <v>BULLISH DIVERGENCE</v>
      </c>
    </row>
    <row r="947" spans="1:12" ht="13.5" x14ac:dyDescent="0.25">
      <c r="A947" s="3">
        <f>RSI!A947</f>
        <v>43384</v>
      </c>
      <c r="B947" s="2">
        <f>RSI!B947</f>
        <v>26.64</v>
      </c>
      <c r="C947" s="2">
        <f>RSI!I947</f>
        <v>19.517370049025828</v>
      </c>
      <c r="D947" s="2">
        <f>MACD!E947</f>
        <v>1.0623940763953499</v>
      </c>
      <c r="E947" s="2">
        <f>MACD!F947</f>
        <v>1.1643480546774829</v>
      </c>
      <c r="F947" s="2">
        <f>'Moving Avg'!D947</f>
        <v>27.131999999999998</v>
      </c>
      <c r="G947" s="2">
        <f>'Moving Avg'!F947</f>
        <v>28.962999999999994</v>
      </c>
      <c r="H947" s="2">
        <f>'Moving Avg'!G947</f>
        <v>31.4832</v>
      </c>
      <c r="I947" s="2">
        <f>'Moving Avg'!H947</f>
        <v>34.454969500000004</v>
      </c>
      <c r="J947" s="6" t="str">
        <f>OBV!F947</f>
        <v>BULLISH</v>
      </c>
      <c r="K947" s="6" t="str">
        <f>OBV!G947</f>
        <v>WEAK</v>
      </c>
      <c r="L947" s="6" t="str">
        <f>OBV!H947</f>
        <v>BULLISH DIVERGENCE</v>
      </c>
    </row>
    <row r="948" spans="1:12" ht="13.5" x14ac:dyDescent="0.25">
      <c r="A948" s="3">
        <f>RSI!A948</f>
        <v>43385</v>
      </c>
      <c r="B948" s="2">
        <f>RSI!B948</f>
        <v>26.64</v>
      </c>
      <c r="C948" s="2">
        <f>RSI!I948</f>
        <v>19.517370049025828</v>
      </c>
      <c r="D948" s="2">
        <f>MACD!E948</f>
        <v>1.0622103957036302</v>
      </c>
      <c r="E948" s="2">
        <f>MACD!F948</f>
        <v>1.1439205228827125</v>
      </c>
      <c r="F948" s="2">
        <f>'Moving Avg'!D948</f>
        <v>26.968</v>
      </c>
      <c r="G948" s="2">
        <f>'Moving Avg'!F948</f>
        <v>28.658499999999997</v>
      </c>
      <c r="H948" s="2">
        <f>'Moving Avg'!G948</f>
        <v>31.302400000000002</v>
      </c>
      <c r="I948" s="2">
        <f>'Moving Avg'!H948</f>
        <v>34.385176000000008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26.64</v>
      </c>
      <c r="C949" s="2">
        <f>RSI!I949</f>
        <v>19.517370049025828</v>
      </c>
      <c r="D949" s="2">
        <f>MACD!E949</f>
        <v>1.0776538322476803</v>
      </c>
      <c r="E949" s="2">
        <f>MACD!F949</f>
        <v>1.1306671847557062</v>
      </c>
      <c r="F949" s="2">
        <f>'Moving Avg'!D949</f>
        <v>26.804000000000002</v>
      </c>
      <c r="G949" s="2">
        <f>'Moving Avg'!F949</f>
        <v>28.402999999999999</v>
      </c>
      <c r="H949" s="2">
        <f>'Moving Avg'!G949</f>
        <v>31.121600000000004</v>
      </c>
      <c r="I949" s="2">
        <f>'Moving Avg'!H949</f>
        <v>34.315382500000013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26.63</v>
      </c>
      <c r="C950" s="2">
        <f>RSI!I950</f>
        <v>19.466660586854786</v>
      </c>
      <c r="D950" s="2">
        <f>MACD!E950</f>
        <v>0.97205933002723555</v>
      </c>
      <c r="E950" s="2">
        <f>MACD!F950</f>
        <v>1.0989456138100122</v>
      </c>
      <c r="F950" s="2">
        <f>'Moving Avg'!D950</f>
        <v>26.637999999999998</v>
      </c>
      <c r="G950" s="2">
        <f>'Moving Avg'!F950</f>
        <v>28.194499999999994</v>
      </c>
      <c r="H950" s="2">
        <f>'Moving Avg'!G950</f>
        <v>30.940600000000007</v>
      </c>
      <c r="I950" s="2">
        <f>'Moving Avg'!H950</f>
        <v>34.245587000000015</v>
      </c>
      <c r="J950" s="6" t="str">
        <f>OBV!F950</f>
        <v>BEARISH</v>
      </c>
      <c r="K950" s="6" t="str">
        <f>OBV!G950</f>
        <v>WEAK</v>
      </c>
      <c r="L950" s="6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26.64</v>
      </c>
      <c r="C951" s="2">
        <f>RSI!I951</f>
        <v>19.691366565269504</v>
      </c>
      <c r="D951" s="2">
        <f>MACD!E951</f>
        <v>0.76617122338697285</v>
      </c>
      <c r="E951" s="2">
        <f>MACD!F951</f>
        <v>1.0323907357254045</v>
      </c>
      <c r="F951" s="2">
        <f>'Moving Avg'!D951</f>
        <v>26.637999999999998</v>
      </c>
      <c r="G951" s="2">
        <f>'Moving Avg'!F951</f>
        <v>28.026499999999992</v>
      </c>
      <c r="H951" s="2">
        <f>'Moving Avg'!G951</f>
        <v>30.759800000000009</v>
      </c>
      <c r="I951" s="2">
        <f>'Moving Avg'!H951</f>
        <v>34.175841500000018</v>
      </c>
      <c r="J951" s="6" t="str">
        <f>OBV!F951</f>
        <v>BEARISH</v>
      </c>
      <c r="K951" s="6" t="str">
        <f>OBV!G951</f>
        <v>WEAK</v>
      </c>
      <c r="L951" s="6" t="str">
        <f>OBV!H951</f>
        <v>NEUTRAL</v>
      </c>
    </row>
    <row r="952" spans="1:12" ht="13.5" x14ac:dyDescent="0.25">
      <c r="A952" s="3">
        <f>RSI!A952</f>
        <v>43392</v>
      </c>
      <c r="B952" s="2">
        <f>RSI!B952</f>
        <v>26.99</v>
      </c>
      <c r="C952" s="2">
        <f>RSI!I952</f>
        <v>27.333679497625909</v>
      </c>
      <c r="D952" s="2">
        <f>MACD!E952</f>
        <v>0.5784107840148387</v>
      </c>
      <c r="E952" s="2">
        <f>MACD!F952</f>
        <v>0.94159474538329146</v>
      </c>
      <c r="F952" s="2">
        <f>'Moving Avg'!D952</f>
        <v>26.707999999999998</v>
      </c>
      <c r="G952" s="2">
        <f>'Moving Avg'!F952</f>
        <v>27.875999999999994</v>
      </c>
      <c r="H952" s="2">
        <f>'Moving Avg'!G952</f>
        <v>30.586000000000009</v>
      </c>
      <c r="I952" s="2">
        <f>'Moving Avg'!H952</f>
        <v>34.109908000000011</v>
      </c>
      <c r="J952" s="6" t="str">
        <f>OBV!F952</f>
        <v>BEARISH</v>
      </c>
      <c r="K952" s="6" t="str">
        <f>OBV!G952</f>
        <v>WEAK</v>
      </c>
      <c r="L952" s="6" t="str">
        <f>OBV!H952</f>
        <v>BEARISH DIVERGENCE</v>
      </c>
    </row>
    <row r="953" spans="1:12" ht="13.5" x14ac:dyDescent="0.25">
      <c r="A953" s="3">
        <f>RSI!A953</f>
        <v>43395</v>
      </c>
      <c r="B953" s="2">
        <f>RSI!B953</f>
        <v>26.99</v>
      </c>
      <c r="C953" s="2">
        <f>RSI!I953</f>
        <v>27.333679497625909</v>
      </c>
      <c r="D953" s="2">
        <f>MACD!E953</f>
        <v>0.44431459038692722</v>
      </c>
      <c r="E953" s="2">
        <f>MACD!F953</f>
        <v>0.84213871438401866</v>
      </c>
      <c r="F953" s="2">
        <f>'Moving Avg'!D953</f>
        <v>26.777999999999999</v>
      </c>
      <c r="G953" s="2">
        <f>'Moving Avg'!F953</f>
        <v>27.725499999999993</v>
      </c>
      <c r="H953" s="2">
        <f>'Moving Avg'!G953</f>
        <v>30.433600000000009</v>
      </c>
      <c r="I953" s="2">
        <f>'Moving Avg'!H953</f>
        <v>34.039610500000009</v>
      </c>
      <c r="J953" s="6" t="str">
        <f>OBV!F953</f>
        <v>BEARISH</v>
      </c>
      <c r="K953" s="6" t="str">
        <f>OBV!G953</f>
        <v>WEAK</v>
      </c>
      <c r="L953" s="6" t="str">
        <f>OBV!H953</f>
        <v>BEARISH DIVERGENCE</v>
      </c>
    </row>
    <row r="954" spans="1:12" ht="13.5" x14ac:dyDescent="0.25">
      <c r="A954" s="3">
        <f>RSI!A954</f>
        <v>43396</v>
      </c>
      <c r="B954" s="2">
        <f>RSI!B954</f>
        <v>26.99</v>
      </c>
      <c r="C954" s="2">
        <f>RSI!I954</f>
        <v>27.333679497625909</v>
      </c>
      <c r="D954" s="2">
        <f>MACD!E954</f>
        <v>0.33954618124384695</v>
      </c>
      <c r="E954" s="2">
        <f>MACD!F954</f>
        <v>0.74162020775598436</v>
      </c>
      <c r="F954" s="2">
        <f>'Moving Avg'!D954</f>
        <v>26.847999999999995</v>
      </c>
      <c r="G954" s="2">
        <f>'Moving Avg'!F954</f>
        <v>27.574999999999996</v>
      </c>
      <c r="H954" s="2">
        <f>'Moving Avg'!G954</f>
        <v>30.301800000000011</v>
      </c>
      <c r="I954" s="2">
        <f>'Moving Avg'!H954</f>
        <v>33.969313</v>
      </c>
      <c r="J954" s="6" t="str">
        <f>OBV!F954</f>
        <v>BEARISH</v>
      </c>
      <c r="K954" s="6" t="str">
        <f>OBV!G954</f>
        <v>WEAK</v>
      </c>
      <c r="L954" s="6" t="str">
        <f>OBV!H954</f>
        <v>BEARISH DIVERGENCE</v>
      </c>
    </row>
    <row r="955" spans="1:12" ht="13.5" x14ac:dyDescent="0.25">
      <c r="A955" s="3">
        <f>RSI!A955</f>
        <v>43397</v>
      </c>
      <c r="B955" s="2">
        <f>RSI!B955</f>
        <v>26.19</v>
      </c>
      <c r="C955" s="2">
        <f>RSI!I955</f>
        <v>21.494350970630137</v>
      </c>
      <c r="D955" s="2">
        <f>MACD!E955</f>
        <v>0.31820858227141002</v>
      </c>
      <c r="E955" s="2">
        <f>MACD!F955</f>
        <v>0.65693788265906949</v>
      </c>
      <c r="F955" s="2">
        <f>'Moving Avg'!D955</f>
        <v>26.759999999999998</v>
      </c>
      <c r="G955" s="2">
        <f>'Moving Avg'!F955</f>
        <v>27.429499999999997</v>
      </c>
      <c r="H955" s="2">
        <f>'Moving Avg'!G955</f>
        <v>30.174000000000014</v>
      </c>
      <c r="I955" s="2">
        <f>'Moving Avg'!H955</f>
        <v>33.889309000000004</v>
      </c>
      <c r="J955" s="6" t="str">
        <f>OBV!F955</f>
        <v>BULLISH</v>
      </c>
      <c r="K955" s="6" t="str">
        <f>OBV!G955</f>
        <v>STRONG</v>
      </c>
      <c r="L955" s="6" t="str">
        <f>OBV!H955</f>
        <v>BULLISH DIVERGENCE</v>
      </c>
    </row>
    <row r="956" spans="1:12" ht="13.5" x14ac:dyDescent="0.25">
      <c r="A956" s="3">
        <f>RSI!A956</f>
        <v>43398</v>
      </c>
      <c r="B956" s="2">
        <f>RSI!B956</f>
        <v>26.19</v>
      </c>
      <c r="C956" s="2">
        <f>RSI!I956</f>
        <v>21.494350970630137</v>
      </c>
      <c r="D956" s="2">
        <f>MACD!E956</f>
        <v>0.18618386988820745</v>
      </c>
      <c r="E956" s="2">
        <f>MACD!F956</f>
        <v>0.56278708010489709</v>
      </c>
      <c r="F956" s="2">
        <f>'Moving Avg'!D956</f>
        <v>26.669999999999998</v>
      </c>
      <c r="G956" s="2">
        <f>'Moving Avg'!F956</f>
        <v>27.285500000000003</v>
      </c>
      <c r="H956" s="2">
        <f>'Moving Avg'!G956</f>
        <v>30.065600000000018</v>
      </c>
      <c r="I956" s="2">
        <f>'Moving Avg'!H956</f>
        <v>33.811654500000003</v>
      </c>
      <c r="J956" s="6" t="str">
        <f>OBV!F956</f>
        <v>BULLISH</v>
      </c>
      <c r="K956" s="6" t="str">
        <f>OBV!G956</f>
        <v>NEUTRAL</v>
      </c>
      <c r="L956" s="6" t="str">
        <f>OBV!H956</f>
        <v>BULLISH DIVERGENCE</v>
      </c>
    </row>
    <row r="957" spans="1:12" ht="13.5" x14ac:dyDescent="0.25">
      <c r="A957" s="3">
        <f>RSI!A957</f>
        <v>43399</v>
      </c>
      <c r="B957" s="2">
        <f>RSI!B957</f>
        <v>26.97</v>
      </c>
      <c r="C957" s="2">
        <f>RSI!I957</f>
        <v>36.768932144154782</v>
      </c>
      <c r="D957" s="2">
        <f>MACD!E957</f>
        <v>2.7974378763040875E-2</v>
      </c>
      <c r="E957" s="2">
        <f>MACD!F957</f>
        <v>0.45582453983652588</v>
      </c>
      <c r="F957" s="2">
        <f>'Moving Avg'!D957</f>
        <v>26.665999999999997</v>
      </c>
      <c r="G957" s="2">
        <f>'Moving Avg'!F957</f>
        <v>27.179500000000001</v>
      </c>
      <c r="H957" s="2">
        <f>'Moving Avg'!G957</f>
        <v>29.954000000000018</v>
      </c>
      <c r="I957" s="2">
        <f>'Moving Avg'!H957</f>
        <v>33.740298000000003</v>
      </c>
      <c r="J957" s="6" t="str">
        <f>OBV!F957</f>
        <v>BULLISH</v>
      </c>
      <c r="K957" s="6" t="str">
        <f>OBV!G957</f>
        <v>STRONG</v>
      </c>
      <c r="L957" s="6" t="str">
        <f>OBV!H957</f>
        <v>BULLISH DIVERGENCE</v>
      </c>
    </row>
    <row r="958" spans="1:12" ht="13.5" x14ac:dyDescent="0.25">
      <c r="A958" s="3">
        <f>RSI!A958</f>
        <v>43402</v>
      </c>
      <c r="B958" s="2">
        <f>RSI!B958</f>
        <v>26.19</v>
      </c>
      <c r="C958" s="2">
        <f>RSI!I958</f>
        <v>30.399271902264175</v>
      </c>
      <c r="D958" s="2">
        <f>MACD!E958</f>
        <v>-4.2280628571639056E-2</v>
      </c>
      <c r="E958" s="2">
        <f>MACD!F958</f>
        <v>0.35620350615489293</v>
      </c>
      <c r="F958" s="2">
        <f>'Moving Avg'!D958</f>
        <v>26.506</v>
      </c>
      <c r="G958" s="2">
        <f>'Moving Avg'!F958</f>
        <v>27.035500000000003</v>
      </c>
      <c r="H958" s="2">
        <f>'Moving Avg'!G958</f>
        <v>29.82680000000002</v>
      </c>
      <c r="I958" s="2">
        <f>'Moving Avg'!H958</f>
        <v>33.660246000000001</v>
      </c>
      <c r="J958" s="6" t="str">
        <f>OBV!F958</f>
        <v>BULLISH</v>
      </c>
      <c r="K958" s="6" t="str">
        <f>OBV!G958</f>
        <v>STRONG</v>
      </c>
      <c r="L958" s="6" t="str">
        <f>OBV!H958</f>
        <v>BULLISH DIVERGENCE</v>
      </c>
    </row>
    <row r="959" spans="1:12" ht="13.5" x14ac:dyDescent="0.25">
      <c r="A959" s="3">
        <f>RSI!A959</f>
        <v>43403</v>
      </c>
      <c r="B959" s="2">
        <f>RSI!B959</f>
        <v>26.19</v>
      </c>
      <c r="C959" s="2">
        <f>RSI!I959</f>
        <v>30.399271902264175</v>
      </c>
      <c r="D959" s="2">
        <f>MACD!E959</f>
        <v>-9.1713689833039069E-2</v>
      </c>
      <c r="E959" s="2">
        <f>MACD!F959</f>
        <v>0.26662006695730656</v>
      </c>
      <c r="F959" s="2">
        <f>'Moving Avg'!D959</f>
        <v>26.345999999999997</v>
      </c>
      <c r="G959" s="2">
        <f>'Moving Avg'!F959</f>
        <v>26.891499999999997</v>
      </c>
      <c r="H959" s="2">
        <f>'Moving Avg'!G959</f>
        <v>29.690600000000021</v>
      </c>
      <c r="I959" s="2">
        <f>'Moving Avg'!H959</f>
        <v>33.580673499999996</v>
      </c>
      <c r="J959" s="6" t="str">
        <f>OBV!F959</f>
        <v>BULLISH</v>
      </c>
      <c r="K959" s="6" t="str">
        <f>OBV!G959</f>
        <v>STRONG</v>
      </c>
      <c r="L959" s="6" t="str">
        <f>OBV!H959</f>
        <v>BULLISH DIVERGENCE</v>
      </c>
    </row>
    <row r="960" spans="1:12" ht="13.5" x14ac:dyDescent="0.25">
      <c r="A960" s="3">
        <f>RSI!A960</f>
        <v>43404</v>
      </c>
      <c r="B960" s="2">
        <f>RSI!B960</f>
        <v>26.97</v>
      </c>
      <c r="C960" s="2">
        <f>RSI!I960</f>
        <v>42.043412114628616</v>
      </c>
      <c r="D960" s="2">
        <f>MACD!E960</f>
        <v>-0.18358616016794471</v>
      </c>
      <c r="E960" s="2">
        <f>MACD!F960</f>
        <v>0.17657882153225629</v>
      </c>
      <c r="F960" s="2">
        <f>'Moving Avg'!D960</f>
        <v>26.501999999999999</v>
      </c>
      <c r="G960" s="2">
        <f>'Moving Avg'!F960</f>
        <v>26.830000000000002</v>
      </c>
      <c r="H960" s="2">
        <f>'Moving Avg'!G960</f>
        <v>29.589800000000022</v>
      </c>
      <c r="I960" s="2">
        <f>'Moving Avg'!H960</f>
        <v>33.505001</v>
      </c>
      <c r="J960" s="6" t="str">
        <f>OBV!F960</f>
        <v>BULLISH</v>
      </c>
      <c r="K960" s="6" t="str">
        <f>OBV!G960</f>
        <v>STRONG</v>
      </c>
      <c r="L960" s="6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26.5</v>
      </c>
      <c r="C961" s="2">
        <f>RSI!I961</f>
        <v>37.926048877097728</v>
      </c>
      <c r="D961" s="2">
        <f>MACD!E961</f>
        <v>-0.22099523339138472</v>
      </c>
      <c r="E961" s="2">
        <f>MACD!F961</f>
        <v>9.7064010547528085E-2</v>
      </c>
      <c r="F961" s="2">
        <f>'Moving Avg'!D961</f>
        <v>26.564</v>
      </c>
      <c r="G961" s="2">
        <f>'Moving Avg'!F961</f>
        <v>26.786999999999999</v>
      </c>
      <c r="H961" s="2">
        <f>'Moving Avg'!G961</f>
        <v>29.498800000000024</v>
      </c>
      <c r="I961" s="2">
        <f>'Moving Avg'!H961</f>
        <v>33.426978499999997</v>
      </c>
      <c r="J961" s="6" t="str">
        <f>OBV!F961</f>
        <v>BULLISH</v>
      </c>
      <c r="K961" s="6" t="str">
        <f>OBV!G961</f>
        <v>STRONG</v>
      </c>
      <c r="L961" s="6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27.25</v>
      </c>
      <c r="C962" s="2">
        <f>RSI!I962</f>
        <v>46.867879964173149</v>
      </c>
      <c r="D962" s="2">
        <f>MACD!E962</f>
        <v>-0.24789983225999279</v>
      </c>
      <c r="E962" s="2">
        <f>MACD!F962</f>
        <v>2.8071241986023919E-2</v>
      </c>
      <c r="F962" s="2">
        <f>'Moving Avg'!D962</f>
        <v>26.619999999999997</v>
      </c>
      <c r="G962" s="2">
        <f>'Moving Avg'!F962</f>
        <v>26.781500000000001</v>
      </c>
      <c r="H962" s="2">
        <f>'Moving Avg'!G962</f>
        <v>29.404200000000024</v>
      </c>
      <c r="I962" s="2">
        <f>'Moving Avg'!H962</f>
        <v>33.352705999999991</v>
      </c>
      <c r="J962" s="6" t="str">
        <f>OBV!F962</f>
        <v>BULLISH</v>
      </c>
      <c r="K962" s="6" t="str">
        <f>OBV!G962</f>
        <v>STRONG</v>
      </c>
      <c r="L962" s="6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27.16</v>
      </c>
      <c r="C963" s="2">
        <f>RSI!I963</f>
        <v>46.011339512520792</v>
      </c>
      <c r="D963" s="2">
        <f>MACD!E963</f>
        <v>-0.26245016092046569</v>
      </c>
      <c r="E963" s="2">
        <f>MACD!F963</f>
        <v>-3.0033038595274005E-2</v>
      </c>
      <c r="F963" s="2">
        <f>'Moving Avg'!D963</f>
        <v>26.814</v>
      </c>
      <c r="G963" s="2">
        <f>'Moving Avg'!F963</f>
        <v>26.766500000000001</v>
      </c>
      <c r="H963" s="2">
        <f>'Moving Avg'!G963</f>
        <v>29.289600000000021</v>
      </c>
      <c r="I963" s="2">
        <f>'Moving Avg'!H963</f>
        <v>33.275105999999994</v>
      </c>
      <c r="J963" s="6" t="str">
        <f>OBV!F963</f>
        <v>BULLISH</v>
      </c>
      <c r="K963" s="6" t="str">
        <f>OBV!G963</f>
        <v>STRONG</v>
      </c>
      <c r="L963" s="6" t="str">
        <f>OBV!H963</f>
        <v>CONFIRMED BULLISH</v>
      </c>
    </row>
    <row r="964" spans="1:12" ht="13.5" x14ac:dyDescent="0.25">
      <c r="A964" s="3">
        <f>RSI!A964</f>
        <v>43410</v>
      </c>
      <c r="B964" s="2">
        <f>RSI!B964</f>
        <v>27.97</v>
      </c>
      <c r="C964" s="2">
        <f>RSI!I964</f>
        <v>54.135467124765505</v>
      </c>
      <c r="D964" s="2">
        <f>MACD!E964</f>
        <v>-0.33279642798014919</v>
      </c>
      <c r="E964" s="2">
        <f>MACD!F964</f>
        <v>-9.0585716472249056E-2</v>
      </c>
      <c r="F964" s="2">
        <f>'Moving Avg'!D964</f>
        <v>27.169999999999998</v>
      </c>
      <c r="G964" s="2">
        <f>'Moving Avg'!F964</f>
        <v>26.792000000000002</v>
      </c>
      <c r="H964" s="2">
        <f>'Moving Avg'!G964</f>
        <v>29.191200000000023</v>
      </c>
      <c r="I964" s="2">
        <f>'Moving Avg'!H964</f>
        <v>33.201555999999989</v>
      </c>
      <c r="J964" s="6" t="str">
        <f>OBV!F964</f>
        <v>BULLISH</v>
      </c>
      <c r="K964" s="6" t="str">
        <f>OBV!G964</f>
        <v>STRONG</v>
      </c>
      <c r="L964" s="6" t="str">
        <f>OBV!H964</f>
        <v>CONFIRMED BULLISH</v>
      </c>
    </row>
    <row r="965" spans="1:12" ht="13.5" x14ac:dyDescent="0.25">
      <c r="A965" s="3">
        <f>RSI!A965</f>
        <v>43411</v>
      </c>
      <c r="B965" s="2">
        <f>RSI!B965</f>
        <v>27.14</v>
      </c>
      <c r="C965" s="2">
        <f>RSI!I965</f>
        <v>46.426169782277334</v>
      </c>
      <c r="D965" s="2">
        <f>MACD!E965</f>
        <v>-0.45688200555705194</v>
      </c>
      <c r="E965" s="2">
        <f>MACD!F965</f>
        <v>-0.16384497428920963</v>
      </c>
      <c r="F965" s="2">
        <f>'Moving Avg'!D965</f>
        <v>27.203999999999997</v>
      </c>
      <c r="G965" s="2">
        <f>'Moving Avg'!F965</f>
        <v>26.776</v>
      </c>
      <c r="H965" s="2">
        <f>'Moving Avg'!G965</f>
        <v>29.094000000000023</v>
      </c>
      <c r="I965" s="2">
        <f>'Moving Avg'!H965</f>
        <v>33.126397999999995</v>
      </c>
      <c r="J965" s="6" t="str">
        <f>OBV!F965</f>
        <v>BULLISH</v>
      </c>
      <c r="K965" s="6" t="str">
        <f>OBV!G965</f>
        <v>STRONG</v>
      </c>
      <c r="L965" s="6" t="str">
        <f>OBV!H965</f>
        <v>CONFIRMED BULLISH</v>
      </c>
    </row>
    <row r="966" spans="1:12" ht="13.5" x14ac:dyDescent="0.25">
      <c r="A966" s="3">
        <f>RSI!A966</f>
        <v>43412</v>
      </c>
      <c r="B966" s="2">
        <f>RSI!B966</f>
        <v>27.35</v>
      </c>
      <c r="C966" s="2">
        <f>RSI!I966</f>
        <v>48.42731469244098</v>
      </c>
      <c r="D966" s="2">
        <f>MACD!E966</f>
        <v>-0.57527518450696391</v>
      </c>
      <c r="E966" s="2">
        <f>MACD!F966</f>
        <v>-0.24613101633276049</v>
      </c>
      <c r="F966" s="2">
        <f>'Moving Avg'!D966</f>
        <v>27.374000000000002</v>
      </c>
      <c r="G966" s="2">
        <f>'Moving Avg'!F966</f>
        <v>26.811500000000002</v>
      </c>
      <c r="H966" s="2">
        <f>'Moving Avg'!G966</f>
        <v>28.983000000000015</v>
      </c>
      <c r="I966" s="2">
        <f>'Moving Avg'!H966</f>
        <v>33.052433499999992</v>
      </c>
      <c r="J966" s="6" t="str">
        <f>OBV!F966</f>
        <v>BULLISH</v>
      </c>
      <c r="K966" s="6" t="str">
        <f>OBV!G966</f>
        <v>STRONG</v>
      </c>
      <c r="L966" s="6" t="str">
        <f>OBV!H966</f>
        <v>CONFIRMED BULLISH</v>
      </c>
    </row>
    <row r="967" spans="1:12" ht="13.5" x14ac:dyDescent="0.25">
      <c r="A967" s="3">
        <f>RSI!A967</f>
        <v>43413</v>
      </c>
      <c r="B967" s="2">
        <f>RSI!B967</f>
        <v>27.35</v>
      </c>
      <c r="C967" s="2">
        <f>RSI!I967</f>
        <v>48.427314692440987</v>
      </c>
      <c r="D967" s="2">
        <f>MACD!E967</f>
        <v>-0.5546969038038263</v>
      </c>
      <c r="E967" s="2">
        <f>MACD!F967</f>
        <v>-0.3078441938269737</v>
      </c>
      <c r="F967" s="2">
        <f>'Moving Avg'!D967</f>
        <v>27.393999999999998</v>
      </c>
      <c r="G967" s="2">
        <f>'Moving Avg'!F967</f>
        <v>26.847000000000001</v>
      </c>
      <c r="H967" s="2">
        <f>'Moving Avg'!G967</f>
        <v>28.85240000000001</v>
      </c>
      <c r="I967" s="2">
        <f>'Moving Avg'!H967</f>
        <v>32.978468999999997</v>
      </c>
      <c r="J967" s="6" t="str">
        <f>OBV!F967</f>
        <v>BULLISH</v>
      </c>
      <c r="K967" s="6" t="str">
        <f>OBV!G967</f>
        <v>STRONG</v>
      </c>
      <c r="L967" s="6" t="str">
        <f>OBV!H967</f>
        <v>CONFIRMED BULLISH</v>
      </c>
    </row>
    <row r="968" spans="1:12" ht="13.5" x14ac:dyDescent="0.25">
      <c r="A968" s="3">
        <f>RSI!A968</f>
        <v>43416</v>
      </c>
      <c r="B968" s="2">
        <f>RSI!B968</f>
        <v>27.35</v>
      </c>
      <c r="C968" s="2">
        <f>RSI!I968</f>
        <v>48.427314692440987</v>
      </c>
      <c r="D968" s="2">
        <f>MACD!E968</f>
        <v>-0.65658347130075612</v>
      </c>
      <c r="E968" s="2">
        <f>MACD!F968</f>
        <v>-0.37759204932173018</v>
      </c>
      <c r="F968" s="2">
        <f>'Moving Avg'!D968</f>
        <v>27.431999999999999</v>
      </c>
      <c r="G968" s="2">
        <f>'Moving Avg'!F968</f>
        <v>26.882500000000004</v>
      </c>
      <c r="H968" s="2">
        <f>'Moving Avg'!G968</f>
        <v>28.742000000000008</v>
      </c>
      <c r="I968" s="2">
        <f>'Moving Avg'!H968</f>
        <v>32.904216999999996</v>
      </c>
      <c r="J968" s="6" t="str">
        <f>OBV!F968</f>
        <v>BULLISH</v>
      </c>
      <c r="K968" s="6" t="str">
        <f>OBV!G968</f>
        <v>STRONG</v>
      </c>
      <c r="L968" s="6" t="str">
        <f>OBV!H968</f>
        <v>CONFIRMED BULLISH</v>
      </c>
    </row>
    <row r="969" spans="1:12" ht="13.5" x14ac:dyDescent="0.25">
      <c r="A969" s="3">
        <f>RSI!A969</f>
        <v>43417</v>
      </c>
      <c r="B969" s="2">
        <f>RSI!B969</f>
        <v>27</v>
      </c>
      <c r="C969" s="2">
        <f>RSI!I969</f>
        <v>44.933507293706413</v>
      </c>
      <c r="D969" s="2">
        <f>MACD!E969</f>
        <v>-0.71622014416814395</v>
      </c>
      <c r="E969" s="2">
        <f>MACD!F969</f>
        <v>-0.44531766829101299</v>
      </c>
      <c r="F969" s="2">
        <f>'Moving Avg'!D969</f>
        <v>27.238</v>
      </c>
      <c r="G969" s="2">
        <f>'Moving Avg'!F969</f>
        <v>26.900500000000001</v>
      </c>
      <c r="H969" s="2">
        <f>'Moving Avg'!G969</f>
        <v>28.644200000000009</v>
      </c>
      <c r="I969" s="2">
        <f>'Moving Avg'!H969</f>
        <v>32.828215</v>
      </c>
      <c r="J969" s="6" t="str">
        <f>OBV!F969</f>
        <v>BEARISH</v>
      </c>
      <c r="K969" s="6" t="str">
        <f>OBV!G969</f>
        <v>WEAK</v>
      </c>
      <c r="L969" s="6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27</v>
      </c>
      <c r="C970" s="2">
        <f>RSI!I970</f>
        <v>44.933507293706413</v>
      </c>
      <c r="D970" s="2">
        <f>MACD!E970</f>
        <v>-0.64401274947258358</v>
      </c>
      <c r="E970" s="2">
        <f>MACD!F970</f>
        <v>-0.48505668452732714</v>
      </c>
      <c r="F970" s="2">
        <f>'Moving Avg'!D970</f>
        <v>27.21</v>
      </c>
      <c r="G970" s="2">
        <f>'Moving Avg'!F970</f>
        <v>26.919</v>
      </c>
      <c r="H970" s="2">
        <f>'Moving Avg'!G970</f>
        <v>28.527600000000007</v>
      </c>
      <c r="I970" s="2">
        <f>'Moving Avg'!H970</f>
        <v>32.752212999999998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27.81</v>
      </c>
      <c r="C971" s="2">
        <f>RSI!I971</f>
        <v>53.866747086794618</v>
      </c>
      <c r="D971" s="2">
        <f>MACD!E971</f>
        <v>-0.7127504003581393</v>
      </c>
      <c r="E971" s="2">
        <f>MACD!F971</f>
        <v>-0.53059542769348955</v>
      </c>
      <c r="F971" s="2">
        <f>'Moving Avg'!D971</f>
        <v>27.302</v>
      </c>
      <c r="G971" s="2">
        <f>'Moving Avg'!F971</f>
        <v>26.977499999999999</v>
      </c>
      <c r="H971" s="2">
        <f>'Moving Avg'!G971</f>
        <v>28.427200000000006</v>
      </c>
      <c r="I971" s="2">
        <f>'Moving Avg'!H971</f>
        <v>32.683617999999996</v>
      </c>
      <c r="J971" s="6" t="str">
        <f>OBV!F971</f>
        <v>BEARISH</v>
      </c>
      <c r="K971" s="6" t="str">
        <f>OBV!G971</f>
        <v>WEAK</v>
      </c>
      <c r="L971" s="6" t="str">
        <f>OBV!H971</f>
        <v>BEARISH DIVERGENCE</v>
      </c>
    </row>
    <row r="972" spans="1:12" ht="13.5" x14ac:dyDescent="0.25">
      <c r="A972" s="3">
        <f>RSI!A972</f>
        <v>43420</v>
      </c>
      <c r="B972" s="2">
        <f>RSI!B972</f>
        <v>27.1</v>
      </c>
      <c r="C972" s="2">
        <f>RSI!I972</f>
        <v>46.713231890519062</v>
      </c>
      <c r="D972" s="2">
        <f>MACD!E972</f>
        <v>-0.6054337405065553</v>
      </c>
      <c r="E972" s="2">
        <f>MACD!F972</f>
        <v>-0.54556309025610272</v>
      </c>
      <c r="F972" s="2">
        <f>'Moving Avg'!D972</f>
        <v>27.251999999999999</v>
      </c>
      <c r="G972" s="2">
        <f>'Moving Avg'!F972</f>
        <v>26.982999999999997</v>
      </c>
      <c r="H972" s="2">
        <f>'Moving Avg'!G972</f>
        <v>28.312600000000003</v>
      </c>
      <c r="I972" s="2">
        <f>'Moving Avg'!H972</f>
        <v>32.609794499999992</v>
      </c>
      <c r="J972" s="6" t="str">
        <f>OBV!F972</f>
        <v>BEARISH</v>
      </c>
      <c r="K972" s="6" t="str">
        <f>OBV!G972</f>
        <v>WEAK</v>
      </c>
      <c r="L972" s="6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27.1</v>
      </c>
      <c r="C973" s="2">
        <f>RSI!I973</f>
        <v>46.713231890519062</v>
      </c>
      <c r="D973" s="2">
        <f>MACD!E973</f>
        <v>-0.5265909586797477</v>
      </c>
      <c r="E973" s="2">
        <f>MACD!F973</f>
        <v>-0.54176866394083179</v>
      </c>
      <c r="F973" s="2">
        <f>'Moving Avg'!D973</f>
        <v>27.201999999999998</v>
      </c>
      <c r="G973" s="2">
        <f>'Moving Avg'!F973</f>
        <v>26.988500000000005</v>
      </c>
      <c r="H973" s="2">
        <f>'Moving Avg'!G973</f>
        <v>28.198</v>
      </c>
      <c r="I973" s="2">
        <f>'Moving Avg'!H973</f>
        <v>32.535970999999996</v>
      </c>
      <c r="J973" s="6" t="str">
        <f>OBV!F973</f>
        <v>BEARISH</v>
      </c>
      <c r="K973" s="6" t="str">
        <f>OBV!G973</f>
        <v>WEAK</v>
      </c>
      <c r="L973" s="6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27.1</v>
      </c>
      <c r="C974" s="2">
        <f>RSI!I974</f>
        <v>46.713231890519062</v>
      </c>
      <c r="D974" s="2">
        <f>MACD!E974</f>
        <v>-0.33351936655127901</v>
      </c>
      <c r="E974" s="2">
        <f>MACD!F974</f>
        <v>-0.50011880446292123</v>
      </c>
      <c r="F974" s="2">
        <f>'Moving Avg'!D974</f>
        <v>27.221999999999998</v>
      </c>
      <c r="G974" s="2">
        <f>'Moving Avg'!F974</f>
        <v>26.994000000000007</v>
      </c>
      <c r="H974" s="2">
        <f>'Moving Avg'!G974</f>
        <v>28.083399999999997</v>
      </c>
      <c r="I974" s="2">
        <f>'Moving Avg'!H974</f>
        <v>32.462147499999993</v>
      </c>
      <c r="J974" s="6" t="str">
        <f>OBV!F974</f>
        <v>BEARISH</v>
      </c>
      <c r="K974" s="6" t="str">
        <f>OBV!G974</f>
        <v>WEAK</v>
      </c>
      <c r="L974" s="6" t="str">
        <f>OBV!H974</f>
        <v>BEARISH DIVERGENCE</v>
      </c>
    </row>
    <row r="975" spans="1:12" ht="13.5" x14ac:dyDescent="0.25">
      <c r="A975" s="3">
        <f>RSI!A975</f>
        <v>43426</v>
      </c>
      <c r="B975" s="2">
        <f>RSI!B975</f>
        <v>27.2</v>
      </c>
      <c r="C975" s="2">
        <f>RSI!I975</f>
        <v>47.929655679594582</v>
      </c>
      <c r="D975" s="2">
        <f>MACD!E975</f>
        <v>-0.30363684432468929</v>
      </c>
      <c r="E975" s="2">
        <f>MACD!F975</f>
        <v>-0.46082241243527483</v>
      </c>
      <c r="F975" s="2">
        <f>'Moving Avg'!D975</f>
        <v>27.261999999999993</v>
      </c>
      <c r="G975" s="2">
        <f>'Moving Avg'!F975</f>
        <v>27.044500000000006</v>
      </c>
      <c r="H975" s="2">
        <f>'Moving Avg'!G975</f>
        <v>27.970800000000001</v>
      </c>
      <c r="I975" s="2">
        <f>'Moving Avg'!H975</f>
        <v>32.391940999999989</v>
      </c>
      <c r="J975" s="6" t="str">
        <f>OBV!F975</f>
        <v>BULLISH</v>
      </c>
      <c r="K975" s="6" t="str">
        <f>OBV!G975</f>
        <v>STRONG</v>
      </c>
      <c r="L975" s="6" t="str">
        <f>OBV!H975</f>
        <v>CONFIRMED BULLISH</v>
      </c>
    </row>
    <row r="976" spans="1:12" ht="13.5" x14ac:dyDescent="0.25">
      <c r="A976" s="3">
        <f>RSI!A976</f>
        <v>43427</v>
      </c>
      <c r="B976" s="2">
        <f>RSI!B976</f>
        <v>27.2</v>
      </c>
      <c r="C976" s="2">
        <f>RSI!I976</f>
        <v>47.929655679594575</v>
      </c>
      <c r="D976" s="2">
        <f>MACD!E976</f>
        <v>-0.24514043124887053</v>
      </c>
      <c r="E976" s="2">
        <f>MACD!F976</f>
        <v>-0.417686016197994</v>
      </c>
      <c r="F976" s="2">
        <f>'Moving Avg'!D976</f>
        <v>27.140000000000004</v>
      </c>
      <c r="G976" s="2">
        <f>'Moving Avg'!F976</f>
        <v>27.09500000000001</v>
      </c>
      <c r="H976" s="2">
        <f>'Moving Avg'!G976</f>
        <v>27.858199999999997</v>
      </c>
      <c r="I976" s="2">
        <f>'Moving Avg'!H976</f>
        <v>32.321734499999984</v>
      </c>
      <c r="J976" s="6" t="str">
        <f>OBV!F976</f>
        <v>BULLISH</v>
      </c>
      <c r="K976" s="6" t="str">
        <f>OBV!G976</f>
        <v>STRONG</v>
      </c>
      <c r="L976" s="6" t="str">
        <f>OBV!H976</f>
        <v>BULLISH DIVERGENCE</v>
      </c>
    </row>
    <row r="977" spans="1:12" ht="13.5" x14ac:dyDescent="0.25">
      <c r="A977" s="3">
        <f>RSI!A977</f>
        <v>43430</v>
      </c>
      <c r="B977" s="2">
        <f>RSI!B977</f>
        <v>27.2</v>
      </c>
      <c r="C977" s="2">
        <f>RSI!I977</f>
        <v>47.929655679594575</v>
      </c>
      <c r="D977" s="2">
        <f>MACD!E977</f>
        <v>-0.1948068833262333</v>
      </c>
      <c r="E977" s="2">
        <f>MACD!F977</f>
        <v>-0.3731101896236419</v>
      </c>
      <c r="F977" s="2">
        <f>'Moving Avg'!D977</f>
        <v>27.160000000000004</v>
      </c>
      <c r="G977" s="2">
        <f>'Moving Avg'!F977</f>
        <v>27.106500000000004</v>
      </c>
      <c r="H977" s="2">
        <f>'Moving Avg'!G977</f>
        <v>27.765199999999997</v>
      </c>
      <c r="I977" s="2">
        <f>'Moving Avg'!H977</f>
        <v>32.251527999999986</v>
      </c>
      <c r="J977" s="6" t="str">
        <f>OBV!F977</f>
        <v>BULLISH</v>
      </c>
      <c r="K977" s="6" t="str">
        <f>OBV!G977</f>
        <v>STRONG</v>
      </c>
      <c r="L977" s="6" t="str">
        <f>OBV!H977</f>
        <v>CONFIRMED BULLISH</v>
      </c>
    </row>
    <row r="978" spans="1:12" ht="13.5" x14ac:dyDescent="0.25">
      <c r="A978" s="3">
        <f>RSI!A978</f>
        <v>43431</v>
      </c>
      <c r="B978" s="2">
        <f>RSI!B978</f>
        <v>27.2</v>
      </c>
      <c r="C978" s="2">
        <f>RSI!I978</f>
        <v>47.929655679594575</v>
      </c>
      <c r="D978" s="2">
        <f>MACD!E978</f>
        <v>-0.15144234426062297</v>
      </c>
      <c r="E978" s="2">
        <f>MACD!F978</f>
        <v>-0.32877662055103812</v>
      </c>
      <c r="F978" s="2">
        <f>'Moving Avg'!D978</f>
        <v>27.18</v>
      </c>
      <c r="G978" s="2">
        <f>'Moving Avg'!F978</f>
        <v>27.157000000000004</v>
      </c>
      <c r="H978" s="2">
        <f>'Moving Avg'!G978</f>
        <v>27.654599999999995</v>
      </c>
      <c r="I978" s="2">
        <f>'Moving Avg'!H978</f>
        <v>32.187507499999981</v>
      </c>
      <c r="J978" s="6" t="str">
        <f>OBV!F978</f>
        <v>BULLISH</v>
      </c>
      <c r="K978" s="6" t="str">
        <f>OBV!G978</f>
        <v>STRONG</v>
      </c>
      <c r="L978" s="6" t="str">
        <f>OBV!H978</f>
        <v>CONFIRMED BULLISH</v>
      </c>
    </row>
    <row r="979" spans="1:12" ht="13.5" x14ac:dyDescent="0.25">
      <c r="A979" s="3">
        <f>RSI!A979</f>
        <v>43432</v>
      </c>
      <c r="B979" s="2">
        <f>RSI!B979</f>
        <v>27.2</v>
      </c>
      <c r="C979" s="2">
        <f>RSI!I979</f>
        <v>47.929655679594575</v>
      </c>
      <c r="D979" s="2">
        <f>MACD!E979</f>
        <v>-0.1678781914968468</v>
      </c>
      <c r="E979" s="2">
        <f>MACD!F979</f>
        <v>-0.29659693474019988</v>
      </c>
      <c r="F979" s="2">
        <f>'Moving Avg'!D979</f>
        <v>27.2</v>
      </c>
      <c r="G979" s="2">
        <f>'Moving Avg'!F979</f>
        <v>27.207500000000003</v>
      </c>
      <c r="H979" s="2">
        <f>'Moving Avg'!G979</f>
        <v>27.563599999999997</v>
      </c>
      <c r="I979" s="2">
        <f>'Moving Avg'!H979</f>
        <v>32.129481499999976</v>
      </c>
      <c r="J979" s="6" t="str">
        <f>OBV!F979</f>
        <v>BULLISH</v>
      </c>
      <c r="K979" s="6" t="str">
        <f>OBV!G979</f>
        <v>STRONG</v>
      </c>
      <c r="L979" s="6" t="str">
        <f>OBV!H979</f>
        <v>CONFIRMED BULLISH</v>
      </c>
    </row>
    <row r="980" spans="1:12" ht="13.5" x14ac:dyDescent="0.25">
      <c r="A980" s="3">
        <f>RSI!A980</f>
        <v>43433</v>
      </c>
      <c r="B980" s="2">
        <f>RSI!B980</f>
        <v>27.22</v>
      </c>
      <c r="C980" s="2">
        <f>RSI!I980</f>
        <v>48.271750672182527</v>
      </c>
      <c r="D980" s="2">
        <f>MACD!E980</f>
        <v>-0.18260282176458276</v>
      </c>
      <c r="E980" s="2">
        <f>MACD!F980</f>
        <v>-0.27379811214507649</v>
      </c>
      <c r="F980" s="2">
        <f>'Moving Avg'!D980</f>
        <v>27.203999999999997</v>
      </c>
      <c r="G980" s="2">
        <f>'Moving Avg'!F980</f>
        <v>27.22</v>
      </c>
      <c r="H980" s="2">
        <f>'Moving Avg'!G980</f>
        <v>27.492000000000004</v>
      </c>
      <c r="I980" s="2">
        <f>'Moving Avg'!H980</f>
        <v>32.077357999999975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</row>
    <row r="981" spans="1:12" ht="13.5" x14ac:dyDescent="0.25">
      <c r="A981" s="3">
        <f>RSI!A981</f>
        <v>43434</v>
      </c>
      <c r="B981" s="2">
        <f>RSI!B981</f>
        <v>28.03</v>
      </c>
      <c r="C981" s="2">
        <f>RSI!I981</f>
        <v>59.79296018471436</v>
      </c>
      <c r="D981" s="2">
        <f>MACD!E981</f>
        <v>-0.12995000705394943</v>
      </c>
      <c r="E981" s="2">
        <f>MACD!F981</f>
        <v>-0.2450284911268511</v>
      </c>
      <c r="F981" s="2">
        <f>'Moving Avg'!D981</f>
        <v>27.369999999999997</v>
      </c>
      <c r="G981" s="2">
        <f>'Moving Avg'!F981</f>
        <v>27.296499999999998</v>
      </c>
      <c r="H981" s="2">
        <f>'Moving Avg'!G981</f>
        <v>27.452600000000004</v>
      </c>
      <c r="I981" s="2">
        <f>'Moving Avg'!H981</f>
        <v>32.025735999999981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27.53</v>
      </c>
      <c r="C982" s="2">
        <f>RSI!I982</f>
        <v>52.081703752798859</v>
      </c>
      <c r="D982" s="2">
        <f>MACD!E982</f>
        <v>-0.16191774473589149</v>
      </c>
      <c r="E982" s="2">
        <f>MACD!F982</f>
        <v>-0.22840634184865918</v>
      </c>
      <c r="F982" s="2">
        <f>'Moving Avg'!D982</f>
        <v>27.436</v>
      </c>
      <c r="G982" s="2">
        <f>'Moving Avg'!F982</f>
        <v>27.310499999999998</v>
      </c>
      <c r="H982" s="2">
        <f>'Moving Avg'!G982</f>
        <v>27.403200000000002</v>
      </c>
      <c r="I982" s="2">
        <f>'Moving Avg'!H982</f>
        <v>31.971613999999981</v>
      </c>
      <c r="J982" s="6" t="str">
        <f>OBV!F982</f>
        <v>BULLISH</v>
      </c>
      <c r="K982" s="6" t="str">
        <f>OBV!G982</f>
        <v>NEUTRAL</v>
      </c>
      <c r="L982" s="6" t="str">
        <f>OBV!H982</f>
        <v>CONFIRMED BULLISH</v>
      </c>
    </row>
    <row r="983" spans="1:12" ht="13.5" x14ac:dyDescent="0.25">
      <c r="A983" s="3">
        <f>RSI!A983</f>
        <v>43438</v>
      </c>
      <c r="B983" s="2">
        <f>RSI!B983</f>
        <v>27.8</v>
      </c>
      <c r="C983" s="2">
        <f>RSI!I983</f>
        <v>55.424785352190078</v>
      </c>
      <c r="D983" s="2">
        <f>MACD!E983</f>
        <v>-0.21001876149825804</v>
      </c>
      <c r="E983" s="2">
        <f>MACD!F983</f>
        <v>-0.22472882577857897</v>
      </c>
      <c r="F983" s="2">
        <f>'Moving Avg'!D983</f>
        <v>27.556000000000001</v>
      </c>
      <c r="G983" s="2">
        <f>'Moving Avg'!F983</f>
        <v>27.342499999999994</v>
      </c>
      <c r="H983" s="2">
        <f>'Moving Avg'!G983</f>
        <v>27.359200000000001</v>
      </c>
      <c r="I983" s="2">
        <f>'Moving Avg'!H983</f>
        <v>31.91884199999998</v>
      </c>
      <c r="J983" s="6" t="str">
        <f>OBV!F983</f>
        <v>BULLISH</v>
      </c>
      <c r="K983" s="6" t="str">
        <f>OBV!G983</f>
        <v>NEUTRAL</v>
      </c>
      <c r="L983" s="6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28</v>
      </c>
      <c r="C984" s="2">
        <f>RSI!I984</f>
        <v>57.774788056380331</v>
      </c>
      <c r="D984" s="2">
        <f>MACD!E984</f>
        <v>-0.26810338988474314</v>
      </c>
      <c r="E984" s="2">
        <f>MACD!F984</f>
        <v>-0.23340373859981184</v>
      </c>
      <c r="F984" s="2">
        <f>'Moving Avg'!D984</f>
        <v>27.715999999999998</v>
      </c>
      <c r="G984" s="2">
        <f>'Moving Avg'!F984</f>
        <v>27.343999999999994</v>
      </c>
      <c r="H984" s="2">
        <f>'Moving Avg'!G984</f>
        <v>27.319200000000002</v>
      </c>
      <c r="I984" s="2">
        <f>'Moving Avg'!H984</f>
        <v>31.867261999999982</v>
      </c>
      <c r="J984" s="6" t="str">
        <f>OBV!F984</f>
        <v>BULLISH</v>
      </c>
      <c r="K984" s="6" t="str">
        <f>OBV!G984</f>
        <v>NEUTRAL</v>
      </c>
      <c r="L984" s="6" t="str">
        <f>OBV!H984</f>
        <v>CONFIRMED BULLISH</v>
      </c>
    </row>
    <row r="985" spans="1:12" ht="13.5" x14ac:dyDescent="0.25">
      <c r="A985" s="3">
        <f>RSI!A985</f>
        <v>43440</v>
      </c>
      <c r="B985" s="2">
        <f>RSI!B985</f>
        <v>28.83</v>
      </c>
      <c r="C985" s="2">
        <f>RSI!I985</f>
        <v>65.826633999556265</v>
      </c>
      <c r="D985" s="2">
        <f>MACD!E985</f>
        <v>-0.36690925668458618</v>
      </c>
      <c r="E985" s="2">
        <f>MACD!F985</f>
        <v>-0.26010484221676672</v>
      </c>
      <c r="F985" s="2">
        <f>'Moving Avg'!D985</f>
        <v>28.038</v>
      </c>
      <c r="G985" s="2">
        <f>'Moving Avg'!F985</f>
        <v>27.428500000000003</v>
      </c>
      <c r="H985" s="2">
        <f>'Moving Avg'!G985</f>
        <v>27.313800000000001</v>
      </c>
      <c r="I985" s="2">
        <f>'Moving Avg'!H985</f>
        <v>31.819831999999984</v>
      </c>
      <c r="J985" s="6" t="str">
        <f>OBV!F985</f>
        <v>BULLISH</v>
      </c>
      <c r="K985" s="6" t="str">
        <f>OBV!G985</f>
        <v>STRONG</v>
      </c>
      <c r="L985" s="6" t="str">
        <f>OBV!H985</f>
        <v>CONFIRMED BULLISH</v>
      </c>
    </row>
    <row r="986" spans="1:12" ht="13.5" x14ac:dyDescent="0.25">
      <c r="A986" s="3">
        <f>RSI!A986</f>
        <v>43441</v>
      </c>
      <c r="B986" s="2">
        <f>RSI!B986</f>
        <v>28.84</v>
      </c>
      <c r="C986" s="2">
        <f>RSI!I986</f>
        <v>65.910976170365274</v>
      </c>
      <c r="D986" s="2">
        <f>MACD!E986</f>
        <v>-0.459456197833358</v>
      </c>
      <c r="E986" s="2">
        <f>MACD!F986</f>
        <v>-0.29997511334008498</v>
      </c>
      <c r="F986" s="2">
        <f>'Moving Avg'!D986</f>
        <v>28.2</v>
      </c>
      <c r="G986" s="2">
        <f>'Moving Avg'!F986</f>
        <v>27.502999999999997</v>
      </c>
      <c r="H986" s="2">
        <f>'Moving Avg'!G986</f>
        <v>27.309200000000004</v>
      </c>
      <c r="I986" s="2">
        <f>'Moving Avg'!H986</f>
        <v>31.774657499999989</v>
      </c>
      <c r="J986" s="6" t="str">
        <f>OBV!F986</f>
        <v>BULLISH</v>
      </c>
      <c r="K986" s="6" t="str">
        <f>OBV!G986</f>
        <v>STRONG</v>
      </c>
      <c r="L986" s="6" t="str">
        <f>OBV!H986</f>
        <v>CONFIRMED BULLISH</v>
      </c>
    </row>
    <row r="987" spans="1:12" ht="13.5" x14ac:dyDescent="0.25">
      <c r="A987" s="3">
        <f>RSI!A987</f>
        <v>43444</v>
      </c>
      <c r="B987" s="2">
        <f>RSI!B987</f>
        <v>29.7</v>
      </c>
      <c r="C987" s="2">
        <f>RSI!I987</f>
        <v>72.253336578817326</v>
      </c>
      <c r="D987" s="2">
        <f>MACD!E987</f>
        <v>-0.60912167938486306</v>
      </c>
      <c r="E987" s="2">
        <f>MACD!F987</f>
        <v>-0.3618044265490406</v>
      </c>
      <c r="F987" s="2">
        <f>'Moving Avg'!D987</f>
        <v>28.633999999999997</v>
      </c>
      <c r="G987" s="2">
        <f>'Moving Avg'!F987</f>
        <v>27.6205</v>
      </c>
      <c r="H987" s="2">
        <f>'Moving Avg'!G987</f>
        <v>27.321400000000004</v>
      </c>
      <c r="I987" s="2">
        <f>'Moving Avg'!H987</f>
        <v>31.733782999999988</v>
      </c>
      <c r="J987" s="6" t="str">
        <f>OBV!F987</f>
        <v>BULLISH</v>
      </c>
      <c r="K987" s="6" t="str">
        <f>OBV!G987</f>
        <v>STRONG</v>
      </c>
      <c r="L987" s="6" t="str">
        <f>OBV!H987</f>
        <v>CONFIRMED BULLISH</v>
      </c>
    </row>
    <row r="988" spans="1:12" ht="13.5" x14ac:dyDescent="0.25">
      <c r="A988" s="3">
        <f>RSI!A988</f>
        <v>43445</v>
      </c>
      <c r="B988" s="2">
        <f>RSI!B988</f>
        <v>30.4</v>
      </c>
      <c r="C988" s="2">
        <f>RSI!I988</f>
        <v>76.143958321039833</v>
      </c>
      <c r="D988" s="2">
        <f>MACD!E988</f>
        <v>-0.79978128254476033</v>
      </c>
      <c r="E988" s="2">
        <f>MACD!F988</f>
        <v>-0.44939979774818456</v>
      </c>
      <c r="F988" s="2">
        <f>'Moving Avg'!D988</f>
        <v>29.154000000000003</v>
      </c>
      <c r="G988" s="2">
        <f>'Moving Avg'!F988</f>
        <v>27.772999999999989</v>
      </c>
      <c r="H988" s="2">
        <f>'Moving Avg'!G988</f>
        <v>27.348000000000006</v>
      </c>
      <c r="I988" s="2">
        <f>'Moving Avg'!H988</f>
        <v>31.69640849999999</v>
      </c>
      <c r="J988" s="6" t="str">
        <f>OBV!F988</f>
        <v>BULLISH</v>
      </c>
      <c r="K988" s="6" t="str">
        <f>OBV!G988</f>
        <v>STRONG</v>
      </c>
      <c r="L988" s="6" t="str">
        <f>OBV!H988</f>
        <v>CONFIRMED BULLISH</v>
      </c>
    </row>
    <row r="989" spans="1:12" ht="13.5" x14ac:dyDescent="0.25">
      <c r="A989" s="3">
        <f>RSI!A989</f>
        <v>43446</v>
      </c>
      <c r="B989" s="2">
        <f>RSI!B989</f>
        <v>32.22</v>
      </c>
      <c r="C989" s="2">
        <f>RSI!I989</f>
        <v>82.869600589608879</v>
      </c>
      <c r="D989" s="2">
        <f>MACD!E989</f>
        <v>-1.1113261991794978</v>
      </c>
      <c r="E989" s="2">
        <f>MACD!F989</f>
        <v>-0.58178507803444723</v>
      </c>
      <c r="F989" s="2">
        <f>'Moving Avg'!D989</f>
        <v>29.998000000000001</v>
      </c>
      <c r="G989" s="2">
        <f>'Moving Avg'!F989</f>
        <v>28.033999999999992</v>
      </c>
      <c r="H989" s="2">
        <f>'Moving Avg'!G989</f>
        <v>27.411000000000005</v>
      </c>
      <c r="I989" s="2">
        <f>'Moving Avg'!H989</f>
        <v>31.668133999999991</v>
      </c>
      <c r="J989" s="6" t="str">
        <f>OBV!F989</f>
        <v>BULLISH</v>
      </c>
      <c r="K989" s="6" t="str">
        <f>OBV!G989</f>
        <v>STRONG</v>
      </c>
      <c r="L989" s="6" t="str">
        <f>OBV!H989</f>
        <v>CONFIRMED BULLISH</v>
      </c>
    </row>
    <row r="990" spans="1:12" ht="13.5" x14ac:dyDescent="0.25">
      <c r="A990" s="3">
        <f>RSI!A990</f>
        <v>43447</v>
      </c>
      <c r="B990" s="2">
        <f>RSI!B990</f>
        <v>34</v>
      </c>
      <c r="C990" s="2">
        <f>RSI!I990</f>
        <v>86.791679137717054</v>
      </c>
      <c r="D990" s="2">
        <f>MACD!E990</f>
        <v>-1.5287323167801716</v>
      </c>
      <c r="E990" s="2">
        <f>MACD!F990</f>
        <v>-0.77117452578359214</v>
      </c>
      <c r="F990" s="2">
        <f>'Moving Avg'!D990</f>
        <v>31.032</v>
      </c>
      <c r="G990" s="2">
        <f>'Moving Avg'!F990</f>
        <v>28.383999999999993</v>
      </c>
      <c r="H990" s="2">
        <f>'Moving Avg'!G990</f>
        <v>27.527000000000001</v>
      </c>
      <c r="I990" s="2">
        <f>'Moving Avg'!H990</f>
        <v>31.654418499999991</v>
      </c>
      <c r="J990" s="6" t="str">
        <f>OBV!F990</f>
        <v>BULLISH</v>
      </c>
      <c r="K990" s="6" t="str">
        <f>OBV!G990</f>
        <v>STRONG</v>
      </c>
      <c r="L990" s="6" t="str">
        <f>OBV!H990</f>
        <v>CONFIRMED BULLISH</v>
      </c>
    </row>
    <row r="991" spans="1:12" ht="13.5" x14ac:dyDescent="0.25">
      <c r="A991" s="3">
        <f>RSI!A991</f>
        <v>43448</v>
      </c>
      <c r="B991" s="2">
        <f>RSI!B991</f>
        <v>32.47</v>
      </c>
      <c r="C991" s="2">
        <f>RSI!I991</f>
        <v>71.614072827934081</v>
      </c>
      <c r="D991" s="2">
        <f>MACD!E991</f>
        <v>-1.677654690207703</v>
      </c>
      <c r="E991" s="2">
        <f>MACD!F991</f>
        <v>-0.95247055866841435</v>
      </c>
      <c r="F991" s="2">
        <f>'Moving Avg'!D991</f>
        <v>31.757999999999999</v>
      </c>
      <c r="G991" s="2">
        <f>'Moving Avg'!F991</f>
        <v>28.616999999999997</v>
      </c>
      <c r="H991" s="2">
        <f>'Moving Avg'!G991</f>
        <v>27.629200000000004</v>
      </c>
      <c r="I991" s="2">
        <f>'Moving Avg'!H991</f>
        <v>31.633052999999997</v>
      </c>
      <c r="J991" s="6" t="str">
        <f>OBV!F991</f>
        <v>BULLISH</v>
      </c>
      <c r="K991" s="6" t="str">
        <f>OBV!G991</f>
        <v>STRONG</v>
      </c>
      <c r="L991" s="6" t="str">
        <f>OBV!H991</f>
        <v>CONFIRMED BULLISH</v>
      </c>
    </row>
    <row r="992" spans="1:12" ht="13.5" x14ac:dyDescent="0.25">
      <c r="A992" s="3">
        <f>RSI!A992</f>
        <v>43451</v>
      </c>
      <c r="B992" s="2">
        <f>RSI!B992</f>
        <v>34</v>
      </c>
      <c r="C992" s="2">
        <f>RSI!I992</f>
        <v>76.112673309409828</v>
      </c>
      <c r="D992" s="2">
        <f>MACD!E992</f>
        <v>-2.0160678922924333</v>
      </c>
      <c r="E992" s="2">
        <f>MACD!F992</f>
        <v>-1.1651900253932181</v>
      </c>
      <c r="F992" s="2">
        <f>'Moving Avg'!D992</f>
        <v>32.618000000000002</v>
      </c>
      <c r="G992" s="2">
        <f>'Moving Avg'!F992</f>
        <v>28.962</v>
      </c>
      <c r="H992" s="2">
        <f>'Moving Avg'!G992</f>
        <v>27.762000000000004</v>
      </c>
      <c r="I992" s="2">
        <f>'Moving Avg'!H992</f>
        <v>31.614589999999993</v>
      </c>
      <c r="J992" s="6" t="str">
        <f>OBV!F992</f>
        <v>BULLISH</v>
      </c>
      <c r="K992" s="6" t="str">
        <f>OBV!G992</f>
        <v>STRONG</v>
      </c>
      <c r="L992" s="6" t="str">
        <f>OBV!H992</f>
        <v>CONFIRMED BULLISH</v>
      </c>
    </row>
    <row r="993" spans="1:12" ht="13.5" x14ac:dyDescent="0.25">
      <c r="A993" s="3">
        <f>RSI!A993</f>
        <v>43452</v>
      </c>
      <c r="B993" s="2">
        <f>RSI!B993</f>
        <v>34</v>
      </c>
      <c r="C993" s="2">
        <f>RSI!I993</f>
        <v>76.112673309409814</v>
      </c>
      <c r="D993" s="2">
        <f>MACD!E993</f>
        <v>-2.2904250404523516</v>
      </c>
      <c r="E993" s="2">
        <f>MACD!F993</f>
        <v>-1.3902370284050449</v>
      </c>
      <c r="F993" s="2">
        <f>'Moving Avg'!D993</f>
        <v>33.338000000000001</v>
      </c>
      <c r="G993" s="2">
        <f>'Moving Avg'!F993</f>
        <v>29.306999999999999</v>
      </c>
      <c r="H993" s="2">
        <f>'Moving Avg'!G993</f>
        <v>27.892800000000008</v>
      </c>
      <c r="I993" s="2">
        <f>'Moving Avg'!H993</f>
        <v>31.596126999999996</v>
      </c>
      <c r="J993" s="6" t="str">
        <f>OBV!F993</f>
        <v>BULLISH</v>
      </c>
      <c r="K993" s="6" t="str">
        <f>OBV!G993</f>
        <v>STRONG</v>
      </c>
      <c r="L993" s="6" t="str">
        <f>OBV!H993</f>
        <v>CONFIRMED BULLISH</v>
      </c>
    </row>
    <row r="994" spans="1:12" ht="13.5" x14ac:dyDescent="0.25">
      <c r="A994" s="3">
        <f>RSI!A994</f>
        <v>43453</v>
      </c>
      <c r="B994" s="2">
        <f>RSI!B994</f>
        <v>33</v>
      </c>
      <c r="C994" s="2">
        <f>RSI!I994</f>
        <v>67.949843564498295</v>
      </c>
      <c r="D994" s="2">
        <f>MACD!E994</f>
        <v>-2.4450874780083858</v>
      </c>
      <c r="E994" s="2">
        <f>MACD!F994</f>
        <v>-1.6012071183257133</v>
      </c>
      <c r="F994" s="2">
        <f>'Moving Avg'!D994</f>
        <v>33.494</v>
      </c>
      <c r="G994" s="2">
        <f>'Moving Avg'!F994</f>
        <v>29.601999999999997</v>
      </c>
      <c r="H994" s="2">
        <f>'Moving Avg'!G994</f>
        <v>28.003600000000006</v>
      </c>
      <c r="I994" s="2">
        <f>'Moving Avg'!H994</f>
        <v>31.572664</v>
      </c>
      <c r="J994" s="6" t="str">
        <f>OBV!F994</f>
        <v>BULLISH</v>
      </c>
      <c r="K994" s="6" t="str">
        <f>OBV!G994</f>
        <v>STRONG</v>
      </c>
      <c r="L994" s="6" t="str">
        <f>OBV!H994</f>
        <v>CONFIRMED BULLISH</v>
      </c>
    </row>
    <row r="995" spans="1:12" ht="13.5" x14ac:dyDescent="0.25">
      <c r="A995" s="3">
        <f>RSI!A995</f>
        <v>43454</v>
      </c>
      <c r="B995" s="2">
        <f>RSI!B995</f>
        <v>33</v>
      </c>
      <c r="C995" s="2">
        <f>RSI!I995</f>
        <v>67.949843564498295</v>
      </c>
      <c r="D995" s="2">
        <f>MACD!E995</f>
        <v>-2.4676852569709915</v>
      </c>
      <c r="E995" s="2">
        <f>MACD!F995</f>
        <v>-1.7745027460547691</v>
      </c>
      <c r="F995" s="2">
        <f>'Moving Avg'!D995</f>
        <v>33.293999999999997</v>
      </c>
      <c r="G995" s="2">
        <f>'Moving Avg'!F995</f>
        <v>29.891999999999996</v>
      </c>
      <c r="H995" s="2">
        <f>'Moving Avg'!G995</f>
        <v>28.114400000000003</v>
      </c>
      <c r="I995" s="2">
        <f>'Moving Avg'!H995</f>
        <v>31.5559145</v>
      </c>
      <c r="J995" s="6" t="str">
        <f>OBV!F995</f>
        <v>BULLISH</v>
      </c>
      <c r="K995" s="6" t="str">
        <f>OBV!G995</f>
        <v>STRONG</v>
      </c>
      <c r="L995" s="6" t="str">
        <f>OBV!H995</f>
        <v>BULLISH DIVERGENCE</v>
      </c>
    </row>
    <row r="996" spans="1:12" ht="13.5" x14ac:dyDescent="0.25">
      <c r="A996" s="3">
        <f>RSI!A996</f>
        <v>43455</v>
      </c>
      <c r="B996" s="2">
        <f>RSI!B996</f>
        <v>32.5</v>
      </c>
      <c r="C996" s="2">
        <f>RSI!I996</f>
        <v>63.971436335038497</v>
      </c>
      <c r="D996" s="2">
        <f>MACD!E996</f>
        <v>-2.4662141691841946</v>
      </c>
      <c r="E996" s="2">
        <f>MACD!F996</f>
        <v>-1.9128450306806541</v>
      </c>
      <c r="F996" s="2">
        <f>'Moving Avg'!D996</f>
        <v>33.299999999999997</v>
      </c>
      <c r="G996" s="2">
        <f>'Moving Avg'!F996</f>
        <v>30.157</v>
      </c>
      <c r="H996" s="2">
        <f>'Moving Avg'!G996</f>
        <v>28.231600000000007</v>
      </c>
      <c r="I996" s="2">
        <f>'Moving Avg'!H996</f>
        <v>31.531245999999999</v>
      </c>
      <c r="J996" s="6" t="str">
        <f>OBV!F996</f>
        <v>BULLISH</v>
      </c>
      <c r="K996" s="6" t="str">
        <f>OBV!G996</f>
        <v>STRONG</v>
      </c>
      <c r="L996" s="6" t="str">
        <f>OBV!H996</f>
        <v>CONFIRMED BULLISH</v>
      </c>
    </row>
    <row r="997" spans="1:12" ht="13.5" x14ac:dyDescent="0.25">
      <c r="A997" s="3">
        <f>RSI!A997</f>
        <v>43458</v>
      </c>
      <c r="B997" s="2">
        <f>RSI!B997</f>
        <v>32.5</v>
      </c>
      <c r="C997" s="2">
        <f>RSI!I997</f>
        <v>63.97143633503849</v>
      </c>
      <c r="D997" s="2">
        <f>MACD!E997</f>
        <v>-2.3463583121525566</v>
      </c>
      <c r="E997" s="2">
        <f>MACD!F997</f>
        <v>-1.9995476869750348</v>
      </c>
      <c r="F997" s="2">
        <f>'Moving Avg'!D997</f>
        <v>33</v>
      </c>
      <c r="G997" s="2">
        <f>'Moving Avg'!F997</f>
        <v>30.422000000000004</v>
      </c>
      <c r="H997" s="2">
        <f>'Moving Avg'!G997</f>
        <v>28.348800000000004</v>
      </c>
      <c r="I997" s="2">
        <f>'Moving Avg'!H997</f>
        <v>31.506577499999999</v>
      </c>
      <c r="J997" s="6" t="str">
        <f>OBV!F997</f>
        <v>BEARISH</v>
      </c>
      <c r="K997" s="6" t="str">
        <f>OBV!G997</f>
        <v>WEAK</v>
      </c>
      <c r="L997" s="6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32.5</v>
      </c>
      <c r="C998" s="2">
        <f>RSI!I998</f>
        <v>63.97143633503849</v>
      </c>
      <c r="D998" s="2">
        <f>MACD!E998</f>
        <v>-2.1499315488126349</v>
      </c>
      <c r="E998" s="2">
        <f>MACD!F998</f>
        <v>-2.0296244593425552</v>
      </c>
      <c r="F998" s="2">
        <f>'Moving Avg'!D998</f>
        <v>32.700000000000003</v>
      </c>
      <c r="G998" s="2">
        <f>'Moving Avg'!F998</f>
        <v>30.687000000000001</v>
      </c>
      <c r="H998" s="2">
        <f>'Moving Avg'!G998</f>
        <v>28.466000000000008</v>
      </c>
      <c r="I998" s="2">
        <f>'Moving Avg'!H998</f>
        <v>31.482005000000001</v>
      </c>
      <c r="J998" s="6" t="str">
        <f>OBV!F998</f>
        <v>BEARISH</v>
      </c>
      <c r="K998" s="6" t="str">
        <f>OBV!G998</f>
        <v>WEAK</v>
      </c>
      <c r="L998" s="6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33.299999999999997</v>
      </c>
      <c r="C999" s="2">
        <f>RSI!I999</f>
        <v>67.745312502386639</v>
      </c>
      <c r="D999" s="2">
        <f>MACD!E999</f>
        <v>-1.7747261752692438</v>
      </c>
      <c r="E999" s="2">
        <f>MACD!F999</f>
        <v>-1.9786448025278931</v>
      </c>
      <c r="F999" s="2">
        <f>'Moving Avg'!D999</f>
        <v>32.760000000000005</v>
      </c>
      <c r="G999" s="2">
        <f>'Moving Avg'!F999</f>
        <v>30.991999999999997</v>
      </c>
      <c r="H999" s="2">
        <f>'Moving Avg'!G999</f>
        <v>28.599200000000007</v>
      </c>
      <c r="I999" s="2">
        <f>'Moving Avg'!H999</f>
        <v>31.461480499999997</v>
      </c>
      <c r="J999" s="6" t="str">
        <f>OBV!F999</f>
        <v>BEARISH</v>
      </c>
      <c r="K999" s="6" t="str">
        <f>OBV!G999</f>
        <v>NEUTRAL</v>
      </c>
      <c r="L999" s="6" t="str">
        <f>OBV!H999</f>
        <v>BEARISH DIVERGENCE</v>
      </c>
    </row>
    <row r="1000" spans="1:12" ht="13.5" x14ac:dyDescent="0.25">
      <c r="A1000" s="3">
        <f>RSI!A1000</f>
        <v>43461</v>
      </c>
      <c r="B1000" s="2">
        <f>RSI!B1000</f>
        <v>32.5</v>
      </c>
      <c r="C1000" s="2">
        <f>RSI!I1000</f>
        <v>60.878014980021526</v>
      </c>
      <c r="D1000" s="2">
        <f>MACD!E1000</f>
        <v>-1.1397393307521284</v>
      </c>
      <c r="E1000" s="2">
        <f>MACD!F1000</f>
        <v>-1.8108637081727403</v>
      </c>
      <c r="F1000" s="2">
        <f>'Moving Avg'!D1000</f>
        <v>32.660000000000004</v>
      </c>
      <c r="G1000" s="2">
        <f>'Moving Avg'!F1000</f>
        <v>31.256</v>
      </c>
      <c r="H1000" s="2">
        <f>'Moving Avg'!G1000</f>
        <v>28.716600000000007</v>
      </c>
      <c r="I1000" s="2">
        <f>'Moving Avg'!H1000</f>
        <v>31.436955999999999</v>
      </c>
      <c r="J1000" s="6" t="str">
        <f>OBV!F1000</f>
        <v>BEARISH</v>
      </c>
      <c r="K1000" s="6" t="str">
        <f>OBV!G1000</f>
        <v>WEAK</v>
      </c>
      <c r="L1000" s="6" t="str">
        <f>OBV!H1000</f>
        <v>CONFIRMED BEARISH</v>
      </c>
    </row>
    <row r="1001" spans="1:12" ht="13.5" x14ac:dyDescent="0.25">
      <c r="A1001" s="3">
        <f>RSI!A1001</f>
        <v>43462</v>
      </c>
      <c r="B1001" s="2">
        <f>RSI!B1001</f>
        <v>32.5</v>
      </c>
      <c r="C1001" s="2">
        <f>RSI!I1001</f>
        <v>60.878014980021526</v>
      </c>
      <c r="D1001" s="2">
        <f>MACD!E1001</f>
        <v>-0.84754463113613099</v>
      </c>
      <c r="E1001" s="2">
        <f>MACD!F1001</f>
        <v>-1.6181998927654186</v>
      </c>
      <c r="F1001" s="2">
        <f>'Moving Avg'!D1001</f>
        <v>32.660000000000004</v>
      </c>
      <c r="G1001" s="2">
        <f>'Moving Avg'!F1001</f>
        <v>31.479499999999994</v>
      </c>
      <c r="H1001" s="2">
        <f>'Moving Avg'!G1001</f>
        <v>28.833800000000007</v>
      </c>
      <c r="I1001" s="2">
        <f>'Moving Avg'!H1001</f>
        <v>31.412431500000004</v>
      </c>
      <c r="J1001" s="6" t="str">
        <f>OBV!F1001</f>
        <v>BULLISH</v>
      </c>
      <c r="K1001" s="6" t="str">
        <f>OBV!G1001</f>
        <v>STRONG</v>
      </c>
      <c r="L1001" s="6" t="str">
        <f>OBV!H1001</f>
        <v>NEUTRAL</v>
      </c>
    </row>
    <row r="1002" spans="1:12" ht="13.5" x14ac:dyDescent="0.25">
      <c r="A1002" s="3">
        <f>RSI!A1002</f>
        <v>43465</v>
      </c>
      <c r="B1002" s="2">
        <f>RSI!B1002</f>
        <v>31.04</v>
      </c>
      <c r="C1002" s="2">
        <f>RSI!I1002</f>
        <v>50.123715939645734</v>
      </c>
      <c r="D1002" s="2">
        <f>MACD!E1002</f>
        <v>-0.26576764846107537</v>
      </c>
      <c r="E1002" s="2">
        <f>MACD!F1002</f>
        <v>-1.3477134439045499</v>
      </c>
      <c r="F1002" s="2">
        <f>'Moving Avg'!D1002</f>
        <v>32.368000000000002</v>
      </c>
      <c r="G1002" s="2">
        <f>'Moving Avg'!F1002</f>
        <v>31.654999999999994</v>
      </c>
      <c r="H1002" s="2">
        <f>'Moving Avg'!G1002</f>
        <v>28.914800000000003</v>
      </c>
      <c r="I1002" s="2">
        <f>'Moving Avg'!H1002</f>
        <v>31.380607000000001</v>
      </c>
      <c r="J1002" s="6" t="str">
        <f>OBV!F1002</f>
        <v>BEARISH</v>
      </c>
      <c r="K1002" s="6" t="str">
        <f>OBV!G1002</f>
        <v>WEAK</v>
      </c>
      <c r="L1002" s="6" t="str">
        <f>OBV!H1002</f>
        <v>CONFIRMED BEARISH</v>
      </c>
    </row>
    <row r="1003" spans="1:12" ht="13.5" x14ac:dyDescent="0.25">
      <c r="A1003" s="3">
        <f>RSI!A1003</f>
        <v>43467</v>
      </c>
      <c r="B1003" s="2">
        <f>RSI!B1003</f>
        <v>31.04</v>
      </c>
      <c r="C1003" s="2">
        <f>RSI!I1003</f>
        <v>50.123715939645734</v>
      </c>
      <c r="D1003" s="2">
        <f>MACD!E1003</f>
        <v>0.22680141373118801</v>
      </c>
      <c r="E1003" s="2">
        <f>MACD!F1003</f>
        <v>-1.0328104723774023</v>
      </c>
      <c r="F1003" s="2">
        <f>'Moving Avg'!D1003</f>
        <v>32.076000000000001</v>
      </c>
      <c r="G1003" s="2">
        <f>'Moving Avg'!F1003</f>
        <v>31.816999999999997</v>
      </c>
      <c r="H1003" s="2">
        <f>'Moving Avg'!G1003</f>
        <v>28.99580000000001</v>
      </c>
      <c r="I1003" s="2">
        <f>'Moving Avg'!H1003</f>
        <v>31.3497415</v>
      </c>
      <c r="J1003" s="6" t="str">
        <f>OBV!F1003</f>
        <v>BEARISH</v>
      </c>
      <c r="K1003" s="6" t="str">
        <f>OBV!G1003</f>
        <v>WEAK</v>
      </c>
      <c r="L1003" s="6" t="str">
        <f>OBV!H1003</f>
        <v>CONFIRMED BEARISH</v>
      </c>
    </row>
    <row r="1004" spans="1:12" ht="13.5" x14ac:dyDescent="0.25">
      <c r="A1004" s="3">
        <f>RSI!A1004</f>
        <v>43468</v>
      </c>
      <c r="B1004" s="2">
        <f>RSI!B1004</f>
        <v>31.04</v>
      </c>
      <c r="C1004" s="2">
        <f>RSI!I1004</f>
        <v>50.123715939645734</v>
      </c>
      <c r="D1004" s="2">
        <f>MACD!E1004</f>
        <v>0.4900187540387293</v>
      </c>
      <c r="E1004" s="2">
        <f>MACD!F1004</f>
        <v>-0.72824462709417603</v>
      </c>
      <c r="F1004" s="2">
        <f>'Moving Avg'!D1004</f>
        <v>31.623999999999995</v>
      </c>
      <c r="G1004" s="2">
        <f>'Moving Avg'!F1004</f>
        <v>31.968999999999994</v>
      </c>
      <c r="H1004" s="2">
        <f>'Moving Avg'!G1004</f>
        <v>29.076800000000002</v>
      </c>
      <c r="I1004" s="2">
        <f>'Moving Avg'!H1004</f>
        <v>31.319115999999998</v>
      </c>
      <c r="J1004" s="6" t="str">
        <f>OBV!F1004</f>
        <v>BEARISH</v>
      </c>
      <c r="K1004" s="6" t="str">
        <f>OBV!G1004</f>
        <v>WEAK</v>
      </c>
      <c r="L1004" s="6" t="str">
        <f>OBV!H1004</f>
        <v>CONFIRMED BEARISH</v>
      </c>
    </row>
    <row r="1005" spans="1:12" ht="13.5" x14ac:dyDescent="0.25">
      <c r="A1005" s="3">
        <f>RSI!A1005</f>
        <v>43469</v>
      </c>
      <c r="B1005" s="2">
        <f>RSI!B1005</f>
        <v>31.04</v>
      </c>
      <c r="C1005" s="2">
        <f>RSI!I1005</f>
        <v>50.123715939645734</v>
      </c>
      <c r="D1005" s="2">
        <f>MACD!E1005</f>
        <v>0.71299508899149089</v>
      </c>
      <c r="E1005" s="2">
        <f>MACD!F1005</f>
        <v>-0.4399966838770426</v>
      </c>
      <c r="F1005" s="2">
        <f>'Moving Avg'!D1005</f>
        <v>31.332000000000001</v>
      </c>
      <c r="G1005" s="2">
        <f>'Moving Avg'!F1005</f>
        <v>32.079499999999996</v>
      </c>
      <c r="H1005" s="2">
        <f>'Moving Avg'!G1005</f>
        <v>29.173800000000007</v>
      </c>
      <c r="I1005" s="2">
        <f>'Moving Avg'!H1005</f>
        <v>31.294052999999998</v>
      </c>
      <c r="J1005" s="6" t="str">
        <f>OBV!F1005</f>
        <v>BEARISH</v>
      </c>
      <c r="K1005" s="6" t="str">
        <f>OBV!G1005</f>
        <v>WEAK</v>
      </c>
      <c r="L1005" s="6" t="str">
        <f>OBV!H1005</f>
        <v>CONFIRMED BEARISH</v>
      </c>
    </row>
    <row r="1006" spans="1:12" ht="13.5" x14ac:dyDescent="0.25">
      <c r="A1006" s="3">
        <f>RSI!A1006</f>
        <v>43472</v>
      </c>
      <c r="B1006" s="2">
        <f>RSI!B1006</f>
        <v>31</v>
      </c>
      <c r="C1006" s="2">
        <f>RSI!I1006</f>
        <v>49.799531065449706</v>
      </c>
      <c r="D1006" s="2">
        <f>MACD!E1006</f>
        <v>0.82794241593178697</v>
      </c>
      <c r="E1006" s="2">
        <f>MACD!F1006</f>
        <v>-0.1864088639152767</v>
      </c>
      <c r="F1006" s="2">
        <f>'Moving Avg'!D1006</f>
        <v>31.032</v>
      </c>
      <c r="G1006" s="2">
        <f>'Moving Avg'!F1006</f>
        <v>32.187499999999993</v>
      </c>
      <c r="H1006" s="2">
        <f>'Moving Avg'!G1006</f>
        <v>29.270000000000003</v>
      </c>
      <c r="I1006" s="2">
        <f>'Moving Avg'!H1006</f>
        <v>31.263419000000003</v>
      </c>
      <c r="J1006" s="6" t="str">
        <f>OBV!F1006</f>
        <v>BEARISH</v>
      </c>
      <c r="K1006" s="6" t="str">
        <f>OBV!G1006</f>
        <v>WEAK</v>
      </c>
      <c r="L1006" s="6" t="str">
        <f>OBV!H1006</f>
        <v>CONFIRMED BEARISH</v>
      </c>
    </row>
    <row r="1007" spans="1:12" ht="13.5" x14ac:dyDescent="0.25">
      <c r="A1007" s="3">
        <f>RSI!A1007</f>
        <v>43473</v>
      </c>
      <c r="B1007" s="2">
        <f>RSI!B1007</f>
        <v>31</v>
      </c>
      <c r="C1007" s="2">
        <f>RSI!I1007</f>
        <v>49.799531065449706</v>
      </c>
      <c r="D1007" s="2">
        <f>MACD!E1007</f>
        <v>0.92565963885159874</v>
      </c>
      <c r="E1007" s="2">
        <f>MACD!F1007</f>
        <v>3.6004836638098392E-2</v>
      </c>
      <c r="F1007" s="2">
        <f>'Moving Avg'!D1007</f>
        <v>31.024000000000001</v>
      </c>
      <c r="G1007" s="2">
        <f>'Moving Avg'!F1007</f>
        <v>32.252499999999998</v>
      </c>
      <c r="H1007" s="2">
        <f>'Moving Avg'!G1007</f>
        <v>29.3506</v>
      </c>
      <c r="I1007" s="2">
        <f>'Moving Avg'!H1007</f>
        <v>31.232832999999999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30.08</v>
      </c>
      <c r="C1008" s="2">
        <f>RSI!I1008</f>
        <v>42.472118938967419</v>
      </c>
      <c r="D1008" s="2">
        <f>MACD!E1008</f>
        <v>1.0769120540867654</v>
      </c>
      <c r="E1008" s="2">
        <f>MACD!F1008</f>
        <v>0.24418628012783181</v>
      </c>
      <c r="F1008" s="2">
        <f>'Moving Avg'!D1008</f>
        <v>30.832000000000001</v>
      </c>
      <c r="G1008" s="2">
        <f>'Moving Avg'!F1008</f>
        <v>32.236499999999999</v>
      </c>
      <c r="H1008" s="2">
        <f>'Moving Avg'!G1008</f>
        <v>29.428399999999996</v>
      </c>
      <c r="I1008" s="2">
        <f>'Moving Avg'!H1008</f>
        <v>31.197646999999996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30.6</v>
      </c>
      <c r="C1009" s="2">
        <f>RSI!I1009</f>
        <v>47.200928761391104</v>
      </c>
      <c r="D1009" s="2">
        <f>MACD!E1009</f>
        <v>1.2952789087116194</v>
      </c>
      <c r="E1009" s="2">
        <f>MACD!F1009</f>
        <v>0.45440480584458937</v>
      </c>
      <c r="F1009" s="2">
        <f>'Moving Avg'!D1009</f>
        <v>30.744</v>
      </c>
      <c r="G1009" s="2">
        <f>'Moving Avg'!F1009</f>
        <v>32.155500000000004</v>
      </c>
      <c r="H1009" s="2">
        <f>'Moving Avg'!G1009</f>
        <v>29.516599999999993</v>
      </c>
      <c r="I1009" s="2">
        <f>'Moving Avg'!H1009</f>
        <v>31.165061000000001</v>
      </c>
      <c r="J1009" s="6" t="str">
        <f>OBV!F1009</f>
        <v>BULLISH</v>
      </c>
      <c r="K1009" s="6" t="str">
        <f>OBV!G1009</f>
        <v>NEUTRAL</v>
      </c>
      <c r="L1009" s="6" t="str">
        <f>OBV!H1009</f>
        <v>BULLISH DIVERGENCE</v>
      </c>
    </row>
    <row r="1010" spans="1:12" ht="13.5" x14ac:dyDescent="0.25">
      <c r="A1010" s="3">
        <f>RSI!A1010</f>
        <v>43476</v>
      </c>
      <c r="B1010" s="2">
        <f>RSI!B1010</f>
        <v>30.6</v>
      </c>
      <c r="C1010" s="2">
        <f>RSI!I1010</f>
        <v>47.200928761391104</v>
      </c>
      <c r="D1010" s="2">
        <f>MACD!E1010</f>
        <v>1.3592953457115797</v>
      </c>
      <c r="E1010" s="2">
        <f>MACD!F1010</f>
        <v>0.63538291381798739</v>
      </c>
      <c r="F1010" s="2">
        <f>'Moving Avg'!D1010</f>
        <v>30.655999999999999</v>
      </c>
      <c r="G1010" s="2">
        <f>'Moving Avg'!F1010</f>
        <v>31.985500000000009</v>
      </c>
      <c r="H1010" s="2">
        <f>'Moving Avg'!G1010</f>
        <v>29.589199999999991</v>
      </c>
      <c r="I1010" s="2">
        <f>'Moving Avg'!H1010</f>
        <v>31.132474999999999</v>
      </c>
      <c r="J1010" s="6" t="str">
        <f>OBV!F1010</f>
        <v>BULLISH</v>
      </c>
      <c r="K1010" s="6" t="str">
        <f>OBV!G1010</f>
        <v>NEUTRAL</v>
      </c>
      <c r="L1010" s="6" t="str">
        <f>OBV!H1010</f>
        <v>BULLISH DIVERGENCE</v>
      </c>
    </row>
    <row r="1011" spans="1:12" ht="13.5" x14ac:dyDescent="0.25">
      <c r="A1011" s="3">
        <f>RSI!A1011</f>
        <v>43480</v>
      </c>
      <c r="B1011" s="2">
        <f>RSI!B1011</f>
        <v>30.6</v>
      </c>
      <c r="C1011" s="2">
        <f>RSI!I1011</f>
        <v>47.200928761391097</v>
      </c>
      <c r="D1011" s="2">
        <f>MACD!E1011</f>
        <v>1.4156125502476016</v>
      </c>
      <c r="E1011" s="2">
        <f>MACD!F1011</f>
        <v>0.79142884110391032</v>
      </c>
      <c r="F1011" s="2">
        <f>'Moving Avg'!D1011</f>
        <v>30.576000000000001</v>
      </c>
      <c r="G1011" s="2">
        <f>'Moving Avg'!F1011</f>
        <v>31.892000000000007</v>
      </c>
      <c r="H1011" s="2">
        <f>'Moving Avg'!G1011</f>
        <v>29.671199999999988</v>
      </c>
      <c r="I1011" s="2">
        <f>'Moving Avg'!H1011</f>
        <v>31.099889000000005</v>
      </c>
      <c r="J1011" s="6" t="str">
        <f>OBV!F1011</f>
        <v>BULLISH</v>
      </c>
      <c r="K1011" s="6" t="str">
        <f>OBV!G1011</f>
        <v>NEUTRAL</v>
      </c>
      <c r="L1011" s="6" t="str">
        <f>OBV!H1011</f>
        <v>BULLISH DIVERGENCE</v>
      </c>
    </row>
    <row r="1012" spans="1:12" ht="13.5" x14ac:dyDescent="0.25">
      <c r="A1012" s="3">
        <f>RSI!A1012</f>
        <v>43481</v>
      </c>
      <c r="B1012" s="2">
        <f>RSI!B1012</f>
        <v>30.6</v>
      </c>
      <c r="C1012" s="2">
        <f>RSI!I1012</f>
        <v>47.200928761391097</v>
      </c>
      <c r="D1012" s="2">
        <f>MACD!E1012</f>
        <v>1.2406404164767046</v>
      </c>
      <c r="E1012" s="2">
        <f>MACD!F1012</f>
        <v>0.88127115617846929</v>
      </c>
      <c r="F1012" s="2">
        <f>'Moving Avg'!D1012</f>
        <v>30.495999999999999</v>
      </c>
      <c r="G1012" s="2">
        <f>'Moving Avg'!F1012</f>
        <v>31.722000000000008</v>
      </c>
      <c r="H1012" s="2">
        <f>'Moving Avg'!G1012</f>
        <v>29.738199999999988</v>
      </c>
      <c r="I1012" s="2">
        <f>'Moving Avg'!H1012</f>
        <v>31.072866000000008</v>
      </c>
      <c r="J1012" s="6" t="str">
        <f>OBV!F1012</f>
        <v>BULLISH</v>
      </c>
      <c r="K1012" s="6" t="str">
        <f>OBV!G1012</f>
        <v>NEUTRAL</v>
      </c>
      <c r="L1012" s="6" t="str">
        <f>OBV!H1012</f>
        <v>BULLISH DIVERGENCE</v>
      </c>
    </row>
    <row r="1013" spans="1:12" ht="13.5" x14ac:dyDescent="0.25">
      <c r="A1013" s="3">
        <f>RSI!A1013</f>
        <v>43482</v>
      </c>
      <c r="B1013" s="2">
        <f>RSI!B1013</f>
        <v>30.6</v>
      </c>
      <c r="C1013" s="2">
        <f>RSI!I1013</f>
        <v>47.200928761391097</v>
      </c>
      <c r="D1013" s="2">
        <f>MACD!E1013</f>
        <v>1.0944298795738483</v>
      </c>
      <c r="E1013" s="2">
        <f>MACD!F1013</f>
        <v>0.92390290085754512</v>
      </c>
      <c r="F1013" s="2">
        <f>'Moving Avg'!D1013</f>
        <v>30.6</v>
      </c>
      <c r="G1013" s="2">
        <f>'Moving Avg'!F1013</f>
        <v>31.55200000000001</v>
      </c>
      <c r="H1013" s="2">
        <f>'Moving Avg'!G1013</f>
        <v>29.806999999999988</v>
      </c>
      <c r="I1013" s="2">
        <f>'Moving Avg'!H1013</f>
        <v>31.041335000000007</v>
      </c>
      <c r="J1013" s="6" t="str">
        <f>OBV!F1013</f>
        <v>BULLISH</v>
      </c>
      <c r="K1013" s="6" t="str">
        <f>OBV!G1013</f>
        <v>NEUTRAL</v>
      </c>
      <c r="L1013" s="6" t="str">
        <f>OBV!H1013</f>
        <v>CONFIRMED BULLISH</v>
      </c>
    </row>
    <row r="1014" spans="1:12" ht="13.5" x14ac:dyDescent="0.25">
      <c r="A1014" s="3">
        <f>RSI!A1014</f>
        <v>43483</v>
      </c>
      <c r="B1014" s="2">
        <f>RSI!B1014</f>
        <v>30</v>
      </c>
      <c r="C1014" s="2">
        <f>RSI!I1014</f>
        <v>41.499454336544638</v>
      </c>
      <c r="D1014" s="2">
        <f>MACD!E1014</f>
        <v>1.0168640187003959</v>
      </c>
      <c r="E1014" s="2">
        <f>MACD!F1014</f>
        <v>0.94249512442611527</v>
      </c>
      <c r="F1014" s="2">
        <f>'Moving Avg'!D1014</f>
        <v>30.48</v>
      </c>
      <c r="G1014" s="2">
        <f>'Moving Avg'!F1014</f>
        <v>31.402000000000008</v>
      </c>
      <c r="H1014" s="2">
        <f>'Moving Avg'!G1014</f>
        <v>29.847599999999989</v>
      </c>
      <c r="I1014" s="2">
        <f>'Moving Avg'!H1014</f>
        <v>31.007044000000015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30.9</v>
      </c>
      <c r="C1015" s="2">
        <f>RSI!I1015</f>
        <v>51.050682495891515</v>
      </c>
      <c r="D1015" s="2">
        <f>MACD!E1015</f>
        <v>0.88969003632147547</v>
      </c>
      <c r="E1015" s="2">
        <f>MACD!F1015</f>
        <v>0.9319341068051874</v>
      </c>
      <c r="F1015" s="2">
        <f>'Moving Avg'!D1015</f>
        <v>30.540000000000003</v>
      </c>
      <c r="G1015" s="2">
        <f>'Moving Avg'!F1015</f>
        <v>31.297000000000004</v>
      </c>
      <c r="H1015" s="2">
        <f>'Moving Avg'!G1015</f>
        <v>29.922799999999988</v>
      </c>
      <c r="I1015" s="2">
        <f>'Moving Avg'!H1015</f>
        <v>30.977253000000008</v>
      </c>
      <c r="J1015" s="6" t="str">
        <f>OBV!F1015</f>
        <v>BEARISH</v>
      </c>
      <c r="K1015" s="6" t="str">
        <f>OBV!G1015</f>
        <v>NEUTRAL</v>
      </c>
      <c r="L1015" s="6" t="str">
        <f>OBV!H1015</f>
        <v>BEARISH DIVERGENCE</v>
      </c>
    </row>
    <row r="1016" spans="1:12" ht="13.5" x14ac:dyDescent="0.25">
      <c r="A1016" s="3">
        <f>RSI!A1016</f>
        <v>43487</v>
      </c>
      <c r="B1016" s="2">
        <f>RSI!B1016</f>
        <v>31.82</v>
      </c>
      <c r="C1016" s="2">
        <f>RSI!I1016</f>
        <v>58.508160675974203</v>
      </c>
      <c r="D1016" s="2">
        <f>MACD!E1016</f>
        <v>0.70720683034002718</v>
      </c>
      <c r="E1016" s="2">
        <f>MACD!F1016</f>
        <v>0.88698865151215545</v>
      </c>
      <c r="F1016" s="2">
        <f>'Moving Avg'!D1016</f>
        <v>30.783999999999999</v>
      </c>
      <c r="G1016" s="2">
        <f>'Moving Avg'!F1016</f>
        <v>31.263000000000005</v>
      </c>
      <c r="H1016" s="2">
        <f>'Moving Avg'!G1016</f>
        <v>30.012199999999989</v>
      </c>
      <c r="I1016" s="2">
        <f>'Moving Avg'!H1016</f>
        <v>30.952062000000009</v>
      </c>
      <c r="J1016" s="6" t="str">
        <f>OBV!F1016</f>
        <v>BEARISH</v>
      </c>
      <c r="K1016" s="6" t="str">
        <f>OBV!G1016</f>
        <v>NEUTRAL</v>
      </c>
      <c r="L1016" s="6" t="str">
        <f>OBV!H1016</f>
        <v>BEARISH DIVERGENCE</v>
      </c>
    </row>
    <row r="1017" spans="1:12" ht="13.5" x14ac:dyDescent="0.25">
      <c r="A1017" s="3">
        <f>RSI!A1017</f>
        <v>43488</v>
      </c>
      <c r="B1017" s="2">
        <f>RSI!B1017</f>
        <v>31.82</v>
      </c>
      <c r="C1017" s="2">
        <f>RSI!I1017</f>
        <v>58.508160675974203</v>
      </c>
      <c r="D1017" s="2">
        <f>MACD!E1017</f>
        <v>0.54683159111991486</v>
      </c>
      <c r="E1017" s="2">
        <f>MACD!F1017</f>
        <v>0.81895723943370746</v>
      </c>
      <c r="F1017" s="2">
        <f>'Moving Avg'!D1017</f>
        <v>31.027999999999999</v>
      </c>
      <c r="G1017" s="2">
        <f>'Moving Avg'!F1017</f>
        <v>31.229000000000006</v>
      </c>
      <c r="H1017" s="2">
        <f>'Moving Avg'!G1017</f>
        <v>30.101599999999983</v>
      </c>
      <c r="I1017" s="2">
        <f>'Moving Avg'!H1017</f>
        <v>30.926871000000009</v>
      </c>
      <c r="J1017" s="6" t="str">
        <f>OBV!F1017</f>
        <v>BEARISH</v>
      </c>
      <c r="K1017" s="6" t="str">
        <f>OBV!G1017</f>
        <v>NEUTRAL</v>
      </c>
      <c r="L1017" s="6" t="str">
        <f>OBV!H1017</f>
        <v>BEARISH DIVERGENCE</v>
      </c>
    </row>
    <row r="1018" spans="1:12" ht="13.5" x14ac:dyDescent="0.25">
      <c r="A1018" s="3">
        <f>RSI!A1018</f>
        <v>43489</v>
      </c>
      <c r="B1018" s="2">
        <f>RSI!B1018</f>
        <v>31.82</v>
      </c>
      <c r="C1018" s="2">
        <f>RSI!I1018</f>
        <v>58.508160675974203</v>
      </c>
      <c r="D1018" s="2">
        <f>MACD!E1018</f>
        <v>0.26406658499453073</v>
      </c>
      <c r="E1018" s="2">
        <f>MACD!F1018</f>
        <v>0.70797910854587209</v>
      </c>
      <c r="F1018" s="2">
        <f>'Moving Avg'!D1018</f>
        <v>31.271999999999998</v>
      </c>
      <c r="G1018" s="2">
        <f>'Moving Avg'!F1018</f>
        <v>31.195000000000011</v>
      </c>
      <c r="H1018" s="2">
        <f>'Moving Avg'!G1018</f>
        <v>30.190999999999981</v>
      </c>
      <c r="I1018" s="2">
        <f>'Moving Avg'!H1018</f>
        <v>30.901680000000006</v>
      </c>
      <c r="J1018" s="6" t="str">
        <f>OBV!F1018</f>
        <v>BEARISH</v>
      </c>
      <c r="K1018" s="6" t="str">
        <f>OBV!G1018</f>
        <v>NEUTRAL</v>
      </c>
      <c r="L1018" s="6" t="str">
        <f>OBV!H1018</f>
        <v>BEARISH DIVERGENCE</v>
      </c>
    </row>
    <row r="1019" spans="1:12" ht="13.5" x14ac:dyDescent="0.25">
      <c r="A1019" s="3">
        <f>RSI!A1019</f>
        <v>43490</v>
      </c>
      <c r="B1019" s="2">
        <f>RSI!B1019</f>
        <v>31.82</v>
      </c>
      <c r="C1019" s="2">
        <f>RSI!I1019</f>
        <v>58.508160675974203</v>
      </c>
      <c r="D1019" s="2">
        <f>MACD!E1019</f>
        <v>9.9688684639946956E-2</v>
      </c>
      <c r="E1019" s="2">
        <f>MACD!F1019</f>
        <v>0.58632102376468709</v>
      </c>
      <c r="F1019" s="2">
        <f>'Moving Avg'!D1019</f>
        <v>31.635999999999996</v>
      </c>
      <c r="G1019" s="2">
        <f>'Moving Avg'!F1019</f>
        <v>31.121000000000009</v>
      </c>
      <c r="H1019" s="2">
        <f>'Moving Avg'!G1019</f>
        <v>30.28739999999998</v>
      </c>
      <c r="I1019" s="2">
        <f>'Moving Avg'!H1019</f>
        <v>30.878551000000005</v>
      </c>
      <c r="J1019" s="6" t="str">
        <f>OBV!F1019</f>
        <v>NEUTRAL</v>
      </c>
      <c r="K1019" s="6" t="str">
        <f>OBV!G1019</f>
        <v>NEUTRAL</v>
      </c>
      <c r="L1019" s="6" t="str">
        <f>OBV!H1019</f>
        <v>NEUTRAL</v>
      </c>
    </row>
    <row r="1020" spans="1:12" ht="13.5" x14ac:dyDescent="0.25">
      <c r="A1020" s="3">
        <f>RSI!A1020</f>
        <v>43493</v>
      </c>
      <c r="B1020" s="2">
        <f>RSI!B1020</f>
        <v>32</v>
      </c>
      <c r="C1020" s="2">
        <f>RSI!I1020</f>
        <v>60.107568689496858</v>
      </c>
      <c r="D1020" s="2">
        <f>MACD!E1020</f>
        <v>-5.7469940249141871E-2</v>
      </c>
      <c r="E1020" s="2">
        <f>MACD!F1020</f>
        <v>0.4575628309619213</v>
      </c>
      <c r="F1020" s="2">
        <f>'Moving Avg'!D1020</f>
        <v>31.856000000000002</v>
      </c>
      <c r="G1020" s="2">
        <f>'Moving Avg'!F1020</f>
        <v>31.096000000000011</v>
      </c>
      <c r="H1020" s="2">
        <f>'Moving Avg'!G1020</f>
        <v>30.387399999999978</v>
      </c>
      <c r="I1020" s="2">
        <f>'Moving Avg'!H1020</f>
        <v>30.856321999999995</v>
      </c>
      <c r="J1020" s="6" t="str">
        <f>OBV!F1020</f>
        <v>BULLISH</v>
      </c>
      <c r="K1020" s="6" t="str">
        <f>OBV!G1020</f>
        <v>NEUTRAL</v>
      </c>
      <c r="L1020" s="6" t="str">
        <f>OBV!H1020</f>
        <v>CONFIRMED BULLISH</v>
      </c>
    </row>
    <row r="1021" spans="1:12" ht="13.5" x14ac:dyDescent="0.25">
      <c r="A1021" s="3">
        <f>RSI!A1021</f>
        <v>43494</v>
      </c>
      <c r="B1021" s="2">
        <f>RSI!B1021</f>
        <v>32</v>
      </c>
      <c r="C1021" s="2">
        <f>RSI!I1021</f>
        <v>60.107568689496858</v>
      </c>
      <c r="D1021" s="2">
        <f>MACD!E1021</f>
        <v>-0.19589940487450619</v>
      </c>
      <c r="E1021" s="2">
        <f>MACD!F1021</f>
        <v>0.32687038379463584</v>
      </c>
      <c r="F1021" s="2">
        <f>'Moving Avg'!D1021</f>
        <v>31.892000000000003</v>
      </c>
      <c r="G1021" s="2">
        <f>'Moving Avg'!F1021</f>
        <v>31.071000000000005</v>
      </c>
      <c r="H1021" s="2">
        <f>'Moving Avg'!G1021</f>
        <v>30.471199999999982</v>
      </c>
      <c r="I1021" s="2">
        <f>'Moving Avg'!H1021</f>
        <v>30.834092999999999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</row>
    <row r="1022" spans="1:12" ht="13.5" x14ac:dyDescent="0.25">
      <c r="A1022" s="3">
        <f>RSI!A1022</f>
        <v>43495</v>
      </c>
      <c r="B1022" s="2">
        <f>RSI!B1022</f>
        <v>32</v>
      </c>
      <c r="C1022" s="2">
        <f>RSI!I1022</f>
        <v>60.107568689496858</v>
      </c>
      <c r="D1022" s="2">
        <f>MACD!E1022</f>
        <v>-0.31807748223199184</v>
      </c>
      <c r="E1022" s="2">
        <f>MACD!F1022</f>
        <v>0.19788081058931034</v>
      </c>
      <c r="F1022" s="2">
        <f>'Moving Avg'!D1022</f>
        <v>31.927999999999997</v>
      </c>
      <c r="G1022" s="2">
        <f>'Moving Avg'!F1022</f>
        <v>31.119</v>
      </c>
      <c r="H1022" s="2">
        <f>'Moving Avg'!G1022</f>
        <v>30.569199999999981</v>
      </c>
      <c r="I1022" s="2">
        <f>'Moving Avg'!H1022</f>
        <v>30.816179999999996</v>
      </c>
      <c r="J1022" s="6" t="str">
        <f>OBV!F1022</f>
        <v>BULLISH</v>
      </c>
      <c r="K1022" s="6" t="str">
        <f>OBV!G1022</f>
        <v>NEUTRAL</v>
      </c>
      <c r="L1022" s="6" t="str">
        <f>OBV!H1022</f>
        <v>CONFIRMED BULLISH</v>
      </c>
    </row>
    <row r="1023" spans="1:12" ht="13.5" x14ac:dyDescent="0.25">
      <c r="A1023" s="3">
        <f>RSI!A1023</f>
        <v>43496</v>
      </c>
      <c r="B1023" s="2">
        <f>RSI!B1023</f>
        <v>32</v>
      </c>
      <c r="C1023" s="2">
        <f>RSI!I1023</f>
        <v>60.107568689496858</v>
      </c>
      <c r="D1023" s="2">
        <f>MACD!E1023</f>
        <v>-0.42613064845529536</v>
      </c>
      <c r="E1023" s="2">
        <f>MACD!F1023</f>
        <v>7.3078518780389207E-2</v>
      </c>
      <c r="F1023" s="2">
        <f>'Moving Avg'!D1023</f>
        <v>31.963999999999999</v>
      </c>
      <c r="G1023" s="2">
        <f>'Moving Avg'!F1023</f>
        <v>31.166999999999994</v>
      </c>
      <c r="H1023" s="2">
        <f>'Moving Avg'!G1023</f>
        <v>30.667199999999983</v>
      </c>
      <c r="I1023" s="2">
        <f>'Moving Avg'!H1023</f>
        <v>30.793950999999996</v>
      </c>
      <c r="J1023" s="6" t="str">
        <f>OBV!F1023</f>
        <v>BULLISH</v>
      </c>
      <c r="K1023" s="6" t="str">
        <f>OBV!G1023</f>
        <v>NEUTRAL</v>
      </c>
      <c r="L1023" s="6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32</v>
      </c>
      <c r="C1024" s="2">
        <f>RSI!I1024</f>
        <v>60.107568689496865</v>
      </c>
      <c r="D1024" s="2">
        <f>MACD!E1024</f>
        <v>-0.61419360605525952</v>
      </c>
      <c r="E1024" s="2">
        <f>MACD!F1024</f>
        <v>-6.437590618674055E-2</v>
      </c>
      <c r="F1024" s="2">
        <f>'Moving Avg'!D1024</f>
        <v>32</v>
      </c>
      <c r="G1024" s="2">
        <f>'Moving Avg'!F1024</f>
        <v>31.214999999999996</v>
      </c>
      <c r="H1024" s="2">
        <f>'Moving Avg'!G1024</f>
        <v>30.765199999999982</v>
      </c>
      <c r="I1024" s="2">
        <f>'Moving Avg'!H1024</f>
        <v>30.771722</v>
      </c>
      <c r="J1024" s="6" t="str">
        <f>OBV!F1024</f>
        <v>BULLISH</v>
      </c>
      <c r="K1024" s="6" t="str">
        <f>OBV!G1024</f>
        <v>NEUTRAL</v>
      </c>
      <c r="L1024" s="6" t="str">
        <f>OBV!H1024</f>
        <v>CONFIRMED BULLISH</v>
      </c>
    </row>
    <row r="1025" spans="1:12" ht="13.5" x14ac:dyDescent="0.25">
      <c r="A1025" s="3">
        <f>RSI!A1025</f>
        <v>43500</v>
      </c>
      <c r="B1025" s="2">
        <f>RSI!B1025</f>
        <v>32</v>
      </c>
      <c r="C1025" s="2">
        <f>RSI!I1025</f>
        <v>60.107568689496858</v>
      </c>
      <c r="D1025" s="2">
        <f>MACD!E1025</f>
        <v>-0.63886750610018694</v>
      </c>
      <c r="E1025" s="2">
        <f>MACD!F1025</f>
        <v>-0.17927422616942984</v>
      </c>
      <c r="F1025" s="2">
        <f>'Moving Avg'!D1025</f>
        <v>32</v>
      </c>
      <c r="G1025" s="2">
        <f>'Moving Avg'!F1025</f>
        <v>31.262999999999998</v>
      </c>
      <c r="H1025" s="2">
        <f>'Moving Avg'!G1025</f>
        <v>30.861199999999986</v>
      </c>
      <c r="I1025" s="2">
        <f>'Moving Avg'!H1025</f>
        <v>30.749493000000001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</row>
    <row r="1026" spans="1:12" ht="13.5" x14ac:dyDescent="0.25">
      <c r="A1026" s="3">
        <f>RSI!A1026</f>
        <v>43501</v>
      </c>
      <c r="B1026" s="2">
        <f>RSI!B1026</f>
        <v>32</v>
      </c>
      <c r="C1026" s="2">
        <f>RSI!I1026</f>
        <v>60.107568689496858</v>
      </c>
      <c r="D1026" s="2">
        <f>MACD!E1026</f>
        <v>-0.52191551888638443</v>
      </c>
      <c r="E1026" s="2">
        <f>MACD!F1026</f>
        <v>-0.24780248471282076</v>
      </c>
      <c r="F1026" s="2">
        <f>'Moving Avg'!D1026</f>
        <v>32</v>
      </c>
      <c r="G1026" s="2">
        <f>'Moving Avg'!F1026</f>
        <v>31.312999999999999</v>
      </c>
      <c r="H1026" s="2">
        <f>'Moving Avg'!G1026</f>
        <v>30.95719999999999</v>
      </c>
      <c r="I1026" s="2">
        <f>'Moving Avg'!H1026</f>
        <v>30.732731000000005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</row>
    <row r="1027" spans="1:12" ht="13.5" x14ac:dyDescent="0.25">
      <c r="A1027" s="3">
        <f>RSI!A1027</f>
        <v>43502</v>
      </c>
      <c r="B1027" s="2">
        <f>RSI!B1027</f>
        <v>32</v>
      </c>
      <c r="C1027" s="2">
        <f>RSI!I1027</f>
        <v>60.107568689496858</v>
      </c>
      <c r="D1027" s="2">
        <f>MACD!E1027</f>
        <v>-0.42638999592529103</v>
      </c>
      <c r="E1027" s="2">
        <f>MACD!F1027</f>
        <v>-0.28351998695531483</v>
      </c>
      <c r="F1027" s="2">
        <f>'Moving Avg'!D1027</f>
        <v>32</v>
      </c>
      <c r="G1027" s="2">
        <f>'Moving Avg'!F1027</f>
        <v>31.363</v>
      </c>
      <c r="H1027" s="2">
        <f>'Moving Avg'!G1027</f>
        <v>31.053199999999993</v>
      </c>
      <c r="I1027" s="2">
        <f>'Moving Avg'!H1027</f>
        <v>30.716017000000008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</row>
    <row r="1028" spans="1:12" ht="13.5" x14ac:dyDescent="0.25">
      <c r="A1028" s="3">
        <f>RSI!A1028</f>
        <v>43503</v>
      </c>
      <c r="B1028" s="2">
        <f>RSI!B1028</f>
        <v>32</v>
      </c>
      <c r="C1028" s="2">
        <f>RSI!I1028</f>
        <v>60.107568689496858</v>
      </c>
      <c r="D1028" s="2">
        <f>MACD!E1028</f>
        <v>-0.34874019877999274</v>
      </c>
      <c r="E1028" s="2">
        <f>MACD!F1028</f>
        <v>-0.29656402932025039</v>
      </c>
      <c r="F1028" s="2">
        <f>'Moving Avg'!D1028</f>
        <v>32</v>
      </c>
      <c r="G1028" s="2">
        <f>'Moving Avg'!F1028</f>
        <v>31.459000000000003</v>
      </c>
      <c r="H1028" s="2">
        <f>'Moving Avg'!G1028</f>
        <v>31.149199999999993</v>
      </c>
      <c r="I1028" s="2">
        <f>'Moving Avg'!H1028</f>
        <v>30.699303</v>
      </c>
      <c r="J1028" s="6" t="str">
        <f>OBV!F1028</f>
        <v>NEUTRAL</v>
      </c>
      <c r="K1028" s="6" t="str">
        <f>OBV!G1028</f>
        <v>NEUTRAL</v>
      </c>
      <c r="L1028" s="6" t="str">
        <f>OBV!H1028</f>
        <v>NEUTRAL</v>
      </c>
    </row>
    <row r="1029" spans="1:12" ht="13.5" x14ac:dyDescent="0.25">
      <c r="A1029" s="3">
        <f>RSI!A1029</f>
        <v>43504</v>
      </c>
      <c r="B1029" s="2">
        <f>RSI!B1029</f>
        <v>32</v>
      </c>
      <c r="C1029" s="2">
        <f>RSI!I1029</f>
        <v>60.107568689496858</v>
      </c>
      <c r="D1029" s="2">
        <f>MACD!E1029</f>
        <v>-0.28598049789658475</v>
      </c>
      <c r="E1029" s="2">
        <f>MACD!F1029</f>
        <v>-0.29444732303551724</v>
      </c>
      <c r="F1029" s="2">
        <f>'Moving Avg'!D1029</f>
        <v>32</v>
      </c>
      <c r="G1029" s="2">
        <f>'Moving Avg'!F1029</f>
        <v>31.528999999999996</v>
      </c>
      <c r="H1029" s="2">
        <f>'Moving Avg'!G1029</f>
        <v>31.245199999999997</v>
      </c>
      <c r="I1029" s="2">
        <f>'Moving Avg'!H1029</f>
        <v>30.682589000000007</v>
      </c>
      <c r="J1029" s="6" t="str">
        <f>OBV!F1029</f>
        <v>NEUTRAL</v>
      </c>
      <c r="K1029" s="6" t="str">
        <f>OBV!G1029</f>
        <v>NEUTRAL</v>
      </c>
      <c r="L1029" s="6" t="str">
        <f>OBV!H1029</f>
        <v>NEUTRAL</v>
      </c>
    </row>
    <row r="1030" spans="1:12" ht="13.5" x14ac:dyDescent="0.25">
      <c r="A1030" s="3">
        <f>RSI!A1030</f>
        <v>43507</v>
      </c>
      <c r="B1030" s="2">
        <f>RSI!B1030</f>
        <v>32</v>
      </c>
      <c r="C1030" s="2">
        <f>RSI!I1030</f>
        <v>60.107568689496858</v>
      </c>
      <c r="D1030" s="2">
        <f>MACD!E1030</f>
        <v>-0.20790972942215546</v>
      </c>
      <c r="E1030" s="2">
        <f>MACD!F1030</f>
        <v>-0.27713980431284491</v>
      </c>
      <c r="F1030" s="2">
        <f>'Moving Avg'!D1030</f>
        <v>32</v>
      </c>
      <c r="G1030" s="2">
        <f>'Moving Avg'!F1030</f>
        <v>31.599</v>
      </c>
      <c r="H1030" s="2">
        <f>'Moving Avg'!G1030</f>
        <v>31.340799999999994</v>
      </c>
      <c r="I1030" s="2">
        <f>'Moving Avg'!H1030</f>
        <v>30.665875000000007</v>
      </c>
      <c r="J1030" s="6" t="str">
        <f>OBV!F1030</f>
        <v>NEUTRAL</v>
      </c>
      <c r="K1030" s="6" t="str">
        <f>OBV!G1030</f>
        <v>NEUTRAL</v>
      </c>
      <c r="L1030" s="6" t="str">
        <f>OBV!H1030</f>
        <v>NEUTRAL</v>
      </c>
    </row>
    <row r="1031" spans="1:12" ht="13.5" x14ac:dyDescent="0.25">
      <c r="A1031" s="3">
        <f>RSI!A1031</f>
        <v>43508</v>
      </c>
      <c r="B1031" s="2">
        <f>RSI!B1031</f>
        <v>32</v>
      </c>
      <c r="C1031" s="2">
        <f>RSI!I1031</f>
        <v>60.107568689496858</v>
      </c>
      <c r="D1031" s="2">
        <f>MACD!E1031</f>
        <v>-0.14437383127925685</v>
      </c>
      <c r="E1031" s="2">
        <f>MACD!F1031</f>
        <v>-0.25058660970612734</v>
      </c>
      <c r="F1031" s="2">
        <f>'Moving Avg'!D1031</f>
        <v>32</v>
      </c>
      <c r="G1031" s="2">
        <f>'Moving Avg'!F1031</f>
        <v>31.669</v>
      </c>
      <c r="H1031" s="2">
        <f>'Moving Avg'!G1031</f>
        <v>31.420199999999994</v>
      </c>
      <c r="I1031" s="2">
        <f>'Moving Avg'!H1031</f>
        <v>30.654436000000004</v>
      </c>
      <c r="J1031" s="6" t="str">
        <f>OBV!F1031</f>
        <v>NEUTRAL</v>
      </c>
      <c r="K1031" s="6" t="str">
        <f>OBV!G1031</f>
        <v>NEUTRAL</v>
      </c>
      <c r="L1031" s="6" t="str">
        <f>OBV!H1031</f>
        <v>NEUTRAL</v>
      </c>
    </row>
    <row r="1032" spans="1:12" ht="13.5" x14ac:dyDescent="0.25">
      <c r="A1032" s="3">
        <f>RSI!A1032</f>
        <v>43509</v>
      </c>
      <c r="B1032" s="2">
        <f>RSI!B1032</f>
        <v>32</v>
      </c>
      <c r="C1032" s="2">
        <f>RSI!I1032</f>
        <v>60.107568689496858</v>
      </c>
      <c r="D1032" s="2">
        <f>MACD!E1032</f>
        <v>-9.2949707876368137E-2</v>
      </c>
      <c r="E1032" s="2">
        <f>MACD!F1032</f>
        <v>-0.21905922934017552</v>
      </c>
      <c r="F1032" s="2">
        <f>'Moving Avg'!D1032</f>
        <v>32</v>
      </c>
      <c r="G1032" s="2">
        <f>'Moving Avg'!F1032</f>
        <v>31.738999999999997</v>
      </c>
      <c r="H1032" s="2">
        <f>'Moving Avg'!G1032</f>
        <v>31.509599999999995</v>
      </c>
      <c r="I1032" s="2">
        <f>'Moving Avg'!H1032</f>
        <v>30.642997000000005</v>
      </c>
      <c r="J1032" s="6" t="str">
        <f>OBV!F1032</f>
        <v>NEUTRAL</v>
      </c>
      <c r="K1032" s="6" t="str">
        <f>OBV!G1032</f>
        <v>NEUTRAL</v>
      </c>
      <c r="L1032" s="6" t="str">
        <f>OBV!H1032</f>
        <v>NEUTRAL</v>
      </c>
    </row>
    <row r="1033" spans="1:12" ht="13.5" x14ac:dyDescent="0.25">
      <c r="A1033" s="3">
        <f>RSI!A1033</f>
        <v>43510</v>
      </c>
      <c r="B1033" s="2">
        <f>RSI!B1033</f>
        <v>32</v>
      </c>
      <c r="C1033" s="2">
        <f>RSI!I1033</f>
        <v>60.107568689496858</v>
      </c>
      <c r="D1033" s="2">
        <f>MACD!E1033</f>
        <v>-5.1600896573521737E-2</v>
      </c>
      <c r="E1033" s="2">
        <f>MACD!F1033</f>
        <v>-0.18556756278684478</v>
      </c>
      <c r="F1033" s="2">
        <f>'Moving Avg'!D1033</f>
        <v>32</v>
      </c>
      <c r="G1033" s="2">
        <f>'Moving Avg'!F1033</f>
        <v>31.808999999999997</v>
      </c>
      <c r="H1033" s="2">
        <f>'Moving Avg'!G1033</f>
        <v>31.593599999999995</v>
      </c>
      <c r="I1033" s="2">
        <f>'Moving Avg'!H1033</f>
        <v>30.636353500000006</v>
      </c>
      <c r="J1033" s="6" t="str">
        <f>OBV!F1033</f>
        <v>NEUTRAL</v>
      </c>
      <c r="K1033" s="6" t="str">
        <f>OBV!G1033</f>
        <v>NEUTRAL</v>
      </c>
      <c r="L1033" s="6" t="str">
        <f>OBV!H1033</f>
        <v>NEUTRAL</v>
      </c>
    </row>
    <row r="1034" spans="1:12" ht="13.5" x14ac:dyDescent="0.25">
      <c r="A1034" s="3">
        <f>RSI!A1034</f>
        <v>43511</v>
      </c>
      <c r="B1034" s="2">
        <f>RSI!B1034</f>
        <v>32</v>
      </c>
      <c r="C1034" s="2">
        <f>RSI!I1034</f>
        <v>60.107568689496858</v>
      </c>
      <c r="D1034" s="2">
        <f>MACD!E1034</f>
        <v>-1.8617059836834926E-2</v>
      </c>
      <c r="E1034" s="2">
        <f>MACD!F1034</f>
        <v>-0.15217746219684281</v>
      </c>
      <c r="F1034" s="2">
        <f>'Moving Avg'!D1034</f>
        <v>32</v>
      </c>
      <c r="G1034" s="2">
        <f>'Moving Avg'!F1034</f>
        <v>31.908999999999999</v>
      </c>
      <c r="H1034" s="2">
        <f>'Moving Avg'!G1034</f>
        <v>31.673599999999997</v>
      </c>
      <c r="I1034" s="2">
        <f>'Moving Avg'!H1034</f>
        <v>30.634697000000003</v>
      </c>
      <c r="J1034" s="6" t="str">
        <f>OBV!F1034</f>
        <v>NEUTRAL</v>
      </c>
      <c r="K1034" s="6" t="str">
        <f>OBV!G1034</f>
        <v>NEUTRAL</v>
      </c>
      <c r="L1034" s="6" t="str">
        <f>OBV!H1034</f>
        <v>NEUTRAL</v>
      </c>
    </row>
    <row r="1035" spans="1:12" ht="13.5" x14ac:dyDescent="0.25">
      <c r="A1035" s="3">
        <f>RSI!A1035</f>
        <v>43514</v>
      </c>
      <c r="B1035" s="2">
        <f>RSI!B1035</f>
        <v>32</v>
      </c>
      <c r="C1035" s="2">
        <f>RSI!I1035</f>
        <v>60.107568689496858</v>
      </c>
      <c r="D1035" s="2">
        <f>MACD!E1035</f>
        <v>7.4371377185400434E-3</v>
      </c>
      <c r="E1035" s="2">
        <f>MACD!F1035</f>
        <v>-0.12025454221376625</v>
      </c>
      <c r="F1035" s="2">
        <f>'Moving Avg'!D1035</f>
        <v>32</v>
      </c>
      <c r="G1035" s="2">
        <f>'Moving Avg'!F1035</f>
        <v>31.963999999999999</v>
      </c>
      <c r="H1035" s="2">
        <f>'Moving Avg'!G1035</f>
        <v>31.737000000000002</v>
      </c>
      <c r="I1035" s="2">
        <f>'Moving Avg'!H1035</f>
        <v>30.633040500000003</v>
      </c>
      <c r="J1035" s="6" t="str">
        <f>OBV!F1035</f>
        <v>NEUTRAL</v>
      </c>
      <c r="K1035" s="6" t="str">
        <f>OBV!G1035</f>
        <v>NEUTRAL</v>
      </c>
      <c r="L1035" s="6" t="str">
        <f>OBV!H1035</f>
        <v>NEUTRAL</v>
      </c>
    </row>
    <row r="1036" spans="1:12" ht="13.5" x14ac:dyDescent="0.25">
      <c r="A1036" s="3">
        <f>RSI!A1036</f>
        <v>43515</v>
      </c>
      <c r="B1036" s="2">
        <f>RSI!B1036</f>
        <v>32</v>
      </c>
      <c r="C1036" s="2">
        <f>RSI!I1036</f>
        <v>60.107568689496858</v>
      </c>
      <c r="D1036" s="2">
        <f>MACD!E1036</f>
        <v>2.776521685487765E-2</v>
      </c>
      <c r="E1036" s="2">
        <f>MACD!F1036</f>
        <v>-9.0650590400037465E-2</v>
      </c>
      <c r="F1036" s="2">
        <f>'Moving Avg'!D1036</f>
        <v>32</v>
      </c>
      <c r="G1036" s="2">
        <f>'Moving Avg'!F1036</f>
        <v>31.973000000000003</v>
      </c>
      <c r="H1036" s="2">
        <f>'Moving Avg'!G1036</f>
        <v>31.800200000000004</v>
      </c>
      <c r="I1036" s="2">
        <f>'Moving Avg'!H1036</f>
        <v>30.631384000000004</v>
      </c>
      <c r="J1036" s="6" t="str">
        <f>OBV!F1036</f>
        <v>NEUTRAL</v>
      </c>
      <c r="K1036" s="6" t="str">
        <f>OBV!G1036</f>
        <v>NEUTRAL</v>
      </c>
      <c r="L1036" s="6" t="str">
        <f>OBV!H1036</f>
        <v>NEUTRAL</v>
      </c>
    </row>
    <row r="1037" spans="1:12" ht="13.5" x14ac:dyDescent="0.25">
      <c r="A1037" s="3">
        <f>RSI!A1037</f>
        <v>43516</v>
      </c>
      <c r="B1037" s="2">
        <f>RSI!B1037</f>
        <v>32</v>
      </c>
      <c r="C1037" s="2">
        <f>RSI!I1037</f>
        <v>60.107568689496858</v>
      </c>
      <c r="D1037" s="2">
        <f>MACD!E1037</f>
        <v>4.3375361855087391E-2</v>
      </c>
      <c r="E1037" s="2">
        <f>MACD!F1037</f>
        <v>-6.3845399949012505E-2</v>
      </c>
      <c r="F1037" s="2">
        <f>'Moving Avg'!D1037</f>
        <v>32</v>
      </c>
      <c r="G1037" s="2">
        <f>'Moving Avg'!F1037</f>
        <v>31.981999999999999</v>
      </c>
      <c r="H1037" s="2">
        <f>'Moving Avg'!G1037</f>
        <v>31.846200000000007</v>
      </c>
      <c r="I1037" s="2">
        <f>'Moving Avg'!H1037</f>
        <v>30.624931999999998</v>
      </c>
      <c r="J1037" s="6" t="str">
        <f>OBV!F1037</f>
        <v>NEUTRAL</v>
      </c>
      <c r="K1037" s="6" t="str">
        <f>OBV!G1037</f>
        <v>NEUTRAL</v>
      </c>
      <c r="L1037" s="6" t="str">
        <f>OBV!H1037</f>
        <v>NEUTRAL</v>
      </c>
    </row>
    <row r="1038" spans="1:12" ht="13.5" x14ac:dyDescent="0.25">
      <c r="A1038" s="3">
        <f>RSI!A1038</f>
        <v>43517</v>
      </c>
      <c r="B1038" s="2">
        <f>RSI!B1038</f>
        <v>32</v>
      </c>
      <c r="C1038" s="2">
        <f>RSI!I1038</f>
        <v>60.107568689496858</v>
      </c>
      <c r="D1038" s="2">
        <f>MACD!E1038</f>
        <v>5.5111226321290729E-2</v>
      </c>
      <c r="E1038" s="2">
        <f>MACD!F1038</f>
        <v>-4.0054074694951855E-2</v>
      </c>
      <c r="F1038" s="2">
        <f>'Moving Avg'!D1038</f>
        <v>32</v>
      </c>
      <c r="G1038" s="2">
        <f>'Moving Avg'!F1038</f>
        <v>31.990999999999996</v>
      </c>
      <c r="H1038" s="2">
        <f>'Moving Avg'!G1038</f>
        <v>31.878200000000007</v>
      </c>
      <c r="I1038" s="2">
        <f>'Moving Avg'!H1038</f>
        <v>30.618479999999995</v>
      </c>
      <c r="J1038" s="6" t="str">
        <f>OBV!F1038</f>
        <v>NEUTRAL</v>
      </c>
      <c r="K1038" s="6" t="str">
        <f>OBV!G1038</f>
        <v>NEUTRAL</v>
      </c>
      <c r="L1038" s="6" t="str">
        <f>OBV!H1038</f>
        <v>NEUTRAL</v>
      </c>
    </row>
    <row r="1039" spans="1:12" ht="13.5" x14ac:dyDescent="0.25">
      <c r="A1039" s="3">
        <f>RSI!A1039</f>
        <v>43518</v>
      </c>
      <c r="B1039" s="2">
        <f>RSI!B1039</f>
        <v>32</v>
      </c>
      <c r="C1039" s="2">
        <f>RSI!I1039</f>
        <v>60.107568689496858</v>
      </c>
      <c r="D1039" s="2">
        <f>MACD!E1039</f>
        <v>6.3677943765505063E-2</v>
      </c>
      <c r="E1039" s="2">
        <f>MACD!F1039</f>
        <v>-1.9307671002860474E-2</v>
      </c>
      <c r="F1039" s="2">
        <f>'Moving Avg'!D1039</f>
        <v>32</v>
      </c>
      <c r="G1039" s="2">
        <f>'Moving Avg'!F1039</f>
        <v>32</v>
      </c>
      <c r="H1039" s="2">
        <f>'Moving Avg'!G1039</f>
        <v>31.87380000000001</v>
      </c>
      <c r="I1039" s="2">
        <f>'Moving Avg'!H1039</f>
        <v>30.612027999999995</v>
      </c>
      <c r="J1039" s="6" t="str">
        <f>OBV!F1039</f>
        <v>NEUTRAL</v>
      </c>
      <c r="K1039" s="6" t="str">
        <f>OBV!G1039</f>
        <v>NEUTRAL</v>
      </c>
      <c r="L1039" s="6" t="str">
        <f>OBV!H1039</f>
        <v>NEUTRAL</v>
      </c>
    </row>
    <row r="1040" spans="1:12" ht="13.5" x14ac:dyDescent="0.25">
      <c r="A1040" s="3">
        <f>RSI!A1040</f>
        <v>43521</v>
      </c>
      <c r="B1040" s="2">
        <f>RSI!B1040</f>
        <v>32</v>
      </c>
      <c r="C1040" s="2">
        <f>RSI!I1040</f>
        <v>60.107568689496858</v>
      </c>
      <c r="D1040" s="2">
        <f>MACD!E1040</f>
        <v>6.9664084854100139E-2</v>
      </c>
      <c r="E1040" s="2">
        <f>MACD!F1040</f>
        <v>-1.5133198314683516E-3</v>
      </c>
      <c r="F1040" s="2">
        <f>'Moving Avg'!D1040</f>
        <v>32</v>
      </c>
      <c r="G1040" s="2">
        <f>'Moving Avg'!F1040</f>
        <v>32</v>
      </c>
      <c r="H1040" s="2">
        <f>'Moving Avg'!G1040</f>
        <v>31.833800000000011</v>
      </c>
      <c r="I1040" s="2">
        <f>'Moving Avg'!H1040</f>
        <v>30.605575999999992</v>
      </c>
      <c r="J1040" s="6" t="str">
        <f>OBV!F1040</f>
        <v>NEUTRAL</v>
      </c>
      <c r="K1040" s="6" t="str">
        <f>OBV!G1040</f>
        <v>NEUTRAL</v>
      </c>
      <c r="L1040" s="6" t="str">
        <f>OBV!H1040</f>
        <v>NEUTRAL</v>
      </c>
    </row>
    <row r="1041" spans="1:12" ht="13.5" x14ac:dyDescent="0.25">
      <c r="A1041" s="3">
        <f>RSI!A1041</f>
        <v>43522</v>
      </c>
      <c r="B1041" s="2">
        <f>RSI!B1041</f>
        <v>32</v>
      </c>
      <c r="C1041" s="2">
        <f>RSI!I1041</f>
        <v>60.107568689496858</v>
      </c>
      <c r="D1041" s="2">
        <f>MACD!E1041</f>
        <v>7.3560188728595932E-2</v>
      </c>
      <c r="E1041" s="2">
        <f>MACD!F1041</f>
        <v>1.3501381880544505E-2</v>
      </c>
      <c r="F1041" s="2">
        <f>'Moving Avg'!D1041</f>
        <v>32</v>
      </c>
      <c r="G1041" s="2">
        <f>'Moving Avg'!F1041</f>
        <v>32</v>
      </c>
      <c r="H1041" s="2">
        <f>'Moving Avg'!G1041</f>
        <v>31.824400000000004</v>
      </c>
      <c r="I1041" s="2">
        <f>'Moving Avg'!H1041</f>
        <v>30.599123999999993</v>
      </c>
      <c r="J1041" s="6" t="str">
        <f>OBV!F1041</f>
        <v>NEUTRAL</v>
      </c>
      <c r="K1041" s="6" t="str">
        <f>OBV!G1041</f>
        <v>NEUTRAL</v>
      </c>
      <c r="L1041" s="6" t="str">
        <f>OBV!H1041</f>
        <v>NEUTRAL</v>
      </c>
    </row>
    <row r="1042" spans="1:12" ht="13.5" x14ac:dyDescent="0.25">
      <c r="A1042" s="3">
        <f>RSI!A1042</f>
        <v>43523</v>
      </c>
      <c r="B1042" s="2">
        <f>RSI!B1042</f>
        <v>32</v>
      </c>
      <c r="C1042" s="2">
        <f>RSI!I1042</f>
        <v>60.107568689496858</v>
      </c>
      <c r="D1042" s="2">
        <f>MACD!E1042</f>
        <v>7.5774399015124061E-2</v>
      </c>
      <c r="E1042" s="2">
        <f>MACD!F1042</f>
        <v>2.5955985307460419E-2</v>
      </c>
      <c r="F1042" s="2">
        <f>'Moving Avg'!D1042</f>
        <v>32</v>
      </c>
      <c r="G1042" s="2">
        <f>'Moving Avg'!F1042</f>
        <v>32</v>
      </c>
      <c r="H1042" s="2">
        <f>'Moving Avg'!G1042</f>
        <v>31.784400000000005</v>
      </c>
      <c r="I1042" s="2">
        <f>'Moving Avg'!H1042</f>
        <v>30.59267199999999</v>
      </c>
      <c r="J1042" s="6" t="str">
        <f>OBV!F1042</f>
        <v>NEUTRAL</v>
      </c>
      <c r="K1042" s="6" t="str">
        <f>OBV!G1042</f>
        <v>NEUTRAL</v>
      </c>
      <c r="L1042" s="6" t="str">
        <f>OBV!H1042</f>
        <v>NEUTRAL</v>
      </c>
    </row>
    <row r="1043" spans="1:12" ht="13.5" x14ac:dyDescent="0.25">
      <c r="A1043" s="3">
        <f>RSI!A1043</f>
        <v>43524</v>
      </c>
      <c r="B1043" s="2">
        <f>RSI!B1043</f>
        <v>32</v>
      </c>
      <c r="C1043" s="2">
        <f>RSI!I1043</f>
        <v>60.107568689496858</v>
      </c>
      <c r="D1043" s="2">
        <f>MACD!E1043</f>
        <v>7.6645653239438616E-2</v>
      </c>
      <c r="E1043" s="2">
        <f>MACD!F1043</f>
        <v>3.6093918893856061E-2</v>
      </c>
      <c r="F1043" s="2">
        <f>'Moving Avg'!D1043</f>
        <v>32</v>
      </c>
      <c r="G1043" s="2">
        <f>'Moving Avg'!F1043</f>
        <v>32</v>
      </c>
      <c r="H1043" s="2">
        <f>'Moving Avg'!G1043</f>
        <v>31.744400000000006</v>
      </c>
      <c r="I1043" s="2">
        <f>'Moving Avg'!H1043</f>
        <v>30.58621999999999</v>
      </c>
      <c r="J1043" s="6" t="str">
        <f>OBV!F1043</f>
        <v>NEUTRAL</v>
      </c>
      <c r="K1043" s="6" t="str">
        <f>OBV!G1043</f>
        <v>NEUTRAL</v>
      </c>
      <c r="L1043" s="6" t="str">
        <f>OBV!H1043</f>
        <v>NEUTRAL</v>
      </c>
    </row>
    <row r="1044" spans="1:12" ht="13.5" x14ac:dyDescent="0.25">
      <c r="A1044" s="3">
        <f>RSI!A1044</f>
        <v>43525</v>
      </c>
      <c r="B1044" s="2">
        <f>RSI!B1044</f>
        <v>32</v>
      </c>
      <c r="C1044" s="2">
        <f>RSI!I1044</f>
        <v>60.107568689496851</v>
      </c>
      <c r="D1044" s="2">
        <f>MACD!E1044</f>
        <v>7.6454805087671218E-2</v>
      </c>
      <c r="E1044" s="2">
        <f>MACD!F1044</f>
        <v>4.4166096132619098E-2</v>
      </c>
      <c r="F1044" s="2">
        <f>'Moving Avg'!D1044</f>
        <v>32</v>
      </c>
      <c r="G1044" s="2">
        <f>'Moving Avg'!F1044</f>
        <v>32</v>
      </c>
      <c r="H1044" s="2">
        <f>'Moving Avg'!G1044</f>
        <v>31.724400000000006</v>
      </c>
      <c r="I1044" s="2">
        <f>'Moving Avg'!H1044</f>
        <v>30.587248999999989</v>
      </c>
      <c r="J1044" s="6" t="str">
        <f>OBV!F1044</f>
        <v>NEUTRAL</v>
      </c>
      <c r="K1044" s="6" t="str">
        <f>OBV!G1044</f>
        <v>NEUTRAL</v>
      </c>
      <c r="L1044" s="6" t="str">
        <f>OBV!H1044</f>
        <v>NEUTRAL</v>
      </c>
    </row>
    <row r="1045" spans="1:12" ht="13.5" x14ac:dyDescent="0.25">
      <c r="A1045" s="3">
        <f>RSI!A1045</f>
        <v>43528</v>
      </c>
      <c r="B1045" s="2">
        <f>RSI!B1045</f>
        <v>31.04</v>
      </c>
      <c r="C1045" s="2">
        <f>RSI!I1045</f>
        <v>26.009003481820599</v>
      </c>
      <c r="D1045" s="2">
        <f>MACD!E1045</f>
        <v>0.14654511146349236</v>
      </c>
      <c r="E1045" s="2">
        <f>MACD!F1045</f>
        <v>6.4641899198793762E-2</v>
      </c>
      <c r="F1045" s="2">
        <f>'Moving Avg'!D1045</f>
        <v>31.808</v>
      </c>
      <c r="G1045" s="2">
        <f>'Moving Avg'!F1045</f>
        <v>31.951999999999998</v>
      </c>
      <c r="H1045" s="2">
        <f>'Moving Avg'!G1045</f>
        <v>31.685200000000005</v>
      </c>
      <c r="I1045" s="2">
        <f>'Moving Avg'!H1045</f>
        <v>30.588225499999986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30.12</v>
      </c>
      <c r="C1046" s="2">
        <f>RSI!I1046</f>
        <v>16.404551595083788</v>
      </c>
      <c r="D1046" s="2">
        <f>MACD!E1046</f>
        <v>0.27887745849339751</v>
      </c>
      <c r="E1046" s="2">
        <f>MACD!F1046</f>
        <v>0.10748901105771452</v>
      </c>
      <c r="F1046" s="2">
        <f>'Moving Avg'!D1046</f>
        <v>31.431999999999999</v>
      </c>
      <c r="G1046" s="2">
        <f>'Moving Avg'!F1046</f>
        <v>31.857999999999997</v>
      </c>
      <c r="H1046" s="2">
        <f>'Moving Avg'!G1046</f>
        <v>31.637600000000003</v>
      </c>
      <c r="I1046" s="2">
        <f>'Moving Avg'!H1046</f>
        <v>30.580813999999986</v>
      </c>
      <c r="J1046" s="6" t="str">
        <f>OBV!F1046</f>
        <v>BEARISH</v>
      </c>
      <c r="K1046" s="6" t="str">
        <f>OBV!G1046</f>
        <v>NEUTRAL</v>
      </c>
      <c r="L1046" s="6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29.23</v>
      </c>
      <c r="C1047" s="2">
        <f>RSI!I1047</f>
        <v>11.846905041211784</v>
      </c>
      <c r="D1047" s="2">
        <f>MACD!E1047</f>
        <v>0.46672898441719113</v>
      </c>
      <c r="E1047" s="2">
        <f>MACD!F1047</f>
        <v>0.17933700572960987</v>
      </c>
      <c r="F1047" s="2">
        <f>'Moving Avg'!D1047</f>
        <v>30.877999999999997</v>
      </c>
      <c r="G1047" s="2">
        <f>'Moving Avg'!F1047</f>
        <v>31.7195</v>
      </c>
      <c r="H1047" s="2">
        <f>'Moving Avg'!G1047</f>
        <v>31.572200000000002</v>
      </c>
      <c r="I1047" s="2">
        <f>'Moving Avg'!H1047</f>
        <v>30.568952499999988</v>
      </c>
      <c r="J1047" s="6" t="str">
        <f>OBV!F1047</f>
        <v>BEARISH</v>
      </c>
      <c r="K1047" s="6" t="str">
        <f>OBV!G1047</f>
        <v>WEAK</v>
      </c>
      <c r="L1047" s="6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29.23</v>
      </c>
      <c r="C1048" s="2">
        <f>RSI!I1048</f>
        <v>11.846905041211798</v>
      </c>
      <c r="D1048" s="2">
        <f>MACD!E1048</f>
        <v>0.64015420860913963</v>
      </c>
      <c r="E1048" s="2">
        <f>MACD!F1048</f>
        <v>0.27150044630551584</v>
      </c>
      <c r="F1048" s="2">
        <f>'Moving Avg'!D1048</f>
        <v>30.324000000000002</v>
      </c>
      <c r="G1048" s="2">
        <f>'Moving Avg'!F1048</f>
        <v>31.581</v>
      </c>
      <c r="H1048" s="2">
        <f>'Moving Avg'!G1048</f>
        <v>31.506800000000002</v>
      </c>
      <c r="I1048" s="2">
        <f>'Moving Avg'!H1048</f>
        <v>30.564043999999985</v>
      </c>
      <c r="J1048" s="6" t="str">
        <f>OBV!F1048</f>
        <v>BEARISH</v>
      </c>
      <c r="K1048" s="6" t="str">
        <f>OBV!G1048</f>
        <v>WEAK</v>
      </c>
      <c r="L1048" s="6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30.1</v>
      </c>
      <c r="C1049" s="2">
        <f>RSI!I1049</f>
        <v>32.962107288164447</v>
      </c>
      <c r="D1049" s="2">
        <f>MACD!E1049</f>
        <v>0.73585597447338458</v>
      </c>
      <c r="E1049" s="2">
        <f>MACD!F1049</f>
        <v>0.3643715519390896</v>
      </c>
      <c r="F1049" s="2">
        <f>'Moving Avg'!D1049</f>
        <v>29.943999999999999</v>
      </c>
      <c r="G1049" s="2">
        <f>'Moving Avg'!F1049</f>
        <v>31.486000000000001</v>
      </c>
      <c r="H1049" s="2">
        <f>'Moving Avg'!G1049</f>
        <v>31.442799999999998</v>
      </c>
      <c r="I1049" s="2">
        <f>'Moving Avg'!H1049</f>
        <v>30.563485499999988</v>
      </c>
      <c r="J1049" s="6" t="str">
        <f>OBV!F1049</f>
        <v>BEARISH</v>
      </c>
      <c r="K1049" s="6" t="str">
        <f>OBV!G1049</f>
        <v>WEAK</v>
      </c>
      <c r="L1049" s="6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30.1</v>
      </c>
      <c r="C1050" s="2">
        <f>RSI!I1050</f>
        <v>32.962107288164447</v>
      </c>
      <c r="D1050" s="2">
        <f>MACD!E1050</f>
        <v>0.8241025890453848</v>
      </c>
      <c r="E1050" s="2">
        <f>MACD!F1050</f>
        <v>0.45631775936034868</v>
      </c>
      <c r="F1050" s="2">
        <f>'Moving Avg'!D1050</f>
        <v>29.756</v>
      </c>
      <c r="G1050" s="2">
        <f>'Moving Avg'!F1050</f>
        <v>31.391000000000002</v>
      </c>
      <c r="H1050" s="2">
        <f>'Moving Avg'!G1050</f>
        <v>31.394799999999996</v>
      </c>
      <c r="I1050" s="2">
        <f>'Moving Avg'!H1050</f>
        <v>30.558611499999994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30.1</v>
      </c>
      <c r="C1051" s="2">
        <f>RSI!I1051</f>
        <v>32.962107288164432</v>
      </c>
      <c r="D1051" s="2">
        <f>MACD!E1051</f>
        <v>0.90550261369244467</v>
      </c>
      <c r="E1051" s="2">
        <f>MACD!F1051</f>
        <v>0.54615473022676797</v>
      </c>
      <c r="F1051" s="2">
        <f>'Moving Avg'!D1051</f>
        <v>29.751999999999999</v>
      </c>
      <c r="G1051" s="2">
        <f>'Moving Avg'!F1051</f>
        <v>31.296000000000003</v>
      </c>
      <c r="H1051" s="2">
        <f>'Moving Avg'!G1051</f>
        <v>31.346799999999995</v>
      </c>
      <c r="I1051" s="2">
        <f>'Moving Avg'!H1051</f>
        <v>30.553737499999993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30.1</v>
      </c>
      <c r="C1052" s="2">
        <f>RSI!I1052</f>
        <v>32.962107288164432</v>
      </c>
      <c r="D1052" s="2">
        <f>MACD!E1052</f>
        <v>0.98061086532541353</v>
      </c>
      <c r="E1052" s="2">
        <f>MACD!F1052</f>
        <v>0.63304595724649715</v>
      </c>
      <c r="F1052" s="2">
        <f>'Moving Avg'!D1052</f>
        <v>29.925999999999998</v>
      </c>
      <c r="G1052" s="2">
        <f>'Moving Avg'!F1052</f>
        <v>31.201000000000004</v>
      </c>
      <c r="H1052" s="2">
        <f>'Moving Avg'!G1052</f>
        <v>31.327999999999992</v>
      </c>
      <c r="I1052" s="2">
        <f>'Moving Avg'!H1052</f>
        <v>30.549822499999994</v>
      </c>
      <c r="J1052" s="6" t="str">
        <f>OBV!F1052</f>
        <v>NEUTRAL</v>
      </c>
      <c r="K1052" s="6" t="str">
        <f>OBV!G1052</f>
        <v>NEUTRAL</v>
      </c>
      <c r="L1052" s="6" t="str">
        <f>OBV!H1052</f>
        <v>NEUTRAL</v>
      </c>
    </row>
    <row r="1053" spans="1:12" ht="13.5" x14ac:dyDescent="0.25">
      <c r="A1053" s="3">
        <f>RSI!A1053</f>
        <v>43538</v>
      </c>
      <c r="B1053" s="2">
        <f>RSI!B1053</f>
        <v>30.1</v>
      </c>
      <c r="C1053" s="2">
        <f>RSI!I1053</f>
        <v>32.962107288164432</v>
      </c>
      <c r="D1053" s="2">
        <f>MACD!E1053</f>
        <v>1.0499337306751713</v>
      </c>
      <c r="E1053" s="2">
        <f>MACD!F1053</f>
        <v>0.71642351193223197</v>
      </c>
      <c r="F1053" s="2">
        <f>'Moving Avg'!D1053</f>
        <v>30.1</v>
      </c>
      <c r="G1053" s="2">
        <f>'Moving Avg'!F1053</f>
        <v>31.106000000000005</v>
      </c>
      <c r="H1053" s="2">
        <f>'Moving Avg'!G1053</f>
        <v>31.309199999999986</v>
      </c>
      <c r="I1053" s="2">
        <f>'Moving Avg'!H1053</f>
        <v>30.545907499999995</v>
      </c>
      <c r="J1053" s="6" t="str">
        <f>OBV!F1053</f>
        <v>NEUTRAL</v>
      </c>
      <c r="K1053" s="6" t="str">
        <f>OBV!G1053</f>
        <v>NEUTRAL</v>
      </c>
      <c r="L1053" s="6" t="str">
        <f>OBV!H1053</f>
        <v>NEUTRAL</v>
      </c>
    </row>
    <row r="1054" spans="1:12" ht="13.5" x14ac:dyDescent="0.25">
      <c r="A1054" s="3">
        <f>RSI!A1054</f>
        <v>43539</v>
      </c>
      <c r="B1054" s="2">
        <f>RSI!B1054</f>
        <v>30.1</v>
      </c>
      <c r="C1054" s="2">
        <f>RSI!I1054</f>
        <v>32.962107288164432</v>
      </c>
      <c r="D1054" s="2">
        <f>MACD!E1054</f>
        <v>1.1139338818104498</v>
      </c>
      <c r="E1054" s="2">
        <f>MACD!F1054</f>
        <v>0.79592558590787554</v>
      </c>
      <c r="F1054" s="2">
        <f>'Moving Avg'!D1054</f>
        <v>30.1</v>
      </c>
      <c r="G1054" s="2">
        <f>'Moving Avg'!F1054</f>
        <v>31.011000000000006</v>
      </c>
      <c r="H1054" s="2">
        <f>'Moving Avg'!G1054</f>
        <v>31.290399999999988</v>
      </c>
      <c r="I1054" s="2">
        <f>'Moving Avg'!H1054</f>
        <v>30.541992499999996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</row>
    <row r="1055" spans="1:12" ht="13.5" x14ac:dyDescent="0.25">
      <c r="A1055" s="3">
        <f>RSI!A1055</f>
        <v>43542</v>
      </c>
      <c r="B1055" s="2">
        <f>RSI!B1055</f>
        <v>30.1</v>
      </c>
      <c r="C1055" s="2">
        <f>RSI!I1055</f>
        <v>32.962107288164432</v>
      </c>
      <c r="D1055" s="2">
        <f>MACD!E1055</f>
        <v>1.0253421611123272</v>
      </c>
      <c r="E1055" s="2">
        <f>MACD!F1055</f>
        <v>0.84180890094876593</v>
      </c>
      <c r="F1055" s="2">
        <f>'Moving Avg'!D1055</f>
        <v>30.1</v>
      </c>
      <c r="G1055" s="2">
        <f>'Moving Avg'!F1055</f>
        <v>30.916000000000007</v>
      </c>
      <c r="H1055" s="2">
        <f>'Moving Avg'!G1055</f>
        <v>31.271599999999985</v>
      </c>
      <c r="I1055" s="2">
        <f>'Moving Avg'!H1055</f>
        <v>30.542680999999998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</row>
    <row r="1056" spans="1:12" ht="13.5" x14ac:dyDescent="0.25">
      <c r="A1056" s="3">
        <f>RSI!A1056</f>
        <v>43543</v>
      </c>
      <c r="B1056" s="2">
        <f>RSI!B1056</f>
        <v>30.1</v>
      </c>
      <c r="C1056" s="2">
        <f>RSI!I1056</f>
        <v>32.962107288164432</v>
      </c>
      <c r="D1056" s="2">
        <f>MACD!E1056</f>
        <v>0.81342167154984324</v>
      </c>
      <c r="E1056" s="2">
        <f>MACD!F1056</f>
        <v>0.83613145506898146</v>
      </c>
      <c r="F1056" s="2">
        <f>'Moving Avg'!D1056</f>
        <v>30.1</v>
      </c>
      <c r="G1056" s="2">
        <f>'Moving Avg'!F1056</f>
        <v>30.821000000000009</v>
      </c>
      <c r="H1056" s="2">
        <f>'Moving Avg'!G1056</f>
        <v>31.253599999999985</v>
      </c>
      <c r="I1056" s="2">
        <f>'Moving Avg'!H1056</f>
        <v>30.549316000000005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</row>
    <row r="1057" spans="1:12" ht="13.5" x14ac:dyDescent="0.25">
      <c r="A1057" s="3">
        <f>RSI!A1057</f>
        <v>43545</v>
      </c>
      <c r="B1057" s="2">
        <f>RSI!B1057</f>
        <v>30.1</v>
      </c>
      <c r="C1057" s="2">
        <f>RSI!I1057</f>
        <v>32.962107288164432</v>
      </c>
      <c r="D1057" s="2">
        <f>MACD!E1057</f>
        <v>0.50142218062140032</v>
      </c>
      <c r="E1057" s="2">
        <f>MACD!F1057</f>
        <v>0.76918960017946525</v>
      </c>
      <c r="F1057" s="2">
        <f>'Moving Avg'!D1057</f>
        <v>30.1</v>
      </c>
      <c r="G1057" s="2">
        <f>'Moving Avg'!F1057</f>
        <v>30.72600000000001</v>
      </c>
      <c r="H1057" s="2">
        <f>'Moving Avg'!G1057</f>
        <v>31.23559999999998</v>
      </c>
      <c r="I1057" s="2">
        <f>'Moving Avg'!H1057</f>
        <v>30.5607465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</row>
    <row r="1058" spans="1:12" ht="13.5" x14ac:dyDescent="0.25">
      <c r="A1058" s="3">
        <f>RSI!A1058</f>
        <v>43546</v>
      </c>
      <c r="B1058" s="2">
        <f>RSI!B1058</f>
        <v>30.1</v>
      </c>
      <c r="C1058" s="2">
        <f>RSI!I1058</f>
        <v>32.962107288164432</v>
      </c>
      <c r="D1058" s="2">
        <f>MACD!E1058</f>
        <v>0.24134939222309626</v>
      </c>
      <c r="E1058" s="2">
        <f>MACD!F1058</f>
        <v>0.6636215585881915</v>
      </c>
      <c r="F1058" s="2">
        <f>'Moving Avg'!D1058</f>
        <v>30.1</v>
      </c>
      <c r="G1058" s="2">
        <f>'Moving Avg'!F1058</f>
        <v>30.631000000000011</v>
      </c>
      <c r="H1058" s="2">
        <f>'Moving Avg'!G1058</f>
        <v>31.235999999999979</v>
      </c>
      <c r="I1058" s="2">
        <f>'Moving Avg'!H1058</f>
        <v>30.572177000000007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</row>
    <row r="1059" spans="1:12" ht="13.5" x14ac:dyDescent="0.25">
      <c r="A1059" s="3">
        <f>RSI!A1059</f>
        <v>43549</v>
      </c>
      <c r="B1059" s="2">
        <f>RSI!B1059</f>
        <v>30.1</v>
      </c>
      <c r="C1059" s="2">
        <f>RSI!I1059</f>
        <v>32.962107288164432</v>
      </c>
      <c r="D1059" s="2">
        <f>MACD!E1059</f>
        <v>0.15876986407942795</v>
      </c>
      <c r="E1059" s="2">
        <f>MACD!F1059</f>
        <v>0.56265121968643872</v>
      </c>
      <c r="F1059" s="2">
        <f>'Moving Avg'!D1059</f>
        <v>30.1</v>
      </c>
      <c r="G1059" s="2">
        <f>'Moving Avg'!F1059</f>
        <v>30.536000000000012</v>
      </c>
      <c r="H1059" s="2">
        <f>'Moving Avg'!G1059</f>
        <v>31.225999999999978</v>
      </c>
      <c r="I1059" s="2">
        <f>'Moving Avg'!H1059</f>
        <v>30.583607500000003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</row>
    <row r="1060" spans="1:12" ht="13.5" x14ac:dyDescent="0.25">
      <c r="A1060" s="3">
        <f>RSI!A1060</f>
        <v>43550</v>
      </c>
      <c r="B1060" s="2">
        <f>RSI!B1060</f>
        <v>30.1</v>
      </c>
      <c r="C1060" s="2">
        <f>RSI!I1060</f>
        <v>32.962107288164432</v>
      </c>
      <c r="D1060" s="2">
        <f>MACD!E1060</f>
        <v>9.2261460387611294E-2</v>
      </c>
      <c r="E1060" s="2">
        <f>MACD!F1060</f>
        <v>0.46857326782667325</v>
      </c>
      <c r="F1060" s="2">
        <f>'Moving Avg'!D1060</f>
        <v>30.1</v>
      </c>
      <c r="G1060" s="2">
        <f>'Moving Avg'!F1060</f>
        <v>30.44100000000001</v>
      </c>
      <c r="H1060" s="2">
        <f>'Moving Avg'!G1060</f>
        <v>31.215999999999976</v>
      </c>
      <c r="I1060" s="2">
        <f>'Moving Avg'!H1060</f>
        <v>30.59503800000001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</row>
    <row r="1061" spans="1:12" ht="13.5" x14ac:dyDescent="0.25">
      <c r="A1061" s="3">
        <f>RSI!A1061</f>
        <v>43551</v>
      </c>
      <c r="B1061" s="2">
        <f>RSI!B1061</f>
        <v>30.1</v>
      </c>
      <c r="C1061" s="2">
        <f>RSI!I1061</f>
        <v>32.962107288164432</v>
      </c>
      <c r="D1061" s="2">
        <f>MACD!E1061</f>
        <v>3.9102324043454928E-2</v>
      </c>
      <c r="E1061" s="2">
        <f>MACD!F1061</f>
        <v>0.38267907907002957</v>
      </c>
      <c r="F1061" s="2">
        <f>'Moving Avg'!D1061</f>
        <v>30.1</v>
      </c>
      <c r="G1061" s="2">
        <f>'Moving Avg'!F1061</f>
        <v>30.346000000000011</v>
      </c>
      <c r="H1061" s="2">
        <f>'Moving Avg'!G1061</f>
        <v>31.205999999999975</v>
      </c>
      <c r="I1061" s="2">
        <f>'Moving Avg'!H1061</f>
        <v>30.602296500000008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</row>
    <row r="1062" spans="1:12" ht="13.5" x14ac:dyDescent="0.25">
      <c r="A1062" s="3">
        <f>RSI!A1062</f>
        <v>43552</v>
      </c>
      <c r="B1062" s="2">
        <f>RSI!B1062</f>
        <v>31.93</v>
      </c>
      <c r="C1062" s="2">
        <f>RSI!I1062</f>
        <v>71.108765619239904</v>
      </c>
      <c r="D1062" s="2">
        <f>MACD!E1062</f>
        <v>-0.13854773803863907</v>
      </c>
      <c r="E1062" s="2">
        <f>MACD!F1062</f>
        <v>0.27843371564829589</v>
      </c>
      <c r="F1062" s="2">
        <f>'Moving Avg'!D1062</f>
        <v>30.466000000000001</v>
      </c>
      <c r="G1062" s="2">
        <f>'Moving Avg'!F1062</f>
        <v>30.342500000000008</v>
      </c>
      <c r="H1062" s="2">
        <f>'Moving Avg'!G1062</f>
        <v>31.232599999999977</v>
      </c>
      <c r="I1062" s="2">
        <f>'Moving Avg'!H1062</f>
        <v>30.618081500000013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32.880000000000003</v>
      </c>
      <c r="C1063" s="2">
        <f>RSI!I1063</f>
        <v>78.081512820783487</v>
      </c>
      <c r="D1063" s="2">
        <f>MACD!E1063</f>
        <v>-0.36737843923642544</v>
      </c>
      <c r="E1063" s="2">
        <f>MACD!F1063</f>
        <v>0.14927128467135165</v>
      </c>
      <c r="F1063" s="2">
        <f>'Moving Avg'!D1063</f>
        <v>31.022000000000002</v>
      </c>
      <c r="G1063" s="2">
        <f>'Moving Avg'!F1063</f>
        <v>30.386500000000005</v>
      </c>
      <c r="H1063" s="2">
        <f>'Moving Avg'!G1063</f>
        <v>31.27819999999998</v>
      </c>
      <c r="I1063" s="2">
        <f>'Moving Avg'!H1063</f>
        <v>30.635020000000008</v>
      </c>
      <c r="J1063" s="6" t="str">
        <f>OBV!F1063</f>
        <v>BULLISH</v>
      </c>
      <c r="K1063" s="6" t="str">
        <f>OBV!G1063</f>
        <v>NEUTRAL</v>
      </c>
      <c r="L1063" s="6" t="str">
        <f>OBV!H1063</f>
        <v>CONFIRMED BULLISH</v>
      </c>
    </row>
    <row r="1064" spans="1:12" ht="13.5" x14ac:dyDescent="0.25">
      <c r="A1064" s="3">
        <f>RSI!A1064</f>
        <v>43556</v>
      </c>
      <c r="B1064" s="2">
        <f>RSI!B1064</f>
        <v>33.86</v>
      </c>
      <c r="C1064" s="2">
        <f>RSI!I1064</f>
        <v>82.715726931643246</v>
      </c>
      <c r="D1064" s="2">
        <f>MACD!E1064</f>
        <v>-0.64674860753399344</v>
      </c>
      <c r="E1064" s="2">
        <f>MACD!F1064</f>
        <v>-9.9326937697173656E-3</v>
      </c>
      <c r="F1064" s="2">
        <f>'Moving Avg'!D1064</f>
        <v>31.774000000000001</v>
      </c>
      <c r="G1064" s="2">
        <f>'Moving Avg'!F1064</f>
        <v>30.479500000000009</v>
      </c>
      <c r="H1064" s="2">
        <f>'Moving Avg'!G1064</f>
        <v>31.355399999999978</v>
      </c>
      <c r="I1064" s="2">
        <f>'Moving Avg'!H1064</f>
        <v>30.656858500000002</v>
      </c>
      <c r="J1064" s="6" t="str">
        <f>OBV!F1064</f>
        <v>BULLISH</v>
      </c>
      <c r="K1064" s="6" t="str">
        <f>OBV!G1064</f>
        <v>NEUTRAL</v>
      </c>
      <c r="L1064" s="6" t="str">
        <f>OBV!H1064</f>
        <v>CONFIRMED BULLISH</v>
      </c>
    </row>
    <row r="1065" spans="1:12" ht="13.5" x14ac:dyDescent="0.25">
      <c r="A1065" s="3">
        <f>RSI!A1065</f>
        <v>43557</v>
      </c>
      <c r="B1065" s="2">
        <f>RSI!B1065</f>
        <v>33.86</v>
      </c>
      <c r="C1065" s="2">
        <f>RSI!I1065</f>
        <v>82.715726931643246</v>
      </c>
      <c r="D1065" s="2">
        <f>MACD!E1065</f>
        <v>-0.90110701736787746</v>
      </c>
      <c r="E1065" s="2">
        <f>MACD!F1065</f>
        <v>-0.18816755848934941</v>
      </c>
      <c r="F1065" s="2">
        <f>'Moving Avg'!D1065</f>
        <v>32.525999999999996</v>
      </c>
      <c r="G1065" s="2">
        <f>'Moving Avg'!F1065</f>
        <v>30.62050000000001</v>
      </c>
      <c r="H1065" s="2">
        <f>'Moving Avg'!G1065</f>
        <v>31.414599999999972</v>
      </c>
      <c r="I1065" s="2">
        <f>'Moving Avg'!H1065</f>
        <v>30.679368000000004</v>
      </c>
      <c r="J1065" s="6" t="str">
        <f>OBV!F1065</f>
        <v>BULLISH</v>
      </c>
      <c r="K1065" s="6" t="str">
        <f>OBV!G1065</f>
        <v>NEUTRAL</v>
      </c>
      <c r="L1065" s="6" t="str">
        <f>OBV!H1065</f>
        <v>CONFIRMED BULLISH</v>
      </c>
    </row>
    <row r="1066" spans="1:12" ht="13.5" x14ac:dyDescent="0.25">
      <c r="A1066" s="3">
        <f>RSI!A1066</f>
        <v>43558</v>
      </c>
      <c r="B1066" s="2">
        <f>RSI!B1066</f>
        <v>33.5</v>
      </c>
      <c r="C1066" s="2">
        <f>RSI!I1066</f>
        <v>75.880665206999851</v>
      </c>
      <c r="D1066" s="2">
        <f>MACD!E1066</f>
        <v>-1.1063039821395222</v>
      </c>
      <c r="E1066" s="2">
        <f>MACD!F1066</f>
        <v>-0.37179484321938394</v>
      </c>
      <c r="F1066" s="2">
        <f>'Moving Avg'!D1066</f>
        <v>33.206000000000003</v>
      </c>
      <c r="G1066" s="2">
        <f>'Moving Avg'!F1066</f>
        <v>30.789500000000011</v>
      </c>
      <c r="H1066" s="2">
        <f>'Moving Avg'!G1066</f>
        <v>31.448199999999979</v>
      </c>
      <c r="I1066" s="2">
        <f>'Moving Avg'!H1066</f>
        <v>30.700701000000002</v>
      </c>
      <c r="J1066" s="6" t="str">
        <f>OBV!F1066</f>
        <v>BEARISH</v>
      </c>
      <c r="K1066" s="6" t="str">
        <f>OBV!G1066</f>
        <v>WEAK</v>
      </c>
      <c r="L1066" s="6" t="str">
        <f>OBV!H1066</f>
        <v>BEARISH DIVERGENCE</v>
      </c>
    </row>
    <row r="1067" spans="1:12" ht="13.5" x14ac:dyDescent="0.25">
      <c r="A1067" s="3">
        <f>RSI!A1067</f>
        <v>43559</v>
      </c>
      <c r="B1067" s="2">
        <f>RSI!B1067</f>
        <v>34.799999999999997</v>
      </c>
      <c r="C1067" s="2">
        <f>RSI!I1067</f>
        <v>81.746461237967566</v>
      </c>
      <c r="D1067" s="2">
        <f>MACD!E1067</f>
        <v>-1.3895061171356566</v>
      </c>
      <c r="E1067" s="2">
        <f>MACD!F1067</f>
        <v>-0.57533709800263855</v>
      </c>
      <c r="F1067" s="2">
        <f>'Moving Avg'!D1067</f>
        <v>33.780000000000008</v>
      </c>
      <c r="G1067" s="2">
        <f>'Moving Avg'!F1067</f>
        <v>31.068000000000001</v>
      </c>
      <c r="H1067" s="2">
        <f>'Moving Avg'!G1067</f>
        <v>31.507799999999978</v>
      </c>
      <c r="I1067" s="2">
        <f>'Moving Avg'!H1067</f>
        <v>30.727479000000002</v>
      </c>
      <c r="J1067" s="6" t="str">
        <f>OBV!F1067</f>
        <v>BEARISH</v>
      </c>
      <c r="K1067" s="6" t="str">
        <f>OBV!G1067</f>
        <v>WEAK</v>
      </c>
      <c r="L1067" s="6" t="str">
        <f>OBV!H1067</f>
        <v>BEARISH DIVERGENCE</v>
      </c>
    </row>
    <row r="1068" spans="1:12" ht="13.5" x14ac:dyDescent="0.25">
      <c r="A1068" s="3">
        <f>RSI!A1068</f>
        <v>43560</v>
      </c>
      <c r="B1068" s="2">
        <f>RSI!B1068</f>
        <v>34.799999999999997</v>
      </c>
      <c r="C1068" s="2">
        <f>RSI!I1068</f>
        <v>81.746461237967566</v>
      </c>
      <c r="D1068" s="2">
        <f>MACD!E1068</f>
        <v>-1.6491145577493214</v>
      </c>
      <c r="E1068" s="2">
        <f>MACD!F1068</f>
        <v>-0.79009258995197518</v>
      </c>
      <c r="F1068" s="2">
        <f>'Moving Avg'!D1068</f>
        <v>34.164000000000001</v>
      </c>
      <c r="G1068" s="2">
        <f>'Moving Avg'!F1068</f>
        <v>31.346499999999999</v>
      </c>
      <c r="H1068" s="2">
        <f>'Moving Avg'!G1068</f>
        <v>31.567399999999978</v>
      </c>
      <c r="I1068" s="2">
        <f>'Moving Avg'!H1068</f>
        <v>30.754257000000003</v>
      </c>
      <c r="J1068" s="6" t="str">
        <f>OBV!F1068</f>
        <v>BEARISH</v>
      </c>
      <c r="K1068" s="6" t="str">
        <f>OBV!G1068</f>
        <v>WEAK</v>
      </c>
      <c r="L1068" s="6" t="str">
        <f>OBV!H1068</f>
        <v>BEARISH DIVERGENCE</v>
      </c>
    </row>
    <row r="1069" spans="1:12" ht="13.5" x14ac:dyDescent="0.25">
      <c r="A1069" s="3">
        <f>RSI!A1069</f>
        <v>43563</v>
      </c>
      <c r="B1069" s="2">
        <f>RSI!B1069</f>
        <v>34.799999999999997</v>
      </c>
      <c r="C1069" s="2">
        <f>RSI!I1069</f>
        <v>81.746461237967566</v>
      </c>
      <c r="D1069" s="2">
        <f>MACD!E1069</f>
        <v>-1.8872794094238543</v>
      </c>
      <c r="E1069" s="2">
        <f>MACD!F1069</f>
        <v>-1.0095299538463509</v>
      </c>
      <c r="F1069" s="2">
        <f>'Moving Avg'!D1069</f>
        <v>34.351999999999997</v>
      </c>
      <c r="G1069" s="2">
        <f>'Moving Avg'!F1069</f>
        <v>31.581499999999995</v>
      </c>
      <c r="H1069" s="2">
        <f>'Moving Avg'!G1069</f>
        <v>31.626999999999981</v>
      </c>
      <c r="I1069" s="2">
        <f>'Moving Avg'!H1069</f>
        <v>30.783001500000005</v>
      </c>
      <c r="J1069" s="6" t="str">
        <f>OBV!F1069</f>
        <v>BEARISH</v>
      </c>
      <c r="K1069" s="6" t="str">
        <f>OBV!G1069</f>
        <v>WEAK</v>
      </c>
      <c r="L1069" s="6" t="str">
        <f>OBV!H1069</f>
        <v>BEARISH DIVERGENCE</v>
      </c>
    </row>
    <row r="1070" spans="1:12" ht="13.5" x14ac:dyDescent="0.25">
      <c r="A1070" s="3">
        <f>RSI!A1070</f>
        <v>43565</v>
      </c>
      <c r="B1070" s="2">
        <f>RSI!B1070</f>
        <v>34.799999999999997</v>
      </c>
      <c r="C1070" s="2">
        <f>RSI!I1070</f>
        <v>81.746461237967566</v>
      </c>
      <c r="D1070" s="2">
        <f>MACD!E1070</f>
        <v>-2.1059295990899507</v>
      </c>
      <c r="E1070" s="2">
        <f>MACD!F1070</f>
        <v>-1.2288098828950709</v>
      </c>
      <c r="F1070" s="2">
        <f>'Moving Avg'!D1070</f>
        <v>34.54</v>
      </c>
      <c r="G1070" s="2">
        <f>'Moving Avg'!F1070</f>
        <v>31.816499999999998</v>
      </c>
      <c r="H1070" s="2">
        <f>'Moving Avg'!G1070</f>
        <v>31.682999999999982</v>
      </c>
      <c r="I1070" s="2">
        <f>'Moving Avg'!H1070</f>
        <v>30.811746000000003</v>
      </c>
      <c r="J1070" s="6" t="str">
        <f>OBV!F1070</f>
        <v>BEARISH</v>
      </c>
      <c r="K1070" s="6" t="str">
        <f>OBV!G1070</f>
        <v>WEAK</v>
      </c>
      <c r="L1070" s="6" t="str">
        <f>OBV!H1070</f>
        <v>BEARISH DIVERGENCE</v>
      </c>
    </row>
    <row r="1071" spans="1:12" ht="13.5" x14ac:dyDescent="0.25">
      <c r="A1071" s="3">
        <f>RSI!A1071</f>
        <v>43566</v>
      </c>
      <c r="B1071" s="2">
        <f>RSI!B1071</f>
        <v>34.799999999999997</v>
      </c>
      <c r="C1071" s="2">
        <f>RSI!I1071</f>
        <v>81.746461237967566</v>
      </c>
      <c r="D1071" s="2">
        <f>MACD!E1071</f>
        <v>-2.3067987835965518</v>
      </c>
      <c r="E1071" s="2">
        <f>MACD!F1071</f>
        <v>-1.4444076630353671</v>
      </c>
      <c r="F1071" s="2">
        <f>'Moving Avg'!D1071</f>
        <v>34.799999999999997</v>
      </c>
      <c r="G1071" s="2">
        <f>'Moving Avg'!F1071</f>
        <v>32.05149999999999</v>
      </c>
      <c r="H1071" s="2">
        <f>'Moving Avg'!G1071</f>
        <v>31.738999999999983</v>
      </c>
      <c r="I1071" s="2">
        <f>'Moving Avg'!H1071</f>
        <v>30.844710500000005</v>
      </c>
      <c r="J1071" s="6" t="str">
        <f>OBV!F1071</f>
        <v>BULLISH</v>
      </c>
      <c r="K1071" s="6" t="str">
        <f>OBV!G1071</f>
        <v>NEUTRAL</v>
      </c>
      <c r="L1071" s="6" t="str">
        <f>OBV!H1071</f>
        <v>CONFIRMED BULLISH</v>
      </c>
    </row>
    <row r="1072" spans="1:12" ht="13.5" x14ac:dyDescent="0.25">
      <c r="A1072" s="3">
        <f>RSI!A1072</f>
        <v>43567</v>
      </c>
      <c r="B1072" s="2">
        <f>RSI!B1072</f>
        <v>34.799999999999997</v>
      </c>
      <c r="C1072" s="2">
        <f>RSI!I1072</f>
        <v>81.746461237967566</v>
      </c>
      <c r="D1072" s="2">
        <f>MACD!E1072</f>
        <v>-2.2099094121006253</v>
      </c>
      <c r="E1072" s="2">
        <f>MACD!F1072</f>
        <v>-1.5975080128484189</v>
      </c>
      <c r="F1072" s="2">
        <f>'Moving Avg'!D1072</f>
        <v>34.799999999999997</v>
      </c>
      <c r="G1072" s="2">
        <f>'Moving Avg'!F1072</f>
        <v>32.286499999999997</v>
      </c>
      <c r="H1072" s="2">
        <f>'Moving Avg'!G1072</f>
        <v>31.794999999999987</v>
      </c>
      <c r="I1072" s="2">
        <f>'Moving Avg'!H1072</f>
        <v>30.873455000000007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</row>
    <row r="1073" spans="1:12" ht="13.5" x14ac:dyDescent="0.25">
      <c r="A1073" s="3">
        <f>RSI!A1073</f>
        <v>43570</v>
      </c>
      <c r="B1073" s="2">
        <f>RSI!B1073</f>
        <v>34.799999999999997</v>
      </c>
      <c r="C1073" s="2">
        <f>RSI!I1073</f>
        <v>81.746461237967566</v>
      </c>
      <c r="D1073" s="2">
        <f>MACD!E1073</f>
        <v>-1.995367489565627</v>
      </c>
      <c r="E1073" s="2">
        <f>MACD!F1073</f>
        <v>-1.6770799081918606</v>
      </c>
      <c r="F1073" s="2">
        <f>'Moving Avg'!D1073</f>
        <v>34.799999999999997</v>
      </c>
      <c r="G1073" s="2">
        <f>'Moving Avg'!F1073</f>
        <v>32.521499999999989</v>
      </c>
      <c r="H1073" s="2">
        <f>'Moving Avg'!G1073</f>
        <v>31.850999999999985</v>
      </c>
      <c r="I1073" s="2">
        <f>'Moving Avg'!H1073</f>
        <v>30.900712500000008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</row>
    <row r="1074" spans="1:12" ht="13.5" x14ac:dyDescent="0.25">
      <c r="A1074" s="3">
        <f>RSI!A1074</f>
        <v>43571</v>
      </c>
      <c r="B1074" s="2">
        <f>RSI!B1074</f>
        <v>34.799999999999997</v>
      </c>
      <c r="C1074" s="2">
        <f>RSI!I1074</f>
        <v>81.746461237967566</v>
      </c>
      <c r="D1074" s="2">
        <f>MACD!E1074</f>
        <v>-1.6756509691799124</v>
      </c>
      <c r="E1074" s="2">
        <f>MACD!F1074</f>
        <v>-1.6767941203894712</v>
      </c>
      <c r="F1074" s="2">
        <f>'Moving Avg'!D1074</f>
        <v>34.799999999999997</v>
      </c>
      <c r="G1074" s="2">
        <f>'Moving Avg'!F1074</f>
        <v>32.756499999999996</v>
      </c>
      <c r="H1074" s="2">
        <f>'Moving Avg'!G1074</f>
        <v>31.906999999999989</v>
      </c>
      <c r="I1074" s="2">
        <f>'Moving Avg'!H1074</f>
        <v>30.927970000000006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</row>
    <row r="1075" spans="1:12" ht="13.5" x14ac:dyDescent="0.25">
      <c r="A1075" s="3">
        <f>RSI!A1075</f>
        <v>43572</v>
      </c>
      <c r="B1075" s="2">
        <f>RSI!B1075</f>
        <v>34.799999999999997</v>
      </c>
      <c r="C1075" s="2">
        <f>RSI!I1075</f>
        <v>81.74646123796758</v>
      </c>
      <c r="D1075" s="2">
        <f>MACD!E1075</f>
        <v>-1.4167773310523017</v>
      </c>
      <c r="E1075" s="2">
        <f>MACD!F1075</f>
        <v>-1.6247907625220375</v>
      </c>
      <c r="F1075" s="2">
        <f>'Moving Avg'!D1075</f>
        <v>34.799999999999997</v>
      </c>
      <c r="G1075" s="2">
        <f>'Moving Avg'!F1075</f>
        <v>32.991499999999988</v>
      </c>
      <c r="H1075" s="2">
        <f>'Moving Avg'!G1075</f>
        <v>31.962999999999987</v>
      </c>
      <c r="I1075" s="2">
        <f>'Moving Avg'!H1075</f>
        <v>30.955227499999999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</row>
    <row r="1076" spans="1:12" ht="13.5" x14ac:dyDescent="0.25">
      <c r="A1076" s="3">
        <f>RSI!A1076</f>
        <v>43573</v>
      </c>
      <c r="B1076" s="2">
        <f>RSI!B1076</f>
        <v>34.799999999999997</v>
      </c>
      <c r="C1076" s="2">
        <f>RSI!I1076</f>
        <v>81.74646123796758</v>
      </c>
      <c r="D1076" s="2">
        <f>MACD!E1076</f>
        <v>-1.2639073600856321</v>
      </c>
      <c r="E1076" s="2">
        <f>MACD!F1076</f>
        <v>-1.5526140820347565</v>
      </c>
      <c r="F1076" s="2">
        <f>'Moving Avg'!D1076</f>
        <v>34.799999999999997</v>
      </c>
      <c r="G1076" s="2">
        <f>'Moving Avg'!F1076</f>
        <v>33.226499999999994</v>
      </c>
      <c r="H1076" s="2">
        <f>'Moving Avg'!G1076</f>
        <v>32.018999999999991</v>
      </c>
      <c r="I1076" s="2">
        <f>'Moving Avg'!H1076</f>
        <v>30.982964500000001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</row>
    <row r="1077" spans="1:12" ht="13.5" x14ac:dyDescent="0.25">
      <c r="A1077" s="3">
        <f>RSI!A1077</f>
        <v>43574</v>
      </c>
      <c r="B1077" s="2">
        <f>RSI!B1077</f>
        <v>34.799999999999997</v>
      </c>
      <c r="C1077" s="2">
        <f>RSI!I1077</f>
        <v>81.74646123796758</v>
      </c>
      <c r="D1077" s="2">
        <f>MACD!E1077</f>
        <v>-0.94454875194837484</v>
      </c>
      <c r="E1077" s="2">
        <f>MACD!F1077</f>
        <v>-1.4310010160174804</v>
      </c>
      <c r="F1077" s="2">
        <f>'Moving Avg'!D1077</f>
        <v>34.799999999999997</v>
      </c>
      <c r="G1077" s="2">
        <f>'Moving Avg'!F1077</f>
        <v>33.461499999999994</v>
      </c>
      <c r="H1077" s="2">
        <f>'Moving Avg'!G1077</f>
        <v>32.074999999999989</v>
      </c>
      <c r="I1077" s="2">
        <f>'Moving Avg'!H1077</f>
        <v>31.010221999999999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</row>
    <row r="1078" spans="1:12" ht="13.5" x14ac:dyDescent="0.25">
      <c r="A1078" s="3">
        <f>RSI!A1078</f>
        <v>43577</v>
      </c>
      <c r="B1078" s="2">
        <f>RSI!B1078</f>
        <v>34.799999999999997</v>
      </c>
      <c r="C1078" s="2">
        <f>RSI!I1078</f>
        <v>81.74646123796758</v>
      </c>
      <c r="D1078" s="2">
        <f>MACD!E1078</f>
        <v>-0.68357492788700824</v>
      </c>
      <c r="E1078" s="2">
        <f>MACD!F1078</f>
        <v>-1.2815157983913861</v>
      </c>
      <c r="F1078" s="2">
        <f>'Moving Avg'!D1078</f>
        <v>34.799999999999997</v>
      </c>
      <c r="G1078" s="2">
        <f>'Moving Avg'!F1078</f>
        <v>33.6965</v>
      </c>
      <c r="H1078" s="2">
        <f>'Moving Avg'!G1078</f>
        <v>32.130999999999993</v>
      </c>
      <c r="I1078" s="2">
        <f>'Moving Avg'!H1078</f>
        <v>31.036999999999999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</row>
    <row r="1079" spans="1:12" ht="13.5" x14ac:dyDescent="0.25">
      <c r="A1079" s="3">
        <f>RSI!A1079</f>
        <v>43578</v>
      </c>
      <c r="B1079" s="2">
        <f>RSI!B1079</f>
        <v>33.24</v>
      </c>
      <c r="C1079" s="2">
        <f>RSI!I1079</f>
        <v>47.800344307593477</v>
      </c>
      <c r="D1079" s="2">
        <f>MACD!E1079</f>
        <v>-0.35576267339007472</v>
      </c>
      <c r="E1079" s="2">
        <f>MACD!F1079</f>
        <v>-1.0963651733911237</v>
      </c>
      <c r="F1079" s="2">
        <f>'Moving Avg'!D1079</f>
        <v>34.488</v>
      </c>
      <c r="G1079" s="2">
        <f>'Moving Avg'!F1079</f>
        <v>33.853499999999997</v>
      </c>
      <c r="H1079" s="2">
        <f>'Moving Avg'!G1079</f>
        <v>32.155799999999992</v>
      </c>
      <c r="I1079" s="2">
        <f>'Moving Avg'!H1079</f>
        <v>31.049349999999993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</row>
    <row r="1080" spans="1:12" ht="13.5" x14ac:dyDescent="0.25">
      <c r="A1080" s="3">
        <f>RSI!A1080</f>
        <v>43579</v>
      </c>
      <c r="B1080" s="2">
        <f>RSI!B1080</f>
        <v>32.700000000000003</v>
      </c>
      <c r="C1080" s="2">
        <f>RSI!I1080</f>
        <v>41.392695573914786</v>
      </c>
      <c r="D1080" s="2">
        <f>MACD!E1080</f>
        <v>-3.7097657207127099E-2</v>
      </c>
      <c r="E1080" s="2">
        <f>MACD!F1080</f>
        <v>-0.88451167015432441</v>
      </c>
      <c r="F1080" s="2">
        <f>'Moving Avg'!D1080</f>
        <v>34.067999999999998</v>
      </c>
      <c r="G1080" s="2">
        <f>'Moving Avg'!F1080</f>
        <v>33.983500000000006</v>
      </c>
      <c r="H1080" s="2">
        <f>'Moving Avg'!G1080</f>
        <v>32.169799999999988</v>
      </c>
      <c r="I1080" s="2">
        <f>'Moving Avg'!H1080</f>
        <v>31.059349999999995</v>
      </c>
      <c r="J1080" s="6" t="str">
        <f>OBV!F1080</f>
        <v>BEARISH</v>
      </c>
      <c r="K1080" s="6" t="str">
        <f>OBV!G1080</f>
        <v>WEAK</v>
      </c>
      <c r="L1080" s="6" t="str">
        <f>OBV!H1080</f>
        <v>CONFIRMED BEARISH</v>
      </c>
    </row>
    <row r="1081" spans="1:12" ht="13.5" x14ac:dyDescent="0.25">
      <c r="A1081" s="3">
        <f>RSI!A1081</f>
        <v>43580</v>
      </c>
      <c r="B1081" s="2">
        <f>RSI!B1081</f>
        <v>32.700000000000003</v>
      </c>
      <c r="C1081" s="2">
        <f>RSI!I1081</f>
        <v>41.392695573914786</v>
      </c>
      <c r="D1081" s="2">
        <f>MACD!E1081</f>
        <v>0.23692305526905955</v>
      </c>
      <c r="E1081" s="2">
        <f>MACD!F1081</f>
        <v>-0.66022472506964769</v>
      </c>
      <c r="F1081" s="2">
        <f>'Moving Avg'!D1081</f>
        <v>33.648000000000003</v>
      </c>
      <c r="G1081" s="2">
        <f>'Moving Avg'!F1081</f>
        <v>34.113500000000002</v>
      </c>
      <c r="H1081" s="2">
        <f>'Moving Avg'!G1081</f>
        <v>32.183799999999991</v>
      </c>
      <c r="I1081" s="2">
        <f>'Moving Avg'!H1081</f>
        <v>31.069349999999996</v>
      </c>
      <c r="J1081" s="6" t="str">
        <f>OBV!F1081</f>
        <v>BEARISH</v>
      </c>
      <c r="K1081" s="6" t="str">
        <f>OBV!G1081</f>
        <v>WEAK</v>
      </c>
      <c r="L1081" s="6" t="str">
        <f>OBV!H1081</f>
        <v>CONFIRMED BEARISH</v>
      </c>
    </row>
    <row r="1082" spans="1:12" ht="13.5" x14ac:dyDescent="0.25">
      <c r="A1082" s="3">
        <f>RSI!A1082</f>
        <v>43581</v>
      </c>
      <c r="B1082" s="2">
        <f>RSI!B1082</f>
        <v>32.700000000000003</v>
      </c>
      <c r="C1082" s="2">
        <f>RSI!I1082</f>
        <v>41.392695573914786</v>
      </c>
      <c r="D1082" s="2">
        <f>MACD!E1082</f>
        <v>0.47284329375872858</v>
      </c>
      <c r="E1082" s="2">
        <f>MACD!F1082</f>
        <v>-0.4336111213039725</v>
      </c>
      <c r="F1082" s="2">
        <f>'Moving Avg'!D1082</f>
        <v>33.227999999999994</v>
      </c>
      <c r="G1082" s="2">
        <f>'Moving Avg'!F1082</f>
        <v>34.152000000000008</v>
      </c>
      <c r="H1082" s="2">
        <f>'Moving Avg'!G1082</f>
        <v>32.197800000000001</v>
      </c>
      <c r="I1082" s="2">
        <f>'Moving Avg'!H1082</f>
        <v>31.079349999999998</v>
      </c>
      <c r="J1082" s="6" t="str">
        <f>OBV!F1082</f>
        <v>BEARISH</v>
      </c>
      <c r="K1082" s="6" t="str">
        <f>OBV!G1082</f>
        <v>WEAK</v>
      </c>
      <c r="L1082" s="6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31.73</v>
      </c>
      <c r="C1083" s="2">
        <f>RSI!I1083</f>
        <v>31.822276751745918</v>
      </c>
      <c r="D1083" s="2">
        <f>MACD!E1083</f>
        <v>0.74807603566649306</v>
      </c>
      <c r="E1083" s="2">
        <f>MACD!F1083</f>
        <v>-0.19727368990987942</v>
      </c>
      <c r="F1083" s="2">
        <f>'Moving Avg'!D1083</f>
        <v>32.613999999999997</v>
      </c>
      <c r="G1083" s="2">
        <f>'Moving Avg'!F1083</f>
        <v>34.094500000000011</v>
      </c>
      <c r="H1083" s="2">
        <f>'Moving Avg'!G1083</f>
        <v>32.192399999999999</v>
      </c>
      <c r="I1083" s="2">
        <f>'Moving Avg'!H1083</f>
        <v>31.084499999999998</v>
      </c>
      <c r="J1083" s="6" t="str">
        <f>OBV!F1083</f>
        <v>BEARISH</v>
      </c>
      <c r="K1083" s="6" t="str">
        <f>OBV!G1083</f>
        <v>WEAK</v>
      </c>
      <c r="L1083" s="6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31.73</v>
      </c>
      <c r="C1084" s="2">
        <f>RSI!I1084</f>
        <v>31.822276751745918</v>
      </c>
      <c r="D1084" s="2">
        <f>MACD!E1084</f>
        <v>0.99017489572908346</v>
      </c>
      <c r="E1084" s="2">
        <f>MACD!F1084</f>
        <v>4.0216027217913147E-2</v>
      </c>
      <c r="F1084" s="2">
        <f>'Moving Avg'!D1084</f>
        <v>32.311999999999998</v>
      </c>
      <c r="G1084" s="2">
        <f>'Moving Avg'!F1084</f>
        <v>33.988000000000014</v>
      </c>
      <c r="H1084" s="2">
        <f>'Moving Avg'!G1084</f>
        <v>32.186999999999998</v>
      </c>
      <c r="I1084" s="2">
        <f>'Moving Avg'!H1084</f>
        <v>31.085150000000002</v>
      </c>
      <c r="J1084" s="6" t="str">
        <f>OBV!F1084</f>
        <v>BEARISH</v>
      </c>
      <c r="K1084" s="6" t="str">
        <f>OBV!G1084</f>
        <v>WEAK</v>
      </c>
      <c r="L1084" s="6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31.73</v>
      </c>
      <c r="C1085" s="2">
        <f>RSI!I1085</f>
        <v>31.822276751745918</v>
      </c>
      <c r="D1085" s="2">
        <f>MACD!E1085</f>
        <v>1.2035552003852032</v>
      </c>
      <c r="E1085" s="2">
        <f>MACD!F1085</f>
        <v>0.2728838618513712</v>
      </c>
      <c r="F1085" s="2">
        <f>'Moving Avg'!D1085</f>
        <v>32.118000000000002</v>
      </c>
      <c r="G1085" s="2">
        <f>'Moving Avg'!F1085</f>
        <v>33.88150000000001</v>
      </c>
      <c r="H1085" s="2">
        <f>'Moving Avg'!G1085</f>
        <v>32.181599999999996</v>
      </c>
      <c r="I1085" s="2">
        <f>'Moving Avg'!H1085</f>
        <v>31.081300000000002</v>
      </c>
      <c r="J1085" s="6" t="str">
        <f>OBV!F1085</f>
        <v>BEARISH</v>
      </c>
      <c r="K1085" s="6" t="str">
        <f>OBV!G1085</f>
        <v>NEUTRAL</v>
      </c>
      <c r="L1085" s="6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31.73</v>
      </c>
      <c r="C1086" s="2">
        <f>RSI!I1086</f>
        <v>31.822276751745918</v>
      </c>
      <c r="D1086" s="2">
        <f>MACD!E1086</f>
        <v>1.3920035279603908</v>
      </c>
      <c r="E1086" s="2">
        <f>MACD!F1086</f>
        <v>0.4967077950731752</v>
      </c>
      <c r="F1086" s="2">
        <f>'Moving Avg'!D1086</f>
        <v>31.923999999999999</v>
      </c>
      <c r="G1086" s="2">
        <f>'Moving Avg'!F1086</f>
        <v>33.793000000000013</v>
      </c>
      <c r="H1086" s="2">
        <f>'Moving Avg'!G1086</f>
        <v>32.176200000000001</v>
      </c>
      <c r="I1086" s="2">
        <f>'Moving Avg'!H1086</f>
        <v>31.0823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32.49</v>
      </c>
      <c r="C1087" s="2">
        <f>RSI!I1087</f>
        <v>45.179861897373605</v>
      </c>
      <c r="D1087" s="2">
        <f>MACD!E1087</f>
        <v>1.5024743996735879</v>
      </c>
      <c r="E1087" s="2">
        <f>MACD!F1087</f>
        <v>0.69786111599325773</v>
      </c>
      <c r="F1087" s="2">
        <f>'Moving Avg'!D1087</f>
        <v>31.881999999999998</v>
      </c>
      <c r="G1087" s="2">
        <f>'Moving Avg'!F1087</f>
        <v>33.677500000000009</v>
      </c>
      <c r="H1087" s="2">
        <f>'Moving Avg'!G1087</f>
        <v>32.186</v>
      </c>
      <c r="I1087" s="2">
        <f>'Moving Avg'!H1087</f>
        <v>31.08325</v>
      </c>
      <c r="J1087" s="6" t="str">
        <f>OBV!F1087</f>
        <v>BULLISH</v>
      </c>
      <c r="K1087" s="6" t="str">
        <f>OBV!G1087</f>
        <v>NEUTRAL</v>
      </c>
      <c r="L1087" s="6" t="str">
        <f>OBV!H1087</f>
        <v>BULLISH DIVERGENCE</v>
      </c>
    </row>
    <row r="1088" spans="1:12" ht="13.5" x14ac:dyDescent="0.25">
      <c r="A1088" s="3">
        <f>RSI!A1088</f>
        <v>43592</v>
      </c>
      <c r="B1088" s="2">
        <f>RSI!B1088</f>
        <v>31.81</v>
      </c>
      <c r="C1088" s="2">
        <f>RSI!I1088</f>
        <v>38.005102121278142</v>
      </c>
      <c r="D1088" s="2">
        <f>MACD!E1088</f>
        <v>1.6485985937546062</v>
      </c>
      <c r="E1088" s="2">
        <f>MACD!F1088</f>
        <v>0.88800861154552746</v>
      </c>
      <c r="F1088" s="2">
        <f>'Moving Avg'!D1088</f>
        <v>31.898000000000003</v>
      </c>
      <c r="G1088" s="2">
        <f>'Moving Avg'!F1088</f>
        <v>33.528000000000006</v>
      </c>
      <c r="H1088" s="2">
        <f>'Moving Avg'!G1088</f>
        <v>32.182199999999995</v>
      </c>
      <c r="I1088" s="2">
        <f>'Moving Avg'!H1088</f>
        <v>31.076049999999999</v>
      </c>
      <c r="J1088" s="6" t="str">
        <f>OBV!F1088</f>
        <v>BEARISH</v>
      </c>
      <c r="K1088" s="6" t="str">
        <f>OBV!G1088</f>
        <v>WEAK</v>
      </c>
      <c r="L1088" s="6" t="str">
        <f>OBV!H1088</f>
        <v>BEARISH DIVERGENCE</v>
      </c>
    </row>
    <row r="1089" spans="1:12" ht="13.5" x14ac:dyDescent="0.25">
      <c r="A1089" s="3">
        <f>RSI!A1089</f>
        <v>43593</v>
      </c>
      <c r="B1089" s="2">
        <f>RSI!B1089</f>
        <v>31.81</v>
      </c>
      <c r="C1089" s="2">
        <f>RSI!I1089</f>
        <v>38.005102121278142</v>
      </c>
      <c r="D1089" s="2">
        <f>MACD!E1089</f>
        <v>1.5383699869091956</v>
      </c>
      <c r="E1089" s="2">
        <f>MACD!F1089</f>
        <v>1.0180808866182611</v>
      </c>
      <c r="F1089" s="2">
        <f>'Moving Avg'!D1089</f>
        <v>31.913999999999998</v>
      </c>
      <c r="G1089" s="2">
        <f>'Moving Avg'!F1089</f>
        <v>33.378499999999995</v>
      </c>
      <c r="H1089" s="2">
        <f>'Moving Avg'!G1089</f>
        <v>32.178399999999996</v>
      </c>
      <c r="I1089" s="2">
        <f>'Moving Avg'!H1089</f>
        <v>31.064100000000007</v>
      </c>
      <c r="J1089" s="6" t="str">
        <f>OBV!F1089</f>
        <v>BEARISH</v>
      </c>
      <c r="K1089" s="6" t="str">
        <f>OBV!G1089</f>
        <v>WEAK</v>
      </c>
      <c r="L1089" s="6" t="str">
        <f>OBV!H1089</f>
        <v>BEARISH DIVERGENCE</v>
      </c>
    </row>
    <row r="1090" spans="1:12" ht="13.5" x14ac:dyDescent="0.25">
      <c r="A1090" s="3">
        <f>RSI!A1090</f>
        <v>43594</v>
      </c>
      <c r="B1090" s="2">
        <f>RSI!B1090</f>
        <v>31.91</v>
      </c>
      <c r="C1090" s="2">
        <f>RSI!I1090</f>
        <v>39.639932269734039</v>
      </c>
      <c r="D1090" s="2">
        <f>MACD!E1090</f>
        <v>1.360289226709412</v>
      </c>
      <c r="E1090" s="2">
        <f>MACD!F1090</f>
        <v>1.0865225546364914</v>
      </c>
      <c r="F1090" s="2">
        <f>'Moving Avg'!D1090</f>
        <v>31.95</v>
      </c>
      <c r="G1090" s="2">
        <f>'Moving Avg'!F1090</f>
        <v>33.233999999999995</v>
      </c>
      <c r="H1090" s="2">
        <f>'Moving Avg'!G1090</f>
        <v>32.176600000000001</v>
      </c>
      <c r="I1090" s="2">
        <f>'Moving Avg'!H1090</f>
        <v>31.052650000000003</v>
      </c>
      <c r="J1090" s="6" t="str">
        <f>OBV!F1090</f>
        <v>BEARISH</v>
      </c>
      <c r="K1090" s="6" t="str">
        <f>OBV!G1090</f>
        <v>WEAK</v>
      </c>
      <c r="L1090" s="6" t="str">
        <f>OBV!H1090</f>
        <v>BEARISH DIVERGENCE</v>
      </c>
    </row>
    <row r="1091" spans="1:12" ht="13.5" x14ac:dyDescent="0.25">
      <c r="A1091" s="3">
        <f>RSI!A1091</f>
        <v>43595</v>
      </c>
      <c r="B1091" s="2">
        <f>RSI!B1091</f>
        <v>32.86</v>
      </c>
      <c r="C1091" s="2">
        <f>RSI!I1091</f>
        <v>52.464507177607651</v>
      </c>
      <c r="D1091" s="2">
        <f>MACD!E1091</f>
        <v>1.1438978706929461</v>
      </c>
      <c r="E1091" s="2">
        <f>MACD!F1091</f>
        <v>1.0979976178477824</v>
      </c>
      <c r="F1091" s="2">
        <f>'Moving Avg'!D1091</f>
        <v>32.176000000000002</v>
      </c>
      <c r="G1091" s="2">
        <f>'Moving Avg'!F1091</f>
        <v>33.136999999999993</v>
      </c>
      <c r="H1091" s="2">
        <f>'Moving Avg'!G1091</f>
        <v>32.193799999999996</v>
      </c>
      <c r="I1091" s="2">
        <f>'Moving Avg'!H1091</f>
        <v>31.038350000000005</v>
      </c>
      <c r="J1091" s="6" t="str">
        <f>OBV!F1091</f>
        <v>BEARISH</v>
      </c>
      <c r="K1091" s="6" t="str">
        <f>OBV!G1091</f>
        <v>WEAK</v>
      </c>
      <c r="L1091" s="6" t="str">
        <f>OBV!H1091</f>
        <v>BEARISH DIVERGENCE</v>
      </c>
    </row>
    <row r="1092" spans="1:12" ht="13.5" x14ac:dyDescent="0.25">
      <c r="A1092" s="3">
        <f>RSI!A1092</f>
        <v>43598</v>
      </c>
      <c r="B1092" s="2">
        <f>RSI!B1092</f>
        <v>32.86</v>
      </c>
      <c r="C1092" s="2">
        <f>RSI!I1092</f>
        <v>52.464507177607651</v>
      </c>
      <c r="D1092" s="2">
        <f>MACD!E1092</f>
        <v>0.95950124850691054</v>
      </c>
      <c r="E1092" s="2">
        <f>MACD!F1092</f>
        <v>1.0702983439796081</v>
      </c>
      <c r="F1092" s="2">
        <f>'Moving Avg'!D1092</f>
        <v>32.25</v>
      </c>
      <c r="G1092" s="2">
        <f>'Moving Avg'!F1092</f>
        <v>33.04</v>
      </c>
      <c r="H1092" s="2">
        <f>'Moving Avg'!G1092</f>
        <v>32.210999999999991</v>
      </c>
      <c r="I1092" s="2">
        <f>'Moving Avg'!H1092</f>
        <v>31.024050000000006</v>
      </c>
      <c r="J1092" s="6" t="str">
        <f>OBV!F1092</f>
        <v>BEARISH</v>
      </c>
      <c r="K1092" s="6" t="str">
        <f>OBV!G1092</f>
        <v>WEAK</v>
      </c>
      <c r="L1092" s="6" t="str">
        <f>OBV!H1092</f>
        <v>BEARISH DIVERGENCE</v>
      </c>
    </row>
    <row r="1093" spans="1:12" ht="13.5" x14ac:dyDescent="0.25">
      <c r="A1093" s="3">
        <f>RSI!A1093</f>
        <v>43599</v>
      </c>
      <c r="B1093" s="2">
        <f>RSI!B1093</f>
        <v>32.86</v>
      </c>
      <c r="C1093" s="2">
        <f>RSI!I1093</f>
        <v>52.464507177607651</v>
      </c>
      <c r="D1093" s="2">
        <f>MACD!E1093</f>
        <v>0.65304234225281022</v>
      </c>
      <c r="E1093" s="2">
        <f>MACD!F1093</f>
        <v>0.98684714363424864</v>
      </c>
      <c r="F1093" s="2">
        <f>'Moving Avg'!D1093</f>
        <v>32.46</v>
      </c>
      <c r="G1093" s="2">
        <f>'Moving Avg'!F1093</f>
        <v>32.942999999999998</v>
      </c>
      <c r="H1093" s="2">
        <f>'Moving Avg'!G1093</f>
        <v>32.228199999999994</v>
      </c>
      <c r="I1093" s="2">
        <f>'Moving Avg'!H1093</f>
        <v>31.009750000000007</v>
      </c>
      <c r="J1093" s="6" t="str">
        <f>OBV!F1093</f>
        <v>BULLISH</v>
      </c>
      <c r="K1093" s="6" t="str">
        <f>OBV!G1093</f>
        <v>NEUTRAL</v>
      </c>
      <c r="L1093" s="6" t="str">
        <f>OBV!H1093</f>
        <v>CONFIRMED BULLISH</v>
      </c>
    </row>
    <row r="1094" spans="1:12" ht="13.5" x14ac:dyDescent="0.25">
      <c r="A1094" s="3">
        <f>RSI!A1094</f>
        <v>43600</v>
      </c>
      <c r="B1094" s="2">
        <f>RSI!B1094</f>
        <v>32.86</v>
      </c>
      <c r="C1094" s="2">
        <f>RSI!I1094</f>
        <v>52.464507177607651</v>
      </c>
      <c r="D1094" s="2">
        <f>MACD!E1094</f>
        <v>0.3926196397203654</v>
      </c>
      <c r="E1094" s="2">
        <f>MACD!F1094</f>
        <v>0.86800164285147208</v>
      </c>
      <c r="F1094" s="2">
        <f>'Moving Avg'!D1094</f>
        <v>32.67</v>
      </c>
      <c r="G1094" s="2">
        <f>'Moving Avg'!F1094</f>
        <v>32.846000000000004</v>
      </c>
      <c r="H1094" s="2">
        <f>'Moving Avg'!G1094</f>
        <v>32.245399999999989</v>
      </c>
      <c r="I1094" s="2">
        <f>'Moving Avg'!H1094</f>
        <v>30.995650000000005</v>
      </c>
      <c r="J1094" s="6" t="str">
        <f>OBV!F1094</f>
        <v>BULLISH</v>
      </c>
      <c r="K1094" s="6" t="str">
        <f>OBV!G1094</f>
        <v>NEUTRAL</v>
      </c>
      <c r="L1094" s="6" t="str">
        <f>OBV!H1094</f>
        <v>CONFIRMED BULLISH</v>
      </c>
    </row>
    <row r="1095" spans="1:12" ht="13.5" x14ac:dyDescent="0.25">
      <c r="A1095" s="3">
        <f>RSI!A1095</f>
        <v>43601</v>
      </c>
      <c r="B1095" s="2">
        <f>RSI!B1095</f>
        <v>32.86</v>
      </c>
      <c r="C1095" s="2">
        <f>RSI!I1095</f>
        <v>52.464507177607643</v>
      </c>
      <c r="D1095" s="2">
        <f>MACD!E1095</f>
        <v>0.17123296805283417</v>
      </c>
      <c r="E1095" s="2">
        <f>MACD!F1095</f>
        <v>0.7286479078917445</v>
      </c>
      <c r="F1095" s="2">
        <f>'Moving Avg'!D1095</f>
        <v>32.86</v>
      </c>
      <c r="G1095" s="2">
        <f>'Moving Avg'!F1095</f>
        <v>32.749000000000009</v>
      </c>
      <c r="H1095" s="2">
        <f>'Moving Avg'!G1095</f>
        <v>32.28179999999999</v>
      </c>
      <c r="I1095" s="2">
        <f>'Moving Avg'!H1095</f>
        <v>30.981550000000002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</row>
    <row r="1096" spans="1:12" ht="13.5" x14ac:dyDescent="0.25">
      <c r="A1096" s="3">
        <f>RSI!A1096</f>
        <v>43602</v>
      </c>
      <c r="B1096" s="2">
        <f>RSI!B1096</f>
        <v>32.86</v>
      </c>
      <c r="C1096" s="2">
        <f>RSI!I1096</f>
        <v>52.464507177607643</v>
      </c>
      <c r="D1096" s="2">
        <f>MACD!E1096</f>
        <v>-1.704699371577334E-2</v>
      </c>
      <c r="E1096" s="2">
        <f>MACD!F1096</f>
        <v>0.57950892757024086</v>
      </c>
      <c r="F1096" s="2">
        <f>'Moving Avg'!D1096</f>
        <v>32.86</v>
      </c>
      <c r="G1096" s="2">
        <f>'Moving Avg'!F1096</f>
        <v>32.652000000000001</v>
      </c>
      <c r="H1096" s="2">
        <f>'Moving Avg'!G1096</f>
        <v>32.336599999999983</v>
      </c>
      <c r="I1096" s="2">
        <f>'Moving Avg'!H1096</f>
        <v>30.967450000000003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</row>
    <row r="1097" spans="1:12" ht="13.5" x14ac:dyDescent="0.25">
      <c r="A1097" s="3">
        <f>RSI!A1097</f>
        <v>43605</v>
      </c>
      <c r="B1097" s="2">
        <f>RSI!B1097</f>
        <v>32.86</v>
      </c>
      <c r="C1097" s="2">
        <f>RSI!I1097</f>
        <v>52.464507177607643</v>
      </c>
      <c r="D1097" s="2">
        <f>MACD!E1097</f>
        <v>-6.0319932494991235E-2</v>
      </c>
      <c r="E1097" s="2">
        <f>MACD!F1097</f>
        <v>0.45154315555719443</v>
      </c>
      <c r="F1097" s="2">
        <f>'Moving Avg'!D1097</f>
        <v>32.86</v>
      </c>
      <c r="G1097" s="2">
        <f>'Moving Avg'!F1097</f>
        <v>32.555000000000007</v>
      </c>
      <c r="H1097" s="2">
        <f>'Moving Avg'!G1097</f>
        <v>32.409199999999977</v>
      </c>
      <c r="I1097" s="2">
        <f>'Moving Avg'!H1097</f>
        <v>30.953350000000004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</row>
    <row r="1098" spans="1:12" ht="13.5" x14ac:dyDescent="0.25">
      <c r="A1098" s="3">
        <f>RSI!A1098</f>
        <v>43606</v>
      </c>
      <c r="B1098" s="2">
        <f>RSI!B1098</f>
        <v>33.840000000000003</v>
      </c>
      <c r="C1098" s="2">
        <f>RSI!I1098</f>
        <v>65.257013962292788</v>
      </c>
      <c r="D1098" s="2">
        <f>MACD!E1098</f>
        <v>-0.27496032689472116</v>
      </c>
      <c r="E1098" s="2">
        <f>MACD!F1098</f>
        <v>0.3062424590668113</v>
      </c>
      <c r="F1098" s="2">
        <f>'Moving Avg'!D1098</f>
        <v>33.055999999999997</v>
      </c>
      <c r="G1098" s="2">
        <f>'Moving Avg'!F1098</f>
        <v>32.507000000000005</v>
      </c>
      <c r="H1098" s="2">
        <f>'Moving Avg'!G1098</f>
        <v>32.501399999999975</v>
      </c>
      <c r="I1098" s="2">
        <f>'Moving Avg'!H1098</f>
        <v>30.944150000000004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</row>
    <row r="1099" spans="1:12" ht="13.5" x14ac:dyDescent="0.25">
      <c r="A1099" s="3">
        <f>RSI!A1099</f>
        <v>43607</v>
      </c>
      <c r="B1099" s="2">
        <f>RSI!B1099</f>
        <v>33.840000000000003</v>
      </c>
      <c r="C1099" s="2">
        <f>RSI!I1099</f>
        <v>65.257013962292802</v>
      </c>
      <c r="D1099" s="2">
        <f>MACD!E1099</f>
        <v>-0.46312633017775795</v>
      </c>
      <c r="E1099" s="2">
        <f>MACD!F1099</f>
        <v>0.15236870121789745</v>
      </c>
      <c r="F1099" s="2">
        <f>'Moving Avg'!D1099</f>
        <v>33.252000000000002</v>
      </c>
      <c r="G1099" s="2">
        <f>'Moving Avg'!F1099</f>
        <v>32.537000000000006</v>
      </c>
      <c r="H1099" s="2">
        <f>'Moving Avg'!G1099</f>
        <v>32.576199999999979</v>
      </c>
      <c r="I1099" s="2">
        <f>'Moving Avg'!H1099</f>
        <v>30.934950000000004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</row>
    <row r="1100" spans="1:12" ht="13.5" x14ac:dyDescent="0.25">
      <c r="A1100" s="3">
        <f>RSI!A1100</f>
        <v>43608</v>
      </c>
      <c r="B1100" s="2">
        <f>RSI!B1100</f>
        <v>33.840000000000003</v>
      </c>
      <c r="C1100" s="2">
        <f>RSI!I1100</f>
        <v>65.257013962292788</v>
      </c>
      <c r="D1100" s="2">
        <f>MACD!E1100</f>
        <v>-0.61302133183622942</v>
      </c>
      <c r="E1100" s="2">
        <f>MACD!F1100</f>
        <v>-7.093053929279336E-4</v>
      </c>
      <c r="F1100" s="2">
        <f>'Moving Avg'!D1100</f>
        <v>33.448</v>
      </c>
      <c r="G1100" s="2">
        <f>'Moving Avg'!F1100</f>
        <v>32.594000000000008</v>
      </c>
      <c r="H1100" s="2">
        <f>'Moving Avg'!G1100</f>
        <v>32.650999999999975</v>
      </c>
      <c r="I1100" s="2">
        <f>'Moving Avg'!H1100</f>
        <v>30.925750000000008</v>
      </c>
      <c r="J1100" s="6" t="str">
        <f>OBV!F1100</f>
        <v>NEUTRAL</v>
      </c>
      <c r="K1100" s="6" t="str">
        <f>OBV!G1100</f>
        <v>NEUTRAL</v>
      </c>
      <c r="L1100" s="6" t="str">
        <f>OBV!H1100</f>
        <v>NEUTRAL</v>
      </c>
    </row>
    <row r="1101" spans="1:12" ht="13.5" x14ac:dyDescent="0.25">
      <c r="A1101" s="3">
        <f>RSI!A1101</f>
        <v>43609</v>
      </c>
      <c r="B1101" s="2">
        <f>RSI!B1101</f>
        <v>33.840000000000003</v>
      </c>
      <c r="C1101" s="2">
        <f>RSI!I1101</f>
        <v>65.257013962292788</v>
      </c>
      <c r="D1101" s="2">
        <f>MACD!E1101</f>
        <v>-0.5993148934565582</v>
      </c>
      <c r="E1101" s="2">
        <f>MACD!F1101</f>
        <v>-0.12043042300565399</v>
      </c>
      <c r="F1101" s="2">
        <f>'Moving Avg'!D1101</f>
        <v>33.643999999999998</v>
      </c>
      <c r="G1101" s="2">
        <f>'Moving Avg'!F1101</f>
        <v>32.65100000000001</v>
      </c>
      <c r="H1101" s="2">
        <f>'Moving Avg'!G1101</f>
        <v>32.725799999999971</v>
      </c>
      <c r="I1101" s="2">
        <f>'Moving Avg'!H1101</f>
        <v>30.916550000000008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</row>
    <row r="1102" spans="1:12" ht="13.5" x14ac:dyDescent="0.25">
      <c r="A1102" s="3">
        <f>RSI!A1102</f>
        <v>43612</v>
      </c>
      <c r="B1102" s="2">
        <f>RSI!B1102</f>
        <v>33.840000000000003</v>
      </c>
      <c r="C1102" s="2">
        <f>RSI!I1102</f>
        <v>65.257013962292788</v>
      </c>
      <c r="D1102" s="2">
        <f>MACD!E1102</f>
        <v>-0.59291452272083944</v>
      </c>
      <c r="E1102" s="2">
        <f>MACD!F1102</f>
        <v>-0.21492724294869109</v>
      </c>
      <c r="F1102" s="2">
        <f>'Moving Avg'!D1102</f>
        <v>33.840000000000003</v>
      </c>
      <c r="G1102" s="2">
        <f>'Moving Avg'!F1102</f>
        <v>32.708000000000013</v>
      </c>
      <c r="H1102" s="2">
        <f>'Moving Avg'!G1102</f>
        <v>32.800599999999974</v>
      </c>
      <c r="I1102" s="2">
        <f>'Moving Avg'!H1102</f>
        <v>30.907350000000012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</row>
    <row r="1103" spans="1:12" ht="13.5" x14ac:dyDescent="0.25">
      <c r="A1103" s="3">
        <f>RSI!A1103</f>
        <v>43613</v>
      </c>
      <c r="B1103" s="2">
        <f>RSI!B1103</f>
        <v>33.840000000000003</v>
      </c>
      <c r="C1103" s="2">
        <f>RSI!I1103</f>
        <v>65.257013962292788</v>
      </c>
      <c r="D1103" s="2">
        <f>MACD!E1103</f>
        <v>-0.59231121775444251</v>
      </c>
      <c r="E1103" s="2">
        <f>MACD!F1103</f>
        <v>-0.29040403790984137</v>
      </c>
      <c r="F1103" s="2">
        <f>'Moving Avg'!D1103</f>
        <v>33.840000000000003</v>
      </c>
      <c r="G1103" s="2">
        <f>'Moving Avg'!F1103</f>
        <v>32.813500000000012</v>
      </c>
      <c r="H1103" s="2">
        <f>'Moving Avg'!G1103</f>
        <v>32.875399999999971</v>
      </c>
      <c r="I1103" s="2">
        <f>'Moving Avg'!H1103</f>
        <v>30.903500000000008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</row>
    <row r="1104" spans="1:12" ht="13.5" x14ac:dyDescent="0.25">
      <c r="A1104" s="3">
        <f>RSI!A1104</f>
        <v>43614</v>
      </c>
      <c r="B1104" s="2">
        <f>RSI!B1104</f>
        <v>33.840000000000003</v>
      </c>
      <c r="C1104" s="2">
        <f>RSI!I1104</f>
        <v>65.257013962292788</v>
      </c>
      <c r="D1104" s="2">
        <f>MACD!E1104</f>
        <v>-0.59625664870380035</v>
      </c>
      <c r="E1104" s="2">
        <f>MACD!F1104</f>
        <v>-0.35157456006863319</v>
      </c>
      <c r="F1104" s="2">
        <f>'Moving Avg'!D1104</f>
        <v>33.840000000000003</v>
      </c>
      <c r="G1104" s="2">
        <f>'Moving Avg'!F1104</f>
        <v>32.919000000000011</v>
      </c>
      <c r="H1104" s="2">
        <f>'Moving Avg'!G1104</f>
        <v>32.950199999999974</v>
      </c>
      <c r="I1104" s="2">
        <f>'Moving Avg'!H1104</f>
        <v>30.904800000000009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</row>
    <row r="1105" spans="1:12" ht="13.5" x14ac:dyDescent="0.25">
      <c r="A1105" s="3">
        <f>RSI!A1105</f>
        <v>43615</v>
      </c>
      <c r="B1105" s="2">
        <f>RSI!B1105</f>
        <v>33.840000000000003</v>
      </c>
      <c r="C1105" s="2">
        <f>RSI!I1105</f>
        <v>65.257013962292788</v>
      </c>
      <c r="D1105" s="2">
        <f>MACD!E1105</f>
        <v>-0.60372094191250625</v>
      </c>
      <c r="E1105" s="2">
        <f>MACD!F1105</f>
        <v>-0.40200383643740778</v>
      </c>
      <c r="F1105" s="2">
        <f>'Moving Avg'!D1105</f>
        <v>33.840000000000003</v>
      </c>
      <c r="G1105" s="2">
        <f>'Moving Avg'!F1105</f>
        <v>33.024500000000018</v>
      </c>
      <c r="H1105" s="2">
        <f>'Moving Avg'!G1105</f>
        <v>33.02499999999997</v>
      </c>
      <c r="I1105" s="2">
        <f>'Moving Avg'!H1105</f>
        <v>30.911100000000012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</row>
    <row r="1106" spans="1:12" ht="13.5" x14ac:dyDescent="0.25">
      <c r="A1106" s="3">
        <f>RSI!A1106</f>
        <v>43616</v>
      </c>
      <c r="B1106" s="2">
        <f>RSI!B1106</f>
        <v>33.840000000000003</v>
      </c>
      <c r="C1106" s="2">
        <f>RSI!I1106</f>
        <v>65.257013962292788</v>
      </c>
      <c r="D1106" s="2">
        <f>MACD!E1106</f>
        <v>-0.61385711531633547</v>
      </c>
      <c r="E1106" s="2">
        <f>MACD!F1106</f>
        <v>-0.44437449221319336</v>
      </c>
      <c r="F1106" s="2">
        <f>'Moving Avg'!D1106</f>
        <v>33.840000000000003</v>
      </c>
      <c r="G1106" s="2">
        <f>'Moving Avg'!F1106</f>
        <v>33.130000000000017</v>
      </c>
      <c r="H1106" s="2">
        <f>'Moving Avg'!G1106</f>
        <v>33.099799999999966</v>
      </c>
      <c r="I1106" s="2">
        <f>'Moving Avg'!H1106</f>
        <v>30.922250000000016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</row>
    <row r="1107" spans="1:12" ht="13.5" x14ac:dyDescent="0.25">
      <c r="A1107" s="3">
        <f>RSI!A1107</f>
        <v>43619</v>
      </c>
      <c r="B1107" s="2">
        <f>RSI!B1107</f>
        <v>33.840000000000003</v>
      </c>
      <c r="C1107" s="2">
        <f>RSI!I1107</f>
        <v>65.257013962292788</v>
      </c>
      <c r="D1107" s="2">
        <f>MACD!E1107</f>
        <v>-0.6259711302017692</v>
      </c>
      <c r="E1107" s="2">
        <f>MACD!F1107</f>
        <v>-0.48069381981090858</v>
      </c>
      <c r="F1107" s="2">
        <f>'Moving Avg'!D1107</f>
        <v>33.840000000000003</v>
      </c>
      <c r="G1107" s="2">
        <f>'Moving Avg'!F1107</f>
        <v>33.197500000000019</v>
      </c>
      <c r="H1107" s="2">
        <f>'Moving Avg'!G1107</f>
        <v>33.17459999999997</v>
      </c>
      <c r="I1107" s="2">
        <f>'Moving Avg'!H1107</f>
        <v>30.928700000000017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</row>
    <row r="1108" spans="1:12" ht="13.5" x14ac:dyDescent="0.25">
      <c r="A1108" s="3">
        <f>RSI!A1108</f>
        <v>43623</v>
      </c>
      <c r="B1108" s="2">
        <f>RSI!B1108</f>
        <v>33.840000000000003</v>
      </c>
      <c r="C1108" s="2">
        <f>RSI!I1108</f>
        <v>65.257013962292788</v>
      </c>
      <c r="D1108" s="2">
        <f>MACD!E1108</f>
        <v>-0.48872745377068583</v>
      </c>
      <c r="E1108" s="2">
        <f>MACD!F1108</f>
        <v>-0.48230054660286409</v>
      </c>
      <c r="F1108" s="2">
        <f>'Moving Avg'!D1108</f>
        <v>33.840000000000003</v>
      </c>
      <c r="G1108" s="2">
        <f>'Moving Avg'!F1108</f>
        <v>33.299000000000021</v>
      </c>
      <c r="H1108" s="2">
        <f>'Moving Avg'!G1108</f>
        <v>33.249399999999973</v>
      </c>
      <c r="I1108" s="2">
        <f>'Moving Avg'!H1108</f>
        <v>30.935150000000018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</row>
    <row r="1109" spans="1:12" ht="13.5" x14ac:dyDescent="0.25">
      <c r="A1109" s="3">
        <f>RSI!A1109</f>
        <v>43626</v>
      </c>
      <c r="B1109" s="2">
        <f>RSI!B1109</f>
        <v>33.840000000000003</v>
      </c>
      <c r="C1109" s="2">
        <f>RSI!I1109</f>
        <v>65.257013962292788</v>
      </c>
      <c r="D1109" s="2">
        <f>MACD!E1109</f>
        <v>-0.37563081321902558</v>
      </c>
      <c r="E1109" s="2">
        <f>MACD!F1109</f>
        <v>-0.4609665999260964</v>
      </c>
      <c r="F1109" s="2">
        <f>'Moving Avg'!D1109</f>
        <v>33.840000000000003</v>
      </c>
      <c r="G1109" s="2">
        <f>'Moving Avg'!F1109</f>
        <v>33.400500000000022</v>
      </c>
      <c r="H1109" s="2">
        <f>'Moving Avg'!G1109</f>
        <v>33.324199999999969</v>
      </c>
      <c r="I1109" s="2">
        <f>'Moving Avg'!H1109</f>
        <v>30.939350000000022</v>
      </c>
      <c r="J1109" s="6" t="str">
        <f>OBV!F1109</f>
        <v>NEUTRAL</v>
      </c>
      <c r="K1109" s="6" t="str">
        <f>OBV!G1109</f>
        <v>NEUTRAL</v>
      </c>
      <c r="L1109" s="6" t="str">
        <f>OBV!H1109</f>
        <v>NEUTRAL</v>
      </c>
    </row>
    <row r="1110" spans="1:12" ht="13.5" x14ac:dyDescent="0.25">
      <c r="A1110" s="3">
        <f>RSI!A1110</f>
        <v>43627</v>
      </c>
      <c r="B1110" s="2">
        <f>RSI!B1110</f>
        <v>33.840000000000003</v>
      </c>
      <c r="C1110" s="2">
        <f>RSI!I1110</f>
        <v>65.257013962292788</v>
      </c>
      <c r="D1110" s="2">
        <f>MACD!E1110</f>
        <v>-0.2827416411261936</v>
      </c>
      <c r="E1110" s="2">
        <f>MACD!F1110</f>
        <v>-0.42532160816611586</v>
      </c>
      <c r="F1110" s="2">
        <f>'Moving Avg'!D1110</f>
        <v>33.840000000000003</v>
      </c>
      <c r="G1110" s="2">
        <f>'Moving Avg'!F1110</f>
        <v>33.497000000000021</v>
      </c>
      <c r="H1110" s="2">
        <f>'Moving Avg'!G1110</f>
        <v>33.398999999999972</v>
      </c>
      <c r="I1110" s="2">
        <f>'Moving Avg'!H1110</f>
        <v>30.948500000000021</v>
      </c>
      <c r="J1110" s="6" t="str">
        <f>OBV!F1110</f>
        <v>NEUTRAL</v>
      </c>
      <c r="K1110" s="6" t="str">
        <f>OBV!G1110</f>
        <v>NEUTRAL</v>
      </c>
      <c r="L1110" s="6" t="str">
        <f>OBV!H1110</f>
        <v>NEUTRAL</v>
      </c>
    </row>
    <row r="1111" spans="1:12" ht="13.5" x14ac:dyDescent="0.25">
      <c r="A1111" s="3">
        <f>RSI!A1111</f>
        <v>43628</v>
      </c>
      <c r="B1111" s="2">
        <f>RSI!B1111</f>
        <v>33.840000000000003</v>
      </c>
      <c r="C1111" s="2">
        <f>RSI!I1111</f>
        <v>65.257013962292788</v>
      </c>
      <c r="D1111" s="2">
        <f>MACD!E1111</f>
        <v>-0.20674309727994711</v>
      </c>
      <c r="E1111" s="2">
        <f>MACD!F1111</f>
        <v>-0.38160590598888217</v>
      </c>
      <c r="F1111" s="2">
        <f>'Moving Avg'!D1111</f>
        <v>33.840000000000003</v>
      </c>
      <c r="G1111" s="2">
        <f>'Moving Avg'!F1111</f>
        <v>33.546000000000021</v>
      </c>
      <c r="H1111" s="2">
        <f>'Moving Avg'!G1111</f>
        <v>33.473799999999969</v>
      </c>
      <c r="I1111" s="2">
        <f>'Moving Avg'!H1111</f>
        <v>30.962450000000022</v>
      </c>
      <c r="J1111" s="6" t="str">
        <f>OBV!F1111</f>
        <v>NEUTRAL</v>
      </c>
      <c r="K1111" s="6" t="str">
        <f>OBV!G1111</f>
        <v>NEUTRAL</v>
      </c>
      <c r="L1111" s="6" t="str">
        <f>OBV!H1111</f>
        <v>NEUTRAL</v>
      </c>
    </row>
    <row r="1112" spans="1:12" ht="13.5" x14ac:dyDescent="0.25">
      <c r="A1112" s="3">
        <f>RSI!A1112</f>
        <v>43629</v>
      </c>
      <c r="B1112" s="2">
        <f>RSI!B1112</f>
        <v>32.32</v>
      </c>
      <c r="C1112" s="2">
        <f>RSI!I1112</f>
        <v>29.962068050549505</v>
      </c>
      <c r="D1112" s="2">
        <f>MACD!E1112</f>
        <v>-3.2251439311757224E-2</v>
      </c>
      <c r="E1112" s="2">
        <f>MACD!F1112</f>
        <v>-0.31173501265345721</v>
      </c>
      <c r="F1112" s="2">
        <f>'Moving Avg'!D1112</f>
        <v>33.536000000000001</v>
      </c>
      <c r="G1112" s="2">
        <f>'Moving Avg'!F1112</f>
        <v>33.51900000000002</v>
      </c>
      <c r="H1112" s="2">
        <f>'Moving Avg'!G1112</f>
        <v>33.481599999999972</v>
      </c>
      <c r="I1112" s="2">
        <f>'Moving Avg'!H1112</f>
        <v>30.964150000000021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32.32</v>
      </c>
      <c r="C1113" s="2">
        <f>RSI!I1113</f>
        <v>29.962068050549505</v>
      </c>
      <c r="D1113" s="2">
        <f>MACD!E1113</f>
        <v>0.12214802421674165</v>
      </c>
      <c r="E1113" s="2">
        <f>MACD!F1113</f>
        <v>-0.22495840527941746</v>
      </c>
      <c r="F1113" s="2">
        <f>'Moving Avg'!D1113</f>
        <v>33.231999999999999</v>
      </c>
      <c r="G1113" s="2">
        <f>'Moving Avg'!F1113</f>
        <v>33.492000000000019</v>
      </c>
      <c r="H1113" s="2">
        <f>'Moving Avg'!G1113</f>
        <v>33.47039999999997</v>
      </c>
      <c r="I1113" s="2">
        <f>'Moving Avg'!H1113</f>
        <v>30.961300000000019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32.32</v>
      </c>
      <c r="C1114" s="2">
        <f>RSI!I1114</f>
        <v>29.962068050549505</v>
      </c>
      <c r="D1114" s="2">
        <f>MACD!E1114</f>
        <v>0.25904620191893457</v>
      </c>
      <c r="E1114" s="2">
        <f>MACD!F1114</f>
        <v>-0.12815748383974707</v>
      </c>
      <c r="F1114" s="2">
        <f>'Moving Avg'!D1114</f>
        <v>32.927999999999997</v>
      </c>
      <c r="G1114" s="2">
        <f>'Moving Avg'!F1114</f>
        <v>33.465000000000018</v>
      </c>
      <c r="H1114" s="2">
        <f>'Moving Avg'!G1114</f>
        <v>33.43959999999997</v>
      </c>
      <c r="I1114" s="2">
        <f>'Moving Avg'!H1114</f>
        <v>30.958450000000013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32.32</v>
      </c>
      <c r="C1115" s="2">
        <f>RSI!I1115</f>
        <v>29.962068050549505</v>
      </c>
      <c r="D1115" s="2">
        <f>MACD!E1115</f>
        <v>0.3806724528033385</v>
      </c>
      <c r="E1115" s="2">
        <f>MACD!F1115</f>
        <v>-2.6391496511129958E-2</v>
      </c>
      <c r="F1115" s="2">
        <f>'Moving Avg'!D1115</f>
        <v>32.623999999999995</v>
      </c>
      <c r="G1115" s="2">
        <f>'Moving Avg'!F1115</f>
        <v>33.438000000000024</v>
      </c>
      <c r="H1115" s="2">
        <f>'Moving Avg'!G1115</f>
        <v>33.408799999999971</v>
      </c>
      <c r="I1115" s="2">
        <f>'Moving Avg'!H1115</f>
        <v>30.96005000000001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</row>
    <row r="1116" spans="1:12" ht="13.5" x14ac:dyDescent="0.25">
      <c r="A1116" s="3">
        <f>RSI!A1116</f>
        <v>43635</v>
      </c>
      <c r="B1116" s="2">
        <f>RSI!B1116</f>
        <v>32.299999999999997</v>
      </c>
      <c r="C1116" s="2">
        <f>RSI!I1116</f>
        <v>29.677985289879146</v>
      </c>
      <c r="D1116" s="2">
        <f>MACD!E1116</f>
        <v>0.4904289461993443</v>
      </c>
      <c r="E1116" s="2">
        <f>MACD!F1116</f>
        <v>7.6972592030964904E-2</v>
      </c>
      <c r="F1116" s="2">
        <f>'Moving Avg'!D1116</f>
        <v>32.315999999999995</v>
      </c>
      <c r="G1116" s="2">
        <f>'Moving Avg'!F1116</f>
        <v>33.410000000000018</v>
      </c>
      <c r="H1116" s="2">
        <f>'Moving Avg'!G1116</f>
        <v>33.38479999999997</v>
      </c>
      <c r="I1116" s="2">
        <f>'Moving Avg'!H1116</f>
        <v>30.95705000000001</v>
      </c>
      <c r="J1116" s="6" t="str">
        <f>OBV!F1116</f>
        <v>BEARISH</v>
      </c>
      <c r="K1116" s="6" t="str">
        <f>OBV!G1116</f>
        <v>WEAK</v>
      </c>
      <c r="L1116" s="6" t="str">
        <f>OBV!H1116</f>
        <v>CONFIRMED BEARISH</v>
      </c>
    </row>
    <row r="1117" spans="1:12" ht="13.5" x14ac:dyDescent="0.25">
      <c r="A1117" s="3">
        <f>RSI!A1117</f>
        <v>43636</v>
      </c>
      <c r="B1117" s="2">
        <f>RSI!B1117</f>
        <v>32.299999999999997</v>
      </c>
      <c r="C1117" s="2">
        <f>RSI!I1117</f>
        <v>29.677985289879146</v>
      </c>
      <c r="D1117" s="2">
        <f>MACD!E1117</f>
        <v>0.58838142454437303</v>
      </c>
      <c r="E1117" s="2">
        <f>MACD!F1117</f>
        <v>0.17925435853364652</v>
      </c>
      <c r="F1117" s="2">
        <f>'Moving Avg'!D1117</f>
        <v>32.311999999999998</v>
      </c>
      <c r="G1117" s="2">
        <f>'Moving Avg'!F1117</f>
        <v>33.382000000000012</v>
      </c>
      <c r="H1117" s="2">
        <f>'Moving Avg'!G1117</f>
        <v>33.334799999999973</v>
      </c>
      <c r="I1117" s="2">
        <f>'Moving Avg'!H1117</f>
        <v>30.949150000000003</v>
      </c>
      <c r="J1117" s="6" t="str">
        <f>OBV!F1117</f>
        <v>BEARISH</v>
      </c>
      <c r="K1117" s="6" t="str">
        <f>OBV!G1117</f>
        <v>WEAK</v>
      </c>
      <c r="L1117" s="6" t="str">
        <f>OBV!H1117</f>
        <v>CONFIRMED BEARISH</v>
      </c>
    </row>
    <row r="1118" spans="1:12" ht="13.5" x14ac:dyDescent="0.25">
      <c r="A1118" s="3">
        <f>RSI!A1118</f>
        <v>43637</v>
      </c>
      <c r="B1118" s="2">
        <f>RSI!B1118</f>
        <v>32.32</v>
      </c>
      <c r="C1118" s="2">
        <f>RSI!I1118</f>
        <v>30.442849330956008</v>
      </c>
      <c r="D1118" s="2">
        <f>MACD!E1118</f>
        <v>0.67448799390820113</v>
      </c>
      <c r="E1118" s="2">
        <f>MACD!F1118</f>
        <v>0.27830108560855749</v>
      </c>
      <c r="F1118" s="2">
        <f>'Moving Avg'!D1118</f>
        <v>32.311999999999998</v>
      </c>
      <c r="G1118" s="2">
        <f>'Moving Avg'!F1118</f>
        <v>33.306000000000012</v>
      </c>
      <c r="H1118" s="2">
        <f>'Moving Avg'!G1118</f>
        <v>33.285199999999975</v>
      </c>
      <c r="I1118" s="2">
        <f>'Moving Avg'!H1118</f>
        <v>30.946400000000004</v>
      </c>
      <c r="J1118" s="6" t="str">
        <f>OBV!F1118</f>
        <v>BEARISH</v>
      </c>
      <c r="K1118" s="6" t="str">
        <f>OBV!G1118</f>
        <v>WEAK</v>
      </c>
      <c r="L1118" s="6" t="str">
        <f>OBV!H1118</f>
        <v>NEUTRAL</v>
      </c>
    </row>
    <row r="1119" spans="1:12" ht="13.5" x14ac:dyDescent="0.25">
      <c r="A1119" s="3">
        <f>RSI!A1119</f>
        <v>43640</v>
      </c>
      <c r="B1119" s="2">
        <f>RSI!B1119</f>
        <v>32.32</v>
      </c>
      <c r="C1119" s="2">
        <f>RSI!I1119</f>
        <v>30.442849330956008</v>
      </c>
      <c r="D1119" s="2">
        <f>MACD!E1119</f>
        <v>0.75158587025982371</v>
      </c>
      <c r="E1119" s="2">
        <f>MACD!F1119</f>
        <v>0.37295804253881076</v>
      </c>
      <c r="F1119" s="2">
        <f>'Moving Avg'!D1119</f>
        <v>32.311999999999998</v>
      </c>
      <c r="G1119" s="2">
        <f>'Moving Avg'!F1119</f>
        <v>33.230000000000004</v>
      </c>
      <c r="H1119" s="2">
        <f>'Moving Avg'!G1119</f>
        <v>33.23559999999997</v>
      </c>
      <c r="I1119" s="2">
        <f>'Moving Avg'!H1119</f>
        <v>30.948550000000001</v>
      </c>
      <c r="J1119" s="6" t="str">
        <f>OBV!F1119</f>
        <v>BEARISH</v>
      </c>
      <c r="K1119" s="6" t="str">
        <f>OBV!G1119</f>
        <v>WEAK</v>
      </c>
      <c r="L1119" s="6" t="str">
        <f>OBV!H1119</f>
        <v>NEUTRAL</v>
      </c>
    </row>
    <row r="1120" spans="1:12" ht="13.5" x14ac:dyDescent="0.25">
      <c r="A1120" s="3">
        <f>RSI!A1120</f>
        <v>43641</v>
      </c>
      <c r="B1120" s="2">
        <f>RSI!B1120</f>
        <v>32.35</v>
      </c>
      <c r="C1120" s="2">
        <f>RSI!I1120</f>
        <v>31.734528509490715</v>
      </c>
      <c r="D1120" s="2">
        <f>MACD!E1120</f>
        <v>0.81852482329588838</v>
      </c>
      <c r="E1120" s="2">
        <f>MACD!F1120</f>
        <v>0.46207139869022629</v>
      </c>
      <c r="F1120" s="2">
        <f>'Moving Avg'!D1120</f>
        <v>32.317999999999998</v>
      </c>
      <c r="G1120" s="2">
        <f>'Moving Avg'!F1120</f>
        <v>33.155500000000004</v>
      </c>
      <c r="H1120" s="2">
        <f>'Moving Avg'!G1120</f>
        <v>33.186599999999977</v>
      </c>
      <c r="I1120" s="2">
        <f>'Moving Avg'!H1120</f>
        <v>30.946149999999999</v>
      </c>
      <c r="J1120" s="6" t="str">
        <f>OBV!F1120</f>
        <v>BEARISH</v>
      </c>
      <c r="K1120" s="6" t="str">
        <f>OBV!G1120</f>
        <v>WEAK</v>
      </c>
      <c r="L1120" s="6" t="str">
        <f>OBV!H1120</f>
        <v>BEARISH DIVERGENCE</v>
      </c>
    </row>
    <row r="1121" spans="1:12" ht="13.5" x14ac:dyDescent="0.25">
      <c r="A1121" s="3">
        <f>RSI!A1121</f>
        <v>43642</v>
      </c>
      <c r="B1121" s="2">
        <f>RSI!B1121</f>
        <v>32.35</v>
      </c>
      <c r="C1121" s="2">
        <f>RSI!I1121</f>
        <v>31.734528509490715</v>
      </c>
      <c r="D1121" s="2">
        <f>MACD!E1121</f>
        <v>0.87862201073672708</v>
      </c>
      <c r="E1121" s="2">
        <f>MACD!F1121</f>
        <v>0.54538152109952653</v>
      </c>
      <c r="F1121" s="2">
        <f>'Moving Avg'!D1121</f>
        <v>32.327999999999996</v>
      </c>
      <c r="G1121" s="2">
        <f>'Moving Avg'!F1121</f>
        <v>33.08100000000001</v>
      </c>
      <c r="H1121" s="2">
        <f>'Moving Avg'!G1121</f>
        <v>33.137599999999978</v>
      </c>
      <c r="I1121" s="2">
        <f>'Moving Avg'!H1121</f>
        <v>30.943750000000001</v>
      </c>
      <c r="J1121" s="6" t="str">
        <f>OBV!F1121</f>
        <v>BULLISH</v>
      </c>
      <c r="K1121" s="6" t="str">
        <f>OBV!G1121</f>
        <v>STRONG</v>
      </c>
      <c r="L1121" s="6" t="str">
        <f>OBV!H1121</f>
        <v>CONFIRMED BULLISH</v>
      </c>
    </row>
    <row r="1122" spans="1:12" ht="13.5" x14ac:dyDescent="0.25">
      <c r="A1122" s="3">
        <f>RSI!A1122</f>
        <v>43643</v>
      </c>
      <c r="B1122" s="2">
        <f>RSI!B1122</f>
        <v>32.35</v>
      </c>
      <c r="C1122" s="2">
        <f>RSI!I1122</f>
        <v>31.734528509490715</v>
      </c>
      <c r="D1122" s="2">
        <f>MACD!E1122</f>
        <v>0.6988278184383816</v>
      </c>
      <c r="E1122" s="2">
        <f>MACD!F1122</f>
        <v>0.57607078056729755</v>
      </c>
      <c r="F1122" s="2">
        <f>'Moving Avg'!D1122</f>
        <v>32.338000000000001</v>
      </c>
      <c r="G1122" s="2">
        <f>'Moving Avg'!F1122</f>
        <v>33.00650000000001</v>
      </c>
      <c r="H1122" s="2">
        <f>'Moving Avg'!G1122</f>
        <v>33.088599999999971</v>
      </c>
      <c r="I1122" s="2">
        <f>'Moving Avg'!H1122</f>
        <v>30.941349999999996</v>
      </c>
      <c r="J1122" s="6" t="str">
        <f>OBV!F1122</f>
        <v>BULLISH</v>
      </c>
      <c r="K1122" s="6" t="str">
        <f>OBV!G1122</f>
        <v>STRONG</v>
      </c>
      <c r="L1122" s="6" t="str">
        <f>OBV!H1122</f>
        <v>CONFIRMED BULLISH</v>
      </c>
    </row>
    <row r="1123" spans="1:12" ht="13.5" x14ac:dyDescent="0.25">
      <c r="A1123" s="3">
        <f>RSI!A1123</f>
        <v>43644</v>
      </c>
      <c r="B1123" s="2">
        <f>RSI!B1123</f>
        <v>32.35</v>
      </c>
      <c r="C1123" s="2">
        <f>RSI!I1123</f>
        <v>31.734528509490715</v>
      </c>
      <c r="D1123" s="2">
        <f>MACD!E1123</f>
        <v>0.54965769263839093</v>
      </c>
      <c r="E1123" s="2">
        <f>MACD!F1123</f>
        <v>0.57078816298151624</v>
      </c>
      <c r="F1123" s="2">
        <f>'Moving Avg'!D1123</f>
        <v>32.344000000000001</v>
      </c>
      <c r="G1123" s="2">
        <f>'Moving Avg'!F1123</f>
        <v>32.932000000000002</v>
      </c>
      <c r="H1123" s="2">
        <f>'Moving Avg'!G1123</f>
        <v>33.039599999999979</v>
      </c>
      <c r="I1123" s="2">
        <f>'Moving Avg'!H1123</f>
        <v>30.938949999999995</v>
      </c>
      <c r="J1123" s="6" t="str">
        <f>OBV!F1123</f>
        <v>BULLISH</v>
      </c>
      <c r="K1123" s="6" t="str">
        <f>OBV!G1123</f>
        <v>NEUTRAL</v>
      </c>
      <c r="L1123" s="6" t="str">
        <f>OBV!H1123</f>
        <v>CONFIRMED BULLISH</v>
      </c>
    </row>
    <row r="1124" spans="1:12" ht="13.5" x14ac:dyDescent="0.25">
      <c r="A1124" s="3">
        <f>RSI!A1124</f>
        <v>43647</v>
      </c>
      <c r="B1124" s="2">
        <f>RSI!B1124</f>
        <v>32.35</v>
      </c>
      <c r="C1124" s="2">
        <f>RSI!I1124</f>
        <v>31.734528509490715</v>
      </c>
      <c r="D1124" s="2">
        <f>MACD!E1124</f>
        <v>0.4261807257849668</v>
      </c>
      <c r="E1124" s="2">
        <f>MACD!F1124</f>
        <v>0.54186667554220636</v>
      </c>
      <c r="F1124" s="2">
        <f>'Moving Avg'!D1124</f>
        <v>32.35</v>
      </c>
      <c r="G1124" s="2">
        <f>'Moving Avg'!F1124</f>
        <v>32.857500000000002</v>
      </c>
      <c r="H1124" s="2">
        <f>'Moving Avg'!G1124</f>
        <v>32.990599999999979</v>
      </c>
      <c r="I1124" s="2">
        <f>'Moving Avg'!H1124</f>
        <v>30.936549999999993</v>
      </c>
      <c r="J1124" s="6" t="str">
        <f>OBV!F1124</f>
        <v>BULLISH</v>
      </c>
      <c r="K1124" s="6" t="str">
        <f>OBV!G1124</f>
        <v>NEUTRAL</v>
      </c>
      <c r="L1124" s="6" t="str">
        <f>OBV!H1124</f>
        <v>CONFIRMED BULLISH</v>
      </c>
    </row>
    <row r="1125" spans="1:12" ht="13.5" x14ac:dyDescent="0.25">
      <c r="A1125" s="3">
        <f>RSI!A1125</f>
        <v>43648</v>
      </c>
      <c r="B1125" s="2">
        <f>RSI!B1125</f>
        <v>32</v>
      </c>
      <c r="C1125" s="2">
        <f>RSI!I1125</f>
        <v>24.154363232448844</v>
      </c>
      <c r="D1125" s="2">
        <f>MACD!E1125</f>
        <v>0.35016679761450575</v>
      </c>
      <c r="E1125" s="2">
        <f>MACD!F1125</f>
        <v>0.50352669995666621</v>
      </c>
      <c r="F1125" s="2">
        <f>'Moving Avg'!D1125</f>
        <v>32.28</v>
      </c>
      <c r="G1125" s="2">
        <f>'Moving Avg'!F1125</f>
        <v>32.765500000000003</v>
      </c>
      <c r="H1125" s="2">
        <f>'Moving Avg'!G1125</f>
        <v>32.934599999999982</v>
      </c>
      <c r="I1125" s="2">
        <f>'Moving Avg'!H1125</f>
        <v>30.932399999999994</v>
      </c>
      <c r="J1125" s="6" t="str">
        <f>OBV!F1125</f>
        <v>BEARISH</v>
      </c>
      <c r="K1125" s="6" t="str">
        <f>OBV!G1125</f>
        <v>NEUTRAL</v>
      </c>
      <c r="L1125" s="6" t="str">
        <f>OBV!H1125</f>
        <v>CONFIRMED BEARISH</v>
      </c>
    </row>
    <row r="1126" spans="1:12" ht="13.5" x14ac:dyDescent="0.25">
      <c r="A1126" s="3">
        <f>RSI!A1126</f>
        <v>43649</v>
      </c>
      <c r="B1126" s="2">
        <f>RSI!B1126</f>
        <v>32</v>
      </c>
      <c r="C1126" s="2">
        <f>RSI!I1126</f>
        <v>24.154363232448844</v>
      </c>
      <c r="D1126" s="2">
        <f>MACD!E1126</f>
        <v>0.28719102143976727</v>
      </c>
      <c r="E1126" s="2">
        <f>MACD!F1126</f>
        <v>0.4602595642532864</v>
      </c>
      <c r="F1126" s="2">
        <f>'Moving Avg'!D1126</f>
        <v>32.21</v>
      </c>
      <c r="G1126" s="2">
        <f>'Moving Avg'!F1126</f>
        <v>32.673500000000004</v>
      </c>
      <c r="H1126" s="2">
        <f>'Moving Avg'!G1126</f>
        <v>32.878599999999985</v>
      </c>
      <c r="I1126" s="2">
        <f>'Moving Avg'!H1126</f>
        <v>30.928249999999995</v>
      </c>
      <c r="J1126" s="6" t="str">
        <f>OBV!F1126</f>
        <v>BEARISH</v>
      </c>
      <c r="K1126" s="6" t="str">
        <f>OBV!G1126</f>
        <v>NEUTRAL</v>
      </c>
      <c r="L1126" s="6" t="str">
        <f>OBV!H1126</f>
        <v>CONFIRMED BEARISH</v>
      </c>
    </row>
    <row r="1127" spans="1:12" ht="13.5" x14ac:dyDescent="0.25">
      <c r="A1127" s="3">
        <f>RSI!A1127</f>
        <v>43650</v>
      </c>
      <c r="B1127" s="2">
        <f>RSI!B1127</f>
        <v>32</v>
      </c>
      <c r="C1127" s="2">
        <f>RSI!I1127</f>
        <v>24.154363232448844</v>
      </c>
      <c r="D1127" s="2">
        <f>MACD!E1127</f>
        <v>0.23799699712691336</v>
      </c>
      <c r="E1127" s="2">
        <f>MACD!F1127</f>
        <v>0.41580705082801178</v>
      </c>
      <c r="F1127" s="2">
        <f>'Moving Avg'!D1127</f>
        <v>32.14</v>
      </c>
      <c r="G1127" s="2">
        <f>'Moving Avg'!F1127</f>
        <v>32.581500000000005</v>
      </c>
      <c r="H1127" s="2">
        <f>'Moving Avg'!G1127</f>
        <v>32.822599999999987</v>
      </c>
      <c r="I1127" s="2">
        <f>'Moving Avg'!H1127</f>
        <v>30.928999999999995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</row>
    <row r="1128" spans="1:12" ht="13.5" x14ac:dyDescent="0.25">
      <c r="A1128" s="3">
        <f>RSI!A1128</f>
        <v>43651</v>
      </c>
      <c r="B1128" s="2">
        <f>RSI!B1128</f>
        <v>32</v>
      </c>
      <c r="C1128" s="2">
        <f>RSI!I1128</f>
        <v>24.154363232448844</v>
      </c>
      <c r="D1128" s="2">
        <f>MACD!E1128</f>
        <v>0.20323818039032204</v>
      </c>
      <c r="E1128" s="2">
        <f>MACD!F1128</f>
        <v>0.37329327674047386</v>
      </c>
      <c r="F1128" s="2">
        <f>'Moving Avg'!D1128</f>
        <v>32.07</v>
      </c>
      <c r="G1128" s="2">
        <f>'Moving Avg'!F1128</f>
        <v>32.489500000000007</v>
      </c>
      <c r="H1128" s="2">
        <f>'Moving Avg'!G1128</f>
        <v>32.76659999999999</v>
      </c>
      <c r="I1128" s="2">
        <f>'Moving Avg'!H1128</f>
        <v>30.925349999999995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</row>
    <row r="1129" spans="1:12" ht="13.5" x14ac:dyDescent="0.25">
      <c r="A1129" s="3">
        <f>RSI!A1129</f>
        <v>43654</v>
      </c>
      <c r="B1129" s="2">
        <f>RSI!B1129</f>
        <v>32</v>
      </c>
      <c r="C1129" s="2">
        <f>RSI!I1129</f>
        <v>24.154363232448844</v>
      </c>
      <c r="D1129" s="2">
        <f>MACD!E1129</f>
        <v>0.17733610824181767</v>
      </c>
      <c r="E1129" s="2">
        <f>MACD!F1129</f>
        <v>0.33410184304074264</v>
      </c>
      <c r="F1129" s="2">
        <f>'Moving Avg'!D1129</f>
        <v>32</v>
      </c>
      <c r="G1129" s="2">
        <f>'Moving Avg'!F1129</f>
        <v>32.397500000000001</v>
      </c>
      <c r="H1129" s="2">
        <f>'Moving Avg'!G1129</f>
        <v>32.741799999999991</v>
      </c>
      <c r="I1129" s="2">
        <f>'Moving Avg'!H1129</f>
        <v>30.926599999999993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32</v>
      </c>
      <c r="C1130" s="2">
        <f>RSI!I1130</f>
        <v>24.154363232448844</v>
      </c>
      <c r="D1130" s="2">
        <f>MACD!E1130</f>
        <v>0.16328364592328626</v>
      </c>
      <c r="E1130" s="2">
        <f>MACD!F1130</f>
        <v>0.29993820361725138</v>
      </c>
      <c r="F1130" s="2">
        <f>'Moving Avg'!D1130</f>
        <v>32</v>
      </c>
      <c r="G1130" s="2">
        <f>'Moving Avg'!F1130</f>
        <v>32.305500000000009</v>
      </c>
      <c r="H1130" s="2">
        <f>'Moving Avg'!G1130</f>
        <v>32.727799999999995</v>
      </c>
      <c r="I1130" s="2">
        <f>'Moving Avg'!H1130</f>
        <v>30.932599999999997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</row>
    <row r="1131" spans="1:12" ht="13.5" x14ac:dyDescent="0.25">
      <c r="A1131" s="3">
        <f>RSI!A1131</f>
        <v>43656</v>
      </c>
      <c r="B1131" s="2">
        <f>RSI!B1131</f>
        <v>32</v>
      </c>
      <c r="C1131" s="2">
        <f>RSI!I1131</f>
        <v>24.154363232448844</v>
      </c>
      <c r="D1131" s="2">
        <f>MACD!E1131</f>
        <v>0.15440170369739548</v>
      </c>
      <c r="E1131" s="2">
        <f>MACD!F1131</f>
        <v>0.27083090363328022</v>
      </c>
      <c r="F1131" s="2">
        <f>'Moving Avg'!D1131</f>
        <v>32</v>
      </c>
      <c r="G1131" s="2">
        <f>'Moving Avg'!F1131</f>
        <v>32.213500000000003</v>
      </c>
      <c r="H1131" s="2">
        <f>'Moving Avg'!G1131</f>
        <v>32.713799999999999</v>
      </c>
      <c r="I1131" s="2">
        <f>'Moving Avg'!H1131</f>
        <v>30.942599999999999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</row>
    <row r="1132" spans="1:12" ht="13.5" x14ac:dyDescent="0.25">
      <c r="A1132" s="3">
        <f>RSI!A1132</f>
        <v>43657</v>
      </c>
      <c r="B1132" s="2">
        <f>RSI!B1132</f>
        <v>32</v>
      </c>
      <c r="C1132" s="2">
        <f>RSI!I1132</f>
        <v>24.154363232448844</v>
      </c>
      <c r="D1132" s="2">
        <f>MACD!E1132</f>
        <v>0.14967195746687878</v>
      </c>
      <c r="E1132" s="2">
        <f>MACD!F1132</f>
        <v>0.24659911439999996</v>
      </c>
      <c r="F1132" s="2">
        <f>'Moving Avg'!D1132</f>
        <v>32</v>
      </c>
      <c r="G1132" s="2">
        <f>'Moving Avg'!F1132</f>
        <v>32.197500000000005</v>
      </c>
      <c r="H1132" s="2">
        <f>'Moving Avg'!G1132</f>
        <v>32.699799999999996</v>
      </c>
      <c r="I1132" s="2">
        <f>'Moving Avg'!H1132</f>
        <v>30.952599999999997</v>
      </c>
      <c r="J1132" s="6" t="str">
        <f>OBV!F1132</f>
        <v>NEUTRAL</v>
      </c>
      <c r="K1132" s="6" t="str">
        <f>OBV!G1132</f>
        <v>NEUTRAL</v>
      </c>
      <c r="L1132" s="6" t="str">
        <f>OBV!H1132</f>
        <v>NEUTRAL</v>
      </c>
    </row>
    <row r="1133" spans="1:12" ht="13.5" x14ac:dyDescent="0.25">
      <c r="A1133" s="3">
        <f>RSI!A1133</f>
        <v>43658</v>
      </c>
      <c r="B1133" s="2">
        <f>RSI!B1133</f>
        <v>32</v>
      </c>
      <c r="C1133" s="2">
        <f>RSI!I1133</f>
        <v>24.154363232448844</v>
      </c>
      <c r="D1133" s="2">
        <f>MACD!E1133</f>
        <v>0.14824925648893128</v>
      </c>
      <c r="E1133" s="2">
        <f>MACD!F1133</f>
        <v>0.22692914281778626</v>
      </c>
      <c r="F1133" s="2">
        <f>'Moving Avg'!D1133</f>
        <v>32</v>
      </c>
      <c r="G1133" s="2">
        <f>'Moving Avg'!F1133</f>
        <v>32.181500000000007</v>
      </c>
      <c r="H1133" s="2">
        <f>'Moving Avg'!G1133</f>
        <v>32.705199999999998</v>
      </c>
      <c r="I1133" s="2">
        <f>'Moving Avg'!H1133</f>
        <v>30.962599999999998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</row>
    <row r="1134" spans="1:12" ht="13.5" x14ac:dyDescent="0.25">
      <c r="A1134" s="3">
        <f>RSI!A1134</f>
        <v>43661</v>
      </c>
      <c r="B1134" s="2">
        <f>RSI!B1134</f>
        <v>32</v>
      </c>
      <c r="C1134" s="2">
        <f>RSI!I1134</f>
        <v>24.154363232448844</v>
      </c>
      <c r="D1134" s="2">
        <f>MACD!E1134</f>
        <v>0.14943375849778562</v>
      </c>
      <c r="E1134" s="2">
        <f>MACD!F1134</f>
        <v>0.21143006595378613</v>
      </c>
      <c r="F1134" s="2">
        <f>'Moving Avg'!D1134</f>
        <v>32</v>
      </c>
      <c r="G1134" s="2">
        <f>'Moving Avg'!F1134</f>
        <v>32.165500000000002</v>
      </c>
      <c r="H1134" s="2">
        <f>'Moving Avg'!G1134</f>
        <v>32.710599999999999</v>
      </c>
      <c r="I1134" s="2">
        <f>'Moving Avg'!H1134</f>
        <v>30.972599999999996</v>
      </c>
      <c r="J1134" s="6" t="str">
        <f>OBV!F1134</f>
        <v>NEUTRAL</v>
      </c>
      <c r="K1134" s="6" t="str">
        <f>OBV!G1134</f>
        <v>NEUTRAL</v>
      </c>
      <c r="L1134" s="6" t="str">
        <f>OBV!H1134</f>
        <v>NEUTRAL</v>
      </c>
    </row>
    <row r="1135" spans="1:12" ht="13.5" x14ac:dyDescent="0.25">
      <c r="A1135" s="3">
        <f>RSI!A1135</f>
        <v>43662</v>
      </c>
      <c r="B1135" s="2">
        <f>RSI!B1135</f>
        <v>32.96</v>
      </c>
      <c r="C1135" s="2">
        <f>RSI!I1135</f>
        <v>68.060480180556624</v>
      </c>
      <c r="D1135" s="2">
        <f>MACD!E1135</f>
        <v>2.7690177353747458E-2</v>
      </c>
      <c r="E1135" s="2">
        <f>MACD!F1135</f>
        <v>0.1746820882337784</v>
      </c>
      <c r="F1135" s="2">
        <f>'Moving Avg'!D1135</f>
        <v>32.192</v>
      </c>
      <c r="G1135" s="2">
        <f>'Moving Avg'!F1135</f>
        <v>32.197500000000005</v>
      </c>
      <c r="H1135" s="2">
        <f>'Moving Avg'!G1135</f>
        <v>32.735200000000006</v>
      </c>
      <c r="I1135" s="2">
        <f>'Moving Avg'!H1135</f>
        <v>30.991899999999998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</row>
    <row r="1136" spans="1:12" ht="13.5" x14ac:dyDescent="0.25">
      <c r="A1136" s="3">
        <f>RSI!A1136</f>
        <v>43663</v>
      </c>
      <c r="B1136" s="2">
        <f>RSI!B1136</f>
        <v>32.96</v>
      </c>
      <c r="C1136" s="2">
        <f>RSI!I1136</f>
        <v>68.060480180556624</v>
      </c>
      <c r="D1136" s="2">
        <f>MACD!E1136</f>
        <v>-7.8948698783072757E-2</v>
      </c>
      <c r="E1136" s="2">
        <f>MACD!F1136</f>
        <v>0.12395593083040818</v>
      </c>
      <c r="F1136" s="2">
        <f>'Moving Avg'!D1136</f>
        <v>32.384</v>
      </c>
      <c r="G1136" s="2">
        <f>'Moving Avg'!F1136</f>
        <v>32.230500000000006</v>
      </c>
      <c r="H1136" s="2">
        <f>'Moving Avg'!G1136</f>
        <v>32.759800000000006</v>
      </c>
      <c r="I1136" s="2">
        <f>'Moving Avg'!H1136</f>
        <v>31.011349999999997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</row>
    <row r="1137" spans="1:12" ht="13.5" x14ac:dyDescent="0.25">
      <c r="A1137" s="3">
        <f>RSI!A1137</f>
        <v>43664</v>
      </c>
      <c r="B1137" s="2">
        <f>RSI!B1137</f>
        <v>32.96</v>
      </c>
      <c r="C1137" s="2">
        <f>RSI!I1137</f>
        <v>68.060480180556624</v>
      </c>
      <c r="D1137" s="2">
        <f>MACD!E1137</f>
        <v>-0.17253814648248067</v>
      </c>
      <c r="E1137" s="2">
        <f>MACD!F1137</f>
        <v>6.465711536783042E-2</v>
      </c>
      <c r="F1137" s="2">
        <f>'Moving Avg'!D1137</f>
        <v>32.576000000000008</v>
      </c>
      <c r="G1137" s="2">
        <f>'Moving Avg'!F1137</f>
        <v>32.263500000000008</v>
      </c>
      <c r="H1137" s="2">
        <f>'Moving Avg'!G1137</f>
        <v>32.769200000000005</v>
      </c>
      <c r="I1137" s="2">
        <f>'Moving Avg'!H1137</f>
        <v>31.030699999999996</v>
      </c>
      <c r="J1137" s="6" t="str">
        <f>OBV!F1137</f>
        <v>BULLISH</v>
      </c>
      <c r="K1137" s="6" t="str">
        <f>OBV!G1137</f>
        <v>NEUTRAL</v>
      </c>
      <c r="L1137" s="6" t="str">
        <f>OBV!H1137</f>
        <v>CONFIRMED BULLISH</v>
      </c>
    </row>
    <row r="1138" spans="1:12" ht="13.5" x14ac:dyDescent="0.25">
      <c r="A1138" s="3">
        <f>RSI!A1138</f>
        <v>43665</v>
      </c>
      <c r="B1138" s="2">
        <f>RSI!B1138</f>
        <v>32.96</v>
      </c>
      <c r="C1138" s="2">
        <f>RSI!I1138</f>
        <v>68.060480180556624</v>
      </c>
      <c r="D1138" s="2">
        <f>MACD!E1138</f>
        <v>-0.25483713660045026</v>
      </c>
      <c r="E1138" s="2">
        <f>MACD!F1138</f>
        <v>7.5826497417428446E-4</v>
      </c>
      <c r="F1138" s="2">
        <f>'Moving Avg'!D1138</f>
        <v>32.768000000000008</v>
      </c>
      <c r="G1138" s="2">
        <f>'Moving Avg'!F1138</f>
        <v>32.295500000000004</v>
      </c>
      <c r="H1138" s="2">
        <f>'Moving Avg'!G1138</f>
        <v>32.792200000000008</v>
      </c>
      <c r="I1138" s="2">
        <f>'Moving Avg'!H1138</f>
        <v>31.050149999999999</v>
      </c>
      <c r="J1138" s="6" t="str">
        <f>OBV!F1138</f>
        <v>BULLISH</v>
      </c>
      <c r="K1138" s="6" t="str">
        <f>OBV!G1138</f>
        <v>NEUTRAL</v>
      </c>
      <c r="L1138" s="6" t="str">
        <f>OBV!H1138</f>
        <v>CONFIRMED BULLISH</v>
      </c>
    </row>
    <row r="1139" spans="1:12" ht="13.5" x14ac:dyDescent="0.25">
      <c r="A1139" s="3">
        <f>RSI!A1139</f>
        <v>43668</v>
      </c>
      <c r="B1139" s="2">
        <f>RSI!B1139</f>
        <v>32.96</v>
      </c>
      <c r="C1139" s="2">
        <f>RSI!I1139</f>
        <v>68.060480180556624</v>
      </c>
      <c r="D1139" s="2">
        <f>MACD!E1139</f>
        <v>-0.32735244638974592</v>
      </c>
      <c r="E1139" s="2">
        <f>MACD!F1139</f>
        <v>-6.4863877298609762E-2</v>
      </c>
      <c r="F1139" s="2">
        <f>'Moving Avg'!D1139</f>
        <v>32.96</v>
      </c>
      <c r="G1139" s="2">
        <f>'Moving Avg'!F1139</f>
        <v>32.327500000000008</v>
      </c>
      <c r="H1139" s="2">
        <f>'Moving Avg'!G1139</f>
        <v>32.815200000000011</v>
      </c>
      <c r="I1139" s="2">
        <f>'Moving Avg'!H1139</f>
        <v>31.069599999999994</v>
      </c>
      <c r="J1139" s="6" t="str">
        <f>OBV!F1139</f>
        <v>BULLISH</v>
      </c>
      <c r="K1139" s="6" t="str">
        <f>OBV!G1139</f>
        <v>NEUTRAL</v>
      </c>
      <c r="L1139" s="6" t="str">
        <f>OBV!H1139</f>
        <v>CONFIRMED BULLISH</v>
      </c>
    </row>
    <row r="1140" spans="1:12" ht="13.5" x14ac:dyDescent="0.25">
      <c r="A1140" s="3">
        <f>RSI!A1140</f>
        <v>43669</v>
      </c>
      <c r="B1140" s="2">
        <f>RSI!B1140</f>
        <v>32.96</v>
      </c>
      <c r="C1140" s="2">
        <f>RSI!I1140</f>
        <v>68.060480180556624</v>
      </c>
      <c r="D1140" s="2">
        <f>MACD!E1140</f>
        <v>-0.391376094271493</v>
      </c>
      <c r="E1140" s="2">
        <f>MACD!F1140</f>
        <v>-0.13016632069318643</v>
      </c>
      <c r="F1140" s="2">
        <f>'Moving Avg'!D1140</f>
        <v>32.96</v>
      </c>
      <c r="G1140" s="2">
        <f>'Moving Avg'!F1140</f>
        <v>32.358000000000004</v>
      </c>
      <c r="H1140" s="2">
        <f>'Moving Avg'!G1140</f>
        <v>32.836200000000012</v>
      </c>
      <c r="I1140" s="2">
        <f>'Moving Avg'!H1140</f>
        <v>31.093399999999995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32.9</v>
      </c>
      <c r="C1141" s="2">
        <f>RSI!I1141</f>
        <v>64.424404147255757</v>
      </c>
      <c r="D1141" s="2">
        <f>MACD!E1141</f>
        <v>-0.44357267202191508</v>
      </c>
      <c r="E1141" s="2">
        <f>MACD!F1141</f>
        <v>-0.19284759095893217</v>
      </c>
      <c r="F1141" s="2">
        <f>'Moving Avg'!D1141</f>
        <v>32.948</v>
      </c>
      <c r="G1141" s="2">
        <f>'Moving Avg'!F1141</f>
        <v>32.3855</v>
      </c>
      <c r="H1141" s="2">
        <f>'Moving Avg'!G1141</f>
        <v>32.837000000000018</v>
      </c>
      <c r="I1141" s="2">
        <f>'Moving Avg'!H1141</f>
        <v>31.121099999999998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</row>
    <row r="1142" spans="1:12" ht="13.5" x14ac:dyDescent="0.25">
      <c r="A1142" s="3">
        <f>RSI!A1142</f>
        <v>43672</v>
      </c>
      <c r="B1142" s="2">
        <f>RSI!B1142</f>
        <v>32.9</v>
      </c>
      <c r="C1142" s="2">
        <f>RSI!I1142</f>
        <v>64.424404147255757</v>
      </c>
      <c r="D1142" s="2">
        <f>MACD!E1142</f>
        <v>-0.48966887770076539</v>
      </c>
      <c r="E1142" s="2">
        <f>MACD!F1142</f>
        <v>-0.25221184830729881</v>
      </c>
      <c r="F1142" s="2">
        <f>'Moving Avg'!D1142</f>
        <v>32.936</v>
      </c>
      <c r="G1142" s="2">
        <f>'Moving Avg'!F1142</f>
        <v>32.412999999999997</v>
      </c>
      <c r="H1142" s="2">
        <f>'Moving Avg'!G1142</f>
        <v>32.837800000000023</v>
      </c>
      <c r="I1142" s="2">
        <f>'Moving Avg'!H1142</f>
        <v>31.148799999999991</v>
      </c>
      <c r="J1142" s="6" t="str">
        <f>OBV!F1142</f>
        <v>BEARISH</v>
      </c>
      <c r="K1142" s="6" t="str">
        <f>OBV!G1142</f>
        <v>NEUTRAL</v>
      </c>
      <c r="L1142" s="6" t="str">
        <f>OBV!H1142</f>
        <v>CONFIRMED BEARISH</v>
      </c>
    </row>
    <row r="1143" spans="1:12" ht="13.5" x14ac:dyDescent="0.25">
      <c r="A1143" s="3">
        <f>RSI!A1143</f>
        <v>43675</v>
      </c>
      <c r="B1143" s="2">
        <f>RSI!B1143</f>
        <v>32.9</v>
      </c>
      <c r="C1143" s="2">
        <f>RSI!I1143</f>
        <v>64.424404147255757</v>
      </c>
      <c r="D1143" s="2">
        <f>MACD!E1143</f>
        <v>-0.53046027670612261</v>
      </c>
      <c r="E1143" s="2">
        <f>MACD!F1143</f>
        <v>-0.30786153398706356</v>
      </c>
      <c r="F1143" s="2">
        <f>'Moving Avg'!D1143</f>
        <v>32.923999999999999</v>
      </c>
      <c r="G1143" s="2">
        <f>'Moving Avg'!F1143</f>
        <v>32.4405</v>
      </c>
      <c r="H1143" s="2">
        <f>'Moving Avg'!G1143</f>
        <v>32.838600000000021</v>
      </c>
      <c r="I1143" s="2">
        <f>'Moving Avg'!H1143</f>
        <v>31.175999999999991</v>
      </c>
      <c r="J1143" s="6" t="str">
        <f>OBV!F1143</f>
        <v>BEARISH</v>
      </c>
      <c r="K1143" s="6" t="str">
        <f>OBV!G1143</f>
        <v>NEUTRAL</v>
      </c>
      <c r="L1143" s="6" t="str">
        <f>OBV!H1143</f>
        <v>CONFIRMED BEARISH</v>
      </c>
    </row>
    <row r="1144" spans="1:12" ht="13.5" x14ac:dyDescent="0.25">
      <c r="A1144" s="3">
        <f>RSI!A1144</f>
        <v>43676</v>
      </c>
      <c r="B1144" s="2">
        <f>RSI!B1144</f>
        <v>32.9</v>
      </c>
      <c r="C1144" s="2">
        <f>RSI!I1144</f>
        <v>64.424404147255757</v>
      </c>
      <c r="D1144" s="2">
        <f>MACD!E1144</f>
        <v>-0.56663062889884941</v>
      </c>
      <c r="E1144" s="2">
        <f>MACD!F1144</f>
        <v>-0.35961535296942071</v>
      </c>
      <c r="F1144" s="2">
        <f>'Moving Avg'!D1144</f>
        <v>32.911999999999999</v>
      </c>
      <c r="G1144" s="2">
        <f>'Moving Avg'!F1144</f>
        <v>32.467999999999989</v>
      </c>
      <c r="H1144" s="2">
        <f>'Moving Avg'!G1144</f>
        <v>32.839400000000026</v>
      </c>
      <c r="I1144" s="2">
        <f>'Moving Avg'!H1144</f>
        <v>31.203199999999992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</row>
    <row r="1145" spans="1:12" ht="13.5" x14ac:dyDescent="0.25">
      <c r="A1145" s="3">
        <f>RSI!A1145</f>
        <v>43677</v>
      </c>
      <c r="B1145" s="2">
        <f>RSI!B1145</f>
        <v>32.9</v>
      </c>
      <c r="C1145" s="2">
        <f>RSI!I1145</f>
        <v>64.424404147255757</v>
      </c>
      <c r="D1145" s="2">
        <f>MACD!E1145</f>
        <v>-0.45107599738148707</v>
      </c>
      <c r="E1145" s="2">
        <f>MACD!F1145</f>
        <v>-0.37790748185183398</v>
      </c>
      <c r="F1145" s="2">
        <f>'Moving Avg'!D1145</f>
        <v>32.9</v>
      </c>
      <c r="G1145" s="2">
        <f>'Moving Avg'!F1145</f>
        <v>32.512999999999991</v>
      </c>
      <c r="H1145" s="2">
        <f>'Moving Avg'!G1145</f>
        <v>32.840200000000024</v>
      </c>
      <c r="I1145" s="2">
        <f>'Moving Avg'!H1145</f>
        <v>31.230399999999989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</row>
    <row r="1146" spans="1:12" ht="13.5" x14ac:dyDescent="0.25">
      <c r="A1146" s="3">
        <f>RSI!A1146</f>
        <v>43678</v>
      </c>
      <c r="B1146" s="2">
        <f>RSI!B1146</f>
        <v>32.9</v>
      </c>
      <c r="C1146" s="2">
        <f>RSI!I1146</f>
        <v>64.424404147255757</v>
      </c>
      <c r="D1146" s="2">
        <f>MACD!E1146</f>
        <v>-0.35471751402878482</v>
      </c>
      <c r="E1146" s="2">
        <f>MACD!F1146</f>
        <v>-0.37326948828722417</v>
      </c>
      <c r="F1146" s="2">
        <f>'Moving Avg'!D1146</f>
        <v>32.9</v>
      </c>
      <c r="G1146" s="2">
        <f>'Moving Avg'!F1146</f>
        <v>32.557999999999986</v>
      </c>
      <c r="H1146" s="2">
        <f>'Moving Avg'!G1146</f>
        <v>32.84100000000003</v>
      </c>
      <c r="I1146" s="2">
        <f>'Moving Avg'!H1146</f>
        <v>31.261699999999987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</row>
    <row r="1147" spans="1:12" ht="13.5" x14ac:dyDescent="0.25">
      <c r="A1147" s="3">
        <f>RSI!A1147</f>
        <v>43679</v>
      </c>
      <c r="B1147" s="2">
        <f>RSI!B1147</f>
        <v>32.9</v>
      </c>
      <c r="C1147" s="2">
        <f>RSI!I1147</f>
        <v>64.424404147255757</v>
      </c>
      <c r="D1147" s="2">
        <f>MACD!E1147</f>
        <v>-0.27449685027348636</v>
      </c>
      <c r="E1147" s="2">
        <f>MACD!F1147</f>
        <v>-0.35351496068447663</v>
      </c>
      <c r="F1147" s="2">
        <f>'Moving Avg'!D1147</f>
        <v>32.9</v>
      </c>
      <c r="G1147" s="2">
        <f>'Moving Avg'!F1147</f>
        <v>32.602999999999987</v>
      </c>
      <c r="H1147" s="2">
        <f>'Moving Avg'!G1147</f>
        <v>32.841800000000028</v>
      </c>
      <c r="I1147" s="2">
        <f>'Moving Avg'!H1147</f>
        <v>31.292999999999985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43682</v>
      </c>
      <c r="B1148" s="2">
        <f>RSI!B1148</f>
        <v>32.9</v>
      </c>
      <c r="C1148" s="2">
        <f>RSI!I1148</f>
        <v>64.424404147255757</v>
      </c>
      <c r="D1148" s="2">
        <f>MACD!E1148</f>
        <v>-0.2078339729692118</v>
      </c>
      <c r="E1148" s="2">
        <f>MACD!F1148</f>
        <v>-0.32437876314142372</v>
      </c>
      <c r="F1148" s="2">
        <f>'Moving Avg'!D1148</f>
        <v>32.9</v>
      </c>
      <c r="G1148" s="2">
        <f>'Moving Avg'!F1148</f>
        <v>32.647999999999989</v>
      </c>
      <c r="H1148" s="2">
        <f>'Moving Avg'!G1148</f>
        <v>32.823000000000029</v>
      </c>
      <c r="I1148" s="2">
        <f>'Moving Avg'!H1148</f>
        <v>31.32429999999998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</row>
    <row r="1149" spans="1:12" ht="13.5" x14ac:dyDescent="0.25">
      <c r="A1149" s="3">
        <f>RSI!A1149</f>
        <v>43683</v>
      </c>
      <c r="B1149" s="2">
        <f>RSI!B1149</f>
        <v>32.9</v>
      </c>
      <c r="C1149" s="2">
        <f>RSI!I1149</f>
        <v>64.424404147255757</v>
      </c>
      <c r="D1149" s="2">
        <f>MACD!E1149</f>
        <v>-0.15255298393629602</v>
      </c>
      <c r="E1149" s="2">
        <f>MACD!F1149</f>
        <v>-0.29001360730039821</v>
      </c>
      <c r="F1149" s="2">
        <f>'Moving Avg'!D1149</f>
        <v>32.9</v>
      </c>
      <c r="G1149" s="2">
        <f>'Moving Avg'!F1149</f>
        <v>32.692999999999991</v>
      </c>
      <c r="H1149" s="2">
        <f>'Moving Avg'!G1149</f>
        <v>32.80420000000003</v>
      </c>
      <c r="I1149" s="2">
        <f>'Moving Avg'!H1149</f>
        <v>31.355599999999981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43684</v>
      </c>
      <c r="B1150" s="2">
        <f>RSI!B1150</f>
        <v>32.9</v>
      </c>
      <c r="C1150" s="2">
        <f>RSI!I1150</f>
        <v>64.424404147255757</v>
      </c>
      <c r="D1150" s="2">
        <f>MACD!E1150</f>
        <v>-0.10681941151522523</v>
      </c>
      <c r="E1150" s="2">
        <f>MACD!F1150</f>
        <v>-0.25337476814336363</v>
      </c>
      <c r="F1150" s="2">
        <f>'Moving Avg'!D1150</f>
        <v>32.9</v>
      </c>
      <c r="G1150" s="2">
        <f>'Moving Avg'!F1150</f>
        <v>32.737999999999985</v>
      </c>
      <c r="H1150" s="2">
        <f>'Moving Avg'!G1150</f>
        <v>32.785400000000024</v>
      </c>
      <c r="I1150" s="2">
        <f>'Moving Avg'!H1150</f>
        <v>31.386949999999977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</row>
    <row r="1151" spans="1:12" ht="13.5" x14ac:dyDescent="0.25">
      <c r="A1151" s="3">
        <f>RSI!A1151</f>
        <v>43685</v>
      </c>
      <c r="B1151" s="2">
        <f>RSI!B1151</f>
        <v>32.9</v>
      </c>
      <c r="C1151" s="2">
        <f>RSI!I1151</f>
        <v>64.424404147255757</v>
      </c>
      <c r="D1151" s="2">
        <f>MACD!E1151</f>
        <v>-7.8317958347540184E-2</v>
      </c>
      <c r="E1151" s="2">
        <f>MACD!F1151</f>
        <v>-0.21836340618419894</v>
      </c>
      <c r="F1151" s="2">
        <f>'Moving Avg'!D1151</f>
        <v>32.9</v>
      </c>
      <c r="G1151" s="2">
        <f>'Moving Avg'!F1151</f>
        <v>32.782999999999987</v>
      </c>
      <c r="H1151" s="2">
        <f>'Moving Avg'!G1151</f>
        <v>32.766600000000032</v>
      </c>
      <c r="I1151" s="2">
        <f>'Moving Avg'!H1151</f>
        <v>31.418249999999979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</row>
    <row r="1152" spans="1:12" ht="13.5" x14ac:dyDescent="0.25">
      <c r="A1152" s="3">
        <f>RSI!A1152</f>
        <v>43686</v>
      </c>
      <c r="B1152" s="2">
        <f>RSI!B1152</f>
        <v>32.9</v>
      </c>
      <c r="C1152" s="2">
        <f>RSI!I1152</f>
        <v>64.424404147255757</v>
      </c>
      <c r="D1152" s="2">
        <f>MACD!E1152</f>
        <v>-5.5095247650953638E-2</v>
      </c>
      <c r="E1152" s="2">
        <f>MACD!F1152</f>
        <v>-0.18570977447754988</v>
      </c>
      <c r="F1152" s="2">
        <f>'Moving Avg'!D1152</f>
        <v>32.9</v>
      </c>
      <c r="G1152" s="2">
        <f>'Moving Avg'!F1152</f>
        <v>32.827999999999989</v>
      </c>
      <c r="H1152" s="2">
        <f>'Moving Avg'!G1152</f>
        <v>32.747800000000034</v>
      </c>
      <c r="I1152" s="2">
        <f>'Moving Avg'!H1152</f>
        <v>31.44779999999998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</row>
    <row r="1153" spans="1:12" ht="13.5" x14ac:dyDescent="0.25">
      <c r="A1153" s="3">
        <f>RSI!A1153</f>
        <v>43691</v>
      </c>
      <c r="B1153" s="2">
        <f>RSI!B1153</f>
        <v>32.9</v>
      </c>
      <c r="C1153" s="2">
        <f>RSI!I1153</f>
        <v>64.424404147255757</v>
      </c>
      <c r="D1153" s="2">
        <f>MACD!E1153</f>
        <v>-3.6272950123418468E-2</v>
      </c>
      <c r="E1153" s="2">
        <f>MACD!F1153</f>
        <v>-0.15582240960672361</v>
      </c>
      <c r="F1153" s="2">
        <f>'Moving Avg'!D1153</f>
        <v>32.9</v>
      </c>
      <c r="G1153" s="2">
        <f>'Moving Avg'!F1153</f>
        <v>32.87299999999999</v>
      </c>
      <c r="H1153" s="2">
        <f>'Moving Avg'!G1153</f>
        <v>32.729000000000028</v>
      </c>
      <c r="I1153" s="2">
        <f>'Moving Avg'!H1153</f>
        <v>31.47734999999998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</row>
    <row r="1154" spans="1:12" ht="13.5" x14ac:dyDescent="0.25">
      <c r="A1154" s="3">
        <f>RSI!A1154</f>
        <v>43692</v>
      </c>
      <c r="B1154" s="2">
        <f>RSI!B1154</f>
        <v>32.9</v>
      </c>
      <c r="C1154" s="2">
        <f>RSI!I1154</f>
        <v>64.424404147255757</v>
      </c>
      <c r="D1154" s="2">
        <f>MACD!E1154</f>
        <v>-2.1112768868242426E-2</v>
      </c>
      <c r="E1154" s="2">
        <f>MACD!F1154</f>
        <v>-0.12888048145902739</v>
      </c>
      <c r="F1154" s="2">
        <f>'Moving Avg'!D1154</f>
        <v>32.9</v>
      </c>
      <c r="G1154" s="2">
        <f>'Moving Avg'!F1154</f>
        <v>32.917999999999992</v>
      </c>
      <c r="H1154" s="2">
        <f>'Moving Avg'!G1154</f>
        <v>32.710200000000029</v>
      </c>
      <c r="I1154" s="2">
        <f>'Moving Avg'!H1154</f>
        <v>31.506899999999977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</row>
    <row r="1155" spans="1:12" ht="13.5" x14ac:dyDescent="0.25">
      <c r="A1155" s="3">
        <f>RSI!A1155</f>
        <v>43693</v>
      </c>
      <c r="B1155" s="2">
        <f>RSI!B1155</f>
        <v>32.9</v>
      </c>
      <c r="C1155" s="2">
        <f>RSI!I1155</f>
        <v>64.424404147255757</v>
      </c>
      <c r="D1155" s="2">
        <f>MACD!E1155</f>
        <v>-8.9945326270850501E-3</v>
      </c>
      <c r="E1155" s="2">
        <f>MACD!F1155</f>
        <v>-0.10490329169263893</v>
      </c>
      <c r="F1155" s="2">
        <f>'Moving Avg'!D1155</f>
        <v>32.9</v>
      </c>
      <c r="G1155" s="2">
        <f>'Moving Avg'!F1155</f>
        <v>32.914999999999985</v>
      </c>
      <c r="H1155" s="2">
        <f>'Moving Avg'!G1155</f>
        <v>32.69140000000003</v>
      </c>
      <c r="I1155" s="2">
        <f>'Moving Avg'!H1155</f>
        <v>31.540449999999979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</row>
    <row r="1156" spans="1:12" ht="13.5" x14ac:dyDescent="0.25">
      <c r="A1156" s="3">
        <f>RSI!A1156</f>
        <v>43696</v>
      </c>
      <c r="B1156" s="2">
        <f>RSI!B1156</f>
        <v>32.9</v>
      </c>
      <c r="C1156" s="2">
        <f>RSI!I1156</f>
        <v>64.424404147255757</v>
      </c>
      <c r="D1156" s="2">
        <f>MACD!E1156</f>
        <v>6.0231380261654976E-4</v>
      </c>
      <c r="E1156" s="2">
        <f>MACD!F1156</f>
        <v>-8.3802170593587841E-2</v>
      </c>
      <c r="F1156" s="2">
        <f>'Moving Avg'!D1156</f>
        <v>32.9</v>
      </c>
      <c r="G1156" s="2">
        <f>'Moving Avg'!F1156</f>
        <v>32.911999999999992</v>
      </c>
      <c r="H1156" s="2">
        <f>'Moving Avg'!G1156</f>
        <v>32.672600000000031</v>
      </c>
      <c r="I1156" s="2">
        <f>'Moving Avg'!H1156</f>
        <v>31.57399999999997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</row>
    <row r="1157" spans="1:12" ht="13.5" x14ac:dyDescent="0.25">
      <c r="A1157" s="3">
        <f>RSI!A1157</f>
        <v>43697</v>
      </c>
      <c r="B1157" s="2">
        <f>RSI!B1157</f>
        <v>32.9</v>
      </c>
      <c r="C1157" s="2">
        <f>RSI!I1157</f>
        <v>64.424404147255757</v>
      </c>
      <c r="D1157" s="2">
        <f>MACD!E1157</f>
        <v>8.1143466030653144E-3</v>
      </c>
      <c r="E1157" s="2">
        <f>MACD!F1157</f>
        <v>-6.541886715425721E-2</v>
      </c>
      <c r="F1157" s="2">
        <f>'Moving Avg'!D1157</f>
        <v>32.9</v>
      </c>
      <c r="G1157" s="2">
        <f>'Moving Avg'!F1157</f>
        <v>32.908999999999985</v>
      </c>
      <c r="H1157" s="2">
        <f>'Moving Avg'!G1157</f>
        <v>32.653800000000039</v>
      </c>
      <c r="I1157" s="2">
        <f>'Moving Avg'!H1157</f>
        <v>31.603649999999966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</row>
    <row r="1158" spans="1:12" ht="13.5" x14ac:dyDescent="0.25">
      <c r="A1158" s="3">
        <f>RSI!A1158</f>
        <v>43698</v>
      </c>
      <c r="B1158" s="2">
        <f>RSI!B1158</f>
        <v>32.96</v>
      </c>
      <c r="C1158" s="2">
        <f>RSI!I1158</f>
        <v>70.062070019121791</v>
      </c>
      <c r="D1158" s="2">
        <f>MACD!E1158</f>
        <v>9.4629267560932817E-3</v>
      </c>
      <c r="E1158" s="2">
        <f>MACD!F1158</f>
        <v>-5.0442508372187118E-2</v>
      </c>
      <c r="F1158" s="2">
        <f>'Moving Avg'!D1158</f>
        <v>32.911999999999999</v>
      </c>
      <c r="G1158" s="2">
        <f>'Moving Avg'!F1158</f>
        <v>32.908999999999992</v>
      </c>
      <c r="H1158" s="2">
        <f>'Moving Avg'!G1158</f>
        <v>32.636200000000038</v>
      </c>
      <c r="I1158" s="2">
        <f>'Moving Avg'!H1158</f>
        <v>31.637499999999967</v>
      </c>
      <c r="J1158" s="6" t="str">
        <f>OBV!F1158</f>
        <v>BULLISH</v>
      </c>
      <c r="K1158" s="6" t="str">
        <f>OBV!G1158</f>
        <v>NEUTRAL</v>
      </c>
      <c r="L1158" s="6" t="str">
        <f>OBV!H1158</f>
        <v>CONFIRMED BULLISH</v>
      </c>
    </row>
    <row r="1159" spans="1:12" ht="13.5" x14ac:dyDescent="0.25">
      <c r="A1159" s="3">
        <f>RSI!A1159</f>
        <v>43699</v>
      </c>
      <c r="B1159" s="2">
        <f>RSI!B1159</f>
        <v>32.96</v>
      </c>
      <c r="C1159" s="2">
        <f>RSI!I1159</f>
        <v>70.062070019121791</v>
      </c>
      <c r="D1159" s="2">
        <f>MACD!E1159</f>
        <v>9.7279063431514601E-3</v>
      </c>
      <c r="E1159" s="2">
        <f>MACD!F1159</f>
        <v>-3.8408425429119403E-2</v>
      </c>
      <c r="F1159" s="2">
        <f>'Moving Avg'!D1159</f>
        <v>32.923999999999999</v>
      </c>
      <c r="G1159" s="2">
        <f>'Moving Avg'!F1159</f>
        <v>32.908999999999992</v>
      </c>
      <c r="H1159" s="2">
        <f>'Moving Avg'!G1159</f>
        <v>32.618600000000036</v>
      </c>
      <c r="I1159" s="2">
        <f>'Moving Avg'!H1159</f>
        <v>31.671349999999965</v>
      </c>
      <c r="J1159" s="6" t="str">
        <f>OBV!F1159</f>
        <v>BULLISH</v>
      </c>
      <c r="K1159" s="6" t="str">
        <f>OBV!G1159</f>
        <v>NEUTRAL</v>
      </c>
      <c r="L1159" s="6" t="str">
        <f>OBV!H1159</f>
        <v>CONFIRMED BULLISH</v>
      </c>
    </row>
    <row r="1160" spans="1:12" ht="13.5" x14ac:dyDescent="0.25">
      <c r="A1160" s="3">
        <f>RSI!A1160</f>
        <v>43700</v>
      </c>
      <c r="B1160" s="2">
        <f>RSI!B1160</f>
        <v>32.96</v>
      </c>
      <c r="C1160" s="2">
        <f>RSI!I1160</f>
        <v>70.062070019121791</v>
      </c>
      <c r="D1160" s="2">
        <f>MACD!E1160</f>
        <v>9.1408914174166966E-3</v>
      </c>
      <c r="E1160" s="2">
        <f>MACD!F1160</f>
        <v>-2.8898562059812182E-2</v>
      </c>
      <c r="F1160" s="2">
        <f>'Moving Avg'!D1160</f>
        <v>32.936</v>
      </c>
      <c r="G1160" s="2">
        <f>'Moving Avg'!F1160</f>
        <v>32.908999999999999</v>
      </c>
      <c r="H1160" s="2">
        <f>'Moving Avg'!G1160</f>
        <v>32.601000000000035</v>
      </c>
      <c r="I1160" s="2">
        <f>'Moving Avg'!H1160</f>
        <v>31.701299999999968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</row>
    <row r="1161" spans="1:12" ht="13.5" x14ac:dyDescent="0.25">
      <c r="A1161" s="3">
        <f>RSI!A1161</f>
        <v>43703</v>
      </c>
      <c r="B1161" s="2">
        <f>RSI!B1161</f>
        <v>32.96</v>
      </c>
      <c r="C1161" s="2">
        <f>RSI!I1161</f>
        <v>70.062070019121791</v>
      </c>
      <c r="D1161" s="2">
        <f>MACD!E1161</f>
        <v>7.893049052043466E-3</v>
      </c>
      <c r="E1161" s="2">
        <f>MACD!F1161</f>
        <v>-2.1540239837441053E-2</v>
      </c>
      <c r="F1161" s="2">
        <f>'Moving Avg'!D1161</f>
        <v>32.948</v>
      </c>
      <c r="G1161" s="2">
        <f>'Moving Avg'!F1161</f>
        <v>32.911999999999999</v>
      </c>
      <c r="H1161" s="2">
        <f>'Moving Avg'!G1161</f>
        <v>32.583400000000033</v>
      </c>
      <c r="I1161" s="2">
        <f>'Moving Avg'!H1161</f>
        <v>31.733599999999974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</row>
    <row r="1162" spans="1:12" ht="13.5" x14ac:dyDescent="0.25">
      <c r="A1162" s="3">
        <f>RSI!A1162</f>
        <v>43704</v>
      </c>
      <c r="B1162" s="2">
        <f>RSI!B1162</f>
        <v>32.96</v>
      </c>
      <c r="C1162" s="2">
        <f>RSI!I1162</f>
        <v>70.062070019121791</v>
      </c>
      <c r="D1162" s="2">
        <f>MACD!E1162</f>
        <v>6.1416848164768112E-3</v>
      </c>
      <c r="E1162" s="2">
        <f>MACD!F1162</f>
        <v>-1.600385490665748E-2</v>
      </c>
      <c r="F1162" s="2">
        <f>'Moving Avg'!D1162</f>
        <v>32.96</v>
      </c>
      <c r="G1162" s="2">
        <f>'Moving Avg'!F1162</f>
        <v>32.914999999999999</v>
      </c>
      <c r="H1162" s="2">
        <f>'Moving Avg'!G1162</f>
        <v>32.596200000000032</v>
      </c>
      <c r="I1162" s="2">
        <f>'Moving Avg'!H1162</f>
        <v>31.762149999999973</v>
      </c>
      <c r="J1162" s="6" t="str">
        <f>OBV!F1162</f>
        <v>BULLISH</v>
      </c>
      <c r="K1162" s="6" t="str">
        <f>OBV!G1162</f>
        <v>NEUTRAL</v>
      </c>
      <c r="L1162" s="6" t="str">
        <f>OBV!H1162</f>
        <v>CONFIRMED BULLISH</v>
      </c>
    </row>
    <row r="1163" spans="1:12" ht="13.5" x14ac:dyDescent="0.25">
      <c r="A1163" s="3">
        <f>RSI!A1163</f>
        <v>43705</v>
      </c>
      <c r="B1163" s="2">
        <f>RSI!B1163</f>
        <v>32.96</v>
      </c>
      <c r="C1163" s="2">
        <f>RSI!I1163</f>
        <v>70.062070019121791</v>
      </c>
      <c r="D1163" s="2">
        <f>MACD!E1163</f>
        <v>4.0157819559425434E-3</v>
      </c>
      <c r="E1163" s="2">
        <f>MACD!F1163</f>
        <v>-1.1999927534137476E-2</v>
      </c>
      <c r="F1163" s="2">
        <f>'Moving Avg'!D1163</f>
        <v>32.96</v>
      </c>
      <c r="G1163" s="2">
        <f>'Moving Avg'!F1163</f>
        <v>32.917999999999999</v>
      </c>
      <c r="H1163" s="2">
        <f>'Moving Avg'!G1163</f>
        <v>32.60900000000003</v>
      </c>
      <c r="I1163" s="2">
        <f>'Moving Avg'!H1163</f>
        <v>31.79114999999998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</row>
    <row r="1164" spans="1:12" ht="13.5" x14ac:dyDescent="0.25">
      <c r="A1164" s="3">
        <f>RSI!A1164</f>
        <v>43706</v>
      </c>
      <c r="B1164" s="2">
        <f>RSI!B1164</f>
        <v>32.96</v>
      </c>
      <c r="C1164" s="2">
        <f>RSI!I1164</f>
        <v>70.062070019121791</v>
      </c>
      <c r="D1164" s="2">
        <f>MACD!E1164</f>
        <v>1.6206639660012456E-3</v>
      </c>
      <c r="E1164" s="2">
        <f>MACD!F1164</f>
        <v>-9.275809234109731E-3</v>
      </c>
      <c r="F1164" s="2">
        <f>'Moving Avg'!D1164</f>
        <v>32.96</v>
      </c>
      <c r="G1164" s="2">
        <f>'Moving Avg'!F1164</f>
        <v>32.920999999999999</v>
      </c>
      <c r="H1164" s="2">
        <f>'Moving Avg'!G1164</f>
        <v>32.621800000000029</v>
      </c>
      <c r="I1164" s="2">
        <f>'Moving Avg'!H1164</f>
        <v>31.816099999999985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</row>
    <row r="1165" spans="1:12" ht="13.5" x14ac:dyDescent="0.25">
      <c r="A1165" s="3">
        <f>RSI!A1165</f>
        <v>43707</v>
      </c>
      <c r="B1165" s="2">
        <f>RSI!B1165</f>
        <v>32.96</v>
      </c>
      <c r="C1165" s="2">
        <f>RSI!I1165</f>
        <v>70.062070019121791</v>
      </c>
      <c r="D1165" s="2">
        <f>MACD!E1165</f>
        <v>-9.5808276646636159E-4</v>
      </c>
      <c r="E1165" s="2">
        <f>MACD!F1165</f>
        <v>-7.6122639405810577E-3</v>
      </c>
      <c r="F1165" s="2">
        <f>'Moving Avg'!D1165</f>
        <v>32.96</v>
      </c>
      <c r="G1165" s="2">
        <f>'Moving Avg'!F1165</f>
        <v>32.923999999999999</v>
      </c>
      <c r="H1165" s="2">
        <f>'Moving Avg'!G1165</f>
        <v>32.634600000000027</v>
      </c>
      <c r="I1165" s="2">
        <f>'Moving Avg'!H1165</f>
        <v>31.845199999999981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</row>
    <row r="1166" spans="1:12" ht="13.5" x14ac:dyDescent="0.25">
      <c r="A1166" s="3">
        <f>RSI!A1166</f>
        <v>43710</v>
      </c>
      <c r="B1166" s="2">
        <f>RSI!B1166</f>
        <v>32.96</v>
      </c>
      <c r="C1166" s="2">
        <f>RSI!I1166</f>
        <v>70.062070019121791</v>
      </c>
      <c r="D1166" s="2">
        <f>MACD!E1166</f>
        <v>-3.6513107447149196E-3</v>
      </c>
      <c r="E1166" s="2">
        <f>MACD!F1166</f>
        <v>-6.8200733014078304E-3</v>
      </c>
      <c r="F1166" s="2">
        <f>'Moving Avg'!D1166</f>
        <v>32.96</v>
      </c>
      <c r="G1166" s="2">
        <f>'Moving Avg'!F1166</f>
        <v>32.927</v>
      </c>
      <c r="H1166" s="2">
        <f>'Moving Avg'!G1166</f>
        <v>32.647800000000025</v>
      </c>
      <c r="I1166" s="2">
        <f>'Moving Avg'!H1166</f>
        <v>31.873249999999985</v>
      </c>
      <c r="J1166" s="6" t="str">
        <f>OBV!F1166</f>
        <v>NEUTRAL</v>
      </c>
      <c r="K1166" s="6" t="str">
        <f>OBV!G1166</f>
        <v>NEUTRAL</v>
      </c>
      <c r="L1166" s="6" t="str">
        <f>OBV!H1166</f>
        <v>NEUTRAL</v>
      </c>
    </row>
    <row r="1167" spans="1:12" ht="13.5" x14ac:dyDescent="0.25">
      <c r="A1167" s="3">
        <f>RSI!A1167</f>
        <v>43711</v>
      </c>
      <c r="B1167" s="2">
        <f>RSI!B1167</f>
        <v>32.96</v>
      </c>
      <c r="C1167" s="2">
        <f>RSI!I1167</f>
        <v>70.062070019121791</v>
      </c>
      <c r="D1167" s="2">
        <f>MACD!E1167</f>
        <v>-6.4035399499573487E-3</v>
      </c>
      <c r="E1167" s="2">
        <f>MACD!F1167</f>
        <v>-6.7367666311177344E-3</v>
      </c>
      <c r="F1167" s="2">
        <f>'Moving Avg'!D1167</f>
        <v>32.96</v>
      </c>
      <c r="G1167" s="2">
        <f>'Moving Avg'!F1167</f>
        <v>32.93</v>
      </c>
      <c r="H1167" s="2">
        <f>'Moving Avg'!G1167</f>
        <v>32.661000000000023</v>
      </c>
      <c r="I1167" s="2">
        <f>'Moving Avg'!H1167</f>
        <v>31.901299999999981</v>
      </c>
      <c r="J1167" s="6" t="str">
        <f>OBV!F1167</f>
        <v>NEUTRAL</v>
      </c>
      <c r="K1167" s="6" t="str">
        <f>OBV!G1167</f>
        <v>NEUTRAL</v>
      </c>
      <c r="L1167" s="6" t="str">
        <f>OBV!H1167</f>
        <v>NEUTRAL</v>
      </c>
    </row>
    <row r="1168" spans="1:12" ht="13.5" x14ac:dyDescent="0.25">
      <c r="A1168" s="3">
        <f>RSI!A1168</f>
        <v>43712</v>
      </c>
      <c r="B1168" s="2">
        <f>RSI!B1168</f>
        <v>32.96</v>
      </c>
      <c r="C1168" s="2">
        <f>RSI!I1168</f>
        <v>70.062070019121791</v>
      </c>
      <c r="D1168" s="2">
        <f>MACD!E1168</f>
        <v>6.0138478417570695E-5</v>
      </c>
      <c r="E1168" s="2">
        <f>MACD!F1168</f>
        <v>-5.3773856092106742E-3</v>
      </c>
      <c r="F1168" s="2">
        <f>'Moving Avg'!D1168</f>
        <v>32.96</v>
      </c>
      <c r="G1168" s="2">
        <f>'Moving Avg'!F1168</f>
        <v>32.933</v>
      </c>
      <c r="H1168" s="2">
        <f>'Moving Avg'!G1168</f>
        <v>32.673800000000021</v>
      </c>
      <c r="I1168" s="2">
        <f>'Moving Avg'!H1168</f>
        <v>31.929349999999982</v>
      </c>
      <c r="J1168" s="6" t="str">
        <f>OBV!F1168</f>
        <v>NEUTRAL</v>
      </c>
      <c r="K1168" s="6" t="str">
        <f>OBV!G1168</f>
        <v>NEUTRAL</v>
      </c>
      <c r="L1168" s="6" t="str">
        <f>OBV!H1168</f>
        <v>NEUTRAL</v>
      </c>
    </row>
    <row r="1169" spans="1:12" ht="13.5" x14ac:dyDescent="0.25">
      <c r="A1169" s="3">
        <f>RSI!A1169</f>
        <v>43713</v>
      </c>
      <c r="B1169" s="2">
        <f>RSI!B1169</f>
        <v>32.96</v>
      </c>
      <c r="C1169" s="2">
        <f>RSI!I1169</f>
        <v>70.062070019121791</v>
      </c>
      <c r="D1169" s="2">
        <f>MACD!E1169</f>
        <v>5.123588660438827E-3</v>
      </c>
      <c r="E1169" s="2">
        <f>MACD!F1169</f>
        <v>-3.2771907552807743E-3</v>
      </c>
      <c r="F1169" s="2">
        <f>'Moving Avg'!D1169</f>
        <v>32.96</v>
      </c>
      <c r="G1169" s="2">
        <f>'Moving Avg'!F1169</f>
        <v>32.936</v>
      </c>
      <c r="H1169" s="2">
        <f>'Moving Avg'!G1169</f>
        <v>32.68660000000002</v>
      </c>
      <c r="I1169" s="2">
        <f>'Moving Avg'!H1169</f>
        <v>31.95914999999998</v>
      </c>
      <c r="J1169" s="6" t="str">
        <f>OBV!F1169</f>
        <v>NEUTRAL</v>
      </c>
      <c r="K1169" s="6" t="str">
        <f>OBV!G1169</f>
        <v>NEUTRAL</v>
      </c>
      <c r="L1169" s="6" t="str">
        <f>OBV!H1169</f>
        <v>NEUTRAL</v>
      </c>
    </row>
    <row r="1170" spans="1:12" ht="13.5" x14ac:dyDescent="0.25">
      <c r="A1170" s="3">
        <f>RSI!A1170</f>
        <v>43714</v>
      </c>
      <c r="B1170" s="2">
        <f>RSI!B1170</f>
        <v>32.96</v>
      </c>
      <c r="C1170" s="2">
        <f>RSI!I1170</f>
        <v>70.062070019121791</v>
      </c>
      <c r="D1170" s="2">
        <f>MACD!E1170</f>
        <v>9.032290784119823E-3</v>
      </c>
      <c r="E1170" s="2">
        <f>MACD!F1170</f>
        <v>-8.1529444740065498E-4</v>
      </c>
      <c r="F1170" s="2">
        <f>'Moving Avg'!D1170</f>
        <v>32.96</v>
      </c>
      <c r="G1170" s="2">
        <f>'Moving Avg'!F1170</f>
        <v>32.939</v>
      </c>
      <c r="H1170" s="2">
        <f>'Moving Avg'!G1170</f>
        <v>32.698800000000013</v>
      </c>
      <c r="I1170" s="2">
        <f>'Moving Avg'!H1170</f>
        <v>31.988949999999981</v>
      </c>
      <c r="J1170" s="6" t="str">
        <f>OBV!F1170</f>
        <v>NEUTRAL</v>
      </c>
      <c r="K1170" s="6" t="str">
        <f>OBV!G1170</f>
        <v>NEUTRAL</v>
      </c>
      <c r="L1170" s="6" t="str">
        <f>OBV!H1170</f>
        <v>NEUTRAL</v>
      </c>
    </row>
    <row r="1171" spans="1:12" ht="13.5" x14ac:dyDescent="0.25">
      <c r="A1171" s="3">
        <f>RSI!A1171</f>
        <v>43717</v>
      </c>
      <c r="B1171" s="2">
        <f>RSI!B1171</f>
        <v>32.96</v>
      </c>
      <c r="C1171" s="2">
        <f>RSI!I1171</f>
        <v>70.062070019121791</v>
      </c>
      <c r="D1171" s="2">
        <f>MACD!E1171</f>
        <v>1.1991732154143619E-2</v>
      </c>
      <c r="E1171" s="2">
        <f>MACD!F1171</f>
        <v>1.7461108729082001E-3</v>
      </c>
      <c r="F1171" s="2">
        <f>'Moving Avg'!D1171</f>
        <v>32.96</v>
      </c>
      <c r="G1171" s="2">
        <f>'Moving Avg'!F1171</f>
        <v>32.942</v>
      </c>
      <c r="H1171" s="2">
        <f>'Moving Avg'!G1171</f>
        <v>32.711000000000013</v>
      </c>
      <c r="I1171" s="2">
        <f>'Moving Avg'!H1171</f>
        <v>32.014699999999984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</row>
    <row r="1172" spans="1:12" ht="13.5" x14ac:dyDescent="0.25">
      <c r="A1172" s="3">
        <f>RSI!A1172</f>
        <v>43718</v>
      </c>
      <c r="B1172" s="2">
        <f>RSI!B1172</f>
        <v>32.96</v>
      </c>
      <c r="C1172" s="2">
        <f>RSI!I1172</f>
        <v>70.062070019121791</v>
      </c>
      <c r="D1172" s="2">
        <f>MACD!E1172</f>
        <v>1.4173724883882244E-2</v>
      </c>
      <c r="E1172" s="2">
        <f>MACD!F1172</f>
        <v>4.2316336751030094E-3</v>
      </c>
      <c r="F1172" s="2">
        <f>'Moving Avg'!D1172</f>
        <v>32.96</v>
      </c>
      <c r="G1172" s="2">
        <f>'Moving Avg'!F1172</f>
        <v>32.945</v>
      </c>
      <c r="H1172" s="2">
        <f>'Moving Avg'!G1172</f>
        <v>32.723200000000013</v>
      </c>
      <c r="I1172" s="2">
        <f>'Moving Avg'!H1172</f>
        <v>32.043999999999983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</row>
    <row r="1173" spans="1:12" ht="13.5" x14ac:dyDescent="0.25">
      <c r="A1173" s="3">
        <f>RSI!A1173</f>
        <v>43719</v>
      </c>
      <c r="B1173" s="2">
        <f>RSI!B1173</f>
        <v>32.96</v>
      </c>
      <c r="C1173" s="2">
        <f>RSI!I1173</f>
        <v>70.062070019121791</v>
      </c>
      <c r="D1173" s="2">
        <f>MACD!E1173</f>
        <v>1.5721739417060121E-2</v>
      </c>
      <c r="E1173" s="2">
        <f>MACD!F1173</f>
        <v>6.5296548234944317E-3</v>
      </c>
      <c r="F1173" s="2">
        <f>'Moving Avg'!D1173</f>
        <v>32.96</v>
      </c>
      <c r="G1173" s="2">
        <f>'Moving Avg'!F1173</f>
        <v>32.948</v>
      </c>
      <c r="H1173" s="2">
        <f>'Moving Avg'!G1173</f>
        <v>32.735400000000006</v>
      </c>
      <c r="I1173" s="2">
        <f>'Moving Avg'!H1173</f>
        <v>32.073299999999989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</row>
    <row r="1174" spans="1:12" ht="13.5" x14ac:dyDescent="0.25">
      <c r="A1174" s="3">
        <f>RSI!A1174</f>
        <v>43720</v>
      </c>
      <c r="B1174" s="2">
        <f>RSI!B1174</f>
        <v>32.96</v>
      </c>
      <c r="C1174" s="2">
        <f>RSI!I1174</f>
        <v>70.062070019121791</v>
      </c>
      <c r="D1174" s="2">
        <f>MACD!E1174</f>
        <v>1.6755406194704392E-2</v>
      </c>
      <c r="E1174" s="2">
        <f>MACD!F1174</f>
        <v>8.5748050977364244E-3</v>
      </c>
      <c r="F1174" s="2">
        <f>'Moving Avg'!D1174</f>
        <v>32.96</v>
      </c>
      <c r="G1174" s="2">
        <f>'Moving Avg'!F1174</f>
        <v>32.951000000000001</v>
      </c>
      <c r="H1174" s="2">
        <f>'Moving Avg'!G1174</f>
        <v>32.747600000000006</v>
      </c>
      <c r="I1174" s="2">
        <f>'Moving Avg'!H1174</f>
        <v>32.102599999999981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</row>
    <row r="1175" spans="1:12" ht="13.5" x14ac:dyDescent="0.25">
      <c r="A1175" s="3">
        <f>RSI!A1175</f>
        <v>43721</v>
      </c>
      <c r="B1175" s="2">
        <f>RSI!B1175</f>
        <v>32.96</v>
      </c>
      <c r="C1175" s="2">
        <f>RSI!I1175</f>
        <v>70.062070019121791</v>
      </c>
      <c r="D1175" s="2">
        <f>MACD!E1175</f>
        <v>1.7374314283237879E-2</v>
      </c>
      <c r="E1175" s="2">
        <f>MACD!F1175</f>
        <v>1.0334706934836716E-2</v>
      </c>
      <c r="F1175" s="2">
        <f>'Moving Avg'!D1175</f>
        <v>32.96</v>
      </c>
      <c r="G1175" s="2">
        <f>'Moving Avg'!F1175</f>
        <v>32.954000000000001</v>
      </c>
      <c r="H1175" s="2">
        <f>'Moving Avg'!G1175</f>
        <v>32.766800000000003</v>
      </c>
      <c r="I1175" s="2">
        <f>'Moving Avg'!H1175</f>
        <v>32.131399999999985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32.96</v>
      </c>
      <c r="C1176" s="2">
        <f>RSI!I1176</f>
        <v>70.062070019121791</v>
      </c>
      <c r="D1176" s="2">
        <f>MACD!E1176</f>
        <v>1.7661215899231308E-2</v>
      </c>
      <c r="E1176" s="2">
        <f>MACD!F1176</f>
        <v>1.1800008727715635E-2</v>
      </c>
      <c r="F1176" s="2">
        <f>'Moving Avg'!D1176</f>
        <v>32.96</v>
      </c>
      <c r="G1176" s="2">
        <f>'Moving Avg'!F1176</f>
        <v>32.957000000000001</v>
      </c>
      <c r="H1176" s="2">
        <f>'Moving Avg'!G1176</f>
        <v>32.786000000000001</v>
      </c>
      <c r="I1176" s="2">
        <f>'Moving Avg'!H1176</f>
        <v>32.160199999999989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</row>
    <row r="1177" spans="1:12" ht="13.5" x14ac:dyDescent="0.25">
      <c r="A1177" s="3">
        <f>RSI!A1177</f>
        <v>43725</v>
      </c>
      <c r="B1177" s="2">
        <f>RSI!B1177</f>
        <v>32.96</v>
      </c>
      <c r="C1177" s="2">
        <f>RSI!I1177</f>
        <v>70.062070019121805</v>
      </c>
      <c r="D1177" s="2">
        <f>MACD!E1177</f>
        <v>1.7684728949951989E-2</v>
      </c>
      <c r="E1177" s="2">
        <f>MACD!F1177</f>
        <v>1.2976952772162906E-2</v>
      </c>
      <c r="F1177" s="2">
        <f>'Moving Avg'!D1177</f>
        <v>32.96</v>
      </c>
      <c r="G1177" s="2">
        <f>'Moving Avg'!F1177</f>
        <v>32.96</v>
      </c>
      <c r="H1177" s="2">
        <f>'Moving Avg'!G1177</f>
        <v>32.805200000000006</v>
      </c>
      <c r="I1177" s="2">
        <f>'Moving Avg'!H1177</f>
        <v>32.188999999999986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</row>
    <row r="1178" spans="1:12" ht="13.5" x14ac:dyDescent="0.25">
      <c r="A1178" s="3">
        <f>RSI!A1178</f>
        <v>43726</v>
      </c>
      <c r="B1178" s="2">
        <f>RSI!B1178</f>
        <v>32.96</v>
      </c>
      <c r="C1178" s="2">
        <f>RSI!I1178</f>
        <v>70.062070019121791</v>
      </c>
      <c r="D1178" s="2">
        <f>MACD!E1178</f>
        <v>1.7501615483126898E-2</v>
      </c>
      <c r="E1178" s="2">
        <f>MACD!F1178</f>
        <v>1.3881885314355705E-2</v>
      </c>
      <c r="F1178" s="2">
        <f>'Moving Avg'!D1178</f>
        <v>32.96</v>
      </c>
      <c r="G1178" s="2">
        <f>'Moving Avg'!F1178</f>
        <v>32.96</v>
      </c>
      <c r="H1178" s="2">
        <f>'Moving Avg'!G1178</f>
        <v>32.824400000000004</v>
      </c>
      <c r="I1178" s="2">
        <f>'Moving Avg'!H1178</f>
        <v>32.21779999999999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43727</v>
      </c>
      <c r="B1179" s="2">
        <f>RSI!B1179</f>
        <v>32.96</v>
      </c>
      <c r="C1179" s="2">
        <f>RSI!I1179</f>
        <v>70.062070019121791</v>
      </c>
      <c r="D1179" s="2">
        <f>MACD!E1179</f>
        <v>1.7158701906758722E-2</v>
      </c>
      <c r="E1179" s="2">
        <f>MACD!F1179</f>
        <v>1.4537248632836309E-2</v>
      </c>
      <c r="F1179" s="2">
        <f>'Moving Avg'!D1179</f>
        <v>32.96</v>
      </c>
      <c r="G1179" s="2">
        <f>'Moving Avg'!F1179</f>
        <v>32.96</v>
      </c>
      <c r="H1179" s="2">
        <f>'Moving Avg'!G1179</f>
        <v>32.843600000000009</v>
      </c>
      <c r="I1179" s="2">
        <f>'Moving Avg'!H1179</f>
        <v>32.246599999999987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43728</v>
      </c>
      <c r="B1180" s="2">
        <f>RSI!B1180</f>
        <v>32</v>
      </c>
      <c r="C1180" s="2">
        <f>RSI!I1180</f>
        <v>5.0238695005640608</v>
      </c>
      <c r="D1180" s="2">
        <f>MACD!E1180</f>
        <v>8.7805607772480698E-2</v>
      </c>
      <c r="E1180" s="2">
        <f>MACD!F1180</f>
        <v>2.9190920460765185E-2</v>
      </c>
      <c r="F1180" s="2">
        <f>'Moving Avg'!D1180</f>
        <v>32.768000000000001</v>
      </c>
      <c r="G1180" s="2">
        <f>'Moving Avg'!F1180</f>
        <v>32.911999999999999</v>
      </c>
      <c r="H1180" s="2">
        <f>'Moving Avg'!G1180</f>
        <v>32.843600000000009</v>
      </c>
      <c r="I1180" s="2">
        <f>'Moving Avg'!H1180</f>
        <v>32.270499999999991</v>
      </c>
      <c r="J1180" s="6" t="str">
        <f>OBV!F1180</f>
        <v>BEARISH</v>
      </c>
      <c r="K1180" s="6" t="str">
        <f>OBV!G1180</f>
        <v>WEAK</v>
      </c>
      <c r="L1180" s="6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32</v>
      </c>
      <c r="C1181" s="2">
        <f>RSI!I1181</f>
        <v>5.0238695005640608</v>
      </c>
      <c r="D1181" s="2">
        <f>MACD!E1181</f>
        <v>0.1530952849291296</v>
      </c>
      <c r="E1181" s="2">
        <f>MACD!F1181</f>
        <v>5.3971793354438073E-2</v>
      </c>
      <c r="F1181" s="2">
        <f>'Moving Avg'!D1181</f>
        <v>32.576000000000001</v>
      </c>
      <c r="G1181" s="2">
        <f>'Moving Avg'!F1181</f>
        <v>32.863999999999997</v>
      </c>
      <c r="H1181" s="2">
        <f>'Moving Avg'!G1181</f>
        <v>32.843600000000009</v>
      </c>
      <c r="I1181" s="2">
        <f>'Moving Avg'!H1181</f>
        <v>32.290349999999989</v>
      </c>
      <c r="J1181" s="6" t="str">
        <f>OBV!F1181</f>
        <v>BEARISH</v>
      </c>
      <c r="K1181" s="6" t="str">
        <f>OBV!G1181</f>
        <v>WEAK</v>
      </c>
      <c r="L1181" s="6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32</v>
      </c>
      <c r="C1182" s="2">
        <f>RSI!I1182</f>
        <v>5.0238695005640608</v>
      </c>
      <c r="D1182" s="2">
        <f>MACD!E1182</f>
        <v>0.21344366122075797</v>
      </c>
      <c r="E1182" s="2">
        <f>MACD!F1182</f>
        <v>8.5866166927702048E-2</v>
      </c>
      <c r="F1182" s="2">
        <f>'Moving Avg'!D1182</f>
        <v>32.384</v>
      </c>
      <c r="G1182" s="2">
        <f>'Moving Avg'!F1182</f>
        <v>32.815999999999995</v>
      </c>
      <c r="H1182" s="2">
        <f>'Moving Avg'!G1182</f>
        <v>32.843600000000009</v>
      </c>
      <c r="I1182" s="2">
        <f>'Moving Avg'!H1182</f>
        <v>32.312699999999985</v>
      </c>
      <c r="J1182" s="6" t="str">
        <f>OBV!F1182</f>
        <v>BEARISH</v>
      </c>
      <c r="K1182" s="6" t="str">
        <f>OBV!G1182</f>
        <v>WEAK</v>
      </c>
      <c r="L1182" s="6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32</v>
      </c>
      <c r="C1183" s="2">
        <f>RSI!I1183</f>
        <v>5.0238695005640608</v>
      </c>
      <c r="D1183" s="2">
        <f>MACD!E1183</f>
        <v>0.26923291716183684</v>
      </c>
      <c r="E1183" s="2">
        <f>MACD!F1183</f>
        <v>0.12253951697452901</v>
      </c>
      <c r="F1183" s="2">
        <f>'Moving Avg'!D1183</f>
        <v>32.192</v>
      </c>
      <c r="G1183" s="2">
        <f>'Moving Avg'!F1183</f>
        <v>32.767999999999994</v>
      </c>
      <c r="H1183" s="2">
        <f>'Moving Avg'!G1183</f>
        <v>32.843600000000009</v>
      </c>
      <c r="I1183" s="2">
        <f>'Moving Avg'!H1183</f>
        <v>32.333699999999993</v>
      </c>
      <c r="J1183" s="6" t="str">
        <f>OBV!F1183</f>
        <v>BEARISH</v>
      </c>
      <c r="K1183" s="6" t="str">
        <f>OBV!G1183</f>
        <v>WEAK</v>
      </c>
      <c r="L1183" s="6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31.51</v>
      </c>
      <c r="C1184" s="2">
        <f>RSI!I1184</f>
        <v>3.0683723346171803</v>
      </c>
      <c r="D1184" s="2">
        <f>MACD!E1184</f>
        <v>0.35711073401410687</v>
      </c>
      <c r="E1184" s="2">
        <f>MACD!F1184</f>
        <v>0.16945376038244458</v>
      </c>
      <c r="F1184" s="2">
        <f>'Moving Avg'!D1184</f>
        <v>31.901999999999997</v>
      </c>
      <c r="G1184" s="2">
        <f>'Moving Avg'!F1184</f>
        <v>32.695499999999996</v>
      </c>
      <c r="H1184" s="2">
        <f>'Moving Avg'!G1184</f>
        <v>32.833800000000011</v>
      </c>
      <c r="I1184" s="2">
        <f>'Moving Avg'!H1184</f>
        <v>32.351249999999993</v>
      </c>
      <c r="J1184" s="6" t="str">
        <f>OBV!F1184</f>
        <v>BEARISH</v>
      </c>
      <c r="K1184" s="6" t="str">
        <f>OBV!G1184</f>
        <v>WEAK</v>
      </c>
      <c r="L1184" s="6" t="str">
        <f>OBV!H1184</f>
        <v>CONFIRMED BEARISH</v>
      </c>
    </row>
    <row r="1185" spans="1:12" ht="13.5" x14ac:dyDescent="0.25">
      <c r="A1185" s="3">
        <f>RSI!A1185</f>
        <v>43735</v>
      </c>
      <c r="B1185" s="2">
        <f>RSI!B1185</f>
        <v>31.51</v>
      </c>
      <c r="C1185" s="2">
        <f>RSI!I1185</f>
        <v>3.0683723346171803</v>
      </c>
      <c r="D1185" s="2">
        <f>MACD!E1185</f>
        <v>0.43841545395233794</v>
      </c>
      <c r="E1185" s="2">
        <f>MACD!F1185</f>
        <v>0.22324609909642326</v>
      </c>
      <c r="F1185" s="2">
        <f>'Moving Avg'!D1185</f>
        <v>31.804000000000002</v>
      </c>
      <c r="G1185" s="2">
        <f>'Moving Avg'!F1185</f>
        <v>32.62299999999999</v>
      </c>
      <c r="H1185" s="2">
        <f>'Moving Avg'!G1185</f>
        <v>32.804800000000007</v>
      </c>
      <c r="I1185" s="2">
        <f>'Moving Avg'!H1185</f>
        <v>32.364649999999997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</row>
    <row r="1186" spans="1:12" ht="13.5" x14ac:dyDescent="0.25">
      <c r="A1186" s="3">
        <f>RSI!A1186</f>
        <v>43738</v>
      </c>
      <c r="B1186" s="2">
        <f>RSI!B1186</f>
        <v>31.51</v>
      </c>
      <c r="C1186" s="2">
        <f>RSI!I1186</f>
        <v>3.0683723346171803</v>
      </c>
      <c r="D1186" s="2">
        <f>MACD!E1186</f>
        <v>0.51364376212100638</v>
      </c>
      <c r="E1186" s="2">
        <f>MACD!F1186</f>
        <v>0.2813256317013399</v>
      </c>
      <c r="F1186" s="2">
        <f>'Moving Avg'!D1186</f>
        <v>31.706</v>
      </c>
      <c r="G1186" s="2">
        <f>'Moving Avg'!F1186</f>
        <v>32.550499999999992</v>
      </c>
      <c r="H1186" s="2">
        <f>'Moving Avg'!G1186</f>
        <v>32.775800000000011</v>
      </c>
      <c r="I1186" s="2">
        <f>'Moving Avg'!H1186</f>
        <v>32.378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</row>
    <row r="1187" spans="1:12" ht="13.5" x14ac:dyDescent="0.25">
      <c r="A1187" s="3">
        <f>RSI!A1187</f>
        <v>43739</v>
      </c>
      <c r="B1187" s="2">
        <f>RSI!B1187</f>
        <v>32.01</v>
      </c>
      <c r="C1187" s="2">
        <f>RSI!I1187</f>
        <v>35.209353439790718</v>
      </c>
      <c r="D1187" s="2">
        <f>MACD!E1187</f>
        <v>0.5462170091235734</v>
      </c>
      <c r="E1187" s="2">
        <f>MACD!F1187</f>
        <v>0.33430390718578662</v>
      </c>
      <c r="F1187" s="2">
        <f>'Moving Avg'!D1187</f>
        <v>31.708000000000006</v>
      </c>
      <c r="G1187" s="2">
        <f>'Moving Avg'!F1187</f>
        <v>32.503</v>
      </c>
      <c r="H1187" s="2">
        <f>'Moving Avg'!G1187</f>
        <v>32.756800000000005</v>
      </c>
      <c r="I1187" s="2">
        <f>'Moving Avg'!H1187</f>
        <v>32.389550000000007</v>
      </c>
      <c r="J1187" s="6" t="str">
        <f>OBV!F1187</f>
        <v>BULLISH</v>
      </c>
      <c r="K1187" s="6" t="str">
        <f>OBV!G1187</f>
        <v>STRONG</v>
      </c>
      <c r="L1187" s="6" t="str">
        <f>OBV!H1187</f>
        <v>CONFIRMED BULLISH</v>
      </c>
    </row>
    <row r="1188" spans="1:12" ht="13.5" x14ac:dyDescent="0.25">
      <c r="A1188" s="3">
        <f>RSI!A1188</f>
        <v>43740</v>
      </c>
      <c r="B1188" s="2">
        <f>RSI!B1188</f>
        <v>32.01</v>
      </c>
      <c r="C1188" s="2">
        <f>RSI!I1188</f>
        <v>35.209353439790732</v>
      </c>
      <c r="D1188" s="2">
        <f>MACD!E1188</f>
        <v>0.57633887490480618</v>
      </c>
      <c r="E1188" s="2">
        <f>MACD!F1188</f>
        <v>0.38271090072959058</v>
      </c>
      <c r="F1188" s="2">
        <f>'Moving Avg'!D1188</f>
        <v>31.709999999999997</v>
      </c>
      <c r="G1188" s="2">
        <f>'Moving Avg'!F1188</f>
        <v>32.455499999999994</v>
      </c>
      <c r="H1188" s="2">
        <f>'Moving Avg'!G1188</f>
        <v>32.737800000000014</v>
      </c>
      <c r="I1188" s="2">
        <f>'Moving Avg'!H1188</f>
        <v>32.397600000000004</v>
      </c>
      <c r="J1188" s="6" t="str">
        <f>OBV!F1188</f>
        <v>BULLISH</v>
      </c>
      <c r="K1188" s="6" t="str">
        <f>OBV!G1188</f>
        <v>STRONG</v>
      </c>
      <c r="L1188" s="6" t="str">
        <f>OBV!H1188</f>
        <v>CONFIRMED BULLISH</v>
      </c>
    </row>
    <row r="1189" spans="1:12" ht="13.5" x14ac:dyDescent="0.25">
      <c r="A1189" s="3">
        <f>RSI!A1189</f>
        <v>43741</v>
      </c>
      <c r="B1189" s="2">
        <f>RSI!B1189</f>
        <v>32.950000000000003</v>
      </c>
      <c r="C1189" s="2">
        <f>RSI!I1189</f>
        <v>62.395972492450781</v>
      </c>
      <c r="D1189" s="2">
        <f>MACD!E1189</f>
        <v>0.53456724410770562</v>
      </c>
      <c r="E1189" s="2">
        <f>MACD!F1189</f>
        <v>0.41308216940521364</v>
      </c>
      <c r="F1189" s="2">
        <f>'Moving Avg'!D1189</f>
        <v>31.998000000000001</v>
      </c>
      <c r="G1189" s="2">
        <f>'Moving Avg'!F1189</f>
        <v>32.454999999999998</v>
      </c>
      <c r="H1189" s="2">
        <f>'Moving Avg'!G1189</f>
        <v>32.737600000000015</v>
      </c>
      <c r="I1189" s="2">
        <f>'Moving Avg'!H1189</f>
        <v>32.401250000000005</v>
      </c>
      <c r="J1189" s="6" t="str">
        <f>OBV!F1189</f>
        <v>BULLISH</v>
      </c>
      <c r="K1189" s="6" t="str">
        <f>OBV!G1189</f>
        <v>STRONG</v>
      </c>
      <c r="L1189" s="6" t="str">
        <f>OBV!H1189</f>
        <v>CONFIRMED BULLISH</v>
      </c>
    </row>
    <row r="1190" spans="1:12" ht="13.5" x14ac:dyDescent="0.25">
      <c r="A1190" s="3">
        <f>RSI!A1190</f>
        <v>43742</v>
      </c>
      <c r="B1190" s="2">
        <f>RSI!B1190</f>
        <v>32.950000000000003</v>
      </c>
      <c r="C1190" s="2">
        <f>RSI!I1190</f>
        <v>62.395972492450781</v>
      </c>
      <c r="D1190" s="2">
        <f>MACD!E1190</f>
        <v>0.34816990095774969</v>
      </c>
      <c r="E1190" s="2">
        <f>MACD!F1190</f>
        <v>0.40009971571572084</v>
      </c>
      <c r="F1190" s="2">
        <f>'Moving Avg'!D1190</f>
        <v>32.286000000000001</v>
      </c>
      <c r="G1190" s="2">
        <f>'Moving Avg'!F1190</f>
        <v>32.454500000000003</v>
      </c>
      <c r="H1190" s="2">
        <f>'Moving Avg'!G1190</f>
        <v>32.737400000000008</v>
      </c>
      <c r="I1190" s="2">
        <f>'Moving Avg'!H1190</f>
        <v>32.396000000000001</v>
      </c>
      <c r="J1190" s="6" t="str">
        <f>OBV!F1190</f>
        <v>BULLISH</v>
      </c>
      <c r="K1190" s="6" t="str">
        <f>OBV!G1190</f>
        <v>STRONG</v>
      </c>
      <c r="L1190" s="6" t="str">
        <f>OBV!H1190</f>
        <v>CONFIRMED BULLISH</v>
      </c>
    </row>
    <row r="1191" spans="1:12" ht="13.5" x14ac:dyDescent="0.25">
      <c r="A1191" s="3">
        <f>RSI!A1191</f>
        <v>43745</v>
      </c>
      <c r="B1191" s="2">
        <f>RSI!B1191</f>
        <v>32.950000000000003</v>
      </c>
      <c r="C1191" s="2">
        <f>RSI!I1191</f>
        <v>62.395972492450781</v>
      </c>
      <c r="D1191" s="2">
        <f>MACD!E1191</f>
        <v>0.18733813751026673</v>
      </c>
      <c r="E1191" s="2">
        <f>MACD!F1191</f>
        <v>0.35754740007463004</v>
      </c>
      <c r="F1191" s="2">
        <f>'Moving Avg'!D1191</f>
        <v>32.573999999999998</v>
      </c>
      <c r="G1191" s="2">
        <f>'Moving Avg'!F1191</f>
        <v>32.454000000000008</v>
      </c>
      <c r="H1191" s="2">
        <f>'Moving Avg'!G1191</f>
        <v>32.738400000000013</v>
      </c>
      <c r="I1191" s="2">
        <f>'Moving Avg'!H1191</f>
        <v>32.398400000000009</v>
      </c>
      <c r="J1191" s="6" t="str">
        <f>OBV!F1191</f>
        <v>BULLISH</v>
      </c>
      <c r="K1191" s="6" t="str">
        <f>OBV!G1191</f>
        <v>STRONG</v>
      </c>
      <c r="L1191" s="6" t="str">
        <f>OBV!H1191</f>
        <v>CONFIRMED BULLISH</v>
      </c>
    </row>
    <row r="1192" spans="1:12" ht="13.5" x14ac:dyDescent="0.25">
      <c r="A1192" s="3">
        <f>RSI!A1192</f>
        <v>43746</v>
      </c>
      <c r="B1192" s="2">
        <f>RSI!B1192</f>
        <v>32.950000000000003</v>
      </c>
      <c r="C1192" s="2">
        <f>RSI!I1192</f>
        <v>62.395972492450781</v>
      </c>
      <c r="D1192" s="2">
        <f>MACD!E1192</f>
        <v>4.8369227259264846E-2</v>
      </c>
      <c r="E1192" s="2">
        <f>MACD!F1192</f>
        <v>0.29571176551155698</v>
      </c>
      <c r="F1192" s="2">
        <f>'Moving Avg'!D1192</f>
        <v>32.762</v>
      </c>
      <c r="G1192" s="2">
        <f>'Moving Avg'!F1192</f>
        <v>32.453500000000005</v>
      </c>
      <c r="H1192" s="2">
        <f>'Moving Avg'!G1192</f>
        <v>32.739400000000018</v>
      </c>
      <c r="I1192" s="2">
        <f>'Moving Avg'!H1192</f>
        <v>32.393150000000006</v>
      </c>
      <c r="J1192" s="6" t="str">
        <f>OBV!F1192</f>
        <v>BULLISH</v>
      </c>
      <c r="K1192" s="6" t="str">
        <f>OBV!G1192</f>
        <v>NEUTRAL</v>
      </c>
      <c r="L1192" s="6" t="str">
        <f>OBV!H1192</f>
        <v>CONFIRMED BULLISH</v>
      </c>
    </row>
    <row r="1193" spans="1:12" ht="13.5" x14ac:dyDescent="0.25">
      <c r="A1193" s="3">
        <f>RSI!A1193</f>
        <v>43747</v>
      </c>
      <c r="B1193" s="2">
        <f>RSI!B1193</f>
        <v>32.950000000000003</v>
      </c>
      <c r="C1193" s="2">
        <f>RSI!I1193</f>
        <v>62.395972492450781</v>
      </c>
      <c r="D1193" s="2">
        <f>MACD!E1193</f>
        <v>-7.1886975669684716E-2</v>
      </c>
      <c r="E1193" s="2">
        <f>MACD!F1193</f>
        <v>0.22219201727530866</v>
      </c>
      <c r="F1193" s="2">
        <f>'Moving Avg'!D1193</f>
        <v>32.950000000000003</v>
      </c>
      <c r="G1193" s="2">
        <f>'Moving Avg'!F1193</f>
        <v>32.45300000000001</v>
      </c>
      <c r="H1193" s="2">
        <f>'Moving Avg'!G1193</f>
        <v>32.740400000000015</v>
      </c>
      <c r="I1193" s="2">
        <f>'Moving Avg'!H1193</f>
        <v>32.387900000000002</v>
      </c>
      <c r="J1193" s="6" t="str">
        <f>OBV!F1193</f>
        <v>BULLISH</v>
      </c>
      <c r="K1193" s="6" t="str">
        <f>OBV!G1193</f>
        <v>NEUTRAL</v>
      </c>
      <c r="L1193" s="6" t="str">
        <f>OBV!H1193</f>
        <v>CONFIRMED BULLISH</v>
      </c>
    </row>
    <row r="1194" spans="1:12" ht="13.5" x14ac:dyDescent="0.25">
      <c r="A1194" s="3">
        <f>RSI!A1194</f>
        <v>43748</v>
      </c>
      <c r="B1194" s="2">
        <f>RSI!B1194</f>
        <v>32.950000000000003</v>
      </c>
      <c r="C1194" s="2">
        <f>RSI!I1194</f>
        <v>62.395972492450781</v>
      </c>
      <c r="D1194" s="2">
        <f>MACD!E1194</f>
        <v>-0.25149639989413686</v>
      </c>
      <c r="E1194" s="2">
        <f>MACD!F1194</f>
        <v>0.12745433384141955</v>
      </c>
      <c r="F1194" s="2">
        <f>'Moving Avg'!D1194</f>
        <v>32.950000000000003</v>
      </c>
      <c r="G1194" s="2">
        <f>'Moving Avg'!F1194</f>
        <v>32.452500000000008</v>
      </c>
      <c r="H1194" s="2">
        <f>'Moving Avg'!G1194</f>
        <v>32.741400000000013</v>
      </c>
      <c r="I1194" s="2">
        <f>'Moving Avg'!H1194</f>
        <v>32.387650000000001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</row>
    <row r="1195" spans="1:12" ht="13.5" x14ac:dyDescent="0.25">
      <c r="A1195" s="3">
        <f>RSI!A1195</f>
        <v>43749</v>
      </c>
      <c r="B1195" s="2">
        <f>RSI!B1195</f>
        <v>32.5</v>
      </c>
      <c r="C1195" s="2">
        <f>RSI!I1195</f>
        <v>47.508865542596673</v>
      </c>
      <c r="D1195" s="2">
        <f>MACD!E1195</f>
        <v>-0.37242690149569313</v>
      </c>
      <c r="E1195" s="2">
        <f>MACD!F1195</f>
        <v>2.7478086773997004E-2</v>
      </c>
      <c r="F1195" s="2">
        <f>'Moving Avg'!D1195</f>
        <v>32.86</v>
      </c>
      <c r="G1195" s="2">
        <f>'Moving Avg'!F1195</f>
        <v>32.429500000000004</v>
      </c>
      <c r="H1195" s="2">
        <f>'Moving Avg'!G1195</f>
        <v>32.733400000000017</v>
      </c>
      <c r="I1195" s="2">
        <f>'Moving Avg'!H1195</f>
        <v>32.385149999999996</v>
      </c>
      <c r="J1195" s="6" t="str">
        <f>OBV!F1195</f>
        <v>BEARISH</v>
      </c>
      <c r="K1195" s="6" t="str">
        <f>OBV!G1195</f>
        <v>WEAK</v>
      </c>
      <c r="L1195" s="6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33</v>
      </c>
      <c r="C1196" s="2">
        <f>RSI!I1196</f>
        <v>59.166543803417532</v>
      </c>
      <c r="D1196" s="2">
        <f>MACD!E1196</f>
        <v>-0.51124792808955277</v>
      </c>
      <c r="E1196" s="2">
        <f>MACD!F1196</f>
        <v>-8.0267116198712962E-2</v>
      </c>
      <c r="F1196" s="2">
        <f>'Moving Avg'!D1196</f>
        <v>32.870000000000005</v>
      </c>
      <c r="G1196" s="2">
        <f>'Moving Avg'!F1196</f>
        <v>32.4315</v>
      </c>
      <c r="H1196" s="2">
        <f>'Moving Avg'!G1196</f>
        <v>32.735400000000013</v>
      </c>
      <c r="I1196" s="2">
        <f>'Moving Avg'!H1196</f>
        <v>32.387649999999994</v>
      </c>
      <c r="J1196" s="6" t="str">
        <f>OBV!F1196</f>
        <v>BEARISH</v>
      </c>
      <c r="K1196" s="6" t="str">
        <f>OBV!G1196</f>
        <v>WEAK</v>
      </c>
      <c r="L1196" s="6" t="str">
        <f>OBV!H1196</f>
        <v>BEARISH DIVERGENCE</v>
      </c>
    </row>
    <row r="1197" spans="1:12" ht="13.5" x14ac:dyDescent="0.25">
      <c r="A1197" s="3">
        <f>RSI!A1197</f>
        <v>43754</v>
      </c>
      <c r="B1197" s="2">
        <f>RSI!B1197</f>
        <v>33</v>
      </c>
      <c r="C1197" s="2">
        <f>RSI!I1197</f>
        <v>59.166543803417525</v>
      </c>
      <c r="D1197" s="2">
        <f>MACD!E1197</f>
        <v>-0.55424163350537725</v>
      </c>
      <c r="E1197" s="2">
        <f>MACD!F1197</f>
        <v>-0.17506201966004584</v>
      </c>
      <c r="F1197" s="2">
        <f>'Moving Avg'!D1197</f>
        <v>32.880000000000003</v>
      </c>
      <c r="G1197" s="2">
        <f>'Moving Avg'!F1197</f>
        <v>32.433499999999995</v>
      </c>
      <c r="H1197" s="2">
        <f>'Moving Avg'!G1197</f>
        <v>32.737400000000008</v>
      </c>
      <c r="I1197" s="2">
        <f>'Moving Avg'!H1197</f>
        <v>32.390149999999991</v>
      </c>
      <c r="J1197" s="6" t="str">
        <f>OBV!F1197</f>
        <v>BEARISH</v>
      </c>
      <c r="K1197" s="6" t="str">
        <f>OBV!G1197</f>
        <v>WEAK</v>
      </c>
      <c r="L1197" s="6" t="str">
        <f>OBV!H1197</f>
        <v>BEARISH DIVERGENCE</v>
      </c>
    </row>
    <row r="1198" spans="1:12" ht="13.5" x14ac:dyDescent="0.25">
      <c r="A1198" s="3">
        <f>RSI!A1198</f>
        <v>43755</v>
      </c>
      <c r="B1198" s="2">
        <f>RSI!B1198</f>
        <v>33</v>
      </c>
      <c r="C1198" s="2">
        <f>RSI!I1198</f>
        <v>59.166543803417525</v>
      </c>
      <c r="D1198" s="2">
        <f>MACD!E1198</f>
        <v>-0.59289206785105364</v>
      </c>
      <c r="E1198" s="2">
        <f>MACD!F1198</f>
        <v>-0.25862802929824741</v>
      </c>
      <c r="F1198" s="2">
        <f>'Moving Avg'!D1198</f>
        <v>32.89</v>
      </c>
      <c r="G1198" s="2">
        <f>'Moving Avg'!F1198</f>
        <v>32.435499999999998</v>
      </c>
      <c r="H1198" s="2">
        <f>'Moving Avg'!G1198</f>
        <v>32.73940000000001</v>
      </c>
      <c r="I1198" s="2">
        <f>'Moving Avg'!H1198</f>
        <v>32.392649999999996</v>
      </c>
      <c r="J1198" s="6" t="str">
        <f>OBV!F1198</f>
        <v>BEARISH</v>
      </c>
      <c r="K1198" s="6" t="str">
        <f>OBV!G1198</f>
        <v>WEAK</v>
      </c>
      <c r="L1198" s="6" t="str">
        <f>OBV!H1198</f>
        <v>BEARISH DIVERGENCE</v>
      </c>
    </row>
    <row r="1199" spans="1:12" ht="13.5" x14ac:dyDescent="0.25">
      <c r="A1199" s="3">
        <f>RSI!A1199</f>
        <v>43756</v>
      </c>
      <c r="B1199" s="2">
        <f>RSI!B1199</f>
        <v>33</v>
      </c>
      <c r="C1199" s="2">
        <f>RSI!I1199</f>
        <v>59.166543803417525</v>
      </c>
      <c r="D1199" s="2">
        <f>MACD!E1199</f>
        <v>-0.48308380908653703</v>
      </c>
      <c r="E1199" s="2">
        <f>MACD!F1199</f>
        <v>-0.30351918525590538</v>
      </c>
      <c r="F1199" s="2">
        <f>'Moving Avg'!D1199</f>
        <v>32.9</v>
      </c>
      <c r="G1199" s="2">
        <f>'Moving Avg'!F1199</f>
        <v>32.437499999999993</v>
      </c>
      <c r="H1199" s="2">
        <f>'Moving Avg'!G1199</f>
        <v>32.741400000000013</v>
      </c>
      <c r="I1199" s="2">
        <f>'Moving Avg'!H1199</f>
        <v>32.391149999999996</v>
      </c>
      <c r="J1199" s="6" t="str">
        <f>OBV!F1199</f>
        <v>BEARISH</v>
      </c>
      <c r="K1199" s="6" t="str">
        <f>OBV!G1199</f>
        <v>WEAK</v>
      </c>
      <c r="L1199" s="6" t="str">
        <f>OBV!H1199</f>
        <v>BEARISH DIVERGENCE</v>
      </c>
    </row>
    <row r="1200" spans="1:12" ht="13.5" x14ac:dyDescent="0.25">
      <c r="A1200" s="3">
        <f>RSI!A1200</f>
        <v>43759</v>
      </c>
      <c r="B1200" s="2">
        <f>RSI!B1200</f>
        <v>33</v>
      </c>
      <c r="C1200" s="2">
        <f>RSI!I1200</f>
        <v>59.166543803417525</v>
      </c>
      <c r="D1200" s="2">
        <f>MACD!E1200</f>
        <v>-0.39211626949511924</v>
      </c>
      <c r="E1200" s="2">
        <f>MACD!F1200</f>
        <v>-0.32123860210374816</v>
      </c>
      <c r="F1200" s="2">
        <f>'Moving Avg'!D1200</f>
        <v>33</v>
      </c>
      <c r="G1200" s="2">
        <f>'Moving Avg'!F1200</f>
        <v>32.487499999999997</v>
      </c>
      <c r="H1200" s="2">
        <f>'Moving Avg'!G1200</f>
        <v>32.743400000000008</v>
      </c>
      <c r="I1200" s="2">
        <f>'Moving Avg'!H1200</f>
        <v>32.393649999999994</v>
      </c>
      <c r="J1200" s="6" t="str">
        <f>OBV!F1200</f>
        <v>BULLISH</v>
      </c>
      <c r="K1200" s="6" t="str">
        <f>OBV!G1200</f>
        <v>STRONG</v>
      </c>
      <c r="L1200" s="6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33</v>
      </c>
      <c r="C1201" s="2">
        <f>RSI!I1201</f>
        <v>59.166543803417525</v>
      </c>
      <c r="D1201" s="2">
        <f>MACD!E1201</f>
        <v>-0.31694664423694263</v>
      </c>
      <c r="E1201" s="2">
        <f>MACD!F1201</f>
        <v>-0.32038021053038707</v>
      </c>
      <c r="F1201" s="2">
        <f>'Moving Avg'!D1201</f>
        <v>33</v>
      </c>
      <c r="G1201" s="2">
        <f>'Moving Avg'!F1201</f>
        <v>32.537500000000001</v>
      </c>
      <c r="H1201" s="2">
        <f>'Moving Avg'!G1201</f>
        <v>32.745400000000011</v>
      </c>
      <c r="I1201" s="2">
        <f>'Moving Avg'!H1201</f>
        <v>32.396149999999992</v>
      </c>
      <c r="J1201" s="6" t="str">
        <f>OBV!F1201</f>
        <v>NEUTRAL</v>
      </c>
      <c r="K1201" s="6" t="str">
        <f>OBV!G1201</f>
        <v>NEUTRAL</v>
      </c>
      <c r="L1201" s="6" t="str">
        <f>OBV!H1201</f>
        <v>NEUTRAL</v>
      </c>
    </row>
    <row r="1202" spans="1:12" ht="13.5" x14ac:dyDescent="0.25">
      <c r="A1202" s="3">
        <f>RSI!A1202</f>
        <v>43761</v>
      </c>
      <c r="B1202" s="2">
        <f>RSI!B1202</f>
        <v>33.5</v>
      </c>
      <c r="C1202" s="2">
        <f>RSI!I1202</f>
        <v>69.673133020181609</v>
      </c>
      <c r="D1202" s="2">
        <f>MACD!E1202</f>
        <v>-0.29204797323139786</v>
      </c>
      <c r="E1202" s="2">
        <f>MACD!F1202</f>
        <v>-0.31471376307058924</v>
      </c>
      <c r="F1202" s="2">
        <f>'Moving Avg'!D1202</f>
        <v>33.1</v>
      </c>
      <c r="G1202" s="2">
        <f>'Moving Avg'!F1202</f>
        <v>32.612499999999997</v>
      </c>
      <c r="H1202" s="2">
        <f>'Moving Avg'!G1202</f>
        <v>32.757400000000011</v>
      </c>
      <c r="I1202" s="2">
        <f>'Moving Avg'!H1202</f>
        <v>32.408449999999995</v>
      </c>
      <c r="J1202" s="6" t="str">
        <f>OBV!F1202</f>
        <v>BULLISH</v>
      </c>
      <c r="K1202" s="6" t="str">
        <f>OBV!G1202</f>
        <v>STRONG</v>
      </c>
      <c r="L1202" s="6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33.5</v>
      </c>
      <c r="C1203" s="2">
        <f>RSI!I1203</f>
        <v>69.673133020181609</v>
      </c>
      <c r="D1203" s="2">
        <f>MACD!E1203</f>
        <v>-0.27548009169449728</v>
      </c>
      <c r="E1203" s="2">
        <f>MACD!F1203</f>
        <v>-0.30686702879537087</v>
      </c>
      <c r="F1203" s="2">
        <f>'Moving Avg'!D1203</f>
        <v>33.200000000000003</v>
      </c>
      <c r="G1203" s="2">
        <f>'Moving Avg'!F1203</f>
        <v>32.6875</v>
      </c>
      <c r="H1203" s="2">
        <f>'Moving Avg'!G1203</f>
        <v>32.769400000000012</v>
      </c>
      <c r="I1203" s="2">
        <f>'Moving Avg'!H1203</f>
        <v>32.420749999999991</v>
      </c>
      <c r="J1203" s="6" t="str">
        <f>OBV!F1203</f>
        <v>BULLISH</v>
      </c>
      <c r="K1203" s="6" t="str">
        <f>OBV!G1203</f>
        <v>STRONG</v>
      </c>
      <c r="L1203" s="6" t="str">
        <f>OBV!H1203</f>
        <v>CONFIRMED BULLISH</v>
      </c>
    </row>
    <row r="1204" spans="1:12" ht="13.5" x14ac:dyDescent="0.25">
      <c r="A1204" s="3">
        <f>RSI!A1204</f>
        <v>43763</v>
      </c>
      <c r="B1204" s="2">
        <f>RSI!B1204</f>
        <v>33.5</v>
      </c>
      <c r="C1204" s="2">
        <f>RSI!I1204</f>
        <v>69.673133020181609</v>
      </c>
      <c r="D1204" s="2">
        <f>MACD!E1204</f>
        <v>-0.26562798973032642</v>
      </c>
      <c r="E1204" s="2">
        <f>MACD!F1204</f>
        <v>-0.29861922098236199</v>
      </c>
      <c r="F1204" s="2">
        <f>'Moving Avg'!D1204</f>
        <v>33.299999999999997</v>
      </c>
      <c r="G1204" s="2">
        <f>'Moving Avg'!F1204</f>
        <v>32.786999999999999</v>
      </c>
      <c r="H1204" s="2">
        <f>'Moving Avg'!G1204</f>
        <v>32.781400000000005</v>
      </c>
      <c r="I1204" s="2">
        <f>'Moving Avg'!H1204</f>
        <v>32.433049999999987</v>
      </c>
      <c r="J1204" s="6" t="str">
        <f>OBV!F1204</f>
        <v>BULLISH</v>
      </c>
      <c r="K1204" s="6" t="str">
        <f>OBV!G1204</f>
        <v>STRONG</v>
      </c>
      <c r="L1204" s="6" t="str">
        <f>OBV!H1204</f>
        <v>CONFIRMED BULLISH</v>
      </c>
    </row>
    <row r="1205" spans="1:12" ht="13.5" x14ac:dyDescent="0.25">
      <c r="A1205" s="3">
        <f>RSI!A1205</f>
        <v>43766</v>
      </c>
      <c r="B1205" s="2">
        <f>RSI!B1205</f>
        <v>33.49</v>
      </c>
      <c r="C1205" s="2">
        <f>RSI!I1205</f>
        <v>69.228181615562249</v>
      </c>
      <c r="D1205" s="2">
        <f>MACD!E1205</f>
        <v>-0.32963984158482873</v>
      </c>
      <c r="E1205" s="2">
        <f>MACD!F1205</f>
        <v>-0.30482334510285536</v>
      </c>
      <c r="F1205" s="2">
        <f>'Moving Avg'!D1205</f>
        <v>33.398000000000003</v>
      </c>
      <c r="G1205" s="2">
        <f>'Moving Avg'!F1205</f>
        <v>32.886000000000003</v>
      </c>
      <c r="H1205" s="2">
        <f>'Moving Avg'!G1205</f>
        <v>32.793200000000013</v>
      </c>
      <c r="I1205" s="2">
        <f>'Moving Avg'!H1205</f>
        <v>32.445299999999989</v>
      </c>
      <c r="J1205" s="6" t="str">
        <f>OBV!F1205</f>
        <v>BULLISH</v>
      </c>
      <c r="K1205" s="6" t="str">
        <f>OBV!G1205</f>
        <v>STRONG</v>
      </c>
      <c r="L1205" s="6" t="str">
        <f>OBV!H1205</f>
        <v>CONFIRMED BULLISH</v>
      </c>
    </row>
    <row r="1206" spans="1:12" ht="13.5" x14ac:dyDescent="0.25">
      <c r="A1206" s="3">
        <f>RSI!A1206</f>
        <v>43767</v>
      </c>
      <c r="B1206" s="2">
        <f>RSI!B1206</f>
        <v>33.5</v>
      </c>
      <c r="C1206" s="2">
        <f>RSI!I1206</f>
        <v>69.438369868699368</v>
      </c>
      <c r="D1206" s="2">
        <f>MACD!E1206</f>
        <v>-0.31113471307671148</v>
      </c>
      <c r="E1206" s="2">
        <f>MACD!F1206</f>
        <v>-0.30608561869762657</v>
      </c>
      <c r="F1206" s="2">
        <f>'Moving Avg'!D1206</f>
        <v>33.498000000000005</v>
      </c>
      <c r="G1206" s="2">
        <f>'Moving Avg'!F1206</f>
        <v>32.985500000000002</v>
      </c>
      <c r="H1206" s="2">
        <f>'Moving Avg'!G1206</f>
        <v>32.805200000000006</v>
      </c>
      <c r="I1206" s="2">
        <f>'Moving Avg'!H1206</f>
        <v>32.457799999999992</v>
      </c>
      <c r="J1206" s="6" t="str">
        <f>OBV!F1206</f>
        <v>BULLISH</v>
      </c>
      <c r="K1206" s="6" t="str">
        <f>OBV!G1206</f>
        <v>STRONG</v>
      </c>
      <c r="L1206" s="6" t="str">
        <f>OBV!H1206</f>
        <v>CONFIRMED BULLISH</v>
      </c>
    </row>
    <row r="1207" spans="1:12" ht="13.5" x14ac:dyDescent="0.25">
      <c r="A1207" s="3">
        <f>RSI!A1207</f>
        <v>43768</v>
      </c>
      <c r="B1207" s="2">
        <f>RSI!B1207</f>
        <v>33.5</v>
      </c>
      <c r="C1207" s="2">
        <f>RSI!I1207</f>
        <v>69.438369868699368</v>
      </c>
      <c r="D1207" s="2">
        <f>MACD!E1207</f>
        <v>-0.29878870398258073</v>
      </c>
      <c r="E1207" s="2">
        <f>MACD!F1207</f>
        <v>-0.30462623575461739</v>
      </c>
      <c r="F1207" s="2">
        <f>'Moving Avg'!D1207</f>
        <v>33.498000000000005</v>
      </c>
      <c r="G1207" s="2">
        <f>'Moving Avg'!F1207</f>
        <v>33.06</v>
      </c>
      <c r="H1207" s="2">
        <f>'Moving Avg'!G1207</f>
        <v>32.817200000000007</v>
      </c>
      <c r="I1207" s="2">
        <f>'Moving Avg'!H1207</f>
        <v>32.47029999999998</v>
      </c>
      <c r="J1207" s="6" t="str">
        <f>OBV!F1207</f>
        <v>BULLISH</v>
      </c>
      <c r="K1207" s="6" t="str">
        <f>OBV!G1207</f>
        <v>NEUTRAL</v>
      </c>
      <c r="L1207" s="6" t="str">
        <f>OBV!H1207</f>
        <v>NEUTRAL</v>
      </c>
    </row>
    <row r="1208" spans="1:12" ht="13.5" x14ac:dyDescent="0.25">
      <c r="A1208" s="3">
        <f>RSI!A1208</f>
        <v>43769</v>
      </c>
      <c r="B1208" s="2">
        <f>RSI!B1208</f>
        <v>33.5</v>
      </c>
      <c r="C1208" s="2">
        <f>RSI!I1208</f>
        <v>69.438369868699354</v>
      </c>
      <c r="D1208" s="2">
        <f>MACD!E1208</f>
        <v>-0.29140891105718225</v>
      </c>
      <c r="E1208" s="2">
        <f>MACD!F1208</f>
        <v>-0.30198277081513036</v>
      </c>
      <c r="F1208" s="2">
        <f>'Moving Avg'!D1208</f>
        <v>33.498000000000005</v>
      </c>
      <c r="G1208" s="2">
        <f>'Moving Avg'!F1208</f>
        <v>33.134500000000003</v>
      </c>
      <c r="H1208" s="2">
        <f>'Moving Avg'!G1208</f>
        <v>32.828000000000003</v>
      </c>
      <c r="I1208" s="2">
        <f>'Moving Avg'!H1208</f>
        <v>32.487399999999987</v>
      </c>
      <c r="J1208" s="6" t="str">
        <f>OBV!F1208</f>
        <v>BULLISH</v>
      </c>
      <c r="K1208" s="6" t="str">
        <f>OBV!G1208</f>
        <v>NEUTRAL</v>
      </c>
      <c r="L1208" s="6" t="str">
        <f>OBV!H1208</f>
        <v>NEUTRAL</v>
      </c>
    </row>
    <row r="1209" spans="1:12" ht="13.5" x14ac:dyDescent="0.25">
      <c r="A1209" s="3">
        <f>RSI!A1209</f>
        <v>43770</v>
      </c>
      <c r="B1209" s="2">
        <f>RSI!B1209</f>
        <v>33.99</v>
      </c>
      <c r="C1209" s="2">
        <f>RSI!I1209</f>
        <v>78.447795571627879</v>
      </c>
      <c r="D1209" s="2">
        <f>MACD!E1209</f>
        <v>-0.3243004247360517</v>
      </c>
      <c r="E1209" s="2">
        <f>MACD!F1209</f>
        <v>-0.30644630159931463</v>
      </c>
      <c r="F1209" s="2">
        <f>'Moving Avg'!D1209</f>
        <v>33.596000000000004</v>
      </c>
      <c r="G1209" s="2">
        <f>'Moving Avg'!F1209</f>
        <v>33.186500000000002</v>
      </c>
      <c r="H1209" s="2">
        <f>'Moving Avg'!G1209</f>
        <v>32.848600000000005</v>
      </c>
      <c r="I1209" s="2">
        <f>'Moving Avg'!H1209</f>
        <v>32.504349999999981</v>
      </c>
      <c r="J1209" s="6" t="str">
        <f>OBV!F1209</f>
        <v>BULLISH</v>
      </c>
      <c r="K1209" s="6" t="str">
        <f>OBV!G1209</f>
        <v>NEUTRAL</v>
      </c>
      <c r="L1209" s="6" t="str">
        <f>OBV!H1209</f>
        <v>CONFIRMED BULLISH</v>
      </c>
    </row>
    <row r="1210" spans="1:12" ht="13.5" x14ac:dyDescent="0.25">
      <c r="A1210" s="3">
        <f>RSI!A1210</f>
        <v>43773</v>
      </c>
      <c r="B1210" s="2">
        <f>RSI!B1210</f>
        <v>33.99</v>
      </c>
      <c r="C1210" s="2">
        <f>RSI!I1210</f>
        <v>78.447795571627879</v>
      </c>
      <c r="D1210" s="2">
        <f>MACD!E1210</f>
        <v>-0.35765644913134054</v>
      </c>
      <c r="E1210" s="2">
        <f>MACD!F1210</f>
        <v>-0.31668833110571981</v>
      </c>
      <c r="F1210" s="2">
        <f>'Moving Avg'!D1210</f>
        <v>33.696000000000005</v>
      </c>
      <c r="G1210" s="2">
        <f>'Moving Avg'!F1210</f>
        <v>33.238500000000002</v>
      </c>
      <c r="H1210" s="2">
        <f>'Moving Avg'!G1210</f>
        <v>32.869200000000006</v>
      </c>
      <c r="I1210" s="2">
        <f>'Moving Avg'!H1210</f>
        <v>32.521299999999975</v>
      </c>
      <c r="J1210" s="6" t="str">
        <f>OBV!F1210</f>
        <v>BULLISH</v>
      </c>
      <c r="K1210" s="6" t="str">
        <f>OBV!G1210</f>
        <v>NEUTRAL</v>
      </c>
      <c r="L1210" s="6" t="str">
        <f>OBV!H1210</f>
        <v>CONFIRMED BULLISH</v>
      </c>
    </row>
    <row r="1211" spans="1:12" ht="13.5" x14ac:dyDescent="0.25">
      <c r="A1211" s="3">
        <f>RSI!A1211</f>
        <v>43774</v>
      </c>
      <c r="B1211" s="2">
        <f>RSI!B1211</f>
        <v>34.4</v>
      </c>
      <c r="C1211" s="2">
        <f>RSI!I1211</f>
        <v>83.241857288990673</v>
      </c>
      <c r="D1211" s="2">
        <f>MACD!E1211</f>
        <v>-0.42136665116034067</v>
      </c>
      <c r="E1211" s="2">
        <f>MACD!F1211</f>
        <v>-0.33762399511664398</v>
      </c>
      <c r="F1211" s="2">
        <f>'Moving Avg'!D1211</f>
        <v>33.876000000000005</v>
      </c>
      <c r="G1211" s="2">
        <f>'Moving Avg'!F1211</f>
        <v>33.311</v>
      </c>
      <c r="H1211" s="2">
        <f>'Moving Avg'!G1211</f>
        <v>32.898000000000003</v>
      </c>
      <c r="I1211" s="2">
        <f>'Moving Avg'!H1211</f>
        <v>32.540299999999974</v>
      </c>
      <c r="J1211" s="6" t="str">
        <f>OBV!F1211</f>
        <v>BULLISH</v>
      </c>
      <c r="K1211" s="6" t="str">
        <f>OBV!G1211</f>
        <v>NEUTRAL</v>
      </c>
      <c r="L1211" s="6" t="str">
        <f>OBV!H1211</f>
        <v>CONFIRMED BULLISH</v>
      </c>
    </row>
    <row r="1212" spans="1:12" ht="13.5" x14ac:dyDescent="0.25">
      <c r="A1212" s="3">
        <f>RSI!A1212</f>
        <v>43775</v>
      </c>
      <c r="B1212" s="2">
        <f>RSI!B1212</f>
        <v>34.4</v>
      </c>
      <c r="C1212" s="2">
        <f>RSI!I1212</f>
        <v>83.241857288990687</v>
      </c>
      <c r="D1212" s="2">
        <f>MACD!E1212</f>
        <v>-0.40551149148323162</v>
      </c>
      <c r="E1212" s="2">
        <f>MACD!F1212</f>
        <v>-0.35120149438996151</v>
      </c>
      <c r="F1212" s="2">
        <f>'Moving Avg'!D1212</f>
        <v>34.056000000000004</v>
      </c>
      <c r="G1212" s="2">
        <f>'Moving Avg'!F1212</f>
        <v>33.383499999999998</v>
      </c>
      <c r="H1212" s="2">
        <f>'Moving Avg'!G1212</f>
        <v>32.926800000000007</v>
      </c>
      <c r="I1212" s="2">
        <f>'Moving Avg'!H1212</f>
        <v>32.559299999999972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</row>
    <row r="1213" spans="1:12" ht="13.5" x14ac:dyDescent="0.25">
      <c r="A1213" s="3">
        <f>RSI!A1213</f>
        <v>43776</v>
      </c>
      <c r="B1213" s="2">
        <f>RSI!B1213</f>
        <v>34.4</v>
      </c>
      <c r="C1213" s="2">
        <f>RSI!I1213</f>
        <v>83.241857288990673</v>
      </c>
      <c r="D1213" s="2">
        <f>MACD!E1213</f>
        <v>-0.39872455451133249</v>
      </c>
      <c r="E1213" s="2">
        <f>MACD!F1213</f>
        <v>-0.36070610641423573</v>
      </c>
      <c r="F1213" s="2">
        <f>'Moving Avg'!D1213</f>
        <v>34.236000000000004</v>
      </c>
      <c r="G1213" s="2">
        <f>'Moving Avg'!F1213</f>
        <v>33.455999999999996</v>
      </c>
      <c r="H1213" s="2">
        <f>'Moving Avg'!G1213</f>
        <v>32.955600000000011</v>
      </c>
      <c r="I1213" s="2">
        <f>'Moving Avg'!H1213</f>
        <v>32.57829999999997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</row>
    <row r="1214" spans="1:12" ht="13.5" x14ac:dyDescent="0.25">
      <c r="A1214" s="3">
        <f>RSI!A1214</f>
        <v>43777</v>
      </c>
      <c r="B1214" s="2">
        <f>RSI!B1214</f>
        <v>34.4</v>
      </c>
      <c r="C1214" s="2">
        <f>RSI!I1214</f>
        <v>83.241857288990687</v>
      </c>
      <c r="D1214" s="2">
        <f>MACD!E1214</f>
        <v>-0.39911969443920015</v>
      </c>
      <c r="E1214" s="2">
        <f>MACD!F1214</f>
        <v>-0.36838882401922868</v>
      </c>
      <c r="F1214" s="2">
        <f>'Moving Avg'!D1214</f>
        <v>34.317999999999998</v>
      </c>
      <c r="G1214" s="2">
        <f>'Moving Avg'!F1214</f>
        <v>33.528499999999994</v>
      </c>
      <c r="H1214" s="2">
        <f>'Moving Avg'!G1214</f>
        <v>32.984400000000008</v>
      </c>
      <c r="I1214" s="2">
        <f>'Moving Avg'!H1214</f>
        <v>32.600299999999969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</row>
    <row r="1215" spans="1:12" ht="13.5" x14ac:dyDescent="0.25">
      <c r="A1215" s="3">
        <f>RSI!A1215</f>
        <v>43780</v>
      </c>
      <c r="B1215" s="2">
        <f>RSI!B1215</f>
        <v>34.4</v>
      </c>
      <c r="C1215" s="2">
        <f>RSI!I1215</f>
        <v>83.241857288990687</v>
      </c>
      <c r="D1215" s="2">
        <f>MACD!E1215</f>
        <v>-0.40667577621243822</v>
      </c>
      <c r="E1215" s="2">
        <f>MACD!F1215</f>
        <v>-0.37604621445787056</v>
      </c>
      <c r="F1215" s="2">
        <f>'Moving Avg'!D1215</f>
        <v>34.4</v>
      </c>
      <c r="G1215" s="2">
        <f>'Moving Avg'!F1215</f>
        <v>33.623499999999993</v>
      </c>
      <c r="H1215" s="2">
        <f>'Moving Avg'!G1215</f>
        <v>33.013200000000012</v>
      </c>
      <c r="I1215" s="2">
        <f>'Moving Avg'!H1215</f>
        <v>32.617799999999967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</row>
    <row r="1216" spans="1:12" ht="13.5" x14ac:dyDescent="0.25">
      <c r="A1216" s="3">
        <f>RSI!A1216</f>
        <v>43781</v>
      </c>
      <c r="B1216" s="2">
        <f>RSI!B1216</f>
        <v>34.5</v>
      </c>
      <c r="C1216" s="2">
        <f>RSI!I1216</f>
        <v>84.462875467447461</v>
      </c>
      <c r="D1216" s="2">
        <f>MACD!E1216</f>
        <v>-0.42420061775884932</v>
      </c>
      <c r="E1216" s="2">
        <f>MACD!F1216</f>
        <v>-0.38567709511806636</v>
      </c>
      <c r="F1216" s="2">
        <f>'Moving Avg'!D1216</f>
        <v>34.42</v>
      </c>
      <c r="G1216" s="2">
        <f>'Moving Avg'!F1216</f>
        <v>33.698499999999996</v>
      </c>
      <c r="H1216" s="2">
        <f>'Moving Avg'!G1216</f>
        <v>33.044000000000011</v>
      </c>
      <c r="I1216" s="2">
        <f>'Moving Avg'!H1216</f>
        <v>32.631199999999978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</row>
    <row r="1217" spans="1:12" ht="13.5" x14ac:dyDescent="0.25">
      <c r="A1217" s="3">
        <f>RSI!A1217</f>
        <v>43782</v>
      </c>
      <c r="B1217" s="2">
        <f>RSI!B1217</f>
        <v>34</v>
      </c>
      <c r="C1217" s="2">
        <f>RSI!I1217</f>
        <v>60.662994795915353</v>
      </c>
      <c r="D1217" s="2">
        <f>MACD!E1217</f>
        <v>-0.40745568600451065</v>
      </c>
      <c r="E1217" s="2">
        <f>MACD!F1217</f>
        <v>-0.39003281329535522</v>
      </c>
      <c r="F1217" s="2">
        <f>'Moving Avg'!D1217</f>
        <v>34.339999999999996</v>
      </c>
      <c r="G1217" s="2">
        <f>'Moving Avg'!F1217</f>
        <v>33.748499999999993</v>
      </c>
      <c r="H1217" s="2">
        <f>'Moving Avg'!G1217</f>
        <v>33.064800000000012</v>
      </c>
      <c r="I1217" s="2">
        <f>'Moving Avg'!H1217</f>
        <v>32.642099999999978</v>
      </c>
      <c r="J1217" s="6" t="str">
        <f>OBV!F1217</f>
        <v>BULLISH</v>
      </c>
      <c r="K1217" s="6" t="str">
        <f>OBV!G1217</f>
        <v>NEUTRAL</v>
      </c>
      <c r="L1217" s="6" t="str">
        <f>OBV!H1217</f>
        <v>BULLISH DIVERGENCE</v>
      </c>
    </row>
    <row r="1218" spans="1:12" ht="13.5" x14ac:dyDescent="0.25">
      <c r="A1218" s="3">
        <f>RSI!A1218</f>
        <v>43783</v>
      </c>
      <c r="B1218" s="2">
        <f>RSI!B1218</f>
        <v>34</v>
      </c>
      <c r="C1218" s="2">
        <f>RSI!I1218</f>
        <v>60.662994795915353</v>
      </c>
      <c r="D1218" s="2">
        <f>MACD!E1218</f>
        <v>-0.39539107353596137</v>
      </c>
      <c r="E1218" s="2">
        <f>MACD!F1218</f>
        <v>-0.39110446534347648</v>
      </c>
      <c r="F1218" s="2">
        <f>'Moving Avg'!D1218</f>
        <v>34.260000000000005</v>
      </c>
      <c r="G1218" s="2">
        <f>'Moving Avg'!F1218</f>
        <v>33.798499999999997</v>
      </c>
      <c r="H1218" s="2">
        <f>'Moving Avg'!G1218</f>
        <v>33.085600000000014</v>
      </c>
      <c r="I1218" s="2">
        <f>'Moving Avg'!H1218</f>
        <v>32.652999999999984</v>
      </c>
      <c r="J1218" s="6" t="str">
        <f>OBV!F1218</f>
        <v>BULLISH</v>
      </c>
      <c r="K1218" s="6" t="str">
        <f>OBV!G1218</f>
        <v>NEUTRAL</v>
      </c>
      <c r="L1218" s="6" t="str">
        <f>OBV!H1218</f>
        <v>BULLISH DIVERGENCE</v>
      </c>
    </row>
    <row r="1219" spans="1:12" ht="13.5" x14ac:dyDescent="0.25">
      <c r="A1219" s="3">
        <f>RSI!A1219</f>
        <v>43784</v>
      </c>
      <c r="B1219" s="2">
        <f>RSI!B1219</f>
        <v>34</v>
      </c>
      <c r="C1219" s="2">
        <f>RSI!I1219</f>
        <v>60.662994795915353</v>
      </c>
      <c r="D1219" s="2">
        <f>MACD!E1219</f>
        <v>-0.3117462509633242</v>
      </c>
      <c r="E1219" s="2">
        <f>MACD!F1219</f>
        <v>-0.37523282246744605</v>
      </c>
      <c r="F1219" s="2">
        <f>'Moving Avg'!D1219</f>
        <v>34.18</v>
      </c>
      <c r="G1219" s="2">
        <f>'Moving Avg'!F1219</f>
        <v>33.848499999999994</v>
      </c>
      <c r="H1219" s="2">
        <f>'Moving Avg'!G1219</f>
        <v>33.106400000000015</v>
      </c>
      <c r="I1219" s="2">
        <f>'Moving Avg'!H1219</f>
        <v>32.663899999999984</v>
      </c>
      <c r="J1219" s="6" t="str">
        <f>OBV!F1219</f>
        <v>BULLISH</v>
      </c>
      <c r="K1219" s="6" t="str">
        <f>OBV!G1219</f>
        <v>NEUTRAL</v>
      </c>
      <c r="L1219" s="6" t="str">
        <f>OBV!H1219</f>
        <v>BULLISH DIVERGENCE</v>
      </c>
    </row>
    <row r="1220" spans="1:12" ht="13.5" x14ac:dyDescent="0.25">
      <c r="A1220" s="3">
        <f>RSI!A1220</f>
        <v>43787</v>
      </c>
      <c r="B1220" s="2">
        <f>RSI!B1220</f>
        <v>34</v>
      </c>
      <c r="C1220" s="2">
        <f>RSI!I1220</f>
        <v>60.662994795915353</v>
      </c>
      <c r="D1220" s="2">
        <f>MACD!E1220</f>
        <v>-0.24277385434985632</v>
      </c>
      <c r="E1220" s="2">
        <f>MACD!F1220</f>
        <v>-0.34874102884392816</v>
      </c>
      <c r="F1220" s="2">
        <f>'Moving Avg'!D1220</f>
        <v>34.1</v>
      </c>
      <c r="G1220" s="2">
        <f>'Moving Avg'!F1220</f>
        <v>33.898499999999999</v>
      </c>
      <c r="H1220" s="2">
        <f>'Moving Avg'!G1220</f>
        <v>33.127200000000016</v>
      </c>
      <c r="I1220" s="2">
        <f>'Moving Avg'!H1220</f>
        <v>32.673899999999989</v>
      </c>
      <c r="J1220" s="6" t="str">
        <f>OBV!F1220</f>
        <v>BULLISH</v>
      </c>
      <c r="K1220" s="6" t="str">
        <f>OBV!G1220</f>
        <v>NEUTRAL</v>
      </c>
      <c r="L1220" s="6" t="str">
        <f>OBV!H1220</f>
        <v>BULLISH DIVERGENCE</v>
      </c>
    </row>
    <row r="1221" spans="1:12" ht="13.5" x14ac:dyDescent="0.25">
      <c r="A1221" s="3">
        <f>RSI!A1221</f>
        <v>43788</v>
      </c>
      <c r="B1221" s="2">
        <f>RSI!B1221</f>
        <v>34</v>
      </c>
      <c r="C1221" s="2">
        <f>RSI!I1221</f>
        <v>60.662994795915353</v>
      </c>
      <c r="D1221" s="2">
        <f>MACD!E1221</f>
        <v>-0.12300603530112397</v>
      </c>
      <c r="E1221" s="2">
        <f>MACD!F1221</f>
        <v>-0.30359403013536734</v>
      </c>
      <c r="F1221" s="2">
        <f>'Moving Avg'!D1221</f>
        <v>34</v>
      </c>
      <c r="G1221" s="2">
        <f>'Moving Avg'!F1221</f>
        <v>33.948499999999996</v>
      </c>
      <c r="H1221" s="2">
        <f>'Moving Avg'!G1221</f>
        <v>33.148000000000017</v>
      </c>
      <c r="I1221" s="2">
        <f>'Moving Avg'!H1221</f>
        <v>32.683899999999987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34</v>
      </c>
      <c r="C1222" s="2">
        <f>RSI!I1222</f>
        <v>60.662994795915345</v>
      </c>
      <c r="D1222" s="2">
        <f>MACD!E1222</f>
        <v>-2.3210666698261662E-2</v>
      </c>
      <c r="E1222" s="2">
        <f>MACD!F1222</f>
        <v>-0.2475173574479462</v>
      </c>
      <c r="F1222" s="2">
        <f>'Moving Avg'!D1222</f>
        <v>34</v>
      </c>
      <c r="G1222" s="2">
        <f>'Moving Avg'!F1222</f>
        <v>33.973499999999994</v>
      </c>
      <c r="H1222" s="2">
        <f>'Moving Avg'!G1222</f>
        <v>33.168800000000012</v>
      </c>
      <c r="I1222" s="2">
        <f>'Moving Avg'!H1222</f>
        <v>32.693899999999992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</row>
    <row r="1223" spans="1:12" ht="13.5" x14ac:dyDescent="0.25">
      <c r="A1223" s="3">
        <f>RSI!A1223</f>
        <v>43790</v>
      </c>
      <c r="B1223" s="2">
        <f>RSI!B1223</f>
        <v>34</v>
      </c>
      <c r="C1223" s="2">
        <f>RSI!I1223</f>
        <v>60.662994795915345</v>
      </c>
      <c r="D1223" s="2">
        <f>MACD!E1223</f>
        <v>5.9799501485727546E-2</v>
      </c>
      <c r="E1223" s="2">
        <f>MACD!F1223</f>
        <v>-0.18605398566121148</v>
      </c>
      <c r="F1223" s="2">
        <f>'Moving Avg'!D1223</f>
        <v>34</v>
      </c>
      <c r="G1223" s="2">
        <f>'Moving Avg'!F1223</f>
        <v>33.998499999999993</v>
      </c>
      <c r="H1223" s="2">
        <f>'Moving Avg'!G1223</f>
        <v>33.189600000000013</v>
      </c>
      <c r="I1223" s="2">
        <f>'Moving Avg'!H1223</f>
        <v>32.703899999999997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</row>
    <row r="1224" spans="1:12" ht="13.5" x14ac:dyDescent="0.25">
      <c r="A1224" s="3">
        <f>RSI!A1224</f>
        <v>43791</v>
      </c>
      <c r="B1224" s="2">
        <f>RSI!B1224</f>
        <v>34</v>
      </c>
      <c r="C1224" s="2">
        <f>RSI!I1224</f>
        <v>60.662994795915345</v>
      </c>
      <c r="D1224" s="2">
        <f>MACD!E1224</f>
        <v>0.12871288679813375</v>
      </c>
      <c r="E1224" s="2">
        <f>MACD!F1224</f>
        <v>-0.12310061116934244</v>
      </c>
      <c r="F1224" s="2">
        <f>'Moving Avg'!D1224</f>
        <v>34</v>
      </c>
      <c r="G1224" s="2">
        <f>'Moving Avg'!F1224</f>
        <v>34.023499999999999</v>
      </c>
      <c r="H1224" s="2">
        <f>'Moving Avg'!G1224</f>
        <v>33.210400000000014</v>
      </c>
      <c r="I1224" s="2">
        <f>'Moving Avg'!H1224</f>
        <v>32.713900000000002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</row>
    <row r="1225" spans="1:12" ht="13.5" x14ac:dyDescent="0.25">
      <c r="A1225" s="3">
        <f>RSI!A1225</f>
        <v>43794</v>
      </c>
      <c r="B1225" s="2">
        <f>RSI!B1225</f>
        <v>34</v>
      </c>
      <c r="C1225" s="2">
        <f>RSI!I1225</f>
        <v>60.662994795915353</v>
      </c>
      <c r="D1225" s="2">
        <f>MACD!E1225</f>
        <v>0.18579644638138149</v>
      </c>
      <c r="E1225" s="2">
        <f>MACD!F1225</f>
        <v>-6.1321199659197655E-2</v>
      </c>
      <c r="F1225" s="2">
        <f>'Moving Avg'!D1225</f>
        <v>34</v>
      </c>
      <c r="G1225" s="2">
        <f>'Moving Avg'!F1225</f>
        <v>34.048999999999999</v>
      </c>
      <c r="H1225" s="2">
        <f>'Moving Avg'!G1225</f>
        <v>33.231200000000015</v>
      </c>
      <c r="I1225" s="2">
        <f>'Moving Avg'!H1225</f>
        <v>32.7239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</row>
    <row r="1226" spans="1:12" ht="13.5" x14ac:dyDescent="0.25">
      <c r="A1226" s="3">
        <f>RSI!A1226</f>
        <v>43795</v>
      </c>
      <c r="B1226" s="2">
        <f>RSI!B1226</f>
        <v>34</v>
      </c>
      <c r="C1226" s="2">
        <f>RSI!I1226</f>
        <v>60.662994795915353</v>
      </c>
      <c r="D1226" s="2">
        <f>MACD!E1226</f>
        <v>0.24834571447217257</v>
      </c>
      <c r="E1226" s="2">
        <f>MACD!F1226</f>
        <v>6.121831670763897E-4</v>
      </c>
      <c r="F1226" s="2">
        <f>'Moving Avg'!D1226</f>
        <v>34</v>
      </c>
      <c r="G1226" s="2">
        <f>'Moving Avg'!F1226</f>
        <v>34.073999999999998</v>
      </c>
      <c r="H1226" s="2">
        <f>'Moving Avg'!G1226</f>
        <v>33.25200000000001</v>
      </c>
      <c r="I1226" s="2">
        <f>'Moving Avg'!H1226</f>
        <v>32.733900000000006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</row>
    <row r="1227" spans="1:12" ht="13.5" x14ac:dyDescent="0.25">
      <c r="A1227" s="3">
        <f>RSI!A1227</f>
        <v>43796</v>
      </c>
      <c r="B1227" s="2">
        <f>RSI!B1227</f>
        <v>34</v>
      </c>
      <c r="C1227" s="2">
        <f>RSI!I1227</f>
        <v>60.662994795915353</v>
      </c>
      <c r="D1227" s="2">
        <f>MACD!E1227</f>
        <v>0.22329632947809586</v>
      </c>
      <c r="E1227" s="2">
        <f>MACD!F1227</f>
        <v>4.5149012429280287E-2</v>
      </c>
      <c r="F1227" s="2">
        <f>'Moving Avg'!D1227</f>
        <v>34</v>
      </c>
      <c r="G1227" s="2">
        <f>'Moving Avg'!F1227</f>
        <v>34.099000000000004</v>
      </c>
      <c r="H1227" s="2">
        <f>'Moving Avg'!G1227</f>
        <v>33.272800000000004</v>
      </c>
      <c r="I1227" s="2">
        <f>'Moving Avg'!H1227</f>
        <v>32.743900000000011</v>
      </c>
      <c r="J1227" s="6" t="str">
        <f>OBV!F1227</f>
        <v>NEUTRAL</v>
      </c>
      <c r="K1227" s="6" t="str">
        <f>OBV!G1227</f>
        <v>NEUTRAL</v>
      </c>
      <c r="L1227" s="6" t="str">
        <f>OBV!H1227</f>
        <v>NEUTRAL</v>
      </c>
    </row>
    <row r="1228" spans="1:12" ht="13.5" x14ac:dyDescent="0.25">
      <c r="A1228" s="3">
        <f>RSI!A1228</f>
        <v>43797</v>
      </c>
      <c r="B1228" s="2">
        <f>RSI!B1228</f>
        <v>34</v>
      </c>
      <c r="C1228" s="2">
        <f>RSI!I1228</f>
        <v>60.662994795915353</v>
      </c>
      <c r="D1228" s="2">
        <f>MACD!E1228</f>
        <v>0.20112605542885831</v>
      </c>
      <c r="E1228" s="2">
        <f>MACD!F1228</f>
        <v>7.6344421029195891E-2</v>
      </c>
      <c r="F1228" s="2">
        <f>'Moving Avg'!D1228</f>
        <v>34</v>
      </c>
      <c r="G1228" s="2">
        <f>'Moving Avg'!F1228</f>
        <v>34.124000000000002</v>
      </c>
      <c r="H1228" s="2">
        <f>'Moving Avg'!G1228</f>
        <v>33.293600000000005</v>
      </c>
      <c r="I1228" s="2">
        <f>'Moving Avg'!H1228</f>
        <v>32.753900000000016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</row>
    <row r="1229" spans="1:12" ht="13.5" x14ac:dyDescent="0.25">
      <c r="A1229" s="3">
        <f>RSI!A1229</f>
        <v>43798</v>
      </c>
      <c r="B1229" s="2">
        <f>RSI!B1229</f>
        <v>34</v>
      </c>
      <c r="C1229" s="2">
        <f>RSI!I1229</f>
        <v>60.662994795915353</v>
      </c>
      <c r="D1229" s="2">
        <f>MACD!E1229</f>
        <v>0.18146414777855568</v>
      </c>
      <c r="E1229" s="2">
        <f>MACD!F1229</f>
        <v>9.7368366379067844E-2</v>
      </c>
      <c r="F1229" s="2">
        <f>'Moving Avg'!D1229</f>
        <v>34</v>
      </c>
      <c r="G1229" s="2">
        <f>'Moving Avg'!F1229</f>
        <v>34.124499999999998</v>
      </c>
      <c r="H1229" s="2">
        <f>'Moving Avg'!G1229</f>
        <v>33.314400000000006</v>
      </c>
      <c r="I1229" s="2">
        <f>'Moving Avg'!H1229</f>
        <v>32.763900000000007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</row>
    <row r="1230" spans="1:12" ht="13.5" x14ac:dyDescent="0.25">
      <c r="A1230" s="3">
        <f>RSI!A1230</f>
        <v>43801</v>
      </c>
      <c r="B1230" s="2">
        <f>RSI!B1230</f>
        <v>34</v>
      </c>
      <c r="C1230" s="2">
        <f>RSI!I1230</f>
        <v>60.662994795915353</v>
      </c>
      <c r="D1230" s="2">
        <f>MACD!E1230</f>
        <v>0.16399155178155667</v>
      </c>
      <c r="E1230" s="2">
        <f>MACD!F1230</f>
        <v>0.11069300345956562</v>
      </c>
      <c r="F1230" s="2">
        <f>'Moving Avg'!D1230</f>
        <v>34</v>
      </c>
      <c r="G1230" s="2">
        <f>'Moving Avg'!F1230</f>
        <v>34.125</v>
      </c>
      <c r="H1230" s="2">
        <f>'Moving Avg'!G1230</f>
        <v>33.354400000000005</v>
      </c>
      <c r="I1230" s="2">
        <f>'Moving Avg'!H1230</f>
        <v>32.773900000000012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</row>
    <row r="1231" spans="1:12" ht="13.5" x14ac:dyDescent="0.25">
      <c r="A1231" s="3">
        <f>RSI!A1231</f>
        <v>43802</v>
      </c>
      <c r="B1231" s="2">
        <f>RSI!B1231</f>
        <v>34</v>
      </c>
      <c r="C1231" s="2">
        <f>RSI!I1231</f>
        <v>60.662994795915353</v>
      </c>
      <c r="D1231" s="2">
        <f>MACD!E1231</f>
        <v>0.14843334635050098</v>
      </c>
      <c r="E1231" s="2">
        <f>MACD!F1231</f>
        <v>0.11824107203775269</v>
      </c>
      <c r="F1231" s="2">
        <f>'Moving Avg'!D1231</f>
        <v>34</v>
      </c>
      <c r="G1231" s="2">
        <f>'Moving Avg'!F1231</f>
        <v>34.105000000000004</v>
      </c>
      <c r="H1231" s="2">
        <f>'Moving Avg'!G1231</f>
        <v>33.394400000000005</v>
      </c>
      <c r="I1231" s="2">
        <f>'Moving Avg'!H1231</f>
        <v>32.78390000000001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</row>
    <row r="1232" spans="1:12" ht="13.5" x14ac:dyDescent="0.25">
      <c r="A1232" s="3">
        <f>RSI!A1232</f>
        <v>43803</v>
      </c>
      <c r="B1232" s="2">
        <f>RSI!B1232</f>
        <v>34</v>
      </c>
      <c r="C1232" s="2">
        <f>RSI!I1232</f>
        <v>60.662994795915353</v>
      </c>
      <c r="D1232" s="2">
        <f>MACD!E1232</f>
        <v>0.13455232105436465</v>
      </c>
      <c r="E1232" s="2">
        <f>MACD!F1232</f>
        <v>0.1215033218410751</v>
      </c>
      <c r="F1232" s="2">
        <f>'Moving Avg'!D1232</f>
        <v>34</v>
      </c>
      <c r="G1232" s="2">
        <f>'Moving Avg'!F1232</f>
        <v>34.085000000000001</v>
      </c>
      <c r="H1232" s="2">
        <f>'Moving Avg'!G1232</f>
        <v>33.434400000000004</v>
      </c>
      <c r="I1232" s="2">
        <f>'Moving Avg'!H1232</f>
        <v>32.793900000000015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</row>
    <row r="1233" spans="1:12" ht="13.5" x14ac:dyDescent="0.25">
      <c r="A1233" s="3">
        <f>RSI!A1233</f>
        <v>43804</v>
      </c>
      <c r="B1233" s="2">
        <f>RSI!B1233</f>
        <v>34</v>
      </c>
      <c r="C1233" s="2">
        <f>RSI!I1233</f>
        <v>60.662994795915353</v>
      </c>
      <c r="D1233" s="2">
        <f>MACD!E1233</f>
        <v>0.12214351410093371</v>
      </c>
      <c r="E1233" s="2">
        <f>MACD!F1233</f>
        <v>0.12163136029304683</v>
      </c>
      <c r="F1233" s="2">
        <f>'Moving Avg'!D1233</f>
        <v>34</v>
      </c>
      <c r="G1233" s="2">
        <f>'Moving Avg'!F1233</f>
        <v>34.064999999999998</v>
      </c>
      <c r="H1233" s="2">
        <f>'Moving Avg'!G1233</f>
        <v>33.474400000000003</v>
      </c>
      <c r="I1233" s="2">
        <f>'Moving Avg'!H1233</f>
        <v>32.803900000000013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</row>
    <row r="1234" spans="1:12" ht="13.5" x14ac:dyDescent="0.25">
      <c r="A1234" s="3">
        <f>RSI!A1234</f>
        <v>43805</v>
      </c>
      <c r="B1234" s="2">
        <f>RSI!B1234</f>
        <v>34</v>
      </c>
      <c r="C1234" s="2">
        <f>RSI!I1234</f>
        <v>60.662994795915353</v>
      </c>
      <c r="D1234" s="2">
        <f>MACD!E1234</f>
        <v>0.11102956547244958</v>
      </c>
      <c r="E1234" s="2">
        <f>MACD!F1234</f>
        <v>0.11951100132892739</v>
      </c>
      <c r="F1234" s="2">
        <f>'Moving Avg'!D1234</f>
        <v>34</v>
      </c>
      <c r="G1234" s="2">
        <f>'Moving Avg'!F1234</f>
        <v>34.045000000000002</v>
      </c>
      <c r="H1234" s="2">
        <f>'Moving Avg'!G1234</f>
        <v>33.5242</v>
      </c>
      <c r="I1234" s="2">
        <f>'Moving Avg'!H1234</f>
        <v>32.813900000000011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</row>
    <row r="1235" spans="1:12" ht="13.5" x14ac:dyDescent="0.25">
      <c r="A1235" s="3">
        <f>RSI!A1235</f>
        <v>43808</v>
      </c>
      <c r="B1235" s="2">
        <f>RSI!B1235</f>
        <v>34.5</v>
      </c>
      <c r="C1235" s="2">
        <f>RSI!I1235</f>
        <v>80.993210412643037</v>
      </c>
      <c r="D1235" s="2">
        <f>MACD!E1235</f>
        <v>6.4019724632785824E-2</v>
      </c>
      <c r="E1235" s="2">
        <f>MACD!F1235</f>
        <v>0.10841274598969908</v>
      </c>
      <c r="F1235" s="2">
        <f>'Moving Avg'!D1235</f>
        <v>34.1</v>
      </c>
      <c r="G1235" s="2">
        <f>'Moving Avg'!F1235</f>
        <v>34.049999999999997</v>
      </c>
      <c r="H1235" s="2">
        <f>'Moving Avg'!G1235</f>
        <v>33.583999999999996</v>
      </c>
      <c r="I1235" s="2">
        <f>'Moving Avg'!H1235</f>
        <v>32.826400000000007</v>
      </c>
      <c r="J1235" s="6" t="str">
        <f>OBV!F1235</f>
        <v>BULLISH</v>
      </c>
      <c r="K1235" s="6" t="str">
        <f>OBV!G1235</f>
        <v>STRONG</v>
      </c>
      <c r="L1235" s="6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34.03</v>
      </c>
      <c r="C1236" s="2">
        <f>RSI!I1236</f>
        <v>53.173673644262465</v>
      </c>
      <c r="D1236" s="2">
        <f>MACD!E1236</f>
        <v>5.5575892355179235E-2</v>
      </c>
      <c r="E1236" s="2">
        <f>MACD!F1236</f>
        <v>9.7845375262795117E-2</v>
      </c>
      <c r="F1236" s="2">
        <f>'Moving Avg'!D1236</f>
        <v>34.106000000000002</v>
      </c>
      <c r="G1236" s="2">
        <f>'Moving Avg'!F1236</f>
        <v>34.026499999999999</v>
      </c>
      <c r="H1236" s="2">
        <f>'Moving Avg'!G1236</f>
        <v>33.634399999999999</v>
      </c>
      <c r="I1236" s="2">
        <f>'Moving Avg'!H1236</f>
        <v>32.83655000000001</v>
      </c>
      <c r="J1236" s="6" t="str">
        <f>OBV!F1236</f>
        <v>BEARISH</v>
      </c>
      <c r="K1236" s="6" t="str">
        <f>OBV!G1236</f>
        <v>WEAK</v>
      </c>
      <c r="L1236" s="6" t="str">
        <f>OBV!H1236</f>
        <v>BEARISH DIVERGENCE</v>
      </c>
    </row>
    <row r="1237" spans="1:12" ht="13.5" x14ac:dyDescent="0.25">
      <c r="A1237" s="3">
        <f>RSI!A1237</f>
        <v>43810</v>
      </c>
      <c r="B1237" s="2">
        <f>RSI!B1237</f>
        <v>34.5</v>
      </c>
      <c r="C1237" s="2">
        <f>RSI!I1237</f>
        <v>65.817739373168223</v>
      </c>
      <c r="D1237" s="2">
        <f>MACD!E1237</f>
        <v>1.3170315586627623E-2</v>
      </c>
      <c r="E1237" s="2">
        <f>MACD!F1237</f>
        <v>8.091036332756163E-2</v>
      </c>
      <c r="F1237" s="2">
        <f>'Moving Avg'!D1237</f>
        <v>34.206000000000003</v>
      </c>
      <c r="G1237" s="2">
        <f>'Moving Avg'!F1237</f>
        <v>34.051499999999997</v>
      </c>
      <c r="H1237" s="2">
        <f>'Moving Avg'!G1237</f>
        <v>33.684199999999997</v>
      </c>
      <c r="I1237" s="2">
        <f>'Moving Avg'!H1237</f>
        <v>32.849050000000005</v>
      </c>
      <c r="J1237" s="6" t="str">
        <f>OBV!F1237</f>
        <v>BEARISH</v>
      </c>
      <c r="K1237" s="6" t="str">
        <f>OBV!G1237</f>
        <v>WEAK</v>
      </c>
      <c r="L1237" s="6" t="str">
        <f>OBV!H1237</f>
        <v>BEARISH DIVERGENCE</v>
      </c>
    </row>
    <row r="1238" spans="1:12" ht="13.5" x14ac:dyDescent="0.25">
      <c r="A1238" s="3">
        <f>RSI!A1238</f>
        <v>43811</v>
      </c>
      <c r="B1238" s="2">
        <f>RSI!B1238</f>
        <v>35.5</v>
      </c>
      <c r="C1238" s="2">
        <f>RSI!I1238</f>
        <v>78.882955861600749</v>
      </c>
      <c r="D1238" s="2">
        <f>MACD!E1238</f>
        <v>-9.997559573444903E-2</v>
      </c>
      <c r="E1238" s="2">
        <f>MACD!F1238</f>
        <v>4.4733171515159501E-2</v>
      </c>
      <c r="F1238" s="2">
        <f>'Moving Avg'!D1238</f>
        <v>34.506</v>
      </c>
      <c r="G1238" s="2">
        <f>'Moving Avg'!F1238</f>
        <v>34.1265</v>
      </c>
      <c r="H1238" s="2">
        <f>'Moving Avg'!G1238</f>
        <v>33.753999999999998</v>
      </c>
      <c r="I1238" s="2">
        <f>'Moving Avg'!H1238</f>
        <v>32.866550000000004</v>
      </c>
      <c r="J1238" s="6" t="str">
        <f>OBV!F1238</f>
        <v>BEARISH</v>
      </c>
      <c r="K1238" s="6" t="str">
        <f>OBV!G1238</f>
        <v>WEAK</v>
      </c>
      <c r="L1238" s="6" t="str">
        <f>OBV!H1238</f>
        <v>BEARISH DIVERGENCE</v>
      </c>
    </row>
    <row r="1239" spans="1:12" ht="13.5" x14ac:dyDescent="0.25">
      <c r="A1239" s="3">
        <f>RSI!A1239</f>
        <v>43812</v>
      </c>
      <c r="B1239" s="2">
        <f>RSI!B1239</f>
        <v>35.5</v>
      </c>
      <c r="C1239" s="2">
        <f>RSI!I1239</f>
        <v>78.882955861600749</v>
      </c>
      <c r="D1239" s="2">
        <f>MACD!E1239</f>
        <v>-0.20457737131951603</v>
      </c>
      <c r="E1239" s="2">
        <f>MACD!F1239</f>
        <v>-5.1289370517756117E-3</v>
      </c>
      <c r="F1239" s="2">
        <f>'Moving Avg'!D1239</f>
        <v>34.805999999999997</v>
      </c>
      <c r="G1239" s="2">
        <f>'Moving Avg'!F1239</f>
        <v>34.201499999999996</v>
      </c>
      <c r="H1239" s="2">
        <f>'Moving Avg'!G1239</f>
        <v>33.804999999999993</v>
      </c>
      <c r="I1239" s="2">
        <f>'Moving Avg'!H1239</f>
        <v>32.884050000000002</v>
      </c>
      <c r="J1239" s="6" t="str">
        <f>OBV!F1239</f>
        <v>BEARISH</v>
      </c>
      <c r="K1239" s="6" t="str">
        <f>OBV!G1239</f>
        <v>WEAK</v>
      </c>
      <c r="L1239" s="6" t="str">
        <f>OBV!H1239</f>
        <v>BEARISH DIVERGENCE</v>
      </c>
    </row>
    <row r="1240" spans="1:12" ht="13.5" x14ac:dyDescent="0.25">
      <c r="A1240" s="3">
        <f>RSI!A1240</f>
        <v>43815</v>
      </c>
      <c r="B1240" s="2">
        <f>RSI!B1240</f>
        <v>35.5</v>
      </c>
      <c r="C1240" s="2">
        <f>RSI!I1240</f>
        <v>78.882955861600749</v>
      </c>
      <c r="D1240" s="2">
        <f>MACD!E1240</f>
        <v>-0.30129298043807751</v>
      </c>
      <c r="E1240" s="2">
        <f>MACD!F1240</f>
        <v>-6.4361745729035996E-2</v>
      </c>
      <c r="F1240" s="2">
        <f>'Moving Avg'!D1240</f>
        <v>35.006</v>
      </c>
      <c r="G1240" s="2">
        <f>'Moving Avg'!F1240</f>
        <v>34.276499999999999</v>
      </c>
      <c r="H1240" s="2">
        <f>'Moving Avg'!G1240</f>
        <v>33.856000000000002</v>
      </c>
      <c r="I1240" s="2">
        <f>'Moving Avg'!H1240</f>
        <v>32.90155</v>
      </c>
      <c r="J1240" s="6" t="str">
        <f>OBV!F1240</f>
        <v>BEARISH</v>
      </c>
      <c r="K1240" s="6" t="str">
        <f>OBV!G1240</f>
        <v>WEAK</v>
      </c>
      <c r="L1240" s="6" t="str">
        <f>OBV!H1240</f>
        <v>BEARISH DIVERGENCE</v>
      </c>
    </row>
    <row r="1241" spans="1:12" ht="13.5" x14ac:dyDescent="0.25">
      <c r="A1241" s="3">
        <f>RSI!A1241</f>
        <v>43816</v>
      </c>
      <c r="B1241" s="2">
        <f>RSI!B1241</f>
        <v>36.56</v>
      </c>
      <c r="C1241" s="2">
        <f>RSI!I1241</f>
        <v>85.978332013161975</v>
      </c>
      <c r="D1241" s="2">
        <f>MACD!E1241</f>
        <v>-0.46924631544050754</v>
      </c>
      <c r="E1241" s="2">
        <f>MACD!F1241</f>
        <v>-0.14533865967133031</v>
      </c>
      <c r="F1241" s="2">
        <f>'Moving Avg'!D1241</f>
        <v>35.512</v>
      </c>
      <c r="G1241" s="2">
        <f>'Moving Avg'!F1241</f>
        <v>34.404499999999999</v>
      </c>
      <c r="H1241" s="2">
        <f>'Moving Avg'!G1241</f>
        <v>33.928199999999997</v>
      </c>
      <c r="I1241" s="2">
        <f>'Moving Avg'!H1241</f>
        <v>32.924350000000004</v>
      </c>
      <c r="J1241" s="6" t="str">
        <f>OBV!F1241</f>
        <v>BULLISH</v>
      </c>
      <c r="K1241" s="6" t="str">
        <f>OBV!G1241</f>
        <v>STRONG</v>
      </c>
      <c r="L1241" s="6" t="str">
        <f>OBV!H1241</f>
        <v>CONFIRMED BULLISH</v>
      </c>
    </row>
    <row r="1242" spans="1:12" ht="13.5" x14ac:dyDescent="0.25">
      <c r="A1242" s="3">
        <f>RSI!A1242</f>
        <v>43817</v>
      </c>
      <c r="B1242" s="2">
        <f>RSI!B1242</f>
        <v>37.65</v>
      </c>
      <c r="C1242" s="2">
        <f>RSI!I1242</f>
        <v>89.780793266082924</v>
      </c>
      <c r="D1242" s="2">
        <f>MACD!E1242</f>
        <v>-0.70540067972513754</v>
      </c>
      <c r="E1242" s="2">
        <f>MACD!F1242</f>
        <v>-0.25735106368209176</v>
      </c>
      <c r="F1242" s="2">
        <f>'Moving Avg'!D1242</f>
        <v>36.142000000000003</v>
      </c>
      <c r="G1242" s="2">
        <f>'Moving Avg'!F1242</f>
        <v>34.586999999999996</v>
      </c>
      <c r="H1242" s="2">
        <f>'Moving Avg'!G1242</f>
        <v>34.022199999999998</v>
      </c>
      <c r="I1242" s="2">
        <f>'Moving Avg'!H1242</f>
        <v>32.952599999999997</v>
      </c>
      <c r="J1242" s="6" t="str">
        <f>OBV!F1242</f>
        <v>BULLISH</v>
      </c>
      <c r="K1242" s="6" t="str">
        <f>OBV!G1242</f>
        <v>STRONG</v>
      </c>
      <c r="L1242" s="6" t="str">
        <f>OBV!H1242</f>
        <v>CONFIRMED BULLISH</v>
      </c>
    </row>
    <row r="1243" spans="1:12" ht="13.5" x14ac:dyDescent="0.25">
      <c r="A1243" s="3">
        <f>RSI!A1243</f>
        <v>43818</v>
      </c>
      <c r="B1243" s="2">
        <f>RSI!B1243</f>
        <v>38.770000000000003</v>
      </c>
      <c r="C1243" s="2">
        <f>RSI!I1243</f>
        <v>92.139573321474288</v>
      </c>
      <c r="D1243" s="2">
        <f>MACD!E1243</f>
        <v>-1.0069415556777628</v>
      </c>
      <c r="E1243" s="2">
        <f>MACD!F1243</f>
        <v>-0.40726916208122599</v>
      </c>
      <c r="F1243" s="2">
        <f>'Moving Avg'!D1243</f>
        <v>36.796000000000006</v>
      </c>
      <c r="G1243" s="2">
        <f>'Moving Avg'!F1243</f>
        <v>34.825499999999991</v>
      </c>
      <c r="H1243" s="2">
        <f>'Moving Avg'!G1243</f>
        <v>34.138599999999997</v>
      </c>
      <c r="I1243" s="2">
        <f>'Moving Avg'!H1243</f>
        <v>32.986449999999998</v>
      </c>
      <c r="J1243" s="6" t="str">
        <f>OBV!F1243</f>
        <v>BULLISH</v>
      </c>
      <c r="K1243" s="6" t="str">
        <f>OBV!G1243</f>
        <v>STRONG</v>
      </c>
      <c r="L1243" s="6" t="str">
        <f>OBV!H1243</f>
        <v>CONFIRMED BULLISH</v>
      </c>
    </row>
    <row r="1244" spans="1:12" ht="13.5" x14ac:dyDescent="0.25">
      <c r="A1244" s="3">
        <f>RSI!A1244</f>
        <v>43819</v>
      </c>
      <c r="B1244" s="2">
        <f>RSI!B1244</f>
        <v>38.770000000000003</v>
      </c>
      <c r="C1244" s="2">
        <f>RSI!I1244</f>
        <v>92.139573321474288</v>
      </c>
      <c r="D1244" s="2">
        <f>MACD!E1244</f>
        <v>-1.286075386630074</v>
      </c>
      <c r="E1244" s="2">
        <f>MACD!F1244</f>
        <v>-0.58303040699099573</v>
      </c>
      <c r="F1244" s="2">
        <f>'Moving Avg'!D1244</f>
        <v>37.450000000000003</v>
      </c>
      <c r="G1244" s="2">
        <f>'Moving Avg'!F1244</f>
        <v>35.063999999999993</v>
      </c>
      <c r="H1244" s="2">
        <f>'Moving Avg'!G1244</f>
        <v>34.254999999999995</v>
      </c>
      <c r="I1244" s="2">
        <f>'Moving Avg'!H1244</f>
        <v>33.020299999999999</v>
      </c>
      <c r="J1244" s="6" t="str">
        <f>OBV!F1244</f>
        <v>BULLISH</v>
      </c>
      <c r="K1244" s="6" t="str">
        <f>OBV!G1244</f>
        <v>STRONG</v>
      </c>
      <c r="L1244" s="6" t="str">
        <f>OBV!H1244</f>
        <v>CONFIRMED BULLISH</v>
      </c>
    </row>
    <row r="1245" spans="1:12" ht="13.5" x14ac:dyDescent="0.25">
      <c r="A1245" s="3">
        <f>RSI!A1245</f>
        <v>43822</v>
      </c>
      <c r="B1245" s="2">
        <f>RSI!B1245</f>
        <v>38.9</v>
      </c>
      <c r="C1245" s="2">
        <f>RSI!I1245</f>
        <v>92.376449950589446</v>
      </c>
      <c r="D1245" s="2">
        <f>MACD!E1245</f>
        <v>-1.4771793808333911</v>
      </c>
      <c r="E1245" s="2">
        <f>MACD!F1245</f>
        <v>-0.76186020175947489</v>
      </c>
      <c r="F1245" s="2">
        <f>'Moving Avg'!D1245</f>
        <v>38.13000000000001</v>
      </c>
      <c r="G1245" s="2">
        <f>'Moving Avg'!F1245</f>
        <v>35.30899999999999</v>
      </c>
      <c r="H1245" s="2">
        <f>'Moving Avg'!G1245</f>
        <v>34.382999999999996</v>
      </c>
      <c r="I1245" s="2">
        <f>'Moving Avg'!H1245</f>
        <v>33.059600000000003</v>
      </c>
      <c r="J1245" s="6" t="str">
        <f>OBV!F1245</f>
        <v>BULLISH</v>
      </c>
      <c r="K1245" s="6" t="str">
        <f>OBV!G1245</f>
        <v>STRONG</v>
      </c>
      <c r="L1245" s="6" t="str">
        <f>OBV!H1245</f>
        <v>CONFIRMED BULLISH</v>
      </c>
    </row>
    <row r="1246" spans="1:12" ht="13.5" x14ac:dyDescent="0.25">
      <c r="A1246" s="3">
        <f>RSI!A1246</f>
        <v>43823</v>
      </c>
      <c r="B1246" s="2">
        <f>RSI!B1246</f>
        <v>38.9</v>
      </c>
      <c r="C1246" s="2">
        <f>RSI!I1246</f>
        <v>92.376449950589446</v>
      </c>
      <c r="D1246" s="2">
        <f>MACD!E1246</f>
        <v>-1.7325209218094031</v>
      </c>
      <c r="E1246" s="2">
        <f>MACD!F1246</f>
        <v>-0.95599234576946057</v>
      </c>
      <c r="F1246" s="2">
        <f>'Moving Avg'!D1246</f>
        <v>38.597999999999999</v>
      </c>
      <c r="G1246" s="2">
        <f>'Moving Avg'!F1246</f>
        <v>35.553999999999988</v>
      </c>
      <c r="H1246" s="2">
        <f>'Moving Avg'!G1246</f>
        <v>34.500999999999998</v>
      </c>
      <c r="I1246" s="2">
        <f>'Moving Avg'!H1246</f>
        <v>33.103499999999997</v>
      </c>
      <c r="J1246" s="6" t="str">
        <f>OBV!F1246</f>
        <v>BULLISH</v>
      </c>
      <c r="K1246" s="6" t="str">
        <f>OBV!G1246</f>
        <v>STRONG</v>
      </c>
      <c r="L1246" s="6" t="str">
        <f>OBV!H1246</f>
        <v>CONFIRMED BULLISH</v>
      </c>
    </row>
    <row r="1247" spans="1:12" ht="13.5" x14ac:dyDescent="0.25">
      <c r="A1247" s="3">
        <f>RSI!A1247</f>
        <v>43824</v>
      </c>
      <c r="B1247" s="2">
        <f>RSI!B1247</f>
        <v>39.89</v>
      </c>
      <c r="C1247" s="2">
        <f>RSI!I1247</f>
        <v>93.978983468610181</v>
      </c>
      <c r="D1247" s="2">
        <f>MACD!E1247</f>
        <v>-1.969355224034949</v>
      </c>
      <c r="E1247" s="2">
        <f>MACD!F1247</f>
        <v>-1.1586649214225584</v>
      </c>
      <c r="F1247" s="2">
        <f>'Moving Avg'!D1247</f>
        <v>39.046000000000006</v>
      </c>
      <c r="G1247" s="2">
        <f>'Moving Avg'!F1247</f>
        <v>35.848499999999994</v>
      </c>
      <c r="H1247" s="2">
        <f>'Moving Avg'!G1247</f>
        <v>34.638800000000003</v>
      </c>
      <c r="I1247" s="2">
        <f>'Moving Avg'!H1247</f>
        <v>33.156799999999997</v>
      </c>
      <c r="J1247" s="6" t="str">
        <f>OBV!F1247</f>
        <v>BULLISH</v>
      </c>
      <c r="K1247" s="6" t="str">
        <f>OBV!G1247</f>
        <v>STRONG</v>
      </c>
      <c r="L1247" s="6" t="str">
        <f>OBV!H1247</f>
        <v>CONFIRMED BULLISH</v>
      </c>
    </row>
    <row r="1248" spans="1:12" ht="13.5" x14ac:dyDescent="0.25">
      <c r="A1248" s="3">
        <f>RSI!A1248</f>
        <v>43825</v>
      </c>
      <c r="B1248" s="2">
        <f>RSI!B1248</f>
        <v>39.89</v>
      </c>
      <c r="C1248" s="2">
        <f>RSI!I1248</f>
        <v>93.978983468610181</v>
      </c>
      <c r="D1248" s="2">
        <f>MACD!E1248</f>
        <v>-2.0400447175275005</v>
      </c>
      <c r="E1248" s="2">
        <f>MACD!F1248</f>
        <v>-1.334940880643547</v>
      </c>
      <c r="F1248" s="2">
        <f>'Moving Avg'!D1248</f>
        <v>39.269999999999996</v>
      </c>
      <c r="G1248" s="2">
        <f>'Moving Avg'!F1248</f>
        <v>36.142999999999994</v>
      </c>
      <c r="H1248" s="2">
        <f>'Moving Avg'!G1248</f>
        <v>34.776600000000002</v>
      </c>
      <c r="I1248" s="2">
        <f>'Moving Avg'!H1248</f>
        <v>33.210099999999997</v>
      </c>
      <c r="J1248" s="6" t="str">
        <f>OBV!F1248</f>
        <v>BULLISH</v>
      </c>
      <c r="K1248" s="6" t="str">
        <f>OBV!G1248</f>
        <v>STRONG</v>
      </c>
      <c r="L1248" s="6" t="str">
        <f>OBV!H1248</f>
        <v>CONFIRMED BULLISH</v>
      </c>
    </row>
    <row r="1249" spans="1:12" ht="13.5" x14ac:dyDescent="0.25">
      <c r="A1249" s="3">
        <f>RSI!A1249</f>
        <v>43826</v>
      </c>
      <c r="B1249" s="2">
        <f>RSI!B1249</f>
        <v>39.89</v>
      </c>
      <c r="C1249" s="2">
        <f>RSI!I1249</f>
        <v>93.978983468610181</v>
      </c>
      <c r="D1249" s="2">
        <f>MACD!E1249</f>
        <v>-2.12220834100426</v>
      </c>
      <c r="E1249" s="2">
        <f>MACD!F1249</f>
        <v>-1.4923943727156896</v>
      </c>
      <c r="F1249" s="2">
        <f>'Moving Avg'!D1249</f>
        <v>39.493999999999993</v>
      </c>
      <c r="G1249" s="2">
        <f>'Moving Avg'!F1249</f>
        <v>36.437499999999993</v>
      </c>
      <c r="H1249" s="2">
        <f>'Moving Avg'!G1249</f>
        <v>34.914400000000008</v>
      </c>
      <c r="I1249" s="2">
        <f>'Moving Avg'!H1249</f>
        <v>33.259049999999995</v>
      </c>
      <c r="J1249" s="6" t="str">
        <f>OBV!F1249</f>
        <v>BULLISH</v>
      </c>
      <c r="K1249" s="6" t="str">
        <f>OBV!G1249</f>
        <v>STRONG</v>
      </c>
      <c r="L1249" s="6" t="str">
        <f>OBV!H1249</f>
        <v>CONFIRMED BULLISH</v>
      </c>
    </row>
    <row r="1250" spans="1:12" ht="13.5" x14ac:dyDescent="0.25">
      <c r="A1250" s="3">
        <f>RSI!A1250</f>
        <v>43829</v>
      </c>
      <c r="B1250" s="2">
        <f>RSI!B1250</f>
        <v>39.89</v>
      </c>
      <c r="C1250" s="2">
        <f>RSI!I1250</f>
        <v>93.978983468610181</v>
      </c>
      <c r="D1250" s="2">
        <f>MACD!E1250</f>
        <v>-2.2124253298706122</v>
      </c>
      <c r="E1250" s="2">
        <f>MACD!F1250</f>
        <v>-1.6364005641466741</v>
      </c>
      <c r="F1250" s="2">
        <f>'Moving Avg'!D1250</f>
        <v>39.691999999999993</v>
      </c>
      <c r="G1250" s="2">
        <f>'Moving Avg'!F1250</f>
        <v>36.731999999999992</v>
      </c>
      <c r="H1250" s="2">
        <f>'Moving Avg'!G1250</f>
        <v>35.052200000000006</v>
      </c>
      <c r="I1250" s="2">
        <f>'Moving Avg'!H1250</f>
        <v>33.308</v>
      </c>
      <c r="J1250" s="6" t="str">
        <f>OBV!F1250</f>
        <v>BULLISH</v>
      </c>
      <c r="K1250" s="6" t="str">
        <f>OBV!G1250</f>
        <v>STRONG</v>
      </c>
      <c r="L1250" s="6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39.89</v>
      </c>
      <c r="C1251" s="2">
        <f>RSI!I1251</f>
        <v>93.978983468610181</v>
      </c>
      <c r="D1251" s="2">
        <f>MACD!E1251</f>
        <v>-2.1448468985850511</v>
      </c>
      <c r="E1251" s="2">
        <f>MACD!F1251</f>
        <v>-1.7380898310343496</v>
      </c>
      <c r="F1251" s="2">
        <f>'Moving Avg'!D1251</f>
        <v>39.89</v>
      </c>
      <c r="G1251" s="2">
        <f>'Moving Avg'!F1251</f>
        <v>37.026499999999992</v>
      </c>
      <c r="H1251" s="2">
        <f>'Moving Avg'!G1251</f>
        <v>35.190000000000012</v>
      </c>
      <c r="I1251" s="2">
        <f>'Moving Avg'!H1251</f>
        <v>33.356949999999998</v>
      </c>
      <c r="J1251" s="6" t="str">
        <f>OBV!F1251</f>
        <v>BULLISH</v>
      </c>
      <c r="K1251" s="6" t="str">
        <f>OBV!G1251</f>
        <v>STRONG</v>
      </c>
      <c r="L1251" s="6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39.880000000000003</v>
      </c>
      <c r="C1252" s="2">
        <f>RSI!I1252</f>
        <v>93.690822510219419</v>
      </c>
      <c r="D1252" s="2">
        <f>MACD!E1252</f>
        <v>-1.9369738040042108</v>
      </c>
      <c r="E1252" s="2">
        <f>MACD!F1252</f>
        <v>-1.7778666256283218</v>
      </c>
      <c r="F1252" s="2">
        <f>'Moving Avg'!D1252</f>
        <v>39.887999999999998</v>
      </c>
      <c r="G1252" s="2">
        <f>'Moving Avg'!F1252</f>
        <v>37.320499999999996</v>
      </c>
      <c r="H1252" s="2">
        <f>'Moving Avg'!G1252</f>
        <v>35.317600000000013</v>
      </c>
      <c r="I1252" s="2">
        <f>'Moving Avg'!H1252</f>
        <v>33.405849999999994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</row>
    <row r="1253" spans="1:12" ht="13.5" x14ac:dyDescent="0.25">
      <c r="A1253" s="3">
        <f>RSI!A1253</f>
        <v>43833</v>
      </c>
      <c r="B1253" s="2">
        <f>RSI!B1253</f>
        <v>39.799999999999997</v>
      </c>
      <c r="C1253" s="2">
        <f>RSI!I1253</f>
        <v>91.279516124127767</v>
      </c>
      <c r="D1253" s="2">
        <f>MACD!E1253</f>
        <v>-1.5992159799992436</v>
      </c>
      <c r="E1253" s="2">
        <f>MACD!F1253</f>
        <v>-1.7421364965025061</v>
      </c>
      <c r="F1253" s="2">
        <f>'Moving Avg'!D1253</f>
        <v>39.870000000000005</v>
      </c>
      <c r="G1253" s="2">
        <f>'Moving Avg'!F1253</f>
        <v>37.610499999999988</v>
      </c>
      <c r="H1253" s="2">
        <f>'Moving Avg'!G1253</f>
        <v>35.443600000000011</v>
      </c>
      <c r="I1253" s="2">
        <f>'Moving Avg'!H1253</f>
        <v>33.454349999999998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39.799999999999997</v>
      </c>
      <c r="C1254" s="2">
        <f>RSI!I1254</f>
        <v>91.279516124127767</v>
      </c>
      <c r="D1254" s="2">
        <f>MACD!E1254</f>
        <v>-1.3281041124170088</v>
      </c>
      <c r="E1254" s="2">
        <f>MACD!F1254</f>
        <v>-1.6593300196854068</v>
      </c>
      <c r="F1254" s="2">
        <f>'Moving Avg'!D1254</f>
        <v>39.851999999999997</v>
      </c>
      <c r="G1254" s="2">
        <f>'Moving Avg'!F1254</f>
        <v>37.900499999999987</v>
      </c>
      <c r="H1254" s="2">
        <f>'Moving Avg'!G1254</f>
        <v>35.569600000000015</v>
      </c>
      <c r="I1254" s="2">
        <f>'Moving Avg'!H1254</f>
        <v>33.502849999999995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39.5</v>
      </c>
      <c r="C1255" s="2">
        <f>RSI!I1255</f>
        <v>82.090883103503671</v>
      </c>
      <c r="D1255" s="2">
        <f>MACD!E1255</f>
        <v>-1.0700751094689025</v>
      </c>
      <c r="E1255" s="2">
        <f>MACD!F1255</f>
        <v>-1.5414790376421061</v>
      </c>
      <c r="F1255" s="2">
        <f>'Moving Avg'!D1255</f>
        <v>39.774000000000001</v>
      </c>
      <c r="G1255" s="2">
        <f>'Moving Avg'!F1255</f>
        <v>38.150499999999987</v>
      </c>
      <c r="H1255" s="2">
        <f>'Moving Avg'!G1255</f>
        <v>35.689800000000012</v>
      </c>
      <c r="I1255" s="2">
        <f>'Moving Avg'!H1255</f>
        <v>33.549849999999999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38.32</v>
      </c>
      <c r="C1256" s="2">
        <f>RSI!I1256</f>
        <v>57.550865381952015</v>
      </c>
      <c r="D1256" s="2">
        <f>MACD!E1256</f>
        <v>-0.77515124551277381</v>
      </c>
      <c r="E1256" s="2">
        <f>MACD!F1256</f>
        <v>-1.3882134792162397</v>
      </c>
      <c r="F1256" s="2">
        <f>'Moving Avg'!D1256</f>
        <v>39.46</v>
      </c>
      <c r="G1256" s="2">
        <f>'Moving Avg'!F1256</f>
        <v>38.364999999999995</v>
      </c>
      <c r="H1256" s="2">
        <f>'Moving Avg'!G1256</f>
        <v>35.786200000000015</v>
      </c>
      <c r="I1256" s="2">
        <f>'Moving Avg'!H1256</f>
        <v>33.590949999999992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38.299999999999997</v>
      </c>
      <c r="C1257" s="2">
        <f>RSI!I1257</f>
        <v>57.238544374550166</v>
      </c>
      <c r="D1257" s="2">
        <f>MACD!E1257</f>
        <v>-0.3748530473076741</v>
      </c>
      <c r="E1257" s="2">
        <f>MACD!F1257</f>
        <v>-1.1855413928345266</v>
      </c>
      <c r="F1257" s="2">
        <f>'Moving Avg'!D1257</f>
        <v>39.143999999999991</v>
      </c>
      <c r="G1257" s="2">
        <f>'Moving Avg'!F1257</f>
        <v>38.554999999999993</v>
      </c>
      <c r="H1257" s="2">
        <f>'Moving Avg'!G1257</f>
        <v>35.882200000000012</v>
      </c>
      <c r="I1257" s="2">
        <f>'Moving Avg'!H1257</f>
        <v>33.631949999999996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39.4</v>
      </c>
      <c r="C1258" s="2">
        <f>RSI!I1258</f>
        <v>67.64020124791692</v>
      </c>
      <c r="D1258" s="2">
        <f>MACD!E1258</f>
        <v>-0.12031909660787221</v>
      </c>
      <c r="E1258" s="2">
        <f>MACD!F1258</f>
        <v>-0.97249693358919576</v>
      </c>
      <c r="F1258" s="2">
        <f>'Moving Avg'!D1258</f>
        <v>39.064000000000007</v>
      </c>
      <c r="G1258" s="2">
        <f>'Moving Avg'!F1258</f>
        <v>38.749999999999993</v>
      </c>
      <c r="H1258" s="2">
        <f>'Moving Avg'!G1258</f>
        <v>36.000200000000014</v>
      </c>
      <c r="I1258" s="2">
        <f>'Moving Avg'!H1258</f>
        <v>33.678449999999998</v>
      </c>
      <c r="J1258" s="6" t="str">
        <f>OBV!F1258</f>
        <v>BULLISH</v>
      </c>
      <c r="K1258" s="6" t="str">
        <f>OBV!G1258</f>
        <v>STRONG</v>
      </c>
      <c r="L1258" s="6" t="str">
        <f>OBV!H1258</f>
        <v>BULLISH DIVERGENCE</v>
      </c>
    </row>
    <row r="1259" spans="1:12" ht="13.5" x14ac:dyDescent="0.25">
      <c r="A1259" s="3">
        <f>RSI!A1259</f>
        <v>43843</v>
      </c>
      <c r="B1259" s="2">
        <f>RSI!B1259</f>
        <v>39.5</v>
      </c>
      <c r="C1259" s="2">
        <f>RSI!I1259</f>
        <v>68.39290930315326</v>
      </c>
      <c r="D1259" s="2">
        <f>MACD!E1259</f>
        <v>7.8649885810584408E-2</v>
      </c>
      <c r="E1259" s="2">
        <f>MACD!F1259</f>
        <v>-0.76226756970923981</v>
      </c>
      <c r="F1259" s="2">
        <f>'Moving Avg'!D1259</f>
        <v>39.003999999999998</v>
      </c>
      <c r="G1259" s="2">
        <f>'Moving Avg'!F1259</f>
        <v>38.949999999999996</v>
      </c>
      <c r="H1259" s="2">
        <f>'Moving Avg'!G1259</f>
        <v>36.110400000000013</v>
      </c>
      <c r="I1259" s="2">
        <f>'Moving Avg'!H1259</f>
        <v>33.725449999999995</v>
      </c>
      <c r="J1259" s="6" t="str">
        <f>OBV!F1259</f>
        <v>BULLISH</v>
      </c>
      <c r="K1259" s="6" t="str">
        <f>OBV!G1259</f>
        <v>STRONG</v>
      </c>
      <c r="L1259" s="6" t="str">
        <f>OBV!H1259</f>
        <v>BULLISH DIVERGENCE</v>
      </c>
    </row>
    <row r="1260" spans="1:12" ht="13.5" x14ac:dyDescent="0.25">
      <c r="A1260" s="3">
        <f>RSI!A1260</f>
        <v>43845</v>
      </c>
      <c r="B1260" s="2">
        <f>RSI!B1260</f>
        <v>39.5</v>
      </c>
      <c r="C1260" s="2">
        <f>RSI!I1260</f>
        <v>68.39290930315326</v>
      </c>
      <c r="D1260" s="2">
        <f>MACD!E1260</f>
        <v>0.23808541464771338</v>
      </c>
      <c r="E1260" s="2">
        <f>MACD!F1260</f>
        <v>-0.5621969728378492</v>
      </c>
      <c r="F1260" s="2">
        <f>'Moving Avg'!D1260</f>
        <v>39.004000000000005</v>
      </c>
      <c r="G1260" s="2">
        <f>'Moving Avg'!F1260</f>
        <v>39.15</v>
      </c>
      <c r="H1260" s="2">
        <f>'Moving Avg'!G1260</f>
        <v>36.220600000000012</v>
      </c>
      <c r="I1260" s="2">
        <f>'Moving Avg'!H1260</f>
        <v>33.772449999999992</v>
      </c>
      <c r="J1260" s="6" t="str">
        <f>OBV!F1260</f>
        <v>BULLISH</v>
      </c>
      <c r="K1260" s="6" t="str">
        <f>OBV!G1260</f>
        <v>STRONG</v>
      </c>
      <c r="L1260" s="6" t="str">
        <f>OBV!H1260</f>
        <v>NEUTRAL</v>
      </c>
    </row>
    <row r="1261" spans="1:12" ht="13.5" x14ac:dyDescent="0.25">
      <c r="A1261" s="3">
        <f>RSI!A1261</f>
        <v>43846</v>
      </c>
      <c r="B1261" s="2">
        <f>RSI!B1261</f>
        <v>39.5</v>
      </c>
      <c r="C1261" s="2">
        <f>RSI!I1261</f>
        <v>68.39290930315326</v>
      </c>
      <c r="D1261" s="2">
        <f>MACD!E1261</f>
        <v>0.36473051086315422</v>
      </c>
      <c r="E1261" s="2">
        <f>MACD!F1261</f>
        <v>-0.37681147609764853</v>
      </c>
      <c r="F1261" s="2">
        <f>'Moving Avg'!D1261</f>
        <v>39.239999999999995</v>
      </c>
      <c r="G1261" s="2">
        <f>'Moving Avg'!F1261</f>
        <v>39.296999999999997</v>
      </c>
      <c r="H1261" s="2">
        <f>'Moving Avg'!G1261</f>
        <v>36.322600000000016</v>
      </c>
      <c r="I1261" s="2">
        <f>'Moving Avg'!H1261</f>
        <v>33.819449999999996</v>
      </c>
      <c r="J1261" s="6" t="str">
        <f>OBV!F1261</f>
        <v>BULLISH</v>
      </c>
      <c r="K1261" s="6" t="str">
        <f>OBV!G1261</f>
        <v>STRONG</v>
      </c>
      <c r="L1261" s="6" t="str">
        <f>OBV!H1261</f>
        <v>CONFIRMED BULLISH</v>
      </c>
    </row>
    <row r="1262" spans="1:12" ht="13.5" x14ac:dyDescent="0.25">
      <c r="A1262" s="3">
        <f>RSI!A1262</f>
        <v>43847</v>
      </c>
      <c r="B1262" s="2">
        <f>RSI!B1262</f>
        <v>39.5</v>
      </c>
      <c r="C1262" s="2">
        <f>RSI!I1262</f>
        <v>68.392909303153274</v>
      </c>
      <c r="D1262" s="2">
        <f>MACD!E1262</f>
        <v>0.46270338669162925</v>
      </c>
      <c r="E1262" s="2">
        <f>MACD!F1262</f>
        <v>-0.20890850353979298</v>
      </c>
      <c r="F1262" s="2">
        <f>'Moving Avg'!D1262</f>
        <v>39.480000000000004</v>
      </c>
      <c r="G1262" s="2">
        <f>'Moving Avg'!F1262</f>
        <v>39.389499999999998</v>
      </c>
      <c r="H1262" s="2">
        <f>'Moving Avg'!G1262</f>
        <v>36.424600000000012</v>
      </c>
      <c r="I1262" s="2">
        <f>'Moving Avg'!H1262</f>
        <v>33.857299999999995</v>
      </c>
      <c r="J1262" s="6" t="str">
        <f>OBV!F1262</f>
        <v>BULLISH</v>
      </c>
      <c r="K1262" s="6" t="str">
        <f>OBV!G1262</f>
        <v>STRONG</v>
      </c>
      <c r="L1262" s="6" t="str">
        <f>OBV!H1262</f>
        <v>CONFIRMED BULLISH</v>
      </c>
    </row>
    <row r="1263" spans="1:12" ht="13.5" x14ac:dyDescent="0.25">
      <c r="A1263" s="3">
        <f>RSI!A1263</f>
        <v>43850</v>
      </c>
      <c r="B1263" s="2">
        <f>RSI!B1263</f>
        <v>39.5</v>
      </c>
      <c r="C1263" s="2">
        <f>RSI!I1263</f>
        <v>68.392909303153274</v>
      </c>
      <c r="D1263" s="2">
        <f>MACD!E1263</f>
        <v>0.52621258129580184</v>
      </c>
      <c r="E1263" s="2">
        <f>MACD!F1263</f>
        <v>-6.188428657267403E-2</v>
      </c>
      <c r="F1263" s="2">
        <f>'Moving Avg'!D1263</f>
        <v>39.5</v>
      </c>
      <c r="G1263" s="2">
        <f>'Moving Avg'!F1263</f>
        <v>39.425999999999995</v>
      </c>
      <c r="H1263" s="2">
        <f>'Moving Avg'!G1263</f>
        <v>36.526600000000009</v>
      </c>
      <c r="I1263" s="2">
        <f>'Moving Avg'!H1263</f>
        <v>33.890399999999993</v>
      </c>
      <c r="J1263" s="6" t="str">
        <f>OBV!F1263</f>
        <v>BULLISH</v>
      </c>
      <c r="K1263" s="6" t="str">
        <f>OBV!G1263</f>
        <v>STRONG</v>
      </c>
      <c r="L1263" s="6" t="str">
        <f>OBV!H1263</f>
        <v>CONFIRMED BULLISH</v>
      </c>
    </row>
    <row r="1264" spans="1:12" ht="13.5" x14ac:dyDescent="0.25">
      <c r="A1264" s="3">
        <f>RSI!A1264</f>
        <v>43851</v>
      </c>
      <c r="B1264" s="2">
        <f>RSI!B1264</f>
        <v>39.5</v>
      </c>
      <c r="C1264" s="2">
        <f>RSI!I1264</f>
        <v>68.39290930315326</v>
      </c>
      <c r="D1264" s="2">
        <f>MACD!E1264</f>
        <v>0.57339257614185613</v>
      </c>
      <c r="E1264" s="2">
        <f>MACD!F1264</f>
        <v>6.5171085970232009E-2</v>
      </c>
      <c r="F1264" s="2">
        <f>'Moving Avg'!D1264</f>
        <v>39.5</v>
      </c>
      <c r="G1264" s="2">
        <f>'Moving Avg'!F1264</f>
        <v>39.462499999999991</v>
      </c>
      <c r="H1264" s="2">
        <f>'Moving Avg'!G1264</f>
        <v>36.628600000000013</v>
      </c>
      <c r="I1264" s="2">
        <f>'Moving Avg'!H1264</f>
        <v>33.918599999999998</v>
      </c>
      <c r="J1264" s="6" t="str">
        <f>OBV!F1264</f>
        <v>NEUTRAL</v>
      </c>
      <c r="K1264" s="6" t="str">
        <f>OBV!G1264</f>
        <v>NEUTRAL</v>
      </c>
      <c r="L1264" s="6" t="str">
        <f>OBV!H1264</f>
        <v>NEUTRAL</v>
      </c>
    </row>
    <row r="1265" spans="1:12" ht="13.5" x14ac:dyDescent="0.25">
      <c r="A1265" s="3">
        <f>RSI!A1265</f>
        <v>43852</v>
      </c>
      <c r="B1265" s="2">
        <f>RSI!B1265</f>
        <v>39.5</v>
      </c>
      <c r="C1265" s="2">
        <f>RSI!I1265</f>
        <v>68.392909303153274</v>
      </c>
      <c r="D1265" s="2">
        <f>MACD!E1265</f>
        <v>0.56108752850110477</v>
      </c>
      <c r="E1265" s="2">
        <f>MACD!F1265</f>
        <v>0.16435437447640658</v>
      </c>
      <c r="F1265" s="2">
        <f>'Moving Avg'!D1265</f>
        <v>39.5</v>
      </c>
      <c r="G1265" s="2">
        <f>'Moving Avg'!F1265</f>
        <v>39.4925</v>
      </c>
      <c r="H1265" s="2">
        <f>'Moving Avg'!G1265</f>
        <v>36.73060000000001</v>
      </c>
      <c r="I1265" s="2">
        <f>'Moving Avg'!H1265</f>
        <v>33.946799999999996</v>
      </c>
      <c r="J1265" s="6" t="str">
        <f>OBV!F1265</f>
        <v>NEUTRAL</v>
      </c>
      <c r="K1265" s="6" t="str">
        <f>OBV!G1265</f>
        <v>NEUTRAL</v>
      </c>
      <c r="L1265" s="6" t="str">
        <f>OBV!H1265</f>
        <v>NEUTRAL</v>
      </c>
    </row>
    <row r="1266" spans="1:12" ht="13.5" x14ac:dyDescent="0.25">
      <c r="A1266" s="3">
        <f>RSI!A1266</f>
        <v>43853</v>
      </c>
      <c r="B1266" s="2">
        <f>RSI!B1266</f>
        <v>39.5</v>
      </c>
      <c r="C1266" s="2">
        <f>RSI!I1266</f>
        <v>68.39290930315326</v>
      </c>
      <c r="D1266" s="2">
        <f>MACD!E1266</f>
        <v>0.36351420025264503</v>
      </c>
      <c r="E1266" s="2">
        <f>MACD!F1266</f>
        <v>0.20418633963165428</v>
      </c>
      <c r="F1266" s="2">
        <f>'Moving Avg'!D1266</f>
        <v>39.5</v>
      </c>
      <c r="G1266" s="2">
        <f>'Moving Avg'!F1266</f>
        <v>39.522500000000001</v>
      </c>
      <c r="H1266" s="2">
        <f>'Moving Avg'!G1266</f>
        <v>36.830600000000011</v>
      </c>
      <c r="I1266" s="2">
        <f>'Moving Avg'!H1266</f>
        <v>33.976799999999997</v>
      </c>
      <c r="J1266" s="6" t="str">
        <f>OBV!F1266</f>
        <v>NEUTRAL</v>
      </c>
      <c r="K1266" s="6" t="str">
        <f>OBV!G1266</f>
        <v>NEUTRAL</v>
      </c>
      <c r="L1266" s="6" t="str">
        <f>OBV!H1266</f>
        <v>NEUTRAL</v>
      </c>
    </row>
    <row r="1267" spans="1:12" ht="13.5" x14ac:dyDescent="0.25">
      <c r="A1267" s="3">
        <f>RSI!A1267</f>
        <v>43854</v>
      </c>
      <c r="B1267" s="2">
        <f>RSI!B1267</f>
        <v>39.5</v>
      </c>
      <c r="C1267" s="2">
        <f>RSI!I1267</f>
        <v>68.39290930315326</v>
      </c>
      <c r="D1267" s="2">
        <f>MACD!E1267</f>
        <v>0.18805345361634807</v>
      </c>
      <c r="E1267" s="2">
        <f>MACD!F1267</f>
        <v>0.20095976242859304</v>
      </c>
      <c r="F1267" s="2">
        <f>'Moving Avg'!D1267</f>
        <v>39.5</v>
      </c>
      <c r="G1267" s="2">
        <f>'Moving Avg'!F1267</f>
        <v>39.503</v>
      </c>
      <c r="H1267" s="2">
        <f>'Moving Avg'!G1267</f>
        <v>36.940600000000003</v>
      </c>
      <c r="I1267" s="2">
        <f>'Moving Avg'!H1267</f>
        <v>34.000300000000003</v>
      </c>
      <c r="J1267" s="6" t="str">
        <f>OBV!F1267</f>
        <v>NEUTRAL</v>
      </c>
      <c r="K1267" s="6" t="str">
        <f>OBV!G1267</f>
        <v>NEUTRAL</v>
      </c>
      <c r="L1267" s="6" t="str">
        <f>OBV!H1267</f>
        <v>NEUTRAL</v>
      </c>
    </row>
    <row r="1268" spans="1:12" ht="13.5" x14ac:dyDescent="0.25">
      <c r="A1268" s="3">
        <f>RSI!A1268</f>
        <v>43857</v>
      </c>
      <c r="B1268" s="2">
        <f>RSI!B1268</f>
        <v>39.5</v>
      </c>
      <c r="C1268" s="2">
        <f>RSI!I1268</f>
        <v>68.39290930315326</v>
      </c>
      <c r="D1268" s="2">
        <f>MACD!E1268</f>
        <v>0.20399670393131686</v>
      </c>
      <c r="E1268" s="2">
        <f>MACD!F1268</f>
        <v>0.20156715072913781</v>
      </c>
      <c r="F1268" s="2">
        <f>'Moving Avg'!D1268</f>
        <v>39.5</v>
      </c>
      <c r="G1268" s="2">
        <f>'Moving Avg'!F1268</f>
        <v>39.483500000000006</v>
      </c>
      <c r="H1268" s="2">
        <f>'Moving Avg'!G1268</f>
        <v>37.050600000000003</v>
      </c>
      <c r="I1268" s="2">
        <f>'Moving Avg'!H1268</f>
        <v>34.023800000000001</v>
      </c>
      <c r="J1268" s="6" t="str">
        <f>OBV!F1268</f>
        <v>NEUTRAL</v>
      </c>
      <c r="K1268" s="6" t="str">
        <f>OBV!G1268</f>
        <v>NEUTRAL</v>
      </c>
      <c r="L1268" s="6" t="str">
        <f>OBV!H1268</f>
        <v>NEUTRAL</v>
      </c>
    </row>
    <row r="1269" spans="1:12" ht="13.5" x14ac:dyDescent="0.25">
      <c r="A1269" s="3">
        <f>RSI!A1269</f>
        <v>43858</v>
      </c>
      <c r="B1269" s="2">
        <f>RSI!B1269</f>
        <v>39.5</v>
      </c>
      <c r="C1269" s="2">
        <f>RSI!I1269</f>
        <v>68.39290930315326</v>
      </c>
      <c r="D1269" s="2">
        <f>MACD!E1269</f>
        <v>0.22840811994525723</v>
      </c>
      <c r="E1269" s="2">
        <f>MACD!F1269</f>
        <v>0.20693534457236171</v>
      </c>
      <c r="F1269" s="2">
        <f>'Moving Avg'!D1269</f>
        <v>39.5</v>
      </c>
      <c r="G1269" s="2">
        <f>'Moving Avg'!F1269</f>
        <v>39.463999999999999</v>
      </c>
      <c r="H1269" s="2">
        <f>'Moving Avg'!G1269</f>
        <v>37.160600000000002</v>
      </c>
      <c r="I1269" s="2">
        <f>'Moving Avg'!H1269</f>
        <v>34.0473</v>
      </c>
      <c r="J1269" s="6" t="str">
        <f>OBV!F1269</f>
        <v>NEUTRAL</v>
      </c>
      <c r="K1269" s="6" t="str">
        <f>OBV!G1269</f>
        <v>NEUTRAL</v>
      </c>
      <c r="L1269" s="6" t="str">
        <f>OBV!H1269</f>
        <v>NEUTRAL</v>
      </c>
    </row>
    <row r="1270" spans="1:12" ht="13.5" x14ac:dyDescent="0.25">
      <c r="A1270" s="3">
        <f>RSI!A1270</f>
        <v>43859</v>
      </c>
      <c r="B1270" s="2">
        <f>RSI!B1270</f>
        <v>39.5</v>
      </c>
      <c r="C1270" s="2">
        <f>RSI!I1270</f>
        <v>68.39290930315326</v>
      </c>
      <c r="D1270" s="2">
        <f>MACD!E1270</f>
        <v>0.2449309316946966</v>
      </c>
      <c r="E1270" s="2">
        <f>MACD!F1270</f>
        <v>0.21453446199682868</v>
      </c>
      <c r="F1270" s="2">
        <f>'Moving Avg'!D1270</f>
        <v>39.5</v>
      </c>
      <c r="G1270" s="2">
        <f>'Moving Avg'!F1270</f>
        <v>39.444499999999998</v>
      </c>
      <c r="H1270" s="2">
        <f>'Moving Avg'!G1270</f>
        <v>37.270600000000002</v>
      </c>
      <c r="I1270" s="2">
        <f>'Moving Avg'!H1270</f>
        <v>34.070800000000006</v>
      </c>
      <c r="J1270" s="6" t="str">
        <f>OBV!F1270</f>
        <v>NEUTRAL</v>
      </c>
      <c r="K1270" s="6" t="str">
        <f>OBV!G1270</f>
        <v>NEUTRAL</v>
      </c>
      <c r="L1270" s="6" t="str">
        <f>OBV!H1270</f>
        <v>NEUTRAL</v>
      </c>
    </row>
    <row r="1271" spans="1:12" ht="13.5" x14ac:dyDescent="0.25">
      <c r="A1271" s="3">
        <f>RSI!A1271</f>
        <v>43860</v>
      </c>
      <c r="B1271" s="2">
        <f>RSI!B1271</f>
        <v>39</v>
      </c>
      <c r="C1271" s="2">
        <f>RSI!I1271</f>
        <v>53.306466458623667</v>
      </c>
      <c r="D1271" s="2">
        <f>MACD!E1271</f>
        <v>0.29212195592351975</v>
      </c>
      <c r="E1271" s="2">
        <f>MACD!F1271</f>
        <v>0.23005196078216689</v>
      </c>
      <c r="F1271" s="2">
        <f>'Moving Avg'!D1271</f>
        <v>39.4</v>
      </c>
      <c r="G1271" s="2">
        <f>'Moving Avg'!F1271</f>
        <v>39.4</v>
      </c>
      <c r="H1271" s="2">
        <f>'Moving Avg'!G1271</f>
        <v>37.370599999999996</v>
      </c>
      <c r="I1271" s="2">
        <f>'Moving Avg'!H1271</f>
        <v>34.091799999999999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39</v>
      </c>
      <c r="C1272" s="2">
        <f>RSI!I1272</f>
        <v>53.306466458623674</v>
      </c>
      <c r="D1272" s="2">
        <f>MACD!E1272</f>
        <v>0.33146396116350019</v>
      </c>
      <c r="E1272" s="2">
        <f>MACD!F1272</f>
        <v>0.25033436085843352</v>
      </c>
      <c r="F1272" s="2">
        <f>'Moving Avg'!D1272</f>
        <v>39.299999999999997</v>
      </c>
      <c r="G1272" s="2">
        <f>'Moving Avg'!F1272</f>
        <v>39.356000000000002</v>
      </c>
      <c r="H1272" s="2">
        <f>'Moving Avg'!G1272</f>
        <v>37.470599999999997</v>
      </c>
      <c r="I1272" s="2">
        <f>'Moving Avg'!H1272</f>
        <v>34.1128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39</v>
      </c>
      <c r="C1273" s="2">
        <f>RSI!I1273</f>
        <v>53.306466458623674</v>
      </c>
      <c r="D1273" s="2">
        <f>MACD!E1273</f>
        <v>0.36420810816162685</v>
      </c>
      <c r="E1273" s="2">
        <f>MACD!F1273</f>
        <v>0.2731091103190722</v>
      </c>
      <c r="F1273" s="2">
        <f>'Moving Avg'!D1273</f>
        <v>39.200000000000003</v>
      </c>
      <c r="G1273" s="2">
        <f>'Moving Avg'!F1273</f>
        <v>39.316000000000003</v>
      </c>
      <c r="H1273" s="2">
        <f>'Moving Avg'!G1273</f>
        <v>37.570599999999992</v>
      </c>
      <c r="I1273" s="2">
        <f>'Moving Avg'!H1273</f>
        <v>34.133800000000001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39</v>
      </c>
      <c r="C1274" s="2">
        <f>RSI!I1274</f>
        <v>53.306466458623682</v>
      </c>
      <c r="D1274" s="2">
        <f>MACD!E1274</f>
        <v>0.39140984033210202</v>
      </c>
      <c r="E1274" s="2">
        <f>MACD!F1274</f>
        <v>0.29676925632167817</v>
      </c>
      <c r="F1274" s="2">
        <f>'Moving Avg'!D1274</f>
        <v>39.1</v>
      </c>
      <c r="G1274" s="2">
        <f>'Moving Avg'!F1274</f>
        <v>39.275999999999996</v>
      </c>
      <c r="H1274" s="2">
        <f>'Moving Avg'!G1274</f>
        <v>37.670599999999993</v>
      </c>
      <c r="I1274" s="2">
        <f>'Moving Avg'!H1274</f>
        <v>34.154800000000002</v>
      </c>
      <c r="J1274" s="6" t="str">
        <f>OBV!F1274</f>
        <v>BEARISH</v>
      </c>
      <c r="K1274" s="6" t="str">
        <f>OBV!G1274</f>
        <v>NEUTRAL</v>
      </c>
      <c r="L1274" s="6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39</v>
      </c>
      <c r="C1275" s="2">
        <f>RSI!I1275</f>
        <v>53.306466458623682</v>
      </c>
      <c r="D1275" s="2">
        <f>MACD!E1275</f>
        <v>0.4139592334533333</v>
      </c>
      <c r="E1275" s="2">
        <f>MACD!F1275</f>
        <v>0.32020725174800924</v>
      </c>
      <c r="F1275" s="2">
        <f>'Moving Avg'!D1275</f>
        <v>39</v>
      </c>
      <c r="G1275" s="2">
        <f>'Moving Avg'!F1275</f>
        <v>39.250999999999998</v>
      </c>
      <c r="H1275" s="2">
        <f>'Moving Avg'!G1275</f>
        <v>37.770599999999995</v>
      </c>
      <c r="I1275" s="2">
        <f>'Moving Avg'!H1275</f>
        <v>34.175800000000002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39</v>
      </c>
      <c r="C1276" s="2">
        <f>RSI!I1276</f>
        <v>53.306466458623682</v>
      </c>
      <c r="D1276" s="2">
        <f>MACD!E1276</f>
        <v>0.43260665845198076</v>
      </c>
      <c r="E1276" s="2">
        <f>MACD!F1276</f>
        <v>0.34268713308880355</v>
      </c>
      <c r="F1276" s="2">
        <f>'Moving Avg'!D1276</f>
        <v>39</v>
      </c>
      <c r="G1276" s="2">
        <f>'Moving Avg'!F1276</f>
        <v>39.285000000000004</v>
      </c>
      <c r="H1276" s="2">
        <f>'Moving Avg'!G1276</f>
        <v>37.870599999999996</v>
      </c>
      <c r="I1276" s="2">
        <f>'Moving Avg'!H1276</f>
        <v>34.196800000000003</v>
      </c>
      <c r="J1276" s="6" t="str">
        <f>OBV!F1276</f>
        <v>NEUTRAL</v>
      </c>
      <c r="K1276" s="6" t="str">
        <f>OBV!G1276</f>
        <v>NEUTRAL</v>
      </c>
      <c r="L1276" s="6" t="str">
        <f>OBV!H1276</f>
        <v>NEUTRAL</v>
      </c>
    </row>
    <row r="1277" spans="1:12" ht="13.5" x14ac:dyDescent="0.25">
      <c r="A1277" s="3">
        <f>RSI!A1277</f>
        <v>43868</v>
      </c>
      <c r="B1277" s="2">
        <f>RSI!B1277</f>
        <v>39.5</v>
      </c>
      <c r="C1277" s="2">
        <f>RSI!I1277</f>
        <v>65.260355979095209</v>
      </c>
      <c r="D1277" s="2">
        <f>MACD!E1277</f>
        <v>0.4109474426138604</v>
      </c>
      <c r="E1277" s="2">
        <f>MACD!F1277</f>
        <v>0.35633919499381495</v>
      </c>
      <c r="F1277" s="2">
        <f>'Moving Avg'!D1277</f>
        <v>39.1</v>
      </c>
      <c r="G1277" s="2">
        <f>'Moving Avg'!F1277</f>
        <v>39.344999999999999</v>
      </c>
      <c r="H1277" s="2">
        <f>'Moving Avg'!G1277</f>
        <v>37.980599999999995</v>
      </c>
      <c r="I1277" s="2">
        <f>'Moving Avg'!H1277</f>
        <v>34.220300000000002</v>
      </c>
      <c r="J1277" s="6" t="str">
        <f>OBV!F1277</f>
        <v>BULLISH</v>
      </c>
      <c r="K1277" s="6" t="str">
        <f>OBV!G1277</f>
        <v>NEUTRAL</v>
      </c>
      <c r="L1277" s="6" t="str">
        <f>OBV!H1277</f>
        <v>CONFIRMED BULLISH</v>
      </c>
    </row>
    <row r="1278" spans="1:12" ht="13.5" x14ac:dyDescent="0.25">
      <c r="A1278" s="3">
        <f>RSI!A1278</f>
        <v>43871</v>
      </c>
      <c r="B1278" s="2">
        <f>RSI!B1278</f>
        <v>39.5</v>
      </c>
      <c r="C1278" s="2">
        <f>RSI!I1278</f>
        <v>65.260355979095209</v>
      </c>
      <c r="D1278" s="2">
        <f>MACD!E1278</f>
        <v>0.38929480977643038</v>
      </c>
      <c r="E1278" s="2">
        <f>MACD!F1278</f>
        <v>0.36293031795033803</v>
      </c>
      <c r="F1278" s="2">
        <f>'Moving Avg'!D1278</f>
        <v>39.200000000000003</v>
      </c>
      <c r="G1278" s="2">
        <f>'Moving Avg'!F1278</f>
        <v>39.35</v>
      </c>
      <c r="H1278" s="2">
        <f>'Moving Avg'!G1278</f>
        <v>38.090599999999995</v>
      </c>
      <c r="I1278" s="2">
        <f>'Moving Avg'!H1278</f>
        <v>34.243800000000007</v>
      </c>
      <c r="J1278" s="6" t="str">
        <f>OBV!F1278</f>
        <v>BULLISH</v>
      </c>
      <c r="K1278" s="6" t="str">
        <f>OBV!G1278</f>
        <v>NEUTRAL</v>
      </c>
      <c r="L1278" s="6" t="str">
        <f>OBV!H1278</f>
        <v>CONFIRMED BULLISH</v>
      </c>
    </row>
    <row r="1279" spans="1:12" ht="13.5" x14ac:dyDescent="0.25">
      <c r="A1279" s="3">
        <f>RSI!A1279</f>
        <v>43872</v>
      </c>
      <c r="B1279" s="2">
        <f>RSI!B1279</f>
        <v>39.5</v>
      </c>
      <c r="C1279" s="2">
        <f>RSI!I1279</f>
        <v>65.260355979095209</v>
      </c>
      <c r="D1279" s="2">
        <f>MACD!E1279</f>
        <v>0.36789408821118741</v>
      </c>
      <c r="E1279" s="2">
        <f>MACD!F1279</f>
        <v>0.36392307200250795</v>
      </c>
      <c r="F1279" s="2">
        <f>'Moving Avg'!D1279</f>
        <v>39.299999999999997</v>
      </c>
      <c r="G1279" s="2">
        <f>'Moving Avg'!F1279</f>
        <v>39.35</v>
      </c>
      <c r="H1279" s="2">
        <f>'Moving Avg'!G1279</f>
        <v>38.200600000000001</v>
      </c>
      <c r="I1279" s="2">
        <f>'Moving Avg'!H1279</f>
        <v>34.275100000000009</v>
      </c>
      <c r="J1279" s="6" t="str">
        <f>OBV!F1279</f>
        <v>BULLISH</v>
      </c>
      <c r="K1279" s="6" t="str">
        <f>OBV!G1279</f>
        <v>NEUTRAL</v>
      </c>
      <c r="L1279" s="6" t="str">
        <f>OBV!H1279</f>
        <v>CONFIRMED BULLISH</v>
      </c>
    </row>
    <row r="1280" spans="1:12" ht="13.5" x14ac:dyDescent="0.25">
      <c r="A1280" s="3">
        <f>RSI!A1280</f>
        <v>43873</v>
      </c>
      <c r="B1280" s="2">
        <f>RSI!B1280</f>
        <v>39</v>
      </c>
      <c r="C1280" s="2">
        <f>RSI!I1280</f>
        <v>49.449139472039455</v>
      </c>
      <c r="D1280" s="2">
        <f>MACD!E1280</f>
        <v>0.38397165293117297</v>
      </c>
      <c r="E1280" s="2">
        <f>MACD!F1280</f>
        <v>0.36793278818824093</v>
      </c>
      <c r="F1280" s="2">
        <f>'Moving Avg'!D1280</f>
        <v>39.299999999999997</v>
      </c>
      <c r="G1280" s="2">
        <f>'Moving Avg'!F1280</f>
        <v>39.325000000000003</v>
      </c>
      <c r="H1280" s="2">
        <f>'Moving Avg'!G1280</f>
        <v>38.300599999999996</v>
      </c>
      <c r="I1280" s="2">
        <f>'Moving Avg'!H1280</f>
        <v>34.306600000000003</v>
      </c>
      <c r="J1280" s="6" t="str">
        <f>OBV!F1280</f>
        <v>BULLISH</v>
      </c>
      <c r="K1280" s="6" t="str">
        <f>OBV!G1280</f>
        <v>NEUTRAL</v>
      </c>
      <c r="L1280" s="6" t="str">
        <f>OBV!H1280</f>
        <v>NEUTRAL</v>
      </c>
    </row>
    <row r="1281" spans="1:12" ht="13.5" x14ac:dyDescent="0.25">
      <c r="A1281" s="3">
        <f>RSI!A1281</f>
        <v>43874</v>
      </c>
      <c r="B1281" s="2">
        <f>RSI!B1281</f>
        <v>39</v>
      </c>
      <c r="C1281" s="2">
        <f>RSI!I1281</f>
        <v>49.449139472039455</v>
      </c>
      <c r="D1281" s="2">
        <f>MACD!E1281</f>
        <v>0.32096721898892611</v>
      </c>
      <c r="E1281" s="2">
        <f>MACD!F1281</f>
        <v>0.35853967434837802</v>
      </c>
      <c r="F1281" s="2">
        <f>'Moving Avg'!D1281</f>
        <v>39.299999999999997</v>
      </c>
      <c r="G1281" s="2">
        <f>'Moving Avg'!F1281</f>
        <v>39.299999999999997</v>
      </c>
      <c r="H1281" s="2">
        <f>'Moving Avg'!G1281</f>
        <v>38.400599999999997</v>
      </c>
      <c r="I1281" s="2">
        <f>'Moving Avg'!H1281</f>
        <v>34.338100000000011</v>
      </c>
      <c r="J1281" s="6" t="str">
        <f>OBV!F1281</f>
        <v>BULLISH</v>
      </c>
      <c r="K1281" s="6" t="str">
        <f>OBV!G1281</f>
        <v>NEUTRAL</v>
      </c>
      <c r="L1281" s="6" t="str">
        <f>OBV!H1281</f>
        <v>NEUTRAL</v>
      </c>
    </row>
    <row r="1282" spans="1:12" ht="13.5" x14ac:dyDescent="0.25">
      <c r="A1282" s="3">
        <f>RSI!A1282</f>
        <v>43875</v>
      </c>
      <c r="B1282" s="2">
        <f>RSI!B1282</f>
        <v>39.79</v>
      </c>
      <c r="C1282" s="2">
        <f>RSI!I1282</f>
        <v>64.991470881061929</v>
      </c>
      <c r="D1282" s="2">
        <f>MACD!E1282</f>
        <v>0.20942850613971586</v>
      </c>
      <c r="E1282" s="2">
        <f>MACD!F1282</f>
        <v>0.3287174407066456</v>
      </c>
      <c r="F1282" s="2">
        <f>'Moving Avg'!D1282</f>
        <v>39.357999999999997</v>
      </c>
      <c r="G1282" s="2">
        <f>'Moving Avg'!F1282</f>
        <v>39.314499999999995</v>
      </c>
      <c r="H1282" s="2">
        <f>'Moving Avg'!G1282</f>
        <v>38.516399999999997</v>
      </c>
      <c r="I1282" s="2">
        <f>'Moving Avg'!H1282</f>
        <v>34.373550000000002</v>
      </c>
      <c r="J1282" s="6" t="str">
        <f>OBV!F1282</f>
        <v>BEARISH</v>
      </c>
      <c r="K1282" s="6" t="str">
        <f>OBV!G1282</f>
        <v>NEUTRAL</v>
      </c>
      <c r="L1282" s="6" t="str">
        <f>OBV!H1282</f>
        <v>BEARISH DIVERGENCE</v>
      </c>
    </row>
    <row r="1283" spans="1:12" ht="13.5" x14ac:dyDescent="0.25">
      <c r="A1283" s="3">
        <f>RSI!A1283</f>
        <v>43878</v>
      </c>
      <c r="B1283" s="2">
        <f>RSI!B1283</f>
        <v>39.79</v>
      </c>
      <c r="C1283" s="2">
        <f>RSI!I1283</f>
        <v>64.991470881061943</v>
      </c>
      <c r="D1283" s="2">
        <f>MACD!E1283</f>
        <v>0.11065112705683333</v>
      </c>
      <c r="E1283" s="2">
        <f>MACD!F1283</f>
        <v>0.28510417797668314</v>
      </c>
      <c r="F1283" s="2">
        <f>'Moving Avg'!D1283</f>
        <v>39.415999999999997</v>
      </c>
      <c r="G1283" s="2">
        <f>'Moving Avg'!F1283</f>
        <v>39.328999999999994</v>
      </c>
      <c r="H1283" s="2">
        <f>'Moving Avg'!G1283</f>
        <v>38.63219999999999</v>
      </c>
      <c r="I1283" s="2">
        <f>'Moving Avg'!H1283</f>
        <v>34.413850000000004</v>
      </c>
      <c r="J1283" s="6" t="str">
        <f>OBV!F1283</f>
        <v>BEARISH</v>
      </c>
      <c r="K1283" s="6" t="str">
        <f>OBV!G1283</f>
        <v>NEUTRAL</v>
      </c>
      <c r="L1283" s="6" t="str">
        <f>OBV!H1283</f>
        <v>BEARISH DIVERGENCE</v>
      </c>
    </row>
    <row r="1284" spans="1:12" ht="13.5" x14ac:dyDescent="0.25">
      <c r="A1284" s="3">
        <f>RSI!A1284</f>
        <v>43879</v>
      </c>
      <c r="B1284" s="2">
        <f>RSI!B1284</f>
        <v>39.79</v>
      </c>
      <c r="C1284" s="2">
        <f>RSI!I1284</f>
        <v>64.991470881061943</v>
      </c>
      <c r="D1284" s="2">
        <f>MACD!E1284</f>
        <v>2.2997612082413355E-2</v>
      </c>
      <c r="E1284" s="2">
        <f>MACD!F1284</f>
        <v>0.23268286479782921</v>
      </c>
      <c r="F1284" s="2">
        <f>'Moving Avg'!D1284</f>
        <v>39.473999999999997</v>
      </c>
      <c r="G1284" s="2">
        <f>'Moving Avg'!F1284</f>
        <v>39.343499999999992</v>
      </c>
      <c r="H1284" s="2">
        <f>'Moving Avg'!G1284</f>
        <v>38.74799999999999</v>
      </c>
      <c r="I1284" s="2">
        <f>'Moving Avg'!H1284</f>
        <v>34.454150000000006</v>
      </c>
      <c r="J1284" s="6" t="str">
        <f>OBV!F1284</f>
        <v>BEARISH</v>
      </c>
      <c r="K1284" s="6" t="str">
        <f>OBV!G1284</f>
        <v>NEUTRAL</v>
      </c>
      <c r="L1284" s="6" t="str">
        <f>OBV!H1284</f>
        <v>BEARISH DIVERGENCE</v>
      </c>
    </row>
    <row r="1285" spans="1:12" ht="13.5" x14ac:dyDescent="0.25">
      <c r="A1285" s="3">
        <f>RSI!A1285</f>
        <v>43880</v>
      </c>
      <c r="B1285" s="2">
        <f>RSI!B1285</f>
        <v>39.79</v>
      </c>
      <c r="C1285" s="2">
        <f>RSI!I1285</f>
        <v>64.991470881061943</v>
      </c>
      <c r="D1285" s="2">
        <f>MACD!E1285</f>
        <v>-5.4941724288795513E-2</v>
      </c>
      <c r="E1285" s="2">
        <f>MACD!F1285</f>
        <v>0.17515794698050427</v>
      </c>
      <c r="F1285" s="2">
        <f>'Moving Avg'!D1285</f>
        <v>39.631999999999991</v>
      </c>
      <c r="G1285" s="2">
        <f>'Moving Avg'!F1285</f>
        <v>39.35799999999999</v>
      </c>
      <c r="H1285" s="2">
        <f>'Moving Avg'!G1285</f>
        <v>38.853799999999993</v>
      </c>
      <c r="I1285" s="2">
        <f>'Moving Avg'!H1285</f>
        <v>34.494450000000008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</row>
    <row r="1286" spans="1:12" ht="13.5" x14ac:dyDescent="0.25">
      <c r="A1286" s="3">
        <f>RSI!A1286</f>
        <v>43881</v>
      </c>
      <c r="B1286" s="2">
        <f>RSI!B1286</f>
        <v>40</v>
      </c>
      <c r="C1286" s="2">
        <f>RSI!I1286</f>
        <v>68.458812188806974</v>
      </c>
      <c r="D1286" s="2">
        <f>MACD!E1286</f>
        <v>-0.13993759495810565</v>
      </c>
      <c r="E1286" s="2">
        <f>MACD!F1286</f>
        <v>0.11213883859278229</v>
      </c>
      <c r="F1286" s="2">
        <f>'Moving Avg'!D1286</f>
        <v>39.832000000000001</v>
      </c>
      <c r="G1286" s="2">
        <f>'Moving Avg'!F1286</f>
        <v>39.382999999999996</v>
      </c>
      <c r="H1286" s="2">
        <f>'Moving Avg'!G1286</f>
        <v>38.973199999999991</v>
      </c>
      <c r="I1286" s="2">
        <f>'Moving Avg'!H1286</f>
        <v>34.535800000000009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</row>
    <row r="1287" spans="1:12" ht="13.5" x14ac:dyDescent="0.25">
      <c r="A1287" s="3">
        <f>RSI!A1287</f>
        <v>43882</v>
      </c>
      <c r="B1287" s="2">
        <f>RSI!B1287</f>
        <v>40</v>
      </c>
      <c r="C1287" s="2">
        <f>RSI!I1287</f>
        <v>68.458812188806974</v>
      </c>
      <c r="D1287" s="2">
        <f>MACD!E1287</f>
        <v>-0.1394080053690061</v>
      </c>
      <c r="E1287" s="2">
        <f>MACD!F1287</f>
        <v>6.1829469800424613E-2</v>
      </c>
      <c r="F1287" s="2">
        <f>'Moving Avg'!D1287</f>
        <v>39.874000000000002</v>
      </c>
      <c r="G1287" s="2">
        <f>'Moving Avg'!F1287</f>
        <v>39.407999999999994</v>
      </c>
      <c r="H1287" s="2">
        <f>'Moving Avg'!G1287</f>
        <v>39.083199999999991</v>
      </c>
      <c r="I1287" s="2">
        <f>'Moving Avg'!H1287</f>
        <v>34.573350000000012</v>
      </c>
      <c r="J1287" s="6" t="str">
        <f>OBV!F1287</f>
        <v>BULLISH</v>
      </c>
      <c r="K1287" s="6" t="str">
        <f>OBV!G1287</f>
        <v>NEUTRAL</v>
      </c>
      <c r="L1287" s="6" t="str">
        <f>OBV!H1287</f>
        <v>CONFIRMED BULLISH</v>
      </c>
    </row>
    <row r="1288" spans="1:12" ht="13.5" x14ac:dyDescent="0.25">
      <c r="A1288" s="3">
        <f>RSI!A1288</f>
        <v>43885</v>
      </c>
      <c r="B1288" s="2">
        <f>RSI!B1288</f>
        <v>40</v>
      </c>
      <c r="C1288" s="2">
        <f>RSI!I1288</f>
        <v>68.458812188806974</v>
      </c>
      <c r="D1288" s="2">
        <f>MACD!E1288</f>
        <v>-0.14310239523089052</v>
      </c>
      <c r="E1288" s="2">
        <f>MACD!F1288</f>
        <v>2.0843096794161589E-2</v>
      </c>
      <c r="F1288" s="2">
        <f>'Moving Avg'!D1288</f>
        <v>39.915999999999997</v>
      </c>
      <c r="G1288" s="2">
        <f>'Moving Avg'!F1288</f>
        <v>39.432999999999993</v>
      </c>
      <c r="H1288" s="2">
        <f>'Moving Avg'!G1288</f>
        <v>39.173199999999994</v>
      </c>
      <c r="I1288" s="2">
        <f>'Moving Avg'!H1288</f>
        <v>34.614300000000014</v>
      </c>
      <c r="J1288" s="6" t="str">
        <f>OBV!F1288</f>
        <v>BULLISH</v>
      </c>
      <c r="K1288" s="6" t="str">
        <f>OBV!G1288</f>
        <v>NEUTRAL</v>
      </c>
      <c r="L1288" s="6" t="str">
        <f>OBV!H1288</f>
        <v>CONFIRMED BULLISH</v>
      </c>
    </row>
    <row r="1289" spans="1:12" ht="13.5" x14ac:dyDescent="0.25">
      <c r="A1289" s="3">
        <f>RSI!A1289</f>
        <v>43886</v>
      </c>
      <c r="B1289" s="2">
        <f>RSI!B1289</f>
        <v>40</v>
      </c>
      <c r="C1289" s="2">
        <f>RSI!I1289</f>
        <v>68.458812188806974</v>
      </c>
      <c r="D1289" s="2">
        <f>MACD!E1289</f>
        <v>-0.15006406939355799</v>
      </c>
      <c r="E1289" s="2">
        <f>MACD!F1289</f>
        <v>-1.3338336443382327E-2</v>
      </c>
      <c r="F1289" s="2">
        <f>'Moving Avg'!D1289</f>
        <v>39.957999999999998</v>
      </c>
      <c r="G1289" s="2">
        <f>'Moving Avg'!F1289</f>
        <v>39.457999999999998</v>
      </c>
      <c r="H1289" s="2">
        <f>'Moving Avg'!G1289</f>
        <v>39.263199999999998</v>
      </c>
      <c r="I1289" s="2">
        <f>'Moving Avg'!H1289</f>
        <v>34.655250000000017</v>
      </c>
      <c r="J1289" s="6" t="str">
        <f>OBV!F1289</f>
        <v>BULLISH</v>
      </c>
      <c r="K1289" s="6" t="str">
        <f>OBV!G1289</f>
        <v>NEUTRAL</v>
      </c>
      <c r="L1289" s="6" t="str">
        <f>OBV!H1289</f>
        <v>CONFIRMED BULLISH</v>
      </c>
    </row>
    <row r="1290" spans="1:12" ht="13.5" x14ac:dyDescent="0.25">
      <c r="A1290" s="3">
        <f>RSI!A1290</f>
        <v>43887</v>
      </c>
      <c r="B1290" s="2">
        <f>RSI!B1290</f>
        <v>40</v>
      </c>
      <c r="C1290" s="2">
        <f>RSI!I1290</f>
        <v>68.458812188806974</v>
      </c>
      <c r="D1290" s="2">
        <f>MACD!E1290</f>
        <v>-0.236429323288597</v>
      </c>
      <c r="E1290" s="2">
        <f>MACD!F1290</f>
        <v>-5.7956533812425264E-2</v>
      </c>
      <c r="F1290" s="2">
        <f>'Moving Avg'!D1290</f>
        <v>40</v>
      </c>
      <c r="G1290" s="2">
        <f>'Moving Avg'!F1290</f>
        <v>39.482999999999997</v>
      </c>
      <c r="H1290" s="2">
        <f>'Moving Avg'!G1290</f>
        <v>39.353199999999994</v>
      </c>
      <c r="I1290" s="2">
        <f>'Moving Avg'!H1290</f>
        <v>34.695700000000016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</row>
    <row r="1291" spans="1:12" ht="13.5" x14ac:dyDescent="0.25">
      <c r="A1291" s="3">
        <f>RSI!A1291</f>
        <v>43888</v>
      </c>
      <c r="B1291" s="2">
        <f>RSI!B1291</f>
        <v>40</v>
      </c>
      <c r="C1291" s="2">
        <f>RSI!I1291</f>
        <v>68.458812188806974</v>
      </c>
      <c r="D1291" s="2">
        <f>MACD!E1291</f>
        <v>-0.31279606838256768</v>
      </c>
      <c r="E1291" s="2">
        <f>MACD!F1291</f>
        <v>-0.10892444072645376</v>
      </c>
      <c r="F1291" s="2">
        <f>'Moving Avg'!D1291</f>
        <v>40</v>
      </c>
      <c r="G1291" s="2">
        <f>'Moving Avg'!F1291</f>
        <v>39.533000000000001</v>
      </c>
      <c r="H1291" s="2">
        <f>'Moving Avg'!G1291</f>
        <v>39.421999999999997</v>
      </c>
      <c r="I1291" s="2">
        <f>'Moving Avg'!H1291</f>
        <v>34.731400000000022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</row>
    <row r="1292" spans="1:12" ht="13.5" x14ac:dyDescent="0.25">
      <c r="A1292" s="3">
        <f>RSI!A1292</f>
        <v>43889</v>
      </c>
      <c r="B1292" s="2">
        <f>RSI!B1292</f>
        <v>40</v>
      </c>
      <c r="C1292" s="2">
        <f>RSI!I1292</f>
        <v>68.458812188806974</v>
      </c>
      <c r="D1292" s="2">
        <f>MACD!E1292</f>
        <v>-0.25892048612418961</v>
      </c>
      <c r="E1292" s="2">
        <f>MACD!F1292</f>
        <v>-0.13892364980600094</v>
      </c>
      <c r="F1292" s="2">
        <f>'Moving Avg'!D1292</f>
        <v>40</v>
      </c>
      <c r="G1292" s="2">
        <f>'Moving Avg'!F1292</f>
        <v>39.583000000000006</v>
      </c>
      <c r="H1292" s="2">
        <f>'Moving Avg'!G1292</f>
        <v>39.468999999999994</v>
      </c>
      <c r="I1292" s="2">
        <f>'Moving Avg'!H1292</f>
        <v>34.767100000000021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</row>
    <row r="1293" spans="1:12" ht="13.5" x14ac:dyDescent="0.25">
      <c r="A1293" s="3">
        <f>RSI!A1293</f>
        <v>43892</v>
      </c>
      <c r="B1293" s="2">
        <f>RSI!B1293</f>
        <v>40</v>
      </c>
      <c r="C1293" s="2">
        <f>RSI!I1293</f>
        <v>68.458812188806974</v>
      </c>
      <c r="D1293" s="2">
        <f>MACD!E1293</f>
        <v>-0.21615277368672281</v>
      </c>
      <c r="E1293" s="2">
        <f>MACD!F1293</f>
        <v>-0.15436947458214534</v>
      </c>
      <c r="F1293" s="2">
        <f>'Moving Avg'!D1293</f>
        <v>40</v>
      </c>
      <c r="G1293" s="2">
        <f>'Moving Avg'!F1293</f>
        <v>39.633000000000003</v>
      </c>
      <c r="H1293" s="2">
        <f>'Moving Avg'!G1293</f>
        <v>39.493599999999994</v>
      </c>
      <c r="I1293" s="2">
        <f>'Moving Avg'!H1293</f>
        <v>34.802800000000019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</row>
    <row r="1294" spans="1:12" ht="13.5" x14ac:dyDescent="0.25">
      <c r="A1294" s="3">
        <f>RSI!A1294</f>
        <v>43893</v>
      </c>
      <c r="B1294" s="2">
        <f>RSI!B1294</f>
        <v>40</v>
      </c>
      <c r="C1294" s="2">
        <f>RSI!I1294</f>
        <v>68.458812188806974</v>
      </c>
      <c r="D1294" s="2">
        <f>MACD!E1294</f>
        <v>-0.18257518959826058</v>
      </c>
      <c r="E1294" s="2">
        <f>MACD!F1294</f>
        <v>-0.16001061758536839</v>
      </c>
      <c r="F1294" s="2">
        <f>'Moving Avg'!D1294</f>
        <v>40</v>
      </c>
      <c r="G1294" s="2">
        <f>'Moving Avg'!F1294</f>
        <v>39.683000000000007</v>
      </c>
      <c r="H1294" s="2">
        <f>'Moving Avg'!G1294</f>
        <v>39.5182</v>
      </c>
      <c r="I1294" s="2">
        <f>'Moving Avg'!H1294</f>
        <v>34.838500000000025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</row>
    <row r="1295" spans="1:12" ht="13.5" x14ac:dyDescent="0.25">
      <c r="A1295" s="3">
        <f>RSI!A1295</f>
        <v>43894</v>
      </c>
      <c r="B1295" s="2">
        <f>RSI!B1295</f>
        <v>40</v>
      </c>
      <c r="C1295" s="2">
        <f>RSI!I1295</f>
        <v>68.458812188806974</v>
      </c>
      <c r="D1295" s="2">
        <f>MACD!E1295</f>
        <v>-0.15658049904920546</v>
      </c>
      <c r="E1295" s="2">
        <f>MACD!F1295</f>
        <v>-0.1593245938781358</v>
      </c>
      <c r="F1295" s="2">
        <f>'Moving Avg'!D1295</f>
        <v>40</v>
      </c>
      <c r="G1295" s="2">
        <f>'Moving Avg'!F1295</f>
        <v>39.733000000000004</v>
      </c>
      <c r="H1295" s="2">
        <f>'Moving Avg'!G1295</f>
        <v>39.540199999999999</v>
      </c>
      <c r="I1295" s="2">
        <f>'Moving Avg'!H1295</f>
        <v>34.874200000000023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</row>
    <row r="1296" spans="1:12" ht="13.5" x14ac:dyDescent="0.25">
      <c r="A1296" s="3">
        <f>RSI!A1296</f>
        <v>43895</v>
      </c>
      <c r="B1296" s="2">
        <f>RSI!B1296</f>
        <v>40</v>
      </c>
      <c r="C1296" s="2">
        <f>RSI!I1296</f>
        <v>68.458812188806974</v>
      </c>
      <c r="D1296" s="2">
        <f>MACD!E1296</f>
        <v>-0.10451536543897788</v>
      </c>
      <c r="E1296" s="2">
        <f>MACD!F1296</f>
        <v>-0.14836274819030421</v>
      </c>
      <c r="F1296" s="2">
        <f>'Moving Avg'!D1296</f>
        <v>40</v>
      </c>
      <c r="G1296" s="2">
        <f>'Moving Avg'!F1296</f>
        <v>39.783000000000001</v>
      </c>
      <c r="H1296" s="2">
        <f>'Moving Avg'!G1296</f>
        <v>39.562199999999997</v>
      </c>
      <c r="I1296" s="2">
        <f>'Moving Avg'!H1296</f>
        <v>34.909900000000022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</row>
    <row r="1297" spans="1:12" ht="13.5" x14ac:dyDescent="0.25">
      <c r="A1297" s="3">
        <f>RSI!A1297</f>
        <v>43896</v>
      </c>
      <c r="B1297" s="2">
        <f>RSI!B1297</f>
        <v>40</v>
      </c>
      <c r="C1297" s="2">
        <f>RSI!I1297</f>
        <v>68.458812188806974</v>
      </c>
      <c r="D1297" s="2">
        <f>MACD!E1297</f>
        <v>-6.2532535796336219E-2</v>
      </c>
      <c r="E1297" s="2">
        <f>MACD!F1297</f>
        <v>-0.13119670571151062</v>
      </c>
      <c r="F1297" s="2">
        <f>'Moving Avg'!D1297</f>
        <v>40</v>
      </c>
      <c r="G1297" s="2">
        <f>'Moving Avg'!F1297</f>
        <v>39.808000000000007</v>
      </c>
      <c r="H1297" s="2">
        <f>'Moving Avg'!G1297</f>
        <v>39.564399999999999</v>
      </c>
      <c r="I1297" s="2">
        <f>'Moving Avg'!H1297</f>
        <v>34.94560000000002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</row>
    <row r="1298" spans="1:12" ht="13.5" x14ac:dyDescent="0.25">
      <c r="A1298" s="3">
        <f>RSI!A1298</f>
        <v>43899</v>
      </c>
      <c r="B1298" s="2">
        <f>RSI!B1298</f>
        <v>40</v>
      </c>
      <c r="C1298" s="2">
        <f>RSI!I1298</f>
        <v>68.458812188806974</v>
      </c>
      <c r="D1298" s="2">
        <f>MACD!E1298</f>
        <v>-2.8927383958986752E-2</v>
      </c>
      <c r="E1298" s="2">
        <f>MACD!F1298</f>
        <v>-0.11074284136100586</v>
      </c>
      <c r="F1298" s="2">
        <f>'Moving Avg'!D1298</f>
        <v>40</v>
      </c>
      <c r="G1298" s="2">
        <f>'Moving Avg'!F1298</f>
        <v>39.832999999999998</v>
      </c>
      <c r="H1298" s="2">
        <f>'Moving Avg'!G1298</f>
        <v>39.566600000000001</v>
      </c>
      <c r="I1298" s="2">
        <f>'Moving Avg'!H1298</f>
        <v>34.976400000000019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</row>
    <row r="1299" spans="1:12" ht="13.5" x14ac:dyDescent="0.25">
      <c r="A1299" s="3">
        <f>RSI!A1299</f>
        <v>43900</v>
      </c>
      <c r="B1299" s="2">
        <f>RSI!B1299</f>
        <v>40</v>
      </c>
      <c r="C1299" s="2">
        <f>RSI!I1299</f>
        <v>68.458812188806974</v>
      </c>
      <c r="D1299" s="2">
        <f>MACD!E1299</f>
        <v>-2.268904497135793E-3</v>
      </c>
      <c r="E1299" s="2">
        <f>MACD!F1299</f>
        <v>-8.9048053988231846E-2</v>
      </c>
      <c r="F1299" s="2">
        <f>'Moving Avg'!D1299</f>
        <v>40</v>
      </c>
      <c r="G1299" s="2">
        <f>'Moving Avg'!F1299</f>
        <v>39.857999999999997</v>
      </c>
      <c r="H1299" s="2">
        <f>'Moving Avg'!G1299</f>
        <v>39.568799999999996</v>
      </c>
      <c r="I1299" s="2">
        <f>'Moving Avg'!H1299</f>
        <v>35.007200000000019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</row>
    <row r="1300" spans="1:12" ht="13.5" x14ac:dyDescent="0.25">
      <c r="A1300" s="3">
        <f>RSI!A1300</f>
        <v>43901</v>
      </c>
      <c r="B1300" s="2">
        <f>RSI!B1300</f>
        <v>40</v>
      </c>
      <c r="C1300" s="2">
        <f>RSI!I1300</f>
        <v>68.458812188806974</v>
      </c>
      <c r="D1300" s="2">
        <f>MACD!E1300</f>
        <v>1.8643225047014766E-2</v>
      </c>
      <c r="E1300" s="2">
        <f>MACD!F1300</f>
        <v>-6.7509798181182523E-2</v>
      </c>
      <c r="F1300" s="2">
        <f>'Moving Avg'!D1300</f>
        <v>40</v>
      </c>
      <c r="G1300" s="2">
        <f>'Moving Avg'!F1300</f>
        <v>39.908000000000001</v>
      </c>
      <c r="H1300" s="2">
        <f>'Moving Avg'!G1300</f>
        <v>39.570999999999998</v>
      </c>
      <c r="I1300" s="2">
        <f>'Moving Avg'!H1300</f>
        <v>35.038000000000018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</row>
    <row r="1301" spans="1:12" ht="13.5" x14ac:dyDescent="0.25">
      <c r="A1301" s="3">
        <f>RSI!A1301</f>
        <v>43902</v>
      </c>
      <c r="B1301" s="2">
        <f>RSI!B1301</f>
        <v>40</v>
      </c>
      <c r="C1301" s="2">
        <f>RSI!I1301</f>
        <v>68.458812188806974</v>
      </c>
      <c r="D1301" s="2">
        <f>MACD!E1301</f>
        <v>3.4814913720666141E-2</v>
      </c>
      <c r="E1301" s="2">
        <f>MACD!F1301</f>
        <v>-4.7044855800812795E-2</v>
      </c>
      <c r="F1301" s="2">
        <f>'Moving Avg'!D1301</f>
        <v>40</v>
      </c>
      <c r="G1301" s="2">
        <f>'Moving Avg'!F1301</f>
        <v>39.957999999999998</v>
      </c>
      <c r="H1301" s="2">
        <f>'Moving Avg'!G1301</f>
        <v>39.5732</v>
      </c>
      <c r="I1301" s="2">
        <f>'Moving Avg'!H1301</f>
        <v>35.068800000000017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</row>
    <row r="1302" spans="1:12" ht="13.5" x14ac:dyDescent="0.25">
      <c r="A1302" s="3">
        <f>RSI!A1302</f>
        <v>43903</v>
      </c>
      <c r="B1302" s="2">
        <f>RSI!B1302</f>
        <v>40</v>
      </c>
      <c r="C1302" s="2">
        <f>RSI!I1302</f>
        <v>68.458812188806974</v>
      </c>
      <c r="D1302" s="2">
        <f>MACD!E1302</f>
        <v>4.7088289020869922E-2</v>
      </c>
      <c r="E1302" s="2">
        <f>MACD!F1302</f>
        <v>-2.8218226836476248E-2</v>
      </c>
      <c r="F1302" s="2">
        <f>'Moving Avg'!D1302</f>
        <v>40</v>
      </c>
      <c r="G1302" s="2">
        <f>'Moving Avg'!F1302</f>
        <v>39.968499999999999</v>
      </c>
      <c r="H1302" s="2">
        <f>'Moving Avg'!G1302</f>
        <v>39.575599999999994</v>
      </c>
      <c r="I1302" s="2">
        <f>'Moving Avg'!H1302</f>
        <v>35.099600000000024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</row>
    <row r="1303" spans="1:12" ht="13.5" x14ac:dyDescent="0.25">
      <c r="A1303" s="3">
        <f>RSI!A1303</f>
        <v>43906</v>
      </c>
      <c r="B1303" s="2">
        <f>RSI!B1303</f>
        <v>40</v>
      </c>
      <c r="C1303" s="2">
        <f>RSI!I1303</f>
        <v>68.458812188806974</v>
      </c>
      <c r="D1303" s="2">
        <f>MACD!E1303</f>
        <v>5.6167562671788573E-2</v>
      </c>
      <c r="E1303" s="2">
        <f>MACD!F1303</f>
        <v>-1.1341068934823284E-2</v>
      </c>
      <c r="F1303" s="2">
        <f>'Moving Avg'!D1303</f>
        <v>40</v>
      </c>
      <c r="G1303" s="2">
        <f>'Moving Avg'!F1303</f>
        <v>39.978999999999999</v>
      </c>
      <c r="H1303" s="2">
        <f>'Moving Avg'!G1303</f>
        <v>39.579599999999999</v>
      </c>
      <c r="I1303" s="2">
        <f>'Moving Avg'!H1303</f>
        <v>35.130400000000016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</row>
    <row r="1304" spans="1:12" ht="13.5" x14ac:dyDescent="0.25">
      <c r="A1304" s="3">
        <f>RSI!A1304</f>
        <v>43907</v>
      </c>
      <c r="B1304" s="2">
        <f>RSI!B1304</f>
        <v>40</v>
      </c>
      <c r="C1304" s="2">
        <f>RSI!I1304</f>
        <v>68.458812188806974</v>
      </c>
      <c r="D1304" s="2">
        <f>MACD!E1304</f>
        <v>6.2640867524535793E-2</v>
      </c>
      <c r="E1304" s="2">
        <f>MACD!F1304</f>
        <v>3.455318357048532E-3</v>
      </c>
      <c r="F1304" s="2">
        <f>'Moving Avg'!D1304</f>
        <v>40</v>
      </c>
      <c r="G1304" s="2">
        <f>'Moving Avg'!F1304</f>
        <v>39.9895</v>
      </c>
      <c r="H1304" s="2">
        <f>'Moving Avg'!G1304</f>
        <v>39.583599999999997</v>
      </c>
      <c r="I1304" s="2">
        <f>'Moving Avg'!H1304</f>
        <v>35.161200000000022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</row>
    <row r="1305" spans="1:12" ht="13.5" x14ac:dyDescent="0.25">
      <c r="A1305" s="3">
        <f>RSI!A1305</f>
        <v>43908</v>
      </c>
      <c r="B1305" s="2">
        <f>RSI!B1305</f>
        <v>40</v>
      </c>
      <c r="C1305" s="2">
        <f>RSI!I1305</f>
        <v>68.458812188806974</v>
      </c>
      <c r="D1305" s="2">
        <f>MACD!E1305</f>
        <v>6.6998689075560947E-2</v>
      </c>
      <c r="E1305" s="2">
        <f>MACD!F1305</f>
        <v>1.6163992500751016E-2</v>
      </c>
      <c r="F1305" s="2">
        <f>'Moving Avg'!D1305</f>
        <v>40</v>
      </c>
      <c r="G1305" s="2">
        <f>'Moving Avg'!F1305</f>
        <v>40</v>
      </c>
      <c r="H1305" s="2">
        <f>'Moving Avg'!G1305</f>
        <v>39.593599999999995</v>
      </c>
      <c r="I1305" s="2">
        <f>'Moving Avg'!H1305</f>
        <v>35.192000000000021</v>
      </c>
      <c r="J1305" s="6" t="str">
        <f>OBV!F1305</f>
        <v>NEUTRAL</v>
      </c>
      <c r="K1305" s="6" t="str">
        <f>OBV!G1305</f>
        <v>NEUTRAL</v>
      </c>
      <c r="L1305" s="6" t="str">
        <f>OBV!H1305</f>
        <v>NEUTRAL</v>
      </c>
    </row>
    <row r="1306" spans="1:12" ht="13.5" x14ac:dyDescent="0.25">
      <c r="A1306" s="3">
        <f>RSI!A1306</f>
        <v>43909</v>
      </c>
      <c r="B1306" s="2">
        <f>RSI!B1306</f>
        <v>40</v>
      </c>
      <c r="C1306" s="2">
        <f>RSI!I1306</f>
        <v>68.458812188806974</v>
      </c>
      <c r="D1306" s="2">
        <f>MACD!E1306</f>
        <v>6.9649418905271432E-2</v>
      </c>
      <c r="E1306" s="2">
        <f>MACD!F1306</f>
        <v>2.6861077781655099E-2</v>
      </c>
      <c r="F1306" s="2">
        <f>'Moving Avg'!D1306</f>
        <v>40</v>
      </c>
      <c r="G1306" s="2">
        <f>'Moving Avg'!F1306</f>
        <v>40</v>
      </c>
      <c r="H1306" s="2">
        <f>'Moving Avg'!G1306</f>
        <v>39.627199999999995</v>
      </c>
      <c r="I1306" s="2">
        <f>'Moving Avg'!H1306</f>
        <v>35.222800000000021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</row>
    <row r="1307" spans="1:12" ht="13.5" x14ac:dyDescent="0.25">
      <c r="A1307" s="3">
        <f>RSI!A1307</f>
        <v>43913</v>
      </c>
      <c r="B1307" s="2">
        <f>RSI!B1307</f>
        <v>40</v>
      </c>
      <c r="C1307" s="2">
        <f>RSI!I1307</f>
        <v>68.458812188806974</v>
      </c>
      <c r="D1307" s="2">
        <f>MACD!E1307</f>
        <v>7.0932475963815023E-2</v>
      </c>
      <c r="E1307" s="2">
        <f>MACD!F1307</f>
        <v>3.5675357418087084E-2</v>
      </c>
      <c r="F1307" s="2">
        <f>'Moving Avg'!D1307</f>
        <v>40</v>
      </c>
      <c r="G1307" s="2">
        <f>'Moving Avg'!F1307</f>
        <v>40</v>
      </c>
      <c r="H1307" s="2">
        <f>'Moving Avg'!G1307</f>
        <v>39.661200000000001</v>
      </c>
      <c r="I1307" s="2">
        <f>'Moving Avg'!H1307</f>
        <v>35.25360000000002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</row>
    <row r="1308" spans="1:12" ht="13.5" x14ac:dyDescent="0.25">
      <c r="A1308" s="3">
        <f>RSI!A1308</f>
        <v>43914</v>
      </c>
      <c r="B1308" s="2">
        <f>RSI!B1308</f>
        <v>40</v>
      </c>
      <c r="C1308" s="2">
        <f>RSI!I1308</f>
        <v>68.458812188806974</v>
      </c>
      <c r="D1308" s="2">
        <f>MACD!E1308</f>
        <v>7.1129372793571122E-2</v>
      </c>
      <c r="E1308" s="2">
        <f>MACD!F1308</f>
        <v>4.2766160493183894E-2</v>
      </c>
      <c r="F1308" s="2">
        <f>'Moving Avg'!D1308</f>
        <v>40</v>
      </c>
      <c r="G1308" s="2">
        <f>'Moving Avg'!F1308</f>
        <v>40</v>
      </c>
      <c r="H1308" s="2">
        <f>'Moving Avg'!G1308</f>
        <v>39.673199999999994</v>
      </c>
      <c r="I1308" s="2">
        <f>'Moving Avg'!H1308</f>
        <v>35.284400000000019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</row>
    <row r="1309" spans="1:12" ht="13.5" x14ac:dyDescent="0.25">
      <c r="A1309" s="3">
        <f>RSI!A1309</f>
        <v>43915</v>
      </c>
      <c r="B1309" s="2">
        <f>RSI!B1309</f>
        <v>40</v>
      </c>
      <c r="C1309" s="2">
        <f>RSI!I1309</f>
        <v>68.458812188806974</v>
      </c>
      <c r="D1309" s="2">
        <f>MACD!E1309</f>
        <v>7.0473045548581581E-2</v>
      </c>
      <c r="E1309" s="2">
        <f>MACD!F1309</f>
        <v>4.8307537504263434E-2</v>
      </c>
      <c r="F1309" s="2">
        <f>'Moving Avg'!D1309</f>
        <v>40</v>
      </c>
      <c r="G1309" s="2">
        <f>'Moving Avg'!F1309</f>
        <v>40</v>
      </c>
      <c r="H1309" s="2">
        <f>'Moving Avg'!G1309</f>
        <v>39.683199999999999</v>
      </c>
      <c r="I1309" s="2">
        <f>'Moving Avg'!H1309</f>
        <v>35.315200000000019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</row>
    <row r="1310" spans="1:12" ht="13.5" x14ac:dyDescent="0.25">
      <c r="A1310" s="3">
        <f>RSI!A1310</f>
        <v>43916</v>
      </c>
      <c r="B1310" s="2">
        <f>RSI!B1310</f>
        <v>40</v>
      </c>
      <c r="C1310" s="2">
        <f>RSI!I1310</f>
        <v>68.458812188806974</v>
      </c>
      <c r="D1310" s="2">
        <f>MACD!E1310</f>
        <v>6.9155717415917195E-2</v>
      </c>
      <c r="E1310" s="2">
        <f>MACD!F1310</f>
        <v>5.2477173486594191E-2</v>
      </c>
      <c r="F1310" s="2">
        <f>'Moving Avg'!D1310</f>
        <v>40</v>
      </c>
      <c r="G1310" s="2">
        <f>'Moving Avg'!F1310</f>
        <v>40</v>
      </c>
      <c r="H1310" s="2">
        <f>'Moving Avg'!G1310</f>
        <v>39.693199999999997</v>
      </c>
      <c r="I1310" s="2">
        <f>'Moving Avg'!H1310</f>
        <v>35.346000000000018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</row>
    <row r="1311" spans="1:12" ht="13.5" x14ac:dyDescent="0.25">
      <c r="A1311" s="3">
        <f>RSI!A1311</f>
        <v>43917</v>
      </c>
      <c r="B1311" s="2">
        <f>RSI!B1311</f>
        <v>40</v>
      </c>
      <c r="C1311" s="2">
        <f>RSI!I1311</f>
        <v>68.458812188806988</v>
      </c>
      <c r="D1311" s="2">
        <f>MACD!E1311</f>
        <v>6.733552338130977E-2</v>
      </c>
      <c r="E1311" s="2">
        <f>MACD!F1311</f>
        <v>5.5448843465537315E-2</v>
      </c>
      <c r="F1311" s="2">
        <f>'Moving Avg'!D1311</f>
        <v>40</v>
      </c>
      <c r="G1311" s="2">
        <f>'Moving Avg'!F1311</f>
        <v>40</v>
      </c>
      <c r="H1311" s="2">
        <f>'Moving Avg'!G1311</f>
        <v>39.703199999999995</v>
      </c>
      <c r="I1311" s="2">
        <f>'Moving Avg'!H1311</f>
        <v>35.376800000000017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</row>
    <row r="1312" spans="1:12" ht="13.5" x14ac:dyDescent="0.25">
      <c r="A1312" s="3">
        <f>RSI!A1312</f>
        <v>43920</v>
      </c>
      <c r="B1312" s="2">
        <f>RSI!B1312</f>
        <v>40</v>
      </c>
      <c r="C1312" s="2">
        <f>RSI!I1312</f>
        <v>68.458812188806988</v>
      </c>
      <c r="D1312" s="2">
        <f>MACD!E1312</f>
        <v>6.5142089042161899E-2</v>
      </c>
      <c r="E1312" s="2">
        <f>MACD!F1312</f>
        <v>5.7387492580862232E-2</v>
      </c>
      <c r="F1312" s="2">
        <f>'Moving Avg'!D1312</f>
        <v>40</v>
      </c>
      <c r="G1312" s="2">
        <f>'Moving Avg'!F1312</f>
        <v>40</v>
      </c>
      <c r="H1312" s="2">
        <f>'Moving Avg'!G1312</f>
        <v>39.713200000000001</v>
      </c>
      <c r="I1312" s="2">
        <f>'Moving Avg'!H1312</f>
        <v>35.41520000000002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</row>
    <row r="1313" spans="1:12" ht="13.5" x14ac:dyDescent="0.25">
      <c r="A1313" s="3">
        <f>RSI!A1313</f>
        <v>43921</v>
      </c>
      <c r="B1313" s="2">
        <f>RSI!B1313</f>
        <v>40</v>
      </c>
      <c r="C1313" s="2">
        <f>RSI!I1313</f>
        <v>68.458812188806988</v>
      </c>
      <c r="D1313" s="2">
        <f>MACD!E1313</f>
        <v>6.2681226365711495E-2</v>
      </c>
      <c r="E1313" s="2">
        <f>MACD!F1313</f>
        <v>5.8446239337832093E-2</v>
      </c>
      <c r="F1313" s="2">
        <f>'Moving Avg'!D1313</f>
        <v>40</v>
      </c>
      <c r="G1313" s="2">
        <f>'Moving Avg'!F1313</f>
        <v>40</v>
      </c>
      <c r="H1313" s="2">
        <f>'Moving Avg'!G1313</f>
        <v>39.723199999999999</v>
      </c>
      <c r="I1313" s="2">
        <f>'Moving Avg'!H1313</f>
        <v>35.453600000000023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</row>
    <row r="1314" spans="1:12" ht="13.5" x14ac:dyDescent="0.25">
      <c r="A1314" s="3">
        <f>RSI!A1314</f>
        <v>43922</v>
      </c>
      <c r="B1314" s="2">
        <f>RSI!B1314</f>
        <v>40</v>
      </c>
      <c r="C1314" s="2">
        <f>RSI!I1314</f>
        <v>68.458812188806988</v>
      </c>
      <c r="D1314" s="2">
        <f>MACD!E1314</f>
        <v>6.003888408226743E-2</v>
      </c>
      <c r="E1314" s="2">
        <f>MACD!F1314</f>
        <v>5.8764768286719164E-2</v>
      </c>
      <c r="F1314" s="2">
        <f>'Moving Avg'!D1314</f>
        <v>40</v>
      </c>
      <c r="G1314" s="2">
        <f>'Moving Avg'!F1314</f>
        <v>40</v>
      </c>
      <c r="H1314" s="2">
        <f>'Moving Avg'!G1314</f>
        <v>39.733199999999997</v>
      </c>
      <c r="I1314" s="2">
        <f>'Moving Avg'!H1314</f>
        <v>35.492000000000019</v>
      </c>
      <c r="J1314" s="6" t="str">
        <f>OBV!F1314</f>
        <v>NEUTRAL</v>
      </c>
      <c r="K1314" s="6" t="str">
        <f>OBV!G1314</f>
        <v>NEUTRAL</v>
      </c>
      <c r="L1314" s="6" t="str">
        <f>OBV!H1314</f>
        <v>NEUTRAL</v>
      </c>
    </row>
    <row r="1315" spans="1:12" ht="13.5" x14ac:dyDescent="0.25">
      <c r="A1315" s="3">
        <f>RSI!A1315</f>
        <v>43923</v>
      </c>
      <c r="B1315" s="2">
        <f>RSI!B1315</f>
        <v>40</v>
      </c>
      <c r="C1315" s="2">
        <f>RSI!I1315</f>
        <v>68.458812188806988</v>
      </c>
      <c r="D1315" s="2">
        <f>MACD!E1315</f>
        <v>5.728446908433682E-2</v>
      </c>
      <c r="E1315" s="2">
        <f>MACD!F1315</f>
        <v>5.8468708446242704E-2</v>
      </c>
      <c r="F1315" s="2">
        <f>'Moving Avg'!D1315</f>
        <v>40</v>
      </c>
      <c r="G1315" s="2">
        <f>'Moving Avg'!F1315</f>
        <v>40</v>
      </c>
      <c r="H1315" s="2">
        <f>'Moving Avg'!G1315</f>
        <v>39.743199999999995</v>
      </c>
      <c r="I1315" s="2">
        <f>'Moving Avg'!H1315</f>
        <v>35.530400000000014</v>
      </c>
      <c r="J1315" s="6" t="str">
        <f>OBV!F1315</f>
        <v>NEUTRAL</v>
      </c>
      <c r="K1315" s="6" t="str">
        <f>OBV!G1315</f>
        <v>NEUTRAL</v>
      </c>
      <c r="L1315" s="6" t="str">
        <f>OBV!H1315</f>
        <v>NEUTRAL</v>
      </c>
    </row>
    <row r="1316" spans="1:12" ht="13.5" x14ac:dyDescent="0.25">
      <c r="A1316" s="3">
        <f>RSI!A1316</f>
        <v>43924</v>
      </c>
      <c r="B1316" s="2">
        <f>RSI!B1316</f>
        <v>40</v>
      </c>
      <c r="C1316" s="2">
        <f>RSI!I1316</f>
        <v>68.458812188806988</v>
      </c>
      <c r="D1316" s="2">
        <f>MACD!E1316</f>
        <v>5.4473637173309442E-2</v>
      </c>
      <c r="E1316" s="2">
        <f>MACD!F1316</f>
        <v>5.7669694191656053E-2</v>
      </c>
      <c r="F1316" s="2">
        <f>'Moving Avg'!D1316</f>
        <v>40</v>
      </c>
      <c r="G1316" s="2">
        <f>'Moving Avg'!F1316</f>
        <v>40</v>
      </c>
      <c r="H1316" s="2">
        <f>'Moving Avg'!G1316</f>
        <v>39.7532</v>
      </c>
      <c r="I1316" s="2">
        <f>'Moving Avg'!H1316</f>
        <v>35.568900000000014</v>
      </c>
      <c r="J1316" s="6" t="str">
        <f>OBV!F1316</f>
        <v>NEUTRAL</v>
      </c>
      <c r="K1316" s="6" t="str">
        <f>OBV!G1316</f>
        <v>NEUTRAL</v>
      </c>
      <c r="L1316" s="6" t="str">
        <f>OBV!H1316</f>
        <v>NEUTRAL</v>
      </c>
    </row>
    <row r="1317" spans="1:12" ht="13.5" x14ac:dyDescent="0.25">
      <c r="A1317" s="3">
        <f>RSI!A1317</f>
        <v>43927</v>
      </c>
      <c r="B1317" s="2">
        <f>RSI!B1317</f>
        <v>40</v>
      </c>
      <c r="C1317" s="2">
        <f>RSI!I1317</f>
        <v>68.458812188806988</v>
      </c>
      <c r="D1317" s="2">
        <f>MACD!E1317</f>
        <v>5.165063624959032E-2</v>
      </c>
      <c r="E1317" s="2">
        <f>MACD!F1317</f>
        <v>5.6465882603242909E-2</v>
      </c>
      <c r="F1317" s="2">
        <f>'Moving Avg'!D1317</f>
        <v>40</v>
      </c>
      <c r="G1317" s="2">
        <f>'Moving Avg'!F1317</f>
        <v>40</v>
      </c>
      <c r="H1317" s="2">
        <f>'Moving Avg'!G1317</f>
        <v>39.763199999999998</v>
      </c>
      <c r="I1317" s="2">
        <f>'Moving Avg'!H1317</f>
        <v>35.607400000000013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</row>
    <row r="1318" spans="1:12" ht="13.5" x14ac:dyDescent="0.25">
      <c r="A1318" s="3">
        <f>RSI!A1318</f>
        <v>43928</v>
      </c>
      <c r="B1318" s="2">
        <f>RSI!B1318</f>
        <v>40</v>
      </c>
      <c r="C1318" s="2">
        <f>RSI!I1318</f>
        <v>68.458812188807002</v>
      </c>
      <c r="D1318" s="2">
        <f>MACD!E1318</f>
        <v>4.8850272149813634E-2</v>
      </c>
      <c r="E1318" s="2">
        <f>MACD!F1318</f>
        <v>5.4942760512557053E-2</v>
      </c>
      <c r="F1318" s="2">
        <f>'Moving Avg'!D1318</f>
        <v>40</v>
      </c>
      <c r="G1318" s="2">
        <f>'Moving Avg'!F1318</f>
        <v>40</v>
      </c>
      <c r="H1318" s="2">
        <f>'Moving Avg'!G1318</f>
        <v>39.773199999999996</v>
      </c>
      <c r="I1318" s="2">
        <f>'Moving Avg'!H1318</f>
        <v>35.645800000000015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</row>
    <row r="1319" spans="1:12" ht="13.5" x14ac:dyDescent="0.25">
      <c r="A1319" s="3">
        <f>RSI!A1319</f>
        <v>43929</v>
      </c>
      <c r="B1319" s="2">
        <f>RSI!B1319</f>
        <v>40</v>
      </c>
      <c r="C1319" s="2">
        <f>RSI!I1319</f>
        <v>68.458812188807002</v>
      </c>
      <c r="D1319" s="2">
        <f>MACD!E1319</f>
        <v>4.6099556434612055E-2</v>
      </c>
      <c r="E1319" s="2">
        <f>MACD!F1319</f>
        <v>5.3174119696968059E-2</v>
      </c>
      <c r="F1319" s="2">
        <f>'Moving Avg'!D1319</f>
        <v>40</v>
      </c>
      <c r="G1319" s="2">
        <f>'Moving Avg'!F1319</f>
        <v>40</v>
      </c>
      <c r="H1319" s="2">
        <f>'Moving Avg'!G1319</f>
        <v>39.783199999999994</v>
      </c>
      <c r="I1319" s="2">
        <f>'Moving Avg'!H1319</f>
        <v>35.684200000000011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</row>
    <row r="1320" spans="1:12" ht="13.5" x14ac:dyDescent="0.25">
      <c r="A1320" s="3">
        <f>RSI!A1320</f>
        <v>43934</v>
      </c>
      <c r="B1320" s="2">
        <f>RSI!B1320</f>
        <v>40</v>
      </c>
      <c r="C1320" s="2">
        <f>RSI!I1320</f>
        <v>68.458812188807002</v>
      </c>
      <c r="D1320" s="2">
        <f>MACD!E1320</f>
        <v>4.3419086214044E-2</v>
      </c>
      <c r="E1320" s="2">
        <f>MACD!F1320</f>
        <v>5.122311300038325E-2</v>
      </c>
      <c r="F1320" s="2">
        <f>'Moving Avg'!D1320</f>
        <v>40</v>
      </c>
      <c r="G1320" s="2">
        <f>'Moving Avg'!F1320</f>
        <v>40</v>
      </c>
      <c r="H1320" s="2">
        <f>'Moving Avg'!G1320</f>
        <v>39.793199999999999</v>
      </c>
      <c r="I1320" s="2">
        <f>'Moving Avg'!H1320</f>
        <v>35.722450000000009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</row>
    <row r="1321" spans="1:12" ht="13.5" x14ac:dyDescent="0.25">
      <c r="A1321" s="3">
        <f>RSI!A1321</f>
        <v>43935</v>
      </c>
      <c r="B1321" s="2">
        <f>RSI!B1321</f>
        <v>40</v>
      </c>
      <c r="C1321" s="2">
        <f>RSI!I1321</f>
        <v>68.458812188807002</v>
      </c>
      <c r="D1321" s="2">
        <f>MACD!E1321</f>
        <v>4.0824198306602E-2</v>
      </c>
      <c r="E1321" s="2">
        <f>MACD!F1321</f>
        <v>4.9143330061627001E-2</v>
      </c>
      <c r="F1321" s="2">
        <f>'Moving Avg'!D1321</f>
        <v>40</v>
      </c>
      <c r="G1321" s="2">
        <f>'Moving Avg'!F1321</f>
        <v>40</v>
      </c>
      <c r="H1321" s="2">
        <f>'Moving Avg'!G1321</f>
        <v>39.813200000000002</v>
      </c>
      <c r="I1321" s="2">
        <f>'Moving Avg'!H1321</f>
        <v>35.760700000000014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</row>
    <row r="1322" spans="1:12" ht="13.5" x14ac:dyDescent="0.25">
      <c r="A1322" s="3">
        <f>RSI!A1322</f>
        <v>43936</v>
      </c>
      <c r="B1322" s="2">
        <f>RSI!B1322</f>
        <v>40</v>
      </c>
      <c r="C1322" s="2">
        <f>RSI!I1322</f>
        <v>68.458812188807002</v>
      </c>
      <c r="D1322" s="2">
        <f>MACD!E1322</f>
        <v>3.8325933441150539E-2</v>
      </c>
      <c r="E1322" s="2">
        <f>MACD!F1322</f>
        <v>4.6979850737531713E-2</v>
      </c>
      <c r="F1322" s="2">
        <f>'Moving Avg'!D1322</f>
        <v>40</v>
      </c>
      <c r="G1322" s="2">
        <f>'Moving Avg'!F1322</f>
        <v>40</v>
      </c>
      <c r="H1322" s="2">
        <f>'Moving Avg'!G1322</f>
        <v>39.833200000000005</v>
      </c>
      <c r="I1322" s="2">
        <f>'Moving Avg'!H1322</f>
        <v>35.798950000000012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</row>
    <row r="1323" spans="1:12" ht="13.5" x14ac:dyDescent="0.25">
      <c r="A1323" s="3">
        <f>RSI!A1323</f>
        <v>43937</v>
      </c>
      <c r="B1323" s="2">
        <f>RSI!B1323</f>
        <v>40</v>
      </c>
      <c r="C1323" s="2">
        <f>RSI!I1323</f>
        <v>68.458812188807002</v>
      </c>
      <c r="D1323" s="2">
        <f>MACD!E1323</f>
        <v>3.5931840644103374E-2</v>
      </c>
      <c r="E1323" s="2">
        <f>MACD!F1323</f>
        <v>4.4770248718846051E-2</v>
      </c>
      <c r="F1323" s="2">
        <f>'Moving Avg'!D1323</f>
        <v>40</v>
      </c>
      <c r="G1323" s="2">
        <f>'Moving Avg'!F1323</f>
        <v>40</v>
      </c>
      <c r="H1323" s="2">
        <f>'Moving Avg'!G1323</f>
        <v>39.853200000000001</v>
      </c>
      <c r="I1323" s="2">
        <f>'Moving Avg'!H1323</f>
        <v>35.83720000000001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</row>
    <row r="1324" spans="1:12" ht="13.5" x14ac:dyDescent="0.25">
      <c r="A1324" s="3">
        <f>RSI!A1324</f>
        <v>43938</v>
      </c>
      <c r="B1324" s="2">
        <f>RSI!B1324</f>
        <v>40</v>
      </c>
      <c r="C1324" s="2">
        <f>RSI!I1324</f>
        <v>68.458812188807002</v>
      </c>
      <c r="D1324" s="2">
        <f>MACD!E1324</f>
        <v>3.364664724876576E-2</v>
      </c>
      <c r="E1324" s="2">
        <f>MACD!F1324</f>
        <v>4.254552842482999E-2</v>
      </c>
      <c r="F1324" s="2">
        <f>'Moving Avg'!D1324</f>
        <v>40</v>
      </c>
      <c r="G1324" s="2">
        <f>'Moving Avg'!F1324</f>
        <v>40</v>
      </c>
      <c r="H1324" s="2">
        <f>'Moving Avg'!G1324</f>
        <v>39.873200000000004</v>
      </c>
      <c r="I1324" s="2">
        <f>'Moving Avg'!H1324</f>
        <v>35.875450000000008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</row>
    <row r="1325" spans="1:12" ht="13.5" x14ac:dyDescent="0.25">
      <c r="A1325" s="3">
        <f>RSI!A1325</f>
        <v>43941</v>
      </c>
      <c r="B1325" s="2">
        <f>RSI!B1325</f>
        <v>40</v>
      </c>
      <c r="C1325" s="2">
        <f>RSI!I1325</f>
        <v>68.458812188806988</v>
      </c>
      <c r="D1325" s="2">
        <f>MACD!E1325</f>
        <v>3.1472815987470426E-2</v>
      </c>
      <c r="E1325" s="2">
        <f>MACD!F1325</f>
        <v>4.033098593735808E-2</v>
      </c>
      <c r="F1325" s="2">
        <f>'Moving Avg'!D1325</f>
        <v>40</v>
      </c>
      <c r="G1325" s="2">
        <f>'Moving Avg'!F1325</f>
        <v>40</v>
      </c>
      <c r="H1325" s="2">
        <f>'Moving Avg'!G1325</f>
        <v>39.8932</v>
      </c>
      <c r="I1325" s="2">
        <f>'Moving Avg'!H1325</f>
        <v>35.91545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</row>
    <row r="1326" spans="1:12" ht="13.5" x14ac:dyDescent="0.25">
      <c r="A1326" s="3">
        <f>RSI!A1326</f>
        <v>43942</v>
      </c>
      <c r="B1326" s="2">
        <f>RSI!B1326</f>
        <v>40</v>
      </c>
      <c r="C1326" s="2">
        <f>RSI!I1326</f>
        <v>68.458812188806988</v>
      </c>
      <c r="D1326" s="2">
        <f>MACD!E1326</f>
        <v>2.9411007267228229E-2</v>
      </c>
      <c r="E1326" s="2">
        <f>MACD!F1326</f>
        <v>3.8146990203332114E-2</v>
      </c>
      <c r="F1326" s="2">
        <f>'Moving Avg'!D1326</f>
        <v>40</v>
      </c>
      <c r="G1326" s="2">
        <f>'Moving Avg'!F1326</f>
        <v>40</v>
      </c>
      <c r="H1326" s="2">
        <f>'Moving Avg'!G1326</f>
        <v>39.913200000000003</v>
      </c>
      <c r="I1326" s="2">
        <f>'Moving Avg'!H1326</f>
        <v>35.955449999999999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</row>
    <row r="1327" spans="1:12" ht="13.5" x14ac:dyDescent="0.25">
      <c r="A1327" s="3">
        <f>RSI!A1327</f>
        <v>43943</v>
      </c>
      <c r="B1327" s="2">
        <f>RSI!B1327</f>
        <v>40</v>
      </c>
      <c r="C1327" s="2">
        <f>RSI!I1327</f>
        <v>68.458812188806988</v>
      </c>
      <c r="D1327" s="2">
        <f>MACD!E1327</f>
        <v>2.7460461890775889E-2</v>
      </c>
      <c r="E1327" s="2">
        <f>MACD!F1327</f>
        <v>3.6009684540820874E-2</v>
      </c>
      <c r="F1327" s="2">
        <f>'Moving Avg'!D1327</f>
        <v>40</v>
      </c>
      <c r="G1327" s="2">
        <f>'Moving Avg'!F1327</f>
        <v>40</v>
      </c>
      <c r="H1327" s="2">
        <f>'Moving Avg'!G1327</f>
        <v>39.923200000000001</v>
      </c>
      <c r="I1327" s="2">
        <f>'Moving Avg'!H1327</f>
        <v>35.995449999999998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</row>
    <row r="1328" spans="1:12" ht="13.5" x14ac:dyDescent="0.25">
      <c r="A1328" s="3">
        <f>RSI!A1328</f>
        <v>43944</v>
      </c>
      <c r="B1328" s="2">
        <f>RSI!B1328</f>
        <v>40</v>
      </c>
      <c r="C1328" s="2">
        <f>RSI!I1328</f>
        <v>68.458812188806988</v>
      </c>
      <c r="D1328" s="2">
        <f>MACD!E1328</f>
        <v>2.5619317087105742E-2</v>
      </c>
      <c r="E1328" s="2">
        <f>MACD!F1328</f>
        <v>3.3931611050077845E-2</v>
      </c>
      <c r="F1328" s="2">
        <f>'Moving Avg'!D1328</f>
        <v>40</v>
      </c>
      <c r="G1328" s="2">
        <f>'Moving Avg'!F1328</f>
        <v>40</v>
      </c>
      <c r="H1328" s="2">
        <f>'Moving Avg'!G1328</f>
        <v>39.933199999999999</v>
      </c>
      <c r="I1328" s="2">
        <f>'Moving Avg'!H1328</f>
        <v>36.035449999999997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</row>
    <row r="1329" spans="1:12" ht="13.5" x14ac:dyDescent="0.25">
      <c r="A1329" s="3">
        <f>RSI!A1329</f>
        <v>43945</v>
      </c>
      <c r="B1329" s="2">
        <f>RSI!B1329</f>
        <v>40</v>
      </c>
      <c r="C1329" s="2">
        <f>RSI!I1329</f>
        <v>68.458812188806988</v>
      </c>
      <c r="D1329" s="2">
        <f>MACD!E1329</f>
        <v>2.3884866690067952E-2</v>
      </c>
      <c r="E1329" s="2">
        <f>MACD!F1329</f>
        <v>3.1922262178075866E-2</v>
      </c>
      <c r="F1329" s="2">
        <f>'Moving Avg'!D1329</f>
        <v>40</v>
      </c>
      <c r="G1329" s="2">
        <f>'Moving Avg'!F1329</f>
        <v>40</v>
      </c>
      <c r="H1329" s="2">
        <f>'Moving Avg'!G1329</f>
        <v>39.943199999999997</v>
      </c>
      <c r="I1329" s="2">
        <f>'Moving Avg'!H1329</f>
        <v>36.075449999999996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</row>
    <row r="1330" spans="1:12" ht="13.5" x14ac:dyDescent="0.25">
      <c r="A1330" s="3">
        <f>RSI!A1330</f>
        <v>43948</v>
      </c>
      <c r="B1330" s="2">
        <f>RSI!B1330</f>
        <v>40</v>
      </c>
      <c r="C1330" s="2">
        <f>RSI!I1330</f>
        <v>68.458812188806988</v>
      </c>
      <c r="D1330" s="2">
        <f>MACD!E1330</f>
        <v>2.225377459335931E-2</v>
      </c>
      <c r="E1330" s="2">
        <f>MACD!F1330</f>
        <v>2.9988564661132557E-2</v>
      </c>
      <c r="F1330" s="2">
        <f>'Moving Avg'!D1330</f>
        <v>40</v>
      </c>
      <c r="G1330" s="2">
        <f>'Moving Avg'!F1330</f>
        <v>40</v>
      </c>
      <c r="H1330" s="2">
        <f>'Moving Avg'!G1330</f>
        <v>39.963200000000001</v>
      </c>
      <c r="I1330" s="2">
        <f>'Moving Avg'!H1330</f>
        <v>36.115449999999996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</row>
    <row r="1331" spans="1:12" ht="13.5" x14ac:dyDescent="0.25">
      <c r="A1331" s="3">
        <f>RSI!A1331</f>
        <v>43949</v>
      </c>
      <c r="B1331" s="2">
        <f>RSI!B1331</f>
        <v>40</v>
      </c>
      <c r="C1331" s="2">
        <f>RSI!I1331</f>
        <v>68.458812188806988</v>
      </c>
      <c r="D1331" s="2">
        <f>MACD!E1331</f>
        <v>2.0722249166105655E-2</v>
      </c>
      <c r="E1331" s="2">
        <f>MACD!F1331</f>
        <v>2.813530156212718E-2</v>
      </c>
      <c r="F1331" s="2">
        <f>'Moving Avg'!D1331</f>
        <v>40</v>
      </c>
      <c r="G1331" s="2">
        <f>'Moving Avg'!F1331</f>
        <v>40</v>
      </c>
      <c r="H1331" s="2">
        <f>'Moving Avg'!G1331</f>
        <v>39.983199999999997</v>
      </c>
      <c r="I1331" s="2">
        <f>'Moving Avg'!H1331</f>
        <v>36.155449999999995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</row>
    <row r="1332" spans="1:12" ht="13.5" x14ac:dyDescent="0.25">
      <c r="A1332" s="3">
        <f>RSI!A1332</f>
        <v>43950</v>
      </c>
      <c r="B1332" s="2">
        <f>RSI!B1332</f>
        <v>40</v>
      </c>
      <c r="C1332" s="2">
        <f>RSI!I1332</f>
        <v>68.458812188806988</v>
      </c>
      <c r="D1332" s="2">
        <f>MACD!E1332</f>
        <v>1.9286185094422592E-2</v>
      </c>
      <c r="E1332" s="2">
        <f>MACD!F1332</f>
        <v>2.6365478268586262E-2</v>
      </c>
      <c r="F1332" s="2">
        <f>'Moving Avg'!D1332</f>
        <v>40</v>
      </c>
      <c r="G1332" s="2">
        <f>'Moving Avg'!F1332</f>
        <v>40</v>
      </c>
      <c r="H1332" s="2">
        <f>'Moving Avg'!G1332</f>
        <v>39.987400000000001</v>
      </c>
      <c r="I1332" s="2">
        <f>'Moving Avg'!H1332</f>
        <v>36.195450000000001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</row>
    <row r="1333" spans="1:12" ht="13.5" x14ac:dyDescent="0.25">
      <c r="A1333" s="3">
        <f>RSI!A1333</f>
        <v>43951</v>
      </c>
      <c r="B1333" s="2">
        <f>RSI!B1333</f>
        <v>40</v>
      </c>
      <c r="C1333" s="2">
        <f>RSI!I1333</f>
        <v>68.458812188806988</v>
      </c>
      <c r="D1333" s="2">
        <f>MACD!E1333</f>
        <v>1.7941278085622514E-2</v>
      </c>
      <c r="E1333" s="2">
        <f>MACD!F1333</f>
        <v>2.4680638231993512E-2</v>
      </c>
      <c r="F1333" s="2">
        <f>'Moving Avg'!D1333</f>
        <v>40</v>
      </c>
      <c r="G1333" s="2">
        <f>'Moving Avg'!F1333</f>
        <v>40</v>
      </c>
      <c r="H1333" s="2">
        <f>'Moving Avg'!G1333</f>
        <v>39.991599999999998</v>
      </c>
      <c r="I1333" s="2">
        <f>'Moving Avg'!H1333</f>
        <v>36.23545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</row>
    <row r="1334" spans="1:12" ht="13.5" x14ac:dyDescent="0.25">
      <c r="A1334" s="3">
        <f>RSI!A1334</f>
        <v>43955</v>
      </c>
      <c r="B1334" s="2">
        <f>RSI!B1334</f>
        <v>40</v>
      </c>
      <c r="C1334" s="2">
        <f>RSI!I1334</f>
        <v>68.458812188806988</v>
      </c>
      <c r="D1334" s="2">
        <f>MACD!E1334</f>
        <v>1.6683117003672976E-2</v>
      </c>
      <c r="E1334" s="2">
        <f>MACD!F1334</f>
        <v>2.3081133986329407E-2</v>
      </c>
      <c r="F1334" s="2">
        <f>'Moving Avg'!D1334</f>
        <v>40</v>
      </c>
      <c r="G1334" s="2">
        <f>'Moving Avg'!F1334</f>
        <v>40</v>
      </c>
      <c r="H1334" s="2">
        <f>'Moving Avg'!G1334</f>
        <v>39.995800000000003</v>
      </c>
      <c r="I1334" s="2">
        <f>'Moving Avg'!H1334</f>
        <v>36.275449999999999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</row>
    <row r="1335" spans="1:12" ht="13.5" x14ac:dyDescent="0.25">
      <c r="A1335" s="3">
        <f>RSI!A1335</f>
        <v>43956</v>
      </c>
      <c r="B1335" s="2">
        <f>RSI!B1335</f>
        <v>40</v>
      </c>
      <c r="C1335" s="2">
        <f>RSI!I1335</f>
        <v>68.458812188806988</v>
      </c>
      <c r="D1335" s="2">
        <f>MACD!E1335</f>
        <v>1.5507257272759034E-2</v>
      </c>
      <c r="E1335" s="2">
        <f>MACD!F1335</f>
        <v>2.1566358643615335E-2</v>
      </c>
      <c r="F1335" s="2">
        <f>'Moving Avg'!D1335</f>
        <v>40</v>
      </c>
      <c r="G1335" s="2">
        <f>'Moving Avg'!F1335</f>
        <v>40</v>
      </c>
      <c r="H1335" s="2">
        <f>'Moving Avg'!G1335</f>
        <v>40</v>
      </c>
      <c r="I1335" s="2">
        <f>'Moving Avg'!H1335</f>
        <v>36.310650000000003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</row>
    <row r="1336" spans="1:12" ht="13.5" x14ac:dyDescent="0.25">
      <c r="A1336" s="3">
        <f>RSI!A1336</f>
        <v>43957</v>
      </c>
      <c r="B1336" s="2">
        <f>RSI!B1336</f>
        <v>40</v>
      </c>
      <c r="C1336" s="2">
        <f>RSI!I1336</f>
        <v>68.458812188807002</v>
      </c>
      <c r="D1336" s="2">
        <f>MACD!E1336</f>
        <v>1.4409278768219735E-2</v>
      </c>
      <c r="E1336" s="2">
        <f>MACD!F1336</f>
        <v>2.0134942668536219E-2</v>
      </c>
      <c r="F1336" s="2">
        <f>'Moving Avg'!D1336</f>
        <v>40</v>
      </c>
      <c r="G1336" s="2">
        <f>'Moving Avg'!F1336</f>
        <v>40</v>
      </c>
      <c r="H1336" s="2">
        <f>'Moving Avg'!G1336</f>
        <v>40</v>
      </c>
      <c r="I1336" s="2">
        <f>'Moving Avg'!H1336</f>
        <v>36.345849999999999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</row>
    <row r="1337" spans="1:12" ht="13.5" x14ac:dyDescent="0.25">
      <c r="A1337" s="3">
        <f>RSI!A1337</f>
        <v>43958</v>
      </c>
      <c r="B1337" s="2">
        <f>RSI!B1337</f>
        <v>40</v>
      </c>
      <c r="C1337" s="2">
        <f>RSI!I1337</f>
        <v>68.458812188807002</v>
      </c>
      <c r="D1337" s="2">
        <f>MACD!E1337</f>
        <v>1.3384830894089816E-2</v>
      </c>
      <c r="E1337" s="2">
        <f>MACD!F1337</f>
        <v>1.8784920313646938E-2</v>
      </c>
      <c r="F1337" s="2">
        <f>'Moving Avg'!D1337</f>
        <v>40</v>
      </c>
      <c r="G1337" s="2">
        <f>'Moving Avg'!F1337</f>
        <v>40</v>
      </c>
      <c r="H1337" s="2">
        <f>'Moving Avg'!G1337</f>
        <v>40</v>
      </c>
      <c r="I1337" s="2">
        <f>'Moving Avg'!H1337</f>
        <v>36.381050000000002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</row>
    <row r="1338" spans="1:12" ht="13.5" x14ac:dyDescent="0.25">
      <c r="A1338" s="3">
        <f>RSI!A1338</f>
        <v>43959</v>
      </c>
      <c r="B1338" s="2">
        <f>RSI!B1338</f>
        <v>40</v>
      </c>
      <c r="C1338" s="2">
        <f>RSI!I1338</f>
        <v>68.458812188807002</v>
      </c>
      <c r="D1338" s="2">
        <f>MACD!E1338</f>
        <v>1.2429667107866749E-2</v>
      </c>
      <c r="E1338" s="2">
        <f>MACD!F1338</f>
        <v>1.7513869672490901E-2</v>
      </c>
      <c r="F1338" s="2">
        <f>'Moving Avg'!D1338</f>
        <v>40</v>
      </c>
      <c r="G1338" s="2">
        <f>'Moving Avg'!F1338</f>
        <v>40</v>
      </c>
      <c r="H1338" s="2">
        <f>'Moving Avg'!G1338</f>
        <v>40</v>
      </c>
      <c r="I1338" s="2">
        <f>'Moving Avg'!H1338</f>
        <v>36.416250000000005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</row>
    <row r="1339" spans="1:12" ht="13.5" x14ac:dyDescent="0.25">
      <c r="A1339" s="3">
        <f>RSI!A1339</f>
        <v>43962</v>
      </c>
      <c r="B1339" s="2">
        <f>RSI!B1339</f>
        <v>40</v>
      </c>
      <c r="C1339" s="2">
        <f>RSI!I1339</f>
        <v>68.458812188806988</v>
      </c>
      <c r="D1339" s="2">
        <f>MACD!E1339</f>
        <v>1.1539670784102896E-2</v>
      </c>
      <c r="E1339" s="2">
        <f>MACD!F1339</f>
        <v>1.6319029894813302E-2</v>
      </c>
      <c r="F1339" s="2">
        <f>'Moving Avg'!D1339</f>
        <v>40</v>
      </c>
      <c r="G1339" s="2">
        <f>'Moving Avg'!F1339</f>
        <v>40</v>
      </c>
      <c r="H1339" s="2">
        <f>'Moving Avg'!G1339</f>
        <v>40</v>
      </c>
      <c r="I1339" s="2">
        <f>'Moving Avg'!H1339</f>
        <v>36.451450000000001</v>
      </c>
      <c r="J1339" s="6" t="str">
        <f>OBV!F1339</f>
        <v>NEUTRAL</v>
      </c>
      <c r="K1339" s="6" t="str">
        <f>OBV!G1339</f>
        <v>NEUTRAL</v>
      </c>
      <c r="L1339" s="6" t="str">
        <f>OBV!H1339</f>
        <v>NEUTRAL</v>
      </c>
    </row>
    <row r="1340" spans="1:12" ht="13.5" x14ac:dyDescent="0.25">
      <c r="A1340" s="3">
        <f>RSI!A1340</f>
        <v>43963</v>
      </c>
      <c r="B1340" s="2">
        <f>RSI!B1340</f>
        <v>40</v>
      </c>
      <c r="C1340" s="2">
        <f>RSI!I1340</f>
        <v>68.458812188806988</v>
      </c>
      <c r="D1340" s="2">
        <f>MACD!E1340</f>
        <v>1.0710873997290093E-2</v>
      </c>
      <c r="E1340" s="2">
        <f>MACD!F1340</f>
        <v>1.5197398715308662E-2</v>
      </c>
      <c r="F1340" s="2">
        <f>'Moving Avg'!D1340</f>
        <v>40</v>
      </c>
      <c r="G1340" s="2">
        <f>'Moving Avg'!F1340</f>
        <v>40</v>
      </c>
      <c r="H1340" s="2">
        <f>'Moving Avg'!G1340</f>
        <v>40</v>
      </c>
      <c r="I1340" s="2">
        <f>'Moving Avg'!H1340</f>
        <v>36.486650000000012</v>
      </c>
      <c r="J1340" s="6" t="str">
        <f>OBV!F1340</f>
        <v>NEUTRAL</v>
      </c>
      <c r="K1340" s="6" t="str">
        <f>OBV!G1340</f>
        <v>NEUTRAL</v>
      </c>
      <c r="L1340" s="6" t="str">
        <f>OBV!H1340</f>
        <v>NEUTRAL</v>
      </c>
    </row>
    <row r="1341" spans="1:12" ht="13.5" x14ac:dyDescent="0.25">
      <c r="A1341" s="3">
        <f>RSI!A1341</f>
        <v>43964</v>
      </c>
      <c r="B1341" s="2">
        <f>RSI!B1341</f>
        <v>40</v>
      </c>
      <c r="C1341" s="2">
        <f>RSI!I1341</f>
        <v>68.458812188806988</v>
      </c>
      <c r="D1341" s="2">
        <f>MACD!E1341</f>
        <v>9.939470543265827E-3</v>
      </c>
      <c r="E1341" s="2">
        <f>MACD!F1341</f>
        <v>1.4145813080900096E-2</v>
      </c>
      <c r="F1341" s="2">
        <f>'Moving Avg'!D1341</f>
        <v>40</v>
      </c>
      <c r="G1341" s="2">
        <f>'Moving Avg'!F1341</f>
        <v>40</v>
      </c>
      <c r="H1341" s="2">
        <f>'Moving Avg'!G1341</f>
        <v>40</v>
      </c>
      <c r="I1341" s="2">
        <f>'Moving Avg'!H1341</f>
        <v>36.522150000000003</v>
      </c>
      <c r="J1341" s="6" t="str">
        <f>OBV!F1341</f>
        <v>NEUTRAL</v>
      </c>
      <c r="K1341" s="6" t="str">
        <f>OBV!G1341</f>
        <v>NEUTRAL</v>
      </c>
      <c r="L1341" s="6" t="str">
        <f>OBV!H1341</f>
        <v>NEUTRAL</v>
      </c>
    </row>
    <row r="1342" spans="1:12" ht="13.5" x14ac:dyDescent="0.25">
      <c r="A1342" s="3">
        <f>RSI!A1342</f>
        <v>43965</v>
      </c>
      <c r="B1342" s="2">
        <f>RSI!B1342</f>
        <v>40</v>
      </c>
      <c r="C1342" s="2">
        <f>RSI!I1342</f>
        <v>68.458812188806988</v>
      </c>
      <c r="D1342" s="2">
        <f>MACD!E1342</f>
        <v>9.2218242981658705E-3</v>
      </c>
      <c r="E1342" s="2">
        <f>MACD!F1342</f>
        <v>1.3161015324353252E-2</v>
      </c>
      <c r="F1342" s="2">
        <f>'Moving Avg'!D1342</f>
        <v>40</v>
      </c>
      <c r="G1342" s="2">
        <f>'Moving Avg'!F1342</f>
        <v>40</v>
      </c>
      <c r="H1342" s="2">
        <f>'Moving Avg'!G1342</f>
        <v>40</v>
      </c>
      <c r="I1342" s="2">
        <f>'Moving Avg'!H1342</f>
        <v>36.557650000000002</v>
      </c>
      <c r="J1342" s="6" t="str">
        <f>OBV!F1342</f>
        <v>NEUTRAL</v>
      </c>
      <c r="K1342" s="6" t="str">
        <f>OBV!G1342</f>
        <v>NEUTRAL</v>
      </c>
      <c r="L1342" s="6" t="str">
        <f>OBV!H1342</f>
        <v>NEUTRAL</v>
      </c>
    </row>
    <row r="1343" spans="1:12" ht="13.5" x14ac:dyDescent="0.25">
      <c r="A1343" s="3">
        <f>RSI!A1343</f>
        <v>43966</v>
      </c>
      <c r="B1343" s="2">
        <f>RSI!B1343</f>
        <v>40</v>
      </c>
      <c r="C1343" s="2">
        <f>RSI!I1343</f>
        <v>68.458812188806988</v>
      </c>
      <c r="D1343" s="2">
        <f>MACD!E1343</f>
        <v>8.554473829235576E-3</v>
      </c>
      <c r="E1343" s="2">
        <f>MACD!F1343</f>
        <v>1.2239707025329718E-2</v>
      </c>
      <c r="F1343" s="2">
        <f>'Moving Avg'!D1343</f>
        <v>40</v>
      </c>
      <c r="G1343" s="2">
        <f>'Moving Avg'!F1343</f>
        <v>40</v>
      </c>
      <c r="H1343" s="2">
        <f>'Moving Avg'!G1343</f>
        <v>40</v>
      </c>
      <c r="I1343" s="2">
        <f>'Moving Avg'!H1343</f>
        <v>36.593150000000009</v>
      </c>
      <c r="J1343" s="6" t="str">
        <f>OBV!F1343</f>
        <v>NEUTRAL</v>
      </c>
      <c r="K1343" s="6" t="str">
        <f>OBV!G1343</f>
        <v>NEUTRAL</v>
      </c>
      <c r="L1343" s="6" t="str">
        <f>OBV!H1343</f>
        <v>NEUTRAL</v>
      </c>
    </row>
    <row r="1344" spans="1:12" ht="13.5" x14ac:dyDescent="0.25">
      <c r="A1344" s="3">
        <f>RSI!A1344</f>
        <v>43969</v>
      </c>
      <c r="B1344" s="2">
        <f>RSI!B1344</f>
        <v>40</v>
      </c>
      <c r="C1344" s="2">
        <f>RSI!I1344</f>
        <v>68.458812188806988</v>
      </c>
      <c r="D1344" s="2">
        <f>MACD!E1344</f>
        <v>7.9341340164873486E-3</v>
      </c>
      <c r="E1344" s="2">
        <f>MACD!F1344</f>
        <v>1.1378592423561245E-2</v>
      </c>
      <c r="F1344" s="2">
        <f>'Moving Avg'!D1344</f>
        <v>40</v>
      </c>
      <c r="G1344" s="2">
        <f>'Moving Avg'!F1344</f>
        <v>40</v>
      </c>
      <c r="H1344" s="2">
        <f>'Moving Avg'!G1344</f>
        <v>40</v>
      </c>
      <c r="I1344" s="2">
        <f>'Moving Avg'!H1344</f>
        <v>36.628650000000007</v>
      </c>
      <c r="J1344" s="6" t="str">
        <f>OBV!F1344</f>
        <v>NEUTRAL</v>
      </c>
      <c r="K1344" s="6" t="str">
        <f>OBV!G1344</f>
        <v>NEUTRAL</v>
      </c>
      <c r="L1344" s="6" t="str">
        <f>OBV!H1344</f>
        <v>NEUTRAL</v>
      </c>
    </row>
    <row r="1345" spans="1:12" ht="13.5" x14ac:dyDescent="0.25">
      <c r="A1345" s="3">
        <f>RSI!A1345</f>
        <v>43970</v>
      </c>
      <c r="B1345" s="2">
        <f>RSI!B1345</f>
        <v>40</v>
      </c>
      <c r="C1345" s="2">
        <f>RSI!I1345</f>
        <v>68.458812188806988</v>
      </c>
      <c r="D1345" s="2">
        <f>MACD!E1345</f>
        <v>7.3576953140062074E-3</v>
      </c>
      <c r="E1345" s="2">
        <f>MACD!F1345</f>
        <v>1.0574413001650237E-2</v>
      </c>
      <c r="F1345" s="2">
        <f>'Moving Avg'!D1345</f>
        <v>40</v>
      </c>
      <c r="G1345" s="2">
        <f>'Moving Avg'!F1345</f>
        <v>40</v>
      </c>
      <c r="H1345" s="2">
        <f>'Moving Avg'!G1345</f>
        <v>40</v>
      </c>
      <c r="I1345" s="2">
        <f>'Moving Avg'!H1345</f>
        <v>36.664150000000006</v>
      </c>
      <c r="J1345" s="6" t="str">
        <f>OBV!F1345</f>
        <v>NEUTRAL</v>
      </c>
      <c r="K1345" s="6" t="str">
        <f>OBV!G1345</f>
        <v>NEUTRAL</v>
      </c>
      <c r="L1345" s="6" t="str">
        <f>OBV!H1345</f>
        <v>NEUTRAL</v>
      </c>
    </row>
    <row r="1346" spans="1:12" ht="13.5" x14ac:dyDescent="0.25">
      <c r="A1346" s="3">
        <f>RSI!A1346</f>
        <v>43971</v>
      </c>
      <c r="B1346" s="2">
        <f>RSI!B1346</f>
        <v>40</v>
      </c>
      <c r="C1346" s="2">
        <f>RSI!I1346</f>
        <v>68.458812188807002</v>
      </c>
      <c r="D1346" s="2">
        <f>MACD!E1346</f>
        <v>6.8222211703101721E-3</v>
      </c>
      <c r="E1346" s="2">
        <f>MACD!F1346</f>
        <v>9.8239746353822252E-3</v>
      </c>
      <c r="F1346" s="2">
        <f>'Moving Avg'!D1346</f>
        <v>40</v>
      </c>
      <c r="G1346" s="2">
        <f>'Moving Avg'!F1346</f>
        <v>40</v>
      </c>
      <c r="H1346" s="2">
        <f>'Moving Avg'!G1346</f>
        <v>40</v>
      </c>
      <c r="I1346" s="2">
        <f>'Moving Avg'!H1346</f>
        <v>36.699650000000005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</row>
    <row r="1347" spans="1:12" ht="13.5" x14ac:dyDescent="0.25">
      <c r="A1347" s="3">
        <f>RSI!A1347</f>
        <v>43972</v>
      </c>
      <c r="B1347" s="2">
        <f>RSI!B1347</f>
        <v>40</v>
      </c>
      <c r="C1347" s="2">
        <f>RSI!I1347</f>
        <v>68.458812188806988</v>
      </c>
      <c r="D1347" s="2">
        <f>MACD!E1347</f>
        <v>6.3249440358461584E-3</v>
      </c>
      <c r="E1347" s="2">
        <f>MACD!F1347</f>
        <v>9.1241685154750136E-3</v>
      </c>
      <c r="F1347" s="2">
        <f>'Moving Avg'!D1347</f>
        <v>40</v>
      </c>
      <c r="G1347" s="2">
        <f>'Moving Avg'!F1347</f>
        <v>40</v>
      </c>
      <c r="H1347" s="2">
        <f>'Moving Avg'!G1347</f>
        <v>40</v>
      </c>
      <c r="I1347" s="2">
        <f>'Moving Avg'!H1347</f>
        <v>36.735150000000004</v>
      </c>
      <c r="J1347" s="6" t="str">
        <f>OBV!F1347</f>
        <v>NEUTRAL</v>
      </c>
      <c r="K1347" s="6" t="str">
        <f>OBV!G1347</f>
        <v>NEUTRAL</v>
      </c>
      <c r="L1347" s="6" t="str">
        <f>OBV!H1347</f>
        <v>NEUTRAL</v>
      </c>
    </row>
    <row r="1348" spans="1:12" ht="13.5" x14ac:dyDescent="0.25">
      <c r="A1348" s="3">
        <f>RSI!A1348</f>
        <v>43973</v>
      </c>
      <c r="B1348" s="2">
        <f>RSI!B1348</f>
        <v>40</v>
      </c>
      <c r="C1348" s="2">
        <f>RSI!I1348</f>
        <v>68.458812188806988</v>
      </c>
      <c r="D1348" s="2">
        <f>MACD!E1348</f>
        <v>5.8632603089989743E-3</v>
      </c>
      <c r="E1348" s="2">
        <f>MACD!F1348</f>
        <v>8.4719868741798057E-3</v>
      </c>
      <c r="F1348" s="2">
        <f>'Moving Avg'!D1348</f>
        <v>40</v>
      </c>
      <c r="G1348" s="2">
        <f>'Moving Avg'!F1348</f>
        <v>40</v>
      </c>
      <c r="H1348" s="2">
        <f>'Moving Avg'!G1348</f>
        <v>40</v>
      </c>
      <c r="I1348" s="2">
        <f>'Moving Avg'!H1348</f>
        <v>36.770650000000003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</row>
    <row r="1349" spans="1:12" ht="13.5" x14ac:dyDescent="0.25">
      <c r="A1349" s="3">
        <f>RSI!A1349</f>
        <v>43977</v>
      </c>
      <c r="B1349" s="2">
        <f>RSI!B1349</f>
        <v>40</v>
      </c>
      <c r="C1349" s="2">
        <f>RSI!I1349</f>
        <v>68.458812188806988</v>
      </c>
      <c r="D1349" s="2">
        <f>MACD!E1349</f>
        <v>5.4347245080919038E-3</v>
      </c>
      <c r="E1349" s="2">
        <f>MACD!F1349</f>
        <v>7.8645344009622246E-3</v>
      </c>
      <c r="F1349" s="2">
        <f>'Moving Avg'!D1349</f>
        <v>40</v>
      </c>
      <c r="G1349" s="2">
        <f>'Moving Avg'!F1349</f>
        <v>40</v>
      </c>
      <c r="H1349" s="2">
        <f>'Moving Avg'!G1349</f>
        <v>40</v>
      </c>
      <c r="I1349" s="2">
        <f>'Moving Avg'!H1349</f>
        <v>36.806150000000009</v>
      </c>
      <c r="J1349" s="6" t="str">
        <f>OBV!F1349</f>
        <v>NEUTRAL</v>
      </c>
      <c r="K1349" s="6" t="str">
        <f>OBV!G1349</f>
        <v>NEUTRAL</v>
      </c>
      <c r="L1349" s="6" t="str">
        <f>OBV!H1349</f>
        <v>NEUTRAL</v>
      </c>
    </row>
    <row r="1350" spans="1:12" ht="13.5" x14ac:dyDescent="0.25">
      <c r="A1350" s="3">
        <f>RSI!A1350</f>
        <v>43978</v>
      </c>
      <c r="B1350" s="2">
        <f>RSI!B1350</f>
        <v>40</v>
      </c>
      <c r="C1350" s="2">
        <f>RSI!I1350</f>
        <v>68.458812188806988</v>
      </c>
      <c r="D1350" s="2">
        <f>MACD!E1350</f>
        <v>5.0370429033037567E-3</v>
      </c>
      <c r="E1350" s="2">
        <f>MACD!F1350</f>
        <v>7.2990361014305316E-3</v>
      </c>
      <c r="F1350" s="2">
        <f>'Moving Avg'!D1350</f>
        <v>40</v>
      </c>
      <c r="G1350" s="2">
        <f>'Moving Avg'!F1350</f>
        <v>40</v>
      </c>
      <c r="H1350" s="2">
        <f>'Moving Avg'!G1350</f>
        <v>40</v>
      </c>
      <c r="I1350" s="2">
        <f>'Moving Avg'!H1350</f>
        <v>36.841650000000008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</row>
    <row r="1351" spans="1:12" ht="13.5" x14ac:dyDescent="0.25">
      <c r="A1351" s="3">
        <f>RSI!A1351</f>
        <v>43979</v>
      </c>
      <c r="B1351" s="2">
        <f>RSI!B1351</f>
        <v>40</v>
      </c>
      <c r="C1351" s="2">
        <f>RSI!I1351</f>
        <v>68.458812188806988</v>
      </c>
      <c r="D1351" s="2">
        <f>MACD!E1351</f>
        <v>4.6680667980822932E-3</v>
      </c>
      <c r="E1351" s="2">
        <f>MACD!F1351</f>
        <v>6.7728422407608846E-3</v>
      </c>
      <c r="F1351" s="2">
        <f>'Moving Avg'!D1351</f>
        <v>40</v>
      </c>
      <c r="G1351" s="2">
        <f>'Moving Avg'!F1351</f>
        <v>40</v>
      </c>
      <c r="H1351" s="2">
        <f>'Moving Avg'!G1351</f>
        <v>40</v>
      </c>
      <c r="I1351" s="2">
        <f>'Moving Avg'!H1351</f>
        <v>36.877150000000007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</row>
    <row r="1352" spans="1:12" ht="13.5" x14ac:dyDescent="0.25">
      <c r="A1352" s="3">
        <f>RSI!A1352</f>
        <v>43980</v>
      </c>
      <c r="B1352" s="2">
        <f>RSI!B1352</f>
        <v>40</v>
      </c>
      <c r="C1352" s="2">
        <f>RSI!I1352</f>
        <v>68.458812188806988</v>
      </c>
      <c r="D1352" s="2">
        <f>MACD!E1352</f>
        <v>4.3257856125364924E-3</v>
      </c>
      <c r="E1352" s="2">
        <f>MACD!F1352</f>
        <v>6.2834309151160068E-3</v>
      </c>
      <c r="F1352" s="2">
        <f>'Moving Avg'!D1352</f>
        <v>40</v>
      </c>
      <c r="G1352" s="2">
        <f>'Moving Avg'!F1352</f>
        <v>40</v>
      </c>
      <c r="H1352" s="2">
        <f>'Moving Avg'!G1352</f>
        <v>40</v>
      </c>
      <c r="I1352" s="2">
        <f>'Moving Avg'!H1352</f>
        <v>36.912650000000006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</row>
    <row r="1353" spans="1:12" ht="13.5" x14ac:dyDescent="0.25">
      <c r="A1353" s="3">
        <f>RSI!A1353</f>
        <v>43983</v>
      </c>
      <c r="B1353" s="2">
        <f>RSI!B1353</f>
        <v>40</v>
      </c>
      <c r="C1353" s="2">
        <f>RSI!I1353</f>
        <v>68.458812188806988</v>
      </c>
      <c r="D1353" s="2">
        <f>MACD!E1353</f>
        <v>4.0083198903886341E-3</v>
      </c>
      <c r="E1353" s="2">
        <f>MACD!F1353</f>
        <v>5.8284087101705328E-3</v>
      </c>
      <c r="F1353" s="2">
        <f>'Moving Avg'!D1353</f>
        <v>40</v>
      </c>
      <c r="G1353" s="2">
        <f>'Moving Avg'!F1353</f>
        <v>40</v>
      </c>
      <c r="H1353" s="2">
        <f>'Moving Avg'!G1353</f>
        <v>40</v>
      </c>
      <c r="I1353" s="2">
        <f>'Moving Avg'!H1353</f>
        <v>36.948150000000005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</row>
    <row r="1354" spans="1:12" ht="13.5" x14ac:dyDescent="0.25">
      <c r="A1354" s="3">
        <f>RSI!A1354</f>
        <v>43984</v>
      </c>
      <c r="B1354" s="2">
        <f>RSI!B1354</f>
        <v>40</v>
      </c>
      <c r="C1354" s="2">
        <f>RSI!I1354</f>
        <v>68.458812188806988</v>
      </c>
      <c r="D1354" s="2">
        <f>MACD!E1354</f>
        <v>3.7139143258499985E-3</v>
      </c>
      <c r="E1354" s="2">
        <f>MACD!F1354</f>
        <v>5.4055098333064266E-3</v>
      </c>
      <c r="F1354" s="2">
        <f>'Moving Avg'!D1354</f>
        <v>40</v>
      </c>
      <c r="G1354" s="2">
        <f>'Moving Avg'!F1354</f>
        <v>40</v>
      </c>
      <c r="H1354" s="2">
        <f>'Moving Avg'!G1354</f>
        <v>40</v>
      </c>
      <c r="I1354" s="2">
        <f>'Moving Avg'!H1354</f>
        <v>36.983650000000004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</row>
    <row r="1355" spans="1:12" ht="13.5" x14ac:dyDescent="0.25">
      <c r="A1355" s="3">
        <f>RSI!A1355</f>
        <v>43985</v>
      </c>
      <c r="B1355" s="2">
        <f>RSI!B1355</f>
        <v>38.799999999999997</v>
      </c>
      <c r="C1355" s="2">
        <f>RSI!I1355</f>
        <v>0.71996267691372395</v>
      </c>
      <c r="D1355" s="2">
        <f>MACD!E1355</f>
        <v>9.232981977442023E-2</v>
      </c>
      <c r="E1355" s="2">
        <f>MACD!F1355</f>
        <v>2.2790371821529189E-2</v>
      </c>
      <c r="F1355" s="2">
        <f>'Moving Avg'!D1355</f>
        <v>39.760000000000005</v>
      </c>
      <c r="G1355" s="2">
        <f>'Moving Avg'!F1355</f>
        <v>39.94</v>
      </c>
      <c r="H1355" s="2">
        <f>'Moving Avg'!G1355</f>
        <v>39.975999999999999</v>
      </c>
      <c r="I1355" s="2">
        <f>'Moving Avg'!H1355</f>
        <v>37.01315000000001</v>
      </c>
      <c r="J1355" s="6" t="str">
        <f>OBV!F1355</f>
        <v>NEUTRAL</v>
      </c>
      <c r="K1355" s="6" t="str">
        <f>OBV!G1355</f>
        <v>NEUTRAL</v>
      </c>
      <c r="L1355" s="6" t="str">
        <f>OBV!H1355</f>
        <v>NEUTRAL</v>
      </c>
    </row>
    <row r="1356" spans="1:12" ht="13.5" x14ac:dyDescent="0.25">
      <c r="A1356" s="3">
        <f>RSI!A1356</f>
        <v>43986</v>
      </c>
      <c r="B1356" s="2">
        <f>RSI!B1356</f>
        <v>38.799999999999997</v>
      </c>
      <c r="C1356" s="2">
        <f>RSI!I1356</f>
        <v>0.71996267691372395</v>
      </c>
      <c r="D1356" s="2">
        <f>MACD!E1356</f>
        <v>0.17438125772103064</v>
      </c>
      <c r="E1356" s="2">
        <f>MACD!F1356</f>
        <v>5.3108549001429479E-2</v>
      </c>
      <c r="F1356" s="2">
        <f>'Moving Avg'!D1356</f>
        <v>39.520000000000003</v>
      </c>
      <c r="G1356" s="2">
        <f>'Moving Avg'!F1356</f>
        <v>39.879999999999995</v>
      </c>
      <c r="H1356" s="2">
        <f>'Moving Avg'!G1356</f>
        <v>39.951999999999998</v>
      </c>
      <c r="I1356" s="2">
        <f>'Moving Avg'!H1356</f>
        <v>37.042650000000009</v>
      </c>
      <c r="J1356" s="6" t="str">
        <f>OBV!F1356</f>
        <v>NEUTRAL</v>
      </c>
      <c r="K1356" s="6" t="str">
        <f>OBV!G1356</f>
        <v>NEUTRAL</v>
      </c>
      <c r="L1356" s="6" t="str">
        <f>OBV!H1356</f>
        <v>NEUTRAL</v>
      </c>
    </row>
    <row r="1357" spans="1:12" ht="13.5" x14ac:dyDescent="0.25">
      <c r="A1357" s="3">
        <f>RSI!A1357</f>
        <v>43987</v>
      </c>
      <c r="B1357" s="2">
        <f>RSI!B1357</f>
        <v>38.799999999999997</v>
      </c>
      <c r="C1357" s="2">
        <f>RSI!I1357</f>
        <v>0.71996267691372395</v>
      </c>
      <c r="D1357" s="2">
        <f>MACD!E1357</f>
        <v>0.25035453522653484</v>
      </c>
      <c r="E1357" s="2">
        <f>MACD!F1357</f>
        <v>9.2557746246450551E-2</v>
      </c>
      <c r="F1357" s="2">
        <f>'Moving Avg'!D1357</f>
        <v>39.279999999999994</v>
      </c>
      <c r="G1357" s="2">
        <f>'Moving Avg'!F1357</f>
        <v>39.819999999999993</v>
      </c>
      <c r="H1357" s="2">
        <f>'Moving Avg'!G1357</f>
        <v>39.927999999999997</v>
      </c>
      <c r="I1357" s="2">
        <f>'Moving Avg'!H1357</f>
        <v>37.072150000000008</v>
      </c>
      <c r="J1357" s="6" t="str">
        <f>OBV!F1357</f>
        <v>NEUTRAL</v>
      </c>
      <c r="K1357" s="6" t="str">
        <f>OBV!G1357</f>
        <v>NEUTRAL</v>
      </c>
      <c r="L1357" s="6" t="str">
        <f>OBV!H1357</f>
        <v>NEUTRAL</v>
      </c>
    </row>
    <row r="1358" spans="1:12" ht="13.5" x14ac:dyDescent="0.25">
      <c r="A1358" s="3">
        <f>RSI!A1358</f>
        <v>43990</v>
      </c>
      <c r="B1358" s="2">
        <f>RSI!B1358</f>
        <v>38.799999999999997</v>
      </c>
      <c r="C1358" s="2">
        <f>RSI!I1358</f>
        <v>0.71996267691372395</v>
      </c>
      <c r="D1358" s="2">
        <f>MACD!E1358</f>
        <v>0.32069992888211374</v>
      </c>
      <c r="E1358" s="2">
        <f>MACD!F1358</f>
        <v>0.13818618277358319</v>
      </c>
      <c r="F1358" s="2">
        <f>'Moving Avg'!D1358</f>
        <v>39.04</v>
      </c>
      <c r="G1358" s="2">
        <f>'Moving Avg'!F1358</f>
        <v>39.759999999999991</v>
      </c>
      <c r="H1358" s="2">
        <f>'Moving Avg'!G1358</f>
        <v>39.903999999999996</v>
      </c>
      <c r="I1358" s="2">
        <f>'Moving Avg'!H1358</f>
        <v>37.101350000000011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</row>
    <row r="1359" spans="1:12" ht="13.5" x14ac:dyDescent="0.25">
      <c r="A1359" s="3">
        <f>RSI!A1359</f>
        <v>43991</v>
      </c>
      <c r="B1359" s="2">
        <f>RSI!B1359</f>
        <v>38.799999999999997</v>
      </c>
      <c r="C1359" s="2">
        <f>RSI!I1359</f>
        <v>0.71996267691372395</v>
      </c>
      <c r="D1359" s="2">
        <f>MACD!E1359</f>
        <v>0.38583435492130036</v>
      </c>
      <c r="E1359" s="2">
        <f>MACD!F1359</f>
        <v>0.18771581720312663</v>
      </c>
      <c r="F1359" s="2">
        <f>'Moving Avg'!D1359</f>
        <v>38.799999999999997</v>
      </c>
      <c r="G1359" s="2">
        <f>'Moving Avg'!F1359</f>
        <v>39.699999999999989</v>
      </c>
      <c r="H1359" s="2">
        <f>'Moving Avg'!G1359</f>
        <v>39.879999999999995</v>
      </c>
      <c r="I1359" s="2">
        <f>'Moving Avg'!H1359</f>
        <v>37.130550000000014</v>
      </c>
      <c r="J1359" s="6" t="str">
        <f>OBV!F1359</f>
        <v>NEUTRAL</v>
      </c>
      <c r="K1359" s="6" t="str">
        <f>OBV!G1359</f>
        <v>NEUTRAL</v>
      </c>
      <c r="L1359" s="6" t="str">
        <f>OBV!H1359</f>
        <v>NEUTRAL</v>
      </c>
    </row>
    <row r="1360" spans="1:12" ht="13.5" x14ac:dyDescent="0.25">
      <c r="A1360" s="3">
        <f>RSI!A1360</f>
        <v>43992</v>
      </c>
      <c r="B1360" s="2">
        <f>RSI!B1360</f>
        <v>38.799999999999997</v>
      </c>
      <c r="C1360" s="2">
        <f>RSI!I1360</f>
        <v>0.71996267691372395</v>
      </c>
      <c r="D1360" s="2">
        <f>MACD!E1360</f>
        <v>0.44614384136315977</v>
      </c>
      <c r="E1360" s="2">
        <f>MACD!F1360</f>
        <v>0.23940142203513329</v>
      </c>
      <c r="F1360" s="2">
        <f>'Moving Avg'!D1360</f>
        <v>38.799999999999997</v>
      </c>
      <c r="G1360" s="2">
        <f>'Moving Avg'!F1360</f>
        <v>39.639999999999986</v>
      </c>
      <c r="H1360" s="2">
        <f>'Moving Avg'!G1360</f>
        <v>39.855999999999995</v>
      </c>
      <c r="I1360" s="2">
        <f>'Moving Avg'!H1360</f>
        <v>37.15975000000001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</row>
    <row r="1361" spans="1:12" ht="13.5" x14ac:dyDescent="0.25">
      <c r="A1361" s="3">
        <f>RSI!A1361</f>
        <v>43993</v>
      </c>
      <c r="B1361" s="2">
        <f>RSI!B1361</f>
        <v>38.799999999999997</v>
      </c>
      <c r="C1361" s="2">
        <f>RSI!I1361</f>
        <v>0.71996267691372395</v>
      </c>
      <c r="D1361" s="2">
        <f>MACD!E1361</f>
        <v>0.50198581687899235</v>
      </c>
      <c r="E1361" s="2">
        <f>MACD!F1361</f>
        <v>0.29191830100390509</v>
      </c>
      <c r="F1361" s="2">
        <f>'Moving Avg'!D1361</f>
        <v>38.799999999999997</v>
      </c>
      <c r="G1361" s="2">
        <f>'Moving Avg'!F1361</f>
        <v>39.579999999999984</v>
      </c>
      <c r="H1361" s="2">
        <f>'Moving Avg'!G1361</f>
        <v>39.831999999999994</v>
      </c>
      <c r="I1361" s="2">
        <f>'Moving Avg'!H1361</f>
        <v>37.188950000000013</v>
      </c>
      <c r="J1361" s="6" t="str">
        <f>OBV!F1361</f>
        <v>NEUTRAL</v>
      </c>
      <c r="K1361" s="6" t="str">
        <f>OBV!G1361</f>
        <v>NEUTRAL</v>
      </c>
      <c r="L1361" s="6" t="str">
        <f>OBV!H1361</f>
        <v>NEUTRAL</v>
      </c>
    </row>
    <row r="1362" spans="1:12" ht="13.5" x14ac:dyDescent="0.25">
      <c r="A1362" s="3">
        <f>RSI!A1362</f>
        <v>43994</v>
      </c>
      <c r="B1362" s="2">
        <f>RSI!B1362</f>
        <v>38.799999999999997</v>
      </c>
      <c r="C1362" s="2">
        <f>RSI!I1362</f>
        <v>0.71996267691372395</v>
      </c>
      <c r="D1362" s="2">
        <f>MACD!E1362</f>
        <v>0.55369122998251896</v>
      </c>
      <c r="E1362" s="2">
        <f>MACD!F1362</f>
        <v>0.34427288679962786</v>
      </c>
      <c r="F1362" s="2">
        <f>'Moving Avg'!D1362</f>
        <v>38.799999999999997</v>
      </c>
      <c r="G1362" s="2">
        <f>'Moving Avg'!F1362</f>
        <v>39.519999999999982</v>
      </c>
      <c r="H1362" s="2">
        <f>'Moving Avg'!G1362</f>
        <v>39.807999999999993</v>
      </c>
      <c r="I1362" s="2">
        <f>'Moving Avg'!H1362</f>
        <v>37.218150000000016</v>
      </c>
      <c r="J1362" s="6" t="str">
        <f>OBV!F1362</f>
        <v>NEUTRAL</v>
      </c>
      <c r="K1362" s="6" t="str">
        <f>OBV!G1362</f>
        <v>NEUTRAL</v>
      </c>
      <c r="L1362" s="6" t="str">
        <f>OBV!H1362</f>
        <v>NEUTRAL</v>
      </c>
    </row>
    <row r="1363" spans="1:12" ht="13.5" x14ac:dyDescent="0.25">
      <c r="A1363" s="3">
        <f>RSI!A1363</f>
        <v>43997</v>
      </c>
      <c r="B1363" s="2">
        <f>RSI!B1363</f>
        <v>38.799999999999997</v>
      </c>
      <c r="C1363" s="2">
        <f>RSI!I1363</f>
        <v>0.71996267691372395</v>
      </c>
      <c r="D1363" s="2">
        <f>MACD!E1363</f>
        <v>0.60156651113220505</v>
      </c>
      <c r="E1363" s="2">
        <f>MACD!F1363</f>
        <v>0.39573161166614335</v>
      </c>
      <c r="F1363" s="2">
        <f>'Moving Avg'!D1363</f>
        <v>38.799999999999997</v>
      </c>
      <c r="G1363" s="2">
        <f>'Moving Avg'!F1363</f>
        <v>39.459999999999987</v>
      </c>
      <c r="H1363" s="2">
        <f>'Moving Avg'!G1363</f>
        <v>39.783999999999992</v>
      </c>
      <c r="I1363" s="2">
        <f>'Moving Avg'!H1363</f>
        <v>37.247350000000012</v>
      </c>
      <c r="J1363" s="6" t="str">
        <f>OBV!F1363</f>
        <v>NEUTRAL</v>
      </c>
      <c r="K1363" s="6" t="str">
        <f>OBV!G1363</f>
        <v>NEUTRAL</v>
      </c>
      <c r="L1363" s="6" t="str">
        <f>OBV!H1363</f>
        <v>NEUTRAL</v>
      </c>
    </row>
    <row r="1364" spans="1:12" ht="13.5" x14ac:dyDescent="0.25">
      <c r="A1364" s="3">
        <f>RSI!A1364</f>
        <v>43998</v>
      </c>
      <c r="B1364" s="2">
        <f>RSI!B1364</f>
        <v>38.799999999999997</v>
      </c>
      <c r="C1364" s="2">
        <f>RSI!I1364</f>
        <v>0.71996267691372395</v>
      </c>
      <c r="D1364" s="2">
        <f>MACD!E1364</f>
        <v>0.64589538939897295</v>
      </c>
      <c r="E1364" s="2">
        <f>MACD!F1364</f>
        <v>0.44576436721270929</v>
      </c>
      <c r="F1364" s="2">
        <f>'Moving Avg'!D1364</f>
        <v>38.799999999999997</v>
      </c>
      <c r="G1364" s="2">
        <f>'Moving Avg'!F1364</f>
        <v>39.399999999999984</v>
      </c>
      <c r="H1364" s="2">
        <f>'Moving Avg'!G1364</f>
        <v>39.759999999999991</v>
      </c>
      <c r="I1364" s="2">
        <f>'Moving Avg'!H1364</f>
        <v>37.276550000000015</v>
      </c>
      <c r="J1364" s="6" t="str">
        <f>OBV!F1364</f>
        <v>NEUTRAL</v>
      </c>
      <c r="K1364" s="6" t="str">
        <f>OBV!G1364</f>
        <v>NEUTRAL</v>
      </c>
      <c r="L1364" s="6" t="str">
        <f>OBV!H1364</f>
        <v>NEUTRAL</v>
      </c>
    </row>
    <row r="1365" spans="1:12" ht="13.5" x14ac:dyDescent="0.25">
      <c r="A1365" s="3">
        <f>RSI!A1365</f>
        <v>43999</v>
      </c>
      <c r="B1365" s="2">
        <f>RSI!B1365</f>
        <v>40</v>
      </c>
      <c r="C1365" s="2">
        <f>RSI!I1365</f>
        <v>67.725706597087324</v>
      </c>
      <c r="D1365" s="2">
        <f>MACD!E1365</f>
        <v>0.4134363009823474</v>
      </c>
      <c r="E1365" s="2">
        <f>MACD!F1365</f>
        <v>0.43929875396663692</v>
      </c>
      <c r="F1365" s="2">
        <f>'Moving Avg'!D1365</f>
        <v>39.04</v>
      </c>
      <c r="G1365" s="2">
        <f>'Moving Avg'!F1365</f>
        <v>39.399999999999991</v>
      </c>
      <c r="H1365" s="2">
        <f>'Moving Avg'!G1365</f>
        <v>39.759999999999991</v>
      </c>
      <c r="I1365" s="2">
        <f>'Moving Avg'!H1365</f>
        <v>37.311750000000018</v>
      </c>
      <c r="J1365" s="6" t="str">
        <f>OBV!F1365</f>
        <v>BULLISH</v>
      </c>
      <c r="K1365" s="6" t="str">
        <f>OBV!G1365</f>
        <v>STRONG</v>
      </c>
      <c r="L1365" s="6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40</v>
      </c>
      <c r="C1366" s="2">
        <f>RSI!I1366</f>
        <v>67.725706597087324</v>
      </c>
      <c r="D1366" s="2">
        <f>MACD!E1366</f>
        <v>0.21292349608633288</v>
      </c>
      <c r="E1366" s="2">
        <f>MACD!F1366</f>
        <v>0.39402370239057616</v>
      </c>
      <c r="F1366" s="2">
        <f>'Moving Avg'!D1366</f>
        <v>39.279999999999994</v>
      </c>
      <c r="G1366" s="2">
        <f>'Moving Avg'!F1366</f>
        <v>39.399999999999991</v>
      </c>
      <c r="H1366" s="2">
        <f>'Moving Avg'!G1366</f>
        <v>39.759999999999991</v>
      </c>
      <c r="I1366" s="2">
        <f>'Moving Avg'!H1366</f>
        <v>37.346950000000014</v>
      </c>
      <c r="J1366" s="6" t="str">
        <f>OBV!F1366</f>
        <v>BULLISH</v>
      </c>
      <c r="K1366" s="6" t="str">
        <f>OBV!G1366</f>
        <v>STRONG</v>
      </c>
      <c r="L1366" s="6" t="str">
        <f>OBV!H1366</f>
        <v>CONFIRMED BULLISH</v>
      </c>
    </row>
    <row r="1367" spans="1:12" ht="13.5" x14ac:dyDescent="0.25">
      <c r="A1367" s="3">
        <f>RSI!A1367</f>
        <v>44001</v>
      </c>
      <c r="B1367" s="2">
        <f>RSI!B1367</f>
        <v>40</v>
      </c>
      <c r="C1367" s="2">
        <f>RSI!I1367</f>
        <v>67.725706597087324</v>
      </c>
      <c r="D1367" s="2">
        <f>MACD!E1367</f>
        <v>3.9724876910412377E-2</v>
      </c>
      <c r="E1367" s="2">
        <f>MACD!F1367</f>
        <v>0.32316393729454346</v>
      </c>
      <c r="F1367" s="2">
        <f>'Moving Avg'!D1367</f>
        <v>39.519999999999996</v>
      </c>
      <c r="G1367" s="2">
        <f>'Moving Avg'!F1367</f>
        <v>39.399999999999991</v>
      </c>
      <c r="H1367" s="2">
        <f>'Moving Avg'!G1367</f>
        <v>39.759999999999991</v>
      </c>
      <c r="I1367" s="2">
        <f>'Moving Avg'!H1367</f>
        <v>37.382150000000017</v>
      </c>
      <c r="J1367" s="6" t="str">
        <f>OBV!F1367</f>
        <v>BULLISH</v>
      </c>
      <c r="K1367" s="6" t="str">
        <f>OBV!G1367</f>
        <v>STRONG</v>
      </c>
      <c r="L1367" s="6" t="str">
        <f>OBV!H1367</f>
        <v>CONFIRMED BULLISH</v>
      </c>
    </row>
    <row r="1368" spans="1:12" ht="13.5" x14ac:dyDescent="0.25">
      <c r="A1368" s="3">
        <f>RSI!A1368</f>
        <v>44004</v>
      </c>
      <c r="B1368" s="2">
        <f>RSI!B1368</f>
        <v>40</v>
      </c>
      <c r="C1368" s="2">
        <f>RSI!I1368</f>
        <v>67.725706597087324</v>
      </c>
      <c r="D1368" s="2">
        <f>MACD!E1368</f>
        <v>-0.11009996577055858</v>
      </c>
      <c r="E1368" s="2">
        <f>MACD!F1368</f>
        <v>0.23651115668152309</v>
      </c>
      <c r="F1368" s="2">
        <f>'Moving Avg'!D1368</f>
        <v>39.760000000000005</v>
      </c>
      <c r="G1368" s="2">
        <f>'Moving Avg'!F1368</f>
        <v>39.4</v>
      </c>
      <c r="H1368" s="2">
        <f>'Moving Avg'!G1368</f>
        <v>39.759999999999991</v>
      </c>
      <c r="I1368" s="2">
        <f>'Moving Avg'!H1368</f>
        <v>37.417350000000013</v>
      </c>
      <c r="J1368" s="6" t="str">
        <f>OBV!F1368</f>
        <v>BULLISH</v>
      </c>
      <c r="K1368" s="6" t="str">
        <f>OBV!G1368</f>
        <v>STRONG</v>
      </c>
      <c r="L1368" s="6" t="str">
        <f>OBV!H1368</f>
        <v>CONFIRMED BULLISH</v>
      </c>
    </row>
    <row r="1369" spans="1:12" ht="13.5" x14ac:dyDescent="0.25">
      <c r="A1369" s="3">
        <f>RSI!A1369</f>
        <v>44005</v>
      </c>
      <c r="B1369" s="2">
        <f>RSI!B1369</f>
        <v>40</v>
      </c>
      <c r="C1369" s="2">
        <f>RSI!I1369</f>
        <v>67.725706597087324</v>
      </c>
      <c r="D1369" s="2">
        <f>MACD!E1369</f>
        <v>-0.23990461498475923</v>
      </c>
      <c r="E1369" s="2">
        <f>MACD!F1369</f>
        <v>0.14122800234826666</v>
      </c>
      <c r="F1369" s="2">
        <f>'Moving Avg'!D1369</f>
        <v>40</v>
      </c>
      <c r="G1369" s="2">
        <f>'Moving Avg'!F1369</f>
        <v>39.4</v>
      </c>
      <c r="H1369" s="2">
        <f>'Moving Avg'!G1369</f>
        <v>39.759999999999991</v>
      </c>
      <c r="I1369" s="2">
        <f>'Moving Avg'!H1369</f>
        <v>37.452550000000016</v>
      </c>
      <c r="J1369" s="6" t="str">
        <f>OBV!F1369</f>
        <v>BULLISH</v>
      </c>
      <c r="K1369" s="6" t="str">
        <f>OBV!G1369</f>
        <v>STRONG</v>
      </c>
      <c r="L1369" s="6" t="str">
        <f>OBV!H1369</f>
        <v>CONFIRMED BULLISH</v>
      </c>
    </row>
    <row r="1370" spans="1:12" ht="13.5" x14ac:dyDescent="0.25">
      <c r="A1370" s="3">
        <f>RSI!A1370</f>
        <v>44006</v>
      </c>
      <c r="B1370" s="2">
        <f>RSI!B1370</f>
        <v>40</v>
      </c>
      <c r="C1370" s="2">
        <f>RSI!I1370</f>
        <v>67.725706597087324</v>
      </c>
      <c r="D1370" s="2">
        <f>MACD!E1370</f>
        <v>-0.35254467217554719</v>
      </c>
      <c r="E1370" s="2">
        <f>MACD!F1370</f>
        <v>4.2473467443503887E-2</v>
      </c>
      <c r="F1370" s="2">
        <f>'Moving Avg'!D1370</f>
        <v>40</v>
      </c>
      <c r="G1370" s="2">
        <f>'Moving Avg'!F1370</f>
        <v>39.400000000000006</v>
      </c>
      <c r="H1370" s="2">
        <f>'Moving Avg'!G1370</f>
        <v>39.759999999999991</v>
      </c>
      <c r="I1370" s="2">
        <f>'Moving Avg'!H1370</f>
        <v>37.487750000000013</v>
      </c>
      <c r="J1370" s="6" t="str">
        <f>OBV!F1370</f>
        <v>NEUTRAL</v>
      </c>
      <c r="K1370" s="6" t="str">
        <f>OBV!G1370</f>
        <v>NEUTRAL</v>
      </c>
      <c r="L1370" s="6" t="str">
        <f>OBV!H1370</f>
        <v>NEUTRAL</v>
      </c>
    </row>
    <row r="1371" spans="1:12" ht="13.5" x14ac:dyDescent="0.25">
      <c r="A1371" s="3">
        <f>RSI!A1371</f>
        <v>44007</v>
      </c>
      <c r="B1371" s="2">
        <f>RSI!B1371</f>
        <v>40</v>
      </c>
      <c r="C1371" s="2">
        <f>RSI!I1371</f>
        <v>67.725706597087324</v>
      </c>
      <c r="D1371" s="2">
        <f>MACD!E1371</f>
        <v>-0.45045303980735696</v>
      </c>
      <c r="E1371" s="2">
        <f>MACD!F1371</f>
        <v>-5.6111834006668283E-2</v>
      </c>
      <c r="F1371" s="2">
        <f>'Moving Avg'!D1371</f>
        <v>40</v>
      </c>
      <c r="G1371" s="2">
        <f>'Moving Avg'!F1371</f>
        <v>39.400000000000006</v>
      </c>
      <c r="H1371" s="2">
        <f>'Moving Avg'!G1371</f>
        <v>39.759999999999991</v>
      </c>
      <c r="I1371" s="2">
        <f>'Moving Avg'!H1371</f>
        <v>37.522950000000016</v>
      </c>
      <c r="J1371" s="6" t="str">
        <f>OBV!F1371</f>
        <v>NEUTRAL</v>
      </c>
      <c r="K1371" s="6" t="str">
        <f>OBV!G1371</f>
        <v>NEUTRAL</v>
      </c>
      <c r="L1371" s="6" t="str">
        <f>OBV!H1371</f>
        <v>NEUTRAL</v>
      </c>
    </row>
    <row r="1372" spans="1:12" ht="13.5" x14ac:dyDescent="0.25">
      <c r="A1372" s="3">
        <f>RSI!A1372</f>
        <v>44008</v>
      </c>
      <c r="B1372" s="2">
        <f>RSI!B1372</f>
        <v>38.799999999999997</v>
      </c>
      <c r="C1372" s="2">
        <f>RSI!I1372</f>
        <v>31.7392321670645</v>
      </c>
      <c r="D1372" s="2">
        <f>MACD!E1372</f>
        <v>-0.4468148316578322</v>
      </c>
      <c r="E1372" s="2">
        <f>MACD!F1372</f>
        <v>-0.13425243353690108</v>
      </c>
      <c r="F1372" s="2">
        <f>'Moving Avg'!D1372</f>
        <v>39.760000000000005</v>
      </c>
      <c r="G1372" s="2">
        <f>'Moving Avg'!F1372</f>
        <v>39.339999999999996</v>
      </c>
      <c r="H1372" s="2">
        <f>'Moving Avg'!G1372</f>
        <v>39.73599999999999</v>
      </c>
      <c r="I1372" s="2">
        <f>'Moving Avg'!H1372</f>
        <v>37.552150000000012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38.799999999999997</v>
      </c>
      <c r="C1373" s="2">
        <f>RSI!I1373</f>
        <v>31.7392321670645</v>
      </c>
      <c r="D1373" s="2">
        <f>MACD!E1373</f>
        <v>-0.43887247676396157</v>
      </c>
      <c r="E1373" s="2">
        <f>MACD!F1373</f>
        <v>-0.19517644218231317</v>
      </c>
      <c r="F1373" s="2">
        <f>'Moving Avg'!D1373</f>
        <v>39.520000000000003</v>
      </c>
      <c r="G1373" s="2">
        <f>'Moving Avg'!F1373</f>
        <v>39.279999999999994</v>
      </c>
      <c r="H1373" s="2">
        <f>'Moving Avg'!G1373</f>
        <v>39.711999999999989</v>
      </c>
      <c r="I1373" s="2">
        <f>'Moving Avg'!H1373</f>
        <v>37.581350000000015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38.799999999999997</v>
      </c>
      <c r="C1374" s="2">
        <f>RSI!I1374</f>
        <v>31.7392321670645</v>
      </c>
      <c r="D1374" s="2">
        <f>MACD!E1374</f>
        <v>-0.42764843829424137</v>
      </c>
      <c r="E1374" s="2">
        <f>MACD!F1374</f>
        <v>-0.24167084140469883</v>
      </c>
      <c r="F1374" s="2">
        <f>'Moving Avg'!D1374</f>
        <v>39.279999999999994</v>
      </c>
      <c r="G1374" s="2">
        <f>'Moving Avg'!F1374</f>
        <v>39.219999999999992</v>
      </c>
      <c r="H1374" s="2">
        <f>'Moving Avg'!G1374</f>
        <v>39.687999999999988</v>
      </c>
      <c r="I1374" s="2">
        <f>'Moving Avg'!H1374</f>
        <v>37.610550000000018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38.799999999999997</v>
      </c>
      <c r="C1375" s="2">
        <f>RSI!I1375</f>
        <v>31.7392321670645</v>
      </c>
      <c r="D1375" s="2">
        <f>MACD!E1375</f>
        <v>-0.22936580486874902</v>
      </c>
      <c r="E1375" s="2">
        <f>MACD!F1375</f>
        <v>-0.23920983409750887</v>
      </c>
      <c r="F1375" s="2">
        <f>'Moving Avg'!D1375</f>
        <v>39.04</v>
      </c>
      <c r="G1375" s="2">
        <f>'Moving Avg'!F1375</f>
        <v>39.219999999999992</v>
      </c>
      <c r="H1375" s="2">
        <f>'Moving Avg'!G1375</f>
        <v>39.663999999999987</v>
      </c>
      <c r="I1375" s="2">
        <f>'Moving Avg'!H1375</f>
        <v>37.639750000000021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38.799999999999997</v>
      </c>
      <c r="C1376" s="2">
        <f>RSI!I1376</f>
        <v>31.7392321670645</v>
      </c>
      <c r="D1376" s="2">
        <f>MACD!E1376</f>
        <v>-5.7727094294712344E-2</v>
      </c>
      <c r="E1376" s="2">
        <f>MACD!F1376</f>
        <v>-0.20291328613694959</v>
      </c>
      <c r="F1376" s="2">
        <f>'Moving Avg'!D1376</f>
        <v>38.799999999999997</v>
      </c>
      <c r="G1376" s="2">
        <f>'Moving Avg'!F1376</f>
        <v>39.219999999999992</v>
      </c>
      <c r="H1376" s="2">
        <f>'Moving Avg'!G1376</f>
        <v>39.639999999999986</v>
      </c>
      <c r="I1376" s="2">
        <f>'Moving Avg'!H1376</f>
        <v>37.668950000000017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38.799999999999997</v>
      </c>
      <c r="C1377" s="2">
        <f>RSI!I1377</f>
        <v>31.7392321670645</v>
      </c>
      <c r="D1377" s="2">
        <f>MACD!E1377</f>
        <v>9.1080751246714442E-2</v>
      </c>
      <c r="E1377" s="2">
        <f>MACD!F1377</f>
        <v>-0.14411447866021679</v>
      </c>
      <c r="F1377" s="2">
        <f>'Moving Avg'!D1377</f>
        <v>38.799999999999997</v>
      </c>
      <c r="G1377" s="2">
        <f>'Moving Avg'!F1377</f>
        <v>39.219999999999985</v>
      </c>
      <c r="H1377" s="2">
        <f>'Moving Avg'!G1377</f>
        <v>39.615999999999985</v>
      </c>
      <c r="I1377" s="2">
        <f>'Moving Avg'!H1377</f>
        <v>37.698150000000012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</row>
    <row r="1378" spans="1:12" ht="13.5" x14ac:dyDescent="0.25">
      <c r="A1378" s="3">
        <f>RSI!A1378</f>
        <v>44018</v>
      </c>
      <c r="B1378" s="2">
        <f>RSI!B1378</f>
        <v>38.799999999999997</v>
      </c>
      <c r="C1378" s="2">
        <f>RSI!I1378</f>
        <v>31.7392321670645</v>
      </c>
      <c r="D1378" s="2">
        <f>MACD!E1378</f>
        <v>0.22030535101566784</v>
      </c>
      <c r="E1378" s="2">
        <f>MACD!F1378</f>
        <v>-7.1230512725039857E-2</v>
      </c>
      <c r="F1378" s="2">
        <f>'Moving Avg'!D1378</f>
        <v>38.799999999999997</v>
      </c>
      <c r="G1378" s="2">
        <f>'Moving Avg'!F1378</f>
        <v>39.219999999999985</v>
      </c>
      <c r="H1378" s="2">
        <f>'Moving Avg'!G1378</f>
        <v>39.591999999999985</v>
      </c>
      <c r="I1378" s="2">
        <f>'Moving Avg'!H1378</f>
        <v>37.727350000000023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</row>
    <row r="1379" spans="1:12" ht="13.5" x14ac:dyDescent="0.25">
      <c r="A1379" s="3">
        <f>RSI!A1379</f>
        <v>44019</v>
      </c>
      <c r="B1379" s="2">
        <f>RSI!B1379</f>
        <v>38.799999999999997</v>
      </c>
      <c r="C1379" s="2">
        <f>RSI!I1379</f>
        <v>31.739232167064515</v>
      </c>
      <c r="D1379" s="2">
        <f>MACD!E1379</f>
        <v>0.33271430694843218</v>
      </c>
      <c r="E1379" s="2">
        <f>MACD!F1379</f>
        <v>9.5584512096545532E-3</v>
      </c>
      <c r="F1379" s="2">
        <f>'Moving Avg'!D1379</f>
        <v>38.799999999999997</v>
      </c>
      <c r="G1379" s="2">
        <f>'Moving Avg'!F1379</f>
        <v>39.219999999999985</v>
      </c>
      <c r="H1379" s="2">
        <f>'Moving Avg'!G1379</f>
        <v>39.567999999999984</v>
      </c>
      <c r="I1379" s="2">
        <f>'Moving Avg'!H1379</f>
        <v>37.756550000000018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</row>
    <row r="1380" spans="1:12" ht="13.5" x14ac:dyDescent="0.25">
      <c r="A1380" s="3">
        <f>RSI!A1380</f>
        <v>44020</v>
      </c>
      <c r="B1380" s="2">
        <f>RSI!B1380</f>
        <v>38.799999999999997</v>
      </c>
      <c r="C1380" s="2">
        <f>RSI!I1380</f>
        <v>31.7392321670645</v>
      </c>
      <c r="D1380" s="2">
        <f>MACD!E1380</f>
        <v>0.43066759940916199</v>
      </c>
      <c r="E1380" s="2">
        <f>MACD!F1380</f>
        <v>9.3780280849556044E-2</v>
      </c>
      <c r="F1380" s="2">
        <f>'Moving Avg'!D1380</f>
        <v>38.799999999999997</v>
      </c>
      <c r="G1380" s="2">
        <f>'Moving Avg'!F1380</f>
        <v>39.219999999999985</v>
      </c>
      <c r="H1380" s="2">
        <f>'Moving Avg'!G1380</f>
        <v>39.543999999999983</v>
      </c>
      <c r="I1380" s="2">
        <f>'Moving Avg'!H1380</f>
        <v>37.790550000000025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</row>
    <row r="1381" spans="1:12" ht="13.5" x14ac:dyDescent="0.25">
      <c r="A1381" s="3">
        <f>RSI!A1381</f>
        <v>44021</v>
      </c>
      <c r="B1381" s="2">
        <f>RSI!B1381</f>
        <v>38.799999999999997</v>
      </c>
      <c r="C1381" s="2">
        <f>RSI!I1381</f>
        <v>31.7392321670645</v>
      </c>
      <c r="D1381" s="2">
        <f>MACD!E1381</f>
        <v>0.51617895276831405</v>
      </c>
      <c r="E1381" s="2">
        <f>MACD!F1381</f>
        <v>0.17826001523330764</v>
      </c>
      <c r="F1381" s="2">
        <f>'Moving Avg'!D1381</f>
        <v>38.799999999999997</v>
      </c>
      <c r="G1381" s="2">
        <f>'Moving Avg'!F1381</f>
        <v>39.219999999999985</v>
      </c>
      <c r="H1381" s="2">
        <f>'Moving Avg'!G1381</f>
        <v>39.519999999999982</v>
      </c>
      <c r="I1381" s="2">
        <f>'Moving Avg'!H1381</f>
        <v>37.824550000000016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</row>
    <row r="1382" spans="1:12" ht="13.5" x14ac:dyDescent="0.25">
      <c r="A1382" s="3">
        <f>RSI!A1382</f>
        <v>44022</v>
      </c>
      <c r="B1382" s="2">
        <f>RSI!B1382</f>
        <v>38.799999999999997</v>
      </c>
      <c r="C1382" s="2">
        <f>RSI!I1382</f>
        <v>31.7392321670645</v>
      </c>
      <c r="D1382" s="2">
        <f>MACD!E1382</f>
        <v>0.4063524751691574</v>
      </c>
      <c r="E1382" s="2">
        <f>MACD!F1382</f>
        <v>0.22387850722047761</v>
      </c>
      <c r="F1382" s="2">
        <f>'Moving Avg'!D1382</f>
        <v>38.799999999999997</v>
      </c>
      <c r="G1382" s="2">
        <f>'Moving Avg'!F1382</f>
        <v>39.219999999999985</v>
      </c>
      <c r="H1382" s="2">
        <f>'Moving Avg'!G1382</f>
        <v>39.495999999999981</v>
      </c>
      <c r="I1382" s="2">
        <f>'Moving Avg'!H1382</f>
        <v>37.858550000000022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</row>
    <row r="1383" spans="1:12" ht="13.5" x14ac:dyDescent="0.25">
      <c r="A1383" s="3">
        <f>RSI!A1383</f>
        <v>44025</v>
      </c>
      <c r="B1383" s="2">
        <f>RSI!B1383</f>
        <v>38.799999999999997</v>
      </c>
      <c r="C1383" s="2">
        <f>RSI!I1383</f>
        <v>31.7392321670645</v>
      </c>
      <c r="D1383" s="2">
        <f>MACD!E1383</f>
        <v>0.31567529214794376</v>
      </c>
      <c r="E1383" s="2">
        <f>MACD!F1383</f>
        <v>0.24223786420597088</v>
      </c>
      <c r="F1383" s="2">
        <f>'Moving Avg'!D1383</f>
        <v>38.799999999999997</v>
      </c>
      <c r="G1383" s="2">
        <f>'Moving Avg'!F1383</f>
        <v>39.219999999999985</v>
      </c>
      <c r="H1383" s="2">
        <f>'Moving Avg'!G1383</f>
        <v>39.47199999999998</v>
      </c>
      <c r="I1383" s="2">
        <f>'Moving Avg'!H1383</f>
        <v>37.892550000000021</v>
      </c>
      <c r="J1383" s="6" t="str">
        <f>OBV!F1383</f>
        <v>NEUTRAL</v>
      </c>
      <c r="K1383" s="6" t="str">
        <f>OBV!G1383</f>
        <v>NEUTRAL</v>
      </c>
      <c r="L1383" s="6" t="str">
        <f>OBV!H1383</f>
        <v>NEUTRAL</v>
      </c>
    </row>
    <row r="1384" spans="1:12" ht="13.5" x14ac:dyDescent="0.25">
      <c r="A1384" s="3">
        <f>RSI!A1384</f>
        <v>44026</v>
      </c>
      <c r="B1384" s="2">
        <f>RSI!B1384</f>
        <v>38.799999999999997</v>
      </c>
      <c r="C1384" s="2">
        <f>RSI!I1384</f>
        <v>31.7392321670645</v>
      </c>
      <c r="D1384" s="2">
        <f>MACD!E1384</f>
        <v>0.2410344759102685</v>
      </c>
      <c r="E1384" s="2">
        <f>MACD!F1384</f>
        <v>0.24199718654683042</v>
      </c>
      <c r="F1384" s="2">
        <f>'Moving Avg'!D1384</f>
        <v>38.799999999999997</v>
      </c>
      <c r="G1384" s="2">
        <f>'Moving Avg'!F1384</f>
        <v>39.219999999999985</v>
      </c>
      <c r="H1384" s="2">
        <f>'Moving Avg'!G1384</f>
        <v>39.447999999999979</v>
      </c>
      <c r="I1384" s="2">
        <f>'Moving Avg'!H1384</f>
        <v>37.929000000000016</v>
      </c>
      <c r="J1384" s="6" t="str">
        <f>OBV!F1384</f>
        <v>NEUTRAL</v>
      </c>
      <c r="K1384" s="6" t="str">
        <f>OBV!G1384</f>
        <v>NEUTRAL</v>
      </c>
      <c r="L1384" s="6" t="str">
        <f>OBV!H1384</f>
        <v>NEUTRAL</v>
      </c>
    </row>
    <row r="1385" spans="1:12" ht="13.5" x14ac:dyDescent="0.25">
      <c r="A1385" s="3">
        <f>RSI!A1385</f>
        <v>44027</v>
      </c>
      <c r="B1385" s="2">
        <f>RSI!B1385</f>
        <v>38.799999999999997</v>
      </c>
      <c r="C1385" s="2">
        <f>RSI!I1385</f>
        <v>31.7392321670645</v>
      </c>
      <c r="D1385" s="2">
        <f>MACD!E1385</f>
        <v>0.17980837229487889</v>
      </c>
      <c r="E1385" s="2">
        <f>MACD!F1385</f>
        <v>0.22955942369644011</v>
      </c>
      <c r="F1385" s="2">
        <f>'Moving Avg'!D1385</f>
        <v>38.799999999999997</v>
      </c>
      <c r="G1385" s="2">
        <f>'Moving Avg'!F1385</f>
        <v>39.159999999999989</v>
      </c>
      <c r="H1385" s="2">
        <f>'Moving Avg'!G1385</f>
        <v>39.423999999999978</v>
      </c>
      <c r="I1385" s="2">
        <f>'Moving Avg'!H1385</f>
        <v>37.965450000000018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</row>
    <row r="1386" spans="1:12" ht="13.5" x14ac:dyDescent="0.25">
      <c r="A1386" s="3">
        <f>RSI!A1386</f>
        <v>44028</v>
      </c>
      <c r="B1386" s="2">
        <f>RSI!B1386</f>
        <v>39.799999999999997</v>
      </c>
      <c r="C1386" s="2">
        <f>RSI!I1386</f>
        <v>69.657226322847578</v>
      </c>
      <c r="D1386" s="2">
        <f>MACD!E1386</f>
        <v>5.5716030461795185E-2</v>
      </c>
      <c r="E1386" s="2">
        <f>MACD!F1386</f>
        <v>0.19479074504951113</v>
      </c>
      <c r="F1386" s="2">
        <f>'Moving Avg'!D1386</f>
        <v>39</v>
      </c>
      <c r="G1386" s="2">
        <f>'Moving Avg'!F1386</f>
        <v>39.149999999999991</v>
      </c>
      <c r="H1386" s="2">
        <f>'Moving Avg'!G1386</f>
        <v>39.41999999999998</v>
      </c>
      <c r="I1386" s="2">
        <f>'Moving Avg'!H1386</f>
        <v>38.006900000000023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</row>
    <row r="1387" spans="1:12" ht="13.5" x14ac:dyDescent="0.25">
      <c r="A1387" s="3">
        <f>RSI!A1387</f>
        <v>44029</v>
      </c>
      <c r="B1387" s="2">
        <f>RSI!B1387</f>
        <v>39.799999999999997</v>
      </c>
      <c r="C1387" s="2">
        <f>RSI!I1387</f>
        <v>69.657226322847578</v>
      </c>
      <c r="D1387" s="2">
        <f>MACD!E1387</f>
        <v>-5.3538266193321249E-2</v>
      </c>
      <c r="E1387" s="2">
        <f>MACD!F1387</f>
        <v>0.14512494280094468</v>
      </c>
      <c r="F1387" s="2">
        <f>'Moving Avg'!D1387</f>
        <v>39.200000000000003</v>
      </c>
      <c r="G1387" s="2">
        <f>'Moving Avg'!F1387</f>
        <v>39.139999999999993</v>
      </c>
      <c r="H1387" s="2">
        <f>'Moving Avg'!G1387</f>
        <v>39.415999999999976</v>
      </c>
      <c r="I1387" s="2">
        <f>'Moving Avg'!H1387</f>
        <v>38.04585000000003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</row>
    <row r="1388" spans="1:12" ht="13.5" x14ac:dyDescent="0.25">
      <c r="A1388" s="3">
        <f>RSI!A1388</f>
        <v>44032</v>
      </c>
      <c r="B1388" s="2">
        <f>RSI!B1388</f>
        <v>39.799999999999997</v>
      </c>
      <c r="C1388" s="2">
        <f>RSI!I1388</f>
        <v>69.657226322847578</v>
      </c>
      <c r="D1388" s="2">
        <f>MACD!E1388</f>
        <v>-0.1499222505676272</v>
      </c>
      <c r="E1388" s="2">
        <f>MACD!F1388</f>
        <v>8.6115504127230319E-2</v>
      </c>
      <c r="F1388" s="2">
        <f>'Moving Avg'!D1388</f>
        <v>39.4</v>
      </c>
      <c r="G1388" s="2">
        <f>'Moving Avg'!F1388</f>
        <v>39.129999999999988</v>
      </c>
      <c r="H1388" s="2">
        <f>'Moving Avg'!G1388</f>
        <v>39.411999999999978</v>
      </c>
      <c r="I1388" s="2">
        <f>'Moving Avg'!H1388</f>
        <v>38.08480000000003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</row>
    <row r="1389" spans="1:12" ht="13.5" x14ac:dyDescent="0.25">
      <c r="A1389" s="3">
        <f>RSI!A1389</f>
        <v>44033</v>
      </c>
      <c r="B1389" s="2">
        <f>RSI!B1389</f>
        <v>39.799999999999997</v>
      </c>
      <c r="C1389" s="2">
        <f>RSI!I1389</f>
        <v>69.657226322847578</v>
      </c>
      <c r="D1389" s="2">
        <f>MACD!E1389</f>
        <v>-0.23512426395983255</v>
      </c>
      <c r="E1389" s="2">
        <f>MACD!F1389</f>
        <v>2.1867550509817743E-2</v>
      </c>
      <c r="F1389" s="2">
        <f>'Moving Avg'!D1389</f>
        <v>39.6</v>
      </c>
      <c r="G1389" s="2">
        <f>'Moving Avg'!F1389</f>
        <v>39.11999999999999</v>
      </c>
      <c r="H1389" s="2">
        <f>'Moving Avg'!G1389</f>
        <v>39.407999999999973</v>
      </c>
      <c r="I1389" s="2">
        <f>'Moving Avg'!H1389</f>
        <v>38.11905000000003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</row>
    <row r="1390" spans="1:12" ht="13.5" x14ac:dyDescent="0.25">
      <c r="A1390" s="3">
        <f>RSI!A1390</f>
        <v>44034</v>
      </c>
      <c r="B1390" s="2">
        <f>RSI!B1390</f>
        <v>39.799999999999997</v>
      </c>
      <c r="C1390" s="2">
        <f>RSI!I1390</f>
        <v>69.657226322847578</v>
      </c>
      <c r="D1390" s="2">
        <f>MACD!E1390</f>
        <v>-0.31059451076045974</v>
      </c>
      <c r="E1390" s="2">
        <f>MACD!F1390</f>
        <v>-4.4624861744237757E-2</v>
      </c>
      <c r="F1390" s="2">
        <f>'Moving Avg'!D1390</f>
        <v>39.799999999999997</v>
      </c>
      <c r="G1390" s="2">
        <f>'Moving Avg'!F1390</f>
        <v>39.109999999999992</v>
      </c>
      <c r="H1390" s="2">
        <f>'Moving Avg'!G1390</f>
        <v>39.403999999999975</v>
      </c>
      <c r="I1390" s="2">
        <f>'Moving Avg'!H1390</f>
        <v>38.15330000000003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</row>
    <row r="1391" spans="1:12" ht="13.5" x14ac:dyDescent="0.25">
      <c r="A1391" s="3">
        <f>RSI!A1391</f>
        <v>44035</v>
      </c>
      <c r="B1391" s="2">
        <f>RSI!B1391</f>
        <v>39.799999999999997</v>
      </c>
      <c r="C1391" s="2">
        <f>RSI!I1391</f>
        <v>69.657226322847563</v>
      </c>
      <c r="D1391" s="2">
        <f>MACD!E1391</f>
        <v>-0.37758009431352946</v>
      </c>
      <c r="E1391" s="2">
        <f>MACD!F1391</f>
        <v>-0.1112159082580961</v>
      </c>
      <c r="F1391" s="2">
        <f>'Moving Avg'!D1391</f>
        <v>39.799999999999997</v>
      </c>
      <c r="G1391" s="2">
        <f>'Moving Avg'!F1391</f>
        <v>39.099999999999987</v>
      </c>
      <c r="H1391" s="2">
        <f>'Moving Avg'!G1391</f>
        <v>39.39999999999997</v>
      </c>
      <c r="I1391" s="2">
        <f>'Moving Avg'!H1391</f>
        <v>38.18755000000003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</row>
    <row r="1392" spans="1:12" ht="13.5" x14ac:dyDescent="0.25">
      <c r="A1392" s="3">
        <f>RSI!A1392</f>
        <v>44036</v>
      </c>
      <c r="B1392" s="2">
        <f>RSI!B1392</f>
        <v>39.799999999999997</v>
      </c>
      <c r="C1392" s="2">
        <f>RSI!I1392</f>
        <v>69.657226322847563</v>
      </c>
      <c r="D1392" s="2">
        <f>MACD!E1392</f>
        <v>-0.43715478120766704</v>
      </c>
      <c r="E1392" s="2">
        <f>MACD!F1392</f>
        <v>-0.17640368284801028</v>
      </c>
      <c r="F1392" s="2">
        <f>'Moving Avg'!D1392</f>
        <v>39.799999999999997</v>
      </c>
      <c r="G1392" s="2">
        <f>'Moving Avg'!F1392</f>
        <v>39.149999999999991</v>
      </c>
      <c r="H1392" s="2">
        <f>'Moving Avg'!G1392</f>
        <v>39.395999999999972</v>
      </c>
      <c r="I1392" s="2">
        <f>'Moving Avg'!H1392</f>
        <v>38.221800000000037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44039</v>
      </c>
      <c r="B1393" s="2">
        <f>RSI!B1393</f>
        <v>39.799999999999997</v>
      </c>
      <c r="C1393" s="2">
        <f>RSI!I1393</f>
        <v>69.657226322847563</v>
      </c>
      <c r="D1393" s="2">
        <f>MACD!E1393</f>
        <v>-0.49024429622492249</v>
      </c>
      <c r="E1393" s="2">
        <f>MACD!F1393</f>
        <v>-0.23917180552339273</v>
      </c>
      <c r="F1393" s="2">
        <f>'Moving Avg'!D1393</f>
        <v>39.799999999999997</v>
      </c>
      <c r="G1393" s="2">
        <f>'Moving Avg'!F1393</f>
        <v>39.199999999999989</v>
      </c>
      <c r="H1393" s="2">
        <f>'Moving Avg'!G1393</f>
        <v>39.391999999999967</v>
      </c>
      <c r="I1393" s="2">
        <f>'Moving Avg'!H1393</f>
        <v>38.25605000000003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44040</v>
      </c>
      <c r="B1394" s="2">
        <f>RSI!B1394</f>
        <v>39.799999999999997</v>
      </c>
      <c r="C1394" s="2">
        <f>RSI!I1394</f>
        <v>69.657226322847563</v>
      </c>
      <c r="D1394" s="2">
        <f>MACD!E1394</f>
        <v>-0.53764782740682193</v>
      </c>
      <c r="E1394" s="2">
        <f>MACD!F1394</f>
        <v>-0.29886700990007858</v>
      </c>
      <c r="F1394" s="2">
        <f>'Moving Avg'!D1394</f>
        <v>39.799999999999997</v>
      </c>
      <c r="G1394" s="2">
        <f>'Moving Avg'!F1394</f>
        <v>39.249999999999986</v>
      </c>
      <c r="H1394" s="2">
        <f>'Moving Avg'!G1394</f>
        <v>39.38799999999997</v>
      </c>
      <c r="I1394" s="2">
        <f>'Moving Avg'!H1394</f>
        <v>38.290300000000038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44041</v>
      </c>
      <c r="B1395" s="2">
        <f>RSI!B1395</f>
        <v>39.799999999999997</v>
      </c>
      <c r="C1395" s="2">
        <f>RSI!I1395</f>
        <v>69.657226322847578</v>
      </c>
      <c r="D1395" s="2">
        <f>MACD!E1395</f>
        <v>-0.58005631676691394</v>
      </c>
      <c r="E1395" s="2">
        <f>MACD!F1395</f>
        <v>-0.3551048712734457</v>
      </c>
      <c r="F1395" s="2">
        <f>'Moving Avg'!D1395</f>
        <v>39.799999999999997</v>
      </c>
      <c r="G1395" s="2">
        <f>'Moving Avg'!F1395</f>
        <v>39.29999999999999</v>
      </c>
      <c r="H1395" s="2">
        <f>'Moving Avg'!G1395</f>
        <v>39.383999999999972</v>
      </c>
      <c r="I1395" s="2">
        <f>'Moving Avg'!H1395</f>
        <v>38.326800000000034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</row>
    <row r="1396" spans="1:12" ht="13.5" x14ac:dyDescent="0.25">
      <c r="A1396" s="3">
        <f>RSI!A1396</f>
        <v>44042</v>
      </c>
      <c r="B1396" s="2">
        <f>RSI!B1396</f>
        <v>39.799999999999997</v>
      </c>
      <c r="C1396" s="2">
        <f>RSI!I1396</f>
        <v>69.657226322847578</v>
      </c>
      <c r="D1396" s="2">
        <f>MACD!E1396</f>
        <v>-0.46422187034799833</v>
      </c>
      <c r="E1396" s="2">
        <f>MACD!F1396</f>
        <v>-0.37692827108835625</v>
      </c>
      <c r="F1396" s="2">
        <f>'Moving Avg'!D1396</f>
        <v>39.799999999999997</v>
      </c>
      <c r="G1396" s="2">
        <f>'Moving Avg'!F1396</f>
        <v>39.349999999999987</v>
      </c>
      <c r="H1396" s="2">
        <f>'Moving Avg'!G1396</f>
        <v>39.379999999999974</v>
      </c>
      <c r="I1396" s="2">
        <f>'Moving Avg'!H1396</f>
        <v>38.360800000000033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</row>
    <row r="1397" spans="1:12" ht="13.5" x14ac:dyDescent="0.25">
      <c r="A1397" s="3">
        <f>RSI!A1397</f>
        <v>44046</v>
      </c>
      <c r="B1397" s="2">
        <f>RSI!B1397</f>
        <v>39.799999999999997</v>
      </c>
      <c r="C1397" s="2">
        <f>RSI!I1397</f>
        <v>69.657226322847578</v>
      </c>
      <c r="D1397" s="2">
        <f>MACD!E1397</f>
        <v>-0.36817810896168623</v>
      </c>
      <c r="E1397" s="2">
        <f>MACD!F1397</f>
        <v>-0.37517823866302225</v>
      </c>
      <c r="F1397" s="2">
        <f>'Moving Avg'!D1397</f>
        <v>39.799999999999997</v>
      </c>
      <c r="G1397" s="2">
        <f>'Moving Avg'!F1397</f>
        <v>39.399999999999991</v>
      </c>
      <c r="H1397" s="2">
        <f>'Moving Avg'!G1397</f>
        <v>39.375999999999976</v>
      </c>
      <c r="I1397" s="2">
        <f>'Moving Avg'!H1397</f>
        <v>38.394800000000039</v>
      </c>
      <c r="J1397" s="6" t="str">
        <f>OBV!F1397</f>
        <v>NEUTRAL</v>
      </c>
      <c r="K1397" s="6" t="str">
        <f>OBV!G1397</f>
        <v>NEUTRAL</v>
      </c>
      <c r="L1397" s="6" t="str">
        <f>OBV!H1397</f>
        <v>NEUTRAL</v>
      </c>
    </row>
    <row r="1398" spans="1:12" ht="13.5" x14ac:dyDescent="0.25">
      <c r="A1398" s="3">
        <f>RSI!A1398</f>
        <v>44047</v>
      </c>
      <c r="B1398" s="2">
        <f>RSI!B1398</f>
        <v>39.799999999999997</v>
      </c>
      <c r="C1398" s="2">
        <f>RSI!I1398</f>
        <v>69.657226322847578</v>
      </c>
      <c r="D1398" s="2">
        <f>MACD!E1398</f>
        <v>-0.28873438583610067</v>
      </c>
      <c r="E1398" s="2">
        <f>MACD!F1398</f>
        <v>-0.357889468097638</v>
      </c>
      <c r="F1398" s="2">
        <f>'Moving Avg'!D1398</f>
        <v>39.799999999999997</v>
      </c>
      <c r="G1398" s="2">
        <f>'Moving Avg'!F1398</f>
        <v>39.449999999999989</v>
      </c>
      <c r="H1398" s="2">
        <f>'Moving Avg'!G1398</f>
        <v>39.371999999999979</v>
      </c>
      <c r="I1398" s="2">
        <f>'Moving Avg'!H1398</f>
        <v>38.428800000000038</v>
      </c>
      <c r="J1398" s="6" t="str">
        <f>OBV!F1398</f>
        <v>NEUTRAL</v>
      </c>
      <c r="K1398" s="6" t="str">
        <f>OBV!G1398</f>
        <v>NEUTRAL</v>
      </c>
      <c r="L1398" s="6" t="str">
        <f>OBV!H1398</f>
        <v>NEUTRAL</v>
      </c>
    </row>
    <row r="1399" spans="1:12" ht="13.5" x14ac:dyDescent="0.25">
      <c r="A1399" s="3">
        <f>RSI!A1399</f>
        <v>44048</v>
      </c>
      <c r="B1399" s="2">
        <f>RSI!B1399</f>
        <v>39.799999999999997</v>
      </c>
      <c r="C1399" s="2">
        <f>RSI!I1399</f>
        <v>69.657226322847578</v>
      </c>
      <c r="D1399" s="2">
        <f>MACD!E1399</f>
        <v>-0.22320173226663798</v>
      </c>
      <c r="E1399" s="2">
        <f>MACD!F1399</f>
        <v>-0.33095192093143799</v>
      </c>
      <c r="F1399" s="2">
        <f>'Moving Avg'!D1399</f>
        <v>39.799999999999997</v>
      </c>
      <c r="G1399" s="2">
        <f>'Moving Avg'!F1399</f>
        <v>39.499999999999986</v>
      </c>
      <c r="H1399" s="2">
        <f>'Moving Avg'!G1399</f>
        <v>39.367999999999974</v>
      </c>
      <c r="I1399" s="2">
        <f>'Moving Avg'!H1399</f>
        <v>38.462800000000037</v>
      </c>
      <c r="J1399" s="6" t="str">
        <f>OBV!F1399</f>
        <v>NEUTRAL</v>
      </c>
      <c r="K1399" s="6" t="str">
        <f>OBV!G1399</f>
        <v>NEUTRAL</v>
      </c>
      <c r="L1399" s="6" t="str">
        <f>OBV!H1399</f>
        <v>NEUTRAL</v>
      </c>
    </row>
    <row r="1400" spans="1:12" ht="13.5" x14ac:dyDescent="0.25">
      <c r="A1400" s="3">
        <f>RSI!A1400</f>
        <v>44049</v>
      </c>
      <c r="B1400" s="2">
        <f>RSI!B1400</f>
        <v>39.799999999999997</v>
      </c>
      <c r="C1400" s="2">
        <f>RSI!I1400</f>
        <v>69.657226322847578</v>
      </c>
      <c r="D1400" s="2">
        <f>MACD!E1400</f>
        <v>-0.16931487568353987</v>
      </c>
      <c r="E1400" s="2">
        <f>MACD!F1400</f>
        <v>-0.2986245118818584</v>
      </c>
      <c r="F1400" s="2">
        <f>'Moving Avg'!D1400</f>
        <v>39.799999999999997</v>
      </c>
      <c r="G1400" s="2">
        <f>'Moving Avg'!F1400</f>
        <v>39.54999999999999</v>
      </c>
      <c r="H1400" s="2">
        <f>'Moving Avg'!G1400</f>
        <v>39.363999999999976</v>
      </c>
      <c r="I1400" s="2">
        <f>'Moving Avg'!H1400</f>
        <v>38.496800000000036</v>
      </c>
      <c r="J1400" s="6" t="str">
        <f>OBV!F1400</f>
        <v>NEUTRAL</v>
      </c>
      <c r="K1400" s="6" t="str">
        <f>OBV!G1400</f>
        <v>NEUTRAL</v>
      </c>
      <c r="L1400" s="6" t="str">
        <f>OBV!H1400</f>
        <v>NEUTRAL</v>
      </c>
    </row>
    <row r="1401" spans="1:12" ht="13.5" x14ac:dyDescent="0.25">
      <c r="A1401" s="3">
        <f>RSI!A1401</f>
        <v>44050</v>
      </c>
      <c r="B1401" s="2">
        <f>RSI!B1401</f>
        <v>39.799999999999997</v>
      </c>
      <c r="C1401" s="2">
        <f>RSI!I1401</f>
        <v>69.657226322847578</v>
      </c>
      <c r="D1401" s="2">
        <f>MACD!E1401</f>
        <v>-0.12516631425024372</v>
      </c>
      <c r="E1401" s="2">
        <f>MACD!F1401</f>
        <v>-0.26393287235553547</v>
      </c>
      <c r="F1401" s="2">
        <f>'Moving Avg'!D1401</f>
        <v>39.799999999999997</v>
      </c>
      <c r="G1401" s="2">
        <f>'Moving Avg'!F1401</f>
        <v>39.599999999999987</v>
      </c>
      <c r="H1401" s="2">
        <f>'Moving Avg'!G1401</f>
        <v>39.359999999999978</v>
      </c>
      <c r="I1401" s="2">
        <f>'Moving Avg'!H1401</f>
        <v>38.530800000000035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</row>
    <row r="1402" spans="1:12" ht="13.5" x14ac:dyDescent="0.25">
      <c r="A1402" s="3">
        <f>RSI!A1402</f>
        <v>44053</v>
      </c>
      <c r="B1402" s="2">
        <f>RSI!B1402</f>
        <v>39.799999999999997</v>
      </c>
      <c r="C1402" s="2">
        <f>RSI!I1402</f>
        <v>69.657226322847578</v>
      </c>
      <c r="D1402" s="2">
        <f>MACD!E1402</f>
        <v>-8.9150588748367454E-2</v>
      </c>
      <c r="E1402" s="2">
        <f>MACD!F1402</f>
        <v>-0.2289764156341019</v>
      </c>
      <c r="F1402" s="2">
        <f>'Moving Avg'!D1402</f>
        <v>39.799999999999997</v>
      </c>
      <c r="G1402" s="2">
        <f>'Moving Avg'!F1402</f>
        <v>39.649999999999991</v>
      </c>
      <c r="H1402" s="2">
        <f>'Moving Avg'!G1402</f>
        <v>39.355999999999973</v>
      </c>
      <c r="I1402" s="2">
        <f>'Moving Avg'!H1402</f>
        <v>38.562300000000036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</row>
    <row r="1403" spans="1:12" ht="13.5" x14ac:dyDescent="0.25">
      <c r="A1403" s="3">
        <f>RSI!A1403</f>
        <v>44054</v>
      </c>
      <c r="B1403" s="2">
        <f>RSI!B1403</f>
        <v>39.799999999999997</v>
      </c>
      <c r="C1403" s="2">
        <f>RSI!I1403</f>
        <v>69.657226322847578</v>
      </c>
      <c r="D1403" s="2">
        <f>MACD!E1403</f>
        <v>-5.9917178867998189E-2</v>
      </c>
      <c r="E1403" s="2">
        <f>MACD!F1403</f>
        <v>-0.19516456828088116</v>
      </c>
      <c r="F1403" s="2">
        <f>'Moving Avg'!D1403</f>
        <v>39.799999999999997</v>
      </c>
      <c r="G1403" s="2">
        <f>'Moving Avg'!F1403</f>
        <v>39.699999999999989</v>
      </c>
      <c r="H1403" s="2">
        <f>'Moving Avg'!G1403</f>
        <v>39.351999999999968</v>
      </c>
      <c r="I1403" s="2">
        <f>'Moving Avg'!H1403</f>
        <v>38.593800000000037</v>
      </c>
      <c r="J1403" s="6" t="str">
        <f>OBV!F1403</f>
        <v>NEUTRAL</v>
      </c>
      <c r="K1403" s="6" t="str">
        <f>OBV!G1403</f>
        <v>NEUTRAL</v>
      </c>
      <c r="L1403" s="6" t="str">
        <f>OBV!H1403</f>
        <v>NEUTRAL</v>
      </c>
    </row>
    <row r="1404" spans="1:12" ht="13.5" x14ac:dyDescent="0.25">
      <c r="A1404" s="3">
        <f>RSI!A1404</f>
        <v>44055</v>
      </c>
      <c r="B1404" s="2">
        <f>RSI!B1404</f>
        <v>39.799999999999997</v>
      </c>
      <c r="C1404" s="2">
        <f>RSI!I1404</f>
        <v>69.657226322847578</v>
      </c>
      <c r="D1404" s="2">
        <f>MACD!E1404</f>
        <v>-3.6330693305110628E-2</v>
      </c>
      <c r="E1404" s="2">
        <f>MACD!F1404</f>
        <v>-0.16339779328572707</v>
      </c>
      <c r="F1404" s="2">
        <f>'Moving Avg'!D1404</f>
        <v>39.799999999999997</v>
      </c>
      <c r="G1404" s="2">
        <f>'Moving Avg'!F1404</f>
        <v>39.749999999999986</v>
      </c>
      <c r="H1404" s="2">
        <f>'Moving Avg'!G1404</f>
        <v>39.347999999999971</v>
      </c>
      <c r="I1404" s="2">
        <f>'Moving Avg'!H1404</f>
        <v>38.625300000000045</v>
      </c>
      <c r="J1404" s="6" t="str">
        <f>OBV!F1404</f>
        <v>NEUTRAL</v>
      </c>
      <c r="K1404" s="6" t="str">
        <f>OBV!G1404</f>
        <v>NEUTRAL</v>
      </c>
      <c r="L1404" s="6" t="str">
        <f>OBV!H1404</f>
        <v>NEUTRAL</v>
      </c>
    </row>
    <row r="1405" spans="1:12" ht="13.5" x14ac:dyDescent="0.25">
      <c r="A1405" s="3">
        <f>RSI!A1405</f>
        <v>44057</v>
      </c>
      <c r="B1405" s="2">
        <f>RSI!B1405</f>
        <v>39.799999999999997</v>
      </c>
      <c r="C1405" s="2">
        <f>RSI!I1405</f>
        <v>69.657226322847578</v>
      </c>
      <c r="D1405" s="2">
        <f>MACD!E1405</f>
        <v>-1.7437228054362208E-2</v>
      </c>
      <c r="E1405" s="2">
        <f>MACD!F1405</f>
        <v>-0.13420568023945409</v>
      </c>
      <c r="F1405" s="2">
        <f>'Moving Avg'!D1405</f>
        <v>39.799999999999997</v>
      </c>
      <c r="G1405" s="2">
        <f>'Moving Avg'!F1405</f>
        <v>39.79999999999999</v>
      </c>
      <c r="H1405" s="2">
        <f>'Moving Avg'!G1405</f>
        <v>39.367999999999967</v>
      </c>
      <c r="I1405" s="2">
        <f>'Moving Avg'!H1405</f>
        <v>38.656850000000041</v>
      </c>
      <c r="J1405" s="6" t="str">
        <f>OBV!F1405</f>
        <v>NEUTRAL</v>
      </c>
      <c r="K1405" s="6" t="str">
        <f>OBV!G1405</f>
        <v>NEUTRAL</v>
      </c>
      <c r="L1405" s="6" t="str">
        <f>OBV!H1405</f>
        <v>NEUTRAL</v>
      </c>
    </row>
    <row r="1406" spans="1:12" ht="13.5" x14ac:dyDescent="0.25">
      <c r="A1406" s="3">
        <f>RSI!A1406</f>
        <v>44060</v>
      </c>
      <c r="B1406" s="2">
        <f>RSI!B1406</f>
        <v>39.799999999999997</v>
      </c>
      <c r="C1406" s="2">
        <f>RSI!I1406</f>
        <v>69.657226322847578</v>
      </c>
      <c r="D1406" s="2">
        <f>MACD!E1406</f>
        <v>-2.4359407148324408E-3</v>
      </c>
      <c r="E1406" s="2">
        <f>MACD!F1406</f>
        <v>-0.10785173233452976</v>
      </c>
      <c r="F1406" s="2">
        <f>'Moving Avg'!D1406</f>
        <v>39.799999999999997</v>
      </c>
      <c r="G1406" s="2">
        <f>'Moving Avg'!F1406</f>
        <v>39.79999999999999</v>
      </c>
      <c r="H1406" s="2">
        <f>'Moving Avg'!G1406</f>
        <v>39.38799999999997</v>
      </c>
      <c r="I1406" s="2">
        <f>'Moving Avg'!H1406</f>
        <v>38.688350000000042</v>
      </c>
      <c r="J1406" s="6" t="str">
        <f>OBV!F1406</f>
        <v>NEUTRAL</v>
      </c>
      <c r="K1406" s="6" t="str">
        <f>OBV!G1406</f>
        <v>NEUTRAL</v>
      </c>
      <c r="L1406" s="6" t="str">
        <f>OBV!H1406</f>
        <v>NEUTRAL</v>
      </c>
    </row>
    <row r="1407" spans="1:12" ht="13.5" x14ac:dyDescent="0.25">
      <c r="A1407" s="3">
        <f>RSI!A1407</f>
        <v>44061</v>
      </c>
      <c r="B1407" s="2">
        <f>RSI!B1407</f>
        <v>39.799999999999997</v>
      </c>
      <c r="C1407" s="2">
        <f>RSI!I1407</f>
        <v>69.657226322847578</v>
      </c>
      <c r="D1407" s="2">
        <f>MACD!E1407</f>
        <v>9.3449646447965051E-3</v>
      </c>
      <c r="E1407" s="2">
        <f>MACD!F1407</f>
        <v>-8.441239293866451E-2</v>
      </c>
      <c r="F1407" s="2">
        <f>'Moving Avg'!D1407</f>
        <v>39.799999999999997</v>
      </c>
      <c r="G1407" s="2">
        <f>'Moving Avg'!F1407</f>
        <v>39.79999999999999</v>
      </c>
      <c r="H1407" s="2">
        <f>'Moving Avg'!G1407</f>
        <v>39.407999999999973</v>
      </c>
      <c r="I1407" s="2">
        <f>'Moving Avg'!H1407</f>
        <v>38.719850000000044</v>
      </c>
      <c r="J1407" s="6" t="str">
        <f>OBV!F1407</f>
        <v>NEUTRAL</v>
      </c>
      <c r="K1407" s="6" t="str">
        <f>OBV!G1407</f>
        <v>NEUTRAL</v>
      </c>
      <c r="L1407" s="6" t="str">
        <f>OBV!H1407</f>
        <v>NEUTRAL</v>
      </c>
    </row>
    <row r="1408" spans="1:12" ht="13.5" x14ac:dyDescent="0.25">
      <c r="A1408" s="3">
        <f>RSI!A1408</f>
        <v>44062</v>
      </c>
      <c r="B1408" s="2">
        <f>RSI!B1408</f>
        <v>39.799999999999997</v>
      </c>
      <c r="C1408" s="2">
        <f>RSI!I1408</f>
        <v>69.657226322847578</v>
      </c>
      <c r="D1408" s="2">
        <f>MACD!E1408</f>
        <v>1.8468523377897839E-2</v>
      </c>
      <c r="E1408" s="2">
        <f>MACD!F1408</f>
        <v>-6.3836209675352043E-2</v>
      </c>
      <c r="F1408" s="2">
        <f>'Moving Avg'!D1408</f>
        <v>39.799999999999997</v>
      </c>
      <c r="G1408" s="2">
        <f>'Moving Avg'!F1408</f>
        <v>39.79999999999999</v>
      </c>
      <c r="H1408" s="2">
        <f>'Moving Avg'!G1408</f>
        <v>39.427999999999969</v>
      </c>
      <c r="I1408" s="2">
        <f>'Moving Avg'!H1408</f>
        <v>38.751350000000045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</row>
    <row r="1409" spans="1:12" ht="13.5" x14ac:dyDescent="0.25">
      <c r="A1409" s="3">
        <f>RSI!A1409</f>
        <v>44064</v>
      </c>
      <c r="B1409" s="2">
        <f>RSI!B1409</f>
        <v>39.799999999999997</v>
      </c>
      <c r="C1409" s="2">
        <f>RSI!I1409</f>
        <v>69.657226322847578</v>
      </c>
      <c r="D1409" s="2">
        <f>MACD!E1409</f>
        <v>2.5406143201514908E-2</v>
      </c>
      <c r="E1409" s="2">
        <f>MACD!F1409</f>
        <v>-4.598773909997865E-2</v>
      </c>
      <c r="F1409" s="2">
        <f>'Moving Avg'!D1409</f>
        <v>39.799999999999997</v>
      </c>
      <c r="G1409" s="2">
        <f>'Moving Avg'!F1409</f>
        <v>39.79999999999999</v>
      </c>
      <c r="H1409" s="2">
        <f>'Moving Avg'!G1409</f>
        <v>39.447999999999965</v>
      </c>
      <c r="I1409" s="2">
        <f>'Moving Avg'!H1409</f>
        <v>38.780400000000043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44067</v>
      </c>
      <c r="B1410" s="2">
        <f>RSI!B1410</f>
        <v>39.799999999999997</v>
      </c>
      <c r="C1410" s="2">
        <f>RSI!I1410</f>
        <v>69.657226322847578</v>
      </c>
      <c r="D1410" s="2">
        <f>MACD!E1410</f>
        <v>3.0552071630829403E-2</v>
      </c>
      <c r="E1410" s="2">
        <f>MACD!F1410</f>
        <v>-3.0679776953817038E-2</v>
      </c>
      <c r="F1410" s="2">
        <f>'Moving Avg'!D1410</f>
        <v>39.799999999999997</v>
      </c>
      <c r="G1410" s="2">
        <f>'Moving Avg'!F1410</f>
        <v>39.79999999999999</v>
      </c>
      <c r="H1410" s="2">
        <f>'Moving Avg'!G1410</f>
        <v>39.467999999999968</v>
      </c>
      <c r="I1410" s="2">
        <f>'Moving Avg'!H1410</f>
        <v>38.809450000000048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</row>
    <row r="1411" spans="1:12" ht="13.5" x14ac:dyDescent="0.25">
      <c r="A1411" s="3">
        <f>RSI!A1411</f>
        <v>44068</v>
      </c>
      <c r="B1411" s="2">
        <f>RSI!B1411</f>
        <v>39.799999999999997</v>
      </c>
      <c r="C1411" s="2">
        <f>RSI!I1411</f>
        <v>69.657226322847578</v>
      </c>
      <c r="D1411" s="2">
        <f>MACD!E1411</f>
        <v>3.4235610182221876E-2</v>
      </c>
      <c r="E1411" s="2">
        <f>MACD!F1411</f>
        <v>-1.7696699526609256E-2</v>
      </c>
      <c r="F1411" s="2">
        <f>'Moving Avg'!D1411</f>
        <v>39.799999999999997</v>
      </c>
      <c r="G1411" s="2">
        <f>'Moving Avg'!F1411</f>
        <v>39.79999999999999</v>
      </c>
      <c r="H1411" s="2">
        <f>'Moving Avg'!G1411</f>
        <v>39.487999999999964</v>
      </c>
      <c r="I1411" s="2">
        <f>'Moving Avg'!H1411</f>
        <v>38.836450000000049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44069</v>
      </c>
      <c r="B1412" s="2">
        <f>RSI!B1412</f>
        <v>39.799999999999997</v>
      </c>
      <c r="C1412" s="2">
        <f>RSI!I1412</f>
        <v>69.657226322847578</v>
      </c>
      <c r="D1412" s="2">
        <f>MACD!E1412</f>
        <v>3.6731424030946869E-2</v>
      </c>
      <c r="E1412" s="2">
        <f>MACD!F1412</f>
        <v>-6.811074815098031E-3</v>
      </c>
      <c r="F1412" s="2">
        <f>'Moving Avg'!D1412</f>
        <v>39.799999999999997</v>
      </c>
      <c r="G1412" s="2">
        <f>'Moving Avg'!F1412</f>
        <v>39.79999999999999</v>
      </c>
      <c r="H1412" s="2">
        <f>'Moving Avg'!G1412</f>
        <v>39.507999999999967</v>
      </c>
      <c r="I1412" s="2">
        <f>'Moving Avg'!H1412</f>
        <v>38.86345000000005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</row>
    <row r="1413" spans="1:12" ht="13.5" x14ac:dyDescent="0.25">
      <c r="A1413" s="3">
        <f>RSI!A1413</f>
        <v>44070</v>
      </c>
      <c r="B1413" s="2">
        <f>RSI!B1413</f>
        <v>39.799999999999997</v>
      </c>
      <c r="C1413" s="2">
        <f>RSI!I1413</f>
        <v>69.657226322847563</v>
      </c>
      <c r="D1413" s="2">
        <f>MACD!E1413</f>
        <v>3.8268242014645182E-2</v>
      </c>
      <c r="E1413" s="2">
        <f>MACD!F1413</f>
        <v>2.2047885508506108E-3</v>
      </c>
      <c r="F1413" s="2">
        <f>'Moving Avg'!D1413</f>
        <v>39.799999999999997</v>
      </c>
      <c r="G1413" s="2">
        <f>'Moving Avg'!F1413</f>
        <v>39.79999999999999</v>
      </c>
      <c r="H1413" s="2">
        <f>'Moving Avg'!G1413</f>
        <v>39.52799999999997</v>
      </c>
      <c r="I1413" s="2">
        <f>'Moving Avg'!H1413</f>
        <v>38.890450000000051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</row>
    <row r="1414" spans="1:12" ht="13.5" x14ac:dyDescent="0.25">
      <c r="A1414" s="3">
        <f>RSI!A1414</f>
        <v>44071</v>
      </c>
      <c r="B1414" s="2">
        <f>RSI!B1414</f>
        <v>39.799999999999997</v>
      </c>
      <c r="C1414" s="2">
        <f>RSI!I1414</f>
        <v>69.657226322847563</v>
      </c>
      <c r="D1414" s="2">
        <f>MACD!E1414</f>
        <v>3.9036196366375009E-2</v>
      </c>
      <c r="E1414" s="2">
        <f>MACD!F1414</f>
        <v>9.5710701139554918E-3</v>
      </c>
      <c r="F1414" s="2">
        <f>'Moving Avg'!D1414</f>
        <v>39.799999999999997</v>
      </c>
      <c r="G1414" s="2">
        <f>'Moving Avg'!F1414</f>
        <v>39.79999999999999</v>
      </c>
      <c r="H1414" s="2">
        <f>'Moving Avg'!G1414</f>
        <v>39.547999999999973</v>
      </c>
      <c r="I1414" s="2">
        <f>'Moving Avg'!H1414</f>
        <v>38.917450000000052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</row>
    <row r="1415" spans="1:12" ht="13.5" x14ac:dyDescent="0.25">
      <c r="A1415" s="3">
        <f>RSI!A1415</f>
        <v>44074</v>
      </c>
      <c r="B1415" s="2">
        <f>RSI!B1415</f>
        <v>39.799999999999997</v>
      </c>
      <c r="C1415" s="2">
        <f>RSI!I1415</f>
        <v>69.657226322847563</v>
      </c>
      <c r="D1415" s="2">
        <f>MACD!E1415</f>
        <v>3.9193013065123239E-2</v>
      </c>
      <c r="E1415" s="2">
        <f>MACD!F1415</f>
        <v>1.5495458704189042E-2</v>
      </c>
      <c r="F1415" s="2">
        <f>'Moving Avg'!D1415</f>
        <v>39.799999999999997</v>
      </c>
      <c r="G1415" s="2">
        <f>'Moving Avg'!F1415</f>
        <v>39.79999999999999</v>
      </c>
      <c r="H1415" s="2">
        <f>'Moving Avg'!G1415</f>
        <v>39.543999999999969</v>
      </c>
      <c r="I1415" s="2">
        <f>'Moving Avg'!H1415</f>
        <v>38.944450000000053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</row>
    <row r="1416" spans="1:12" ht="13.5" x14ac:dyDescent="0.25">
      <c r="A1416" s="3">
        <f>RSI!A1416</f>
        <v>44075</v>
      </c>
      <c r="B1416" s="2">
        <f>RSI!B1416</f>
        <v>39.799999999999997</v>
      </c>
      <c r="C1416" s="2">
        <f>RSI!I1416</f>
        <v>69.657226322847563</v>
      </c>
      <c r="D1416" s="2">
        <f>MACD!E1416</f>
        <v>3.8869231127499404E-2</v>
      </c>
      <c r="E1416" s="2">
        <f>MACD!F1416</f>
        <v>2.0170213188851115E-2</v>
      </c>
      <c r="F1416" s="2">
        <f>'Moving Avg'!D1416</f>
        <v>39.799999999999997</v>
      </c>
      <c r="G1416" s="2">
        <f>'Moving Avg'!F1416</f>
        <v>39.79999999999999</v>
      </c>
      <c r="H1416" s="2">
        <f>'Moving Avg'!G1416</f>
        <v>39.539999999999971</v>
      </c>
      <c r="I1416" s="2">
        <f>'Moving Avg'!H1416</f>
        <v>38.970950000000052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</row>
    <row r="1417" spans="1:12" ht="13.5" x14ac:dyDescent="0.25">
      <c r="A1417" s="3">
        <f>RSI!A1417</f>
        <v>44076</v>
      </c>
      <c r="B1417" s="2">
        <f>RSI!B1417</f>
        <v>39.799999999999997</v>
      </c>
      <c r="C1417" s="2">
        <f>RSI!I1417</f>
        <v>69.657226322847563</v>
      </c>
      <c r="D1417" s="2">
        <f>MACD!E1417</f>
        <v>3.8172601619358204E-2</v>
      </c>
      <c r="E1417" s="2">
        <f>MACD!F1417</f>
        <v>2.3770690874952531E-2</v>
      </c>
      <c r="F1417" s="2">
        <f>'Moving Avg'!D1417</f>
        <v>39.799999999999997</v>
      </c>
      <c r="G1417" s="2">
        <f>'Moving Avg'!F1417</f>
        <v>39.79999999999999</v>
      </c>
      <c r="H1417" s="2">
        <f>'Moving Avg'!G1417</f>
        <v>39.535999999999973</v>
      </c>
      <c r="I1417" s="2">
        <f>'Moving Avg'!H1417</f>
        <v>38.999950000000055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</row>
    <row r="1418" spans="1:12" ht="13.5" x14ac:dyDescent="0.25">
      <c r="A1418" s="3">
        <f>RSI!A1418</f>
        <v>44077</v>
      </c>
      <c r="B1418" s="2">
        <f>RSI!B1418</f>
        <v>39.799999999999997</v>
      </c>
      <c r="C1418" s="2">
        <f>RSI!I1418</f>
        <v>69.657226322847563</v>
      </c>
      <c r="D1418" s="2">
        <f>MACD!E1418</f>
        <v>3.7191793866611533E-2</v>
      </c>
      <c r="E1418" s="2">
        <f>MACD!F1418</f>
        <v>2.6454911473284333E-2</v>
      </c>
      <c r="F1418" s="2">
        <f>'Moving Avg'!D1418</f>
        <v>39.799999999999997</v>
      </c>
      <c r="G1418" s="2">
        <f>'Moving Avg'!F1418</f>
        <v>39.79999999999999</v>
      </c>
      <c r="H1418" s="2">
        <f>'Moving Avg'!G1418</f>
        <v>39.531999999999968</v>
      </c>
      <c r="I1418" s="2">
        <f>'Moving Avg'!H1418</f>
        <v>39.028950000000052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</row>
    <row r="1419" spans="1:12" ht="13.5" x14ac:dyDescent="0.25">
      <c r="A1419" s="3">
        <f>RSI!A1419</f>
        <v>44078</v>
      </c>
      <c r="B1419" s="2">
        <f>RSI!B1419</f>
        <v>39.799999999999997</v>
      </c>
      <c r="C1419" s="2">
        <f>RSI!I1419</f>
        <v>69.657226322847563</v>
      </c>
      <c r="D1419" s="2">
        <f>MACD!E1419</f>
        <v>3.5999516637339468E-2</v>
      </c>
      <c r="E1419" s="2">
        <f>MACD!F1419</f>
        <v>2.8363832506095362E-2</v>
      </c>
      <c r="F1419" s="2">
        <f>'Moving Avg'!D1419</f>
        <v>39.799999999999997</v>
      </c>
      <c r="G1419" s="2">
        <f>'Moving Avg'!F1419</f>
        <v>39.79999999999999</v>
      </c>
      <c r="H1419" s="2">
        <f>'Moving Avg'!G1419</f>
        <v>39.52799999999997</v>
      </c>
      <c r="I1419" s="2">
        <f>'Moving Avg'!H1419</f>
        <v>39.057950000000055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</row>
    <row r="1420" spans="1:12" ht="13.5" x14ac:dyDescent="0.25">
      <c r="A1420" s="3">
        <f>RSI!A1420</f>
        <v>44081</v>
      </c>
      <c r="B1420" s="2">
        <f>RSI!B1420</f>
        <v>39.799999999999997</v>
      </c>
      <c r="C1420" s="2">
        <f>RSI!I1420</f>
        <v>69.657226322847563</v>
      </c>
      <c r="D1420" s="2">
        <f>MACD!E1420</f>
        <v>3.4655145399170806E-2</v>
      </c>
      <c r="E1420" s="2">
        <f>MACD!F1420</f>
        <v>2.9622095084710452E-2</v>
      </c>
      <c r="F1420" s="2">
        <f>'Moving Avg'!D1420</f>
        <v>39.799999999999997</v>
      </c>
      <c r="G1420" s="2">
        <f>'Moving Avg'!F1420</f>
        <v>39.79999999999999</v>
      </c>
      <c r="H1420" s="2">
        <f>'Moving Avg'!G1420</f>
        <v>39.523999999999972</v>
      </c>
      <c r="I1420" s="2">
        <f>'Moving Avg'!H1420</f>
        <v>39.086950000000051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</row>
    <row r="1421" spans="1:12" ht="13.5" x14ac:dyDescent="0.25">
      <c r="A1421" s="3">
        <f>RSI!A1421</f>
        <v>44082</v>
      </c>
      <c r="B1421" s="2">
        <f>RSI!B1421</f>
        <v>39.799999999999997</v>
      </c>
      <c r="C1421" s="2">
        <f>RSI!I1421</f>
        <v>69.657226322847563</v>
      </c>
      <c r="D1421" s="2">
        <f>MACD!E1421</f>
        <v>3.3206932658160326E-2</v>
      </c>
      <c r="E1421" s="2">
        <f>MACD!F1421</f>
        <v>3.0339062599400425E-2</v>
      </c>
      <c r="F1421" s="2">
        <f>'Moving Avg'!D1421</f>
        <v>39.799999999999997</v>
      </c>
      <c r="G1421" s="2">
        <f>'Moving Avg'!F1421</f>
        <v>39.79999999999999</v>
      </c>
      <c r="H1421" s="2">
        <f>'Moving Avg'!G1421</f>
        <v>39.519999999999968</v>
      </c>
      <c r="I1421" s="2">
        <f>'Moving Avg'!H1421</f>
        <v>39.115950000000055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</row>
    <row r="1422" spans="1:12" ht="13.5" x14ac:dyDescent="0.25">
      <c r="A1422" s="3">
        <f>RSI!A1422</f>
        <v>44083</v>
      </c>
      <c r="B1422" s="2">
        <f>RSI!B1422</f>
        <v>39.799999999999997</v>
      </c>
      <c r="C1422" s="2">
        <f>RSI!I1422</f>
        <v>69.657226322847563</v>
      </c>
      <c r="D1422" s="2">
        <f>MACD!E1422</f>
        <v>3.1693866463257336E-2</v>
      </c>
      <c r="E1422" s="2">
        <f>MACD!F1422</f>
        <v>3.0610023372171811E-2</v>
      </c>
      <c r="F1422" s="2">
        <f>'Moving Avg'!D1422</f>
        <v>39.799999999999997</v>
      </c>
      <c r="G1422" s="2">
        <f>'Moving Avg'!F1422</f>
        <v>39.79999999999999</v>
      </c>
      <c r="H1422" s="2">
        <f>'Moving Avg'!G1422</f>
        <v>39.539999999999971</v>
      </c>
      <c r="I1422" s="2">
        <f>'Moving Avg'!H1422</f>
        <v>39.144950000000051</v>
      </c>
      <c r="J1422" s="6" t="str">
        <f>OBV!F1422</f>
        <v>NEUTRAL</v>
      </c>
      <c r="K1422" s="6" t="str">
        <f>OBV!G1422</f>
        <v>NEUTRAL</v>
      </c>
      <c r="L1422" s="6" t="str">
        <f>OBV!H1422</f>
        <v>NEUTRAL</v>
      </c>
    </row>
    <row r="1423" spans="1:12" ht="13.5" x14ac:dyDescent="0.25">
      <c r="A1423" s="3">
        <f>RSI!A1423</f>
        <v>44084</v>
      </c>
      <c r="B1423" s="2">
        <f>RSI!B1423</f>
        <v>39.799999999999997</v>
      </c>
      <c r="C1423" s="2">
        <f>RSI!I1423</f>
        <v>69.657226322847563</v>
      </c>
      <c r="D1423" s="2">
        <f>MACD!E1423</f>
        <v>3.0147232077361252E-2</v>
      </c>
      <c r="E1423" s="2">
        <f>MACD!F1423</f>
        <v>3.0517465113209703E-2</v>
      </c>
      <c r="F1423" s="2">
        <f>'Moving Avg'!D1423</f>
        <v>39.799999999999997</v>
      </c>
      <c r="G1423" s="2">
        <f>'Moving Avg'!F1423</f>
        <v>39.79999999999999</v>
      </c>
      <c r="H1423" s="2">
        <f>'Moving Avg'!G1423</f>
        <v>39.559999999999967</v>
      </c>
      <c r="I1423" s="2">
        <f>'Moving Avg'!H1423</f>
        <v>39.173950000000055</v>
      </c>
      <c r="J1423" s="6" t="str">
        <f>OBV!F1423</f>
        <v>NEUTRAL</v>
      </c>
      <c r="K1423" s="6" t="str">
        <f>OBV!G1423</f>
        <v>NEUTRAL</v>
      </c>
      <c r="L1423" s="6" t="str">
        <f>OBV!H1423</f>
        <v>NEUTRAL</v>
      </c>
    </row>
    <row r="1424" spans="1:12" ht="13.5" x14ac:dyDescent="0.25">
      <c r="A1424" s="3">
        <f>RSI!A1424</f>
        <v>44085</v>
      </c>
      <c r="B1424" s="2">
        <f>RSI!B1424</f>
        <v>39.799999999999997</v>
      </c>
      <c r="C1424" s="2">
        <f>RSI!I1424</f>
        <v>69.657226322847563</v>
      </c>
      <c r="D1424" s="2">
        <f>MACD!E1424</f>
        <v>2.8591923289809529E-2</v>
      </c>
      <c r="E1424" s="2">
        <f>MACD!F1424</f>
        <v>3.0132356748529671E-2</v>
      </c>
      <c r="F1424" s="2">
        <f>'Moving Avg'!D1424</f>
        <v>39.799999999999997</v>
      </c>
      <c r="G1424" s="2">
        <f>'Moving Avg'!F1424</f>
        <v>39.79999999999999</v>
      </c>
      <c r="H1424" s="2">
        <f>'Moving Avg'!G1424</f>
        <v>39.57999999999997</v>
      </c>
      <c r="I1424" s="2">
        <f>'Moving Avg'!H1424</f>
        <v>39.202950000000058</v>
      </c>
      <c r="J1424" s="6" t="str">
        <f>OBV!F1424</f>
        <v>NEUTRAL</v>
      </c>
      <c r="K1424" s="6" t="str">
        <f>OBV!G1424</f>
        <v>NEUTRAL</v>
      </c>
      <c r="L1424" s="6" t="str">
        <f>OBV!H1424</f>
        <v>NEUTRAL</v>
      </c>
    </row>
    <row r="1425" spans="1:12" ht="13.5" x14ac:dyDescent="0.25">
      <c r="A1425" s="3">
        <f>RSI!A1425</f>
        <v>44088</v>
      </c>
      <c r="B1425" s="2">
        <f>RSI!B1425</f>
        <v>39.799999999999997</v>
      </c>
      <c r="C1425" s="2">
        <f>RSI!I1425</f>
        <v>69.657226322847563</v>
      </c>
      <c r="D1425" s="2">
        <f>MACD!E1425</f>
        <v>2.7047542635287414E-2</v>
      </c>
      <c r="E1425" s="2">
        <f>MACD!F1425</f>
        <v>2.951539392588122E-2</v>
      </c>
      <c r="F1425" s="2">
        <f>'Moving Avg'!D1425</f>
        <v>39.799999999999997</v>
      </c>
      <c r="G1425" s="2">
        <f>'Moving Avg'!F1425</f>
        <v>39.79999999999999</v>
      </c>
      <c r="H1425" s="2">
        <f>'Moving Avg'!G1425</f>
        <v>39.599999999999966</v>
      </c>
      <c r="I1425" s="2">
        <f>'Moving Avg'!H1425</f>
        <v>39.231950000000055</v>
      </c>
      <c r="J1425" s="6" t="str">
        <f>OBV!F1425</f>
        <v>NEUTRAL</v>
      </c>
      <c r="K1425" s="6" t="str">
        <f>OBV!G1425</f>
        <v>NEUTRAL</v>
      </c>
      <c r="L1425" s="6" t="str">
        <f>OBV!H1425</f>
        <v>NEUTRAL</v>
      </c>
    </row>
    <row r="1426" spans="1:12" ht="13.5" x14ac:dyDescent="0.25">
      <c r="A1426" s="3">
        <f>RSI!A1426</f>
        <v>44089</v>
      </c>
      <c r="B1426" s="2">
        <f>RSI!B1426</f>
        <v>39.799999999999997</v>
      </c>
      <c r="C1426" s="2">
        <f>RSI!I1426</f>
        <v>69.657226322847563</v>
      </c>
      <c r="D1426" s="2">
        <f>MACD!E1426</f>
        <v>2.5529323687898398E-2</v>
      </c>
      <c r="E1426" s="2">
        <f>MACD!F1426</f>
        <v>2.8718179878284657E-2</v>
      </c>
      <c r="F1426" s="2">
        <f>'Moving Avg'!D1426</f>
        <v>39.799999999999997</v>
      </c>
      <c r="G1426" s="2">
        <f>'Moving Avg'!F1426</f>
        <v>39.79999999999999</v>
      </c>
      <c r="H1426" s="2">
        <f>'Moving Avg'!G1426</f>
        <v>39.619999999999969</v>
      </c>
      <c r="I1426" s="2">
        <f>'Moving Avg'!H1426</f>
        <v>39.260950000000058</v>
      </c>
      <c r="J1426" s="6" t="str">
        <f>OBV!F1426</f>
        <v>NEUTRAL</v>
      </c>
      <c r="K1426" s="6" t="str">
        <f>OBV!G1426</f>
        <v>NEUTRAL</v>
      </c>
      <c r="L1426" s="6" t="str">
        <f>OBV!H1426</f>
        <v>NEUTRAL</v>
      </c>
    </row>
    <row r="1427" spans="1:12" ht="13.5" x14ac:dyDescent="0.25">
      <c r="A1427" s="3">
        <f>RSI!A1427</f>
        <v>44090</v>
      </c>
      <c r="B1427" s="2">
        <f>RSI!B1427</f>
        <v>39.799999999999997</v>
      </c>
      <c r="C1427" s="2">
        <f>RSI!I1427</f>
        <v>69.657226322847563</v>
      </c>
      <c r="D1427" s="2">
        <f>MACD!E1427</f>
        <v>2.4048903444921166E-2</v>
      </c>
      <c r="E1427" s="2">
        <f>MACD!F1427</f>
        <v>2.778432459161196E-2</v>
      </c>
      <c r="F1427" s="2">
        <f>'Moving Avg'!D1427</f>
        <v>39.799999999999997</v>
      </c>
      <c r="G1427" s="2">
        <f>'Moving Avg'!F1427</f>
        <v>39.79999999999999</v>
      </c>
      <c r="H1427" s="2">
        <f>'Moving Avg'!G1427</f>
        <v>39.639999999999965</v>
      </c>
      <c r="I1427" s="2">
        <f>'Moving Avg'!H1427</f>
        <v>39.289950000000061</v>
      </c>
      <c r="J1427" s="6" t="str">
        <f>OBV!F1427</f>
        <v>NEUTRAL</v>
      </c>
      <c r="K1427" s="6" t="str">
        <f>OBV!G1427</f>
        <v>NEUTRAL</v>
      </c>
      <c r="L1427" s="6" t="str">
        <f>OBV!H1427</f>
        <v>NEUTRAL</v>
      </c>
    </row>
    <row r="1428" spans="1:12" ht="13.5" x14ac:dyDescent="0.25">
      <c r="A1428" s="3">
        <f>RSI!A1428</f>
        <v>44091</v>
      </c>
      <c r="B1428" s="2">
        <f>RSI!B1428</f>
        <v>39.799999999999997</v>
      </c>
      <c r="C1428" s="2">
        <f>RSI!I1428</f>
        <v>69.657226322847563</v>
      </c>
      <c r="D1428" s="2">
        <f>MACD!E1428</f>
        <v>2.2614968457460805E-2</v>
      </c>
      <c r="E1428" s="2">
        <f>MACD!F1428</f>
        <v>2.675045336478173E-2</v>
      </c>
      <c r="F1428" s="2">
        <f>'Moving Avg'!D1428</f>
        <v>39.799999999999997</v>
      </c>
      <c r="G1428" s="2">
        <f>'Moving Avg'!F1428</f>
        <v>39.79999999999999</v>
      </c>
      <c r="H1428" s="2">
        <f>'Moving Avg'!G1428</f>
        <v>39.659999999999968</v>
      </c>
      <c r="I1428" s="2">
        <f>'Moving Avg'!H1428</f>
        <v>39.318950000000058</v>
      </c>
      <c r="J1428" s="6" t="str">
        <f>OBV!F1428</f>
        <v>NEUTRAL</v>
      </c>
      <c r="K1428" s="6" t="str">
        <f>OBV!G1428</f>
        <v>NEUTRAL</v>
      </c>
      <c r="L1428" s="6" t="str">
        <f>OBV!H1428</f>
        <v>NEUTRAL</v>
      </c>
    </row>
    <row r="1429" spans="1:12" ht="13.5" x14ac:dyDescent="0.25">
      <c r="A1429" s="3">
        <f>RSI!A1429</f>
        <v>44092</v>
      </c>
      <c r="B1429" s="2">
        <f>RSI!B1429</f>
        <v>39.799999999999997</v>
      </c>
      <c r="C1429" s="2">
        <f>RSI!I1429</f>
        <v>69.657226322847563</v>
      </c>
      <c r="D1429" s="2">
        <f>MACD!E1429</f>
        <v>2.123379468144293E-2</v>
      </c>
      <c r="E1429" s="2">
        <f>MACD!F1429</f>
        <v>2.5647121628113972E-2</v>
      </c>
      <c r="F1429" s="2">
        <f>'Moving Avg'!D1429</f>
        <v>39.799999999999997</v>
      </c>
      <c r="G1429" s="2">
        <f>'Moving Avg'!F1429</f>
        <v>39.79999999999999</v>
      </c>
      <c r="H1429" s="2">
        <f>'Moving Avg'!G1429</f>
        <v>39.679999999999971</v>
      </c>
      <c r="I1429" s="2">
        <f>'Moving Avg'!H1429</f>
        <v>39.347950000000061</v>
      </c>
      <c r="J1429" s="6" t="str">
        <f>OBV!F1429</f>
        <v>NEUTRAL</v>
      </c>
      <c r="K1429" s="6" t="str">
        <f>OBV!G1429</f>
        <v>NEUTRAL</v>
      </c>
      <c r="L1429" s="6" t="str">
        <f>OBV!H1429</f>
        <v>NEUTRAL</v>
      </c>
    </row>
    <row r="1430" spans="1:12" ht="13.5" x14ac:dyDescent="0.25">
      <c r="A1430" s="3">
        <f>RSI!A1430</f>
        <v>44095</v>
      </c>
      <c r="B1430" s="2">
        <f>RSI!B1430</f>
        <v>39.799999999999997</v>
      </c>
      <c r="C1430" s="2">
        <f>RSI!I1430</f>
        <v>69.657226322847563</v>
      </c>
      <c r="D1430" s="2">
        <f>MACD!E1430</f>
        <v>1.9909697908992996E-2</v>
      </c>
      <c r="E1430" s="2">
        <f>MACD!F1430</f>
        <v>2.4499636884289779E-2</v>
      </c>
      <c r="F1430" s="2">
        <f>'Moving Avg'!D1430</f>
        <v>39.799999999999997</v>
      </c>
      <c r="G1430" s="2">
        <f>'Moving Avg'!F1430</f>
        <v>39.79999999999999</v>
      </c>
      <c r="H1430" s="2">
        <f>'Moving Avg'!G1430</f>
        <v>39.699999999999967</v>
      </c>
      <c r="I1430" s="2">
        <f>'Moving Avg'!H1430</f>
        <v>39.376950000000058</v>
      </c>
      <c r="J1430" s="6" t="str">
        <f>OBV!F1430</f>
        <v>NEUTRAL</v>
      </c>
      <c r="K1430" s="6" t="str">
        <f>OBV!G1430</f>
        <v>NEUTRAL</v>
      </c>
      <c r="L1430" s="6" t="str">
        <f>OBV!H1430</f>
        <v>NEUTRAL</v>
      </c>
    </row>
    <row r="1431" spans="1:12" ht="13.5" x14ac:dyDescent="0.25">
      <c r="A1431" s="3">
        <f>RSI!A1431</f>
        <v>44096</v>
      </c>
      <c r="B1431" s="2">
        <f>RSI!B1431</f>
        <v>39.799999999999997</v>
      </c>
      <c r="C1431" s="2">
        <f>RSI!I1431</f>
        <v>69.657226322847563</v>
      </c>
      <c r="D1431" s="2">
        <f>MACD!E1431</f>
        <v>1.8645409008541947E-2</v>
      </c>
      <c r="E1431" s="2">
        <f>MACD!F1431</f>
        <v>2.3328791309140215E-2</v>
      </c>
      <c r="F1431" s="2">
        <f>'Moving Avg'!D1431</f>
        <v>39.799999999999997</v>
      </c>
      <c r="G1431" s="2">
        <f>'Moving Avg'!F1431</f>
        <v>39.79999999999999</v>
      </c>
      <c r="H1431" s="2">
        <f>'Moving Avg'!G1431</f>
        <v>39.71999999999997</v>
      </c>
      <c r="I1431" s="2">
        <f>'Moving Avg'!H1431</f>
        <v>39.405950000000061</v>
      </c>
      <c r="J1431" s="6" t="str">
        <f>OBV!F1431</f>
        <v>NEUTRAL</v>
      </c>
      <c r="K1431" s="6" t="str">
        <f>OBV!G1431</f>
        <v>NEUTRAL</v>
      </c>
      <c r="L1431" s="6" t="str">
        <f>OBV!H1431</f>
        <v>NEUTRAL</v>
      </c>
    </row>
    <row r="1432" spans="1:12" ht="13.5" x14ac:dyDescent="0.25">
      <c r="A1432" s="3">
        <f>RSI!A1432</f>
        <v>44097</v>
      </c>
      <c r="B1432" s="2">
        <f>RSI!B1432</f>
        <v>39.799999999999997</v>
      </c>
      <c r="C1432" s="2">
        <f>RSI!I1432</f>
        <v>69.657226322847549</v>
      </c>
      <c r="D1432" s="2">
        <f>MACD!E1432</f>
        <v>1.744238597817116E-2</v>
      </c>
      <c r="E1432" s="2">
        <f>MACD!F1432</f>
        <v>2.2151510242946405E-2</v>
      </c>
      <c r="F1432" s="2">
        <f>'Moving Avg'!D1432</f>
        <v>39.799999999999997</v>
      </c>
      <c r="G1432" s="2">
        <f>'Moving Avg'!F1432</f>
        <v>39.79999999999999</v>
      </c>
      <c r="H1432" s="2">
        <f>'Moving Avg'!G1432</f>
        <v>39.739999999999966</v>
      </c>
      <c r="I1432" s="2">
        <f>'Moving Avg'!H1432</f>
        <v>39.434950000000065</v>
      </c>
      <c r="J1432" s="6" t="str">
        <f>OBV!F1432</f>
        <v>NEUTRAL</v>
      </c>
      <c r="K1432" s="6" t="str">
        <f>OBV!G1432</f>
        <v>NEUTRAL</v>
      </c>
      <c r="L1432" s="6" t="str">
        <f>OBV!H1432</f>
        <v>NEUTRAL</v>
      </c>
    </row>
    <row r="1433" spans="1:12" ht="13.5" x14ac:dyDescent="0.25">
      <c r="A1433" s="3">
        <f>RSI!A1433</f>
        <v>44098</v>
      </c>
      <c r="B1433" s="2">
        <f>RSI!B1433</f>
        <v>39.799999999999997</v>
      </c>
      <c r="C1433" s="2">
        <f>RSI!I1433</f>
        <v>69.657226322847563</v>
      </c>
      <c r="D1433" s="2">
        <f>MACD!E1433</f>
        <v>1.6301072937530137E-2</v>
      </c>
      <c r="E1433" s="2">
        <f>MACD!F1433</f>
        <v>2.0981422781863154E-2</v>
      </c>
      <c r="F1433" s="2">
        <f>'Moving Avg'!D1433</f>
        <v>39.799999999999997</v>
      </c>
      <c r="G1433" s="2">
        <f>'Moving Avg'!F1433</f>
        <v>39.79999999999999</v>
      </c>
      <c r="H1433" s="2">
        <f>'Moving Avg'!G1433</f>
        <v>39.75999999999997</v>
      </c>
      <c r="I1433" s="2">
        <f>'Moving Avg'!H1433</f>
        <v>39.463950000000061</v>
      </c>
      <c r="J1433" s="6" t="str">
        <f>OBV!F1433</f>
        <v>NEUTRAL</v>
      </c>
      <c r="K1433" s="6" t="str">
        <f>OBV!G1433</f>
        <v>NEUTRAL</v>
      </c>
      <c r="L1433" s="6" t="str">
        <f>OBV!H1433</f>
        <v>NEUTRAL</v>
      </c>
    </row>
    <row r="1434" spans="1:12" ht="13.5" x14ac:dyDescent="0.25">
      <c r="A1434" s="3">
        <f>RSI!A1434</f>
        <v>44099</v>
      </c>
      <c r="B1434" s="2">
        <f>RSI!B1434</f>
        <v>39.799999999999997</v>
      </c>
      <c r="C1434" s="2">
        <f>RSI!I1434</f>
        <v>69.657226322847563</v>
      </c>
      <c r="D1434" s="2">
        <f>MACD!E1434</f>
        <v>1.5221114595860286E-2</v>
      </c>
      <c r="E1434" s="2">
        <f>MACD!F1434</f>
        <v>1.9829361144662581E-2</v>
      </c>
      <c r="F1434" s="2">
        <f>'Moving Avg'!D1434</f>
        <v>39.799999999999997</v>
      </c>
      <c r="G1434" s="2">
        <f>'Moving Avg'!F1434</f>
        <v>39.79999999999999</v>
      </c>
      <c r="H1434" s="2">
        <f>'Moving Avg'!G1434</f>
        <v>39.779999999999966</v>
      </c>
      <c r="I1434" s="2">
        <f>'Moving Avg'!H1434</f>
        <v>39.492950000000064</v>
      </c>
      <c r="J1434" s="6" t="str">
        <f>OBV!F1434</f>
        <v>NEUTRAL</v>
      </c>
      <c r="K1434" s="6" t="str">
        <f>OBV!G1434</f>
        <v>NEUTRAL</v>
      </c>
      <c r="L1434" s="6" t="str">
        <f>OBV!H1434</f>
        <v>NEUTRAL</v>
      </c>
    </row>
    <row r="1435" spans="1:12" ht="13.5" x14ac:dyDescent="0.25">
      <c r="A1435" s="3">
        <f>RSI!A1435</f>
        <v>44102</v>
      </c>
      <c r="B1435" s="2">
        <f>RSI!B1435</f>
        <v>39.799999999999997</v>
      </c>
      <c r="C1435" s="2">
        <f>RSI!I1435</f>
        <v>69.657226322847563</v>
      </c>
      <c r="D1435" s="2">
        <f>MACD!E1435</f>
        <v>1.4201533392608212E-2</v>
      </c>
      <c r="E1435" s="2">
        <f>MACD!F1435</f>
        <v>1.8703795594251709E-2</v>
      </c>
      <c r="F1435" s="2">
        <f>'Moving Avg'!D1435</f>
        <v>39.799999999999997</v>
      </c>
      <c r="G1435" s="2">
        <f>'Moving Avg'!F1435</f>
        <v>39.79999999999999</v>
      </c>
      <c r="H1435" s="2">
        <f>'Moving Avg'!G1435</f>
        <v>39.799999999999969</v>
      </c>
      <c r="I1435" s="2">
        <f>'Moving Avg'!H1435</f>
        <v>39.519450000000063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</row>
    <row r="1436" spans="1:12" ht="13.5" x14ac:dyDescent="0.25">
      <c r="A1436" s="3">
        <f>RSI!A1436</f>
        <v>44103</v>
      </c>
      <c r="B1436" s="2">
        <f>RSI!B1436</f>
        <v>39.799999999999997</v>
      </c>
      <c r="C1436" s="2">
        <f>RSI!I1436</f>
        <v>69.657226322847563</v>
      </c>
      <c r="D1436" s="2">
        <f>MACD!E1436</f>
        <v>1.3240875374187056E-2</v>
      </c>
      <c r="E1436" s="2">
        <f>MACD!F1436</f>
        <v>1.761121155023878E-2</v>
      </c>
      <c r="F1436" s="2">
        <f>'Moving Avg'!D1436</f>
        <v>39.799999999999997</v>
      </c>
      <c r="G1436" s="2">
        <f>'Moving Avg'!F1436</f>
        <v>39.79999999999999</v>
      </c>
      <c r="H1436" s="2">
        <f>'Moving Avg'!G1436</f>
        <v>39.799999999999969</v>
      </c>
      <c r="I1436" s="2">
        <f>'Moving Avg'!H1436</f>
        <v>39.548300000000069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</row>
    <row r="1437" spans="1:12" ht="13.5" x14ac:dyDescent="0.25">
      <c r="A1437" s="3">
        <f>RSI!A1437</f>
        <v>44104</v>
      </c>
      <c r="B1437" s="2">
        <f>RSI!B1437</f>
        <v>39.799999999999997</v>
      </c>
      <c r="C1437" s="2">
        <f>RSI!I1437</f>
        <v>69.657226322847563</v>
      </c>
      <c r="D1437" s="2">
        <f>MACD!E1437</f>
        <v>1.2337329913897577E-2</v>
      </c>
      <c r="E1437" s="2">
        <f>MACD!F1437</f>
        <v>1.6556435222970539E-2</v>
      </c>
      <c r="F1437" s="2">
        <f>'Moving Avg'!D1437</f>
        <v>39.799999999999997</v>
      </c>
      <c r="G1437" s="2">
        <f>'Moving Avg'!F1437</f>
        <v>39.79999999999999</v>
      </c>
      <c r="H1437" s="2">
        <f>'Moving Avg'!G1437</f>
        <v>39.799999999999969</v>
      </c>
      <c r="I1437" s="2">
        <f>'Moving Avg'!H1437</f>
        <v>39.574800000000067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</row>
    <row r="1438" spans="1:12" ht="13.5" x14ac:dyDescent="0.25">
      <c r="A1438" s="3">
        <f>RSI!A1438</f>
        <v>44105</v>
      </c>
      <c r="B1438" s="2">
        <f>RSI!B1438</f>
        <v>39.799999999999997</v>
      </c>
      <c r="C1438" s="2">
        <f>RSI!I1438</f>
        <v>69.657226322847563</v>
      </c>
      <c r="D1438" s="2">
        <f>MACD!E1438</f>
        <v>1.1488827574190452E-2</v>
      </c>
      <c r="E1438" s="2">
        <f>MACD!F1438</f>
        <v>1.5542913693214522E-2</v>
      </c>
      <c r="F1438" s="2">
        <f>'Moving Avg'!D1438</f>
        <v>39.799999999999997</v>
      </c>
      <c r="G1438" s="2">
        <f>'Moving Avg'!F1438</f>
        <v>39.79999999999999</v>
      </c>
      <c r="H1438" s="2">
        <f>'Moving Avg'!G1438</f>
        <v>39.799999999999969</v>
      </c>
      <c r="I1438" s="2">
        <f>'Moving Avg'!H1438</f>
        <v>39.59630000000007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</row>
    <row r="1439" spans="1:12" ht="13.5" x14ac:dyDescent="0.25">
      <c r="A1439" s="3">
        <f>RSI!A1439</f>
        <v>44106</v>
      </c>
      <c r="B1439" s="2">
        <f>RSI!B1439</f>
        <v>39.799999999999997</v>
      </c>
      <c r="C1439" s="2">
        <f>RSI!I1439</f>
        <v>69.657226322847563</v>
      </c>
      <c r="D1439" s="2">
        <f>MACD!E1439</f>
        <v>1.0693119728848899E-2</v>
      </c>
      <c r="E1439" s="2">
        <f>MACD!F1439</f>
        <v>1.4572954900341398E-2</v>
      </c>
      <c r="F1439" s="2">
        <f>'Moving Avg'!D1439</f>
        <v>39.799999999999997</v>
      </c>
      <c r="G1439" s="2">
        <f>'Moving Avg'!F1439</f>
        <v>39.79999999999999</v>
      </c>
      <c r="H1439" s="2">
        <f>'Moving Avg'!G1439</f>
        <v>39.799999999999969</v>
      </c>
      <c r="I1439" s="2">
        <f>'Moving Avg'!H1439</f>
        <v>39.617800000000074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</row>
    <row r="1440" spans="1:12" ht="13.5" x14ac:dyDescent="0.25">
      <c r="A1440" s="3">
        <f>RSI!A1440</f>
        <v>44109</v>
      </c>
      <c r="B1440" s="2">
        <f>RSI!B1440</f>
        <v>39.799999999999997</v>
      </c>
      <c r="C1440" s="2">
        <f>RSI!I1440</f>
        <v>69.657226322847563</v>
      </c>
      <c r="D1440" s="2">
        <f>MACD!E1440</f>
        <v>9.9478429870103469E-3</v>
      </c>
      <c r="E1440" s="2">
        <f>MACD!F1440</f>
        <v>1.3647932517675189E-2</v>
      </c>
      <c r="F1440" s="2">
        <f>'Moving Avg'!D1440</f>
        <v>39.799999999999997</v>
      </c>
      <c r="G1440" s="2">
        <f>'Moving Avg'!F1440</f>
        <v>39.79999999999999</v>
      </c>
      <c r="H1440" s="2">
        <f>'Moving Avg'!G1440</f>
        <v>39.799999999999969</v>
      </c>
      <c r="I1440" s="2">
        <f>'Moving Avg'!H1440</f>
        <v>39.63930000000007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</row>
    <row r="1441" spans="1:12" ht="13.5" x14ac:dyDescent="0.25">
      <c r="A1441" s="3">
        <f>RSI!A1441</f>
        <v>44110</v>
      </c>
      <c r="B1441" s="2">
        <f>RSI!B1441</f>
        <v>38.61</v>
      </c>
      <c r="C1441" s="2">
        <f>RSI!I1441</f>
        <v>1.7441141277035257</v>
      </c>
      <c r="D1441" s="2">
        <f>MACD!E1441</f>
        <v>9.7398719123901856E-2</v>
      </c>
      <c r="E1441" s="2">
        <f>MACD!F1441</f>
        <v>3.0398089838920526E-2</v>
      </c>
      <c r="F1441" s="2">
        <f>'Moving Avg'!D1441</f>
        <v>39.561999999999998</v>
      </c>
      <c r="G1441" s="2">
        <f>'Moving Avg'!F1441</f>
        <v>39.74049999999999</v>
      </c>
      <c r="H1441" s="2">
        <f>'Moving Avg'!G1441</f>
        <v>39.776199999999967</v>
      </c>
      <c r="I1441" s="2">
        <f>'Moving Avg'!H1441</f>
        <v>39.649550000000069</v>
      </c>
      <c r="J1441" s="6" t="str">
        <f>OBV!F1441</f>
        <v>BEARISH</v>
      </c>
      <c r="K1441" s="6" t="str">
        <f>OBV!G1441</f>
        <v>WEAK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38.61</v>
      </c>
      <c r="C1442" s="2">
        <f>RSI!I1442</f>
        <v>1.7441141277035257</v>
      </c>
      <c r="D1442" s="2">
        <f>MACD!E1442</f>
        <v>0.17836565946905125</v>
      </c>
      <c r="E1442" s="2">
        <f>MACD!F1442</f>
        <v>5.9991603764946673E-2</v>
      </c>
      <c r="F1442" s="2">
        <f>'Moving Avg'!D1442</f>
        <v>39.323999999999998</v>
      </c>
      <c r="G1442" s="2">
        <f>'Moving Avg'!F1442</f>
        <v>39.680999999999997</v>
      </c>
      <c r="H1442" s="2">
        <f>'Moving Avg'!G1442</f>
        <v>39.752399999999966</v>
      </c>
      <c r="I1442" s="2">
        <f>'Moving Avg'!H1442</f>
        <v>39.654350000000065</v>
      </c>
      <c r="J1442" s="6" t="str">
        <f>OBV!F1442</f>
        <v>BEARISH</v>
      </c>
      <c r="K1442" s="6" t="str">
        <f>OBV!G1442</f>
        <v>WEAK</v>
      </c>
      <c r="L1442" s="6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38.61</v>
      </c>
      <c r="C1443" s="2">
        <f>RSI!I1443</f>
        <v>1.7441141277035257</v>
      </c>
      <c r="D1443" s="2">
        <f>MACD!E1443</f>
        <v>0.25332989296489927</v>
      </c>
      <c r="E1443" s="2">
        <f>MACD!F1443</f>
        <v>9.865926160493721E-2</v>
      </c>
      <c r="F1443" s="2">
        <f>'Moving Avg'!D1443</f>
        <v>39.085999999999999</v>
      </c>
      <c r="G1443" s="2">
        <f>'Moving Avg'!F1443</f>
        <v>39.621499999999997</v>
      </c>
      <c r="H1443" s="2">
        <f>'Moving Avg'!G1443</f>
        <v>39.728599999999965</v>
      </c>
      <c r="I1443" s="2">
        <f>'Moving Avg'!H1443</f>
        <v>39.653550000000067</v>
      </c>
      <c r="J1443" s="6" t="str">
        <f>OBV!F1443</f>
        <v>BEARISH</v>
      </c>
      <c r="K1443" s="6" t="str">
        <f>OBV!G1443</f>
        <v>WEAK</v>
      </c>
      <c r="L1443" s="6" t="str">
        <f>OBV!H1443</f>
        <v>CONFIRMED BEARISH</v>
      </c>
    </row>
    <row r="1444" spans="1:12" ht="13.5" x14ac:dyDescent="0.25">
      <c r="A1444" s="3">
        <f>RSI!A1444</f>
        <v>44113</v>
      </c>
      <c r="B1444" s="2">
        <f>RSI!B1444</f>
        <v>38.61</v>
      </c>
      <c r="C1444" s="2">
        <f>RSI!I1444</f>
        <v>1.7441141277035257</v>
      </c>
      <c r="D1444" s="2">
        <f>MACD!E1444</f>
        <v>0.32273685774978844</v>
      </c>
      <c r="E1444" s="2">
        <f>MACD!F1444</f>
        <v>0.14347478083390747</v>
      </c>
      <c r="F1444" s="2">
        <f>'Moving Avg'!D1444</f>
        <v>38.847999999999999</v>
      </c>
      <c r="G1444" s="2">
        <f>'Moving Avg'!F1444</f>
        <v>39.561999999999998</v>
      </c>
      <c r="H1444" s="2">
        <f>'Moving Avg'!G1444</f>
        <v>39.704799999999963</v>
      </c>
      <c r="I1444" s="2">
        <f>'Moving Avg'!H1444</f>
        <v>39.652750000000061</v>
      </c>
      <c r="J1444" s="6" t="str">
        <f>OBV!F1444</f>
        <v>BEARISH</v>
      </c>
      <c r="K1444" s="6" t="str">
        <f>OBV!G1444</f>
        <v>WEAK</v>
      </c>
      <c r="L1444" s="6" t="str">
        <f>OBV!H1444</f>
        <v>CONFIRMED BEARISH</v>
      </c>
    </row>
    <row r="1445" spans="1:12" ht="13.5" x14ac:dyDescent="0.25">
      <c r="A1445" s="3">
        <f>RSI!A1445</f>
        <v>44116</v>
      </c>
      <c r="B1445" s="2">
        <f>RSI!B1445</f>
        <v>38.61</v>
      </c>
      <c r="C1445" s="2">
        <f>RSI!I1445</f>
        <v>1.7441141277035257</v>
      </c>
      <c r="D1445" s="2">
        <f>MACD!E1445</f>
        <v>0.38699887451573289</v>
      </c>
      <c r="E1445" s="2">
        <f>MACD!F1445</f>
        <v>0.19217959957027259</v>
      </c>
      <c r="F1445" s="2">
        <f>'Moving Avg'!D1445</f>
        <v>38.61</v>
      </c>
      <c r="G1445" s="2">
        <f>'Moving Avg'!F1445</f>
        <v>39.502500000000005</v>
      </c>
      <c r="H1445" s="2">
        <f>'Moving Avg'!G1445</f>
        <v>39.680999999999962</v>
      </c>
      <c r="I1445" s="2">
        <f>'Moving Avg'!H1445</f>
        <v>39.651300000000063</v>
      </c>
      <c r="J1445" s="6" t="str">
        <f>OBV!F1445</f>
        <v>BEARISH</v>
      </c>
      <c r="K1445" s="6" t="str">
        <f>OBV!G1445</f>
        <v>WEAK</v>
      </c>
      <c r="L1445" s="6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38.61</v>
      </c>
      <c r="C1446" s="2">
        <f>RSI!I1446</f>
        <v>1.7441141277035257</v>
      </c>
      <c r="D1446" s="2">
        <f>MACD!E1446</f>
        <v>0.44649761842619284</v>
      </c>
      <c r="E1446" s="2">
        <f>MACD!F1446</f>
        <v>0.24304320334145665</v>
      </c>
      <c r="F1446" s="2">
        <f>'Moving Avg'!D1446</f>
        <v>38.61</v>
      </c>
      <c r="G1446" s="2">
        <f>'Moving Avg'!F1446</f>
        <v>39.443000000000005</v>
      </c>
      <c r="H1446" s="2">
        <f>'Moving Avg'!G1446</f>
        <v>39.65719999999996</v>
      </c>
      <c r="I1446" s="2">
        <f>'Moving Avg'!H1446</f>
        <v>39.649850000000058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</row>
    <row r="1447" spans="1:12" ht="13.5" x14ac:dyDescent="0.25">
      <c r="A1447" s="3">
        <f>RSI!A1447</f>
        <v>44118</v>
      </c>
      <c r="B1447" s="2">
        <f>RSI!B1447</f>
        <v>38.61</v>
      </c>
      <c r="C1447" s="2">
        <f>RSI!I1447</f>
        <v>1.7441141277035257</v>
      </c>
      <c r="D1447" s="2">
        <f>MACD!E1447</f>
        <v>0.50158640504064067</v>
      </c>
      <c r="E1447" s="2">
        <f>MACD!F1447</f>
        <v>0.29475184368129348</v>
      </c>
      <c r="F1447" s="2">
        <f>'Moving Avg'!D1447</f>
        <v>38.61</v>
      </c>
      <c r="G1447" s="2">
        <f>'Moving Avg'!F1447</f>
        <v>39.383500000000012</v>
      </c>
      <c r="H1447" s="2">
        <f>'Moving Avg'!G1447</f>
        <v>39.633399999999959</v>
      </c>
      <c r="I1447" s="2">
        <f>'Moving Avg'!H1447</f>
        <v>39.643450000000058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</row>
    <row r="1448" spans="1:12" ht="13.5" x14ac:dyDescent="0.25">
      <c r="A1448" s="3">
        <f>RSI!A1448</f>
        <v>44120</v>
      </c>
      <c r="B1448" s="2">
        <f>RSI!B1448</f>
        <v>38.61</v>
      </c>
      <c r="C1448" s="2">
        <f>RSI!I1448</f>
        <v>1.7441141277035257</v>
      </c>
      <c r="D1448" s="2">
        <f>MACD!E1448</f>
        <v>0.55259230446745278</v>
      </c>
      <c r="E1448" s="2">
        <f>MACD!F1448</f>
        <v>0.34631993583852533</v>
      </c>
      <c r="F1448" s="2">
        <f>'Moving Avg'!D1448</f>
        <v>38.61</v>
      </c>
      <c r="G1448" s="2">
        <f>'Moving Avg'!F1448</f>
        <v>39.324000000000005</v>
      </c>
      <c r="H1448" s="2">
        <f>'Moving Avg'!G1448</f>
        <v>39.609599999999958</v>
      </c>
      <c r="I1448" s="2">
        <f>'Moving Avg'!H1448</f>
        <v>39.637050000000059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</row>
    <row r="1449" spans="1:12" ht="13.5" x14ac:dyDescent="0.25">
      <c r="A1449" s="3">
        <f>RSI!A1449</f>
        <v>44123</v>
      </c>
      <c r="B1449" s="2">
        <f>RSI!B1449</f>
        <v>38.61</v>
      </c>
      <c r="C1449" s="2">
        <f>RSI!I1449</f>
        <v>1.7441141277035257</v>
      </c>
      <c r="D1449" s="2">
        <f>MACD!E1449</f>
        <v>0.59981809684495602</v>
      </c>
      <c r="E1449" s="2">
        <f>MACD!F1449</f>
        <v>0.39701956803981148</v>
      </c>
      <c r="F1449" s="2">
        <f>'Moving Avg'!D1449</f>
        <v>38.61</v>
      </c>
      <c r="G1449" s="2">
        <f>'Moving Avg'!F1449</f>
        <v>39.264500000000012</v>
      </c>
      <c r="H1449" s="2">
        <f>'Moving Avg'!G1449</f>
        <v>39.585799999999956</v>
      </c>
      <c r="I1449" s="2">
        <f>'Moving Avg'!H1449</f>
        <v>39.630650000000053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</row>
    <row r="1450" spans="1:12" ht="13.5" x14ac:dyDescent="0.25">
      <c r="A1450" s="3">
        <f>RSI!A1450</f>
        <v>44124</v>
      </c>
      <c r="B1450" s="2">
        <f>RSI!B1450</f>
        <v>38.61</v>
      </c>
      <c r="C1450" s="2">
        <f>RSI!I1450</f>
        <v>1.7441141277035257</v>
      </c>
      <c r="D1450" s="2">
        <f>MACD!E1450</f>
        <v>0.64354408122225948</v>
      </c>
      <c r="E1450" s="2">
        <f>MACD!F1450</f>
        <v>0.4463244706763011</v>
      </c>
      <c r="F1450" s="2">
        <f>'Moving Avg'!D1450</f>
        <v>38.61</v>
      </c>
      <c r="G1450" s="2">
        <f>'Moving Avg'!F1450</f>
        <v>39.205000000000005</v>
      </c>
      <c r="H1450" s="2">
        <f>'Moving Avg'!G1450</f>
        <v>39.561999999999955</v>
      </c>
      <c r="I1450" s="2">
        <f>'Moving Avg'!H1450</f>
        <v>39.624250000000053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</row>
    <row r="1451" spans="1:12" ht="13.5" x14ac:dyDescent="0.25">
      <c r="A1451" s="3">
        <f>RSI!A1451</f>
        <v>44125</v>
      </c>
      <c r="B1451" s="2">
        <f>RSI!B1451</f>
        <v>38.61</v>
      </c>
      <c r="C1451" s="2">
        <f>RSI!I1451</f>
        <v>1.7441141277035257</v>
      </c>
      <c r="D1451" s="2">
        <f>MACD!E1451</f>
        <v>0.500952825891396</v>
      </c>
      <c r="E1451" s="2">
        <f>MACD!F1451</f>
        <v>0.4572501417193201</v>
      </c>
      <c r="F1451" s="2">
        <f>'Moving Avg'!D1451</f>
        <v>38.61</v>
      </c>
      <c r="G1451" s="2">
        <f>'Moving Avg'!F1451</f>
        <v>39.145500000000013</v>
      </c>
      <c r="H1451" s="2">
        <f>'Moving Avg'!G1451</f>
        <v>39.538199999999954</v>
      </c>
      <c r="I1451" s="2">
        <f>'Moving Avg'!H1451</f>
        <v>39.617850000000054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</row>
    <row r="1452" spans="1:12" ht="13.5" x14ac:dyDescent="0.25">
      <c r="A1452" s="3">
        <f>RSI!A1452</f>
        <v>44126</v>
      </c>
      <c r="B1452" s="2">
        <f>RSI!B1452</f>
        <v>38.61</v>
      </c>
      <c r="C1452" s="2">
        <f>RSI!I1452</f>
        <v>1.7441141277035257</v>
      </c>
      <c r="D1452" s="2">
        <f>MACD!E1452</f>
        <v>0.38352716629153605</v>
      </c>
      <c r="E1452" s="2">
        <f>MACD!F1452</f>
        <v>0.44250554663376329</v>
      </c>
      <c r="F1452" s="2">
        <f>'Moving Avg'!D1452</f>
        <v>38.61</v>
      </c>
      <c r="G1452" s="2">
        <f>'Moving Avg'!F1452</f>
        <v>39.086000000000006</v>
      </c>
      <c r="H1452" s="2">
        <f>'Moving Avg'!G1452</f>
        <v>39.514399999999952</v>
      </c>
      <c r="I1452" s="2">
        <f>'Moving Avg'!H1452</f>
        <v>39.611500000000049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</row>
    <row r="1453" spans="1:12" ht="13.5" x14ac:dyDescent="0.25">
      <c r="A1453" s="3">
        <f>RSI!A1453</f>
        <v>44127</v>
      </c>
      <c r="B1453" s="2">
        <f>RSI!B1453</f>
        <v>38.61</v>
      </c>
      <c r="C1453" s="2">
        <f>RSI!I1453</f>
        <v>1.7441141277035257</v>
      </c>
      <c r="D1453" s="2">
        <f>MACD!E1453</f>
        <v>0.28715632567863025</v>
      </c>
      <c r="E1453" s="2">
        <f>MACD!F1453</f>
        <v>0.41143570244273669</v>
      </c>
      <c r="F1453" s="2">
        <f>'Moving Avg'!D1453</f>
        <v>38.61</v>
      </c>
      <c r="G1453" s="2">
        <f>'Moving Avg'!F1453</f>
        <v>39.026500000000013</v>
      </c>
      <c r="H1453" s="2">
        <f>'Moving Avg'!G1453</f>
        <v>39.490599999999951</v>
      </c>
      <c r="I1453" s="2">
        <f>'Moving Avg'!H1453</f>
        <v>39.605550000000051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</row>
    <row r="1454" spans="1:12" ht="13.5" x14ac:dyDescent="0.25">
      <c r="A1454" s="3">
        <f>RSI!A1454</f>
        <v>44130</v>
      </c>
      <c r="B1454" s="2">
        <f>RSI!B1454</f>
        <v>38.61</v>
      </c>
      <c r="C1454" s="2">
        <f>RSI!I1454</f>
        <v>1.7441141277035257</v>
      </c>
      <c r="D1454" s="2">
        <f>MACD!E1454</f>
        <v>0.20837966906535144</v>
      </c>
      <c r="E1454" s="2">
        <f>MACD!F1454</f>
        <v>0.37082449576725968</v>
      </c>
      <c r="F1454" s="2">
        <f>'Moving Avg'!D1454</f>
        <v>38.61</v>
      </c>
      <c r="G1454" s="2">
        <f>'Moving Avg'!F1454</f>
        <v>38.967000000000006</v>
      </c>
      <c r="H1454" s="2">
        <f>'Moving Avg'!G1454</f>
        <v>39.466799999999949</v>
      </c>
      <c r="I1454" s="2">
        <f>'Moving Avg'!H1454</f>
        <v>39.599600000000045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</row>
    <row r="1455" spans="1:12" ht="13.5" x14ac:dyDescent="0.25">
      <c r="A1455" s="3">
        <f>RSI!A1455</f>
        <v>44131</v>
      </c>
      <c r="B1455" s="2">
        <f>RSI!B1455</f>
        <v>38.61</v>
      </c>
      <c r="C1455" s="2">
        <f>RSI!I1455</f>
        <v>1.7441141277035257</v>
      </c>
      <c r="D1455" s="2">
        <f>MACD!E1455</f>
        <v>0.1442853692222883</v>
      </c>
      <c r="E1455" s="2">
        <f>MACD!F1455</f>
        <v>0.32551667045826543</v>
      </c>
      <c r="F1455" s="2">
        <f>'Moving Avg'!D1455</f>
        <v>38.61</v>
      </c>
      <c r="G1455" s="2">
        <f>'Moving Avg'!F1455</f>
        <v>38.907500000000013</v>
      </c>
      <c r="H1455" s="2">
        <f>'Moving Avg'!G1455</f>
        <v>39.442999999999955</v>
      </c>
      <c r="I1455" s="2">
        <f>'Moving Avg'!H1455</f>
        <v>39.595150000000046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</row>
    <row r="1456" spans="1:12" ht="13.5" x14ac:dyDescent="0.25">
      <c r="A1456" s="3">
        <f>RSI!A1456</f>
        <v>44132</v>
      </c>
      <c r="B1456" s="2">
        <f>RSI!B1456</f>
        <v>38.61</v>
      </c>
      <c r="C1456" s="2">
        <f>RSI!I1456</f>
        <v>1.7441141277035257</v>
      </c>
      <c r="D1456" s="2">
        <f>MACD!E1456</f>
        <v>9.2424759724480055E-2</v>
      </c>
      <c r="E1456" s="2">
        <f>MACD!F1456</f>
        <v>0.27889828831150837</v>
      </c>
      <c r="F1456" s="2">
        <f>'Moving Avg'!D1456</f>
        <v>38.61</v>
      </c>
      <c r="G1456" s="2">
        <f>'Moving Avg'!F1456</f>
        <v>38.848000000000006</v>
      </c>
      <c r="H1456" s="2">
        <f>'Moving Avg'!G1456</f>
        <v>39.419199999999954</v>
      </c>
      <c r="I1456" s="2">
        <f>'Moving Avg'!H1456</f>
        <v>39.596600000000045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</row>
    <row r="1457" spans="1:12" ht="13.5" x14ac:dyDescent="0.25">
      <c r="A1457" s="3">
        <f>RSI!A1457</f>
        <v>44134</v>
      </c>
      <c r="B1457" s="2">
        <f>RSI!B1457</f>
        <v>38.61</v>
      </c>
      <c r="C1457" s="2">
        <f>RSI!I1457</f>
        <v>1.7441141277035257</v>
      </c>
      <c r="D1457" s="2">
        <f>MACD!E1457</f>
        <v>5.0739954451564984E-2</v>
      </c>
      <c r="E1457" s="2">
        <f>MACD!F1457</f>
        <v>0.23326662153951969</v>
      </c>
      <c r="F1457" s="2">
        <f>'Moving Avg'!D1457</f>
        <v>38.61</v>
      </c>
      <c r="G1457" s="2">
        <f>'Moving Avg'!F1457</f>
        <v>38.788500000000013</v>
      </c>
      <c r="H1457" s="2">
        <f>'Moving Avg'!G1457</f>
        <v>39.395399999999952</v>
      </c>
      <c r="I1457" s="2">
        <f>'Moving Avg'!H1457</f>
        <v>39.598150000000039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</row>
    <row r="1458" spans="1:12" ht="13.5" x14ac:dyDescent="0.25">
      <c r="A1458" s="3">
        <f>RSI!A1458</f>
        <v>44137</v>
      </c>
      <c r="B1458" s="2">
        <f>RSI!B1458</f>
        <v>37.46</v>
      </c>
      <c r="C1458" s="2">
        <f>RSI!I1458</f>
        <v>0.40363020440567254</v>
      </c>
      <c r="D1458" s="2">
        <f>MACD!E1458</f>
        <v>0.10268787106734578</v>
      </c>
      <c r="E1458" s="2">
        <f>MACD!F1458</f>
        <v>0.20715087144508493</v>
      </c>
      <c r="F1458" s="2">
        <f>'Moving Avg'!D1458</f>
        <v>38.380000000000003</v>
      </c>
      <c r="G1458" s="2">
        <f>'Moving Avg'!F1458</f>
        <v>38.671500000000009</v>
      </c>
      <c r="H1458" s="2">
        <f>'Moving Avg'!G1458</f>
        <v>39.348599999999948</v>
      </c>
      <c r="I1458" s="2">
        <f>'Moving Avg'!H1458</f>
        <v>39.588450000000044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37.46</v>
      </c>
      <c r="C1459" s="2">
        <f>RSI!I1459</f>
        <v>0.40363020440567254</v>
      </c>
      <c r="D1459" s="2">
        <f>MACD!E1459</f>
        <v>0.15532298669432265</v>
      </c>
      <c r="E1459" s="2">
        <f>MACD!F1459</f>
        <v>0.19678529449493248</v>
      </c>
      <c r="F1459" s="2">
        <f>'Moving Avg'!D1459</f>
        <v>38.15</v>
      </c>
      <c r="G1459" s="2">
        <f>'Moving Avg'!F1459</f>
        <v>38.554500000000012</v>
      </c>
      <c r="H1459" s="2">
        <f>'Moving Avg'!G1459</f>
        <v>39.30179999999995</v>
      </c>
      <c r="I1459" s="2">
        <f>'Moving Avg'!H1459</f>
        <v>39.578250000000047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37.46</v>
      </c>
      <c r="C1460" s="2">
        <f>RSI!I1460</f>
        <v>0.40363020440567254</v>
      </c>
      <c r="D1460" s="2">
        <f>MACD!E1460</f>
        <v>0.20789667572748982</v>
      </c>
      <c r="E1460" s="2">
        <f>MACD!F1460</f>
        <v>0.19900757074144396</v>
      </c>
      <c r="F1460" s="2">
        <f>'Moving Avg'!D1460</f>
        <v>37.92</v>
      </c>
      <c r="G1460" s="2">
        <f>'Moving Avg'!F1460</f>
        <v>38.437500000000014</v>
      </c>
      <c r="H1460" s="2">
        <f>'Moving Avg'!G1460</f>
        <v>39.254999999999953</v>
      </c>
      <c r="I1460" s="2">
        <f>'Moving Avg'!H1460</f>
        <v>39.568050000000042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38.58</v>
      </c>
      <c r="C1461" s="2">
        <f>RSI!I1461</f>
        <v>48.526106191541174</v>
      </c>
      <c r="D1461" s="2">
        <f>MACD!E1461</f>
        <v>0.17686014518963589</v>
      </c>
      <c r="E1461" s="2">
        <f>MACD!F1461</f>
        <v>0.19457808563108236</v>
      </c>
      <c r="F1461" s="2">
        <f>'Moving Avg'!D1461</f>
        <v>37.914000000000001</v>
      </c>
      <c r="G1461" s="2">
        <f>'Moving Avg'!F1461</f>
        <v>38.436000000000014</v>
      </c>
      <c r="H1461" s="2">
        <f>'Moving Avg'!G1461</f>
        <v>39.230599999999953</v>
      </c>
      <c r="I1461" s="2">
        <f>'Moving Avg'!H1461</f>
        <v>39.563450000000046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38.58</v>
      </c>
      <c r="C1462" s="2">
        <f>RSI!I1462</f>
        <v>48.526106191541174</v>
      </c>
      <c r="D1462" s="2">
        <f>MACD!E1462</f>
        <v>0.15087015522191649</v>
      </c>
      <c r="E1462" s="2">
        <f>MACD!F1462</f>
        <v>0.18583649954924919</v>
      </c>
      <c r="F1462" s="2">
        <f>'Moving Avg'!D1462</f>
        <v>37.907999999999994</v>
      </c>
      <c r="G1462" s="2">
        <f>'Moving Avg'!F1462</f>
        <v>38.434500000000014</v>
      </c>
      <c r="H1462" s="2">
        <f>'Moving Avg'!G1462</f>
        <v>39.206199999999953</v>
      </c>
      <c r="I1462" s="2">
        <f>'Moving Avg'!H1462</f>
        <v>39.558850000000042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</row>
    <row r="1463" spans="1:12" ht="13.5" x14ac:dyDescent="0.25">
      <c r="A1463" s="3">
        <f>RSI!A1463</f>
        <v>44144</v>
      </c>
      <c r="B1463" s="2">
        <f>RSI!B1463</f>
        <v>38.58</v>
      </c>
      <c r="C1463" s="2">
        <f>RSI!I1463</f>
        <v>48.526106191541174</v>
      </c>
      <c r="D1463" s="2">
        <f>MACD!E1463</f>
        <v>0.12913018980308522</v>
      </c>
      <c r="E1463" s="2">
        <f>MACD!F1463</f>
        <v>0.17449523760001642</v>
      </c>
      <c r="F1463" s="2">
        <f>'Moving Avg'!D1463</f>
        <v>38.131999999999991</v>
      </c>
      <c r="G1463" s="2">
        <f>'Moving Avg'!F1463</f>
        <v>38.433000000000014</v>
      </c>
      <c r="H1463" s="2">
        <f>'Moving Avg'!G1463</f>
        <v>39.181799999999953</v>
      </c>
      <c r="I1463" s="2">
        <f>'Moving Avg'!H1463</f>
        <v>39.554250000000046</v>
      </c>
      <c r="J1463" s="6" t="str">
        <f>OBV!F1463</f>
        <v>BULLISH</v>
      </c>
      <c r="K1463" s="6" t="str">
        <f>OBV!G1463</f>
        <v>NEUTRAL</v>
      </c>
      <c r="L1463" s="6" t="str">
        <f>OBV!H1463</f>
        <v>CONFIRMED BULLISH</v>
      </c>
    </row>
    <row r="1464" spans="1:12" ht="13.5" x14ac:dyDescent="0.25">
      <c r="A1464" s="3">
        <f>RSI!A1464</f>
        <v>44145</v>
      </c>
      <c r="B1464" s="2">
        <f>RSI!B1464</f>
        <v>38.58</v>
      </c>
      <c r="C1464" s="2">
        <f>RSI!I1464</f>
        <v>48.52610619154116</v>
      </c>
      <c r="D1464" s="2">
        <f>MACD!E1464</f>
        <v>0.11096776459114466</v>
      </c>
      <c r="E1464" s="2">
        <f>MACD!F1464</f>
        <v>0.16178974299824209</v>
      </c>
      <c r="F1464" s="2">
        <f>'Moving Avg'!D1464</f>
        <v>38.355999999999995</v>
      </c>
      <c r="G1464" s="2">
        <f>'Moving Avg'!F1464</f>
        <v>38.431500000000014</v>
      </c>
      <c r="H1464" s="2">
        <f>'Moving Avg'!G1464</f>
        <v>39.157399999999953</v>
      </c>
      <c r="I1464" s="2">
        <f>'Moving Avg'!H1464</f>
        <v>39.549650000000042</v>
      </c>
      <c r="J1464" s="6" t="str">
        <f>OBV!F1464</f>
        <v>BULLISH</v>
      </c>
      <c r="K1464" s="6" t="str">
        <f>OBV!G1464</f>
        <v>NEUTRAL</v>
      </c>
      <c r="L1464" s="6" t="str">
        <f>OBV!H1464</f>
        <v>CONFIRMED BULLISH</v>
      </c>
    </row>
    <row r="1465" spans="1:12" ht="13.5" x14ac:dyDescent="0.25">
      <c r="A1465" s="3">
        <f>RSI!A1465</f>
        <v>44146</v>
      </c>
      <c r="B1465" s="2">
        <f>RSI!B1465</f>
        <v>38.58</v>
      </c>
      <c r="C1465" s="2">
        <f>RSI!I1465</f>
        <v>48.52610619154116</v>
      </c>
      <c r="D1465" s="2">
        <f>MACD!E1465</f>
        <v>9.5815234700410201E-2</v>
      </c>
      <c r="E1465" s="2">
        <f>MACD!F1465</f>
        <v>0.14859484133867573</v>
      </c>
      <c r="F1465" s="2">
        <f>'Moving Avg'!D1465</f>
        <v>38.58</v>
      </c>
      <c r="G1465" s="2">
        <f>'Moving Avg'!F1465</f>
        <v>38.430000000000021</v>
      </c>
      <c r="H1465" s="2">
        <f>'Moving Avg'!G1465</f>
        <v>39.132999999999953</v>
      </c>
      <c r="I1465" s="2">
        <f>'Moving Avg'!H1465</f>
        <v>39.545050000000039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38.58</v>
      </c>
      <c r="C1466" s="2">
        <f>RSI!I1466</f>
        <v>48.52610619154116</v>
      </c>
      <c r="D1466" s="2">
        <f>MACD!E1466</f>
        <v>8.3193563307943919E-2</v>
      </c>
      <c r="E1466" s="2">
        <f>MACD!F1466</f>
        <v>0.13551458573252939</v>
      </c>
      <c r="F1466" s="2">
        <f>'Moving Avg'!D1466</f>
        <v>38.58</v>
      </c>
      <c r="G1466" s="2">
        <f>'Moving Avg'!F1466</f>
        <v>38.428500000000014</v>
      </c>
      <c r="H1466" s="2">
        <f>'Moving Avg'!G1466</f>
        <v>39.108599999999953</v>
      </c>
      <c r="I1466" s="2">
        <f>'Moving Avg'!H1466</f>
        <v>39.540450000000043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</row>
    <row r="1467" spans="1:12" ht="13.5" x14ac:dyDescent="0.25">
      <c r="A1467" s="3">
        <f>RSI!A1467</f>
        <v>44148</v>
      </c>
      <c r="B1467" s="2">
        <f>RSI!B1467</f>
        <v>38.58</v>
      </c>
      <c r="C1467" s="2">
        <f>RSI!I1467</f>
        <v>48.52610619154116</v>
      </c>
      <c r="D1467" s="2">
        <f>MACD!E1467</f>
        <v>7.2698594971313923E-2</v>
      </c>
      <c r="E1467" s="2">
        <f>MACD!F1467</f>
        <v>0.12295138758028631</v>
      </c>
      <c r="F1467" s="2">
        <f>'Moving Avg'!D1467</f>
        <v>38.58</v>
      </c>
      <c r="G1467" s="2">
        <f>'Moving Avg'!F1467</f>
        <v>38.427000000000014</v>
      </c>
      <c r="H1467" s="2">
        <f>'Moving Avg'!G1467</f>
        <v>39.084199999999953</v>
      </c>
      <c r="I1467" s="2">
        <f>'Moving Avg'!H1467</f>
        <v>39.535850000000039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</row>
    <row r="1468" spans="1:12" ht="13.5" x14ac:dyDescent="0.25">
      <c r="A1468" s="3">
        <f>RSI!A1468</f>
        <v>44151</v>
      </c>
      <c r="B1468" s="2">
        <f>RSI!B1468</f>
        <v>38.58</v>
      </c>
      <c r="C1468" s="2">
        <f>RSI!I1468</f>
        <v>48.52610619154116</v>
      </c>
      <c r="D1468" s="2">
        <f>MACD!E1468</f>
        <v>-0.1129336291667471</v>
      </c>
      <c r="E1468" s="2">
        <f>MACD!F1468</f>
        <v>7.5774384230879635E-2</v>
      </c>
      <c r="F1468" s="2">
        <f>'Moving Avg'!D1468</f>
        <v>38.58</v>
      </c>
      <c r="G1468" s="2">
        <f>'Moving Avg'!F1468</f>
        <v>38.425500000000014</v>
      </c>
      <c r="H1468" s="2">
        <f>'Moving Avg'!G1468</f>
        <v>39.05979999999996</v>
      </c>
      <c r="I1468" s="2">
        <f>'Moving Avg'!H1468</f>
        <v>39.531250000000043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</row>
    <row r="1469" spans="1:12" ht="13.5" x14ac:dyDescent="0.25">
      <c r="A1469" s="3">
        <f>RSI!A1469</f>
        <v>44152</v>
      </c>
      <c r="B1469" s="2">
        <f>RSI!B1469</f>
        <v>38.58</v>
      </c>
      <c r="C1469" s="2">
        <f>RSI!I1469</f>
        <v>48.526106191541153</v>
      </c>
      <c r="D1469" s="2">
        <f>MACD!E1469</f>
        <v>-0.26984852125022485</v>
      </c>
      <c r="E1469" s="2">
        <f>MACD!F1469</f>
        <v>6.6498031346587383E-3</v>
      </c>
      <c r="F1469" s="2">
        <f>'Moving Avg'!D1469</f>
        <v>38.58</v>
      </c>
      <c r="G1469" s="2">
        <f>'Moving Avg'!F1469</f>
        <v>38.424000000000014</v>
      </c>
      <c r="H1469" s="2">
        <f>'Moving Avg'!G1469</f>
        <v>39.03539999999996</v>
      </c>
      <c r="I1469" s="2">
        <f>'Moving Avg'!H1469</f>
        <v>39.526650000000039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</row>
    <row r="1470" spans="1:12" ht="13.5" x14ac:dyDescent="0.25">
      <c r="A1470" s="3">
        <f>RSI!A1470</f>
        <v>44153</v>
      </c>
      <c r="B1470" s="2">
        <f>RSI!B1470</f>
        <v>38.58</v>
      </c>
      <c r="C1470" s="2">
        <f>RSI!I1470</f>
        <v>48.52610619154116</v>
      </c>
      <c r="D1470" s="2">
        <f>MACD!E1470</f>
        <v>-0.40247587520450878</v>
      </c>
      <c r="E1470" s="2">
        <f>MACD!F1470</f>
        <v>-7.5175332533174766E-2</v>
      </c>
      <c r="F1470" s="2">
        <f>'Moving Avg'!D1470</f>
        <v>38.58</v>
      </c>
      <c r="G1470" s="2">
        <f>'Moving Avg'!F1470</f>
        <v>38.422500000000007</v>
      </c>
      <c r="H1470" s="2">
        <f>'Moving Avg'!G1470</f>
        <v>39.01099999999996</v>
      </c>
      <c r="I1470" s="2">
        <f>'Moving Avg'!H1470</f>
        <v>39.522050000000043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</row>
    <row r="1471" spans="1:12" ht="13.5" x14ac:dyDescent="0.25">
      <c r="A1471" s="3">
        <f>RSI!A1471</f>
        <v>44154</v>
      </c>
      <c r="B1471" s="2">
        <f>RSI!B1471</f>
        <v>38.58</v>
      </c>
      <c r="C1471" s="2">
        <f>RSI!I1471</f>
        <v>48.52610619154116</v>
      </c>
      <c r="D1471" s="2">
        <f>MACD!E1471</f>
        <v>-0.34225541604955367</v>
      </c>
      <c r="E1471" s="2">
        <f>MACD!F1471</f>
        <v>-0.12859134923645055</v>
      </c>
      <c r="F1471" s="2">
        <f>'Moving Avg'!D1471</f>
        <v>38.58</v>
      </c>
      <c r="G1471" s="2">
        <f>'Moving Avg'!F1471</f>
        <v>38.421000000000006</v>
      </c>
      <c r="H1471" s="2">
        <f>'Moving Avg'!G1471</f>
        <v>38.98659999999996</v>
      </c>
      <c r="I1471" s="2">
        <f>'Moving Avg'!H1471</f>
        <v>39.519950000000037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</row>
    <row r="1472" spans="1:12" ht="13.5" x14ac:dyDescent="0.25">
      <c r="A1472" s="3">
        <f>RSI!A1472</f>
        <v>44155</v>
      </c>
      <c r="B1472" s="2">
        <f>RSI!B1472</f>
        <v>38.58</v>
      </c>
      <c r="C1472" s="2">
        <f>RSI!I1472</f>
        <v>48.526106191541153</v>
      </c>
      <c r="D1472" s="2">
        <f>MACD!E1472</f>
        <v>-0.29117379801020604</v>
      </c>
      <c r="E1472" s="2">
        <f>MACD!F1472</f>
        <v>-0.16110783899120165</v>
      </c>
      <c r="F1472" s="2">
        <f>'Moving Avg'!D1472</f>
        <v>38.58</v>
      </c>
      <c r="G1472" s="2">
        <f>'Moving Avg'!F1472</f>
        <v>38.419500000000014</v>
      </c>
      <c r="H1472" s="2">
        <f>'Moving Avg'!G1472</f>
        <v>38.962199999999967</v>
      </c>
      <c r="I1472" s="2">
        <f>'Moving Avg'!H1472</f>
        <v>39.517850000000038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</row>
    <row r="1473" spans="1:12" ht="13.5" x14ac:dyDescent="0.25">
      <c r="A1473" s="3">
        <f>RSI!A1473</f>
        <v>44158</v>
      </c>
      <c r="B1473" s="2">
        <f>RSI!B1473</f>
        <v>38.58</v>
      </c>
      <c r="C1473" s="2">
        <f>RSI!I1473</f>
        <v>48.52610619154116</v>
      </c>
      <c r="D1473" s="2">
        <f>MACD!E1473</f>
        <v>-0.24783436737527609</v>
      </c>
      <c r="E1473" s="2">
        <f>MACD!F1473</f>
        <v>-0.17845314466801657</v>
      </c>
      <c r="F1473" s="2">
        <f>'Moving Avg'!D1473</f>
        <v>38.58</v>
      </c>
      <c r="G1473" s="2">
        <f>'Moving Avg'!F1473</f>
        <v>38.418000000000006</v>
      </c>
      <c r="H1473" s="2">
        <f>'Moving Avg'!G1473</f>
        <v>38.937799999999967</v>
      </c>
      <c r="I1473" s="2">
        <f>'Moving Avg'!H1473</f>
        <v>39.51575000000004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</row>
    <row r="1474" spans="1:12" ht="13.5" x14ac:dyDescent="0.25">
      <c r="A1474" s="3">
        <f>RSI!A1474</f>
        <v>44159</v>
      </c>
      <c r="B1474" s="2">
        <f>RSI!B1474</f>
        <v>38.58</v>
      </c>
      <c r="C1474" s="2">
        <f>RSI!I1474</f>
        <v>48.526106191541153</v>
      </c>
      <c r="D1474" s="2">
        <f>MACD!E1474</f>
        <v>-0.21105464972824706</v>
      </c>
      <c r="E1474" s="2">
        <f>MACD!F1474</f>
        <v>-0.18497344568006269</v>
      </c>
      <c r="F1474" s="2">
        <f>'Moving Avg'!D1474</f>
        <v>38.58</v>
      </c>
      <c r="G1474" s="2">
        <f>'Moving Avg'!F1474</f>
        <v>38.416500000000006</v>
      </c>
      <c r="H1474" s="2">
        <f>'Moving Avg'!G1474</f>
        <v>38.913399999999967</v>
      </c>
      <c r="I1474" s="2">
        <f>'Moving Avg'!H1474</f>
        <v>39.513650000000041</v>
      </c>
      <c r="J1474" s="6" t="str">
        <f>OBV!F1474</f>
        <v>NEUTRAL</v>
      </c>
      <c r="K1474" s="6" t="str">
        <f>OBV!G1474</f>
        <v>NEUTRAL</v>
      </c>
      <c r="L1474" s="6" t="str">
        <f>OBV!H1474</f>
        <v>NEUTRAL</v>
      </c>
    </row>
    <row r="1475" spans="1:12" ht="13.5" x14ac:dyDescent="0.25">
      <c r="A1475" s="3">
        <f>RSI!A1475</f>
        <v>44160</v>
      </c>
      <c r="B1475" s="2">
        <f>RSI!B1475</f>
        <v>38.58</v>
      </c>
      <c r="C1475" s="2">
        <f>RSI!I1475</f>
        <v>48.526106191541153</v>
      </c>
      <c r="D1475" s="2">
        <f>MACD!E1475</f>
        <v>-0.17983345043523258</v>
      </c>
      <c r="E1475" s="2">
        <f>MACD!F1475</f>
        <v>-0.18394544663109669</v>
      </c>
      <c r="F1475" s="2">
        <f>'Moving Avg'!D1475</f>
        <v>38.58</v>
      </c>
      <c r="G1475" s="2">
        <f>'Moving Avg'!F1475</f>
        <v>38.415000000000006</v>
      </c>
      <c r="H1475" s="2">
        <f>'Moving Avg'!G1475</f>
        <v>38.888999999999974</v>
      </c>
      <c r="I1475" s="2">
        <f>'Moving Avg'!H1475</f>
        <v>39.511550000000035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</row>
    <row r="1476" spans="1:12" ht="13.5" x14ac:dyDescent="0.25">
      <c r="A1476" s="3">
        <f>RSI!A1476</f>
        <v>44161</v>
      </c>
      <c r="B1476" s="2">
        <f>RSI!B1476</f>
        <v>38.58</v>
      </c>
      <c r="C1476" s="2">
        <f>RSI!I1476</f>
        <v>48.526106191541153</v>
      </c>
      <c r="D1476" s="2">
        <f>MACD!E1476</f>
        <v>-0.15332301280754024</v>
      </c>
      <c r="E1476" s="2">
        <f>MACD!F1476</f>
        <v>-0.17782095986638541</v>
      </c>
      <c r="F1476" s="2">
        <f>'Moving Avg'!D1476</f>
        <v>38.58</v>
      </c>
      <c r="G1476" s="2">
        <f>'Moving Avg'!F1476</f>
        <v>38.413500000000006</v>
      </c>
      <c r="H1476" s="2">
        <f>'Moving Avg'!G1476</f>
        <v>38.864599999999975</v>
      </c>
      <c r="I1476" s="2">
        <f>'Moving Avg'!H1476</f>
        <v>39.509450000000037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</row>
    <row r="1477" spans="1:12" ht="13.5" x14ac:dyDescent="0.25">
      <c r="A1477" s="3">
        <f>RSI!A1477</f>
        <v>44162</v>
      </c>
      <c r="B1477" s="2">
        <f>RSI!B1477</f>
        <v>38.58</v>
      </c>
      <c r="C1477" s="2">
        <f>RSI!I1477</f>
        <v>48.526106191541153</v>
      </c>
      <c r="D1477" s="2">
        <f>MACD!E1477</f>
        <v>-0.13080545611568084</v>
      </c>
      <c r="E1477" s="2">
        <f>MACD!F1477</f>
        <v>-0.16841785911624452</v>
      </c>
      <c r="F1477" s="2">
        <f>'Moving Avg'!D1477</f>
        <v>38.58</v>
      </c>
      <c r="G1477" s="2">
        <f>'Moving Avg'!F1477</f>
        <v>38.412000000000006</v>
      </c>
      <c r="H1477" s="2">
        <f>'Moving Avg'!G1477</f>
        <v>38.840199999999975</v>
      </c>
      <c r="I1477" s="2">
        <f>'Moving Avg'!H1477</f>
        <v>39.50485000000004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</row>
    <row r="1478" spans="1:12" ht="13.5" x14ac:dyDescent="0.25">
      <c r="A1478" s="3">
        <f>RSI!A1478</f>
        <v>44165</v>
      </c>
      <c r="B1478" s="2">
        <f>RSI!B1478</f>
        <v>38.58</v>
      </c>
      <c r="C1478" s="2">
        <f>RSI!I1478</f>
        <v>48.526106191541153</v>
      </c>
      <c r="D1478" s="2">
        <f>MACD!E1478</f>
        <v>-0.11167283527601057</v>
      </c>
      <c r="E1478" s="2">
        <f>MACD!F1478</f>
        <v>-0.15706885434819773</v>
      </c>
      <c r="F1478" s="2">
        <f>'Moving Avg'!D1478</f>
        <v>38.58</v>
      </c>
      <c r="G1478" s="2">
        <f>'Moving Avg'!F1478</f>
        <v>38.468000000000004</v>
      </c>
      <c r="H1478" s="2">
        <f>'Moving Avg'!G1478</f>
        <v>38.815799999999975</v>
      </c>
      <c r="I1478" s="2">
        <f>'Moving Avg'!H1478</f>
        <v>39.500250000000037</v>
      </c>
      <c r="J1478" s="6" t="str">
        <f>OBV!F1478</f>
        <v>NEUTRAL</v>
      </c>
      <c r="K1478" s="6" t="str">
        <f>OBV!G1478</f>
        <v>NEUTRAL</v>
      </c>
      <c r="L1478" s="6" t="str">
        <f>OBV!H1478</f>
        <v>NEUTRAL</v>
      </c>
    </row>
    <row r="1479" spans="1:12" ht="13.5" x14ac:dyDescent="0.25">
      <c r="A1479" s="3">
        <f>RSI!A1479</f>
        <v>44166</v>
      </c>
      <c r="B1479" s="2">
        <f>RSI!B1479</f>
        <v>38.58</v>
      </c>
      <c r="C1479" s="2">
        <f>RSI!I1479</f>
        <v>48.526106191541153</v>
      </c>
      <c r="D1479" s="2">
        <f>MACD!E1479</f>
        <v>-9.5410265270274408E-2</v>
      </c>
      <c r="E1479" s="2">
        <f>MACD!F1479</f>
        <v>-0.14473713653261308</v>
      </c>
      <c r="F1479" s="2">
        <f>'Moving Avg'!D1479</f>
        <v>38.58</v>
      </c>
      <c r="G1479" s="2">
        <f>'Moving Avg'!F1479</f>
        <v>38.524000000000008</v>
      </c>
      <c r="H1479" s="2">
        <f>'Moving Avg'!G1479</f>
        <v>38.791399999999975</v>
      </c>
      <c r="I1479" s="2">
        <f>'Moving Avg'!H1479</f>
        <v>39.49565000000004</v>
      </c>
      <c r="J1479" s="6" t="str">
        <f>OBV!F1479</f>
        <v>NEUTRAL</v>
      </c>
      <c r="K1479" s="6" t="str">
        <f>OBV!G1479</f>
        <v>NEUTRAL</v>
      </c>
      <c r="L1479" s="6" t="str">
        <f>OBV!H1479</f>
        <v>NEUTRAL</v>
      </c>
    </row>
    <row r="1480" spans="1:12" ht="13.5" x14ac:dyDescent="0.25">
      <c r="A1480" s="3">
        <f>RSI!A1480</f>
        <v>44167</v>
      </c>
      <c r="B1480" s="2">
        <f>RSI!B1480</f>
        <v>38.58</v>
      </c>
      <c r="C1480" s="2">
        <f>RSI!I1480</f>
        <v>48.526106191541153</v>
      </c>
      <c r="D1480" s="2">
        <f>MACD!E1480</f>
        <v>-8.1581639023383445E-2</v>
      </c>
      <c r="E1480" s="2">
        <f>MACD!F1480</f>
        <v>-0.13210603703076715</v>
      </c>
      <c r="F1480" s="2">
        <f>'Moving Avg'!D1480</f>
        <v>38.58</v>
      </c>
      <c r="G1480" s="2">
        <f>'Moving Avg'!F1480</f>
        <v>38.580000000000005</v>
      </c>
      <c r="H1480" s="2">
        <f>'Moving Avg'!G1480</f>
        <v>38.766999999999975</v>
      </c>
      <c r="I1480" s="2">
        <f>'Moving Avg'!H1480</f>
        <v>39.493550000000035</v>
      </c>
      <c r="J1480" s="6" t="str">
        <f>OBV!F1480</f>
        <v>NEUTRAL</v>
      </c>
      <c r="K1480" s="6" t="str">
        <f>OBV!G1480</f>
        <v>NEUTRAL</v>
      </c>
      <c r="L1480" s="6" t="str">
        <f>OBV!H1480</f>
        <v>NEUTRAL</v>
      </c>
    </row>
    <row r="1481" spans="1:12" ht="13.5" x14ac:dyDescent="0.25">
      <c r="A1481" s="3">
        <f>RSI!A1481</f>
        <v>44168</v>
      </c>
      <c r="B1481" s="2">
        <f>RSI!B1481</f>
        <v>38.58</v>
      </c>
      <c r="C1481" s="2">
        <f>RSI!I1481</f>
        <v>48.526106191541153</v>
      </c>
      <c r="D1481" s="2">
        <f>MACD!E1481</f>
        <v>-6.9817539952190089E-2</v>
      </c>
      <c r="E1481" s="2">
        <f>MACD!F1481</f>
        <v>-0.11964833761505175</v>
      </c>
      <c r="F1481" s="2">
        <f>'Moving Avg'!D1481</f>
        <v>38.58</v>
      </c>
      <c r="G1481" s="2">
        <f>'Moving Avg'!F1481</f>
        <v>38.580000000000005</v>
      </c>
      <c r="H1481" s="2">
        <f>'Moving Avg'!G1481</f>
        <v>38.742599999999975</v>
      </c>
      <c r="I1481" s="2">
        <f>'Moving Avg'!H1481</f>
        <v>39.491450000000036</v>
      </c>
      <c r="J1481" s="6" t="str">
        <f>OBV!F1481</f>
        <v>NEUTRAL</v>
      </c>
      <c r="K1481" s="6" t="str">
        <f>OBV!G1481</f>
        <v>NEUTRAL</v>
      </c>
      <c r="L1481" s="6" t="str">
        <f>OBV!H1481</f>
        <v>NEUTRAL</v>
      </c>
    </row>
    <row r="1482" spans="1:12" ht="13.5" x14ac:dyDescent="0.25">
      <c r="A1482" s="3">
        <f>RSI!A1482</f>
        <v>44169</v>
      </c>
      <c r="B1482" s="2">
        <f>RSI!B1482</f>
        <v>38.58</v>
      </c>
      <c r="C1482" s="2">
        <f>RSI!I1482</f>
        <v>48.526106191541153</v>
      </c>
      <c r="D1482" s="2">
        <f>MACD!E1482</f>
        <v>-5.9805011734560765E-2</v>
      </c>
      <c r="E1482" s="2">
        <f>MACD!F1482</f>
        <v>-0.10767967243895356</v>
      </c>
      <c r="F1482" s="2">
        <f>'Moving Avg'!D1482</f>
        <v>38.58</v>
      </c>
      <c r="G1482" s="2">
        <f>'Moving Avg'!F1482</f>
        <v>38.580000000000005</v>
      </c>
      <c r="H1482" s="2">
        <f>'Moving Avg'!G1482</f>
        <v>38.718199999999975</v>
      </c>
      <c r="I1482" s="2">
        <f>'Moving Avg'!H1482</f>
        <v>39.485400000000034</v>
      </c>
      <c r="J1482" s="6" t="str">
        <f>OBV!F1482</f>
        <v>NEUTRAL</v>
      </c>
      <c r="K1482" s="6" t="str">
        <f>OBV!G1482</f>
        <v>NEUTRAL</v>
      </c>
      <c r="L1482" s="6" t="str">
        <f>OBV!H1482</f>
        <v>NEUTRAL</v>
      </c>
    </row>
    <row r="1483" spans="1:12" ht="13.5" x14ac:dyDescent="0.25">
      <c r="A1483" s="3">
        <f>RSI!A1483</f>
        <v>44172</v>
      </c>
      <c r="B1483" s="2">
        <f>RSI!B1483</f>
        <v>38.58</v>
      </c>
      <c r="C1483" s="2">
        <f>RSI!I1483</f>
        <v>48.526106191541153</v>
      </c>
      <c r="D1483" s="2">
        <f>MACD!E1483</f>
        <v>-5.1278899749419793E-2</v>
      </c>
      <c r="E1483" s="2">
        <f>MACD!F1483</f>
        <v>-9.6399517901046811E-2</v>
      </c>
      <c r="F1483" s="2">
        <f>'Moving Avg'!D1483</f>
        <v>38.58</v>
      </c>
      <c r="G1483" s="2">
        <f>'Moving Avg'!F1483</f>
        <v>38.580000000000005</v>
      </c>
      <c r="H1483" s="2">
        <f>'Moving Avg'!G1483</f>
        <v>38.693799999999975</v>
      </c>
      <c r="I1483" s="2">
        <f>'Moving Avg'!H1483</f>
        <v>39.479350000000039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</row>
    <row r="1484" spans="1:12" ht="13.5" x14ac:dyDescent="0.25">
      <c r="A1484" s="3">
        <f>RSI!A1484</f>
        <v>44173</v>
      </c>
      <c r="B1484" s="2">
        <f>RSI!B1484</f>
        <v>38.58</v>
      </c>
      <c r="C1484" s="2">
        <f>RSI!I1484</f>
        <v>48.526106191541153</v>
      </c>
      <c r="D1484" s="2">
        <f>MACD!E1484</f>
        <v>-4.4014522555940516E-2</v>
      </c>
      <c r="E1484" s="2">
        <f>MACD!F1484</f>
        <v>-8.5922518832025563E-2</v>
      </c>
      <c r="F1484" s="2">
        <f>'Moving Avg'!D1484</f>
        <v>38.58</v>
      </c>
      <c r="G1484" s="2">
        <f>'Moving Avg'!F1484</f>
        <v>38.580000000000005</v>
      </c>
      <c r="H1484" s="2">
        <f>'Moving Avg'!G1484</f>
        <v>38.669399999999975</v>
      </c>
      <c r="I1484" s="2">
        <f>'Moving Avg'!H1484</f>
        <v>39.473300000000037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</row>
    <row r="1485" spans="1:12" ht="13.5" x14ac:dyDescent="0.25">
      <c r="A1485" s="3">
        <f>RSI!A1485</f>
        <v>44174</v>
      </c>
      <c r="B1485" s="2">
        <f>RSI!B1485</f>
        <v>37.43</v>
      </c>
      <c r="C1485" s="2">
        <f>RSI!I1485</f>
        <v>12.323269096728595</v>
      </c>
      <c r="D1485" s="2">
        <f>MACD!E1485</f>
        <v>4.7363716243005172E-2</v>
      </c>
      <c r="E1485" s="2">
        <f>MACD!F1485</f>
        <v>-5.9265271817019419E-2</v>
      </c>
      <c r="F1485" s="2">
        <f>'Moving Avg'!D1485</f>
        <v>38.35</v>
      </c>
      <c r="G1485" s="2">
        <f>'Moving Avg'!F1485</f>
        <v>38.522500000000001</v>
      </c>
      <c r="H1485" s="2">
        <f>'Moving Avg'!G1485</f>
        <v>38.621999999999979</v>
      </c>
      <c r="I1485" s="2">
        <f>'Moving Avg'!H1485</f>
        <v>39.461500000000036</v>
      </c>
      <c r="J1485" s="6" t="str">
        <f>OBV!F1485</f>
        <v>NEUTRAL</v>
      </c>
      <c r="K1485" s="6" t="str">
        <f>OBV!G1485</f>
        <v>NEUTRAL</v>
      </c>
      <c r="L1485" s="6" t="str">
        <f>OBV!H1485</f>
        <v>NEUTRAL</v>
      </c>
    </row>
    <row r="1486" spans="1:12" ht="13.5" x14ac:dyDescent="0.25">
      <c r="A1486" s="3">
        <f>RSI!A1486</f>
        <v>44175</v>
      </c>
      <c r="B1486" s="2">
        <f>RSI!B1486</f>
        <v>36.31</v>
      </c>
      <c r="C1486" s="2">
        <f>RSI!I1486</f>
        <v>6.9135610349697032</v>
      </c>
      <c r="D1486" s="2">
        <f>MACD!E1486</f>
        <v>0.21448497209696171</v>
      </c>
      <c r="E1486" s="2">
        <f>MACD!F1486</f>
        <v>-4.5152230342231925E-3</v>
      </c>
      <c r="F1486" s="2">
        <f>'Moving Avg'!D1486</f>
        <v>37.896000000000001</v>
      </c>
      <c r="G1486" s="2">
        <f>'Moving Avg'!F1486</f>
        <v>38.409000000000006</v>
      </c>
      <c r="H1486" s="2">
        <f>'Moving Avg'!G1486</f>
        <v>38.552199999999978</v>
      </c>
      <c r="I1486" s="2">
        <f>'Moving Avg'!H1486</f>
        <v>39.443050000000042</v>
      </c>
      <c r="J1486" s="6" t="str">
        <f>OBV!F1486</f>
        <v>NEUTRAL</v>
      </c>
      <c r="K1486" s="6" t="str">
        <f>OBV!G1486</f>
        <v>NEUTRAL</v>
      </c>
      <c r="L1486" s="6" t="str">
        <f>OBV!H1486</f>
        <v>NEUTRAL</v>
      </c>
    </row>
    <row r="1487" spans="1:12" ht="13.5" x14ac:dyDescent="0.25">
      <c r="A1487" s="3">
        <f>RSI!A1487</f>
        <v>44176</v>
      </c>
      <c r="B1487" s="2">
        <f>RSI!B1487</f>
        <v>35.200000000000003</v>
      </c>
      <c r="C1487" s="2">
        <f>RSI!I1487</f>
        <v>4.707810098216882</v>
      </c>
      <c r="D1487" s="2">
        <f>MACD!E1487</f>
        <v>0.45106732386747694</v>
      </c>
      <c r="E1487" s="2">
        <f>MACD!F1487</f>
        <v>8.6601286346116843E-2</v>
      </c>
      <c r="F1487" s="2">
        <f>'Moving Avg'!D1487</f>
        <v>37.220000000000006</v>
      </c>
      <c r="G1487" s="2">
        <f>'Moving Avg'!F1487</f>
        <v>38.239999999999995</v>
      </c>
      <c r="H1487" s="2">
        <f>'Moving Avg'!G1487</f>
        <v>38.460199999999979</v>
      </c>
      <c r="I1487" s="2">
        <f>'Moving Avg'!H1487</f>
        <v>39.419050000000041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35.200000000000003</v>
      </c>
      <c r="C1488" s="2">
        <f>RSI!I1488</f>
        <v>4.707810098216882</v>
      </c>
      <c r="D1488" s="2">
        <f>MACD!E1488</f>
        <v>0.66980201743277945</v>
      </c>
      <c r="E1488" s="2">
        <f>MACD!F1488</f>
        <v>0.20324143256344934</v>
      </c>
      <c r="F1488" s="2">
        <f>'Moving Avg'!D1488</f>
        <v>36.543999999999997</v>
      </c>
      <c r="G1488" s="2">
        <f>'Moving Avg'!F1488</f>
        <v>38.071000000000005</v>
      </c>
      <c r="H1488" s="2">
        <f>'Moving Avg'!G1488</f>
        <v>38.36819999999998</v>
      </c>
      <c r="I1488" s="2">
        <f>'Moving Avg'!H1488</f>
        <v>39.39505000000004</v>
      </c>
      <c r="J1488" s="6" t="str">
        <f>OBV!F1488</f>
        <v>BEARISH</v>
      </c>
      <c r="K1488" s="6" t="str">
        <f>OBV!G1488</f>
        <v>NEUTRAL</v>
      </c>
      <c r="L1488" s="6" t="str">
        <f>OBV!H1488</f>
        <v>CONFIRMED BEARISH</v>
      </c>
    </row>
    <row r="1489" spans="1:12" ht="13.5" x14ac:dyDescent="0.25">
      <c r="A1489" s="3">
        <f>RSI!A1489</f>
        <v>44180</v>
      </c>
      <c r="B1489" s="2">
        <f>RSI!B1489</f>
        <v>35.200000000000003</v>
      </c>
      <c r="C1489" s="2">
        <f>RSI!I1489</f>
        <v>4.707810098216882</v>
      </c>
      <c r="D1489" s="2">
        <f>MACD!E1489</f>
        <v>0.87206079994196983</v>
      </c>
      <c r="E1489" s="2">
        <f>MACD!F1489</f>
        <v>0.33700530603915346</v>
      </c>
      <c r="F1489" s="2">
        <f>'Moving Avg'!D1489</f>
        <v>35.868000000000009</v>
      </c>
      <c r="G1489" s="2">
        <f>'Moving Avg'!F1489</f>
        <v>37.902000000000001</v>
      </c>
      <c r="H1489" s="2">
        <f>'Moving Avg'!G1489</f>
        <v>38.276199999999989</v>
      </c>
      <c r="I1489" s="2">
        <f>'Moving Avg'!H1489</f>
        <v>39.371050000000039</v>
      </c>
      <c r="J1489" s="6" t="str">
        <f>OBV!F1489</f>
        <v>BEARISH</v>
      </c>
      <c r="K1489" s="6" t="str">
        <f>OBV!G1489</f>
        <v>NEUTRAL</v>
      </c>
      <c r="L1489" s="6" t="str">
        <f>OBV!H1489</f>
        <v>CONFIRMED BEARISH</v>
      </c>
    </row>
    <row r="1490" spans="1:12" ht="13.5" x14ac:dyDescent="0.25">
      <c r="A1490" s="3">
        <f>RSI!A1490</f>
        <v>44181</v>
      </c>
      <c r="B1490" s="2">
        <f>RSI!B1490</f>
        <v>35.200000000000003</v>
      </c>
      <c r="C1490" s="2">
        <f>RSI!I1490</f>
        <v>4.707810098216882</v>
      </c>
      <c r="D1490" s="2">
        <f>MACD!E1490</f>
        <v>1.0591061617375885</v>
      </c>
      <c r="E1490" s="2">
        <f>MACD!F1490</f>
        <v>0.48142547717884049</v>
      </c>
      <c r="F1490" s="2">
        <f>'Moving Avg'!D1490</f>
        <v>35.422000000000004</v>
      </c>
      <c r="G1490" s="2">
        <f>'Moving Avg'!F1490</f>
        <v>37.733000000000004</v>
      </c>
      <c r="H1490" s="2">
        <f>'Moving Avg'!G1490</f>
        <v>38.18419999999999</v>
      </c>
      <c r="I1490" s="2">
        <f>'Moving Avg'!H1490</f>
        <v>39.347050000000038</v>
      </c>
      <c r="J1490" s="6" t="str">
        <f>OBV!F1490</f>
        <v>BEARISH</v>
      </c>
      <c r="K1490" s="6" t="str">
        <f>OBV!G1490</f>
        <v>NEUTRAL</v>
      </c>
      <c r="L1490" s="6" t="str">
        <f>OBV!H1490</f>
        <v>CONFIRMED BEARISH</v>
      </c>
    </row>
    <row r="1491" spans="1:12" ht="13.5" x14ac:dyDescent="0.25">
      <c r="A1491" s="3">
        <f>RSI!A1491</f>
        <v>44182</v>
      </c>
      <c r="B1491" s="2">
        <f>RSI!B1491</f>
        <v>35.200000000000003</v>
      </c>
      <c r="C1491" s="2">
        <f>RSI!I1491</f>
        <v>4.707810098216882</v>
      </c>
      <c r="D1491" s="2">
        <f>MACD!E1491</f>
        <v>1.2321006057456927</v>
      </c>
      <c r="E1491" s="2">
        <f>MACD!F1491</f>
        <v>0.631560502892211</v>
      </c>
      <c r="F1491" s="2">
        <f>'Moving Avg'!D1491</f>
        <v>35.200000000000003</v>
      </c>
      <c r="G1491" s="2">
        <f>'Moving Avg'!F1491</f>
        <v>37.564</v>
      </c>
      <c r="H1491" s="2">
        <f>'Moving Avg'!G1491</f>
        <v>38.115999999999993</v>
      </c>
      <c r="I1491" s="2">
        <f>'Moving Avg'!H1491</f>
        <v>39.323050000000038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</row>
    <row r="1492" spans="1:12" ht="13.5" x14ac:dyDescent="0.25">
      <c r="A1492" s="3">
        <f>RSI!A1492</f>
        <v>44183</v>
      </c>
      <c r="B1492" s="2">
        <f>RSI!B1492</f>
        <v>35.200000000000003</v>
      </c>
      <c r="C1492" s="2">
        <f>RSI!I1492</f>
        <v>4.707810098216882</v>
      </c>
      <c r="D1492" s="2">
        <f>MACD!E1492</f>
        <v>1.3921150492763061</v>
      </c>
      <c r="E1492" s="2">
        <f>MACD!F1492</f>
        <v>0.78367141216903002</v>
      </c>
      <c r="F1492" s="2">
        <f>'Moving Avg'!D1492</f>
        <v>35.200000000000003</v>
      </c>
      <c r="G1492" s="2">
        <f>'Moving Avg'!F1492</f>
        <v>37.395000000000003</v>
      </c>
      <c r="H1492" s="2">
        <f>'Moving Avg'!G1492</f>
        <v>38.047799999999995</v>
      </c>
      <c r="I1492" s="2">
        <f>'Moving Avg'!H1492</f>
        <v>39.299050000000037</v>
      </c>
      <c r="J1492" s="6" t="str">
        <f>OBV!F1492</f>
        <v>NEUTRAL</v>
      </c>
      <c r="K1492" s="6" t="str">
        <f>OBV!G1492</f>
        <v>NEUTRAL</v>
      </c>
      <c r="L1492" s="6" t="str">
        <f>OBV!H1492</f>
        <v>NEUTRAL</v>
      </c>
    </row>
    <row r="1493" spans="1:12" ht="13.5" x14ac:dyDescent="0.25">
      <c r="A1493" s="3">
        <f>RSI!A1493</f>
        <v>44186</v>
      </c>
      <c r="B1493" s="2">
        <f>RSI!B1493</f>
        <v>35.200000000000003</v>
      </c>
      <c r="C1493" s="2">
        <f>RSI!I1493</f>
        <v>4.707810098216882</v>
      </c>
      <c r="D1493" s="2">
        <f>MACD!E1493</f>
        <v>1.5401364503412935</v>
      </c>
      <c r="E1493" s="2">
        <f>MACD!F1493</f>
        <v>0.93496441980348277</v>
      </c>
      <c r="F1493" s="2">
        <f>'Moving Avg'!D1493</f>
        <v>35.200000000000003</v>
      </c>
      <c r="G1493" s="2">
        <f>'Moving Avg'!F1493</f>
        <v>37.226000000000013</v>
      </c>
      <c r="H1493" s="2">
        <f>'Moving Avg'!G1493</f>
        <v>37.979599999999998</v>
      </c>
      <c r="I1493" s="2">
        <f>'Moving Avg'!H1493</f>
        <v>39.275050000000036</v>
      </c>
      <c r="J1493" s="6" t="str">
        <f>OBV!F1493</f>
        <v>NEUTRAL</v>
      </c>
      <c r="K1493" s="6" t="str">
        <f>OBV!G1493</f>
        <v>NEUTRAL</v>
      </c>
      <c r="L1493" s="6" t="str">
        <f>OBV!H1493</f>
        <v>NEUTRAL</v>
      </c>
    </row>
    <row r="1494" spans="1:12" ht="13.5" x14ac:dyDescent="0.25">
      <c r="A1494" s="3">
        <f>RSI!A1494</f>
        <v>44187</v>
      </c>
      <c r="B1494" s="2">
        <f>RSI!B1494</f>
        <v>35.200000000000003</v>
      </c>
      <c r="C1494" s="2">
        <f>RSI!I1494</f>
        <v>4.707810098216882</v>
      </c>
      <c r="D1494" s="2">
        <f>MACD!E1494</f>
        <v>1.6770747394908909</v>
      </c>
      <c r="E1494" s="2">
        <f>MACD!F1494</f>
        <v>1.0833864837409646</v>
      </c>
      <c r="F1494" s="2">
        <f>'Moving Avg'!D1494</f>
        <v>35.200000000000003</v>
      </c>
      <c r="G1494" s="2">
        <f>'Moving Avg'!F1494</f>
        <v>37.057000000000009</v>
      </c>
      <c r="H1494" s="2">
        <f>'Moving Avg'!G1494</f>
        <v>37.9114</v>
      </c>
      <c r="I1494" s="2">
        <f>'Moving Avg'!H1494</f>
        <v>39.251050000000035</v>
      </c>
      <c r="J1494" s="6" t="str">
        <f>OBV!F1494</f>
        <v>NEUTRAL</v>
      </c>
      <c r="K1494" s="6" t="str">
        <f>OBV!G1494</f>
        <v>NEUTRAL</v>
      </c>
      <c r="L1494" s="6" t="str">
        <f>OBV!H1494</f>
        <v>NEUTRAL</v>
      </c>
    </row>
    <row r="1495" spans="1:12" ht="13.5" x14ac:dyDescent="0.25">
      <c r="A1495" s="3">
        <f>RSI!A1495</f>
        <v>44188</v>
      </c>
      <c r="B1495" s="2">
        <f>RSI!B1495</f>
        <v>35.200000000000003</v>
      </c>
      <c r="C1495" s="2">
        <f>RSI!I1495</f>
        <v>4.707810098216882</v>
      </c>
      <c r="D1495" s="2">
        <f>MACD!E1495</f>
        <v>1.6268460516224437</v>
      </c>
      <c r="E1495" s="2">
        <f>MACD!F1495</f>
        <v>1.1920783973172604</v>
      </c>
      <c r="F1495" s="2">
        <f>'Moving Avg'!D1495</f>
        <v>35.200000000000003</v>
      </c>
      <c r="G1495" s="2">
        <f>'Moving Avg'!F1495</f>
        <v>36.888000000000012</v>
      </c>
      <c r="H1495" s="2">
        <f>'Moving Avg'!G1495</f>
        <v>37.843200000000003</v>
      </c>
      <c r="I1495" s="2">
        <f>'Moving Avg'!H1495</f>
        <v>39.227050000000034</v>
      </c>
      <c r="J1495" s="6" t="str">
        <f>OBV!F1495</f>
        <v>NEUTRAL</v>
      </c>
      <c r="K1495" s="6" t="str">
        <f>OBV!G1495</f>
        <v>NEUTRAL</v>
      </c>
      <c r="L1495" s="6" t="str">
        <f>OBV!H1495</f>
        <v>NEUTRAL</v>
      </c>
    </row>
    <row r="1496" spans="1:12" ht="13.5" x14ac:dyDescent="0.25">
      <c r="A1496" s="3">
        <f>RSI!A1496</f>
        <v>44189</v>
      </c>
      <c r="B1496" s="2">
        <f>RSI!B1496</f>
        <v>35.200000000000003</v>
      </c>
      <c r="C1496" s="2">
        <f>RSI!I1496</f>
        <v>4.707810098216882</v>
      </c>
      <c r="D1496" s="2">
        <f>MACD!E1496</f>
        <v>1.4220589480033254</v>
      </c>
      <c r="E1496" s="2">
        <f>MACD!F1496</f>
        <v>1.2380745074544734</v>
      </c>
      <c r="F1496" s="2">
        <f>'Moving Avg'!D1496</f>
        <v>35.200000000000003</v>
      </c>
      <c r="G1496" s="2">
        <f>'Moving Avg'!F1496</f>
        <v>36.719000000000008</v>
      </c>
      <c r="H1496" s="2">
        <f>'Moving Avg'!G1496</f>
        <v>37.775000000000006</v>
      </c>
      <c r="I1496" s="2">
        <f>'Moving Avg'!H1496</f>
        <v>39.203050000000033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</row>
    <row r="1497" spans="1:12" ht="13.5" x14ac:dyDescent="0.25">
      <c r="A1497" s="3">
        <f>RSI!A1497</f>
        <v>44190</v>
      </c>
      <c r="B1497" s="2">
        <f>RSI!B1497</f>
        <v>35.200000000000003</v>
      </c>
      <c r="C1497" s="2">
        <f>RSI!I1497</f>
        <v>4.707810098216882</v>
      </c>
      <c r="D1497" s="2">
        <f>MACD!E1497</f>
        <v>1.0872877534526992</v>
      </c>
      <c r="E1497" s="2">
        <f>MACD!F1497</f>
        <v>1.2079171566541187</v>
      </c>
      <c r="F1497" s="2">
        <f>'Moving Avg'!D1497</f>
        <v>35.200000000000003</v>
      </c>
      <c r="G1497" s="2">
        <f>'Moving Avg'!F1497</f>
        <v>36.550000000000011</v>
      </c>
      <c r="H1497" s="2">
        <f>'Moving Avg'!G1497</f>
        <v>37.706800000000008</v>
      </c>
      <c r="I1497" s="2">
        <f>'Moving Avg'!H1497</f>
        <v>39.179050000000032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44193</v>
      </c>
      <c r="B1498" s="2">
        <f>RSI!B1498</f>
        <v>35.200000000000003</v>
      </c>
      <c r="C1498" s="2">
        <f>RSI!I1498</f>
        <v>4.707810098216882</v>
      </c>
      <c r="D1498" s="2">
        <f>MACD!E1498</f>
        <v>0.81261188588792521</v>
      </c>
      <c r="E1498" s="2">
        <f>MACD!F1498</f>
        <v>1.1288561025008801</v>
      </c>
      <c r="F1498" s="2">
        <f>'Moving Avg'!D1498</f>
        <v>35.200000000000003</v>
      </c>
      <c r="G1498" s="2">
        <f>'Moving Avg'!F1498</f>
        <v>36.381000000000014</v>
      </c>
      <c r="H1498" s="2">
        <f>'Moving Avg'!G1498</f>
        <v>37.638600000000004</v>
      </c>
      <c r="I1498" s="2">
        <f>'Moving Avg'!H1498</f>
        <v>39.155050000000031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</row>
    <row r="1499" spans="1:12" ht="13.5" x14ac:dyDescent="0.25">
      <c r="A1499" s="3">
        <f>RSI!A1499</f>
        <v>44194</v>
      </c>
      <c r="B1499" s="2">
        <f>RSI!B1499</f>
        <v>33.619999999999997</v>
      </c>
      <c r="C1499" s="2">
        <f>RSI!I1499</f>
        <v>2.2363739231087436</v>
      </c>
      <c r="D1499" s="2">
        <f>MACD!E1499</f>
        <v>0.70518649807064548</v>
      </c>
      <c r="E1499" s="2">
        <f>MACD!F1499</f>
        <v>1.0441221816148332</v>
      </c>
      <c r="F1499" s="2">
        <f>'Moving Avg'!D1499</f>
        <v>34.884</v>
      </c>
      <c r="G1499" s="2">
        <f>'Moving Avg'!F1499</f>
        <v>36.13300000000001</v>
      </c>
      <c r="H1499" s="2">
        <f>'Moving Avg'!G1499</f>
        <v>37.538800000000009</v>
      </c>
      <c r="I1499" s="2">
        <f>'Moving Avg'!H1499</f>
        <v>39.123150000000031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</row>
    <row r="1500" spans="1:12" ht="13.5" x14ac:dyDescent="0.25">
      <c r="A1500" s="3">
        <f>RSI!A1500</f>
        <v>44195</v>
      </c>
      <c r="B1500" s="2">
        <f>RSI!B1500</f>
        <v>33</v>
      </c>
      <c r="C1500" s="2">
        <f>RSI!I1500</f>
        <v>1.8303253078227186</v>
      </c>
      <c r="D1500" s="2">
        <f>MACD!E1500</f>
        <v>0.67691661874861353</v>
      </c>
      <c r="E1500" s="2">
        <f>MACD!F1500</f>
        <v>0.97068106904158935</v>
      </c>
      <c r="F1500" s="2">
        <f>'Moving Avg'!D1500</f>
        <v>34.444000000000003</v>
      </c>
      <c r="G1500" s="2">
        <f>'Moving Avg'!F1500</f>
        <v>35.853999999999999</v>
      </c>
      <c r="H1500" s="2">
        <f>'Moving Avg'!G1500</f>
        <v>37.426600000000008</v>
      </c>
      <c r="I1500" s="2">
        <f>'Moving Avg'!H1500</f>
        <v>39.088150000000027</v>
      </c>
      <c r="J1500" s="6" t="str">
        <f>OBV!F1500</f>
        <v>BEARISH</v>
      </c>
      <c r="K1500" s="6" t="str">
        <f>OBV!G1500</f>
        <v>NEUTRAL</v>
      </c>
      <c r="L1500" s="6" t="str">
        <f>OBV!H1500</f>
        <v>CONFIRMED BEARISH</v>
      </c>
    </row>
    <row r="1501" spans="1:12" ht="13.5" x14ac:dyDescent="0.25">
      <c r="A1501" s="3">
        <f>RSI!A1501</f>
        <v>44196</v>
      </c>
      <c r="B1501" s="2">
        <f>RSI!B1501</f>
        <v>33</v>
      </c>
      <c r="C1501" s="2">
        <f>RSI!I1501</f>
        <v>1.8303253078227186</v>
      </c>
      <c r="D1501" s="2">
        <f>MACD!E1501</f>
        <v>0.67212492846783789</v>
      </c>
      <c r="E1501" s="2">
        <f>MACD!F1501</f>
        <v>0.91096984092683919</v>
      </c>
      <c r="F1501" s="2">
        <f>'Moving Avg'!D1501</f>
        <v>34.004000000000005</v>
      </c>
      <c r="G1501" s="2">
        <f>'Moving Avg'!F1501</f>
        <v>35.575000000000003</v>
      </c>
      <c r="H1501" s="2">
        <f>'Moving Avg'!G1501</f>
        <v>37.314400000000006</v>
      </c>
      <c r="I1501" s="2">
        <f>'Moving Avg'!H1501</f>
        <v>39.053150000000031</v>
      </c>
      <c r="J1501" s="6" t="str">
        <f>OBV!F1501</f>
        <v>BEARISH</v>
      </c>
      <c r="K1501" s="6" t="str">
        <f>OBV!G1501</f>
        <v>NEUTRAL</v>
      </c>
      <c r="L1501" s="6" t="str">
        <f>OBV!H1501</f>
        <v>CONFIRMED BEARISH</v>
      </c>
    </row>
    <row r="1502" spans="1:12" ht="13.5" x14ac:dyDescent="0.25">
      <c r="A1502" s="3">
        <f>RSI!A1502</f>
        <v>44200</v>
      </c>
      <c r="B1502" s="2">
        <f>RSI!B1502</f>
        <v>33</v>
      </c>
      <c r="C1502" s="2">
        <f>RSI!I1502</f>
        <v>1.8303253078227186</v>
      </c>
      <c r="D1502" s="2">
        <f>MACD!E1502</f>
        <v>0.68578243689778873</v>
      </c>
      <c r="E1502" s="2">
        <f>MACD!F1502</f>
        <v>0.86593236012102914</v>
      </c>
      <c r="F1502" s="2">
        <f>'Moving Avg'!D1502</f>
        <v>33.564</v>
      </c>
      <c r="G1502" s="2">
        <f>'Moving Avg'!F1502</f>
        <v>35.295999999999999</v>
      </c>
      <c r="H1502" s="2">
        <f>'Moving Avg'!G1502</f>
        <v>37.202200000000012</v>
      </c>
      <c r="I1502" s="2">
        <f>'Moving Avg'!H1502</f>
        <v>39.018150000000027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</row>
    <row r="1503" spans="1:12" ht="13.5" x14ac:dyDescent="0.25">
      <c r="A1503" s="3">
        <f>RSI!A1503</f>
        <v>44201</v>
      </c>
      <c r="B1503" s="2">
        <f>RSI!B1503</f>
        <v>33</v>
      </c>
      <c r="C1503" s="2">
        <f>RSI!I1503</f>
        <v>1.8303253078227186</v>
      </c>
      <c r="D1503" s="2">
        <f>MACD!E1503</f>
        <v>0.7137388046204336</v>
      </c>
      <c r="E1503" s="2">
        <f>MACD!F1503</f>
        <v>0.83549364902091006</v>
      </c>
      <c r="F1503" s="2">
        <f>'Moving Avg'!D1503</f>
        <v>33.124000000000002</v>
      </c>
      <c r="G1503" s="2">
        <f>'Moving Avg'!F1503</f>
        <v>35.016999999999996</v>
      </c>
      <c r="H1503" s="2">
        <f>'Moving Avg'!G1503</f>
        <v>37.090000000000011</v>
      </c>
      <c r="I1503" s="2">
        <f>'Moving Avg'!H1503</f>
        <v>38.98315000000003</v>
      </c>
      <c r="J1503" s="6" t="str">
        <f>OBV!F1503</f>
        <v>BEARISH</v>
      </c>
      <c r="K1503" s="6" t="str">
        <f>OBV!G1503</f>
        <v>NEUTRAL</v>
      </c>
      <c r="L1503" s="6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33</v>
      </c>
      <c r="C1504" s="2">
        <f>RSI!I1504</f>
        <v>1.8303253078227186</v>
      </c>
      <c r="D1504" s="2">
        <f>MACD!E1504</f>
        <v>0.75257939124506379</v>
      </c>
      <c r="E1504" s="2">
        <f>MACD!F1504</f>
        <v>0.81891079746574091</v>
      </c>
      <c r="F1504" s="2">
        <f>'Moving Avg'!D1504</f>
        <v>33</v>
      </c>
      <c r="G1504" s="2">
        <f>'Moving Avg'!F1504</f>
        <v>34.737999999999992</v>
      </c>
      <c r="H1504" s="2">
        <f>'Moving Avg'!G1504</f>
        <v>36.977800000000009</v>
      </c>
      <c r="I1504" s="2">
        <f>'Moving Avg'!H1504</f>
        <v>38.948150000000027</v>
      </c>
      <c r="J1504" s="6" t="str">
        <f>OBV!F1504</f>
        <v>BEARISH</v>
      </c>
      <c r="K1504" s="6" t="str">
        <f>OBV!G1504</f>
        <v>NEUTRAL</v>
      </c>
      <c r="L1504" s="6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33</v>
      </c>
      <c r="C1505" s="2">
        <f>RSI!I1505</f>
        <v>1.8303253078227186</v>
      </c>
      <c r="D1505" s="2">
        <f>MACD!E1505</f>
        <v>0.79950487203364418</v>
      </c>
      <c r="E1505" s="2">
        <f>MACD!F1505</f>
        <v>0.8150296123793217</v>
      </c>
      <c r="F1505" s="2">
        <f>'Moving Avg'!D1505</f>
        <v>33</v>
      </c>
      <c r="G1505" s="2">
        <f>'Moving Avg'!F1505</f>
        <v>34.516499999999994</v>
      </c>
      <c r="H1505" s="2">
        <f>'Moving Avg'!G1505</f>
        <v>36.865600000000015</v>
      </c>
      <c r="I1505" s="2">
        <f>'Moving Avg'!H1505</f>
        <v>38.913150000000023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</row>
    <row r="1506" spans="1:12" ht="13.5" x14ac:dyDescent="0.25">
      <c r="A1506" s="3">
        <f>RSI!A1506</f>
        <v>44204</v>
      </c>
      <c r="B1506" s="2">
        <f>RSI!B1506</f>
        <v>33</v>
      </c>
      <c r="C1506" s="2">
        <f>RSI!I1506</f>
        <v>1.8303253078227186</v>
      </c>
      <c r="D1506" s="2">
        <f>MACD!E1506</f>
        <v>0.85222990829782219</v>
      </c>
      <c r="E1506" s="2">
        <f>MACD!F1506</f>
        <v>0.82246967156302186</v>
      </c>
      <c r="F1506" s="2">
        <f>'Moving Avg'!D1506</f>
        <v>33</v>
      </c>
      <c r="G1506" s="2">
        <f>'Moving Avg'!F1506</f>
        <v>34.350999999999999</v>
      </c>
      <c r="H1506" s="2">
        <f>'Moving Avg'!G1506</f>
        <v>36.753400000000013</v>
      </c>
      <c r="I1506" s="2">
        <f>'Moving Avg'!H1506</f>
        <v>38.878150000000026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</row>
    <row r="1507" spans="1:12" ht="13.5" x14ac:dyDescent="0.25">
      <c r="A1507" s="3">
        <f>RSI!A1507</f>
        <v>44207</v>
      </c>
      <c r="B1507" s="2">
        <f>RSI!B1507</f>
        <v>32.01</v>
      </c>
      <c r="C1507" s="2">
        <f>RSI!I1507</f>
        <v>1.2308465343641473</v>
      </c>
      <c r="D1507" s="2">
        <f>MACD!E1507</f>
        <v>0.98223123405126245</v>
      </c>
      <c r="E1507" s="2">
        <f>MACD!F1507</f>
        <v>0.85442198406067005</v>
      </c>
      <c r="F1507" s="2">
        <f>'Moving Avg'!D1507</f>
        <v>32.802</v>
      </c>
      <c r="G1507" s="2">
        <f>'Moving Avg'!F1507</f>
        <v>34.191499999999998</v>
      </c>
      <c r="H1507" s="2">
        <f>'Moving Avg'!G1507</f>
        <v>36.621400000000015</v>
      </c>
      <c r="I1507" s="2">
        <f>'Moving Avg'!H1507</f>
        <v>38.838200000000022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30.12</v>
      </c>
      <c r="C1508" s="2">
        <f>RSI!I1508</f>
        <v>0.73554745860649007</v>
      </c>
      <c r="D1508" s="2">
        <f>MACD!E1508</f>
        <v>1.2492438826153389</v>
      </c>
      <c r="E1508" s="2">
        <f>MACD!F1508</f>
        <v>0.93338636377160389</v>
      </c>
      <c r="F1508" s="2">
        <f>'Moving Avg'!D1508</f>
        <v>32.225999999999999</v>
      </c>
      <c r="G1508" s="2">
        <f>'Moving Avg'!F1508</f>
        <v>33.937499999999993</v>
      </c>
      <c r="H1508" s="2">
        <f>'Moving Avg'!G1508</f>
        <v>36.474600000000017</v>
      </c>
      <c r="I1508" s="2">
        <f>'Moving Avg'!H1508</f>
        <v>38.788800000000016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</row>
    <row r="1509" spans="1:12" ht="13.5" x14ac:dyDescent="0.25">
      <c r="A1509" s="3">
        <f>RSI!A1509</f>
        <v>44209</v>
      </c>
      <c r="B1509" s="2">
        <f>RSI!B1509</f>
        <v>30.12</v>
      </c>
      <c r="C1509" s="2">
        <f>RSI!I1509</f>
        <v>0.73554745860649007</v>
      </c>
      <c r="D1509" s="2">
        <f>MACD!E1509</f>
        <v>1.2590202439391547</v>
      </c>
      <c r="E1509" s="2">
        <f>MACD!F1509</f>
        <v>0.99851313980511414</v>
      </c>
      <c r="F1509" s="2">
        <f>'Moving Avg'!D1509</f>
        <v>31.65</v>
      </c>
      <c r="G1509" s="2">
        <f>'Moving Avg'!F1509</f>
        <v>33.683499999999995</v>
      </c>
      <c r="H1509" s="2">
        <f>'Moving Avg'!G1509</f>
        <v>36.327800000000011</v>
      </c>
      <c r="I1509" s="2">
        <f>'Moving Avg'!H1509</f>
        <v>38.739400000000018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30.12</v>
      </c>
      <c r="C1510" s="2">
        <f>RSI!I1510</f>
        <v>0.73554745860649007</v>
      </c>
      <c r="D1510" s="2">
        <f>MACD!E1510</f>
        <v>1.1968334017405624</v>
      </c>
      <c r="E1510" s="2">
        <f>MACD!F1510</f>
        <v>1.0381771921922038</v>
      </c>
      <c r="F1510" s="2">
        <f>'Moving Avg'!D1510</f>
        <v>31.074000000000002</v>
      </c>
      <c r="G1510" s="2">
        <f>'Moving Avg'!F1510</f>
        <v>33.429500000000004</v>
      </c>
      <c r="H1510" s="2">
        <f>'Moving Avg'!G1510</f>
        <v>36.181000000000012</v>
      </c>
      <c r="I1510" s="2">
        <f>'Moving Avg'!H1510</f>
        <v>38.690000000000019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30.12</v>
      </c>
      <c r="C1511" s="2">
        <f>RSI!I1511</f>
        <v>0.73554745860649007</v>
      </c>
      <c r="D1511" s="2">
        <f>MACD!E1511</f>
        <v>1.1672929025622878</v>
      </c>
      <c r="E1511" s="2">
        <f>MACD!F1511</f>
        <v>1.0640003342662208</v>
      </c>
      <c r="F1511" s="2">
        <f>'Moving Avg'!D1511</f>
        <v>30.498000000000001</v>
      </c>
      <c r="G1511" s="2">
        <f>'Moving Avg'!F1511</f>
        <v>33.1755</v>
      </c>
      <c r="H1511" s="2">
        <f>'Moving Avg'!G1511</f>
        <v>36.011800000000001</v>
      </c>
      <c r="I1511" s="2">
        <f>'Moving Avg'!H1511</f>
        <v>38.64060000000002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30.12</v>
      </c>
      <c r="C1512" s="2">
        <f>RSI!I1512</f>
        <v>0.73554745860649007</v>
      </c>
      <c r="D1512" s="2">
        <f>MACD!E1512</f>
        <v>1.1636666664247457</v>
      </c>
      <c r="E1512" s="2">
        <f>MACD!F1512</f>
        <v>1.0839336006979257</v>
      </c>
      <c r="F1512" s="2">
        <f>'Moving Avg'!D1512</f>
        <v>30.119999999999997</v>
      </c>
      <c r="G1512" s="2">
        <f>'Moving Avg'!F1512</f>
        <v>32.921499999999995</v>
      </c>
      <c r="H1512" s="2">
        <f>'Moving Avg'!G1512</f>
        <v>35.842600000000004</v>
      </c>
      <c r="I1512" s="2">
        <f>'Moving Avg'!H1512</f>
        <v>38.591200000000015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30.12</v>
      </c>
      <c r="C1513" s="2">
        <f>RSI!I1513</f>
        <v>0.73554745860649007</v>
      </c>
      <c r="D1513" s="2">
        <f>MACD!E1513</f>
        <v>1.1803849524545953</v>
      </c>
      <c r="E1513" s="2">
        <f>MACD!F1513</f>
        <v>1.1032238710492597</v>
      </c>
      <c r="F1513" s="2">
        <f>'Moving Avg'!D1513</f>
        <v>30.119999999999997</v>
      </c>
      <c r="G1513" s="2">
        <f>'Moving Avg'!F1513</f>
        <v>32.667500000000004</v>
      </c>
      <c r="H1513" s="2">
        <f>'Moving Avg'!G1513</f>
        <v>35.673399999999994</v>
      </c>
      <c r="I1513" s="2">
        <f>'Moving Avg'!H1513</f>
        <v>38.541800000000009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</row>
    <row r="1514" spans="1:12" ht="13.5" x14ac:dyDescent="0.25">
      <c r="A1514" s="3">
        <f>RSI!A1514</f>
        <v>44217</v>
      </c>
      <c r="B1514" s="2">
        <f>RSI!B1514</f>
        <v>30.12</v>
      </c>
      <c r="C1514" s="2">
        <f>RSI!I1514</f>
        <v>0.73554745860649007</v>
      </c>
      <c r="D1514" s="2">
        <f>MACD!E1514</f>
        <v>1.2128521571508628</v>
      </c>
      <c r="E1514" s="2">
        <f>MACD!F1514</f>
        <v>1.1251495282695805</v>
      </c>
      <c r="F1514" s="2">
        <f>'Moving Avg'!D1514</f>
        <v>30.119999999999997</v>
      </c>
      <c r="G1514" s="2">
        <f>'Moving Avg'!F1514</f>
        <v>32.413499999999999</v>
      </c>
      <c r="H1514" s="2">
        <f>'Moving Avg'!G1514</f>
        <v>35.504199999999997</v>
      </c>
      <c r="I1514" s="2">
        <f>'Moving Avg'!H1514</f>
        <v>38.492400000000011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</row>
    <row r="1515" spans="1:12" ht="13.5" x14ac:dyDescent="0.25">
      <c r="A1515" s="3">
        <f>RSI!A1515</f>
        <v>44218</v>
      </c>
      <c r="B1515" s="2">
        <f>RSI!B1515</f>
        <v>30.12</v>
      </c>
      <c r="C1515" s="2">
        <f>RSI!I1515</f>
        <v>0.73554745860649007</v>
      </c>
      <c r="D1515" s="2">
        <f>MACD!E1515</f>
        <v>1.2572882616034917</v>
      </c>
      <c r="E1515" s="2">
        <f>MACD!F1515</f>
        <v>1.1515772749363629</v>
      </c>
      <c r="F1515" s="2">
        <f>'Moving Avg'!D1515</f>
        <v>30.119999999999997</v>
      </c>
      <c r="G1515" s="2">
        <f>'Moving Avg'!F1515</f>
        <v>32.159500000000001</v>
      </c>
      <c r="H1515" s="2">
        <f>'Moving Avg'!G1515</f>
        <v>35.334999999999994</v>
      </c>
      <c r="I1515" s="2">
        <f>'Moving Avg'!H1515</f>
        <v>38.443000000000012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</row>
    <row r="1516" spans="1:12" ht="13.5" x14ac:dyDescent="0.25">
      <c r="A1516" s="3">
        <f>RSI!A1516</f>
        <v>44221</v>
      </c>
      <c r="B1516" s="2">
        <f>RSI!B1516</f>
        <v>30</v>
      </c>
      <c r="C1516" s="2">
        <f>RSI!I1516</f>
        <v>0.70305019077878228</v>
      </c>
      <c r="D1516" s="2">
        <f>MACD!E1516</f>
        <v>1.3194842037062244</v>
      </c>
      <c r="E1516" s="2">
        <f>MACD!F1516</f>
        <v>1.1851586606903353</v>
      </c>
      <c r="F1516" s="2">
        <f>'Moving Avg'!D1516</f>
        <v>30.096000000000004</v>
      </c>
      <c r="G1516" s="2">
        <f>'Moving Avg'!F1516</f>
        <v>31.8995</v>
      </c>
      <c r="H1516" s="2">
        <f>'Moving Avg'!G1516</f>
        <v>35.163399999999996</v>
      </c>
      <c r="I1516" s="2">
        <f>'Moving Avg'!H1516</f>
        <v>38.393000000000008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</row>
    <row r="1517" spans="1:12" ht="13.5" x14ac:dyDescent="0.25">
      <c r="A1517" s="3">
        <f>RSI!A1517</f>
        <v>44222</v>
      </c>
      <c r="B1517" s="2">
        <f>RSI!B1517</f>
        <v>30</v>
      </c>
      <c r="C1517" s="2">
        <f>RSI!I1517</f>
        <v>0.70305019077878228</v>
      </c>
      <c r="D1517" s="2">
        <f>MACD!E1517</f>
        <v>1.2350567030322139</v>
      </c>
      <c r="E1517" s="2">
        <f>MACD!F1517</f>
        <v>1.1951382691587109</v>
      </c>
      <c r="F1517" s="2">
        <f>'Moving Avg'!D1517</f>
        <v>30.072000000000003</v>
      </c>
      <c r="G1517" s="2">
        <f>'Moving Avg'!F1517</f>
        <v>31.639499999999998</v>
      </c>
      <c r="H1517" s="2">
        <f>'Moving Avg'!G1517</f>
        <v>34.991799999999991</v>
      </c>
      <c r="I1517" s="2">
        <f>'Moving Avg'!H1517</f>
        <v>38.343000000000011</v>
      </c>
      <c r="J1517" s="6" t="str">
        <f>OBV!F1517</f>
        <v>BEARISH</v>
      </c>
      <c r="K1517" s="6" t="str">
        <f>OBV!G1517</f>
        <v>NEUTRAL</v>
      </c>
      <c r="L1517" s="6" t="str">
        <f>OBV!H1517</f>
        <v>CONFIRMED BEARISH</v>
      </c>
    </row>
    <row r="1518" spans="1:12" ht="13.5" x14ac:dyDescent="0.25">
      <c r="A1518" s="3">
        <f>RSI!A1518</f>
        <v>44223</v>
      </c>
      <c r="B1518" s="2">
        <f>RSI!B1518</f>
        <v>30</v>
      </c>
      <c r="C1518" s="2">
        <f>RSI!I1518</f>
        <v>0.70305019077878228</v>
      </c>
      <c r="D1518" s="2">
        <f>MACD!E1518</f>
        <v>0.88697183266902613</v>
      </c>
      <c r="E1518" s="2">
        <f>MACD!F1518</f>
        <v>1.1335049818607739</v>
      </c>
      <c r="F1518" s="2">
        <f>'Moving Avg'!D1518</f>
        <v>30.048000000000002</v>
      </c>
      <c r="G1518" s="2">
        <f>'Moving Avg'!F1518</f>
        <v>31.3795</v>
      </c>
      <c r="H1518" s="2">
        <f>'Moving Avg'!G1518</f>
        <v>34.820199999999993</v>
      </c>
      <c r="I1518" s="2">
        <f>'Moving Avg'!H1518</f>
        <v>38.293000000000013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</row>
    <row r="1519" spans="1:12" ht="13.5" x14ac:dyDescent="0.25">
      <c r="A1519" s="3">
        <f>RSI!A1519</f>
        <v>44224</v>
      </c>
      <c r="B1519" s="2">
        <f>RSI!B1519</f>
        <v>30</v>
      </c>
      <c r="C1519" s="2">
        <f>RSI!I1519</f>
        <v>0.70305019077878228</v>
      </c>
      <c r="D1519" s="2">
        <f>MACD!E1519</f>
        <v>0.60551534639964189</v>
      </c>
      <c r="E1519" s="2">
        <f>MACD!F1519</f>
        <v>1.0279070547685476</v>
      </c>
      <c r="F1519" s="2">
        <f>'Moving Avg'!D1519</f>
        <v>30.024000000000001</v>
      </c>
      <c r="G1519" s="2">
        <f>'Moving Avg'!F1519</f>
        <v>31.198500000000003</v>
      </c>
      <c r="H1519" s="2">
        <f>'Moving Avg'!G1519</f>
        <v>34.648599999999988</v>
      </c>
      <c r="I1519" s="2">
        <f>'Moving Avg'!H1519</f>
        <v>38.243000000000009</v>
      </c>
      <c r="J1519" s="6" t="str">
        <f>OBV!F1519</f>
        <v>BEARISH</v>
      </c>
      <c r="K1519" s="6" t="str">
        <f>OBV!G1519</f>
        <v>NEUTRAL</v>
      </c>
      <c r="L1519" s="6" t="str">
        <f>OBV!H1519</f>
        <v>CONFIRMED BEARISH</v>
      </c>
    </row>
    <row r="1520" spans="1:12" ht="13.5" x14ac:dyDescent="0.25">
      <c r="A1520" s="3">
        <f>RSI!A1520</f>
        <v>44225</v>
      </c>
      <c r="B1520" s="2">
        <f>RSI!B1520</f>
        <v>29.1</v>
      </c>
      <c r="C1520" s="2">
        <f>RSI!I1520</f>
        <v>0.48630658378829139</v>
      </c>
      <c r="D1520" s="2">
        <f>MACD!E1520</f>
        <v>0.4461347335515562</v>
      </c>
      <c r="E1520" s="2">
        <f>MACD!F1520</f>
        <v>0.91155259052514936</v>
      </c>
      <c r="F1520" s="2">
        <f>'Moving Avg'!D1520</f>
        <v>29.82</v>
      </c>
      <c r="G1520" s="2">
        <f>'Moving Avg'!F1520</f>
        <v>31.003500000000003</v>
      </c>
      <c r="H1520" s="2">
        <f>'Moving Avg'!G1520</f>
        <v>34.458999999999989</v>
      </c>
      <c r="I1520" s="2">
        <f>'Moving Avg'!H1520</f>
        <v>38.188500000000012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29.1</v>
      </c>
      <c r="C1521" s="2">
        <f>RSI!I1521</f>
        <v>0.48630658378829139</v>
      </c>
      <c r="D1521" s="2">
        <f>MACD!E1521</f>
        <v>0.32780365814577195</v>
      </c>
      <c r="E1521" s="2">
        <f>MACD!F1521</f>
        <v>0.79480280404927395</v>
      </c>
      <c r="F1521" s="2">
        <f>'Moving Avg'!D1521</f>
        <v>29.639999999999997</v>
      </c>
      <c r="G1521" s="2">
        <f>'Moving Avg'!F1521</f>
        <v>30.808500000000002</v>
      </c>
      <c r="H1521" s="2">
        <f>'Moving Avg'!G1521</f>
        <v>34.269399999999983</v>
      </c>
      <c r="I1521" s="2">
        <f>'Moving Avg'!H1521</f>
        <v>38.134000000000015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29.1</v>
      </c>
      <c r="C1522" s="2">
        <f>RSI!I1522</f>
        <v>0.48630658378829139</v>
      </c>
      <c r="D1522" s="2">
        <f>MACD!E1522</f>
        <v>0.24298240353273926</v>
      </c>
      <c r="E1522" s="2">
        <f>MACD!F1522</f>
        <v>0.68443872394596705</v>
      </c>
      <c r="F1522" s="2">
        <f>'Moving Avg'!D1522</f>
        <v>29.459999999999997</v>
      </c>
      <c r="G1522" s="2">
        <f>'Moving Avg'!F1522</f>
        <v>30.613500000000005</v>
      </c>
      <c r="H1522" s="2">
        <f>'Moving Avg'!G1522</f>
        <v>34.079799999999985</v>
      </c>
      <c r="I1522" s="2">
        <f>'Moving Avg'!H1522</f>
        <v>38.079500000000017</v>
      </c>
      <c r="J1522" s="6" t="str">
        <f>OBV!F1522</f>
        <v>BEARISH</v>
      </c>
      <c r="K1522" s="6" t="str">
        <f>OBV!G1522</f>
        <v>NEUTRAL</v>
      </c>
      <c r="L1522" s="6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29.1</v>
      </c>
      <c r="C1523" s="2">
        <f>RSI!I1523</f>
        <v>0.48630658378829139</v>
      </c>
      <c r="D1523" s="2">
        <f>MACD!E1523</f>
        <v>0.18538190600363791</v>
      </c>
      <c r="E1523" s="2">
        <f>MACD!F1523</f>
        <v>0.58462736035750118</v>
      </c>
      <c r="F1523" s="2">
        <f>'Moving Avg'!D1523</f>
        <v>29.28</v>
      </c>
      <c r="G1523" s="2">
        <f>'Moving Avg'!F1523</f>
        <v>30.418500000000005</v>
      </c>
      <c r="H1523" s="2">
        <f>'Moving Avg'!G1523</f>
        <v>33.890199999999979</v>
      </c>
      <c r="I1523" s="2">
        <f>'Moving Avg'!H1523</f>
        <v>38.025000000000013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29.1</v>
      </c>
      <c r="C1524" s="2">
        <f>RSI!I1524</f>
        <v>0.48630658378829139</v>
      </c>
      <c r="D1524" s="2">
        <f>MACD!E1524</f>
        <v>0.1497646283839309</v>
      </c>
      <c r="E1524" s="2">
        <f>MACD!F1524</f>
        <v>0.49765481396278716</v>
      </c>
      <c r="F1524" s="2">
        <f>'Moving Avg'!D1524</f>
        <v>29.1</v>
      </c>
      <c r="G1524" s="2">
        <f>'Moving Avg'!F1524</f>
        <v>30.223500000000008</v>
      </c>
      <c r="H1524" s="2">
        <f>'Moving Avg'!G1524</f>
        <v>33.70059999999998</v>
      </c>
      <c r="I1524" s="2">
        <f>'Moving Avg'!H1524</f>
        <v>37.970500000000015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29.1</v>
      </c>
      <c r="C1525" s="2">
        <f>RSI!I1525</f>
        <v>0.48630658378829139</v>
      </c>
      <c r="D1525" s="2">
        <f>MACD!E1525</f>
        <v>0.13177656610770683</v>
      </c>
      <c r="E1525" s="2">
        <f>MACD!F1525</f>
        <v>0.42447916439177114</v>
      </c>
      <c r="F1525" s="2">
        <f>'Moving Avg'!D1525</f>
        <v>29.1</v>
      </c>
      <c r="G1525" s="2">
        <f>'Moving Avg'!F1525</f>
        <v>30.028500000000008</v>
      </c>
      <c r="H1525" s="2">
        <f>'Moving Avg'!G1525</f>
        <v>33.510999999999981</v>
      </c>
      <c r="I1525" s="2">
        <f>'Moving Avg'!H1525</f>
        <v>37.916000000000018</v>
      </c>
      <c r="J1525" s="6" t="str">
        <f>OBV!F1525</f>
        <v>NEUTRAL</v>
      </c>
      <c r="K1525" s="6" t="str">
        <f>OBV!G1525</f>
        <v>NEUTRAL</v>
      </c>
      <c r="L1525" s="6" t="str">
        <f>OBV!H1525</f>
        <v>NEUTRAL</v>
      </c>
    </row>
    <row r="1526" spans="1:12" ht="13.5" x14ac:dyDescent="0.25">
      <c r="A1526" s="3">
        <f>RSI!A1526</f>
        <v>44235</v>
      </c>
      <c r="B1526" s="2">
        <f>RSI!B1526</f>
        <v>29.1</v>
      </c>
      <c r="C1526" s="2">
        <f>RSI!I1526</f>
        <v>0.48630658378829139</v>
      </c>
      <c r="D1526" s="2">
        <f>MACD!E1526</f>
        <v>0.10934402083593397</v>
      </c>
      <c r="E1526" s="2">
        <f>MACD!F1526</f>
        <v>0.36145213568060369</v>
      </c>
      <c r="F1526" s="2">
        <f>'Moving Avg'!D1526</f>
        <v>29.1</v>
      </c>
      <c r="G1526" s="2">
        <f>'Moving Avg'!F1526</f>
        <v>29.833500000000008</v>
      </c>
      <c r="H1526" s="2">
        <f>'Moving Avg'!G1526</f>
        <v>33.321399999999976</v>
      </c>
      <c r="I1526" s="2">
        <f>'Moving Avg'!H1526</f>
        <v>37.861500000000021</v>
      </c>
      <c r="J1526" s="6" t="str">
        <f>OBV!F1526</f>
        <v>NEUTRAL</v>
      </c>
      <c r="K1526" s="6" t="str">
        <f>OBV!G1526</f>
        <v>NEUTRAL</v>
      </c>
      <c r="L1526" s="6" t="str">
        <f>OBV!H1526</f>
        <v>NEUTRAL</v>
      </c>
    </row>
    <row r="1527" spans="1:12" ht="13.5" x14ac:dyDescent="0.25">
      <c r="A1527" s="3">
        <f>RSI!A1527</f>
        <v>44236</v>
      </c>
      <c r="B1527" s="2">
        <f>RSI!B1527</f>
        <v>29.1</v>
      </c>
      <c r="C1527" s="2">
        <f>RSI!I1527</f>
        <v>0.48630658378829139</v>
      </c>
      <c r="D1527" s="2">
        <f>MACD!E1527</f>
        <v>0.10077898940265584</v>
      </c>
      <c r="E1527" s="2">
        <f>MACD!F1527</f>
        <v>0.30931750642501415</v>
      </c>
      <c r="F1527" s="2">
        <f>'Moving Avg'!D1527</f>
        <v>29.1</v>
      </c>
      <c r="G1527" s="2">
        <f>'Moving Avg'!F1527</f>
        <v>29.688000000000009</v>
      </c>
      <c r="H1527" s="2">
        <f>'Moving Avg'!G1527</f>
        <v>33.13179999999997</v>
      </c>
      <c r="I1527" s="2">
        <f>'Moving Avg'!H1527</f>
        <v>37.807000000000016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</row>
    <row r="1528" spans="1:12" ht="13.5" x14ac:dyDescent="0.25">
      <c r="A1528" s="3">
        <f>RSI!A1528</f>
        <v>44237</v>
      </c>
      <c r="B1528" s="2">
        <f>RSI!B1528</f>
        <v>29.1</v>
      </c>
      <c r="C1528" s="2">
        <f>RSI!I1528</f>
        <v>0.48630658378829139</v>
      </c>
      <c r="D1528" s="2">
        <f>MACD!E1528</f>
        <v>0.10317642643467195</v>
      </c>
      <c r="E1528" s="2">
        <f>MACD!F1528</f>
        <v>0.26808929042694574</v>
      </c>
      <c r="F1528" s="2">
        <f>'Moving Avg'!D1528</f>
        <v>29.1</v>
      </c>
      <c r="G1528" s="2">
        <f>'Moving Avg'!F1528</f>
        <v>29.637000000000011</v>
      </c>
      <c r="H1528" s="2">
        <f>'Moving Avg'!G1528</f>
        <v>32.942199999999971</v>
      </c>
      <c r="I1528" s="2">
        <f>'Moving Avg'!H1528</f>
        <v>37.752500000000019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</row>
    <row r="1529" spans="1:12" ht="13.5" x14ac:dyDescent="0.25">
      <c r="A1529" s="3">
        <f>RSI!A1529</f>
        <v>44238</v>
      </c>
      <c r="B1529" s="2">
        <f>RSI!B1529</f>
        <v>29.1</v>
      </c>
      <c r="C1529" s="2">
        <f>RSI!I1529</f>
        <v>0.48630658378829139</v>
      </c>
      <c r="D1529" s="2">
        <f>MACD!E1529</f>
        <v>0.11413537081662284</v>
      </c>
      <c r="E1529" s="2">
        <f>MACD!F1529</f>
        <v>0.23729850650488118</v>
      </c>
      <c r="F1529" s="2">
        <f>'Moving Avg'!D1529</f>
        <v>29.1</v>
      </c>
      <c r="G1529" s="2">
        <f>'Moving Avg'!F1529</f>
        <v>29.586000000000013</v>
      </c>
      <c r="H1529" s="2">
        <f>'Moving Avg'!G1529</f>
        <v>32.752599999999973</v>
      </c>
      <c r="I1529" s="2">
        <f>'Moving Avg'!H1529</f>
        <v>37.698000000000022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44239</v>
      </c>
      <c r="B1530" s="2">
        <f>RSI!B1530</f>
        <v>28.23</v>
      </c>
      <c r="C1530" s="2">
        <f>RSI!I1530</f>
        <v>0.29921164620191121</v>
      </c>
      <c r="D1530" s="2">
        <f>MACD!E1530</f>
        <v>5.7660066605141225E-2</v>
      </c>
      <c r="E1530" s="2">
        <f>MACD!F1530</f>
        <v>0.20137081852493319</v>
      </c>
      <c r="F1530" s="2">
        <f>'Moving Avg'!D1530</f>
        <v>28.925999999999998</v>
      </c>
      <c r="G1530" s="2">
        <f>'Moving Avg'!F1530</f>
        <v>29.491500000000013</v>
      </c>
      <c r="H1530" s="2">
        <f>'Moving Avg'!G1530</f>
        <v>32.545599999999972</v>
      </c>
      <c r="I1530" s="2">
        <f>'Moving Avg'!H1530</f>
        <v>37.639150000000015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28.23</v>
      </c>
      <c r="C1531" s="2">
        <f>RSI!I1531</f>
        <v>0.29921164620191121</v>
      </c>
      <c r="D1531" s="2">
        <f>MACD!E1531</f>
        <v>2.2670468529419452E-2</v>
      </c>
      <c r="E1531" s="2">
        <f>MACD!F1531</f>
        <v>0.16563074852583046</v>
      </c>
      <c r="F1531" s="2">
        <f>'Moving Avg'!D1531</f>
        <v>28.752000000000002</v>
      </c>
      <c r="G1531" s="2">
        <f>'Moving Avg'!F1531</f>
        <v>29.397000000000013</v>
      </c>
      <c r="H1531" s="2">
        <f>'Moving Avg'!G1531</f>
        <v>32.338599999999971</v>
      </c>
      <c r="I1531" s="2">
        <f>'Moving Avg'!H1531</f>
        <v>37.580300000000008</v>
      </c>
      <c r="J1531" s="6" t="str">
        <f>OBV!F1531</f>
        <v>BEARISH</v>
      </c>
      <c r="K1531" s="6" t="str">
        <f>OBV!G1531</f>
        <v>NEUTRAL</v>
      </c>
      <c r="L1531" s="6" t="str">
        <f>OBV!H1531</f>
        <v>CONFIRMED BEARISH</v>
      </c>
    </row>
    <row r="1532" spans="1:12" ht="13.5" x14ac:dyDescent="0.25">
      <c r="A1532" s="3">
        <f>RSI!A1532</f>
        <v>44243</v>
      </c>
      <c r="B1532" s="2">
        <f>RSI!B1532</f>
        <v>28.23</v>
      </c>
      <c r="C1532" s="2">
        <f>RSI!I1532</f>
        <v>0.29921164620191121</v>
      </c>
      <c r="D1532" s="2">
        <f>MACD!E1532</f>
        <v>4.9131427603583688E-3</v>
      </c>
      <c r="E1532" s="2">
        <f>MACD!F1532</f>
        <v>0.13348722737273605</v>
      </c>
      <c r="F1532" s="2">
        <f>'Moving Avg'!D1532</f>
        <v>28.578000000000003</v>
      </c>
      <c r="G1532" s="2">
        <f>'Moving Avg'!F1532</f>
        <v>29.302500000000009</v>
      </c>
      <c r="H1532" s="2">
        <f>'Moving Avg'!G1532</f>
        <v>32.131599999999978</v>
      </c>
      <c r="I1532" s="2">
        <f>'Moving Avg'!H1532</f>
        <v>37.521450000000009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29</v>
      </c>
      <c r="C1533" s="2">
        <f>RSI!I1533</f>
        <v>30.048397169671887</v>
      </c>
      <c r="D1533" s="2">
        <f>MACD!E1533</f>
        <v>-5.6177789312389592E-2</v>
      </c>
      <c r="E1533" s="2">
        <f>MACD!F1533</f>
        <v>9.5554224035710927E-2</v>
      </c>
      <c r="F1533" s="2">
        <f>'Moving Avg'!D1533</f>
        <v>28.558000000000003</v>
      </c>
      <c r="G1533" s="2">
        <f>'Moving Avg'!F1533</f>
        <v>29.246500000000008</v>
      </c>
      <c r="H1533" s="2">
        <f>'Moving Avg'!G1533</f>
        <v>31.939999999999976</v>
      </c>
      <c r="I1533" s="2">
        <f>'Moving Avg'!H1533</f>
        <v>37.466450000000009</v>
      </c>
      <c r="J1533" s="6" t="str">
        <f>OBV!F1533</f>
        <v>BULLISH</v>
      </c>
      <c r="K1533" s="6" t="str">
        <f>OBV!G1533</f>
        <v>NEUTRAL</v>
      </c>
      <c r="L1533" s="6" t="str">
        <f>OBV!H1533</f>
        <v>BULLISH DIVERGENCE</v>
      </c>
    </row>
    <row r="1534" spans="1:12" ht="13.5" x14ac:dyDescent="0.25">
      <c r="A1534" s="3">
        <f>RSI!A1534</f>
        <v>44245</v>
      </c>
      <c r="B1534" s="2">
        <f>RSI!B1534</f>
        <v>29</v>
      </c>
      <c r="C1534" s="2">
        <f>RSI!I1534</f>
        <v>30.048397169671887</v>
      </c>
      <c r="D1534" s="2">
        <f>MACD!E1534</f>
        <v>-0.10226125131454111</v>
      </c>
      <c r="E1534" s="2">
        <f>MACD!F1534</f>
        <v>5.5991128965660525E-2</v>
      </c>
      <c r="F1534" s="2">
        <f>'Moving Avg'!D1534</f>
        <v>28.538</v>
      </c>
      <c r="G1534" s="2">
        <f>'Moving Avg'!F1534</f>
        <v>29.190500000000007</v>
      </c>
      <c r="H1534" s="2">
        <f>'Moving Avg'!G1534</f>
        <v>31.748399999999979</v>
      </c>
      <c r="I1534" s="2">
        <f>'Moving Avg'!H1534</f>
        <v>37.411450000000009</v>
      </c>
      <c r="J1534" s="6" t="str">
        <f>OBV!F1534</f>
        <v>BULLISH</v>
      </c>
      <c r="K1534" s="6" t="str">
        <f>OBV!G1534</f>
        <v>NEUTRAL</v>
      </c>
      <c r="L1534" s="6" t="str">
        <f>OBV!H1534</f>
        <v>BULLISH DIVERGENCE</v>
      </c>
    </row>
    <row r="1535" spans="1:12" ht="13.5" x14ac:dyDescent="0.25">
      <c r="A1535" s="3">
        <f>RSI!A1535</f>
        <v>44246</v>
      </c>
      <c r="B1535" s="2">
        <f>RSI!B1535</f>
        <v>29</v>
      </c>
      <c r="C1535" s="2">
        <f>RSI!I1535</f>
        <v>30.048397169671887</v>
      </c>
      <c r="D1535" s="2">
        <f>MACD!E1535</f>
        <v>-0.13606155628700023</v>
      </c>
      <c r="E1535" s="2">
        <f>MACD!F1535</f>
        <v>1.7580591915128375E-2</v>
      </c>
      <c r="F1535" s="2">
        <f>'Moving Avg'!D1535</f>
        <v>28.692</v>
      </c>
      <c r="G1535" s="2">
        <f>'Moving Avg'!F1535</f>
        <v>29.13450000000001</v>
      </c>
      <c r="H1535" s="2">
        <f>'Moving Avg'!G1535</f>
        <v>31.579799999999981</v>
      </c>
      <c r="I1535" s="2">
        <f>'Moving Avg'!H1535</f>
        <v>37.356450000000002</v>
      </c>
      <c r="J1535" s="6" t="str">
        <f>OBV!F1535</f>
        <v>BULLISH</v>
      </c>
      <c r="K1535" s="6" t="str">
        <f>OBV!G1535</f>
        <v>NEUTRAL</v>
      </c>
      <c r="L1535" s="6" t="str">
        <f>OBV!H1535</f>
        <v>CONFIRMED BULLISH</v>
      </c>
    </row>
    <row r="1536" spans="1:12" ht="13.5" x14ac:dyDescent="0.25">
      <c r="A1536" s="3">
        <f>RSI!A1536</f>
        <v>44249</v>
      </c>
      <c r="B1536" s="2">
        <f>RSI!B1536</f>
        <v>29</v>
      </c>
      <c r="C1536" s="2">
        <f>RSI!I1536</f>
        <v>30.048397169671887</v>
      </c>
      <c r="D1536" s="2">
        <f>MACD!E1536</f>
        <v>-0.15985311652141121</v>
      </c>
      <c r="E1536" s="2">
        <f>MACD!F1536</f>
        <v>-1.7906149772179539E-2</v>
      </c>
      <c r="F1536" s="2">
        <f>'Moving Avg'!D1536</f>
        <v>28.846000000000004</v>
      </c>
      <c r="G1536" s="2">
        <f>'Moving Avg'!F1536</f>
        <v>29.084500000000002</v>
      </c>
      <c r="H1536" s="2">
        <f>'Moving Avg'!G1536</f>
        <v>31.433599999999984</v>
      </c>
      <c r="I1536" s="2">
        <f>'Moving Avg'!H1536</f>
        <v>37.301450000000003</v>
      </c>
      <c r="J1536" s="6" t="str">
        <f>OBV!F1536</f>
        <v>BULLISH</v>
      </c>
      <c r="K1536" s="6" t="str">
        <f>OBV!G1536</f>
        <v>NEUTRAL</v>
      </c>
      <c r="L1536" s="6" t="str">
        <f>OBV!H1536</f>
        <v>CONFIRMED BULLISH</v>
      </c>
    </row>
    <row r="1537" spans="1:12" ht="13.5" x14ac:dyDescent="0.25">
      <c r="A1537" s="3">
        <f>RSI!A1537</f>
        <v>44250</v>
      </c>
      <c r="B1537" s="2">
        <f>RSI!B1537</f>
        <v>29.87</v>
      </c>
      <c r="C1537" s="2">
        <f>RSI!I1537</f>
        <v>51.872522542891161</v>
      </c>
      <c r="D1537" s="2">
        <f>MACD!E1537</f>
        <v>-0.23997638318345693</v>
      </c>
      <c r="E1537" s="2">
        <f>MACD!F1537</f>
        <v>-6.2320196454435026E-2</v>
      </c>
      <c r="F1537" s="2">
        <f>'Moving Avg'!D1537</f>
        <v>29.173999999999999</v>
      </c>
      <c r="G1537" s="2">
        <f>'Moving Avg'!F1537</f>
        <v>29.078000000000003</v>
      </c>
      <c r="H1537" s="2">
        <f>'Moving Avg'!G1537</f>
        <v>31.32699999999998</v>
      </c>
      <c r="I1537" s="2">
        <f>'Moving Avg'!H1537</f>
        <v>37.250800000000005</v>
      </c>
      <c r="J1537" s="6" t="str">
        <f>OBV!F1537</f>
        <v>BULLISH</v>
      </c>
      <c r="K1537" s="6" t="str">
        <f>OBV!G1537</f>
        <v>NEUTRAL</v>
      </c>
      <c r="L1537" s="6" t="str">
        <f>OBV!H1537</f>
        <v>CONFIRMED BULLISH</v>
      </c>
    </row>
    <row r="1538" spans="1:12" ht="13.5" x14ac:dyDescent="0.25">
      <c r="A1538" s="3">
        <f>RSI!A1538</f>
        <v>44251</v>
      </c>
      <c r="B1538" s="2">
        <f>RSI!B1538</f>
        <v>31.68</v>
      </c>
      <c r="C1538" s="2">
        <f>RSI!I1538</f>
        <v>71.673217449154535</v>
      </c>
      <c r="D1538" s="2">
        <f>MACD!E1538</f>
        <v>-0.4428652515576168</v>
      </c>
      <c r="E1538" s="2">
        <f>MACD!F1538</f>
        <v>-0.13842920747507137</v>
      </c>
      <c r="F1538" s="2">
        <f>'Moving Avg'!D1538</f>
        <v>29.71</v>
      </c>
      <c r="G1538" s="2">
        <f>'Moving Avg'!F1538</f>
        <v>29.161999999999999</v>
      </c>
      <c r="H1538" s="2">
        <f>'Moving Avg'!G1538</f>
        <v>31.256599999999981</v>
      </c>
      <c r="I1538" s="2">
        <f>'Moving Avg'!H1538</f>
        <v>37.20920000000001</v>
      </c>
      <c r="J1538" s="6" t="str">
        <f>OBV!F1538</f>
        <v>BULLISH</v>
      </c>
      <c r="K1538" s="6" t="str">
        <f>OBV!G1538</f>
        <v>NEUTRAL</v>
      </c>
      <c r="L1538" s="6" t="str">
        <f>OBV!H1538</f>
        <v>CONFIRMED BULLISH</v>
      </c>
    </row>
    <row r="1539" spans="1:12" ht="13.5" x14ac:dyDescent="0.25">
      <c r="A1539" s="3">
        <f>RSI!A1539</f>
        <v>44252</v>
      </c>
      <c r="B1539" s="2">
        <f>RSI!B1539</f>
        <v>32.630000000000003</v>
      </c>
      <c r="C1539" s="2">
        <f>RSI!I1539</f>
        <v>77.017748649494536</v>
      </c>
      <c r="D1539" s="2">
        <f>MACD!E1539</f>
        <v>-0.69654894898400599</v>
      </c>
      <c r="E1539" s="2">
        <f>MACD!F1539</f>
        <v>-0.25005315577685827</v>
      </c>
      <c r="F1539" s="2">
        <f>'Moving Avg'!D1539</f>
        <v>30.436</v>
      </c>
      <c r="G1539" s="2">
        <f>'Moving Avg'!F1539</f>
        <v>29.293500000000002</v>
      </c>
      <c r="H1539" s="2">
        <f>'Moving Avg'!G1539</f>
        <v>31.205199999999987</v>
      </c>
      <c r="I1539" s="2">
        <f>'Moving Avg'!H1539</f>
        <v>37.172350000000009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</row>
    <row r="1540" spans="1:12" ht="13.5" x14ac:dyDescent="0.25">
      <c r="A1540" s="3">
        <f>RSI!A1540</f>
        <v>44253</v>
      </c>
      <c r="B1540" s="2">
        <f>RSI!B1540</f>
        <v>34.590000000000003</v>
      </c>
      <c r="C1540" s="2">
        <f>RSI!I1540</f>
        <v>83.806283472075108</v>
      </c>
      <c r="D1540" s="2">
        <f>MACD!E1540</f>
        <v>-1.2066253620789347</v>
      </c>
      <c r="E1540" s="2">
        <f>MACD!F1540</f>
        <v>-0.44136759703727357</v>
      </c>
      <c r="F1540" s="2">
        <f>'Moving Avg'!D1540</f>
        <v>31.554000000000002</v>
      </c>
      <c r="G1540" s="2">
        <f>'Moving Avg'!F1540</f>
        <v>29.568000000000001</v>
      </c>
      <c r="H1540" s="2">
        <f>'Moving Avg'!G1540</f>
        <v>31.192999999999987</v>
      </c>
      <c r="I1540" s="2">
        <f>'Moving Avg'!H1540</f>
        <v>37.145300000000013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</row>
    <row r="1541" spans="1:12" ht="13.5" x14ac:dyDescent="0.25">
      <c r="A1541" s="3">
        <f>RSI!A1541</f>
        <v>44256</v>
      </c>
      <c r="B1541" s="2">
        <f>RSI!B1541</f>
        <v>35.619999999999997</v>
      </c>
      <c r="C1541" s="2">
        <f>RSI!I1541</f>
        <v>86.125616037101153</v>
      </c>
      <c r="D1541" s="2">
        <f>MACD!E1541</f>
        <v>-1.7412820918589631</v>
      </c>
      <c r="E1541" s="2">
        <f>MACD!F1541</f>
        <v>-0.70135049600161148</v>
      </c>
      <c r="F1541" s="2">
        <f>'Moving Avg'!D1541</f>
        <v>32.878</v>
      </c>
      <c r="G1541" s="2">
        <f>'Moving Avg'!F1541</f>
        <v>29.894000000000005</v>
      </c>
      <c r="H1541" s="2">
        <f>'Moving Avg'!G1541</f>
        <v>31.201399999999989</v>
      </c>
      <c r="I1541" s="2">
        <f>'Moving Avg'!H1541</f>
        <v>37.123400000000011</v>
      </c>
      <c r="J1541" s="6" t="str">
        <f>OBV!F1541</f>
        <v>BULLISH</v>
      </c>
      <c r="K1541" s="6" t="str">
        <f>OBV!G1541</f>
        <v>NEUTRAL</v>
      </c>
      <c r="L1541" s="6" t="str">
        <f>OBV!H1541</f>
        <v>CONFIRMED BULLISH</v>
      </c>
    </row>
    <row r="1542" spans="1:12" ht="13.5" x14ac:dyDescent="0.25">
      <c r="A1542" s="3">
        <f>RSI!A1542</f>
        <v>44257</v>
      </c>
      <c r="B1542" s="2">
        <f>RSI!B1542</f>
        <v>35.619999999999997</v>
      </c>
      <c r="C1542" s="2">
        <f>RSI!I1542</f>
        <v>86.125616037101153</v>
      </c>
      <c r="D1542" s="2">
        <f>MACD!E1542</f>
        <v>-2.2245455457679952</v>
      </c>
      <c r="E1542" s="2">
        <f>MACD!F1542</f>
        <v>-1.0059895059548882</v>
      </c>
      <c r="F1542" s="2">
        <f>'Moving Avg'!D1542</f>
        <v>34.028000000000006</v>
      </c>
      <c r="G1542" s="2">
        <f>'Moving Avg'!F1542</f>
        <v>30.22</v>
      </c>
      <c r="H1542" s="2">
        <f>'Moving Avg'!G1542</f>
        <v>31.209799999999991</v>
      </c>
      <c r="I1542" s="2">
        <f>'Moving Avg'!H1542</f>
        <v>37.101500000000016</v>
      </c>
      <c r="J1542" s="6" t="str">
        <f>OBV!F1542</f>
        <v>BULLISH</v>
      </c>
      <c r="K1542" s="6" t="str">
        <f>OBV!G1542</f>
        <v>NEUTRAL</v>
      </c>
      <c r="L1542" s="6" t="str">
        <f>OBV!H1542</f>
        <v>CONFIRMED BULLISH</v>
      </c>
    </row>
    <row r="1543" spans="1:12" ht="13.5" x14ac:dyDescent="0.25">
      <c r="A1543" s="3">
        <f>RSI!A1543</f>
        <v>44258</v>
      </c>
      <c r="B1543" s="2">
        <f>RSI!B1543</f>
        <v>35.99</v>
      </c>
      <c r="C1543" s="2">
        <f>RSI!I1543</f>
        <v>86.906872726230873</v>
      </c>
      <c r="D1543" s="2">
        <f>MACD!E1543</f>
        <v>-2.5709822057164686</v>
      </c>
      <c r="E1543" s="2">
        <f>MACD!F1543</f>
        <v>-1.3189880459072043</v>
      </c>
      <c r="F1543" s="2">
        <f>'Moving Avg'!D1543</f>
        <v>34.89</v>
      </c>
      <c r="G1543" s="2">
        <f>'Moving Avg'!F1543</f>
        <v>30.564499999999999</v>
      </c>
      <c r="H1543" s="2">
        <f>'Moving Avg'!G1543</f>
        <v>31.225599999999996</v>
      </c>
      <c r="I1543" s="2">
        <f>'Moving Avg'!H1543</f>
        <v>37.081450000000011</v>
      </c>
      <c r="J1543" s="6" t="str">
        <f>OBV!F1543</f>
        <v>BULLISH</v>
      </c>
      <c r="K1543" s="6" t="str">
        <f>OBV!G1543</f>
        <v>NEUTRAL</v>
      </c>
      <c r="L1543" s="6" t="str">
        <f>OBV!H1543</f>
        <v>CONFIRMED BULLISH</v>
      </c>
    </row>
    <row r="1544" spans="1:12" ht="13.5" x14ac:dyDescent="0.25">
      <c r="A1544" s="3">
        <f>RSI!A1544</f>
        <v>44259</v>
      </c>
      <c r="B1544" s="2">
        <f>RSI!B1544</f>
        <v>35.99</v>
      </c>
      <c r="C1544" s="2">
        <f>RSI!I1544</f>
        <v>86.906872726230858</v>
      </c>
      <c r="D1544" s="2">
        <f>MACD!E1544</f>
        <v>-2.8927661164371621</v>
      </c>
      <c r="E1544" s="2">
        <f>MACD!F1544</f>
        <v>-1.6337436600131958</v>
      </c>
      <c r="F1544" s="2">
        <f>'Moving Avg'!D1544</f>
        <v>35.562000000000005</v>
      </c>
      <c r="G1544" s="2">
        <f>'Moving Avg'!F1544</f>
        <v>30.908999999999999</v>
      </c>
      <c r="H1544" s="2">
        <f>'Moving Avg'!G1544</f>
        <v>31.241399999999995</v>
      </c>
      <c r="I1544" s="2">
        <f>'Moving Avg'!H1544</f>
        <v>37.061400000000013</v>
      </c>
      <c r="J1544" s="6" t="str">
        <f>OBV!F1544</f>
        <v>BULLISH</v>
      </c>
      <c r="K1544" s="6" t="str">
        <f>OBV!G1544</f>
        <v>NEUTRAL</v>
      </c>
      <c r="L1544" s="6" t="str">
        <f>OBV!H1544</f>
        <v>CONFIRMED BULLISH</v>
      </c>
    </row>
    <row r="1545" spans="1:12" ht="13.5" x14ac:dyDescent="0.25">
      <c r="A1545" s="3">
        <f>RSI!A1545</f>
        <v>44260</v>
      </c>
      <c r="B1545" s="2">
        <f>RSI!B1545</f>
        <v>35.5</v>
      </c>
      <c r="C1545" s="2">
        <f>RSI!I1545</f>
        <v>79.988978563699334</v>
      </c>
      <c r="D1545" s="2">
        <f>MACD!E1545</f>
        <v>-3.1552718457318747</v>
      </c>
      <c r="E1545" s="2">
        <f>MACD!F1545</f>
        <v>-1.9380492971569319</v>
      </c>
      <c r="F1545" s="2">
        <f>'Moving Avg'!D1545</f>
        <v>35.744</v>
      </c>
      <c r="G1545" s="2">
        <f>'Moving Avg'!F1545</f>
        <v>31.229000000000003</v>
      </c>
      <c r="H1545" s="2">
        <f>'Moving Avg'!G1545</f>
        <v>31.247399999999999</v>
      </c>
      <c r="I1545" s="2">
        <f>'Moving Avg'!H1545</f>
        <v>37.038900000000019</v>
      </c>
      <c r="J1545" s="6" t="str">
        <f>OBV!F1545</f>
        <v>BULLISH</v>
      </c>
      <c r="K1545" s="6" t="str">
        <f>OBV!G1545</f>
        <v>NEUTRAL</v>
      </c>
      <c r="L1545" s="6" t="str">
        <f>OBV!H1545</f>
        <v>CONFIRMED BULLISH</v>
      </c>
    </row>
    <row r="1546" spans="1:12" ht="13.5" x14ac:dyDescent="0.25">
      <c r="A1546" s="3">
        <f>RSI!A1546</f>
        <v>44263</v>
      </c>
      <c r="B1546" s="2">
        <f>RSI!B1546</f>
        <v>35.5</v>
      </c>
      <c r="C1546" s="2">
        <f>RSI!I1546</f>
        <v>79.988978563699334</v>
      </c>
      <c r="D1546" s="2">
        <f>MACD!E1546</f>
        <v>-3.3990552878205236</v>
      </c>
      <c r="E1546" s="2">
        <f>MACD!F1546</f>
        <v>-2.23025049528965</v>
      </c>
      <c r="F1546" s="2">
        <f>'Moving Avg'!D1546</f>
        <v>35.72</v>
      </c>
      <c r="G1546" s="2">
        <f>'Moving Avg'!F1546</f>
        <v>31.548999999999999</v>
      </c>
      <c r="H1546" s="2">
        <f>'Moving Avg'!G1546</f>
        <v>31.253400000000003</v>
      </c>
      <c r="I1546" s="2">
        <f>'Moving Avg'!H1546</f>
        <v>37.016400000000019</v>
      </c>
      <c r="J1546" s="6" t="str">
        <f>OBV!F1546</f>
        <v>BULLISH</v>
      </c>
      <c r="K1546" s="6" t="str">
        <f>OBV!G1546</f>
        <v>NEUTRAL</v>
      </c>
      <c r="L1546" s="6" t="str">
        <f>OBV!H1546</f>
        <v>BULLISH DIVERGENCE</v>
      </c>
    </row>
    <row r="1547" spans="1:12" ht="13.5" x14ac:dyDescent="0.25">
      <c r="A1547" s="3">
        <f>RSI!A1547</f>
        <v>44264</v>
      </c>
      <c r="B1547" s="2">
        <f>RSI!B1547</f>
        <v>35.5</v>
      </c>
      <c r="C1547" s="2">
        <f>RSI!I1547</f>
        <v>79.988978563699334</v>
      </c>
      <c r="D1547" s="2">
        <f>MACD!E1547</f>
        <v>-3.4915459585415931</v>
      </c>
      <c r="E1547" s="2">
        <f>MACD!F1547</f>
        <v>-2.4825095879400387</v>
      </c>
      <c r="F1547" s="2">
        <f>'Moving Avg'!D1547</f>
        <v>35.696000000000005</v>
      </c>
      <c r="G1547" s="2">
        <f>'Moving Avg'!F1547</f>
        <v>31.869</v>
      </c>
      <c r="H1547" s="2">
        <f>'Moving Avg'!G1547</f>
        <v>31.259399999999999</v>
      </c>
      <c r="I1547" s="2">
        <f>'Moving Avg'!H1547</f>
        <v>36.993900000000018</v>
      </c>
      <c r="J1547" s="6" t="str">
        <f>OBV!F1547</f>
        <v>BULLISH</v>
      </c>
      <c r="K1547" s="6" t="str">
        <f>OBV!G1547</f>
        <v>NEUTRAL</v>
      </c>
      <c r="L1547" s="6" t="str">
        <f>OBV!H1547</f>
        <v>BULLISH DIVERGENCE</v>
      </c>
    </row>
    <row r="1548" spans="1:12" ht="13.5" x14ac:dyDescent="0.25">
      <c r="A1548" s="3">
        <f>RSI!A1548</f>
        <v>44265</v>
      </c>
      <c r="B1548" s="2">
        <f>RSI!B1548</f>
        <v>35.5</v>
      </c>
      <c r="C1548" s="2">
        <f>RSI!I1548</f>
        <v>79.988978563699334</v>
      </c>
      <c r="D1548" s="2">
        <f>MACD!E1548</f>
        <v>-3.3099184674137589</v>
      </c>
      <c r="E1548" s="2">
        <f>MACD!F1548</f>
        <v>-2.647991363834783</v>
      </c>
      <c r="F1548" s="2">
        <f>'Moving Avg'!D1548</f>
        <v>35.597999999999999</v>
      </c>
      <c r="G1548" s="2">
        <f>'Moving Avg'!F1548</f>
        <v>32.189000000000007</v>
      </c>
      <c r="H1548" s="2">
        <f>'Moving Avg'!G1548</f>
        <v>31.2654</v>
      </c>
      <c r="I1548" s="2">
        <f>'Moving Avg'!H1548</f>
        <v>36.971400000000024</v>
      </c>
      <c r="J1548" s="6" t="str">
        <f>OBV!F1548</f>
        <v>BEARISH</v>
      </c>
      <c r="K1548" s="6" t="str">
        <f>OBV!G1548</f>
        <v>NEUTRAL</v>
      </c>
      <c r="L1548" s="6" t="str">
        <f>OBV!H1548</f>
        <v>CONFIRMED BEARISH</v>
      </c>
    </row>
    <row r="1549" spans="1:12" ht="13.5" x14ac:dyDescent="0.25">
      <c r="A1549" s="3">
        <f>RSI!A1549</f>
        <v>44266</v>
      </c>
      <c r="B1549" s="2">
        <f>RSI!B1549</f>
        <v>34.5</v>
      </c>
      <c r="C1549" s="2">
        <f>RSI!I1549</f>
        <v>65.645149904864098</v>
      </c>
      <c r="D1549" s="2">
        <f>MACD!E1549</f>
        <v>-2.9532027012319624</v>
      </c>
      <c r="E1549" s="2">
        <f>MACD!F1549</f>
        <v>-2.7090336313142189</v>
      </c>
      <c r="F1549" s="2">
        <f>'Moving Avg'!D1549</f>
        <v>35.299999999999997</v>
      </c>
      <c r="G1549" s="2">
        <f>'Moving Avg'!F1549</f>
        <v>32.459000000000003</v>
      </c>
      <c r="H1549" s="2">
        <f>'Moving Avg'!G1549</f>
        <v>31.283000000000001</v>
      </c>
      <c r="I1549" s="2">
        <f>'Moving Avg'!H1549</f>
        <v>36.943900000000021</v>
      </c>
      <c r="J1549" s="6" t="str">
        <f>OBV!F1549</f>
        <v>BEARISH</v>
      </c>
      <c r="K1549" s="6" t="str">
        <f>OBV!G1549</f>
        <v>NEUTRAL</v>
      </c>
      <c r="L1549" s="6" t="str">
        <f>OBV!H1549</f>
        <v>CONFIRMED BEARISH</v>
      </c>
    </row>
    <row r="1550" spans="1:12" ht="13.5" x14ac:dyDescent="0.25">
      <c r="A1550" s="3">
        <f>RSI!A1550</f>
        <v>44267</v>
      </c>
      <c r="B1550" s="2">
        <f>RSI!B1550</f>
        <v>34.5</v>
      </c>
      <c r="C1550" s="2">
        <f>RSI!I1550</f>
        <v>65.645149904864098</v>
      </c>
      <c r="D1550" s="2">
        <f>MACD!E1550</f>
        <v>-2.3598418849786214</v>
      </c>
      <c r="E1550" s="2">
        <f>MACD!F1550</f>
        <v>-2.6391952820470994</v>
      </c>
      <c r="F1550" s="2">
        <f>'Moving Avg'!D1550</f>
        <v>35.1</v>
      </c>
      <c r="G1550" s="2">
        <f>'Moving Avg'!F1550</f>
        <v>32.772500000000001</v>
      </c>
      <c r="H1550" s="2">
        <f>'Moving Avg'!G1550</f>
        <v>31.313000000000002</v>
      </c>
      <c r="I1550" s="2">
        <f>'Moving Avg'!H1550</f>
        <v>36.916400000000024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</row>
    <row r="1551" spans="1:12" ht="13.5" x14ac:dyDescent="0.25">
      <c r="A1551" s="3">
        <f>RSI!A1551</f>
        <v>44270</v>
      </c>
      <c r="B1551" s="2">
        <f>RSI!B1551</f>
        <v>34.5</v>
      </c>
      <c r="C1551" s="2">
        <f>RSI!I1551</f>
        <v>65.645149904864098</v>
      </c>
      <c r="D1551" s="2">
        <f>MACD!E1551</f>
        <v>-1.7085780900795235</v>
      </c>
      <c r="E1551" s="2">
        <f>MACD!F1551</f>
        <v>-2.4530718436535843</v>
      </c>
      <c r="F1551" s="2">
        <f>'Moving Avg'!D1551</f>
        <v>34.9</v>
      </c>
      <c r="G1551" s="2">
        <f>'Moving Avg'!F1551</f>
        <v>33.085999999999999</v>
      </c>
      <c r="H1551" s="2">
        <f>'Moving Avg'!G1551</f>
        <v>31.343000000000004</v>
      </c>
      <c r="I1551" s="2">
        <f>'Moving Avg'!H1551</f>
        <v>36.888900000000021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</row>
    <row r="1552" spans="1:12" ht="13.5" x14ac:dyDescent="0.25">
      <c r="A1552" s="3">
        <f>RSI!A1552</f>
        <v>44271</v>
      </c>
      <c r="B1552" s="2">
        <f>RSI!B1552</f>
        <v>34.5</v>
      </c>
      <c r="C1552" s="2">
        <f>RSI!I1552</f>
        <v>65.645149904864098</v>
      </c>
      <c r="D1552" s="2">
        <f>MACD!E1552</f>
        <v>-1.1660941699724887</v>
      </c>
      <c r="E1552" s="2">
        <f>MACD!F1552</f>
        <v>-2.1956763089173652</v>
      </c>
      <c r="F1552" s="2">
        <f>'Moving Avg'!D1552</f>
        <v>34.700000000000003</v>
      </c>
      <c r="G1552" s="2">
        <f>'Moving Avg'!F1552</f>
        <v>33.399500000000003</v>
      </c>
      <c r="H1552" s="2">
        <f>'Moving Avg'!G1552</f>
        <v>31.373000000000001</v>
      </c>
      <c r="I1552" s="2">
        <f>'Moving Avg'!H1552</f>
        <v>36.861400000000025</v>
      </c>
      <c r="J1552" s="6" t="str">
        <f>OBV!F1552</f>
        <v>BEARISH</v>
      </c>
      <c r="K1552" s="6" t="str">
        <f>OBV!G1552</f>
        <v>NEUTRAL</v>
      </c>
      <c r="L1552" s="6" t="str">
        <f>OBV!H1552</f>
        <v>CONFIRMED BEARISH</v>
      </c>
    </row>
    <row r="1553" spans="1:12" ht="13.5" x14ac:dyDescent="0.25">
      <c r="A1553" s="3">
        <f>RSI!A1553</f>
        <v>44272</v>
      </c>
      <c r="B1553" s="2">
        <f>RSI!B1553</f>
        <v>34.5</v>
      </c>
      <c r="C1553" s="2">
        <f>RSI!I1553</f>
        <v>65.645149904864098</v>
      </c>
      <c r="D1553" s="2">
        <f>MACD!E1553</f>
        <v>-0.6580957235071736</v>
      </c>
      <c r="E1553" s="2">
        <f>MACD!F1553</f>
        <v>-1.888160191835327</v>
      </c>
      <c r="F1553" s="2">
        <f>'Moving Avg'!D1553</f>
        <v>34.5</v>
      </c>
      <c r="G1553" s="2">
        <f>'Moving Avg'!F1553</f>
        <v>33.674500000000002</v>
      </c>
      <c r="H1553" s="2">
        <f>'Moving Avg'!G1553</f>
        <v>31.403000000000002</v>
      </c>
      <c r="I1553" s="2">
        <f>'Moving Avg'!H1553</f>
        <v>36.833900000000028</v>
      </c>
      <c r="J1553" s="6" t="str">
        <f>OBV!F1553</f>
        <v>BEARISH</v>
      </c>
      <c r="K1553" s="6" t="str">
        <f>OBV!G1553</f>
        <v>NEUTRAL</v>
      </c>
      <c r="L1553" s="6" t="str">
        <f>OBV!H1553</f>
        <v>CONFIRMED BEARISH</v>
      </c>
    </row>
    <row r="1554" spans="1:12" ht="13.5" x14ac:dyDescent="0.25">
      <c r="A1554" s="3">
        <f>RSI!A1554</f>
        <v>44273</v>
      </c>
      <c r="B1554" s="2">
        <f>RSI!B1554</f>
        <v>34.5</v>
      </c>
      <c r="C1554" s="2">
        <f>RSI!I1554</f>
        <v>65.645149904864084</v>
      </c>
      <c r="D1554" s="2">
        <f>MACD!E1554</f>
        <v>-0.23561151931347268</v>
      </c>
      <c r="E1554" s="2">
        <f>MACD!F1554</f>
        <v>-1.5576504573309562</v>
      </c>
      <c r="F1554" s="2">
        <f>'Moving Avg'!D1554</f>
        <v>34.5</v>
      </c>
      <c r="G1554" s="2">
        <f>'Moving Avg'!F1554</f>
        <v>33.9495</v>
      </c>
      <c r="H1554" s="2">
        <f>'Moving Avg'!G1554</f>
        <v>31.433000000000003</v>
      </c>
      <c r="I1554" s="2">
        <f>'Moving Avg'!H1554</f>
        <v>36.806400000000025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</row>
    <row r="1555" spans="1:12" ht="13.5" x14ac:dyDescent="0.25">
      <c r="A1555" s="3">
        <f>RSI!A1555</f>
        <v>44274</v>
      </c>
      <c r="B1555" s="2">
        <f>RSI!B1555</f>
        <v>34.5</v>
      </c>
      <c r="C1555" s="2">
        <f>RSI!I1555</f>
        <v>65.64514990486407</v>
      </c>
      <c r="D1555" s="2">
        <f>MACD!E1555</f>
        <v>3.9675096727897596E-2</v>
      </c>
      <c r="E1555" s="2">
        <f>MACD!F1555</f>
        <v>-1.2381853465191854</v>
      </c>
      <c r="F1555" s="2">
        <f>'Moving Avg'!D1555</f>
        <v>34.5</v>
      </c>
      <c r="G1555" s="2">
        <f>'Moving Avg'!F1555</f>
        <v>34.224499999999999</v>
      </c>
      <c r="H1555" s="2">
        <f>'Moving Avg'!G1555</f>
        <v>31.463000000000001</v>
      </c>
      <c r="I1555" s="2">
        <f>'Moving Avg'!H1555</f>
        <v>36.784900000000022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</row>
    <row r="1556" spans="1:12" ht="13.5" x14ac:dyDescent="0.25">
      <c r="A1556" s="3">
        <f>RSI!A1556</f>
        <v>44277</v>
      </c>
      <c r="B1556" s="2">
        <f>RSI!B1556</f>
        <v>34.5</v>
      </c>
      <c r="C1556" s="2">
        <f>RSI!I1556</f>
        <v>65.64514990486407</v>
      </c>
      <c r="D1556" s="2">
        <f>MACD!E1556</f>
        <v>0.26629936745287353</v>
      </c>
      <c r="E1556" s="2">
        <f>MACD!F1556</f>
        <v>-0.93728840372477373</v>
      </c>
      <c r="F1556" s="2">
        <f>'Moving Avg'!D1556</f>
        <v>34.5</v>
      </c>
      <c r="G1556" s="2">
        <f>'Moving Avg'!F1556</f>
        <v>34.499499999999998</v>
      </c>
      <c r="H1556" s="2">
        <f>'Moving Avg'!G1556</f>
        <v>31.493000000000002</v>
      </c>
      <c r="I1556" s="2">
        <f>'Moving Avg'!H1556</f>
        <v>36.763400000000026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</row>
    <row r="1557" spans="1:12" ht="13.5" x14ac:dyDescent="0.25">
      <c r="A1557" s="3">
        <f>RSI!A1557</f>
        <v>44278</v>
      </c>
      <c r="B1557" s="2">
        <f>RSI!B1557</f>
        <v>34.5</v>
      </c>
      <c r="C1557" s="2">
        <f>RSI!I1557</f>
        <v>65.64514990486407</v>
      </c>
      <c r="D1557" s="2">
        <f>MACD!E1557</f>
        <v>0.452215256283516</v>
      </c>
      <c r="E1557" s="2">
        <f>MACD!F1557</f>
        <v>-0.65938767172311574</v>
      </c>
      <c r="F1557" s="2">
        <f>'Moving Avg'!D1557</f>
        <v>34.5</v>
      </c>
      <c r="G1557" s="2">
        <f>'Moving Avg'!F1557</f>
        <v>34.731000000000002</v>
      </c>
      <c r="H1557" s="2">
        <f>'Moving Avg'!G1557</f>
        <v>31.542800000000007</v>
      </c>
      <c r="I1557" s="2">
        <f>'Moving Avg'!H1557</f>
        <v>36.741900000000022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</row>
    <row r="1558" spans="1:12" ht="13.5" x14ac:dyDescent="0.25">
      <c r="A1558" s="3">
        <f>RSI!A1558</f>
        <v>44279</v>
      </c>
      <c r="B1558" s="2">
        <f>RSI!B1558</f>
        <v>34.5</v>
      </c>
      <c r="C1558" s="2">
        <f>RSI!I1558</f>
        <v>65.64514990486407</v>
      </c>
      <c r="D1558" s="2">
        <f>MACD!E1558</f>
        <v>0.60411841412766165</v>
      </c>
      <c r="E1558" s="2">
        <f>MACD!F1558</f>
        <v>-0.40668645455296026</v>
      </c>
      <c r="F1558" s="2">
        <f>'Moving Avg'!D1558</f>
        <v>34.5</v>
      </c>
      <c r="G1558" s="2">
        <f>'Moving Avg'!F1558</f>
        <v>34.872</v>
      </c>
      <c r="H1558" s="2">
        <f>'Moving Avg'!G1558</f>
        <v>31.630400000000005</v>
      </c>
      <c r="I1558" s="2">
        <f>'Moving Avg'!H1558</f>
        <v>36.720400000000019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</row>
    <row r="1559" spans="1:12" ht="13.5" x14ac:dyDescent="0.25">
      <c r="A1559" s="3">
        <f>RSI!A1559</f>
        <v>44280</v>
      </c>
      <c r="B1559" s="2">
        <f>RSI!B1559</f>
        <v>34.5</v>
      </c>
      <c r="C1559" s="2">
        <f>RSI!I1559</f>
        <v>65.645149904864084</v>
      </c>
      <c r="D1559" s="2">
        <f>MACD!E1559</f>
        <v>0.57379617694996199</v>
      </c>
      <c r="E1559" s="2">
        <f>MACD!F1559</f>
        <v>-0.21058992825237582</v>
      </c>
      <c r="F1559" s="2">
        <f>'Moving Avg'!D1559</f>
        <v>34.5</v>
      </c>
      <c r="G1559" s="2">
        <f>'Moving Avg'!F1559</f>
        <v>34.965500000000006</v>
      </c>
      <c r="H1559" s="2">
        <f>'Moving Avg'!G1559</f>
        <v>31.718000000000007</v>
      </c>
      <c r="I1559" s="2">
        <f>'Moving Avg'!H1559</f>
        <v>36.698900000000023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44281</v>
      </c>
      <c r="B1560" s="2">
        <f>RSI!B1560</f>
        <v>34.5</v>
      </c>
      <c r="C1560" s="2">
        <f>RSI!I1560</f>
        <v>65.64514990486407</v>
      </c>
      <c r="D1560" s="2">
        <f>MACD!E1560</f>
        <v>0.54350045064891361</v>
      </c>
      <c r="E1560" s="2">
        <f>MACD!F1560</f>
        <v>-5.9771852472117956E-2</v>
      </c>
      <c r="F1560" s="2">
        <f>'Moving Avg'!D1560</f>
        <v>34.5</v>
      </c>
      <c r="G1560" s="2">
        <f>'Moving Avg'!F1560</f>
        <v>34.960999999999999</v>
      </c>
      <c r="H1560" s="2">
        <f>'Moving Avg'!G1560</f>
        <v>31.805600000000005</v>
      </c>
      <c r="I1560" s="2">
        <f>'Moving Avg'!H1560</f>
        <v>36.67740000000002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44284</v>
      </c>
      <c r="B1561" s="2">
        <f>RSI!B1561</f>
        <v>34.5</v>
      </c>
      <c r="C1561" s="2">
        <f>RSI!I1561</f>
        <v>65.645149904864084</v>
      </c>
      <c r="D1561" s="2">
        <f>MACD!E1561</f>
        <v>0.51357074541990499</v>
      </c>
      <c r="E1561" s="2">
        <f>MACD!F1561</f>
        <v>5.4896667106286642E-2</v>
      </c>
      <c r="F1561" s="2">
        <f>'Moving Avg'!D1561</f>
        <v>34.5</v>
      </c>
      <c r="G1561" s="2">
        <f>'Moving Avg'!F1561</f>
        <v>34.905000000000001</v>
      </c>
      <c r="H1561" s="2">
        <f>'Moving Avg'!G1561</f>
        <v>31.893200000000007</v>
      </c>
      <c r="I1561" s="2">
        <f>'Moving Avg'!H1561</f>
        <v>36.655900000000017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44285</v>
      </c>
      <c r="B1562" s="2">
        <f>RSI!B1562</f>
        <v>34.5</v>
      </c>
      <c r="C1562" s="2">
        <f>RSI!I1562</f>
        <v>65.64514990486407</v>
      </c>
      <c r="D1562" s="2">
        <f>MACD!E1562</f>
        <v>0.48426888809893853</v>
      </c>
      <c r="E1562" s="2">
        <f>MACD!F1562</f>
        <v>0.14077111130481701</v>
      </c>
      <c r="F1562" s="2">
        <f>'Moving Avg'!D1562</f>
        <v>34.5</v>
      </c>
      <c r="G1562" s="2">
        <f>'Moving Avg'!F1562</f>
        <v>34.849000000000004</v>
      </c>
      <c r="H1562" s="2">
        <f>'Moving Avg'!G1562</f>
        <v>31.980800000000002</v>
      </c>
      <c r="I1562" s="2">
        <f>'Moving Avg'!H1562</f>
        <v>36.634400000000021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44286</v>
      </c>
      <c r="B1563" s="2">
        <f>RSI!B1563</f>
        <v>34.5</v>
      </c>
      <c r="C1563" s="2">
        <f>RSI!I1563</f>
        <v>65.64514990486407</v>
      </c>
      <c r="D1563" s="2">
        <f>MACD!E1563</f>
        <v>0.45579285870959296</v>
      </c>
      <c r="E1563" s="2">
        <f>MACD!F1563</f>
        <v>0.20377546078577222</v>
      </c>
      <c r="F1563" s="2">
        <f>'Moving Avg'!D1563</f>
        <v>34.5</v>
      </c>
      <c r="G1563" s="2">
        <f>'Moving Avg'!F1563</f>
        <v>34.774500000000003</v>
      </c>
      <c r="H1563" s="2">
        <f>'Moving Avg'!G1563</f>
        <v>32.068400000000004</v>
      </c>
      <c r="I1563" s="2">
        <f>'Moving Avg'!H1563</f>
        <v>36.612900000000018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44287</v>
      </c>
      <c r="B1564" s="2">
        <f>RSI!B1564</f>
        <v>34.5</v>
      </c>
      <c r="C1564" s="2">
        <f>RSI!I1564</f>
        <v>65.64514990486407</v>
      </c>
      <c r="D1564" s="2">
        <f>MACD!E1564</f>
        <v>0.42828835866141901</v>
      </c>
      <c r="E1564" s="2">
        <f>MACD!F1564</f>
        <v>0.2486780403609016</v>
      </c>
      <c r="F1564" s="2">
        <f>'Moving Avg'!D1564</f>
        <v>34.5</v>
      </c>
      <c r="G1564" s="2">
        <f>'Moving Avg'!F1564</f>
        <v>34.700000000000003</v>
      </c>
      <c r="H1564" s="2">
        <f>'Moving Avg'!G1564</f>
        <v>32.156000000000006</v>
      </c>
      <c r="I1564" s="2">
        <f>'Moving Avg'!H1564</f>
        <v>36.591400000000014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</row>
    <row r="1565" spans="1:12" ht="13.5" x14ac:dyDescent="0.25">
      <c r="A1565" s="3">
        <f>RSI!A1565</f>
        <v>44288</v>
      </c>
      <c r="B1565" s="2">
        <f>RSI!B1565</f>
        <v>34.5</v>
      </c>
      <c r="C1565" s="2">
        <f>RSI!I1565</f>
        <v>65.645149904864098</v>
      </c>
      <c r="D1565" s="2">
        <f>MACD!E1565</f>
        <v>0.40185846992098107</v>
      </c>
      <c r="E1565" s="2">
        <f>MACD!F1565</f>
        <v>0.27931412627291752</v>
      </c>
      <c r="F1565" s="2">
        <f>'Moving Avg'!D1565</f>
        <v>34.5</v>
      </c>
      <c r="G1565" s="2">
        <f>'Moving Avg'!F1565</f>
        <v>34.65</v>
      </c>
      <c r="H1565" s="2">
        <f>'Moving Avg'!G1565</f>
        <v>32.243600000000008</v>
      </c>
      <c r="I1565" s="2">
        <f>'Moving Avg'!H1565</f>
        <v>36.563900000000018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</row>
    <row r="1566" spans="1:12" ht="13.5" x14ac:dyDescent="0.25">
      <c r="A1566" s="3">
        <f>RSI!A1566</f>
        <v>44291</v>
      </c>
      <c r="B1566" s="2">
        <f>RSI!B1566</f>
        <v>34.5</v>
      </c>
      <c r="C1566" s="2">
        <f>RSI!I1566</f>
        <v>65.645149904864084</v>
      </c>
      <c r="D1566" s="2">
        <f>MACD!E1566</f>
        <v>0.37657170843009169</v>
      </c>
      <c r="E1566" s="2">
        <f>MACD!F1566</f>
        <v>0.29876564270435235</v>
      </c>
      <c r="F1566" s="2">
        <f>'Moving Avg'!D1566</f>
        <v>34.5</v>
      </c>
      <c r="G1566" s="2">
        <f>'Moving Avg'!F1566</f>
        <v>34.6</v>
      </c>
      <c r="H1566" s="2">
        <f>'Moving Avg'!G1566</f>
        <v>32.333600000000004</v>
      </c>
      <c r="I1566" s="2">
        <f>'Moving Avg'!H1566</f>
        <v>36.536400000000015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</row>
    <row r="1567" spans="1:12" ht="13.5" x14ac:dyDescent="0.25">
      <c r="A1567" s="3">
        <f>RSI!A1567</f>
        <v>44292</v>
      </c>
      <c r="B1567" s="2">
        <f>RSI!B1567</f>
        <v>34.5</v>
      </c>
      <c r="C1567" s="2">
        <f>RSI!I1567</f>
        <v>65.64514990486407</v>
      </c>
      <c r="D1567" s="2">
        <f>MACD!E1567</f>
        <v>0.3524687276787617</v>
      </c>
      <c r="E1567" s="2">
        <f>MACD!F1567</f>
        <v>0.30950625969923423</v>
      </c>
      <c r="F1567" s="2">
        <f>'Moving Avg'!D1567</f>
        <v>34.5</v>
      </c>
      <c r="G1567" s="2">
        <f>'Moving Avg'!F1567</f>
        <v>34.549999999999997</v>
      </c>
      <c r="H1567" s="2">
        <f>'Moving Avg'!G1567</f>
        <v>32.4236</v>
      </c>
      <c r="I1567" s="2">
        <f>'Moving Avg'!H1567</f>
        <v>36.508900000000018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</row>
    <row r="1568" spans="1:12" ht="13.5" x14ac:dyDescent="0.25">
      <c r="A1568" s="3">
        <f>RSI!A1568</f>
        <v>44293</v>
      </c>
      <c r="B1568" s="2">
        <f>RSI!B1568</f>
        <v>34.5</v>
      </c>
      <c r="C1568" s="2">
        <f>RSI!I1568</f>
        <v>65.645149904864084</v>
      </c>
      <c r="D1568" s="2">
        <f>MACD!E1568</f>
        <v>0.32956788831314299</v>
      </c>
      <c r="E1568" s="2">
        <f>MACD!F1568</f>
        <v>0.31351858542201599</v>
      </c>
      <c r="F1568" s="2">
        <f>'Moving Avg'!D1568</f>
        <v>34.5</v>
      </c>
      <c r="G1568" s="2">
        <f>'Moving Avg'!F1568</f>
        <v>34.5</v>
      </c>
      <c r="H1568" s="2">
        <f>'Moving Avg'!G1568</f>
        <v>32.513600000000004</v>
      </c>
      <c r="I1568" s="2">
        <f>'Moving Avg'!H1568</f>
        <v>36.481400000000015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</row>
    <row r="1569" spans="1:12" ht="13.5" x14ac:dyDescent="0.25">
      <c r="A1569" s="3">
        <f>RSI!A1569</f>
        <v>44294</v>
      </c>
      <c r="B1569" s="2">
        <f>RSI!B1569</f>
        <v>34.5</v>
      </c>
      <c r="C1569" s="2">
        <f>RSI!I1569</f>
        <v>65.645149904864084</v>
      </c>
      <c r="D1569" s="2">
        <f>MACD!E1569</f>
        <v>0.30786987583793746</v>
      </c>
      <c r="E1569" s="2">
        <f>MACD!F1569</f>
        <v>0.3123888435052003</v>
      </c>
      <c r="F1569" s="2">
        <f>'Moving Avg'!D1569</f>
        <v>34.5</v>
      </c>
      <c r="G1569" s="2">
        <f>'Moving Avg'!F1569</f>
        <v>34.5</v>
      </c>
      <c r="H1569" s="2">
        <f>'Moving Avg'!G1569</f>
        <v>32.6036</v>
      </c>
      <c r="I1569" s="2">
        <f>'Moving Avg'!H1569</f>
        <v>36.453900000000012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</row>
    <row r="1570" spans="1:12" ht="13.5" x14ac:dyDescent="0.25">
      <c r="A1570" s="3">
        <f>RSI!A1570</f>
        <v>44298</v>
      </c>
      <c r="B1570" s="2">
        <f>RSI!B1570</f>
        <v>34.5</v>
      </c>
      <c r="C1570" s="2">
        <f>RSI!I1570</f>
        <v>65.645149904864098</v>
      </c>
      <c r="D1570" s="2">
        <f>MACD!E1570</f>
        <v>0.2873615199005215</v>
      </c>
      <c r="E1570" s="2">
        <f>MACD!F1570</f>
        <v>0.30738337878426458</v>
      </c>
      <c r="F1570" s="2">
        <f>'Moving Avg'!D1570</f>
        <v>34.5</v>
      </c>
      <c r="G1570" s="2">
        <f>'Moving Avg'!F1570</f>
        <v>34.5</v>
      </c>
      <c r="H1570" s="2">
        <f>'Moving Avg'!G1570</f>
        <v>32.711599999999997</v>
      </c>
      <c r="I1570" s="2">
        <f>'Moving Avg'!H1570</f>
        <v>36.426400000000015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</row>
    <row r="1571" spans="1:12" ht="13.5" x14ac:dyDescent="0.25">
      <c r="A1571" s="3">
        <f>RSI!A1571</f>
        <v>44299</v>
      </c>
      <c r="B1571" s="2">
        <f>RSI!B1571</f>
        <v>34.5</v>
      </c>
      <c r="C1571" s="2">
        <f>RSI!I1571</f>
        <v>65.645149904864098</v>
      </c>
      <c r="D1571" s="2">
        <f>MACD!E1571</f>
        <v>0.26801894450910169</v>
      </c>
      <c r="E1571" s="2">
        <f>MACD!F1571</f>
        <v>0.29951049192923201</v>
      </c>
      <c r="F1571" s="2">
        <f>'Moving Avg'!D1571</f>
        <v>34.5</v>
      </c>
      <c r="G1571" s="2">
        <f>'Moving Avg'!F1571</f>
        <v>34.5</v>
      </c>
      <c r="H1571" s="2">
        <f>'Moving Avg'!G1571</f>
        <v>32.819600000000001</v>
      </c>
      <c r="I1571" s="2">
        <f>'Moving Avg'!H1571</f>
        <v>36.398900000000012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</row>
    <row r="1572" spans="1:12" ht="13.5" x14ac:dyDescent="0.25">
      <c r="A1572" s="3">
        <f>RSI!A1572</f>
        <v>44300</v>
      </c>
      <c r="B1572" s="2">
        <f>RSI!B1572</f>
        <v>34.5</v>
      </c>
      <c r="C1572" s="2">
        <f>RSI!I1572</f>
        <v>65.645149904864098</v>
      </c>
      <c r="D1572" s="2">
        <f>MACD!E1572</f>
        <v>0.24981015815389185</v>
      </c>
      <c r="E1572" s="2">
        <f>MACD!F1572</f>
        <v>0.28957042517416398</v>
      </c>
      <c r="F1572" s="2">
        <f>'Moving Avg'!D1572</f>
        <v>34.5</v>
      </c>
      <c r="G1572" s="2">
        <f>'Moving Avg'!F1572</f>
        <v>34.5</v>
      </c>
      <c r="H1572" s="2">
        <f>'Moving Avg'!G1572</f>
        <v>32.927600000000005</v>
      </c>
      <c r="I1572" s="2">
        <f>'Moving Avg'!H1572</f>
        <v>36.377400000000009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</row>
    <row r="1573" spans="1:12" ht="13.5" x14ac:dyDescent="0.25">
      <c r="A1573" s="3">
        <f>RSI!A1573</f>
        <v>44301</v>
      </c>
      <c r="B1573" s="2">
        <f>RSI!B1573</f>
        <v>34.5</v>
      </c>
      <c r="C1573" s="2">
        <f>RSI!I1573</f>
        <v>65.645149904864098</v>
      </c>
      <c r="D1573" s="2">
        <f>MACD!E1573</f>
        <v>0.23269717558893888</v>
      </c>
      <c r="E1573" s="2">
        <f>MACD!F1573</f>
        <v>0.27819577525711897</v>
      </c>
      <c r="F1573" s="2">
        <f>'Moving Avg'!D1573</f>
        <v>34.5</v>
      </c>
      <c r="G1573" s="2">
        <f>'Moving Avg'!F1573</f>
        <v>34.5</v>
      </c>
      <c r="H1573" s="2">
        <f>'Moving Avg'!G1573</f>
        <v>33.035600000000002</v>
      </c>
      <c r="I1573" s="2">
        <f>'Moving Avg'!H1573</f>
        <v>36.355900000000013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</row>
    <row r="1574" spans="1:12" ht="13.5" x14ac:dyDescent="0.25">
      <c r="A1574" s="3">
        <f>RSI!A1574</f>
        <v>44302</v>
      </c>
      <c r="B1574" s="2">
        <f>RSI!B1574</f>
        <v>34.5</v>
      </c>
      <c r="C1574" s="2">
        <f>RSI!I1574</f>
        <v>65.645149904864098</v>
      </c>
      <c r="D1574" s="2">
        <f>MACD!E1574</f>
        <v>0.21663774850142659</v>
      </c>
      <c r="E1574" s="2">
        <f>MACD!F1574</f>
        <v>0.26588416990598052</v>
      </c>
      <c r="F1574" s="2">
        <f>'Moving Avg'!D1574</f>
        <v>34.5</v>
      </c>
      <c r="G1574" s="2">
        <f>'Moving Avg'!F1574</f>
        <v>34.5</v>
      </c>
      <c r="H1574" s="2">
        <f>'Moving Avg'!G1574</f>
        <v>33.143599999999999</v>
      </c>
      <c r="I1574" s="2">
        <f>'Moving Avg'!H1574</f>
        <v>36.334400000000009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</row>
    <row r="1575" spans="1:12" ht="13.5" x14ac:dyDescent="0.25">
      <c r="A1575" s="3">
        <f>RSI!A1575</f>
        <v>44305</v>
      </c>
      <c r="B1575" s="2">
        <f>RSI!B1575</f>
        <v>34.5</v>
      </c>
      <c r="C1575" s="2">
        <f>RSI!I1575</f>
        <v>65.645149904864098</v>
      </c>
      <c r="D1575" s="2">
        <f>MACD!E1575</f>
        <v>0.20158677003113468</v>
      </c>
      <c r="E1575" s="2">
        <f>MACD!F1575</f>
        <v>0.25302468993101135</v>
      </c>
      <c r="F1575" s="2">
        <f>'Moving Avg'!D1575</f>
        <v>34.5</v>
      </c>
      <c r="G1575" s="2">
        <f>'Moving Avg'!F1575</f>
        <v>34.5</v>
      </c>
      <c r="H1575" s="2">
        <f>'Moving Avg'!G1575</f>
        <v>33.251599999999996</v>
      </c>
      <c r="I1575" s="2">
        <f>'Moving Avg'!H1575</f>
        <v>36.312900000000006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</row>
    <row r="1576" spans="1:12" ht="13.5" x14ac:dyDescent="0.25">
      <c r="A1576" s="3">
        <f>RSI!A1576</f>
        <v>44306</v>
      </c>
      <c r="B1576" s="2">
        <f>RSI!B1576</f>
        <v>34.5</v>
      </c>
      <c r="C1576" s="2">
        <f>RSI!I1576</f>
        <v>65.645149904864098</v>
      </c>
      <c r="D1576" s="2">
        <f>MACD!E1576</f>
        <v>0.18749740775349011</v>
      </c>
      <c r="E1576" s="2">
        <f>MACD!F1576</f>
        <v>0.23991923349550712</v>
      </c>
      <c r="F1576" s="2">
        <f>'Moving Avg'!D1576</f>
        <v>34.5</v>
      </c>
      <c r="G1576" s="2">
        <f>'Moving Avg'!F1576</f>
        <v>34.5</v>
      </c>
      <c r="H1576" s="2">
        <f>'Moving Avg'!G1576</f>
        <v>33.3596</v>
      </c>
      <c r="I1576" s="2">
        <f>'Moving Avg'!H1576</f>
        <v>36.29140000000001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</row>
    <row r="1577" spans="1:12" ht="13.5" x14ac:dyDescent="0.25">
      <c r="A1577" s="3">
        <f>RSI!A1577</f>
        <v>44307</v>
      </c>
      <c r="B1577" s="2">
        <f>RSI!B1577</f>
        <v>34.5</v>
      </c>
      <c r="C1577" s="2">
        <f>RSI!I1577</f>
        <v>65.645149904864098</v>
      </c>
      <c r="D1577" s="2">
        <f>MACD!E1577</f>
        <v>0.17432201100885436</v>
      </c>
      <c r="E1577" s="2">
        <f>MACD!F1577</f>
        <v>0.22679978899817657</v>
      </c>
      <c r="F1577" s="2">
        <f>'Moving Avg'!D1577</f>
        <v>34.5</v>
      </c>
      <c r="G1577" s="2">
        <f>'Moving Avg'!F1577</f>
        <v>34.5</v>
      </c>
      <c r="H1577" s="2">
        <f>'Moving Avg'!G1577</f>
        <v>33.467600000000004</v>
      </c>
      <c r="I1577" s="2">
        <f>'Moving Avg'!H1577</f>
        <v>36.269900000000007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</row>
    <row r="1578" spans="1:12" ht="13.5" x14ac:dyDescent="0.25">
      <c r="A1578" s="3">
        <f>RSI!A1578</f>
        <v>44308</v>
      </c>
      <c r="B1578" s="2">
        <f>RSI!B1578</f>
        <v>34.5</v>
      </c>
      <c r="C1578" s="2">
        <f>RSI!I1578</f>
        <v>65.645149904864098</v>
      </c>
      <c r="D1578" s="2">
        <f>MACD!E1578</f>
        <v>0.16201283109771936</v>
      </c>
      <c r="E1578" s="2">
        <f>MACD!F1578</f>
        <v>0.21384239741808514</v>
      </c>
      <c r="F1578" s="2">
        <f>'Moving Avg'!D1578</f>
        <v>34.5</v>
      </c>
      <c r="G1578" s="2">
        <f>'Moving Avg'!F1578</f>
        <v>34.5</v>
      </c>
      <c r="H1578" s="2">
        <f>'Moving Avg'!G1578</f>
        <v>33.575600000000001</v>
      </c>
      <c r="I1578" s="2">
        <f>'Moving Avg'!H1578</f>
        <v>36.248400000000004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</row>
    <row r="1579" spans="1:12" ht="13.5" x14ac:dyDescent="0.25">
      <c r="A1579" s="3">
        <f>RSI!A1579</f>
        <v>44309</v>
      </c>
      <c r="B1579" s="2">
        <f>RSI!B1579</f>
        <v>34.5</v>
      </c>
      <c r="C1579" s="2">
        <f>RSI!I1579</f>
        <v>65.645149904864098</v>
      </c>
      <c r="D1579" s="2">
        <f>MACD!E1579</f>
        <v>0.1505225866534019</v>
      </c>
      <c r="E1579" s="2">
        <f>MACD!F1579</f>
        <v>0.2011784352651485</v>
      </c>
      <c r="F1579" s="2">
        <f>'Moving Avg'!D1579</f>
        <v>34.5</v>
      </c>
      <c r="G1579" s="2">
        <f>'Moving Avg'!F1579</f>
        <v>34.5</v>
      </c>
      <c r="H1579" s="2">
        <f>'Moving Avg'!G1579</f>
        <v>33.683599999999998</v>
      </c>
      <c r="I1579" s="2">
        <f>'Moving Avg'!H1579</f>
        <v>36.226900000000008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</row>
    <row r="1580" spans="1:12" ht="13.5" x14ac:dyDescent="0.25">
      <c r="A1580" s="3">
        <f>RSI!A1580</f>
        <v>44312</v>
      </c>
      <c r="B1580" s="2">
        <f>RSI!B1580</f>
        <v>34.5</v>
      </c>
      <c r="C1580" s="2">
        <f>RSI!I1580</f>
        <v>65.645149904864098</v>
      </c>
      <c r="D1580" s="2">
        <f>MACD!E1580</f>
        <v>0.13980490127220691</v>
      </c>
      <c r="E1580" s="2">
        <f>MACD!F1580</f>
        <v>0.1889037284665602</v>
      </c>
      <c r="F1580" s="2">
        <f>'Moving Avg'!D1580</f>
        <v>34.5</v>
      </c>
      <c r="G1580" s="2">
        <f>'Moving Avg'!F1580</f>
        <v>34.5</v>
      </c>
      <c r="H1580" s="2">
        <f>'Moving Avg'!G1580</f>
        <v>33.808999999999997</v>
      </c>
      <c r="I1580" s="2">
        <f>'Moving Avg'!H1580</f>
        <v>36.205399999999997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</row>
    <row r="1581" spans="1:12" ht="13.5" x14ac:dyDescent="0.25">
      <c r="A1581" s="3">
        <f>RSI!A1581</f>
        <v>44313</v>
      </c>
      <c r="B1581" s="2">
        <f>RSI!B1581</f>
        <v>34.5</v>
      </c>
      <c r="C1581" s="2">
        <f>RSI!I1581</f>
        <v>65.645149904864098</v>
      </c>
      <c r="D1581" s="2">
        <f>MACD!E1581</f>
        <v>0.12981463607301436</v>
      </c>
      <c r="E1581" s="2">
        <f>MACD!F1581</f>
        <v>0.17708590998785106</v>
      </c>
      <c r="F1581" s="2">
        <f>'Moving Avg'!D1581</f>
        <v>34.5</v>
      </c>
      <c r="G1581" s="2">
        <f>'Moving Avg'!F1581</f>
        <v>34.5</v>
      </c>
      <c r="H1581" s="2">
        <f>'Moving Avg'!G1581</f>
        <v>33.934400000000004</v>
      </c>
      <c r="I1581" s="2">
        <f>'Moving Avg'!H1581</f>
        <v>36.183900000000001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</row>
    <row r="1582" spans="1:12" ht="13.5" x14ac:dyDescent="0.25">
      <c r="A1582" s="3">
        <f>RSI!A1582</f>
        <v>44314</v>
      </c>
      <c r="B1582" s="2">
        <f>RSI!B1582</f>
        <v>34.5</v>
      </c>
      <c r="C1582" s="2">
        <f>RSI!I1582</f>
        <v>65.645149904864098</v>
      </c>
      <c r="D1582" s="2">
        <f>MACD!E1582</f>
        <v>0.12050813614688849</v>
      </c>
      <c r="E1582" s="2">
        <f>MACD!F1582</f>
        <v>0.16577035521965855</v>
      </c>
      <c r="F1582" s="2">
        <f>'Moving Avg'!D1582</f>
        <v>34.5</v>
      </c>
      <c r="G1582" s="2">
        <f>'Moving Avg'!F1582</f>
        <v>34.5</v>
      </c>
      <c r="H1582" s="2">
        <f>'Moving Avg'!G1582</f>
        <v>34.059800000000003</v>
      </c>
      <c r="I1582" s="2">
        <f>'Moving Avg'!H1582</f>
        <v>36.162399999999998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</row>
    <row r="1583" spans="1:12" ht="13.5" x14ac:dyDescent="0.25">
      <c r="A1583" s="3">
        <f>RSI!A1583</f>
        <v>44315</v>
      </c>
      <c r="B1583" s="2">
        <f>RSI!B1583</f>
        <v>34.5</v>
      </c>
      <c r="C1583" s="2">
        <f>RSI!I1583</f>
        <v>65.645149904864098</v>
      </c>
      <c r="D1583" s="2">
        <f>MACD!E1583</f>
        <v>0.11184340673300852</v>
      </c>
      <c r="E1583" s="2">
        <f>MACD!F1583</f>
        <v>0.15498496552232854</v>
      </c>
      <c r="F1583" s="2">
        <f>'Moving Avg'!D1583</f>
        <v>34.5</v>
      </c>
      <c r="G1583" s="2">
        <f>'Moving Avg'!F1583</f>
        <v>34.5</v>
      </c>
      <c r="H1583" s="2">
        <f>'Moving Avg'!G1583</f>
        <v>34.169800000000002</v>
      </c>
      <c r="I1583" s="2">
        <f>'Moving Avg'!H1583</f>
        <v>36.140899999999995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44316</v>
      </c>
      <c r="B1584" s="2">
        <f>RSI!B1584</f>
        <v>34.5</v>
      </c>
      <c r="C1584" s="2">
        <f>RSI!I1584</f>
        <v>65.645149904864084</v>
      </c>
      <c r="D1584" s="2">
        <f>MACD!E1584</f>
        <v>0.10378023232915723</v>
      </c>
      <c r="E1584" s="2">
        <f>MACD!F1584</f>
        <v>0.14474401888369429</v>
      </c>
      <c r="F1584" s="2">
        <f>'Moving Avg'!D1584</f>
        <v>34.5</v>
      </c>
      <c r="G1584" s="2">
        <f>'Moving Avg'!F1584</f>
        <v>34.5</v>
      </c>
      <c r="H1584" s="2">
        <f>'Moving Avg'!G1584</f>
        <v>34.279800000000002</v>
      </c>
      <c r="I1584" s="2">
        <f>'Moving Avg'!H1584</f>
        <v>36.119399999999999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</row>
    <row r="1585" spans="1:12" ht="13.5" x14ac:dyDescent="0.25">
      <c r="A1585" s="3">
        <f>RSI!A1585</f>
        <v>44319</v>
      </c>
      <c r="B1585" s="2">
        <f>RSI!B1585</f>
        <v>34.5</v>
      </c>
      <c r="C1585" s="2">
        <f>RSI!I1585</f>
        <v>65.64514990486407</v>
      </c>
      <c r="D1585" s="2">
        <f>MACD!E1585</f>
        <v>9.6280249735499979E-2</v>
      </c>
      <c r="E1585" s="2">
        <f>MACD!F1585</f>
        <v>0.13505126505405543</v>
      </c>
      <c r="F1585" s="2">
        <f>'Moving Avg'!D1585</f>
        <v>34.5</v>
      </c>
      <c r="G1585" s="2">
        <f>'Moving Avg'!F1585</f>
        <v>34.5</v>
      </c>
      <c r="H1585" s="2">
        <f>'Moving Avg'!G1585</f>
        <v>34.389800000000001</v>
      </c>
      <c r="I1585" s="2">
        <f>'Moving Avg'!H1585</f>
        <v>36.097899999999996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</row>
    <row r="1586" spans="1:12" ht="13.5" x14ac:dyDescent="0.25">
      <c r="A1586" s="3">
        <f>RSI!A1586</f>
        <v>44320</v>
      </c>
      <c r="B1586" s="2">
        <f>RSI!B1586</f>
        <v>34.5</v>
      </c>
      <c r="C1586" s="2">
        <f>RSI!I1586</f>
        <v>65.64514990486407</v>
      </c>
      <c r="D1586" s="2">
        <f>MACD!E1586</f>
        <v>8.9306984173681769E-2</v>
      </c>
      <c r="E1586" s="2">
        <f>MACD!F1586</f>
        <v>0.12590240887798071</v>
      </c>
      <c r="F1586" s="2">
        <f>'Moving Avg'!D1586</f>
        <v>34.5</v>
      </c>
      <c r="G1586" s="2">
        <f>'Moving Avg'!F1586</f>
        <v>34.5</v>
      </c>
      <c r="H1586" s="2">
        <f>'Moving Avg'!G1586</f>
        <v>34.4998</v>
      </c>
      <c r="I1586" s="2">
        <f>'Moving Avg'!H1586</f>
        <v>36.071399999999997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</row>
    <row r="1587" spans="1:12" ht="13.5" x14ac:dyDescent="0.25">
      <c r="A1587" s="3">
        <f>RSI!A1587</f>
        <v>44321</v>
      </c>
      <c r="B1587" s="2">
        <f>RSI!B1587</f>
        <v>34.5</v>
      </c>
      <c r="C1587" s="2">
        <f>RSI!I1587</f>
        <v>65.645149904864084</v>
      </c>
      <c r="D1587" s="2">
        <f>MACD!E1587</f>
        <v>8.2825856064864922E-2</v>
      </c>
      <c r="E1587" s="2">
        <f>MACD!F1587</f>
        <v>0.11728709831535757</v>
      </c>
      <c r="F1587" s="2">
        <f>'Moving Avg'!D1587</f>
        <v>34.5</v>
      </c>
      <c r="G1587" s="2">
        <f>'Moving Avg'!F1587</f>
        <v>34.5</v>
      </c>
      <c r="H1587" s="2">
        <f>'Moving Avg'!G1587</f>
        <v>34.592399999999998</v>
      </c>
      <c r="I1587" s="2">
        <f>'Moving Avg'!H1587</f>
        <v>36.044899999999991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</row>
    <row r="1588" spans="1:12" ht="13.5" x14ac:dyDescent="0.25">
      <c r="A1588" s="3">
        <f>RSI!A1588</f>
        <v>44322</v>
      </c>
      <c r="B1588" s="2">
        <f>RSI!B1588</f>
        <v>34.5</v>
      </c>
      <c r="C1588" s="2">
        <f>RSI!I1588</f>
        <v>65.645149904864084</v>
      </c>
      <c r="D1588" s="2">
        <f>MACD!E1588</f>
        <v>7.680416474240559E-2</v>
      </c>
      <c r="E1588" s="2">
        <f>MACD!F1588</f>
        <v>0.10919051160076718</v>
      </c>
      <c r="F1588" s="2">
        <f>'Moving Avg'!D1588</f>
        <v>34.5</v>
      </c>
      <c r="G1588" s="2">
        <f>'Moving Avg'!F1588</f>
        <v>34.5</v>
      </c>
      <c r="H1588" s="2">
        <f>'Moving Avg'!G1588</f>
        <v>34.648800000000001</v>
      </c>
      <c r="I1588" s="2">
        <f>'Moving Avg'!H1588</f>
        <v>36.018399999999993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</row>
    <row r="1589" spans="1:12" ht="13.5" x14ac:dyDescent="0.25">
      <c r="A1589" s="3">
        <f>RSI!A1589</f>
        <v>44323</v>
      </c>
      <c r="B1589" s="2">
        <f>RSI!B1589</f>
        <v>34.5</v>
      </c>
      <c r="C1589" s="2">
        <f>RSI!I1589</f>
        <v>65.64514990486407</v>
      </c>
      <c r="D1589" s="2">
        <f>MACD!E1589</f>
        <v>7.1211054279025632E-2</v>
      </c>
      <c r="E1589" s="2">
        <f>MACD!F1589</f>
        <v>0.10159462013641887</v>
      </c>
      <c r="F1589" s="2">
        <f>'Moving Avg'!D1589</f>
        <v>34.5</v>
      </c>
      <c r="G1589" s="2">
        <f>'Moving Avg'!F1589</f>
        <v>34.5</v>
      </c>
      <c r="H1589" s="2">
        <f>'Moving Avg'!G1589</f>
        <v>34.686199999999999</v>
      </c>
      <c r="I1589" s="2">
        <f>'Moving Avg'!H1589</f>
        <v>35.991899999999994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</row>
    <row r="1590" spans="1:12" ht="13.5" x14ac:dyDescent="0.25">
      <c r="A1590" s="3">
        <f>RSI!A1590</f>
        <v>44326</v>
      </c>
      <c r="B1590" s="2">
        <f>RSI!B1590</f>
        <v>34.5</v>
      </c>
      <c r="C1590" s="2">
        <f>RSI!I1590</f>
        <v>65.64514990486407</v>
      </c>
      <c r="D1590" s="2">
        <f>MACD!E1590</f>
        <v>6.6017465690570987E-2</v>
      </c>
      <c r="E1590" s="2">
        <f>MACD!F1590</f>
        <v>9.4479189247249296E-2</v>
      </c>
      <c r="F1590" s="2">
        <f>'Moving Avg'!D1590</f>
        <v>34.5</v>
      </c>
      <c r="G1590" s="2">
        <f>'Moving Avg'!F1590</f>
        <v>34.5</v>
      </c>
      <c r="H1590" s="2">
        <f>'Moving Avg'!G1590</f>
        <v>34.684400000000004</v>
      </c>
      <c r="I1590" s="2">
        <f>'Moving Avg'!H1590</f>
        <v>35.965399999999988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</row>
    <row r="1591" spans="1:12" ht="13.5" x14ac:dyDescent="0.25">
      <c r="A1591" s="3">
        <f>RSI!A1591</f>
        <v>44327</v>
      </c>
      <c r="B1591" s="2">
        <f>RSI!B1591</f>
        <v>34.5</v>
      </c>
      <c r="C1591" s="2">
        <f>RSI!I1591</f>
        <v>65.64514990486407</v>
      </c>
      <c r="D1591" s="2">
        <f>MACD!E1591</f>
        <v>6.1196079010841231E-2</v>
      </c>
      <c r="E1591" s="2">
        <f>MACD!F1591</f>
        <v>8.7822567199967685E-2</v>
      </c>
      <c r="F1591" s="2">
        <f>'Moving Avg'!D1591</f>
        <v>34.5</v>
      </c>
      <c r="G1591" s="2">
        <f>'Moving Avg'!F1591</f>
        <v>34.5</v>
      </c>
      <c r="H1591" s="2">
        <f>'Moving Avg'!G1591</f>
        <v>34.661999999999999</v>
      </c>
      <c r="I1591" s="2">
        <f>'Moving Avg'!H1591</f>
        <v>35.93889999999999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</row>
    <row r="1592" spans="1:12" ht="13.5" x14ac:dyDescent="0.25">
      <c r="A1592" s="3">
        <f>RSI!A1592</f>
        <v>44333</v>
      </c>
      <c r="B1592" s="2">
        <f>RSI!B1592</f>
        <v>34.5</v>
      </c>
      <c r="C1592" s="2">
        <f>RSI!I1592</f>
        <v>65.64514990486407</v>
      </c>
      <c r="D1592" s="2">
        <f>MACD!E1592</f>
        <v>5.6721248090703114E-2</v>
      </c>
      <c r="E1592" s="2">
        <f>MACD!F1592</f>
        <v>8.1602303378114777E-2</v>
      </c>
      <c r="F1592" s="2">
        <f>'Moving Avg'!D1592</f>
        <v>34.5</v>
      </c>
      <c r="G1592" s="2">
        <f>'Moving Avg'!F1592</f>
        <v>34.5</v>
      </c>
      <c r="H1592" s="2">
        <f>'Moving Avg'!G1592</f>
        <v>34.639600000000002</v>
      </c>
      <c r="I1592" s="2">
        <f>'Moving Avg'!H1592</f>
        <v>35.912399999999991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</row>
    <row r="1593" spans="1:12" ht="13.5" x14ac:dyDescent="0.25">
      <c r="A1593" s="3">
        <f>RSI!A1593</f>
        <v>44334</v>
      </c>
      <c r="B1593" s="2">
        <f>RSI!B1593</f>
        <v>34.5</v>
      </c>
      <c r="C1593" s="2">
        <f>RSI!I1593</f>
        <v>65.64514990486407</v>
      </c>
      <c r="D1593" s="2">
        <f>MACD!E1593</f>
        <v>5.2568930439981898E-2</v>
      </c>
      <c r="E1593" s="2">
        <f>MACD!F1593</f>
        <v>7.5795628790488206E-2</v>
      </c>
      <c r="F1593" s="2">
        <f>'Moving Avg'!D1593</f>
        <v>34.5</v>
      </c>
      <c r="G1593" s="2">
        <f>'Moving Avg'!F1593</f>
        <v>34.5</v>
      </c>
      <c r="H1593" s="2">
        <f>'Moving Avg'!G1593</f>
        <v>34.6098</v>
      </c>
      <c r="I1593" s="2">
        <f>'Moving Avg'!H1593</f>
        <v>35.885899999999985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</row>
    <row r="1594" spans="1:12" ht="13.5" x14ac:dyDescent="0.25">
      <c r="A1594" s="3">
        <f>RSI!A1594</f>
        <v>44335</v>
      </c>
      <c r="B1594" s="2">
        <f>RSI!B1594</f>
        <v>34.5</v>
      </c>
      <c r="C1594" s="2">
        <f>RSI!I1594</f>
        <v>65.64514990486407</v>
      </c>
      <c r="D1594" s="2">
        <f>MACD!E1594</f>
        <v>4.8716613984979062E-2</v>
      </c>
      <c r="E1594" s="2">
        <f>MACD!F1594</f>
        <v>7.0379825829386386E-2</v>
      </c>
      <c r="F1594" s="2">
        <f>'Moving Avg'!D1594</f>
        <v>34.5</v>
      </c>
      <c r="G1594" s="2">
        <f>'Moving Avg'!F1594</f>
        <v>34.5</v>
      </c>
      <c r="H1594" s="2">
        <f>'Moving Avg'!G1594</f>
        <v>34.58</v>
      </c>
      <c r="I1594" s="2">
        <f>'Moving Avg'!H1594</f>
        <v>35.859399999999987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</row>
    <row r="1595" spans="1:12" ht="13.5" x14ac:dyDescent="0.25">
      <c r="A1595" s="3">
        <f>RSI!A1595</f>
        <v>44336</v>
      </c>
      <c r="B1595" s="2">
        <f>RSI!B1595</f>
        <v>34.5</v>
      </c>
      <c r="C1595" s="2">
        <f>RSI!I1595</f>
        <v>65.64514990486407</v>
      </c>
      <c r="D1595" s="2">
        <f>MACD!E1595</f>
        <v>4.5143242244051862E-2</v>
      </c>
      <c r="E1595" s="2">
        <f>MACD!F1595</f>
        <v>6.5332509112319484E-2</v>
      </c>
      <c r="F1595" s="2">
        <f>'Moving Avg'!D1595</f>
        <v>34.5</v>
      </c>
      <c r="G1595" s="2">
        <f>'Moving Avg'!F1595</f>
        <v>34.5</v>
      </c>
      <c r="H1595" s="2">
        <f>'Moving Avg'!G1595</f>
        <v>34.56</v>
      </c>
      <c r="I1595" s="2">
        <f>'Moving Avg'!H1595</f>
        <v>35.832899999999981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</row>
    <row r="1596" spans="1:12" ht="13.5" x14ac:dyDescent="0.25">
      <c r="A1596" s="3">
        <f>RSI!A1596</f>
        <v>44337</v>
      </c>
      <c r="B1596" s="2">
        <f>RSI!B1596</f>
        <v>34.5</v>
      </c>
      <c r="C1596" s="2">
        <f>RSI!I1596</f>
        <v>65.64514990486407</v>
      </c>
      <c r="D1596" s="2">
        <f>MACD!E1596</f>
        <v>4.1829139116607905E-2</v>
      </c>
      <c r="E1596" s="2">
        <f>MACD!F1596</f>
        <v>6.0631835113177171E-2</v>
      </c>
      <c r="F1596" s="2">
        <f>'Moving Avg'!D1596</f>
        <v>34.5</v>
      </c>
      <c r="G1596" s="2">
        <f>'Moving Avg'!F1596</f>
        <v>34.5</v>
      </c>
      <c r="H1596" s="2">
        <f>'Moving Avg'!G1596</f>
        <v>34.54</v>
      </c>
      <c r="I1596" s="2">
        <f>'Moving Avg'!H1596</f>
        <v>35.806399999999982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44340</v>
      </c>
      <c r="B1597" s="2">
        <f>RSI!B1597</f>
        <v>34.5</v>
      </c>
      <c r="C1597" s="2">
        <f>RSI!I1597</f>
        <v>65.64514990486407</v>
      </c>
      <c r="D1597" s="2">
        <f>MACD!E1597</f>
        <v>3.8755934226259114E-2</v>
      </c>
      <c r="E1597" s="2">
        <f>MACD!F1597</f>
        <v>5.6256654935793557E-2</v>
      </c>
      <c r="F1597" s="2">
        <f>'Moving Avg'!D1597</f>
        <v>34.5</v>
      </c>
      <c r="G1597" s="2">
        <f>'Moving Avg'!F1597</f>
        <v>34.5</v>
      </c>
      <c r="H1597" s="2">
        <f>'Moving Avg'!G1597</f>
        <v>34.520000000000003</v>
      </c>
      <c r="I1597" s="2">
        <f>'Moving Avg'!H1597</f>
        <v>35.779899999999977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44341</v>
      </c>
      <c r="B1598" s="2">
        <f>RSI!B1598</f>
        <v>34.5</v>
      </c>
      <c r="C1598" s="2">
        <f>RSI!I1598</f>
        <v>65.64514990486407</v>
      </c>
      <c r="D1598" s="2">
        <f>MACD!E1598</f>
        <v>3.5906489548899856E-2</v>
      </c>
      <c r="E1598" s="2">
        <f>MACD!F1598</f>
        <v>5.2186621858414821E-2</v>
      </c>
      <c r="F1598" s="2">
        <f>'Moving Avg'!D1598</f>
        <v>34.5</v>
      </c>
      <c r="G1598" s="2">
        <f>'Moving Avg'!F1598</f>
        <v>34.5</v>
      </c>
      <c r="H1598" s="2">
        <f>'Moving Avg'!G1598</f>
        <v>34.5</v>
      </c>
      <c r="I1598" s="2">
        <f>'Moving Avg'!H1598</f>
        <v>35.753399999999985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44342</v>
      </c>
      <c r="B1599" s="2">
        <f>RSI!B1599</f>
        <v>34.5</v>
      </c>
      <c r="C1599" s="2">
        <f>RSI!I1599</f>
        <v>65.64514990486407</v>
      </c>
      <c r="D1599" s="2">
        <f>MACD!E1599</f>
        <v>3.3264827883748183E-2</v>
      </c>
      <c r="E1599" s="2">
        <f>MACD!F1599</f>
        <v>4.8402263063481499E-2</v>
      </c>
      <c r="F1599" s="2">
        <f>'Moving Avg'!D1599</f>
        <v>34.5</v>
      </c>
      <c r="G1599" s="2">
        <f>'Moving Avg'!F1599</f>
        <v>34.5</v>
      </c>
      <c r="H1599" s="2">
        <f>'Moving Avg'!G1599</f>
        <v>34.5</v>
      </c>
      <c r="I1599" s="2">
        <f>'Moving Avg'!H1599</f>
        <v>35.726899999999979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44343</v>
      </c>
      <c r="B1600" s="2">
        <f>RSI!B1600</f>
        <v>34.5</v>
      </c>
      <c r="C1600" s="2">
        <f>RSI!I1600</f>
        <v>65.64514990486407</v>
      </c>
      <c r="D1600" s="2">
        <f>MACD!E1600</f>
        <v>3.0816063583316122E-2</v>
      </c>
      <c r="E1600" s="2">
        <f>MACD!F1600</f>
        <v>4.4885023167448426E-2</v>
      </c>
      <c r="F1600" s="2">
        <f>'Moving Avg'!D1600</f>
        <v>34.5</v>
      </c>
      <c r="G1600" s="2">
        <f>'Moving Avg'!F1600</f>
        <v>34.5</v>
      </c>
      <c r="H1600" s="2">
        <f>'Moving Avg'!G1600</f>
        <v>34.5</v>
      </c>
      <c r="I1600" s="2">
        <f>'Moving Avg'!H1600</f>
        <v>35.700399999999981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</row>
    <row r="1601" spans="1:12" ht="13.5" x14ac:dyDescent="0.25">
      <c r="A1601" s="3">
        <f>RSI!A1601</f>
        <v>44344</v>
      </c>
      <c r="B1601" s="2">
        <f>RSI!B1601</f>
        <v>35.5</v>
      </c>
      <c r="C1601" s="2">
        <f>RSI!I1601</f>
        <v>96.367422675431754</v>
      </c>
      <c r="D1601" s="2">
        <f>MACD!E1601</f>
        <v>-4.5527738231363912E-2</v>
      </c>
      <c r="E1601" s="2">
        <f>MACD!F1601</f>
        <v>2.6802470887685961E-2</v>
      </c>
      <c r="F1601" s="2">
        <f>'Moving Avg'!D1601</f>
        <v>34.700000000000003</v>
      </c>
      <c r="G1601" s="2">
        <f>'Moving Avg'!F1601</f>
        <v>34.549999999999997</v>
      </c>
      <c r="H1601" s="2">
        <f>'Moving Avg'!G1601</f>
        <v>34.520000000000003</v>
      </c>
      <c r="I1601" s="2">
        <f>'Moving Avg'!H1601</f>
        <v>35.678899999999977</v>
      </c>
      <c r="J1601" s="6" t="str">
        <f>OBV!F1601</f>
        <v>BULLISH</v>
      </c>
      <c r="K1601" s="6" t="str">
        <f>OBV!G1601</f>
        <v>NEUTRAL</v>
      </c>
      <c r="L1601" s="6" t="str">
        <f>OBV!H1601</f>
        <v>CONFIRMED BULLISH</v>
      </c>
    </row>
    <row r="1602" spans="1:12" ht="13.5" x14ac:dyDescent="0.25">
      <c r="A1602" s="3">
        <f>RSI!A1602</f>
        <v>44347</v>
      </c>
      <c r="B1602" s="2">
        <f>RSI!B1602</f>
        <v>35.5</v>
      </c>
      <c r="C1602" s="2">
        <f>RSI!I1602</f>
        <v>96.367422675431754</v>
      </c>
      <c r="D1602" s="2">
        <f>MACD!E1602</f>
        <v>-0.11621843494393147</v>
      </c>
      <c r="E1602" s="2">
        <f>MACD!F1602</f>
        <v>-1.8017102786375243E-3</v>
      </c>
      <c r="F1602" s="2">
        <f>'Moving Avg'!D1602</f>
        <v>34.9</v>
      </c>
      <c r="G1602" s="2">
        <f>'Moving Avg'!F1602</f>
        <v>34.6</v>
      </c>
      <c r="H1602" s="2">
        <f>'Moving Avg'!G1602</f>
        <v>34.54</v>
      </c>
      <c r="I1602" s="2">
        <f>'Moving Avg'!H1602</f>
        <v>35.657399999999981</v>
      </c>
      <c r="J1602" s="6" t="str">
        <f>OBV!F1602</f>
        <v>BULLISH</v>
      </c>
      <c r="K1602" s="6" t="str">
        <f>OBV!G1602</f>
        <v>NEUTRAL</v>
      </c>
      <c r="L1602" s="6" t="str">
        <f>OBV!H1602</f>
        <v>CONFIRMED BULLISH</v>
      </c>
    </row>
    <row r="1603" spans="1:12" ht="13.5" x14ac:dyDescent="0.25">
      <c r="A1603" s="3">
        <f>RSI!A1603</f>
        <v>44348</v>
      </c>
      <c r="B1603" s="2">
        <f>RSI!B1603</f>
        <v>35.5</v>
      </c>
      <c r="C1603" s="2">
        <f>RSI!I1603</f>
        <v>96.367422675431754</v>
      </c>
      <c r="D1603" s="2">
        <f>MACD!E1603</f>
        <v>-0.18167446872221404</v>
      </c>
      <c r="E1603" s="2">
        <f>MACD!F1603</f>
        <v>-3.7776261967352835E-2</v>
      </c>
      <c r="F1603" s="2">
        <f>'Moving Avg'!D1603</f>
        <v>35.1</v>
      </c>
      <c r="G1603" s="2">
        <f>'Moving Avg'!F1603</f>
        <v>34.65</v>
      </c>
      <c r="H1603" s="2">
        <f>'Moving Avg'!G1603</f>
        <v>34.56</v>
      </c>
      <c r="I1603" s="2">
        <f>'Moving Avg'!H1603</f>
        <v>35.635899999999978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35.5</v>
      </c>
      <c r="C1604" s="2">
        <f>RSI!I1604</f>
        <v>96.367422675431754</v>
      </c>
      <c r="D1604" s="2">
        <f>MACD!E1604</f>
        <v>-0.2422833331499632</v>
      </c>
      <c r="E1604" s="2">
        <f>MACD!F1604</f>
        <v>-7.8677676203874919E-2</v>
      </c>
      <c r="F1604" s="2">
        <f>'Moving Avg'!D1604</f>
        <v>35.299999999999997</v>
      </c>
      <c r="G1604" s="2">
        <f>'Moving Avg'!F1604</f>
        <v>34.700000000000003</v>
      </c>
      <c r="H1604" s="2">
        <f>'Moving Avg'!G1604</f>
        <v>34.58</v>
      </c>
      <c r="I1604" s="2">
        <f>'Moving Avg'!H1604</f>
        <v>35.614399999999975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</row>
    <row r="1605" spans="1:12" ht="13.5" x14ac:dyDescent="0.25">
      <c r="A1605" s="3">
        <f>RSI!A1605</f>
        <v>44350</v>
      </c>
      <c r="B1605" s="2">
        <f>RSI!B1605</f>
        <v>35.5</v>
      </c>
      <c r="C1605" s="2">
        <f>RSI!I1605</f>
        <v>96.367422675431754</v>
      </c>
      <c r="D1605" s="2">
        <f>MACD!E1605</f>
        <v>-0.29840385846344475</v>
      </c>
      <c r="E1605" s="2">
        <f>MACD!F1605</f>
        <v>-0.1226229126557889</v>
      </c>
      <c r="F1605" s="2">
        <f>'Moving Avg'!D1605</f>
        <v>35.5</v>
      </c>
      <c r="G1605" s="2">
        <f>'Moving Avg'!F1605</f>
        <v>34.75</v>
      </c>
      <c r="H1605" s="2">
        <f>'Moving Avg'!G1605</f>
        <v>34.6</v>
      </c>
      <c r="I1605" s="2">
        <f>'Moving Avg'!H1605</f>
        <v>35.592899999999979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</row>
    <row r="1606" spans="1:12" ht="13.5" x14ac:dyDescent="0.25">
      <c r="A1606" s="3">
        <f>RSI!A1606</f>
        <v>44351</v>
      </c>
      <c r="B1606" s="2">
        <f>RSI!B1606</f>
        <v>35.5</v>
      </c>
      <c r="C1606" s="2">
        <f>RSI!I1606</f>
        <v>96.367422675431754</v>
      </c>
      <c r="D1606" s="2">
        <f>MACD!E1606</f>
        <v>-0.35036832862684264</v>
      </c>
      <c r="E1606" s="2">
        <f>MACD!F1606</f>
        <v>-0.16817199584999964</v>
      </c>
      <c r="F1606" s="2">
        <f>'Moving Avg'!D1606</f>
        <v>35.5</v>
      </c>
      <c r="G1606" s="2">
        <f>'Moving Avg'!F1606</f>
        <v>34.799999999999997</v>
      </c>
      <c r="H1606" s="2">
        <f>'Moving Avg'!G1606</f>
        <v>34.619999999999997</v>
      </c>
      <c r="I1606" s="2">
        <f>'Moving Avg'!H1606</f>
        <v>35.571399999999976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</row>
    <row r="1607" spans="1:12" ht="13.5" x14ac:dyDescent="0.25">
      <c r="A1607" s="3">
        <f>RSI!A1607</f>
        <v>44354</v>
      </c>
      <c r="B1607" s="2">
        <f>RSI!B1607</f>
        <v>35.5</v>
      </c>
      <c r="C1607" s="2">
        <f>RSI!I1607</f>
        <v>96.367422675431754</v>
      </c>
      <c r="D1607" s="2">
        <f>MACD!E1607</f>
        <v>-0.39848444253119197</v>
      </c>
      <c r="E1607" s="2">
        <f>MACD!F1607</f>
        <v>-0.21423448518623814</v>
      </c>
      <c r="F1607" s="2">
        <f>'Moving Avg'!D1607</f>
        <v>35.5</v>
      </c>
      <c r="G1607" s="2">
        <f>'Moving Avg'!F1607</f>
        <v>34.85</v>
      </c>
      <c r="H1607" s="2">
        <f>'Moving Avg'!G1607</f>
        <v>34.64</v>
      </c>
      <c r="I1607" s="2">
        <f>'Moving Avg'!H1607</f>
        <v>35.549899999999973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</row>
    <row r="1608" spans="1:12" ht="13.5" x14ac:dyDescent="0.25">
      <c r="A1608" s="3">
        <f>RSI!A1608</f>
        <v>44355</v>
      </c>
      <c r="B1608" s="2">
        <f>RSI!B1608</f>
        <v>35.5</v>
      </c>
      <c r="C1608" s="2">
        <f>RSI!I1608</f>
        <v>96.367422675431754</v>
      </c>
      <c r="D1608" s="2">
        <f>MACD!E1608</f>
        <v>-0.44303713071800388</v>
      </c>
      <c r="E1608" s="2">
        <f>MACD!F1608</f>
        <v>-0.25999501429259131</v>
      </c>
      <c r="F1608" s="2">
        <f>'Moving Avg'!D1608</f>
        <v>35.5</v>
      </c>
      <c r="G1608" s="2">
        <f>'Moving Avg'!F1608</f>
        <v>34.9</v>
      </c>
      <c r="H1608" s="2">
        <f>'Moving Avg'!G1608</f>
        <v>34.659999999999997</v>
      </c>
      <c r="I1608" s="2">
        <f>'Moving Avg'!H1608</f>
        <v>35.528399999999976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</row>
    <row r="1609" spans="1:12" ht="13.5" x14ac:dyDescent="0.25">
      <c r="A1609" s="3">
        <f>RSI!A1609</f>
        <v>44356</v>
      </c>
      <c r="B1609" s="2">
        <f>RSI!B1609</f>
        <v>35.5</v>
      </c>
      <c r="C1609" s="2">
        <f>RSI!I1609</f>
        <v>96.367422675431754</v>
      </c>
      <c r="D1609" s="2">
        <f>MACD!E1609</f>
        <v>-0.48429023820661143</v>
      </c>
      <c r="E1609" s="2">
        <f>MACD!F1609</f>
        <v>-0.30485405907539537</v>
      </c>
      <c r="F1609" s="2">
        <f>'Moving Avg'!D1609</f>
        <v>35.5</v>
      </c>
      <c r="G1609" s="2">
        <f>'Moving Avg'!F1609</f>
        <v>34.950000000000003</v>
      </c>
      <c r="H1609" s="2">
        <f>'Moving Avg'!G1609</f>
        <v>34.68</v>
      </c>
      <c r="I1609" s="2">
        <f>'Moving Avg'!H1609</f>
        <v>35.506899999999973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</row>
    <row r="1610" spans="1:12" ht="13.5" x14ac:dyDescent="0.25">
      <c r="A1610" s="3">
        <f>RSI!A1610</f>
        <v>44357</v>
      </c>
      <c r="B1610" s="2">
        <f>RSI!B1610</f>
        <v>35.5</v>
      </c>
      <c r="C1610" s="2">
        <f>RSI!I1610</f>
        <v>96.367422675431754</v>
      </c>
      <c r="D1610" s="2">
        <f>MACD!E1610</f>
        <v>-0.52248808323949447</v>
      </c>
      <c r="E1610" s="2">
        <f>MACD!F1610</f>
        <v>-0.34838086390821521</v>
      </c>
      <c r="F1610" s="2">
        <f>'Moving Avg'!D1610</f>
        <v>35.5</v>
      </c>
      <c r="G1610" s="2">
        <f>'Moving Avg'!F1610</f>
        <v>35</v>
      </c>
      <c r="H1610" s="2">
        <f>'Moving Avg'!G1610</f>
        <v>34.700000000000003</v>
      </c>
      <c r="I1610" s="2">
        <f>'Moving Avg'!H1610</f>
        <v>35.48539999999997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</row>
    <row r="1611" spans="1:12" ht="13.5" x14ac:dyDescent="0.25">
      <c r="A1611" s="3">
        <f>RSI!A1611</f>
        <v>44358</v>
      </c>
      <c r="B1611" s="2">
        <f>RSI!B1611</f>
        <v>35.5</v>
      </c>
      <c r="C1611" s="2">
        <f>RSI!I1611</f>
        <v>96.367422675431754</v>
      </c>
      <c r="D1611" s="2">
        <f>MACD!E1611</f>
        <v>-0.40401074720269747</v>
      </c>
      <c r="E1611" s="2">
        <f>MACD!F1611</f>
        <v>-0.35950684056711169</v>
      </c>
      <c r="F1611" s="2">
        <f>'Moving Avg'!D1611</f>
        <v>35.5</v>
      </c>
      <c r="G1611" s="2">
        <f>'Moving Avg'!F1611</f>
        <v>35.049999999999997</v>
      </c>
      <c r="H1611" s="2">
        <f>'Moving Avg'!G1611</f>
        <v>34.72</v>
      </c>
      <c r="I1611" s="2">
        <f>'Moving Avg'!H1611</f>
        <v>35.463899999999967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</row>
    <row r="1612" spans="1:12" ht="13.5" x14ac:dyDescent="0.25">
      <c r="A1612" s="3">
        <f>RSI!A1612</f>
        <v>44361</v>
      </c>
      <c r="B1612" s="2">
        <f>RSI!B1612</f>
        <v>35.5</v>
      </c>
      <c r="C1612" s="2">
        <f>RSI!I1612</f>
        <v>96.367422675431754</v>
      </c>
      <c r="D1612" s="2">
        <f>MACD!E1612</f>
        <v>-0.30658251244791046</v>
      </c>
      <c r="E1612" s="2">
        <f>MACD!F1612</f>
        <v>-0.34892197494327143</v>
      </c>
      <c r="F1612" s="2">
        <f>'Moving Avg'!D1612</f>
        <v>35.5</v>
      </c>
      <c r="G1612" s="2">
        <f>'Moving Avg'!F1612</f>
        <v>35.1</v>
      </c>
      <c r="H1612" s="2">
        <f>'Moving Avg'!G1612</f>
        <v>34.74</v>
      </c>
      <c r="I1612" s="2">
        <f>'Moving Avg'!H1612</f>
        <v>35.442399999999964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</row>
    <row r="1613" spans="1:12" ht="13.5" x14ac:dyDescent="0.25">
      <c r="A1613" s="3">
        <f>RSI!A1613</f>
        <v>44362</v>
      </c>
      <c r="B1613" s="2">
        <f>RSI!B1613</f>
        <v>34.51</v>
      </c>
      <c r="C1613" s="2">
        <f>RSI!I1613</f>
        <v>30.550623581459902</v>
      </c>
      <c r="D1613" s="2">
        <f>MACD!E1613</f>
        <v>-0.15342269875173287</v>
      </c>
      <c r="E1613" s="2">
        <f>MACD!F1613</f>
        <v>-0.30982211970496371</v>
      </c>
      <c r="F1613" s="2">
        <f>'Moving Avg'!D1613</f>
        <v>35.302</v>
      </c>
      <c r="G1613" s="2">
        <f>'Moving Avg'!F1613</f>
        <v>35.100499999999997</v>
      </c>
      <c r="H1613" s="2">
        <f>'Moving Avg'!G1613</f>
        <v>34.740200000000002</v>
      </c>
      <c r="I1613" s="2">
        <f>'Moving Avg'!H1613</f>
        <v>35.415949999999967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34.51</v>
      </c>
      <c r="C1614" s="2">
        <f>RSI!I1614</f>
        <v>30.550623581459902</v>
      </c>
      <c r="D1614" s="2">
        <f>MACD!E1614</f>
        <v>-2.0395235613683838E-2</v>
      </c>
      <c r="E1614" s="2">
        <f>MACD!F1614</f>
        <v>-0.25193674288670775</v>
      </c>
      <c r="F1614" s="2">
        <f>'Moving Avg'!D1614</f>
        <v>35.103999999999999</v>
      </c>
      <c r="G1614" s="2">
        <f>'Moving Avg'!F1614</f>
        <v>35.100999999999999</v>
      </c>
      <c r="H1614" s="2">
        <f>'Moving Avg'!G1614</f>
        <v>34.740400000000001</v>
      </c>
      <c r="I1614" s="2">
        <f>'Moving Avg'!H1614</f>
        <v>35.389499999999963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34.51</v>
      </c>
      <c r="C1615" s="2">
        <f>RSI!I1615</f>
        <v>30.550623581459902</v>
      </c>
      <c r="D1615" s="2">
        <f>MACD!E1615</f>
        <v>9.5343035911724883E-2</v>
      </c>
      <c r="E1615" s="2">
        <f>MACD!F1615</f>
        <v>-0.18248078712702123</v>
      </c>
      <c r="F1615" s="2">
        <f>'Moving Avg'!D1615</f>
        <v>34.905999999999992</v>
      </c>
      <c r="G1615" s="2">
        <f>'Moving Avg'!F1615</f>
        <v>35.101500000000001</v>
      </c>
      <c r="H1615" s="2">
        <f>'Moving Avg'!G1615</f>
        <v>34.740600000000001</v>
      </c>
      <c r="I1615" s="2">
        <f>'Moving Avg'!H1615</f>
        <v>35.363049999999959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35.5</v>
      </c>
      <c r="C1616" s="2">
        <f>RSI!I1616</f>
        <v>62.521032110354533</v>
      </c>
      <c r="D1616" s="2">
        <f>MACD!E1616</f>
        <v>0.12288335649816418</v>
      </c>
      <c r="E1616" s="2">
        <f>MACD!F1616</f>
        <v>-0.12140795840198415</v>
      </c>
      <c r="F1616" s="2">
        <f>'Moving Avg'!D1616</f>
        <v>34.905999999999992</v>
      </c>
      <c r="G1616" s="2">
        <f>'Moving Avg'!F1616</f>
        <v>35.151499999999999</v>
      </c>
      <c r="H1616" s="2">
        <f>'Moving Avg'!G1616</f>
        <v>34.760599999999997</v>
      </c>
      <c r="I1616" s="2">
        <f>'Moving Avg'!H1616</f>
        <v>35.341549999999962</v>
      </c>
      <c r="J1616" s="6" t="str">
        <f>OBV!F1616</f>
        <v>BULLISH</v>
      </c>
      <c r="K1616" s="6" t="str">
        <f>OBV!G1616</f>
        <v>NEUTRAL</v>
      </c>
      <c r="L1616" s="6" t="str">
        <f>OBV!H1616</f>
        <v>NEUTRAL</v>
      </c>
    </row>
    <row r="1617" spans="1:12" ht="13.5" x14ac:dyDescent="0.25">
      <c r="A1617" s="3">
        <f>RSI!A1617</f>
        <v>44368</v>
      </c>
      <c r="B1617" s="2">
        <f>RSI!B1617</f>
        <v>35.5</v>
      </c>
      <c r="C1617" s="2">
        <f>RSI!I1617</f>
        <v>62.521032110354533</v>
      </c>
      <c r="D1617" s="2">
        <f>MACD!E1617</f>
        <v>0.14306015061576716</v>
      </c>
      <c r="E1617" s="2">
        <f>MACD!F1617</f>
        <v>-6.8514336598433895E-2</v>
      </c>
      <c r="F1617" s="2">
        <f>'Moving Avg'!D1617</f>
        <v>34.905999999999999</v>
      </c>
      <c r="G1617" s="2">
        <f>'Moving Avg'!F1617</f>
        <v>35.201499999999996</v>
      </c>
      <c r="H1617" s="2">
        <f>'Moving Avg'!G1617</f>
        <v>34.7806</v>
      </c>
      <c r="I1617" s="2">
        <f>'Moving Avg'!H1617</f>
        <v>35.320049999999959</v>
      </c>
      <c r="J1617" s="6" t="str">
        <f>OBV!F1617</f>
        <v>BULLISH</v>
      </c>
      <c r="K1617" s="6" t="str">
        <f>OBV!G1617</f>
        <v>NEUTRAL</v>
      </c>
      <c r="L1617" s="6" t="str">
        <f>OBV!H1617</f>
        <v>NEUTRAL</v>
      </c>
    </row>
    <row r="1618" spans="1:12" ht="13.5" x14ac:dyDescent="0.25">
      <c r="A1618" s="3">
        <f>RSI!A1618</f>
        <v>44369</v>
      </c>
      <c r="B1618" s="2">
        <f>RSI!B1618</f>
        <v>35.5</v>
      </c>
      <c r="C1618" s="2">
        <f>RSI!I1618</f>
        <v>62.521032110354533</v>
      </c>
      <c r="D1618" s="2">
        <f>MACD!E1618</f>
        <v>0.15723786508835502</v>
      </c>
      <c r="E1618" s="2">
        <f>MACD!F1618</f>
        <v>-2.3363896261076114E-2</v>
      </c>
      <c r="F1618" s="2">
        <f>'Moving Avg'!D1618</f>
        <v>35.103999999999999</v>
      </c>
      <c r="G1618" s="2">
        <f>'Moving Avg'!F1618</f>
        <v>35.2515</v>
      </c>
      <c r="H1618" s="2">
        <f>'Moving Avg'!G1618</f>
        <v>34.800600000000003</v>
      </c>
      <c r="I1618" s="2">
        <f>'Moving Avg'!H1618</f>
        <v>35.298549999999963</v>
      </c>
      <c r="J1618" s="6" t="str">
        <f>OBV!F1618</f>
        <v>BULLISH</v>
      </c>
      <c r="K1618" s="6" t="str">
        <f>OBV!G1618</f>
        <v>NEUTRAL</v>
      </c>
      <c r="L1618" s="6" t="str">
        <f>OBV!H1618</f>
        <v>CONFIRMED BULLISH</v>
      </c>
    </row>
    <row r="1619" spans="1:12" ht="13.5" x14ac:dyDescent="0.25">
      <c r="A1619" s="3">
        <f>RSI!A1619</f>
        <v>44370</v>
      </c>
      <c r="B1619" s="2">
        <f>RSI!B1619</f>
        <v>35.5</v>
      </c>
      <c r="C1619" s="2">
        <f>RSI!I1619</f>
        <v>62.521032110354533</v>
      </c>
      <c r="D1619" s="2">
        <f>MACD!E1619</f>
        <v>0.16655387654022746</v>
      </c>
      <c r="E1619" s="2">
        <f>MACD!F1619</f>
        <v>1.4619658299184601E-2</v>
      </c>
      <c r="F1619" s="2">
        <f>'Moving Avg'!D1619</f>
        <v>35.302</v>
      </c>
      <c r="G1619" s="2">
        <f>'Moving Avg'!F1619</f>
        <v>35.301499999999997</v>
      </c>
      <c r="H1619" s="2">
        <f>'Moving Avg'!G1619</f>
        <v>34.820599999999999</v>
      </c>
      <c r="I1619" s="2">
        <f>'Moving Avg'!H1619</f>
        <v>35.277049999999967</v>
      </c>
      <c r="J1619" s="6" t="str">
        <f>OBV!F1619</f>
        <v>BULLISH</v>
      </c>
      <c r="K1619" s="6" t="str">
        <f>OBV!G1619</f>
        <v>NEUTRAL</v>
      </c>
      <c r="L1619" s="6" t="str">
        <f>OBV!H1619</f>
        <v>CONFIRMED BULLISH</v>
      </c>
    </row>
    <row r="1620" spans="1:12" ht="13.5" x14ac:dyDescent="0.25">
      <c r="A1620" s="3">
        <f>RSI!A1620</f>
        <v>44371</v>
      </c>
      <c r="B1620" s="2">
        <f>RSI!B1620</f>
        <v>35.5</v>
      </c>
      <c r="C1620" s="2">
        <f>RSI!I1620</f>
        <v>62.521032110354533</v>
      </c>
      <c r="D1620" s="2">
        <f>MACD!E1620</f>
        <v>0.17195469603625213</v>
      </c>
      <c r="E1620" s="2">
        <f>MACD!F1620</f>
        <v>4.608666584659811E-2</v>
      </c>
      <c r="F1620" s="2">
        <f>'Moving Avg'!D1620</f>
        <v>35.5</v>
      </c>
      <c r="G1620" s="2">
        <f>'Moving Avg'!F1620</f>
        <v>35.351500000000001</v>
      </c>
      <c r="H1620" s="2">
        <f>'Moving Avg'!G1620</f>
        <v>34.840600000000002</v>
      </c>
      <c r="I1620" s="2">
        <f>'Moving Avg'!H1620</f>
        <v>35.255549999999964</v>
      </c>
      <c r="J1620" s="6" t="str">
        <f>OBV!F1620</f>
        <v>BULLISH</v>
      </c>
      <c r="K1620" s="6" t="str">
        <f>OBV!G1620</f>
        <v>NEUTRAL</v>
      </c>
      <c r="L1620" s="6" t="str">
        <f>OBV!H1620</f>
        <v>CONFIRMED BULLISH</v>
      </c>
    </row>
    <row r="1621" spans="1:12" ht="13.5" x14ac:dyDescent="0.25">
      <c r="A1621" s="3">
        <f>RSI!A1621</f>
        <v>44372</v>
      </c>
      <c r="B1621" s="2">
        <f>RSI!B1621</f>
        <v>34.51</v>
      </c>
      <c r="C1621" s="2">
        <f>RSI!I1621</f>
        <v>37.50935379563979</v>
      </c>
      <c r="D1621" s="2">
        <f>MACD!E1621</f>
        <v>0.24755984298001721</v>
      </c>
      <c r="E1621" s="2">
        <f>MACD!F1621</f>
        <v>8.6381301273281932E-2</v>
      </c>
      <c r="F1621" s="2">
        <f>'Moving Avg'!D1621</f>
        <v>35.302</v>
      </c>
      <c r="G1621" s="2">
        <f>'Moving Avg'!F1621</f>
        <v>35.302</v>
      </c>
      <c r="H1621" s="2">
        <f>'Moving Avg'!G1621</f>
        <v>34.840800000000002</v>
      </c>
      <c r="I1621" s="2">
        <f>'Moving Avg'!H1621</f>
        <v>35.229099999999974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34.51</v>
      </c>
      <c r="C1622" s="2">
        <f>RSI!I1622</f>
        <v>37.50935379563979</v>
      </c>
      <c r="D1622" s="2">
        <f>MACD!E1622</f>
        <v>0.31525550120684187</v>
      </c>
      <c r="E1622" s="2">
        <f>MACD!F1622</f>
        <v>0.13215614125999392</v>
      </c>
      <c r="F1622" s="2">
        <f>'Moving Avg'!D1622</f>
        <v>35.103999999999999</v>
      </c>
      <c r="G1622" s="2">
        <f>'Moving Avg'!F1622</f>
        <v>35.252499999999998</v>
      </c>
      <c r="H1622" s="2">
        <f>'Moving Avg'!G1622</f>
        <v>34.841000000000001</v>
      </c>
      <c r="I1622" s="2">
        <f>'Moving Avg'!H1622</f>
        <v>35.20264999999997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34.51</v>
      </c>
      <c r="C1623" s="2">
        <f>RSI!I1623</f>
        <v>37.50935379563979</v>
      </c>
      <c r="D1623" s="2">
        <f>MACD!E1623</f>
        <v>0.2236751137639601</v>
      </c>
      <c r="E1623" s="2">
        <f>MACD!F1623</f>
        <v>0.15045993576078714</v>
      </c>
      <c r="F1623" s="2">
        <f>'Moving Avg'!D1623</f>
        <v>34.905999999999992</v>
      </c>
      <c r="G1623" s="2">
        <f>'Moving Avg'!F1623</f>
        <v>35.202999999999996</v>
      </c>
      <c r="H1623" s="2">
        <f>'Moving Avg'!G1623</f>
        <v>34.841200000000001</v>
      </c>
      <c r="I1623" s="2">
        <f>'Moving Avg'!H1623</f>
        <v>35.176199999999973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34.51</v>
      </c>
      <c r="C1624" s="2">
        <f>RSI!I1624</f>
        <v>37.50935379563979</v>
      </c>
      <c r="D1624" s="2">
        <f>MACD!E1624</f>
        <v>0.14937509381567793</v>
      </c>
      <c r="E1624" s="2">
        <f>MACD!F1624</f>
        <v>0.15024296737176529</v>
      </c>
      <c r="F1624" s="2">
        <f>'Moving Avg'!D1624</f>
        <v>34.707999999999991</v>
      </c>
      <c r="G1624" s="2">
        <f>'Moving Avg'!F1624</f>
        <v>35.153499999999994</v>
      </c>
      <c r="H1624" s="2">
        <f>'Moving Avg'!G1624</f>
        <v>34.8414</v>
      </c>
      <c r="I1624" s="2">
        <f>'Moving Avg'!H1624</f>
        <v>35.149749999999969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34.51</v>
      </c>
      <c r="C1625" s="2">
        <f>RSI!I1625</f>
        <v>37.50935379563979</v>
      </c>
      <c r="D1625" s="2">
        <f>MACD!E1625</f>
        <v>8.9460547203032093E-2</v>
      </c>
      <c r="E1625" s="2">
        <f>MACD!F1625</f>
        <v>0.13808648333801865</v>
      </c>
      <c r="F1625" s="2">
        <f>'Moving Avg'!D1625</f>
        <v>34.51</v>
      </c>
      <c r="G1625" s="2">
        <f>'Moving Avg'!F1625</f>
        <v>35.103999999999999</v>
      </c>
      <c r="H1625" s="2">
        <f>'Moving Avg'!G1625</f>
        <v>34.8416</v>
      </c>
      <c r="I1625" s="2">
        <f>'Moving Avg'!H1625</f>
        <v>35.123299999999979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34.51</v>
      </c>
      <c r="C1626" s="2">
        <f>RSI!I1626</f>
        <v>37.50935379563979</v>
      </c>
      <c r="D1626" s="2">
        <f>MACD!E1626</f>
        <v>0.19380714974636248</v>
      </c>
      <c r="E1626" s="2">
        <f>MACD!F1626</f>
        <v>0.14923061661968742</v>
      </c>
      <c r="F1626" s="2">
        <f>'Moving Avg'!D1626</f>
        <v>34.51</v>
      </c>
      <c r="G1626" s="2">
        <f>'Moving Avg'!F1626</f>
        <v>35.054499999999997</v>
      </c>
      <c r="H1626" s="2">
        <f>'Moving Avg'!G1626</f>
        <v>34.841799999999999</v>
      </c>
      <c r="I1626" s="2">
        <f>'Moving Avg'!H1626</f>
        <v>35.096849999999975</v>
      </c>
      <c r="J1626" s="6" t="str">
        <f>OBV!F1626</f>
        <v>NEUTRAL</v>
      </c>
      <c r="K1626" s="6" t="str">
        <f>OBV!G1626</f>
        <v>NEUTRAL</v>
      </c>
      <c r="L1626" s="6" t="str">
        <f>OBV!H1626</f>
        <v>NEUTRAL</v>
      </c>
    </row>
    <row r="1627" spans="1:12" ht="13.5" x14ac:dyDescent="0.25">
      <c r="A1627" s="3">
        <f>RSI!A1627</f>
        <v>44382</v>
      </c>
      <c r="B1627" s="2">
        <f>RSI!B1627</f>
        <v>34.51</v>
      </c>
      <c r="C1627" s="2">
        <f>RSI!I1627</f>
        <v>37.50935379563979</v>
      </c>
      <c r="D1627" s="2">
        <f>MACD!E1627</f>
        <v>0.28463360872194698</v>
      </c>
      <c r="E1627" s="2">
        <f>MACD!F1627</f>
        <v>0.17631121504013936</v>
      </c>
      <c r="F1627" s="2">
        <f>'Moving Avg'!D1627</f>
        <v>34.51</v>
      </c>
      <c r="G1627" s="2">
        <f>'Moving Avg'!F1627</f>
        <v>35.004999999999995</v>
      </c>
      <c r="H1627" s="2">
        <f>'Moving Avg'!G1627</f>
        <v>34.841999999999999</v>
      </c>
      <c r="I1627" s="2">
        <f>'Moving Avg'!H1627</f>
        <v>35.070399999999978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</row>
    <row r="1628" spans="1:12" ht="13.5" x14ac:dyDescent="0.25">
      <c r="A1628" s="3">
        <f>RSI!A1628</f>
        <v>44383</v>
      </c>
      <c r="B1628" s="2">
        <f>RSI!B1628</f>
        <v>34.51</v>
      </c>
      <c r="C1628" s="2">
        <f>RSI!I1628</f>
        <v>37.50935379563979</v>
      </c>
      <c r="D1628" s="2">
        <f>MACD!E1628</f>
        <v>0.36383230326154603</v>
      </c>
      <c r="E1628" s="2">
        <f>MACD!F1628</f>
        <v>0.21381543268442071</v>
      </c>
      <c r="F1628" s="2">
        <f>'Moving Avg'!D1628</f>
        <v>34.51</v>
      </c>
      <c r="G1628" s="2">
        <f>'Moving Avg'!F1628</f>
        <v>34.955499999999994</v>
      </c>
      <c r="H1628" s="2">
        <f>'Moving Avg'!G1628</f>
        <v>34.842199999999998</v>
      </c>
      <c r="I1628" s="2">
        <f>'Moving Avg'!H1628</f>
        <v>35.043949999999981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</row>
    <row r="1629" spans="1:12" ht="13.5" x14ac:dyDescent="0.25">
      <c r="A1629" s="3">
        <f>RSI!A1629</f>
        <v>44384</v>
      </c>
      <c r="B1629" s="2">
        <f>RSI!B1629</f>
        <v>34.51</v>
      </c>
      <c r="C1629" s="2">
        <f>RSI!I1629</f>
        <v>37.50935379563979</v>
      </c>
      <c r="D1629" s="2">
        <f>MACD!E1629</f>
        <v>0.43301837672406407</v>
      </c>
      <c r="E1629" s="2">
        <f>MACD!F1629</f>
        <v>0.2576560214923494</v>
      </c>
      <c r="F1629" s="2">
        <f>'Moving Avg'!D1629</f>
        <v>34.51</v>
      </c>
      <c r="G1629" s="2">
        <f>'Moving Avg'!F1629</f>
        <v>34.905999999999992</v>
      </c>
      <c r="H1629" s="2">
        <f>'Moving Avg'!G1629</f>
        <v>34.842399999999998</v>
      </c>
      <c r="I1629" s="2">
        <f>'Moving Avg'!H1629</f>
        <v>35.017499999999984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</row>
    <row r="1630" spans="1:12" ht="13.5" x14ac:dyDescent="0.25">
      <c r="A1630" s="3">
        <f>RSI!A1630</f>
        <v>44385</v>
      </c>
      <c r="B1630" s="2">
        <f>RSI!B1630</f>
        <v>34.51</v>
      </c>
      <c r="C1630" s="2">
        <f>RSI!I1630</f>
        <v>37.50935379563979</v>
      </c>
      <c r="D1630" s="2">
        <f>MACD!E1630</f>
        <v>0.49357135876194036</v>
      </c>
      <c r="E1630" s="2">
        <f>MACD!F1630</f>
        <v>0.3048390889462676</v>
      </c>
      <c r="F1630" s="2">
        <f>'Moving Avg'!D1630</f>
        <v>34.51</v>
      </c>
      <c r="G1630" s="2">
        <f>'Moving Avg'!F1630</f>
        <v>34.856499999999997</v>
      </c>
      <c r="H1630" s="2">
        <f>'Moving Avg'!G1630</f>
        <v>34.842599999999997</v>
      </c>
      <c r="I1630" s="2">
        <f>'Moving Avg'!H1630</f>
        <v>34.991049999999987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34.51</v>
      </c>
      <c r="C1631" s="2">
        <f>RSI!I1631</f>
        <v>37.50935379563979</v>
      </c>
      <c r="D1631" s="2">
        <f>MACD!E1631</f>
        <v>0.39436276795102287</v>
      </c>
      <c r="E1631" s="2">
        <f>MACD!F1631</f>
        <v>0.32274382474721869</v>
      </c>
      <c r="F1631" s="2">
        <f>'Moving Avg'!D1631</f>
        <v>34.51</v>
      </c>
      <c r="G1631" s="2">
        <f>'Moving Avg'!F1631</f>
        <v>34.806999999999995</v>
      </c>
      <c r="H1631" s="2">
        <f>'Moving Avg'!G1631</f>
        <v>34.842799999999997</v>
      </c>
      <c r="I1631" s="2">
        <f>'Moving Avg'!H1631</f>
        <v>34.964599999999983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</row>
    <row r="1632" spans="1:12" ht="13.5" x14ac:dyDescent="0.25">
      <c r="A1632" s="3">
        <f>RSI!A1632</f>
        <v>44389</v>
      </c>
      <c r="B1632" s="2">
        <f>RSI!B1632</f>
        <v>34.51</v>
      </c>
      <c r="C1632" s="2">
        <f>RSI!I1632</f>
        <v>37.50935379563979</v>
      </c>
      <c r="D1632" s="2">
        <f>MACD!E1632</f>
        <v>0.31214107694017912</v>
      </c>
      <c r="E1632" s="2">
        <f>MACD!F1632</f>
        <v>0.3206232751858108</v>
      </c>
      <c r="F1632" s="2">
        <f>'Moving Avg'!D1632</f>
        <v>34.51</v>
      </c>
      <c r="G1632" s="2">
        <f>'Moving Avg'!F1632</f>
        <v>34.757499999999993</v>
      </c>
      <c r="H1632" s="2">
        <f>'Moving Avg'!G1632</f>
        <v>34.842999999999996</v>
      </c>
      <c r="I1632" s="2">
        <f>'Moving Avg'!H1632</f>
        <v>34.938149999999986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</row>
    <row r="1633" spans="1:12" ht="13.5" x14ac:dyDescent="0.25">
      <c r="A1633" s="3">
        <f>RSI!A1633</f>
        <v>44390</v>
      </c>
      <c r="B1633" s="2">
        <f>RSI!B1633</f>
        <v>34.51</v>
      </c>
      <c r="C1633" s="2">
        <f>RSI!I1633</f>
        <v>37.50935379563979</v>
      </c>
      <c r="D1633" s="2">
        <f>MACD!E1633</f>
        <v>0.24416520988678769</v>
      </c>
      <c r="E1633" s="2">
        <f>MACD!F1633</f>
        <v>0.30533166212600621</v>
      </c>
      <c r="F1633" s="2">
        <f>'Moving Avg'!D1633</f>
        <v>34.51</v>
      </c>
      <c r="G1633" s="2">
        <f>'Moving Avg'!F1633</f>
        <v>34.757499999999993</v>
      </c>
      <c r="H1633" s="2">
        <f>'Moving Avg'!G1633</f>
        <v>34.843199999999996</v>
      </c>
      <c r="I1633" s="2">
        <f>'Moving Avg'!H1633</f>
        <v>34.911699999999989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</row>
    <row r="1634" spans="1:12" ht="13.5" x14ac:dyDescent="0.25">
      <c r="A1634" s="3">
        <f>RSI!A1634</f>
        <v>44391</v>
      </c>
      <c r="B1634" s="2">
        <f>RSI!B1634</f>
        <v>34.51</v>
      </c>
      <c r="C1634" s="2">
        <f>RSI!I1634</f>
        <v>37.50935379563979</v>
      </c>
      <c r="D1634" s="2">
        <f>MACD!E1634</f>
        <v>0.18812525467529895</v>
      </c>
      <c r="E1634" s="2">
        <f>MACD!F1634</f>
        <v>0.28189038063586475</v>
      </c>
      <c r="F1634" s="2">
        <f>'Moving Avg'!D1634</f>
        <v>34.51</v>
      </c>
      <c r="G1634" s="2">
        <f>'Moving Avg'!F1634</f>
        <v>34.757499999999993</v>
      </c>
      <c r="H1634" s="2">
        <f>'Moving Avg'!G1634</f>
        <v>34.843399999999995</v>
      </c>
      <c r="I1634" s="2">
        <f>'Moving Avg'!H1634</f>
        <v>34.885249999999992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</row>
    <row r="1635" spans="1:12" ht="13.5" x14ac:dyDescent="0.25">
      <c r="A1635" s="3">
        <f>RSI!A1635</f>
        <v>44392</v>
      </c>
      <c r="B1635" s="2">
        <f>RSI!B1635</f>
        <v>34.51</v>
      </c>
      <c r="C1635" s="2">
        <f>RSI!I1635</f>
        <v>37.50935379563979</v>
      </c>
      <c r="D1635" s="2">
        <f>MACD!E1635</f>
        <v>0.14207542931386996</v>
      </c>
      <c r="E1635" s="2">
        <f>MACD!F1635</f>
        <v>0.25392739037146578</v>
      </c>
      <c r="F1635" s="2">
        <f>'Moving Avg'!D1635</f>
        <v>34.51</v>
      </c>
      <c r="G1635" s="2">
        <f>'Moving Avg'!F1635</f>
        <v>34.757499999999993</v>
      </c>
      <c r="H1635" s="2">
        <f>'Moving Avg'!G1635</f>
        <v>34.843599999999995</v>
      </c>
      <c r="I1635" s="2">
        <f>'Moving Avg'!H1635</f>
        <v>34.858799999999995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34.51</v>
      </c>
      <c r="C1636" s="2">
        <f>RSI!I1636</f>
        <v>37.50935379563979</v>
      </c>
      <c r="D1636" s="2">
        <f>MACD!E1636</f>
        <v>0.10437741309834792</v>
      </c>
      <c r="E1636" s="2">
        <f>MACD!F1636</f>
        <v>0.22401739491684222</v>
      </c>
      <c r="F1636" s="2">
        <f>'Moving Avg'!D1636</f>
        <v>34.51</v>
      </c>
      <c r="G1636" s="2">
        <f>'Moving Avg'!F1636</f>
        <v>34.707999999999991</v>
      </c>
      <c r="H1636" s="2">
        <f>'Moving Avg'!G1636</f>
        <v>34.843799999999995</v>
      </c>
      <c r="I1636" s="2">
        <f>'Moving Avg'!H1636</f>
        <v>34.832349999999998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34.51</v>
      </c>
      <c r="C1637" s="2">
        <f>RSI!I1637</f>
        <v>37.50935379563979</v>
      </c>
      <c r="D1637" s="2">
        <f>MACD!E1637</f>
        <v>7.3652444119254312E-2</v>
      </c>
      <c r="E1637" s="2">
        <f>MACD!F1637</f>
        <v>0.19394440475732466</v>
      </c>
      <c r="F1637" s="2">
        <f>'Moving Avg'!D1637</f>
        <v>34.51</v>
      </c>
      <c r="G1637" s="2">
        <f>'Moving Avg'!F1637</f>
        <v>34.658499999999989</v>
      </c>
      <c r="H1637" s="2">
        <f>'Moving Avg'!G1637</f>
        <v>34.843999999999994</v>
      </c>
      <c r="I1637" s="2">
        <f>'Moving Avg'!H1637</f>
        <v>34.805900000000001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44399</v>
      </c>
      <c r="B1638" s="2">
        <f>RSI!B1638</f>
        <v>34.51</v>
      </c>
      <c r="C1638" s="2">
        <f>RSI!I1638</f>
        <v>37.50935379563979</v>
      </c>
      <c r="D1638" s="2">
        <f>MACD!E1638</f>
        <v>4.8740830883559738E-2</v>
      </c>
      <c r="E1638" s="2">
        <f>MACD!F1638</f>
        <v>0.16490368998257168</v>
      </c>
      <c r="F1638" s="2">
        <f>'Moving Avg'!D1638</f>
        <v>34.51</v>
      </c>
      <c r="G1638" s="2">
        <f>'Moving Avg'!F1638</f>
        <v>34.608999999999995</v>
      </c>
      <c r="H1638" s="2">
        <f>'Moving Avg'!G1638</f>
        <v>34.844199999999994</v>
      </c>
      <c r="I1638" s="2">
        <f>'Moving Avg'!H1638</f>
        <v>34.779450000000004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</row>
    <row r="1639" spans="1:12" ht="13.5" x14ac:dyDescent="0.25">
      <c r="A1639" s="3">
        <f>RSI!A1639</f>
        <v>44400</v>
      </c>
      <c r="B1639" s="2">
        <f>RSI!B1639</f>
        <v>34.51</v>
      </c>
      <c r="C1639" s="2">
        <f>RSI!I1639</f>
        <v>37.50935379563979</v>
      </c>
      <c r="D1639" s="2">
        <f>MACD!E1639</f>
        <v>2.8667734121881949E-2</v>
      </c>
      <c r="E1639" s="2">
        <f>MACD!F1639</f>
        <v>0.13765649881043374</v>
      </c>
      <c r="F1639" s="2">
        <f>'Moving Avg'!D1639</f>
        <v>34.51</v>
      </c>
      <c r="G1639" s="2">
        <f>'Moving Avg'!F1639</f>
        <v>34.559499999999993</v>
      </c>
      <c r="H1639" s="2">
        <f>'Moving Avg'!G1639</f>
        <v>34.844399999999993</v>
      </c>
      <c r="I1639" s="2">
        <f>'Moving Avg'!H1639</f>
        <v>34.753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</row>
    <row r="1640" spans="1:12" ht="13.5" x14ac:dyDescent="0.25">
      <c r="A1640" s="3">
        <f>RSI!A1640</f>
        <v>44403</v>
      </c>
      <c r="B1640" s="2">
        <f>RSI!B1640</f>
        <v>34.51</v>
      </c>
      <c r="C1640" s="2">
        <f>RSI!I1640</f>
        <v>37.50935379563979</v>
      </c>
      <c r="D1640" s="2">
        <f>MACD!E1640</f>
        <v>1.2614251084990258E-2</v>
      </c>
      <c r="E1640" s="2">
        <f>MACD!F1640</f>
        <v>0.11264804926534505</v>
      </c>
      <c r="F1640" s="2">
        <f>'Moving Avg'!D1640</f>
        <v>34.51</v>
      </c>
      <c r="G1640" s="2">
        <f>'Moving Avg'!F1640</f>
        <v>34.51</v>
      </c>
      <c r="H1640" s="2">
        <f>'Moving Avg'!G1640</f>
        <v>34.844599999999993</v>
      </c>
      <c r="I1640" s="2">
        <f>'Moving Avg'!H1640</f>
        <v>34.726550000000003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</row>
    <row r="1641" spans="1:12" ht="13.5" x14ac:dyDescent="0.25">
      <c r="A1641" s="3">
        <f>RSI!A1641</f>
        <v>44404</v>
      </c>
      <c r="B1641" s="2">
        <f>RSI!B1641</f>
        <v>34.5</v>
      </c>
      <c r="C1641" s="2">
        <f>RSI!I1641</f>
        <v>36.853727166378839</v>
      </c>
      <c r="D1641" s="2">
        <f>MACD!E1641</f>
        <v>6.3372447677068067E-4</v>
      </c>
      <c r="E1641" s="2">
        <f>MACD!F1641</f>
        <v>9.0245184307630177E-2</v>
      </c>
      <c r="F1641" s="2">
        <f>'Moving Avg'!D1641</f>
        <v>34.507999999999996</v>
      </c>
      <c r="G1641" s="2">
        <f>'Moving Avg'!F1641</f>
        <v>34.509499999999996</v>
      </c>
      <c r="H1641" s="2">
        <f>'Moving Avg'!G1641</f>
        <v>34.844599999999993</v>
      </c>
      <c r="I1641" s="2">
        <f>'Moving Avg'!H1641</f>
        <v>34.70600000000001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</row>
    <row r="1642" spans="1:12" ht="13.5" x14ac:dyDescent="0.25">
      <c r="A1642" s="3">
        <f>RSI!A1642</f>
        <v>44405</v>
      </c>
      <c r="B1642" s="2">
        <f>RSI!B1642</f>
        <v>34.5</v>
      </c>
      <c r="C1642" s="2">
        <f>RSI!I1642</f>
        <v>36.853727166378839</v>
      </c>
      <c r="D1642" s="2">
        <f>MACD!E1642</f>
        <v>-8.645989811455479E-3</v>
      </c>
      <c r="E1642" s="2">
        <f>MACD!F1642</f>
        <v>7.0466949483813046E-2</v>
      </c>
      <c r="F1642" s="2">
        <f>'Moving Avg'!D1642</f>
        <v>34.506</v>
      </c>
      <c r="G1642" s="2">
        <f>'Moving Avg'!F1642</f>
        <v>34.509</v>
      </c>
      <c r="H1642" s="2">
        <f>'Moving Avg'!G1642</f>
        <v>34.844599999999993</v>
      </c>
      <c r="I1642" s="2">
        <f>'Moving Avg'!H1642</f>
        <v>34.68545000000001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</row>
    <row r="1643" spans="1:12" ht="13.5" x14ac:dyDescent="0.25">
      <c r="A1643" s="3">
        <f>RSI!A1643</f>
        <v>44406</v>
      </c>
      <c r="B1643" s="2">
        <f>RSI!B1643</f>
        <v>34.5</v>
      </c>
      <c r="C1643" s="2">
        <f>RSI!I1643</f>
        <v>36.853727166378839</v>
      </c>
      <c r="D1643" s="2">
        <f>MACD!E1643</f>
        <v>-1.5703931321475295E-2</v>
      </c>
      <c r="E1643" s="2">
        <f>MACD!F1643</f>
        <v>5.3232773322755382E-2</v>
      </c>
      <c r="F1643" s="2">
        <f>'Moving Avg'!D1643</f>
        <v>34.503999999999998</v>
      </c>
      <c r="G1643" s="2">
        <f>'Moving Avg'!F1643</f>
        <v>34.508499999999998</v>
      </c>
      <c r="H1643" s="2">
        <f>'Moving Avg'!G1643</f>
        <v>34.844599999999993</v>
      </c>
      <c r="I1643" s="2">
        <f>'Moving Avg'!H1643</f>
        <v>34.664900000000017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</row>
    <row r="1644" spans="1:12" ht="13.5" x14ac:dyDescent="0.25">
      <c r="A1644" s="3">
        <f>RSI!A1644</f>
        <v>44407</v>
      </c>
      <c r="B1644" s="2">
        <f>RSI!B1644</f>
        <v>34.5</v>
      </c>
      <c r="C1644" s="2">
        <f>RSI!I1644</f>
        <v>36.853727166378839</v>
      </c>
      <c r="D1644" s="2">
        <f>MACD!E1644</f>
        <v>-2.0940735281499201E-2</v>
      </c>
      <c r="E1644" s="2">
        <f>MACD!F1644</f>
        <v>3.8398071601904463E-2</v>
      </c>
      <c r="F1644" s="2">
        <f>'Moving Avg'!D1644</f>
        <v>34.501999999999995</v>
      </c>
      <c r="G1644" s="2">
        <f>'Moving Avg'!F1644</f>
        <v>34.507999999999996</v>
      </c>
      <c r="H1644" s="2">
        <f>'Moving Avg'!G1644</f>
        <v>34.844599999999993</v>
      </c>
      <c r="I1644" s="2">
        <f>'Moving Avg'!H1644</f>
        <v>34.64435000000001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</row>
    <row r="1645" spans="1:12" ht="13.5" x14ac:dyDescent="0.25">
      <c r="A1645" s="3">
        <f>RSI!A1645</f>
        <v>44410</v>
      </c>
      <c r="B1645" s="2">
        <f>RSI!B1645</f>
        <v>34.5</v>
      </c>
      <c r="C1645" s="2">
        <f>RSI!I1645</f>
        <v>36.853727166378839</v>
      </c>
      <c r="D1645" s="2">
        <f>MACD!E1645</f>
        <v>-2.4691043395122847E-2</v>
      </c>
      <c r="E1645" s="2">
        <f>MACD!F1645</f>
        <v>2.5780248602499004E-2</v>
      </c>
      <c r="F1645" s="2">
        <f>'Moving Avg'!D1645</f>
        <v>34.5</v>
      </c>
      <c r="G1645" s="2">
        <f>'Moving Avg'!F1645</f>
        <v>34.5075</v>
      </c>
      <c r="H1645" s="2">
        <f>'Moving Avg'!G1645</f>
        <v>34.844599999999993</v>
      </c>
      <c r="I1645" s="2">
        <f>'Moving Avg'!H1645</f>
        <v>34.623800000000017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</row>
    <row r="1646" spans="1:12" ht="13.5" x14ac:dyDescent="0.25">
      <c r="A1646" s="3">
        <f>RSI!A1646</f>
        <v>44411</v>
      </c>
      <c r="B1646" s="2">
        <f>RSI!B1646</f>
        <v>34.5</v>
      </c>
      <c r="C1646" s="2">
        <f>RSI!I1646</f>
        <v>36.853727166378839</v>
      </c>
      <c r="D1646" s="2">
        <f>MACD!E1646</f>
        <v>-2.7233979456852353E-2</v>
      </c>
      <c r="E1646" s="2">
        <f>MACD!F1646</f>
        <v>1.5177402990628735E-2</v>
      </c>
      <c r="F1646" s="2">
        <f>'Moving Avg'!D1646</f>
        <v>34.5</v>
      </c>
      <c r="G1646" s="2">
        <f>'Moving Avg'!F1646</f>
        <v>34.506999999999991</v>
      </c>
      <c r="H1646" s="2">
        <f>'Moving Avg'!G1646</f>
        <v>34.844599999999993</v>
      </c>
      <c r="I1646" s="2">
        <f>'Moving Avg'!H1646</f>
        <v>34.603250000000017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</row>
    <row r="1647" spans="1:12" ht="13.5" x14ac:dyDescent="0.25">
      <c r="A1647" s="3">
        <f>RSI!A1647</f>
        <v>44412</v>
      </c>
      <c r="B1647" s="2">
        <f>RSI!B1647</f>
        <v>34.5</v>
      </c>
      <c r="C1647" s="2">
        <f>RSI!I1647</f>
        <v>36.853727166378832</v>
      </c>
      <c r="D1647" s="2">
        <f>MACD!E1647</f>
        <v>-2.880198942593637E-2</v>
      </c>
      <c r="E1647" s="2">
        <f>MACD!F1647</f>
        <v>6.3815245073157133E-3</v>
      </c>
      <c r="F1647" s="2">
        <f>'Moving Avg'!D1647</f>
        <v>34.5</v>
      </c>
      <c r="G1647" s="2">
        <f>'Moving Avg'!F1647</f>
        <v>34.506499999999996</v>
      </c>
      <c r="H1647" s="2">
        <f>'Moving Avg'!G1647</f>
        <v>34.844599999999993</v>
      </c>
      <c r="I1647" s="2">
        <f>'Moving Avg'!H1647</f>
        <v>34.582700000000017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44413</v>
      </c>
      <c r="B1648" s="2">
        <f>RSI!B1648</f>
        <v>34.5</v>
      </c>
      <c r="C1648" s="2">
        <f>RSI!I1648</f>
        <v>36.853727166378832</v>
      </c>
      <c r="D1648" s="2">
        <f>MACD!E1648</f>
        <v>-2.9588299351274827E-2</v>
      </c>
      <c r="E1648" s="2">
        <f>MACD!F1648</f>
        <v>-8.1244026440239515E-4</v>
      </c>
      <c r="F1648" s="2">
        <f>'Moving Avg'!D1648</f>
        <v>34.5</v>
      </c>
      <c r="G1648" s="2">
        <f>'Moving Avg'!F1648</f>
        <v>34.505999999999993</v>
      </c>
      <c r="H1648" s="2">
        <f>'Moving Avg'!G1648</f>
        <v>34.844599999999993</v>
      </c>
      <c r="I1648" s="2">
        <f>'Moving Avg'!H1648</f>
        <v>34.562150000000017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</row>
    <row r="1649" spans="1:12" ht="13.5" x14ac:dyDescent="0.25">
      <c r="A1649" s="3">
        <f>RSI!A1649</f>
        <v>44414</v>
      </c>
      <c r="B1649" s="2">
        <f>RSI!B1649</f>
        <v>34.5</v>
      </c>
      <c r="C1649" s="2">
        <f>RSI!I1649</f>
        <v>36.853727166378839</v>
      </c>
      <c r="D1649" s="2">
        <f>MACD!E1649</f>
        <v>-2.9753205425528506E-2</v>
      </c>
      <c r="E1649" s="2">
        <f>MACD!F1649</f>
        <v>-6.6005932966276175E-3</v>
      </c>
      <c r="F1649" s="2">
        <f>'Moving Avg'!D1649</f>
        <v>34.5</v>
      </c>
      <c r="G1649" s="2">
        <f>'Moving Avg'!F1649</f>
        <v>34.505499999999998</v>
      </c>
      <c r="H1649" s="2">
        <f>'Moving Avg'!G1649</f>
        <v>34.844599999999993</v>
      </c>
      <c r="I1649" s="2">
        <f>'Moving Avg'!H1649</f>
        <v>34.541600000000017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</row>
    <row r="1650" spans="1:12" ht="13.5" x14ac:dyDescent="0.25">
      <c r="A1650" s="3">
        <f>RSI!A1650</f>
        <v>44417</v>
      </c>
      <c r="B1650" s="2">
        <f>RSI!B1650</f>
        <v>34.5</v>
      </c>
      <c r="C1650" s="2">
        <f>RSI!I1650</f>
        <v>36.853727166378839</v>
      </c>
      <c r="D1650" s="2">
        <f>MACD!E1650</f>
        <v>-2.9429377359200259E-2</v>
      </c>
      <c r="E1650" s="2">
        <f>MACD!F1650</f>
        <v>-1.1166350109142145E-2</v>
      </c>
      <c r="F1650" s="2">
        <f>'Moving Avg'!D1650</f>
        <v>34.5</v>
      </c>
      <c r="G1650" s="2">
        <f>'Moving Avg'!F1650</f>
        <v>34.504999999999995</v>
      </c>
      <c r="H1650" s="2">
        <f>'Moving Avg'!G1650</f>
        <v>34.844599999999993</v>
      </c>
      <c r="I1650" s="2">
        <f>'Moving Avg'!H1650</f>
        <v>34.521050000000017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34.5</v>
      </c>
      <c r="C1651" s="2">
        <f>RSI!I1651</f>
        <v>36.853727166378839</v>
      </c>
      <c r="D1651" s="2">
        <f>MACD!E1651</f>
        <v>-3.0264789815959148E-2</v>
      </c>
      <c r="E1651" s="2">
        <f>MACD!F1651</f>
        <v>-1.4986038050505546E-2</v>
      </c>
      <c r="F1651" s="2">
        <f>'Moving Avg'!D1651</f>
        <v>34.5</v>
      </c>
      <c r="G1651" s="2">
        <f>'Moving Avg'!F1651</f>
        <v>34.504499999999993</v>
      </c>
      <c r="H1651" s="2">
        <f>'Moving Avg'!G1651</f>
        <v>34.824599999999997</v>
      </c>
      <c r="I1651" s="2">
        <f>'Moving Avg'!H1651</f>
        <v>34.500500000000017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34.5</v>
      </c>
      <c r="C1652" s="2">
        <f>RSI!I1652</f>
        <v>36.853727166378839</v>
      </c>
      <c r="D1652" s="2">
        <f>MACD!E1652</f>
        <v>-3.0574417355403227E-2</v>
      </c>
      <c r="E1652" s="2">
        <f>MACD!F1652</f>
        <v>-1.8103713911485082E-2</v>
      </c>
      <c r="F1652" s="2">
        <f>'Moving Avg'!D1652</f>
        <v>34.5</v>
      </c>
      <c r="G1652" s="2">
        <f>'Moving Avg'!F1652</f>
        <v>34.503999999999998</v>
      </c>
      <c r="H1652" s="2">
        <f>'Moving Avg'!G1652</f>
        <v>34.804599999999994</v>
      </c>
      <c r="I1652" s="2">
        <f>'Moving Avg'!H1652</f>
        <v>34.479950000000017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34.5</v>
      </c>
      <c r="C1653" s="2">
        <f>RSI!I1653</f>
        <v>36.853727166378839</v>
      </c>
      <c r="D1653" s="2">
        <f>MACD!E1653</f>
        <v>-3.0468576625843014E-2</v>
      </c>
      <c r="E1653" s="2">
        <f>MACD!F1653</f>
        <v>-2.0576686454356671E-2</v>
      </c>
      <c r="F1653" s="2">
        <f>'Moving Avg'!D1653</f>
        <v>34.5</v>
      </c>
      <c r="G1653" s="2">
        <f>'Moving Avg'!F1653</f>
        <v>34.503499999999995</v>
      </c>
      <c r="H1653" s="2">
        <f>'Moving Avg'!G1653</f>
        <v>34.784599999999998</v>
      </c>
      <c r="I1653" s="2">
        <f>'Moving Avg'!H1653</f>
        <v>34.459400000000016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34.5</v>
      </c>
      <c r="C1654" s="2">
        <f>RSI!I1654</f>
        <v>36.853727166378839</v>
      </c>
      <c r="D1654" s="2">
        <f>MACD!E1654</f>
        <v>-3.0038432730876252E-2</v>
      </c>
      <c r="E1654" s="2">
        <f>MACD!F1654</f>
        <v>-2.2469035709660586E-2</v>
      </c>
      <c r="F1654" s="2">
        <f>'Moving Avg'!D1654</f>
        <v>34.5</v>
      </c>
      <c r="G1654" s="2">
        <f>'Moving Avg'!F1654</f>
        <v>34.503</v>
      </c>
      <c r="H1654" s="2">
        <f>'Moving Avg'!G1654</f>
        <v>34.764599999999994</v>
      </c>
      <c r="I1654" s="2">
        <f>'Moving Avg'!H1654</f>
        <v>34.438850000000016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</row>
    <row r="1655" spans="1:12" ht="13.5" x14ac:dyDescent="0.25">
      <c r="A1655" s="3">
        <f>RSI!A1655</f>
        <v>44426</v>
      </c>
      <c r="B1655" s="2">
        <f>RSI!B1655</f>
        <v>34.5</v>
      </c>
      <c r="C1655" s="2">
        <f>RSI!I1655</f>
        <v>36.853727166378846</v>
      </c>
      <c r="D1655" s="2">
        <f>MACD!E1655</f>
        <v>-2.9359107084040659E-2</v>
      </c>
      <c r="E1655" s="2">
        <f>MACD!F1655</f>
        <v>-2.38470499845366E-2</v>
      </c>
      <c r="F1655" s="2">
        <f>'Moving Avg'!D1655</f>
        <v>34.5</v>
      </c>
      <c r="G1655" s="2">
        <f>'Moving Avg'!F1655</f>
        <v>34.502499999999998</v>
      </c>
      <c r="H1655" s="2">
        <f>'Moving Avg'!G1655</f>
        <v>34.744599999999998</v>
      </c>
      <c r="I1655" s="2">
        <f>'Moving Avg'!H1655</f>
        <v>34.418300000000016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44427</v>
      </c>
      <c r="B1656" s="2">
        <f>RSI!B1656</f>
        <v>34.5</v>
      </c>
      <c r="C1656" s="2">
        <f>RSI!I1656</f>
        <v>36.853727166378846</v>
      </c>
      <c r="D1656" s="2">
        <f>MACD!E1656</f>
        <v>-2.8492295171744786E-2</v>
      </c>
      <c r="E1656" s="2">
        <f>MACD!F1656</f>
        <v>-2.4776099021978238E-2</v>
      </c>
      <c r="F1656" s="2">
        <f>'Moving Avg'!D1656</f>
        <v>34.5</v>
      </c>
      <c r="G1656" s="2">
        <f>'Moving Avg'!F1656</f>
        <v>34.501999999999995</v>
      </c>
      <c r="H1656" s="2">
        <f>'Moving Avg'!G1656</f>
        <v>34.724599999999995</v>
      </c>
      <c r="I1656" s="2">
        <f>'Moving Avg'!H1656</f>
        <v>34.397750000000016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</row>
    <row r="1657" spans="1:12" ht="13.5" x14ac:dyDescent="0.25">
      <c r="A1657" s="3">
        <f>RSI!A1657</f>
        <v>44428</v>
      </c>
      <c r="B1657" s="2">
        <f>RSI!B1657</f>
        <v>34.5</v>
      </c>
      <c r="C1657" s="2">
        <f>RSI!I1657</f>
        <v>36.853727166378853</v>
      </c>
      <c r="D1657" s="2">
        <f>MACD!E1657</f>
        <v>-2.748847050915515E-2</v>
      </c>
      <c r="E1657" s="2">
        <f>MACD!F1657</f>
        <v>-2.5318573319413621E-2</v>
      </c>
      <c r="F1657" s="2">
        <f>'Moving Avg'!D1657</f>
        <v>34.5</v>
      </c>
      <c r="G1657" s="2">
        <f>'Moving Avg'!F1657</f>
        <v>34.5015</v>
      </c>
      <c r="H1657" s="2">
        <f>'Moving Avg'!G1657</f>
        <v>34.704599999999999</v>
      </c>
      <c r="I1657" s="2">
        <f>'Moving Avg'!H1657</f>
        <v>34.377200000000023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</row>
    <row r="1658" spans="1:12" ht="13.5" x14ac:dyDescent="0.25">
      <c r="A1658" s="3">
        <f>RSI!A1658</f>
        <v>44431</v>
      </c>
      <c r="B1658" s="2">
        <f>RSI!B1658</f>
        <v>34.5</v>
      </c>
      <c r="C1658" s="2">
        <f>RSI!I1658</f>
        <v>36.853727166378853</v>
      </c>
      <c r="D1658" s="2">
        <f>MACD!E1658</f>
        <v>-2.6388739271979489E-2</v>
      </c>
      <c r="E1658" s="2">
        <f>MACD!F1658</f>
        <v>-2.5532606509926795E-2</v>
      </c>
      <c r="F1658" s="2">
        <f>'Moving Avg'!D1658</f>
        <v>34.5</v>
      </c>
      <c r="G1658" s="2">
        <f>'Moving Avg'!F1658</f>
        <v>34.500999999999998</v>
      </c>
      <c r="H1658" s="2">
        <f>'Moving Avg'!G1658</f>
        <v>34.684599999999996</v>
      </c>
      <c r="I1658" s="2">
        <f>'Moving Avg'!H1658</f>
        <v>34.362400000000015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</row>
    <row r="1659" spans="1:12" ht="13.5" x14ac:dyDescent="0.25">
      <c r="A1659" s="3">
        <f>RSI!A1659</f>
        <v>44432</v>
      </c>
      <c r="B1659" s="2">
        <f>RSI!B1659</f>
        <v>34.5</v>
      </c>
      <c r="C1659" s="2">
        <f>RSI!I1659</f>
        <v>36.853727166378853</v>
      </c>
      <c r="D1659" s="2">
        <f>MACD!E1659</f>
        <v>-2.5226400105850644E-2</v>
      </c>
      <c r="E1659" s="2">
        <f>MACD!F1659</f>
        <v>-2.5471365229111566E-2</v>
      </c>
      <c r="F1659" s="2">
        <f>'Moving Avg'!D1659</f>
        <v>34.5</v>
      </c>
      <c r="G1659" s="2">
        <f>'Moving Avg'!F1659</f>
        <v>34.500500000000002</v>
      </c>
      <c r="H1659" s="2">
        <f>'Moving Avg'!G1659</f>
        <v>34.664599999999993</v>
      </c>
      <c r="I1659" s="2">
        <f>'Moving Avg'!H1659</f>
        <v>34.347600000000014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</row>
    <row r="1660" spans="1:12" ht="13.5" x14ac:dyDescent="0.25">
      <c r="A1660" s="3">
        <f>RSI!A1660</f>
        <v>44433</v>
      </c>
      <c r="B1660" s="2">
        <f>RSI!B1660</f>
        <v>34.5</v>
      </c>
      <c r="C1660" s="2">
        <f>RSI!I1660</f>
        <v>36.853727166378853</v>
      </c>
      <c r="D1660" s="2">
        <f>MACD!E1660</f>
        <v>-2.4028255173924151E-2</v>
      </c>
      <c r="E1660" s="2">
        <f>MACD!F1660</f>
        <v>-2.5182743218074087E-2</v>
      </c>
      <c r="F1660" s="2">
        <f>'Moving Avg'!D1660</f>
        <v>34.5</v>
      </c>
      <c r="G1660" s="2">
        <f>'Moving Avg'!F1660</f>
        <v>34.5</v>
      </c>
      <c r="H1660" s="2">
        <f>'Moving Avg'!G1660</f>
        <v>34.644599999999997</v>
      </c>
      <c r="I1660" s="2">
        <f>'Moving Avg'!H1660</f>
        <v>34.332800000000013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</row>
    <row r="1661" spans="1:12" ht="13.5" x14ac:dyDescent="0.25">
      <c r="A1661" s="3">
        <f>RSI!A1661</f>
        <v>44434</v>
      </c>
      <c r="B1661" s="2">
        <f>RSI!B1661</f>
        <v>34.5</v>
      </c>
      <c r="C1661" s="2">
        <f>RSI!I1661</f>
        <v>36.853727166378853</v>
      </c>
      <c r="D1661" s="2">
        <f>MACD!E1661</f>
        <v>-2.2815711364870594E-2</v>
      </c>
      <c r="E1661" s="2">
        <f>MACD!F1661</f>
        <v>-2.4709336847433389E-2</v>
      </c>
      <c r="F1661" s="2">
        <f>'Moving Avg'!D1661</f>
        <v>34.5</v>
      </c>
      <c r="G1661" s="2">
        <f>'Moving Avg'!F1661</f>
        <v>34.5</v>
      </c>
      <c r="H1661" s="2">
        <f>'Moving Avg'!G1661</f>
        <v>34.624599999999994</v>
      </c>
      <c r="I1661" s="2">
        <f>'Moving Avg'!H1661</f>
        <v>34.312400000000018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</row>
    <row r="1662" spans="1:12" ht="13.5" x14ac:dyDescent="0.25">
      <c r="A1662" s="3">
        <f>RSI!A1662</f>
        <v>44435</v>
      </c>
      <c r="B1662" s="2">
        <f>RSI!B1662</f>
        <v>34.5</v>
      </c>
      <c r="C1662" s="2">
        <f>RSI!I1662</f>
        <v>36.853727166378853</v>
      </c>
      <c r="D1662" s="2">
        <f>MACD!E1662</f>
        <v>-2.1605704547347671E-2</v>
      </c>
      <c r="E1662" s="2">
        <f>MACD!F1662</f>
        <v>-2.4088610387416248E-2</v>
      </c>
      <c r="F1662" s="2">
        <f>'Moving Avg'!D1662</f>
        <v>34.5</v>
      </c>
      <c r="G1662" s="2">
        <f>'Moving Avg'!F1662</f>
        <v>34.5</v>
      </c>
      <c r="H1662" s="2">
        <f>'Moving Avg'!G1662</f>
        <v>34.604599999999998</v>
      </c>
      <c r="I1662" s="2">
        <f>'Moving Avg'!H1662</f>
        <v>34.292000000000016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</row>
    <row r="1663" spans="1:12" ht="13.5" x14ac:dyDescent="0.25">
      <c r="A1663" s="3">
        <f>RSI!A1663</f>
        <v>44438</v>
      </c>
      <c r="B1663" s="2">
        <f>RSI!B1663</f>
        <v>34.5</v>
      </c>
      <c r="C1663" s="2">
        <f>RSI!I1663</f>
        <v>36.853727166378853</v>
      </c>
      <c r="D1663" s="2">
        <f>MACD!E1663</f>
        <v>-2.0411474652739514E-2</v>
      </c>
      <c r="E1663" s="2">
        <f>MACD!F1663</f>
        <v>-2.3353183240480902E-2</v>
      </c>
      <c r="F1663" s="2">
        <f>'Moving Avg'!D1663</f>
        <v>34.5</v>
      </c>
      <c r="G1663" s="2">
        <f>'Moving Avg'!F1663</f>
        <v>34.5</v>
      </c>
      <c r="H1663" s="2">
        <f>'Moving Avg'!G1663</f>
        <v>34.604399999999998</v>
      </c>
      <c r="I1663" s="2">
        <f>'Moving Avg'!H1663</f>
        <v>34.271600000000014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</row>
    <row r="1664" spans="1:12" ht="13.5" x14ac:dyDescent="0.25">
      <c r="A1664" s="3">
        <f>RSI!A1664</f>
        <v>44439</v>
      </c>
      <c r="B1664" s="2">
        <f>RSI!B1664</f>
        <v>34.5</v>
      </c>
      <c r="C1664" s="2">
        <f>RSI!I1664</f>
        <v>36.853727166378853</v>
      </c>
      <c r="D1664" s="2">
        <f>MACD!E1664</f>
        <v>-1.9243215052661355E-2</v>
      </c>
      <c r="E1664" s="2">
        <f>MACD!F1664</f>
        <v>-2.2531189602916994E-2</v>
      </c>
      <c r="F1664" s="2">
        <f>'Moving Avg'!D1664</f>
        <v>34.5</v>
      </c>
      <c r="G1664" s="2">
        <f>'Moving Avg'!F1664</f>
        <v>34.5</v>
      </c>
      <c r="H1664" s="2">
        <f>'Moving Avg'!G1664</f>
        <v>34.604199999999999</v>
      </c>
      <c r="I1664" s="2">
        <f>'Moving Avg'!H1664</f>
        <v>34.251200000000019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</row>
    <row r="1665" spans="1:12" ht="13.5" x14ac:dyDescent="0.25">
      <c r="A1665" s="3">
        <f>RSI!A1665</f>
        <v>44440</v>
      </c>
      <c r="B1665" s="2">
        <f>RSI!B1665</f>
        <v>34.5</v>
      </c>
      <c r="C1665" s="2">
        <f>RSI!I1665</f>
        <v>36.853727166378853</v>
      </c>
      <c r="D1665" s="2">
        <f>MACD!E1665</f>
        <v>-1.8108616049147486E-2</v>
      </c>
      <c r="E1665" s="2">
        <f>MACD!F1665</f>
        <v>-2.1646674892163095E-2</v>
      </c>
      <c r="F1665" s="2">
        <f>'Moving Avg'!D1665</f>
        <v>34.5</v>
      </c>
      <c r="G1665" s="2">
        <f>'Moving Avg'!F1665</f>
        <v>34.5</v>
      </c>
      <c r="H1665" s="2">
        <f>'Moving Avg'!G1665</f>
        <v>34.603999999999999</v>
      </c>
      <c r="I1665" s="2">
        <f>'Moving Avg'!H1665</f>
        <v>34.230800000000016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34.5</v>
      </c>
      <c r="C1666" s="2">
        <f>RSI!I1666</f>
        <v>36.853727166378853</v>
      </c>
      <c r="D1666" s="2">
        <f>MACD!E1666</f>
        <v>-1.7013319211081068E-2</v>
      </c>
      <c r="E1666" s="2">
        <f>MACD!F1666</f>
        <v>-2.0720003755946691E-2</v>
      </c>
      <c r="F1666" s="2">
        <f>'Moving Avg'!D1666</f>
        <v>34.5</v>
      </c>
      <c r="G1666" s="2">
        <f>'Moving Avg'!F1666</f>
        <v>34.5</v>
      </c>
      <c r="H1666" s="2">
        <f>'Moving Avg'!G1666</f>
        <v>34.583999999999996</v>
      </c>
      <c r="I1666" s="2">
        <f>'Moving Avg'!H1666</f>
        <v>34.210400000000021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34.5</v>
      </c>
      <c r="C1667" s="2">
        <f>RSI!I1667</f>
        <v>36.853727166378853</v>
      </c>
      <c r="D1667" s="2">
        <f>MACD!E1667</f>
        <v>-1.5961296683123294E-2</v>
      </c>
      <c r="E1667" s="2">
        <f>MACD!F1667</f>
        <v>-1.9768262341382011E-2</v>
      </c>
      <c r="F1667" s="2">
        <f>'Moving Avg'!D1667</f>
        <v>34.5</v>
      </c>
      <c r="G1667" s="2">
        <f>'Moving Avg'!F1667</f>
        <v>34.5</v>
      </c>
      <c r="H1667" s="2">
        <f>'Moving Avg'!G1667</f>
        <v>34.563999999999993</v>
      </c>
      <c r="I1667" s="2">
        <f>'Moving Avg'!H1667</f>
        <v>34.190000000000019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34.5</v>
      </c>
      <c r="C1668" s="2">
        <f>RSI!I1668</f>
        <v>36.853727166378853</v>
      </c>
      <c r="D1668" s="2">
        <f>MACD!E1668</f>
        <v>-1.4955167389899771E-2</v>
      </c>
      <c r="E1668" s="2">
        <f>MACD!F1668</f>
        <v>-1.8805643351085564E-2</v>
      </c>
      <c r="F1668" s="2">
        <f>'Moving Avg'!D1668</f>
        <v>34.5</v>
      </c>
      <c r="G1668" s="2">
        <f>'Moving Avg'!F1668</f>
        <v>34.5</v>
      </c>
      <c r="H1668" s="2">
        <f>'Moving Avg'!G1668</f>
        <v>34.543999999999997</v>
      </c>
      <c r="I1668" s="2">
        <f>'Moving Avg'!H1668</f>
        <v>34.169600000000017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44446</v>
      </c>
      <c r="B1669" s="2">
        <f>RSI!B1669</f>
        <v>34.5</v>
      </c>
      <c r="C1669" s="2">
        <f>RSI!I1669</f>
        <v>36.853727166378853</v>
      </c>
      <c r="D1669" s="2">
        <f>MACD!E1669</f>
        <v>-1.3996460195613736E-2</v>
      </c>
      <c r="E1669" s="2">
        <f>MACD!F1669</f>
        <v>-1.7843806719991199E-2</v>
      </c>
      <c r="F1669" s="2">
        <f>'Moving Avg'!D1669</f>
        <v>34.5</v>
      </c>
      <c r="G1669" s="2">
        <f>'Moving Avg'!F1669</f>
        <v>34.5</v>
      </c>
      <c r="H1669" s="2">
        <f>'Moving Avg'!G1669</f>
        <v>34.523999999999994</v>
      </c>
      <c r="I1669" s="2">
        <f>'Moving Avg'!H1669</f>
        <v>34.149200000000015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</row>
    <row r="1670" spans="1:12" ht="13.5" x14ac:dyDescent="0.25">
      <c r="A1670" s="3">
        <f>RSI!A1670</f>
        <v>44447</v>
      </c>
      <c r="B1670" s="2">
        <f>RSI!B1670</f>
        <v>34.5</v>
      </c>
      <c r="C1670" s="2">
        <f>RSI!I1670</f>
        <v>36.853727166378853</v>
      </c>
      <c r="D1670" s="2">
        <f>MACD!E1670</f>
        <v>-1.3085832505545625E-2</v>
      </c>
      <c r="E1670" s="2">
        <f>MACD!F1670</f>
        <v>-1.6892211877102083E-2</v>
      </c>
      <c r="F1670" s="2">
        <f>'Moving Avg'!D1670</f>
        <v>34.5</v>
      </c>
      <c r="G1670" s="2">
        <f>'Moving Avg'!F1670</f>
        <v>34.5</v>
      </c>
      <c r="H1670" s="2">
        <f>'Moving Avg'!G1670</f>
        <v>34.503999999999998</v>
      </c>
      <c r="I1670" s="2">
        <f>'Moving Avg'!H1670</f>
        <v>34.128800000000012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</row>
    <row r="1671" spans="1:12" ht="13.5" x14ac:dyDescent="0.25">
      <c r="A1671" s="3">
        <f>RSI!A1671</f>
        <v>44448</v>
      </c>
      <c r="B1671" s="2">
        <f>RSI!B1671</f>
        <v>34.5</v>
      </c>
      <c r="C1671" s="2">
        <f>RSI!I1671</f>
        <v>36.853727166378853</v>
      </c>
      <c r="D1671" s="2">
        <f>MACD!E1671</f>
        <v>-1.222325146625991E-2</v>
      </c>
      <c r="E1671" s="2">
        <f>MACD!F1671</f>
        <v>-1.5958419794933648E-2</v>
      </c>
      <c r="F1671" s="2">
        <f>'Moving Avg'!D1671</f>
        <v>34.5</v>
      </c>
      <c r="G1671" s="2">
        <f>'Moving Avg'!F1671</f>
        <v>34.5</v>
      </c>
      <c r="H1671" s="2">
        <f>'Moving Avg'!G1671</f>
        <v>34.503799999999998</v>
      </c>
      <c r="I1671" s="2">
        <f>'Moving Avg'!H1671</f>
        <v>34.10840000000001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</row>
    <row r="1672" spans="1:12" ht="13.5" x14ac:dyDescent="0.25">
      <c r="A1672" s="3">
        <f>RSI!A1672</f>
        <v>44449</v>
      </c>
      <c r="B1672" s="2">
        <f>RSI!B1672</f>
        <v>34.5</v>
      </c>
      <c r="C1672" s="2">
        <f>RSI!I1672</f>
        <v>36.853727166378853</v>
      </c>
      <c r="D1672" s="2">
        <f>MACD!E1672</f>
        <v>-1.1408143797687842E-2</v>
      </c>
      <c r="E1672" s="2">
        <f>MACD!F1672</f>
        <v>-1.5048364595484488E-2</v>
      </c>
      <c r="F1672" s="2">
        <f>'Moving Avg'!D1672</f>
        <v>34.5</v>
      </c>
      <c r="G1672" s="2">
        <f>'Moving Avg'!F1672</f>
        <v>34.5</v>
      </c>
      <c r="H1672" s="2">
        <f>'Moving Avg'!G1672</f>
        <v>34.503599999999999</v>
      </c>
      <c r="I1672" s="2">
        <f>'Moving Avg'!H1672</f>
        <v>34.088000000000008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</row>
    <row r="1673" spans="1:12" ht="13.5" x14ac:dyDescent="0.25">
      <c r="A1673" s="3">
        <f>RSI!A1673</f>
        <v>44452</v>
      </c>
      <c r="B1673" s="2">
        <f>RSI!B1673</f>
        <v>34.5</v>
      </c>
      <c r="C1673" s="2">
        <f>RSI!I1673</f>
        <v>36.853727166378867</v>
      </c>
      <c r="D1673" s="2">
        <f>MACD!E1673</f>
        <v>-1.0639519341708592E-2</v>
      </c>
      <c r="E1673" s="2">
        <f>MACD!F1673</f>
        <v>-1.4166595544729309E-2</v>
      </c>
      <c r="F1673" s="2">
        <f>'Moving Avg'!D1673</f>
        <v>34.5</v>
      </c>
      <c r="G1673" s="2">
        <f>'Moving Avg'!F1673</f>
        <v>34.5</v>
      </c>
      <c r="H1673" s="2">
        <f>'Moving Avg'!G1673</f>
        <v>34.503399999999999</v>
      </c>
      <c r="I1673" s="2">
        <f>'Moving Avg'!H1673</f>
        <v>34.067600000000013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</row>
    <row r="1674" spans="1:12" ht="13.5" x14ac:dyDescent="0.25">
      <c r="A1674" s="3">
        <f>RSI!A1674</f>
        <v>44453</v>
      </c>
      <c r="B1674" s="2">
        <f>RSI!B1674</f>
        <v>34.5</v>
      </c>
      <c r="C1674" s="2">
        <f>RSI!I1674</f>
        <v>36.853727166378853</v>
      </c>
      <c r="D1674" s="2">
        <f>MACD!E1674</f>
        <v>-9.9160726101956698E-3</v>
      </c>
      <c r="E1674" s="2">
        <f>MACD!F1674</f>
        <v>-1.3316490957822582E-2</v>
      </c>
      <c r="F1674" s="2">
        <f>'Moving Avg'!D1674</f>
        <v>34.5</v>
      </c>
      <c r="G1674" s="2">
        <f>'Moving Avg'!F1674</f>
        <v>34.5</v>
      </c>
      <c r="H1674" s="2">
        <f>'Moving Avg'!G1674</f>
        <v>34.5032</v>
      </c>
      <c r="I1674" s="2">
        <f>'Moving Avg'!H1674</f>
        <v>34.047200000000018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</row>
    <row r="1675" spans="1:12" ht="13.5" x14ac:dyDescent="0.25">
      <c r="A1675" s="3">
        <f>RSI!A1675</f>
        <v>44454</v>
      </c>
      <c r="B1675" s="2">
        <f>RSI!B1675</f>
        <v>34.5</v>
      </c>
      <c r="C1675" s="2">
        <f>RSI!I1675</f>
        <v>36.853727166378867</v>
      </c>
      <c r="D1675" s="2">
        <f>MACD!E1675</f>
        <v>-9.236265938952215E-3</v>
      </c>
      <c r="E1675" s="2">
        <f>MACD!F1675</f>
        <v>-1.2500445954048509E-2</v>
      </c>
      <c r="F1675" s="2">
        <f>'Moving Avg'!D1675</f>
        <v>34.5</v>
      </c>
      <c r="G1675" s="2">
        <f>'Moving Avg'!F1675</f>
        <v>34.5</v>
      </c>
      <c r="H1675" s="2">
        <f>'Moving Avg'!G1675</f>
        <v>34.503</v>
      </c>
      <c r="I1675" s="2">
        <f>'Moving Avg'!H1675</f>
        <v>34.026800000000016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34.5</v>
      </c>
      <c r="C1676" s="2">
        <f>RSI!I1676</f>
        <v>36.853727166378867</v>
      </c>
      <c r="D1676" s="2">
        <f>MACD!E1676</f>
        <v>-8.5983972826895183E-3</v>
      </c>
      <c r="E1676" s="2">
        <f>MACD!F1676</f>
        <v>-1.172003621977671E-2</v>
      </c>
      <c r="F1676" s="2">
        <f>'Moving Avg'!D1676</f>
        <v>34.5</v>
      </c>
      <c r="G1676" s="2">
        <f>'Moving Avg'!F1676</f>
        <v>34.5</v>
      </c>
      <c r="H1676" s="2">
        <f>'Moving Avg'!G1676</f>
        <v>34.502800000000001</v>
      </c>
      <c r="I1676" s="2">
        <f>'Moving Avg'!H1676</f>
        <v>34.006400000000014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</row>
    <row r="1677" spans="1:12" ht="13.5" x14ac:dyDescent="0.25">
      <c r="A1677" s="3">
        <f>RSI!A1677</f>
        <v>44456</v>
      </c>
      <c r="B1677" s="2">
        <f>RSI!B1677</f>
        <v>34.5</v>
      </c>
      <c r="C1677" s="2">
        <f>RSI!I1677</f>
        <v>36.853727166378867</v>
      </c>
      <c r="D1677" s="2">
        <f>MACD!E1677</f>
        <v>-8.0006552040501333E-3</v>
      </c>
      <c r="E1677" s="2">
        <f>MACD!F1677</f>
        <v>-1.0976160016631396E-2</v>
      </c>
      <c r="F1677" s="2">
        <f>'Moving Avg'!D1677</f>
        <v>34.5</v>
      </c>
      <c r="G1677" s="2">
        <f>'Moving Avg'!F1677</f>
        <v>34.5</v>
      </c>
      <c r="H1677" s="2">
        <f>'Moving Avg'!G1677</f>
        <v>34.502600000000001</v>
      </c>
      <c r="I1677" s="2">
        <f>'Moving Avg'!H1677</f>
        <v>33.986000000000011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</row>
    <row r="1678" spans="1:12" ht="13.5" x14ac:dyDescent="0.25">
      <c r="A1678" s="3">
        <f>RSI!A1678</f>
        <v>44459</v>
      </c>
      <c r="B1678" s="2">
        <f>RSI!B1678</f>
        <v>34.5</v>
      </c>
      <c r="C1678" s="2">
        <f>RSI!I1678</f>
        <v>36.853727166378867</v>
      </c>
      <c r="D1678" s="2">
        <f>MACD!E1678</f>
        <v>-7.4411632027917562E-3</v>
      </c>
      <c r="E1678" s="2">
        <f>MACD!F1678</f>
        <v>-1.026916065386347E-2</v>
      </c>
      <c r="F1678" s="2">
        <f>'Moving Avg'!D1678</f>
        <v>34.5</v>
      </c>
      <c r="G1678" s="2">
        <f>'Moving Avg'!F1678</f>
        <v>34.5</v>
      </c>
      <c r="H1678" s="2">
        <f>'Moving Avg'!G1678</f>
        <v>34.502399999999994</v>
      </c>
      <c r="I1678" s="2">
        <f>'Moving Avg'!H1678</f>
        <v>33.965600000000016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</row>
    <row r="1679" spans="1:12" ht="13.5" x14ac:dyDescent="0.25">
      <c r="A1679" s="3">
        <f>RSI!A1679</f>
        <v>44460</v>
      </c>
      <c r="B1679" s="2">
        <f>RSI!B1679</f>
        <v>34.5</v>
      </c>
      <c r="C1679" s="2">
        <f>RSI!I1679</f>
        <v>36.853727166378867</v>
      </c>
      <c r="D1679" s="2">
        <f>MACD!E1679</f>
        <v>-6.9180151880985363E-3</v>
      </c>
      <c r="E1679" s="2">
        <f>MACD!F1679</f>
        <v>-9.598931560710483E-3</v>
      </c>
      <c r="F1679" s="2">
        <f>'Moving Avg'!D1679</f>
        <v>34.5</v>
      </c>
      <c r="G1679" s="2">
        <f>'Moving Avg'!F1679</f>
        <v>34.5</v>
      </c>
      <c r="H1679" s="2">
        <f>'Moving Avg'!G1679</f>
        <v>34.502199999999995</v>
      </c>
      <c r="I1679" s="2">
        <f>'Moving Avg'!H1679</f>
        <v>33.945200000000014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34.5</v>
      </c>
      <c r="C1680" s="2">
        <f>RSI!I1680</f>
        <v>36.853727166378867</v>
      </c>
      <c r="D1680" s="2">
        <f>MACD!E1680</f>
        <v>-6.4293036074900556E-3</v>
      </c>
      <c r="E1680" s="2">
        <f>MACD!F1680</f>
        <v>-8.9650059700663969E-3</v>
      </c>
      <c r="F1680" s="2">
        <f>'Moving Avg'!D1680</f>
        <v>34.5</v>
      </c>
      <c r="G1680" s="2">
        <f>'Moving Avg'!F1680</f>
        <v>34.5</v>
      </c>
      <c r="H1680" s="2">
        <f>'Moving Avg'!G1680</f>
        <v>34.501999999999995</v>
      </c>
      <c r="I1680" s="2">
        <f>'Moving Avg'!H1680</f>
        <v>33.924800000000012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44462</v>
      </c>
      <c r="B1681" s="2">
        <f>RSI!B1681</f>
        <v>34.5</v>
      </c>
      <c r="C1681" s="2">
        <f>RSI!I1681</f>
        <v>36.853727166378867</v>
      </c>
      <c r="D1681" s="2">
        <f>MACD!E1681</f>
        <v>-5.9731415017978406E-3</v>
      </c>
      <c r="E1681" s="2">
        <f>MACD!F1681</f>
        <v>-8.3666330764126853E-3</v>
      </c>
      <c r="F1681" s="2">
        <f>'Moving Avg'!D1681</f>
        <v>34.5</v>
      </c>
      <c r="G1681" s="2">
        <f>'Moving Avg'!F1681</f>
        <v>34.5</v>
      </c>
      <c r="H1681" s="2">
        <f>'Moving Avg'!G1681</f>
        <v>34.501799999999996</v>
      </c>
      <c r="I1681" s="2">
        <f>'Moving Avg'!H1681</f>
        <v>33.904400000000017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34.5</v>
      </c>
      <c r="C1682" s="2">
        <f>RSI!I1682</f>
        <v>36.853727166378874</v>
      </c>
      <c r="D1682" s="2">
        <f>MACD!E1682</f>
        <v>-5.547679550026885E-3</v>
      </c>
      <c r="E1682" s="2">
        <f>MACD!F1682</f>
        <v>-7.8028423711355259E-3</v>
      </c>
      <c r="F1682" s="2">
        <f>'Moving Avg'!D1682</f>
        <v>34.5</v>
      </c>
      <c r="G1682" s="2">
        <f>'Moving Avg'!F1682</f>
        <v>34.5</v>
      </c>
      <c r="H1682" s="2">
        <f>'Moving Avg'!G1682</f>
        <v>34.501599999999996</v>
      </c>
      <c r="I1682" s="2">
        <f>'Moving Avg'!H1682</f>
        <v>33.884000000000022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34.5</v>
      </c>
      <c r="C1683" s="2">
        <f>RSI!I1683</f>
        <v>36.853727166378874</v>
      </c>
      <c r="D1683" s="2">
        <f>MACD!E1683</f>
        <v>-5.1511189946467084E-3</v>
      </c>
      <c r="E1683" s="2">
        <f>MACD!F1683</f>
        <v>-7.2724976958377634E-3</v>
      </c>
      <c r="F1683" s="2">
        <f>'Moving Avg'!D1683</f>
        <v>34.5</v>
      </c>
      <c r="G1683" s="2">
        <f>'Moving Avg'!F1683</f>
        <v>34.5</v>
      </c>
      <c r="H1683" s="2">
        <f>'Moving Avg'!G1683</f>
        <v>34.501399999999997</v>
      </c>
      <c r="I1683" s="2">
        <f>'Moving Avg'!H1683</f>
        <v>33.863600000000019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34.5</v>
      </c>
      <c r="C1684" s="2">
        <f>RSI!I1684</f>
        <v>36.853727166378874</v>
      </c>
      <c r="D1684" s="2">
        <f>MACD!E1684</f>
        <v>-4.7817211920602176E-3</v>
      </c>
      <c r="E1684" s="2">
        <f>MACD!F1684</f>
        <v>-6.7743423950822543E-3</v>
      </c>
      <c r="F1684" s="2">
        <f>'Moving Avg'!D1684</f>
        <v>34.5</v>
      </c>
      <c r="G1684" s="2">
        <f>'Moving Avg'!F1684</f>
        <v>34.5</v>
      </c>
      <c r="H1684" s="2">
        <f>'Moving Avg'!G1684</f>
        <v>34.501199999999997</v>
      </c>
      <c r="I1684" s="2">
        <f>'Moving Avg'!H1684</f>
        <v>33.843200000000017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44468</v>
      </c>
      <c r="B1685" s="2">
        <f>RSI!B1685</f>
        <v>34.5</v>
      </c>
      <c r="C1685" s="2">
        <f>RSI!I1685</f>
        <v>36.853727166378874</v>
      </c>
      <c r="D1685" s="2">
        <f>MACD!E1685</f>
        <v>-4.4378144100676309E-3</v>
      </c>
      <c r="E1685" s="2">
        <f>MACD!F1685</f>
        <v>-6.3070367980793303E-3</v>
      </c>
      <c r="F1685" s="2">
        <f>'Moving Avg'!D1685</f>
        <v>34.5</v>
      </c>
      <c r="G1685" s="2">
        <f>'Moving Avg'!F1685</f>
        <v>34.5</v>
      </c>
      <c r="H1685" s="2">
        <f>'Moving Avg'!G1685</f>
        <v>34.500999999999998</v>
      </c>
      <c r="I1685" s="2">
        <f>'Moving Avg'!H1685</f>
        <v>33.828550000000021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</row>
    <row r="1686" spans="1:12" ht="13.5" x14ac:dyDescent="0.25">
      <c r="A1686" s="3">
        <f>RSI!A1686</f>
        <v>44469</v>
      </c>
      <c r="B1686" s="2">
        <f>RSI!B1686</f>
        <v>34.5</v>
      </c>
      <c r="C1686" s="2">
        <f>RSI!I1686</f>
        <v>36.853727166378874</v>
      </c>
      <c r="D1686" s="2">
        <f>MACD!E1686</f>
        <v>-4.1177983910145599E-3</v>
      </c>
      <c r="E1686" s="2">
        <f>MACD!F1686</f>
        <v>-5.8691891166663766E-3</v>
      </c>
      <c r="F1686" s="2">
        <f>'Moving Avg'!D1686</f>
        <v>34.5</v>
      </c>
      <c r="G1686" s="2">
        <f>'Moving Avg'!F1686</f>
        <v>34.5</v>
      </c>
      <c r="H1686" s="2">
        <f>'Moving Avg'!G1686</f>
        <v>34.500799999999998</v>
      </c>
      <c r="I1686" s="2">
        <f>'Moving Avg'!H1686</f>
        <v>33.819500000000019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</row>
    <row r="1687" spans="1:12" ht="13.5" x14ac:dyDescent="0.25">
      <c r="A1687" s="3">
        <f>RSI!A1687</f>
        <v>44470</v>
      </c>
      <c r="B1687" s="2">
        <f>RSI!B1687</f>
        <v>34.5</v>
      </c>
      <c r="C1687" s="2">
        <f>RSI!I1687</f>
        <v>36.853727166378881</v>
      </c>
      <c r="D1687" s="2">
        <f>MACD!E1687</f>
        <v>-3.8201471123713304E-3</v>
      </c>
      <c r="E1687" s="2">
        <f>MACD!F1687</f>
        <v>-5.4593807158073672E-3</v>
      </c>
      <c r="F1687" s="2">
        <f>'Moving Avg'!D1687</f>
        <v>34.5</v>
      </c>
      <c r="G1687" s="2">
        <f>'Moving Avg'!F1687</f>
        <v>34.5</v>
      </c>
      <c r="H1687" s="2">
        <f>'Moving Avg'!G1687</f>
        <v>34.500599999999999</v>
      </c>
      <c r="I1687" s="2">
        <f>'Moving Avg'!H1687</f>
        <v>33.816000000000024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</row>
    <row r="1688" spans="1:12" ht="13.5" x14ac:dyDescent="0.25">
      <c r="A1688" s="3">
        <f>RSI!A1688</f>
        <v>44473</v>
      </c>
      <c r="B1688" s="2">
        <f>RSI!B1688</f>
        <v>34.5</v>
      </c>
      <c r="C1688" s="2">
        <f>RSI!I1688</f>
        <v>36.853727166378881</v>
      </c>
      <c r="D1688" s="2">
        <f>MACD!E1688</f>
        <v>-3.5434101036031507E-3</v>
      </c>
      <c r="E1688" s="2">
        <f>MACD!F1688</f>
        <v>-5.0761865933665242E-3</v>
      </c>
      <c r="F1688" s="2">
        <f>'Moving Avg'!D1688</f>
        <v>34.5</v>
      </c>
      <c r="G1688" s="2">
        <f>'Moving Avg'!F1688</f>
        <v>34.5</v>
      </c>
      <c r="H1688" s="2">
        <f>'Moving Avg'!G1688</f>
        <v>34.500399999999999</v>
      </c>
      <c r="I1688" s="2">
        <f>'Moving Avg'!H1688</f>
        <v>33.812500000000021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</row>
    <row r="1689" spans="1:12" ht="13.5" x14ac:dyDescent="0.25">
      <c r="A1689" s="3">
        <f>RSI!A1689</f>
        <v>44474</v>
      </c>
      <c r="B1689" s="2">
        <f>RSI!B1689</f>
        <v>34.5</v>
      </c>
      <c r="C1689" s="2">
        <f>RSI!I1689</f>
        <v>36.853727166378889</v>
      </c>
      <c r="D1689" s="2">
        <f>MACD!E1689</f>
        <v>-3.2862126169277417E-3</v>
      </c>
      <c r="E1689" s="2">
        <f>MACD!F1689</f>
        <v>-4.7181917980787681E-3</v>
      </c>
      <c r="F1689" s="2">
        <f>'Moving Avg'!D1689</f>
        <v>34.5</v>
      </c>
      <c r="G1689" s="2">
        <f>'Moving Avg'!F1689</f>
        <v>34.5</v>
      </c>
      <c r="H1689" s="2">
        <f>'Moving Avg'!G1689</f>
        <v>34.5002</v>
      </c>
      <c r="I1689" s="2">
        <f>'Moving Avg'!H1689</f>
        <v>33.809000000000019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</row>
    <row r="1690" spans="1:12" ht="13.5" x14ac:dyDescent="0.25">
      <c r="A1690" s="3">
        <f>RSI!A1690</f>
        <v>44475</v>
      </c>
      <c r="B1690" s="2">
        <f>RSI!B1690</f>
        <v>34.5</v>
      </c>
      <c r="C1690" s="2">
        <f>RSI!I1690</f>
        <v>36.853727166378889</v>
      </c>
      <c r="D1690" s="2">
        <f>MACD!E1690</f>
        <v>-3.0472548981137493E-3</v>
      </c>
      <c r="E1690" s="2">
        <f>MACD!F1690</f>
        <v>-4.3840044180857643E-3</v>
      </c>
      <c r="F1690" s="2">
        <f>'Moving Avg'!D1690</f>
        <v>34.5</v>
      </c>
      <c r="G1690" s="2">
        <f>'Moving Avg'!F1690</f>
        <v>34.5</v>
      </c>
      <c r="H1690" s="2">
        <f>'Moving Avg'!G1690</f>
        <v>34.5</v>
      </c>
      <c r="I1690" s="2">
        <f>'Moving Avg'!H1690</f>
        <v>33.805500000000023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</row>
    <row r="1691" spans="1:12" ht="13.5" x14ac:dyDescent="0.25">
      <c r="A1691" s="3">
        <f>RSI!A1691</f>
        <v>44476</v>
      </c>
      <c r="B1691" s="2">
        <f>RSI!B1691</f>
        <v>34.5</v>
      </c>
      <c r="C1691" s="2">
        <f>RSI!I1691</f>
        <v>36.853727166378881</v>
      </c>
      <c r="D1691" s="2">
        <f>MACD!E1691</f>
        <v>-2.825310760599109E-3</v>
      </c>
      <c r="E1691" s="2">
        <f>MACD!F1691</f>
        <v>-4.0722656865884339E-3</v>
      </c>
      <c r="F1691" s="2">
        <f>'Moving Avg'!D1691</f>
        <v>34.5</v>
      </c>
      <c r="G1691" s="2">
        <f>'Moving Avg'!F1691</f>
        <v>34.5</v>
      </c>
      <c r="H1691" s="2">
        <f>'Moving Avg'!G1691</f>
        <v>34.5</v>
      </c>
      <c r="I1691" s="2">
        <f>'Moving Avg'!H1691</f>
        <v>33.802000000000021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</row>
    <row r="1692" spans="1:12" ht="13.5" x14ac:dyDescent="0.25">
      <c r="A1692" s="3">
        <f>RSI!A1692</f>
        <v>44477</v>
      </c>
      <c r="B1692" s="2">
        <f>RSI!B1692</f>
        <v>34.5</v>
      </c>
      <c r="C1692" s="2">
        <f>RSI!I1692</f>
        <v>36.853727166378874</v>
      </c>
      <c r="D1692" s="2">
        <f>MACD!E1692</f>
        <v>-2.6192256299424344E-3</v>
      </c>
      <c r="E1692" s="2">
        <f>MACD!F1692</f>
        <v>-3.7816576752592343E-3</v>
      </c>
      <c r="F1692" s="2">
        <f>'Moving Avg'!D1692</f>
        <v>34.5</v>
      </c>
      <c r="G1692" s="2">
        <f>'Moving Avg'!F1692</f>
        <v>34.5</v>
      </c>
      <c r="H1692" s="2">
        <f>'Moving Avg'!G1692</f>
        <v>34.5</v>
      </c>
      <c r="I1692" s="2">
        <f>'Moving Avg'!H1692</f>
        <v>33.798500000000018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</row>
    <row r="1693" spans="1:12" ht="13.5" x14ac:dyDescent="0.25">
      <c r="A1693" s="3">
        <f>RSI!A1693</f>
        <v>44480</v>
      </c>
      <c r="B1693" s="2">
        <f>RSI!B1693</f>
        <v>34.5</v>
      </c>
      <c r="C1693" s="2">
        <f>RSI!I1693</f>
        <v>36.853727166378874</v>
      </c>
      <c r="D1693" s="2">
        <f>MACD!E1693</f>
        <v>-2.427914195614278E-3</v>
      </c>
      <c r="E1693" s="2">
        <f>MACD!F1693</f>
        <v>-3.5109089793302429E-3</v>
      </c>
      <c r="F1693" s="2">
        <f>'Moving Avg'!D1693</f>
        <v>34.5</v>
      </c>
      <c r="G1693" s="2">
        <f>'Moving Avg'!F1693</f>
        <v>34.5</v>
      </c>
      <c r="H1693" s="2">
        <f>'Moving Avg'!G1693</f>
        <v>34.5</v>
      </c>
      <c r="I1693" s="2">
        <f>'Moving Avg'!H1693</f>
        <v>33.795000000000023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</row>
    <row r="1694" spans="1:12" ht="13.5" x14ac:dyDescent="0.25">
      <c r="A1694" s="3">
        <f>RSI!A1694</f>
        <v>44481</v>
      </c>
      <c r="B1694" s="2">
        <f>RSI!B1694</f>
        <v>34.5</v>
      </c>
      <c r="C1694" s="2">
        <f>RSI!I1694</f>
        <v>36.853727166378881</v>
      </c>
      <c r="D1694" s="2">
        <f>MACD!E1694</f>
        <v>-2.2503577818753229E-3</v>
      </c>
      <c r="E1694" s="2">
        <f>MACD!F1694</f>
        <v>-3.2587987398392591E-3</v>
      </c>
      <c r="F1694" s="2">
        <f>'Moving Avg'!D1694</f>
        <v>34.5</v>
      </c>
      <c r="G1694" s="2">
        <f>'Moving Avg'!F1694</f>
        <v>34.5</v>
      </c>
      <c r="H1694" s="2">
        <f>'Moving Avg'!G1694</f>
        <v>34.5</v>
      </c>
      <c r="I1694" s="2">
        <f>'Moving Avg'!H1694</f>
        <v>33.791500000000021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</row>
    <row r="1695" spans="1:12" ht="13.5" x14ac:dyDescent="0.25">
      <c r="A1695" s="3">
        <f>RSI!A1695</f>
        <v>44482</v>
      </c>
      <c r="B1695" s="2">
        <f>RSI!B1695</f>
        <v>34.5</v>
      </c>
      <c r="C1695" s="2">
        <f>RSI!I1695</f>
        <v>36.853727166378874</v>
      </c>
      <c r="D1695" s="2">
        <f>MACD!E1695</f>
        <v>-2.085601528584391E-3</v>
      </c>
      <c r="E1695" s="2">
        <f>MACD!F1695</f>
        <v>-3.0241592975882858E-3</v>
      </c>
      <c r="F1695" s="2">
        <f>'Moving Avg'!D1695</f>
        <v>34.5</v>
      </c>
      <c r="G1695" s="2">
        <f>'Moving Avg'!F1695</f>
        <v>34.5</v>
      </c>
      <c r="H1695" s="2">
        <f>'Moving Avg'!G1695</f>
        <v>34.5</v>
      </c>
      <c r="I1695" s="2">
        <f>'Moving Avg'!H1695</f>
        <v>33.788000000000025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</row>
    <row r="1696" spans="1:12" ht="13.5" x14ac:dyDescent="0.25">
      <c r="A1696" s="3">
        <f>RSI!A1696</f>
        <v>44483</v>
      </c>
      <c r="B1696" s="2">
        <f>RSI!B1696</f>
        <v>34.5</v>
      </c>
      <c r="C1696" s="2">
        <f>RSI!I1696</f>
        <v>36.853727166378874</v>
      </c>
      <c r="D1696" s="2">
        <f>MACD!E1696</f>
        <v>-1.9327514551648051E-3</v>
      </c>
      <c r="E1696" s="2">
        <f>MACD!F1696</f>
        <v>-2.80587772910359E-3</v>
      </c>
      <c r="F1696" s="2">
        <f>'Moving Avg'!D1696</f>
        <v>34.5</v>
      </c>
      <c r="G1696" s="2">
        <f>'Moving Avg'!F1696</f>
        <v>34.5</v>
      </c>
      <c r="H1696" s="2">
        <f>'Moving Avg'!G1696</f>
        <v>34.5</v>
      </c>
      <c r="I1696" s="2">
        <f>'Moving Avg'!H1696</f>
        <v>33.784500000000023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</row>
    <row r="1697" spans="1:12" ht="13.5" x14ac:dyDescent="0.25">
      <c r="A1697" s="3">
        <f>RSI!A1697</f>
        <v>44488</v>
      </c>
      <c r="B1697" s="2">
        <f>RSI!B1697</f>
        <v>34.5</v>
      </c>
      <c r="C1697" s="2">
        <f>RSI!I1697</f>
        <v>36.853727166378874</v>
      </c>
      <c r="D1697" s="2">
        <f>MACD!E1697</f>
        <v>-1.7909714665265142E-3</v>
      </c>
      <c r="E1697" s="2">
        <f>MACD!F1697</f>
        <v>-2.6028964765881751E-3</v>
      </c>
      <c r="F1697" s="2">
        <f>'Moving Avg'!D1697</f>
        <v>34.5</v>
      </c>
      <c r="G1697" s="2">
        <f>'Moving Avg'!F1697</f>
        <v>34.5</v>
      </c>
      <c r="H1697" s="2">
        <f>'Moving Avg'!G1697</f>
        <v>34.5</v>
      </c>
      <c r="I1697" s="2">
        <f>'Moving Avg'!H1697</f>
        <v>33.781000000000027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</row>
    <row r="1698" spans="1:12" ht="13.5" x14ac:dyDescent="0.25">
      <c r="A1698" s="3">
        <f>RSI!A1698</f>
        <v>44489</v>
      </c>
      <c r="B1698" s="2">
        <f>RSI!B1698</f>
        <v>34.5</v>
      </c>
      <c r="C1698" s="2">
        <f>RSI!I1698</f>
        <v>36.853727166378874</v>
      </c>
      <c r="D1698" s="2">
        <f>MACD!E1698</f>
        <v>-1.6594803476124298E-3</v>
      </c>
      <c r="E1698" s="2">
        <f>MACD!F1698</f>
        <v>-2.4142132507930262E-3</v>
      </c>
      <c r="F1698" s="2">
        <f>'Moving Avg'!D1698</f>
        <v>34.5</v>
      </c>
      <c r="G1698" s="2">
        <f>'Moving Avg'!F1698</f>
        <v>34.5</v>
      </c>
      <c r="H1698" s="2">
        <f>'Moving Avg'!G1698</f>
        <v>34.5</v>
      </c>
      <c r="I1698" s="2">
        <f>'Moving Avg'!H1698</f>
        <v>33.777500000000025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</row>
    <row r="1699" spans="1:12" ht="13.5" x14ac:dyDescent="0.25">
      <c r="A1699" s="3">
        <f>RSI!A1699</f>
        <v>44490</v>
      </c>
      <c r="B1699" s="2">
        <f>RSI!B1699</f>
        <v>34.5</v>
      </c>
      <c r="C1699" s="2">
        <f>RSI!I1699</f>
        <v>36.853727166378874</v>
      </c>
      <c r="D1699" s="2">
        <f>MACD!E1699</f>
        <v>-1.537548783247189E-3</v>
      </c>
      <c r="E1699" s="2">
        <f>MACD!F1699</f>
        <v>-2.2388803572838591E-3</v>
      </c>
      <c r="F1699" s="2">
        <f>'Moving Avg'!D1699</f>
        <v>34.5</v>
      </c>
      <c r="G1699" s="2">
        <f>'Moving Avg'!F1699</f>
        <v>34.5</v>
      </c>
      <c r="H1699" s="2">
        <f>'Moving Avg'!G1699</f>
        <v>34.5</v>
      </c>
      <c r="I1699" s="2">
        <f>'Moving Avg'!H1699</f>
        <v>33.781900000000022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</row>
    <row r="1700" spans="1:12" ht="13.5" x14ac:dyDescent="0.25">
      <c r="A1700" s="3">
        <f>RSI!A1700</f>
        <v>44491</v>
      </c>
      <c r="B1700" s="2">
        <f>RSI!B1700</f>
        <v>34.5</v>
      </c>
      <c r="C1700" s="2">
        <f>RSI!I1700</f>
        <v>36.853727166378874</v>
      </c>
      <c r="D1700" s="2">
        <f>MACD!E1700</f>
        <v>-1.4244964318663733E-3</v>
      </c>
      <c r="E1700" s="2">
        <f>MACD!F1700</f>
        <v>-2.0760035722003621E-3</v>
      </c>
      <c r="F1700" s="2">
        <f>'Moving Avg'!D1700</f>
        <v>34.5</v>
      </c>
      <c r="G1700" s="2">
        <f>'Moving Avg'!F1700</f>
        <v>34.5</v>
      </c>
      <c r="H1700" s="2">
        <f>'Moving Avg'!G1700</f>
        <v>34.5</v>
      </c>
      <c r="I1700" s="2">
        <f>'Moving Avg'!H1700</f>
        <v>33.789400000000022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</row>
    <row r="1701" spans="1:12" ht="13.5" x14ac:dyDescent="0.25">
      <c r="A1701" s="3">
        <f>RSI!A1701</f>
        <v>44494</v>
      </c>
      <c r="B1701" s="2">
        <f>RSI!B1701</f>
        <v>34.5</v>
      </c>
      <c r="C1701" s="2">
        <f>RSI!I1701</f>
        <v>36.853727166378874</v>
      </c>
      <c r="D1701" s="2">
        <f>MACD!E1701</f>
        <v>-1.3196890747195766E-3</v>
      </c>
      <c r="E1701" s="2">
        <f>MACD!F1701</f>
        <v>-1.9247406727042051E-3</v>
      </c>
      <c r="F1701" s="2">
        <f>'Moving Avg'!D1701</f>
        <v>34.5</v>
      </c>
      <c r="G1701" s="2">
        <f>'Moving Avg'!F1701</f>
        <v>34.5</v>
      </c>
      <c r="H1701" s="2">
        <f>'Moving Avg'!G1701</f>
        <v>34.5</v>
      </c>
      <c r="I1701" s="2">
        <f>'Moving Avg'!H1701</f>
        <v>33.796900000000022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</row>
    <row r="1702" spans="1:12" ht="13.5" x14ac:dyDescent="0.25">
      <c r="A1702" s="3">
        <f>RSI!A1702</f>
        <v>44495</v>
      </c>
      <c r="B1702" s="2">
        <f>RSI!B1702</f>
        <v>34.5</v>
      </c>
      <c r="C1702" s="2">
        <f>RSI!I1702</f>
        <v>36.853727166378874</v>
      </c>
      <c r="D1702" s="2">
        <f>MACD!E1702</f>
        <v>-1.2225358567334865E-3</v>
      </c>
      <c r="E1702" s="2">
        <f>MACD!F1702</f>
        <v>-1.7842997095100616E-3</v>
      </c>
      <c r="F1702" s="2">
        <f>'Moving Avg'!D1702</f>
        <v>34.5</v>
      </c>
      <c r="G1702" s="2">
        <f>'Moving Avg'!F1702</f>
        <v>34.5</v>
      </c>
      <c r="H1702" s="2">
        <f>'Moving Avg'!G1702</f>
        <v>34.5</v>
      </c>
      <c r="I1702" s="2">
        <f>'Moving Avg'!H1702</f>
        <v>33.804400000000022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</row>
    <row r="1703" spans="1:12" ht="13.5" x14ac:dyDescent="0.25">
      <c r="A1703" s="3">
        <f>RSI!A1703</f>
        <v>44496</v>
      </c>
      <c r="B1703" s="2">
        <f>RSI!B1703</f>
        <v>34.5</v>
      </c>
      <c r="C1703" s="2">
        <f>RSI!I1703</f>
        <v>36.853727166378874</v>
      </c>
      <c r="D1703" s="2">
        <f>MACD!E1703</f>
        <v>-1.1324866305955084E-3</v>
      </c>
      <c r="E1703" s="2">
        <f>MACD!F1703</f>
        <v>-1.6539370937271511E-3</v>
      </c>
      <c r="F1703" s="2">
        <f>'Moving Avg'!D1703</f>
        <v>34.5</v>
      </c>
      <c r="G1703" s="2">
        <f>'Moving Avg'!F1703</f>
        <v>34.5</v>
      </c>
      <c r="H1703" s="2">
        <f>'Moving Avg'!G1703</f>
        <v>34.5</v>
      </c>
      <c r="I1703" s="2">
        <f>'Moving Avg'!H1703</f>
        <v>33.811900000000023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44497</v>
      </c>
      <c r="B1704" s="2">
        <f>RSI!B1704</f>
        <v>34.5</v>
      </c>
      <c r="C1704" s="2">
        <f>RSI!I1704</f>
        <v>36.853727166378874</v>
      </c>
      <c r="D1704" s="2">
        <f>MACD!E1704</f>
        <v>-1.0490294120515387E-3</v>
      </c>
      <c r="E1704" s="2">
        <f>MACD!F1704</f>
        <v>-1.5329555573920287E-3</v>
      </c>
      <c r="F1704" s="2">
        <f>'Moving Avg'!D1704</f>
        <v>34.5</v>
      </c>
      <c r="G1704" s="2">
        <f>'Moving Avg'!F1704</f>
        <v>34.5</v>
      </c>
      <c r="H1704" s="2">
        <f>'Moving Avg'!G1704</f>
        <v>34.5</v>
      </c>
      <c r="I1704" s="2">
        <f>'Moving Avg'!H1704</f>
        <v>33.819400000000023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34.5</v>
      </c>
      <c r="C1705" s="2">
        <f>RSI!I1705</f>
        <v>36.853727166378874</v>
      </c>
      <c r="D1705" s="2">
        <f>MACD!E1705</f>
        <v>-9.7168795122826168E-4</v>
      </c>
      <c r="E1705" s="2">
        <f>MACD!F1705</f>
        <v>-1.4207020361592755E-3</v>
      </c>
      <c r="F1705" s="2">
        <f>'Moving Avg'!D1705</f>
        <v>34.5</v>
      </c>
      <c r="G1705" s="2">
        <f>'Moving Avg'!F1705</f>
        <v>34.5</v>
      </c>
      <c r="H1705" s="2">
        <f>'Moving Avg'!G1705</f>
        <v>34.5</v>
      </c>
      <c r="I1705" s="2">
        <f>'Moving Avg'!H1705</f>
        <v>33.826900000000023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34.5</v>
      </c>
      <c r="C1706" s="2">
        <f>RSI!I1706</f>
        <v>36.853727166378874</v>
      </c>
      <c r="D1706" s="2">
        <f>MACD!E1706</f>
        <v>-9.0001942265161006E-4</v>
      </c>
      <c r="E1706" s="2">
        <f>MACD!F1706</f>
        <v>-1.3165655134577425E-3</v>
      </c>
      <c r="F1706" s="2">
        <f>'Moving Avg'!D1706</f>
        <v>34.5</v>
      </c>
      <c r="G1706" s="2">
        <f>'Moving Avg'!F1706</f>
        <v>34.5</v>
      </c>
      <c r="H1706" s="2">
        <f>'Moving Avg'!G1706</f>
        <v>34.5</v>
      </c>
      <c r="I1706" s="2">
        <f>'Moving Avg'!H1706</f>
        <v>33.834400000000024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</row>
    <row r="1707" spans="1:12" ht="13.5" x14ac:dyDescent="0.25">
      <c r="A1707" s="3">
        <f>RSI!A1707</f>
        <v>44502</v>
      </c>
      <c r="B1707" s="2">
        <f>RSI!B1707</f>
        <v>34.5</v>
      </c>
      <c r="C1707" s="2">
        <f>RSI!I1707</f>
        <v>36.853727166378874</v>
      </c>
      <c r="D1707" s="2">
        <f>MACD!E1707</f>
        <v>-8.3361223447298016E-4</v>
      </c>
      <c r="E1707" s="2">
        <f>MACD!F1707</f>
        <v>-1.21997485766079E-3</v>
      </c>
      <c r="F1707" s="2">
        <f>'Moving Avg'!D1707</f>
        <v>34.5</v>
      </c>
      <c r="G1707" s="2">
        <f>'Moving Avg'!F1707</f>
        <v>34.5</v>
      </c>
      <c r="H1707" s="2">
        <f>'Moving Avg'!G1707</f>
        <v>34.5</v>
      </c>
      <c r="I1707" s="2">
        <f>'Moving Avg'!H1707</f>
        <v>33.846850000000025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</row>
    <row r="1708" spans="1:12" ht="13.5" x14ac:dyDescent="0.25">
      <c r="A1708" s="3">
        <f>RSI!A1708</f>
        <v>44503</v>
      </c>
      <c r="B1708" s="2">
        <f>RSI!B1708</f>
        <v>34.5</v>
      </c>
      <c r="C1708" s="2">
        <f>RSI!I1708</f>
        <v>36.853727166378881</v>
      </c>
      <c r="D1708" s="2">
        <f>MACD!E1708</f>
        <v>-7.7208395616423786E-4</v>
      </c>
      <c r="E1708" s="2">
        <f>MACD!F1708</f>
        <v>-1.1303966773614795E-3</v>
      </c>
      <c r="F1708" s="2">
        <f>'Moving Avg'!D1708</f>
        <v>34.5</v>
      </c>
      <c r="G1708" s="2">
        <f>'Moving Avg'!F1708</f>
        <v>34.5</v>
      </c>
      <c r="H1708" s="2">
        <f>'Moving Avg'!G1708</f>
        <v>34.5</v>
      </c>
      <c r="I1708" s="2">
        <f>'Moving Avg'!H1708</f>
        <v>33.868750000000027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44504</v>
      </c>
      <c r="B1709" s="2">
        <f>RSI!B1709</f>
        <v>34.5</v>
      </c>
      <c r="C1709" s="2">
        <f>RSI!I1709</f>
        <v>36.853727166378881</v>
      </c>
      <c r="D1709" s="2">
        <f>MACD!E1709</f>
        <v>-7.1507936254988635E-4</v>
      </c>
      <c r="E1709" s="2">
        <f>MACD!F1709</f>
        <v>-1.0473332143991609E-3</v>
      </c>
      <c r="F1709" s="2">
        <f>'Moving Avg'!D1709</f>
        <v>34.5</v>
      </c>
      <c r="G1709" s="2">
        <f>'Moving Avg'!F1709</f>
        <v>34.5</v>
      </c>
      <c r="H1709" s="2">
        <f>'Moving Avg'!G1709</f>
        <v>34.5</v>
      </c>
      <c r="I1709" s="2">
        <f>'Moving Avg'!H1709</f>
        <v>33.890650000000029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</row>
    <row r="1710" spans="1:12" ht="13.5" x14ac:dyDescent="0.25">
      <c r="A1710" s="3">
        <f>RSI!A1710</f>
        <v>44505</v>
      </c>
      <c r="B1710" s="2">
        <f>RSI!B1710</f>
        <v>34.5</v>
      </c>
      <c r="C1710" s="2">
        <f>RSI!I1710</f>
        <v>36.853727166378889</v>
      </c>
      <c r="D1710" s="2">
        <f>MACD!E1710</f>
        <v>-6.6226859134133065E-4</v>
      </c>
      <c r="E1710" s="2">
        <f>MACD!F1710</f>
        <v>-9.7032028978759496E-4</v>
      </c>
      <c r="F1710" s="2">
        <f>'Moving Avg'!D1710</f>
        <v>34.5</v>
      </c>
      <c r="G1710" s="2">
        <f>'Moving Avg'!F1710</f>
        <v>34.5</v>
      </c>
      <c r="H1710" s="2">
        <f>'Moving Avg'!G1710</f>
        <v>34.5</v>
      </c>
      <c r="I1710" s="2">
        <f>'Moving Avg'!H1710</f>
        <v>33.912550000000024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</row>
    <row r="1711" spans="1:12" ht="13.5" x14ac:dyDescent="0.25">
      <c r="A1711" s="3">
        <f>RSI!A1711</f>
        <v>44508</v>
      </c>
      <c r="B1711" s="2">
        <f>RSI!B1711</f>
        <v>34.5</v>
      </c>
      <c r="C1711" s="2">
        <f>RSI!I1711</f>
        <v>36.853727166378881</v>
      </c>
      <c r="D1711" s="2">
        <f>MACD!E1711</f>
        <v>-6.1334541057789238E-4</v>
      </c>
      <c r="E1711" s="2">
        <f>MACD!F1711</f>
        <v>-8.9892531394565448E-4</v>
      </c>
      <c r="F1711" s="2">
        <f>'Moving Avg'!D1711</f>
        <v>34.5</v>
      </c>
      <c r="G1711" s="2">
        <f>'Moving Avg'!F1711</f>
        <v>34.5</v>
      </c>
      <c r="H1711" s="2">
        <f>'Moving Avg'!G1711</f>
        <v>34.5</v>
      </c>
      <c r="I1711" s="2">
        <f>'Moving Avg'!H1711</f>
        <v>33.934450000000027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</row>
    <row r="1712" spans="1:12" ht="13.5" x14ac:dyDescent="0.25">
      <c r="A1712" s="3">
        <f>RSI!A1712</f>
        <v>44509</v>
      </c>
      <c r="B1712" s="2">
        <f>RSI!B1712</f>
        <v>34.5</v>
      </c>
      <c r="C1712" s="2">
        <f>RSI!I1712</f>
        <v>36.853727166378881</v>
      </c>
      <c r="D1712" s="2">
        <f>MACD!E1712</f>
        <v>-5.6802559191027058E-4</v>
      </c>
      <c r="E1712" s="2">
        <f>MACD!F1712</f>
        <v>-8.3274536953857766E-4</v>
      </c>
      <c r="F1712" s="2">
        <f>'Moving Avg'!D1712</f>
        <v>34.5</v>
      </c>
      <c r="G1712" s="2">
        <f>'Moving Avg'!F1712</f>
        <v>34.5</v>
      </c>
      <c r="H1712" s="2">
        <f>'Moving Avg'!G1712</f>
        <v>34.5</v>
      </c>
      <c r="I1712" s="2">
        <f>'Moving Avg'!H1712</f>
        <v>33.956350000000022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</row>
    <row r="1713" spans="1:12" ht="13.5" x14ac:dyDescent="0.25">
      <c r="A1713" s="3">
        <f>RSI!A1713</f>
        <v>44510</v>
      </c>
      <c r="B1713" s="2">
        <f>RSI!B1713</f>
        <v>34.5</v>
      </c>
      <c r="C1713" s="2">
        <f>RSI!I1713</f>
        <v>36.853727166378881</v>
      </c>
      <c r="D1713" s="2">
        <f>MACD!E1713</f>
        <v>-5.260453853566105E-4</v>
      </c>
      <c r="E1713" s="2">
        <f>MACD!F1713</f>
        <v>-7.7140537270218429E-4</v>
      </c>
      <c r="F1713" s="2">
        <f>'Moving Avg'!D1713</f>
        <v>34.5</v>
      </c>
      <c r="G1713" s="2">
        <f>'Moving Avg'!F1713</f>
        <v>34.5</v>
      </c>
      <c r="H1713" s="2">
        <f>'Moving Avg'!G1713</f>
        <v>34.5</v>
      </c>
      <c r="I1713" s="2">
        <f>'Moving Avg'!H1713</f>
        <v>33.978250000000024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</row>
    <row r="1714" spans="1:12" ht="13.5" x14ac:dyDescent="0.25">
      <c r="A1714" s="3">
        <f>RSI!A1714</f>
        <v>44511</v>
      </c>
      <c r="B1714" s="2">
        <f>RSI!B1714</f>
        <v>34.5</v>
      </c>
      <c r="C1714" s="2">
        <f>RSI!I1714</f>
        <v>36.853727166378874</v>
      </c>
      <c r="D1714" s="2">
        <f>MACD!E1714</f>
        <v>-4.8716009092686363E-4</v>
      </c>
      <c r="E1714" s="2">
        <f>MACD!F1714</f>
        <v>-7.1455631634712025E-4</v>
      </c>
      <c r="F1714" s="2">
        <f>'Moving Avg'!D1714</f>
        <v>34.5</v>
      </c>
      <c r="G1714" s="2">
        <f>'Moving Avg'!F1714</f>
        <v>34.5</v>
      </c>
      <c r="H1714" s="2">
        <f>'Moving Avg'!G1714</f>
        <v>34.5</v>
      </c>
      <c r="I1714" s="2">
        <f>'Moving Avg'!H1714</f>
        <v>34.000150000000026</v>
      </c>
      <c r="J1714" s="6" t="str">
        <f>OBV!F1714</f>
        <v>NEUTRAL</v>
      </c>
      <c r="K1714" s="6" t="str">
        <f>OBV!G1714</f>
        <v>NEUTRAL</v>
      </c>
      <c r="L1714" s="6" t="str">
        <f>OBV!H1714</f>
        <v>NEUTRAL</v>
      </c>
    </row>
    <row r="1715" spans="1:12" ht="13.5" x14ac:dyDescent="0.25">
      <c r="A1715" s="3">
        <f>RSI!A1715</f>
        <v>44512</v>
      </c>
      <c r="B1715" s="2">
        <f>RSI!B1715</f>
        <v>34.5</v>
      </c>
      <c r="C1715" s="2">
        <f>RSI!I1715</f>
        <v>36.853727166378874</v>
      </c>
      <c r="D1715" s="2">
        <f>MACD!E1715</f>
        <v>-4.5114272246138398E-4</v>
      </c>
      <c r="E1715" s="2">
        <f>MACD!F1715</f>
        <v>-6.6187359756997299E-4</v>
      </c>
      <c r="F1715" s="2">
        <f>'Moving Avg'!D1715</f>
        <v>34.5</v>
      </c>
      <c r="G1715" s="2">
        <f>'Moving Avg'!F1715</f>
        <v>34.5</v>
      </c>
      <c r="H1715" s="2">
        <f>'Moving Avg'!G1715</f>
        <v>34.5</v>
      </c>
      <c r="I1715" s="2">
        <f>'Moving Avg'!H1715</f>
        <v>34.022050000000029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</row>
    <row r="1716" spans="1:12" ht="13.5" x14ac:dyDescent="0.25">
      <c r="A1716" s="3">
        <f>RSI!A1716</f>
        <v>44515</v>
      </c>
      <c r="B1716" s="2">
        <f>RSI!B1716</f>
        <v>34.5</v>
      </c>
      <c r="C1716" s="2">
        <f>RSI!I1716</f>
        <v>36.853727166378874</v>
      </c>
      <c r="D1716" s="2">
        <f>MACD!E1716</f>
        <v>-4.1778275887338623E-4</v>
      </c>
      <c r="E1716" s="2">
        <f>MACD!F1716</f>
        <v>-6.130554298306556E-4</v>
      </c>
      <c r="F1716" s="2">
        <f>'Moving Avg'!D1716</f>
        <v>34.5</v>
      </c>
      <c r="G1716" s="2">
        <f>'Moving Avg'!F1716</f>
        <v>34.5</v>
      </c>
      <c r="H1716" s="2">
        <f>'Moving Avg'!G1716</f>
        <v>34.5</v>
      </c>
      <c r="I1716" s="2">
        <f>'Moving Avg'!H1716</f>
        <v>34.044550000000029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</row>
    <row r="1717" spans="1:12" ht="13.5" x14ac:dyDescent="0.25">
      <c r="A1717" s="3">
        <f>RSI!A1717</f>
        <v>44516</v>
      </c>
      <c r="B1717" s="2">
        <f>RSI!B1717</f>
        <v>34.5</v>
      </c>
      <c r="C1717" s="2">
        <f>RSI!I1717</f>
        <v>36.853727166378874</v>
      </c>
      <c r="D1717" s="2">
        <f>MACD!E1717</f>
        <v>-3.8688497818384349E-4</v>
      </c>
      <c r="E1717" s="2">
        <f>MACD!F1717</f>
        <v>-5.6782133950129322E-4</v>
      </c>
      <c r="F1717" s="2">
        <f>'Moving Avg'!D1717</f>
        <v>34.5</v>
      </c>
      <c r="G1717" s="2">
        <f>'Moving Avg'!F1717</f>
        <v>34.5</v>
      </c>
      <c r="H1717" s="2">
        <f>'Moving Avg'!G1717</f>
        <v>34.5</v>
      </c>
      <c r="I1717" s="2">
        <f>'Moving Avg'!H1717</f>
        <v>34.067050000000023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</row>
    <row r="1718" spans="1:12" ht="13.5" x14ac:dyDescent="0.25">
      <c r="A1718" s="3">
        <f>RSI!A1718</f>
        <v>44517</v>
      </c>
      <c r="B1718" s="2">
        <f>RSI!B1718</f>
        <v>34.5</v>
      </c>
      <c r="C1718" s="2">
        <f>RSI!I1718</f>
        <v>36.853727166378874</v>
      </c>
      <c r="D1718" s="2">
        <f>MACD!E1718</f>
        <v>-3.5826836963082087E-4</v>
      </c>
      <c r="E1718" s="2">
        <f>MACD!F1718</f>
        <v>-5.2591074552719877E-4</v>
      </c>
      <c r="F1718" s="2">
        <f>'Moving Avg'!D1718</f>
        <v>34.5</v>
      </c>
      <c r="G1718" s="2">
        <f>'Moving Avg'!F1718</f>
        <v>34.5</v>
      </c>
      <c r="H1718" s="2">
        <f>'Moving Avg'!G1718</f>
        <v>34.5</v>
      </c>
      <c r="I1718" s="2">
        <f>'Moving Avg'!H1718</f>
        <v>34.089550000000024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</row>
    <row r="1719" spans="1:12" ht="13.5" x14ac:dyDescent="0.25">
      <c r="A1719" s="3">
        <f>RSI!A1719</f>
        <v>44518</v>
      </c>
      <c r="B1719" s="2">
        <f>RSI!B1719</f>
        <v>34.5</v>
      </c>
      <c r="C1719" s="2">
        <f>RSI!I1719</f>
        <v>36.853727166378874</v>
      </c>
      <c r="D1719" s="2">
        <f>MACD!E1719</f>
        <v>-3.3176511939814191E-4</v>
      </c>
      <c r="E1719" s="2">
        <f>MACD!F1719</f>
        <v>-4.870816203013874E-4</v>
      </c>
      <c r="F1719" s="2">
        <f>'Moving Avg'!D1719</f>
        <v>34.5</v>
      </c>
      <c r="G1719" s="2">
        <f>'Moving Avg'!F1719</f>
        <v>34.5</v>
      </c>
      <c r="H1719" s="2">
        <f>'Moving Avg'!G1719</f>
        <v>34.5</v>
      </c>
      <c r="I1719" s="2">
        <f>'Moving Avg'!H1719</f>
        <v>34.112050000000025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</row>
    <row r="1720" spans="1:12" ht="13.5" x14ac:dyDescent="0.25">
      <c r="A1720" s="3">
        <f>RSI!A1720</f>
        <v>44519</v>
      </c>
      <c r="B1720" s="2">
        <f>RSI!B1720</f>
        <v>34.5</v>
      </c>
      <c r="C1720" s="2">
        <f>RSI!I1720</f>
        <v>36.853727166378874</v>
      </c>
      <c r="D1720" s="2">
        <f>MACD!E1720</f>
        <v>-3.0721966557933911E-4</v>
      </c>
      <c r="E1720" s="2">
        <f>MACD!F1720</f>
        <v>-4.5110922935697779E-4</v>
      </c>
      <c r="F1720" s="2">
        <f>'Moving Avg'!D1720</f>
        <v>34.5</v>
      </c>
      <c r="G1720" s="2">
        <f>'Moving Avg'!F1720</f>
        <v>34.5</v>
      </c>
      <c r="H1720" s="2">
        <f>'Moving Avg'!G1720</f>
        <v>34.5</v>
      </c>
      <c r="I1720" s="2">
        <f>'Moving Avg'!H1720</f>
        <v>34.139050000000026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</row>
    <row r="1721" spans="1:12" ht="13.5" x14ac:dyDescent="0.25">
      <c r="A1721" s="3">
        <f>RSI!A1721</f>
        <v>44522</v>
      </c>
      <c r="B1721" s="2">
        <f>RSI!B1721</f>
        <v>34.5</v>
      </c>
      <c r="C1721" s="2">
        <f>RSI!I1721</f>
        <v>36.853727166378874</v>
      </c>
      <c r="D1721" s="2">
        <f>MACD!E1721</f>
        <v>-2.844878181065269E-4</v>
      </c>
      <c r="E1721" s="2">
        <f>MACD!F1721</f>
        <v>-4.1778494710688764E-4</v>
      </c>
      <c r="F1721" s="2">
        <f>'Moving Avg'!D1721</f>
        <v>34.5</v>
      </c>
      <c r="G1721" s="2">
        <f>'Moving Avg'!F1721</f>
        <v>34.5</v>
      </c>
      <c r="H1721" s="2">
        <f>'Moving Avg'!G1721</f>
        <v>34.5</v>
      </c>
      <c r="I1721" s="2">
        <f>'Moving Avg'!H1721</f>
        <v>34.16605000000002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</row>
    <row r="1722" spans="1:12" ht="13.5" x14ac:dyDescent="0.25">
      <c r="A1722" s="3">
        <f>RSI!A1722</f>
        <v>44523</v>
      </c>
      <c r="B1722" s="2">
        <f>RSI!B1722</f>
        <v>34.5</v>
      </c>
      <c r="C1722" s="2">
        <f>RSI!I1722</f>
        <v>36.853727166378874</v>
      </c>
      <c r="D1722" s="2">
        <f>MACD!E1722</f>
        <v>-2.634359396793684E-4</v>
      </c>
      <c r="E1722" s="2">
        <f>MACD!F1722</f>
        <v>-3.8691514562138381E-4</v>
      </c>
      <c r="F1722" s="2">
        <f>'Moving Avg'!D1722</f>
        <v>34.5</v>
      </c>
      <c r="G1722" s="2">
        <f>'Moving Avg'!F1722</f>
        <v>34.5</v>
      </c>
      <c r="H1722" s="2">
        <f>'Moving Avg'!G1722</f>
        <v>34.5</v>
      </c>
      <c r="I1722" s="2">
        <f>'Moving Avg'!H1722</f>
        <v>34.193050000000028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</row>
    <row r="1723" spans="1:12" ht="13.5" x14ac:dyDescent="0.25">
      <c r="A1723" s="3">
        <f>RSI!A1723</f>
        <v>44524</v>
      </c>
      <c r="B1723" s="2">
        <f>RSI!B1723</f>
        <v>34.5</v>
      </c>
      <c r="C1723" s="2">
        <f>RSI!I1723</f>
        <v>36.853727166378874</v>
      </c>
      <c r="D1723" s="2">
        <f>MACD!E1723</f>
        <v>-2.4394018376483473E-4</v>
      </c>
      <c r="E1723" s="2">
        <f>MACD!F1723</f>
        <v>-3.5832015325007401E-4</v>
      </c>
      <c r="F1723" s="2">
        <f>'Moving Avg'!D1723</f>
        <v>34.5</v>
      </c>
      <c r="G1723" s="2">
        <f>'Moving Avg'!F1723</f>
        <v>34.5</v>
      </c>
      <c r="H1723" s="2">
        <f>'Moving Avg'!G1723</f>
        <v>34.5</v>
      </c>
      <c r="I1723" s="2">
        <f>'Moving Avg'!H1723</f>
        <v>34.220050000000022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</row>
    <row r="1724" spans="1:12" ht="13.5" x14ac:dyDescent="0.25">
      <c r="A1724" s="3">
        <f>RSI!A1724</f>
        <v>44525</v>
      </c>
      <c r="B1724" s="2">
        <f>RSI!B1724</f>
        <v>34.5</v>
      </c>
      <c r="C1724" s="2">
        <f>RSI!I1724</f>
        <v>36.853727166378874</v>
      </c>
      <c r="D1724" s="2">
        <f>MACD!E1724</f>
        <v>-2.2588578601556719E-4</v>
      </c>
      <c r="E1724" s="2">
        <f>MACD!F1724</f>
        <v>-3.3183327980317268E-4</v>
      </c>
      <c r="F1724" s="2">
        <f>'Moving Avg'!D1724</f>
        <v>34.5</v>
      </c>
      <c r="G1724" s="2">
        <f>'Moving Avg'!F1724</f>
        <v>34.5</v>
      </c>
      <c r="H1724" s="2">
        <f>'Moving Avg'!G1724</f>
        <v>34.5</v>
      </c>
      <c r="I1724" s="2">
        <f>'Moving Avg'!H1724</f>
        <v>34.24705000000003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</row>
    <row r="1725" spans="1:12" ht="13.5" x14ac:dyDescent="0.25">
      <c r="A1725" s="3">
        <f>RSI!A1725</f>
        <v>44526</v>
      </c>
      <c r="B1725" s="2">
        <f>RSI!B1725</f>
        <v>34.5</v>
      </c>
      <c r="C1725" s="2">
        <f>RSI!I1725</f>
        <v>36.853727166378874</v>
      </c>
      <c r="D1725" s="2">
        <f>MACD!E1725</f>
        <v>-2.0916640560386668E-4</v>
      </c>
      <c r="E1725" s="2">
        <f>MACD!F1725</f>
        <v>-3.0729990496331145E-4</v>
      </c>
      <c r="F1725" s="2">
        <f>'Moving Avg'!D1725</f>
        <v>34.5</v>
      </c>
      <c r="G1725" s="2">
        <f>'Moving Avg'!F1725</f>
        <v>34.5</v>
      </c>
      <c r="H1725" s="2">
        <f>'Moving Avg'!G1725</f>
        <v>34.5</v>
      </c>
      <c r="I1725" s="2">
        <f>'Moving Avg'!H1725</f>
        <v>34.274050000000024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</row>
    <row r="1726" spans="1:12" ht="13.5" x14ac:dyDescent="0.25">
      <c r="A1726" s="3">
        <f>RSI!A1726</f>
        <v>44529</v>
      </c>
      <c r="B1726" s="2">
        <f>RSI!B1726</f>
        <v>34.5</v>
      </c>
      <c r="C1726" s="2">
        <f>RSI!I1726</f>
        <v>36.853727166378867</v>
      </c>
      <c r="D1726" s="2">
        <f>MACD!E1726</f>
        <v>-1.936835131957082E-4</v>
      </c>
      <c r="E1726" s="2">
        <f>MACD!F1726</f>
        <v>-2.8457662660979078E-4</v>
      </c>
      <c r="F1726" s="2">
        <f>'Moving Avg'!D1726</f>
        <v>34.5</v>
      </c>
      <c r="G1726" s="2">
        <f>'Moving Avg'!F1726</f>
        <v>34.5</v>
      </c>
      <c r="H1726" s="2">
        <f>'Moving Avg'!G1726</f>
        <v>34.5</v>
      </c>
      <c r="I1726" s="2">
        <f>'Moving Avg'!H1726</f>
        <v>34.301050000000025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34.5</v>
      </c>
      <c r="C1727" s="2">
        <f>RSI!I1727</f>
        <v>36.853727166378867</v>
      </c>
      <c r="D1727" s="2">
        <f>MACD!E1727</f>
        <v>-1.7934582240997088E-4</v>
      </c>
      <c r="E1727" s="2">
        <f>MACD!F1727</f>
        <v>-2.6353046576982683E-4</v>
      </c>
      <c r="F1727" s="2">
        <f>'Moving Avg'!D1727</f>
        <v>34.5</v>
      </c>
      <c r="G1727" s="2">
        <f>'Moving Avg'!F1727</f>
        <v>34.5</v>
      </c>
      <c r="H1727" s="2">
        <f>'Moving Avg'!G1727</f>
        <v>34.5</v>
      </c>
      <c r="I1727" s="2">
        <f>'Moving Avg'!H1727</f>
        <v>34.328050000000026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</row>
    <row r="1728" spans="1:12" ht="13.5" x14ac:dyDescent="0.25">
      <c r="A1728" s="3">
        <f>RSI!A1728</f>
        <v>44531</v>
      </c>
      <c r="B1728" s="2">
        <f>RSI!B1728</f>
        <v>34.5</v>
      </c>
      <c r="C1728" s="2">
        <f>RSI!I1728</f>
        <v>36.853727166378874</v>
      </c>
      <c r="D1728" s="2">
        <f>MACD!E1728</f>
        <v>-1.6606876184965813E-4</v>
      </c>
      <c r="E1728" s="2">
        <f>MACD!F1728</f>
        <v>-2.4403812498579312E-4</v>
      </c>
      <c r="F1728" s="2">
        <f>'Moving Avg'!D1728</f>
        <v>34.5</v>
      </c>
      <c r="G1728" s="2">
        <f>'Moving Avg'!F1728</f>
        <v>34.5</v>
      </c>
      <c r="H1728" s="2">
        <f>'Moving Avg'!G1728</f>
        <v>34.5</v>
      </c>
      <c r="I1728" s="2">
        <f>'Moving Avg'!H1728</f>
        <v>34.355050000000027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</row>
    <row r="1729" spans="1:12" ht="13.5" x14ac:dyDescent="0.25">
      <c r="A1729" s="3">
        <f>RSI!A1729</f>
        <v>44532</v>
      </c>
      <c r="B1729" s="2">
        <f>RSI!B1729</f>
        <v>34.5</v>
      </c>
      <c r="C1729" s="2">
        <f>RSI!I1729</f>
        <v>36.853727166378874</v>
      </c>
      <c r="D1729" s="2">
        <f>MACD!E1729</f>
        <v>-1.5377398491978056E-4</v>
      </c>
      <c r="E1729" s="2">
        <f>MACD!F1729</f>
        <v>-2.2598529697259061E-4</v>
      </c>
      <c r="F1729" s="2">
        <f>'Moving Avg'!D1729</f>
        <v>34.5</v>
      </c>
      <c r="G1729" s="2">
        <f>'Moving Avg'!F1729</f>
        <v>34.5</v>
      </c>
      <c r="H1729" s="2">
        <f>'Moving Avg'!G1729</f>
        <v>34.5</v>
      </c>
      <c r="I1729" s="2">
        <f>'Moving Avg'!H1729</f>
        <v>34.382050000000028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</row>
    <row r="1730" spans="1:12" ht="13.5" x14ac:dyDescent="0.25">
      <c r="A1730" s="3">
        <f>RSI!A1730</f>
        <v>44533</v>
      </c>
      <c r="B1730" s="2">
        <f>RSI!B1730</f>
        <v>34.5</v>
      </c>
      <c r="C1730" s="2">
        <f>RSI!I1730</f>
        <v>36.853727166378874</v>
      </c>
      <c r="D1730" s="2">
        <f>MACD!E1730</f>
        <v>-1.4238891484552596E-4</v>
      </c>
      <c r="E1730" s="2">
        <f>MACD!F1730</f>
        <v>-2.092660205471777E-4</v>
      </c>
      <c r="F1730" s="2">
        <f>'Moving Avg'!D1730</f>
        <v>34.5</v>
      </c>
      <c r="G1730" s="2">
        <f>'Moving Avg'!F1730</f>
        <v>34.5</v>
      </c>
      <c r="H1730" s="2">
        <f>'Moving Avg'!G1730</f>
        <v>34.5</v>
      </c>
      <c r="I1730" s="2">
        <f>'Moving Avg'!H1730</f>
        <v>34.413400000000024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</row>
    <row r="1731" spans="1:12" ht="13.5" x14ac:dyDescent="0.25">
      <c r="A1731" s="3">
        <f>RSI!A1731</f>
        <v>44536</v>
      </c>
      <c r="B1731" s="2">
        <f>RSI!B1731</f>
        <v>34.5</v>
      </c>
      <c r="C1731" s="2">
        <f>RSI!I1731</f>
        <v>36.853727166378874</v>
      </c>
      <c r="D1731" s="2">
        <f>MACD!E1731</f>
        <v>-1.3184632245355488E-4</v>
      </c>
      <c r="E1731" s="2">
        <f>MACD!F1731</f>
        <v>-1.9378208092845316E-4</v>
      </c>
      <c r="F1731" s="2">
        <f>'Moving Avg'!D1731</f>
        <v>34.5</v>
      </c>
      <c r="G1731" s="2">
        <f>'Moving Avg'!F1731</f>
        <v>34.5</v>
      </c>
      <c r="H1731" s="2">
        <f>'Moving Avg'!G1731</f>
        <v>34.5</v>
      </c>
      <c r="I1731" s="2">
        <f>'Moving Avg'!H1731</f>
        <v>34.444750000000028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</row>
    <row r="1732" spans="1:12" ht="13.5" x14ac:dyDescent="0.25">
      <c r="A1732" s="3">
        <f>RSI!A1732</f>
        <v>44537</v>
      </c>
      <c r="B1732" s="2">
        <f>RSI!B1732</f>
        <v>34.5</v>
      </c>
      <c r="C1732" s="2">
        <f>RSI!I1732</f>
        <v>36.853727166378874</v>
      </c>
      <c r="D1732" s="2">
        <f>MACD!E1732</f>
        <v>-1.2208393442847409E-4</v>
      </c>
      <c r="E1732" s="2">
        <f>MACD!F1732</f>
        <v>-1.7944245162845735E-4</v>
      </c>
      <c r="F1732" s="2">
        <f>'Moving Avg'!D1732</f>
        <v>34.5</v>
      </c>
      <c r="G1732" s="2">
        <f>'Moving Avg'!F1732</f>
        <v>34.5</v>
      </c>
      <c r="H1732" s="2">
        <f>'Moving Avg'!G1732</f>
        <v>34.5</v>
      </c>
      <c r="I1732" s="2">
        <f>'Moving Avg'!H1732</f>
        <v>34.476100000000024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44538</v>
      </c>
      <c r="B1733" s="2">
        <f>RSI!B1733</f>
        <v>34.5</v>
      </c>
      <c r="C1733" s="2">
        <f>RSI!I1733</f>
        <v>36.853727166378874</v>
      </c>
      <c r="D1733" s="2">
        <f>MACD!E1733</f>
        <v>-1.1304406991285987E-4</v>
      </c>
      <c r="E1733" s="2">
        <f>MACD!F1733</f>
        <v>-1.6616277528533785E-4</v>
      </c>
      <c r="F1733" s="2">
        <f>'Moving Avg'!D1733</f>
        <v>34.5</v>
      </c>
      <c r="G1733" s="2">
        <f>'Moving Avg'!F1733</f>
        <v>34.5</v>
      </c>
      <c r="H1733" s="2">
        <f>'Moving Avg'!G1733</f>
        <v>34.5</v>
      </c>
      <c r="I1733" s="2">
        <f>'Moving Avg'!H1733</f>
        <v>34.503600000000027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44539</v>
      </c>
      <c r="B1734" s="2">
        <f>RSI!B1734</f>
        <v>34.5</v>
      </c>
      <c r="C1734" s="2">
        <f>RSI!I1734</f>
        <v>36.853727166378874</v>
      </c>
      <c r="D1734" s="2">
        <f>MACD!E1734</f>
        <v>-1.0467330347552206E-4</v>
      </c>
      <c r="E1734" s="2">
        <f>MACD!F1734</f>
        <v>-1.538648809233747E-4</v>
      </c>
      <c r="F1734" s="2">
        <f>'Moving Avg'!D1734</f>
        <v>34.5</v>
      </c>
      <c r="G1734" s="2">
        <f>'Moving Avg'!F1734</f>
        <v>34.5</v>
      </c>
      <c r="H1734" s="2">
        <f>'Moving Avg'!G1734</f>
        <v>34.5</v>
      </c>
      <c r="I1734" s="2">
        <f>'Moving Avg'!H1734</f>
        <v>34.531100000000023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</row>
    <row r="1735" spans="1:12" ht="13.5" x14ac:dyDescent="0.25">
      <c r="A1735" s="3">
        <f>RSI!A1735</f>
        <v>44540</v>
      </c>
      <c r="B1735" s="2">
        <f>RSI!B1735</f>
        <v>34.5</v>
      </c>
      <c r="C1735" s="2">
        <f>RSI!I1735</f>
        <v>36.853727166378874</v>
      </c>
      <c r="D1735" s="2">
        <f>MACD!E1735</f>
        <v>-9.692215252243841E-5</v>
      </c>
      <c r="E1735" s="2">
        <f>MACD!F1735</f>
        <v>-1.4247633524318745E-4</v>
      </c>
      <c r="F1735" s="2">
        <f>'Moving Avg'!D1735</f>
        <v>34.5</v>
      </c>
      <c r="G1735" s="2">
        <f>'Moving Avg'!F1735</f>
        <v>34.5</v>
      </c>
      <c r="H1735" s="2">
        <f>'Moving Avg'!G1735</f>
        <v>34.5</v>
      </c>
      <c r="I1735" s="2">
        <f>'Moving Avg'!H1735</f>
        <v>34.558600000000027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</row>
    <row r="1736" spans="1:12" ht="13.5" x14ac:dyDescent="0.25">
      <c r="A1736" s="3">
        <f>RSI!A1736</f>
        <v>44543</v>
      </c>
      <c r="B1736" s="2">
        <f>RSI!B1736</f>
        <v>34.5</v>
      </c>
      <c r="C1736" s="2">
        <f>RSI!I1736</f>
        <v>36.853727166378874</v>
      </c>
      <c r="D1736" s="2">
        <f>MACD!E1736</f>
        <v>-8.9744787494794309E-5</v>
      </c>
      <c r="E1736" s="2">
        <f>MACD!F1736</f>
        <v>-1.3193002569350884E-4</v>
      </c>
      <c r="F1736" s="2">
        <f>'Moving Avg'!D1736</f>
        <v>34.5</v>
      </c>
      <c r="G1736" s="2">
        <f>'Moving Avg'!F1736</f>
        <v>34.5</v>
      </c>
      <c r="H1736" s="2">
        <f>'Moving Avg'!G1736</f>
        <v>34.5</v>
      </c>
      <c r="I1736" s="2">
        <f>'Moving Avg'!H1736</f>
        <v>34.586100000000023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</row>
    <row r="1737" spans="1:12" ht="13.5" x14ac:dyDescent="0.25">
      <c r="A1737" s="3">
        <f>RSI!A1737</f>
        <v>44544</v>
      </c>
      <c r="B1737" s="2">
        <f>RSI!B1737</f>
        <v>34.5</v>
      </c>
      <c r="C1737" s="2">
        <f>RSI!I1737</f>
        <v>36.853727166378874</v>
      </c>
      <c r="D1737" s="2">
        <f>MACD!E1737</f>
        <v>-8.3098763191458147E-5</v>
      </c>
      <c r="E1737" s="2">
        <f>MACD!F1737</f>
        <v>-1.2216377319309871E-4</v>
      </c>
      <c r="F1737" s="2">
        <f>'Moving Avg'!D1737</f>
        <v>34.5</v>
      </c>
      <c r="G1737" s="2">
        <f>'Moving Avg'!F1737</f>
        <v>34.5</v>
      </c>
      <c r="H1737" s="2">
        <f>'Moving Avg'!G1737</f>
        <v>34.5</v>
      </c>
      <c r="I1737" s="2">
        <f>'Moving Avg'!H1737</f>
        <v>34.609250000000024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</row>
    <row r="1738" spans="1:12" ht="13.5" x14ac:dyDescent="0.25">
      <c r="A1738" s="3">
        <f>RSI!A1738</f>
        <v>44545</v>
      </c>
      <c r="B1738" s="2">
        <f>RSI!B1738</f>
        <v>34.5</v>
      </c>
      <c r="C1738" s="2">
        <f>RSI!I1738</f>
        <v>36.853727166378874</v>
      </c>
      <c r="D1738" s="2">
        <f>MACD!E1738</f>
        <v>-7.6944769638487287E-5</v>
      </c>
      <c r="E1738" s="2">
        <f>MACD!F1738</f>
        <v>-1.1311997248217644E-4</v>
      </c>
      <c r="F1738" s="2">
        <f>'Moving Avg'!D1738</f>
        <v>34.5</v>
      </c>
      <c r="G1738" s="2">
        <f>'Moving Avg'!F1738</f>
        <v>34.5</v>
      </c>
      <c r="H1738" s="2">
        <f>'Moving Avg'!G1738</f>
        <v>34.5</v>
      </c>
      <c r="I1738" s="2">
        <f>'Moving Avg'!H1738</f>
        <v>34.62335000000003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</row>
    <row r="1739" spans="1:12" ht="13.5" x14ac:dyDescent="0.25">
      <c r="A1739" s="3">
        <f>RSI!A1739</f>
        <v>44546</v>
      </c>
      <c r="B1739" s="2">
        <f>RSI!B1739</f>
        <v>34.5</v>
      </c>
      <c r="C1739" s="2">
        <f>RSI!I1739</f>
        <v>36.853727166378874</v>
      </c>
      <c r="D1739" s="2">
        <f>MACD!E1739</f>
        <v>-7.1246401248004076E-5</v>
      </c>
      <c r="E1739" s="2">
        <f>MACD!F1739</f>
        <v>-1.0474525823534198E-4</v>
      </c>
      <c r="F1739" s="2">
        <f>'Moving Avg'!D1739</f>
        <v>34.5</v>
      </c>
      <c r="G1739" s="2">
        <f>'Moving Avg'!F1739</f>
        <v>34.5</v>
      </c>
      <c r="H1739" s="2">
        <f>'Moving Avg'!G1739</f>
        <v>34.5</v>
      </c>
      <c r="I1739" s="2">
        <f>'Moving Avg'!H1739</f>
        <v>34.632700000000021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</row>
    <row r="1740" spans="1:12" ht="13.5" x14ac:dyDescent="0.25">
      <c r="A1740" s="3">
        <f>RSI!A1740</f>
        <v>44550</v>
      </c>
      <c r="B1740" s="2">
        <f>RSI!B1740</f>
        <v>34.5</v>
      </c>
      <c r="C1740" s="2">
        <f>RSI!I1740</f>
        <v>36.853727166378874</v>
      </c>
      <c r="D1740" s="2">
        <f>MACD!E1740</f>
        <v>-6.5969942802723835E-5</v>
      </c>
      <c r="E1740" s="2">
        <f>MACD!F1740</f>
        <v>-9.6990195148818347E-5</v>
      </c>
      <c r="F1740" s="2">
        <f>'Moving Avg'!D1740</f>
        <v>34.5</v>
      </c>
      <c r="G1740" s="2">
        <f>'Moving Avg'!F1740</f>
        <v>34.5</v>
      </c>
      <c r="H1740" s="2">
        <f>'Moving Avg'!G1740</f>
        <v>34.5</v>
      </c>
      <c r="I1740" s="2">
        <f>'Moving Avg'!H1740</f>
        <v>34.632250000000028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</row>
    <row r="1741" spans="1:12" ht="13.5" x14ac:dyDescent="0.25">
      <c r="A1741" s="3">
        <f>RSI!A1741</f>
        <v>44551</v>
      </c>
      <c r="B1741" s="2">
        <f>RSI!B1741</f>
        <v>34.5</v>
      </c>
      <c r="C1741" s="2">
        <f>RSI!I1741</f>
        <v>36.853727166378874</v>
      </c>
      <c r="D1741" s="2">
        <f>MACD!E1741</f>
        <v>-6.1084171171899015E-5</v>
      </c>
      <c r="E1741" s="2">
        <f>MACD!F1741</f>
        <v>-8.9808990353434492E-5</v>
      </c>
      <c r="F1741" s="2">
        <f>'Moving Avg'!D1741</f>
        <v>34.5</v>
      </c>
      <c r="G1741" s="2">
        <f>'Moving Avg'!F1741</f>
        <v>34.5</v>
      </c>
      <c r="H1741" s="2">
        <f>'Moving Avg'!G1741</f>
        <v>34.5</v>
      </c>
      <c r="I1741" s="2">
        <f>'Moving Avg'!H1741</f>
        <v>34.626650000000026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</row>
    <row r="1742" spans="1:12" ht="13.5" x14ac:dyDescent="0.25">
      <c r="A1742" s="3">
        <f>RSI!A1742</f>
        <v>44552</v>
      </c>
      <c r="B1742" s="2">
        <f>RSI!B1742</f>
        <v>32.43</v>
      </c>
      <c r="C1742" s="2">
        <f>RSI!I1742</f>
        <v>5.7183884757847636E-3</v>
      </c>
      <c r="D1742" s="2">
        <f>MACD!E1742</f>
        <v>0.15327677316182786</v>
      </c>
      <c r="E1742" s="2">
        <f>MACD!F1742</f>
        <v>3.0583507440082824E-2</v>
      </c>
      <c r="F1742" s="2">
        <f>'Moving Avg'!D1742</f>
        <v>34.085999999999999</v>
      </c>
      <c r="G1742" s="2">
        <f>'Moving Avg'!F1742</f>
        <v>34.396499999999996</v>
      </c>
      <c r="H1742" s="2">
        <f>'Moving Avg'!G1742</f>
        <v>34.458600000000004</v>
      </c>
      <c r="I1742" s="2">
        <f>'Moving Avg'!H1742</f>
        <v>34.610700000000023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32.43</v>
      </c>
      <c r="C1743" s="2">
        <f>RSI!I1743</f>
        <v>5.7183884757847636E-3</v>
      </c>
      <c r="D1743" s="2">
        <f>MACD!E1743</f>
        <v>0.29525627080834482</v>
      </c>
      <c r="E1743" s="2">
        <f>MACD!F1743</f>
        <v>8.3518060113735221E-2</v>
      </c>
      <c r="F1743" s="2">
        <f>'Moving Avg'!D1743</f>
        <v>33.672000000000004</v>
      </c>
      <c r="G1743" s="2">
        <f>'Moving Avg'!F1743</f>
        <v>34.292999999999992</v>
      </c>
      <c r="H1743" s="2">
        <f>'Moving Avg'!G1743</f>
        <v>34.417200000000001</v>
      </c>
      <c r="I1743" s="2">
        <f>'Moving Avg'!H1743</f>
        <v>34.592900000000029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32.43</v>
      </c>
      <c r="C1744" s="2">
        <f>RSI!I1744</f>
        <v>5.7183884757847636E-3</v>
      </c>
      <c r="D1744" s="2">
        <f>MACD!E1744</f>
        <v>0.42671876872731929</v>
      </c>
      <c r="E1744" s="2">
        <f>MACD!F1744</f>
        <v>0.15215820183645204</v>
      </c>
      <c r="F1744" s="2">
        <f>'Moving Avg'!D1744</f>
        <v>33.258000000000003</v>
      </c>
      <c r="G1744" s="2">
        <f>'Moving Avg'!F1744</f>
        <v>34.189499999999995</v>
      </c>
      <c r="H1744" s="2">
        <f>'Moving Avg'!G1744</f>
        <v>34.375800000000005</v>
      </c>
      <c r="I1744" s="2">
        <f>'Moving Avg'!H1744</f>
        <v>34.575100000000027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32.43</v>
      </c>
      <c r="C1745" s="2">
        <f>RSI!I1745</f>
        <v>5.7183884757847636E-3</v>
      </c>
      <c r="D1745" s="2">
        <f>MACD!E1745</f>
        <v>0.54844330392050722</v>
      </c>
      <c r="E1745" s="2">
        <f>MACD!F1745</f>
        <v>0.23141522225326308</v>
      </c>
      <c r="F1745" s="2">
        <f>'Moving Avg'!D1745</f>
        <v>32.844000000000008</v>
      </c>
      <c r="G1745" s="2">
        <f>'Moving Avg'!F1745</f>
        <v>34.085999999999991</v>
      </c>
      <c r="H1745" s="2">
        <f>'Moving Avg'!G1745</f>
        <v>34.334400000000002</v>
      </c>
      <c r="I1745" s="2">
        <f>'Moving Avg'!H1745</f>
        <v>34.55975000000003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34</v>
      </c>
      <c r="C1746" s="2">
        <f>RSI!I1746</f>
        <v>50.497907808773093</v>
      </c>
      <c r="D1746" s="2">
        <f>MACD!E1746</f>
        <v>0.54485491065111802</v>
      </c>
      <c r="E1746" s="2">
        <f>MACD!F1746</f>
        <v>0.29410315993283409</v>
      </c>
      <c r="F1746" s="2">
        <f>'Moving Avg'!D1746</f>
        <v>32.744</v>
      </c>
      <c r="G1746" s="2">
        <f>'Moving Avg'!F1746</f>
        <v>34.060999999999993</v>
      </c>
      <c r="H1746" s="2">
        <f>'Moving Avg'!G1746</f>
        <v>34.324400000000004</v>
      </c>
      <c r="I1746" s="2">
        <f>'Moving Avg'!H1746</f>
        <v>34.552250000000029</v>
      </c>
      <c r="J1746" s="6" t="str">
        <f>OBV!F1746</f>
        <v>BULLISH</v>
      </c>
      <c r="K1746" s="6" t="str">
        <f>OBV!G1746</f>
        <v>NEUTRAL</v>
      </c>
      <c r="L1746" s="6" t="str">
        <f>OBV!H1746</f>
        <v>BULLISH DIVERGENCE</v>
      </c>
    </row>
    <row r="1747" spans="1:12" ht="13.5" x14ac:dyDescent="0.25">
      <c r="A1747" s="3">
        <f>RSI!A1747</f>
        <v>44559</v>
      </c>
      <c r="B1747" s="2">
        <f>RSI!B1747</f>
        <v>34.5</v>
      </c>
      <c r="C1747" s="2">
        <f>RSI!I1747</f>
        <v>57.805293691278692</v>
      </c>
      <c r="D1747" s="2">
        <f>MACD!E1747</f>
        <v>0.50449528731297733</v>
      </c>
      <c r="E1747" s="2">
        <f>MACD!F1747</f>
        <v>0.33618158540886278</v>
      </c>
      <c r="F1747" s="2">
        <f>'Moving Avg'!D1747</f>
        <v>33.158000000000001</v>
      </c>
      <c r="G1747" s="2">
        <f>'Moving Avg'!F1747</f>
        <v>34.060999999999993</v>
      </c>
      <c r="H1747" s="2">
        <f>'Moving Avg'!G1747</f>
        <v>34.324400000000004</v>
      </c>
      <c r="I1747" s="2">
        <f>'Moving Avg'!H1747</f>
        <v>34.547250000000034</v>
      </c>
      <c r="J1747" s="6" t="str">
        <f>OBV!F1747</f>
        <v>BULLISH</v>
      </c>
      <c r="K1747" s="6" t="str">
        <f>OBV!G1747</f>
        <v>NEUTRAL</v>
      </c>
      <c r="L1747" s="6" t="str">
        <f>OBV!H1747</f>
        <v>CONFIRMED BULLISH</v>
      </c>
    </row>
    <row r="1748" spans="1:12" ht="13.5" x14ac:dyDescent="0.25">
      <c r="A1748" s="3">
        <f>RSI!A1748</f>
        <v>44560</v>
      </c>
      <c r="B1748" s="2">
        <f>RSI!B1748</f>
        <v>35</v>
      </c>
      <c r="C1748" s="2">
        <f>RSI!I1748</f>
        <v>63.593018158319666</v>
      </c>
      <c r="D1748" s="2">
        <f>MACD!E1748</f>
        <v>0.43008822871684771</v>
      </c>
      <c r="E1748" s="2">
        <f>MACD!F1748</f>
        <v>0.35496291407045982</v>
      </c>
      <c r="F1748" s="2">
        <f>'Moving Avg'!D1748</f>
        <v>33.672000000000004</v>
      </c>
      <c r="G1748" s="2">
        <f>'Moving Avg'!F1748</f>
        <v>34.085999999999999</v>
      </c>
      <c r="H1748" s="2">
        <f>'Moving Avg'!G1748</f>
        <v>34.334400000000002</v>
      </c>
      <c r="I1748" s="2">
        <f>'Moving Avg'!H1748</f>
        <v>34.544750000000029</v>
      </c>
      <c r="J1748" s="6" t="str">
        <f>OBV!F1748</f>
        <v>BULLISH</v>
      </c>
      <c r="K1748" s="6" t="str">
        <f>OBV!G1748</f>
        <v>NEUTRAL</v>
      </c>
      <c r="L1748" s="6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35</v>
      </c>
      <c r="C1749" s="2">
        <f>RSI!I1749</f>
        <v>63.593018158319666</v>
      </c>
      <c r="D1749" s="2">
        <f>MACD!E1749</f>
        <v>0.36119280413336696</v>
      </c>
      <c r="E1749" s="2">
        <f>MACD!F1749</f>
        <v>0.3562088920830413</v>
      </c>
      <c r="F1749" s="2">
        <f>'Moving Avg'!D1749</f>
        <v>34.186</v>
      </c>
      <c r="G1749" s="2">
        <f>'Moving Avg'!F1749</f>
        <v>34.111000000000004</v>
      </c>
      <c r="H1749" s="2">
        <f>'Moving Avg'!G1749</f>
        <v>34.344400000000007</v>
      </c>
      <c r="I1749" s="2">
        <f>'Moving Avg'!H1749</f>
        <v>34.547250000000034</v>
      </c>
      <c r="J1749" s="6" t="str">
        <f>OBV!F1749</f>
        <v>BULLISH</v>
      </c>
      <c r="K1749" s="6" t="str">
        <f>OBV!G1749</f>
        <v>NEUTRAL</v>
      </c>
      <c r="L1749" s="6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35</v>
      </c>
      <c r="C1750" s="2">
        <f>RSI!I1750</f>
        <v>63.593018158319659</v>
      </c>
      <c r="D1750" s="2">
        <f>MACD!E1750</f>
        <v>0.29740074436985964</v>
      </c>
      <c r="E1750" s="2">
        <f>MACD!F1750</f>
        <v>0.34444726254040503</v>
      </c>
      <c r="F1750" s="2">
        <f>'Moving Avg'!D1750</f>
        <v>34.700000000000003</v>
      </c>
      <c r="G1750" s="2">
        <f>'Moving Avg'!F1750</f>
        <v>34.136000000000003</v>
      </c>
      <c r="H1750" s="2">
        <f>'Moving Avg'!G1750</f>
        <v>34.354400000000005</v>
      </c>
      <c r="I1750" s="2">
        <f>'Moving Avg'!H1750</f>
        <v>34.549750000000031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35</v>
      </c>
      <c r="C1751" s="2">
        <f>RSI!I1751</f>
        <v>63.593018158319673</v>
      </c>
      <c r="D1751" s="2">
        <f>MACD!E1751</f>
        <v>0.23833402239708334</v>
      </c>
      <c r="E1751" s="2">
        <f>MACD!F1751</f>
        <v>0.32322461451174073</v>
      </c>
      <c r="F1751" s="2">
        <f>'Moving Avg'!D1751</f>
        <v>34.9</v>
      </c>
      <c r="G1751" s="2">
        <f>'Moving Avg'!F1751</f>
        <v>34.161000000000001</v>
      </c>
      <c r="H1751" s="2">
        <f>'Moving Avg'!G1751</f>
        <v>34.364400000000003</v>
      </c>
      <c r="I1751" s="2">
        <f>'Moving Avg'!H1751</f>
        <v>34.552250000000029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35</v>
      </c>
      <c r="C1752" s="2">
        <f>RSI!I1752</f>
        <v>63.593018158319666</v>
      </c>
      <c r="D1752" s="2">
        <f>MACD!E1752</f>
        <v>-0.1348189252727181</v>
      </c>
      <c r="E1752" s="2">
        <f>MACD!F1752</f>
        <v>0.23161590655484898</v>
      </c>
      <c r="F1752" s="2">
        <f>'Moving Avg'!D1752</f>
        <v>35</v>
      </c>
      <c r="G1752" s="2">
        <f>'Moving Avg'!F1752</f>
        <v>34.186</v>
      </c>
      <c r="H1752" s="2">
        <f>'Moving Avg'!G1752</f>
        <v>34.374400000000009</v>
      </c>
      <c r="I1752" s="2">
        <f>'Moving Avg'!H1752</f>
        <v>34.554750000000034</v>
      </c>
      <c r="J1752" s="6" t="str">
        <f>OBV!F1752</f>
        <v>BULLISH</v>
      </c>
      <c r="K1752" s="6" t="str">
        <f>OBV!G1752</f>
        <v>NEUTRAL</v>
      </c>
      <c r="L1752" s="6" t="str">
        <f>OBV!H1752</f>
        <v>CONFIRMED BULLISH</v>
      </c>
    </row>
    <row r="1753" spans="1:12" ht="13.5" x14ac:dyDescent="0.25">
      <c r="A1753" s="3">
        <f>RSI!A1753</f>
        <v>44567</v>
      </c>
      <c r="B1753" s="2">
        <f>RSI!B1753</f>
        <v>35</v>
      </c>
      <c r="C1753" s="2">
        <f>RSI!I1753</f>
        <v>63.593018158319659</v>
      </c>
      <c r="D1753" s="2">
        <f>MACD!E1753</f>
        <v>-0.45492657458355978</v>
      </c>
      <c r="E1753" s="2">
        <f>MACD!F1753</f>
        <v>9.4307410327167218E-2</v>
      </c>
      <c r="F1753" s="2">
        <f>'Moving Avg'!D1753</f>
        <v>35</v>
      </c>
      <c r="G1753" s="2">
        <f>'Moving Avg'!F1753</f>
        <v>34.210999999999999</v>
      </c>
      <c r="H1753" s="2">
        <f>'Moving Avg'!G1753</f>
        <v>34.384400000000007</v>
      </c>
      <c r="I1753" s="2">
        <f>'Moving Avg'!H1753</f>
        <v>34.557250000000032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</row>
    <row r="1754" spans="1:12" ht="13.5" x14ac:dyDescent="0.25">
      <c r="A1754" s="3">
        <f>RSI!A1754</f>
        <v>44568</v>
      </c>
      <c r="B1754" s="2">
        <f>RSI!B1754</f>
        <v>35</v>
      </c>
      <c r="C1754" s="2">
        <f>RSI!I1754</f>
        <v>63.593018158319659</v>
      </c>
      <c r="D1754" s="2">
        <f>MACD!E1754</f>
        <v>-0.72982656678340874</v>
      </c>
      <c r="E1754" s="2">
        <f>MACD!F1754</f>
        <v>-7.051938509494797E-2</v>
      </c>
      <c r="F1754" s="2">
        <f>'Moving Avg'!D1754</f>
        <v>35</v>
      </c>
      <c r="G1754" s="2">
        <f>'Moving Avg'!F1754</f>
        <v>34.236000000000004</v>
      </c>
      <c r="H1754" s="2">
        <f>'Moving Avg'!G1754</f>
        <v>34.394400000000005</v>
      </c>
      <c r="I1754" s="2">
        <f>'Moving Avg'!H1754</f>
        <v>34.55975000000003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</row>
    <row r="1755" spans="1:12" ht="13.5" x14ac:dyDescent="0.25">
      <c r="A1755" s="3">
        <f>RSI!A1755</f>
        <v>44571</v>
      </c>
      <c r="B1755" s="2">
        <f>RSI!B1755</f>
        <v>35</v>
      </c>
      <c r="C1755" s="2">
        <f>RSI!I1755</f>
        <v>63.593018158319659</v>
      </c>
      <c r="D1755" s="2">
        <f>MACD!E1755</f>
        <v>-0.96617469096524644</v>
      </c>
      <c r="E1755" s="2">
        <f>MACD!F1755</f>
        <v>-0.24965044626900768</v>
      </c>
      <c r="F1755" s="2">
        <f>'Moving Avg'!D1755</f>
        <v>35</v>
      </c>
      <c r="G1755" s="2">
        <f>'Moving Avg'!F1755</f>
        <v>34.261000000000003</v>
      </c>
      <c r="H1755" s="2">
        <f>'Moving Avg'!G1755</f>
        <v>34.404400000000003</v>
      </c>
      <c r="I1755" s="2">
        <f>'Moving Avg'!H1755</f>
        <v>34.562250000000034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</row>
    <row r="1756" spans="1:12" ht="13.5" x14ac:dyDescent="0.25">
      <c r="A1756" s="3">
        <f>RSI!A1756</f>
        <v>44572</v>
      </c>
      <c r="B1756" s="2">
        <f>RSI!B1756</f>
        <v>35</v>
      </c>
      <c r="C1756" s="2">
        <f>RSI!I1756</f>
        <v>63.593018158319651</v>
      </c>
      <c r="D1756" s="2">
        <f>MACD!E1756</f>
        <v>-0.92808647269215072</v>
      </c>
      <c r="E1756" s="2">
        <f>MACD!F1756</f>
        <v>-0.38533765155363631</v>
      </c>
      <c r="F1756" s="2">
        <f>'Moving Avg'!D1756</f>
        <v>35</v>
      </c>
      <c r="G1756" s="2">
        <f>'Moving Avg'!F1756</f>
        <v>34.286000000000001</v>
      </c>
      <c r="H1756" s="2">
        <f>'Moving Avg'!G1756</f>
        <v>34.414400000000008</v>
      </c>
      <c r="I1756" s="2">
        <f>'Moving Avg'!H1756</f>
        <v>34.564750000000025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</row>
    <row r="1757" spans="1:12" ht="13.5" x14ac:dyDescent="0.25">
      <c r="A1757" s="3">
        <f>RSI!A1757</f>
        <v>44573</v>
      </c>
      <c r="B1757" s="2">
        <f>RSI!B1757</f>
        <v>35</v>
      </c>
      <c r="C1757" s="2">
        <f>RSI!I1757</f>
        <v>63.593018158319659</v>
      </c>
      <c r="D1757" s="2">
        <f>MACD!E1757</f>
        <v>-0.82214172649309347</v>
      </c>
      <c r="E1757" s="2">
        <f>MACD!F1757</f>
        <v>-0.47269846654152781</v>
      </c>
      <c r="F1757" s="2">
        <f>'Moving Avg'!D1757</f>
        <v>35</v>
      </c>
      <c r="G1757" s="2">
        <f>'Moving Avg'!F1757</f>
        <v>34.311</v>
      </c>
      <c r="H1757" s="2">
        <f>'Moving Avg'!G1757</f>
        <v>34.424400000000006</v>
      </c>
      <c r="I1757" s="2">
        <f>'Moving Avg'!H1757</f>
        <v>34.56725000000003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</row>
    <row r="1758" spans="1:12" ht="13.5" x14ac:dyDescent="0.25">
      <c r="A1758" s="3">
        <f>RSI!A1758</f>
        <v>44574</v>
      </c>
      <c r="B1758" s="2">
        <f>RSI!B1758</f>
        <v>35</v>
      </c>
      <c r="C1758" s="2">
        <f>RSI!I1758</f>
        <v>63.593018158319659</v>
      </c>
      <c r="D1758" s="2">
        <f>MACD!E1758</f>
        <v>-0.65854237575032926</v>
      </c>
      <c r="E1758" s="2">
        <f>MACD!F1758</f>
        <v>-0.50986724838328812</v>
      </c>
      <c r="F1758" s="2">
        <f>'Moving Avg'!D1758</f>
        <v>35</v>
      </c>
      <c r="G1758" s="2">
        <f>'Moving Avg'!F1758</f>
        <v>34.335999999999999</v>
      </c>
      <c r="H1758" s="2">
        <f>'Moving Avg'!G1758</f>
        <v>34.434400000000004</v>
      </c>
      <c r="I1758" s="2">
        <f>'Moving Avg'!H1758</f>
        <v>34.569750000000028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</row>
    <row r="1759" spans="1:12" ht="13.5" x14ac:dyDescent="0.25">
      <c r="A1759" s="3">
        <f>RSI!A1759</f>
        <v>44575</v>
      </c>
      <c r="B1759" s="2">
        <f>RSI!B1759</f>
        <v>35</v>
      </c>
      <c r="C1759" s="2">
        <f>RSI!I1759</f>
        <v>63.593018158319651</v>
      </c>
      <c r="D1759" s="2">
        <f>MACD!E1759</f>
        <v>-0.52286148983220215</v>
      </c>
      <c r="E1759" s="2">
        <f>MACD!F1759</f>
        <v>-0.51246609667307097</v>
      </c>
      <c r="F1759" s="2">
        <f>'Moving Avg'!D1759</f>
        <v>35</v>
      </c>
      <c r="G1759" s="2">
        <f>'Moving Avg'!F1759</f>
        <v>34.361000000000004</v>
      </c>
      <c r="H1759" s="2">
        <f>'Moving Avg'!G1759</f>
        <v>34.444400000000002</v>
      </c>
      <c r="I1759" s="2">
        <f>'Moving Avg'!H1759</f>
        <v>34.572250000000025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</row>
    <row r="1760" spans="1:12" ht="13.5" x14ac:dyDescent="0.25">
      <c r="A1760" s="3">
        <f>RSI!A1760</f>
        <v>44578</v>
      </c>
      <c r="B1760" s="2">
        <f>RSI!B1760</f>
        <v>35</v>
      </c>
      <c r="C1760" s="2">
        <f>RSI!I1760</f>
        <v>63.593018158319644</v>
      </c>
      <c r="D1760" s="2">
        <f>MACD!E1760</f>
        <v>-0.41060026593814314</v>
      </c>
      <c r="E1760" s="2">
        <f>MACD!F1760</f>
        <v>-0.49209293052608538</v>
      </c>
      <c r="F1760" s="2">
        <f>'Moving Avg'!D1760</f>
        <v>35</v>
      </c>
      <c r="G1760" s="2">
        <f>'Moving Avg'!F1760</f>
        <v>34.386000000000003</v>
      </c>
      <c r="H1760" s="2">
        <f>'Moving Avg'!G1760</f>
        <v>34.454400000000007</v>
      </c>
      <c r="I1760" s="2">
        <f>'Moving Avg'!H1760</f>
        <v>34.574750000000023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</row>
    <row r="1761" spans="1:12" ht="13.5" x14ac:dyDescent="0.25">
      <c r="A1761" s="3">
        <f>RSI!A1761</f>
        <v>44579</v>
      </c>
      <c r="B1761" s="2">
        <f>RSI!B1761</f>
        <v>35</v>
      </c>
      <c r="C1761" s="2">
        <f>RSI!I1761</f>
        <v>63.593018158319659</v>
      </c>
      <c r="D1761" s="2">
        <f>MACD!E1761</f>
        <v>-0.31796711028396629</v>
      </c>
      <c r="E1761" s="2">
        <f>MACD!F1761</f>
        <v>-0.4572677664776616</v>
      </c>
      <c r="F1761" s="2">
        <f>'Moving Avg'!D1761</f>
        <v>35</v>
      </c>
      <c r="G1761" s="2">
        <f>'Moving Avg'!F1761</f>
        <v>34.411000000000001</v>
      </c>
      <c r="H1761" s="2">
        <f>'Moving Avg'!G1761</f>
        <v>34.464400000000005</v>
      </c>
      <c r="I1761" s="2">
        <f>'Moving Avg'!H1761</f>
        <v>34.577250000000028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</row>
    <row r="1762" spans="1:12" ht="13.5" x14ac:dyDescent="0.25">
      <c r="A1762" s="3">
        <f>RSI!A1762</f>
        <v>44580</v>
      </c>
      <c r="B1762" s="2">
        <f>RSI!B1762</f>
        <v>35</v>
      </c>
      <c r="C1762" s="2">
        <f>RSI!I1762</f>
        <v>63.593018158319659</v>
      </c>
      <c r="D1762" s="2">
        <f>MACD!E1762</f>
        <v>-0.24176771926961749</v>
      </c>
      <c r="E1762" s="2">
        <f>MACD!F1762</f>
        <v>-0.4141677570360528</v>
      </c>
      <c r="F1762" s="2">
        <f>'Moving Avg'!D1762</f>
        <v>35</v>
      </c>
      <c r="G1762" s="2">
        <f>'Moving Avg'!F1762</f>
        <v>34.539499999999997</v>
      </c>
      <c r="H1762" s="2">
        <f>'Moving Avg'!G1762</f>
        <v>34.474400000000003</v>
      </c>
      <c r="I1762" s="2">
        <f>'Moving Avg'!H1762</f>
        <v>34.579750000000026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</row>
    <row r="1763" spans="1:12" ht="13.5" x14ac:dyDescent="0.25">
      <c r="A1763" s="3">
        <f>RSI!A1763</f>
        <v>44581</v>
      </c>
      <c r="B1763" s="2">
        <f>RSI!B1763</f>
        <v>35</v>
      </c>
      <c r="C1763" s="2">
        <f>RSI!I1763</f>
        <v>63.593018158319659</v>
      </c>
      <c r="D1763" s="2">
        <f>MACD!E1763</f>
        <v>-0.17931215401029021</v>
      </c>
      <c r="E1763" s="2">
        <f>MACD!F1763</f>
        <v>-0.36719663643090028</v>
      </c>
      <c r="F1763" s="2">
        <f>'Moving Avg'!D1763</f>
        <v>35</v>
      </c>
      <c r="G1763" s="2">
        <f>'Moving Avg'!F1763</f>
        <v>34.667999999999999</v>
      </c>
      <c r="H1763" s="2">
        <f>'Moving Avg'!G1763</f>
        <v>34.484400000000001</v>
      </c>
      <c r="I1763" s="2">
        <f>'Moving Avg'!H1763</f>
        <v>34.582250000000023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</row>
    <row r="1764" spans="1:12" ht="13.5" x14ac:dyDescent="0.25">
      <c r="A1764" s="3">
        <f>RSI!A1764</f>
        <v>44582</v>
      </c>
      <c r="B1764" s="2">
        <f>RSI!B1764</f>
        <v>33.99</v>
      </c>
      <c r="C1764" s="2">
        <f>RSI!I1764</f>
        <v>33.349017955547694</v>
      </c>
      <c r="D1764" s="2">
        <f>MACD!E1764</f>
        <v>-5.3521472920962765E-2</v>
      </c>
      <c r="E1764" s="2">
        <f>MACD!F1764</f>
        <v>-0.30446160372891279</v>
      </c>
      <c r="F1764" s="2">
        <f>'Moving Avg'!D1764</f>
        <v>34.798000000000002</v>
      </c>
      <c r="G1764" s="2">
        <f>'Moving Avg'!F1764</f>
        <v>34.746000000000002</v>
      </c>
      <c r="H1764" s="2">
        <f>'Moving Avg'!G1764</f>
        <v>34.474200000000003</v>
      </c>
      <c r="I1764" s="2">
        <f>'Moving Avg'!H1764</f>
        <v>34.579700000000024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33.99</v>
      </c>
      <c r="C1765" s="2">
        <f>RSI!I1765</f>
        <v>33.349017955547694</v>
      </c>
      <c r="D1765" s="2">
        <f>MACD!E1765</f>
        <v>5.7152382324758833E-2</v>
      </c>
      <c r="E1765" s="2">
        <f>MACD!F1765</f>
        <v>-0.23213880651817848</v>
      </c>
      <c r="F1765" s="2">
        <f>'Moving Avg'!D1765</f>
        <v>34.596000000000004</v>
      </c>
      <c r="G1765" s="2">
        <f>'Moving Avg'!F1765</f>
        <v>34.823999999999998</v>
      </c>
      <c r="H1765" s="2">
        <f>'Moving Avg'!G1765</f>
        <v>34.463999999999999</v>
      </c>
      <c r="I1765" s="2">
        <f>'Moving Avg'!H1765</f>
        <v>34.577150000000017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</row>
    <row r="1766" spans="1:12" ht="13.5" x14ac:dyDescent="0.25">
      <c r="A1766" s="3">
        <f>RSI!A1766</f>
        <v>44586</v>
      </c>
      <c r="B1766" s="2">
        <f>RSI!B1766</f>
        <v>33.99</v>
      </c>
      <c r="C1766" s="2">
        <f>RSI!I1766</f>
        <v>33.349017955547694</v>
      </c>
      <c r="D1766" s="2">
        <f>MACD!E1766</f>
        <v>0.15472133008337607</v>
      </c>
      <c r="E1766" s="2">
        <f>MACD!F1766</f>
        <v>-0.15476677919786758</v>
      </c>
      <c r="F1766" s="2">
        <f>'Moving Avg'!D1766</f>
        <v>34.394000000000005</v>
      </c>
      <c r="G1766" s="2">
        <f>'Moving Avg'!F1766</f>
        <v>34.823500000000003</v>
      </c>
      <c r="H1766" s="2">
        <f>'Moving Avg'!G1766</f>
        <v>34.453799999999994</v>
      </c>
      <c r="I1766" s="2">
        <f>'Moving Avg'!H1766</f>
        <v>34.574600000000018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</row>
    <row r="1767" spans="1:12" ht="13.5" x14ac:dyDescent="0.25">
      <c r="A1767" s="3">
        <f>RSI!A1767</f>
        <v>44587</v>
      </c>
      <c r="B1767" s="2">
        <f>RSI!B1767</f>
        <v>33.99</v>
      </c>
      <c r="C1767" s="2">
        <f>RSI!I1767</f>
        <v>33.349017955547694</v>
      </c>
      <c r="D1767" s="2">
        <f>MACD!E1767</f>
        <v>0.24091100334060656</v>
      </c>
      <c r="E1767" s="2">
        <f>MACD!F1767</f>
        <v>-7.563122269017275E-2</v>
      </c>
      <c r="F1767" s="2">
        <f>'Moving Avg'!D1767</f>
        <v>34.192000000000007</v>
      </c>
      <c r="G1767" s="2">
        <f>'Moving Avg'!F1767</f>
        <v>34.798000000000002</v>
      </c>
      <c r="H1767" s="2">
        <f>'Moving Avg'!G1767</f>
        <v>34.443599999999996</v>
      </c>
      <c r="I1767" s="2">
        <f>'Moving Avg'!H1767</f>
        <v>34.572050000000019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33.979999999999997</v>
      </c>
      <c r="C1768" s="2">
        <f>RSI!I1768</f>
        <v>33.139129644540731</v>
      </c>
      <c r="D1768" s="2">
        <f>MACD!E1768</f>
        <v>0.31794381283455664</v>
      </c>
      <c r="E1768" s="2">
        <f>MACD!F1768</f>
        <v>3.0837844147731247E-3</v>
      </c>
      <c r="F1768" s="2">
        <f>'Moving Avg'!D1768</f>
        <v>33.988</v>
      </c>
      <c r="G1768" s="2">
        <f>'Moving Avg'!F1768</f>
        <v>34.747</v>
      </c>
      <c r="H1768" s="2">
        <f>'Moving Avg'!G1768</f>
        <v>34.433199999999999</v>
      </c>
      <c r="I1768" s="2">
        <f>'Moving Avg'!H1768</f>
        <v>34.569450000000018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</row>
    <row r="1769" spans="1:12" ht="13.5" x14ac:dyDescent="0.25">
      <c r="A1769" s="3">
        <f>RSI!A1769</f>
        <v>44589</v>
      </c>
      <c r="B1769" s="2">
        <f>RSI!B1769</f>
        <v>33.979999999999997</v>
      </c>
      <c r="C1769" s="2">
        <f>RSI!I1769</f>
        <v>33.139129644540731</v>
      </c>
      <c r="D1769" s="2">
        <f>MACD!E1769</f>
        <v>0.38629779391574459</v>
      </c>
      <c r="E1769" s="2">
        <f>MACD!F1769</f>
        <v>7.9726586314967429E-2</v>
      </c>
      <c r="F1769" s="2">
        <f>'Moving Avg'!D1769</f>
        <v>33.985999999999997</v>
      </c>
      <c r="G1769" s="2">
        <f>'Moving Avg'!F1769</f>
        <v>34.696000000000005</v>
      </c>
      <c r="H1769" s="2">
        <f>'Moving Avg'!G1769</f>
        <v>34.422799999999995</v>
      </c>
      <c r="I1769" s="2">
        <f>'Moving Avg'!H1769</f>
        <v>34.566850000000017</v>
      </c>
      <c r="J1769" s="6" t="str">
        <f>OBV!F1769</f>
        <v>BEARISH</v>
      </c>
      <c r="K1769" s="6" t="str">
        <f>OBV!G1769</f>
        <v>NEUTRAL</v>
      </c>
      <c r="L1769" s="6" t="str">
        <f>OBV!H1769</f>
        <v>CONFIRMED BEARISH</v>
      </c>
    </row>
    <row r="1770" spans="1:12" ht="13.5" x14ac:dyDescent="0.25">
      <c r="A1770" s="3">
        <f>RSI!A1770</f>
        <v>44592</v>
      </c>
      <c r="B1770" s="2">
        <f>RSI!B1770</f>
        <v>33.979999999999997</v>
      </c>
      <c r="C1770" s="2">
        <f>RSI!I1770</f>
        <v>33.139129644540731</v>
      </c>
      <c r="D1770" s="2">
        <f>MACD!E1770</f>
        <v>0.44707316035923128</v>
      </c>
      <c r="E1770" s="2">
        <f>MACD!F1770</f>
        <v>0.1531959011238202</v>
      </c>
      <c r="F1770" s="2">
        <f>'Moving Avg'!D1770</f>
        <v>33.983999999999995</v>
      </c>
      <c r="G1770" s="2">
        <f>'Moving Avg'!F1770</f>
        <v>34.645000000000003</v>
      </c>
      <c r="H1770" s="2">
        <f>'Moving Avg'!G1770</f>
        <v>34.412399999999998</v>
      </c>
      <c r="I1770" s="2">
        <f>'Moving Avg'!H1770</f>
        <v>34.564250000000008</v>
      </c>
      <c r="J1770" s="6" t="str">
        <f>OBV!F1770</f>
        <v>BEARISH</v>
      </c>
      <c r="K1770" s="6" t="str">
        <f>OBV!G1770</f>
        <v>NEUTRAL</v>
      </c>
      <c r="L1770" s="6" t="str">
        <f>OBV!H1770</f>
        <v>CONFIRMED BEARISH</v>
      </c>
    </row>
    <row r="1771" spans="1:12" ht="13.5" x14ac:dyDescent="0.25">
      <c r="A1771" s="3">
        <f>RSI!A1771</f>
        <v>44593</v>
      </c>
      <c r="B1771" s="2">
        <f>RSI!B1771</f>
        <v>33.979999999999997</v>
      </c>
      <c r="C1771" s="2">
        <f>RSI!I1771</f>
        <v>33.139129644540731</v>
      </c>
      <c r="D1771" s="2">
        <f>MACD!E1771</f>
        <v>0.50121826899319899</v>
      </c>
      <c r="E1771" s="2">
        <f>MACD!F1771</f>
        <v>0.22280037469769598</v>
      </c>
      <c r="F1771" s="2">
        <f>'Moving Avg'!D1771</f>
        <v>33.981999999999992</v>
      </c>
      <c r="G1771" s="2">
        <f>'Moving Avg'!F1771</f>
        <v>34.594000000000008</v>
      </c>
      <c r="H1771" s="2">
        <f>'Moving Avg'!G1771</f>
        <v>34.402000000000001</v>
      </c>
      <c r="I1771" s="2">
        <f>'Moving Avg'!H1771</f>
        <v>34.561650000000007</v>
      </c>
      <c r="J1771" s="6" t="str">
        <f>OBV!F1771</f>
        <v>BEARISH</v>
      </c>
      <c r="K1771" s="6" t="str">
        <f>OBV!G1771</f>
        <v>NEUTRAL</v>
      </c>
      <c r="L1771" s="6" t="str">
        <f>OBV!H1771</f>
        <v>CONFIRMED BEARISH</v>
      </c>
    </row>
    <row r="1772" spans="1:12" ht="13.5" x14ac:dyDescent="0.25">
      <c r="A1772" s="3">
        <f>RSI!A1772</f>
        <v>44594</v>
      </c>
      <c r="B1772" s="2">
        <f>RSI!B1772</f>
        <v>33.979999999999997</v>
      </c>
      <c r="C1772" s="2">
        <f>RSI!I1772</f>
        <v>33.139129644540731</v>
      </c>
      <c r="D1772" s="2">
        <f>MACD!E1772</f>
        <v>0.54955169292017558</v>
      </c>
      <c r="E1772" s="2">
        <f>MACD!F1772</f>
        <v>0.2881506383421919</v>
      </c>
      <c r="F1772" s="2">
        <f>'Moving Avg'!D1772</f>
        <v>33.979999999999997</v>
      </c>
      <c r="G1772" s="2">
        <f>'Moving Avg'!F1772</f>
        <v>34.543000000000006</v>
      </c>
      <c r="H1772" s="2">
        <f>'Moving Avg'!G1772</f>
        <v>34.391599999999997</v>
      </c>
      <c r="I1772" s="2">
        <f>'Moving Avg'!H1772</f>
        <v>34.559049999999999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</row>
    <row r="1773" spans="1:12" ht="13.5" x14ac:dyDescent="0.25">
      <c r="A1773" s="3">
        <f>RSI!A1773</f>
        <v>44595</v>
      </c>
      <c r="B1773" s="2">
        <f>RSI!B1773</f>
        <v>33.979999999999997</v>
      </c>
      <c r="C1773" s="2">
        <f>RSI!I1773</f>
        <v>33.139129644540731</v>
      </c>
      <c r="D1773" s="2">
        <f>MACD!E1773</f>
        <v>0.59278099436814813</v>
      </c>
      <c r="E1773" s="2">
        <f>MACD!F1773</f>
        <v>0.34907670954738318</v>
      </c>
      <c r="F1773" s="2">
        <f>'Moving Avg'!D1773</f>
        <v>33.979999999999997</v>
      </c>
      <c r="G1773" s="2">
        <f>'Moving Avg'!F1773</f>
        <v>34.492000000000004</v>
      </c>
      <c r="H1773" s="2">
        <f>'Moving Avg'!G1773</f>
        <v>34.3812</v>
      </c>
      <c r="I1773" s="2">
        <f>'Moving Avg'!H1773</f>
        <v>34.556449999999998</v>
      </c>
      <c r="J1773" s="6" t="str">
        <f>OBV!F1773</f>
        <v>NEUTRAL</v>
      </c>
      <c r="K1773" s="6" t="str">
        <f>OBV!G1773</f>
        <v>NEUTRAL</v>
      </c>
      <c r="L1773" s="6" t="str">
        <f>OBV!H1773</f>
        <v>NEUTRAL</v>
      </c>
    </row>
    <row r="1774" spans="1:12" ht="13.5" x14ac:dyDescent="0.25">
      <c r="A1774" s="3">
        <f>RSI!A1774</f>
        <v>44596</v>
      </c>
      <c r="B1774" s="2">
        <f>RSI!B1774</f>
        <v>33.979999999999997</v>
      </c>
      <c r="C1774" s="2">
        <f>RSI!I1774</f>
        <v>33.139129644540731</v>
      </c>
      <c r="D1774" s="2">
        <f>MACD!E1774</f>
        <v>0.47613408246136402</v>
      </c>
      <c r="E1774" s="2">
        <f>MACD!F1774</f>
        <v>0.37448818413017937</v>
      </c>
      <c r="F1774" s="2">
        <f>'Moving Avg'!D1774</f>
        <v>33.979999999999997</v>
      </c>
      <c r="G1774" s="2">
        <f>'Moving Avg'!F1774</f>
        <v>34.44100000000001</v>
      </c>
      <c r="H1774" s="2">
        <f>'Moving Avg'!G1774</f>
        <v>34.370800000000003</v>
      </c>
      <c r="I1774" s="2">
        <f>'Moving Avg'!H1774</f>
        <v>34.55384999999999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</row>
    <row r="1775" spans="1:12" ht="13.5" x14ac:dyDescent="0.25">
      <c r="A1775" s="3">
        <f>RSI!A1775</f>
        <v>44599</v>
      </c>
      <c r="B1775" s="2">
        <f>RSI!B1775</f>
        <v>33.99</v>
      </c>
      <c r="C1775" s="2">
        <f>RSI!I1775</f>
        <v>33.838653169276867</v>
      </c>
      <c r="D1775" s="2">
        <f>MACD!E1775</f>
        <v>0.37869124170862278</v>
      </c>
      <c r="E1775" s="2">
        <f>MACD!F1775</f>
        <v>0.37532879564586807</v>
      </c>
      <c r="F1775" s="2">
        <f>'Moving Avg'!D1775</f>
        <v>33.981999999999999</v>
      </c>
      <c r="G1775" s="2">
        <f>'Moving Avg'!F1775</f>
        <v>34.39050000000001</v>
      </c>
      <c r="H1775" s="2">
        <f>'Moving Avg'!G1775</f>
        <v>34.360599999999998</v>
      </c>
      <c r="I1775" s="2">
        <f>'Moving Avg'!H1775</f>
        <v>34.551299999999991</v>
      </c>
      <c r="J1775" s="6" t="str">
        <f>OBV!F1775</f>
        <v>BULLISH</v>
      </c>
      <c r="K1775" s="6" t="str">
        <f>OBV!G1775</f>
        <v>NEUTRAL</v>
      </c>
      <c r="L1775" s="6" t="str">
        <f>OBV!H1775</f>
        <v>CONFIRMED BULLISH</v>
      </c>
    </row>
    <row r="1776" spans="1:12" ht="13.5" x14ac:dyDescent="0.25">
      <c r="A1776" s="3">
        <f>RSI!A1776</f>
        <v>44600</v>
      </c>
      <c r="B1776" s="2">
        <f>RSI!B1776</f>
        <v>33.99</v>
      </c>
      <c r="C1776" s="2">
        <f>RSI!I1776</f>
        <v>33.838653169276867</v>
      </c>
      <c r="D1776" s="2">
        <f>MACD!E1776</f>
        <v>0.29803156599967906</v>
      </c>
      <c r="E1776" s="2">
        <f>MACD!F1776</f>
        <v>0.35986934971663032</v>
      </c>
      <c r="F1776" s="2">
        <f>'Moving Avg'!D1776</f>
        <v>33.984000000000002</v>
      </c>
      <c r="G1776" s="2">
        <f>'Moving Avg'!F1776</f>
        <v>34.340000000000011</v>
      </c>
      <c r="H1776" s="2">
        <f>'Moving Avg'!G1776</f>
        <v>34.3504</v>
      </c>
      <c r="I1776" s="2">
        <f>'Moving Avg'!H1776</f>
        <v>34.548749999999991</v>
      </c>
      <c r="J1776" s="6" t="str">
        <f>OBV!F1776</f>
        <v>BULLISH</v>
      </c>
      <c r="K1776" s="6" t="str">
        <f>OBV!G1776</f>
        <v>NEUTRAL</v>
      </c>
      <c r="L1776" s="6" t="str">
        <f>OBV!H1776</f>
        <v>CONFIRMED BULLISH</v>
      </c>
    </row>
    <row r="1777" spans="1:12" ht="13.5" x14ac:dyDescent="0.25">
      <c r="A1777" s="3">
        <f>RSI!A1777</f>
        <v>44601</v>
      </c>
      <c r="B1777" s="2">
        <f>RSI!B1777</f>
        <v>33.99</v>
      </c>
      <c r="C1777" s="2">
        <f>RSI!I1777</f>
        <v>33.838653169276867</v>
      </c>
      <c r="D1777" s="2">
        <f>MACD!E1777</f>
        <v>0.23144029225621665</v>
      </c>
      <c r="E1777" s="2">
        <f>MACD!F1777</f>
        <v>0.3341835382245476</v>
      </c>
      <c r="F1777" s="2">
        <f>'Moving Avg'!D1777</f>
        <v>33.986000000000004</v>
      </c>
      <c r="G1777" s="2">
        <f>'Moving Avg'!F1777</f>
        <v>34.289500000000011</v>
      </c>
      <c r="H1777" s="2">
        <f>'Moving Avg'!G1777</f>
        <v>34.340200000000003</v>
      </c>
      <c r="I1777" s="2">
        <f>'Moving Avg'!H1777</f>
        <v>34.546199999999992</v>
      </c>
      <c r="J1777" s="6" t="str">
        <f>OBV!F1777</f>
        <v>BULLISH</v>
      </c>
      <c r="K1777" s="6" t="str">
        <f>OBV!G1777</f>
        <v>NEUTRAL</v>
      </c>
      <c r="L1777" s="6" t="str">
        <f>OBV!H1777</f>
        <v>CONFIRMED BULLISH</v>
      </c>
    </row>
    <row r="1778" spans="1:12" ht="13.5" x14ac:dyDescent="0.25">
      <c r="A1778" s="3">
        <f>RSI!A1778</f>
        <v>44602</v>
      </c>
      <c r="B1778" s="2">
        <f>RSI!B1778</f>
        <v>34</v>
      </c>
      <c r="C1778" s="2">
        <f>RSI!I1778</f>
        <v>34.692048786893224</v>
      </c>
      <c r="D1778" s="2">
        <f>MACD!E1778</f>
        <v>0.17435094340015667</v>
      </c>
      <c r="E1778" s="2">
        <f>MACD!F1778</f>
        <v>0.30221701925966943</v>
      </c>
      <c r="F1778" s="2">
        <f>'Moving Avg'!D1778</f>
        <v>33.99</v>
      </c>
      <c r="G1778" s="2">
        <f>'Moving Avg'!F1778</f>
        <v>34.239500000000007</v>
      </c>
      <c r="H1778" s="2">
        <f>'Moving Avg'!G1778</f>
        <v>34.330199999999998</v>
      </c>
      <c r="I1778" s="2">
        <f>'Moving Avg'!H1778</f>
        <v>34.543699999999987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</row>
    <row r="1779" spans="1:12" ht="13.5" x14ac:dyDescent="0.25">
      <c r="A1779" s="3">
        <f>RSI!A1779</f>
        <v>44603</v>
      </c>
      <c r="B1779" s="2">
        <f>RSI!B1779</f>
        <v>34</v>
      </c>
      <c r="C1779" s="2">
        <f>RSI!I1779</f>
        <v>34.692048786893224</v>
      </c>
      <c r="D1779" s="2">
        <f>MACD!E1779</f>
        <v>0.12740799551121285</v>
      </c>
      <c r="E1779" s="2">
        <f>MACD!F1779</f>
        <v>0.26725521450997813</v>
      </c>
      <c r="F1779" s="2">
        <f>'Moving Avg'!D1779</f>
        <v>33.994</v>
      </c>
      <c r="G1779" s="2">
        <f>'Moving Avg'!F1779</f>
        <v>34.18950000000001</v>
      </c>
      <c r="H1779" s="2">
        <f>'Moving Avg'!G1779</f>
        <v>34.320200000000007</v>
      </c>
      <c r="I1779" s="2">
        <f>'Moving Avg'!H1779</f>
        <v>34.541199999999982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34</v>
      </c>
      <c r="C1780" s="2">
        <f>RSI!I1780</f>
        <v>34.69204878689321</v>
      </c>
      <c r="D1780" s="2">
        <f>MACD!E1780</f>
        <v>8.8949469438553308E-2</v>
      </c>
      <c r="E1780" s="2">
        <f>MACD!F1780</f>
        <v>0.23159406549569317</v>
      </c>
      <c r="F1780" s="2">
        <f>'Moving Avg'!D1780</f>
        <v>33.996000000000002</v>
      </c>
      <c r="G1780" s="2">
        <f>'Moving Avg'!F1780</f>
        <v>34.139500000000012</v>
      </c>
      <c r="H1780" s="2">
        <f>'Moving Avg'!G1780</f>
        <v>34.310200000000002</v>
      </c>
      <c r="I1780" s="2">
        <f>'Moving Avg'!H1780</f>
        <v>34.538699999999977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</row>
    <row r="1781" spans="1:12" ht="13.5" x14ac:dyDescent="0.25">
      <c r="A1781" s="3">
        <f>RSI!A1781</f>
        <v>44607</v>
      </c>
      <c r="B1781" s="2">
        <f>RSI!B1781</f>
        <v>34</v>
      </c>
      <c r="C1781" s="2">
        <f>RSI!I1781</f>
        <v>34.69204878689321</v>
      </c>
      <c r="D1781" s="2">
        <f>MACD!E1781</f>
        <v>5.757655619714086E-2</v>
      </c>
      <c r="E1781" s="2">
        <f>MACD!F1781</f>
        <v>0.19679056363598271</v>
      </c>
      <c r="F1781" s="2">
        <f>'Moving Avg'!D1781</f>
        <v>33.998000000000005</v>
      </c>
      <c r="G1781" s="2">
        <f>'Moving Avg'!F1781</f>
        <v>34.089500000000001</v>
      </c>
      <c r="H1781" s="2">
        <f>'Moving Avg'!G1781</f>
        <v>34.300200000000004</v>
      </c>
      <c r="I1781" s="2">
        <f>'Moving Avg'!H1781</f>
        <v>34.53619999999998</v>
      </c>
      <c r="J1781" s="6" t="str">
        <f>OBV!F1781</f>
        <v>BULLISH</v>
      </c>
      <c r="K1781" s="6" t="str">
        <f>OBV!G1781</f>
        <v>NEUTRAL</v>
      </c>
      <c r="L1781" s="6" t="str">
        <f>OBV!H1781</f>
        <v>CONFIRMED BULLISH</v>
      </c>
    </row>
    <row r="1782" spans="1:12" ht="13.5" x14ac:dyDescent="0.25">
      <c r="A1782" s="3">
        <f>RSI!A1782</f>
        <v>44608</v>
      </c>
      <c r="B1782" s="2">
        <f>RSI!B1782</f>
        <v>34</v>
      </c>
      <c r="C1782" s="2">
        <f>RSI!I1782</f>
        <v>34.69204878689321</v>
      </c>
      <c r="D1782" s="2">
        <f>MACD!E1782</f>
        <v>3.2112575096924445E-2</v>
      </c>
      <c r="E1782" s="2">
        <f>MACD!F1782</f>
        <v>0.16385496592817109</v>
      </c>
      <c r="F1782" s="2">
        <f>'Moving Avg'!D1782</f>
        <v>34</v>
      </c>
      <c r="G1782" s="2">
        <f>'Moving Avg'!F1782</f>
        <v>34.039500000000011</v>
      </c>
      <c r="H1782" s="2">
        <f>'Moving Avg'!G1782</f>
        <v>34.290200000000006</v>
      </c>
      <c r="I1782" s="2">
        <f>'Moving Avg'!H1782</f>
        <v>34.533699999999982</v>
      </c>
      <c r="J1782" s="6" t="str">
        <f>OBV!F1782</f>
        <v>BULLISH</v>
      </c>
      <c r="K1782" s="6" t="str">
        <f>OBV!G1782</f>
        <v>NEUTRAL</v>
      </c>
      <c r="L1782" s="6" t="str">
        <f>OBV!H1782</f>
        <v>CONFIRMED BULLISH</v>
      </c>
    </row>
    <row r="1783" spans="1:12" ht="13.5" x14ac:dyDescent="0.25">
      <c r="A1783" s="3">
        <f>RSI!A1783</f>
        <v>44609</v>
      </c>
      <c r="B1783" s="2">
        <f>RSI!B1783</f>
        <v>34</v>
      </c>
      <c r="C1783" s="2">
        <f>RSI!I1783</f>
        <v>34.69204878689321</v>
      </c>
      <c r="D1783" s="2">
        <f>MACD!E1783</f>
        <v>1.15682870543381E-2</v>
      </c>
      <c r="E1783" s="2">
        <f>MACD!F1783</f>
        <v>0.1333976301534045</v>
      </c>
      <c r="F1783" s="2">
        <f>'Moving Avg'!D1783</f>
        <v>34</v>
      </c>
      <c r="G1783" s="2">
        <f>'Moving Avg'!F1783</f>
        <v>33.989500000000007</v>
      </c>
      <c r="H1783" s="2">
        <f>'Moving Avg'!G1783</f>
        <v>34.280200000000008</v>
      </c>
      <c r="I1783" s="2">
        <f>'Moving Avg'!H1783</f>
        <v>34.531199999999984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</row>
    <row r="1784" spans="1:12" ht="13.5" x14ac:dyDescent="0.25">
      <c r="A1784" s="3">
        <f>RSI!A1784</f>
        <v>44610</v>
      </c>
      <c r="B1784" s="2">
        <f>RSI!B1784</f>
        <v>34</v>
      </c>
      <c r="C1784" s="2">
        <f>RSI!I1784</f>
        <v>34.692048786893224</v>
      </c>
      <c r="D1784" s="2">
        <f>MACD!E1784</f>
        <v>-4.8874176748014975E-3</v>
      </c>
      <c r="E1784" s="2">
        <f>MACD!F1784</f>
        <v>0.1057406205877633</v>
      </c>
      <c r="F1784" s="2">
        <f>'Moving Avg'!D1784</f>
        <v>34</v>
      </c>
      <c r="G1784" s="2">
        <f>'Moving Avg'!F1784</f>
        <v>33.989999999999995</v>
      </c>
      <c r="H1784" s="2">
        <f>'Moving Avg'!G1784</f>
        <v>34.270200000000003</v>
      </c>
      <c r="I1784" s="2">
        <f>'Moving Avg'!H1784</f>
        <v>34.528699999999979</v>
      </c>
      <c r="J1784" s="6" t="str">
        <f>OBV!F1784</f>
        <v>NEUTRAL</v>
      </c>
      <c r="K1784" s="6" t="str">
        <f>OBV!G1784</f>
        <v>NEUTRAL</v>
      </c>
      <c r="L1784" s="6" t="str">
        <f>OBV!H1784</f>
        <v>NEUTRAL</v>
      </c>
    </row>
    <row r="1785" spans="1:12" ht="13.5" x14ac:dyDescent="0.25">
      <c r="A1785" s="3">
        <f>RSI!A1785</f>
        <v>44613</v>
      </c>
      <c r="B1785" s="2">
        <f>RSI!B1785</f>
        <v>34</v>
      </c>
      <c r="C1785" s="2">
        <f>RSI!I1785</f>
        <v>34.692048786893224</v>
      </c>
      <c r="D1785" s="2">
        <f>MACD!E1785</f>
        <v>-1.6413825452055164E-2</v>
      </c>
      <c r="E1785" s="2">
        <f>MACD!F1785</f>
        <v>8.1309731379799619E-2</v>
      </c>
      <c r="F1785" s="2">
        <f>'Moving Avg'!D1785</f>
        <v>34</v>
      </c>
      <c r="G1785" s="2">
        <f>'Moving Avg'!F1785</f>
        <v>33.990499999999997</v>
      </c>
      <c r="H1785" s="2">
        <f>'Moving Avg'!G1785</f>
        <v>34.260200000000005</v>
      </c>
      <c r="I1785" s="2">
        <f>'Moving Avg'!H1785</f>
        <v>34.526199999999982</v>
      </c>
      <c r="J1785" s="6" t="str">
        <f>OBV!F1785</f>
        <v>NEUTRAL</v>
      </c>
      <c r="K1785" s="6" t="str">
        <f>OBV!G1785</f>
        <v>NEUTRAL</v>
      </c>
      <c r="L1785" s="6" t="str">
        <f>OBV!H1785</f>
        <v>NEUTRAL</v>
      </c>
    </row>
    <row r="1786" spans="1:12" ht="13.5" x14ac:dyDescent="0.25">
      <c r="A1786" s="3">
        <f>RSI!A1786</f>
        <v>44614</v>
      </c>
      <c r="B1786" s="2">
        <f>RSI!B1786</f>
        <v>34</v>
      </c>
      <c r="C1786" s="2">
        <f>RSI!I1786</f>
        <v>34.692048786893224</v>
      </c>
      <c r="D1786" s="2">
        <f>MACD!E1786</f>
        <v>-2.5371394788052726E-2</v>
      </c>
      <c r="E1786" s="2">
        <f>MACD!F1786</f>
        <v>5.997350614622915E-2</v>
      </c>
      <c r="F1786" s="2">
        <f>'Moving Avg'!D1786</f>
        <v>34</v>
      </c>
      <c r="G1786" s="2">
        <f>'Moving Avg'!F1786</f>
        <v>33.991</v>
      </c>
      <c r="H1786" s="2">
        <f>'Moving Avg'!G1786</f>
        <v>34.250200000000007</v>
      </c>
      <c r="I1786" s="2">
        <f>'Moving Avg'!H1786</f>
        <v>34.523699999999984</v>
      </c>
      <c r="J1786" s="6" t="str">
        <f>OBV!F1786</f>
        <v>NEUTRAL</v>
      </c>
      <c r="K1786" s="6" t="str">
        <f>OBV!G1786</f>
        <v>NEUTRAL</v>
      </c>
      <c r="L1786" s="6" t="str">
        <f>OBV!H1786</f>
        <v>NEUTRAL</v>
      </c>
    </row>
    <row r="1787" spans="1:12" ht="13.5" x14ac:dyDescent="0.25">
      <c r="A1787" s="3">
        <f>RSI!A1787</f>
        <v>44615</v>
      </c>
      <c r="B1787" s="2">
        <f>RSI!B1787</f>
        <v>34</v>
      </c>
      <c r="C1787" s="2">
        <f>RSI!I1787</f>
        <v>34.692048786893224</v>
      </c>
      <c r="D1787" s="2">
        <f>MACD!E1787</f>
        <v>-3.2214260851432641E-2</v>
      </c>
      <c r="E1787" s="2">
        <f>MACD!F1787</f>
        <v>4.1535952746696796E-2</v>
      </c>
      <c r="F1787" s="2">
        <f>'Moving Avg'!D1787</f>
        <v>34</v>
      </c>
      <c r="G1787" s="2">
        <f>'Moving Avg'!F1787</f>
        <v>33.991499999999995</v>
      </c>
      <c r="H1787" s="2">
        <f>'Moving Avg'!G1787</f>
        <v>34.240200000000002</v>
      </c>
      <c r="I1787" s="2">
        <f>'Moving Avg'!H1787</f>
        <v>34.521199999999979</v>
      </c>
      <c r="J1787" s="6" t="str">
        <f>OBV!F1787</f>
        <v>NEUTRAL</v>
      </c>
      <c r="K1787" s="6" t="str">
        <f>OBV!G1787</f>
        <v>NEUTRAL</v>
      </c>
      <c r="L1787" s="6" t="str">
        <f>OBV!H1787</f>
        <v>NEUTRAL</v>
      </c>
    </row>
    <row r="1788" spans="1:12" ht="13.5" x14ac:dyDescent="0.25">
      <c r="A1788" s="3">
        <f>RSI!A1788</f>
        <v>44616</v>
      </c>
      <c r="B1788" s="2">
        <f>RSI!B1788</f>
        <v>34</v>
      </c>
      <c r="C1788" s="2">
        <f>RSI!I1788</f>
        <v>34.69204878689321</v>
      </c>
      <c r="D1788" s="2">
        <f>MACD!E1788</f>
        <v>-3.5783865193380393E-2</v>
      </c>
      <c r="E1788" s="2">
        <f>MACD!F1788</f>
        <v>2.607198915868136E-2</v>
      </c>
      <c r="F1788" s="2">
        <f>'Moving Avg'!D1788</f>
        <v>34</v>
      </c>
      <c r="G1788" s="2">
        <f>'Moving Avg'!F1788</f>
        <v>33.992499999999993</v>
      </c>
      <c r="H1788" s="2">
        <f>'Moving Avg'!G1788</f>
        <v>34.230200000000004</v>
      </c>
      <c r="I1788" s="2">
        <f>'Moving Avg'!H1788</f>
        <v>34.518699999999981</v>
      </c>
      <c r="J1788" s="6" t="str">
        <f>OBV!F1788</f>
        <v>NEUTRAL</v>
      </c>
      <c r="K1788" s="6" t="str">
        <f>OBV!G1788</f>
        <v>NEUTRAL</v>
      </c>
      <c r="L1788" s="6" t="str">
        <f>OBV!H1788</f>
        <v>NEUTRAL</v>
      </c>
    </row>
    <row r="1789" spans="1:12" ht="13.5" x14ac:dyDescent="0.25">
      <c r="A1789" s="3">
        <f>RSI!A1789</f>
        <v>44617</v>
      </c>
      <c r="B1789" s="2">
        <f>RSI!B1789</f>
        <v>34</v>
      </c>
      <c r="C1789" s="2">
        <f>RSI!I1789</f>
        <v>34.69204878689321</v>
      </c>
      <c r="D1789" s="2">
        <f>MACD!E1789</f>
        <v>-3.8172770416352364E-2</v>
      </c>
      <c r="E1789" s="2">
        <f>MACD!F1789</f>
        <v>1.3223037243674619E-2</v>
      </c>
      <c r="F1789" s="2">
        <f>'Moving Avg'!D1789</f>
        <v>34</v>
      </c>
      <c r="G1789" s="2">
        <f>'Moving Avg'!F1789</f>
        <v>33.993499999999997</v>
      </c>
      <c r="H1789" s="2">
        <f>'Moving Avg'!G1789</f>
        <v>34.220200000000006</v>
      </c>
      <c r="I1789" s="2">
        <f>'Moving Avg'!H1789</f>
        <v>34.516199999999984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</row>
    <row r="1790" spans="1:12" ht="13.5" x14ac:dyDescent="0.25">
      <c r="A1790" s="3">
        <f>RSI!A1790</f>
        <v>44620</v>
      </c>
      <c r="B1790" s="2">
        <f>RSI!B1790</f>
        <v>34</v>
      </c>
      <c r="C1790" s="2">
        <f>RSI!I1790</f>
        <v>34.69204878689321</v>
      </c>
      <c r="D1790" s="2">
        <f>MACD!E1790</f>
        <v>-3.9609402480884626E-2</v>
      </c>
      <c r="E1790" s="2">
        <f>MACD!F1790</f>
        <v>2.6565492987627708E-3</v>
      </c>
      <c r="F1790" s="2">
        <f>'Moving Avg'!D1790</f>
        <v>34</v>
      </c>
      <c r="G1790" s="2">
        <f>'Moving Avg'!F1790</f>
        <v>33.994500000000002</v>
      </c>
      <c r="H1790" s="2">
        <f>'Moving Avg'!G1790</f>
        <v>34.210200000000007</v>
      </c>
      <c r="I1790" s="2">
        <f>'Moving Avg'!H1790</f>
        <v>34.513699999999979</v>
      </c>
      <c r="J1790" s="6" t="str">
        <f>OBV!F1790</f>
        <v>NEUTRAL</v>
      </c>
      <c r="K1790" s="6" t="str">
        <f>OBV!G1790</f>
        <v>NEUTRAL</v>
      </c>
      <c r="L1790" s="6" t="str">
        <f>OBV!H1790</f>
        <v>NEUTRAL</v>
      </c>
    </row>
    <row r="1791" spans="1:12" ht="13.5" x14ac:dyDescent="0.25">
      <c r="A1791" s="3">
        <f>RSI!A1791</f>
        <v>44621</v>
      </c>
      <c r="B1791" s="2">
        <f>RSI!B1791</f>
        <v>34</v>
      </c>
      <c r="C1791" s="2">
        <f>RSI!I1791</f>
        <v>34.69204878689321</v>
      </c>
      <c r="D1791" s="2">
        <f>MACD!E1791</f>
        <v>-4.0283579711150708E-2</v>
      </c>
      <c r="E1791" s="2">
        <f>MACD!F1791</f>
        <v>-5.9314765032199256E-3</v>
      </c>
      <c r="F1791" s="2">
        <f>'Moving Avg'!D1791</f>
        <v>34</v>
      </c>
      <c r="G1791" s="2">
        <f>'Moving Avg'!F1791</f>
        <v>33.995500000000007</v>
      </c>
      <c r="H1791" s="2">
        <f>'Moving Avg'!G1791</f>
        <v>34.200200000000002</v>
      </c>
      <c r="I1791" s="2">
        <f>'Moving Avg'!H1791</f>
        <v>34.511199999999981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</row>
    <row r="1792" spans="1:12" ht="13.5" x14ac:dyDescent="0.25">
      <c r="A1792" s="3">
        <f>RSI!A1792</f>
        <v>44622</v>
      </c>
      <c r="B1792" s="2">
        <f>RSI!B1792</f>
        <v>34</v>
      </c>
      <c r="C1792" s="2">
        <f>RSI!I1792</f>
        <v>34.69204878689321</v>
      </c>
      <c r="D1792" s="2">
        <f>MACD!E1792</f>
        <v>-4.0352709111374452E-2</v>
      </c>
      <c r="E1792" s="2">
        <f>MACD!F1792</f>
        <v>-1.2815723024850831E-2</v>
      </c>
      <c r="F1792" s="2">
        <f>'Moving Avg'!D1792</f>
        <v>34</v>
      </c>
      <c r="G1792" s="2">
        <f>'Moving Avg'!F1792</f>
        <v>33.996500000000005</v>
      </c>
      <c r="H1792" s="2">
        <f>'Moving Avg'!G1792</f>
        <v>34.2316</v>
      </c>
      <c r="I1792" s="2">
        <f>'Moving Avg'!H1792</f>
        <v>34.508699999999983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</row>
    <row r="1793" spans="1:12" ht="13.5" x14ac:dyDescent="0.25">
      <c r="A1793" s="3">
        <f>RSI!A1793</f>
        <v>44623</v>
      </c>
      <c r="B1793" s="2">
        <f>RSI!B1793</f>
        <v>34</v>
      </c>
      <c r="C1793" s="2">
        <f>RSI!I1793</f>
        <v>34.69204878689321</v>
      </c>
      <c r="D1793" s="2">
        <f>MACD!E1793</f>
        <v>-3.9947010389482784E-2</v>
      </c>
      <c r="E1793" s="2">
        <f>MACD!F1793</f>
        <v>-1.824198049777722E-2</v>
      </c>
      <c r="F1793" s="2">
        <f>'Moving Avg'!D1793</f>
        <v>34</v>
      </c>
      <c r="G1793" s="2">
        <f>'Moving Avg'!F1793</f>
        <v>33.997500000000002</v>
      </c>
      <c r="H1793" s="2">
        <f>'Moving Avg'!G1793</f>
        <v>34.263000000000005</v>
      </c>
      <c r="I1793" s="2">
        <f>'Moving Avg'!H1793</f>
        <v>34.506199999999978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</row>
    <row r="1794" spans="1:12" ht="13.5" x14ac:dyDescent="0.25">
      <c r="A1794" s="3">
        <f>RSI!A1794</f>
        <v>44624</v>
      </c>
      <c r="B1794" s="2">
        <f>RSI!B1794</f>
        <v>34</v>
      </c>
      <c r="C1794" s="2">
        <f>RSI!I1794</f>
        <v>34.69204878689321</v>
      </c>
      <c r="D1794" s="2">
        <f>MACD!E1794</f>
        <v>-3.9173918679857422E-2</v>
      </c>
      <c r="E1794" s="2">
        <f>MACD!F1794</f>
        <v>-2.2428368134193261E-2</v>
      </c>
      <c r="F1794" s="2">
        <f>'Moving Avg'!D1794</f>
        <v>34</v>
      </c>
      <c r="G1794" s="2">
        <f>'Moving Avg'!F1794</f>
        <v>33.9985</v>
      </c>
      <c r="H1794" s="2">
        <f>'Moving Avg'!G1794</f>
        <v>34.294400000000003</v>
      </c>
      <c r="I1794" s="2">
        <f>'Moving Avg'!H1794</f>
        <v>34.503699999999981</v>
      </c>
      <c r="J1794" s="6" t="str">
        <f>OBV!F1794</f>
        <v>NEUTRAL</v>
      </c>
      <c r="K1794" s="6" t="str">
        <f>OBV!G1794</f>
        <v>NEUTRAL</v>
      </c>
      <c r="L1794" s="6" t="str">
        <f>OBV!H1794</f>
        <v>NEUTRAL</v>
      </c>
    </row>
    <row r="1795" spans="1:12" ht="13.5" x14ac:dyDescent="0.25">
      <c r="A1795" s="3">
        <f>RSI!A1795</f>
        <v>44627</v>
      </c>
      <c r="B1795" s="2">
        <f>RSI!B1795</f>
        <v>34</v>
      </c>
      <c r="C1795" s="2">
        <f>RSI!I1795</f>
        <v>34.69204878689321</v>
      </c>
      <c r="D1795" s="2">
        <f>MACD!E1795</f>
        <v>-3.8121793623254518E-2</v>
      </c>
      <c r="E1795" s="2">
        <f>MACD!F1795</f>
        <v>-2.5567053232005511E-2</v>
      </c>
      <c r="F1795" s="2">
        <f>'Moving Avg'!D1795</f>
        <v>34</v>
      </c>
      <c r="G1795" s="2">
        <f>'Moving Avg'!F1795</f>
        <v>33.999000000000002</v>
      </c>
      <c r="H1795" s="2">
        <f>'Moving Avg'!G1795</f>
        <v>34.325800000000001</v>
      </c>
      <c r="I1795" s="2">
        <f>'Moving Avg'!H1795</f>
        <v>34.501199999999983</v>
      </c>
      <c r="J1795" s="6" t="str">
        <f>OBV!F1795</f>
        <v>NEUTRAL</v>
      </c>
      <c r="K1795" s="6" t="str">
        <f>OBV!G1795</f>
        <v>NEUTRAL</v>
      </c>
      <c r="L1795" s="6" t="str">
        <f>OBV!H1795</f>
        <v>NEUTRAL</v>
      </c>
    </row>
    <row r="1796" spans="1:12" ht="13.5" x14ac:dyDescent="0.25">
      <c r="A1796" s="3">
        <f>RSI!A1796</f>
        <v>44628</v>
      </c>
      <c r="B1796" s="2">
        <f>RSI!B1796</f>
        <v>34</v>
      </c>
      <c r="C1796" s="2">
        <f>RSI!I1796</f>
        <v>34.69204878689321</v>
      </c>
      <c r="D1796" s="2">
        <f>MACD!E1796</f>
        <v>-3.6863042725656214E-2</v>
      </c>
      <c r="E1796" s="2">
        <f>MACD!F1796</f>
        <v>-2.7826251130735655E-2</v>
      </c>
      <c r="F1796" s="2">
        <f>'Moving Avg'!D1796</f>
        <v>34</v>
      </c>
      <c r="G1796" s="2">
        <f>'Moving Avg'!F1796</f>
        <v>33.999499999999998</v>
      </c>
      <c r="H1796" s="2">
        <f>'Moving Avg'!G1796</f>
        <v>34.325800000000001</v>
      </c>
      <c r="I1796" s="2">
        <f>'Moving Avg'!H1796</f>
        <v>34.498699999999978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</row>
    <row r="1797" spans="1:12" ht="13.5" x14ac:dyDescent="0.25">
      <c r="A1797" s="3">
        <f>RSI!A1797</f>
        <v>44629</v>
      </c>
      <c r="B1797" s="2">
        <f>RSI!B1797</f>
        <v>34</v>
      </c>
      <c r="C1797" s="2">
        <f>RSI!I1797</f>
        <v>34.69204878689321</v>
      </c>
      <c r="D1797" s="2">
        <f>MACD!E1797</f>
        <v>-3.5456750224966527E-2</v>
      </c>
      <c r="E1797" s="2">
        <f>MACD!F1797</f>
        <v>-2.9352350949581829E-2</v>
      </c>
      <c r="F1797" s="2">
        <f>'Moving Avg'!D1797</f>
        <v>34</v>
      </c>
      <c r="G1797" s="2">
        <f>'Moving Avg'!F1797</f>
        <v>34</v>
      </c>
      <c r="H1797" s="2">
        <f>'Moving Avg'!G1797</f>
        <v>34.315800000000003</v>
      </c>
      <c r="I1797" s="2">
        <f>'Moving Avg'!H1797</f>
        <v>34.49619999999998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</row>
    <row r="1798" spans="1:12" ht="13.5" x14ac:dyDescent="0.25">
      <c r="A1798" s="3">
        <f>RSI!A1798</f>
        <v>44630</v>
      </c>
      <c r="B1798" s="2">
        <f>RSI!B1798</f>
        <v>34</v>
      </c>
      <c r="C1798" s="2">
        <f>RSI!I1798</f>
        <v>34.69204878689321</v>
      </c>
      <c r="D1798" s="2">
        <f>MACD!E1798</f>
        <v>-3.3950888576562477E-2</v>
      </c>
      <c r="E1798" s="2">
        <f>MACD!F1798</f>
        <v>-3.0272058474977961E-2</v>
      </c>
      <c r="F1798" s="2">
        <f>'Moving Avg'!D1798</f>
        <v>34</v>
      </c>
      <c r="G1798" s="2">
        <f>'Moving Avg'!F1798</f>
        <v>34</v>
      </c>
      <c r="H1798" s="2">
        <f>'Moving Avg'!G1798</f>
        <v>34.295800000000007</v>
      </c>
      <c r="I1798" s="2">
        <f>'Moving Avg'!H1798</f>
        <v>34.493699999999983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</row>
    <row r="1799" spans="1:12" ht="13.5" x14ac:dyDescent="0.25">
      <c r="A1799" s="3">
        <f>RSI!A1799</f>
        <v>44631</v>
      </c>
      <c r="B1799" s="2">
        <f>RSI!B1799</f>
        <v>34</v>
      </c>
      <c r="C1799" s="2">
        <f>RSI!I1799</f>
        <v>34.69204878689321</v>
      </c>
      <c r="D1799" s="2">
        <f>MACD!E1799</f>
        <v>-3.2384177728644659E-2</v>
      </c>
      <c r="E1799" s="2">
        <f>MACD!F1799</f>
        <v>-3.06944823257113E-2</v>
      </c>
      <c r="F1799" s="2">
        <f>'Moving Avg'!D1799</f>
        <v>34</v>
      </c>
      <c r="G1799" s="2">
        <f>'Moving Avg'!F1799</f>
        <v>34</v>
      </c>
      <c r="H1799" s="2">
        <f>'Moving Avg'!G1799</f>
        <v>34.275800000000004</v>
      </c>
      <c r="I1799" s="2">
        <f>'Moving Avg'!H1799</f>
        <v>34.491199999999978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</row>
    <row r="1800" spans="1:12" ht="13.5" x14ac:dyDescent="0.25">
      <c r="A1800" s="3">
        <f>RSI!A1800</f>
        <v>44634</v>
      </c>
      <c r="B1800" s="2">
        <f>RSI!B1800</f>
        <v>34</v>
      </c>
      <c r="C1800" s="2">
        <f>RSI!I1800</f>
        <v>34.69204878689321</v>
      </c>
      <c r="D1800" s="2">
        <f>MACD!E1800</f>
        <v>-3.0787647261149687E-2</v>
      </c>
      <c r="E1800" s="2">
        <f>MACD!F1800</f>
        <v>-3.071311531279898E-2</v>
      </c>
      <c r="F1800" s="2">
        <f>'Moving Avg'!D1800</f>
        <v>34</v>
      </c>
      <c r="G1800" s="2">
        <f>'Moving Avg'!F1800</f>
        <v>34</v>
      </c>
      <c r="H1800" s="2">
        <f>'Moving Avg'!G1800</f>
        <v>34.255800000000001</v>
      </c>
      <c r="I1800" s="2">
        <f>'Moving Avg'!H1800</f>
        <v>34.48869999999998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</row>
    <row r="1801" spans="1:12" ht="13.5" x14ac:dyDescent="0.25">
      <c r="A1801" s="3">
        <f>RSI!A1801</f>
        <v>44635</v>
      </c>
      <c r="B1801" s="2">
        <f>RSI!B1801</f>
        <v>34</v>
      </c>
      <c r="C1801" s="2">
        <f>RSI!I1801</f>
        <v>34.69204878689321</v>
      </c>
      <c r="D1801" s="2">
        <f>MACD!E1801</f>
        <v>-2.9185947923238587E-2</v>
      </c>
      <c r="E1801" s="2">
        <f>MACD!F1801</f>
        <v>-3.0407681834886905E-2</v>
      </c>
      <c r="F1801" s="2">
        <f>'Moving Avg'!D1801</f>
        <v>34</v>
      </c>
      <c r="G1801" s="2">
        <f>'Moving Avg'!F1801</f>
        <v>34</v>
      </c>
      <c r="H1801" s="2">
        <f>'Moving Avg'!G1801</f>
        <v>34.235800000000005</v>
      </c>
      <c r="I1801" s="2">
        <f>'Moving Avg'!H1801</f>
        <v>34.48119999999998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</row>
    <row r="1802" spans="1:12" ht="13.5" x14ac:dyDescent="0.25">
      <c r="A1802" s="3">
        <f>RSI!A1802</f>
        <v>44636</v>
      </c>
      <c r="B1802" s="2">
        <f>RSI!B1802</f>
        <v>34</v>
      </c>
      <c r="C1802" s="2">
        <f>RSI!I1802</f>
        <v>34.69204878689321</v>
      </c>
      <c r="D1802" s="2">
        <f>MACD!E1802</f>
        <v>-2.7598451884443875E-2</v>
      </c>
      <c r="E1802" s="2">
        <f>MACD!F1802</f>
        <v>-2.9845835844798298E-2</v>
      </c>
      <c r="F1802" s="2">
        <f>'Moving Avg'!D1802</f>
        <v>34</v>
      </c>
      <c r="G1802" s="2">
        <f>'Moving Avg'!F1802</f>
        <v>34</v>
      </c>
      <c r="H1802" s="2">
        <f>'Moving Avg'!G1802</f>
        <v>34.215800000000002</v>
      </c>
      <c r="I1802" s="2">
        <f>'Moving Avg'!H1802</f>
        <v>34.47369999999998</v>
      </c>
      <c r="J1802" s="6" t="str">
        <f>OBV!F1802</f>
        <v>NEUTRAL</v>
      </c>
      <c r="K1802" s="6" t="str">
        <f>OBV!G1802</f>
        <v>NEUTRAL</v>
      </c>
      <c r="L1802" s="6" t="str">
        <f>OBV!H1802</f>
        <v>NEUTRAL</v>
      </c>
    </row>
    <row r="1803" spans="1:12" ht="13.5" x14ac:dyDescent="0.25">
      <c r="A1803" s="3">
        <f>RSI!A1803</f>
        <v>44637</v>
      </c>
      <c r="B1803" s="2">
        <f>RSI!B1803</f>
        <v>34</v>
      </c>
      <c r="C1803" s="2">
        <f>RSI!I1803</f>
        <v>34.69204878689321</v>
      </c>
      <c r="D1803" s="2">
        <f>MACD!E1803</f>
        <v>-2.6040174909496727E-2</v>
      </c>
      <c r="E1803" s="2">
        <f>MACD!F1803</f>
        <v>-2.9084703657737986E-2</v>
      </c>
      <c r="F1803" s="2">
        <f>'Moving Avg'!D1803</f>
        <v>34</v>
      </c>
      <c r="G1803" s="2">
        <f>'Moving Avg'!F1803</f>
        <v>34</v>
      </c>
      <c r="H1803" s="2">
        <f>'Moving Avg'!G1803</f>
        <v>34.195800000000006</v>
      </c>
      <c r="I1803" s="2">
        <f>'Moving Avg'!H1803</f>
        <v>34.466199999999979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</row>
    <row r="1804" spans="1:12" ht="13.5" x14ac:dyDescent="0.25">
      <c r="A1804" s="3">
        <f>RSI!A1804</f>
        <v>44638</v>
      </c>
      <c r="B1804" s="2">
        <f>RSI!B1804</f>
        <v>34</v>
      </c>
      <c r="C1804" s="2">
        <f>RSI!I1804</f>
        <v>34.69204878689321</v>
      </c>
      <c r="D1804" s="2">
        <f>MACD!E1804</f>
        <v>-2.4522548505650832E-2</v>
      </c>
      <c r="E1804" s="2">
        <f>MACD!F1804</f>
        <v>-2.8172272627320555E-2</v>
      </c>
      <c r="F1804" s="2">
        <f>'Moving Avg'!D1804</f>
        <v>34</v>
      </c>
      <c r="G1804" s="2">
        <f>'Moving Avg'!F1804</f>
        <v>34</v>
      </c>
      <c r="H1804" s="2">
        <f>'Moving Avg'!G1804</f>
        <v>34.175800000000002</v>
      </c>
      <c r="I1804" s="2">
        <f>'Moving Avg'!H1804</f>
        <v>34.458699999999979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</row>
    <row r="1805" spans="1:12" ht="13.5" x14ac:dyDescent="0.25">
      <c r="A1805" s="3">
        <f>RSI!A1805</f>
        <v>44641</v>
      </c>
      <c r="B1805" s="2">
        <f>RSI!B1805</f>
        <v>34</v>
      </c>
      <c r="C1805" s="2">
        <f>RSI!I1805</f>
        <v>34.69204878689321</v>
      </c>
      <c r="D1805" s="2">
        <f>MACD!E1805</f>
        <v>-2.3054065727642126E-2</v>
      </c>
      <c r="E1805" s="2">
        <f>MACD!F1805</f>
        <v>-2.7148631247384869E-2</v>
      </c>
      <c r="F1805" s="2">
        <f>'Moving Avg'!D1805</f>
        <v>34</v>
      </c>
      <c r="G1805" s="2">
        <f>'Moving Avg'!F1805</f>
        <v>34</v>
      </c>
      <c r="H1805" s="2">
        <f>'Moving Avg'!G1805</f>
        <v>34.155800000000006</v>
      </c>
      <c r="I1805" s="2">
        <f>'Moving Avg'!H1805</f>
        <v>34.451199999999979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</row>
    <row r="1806" spans="1:12" ht="13.5" x14ac:dyDescent="0.25">
      <c r="A1806" s="3">
        <f>RSI!A1806</f>
        <v>44642</v>
      </c>
      <c r="B1806" s="2">
        <f>RSI!B1806</f>
        <v>34</v>
      </c>
      <c r="C1806" s="2">
        <f>RSI!I1806</f>
        <v>34.69204878689321</v>
      </c>
      <c r="D1806" s="2">
        <f>MACD!E1806</f>
        <v>-2.1640820636868341E-2</v>
      </c>
      <c r="E1806" s="2">
        <f>MACD!F1806</f>
        <v>-2.6047069125281565E-2</v>
      </c>
      <c r="F1806" s="2">
        <f>'Moving Avg'!D1806</f>
        <v>34</v>
      </c>
      <c r="G1806" s="2">
        <f>'Moving Avg'!F1806</f>
        <v>34</v>
      </c>
      <c r="H1806" s="2">
        <f>'Moving Avg'!G1806</f>
        <v>34.135800000000003</v>
      </c>
      <c r="I1806" s="2">
        <f>'Moving Avg'!H1806</f>
        <v>34.443699999999978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</row>
    <row r="1807" spans="1:12" ht="13.5" x14ac:dyDescent="0.25">
      <c r="A1807" s="3">
        <f>RSI!A1807</f>
        <v>44643</v>
      </c>
      <c r="B1807" s="2">
        <f>RSI!B1807</f>
        <v>34</v>
      </c>
      <c r="C1807" s="2">
        <f>RSI!I1807</f>
        <v>34.69204878689321</v>
      </c>
      <c r="D1807" s="2">
        <f>MACD!E1807</f>
        <v>-2.0286958293532109E-2</v>
      </c>
      <c r="E1807" s="2">
        <f>MACD!F1807</f>
        <v>-2.4895046958931678E-2</v>
      </c>
      <c r="F1807" s="2">
        <f>'Moving Avg'!D1807</f>
        <v>34</v>
      </c>
      <c r="G1807" s="2">
        <f>'Moving Avg'!F1807</f>
        <v>34</v>
      </c>
      <c r="H1807" s="2">
        <f>'Moving Avg'!G1807</f>
        <v>34.115800000000007</v>
      </c>
      <c r="I1807" s="2">
        <f>'Moving Avg'!H1807</f>
        <v>34.436199999999978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</row>
    <row r="1808" spans="1:12" ht="13.5" x14ac:dyDescent="0.25">
      <c r="A1808" s="3">
        <f>RSI!A1808</f>
        <v>44644</v>
      </c>
      <c r="B1808" s="2">
        <f>RSI!B1808</f>
        <v>34</v>
      </c>
      <c r="C1808" s="2">
        <f>RSI!I1808</f>
        <v>34.692048786893224</v>
      </c>
      <c r="D1808" s="2">
        <f>MACD!E1808</f>
        <v>-1.8995049525464935E-2</v>
      </c>
      <c r="E1808" s="2">
        <f>MACD!F1808</f>
        <v>-2.3715047472238328E-2</v>
      </c>
      <c r="F1808" s="2">
        <f>'Moving Avg'!D1808</f>
        <v>34</v>
      </c>
      <c r="G1808" s="2">
        <f>'Moving Avg'!F1808</f>
        <v>34</v>
      </c>
      <c r="H1808" s="2">
        <f>'Moving Avg'!G1808</f>
        <v>34.095800000000004</v>
      </c>
      <c r="I1808" s="2">
        <f>'Moving Avg'!H1808</f>
        <v>34.428699999999978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44645</v>
      </c>
      <c r="B1809" s="2">
        <f>RSI!B1809</f>
        <v>34</v>
      </c>
      <c r="C1809" s="2">
        <f>RSI!I1809</f>
        <v>34.692048786893224</v>
      </c>
      <c r="D1809" s="2">
        <f>MACD!E1809</f>
        <v>-1.7766402490366318E-2</v>
      </c>
      <c r="E1809" s="2">
        <f>MACD!F1809</f>
        <v>-2.2525318475863927E-2</v>
      </c>
      <c r="F1809" s="2">
        <f>'Moving Avg'!D1809</f>
        <v>34</v>
      </c>
      <c r="G1809" s="2">
        <f>'Moving Avg'!F1809</f>
        <v>34</v>
      </c>
      <c r="H1809" s="2">
        <f>'Moving Avg'!G1809</f>
        <v>34.075800000000001</v>
      </c>
      <c r="I1809" s="2">
        <f>'Moving Avg'!H1809</f>
        <v>34.421199999999978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</row>
    <row r="1810" spans="1:12" ht="13.5" x14ac:dyDescent="0.25">
      <c r="A1810" s="3">
        <f>RSI!A1810</f>
        <v>44648</v>
      </c>
      <c r="B1810" s="2">
        <f>RSI!B1810</f>
        <v>34</v>
      </c>
      <c r="C1810" s="2">
        <f>RSI!I1810</f>
        <v>34.692048786893224</v>
      </c>
      <c r="D1810" s="2">
        <f>MACD!E1810</f>
        <v>-1.6601321166682226E-2</v>
      </c>
      <c r="E1810" s="2">
        <f>MACD!F1810</f>
        <v>-2.1340519014027587E-2</v>
      </c>
      <c r="F1810" s="2">
        <f>'Moving Avg'!D1810</f>
        <v>34</v>
      </c>
      <c r="G1810" s="2">
        <f>'Moving Avg'!F1810</f>
        <v>34</v>
      </c>
      <c r="H1810" s="2">
        <f>'Moving Avg'!G1810</f>
        <v>34.055800000000005</v>
      </c>
      <c r="I1810" s="2">
        <f>'Moving Avg'!H1810</f>
        <v>34.413699999999977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</row>
    <row r="1811" spans="1:12" ht="13.5" x14ac:dyDescent="0.25">
      <c r="A1811" s="3">
        <f>RSI!A1811</f>
        <v>44649</v>
      </c>
      <c r="B1811" s="2">
        <f>RSI!B1811</f>
        <v>34</v>
      </c>
      <c r="C1811" s="2">
        <f>RSI!I1811</f>
        <v>34.692048786893224</v>
      </c>
      <c r="D1811" s="2">
        <f>MACD!E1811</f>
        <v>-1.5499319318585947E-2</v>
      </c>
      <c r="E1811" s="2">
        <f>MACD!F1811</f>
        <v>-2.0172279074939261E-2</v>
      </c>
      <c r="F1811" s="2">
        <f>'Moving Avg'!D1811</f>
        <v>34</v>
      </c>
      <c r="G1811" s="2">
        <f>'Moving Avg'!F1811</f>
        <v>34</v>
      </c>
      <c r="H1811" s="2">
        <f>'Moving Avg'!G1811</f>
        <v>34.035800000000002</v>
      </c>
      <c r="I1811" s="2">
        <f>'Moving Avg'!H1811</f>
        <v>34.406199999999984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</row>
    <row r="1812" spans="1:12" ht="13.5" x14ac:dyDescent="0.25">
      <c r="A1812" s="3">
        <f>RSI!A1812</f>
        <v>44650</v>
      </c>
      <c r="B1812" s="2">
        <f>RSI!B1812</f>
        <v>34</v>
      </c>
      <c r="C1812" s="2">
        <f>RSI!I1812</f>
        <v>34.692048786893224</v>
      </c>
      <c r="D1812" s="2">
        <f>MACD!E1812</f>
        <v>-1.445929713766958E-2</v>
      </c>
      <c r="E1812" s="2">
        <f>MACD!F1812</f>
        <v>-1.9029682687485325E-2</v>
      </c>
      <c r="F1812" s="2">
        <f>'Moving Avg'!D1812</f>
        <v>34</v>
      </c>
      <c r="G1812" s="2">
        <f>'Moving Avg'!F1812</f>
        <v>34</v>
      </c>
      <c r="H1812" s="2">
        <f>'Moving Avg'!G1812</f>
        <v>34.015800000000006</v>
      </c>
      <c r="I1812" s="2">
        <f>'Moving Avg'!H1812</f>
        <v>34.398699999999984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</row>
    <row r="1813" spans="1:12" ht="13.5" x14ac:dyDescent="0.25">
      <c r="A1813" s="3">
        <f>RSI!A1813</f>
        <v>44651</v>
      </c>
      <c r="B1813" s="2">
        <f>RSI!B1813</f>
        <v>34</v>
      </c>
      <c r="C1813" s="2">
        <f>RSI!I1813</f>
        <v>34.692048786893224</v>
      </c>
      <c r="D1813" s="2">
        <f>MACD!E1813</f>
        <v>-1.3479686629686682E-2</v>
      </c>
      <c r="E1813" s="2">
        <f>MACD!F1813</f>
        <v>-1.7919683475925596E-2</v>
      </c>
      <c r="F1813" s="2">
        <f>'Moving Avg'!D1813</f>
        <v>34</v>
      </c>
      <c r="G1813" s="2">
        <f>'Moving Avg'!F1813</f>
        <v>34</v>
      </c>
      <c r="H1813" s="2">
        <f>'Moving Avg'!G1813</f>
        <v>33.995800000000003</v>
      </c>
      <c r="I1813" s="2">
        <f>'Moving Avg'!H1813</f>
        <v>34.396149999999977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</row>
    <row r="1814" spans="1:12" ht="13.5" x14ac:dyDescent="0.25">
      <c r="A1814" s="3">
        <f>RSI!A1814</f>
        <v>44652</v>
      </c>
      <c r="B1814" s="2">
        <f>RSI!B1814</f>
        <v>34</v>
      </c>
      <c r="C1814" s="2">
        <f>RSI!I1814</f>
        <v>34.692048786893224</v>
      </c>
      <c r="D1814" s="2">
        <f>MACD!E1814</f>
        <v>-1.2558570857002849E-2</v>
      </c>
      <c r="E1814" s="2">
        <f>MACD!F1814</f>
        <v>-1.6847460952141048E-2</v>
      </c>
      <c r="F1814" s="2">
        <f>'Moving Avg'!D1814</f>
        <v>34</v>
      </c>
      <c r="G1814" s="2">
        <f>'Moving Avg'!F1814</f>
        <v>34</v>
      </c>
      <c r="H1814" s="2">
        <f>'Moving Avg'!G1814</f>
        <v>33.996000000000002</v>
      </c>
      <c r="I1814" s="2">
        <f>'Moving Avg'!H1814</f>
        <v>34.393599999999985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</row>
    <row r="1815" spans="1:12" ht="13.5" x14ac:dyDescent="0.25">
      <c r="A1815" s="3">
        <f>RSI!A1815</f>
        <v>44655</v>
      </c>
      <c r="B1815" s="2">
        <f>RSI!B1815</f>
        <v>34</v>
      </c>
      <c r="C1815" s="2">
        <f>RSI!I1815</f>
        <v>34.692048786893224</v>
      </c>
      <c r="D1815" s="2">
        <f>MACD!E1815</f>
        <v>-1.169378133872101E-2</v>
      </c>
      <c r="E1815" s="2">
        <f>MACD!F1815</f>
        <v>-1.5816725029457041E-2</v>
      </c>
      <c r="F1815" s="2">
        <f>'Moving Avg'!D1815</f>
        <v>34</v>
      </c>
      <c r="G1815" s="2">
        <f>'Moving Avg'!F1815</f>
        <v>34</v>
      </c>
      <c r="H1815" s="2">
        <f>'Moving Avg'!G1815</f>
        <v>33.996200000000002</v>
      </c>
      <c r="I1815" s="2">
        <f>'Moving Avg'!H1815</f>
        <v>34.391049999999979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</row>
    <row r="1816" spans="1:12" ht="13.5" x14ac:dyDescent="0.25">
      <c r="A1816" s="3">
        <f>RSI!A1816</f>
        <v>44656</v>
      </c>
      <c r="B1816" s="2">
        <f>RSI!B1816</f>
        <v>34</v>
      </c>
      <c r="C1816" s="2">
        <f>RSI!I1816</f>
        <v>34.692048786893224</v>
      </c>
      <c r="D1816" s="2">
        <f>MACD!E1816</f>
        <v>-1.0882977227943513E-2</v>
      </c>
      <c r="E1816" s="2">
        <f>MACD!F1816</f>
        <v>-1.4829975469154337E-2</v>
      </c>
      <c r="F1816" s="2">
        <f>'Moving Avg'!D1816</f>
        <v>34</v>
      </c>
      <c r="G1816" s="2">
        <f>'Moving Avg'!F1816</f>
        <v>34</v>
      </c>
      <c r="H1816" s="2">
        <f>'Moving Avg'!G1816</f>
        <v>33.996400000000001</v>
      </c>
      <c r="I1816" s="2">
        <f>'Moving Avg'!H1816</f>
        <v>34.383549999999985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44657</v>
      </c>
      <c r="B1817" s="2">
        <f>RSI!B1817</f>
        <v>34</v>
      </c>
      <c r="C1817" s="2">
        <f>RSI!I1817</f>
        <v>34.692048786893224</v>
      </c>
      <c r="D1817" s="2">
        <f>MACD!E1817</f>
        <v>-1.012370930948947E-2</v>
      </c>
      <c r="E1817" s="2">
        <f>MACD!F1817</f>
        <v>-1.3888722237221363E-2</v>
      </c>
      <c r="F1817" s="2">
        <f>'Moving Avg'!D1817</f>
        <v>34</v>
      </c>
      <c r="G1817" s="2">
        <f>'Moving Avg'!F1817</f>
        <v>34</v>
      </c>
      <c r="H1817" s="2">
        <f>'Moving Avg'!G1817</f>
        <v>33.996600000000001</v>
      </c>
      <c r="I1817" s="2">
        <f>'Moving Avg'!H1817</f>
        <v>34.376049999999985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</row>
    <row r="1818" spans="1:12" ht="13.5" x14ac:dyDescent="0.25">
      <c r="A1818" s="3">
        <f>RSI!A1818</f>
        <v>44658</v>
      </c>
      <c r="B1818" s="2">
        <f>RSI!B1818</f>
        <v>34</v>
      </c>
      <c r="C1818" s="2">
        <f>RSI!I1818</f>
        <v>34.692048786893224</v>
      </c>
      <c r="D1818" s="2">
        <f>MACD!E1818</f>
        <v>-9.4134713755522625E-3</v>
      </c>
      <c r="E1818" s="2">
        <f>MACD!F1818</f>
        <v>-1.2993672064887545E-2</v>
      </c>
      <c r="F1818" s="2">
        <f>'Moving Avg'!D1818</f>
        <v>34</v>
      </c>
      <c r="G1818" s="2">
        <f>'Moving Avg'!F1818</f>
        <v>34</v>
      </c>
      <c r="H1818" s="2">
        <f>'Moving Avg'!G1818</f>
        <v>33.997</v>
      </c>
      <c r="I1818" s="2">
        <f>'Moving Avg'!H1818</f>
        <v>34.368549999999985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44659</v>
      </c>
      <c r="B1819" s="2">
        <f>RSI!B1819</f>
        <v>34</v>
      </c>
      <c r="C1819" s="2">
        <f>RSI!I1819</f>
        <v>34.692048786893224</v>
      </c>
      <c r="D1819" s="2">
        <f>MACD!E1819</f>
        <v>-8.7497411267349889E-3</v>
      </c>
      <c r="E1819" s="2">
        <f>MACD!F1819</f>
        <v>-1.2144885877257034E-2</v>
      </c>
      <c r="F1819" s="2">
        <f>'Moving Avg'!D1819</f>
        <v>34</v>
      </c>
      <c r="G1819" s="2">
        <f>'Moving Avg'!F1819</f>
        <v>34</v>
      </c>
      <c r="H1819" s="2">
        <f>'Moving Avg'!G1819</f>
        <v>33.997399999999999</v>
      </c>
      <c r="I1819" s="2">
        <f>'Moving Avg'!H1819</f>
        <v>34.361049999999985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</row>
    <row r="1820" spans="1:12" ht="13.5" x14ac:dyDescent="0.25">
      <c r="A1820" s="3">
        <f>RSI!A1820</f>
        <v>44662</v>
      </c>
      <c r="B1820" s="2">
        <f>RSI!B1820</f>
        <v>34</v>
      </c>
      <c r="C1820" s="2">
        <f>RSI!I1820</f>
        <v>34.692048786893224</v>
      </c>
      <c r="D1820" s="2">
        <f>MACD!E1820</f>
        <v>-8.1300124004357599E-3</v>
      </c>
      <c r="E1820" s="2">
        <f>MACD!F1820</f>
        <v>-1.134191118189278E-2</v>
      </c>
      <c r="F1820" s="2">
        <f>'Moving Avg'!D1820</f>
        <v>34</v>
      </c>
      <c r="G1820" s="2">
        <f>'Moving Avg'!F1820</f>
        <v>34</v>
      </c>
      <c r="H1820" s="2">
        <f>'Moving Avg'!G1820</f>
        <v>33.997799999999998</v>
      </c>
      <c r="I1820" s="2">
        <f>'Moving Avg'!H1820</f>
        <v>34.353549999999984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</row>
    <row r="1821" spans="1:12" ht="13.5" x14ac:dyDescent="0.25">
      <c r="A1821" s="3">
        <f>RSI!A1821</f>
        <v>44663</v>
      </c>
      <c r="B1821" s="2">
        <f>RSI!B1821</f>
        <v>34</v>
      </c>
      <c r="C1821" s="2">
        <f>RSI!I1821</f>
        <v>34.69204878689321</v>
      </c>
      <c r="D1821" s="2">
        <f>MACD!E1821</f>
        <v>-7.5518202370901122E-3</v>
      </c>
      <c r="E1821" s="2">
        <f>MACD!F1821</f>
        <v>-1.0583892992932248E-2</v>
      </c>
      <c r="F1821" s="2">
        <f>'Moving Avg'!D1821</f>
        <v>34</v>
      </c>
      <c r="G1821" s="2">
        <f>'Moving Avg'!F1821</f>
        <v>34</v>
      </c>
      <c r="H1821" s="2">
        <f>'Moving Avg'!G1821</f>
        <v>33.998200000000004</v>
      </c>
      <c r="I1821" s="2">
        <f>'Moving Avg'!H1821</f>
        <v>34.350999999999985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</row>
    <row r="1822" spans="1:12" ht="13.5" x14ac:dyDescent="0.25">
      <c r="A1822" s="3">
        <f>RSI!A1822</f>
        <v>44664</v>
      </c>
      <c r="B1822" s="2">
        <f>RSI!B1822</f>
        <v>34</v>
      </c>
      <c r="C1822" s="2">
        <f>RSI!I1822</f>
        <v>34.69204878689321</v>
      </c>
      <c r="D1822" s="2">
        <f>MACD!E1822</f>
        <v>-7.0127600494345188E-3</v>
      </c>
      <c r="E1822" s="2">
        <f>MACD!F1822</f>
        <v>-9.869666404232702E-3</v>
      </c>
      <c r="F1822" s="2">
        <f>'Moving Avg'!D1822</f>
        <v>34</v>
      </c>
      <c r="G1822" s="2">
        <f>'Moving Avg'!F1822</f>
        <v>34</v>
      </c>
      <c r="H1822" s="2">
        <f>'Moving Avg'!G1822</f>
        <v>33.998600000000003</v>
      </c>
      <c r="I1822" s="2">
        <f>'Moving Avg'!H1822</f>
        <v>34.348449999999985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44665</v>
      </c>
      <c r="B1823" s="2">
        <f>RSI!B1823</f>
        <v>34</v>
      </c>
      <c r="C1823" s="2">
        <f>RSI!I1823</f>
        <v>34.69204878689321</v>
      </c>
      <c r="D1823" s="2">
        <f>MACD!E1823</f>
        <v>-6.5105019531230823E-3</v>
      </c>
      <c r="E1823" s="2">
        <f>MACD!F1823</f>
        <v>-9.1978335140107791E-3</v>
      </c>
      <c r="F1823" s="2">
        <f>'Moving Avg'!D1823</f>
        <v>34</v>
      </c>
      <c r="G1823" s="2">
        <f>'Moving Avg'!F1823</f>
        <v>34</v>
      </c>
      <c r="H1823" s="2">
        <f>'Moving Avg'!G1823</f>
        <v>33.999000000000002</v>
      </c>
      <c r="I1823" s="2">
        <f>'Moving Avg'!H1823</f>
        <v>34.345899999999986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</row>
    <row r="1824" spans="1:12" ht="13.5" x14ac:dyDescent="0.25">
      <c r="A1824" s="3">
        <f>RSI!A1824</f>
        <v>44666</v>
      </c>
      <c r="B1824" s="2">
        <f>RSI!B1824</f>
        <v>34</v>
      </c>
      <c r="C1824" s="2">
        <f>RSI!I1824</f>
        <v>34.69204878689321</v>
      </c>
      <c r="D1824" s="2">
        <f>MACD!E1824</f>
        <v>-6.0428011431596929E-3</v>
      </c>
      <c r="E1824" s="2">
        <f>MACD!F1824</f>
        <v>-8.5668270398405622E-3</v>
      </c>
      <c r="F1824" s="2">
        <f>'Moving Avg'!D1824</f>
        <v>34</v>
      </c>
      <c r="G1824" s="2">
        <f>'Moving Avg'!F1824</f>
        <v>34</v>
      </c>
      <c r="H1824" s="2">
        <f>'Moving Avg'!G1824</f>
        <v>33.999400000000001</v>
      </c>
      <c r="I1824" s="2">
        <f>'Moving Avg'!H1824</f>
        <v>34.34334999999998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</row>
    <row r="1825" spans="1:12" ht="13.5" x14ac:dyDescent="0.25">
      <c r="A1825" s="3">
        <f>RSI!A1825</f>
        <v>44669</v>
      </c>
      <c r="B1825" s="2">
        <f>RSI!B1825</f>
        <v>34</v>
      </c>
      <c r="C1825" s="2">
        <f>RSI!I1825</f>
        <v>34.69204878689321</v>
      </c>
      <c r="D1825" s="2">
        <f>MACD!E1825</f>
        <v>-5.6075050539519111E-3</v>
      </c>
      <c r="E1825" s="2">
        <f>MACD!F1825</f>
        <v>-7.974962642662833E-3</v>
      </c>
      <c r="F1825" s="2">
        <f>'Moving Avg'!D1825</f>
        <v>34</v>
      </c>
      <c r="G1825" s="2">
        <f>'Moving Avg'!F1825</f>
        <v>34</v>
      </c>
      <c r="H1825" s="2">
        <f>'Moving Avg'!G1825</f>
        <v>33.999600000000001</v>
      </c>
      <c r="I1825" s="2">
        <f>'Moving Avg'!H1825</f>
        <v>34.340799999999973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</row>
    <row r="1826" spans="1:12" ht="13.5" x14ac:dyDescent="0.25">
      <c r="A1826" s="3">
        <f>RSI!A1826</f>
        <v>44670</v>
      </c>
      <c r="B1826" s="2">
        <f>RSI!B1826</f>
        <v>34</v>
      </c>
      <c r="C1826" s="2">
        <f>RSI!I1826</f>
        <v>34.69204878689321</v>
      </c>
      <c r="D1826" s="2">
        <f>MACD!E1826</f>
        <v>-5.2025579179115766E-3</v>
      </c>
      <c r="E1826" s="2">
        <f>MACD!F1826</f>
        <v>-7.4204816977125818E-3</v>
      </c>
      <c r="F1826" s="2">
        <f>'Moving Avg'!D1826</f>
        <v>34</v>
      </c>
      <c r="G1826" s="2">
        <f>'Moving Avg'!F1826</f>
        <v>34</v>
      </c>
      <c r="H1826" s="2">
        <f>'Moving Avg'!G1826</f>
        <v>33.9998</v>
      </c>
      <c r="I1826" s="2">
        <f>'Moving Avg'!H1826</f>
        <v>34.338249999999974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</row>
    <row r="1827" spans="1:12" ht="13.5" x14ac:dyDescent="0.25">
      <c r="A1827" s="3">
        <f>RSI!A1827</f>
        <v>44671</v>
      </c>
      <c r="B1827" s="2">
        <f>RSI!B1827</f>
        <v>34</v>
      </c>
      <c r="C1827" s="2">
        <f>RSI!I1827</f>
        <v>34.69204878689321</v>
      </c>
      <c r="D1827" s="2">
        <f>MACD!E1827</f>
        <v>-4.8260032339157988E-3</v>
      </c>
      <c r="E1827" s="2">
        <f>MACD!F1827</f>
        <v>-6.9015860049532248E-3</v>
      </c>
      <c r="F1827" s="2">
        <f>'Moving Avg'!D1827</f>
        <v>34</v>
      </c>
      <c r="G1827" s="2">
        <f>'Moving Avg'!F1827</f>
        <v>34</v>
      </c>
      <c r="H1827" s="2">
        <f>'Moving Avg'!G1827</f>
        <v>34</v>
      </c>
      <c r="I1827" s="2">
        <f>'Moving Avg'!H1827</f>
        <v>34.335699999999974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</row>
    <row r="1828" spans="1:12" ht="13.5" x14ac:dyDescent="0.25">
      <c r="A1828" s="3">
        <f>RSI!A1828</f>
        <v>44672</v>
      </c>
      <c r="B1828" s="2">
        <f>RSI!B1828</f>
        <v>34</v>
      </c>
      <c r="C1828" s="2">
        <f>RSI!I1828</f>
        <v>34.69204878689321</v>
      </c>
      <c r="D1828" s="2">
        <f>MACD!E1828</f>
        <v>-4.4759845699999801E-3</v>
      </c>
      <c r="E1828" s="2">
        <f>MACD!F1828</f>
        <v>-6.4164657179625762E-3</v>
      </c>
      <c r="F1828" s="2">
        <f>'Moving Avg'!D1828</f>
        <v>34</v>
      </c>
      <c r="G1828" s="2">
        <f>'Moving Avg'!F1828</f>
        <v>34</v>
      </c>
      <c r="H1828" s="2">
        <f>'Moving Avg'!G1828</f>
        <v>34</v>
      </c>
      <c r="I1828" s="2">
        <f>'Moving Avg'!H1828</f>
        <v>34.333149999999975</v>
      </c>
      <c r="J1828" s="6" t="str">
        <f>OBV!F1828</f>
        <v>NEUTRAL</v>
      </c>
      <c r="K1828" s="6" t="str">
        <f>OBV!G1828</f>
        <v>NEUTRAL</v>
      </c>
      <c r="L1828" s="6" t="str">
        <f>OBV!H1828</f>
        <v>NEUTRAL</v>
      </c>
    </row>
    <row r="1829" spans="1:12" ht="13.5" x14ac:dyDescent="0.25">
      <c r="A1829" s="3">
        <f>RSI!A1829</f>
        <v>44673</v>
      </c>
      <c r="B1829" s="2">
        <f>RSI!B1829</f>
        <v>34</v>
      </c>
      <c r="C1829" s="2">
        <f>RSI!I1829</f>
        <v>34.69204878689321</v>
      </c>
      <c r="D1829" s="2">
        <f>MACD!E1829</f>
        <v>-4.150745051894944E-3</v>
      </c>
      <c r="E1829" s="2">
        <f>MACD!F1829</f>
        <v>-5.9633215847490501E-3</v>
      </c>
      <c r="F1829" s="2">
        <f>'Moving Avg'!D1829</f>
        <v>34</v>
      </c>
      <c r="G1829" s="2">
        <f>'Moving Avg'!F1829</f>
        <v>34</v>
      </c>
      <c r="H1829" s="2">
        <f>'Moving Avg'!G1829</f>
        <v>34</v>
      </c>
      <c r="I1829" s="2">
        <f>'Moving Avg'!H1829</f>
        <v>34.330599999999976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</row>
    <row r="1830" spans="1:12" ht="13.5" x14ac:dyDescent="0.25">
      <c r="A1830" s="3">
        <f>RSI!A1830</f>
        <v>44676</v>
      </c>
      <c r="B1830" s="2">
        <f>RSI!B1830</f>
        <v>34</v>
      </c>
      <c r="C1830" s="2">
        <f>RSI!I1830</f>
        <v>34.69204878689321</v>
      </c>
      <c r="D1830" s="2">
        <f>MACD!E1830</f>
        <v>-3.8486258277146135E-3</v>
      </c>
      <c r="E1830" s="2">
        <f>MACD!F1830</f>
        <v>-5.5403824333421633E-3</v>
      </c>
      <c r="F1830" s="2">
        <f>'Moving Avg'!D1830</f>
        <v>34</v>
      </c>
      <c r="G1830" s="2">
        <f>'Moving Avg'!F1830</f>
        <v>34</v>
      </c>
      <c r="H1830" s="2">
        <f>'Moving Avg'!G1830</f>
        <v>34</v>
      </c>
      <c r="I1830" s="2">
        <f>'Moving Avg'!H1830</f>
        <v>34.328049999999976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</row>
    <row r="1831" spans="1:12" ht="13.5" x14ac:dyDescent="0.25">
      <c r="A1831" s="3">
        <f>RSI!A1831</f>
        <v>44677</v>
      </c>
      <c r="B1831" s="2">
        <f>RSI!B1831</f>
        <v>34</v>
      </c>
      <c r="C1831" s="2">
        <f>RSI!I1831</f>
        <v>34.692048786893224</v>
      </c>
      <c r="D1831" s="2">
        <f>MACD!E1831</f>
        <v>-3.5680637480552946E-3</v>
      </c>
      <c r="E1831" s="2">
        <f>MACD!F1831</f>
        <v>-5.1459186962847896E-3</v>
      </c>
      <c r="F1831" s="2">
        <f>'Moving Avg'!D1831</f>
        <v>34</v>
      </c>
      <c r="G1831" s="2">
        <f>'Moving Avg'!F1831</f>
        <v>34</v>
      </c>
      <c r="H1831" s="2">
        <f>'Moving Avg'!G1831</f>
        <v>34</v>
      </c>
      <c r="I1831" s="2">
        <f>'Moving Avg'!H1831</f>
        <v>34.325499999999977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</row>
    <row r="1832" spans="1:12" ht="13.5" x14ac:dyDescent="0.25">
      <c r="A1832" s="3">
        <f>RSI!A1832</f>
        <v>44678</v>
      </c>
      <c r="B1832" s="2">
        <f>RSI!B1832</f>
        <v>34</v>
      </c>
      <c r="C1832" s="2">
        <f>RSI!I1832</f>
        <v>34.692048786893224</v>
      </c>
      <c r="D1832" s="2">
        <f>MACD!E1832</f>
        <v>-3.3075884577442594E-3</v>
      </c>
      <c r="E1832" s="2">
        <f>MACD!F1832</f>
        <v>-4.7782526485766839E-3</v>
      </c>
      <c r="F1832" s="2">
        <f>'Moving Avg'!D1832</f>
        <v>34</v>
      </c>
      <c r="G1832" s="2">
        <f>'Moving Avg'!F1832</f>
        <v>34</v>
      </c>
      <c r="H1832" s="2">
        <f>'Moving Avg'!G1832</f>
        <v>34</v>
      </c>
      <c r="I1832" s="2">
        <f>'Moving Avg'!H1832</f>
        <v>34.32294999999997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</row>
    <row r="1833" spans="1:12" ht="13.5" x14ac:dyDescent="0.25">
      <c r="A1833" s="3">
        <f>RSI!A1833</f>
        <v>44679</v>
      </c>
      <c r="B1833" s="2">
        <f>RSI!B1833</f>
        <v>34</v>
      </c>
      <c r="C1833" s="2">
        <f>RSI!I1833</f>
        <v>34.692048786893224</v>
      </c>
      <c r="D1833" s="2">
        <f>MACD!E1833</f>
        <v>-3.0658190598344959E-3</v>
      </c>
      <c r="E1833" s="2">
        <f>MACD!F1833</f>
        <v>-4.4357659308282464E-3</v>
      </c>
      <c r="F1833" s="2">
        <f>'Moving Avg'!D1833</f>
        <v>34</v>
      </c>
      <c r="G1833" s="2">
        <f>'Moving Avg'!F1833</f>
        <v>34</v>
      </c>
      <c r="H1833" s="2">
        <f>'Moving Avg'!G1833</f>
        <v>34</v>
      </c>
      <c r="I1833" s="2">
        <f>'Moving Avg'!H1833</f>
        <v>34.320399999999971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</row>
    <row r="1834" spans="1:12" ht="13.5" x14ac:dyDescent="0.25">
      <c r="A1834" s="3">
        <f>RSI!A1834</f>
        <v>44680</v>
      </c>
      <c r="B1834" s="2">
        <f>RSI!B1834</f>
        <v>34</v>
      </c>
      <c r="C1834" s="2">
        <f>RSI!I1834</f>
        <v>34.692048786893224</v>
      </c>
      <c r="D1834" s="2">
        <f>MACD!E1834</f>
        <v>-2.8414604824433809E-3</v>
      </c>
      <c r="E1834" s="2">
        <f>MACD!F1834</f>
        <v>-4.116904841151273E-3</v>
      </c>
      <c r="F1834" s="2">
        <f>'Moving Avg'!D1834</f>
        <v>34</v>
      </c>
      <c r="G1834" s="2">
        <f>'Moving Avg'!F1834</f>
        <v>34</v>
      </c>
      <c r="H1834" s="2">
        <f>'Moving Avg'!G1834</f>
        <v>34</v>
      </c>
      <c r="I1834" s="2">
        <f>'Moving Avg'!H1834</f>
        <v>34.317849999999972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</row>
    <row r="1835" spans="1:12" ht="13.5" x14ac:dyDescent="0.25">
      <c r="A1835" s="3">
        <f>RSI!A1835</f>
        <v>44685</v>
      </c>
      <c r="B1835" s="2">
        <f>RSI!B1835</f>
        <v>34</v>
      </c>
      <c r="C1835" s="2">
        <f>RSI!I1835</f>
        <v>34.692048786893224</v>
      </c>
      <c r="D1835" s="2">
        <f>MACD!E1835</f>
        <v>-2.6332996541995612E-3</v>
      </c>
      <c r="E1835" s="2">
        <f>MACD!F1835</f>
        <v>-3.8201838037609306E-3</v>
      </c>
      <c r="F1835" s="2">
        <f>'Moving Avg'!D1835</f>
        <v>34</v>
      </c>
      <c r="G1835" s="2">
        <f>'Moving Avg'!F1835</f>
        <v>34</v>
      </c>
      <c r="H1835" s="2">
        <f>'Moving Avg'!G1835</f>
        <v>34</v>
      </c>
      <c r="I1835" s="2">
        <f>'Moving Avg'!H1835</f>
        <v>34.315299999999972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</row>
    <row r="1836" spans="1:12" ht="13.5" x14ac:dyDescent="0.25">
      <c r="A1836" s="3">
        <f>RSI!A1836</f>
        <v>44686</v>
      </c>
      <c r="B1836" s="2">
        <f>RSI!B1836</f>
        <v>34</v>
      </c>
      <c r="C1836" s="2">
        <f>RSI!I1836</f>
        <v>34.692048786893224</v>
      </c>
      <c r="D1836" s="2">
        <f>MACD!E1836</f>
        <v>-2.4402015733357985E-3</v>
      </c>
      <c r="E1836" s="2">
        <f>MACD!F1836</f>
        <v>-3.5441873576759044E-3</v>
      </c>
      <c r="F1836" s="2">
        <f>'Moving Avg'!D1836</f>
        <v>34</v>
      </c>
      <c r="G1836" s="2">
        <f>'Moving Avg'!F1836</f>
        <v>34</v>
      </c>
      <c r="H1836" s="2">
        <f>'Moving Avg'!G1836</f>
        <v>34</v>
      </c>
      <c r="I1836" s="2">
        <f>'Moving Avg'!H1836</f>
        <v>34.312749999999973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</row>
    <row r="1837" spans="1:12" ht="13.5" x14ac:dyDescent="0.25">
      <c r="A1837" s="3">
        <f>RSI!A1837</f>
        <v>44687</v>
      </c>
      <c r="B1837" s="2">
        <f>RSI!B1837</f>
        <v>34</v>
      </c>
      <c r="C1837" s="2">
        <f>RSI!I1837</f>
        <v>34.692048786893224</v>
      </c>
      <c r="D1837" s="2">
        <f>MACD!E1837</f>
        <v>-2.2611053382064483E-3</v>
      </c>
      <c r="E1837" s="2">
        <f>MACD!F1837</f>
        <v>-3.2875709537820135E-3</v>
      </c>
      <c r="F1837" s="2">
        <f>'Moving Avg'!D1837</f>
        <v>34</v>
      </c>
      <c r="G1837" s="2">
        <f>'Moving Avg'!F1837</f>
        <v>34</v>
      </c>
      <c r="H1837" s="2">
        <f>'Moving Avg'!G1837</f>
        <v>34</v>
      </c>
      <c r="I1837" s="2">
        <f>'Moving Avg'!H1837</f>
        <v>34.310199999999973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</row>
    <row r="1838" spans="1:12" ht="13.5" x14ac:dyDescent="0.25">
      <c r="A1838" s="3">
        <f>RSI!A1838</f>
        <v>44690</v>
      </c>
      <c r="B1838" s="2">
        <f>RSI!B1838</f>
        <v>34</v>
      </c>
      <c r="C1838" s="2">
        <f>RSI!I1838</f>
        <v>34.69204878689321</v>
      </c>
      <c r="D1838" s="2">
        <f>MACD!E1838</f>
        <v>-2.0950201928684464E-3</v>
      </c>
      <c r="E1838" s="2">
        <f>MACD!F1838</f>
        <v>-3.0490608015993001E-3</v>
      </c>
      <c r="F1838" s="2">
        <f>'Moving Avg'!D1838</f>
        <v>34</v>
      </c>
      <c r="G1838" s="2">
        <f>'Moving Avg'!F1838</f>
        <v>34</v>
      </c>
      <c r="H1838" s="2">
        <f>'Moving Avg'!G1838</f>
        <v>34</v>
      </c>
      <c r="I1838" s="2">
        <f>'Moving Avg'!H1838</f>
        <v>34.307649999999974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</row>
    <row r="1839" spans="1:12" ht="13.5" x14ac:dyDescent="0.25">
      <c r="A1839" s="3">
        <f>RSI!A1839</f>
        <v>44691</v>
      </c>
      <c r="B1839" s="2">
        <f>RSI!B1839</f>
        <v>33</v>
      </c>
      <c r="C1839" s="2">
        <f>RSI!I1839</f>
        <v>0.29024812211305573</v>
      </c>
      <c r="D1839" s="2">
        <f>MACD!E1839</f>
        <v>7.2133052444563361E-2</v>
      </c>
      <c r="E1839" s="2">
        <f>MACD!F1839</f>
        <v>1.1987361847633233E-2</v>
      </c>
      <c r="F1839" s="2">
        <f>'Moving Avg'!D1839</f>
        <v>33.799999999999997</v>
      </c>
      <c r="G1839" s="2">
        <f>'Moving Avg'!F1839</f>
        <v>33.950000000000003</v>
      </c>
      <c r="H1839" s="2">
        <f>'Moving Avg'!G1839</f>
        <v>33.979999999999997</v>
      </c>
      <c r="I1839" s="2">
        <f>'Moving Avg'!H1839</f>
        <v>34.300099999999972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34</v>
      </c>
      <c r="C1840" s="2">
        <f>RSI!I1840</f>
        <v>51.782426276577837</v>
      </c>
      <c r="D1840" s="2">
        <f>MACD!E1840</f>
        <v>6.6788858044326105E-2</v>
      </c>
      <c r="E1840" s="2">
        <f>MACD!F1840</f>
        <v>2.2947661086971806E-2</v>
      </c>
      <c r="F1840" s="2">
        <f>'Moving Avg'!D1840</f>
        <v>33.799999999999997</v>
      </c>
      <c r="G1840" s="2">
        <f>'Moving Avg'!F1840</f>
        <v>33.950000000000003</v>
      </c>
      <c r="H1840" s="2">
        <f>'Moving Avg'!G1840</f>
        <v>33.979999999999997</v>
      </c>
      <c r="I1840" s="2">
        <f>'Moving Avg'!H1840</f>
        <v>34.297549999999973</v>
      </c>
      <c r="J1840" s="6" t="str">
        <f>OBV!F1840</f>
        <v>BULLISH</v>
      </c>
      <c r="K1840" s="6" t="str">
        <f>OBV!G1840</f>
        <v>NEUTRAL</v>
      </c>
      <c r="L1840" s="6" t="str">
        <f>OBV!H1840</f>
        <v>NEUTRAL</v>
      </c>
    </row>
    <row r="1841" spans="1:12" ht="13.5" x14ac:dyDescent="0.25">
      <c r="A1841" s="3">
        <f>RSI!A1841</f>
        <v>44693</v>
      </c>
      <c r="B1841" s="2">
        <f>RSI!B1841</f>
        <v>34</v>
      </c>
      <c r="C1841" s="2">
        <f>RSI!I1841</f>
        <v>51.78242627657783</v>
      </c>
      <c r="D1841" s="2">
        <f>MACD!E1841</f>
        <v>6.1840684562156412E-2</v>
      </c>
      <c r="E1841" s="2">
        <f>MACD!F1841</f>
        <v>3.0726265782008731E-2</v>
      </c>
      <c r="F1841" s="2">
        <f>'Moving Avg'!D1841</f>
        <v>33.799999999999997</v>
      </c>
      <c r="G1841" s="2">
        <f>'Moving Avg'!F1841</f>
        <v>33.950000000000003</v>
      </c>
      <c r="H1841" s="2">
        <f>'Moving Avg'!G1841</f>
        <v>33.979999999999997</v>
      </c>
      <c r="I1841" s="2">
        <f>'Moving Avg'!H1841</f>
        <v>34.295049999999975</v>
      </c>
      <c r="J1841" s="6" t="str">
        <f>OBV!F1841</f>
        <v>BULLISH</v>
      </c>
      <c r="K1841" s="6" t="str">
        <f>OBV!G1841</f>
        <v>NEUTRAL</v>
      </c>
      <c r="L1841" s="6" t="str">
        <f>OBV!H1841</f>
        <v>NEUTRAL</v>
      </c>
    </row>
    <row r="1842" spans="1:12" ht="13.5" x14ac:dyDescent="0.25">
      <c r="A1842" s="3">
        <f>RSI!A1842</f>
        <v>44694</v>
      </c>
      <c r="B1842" s="2">
        <f>RSI!B1842</f>
        <v>34</v>
      </c>
      <c r="C1842" s="2">
        <f>RSI!I1842</f>
        <v>51.78242627657783</v>
      </c>
      <c r="D1842" s="2">
        <f>MACD!E1842</f>
        <v>5.725917332042485E-2</v>
      </c>
      <c r="E1842" s="2">
        <f>MACD!F1842</f>
        <v>3.6032847289691958E-2</v>
      </c>
      <c r="F1842" s="2">
        <f>'Moving Avg'!D1842</f>
        <v>33.799999999999997</v>
      </c>
      <c r="G1842" s="2">
        <f>'Moving Avg'!F1842</f>
        <v>33.950000000000003</v>
      </c>
      <c r="H1842" s="2">
        <f>'Moving Avg'!G1842</f>
        <v>33.979999999999997</v>
      </c>
      <c r="I1842" s="2">
        <f>'Moving Avg'!H1842</f>
        <v>34.292549999999977</v>
      </c>
      <c r="J1842" s="6" t="str">
        <f>OBV!F1842</f>
        <v>BULLISH</v>
      </c>
      <c r="K1842" s="6" t="str">
        <f>OBV!G1842</f>
        <v>NEUTRAL</v>
      </c>
      <c r="L1842" s="6" t="str">
        <f>OBV!H1842</f>
        <v>NEUTRAL</v>
      </c>
    </row>
    <row r="1843" spans="1:12" ht="13.5" x14ac:dyDescent="0.25">
      <c r="A1843" s="3">
        <f>RSI!A1843</f>
        <v>44697</v>
      </c>
      <c r="B1843" s="2">
        <f>RSI!B1843</f>
        <v>34</v>
      </c>
      <c r="C1843" s="2">
        <f>RSI!I1843</f>
        <v>51.782426276577816</v>
      </c>
      <c r="D1843" s="2">
        <f>MACD!E1843</f>
        <v>5.3017144019122497E-2</v>
      </c>
      <c r="E1843" s="2">
        <f>MACD!F1843</f>
        <v>3.9429706635578064E-2</v>
      </c>
      <c r="F1843" s="2">
        <f>'Moving Avg'!D1843</f>
        <v>33.799999999999997</v>
      </c>
      <c r="G1843" s="2">
        <f>'Moving Avg'!F1843</f>
        <v>33.950000000000003</v>
      </c>
      <c r="H1843" s="2">
        <f>'Moving Avg'!G1843</f>
        <v>33.979999999999997</v>
      </c>
      <c r="I1843" s="2">
        <f>'Moving Avg'!H1843</f>
        <v>34.290049999999972</v>
      </c>
      <c r="J1843" s="6" t="str">
        <f>OBV!F1843</f>
        <v>BULLISH</v>
      </c>
      <c r="K1843" s="6" t="str">
        <f>OBV!G1843</f>
        <v>NEUTRAL</v>
      </c>
      <c r="L1843" s="6" t="str">
        <f>OBV!H1843</f>
        <v>NEUTRAL</v>
      </c>
    </row>
    <row r="1844" spans="1:12" ht="13.5" x14ac:dyDescent="0.25">
      <c r="A1844" s="3">
        <f>RSI!A1844</f>
        <v>44698</v>
      </c>
      <c r="B1844" s="2">
        <f>RSI!B1844</f>
        <v>33</v>
      </c>
      <c r="C1844" s="2">
        <f>RSI!I1844</f>
        <v>30.557096492884966</v>
      </c>
      <c r="D1844" s="2">
        <f>MACD!E1844</f>
        <v>0.12316350688540467</v>
      </c>
      <c r="E1844" s="2">
        <f>MACD!F1844</f>
        <v>5.6176466685543387E-2</v>
      </c>
      <c r="F1844" s="2">
        <f>'Moving Avg'!D1844</f>
        <v>33.799999999999997</v>
      </c>
      <c r="G1844" s="2">
        <f>'Moving Avg'!F1844</f>
        <v>33.9</v>
      </c>
      <c r="H1844" s="2">
        <f>'Moving Avg'!G1844</f>
        <v>33.96</v>
      </c>
      <c r="I1844" s="2">
        <f>'Moving Avg'!H1844</f>
        <v>34.282549999999972</v>
      </c>
      <c r="J1844" s="6" t="str">
        <f>OBV!F1844</f>
        <v>BULLISH</v>
      </c>
      <c r="K1844" s="6" t="str">
        <f>OBV!G1844</f>
        <v>NEUTRAL</v>
      </c>
      <c r="L1844" s="6" t="str">
        <f>OBV!H1844</f>
        <v>NEUTRAL</v>
      </c>
    </row>
    <row r="1845" spans="1:12" ht="13.5" x14ac:dyDescent="0.25">
      <c r="A1845" s="3">
        <f>RSI!A1845</f>
        <v>44699</v>
      </c>
      <c r="B1845" s="2">
        <f>RSI!B1845</f>
        <v>33</v>
      </c>
      <c r="C1845" s="2">
        <f>RSI!I1845</f>
        <v>30.557096492884966</v>
      </c>
      <c r="D1845" s="2">
        <f>MACD!E1845</f>
        <v>0.18811392215800993</v>
      </c>
      <c r="E1845" s="2">
        <f>MACD!F1845</f>
        <v>8.2563957780036695E-2</v>
      </c>
      <c r="F1845" s="2">
        <f>'Moving Avg'!D1845</f>
        <v>33.6</v>
      </c>
      <c r="G1845" s="2">
        <f>'Moving Avg'!F1845</f>
        <v>33.85</v>
      </c>
      <c r="H1845" s="2">
        <f>'Moving Avg'!G1845</f>
        <v>33.94</v>
      </c>
      <c r="I1845" s="2">
        <f>'Moving Avg'!H1845</f>
        <v>34.275049999999972</v>
      </c>
      <c r="J1845" s="6" t="str">
        <f>OBV!F1845</f>
        <v>BEARISH</v>
      </c>
      <c r="K1845" s="6" t="str">
        <f>OBV!G1845</f>
        <v>NEUTRAL</v>
      </c>
      <c r="L1845" s="6" t="str">
        <f>OBV!H1845</f>
        <v>CONFIRMED BEARISH</v>
      </c>
    </row>
    <row r="1846" spans="1:12" ht="13.5" x14ac:dyDescent="0.25">
      <c r="A1846" s="3">
        <f>RSI!A1846</f>
        <v>44700</v>
      </c>
      <c r="B1846" s="2">
        <f>RSI!B1846</f>
        <v>33</v>
      </c>
      <c r="C1846" s="2">
        <f>RSI!I1846</f>
        <v>30.557096492884966</v>
      </c>
      <c r="D1846" s="2">
        <f>MACD!E1846</f>
        <v>0.24825326264614489</v>
      </c>
      <c r="E1846" s="2">
        <f>MACD!F1846</f>
        <v>0.11570181875325834</v>
      </c>
      <c r="F1846" s="2">
        <f>'Moving Avg'!D1846</f>
        <v>33.4</v>
      </c>
      <c r="G1846" s="2">
        <f>'Moving Avg'!F1846</f>
        <v>33.799999999999997</v>
      </c>
      <c r="H1846" s="2">
        <f>'Moving Avg'!G1846</f>
        <v>33.92</v>
      </c>
      <c r="I1846" s="2">
        <f>'Moving Avg'!H1846</f>
        <v>34.267549999999972</v>
      </c>
      <c r="J1846" s="6" t="str">
        <f>OBV!F1846</f>
        <v>BEARISH</v>
      </c>
      <c r="K1846" s="6" t="str">
        <f>OBV!G1846</f>
        <v>NEUTRAL</v>
      </c>
      <c r="L1846" s="6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33</v>
      </c>
      <c r="C1847" s="2">
        <f>RSI!I1847</f>
        <v>30.557096492884966</v>
      </c>
      <c r="D1847" s="2">
        <f>MACD!E1847</f>
        <v>0.3039378939386097</v>
      </c>
      <c r="E1847" s="2">
        <f>MACD!F1847</f>
        <v>0.15334903379032863</v>
      </c>
      <c r="F1847" s="2">
        <f>'Moving Avg'!D1847</f>
        <v>33.200000000000003</v>
      </c>
      <c r="G1847" s="2">
        <f>'Moving Avg'!F1847</f>
        <v>33.75</v>
      </c>
      <c r="H1847" s="2">
        <f>'Moving Avg'!G1847</f>
        <v>33.9</v>
      </c>
      <c r="I1847" s="2">
        <f>'Moving Avg'!H1847</f>
        <v>34.260049999999971</v>
      </c>
      <c r="J1847" s="6" t="str">
        <f>OBV!F1847</f>
        <v>BEARISH</v>
      </c>
      <c r="K1847" s="6" t="str">
        <f>OBV!G1847</f>
        <v>NEUTRAL</v>
      </c>
      <c r="L1847" s="6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33</v>
      </c>
      <c r="C1848" s="2">
        <f>RSI!I1848</f>
        <v>30.557096492884966</v>
      </c>
      <c r="D1848" s="2">
        <f>MACD!E1848</f>
        <v>0.35549778576103108</v>
      </c>
      <c r="E1848" s="2">
        <f>MACD!F1848</f>
        <v>0.19377878418446914</v>
      </c>
      <c r="F1848" s="2">
        <f>'Moving Avg'!D1848</f>
        <v>33</v>
      </c>
      <c r="G1848" s="2">
        <f>'Moving Avg'!F1848</f>
        <v>33.700000000000003</v>
      </c>
      <c r="H1848" s="2">
        <f>'Moving Avg'!G1848</f>
        <v>33.880000000000003</v>
      </c>
      <c r="I1848" s="2">
        <f>'Moving Avg'!H1848</f>
        <v>34.252549999999971</v>
      </c>
      <c r="J1848" s="6" t="str">
        <f>OBV!F1848</f>
        <v>BEARISH</v>
      </c>
      <c r="K1848" s="6" t="str">
        <f>OBV!G1848</f>
        <v>NEUTRAL</v>
      </c>
      <c r="L1848" s="6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33</v>
      </c>
      <c r="C1849" s="2">
        <f>RSI!I1849</f>
        <v>30.557096492884966</v>
      </c>
      <c r="D1849" s="2">
        <f>MACD!E1849</f>
        <v>0.24939231313459942</v>
      </c>
      <c r="E1849" s="2">
        <f>MACD!F1849</f>
        <v>0.20490148997449523</v>
      </c>
      <c r="F1849" s="2">
        <f>'Moving Avg'!D1849</f>
        <v>33</v>
      </c>
      <c r="G1849" s="2">
        <f>'Moving Avg'!F1849</f>
        <v>33.65</v>
      </c>
      <c r="H1849" s="2">
        <f>'Moving Avg'!G1849</f>
        <v>33.86</v>
      </c>
      <c r="I1849" s="2">
        <f>'Moving Avg'!H1849</f>
        <v>34.245049999999971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</row>
    <row r="1850" spans="1:12" ht="13.5" x14ac:dyDescent="0.25">
      <c r="A1850" s="3">
        <f>RSI!A1850</f>
        <v>44706</v>
      </c>
      <c r="B1850" s="2">
        <f>RSI!B1850</f>
        <v>33</v>
      </c>
      <c r="C1850" s="2">
        <f>RSI!I1850</f>
        <v>30.557096492884966</v>
      </c>
      <c r="D1850" s="2">
        <f>MACD!E1850</f>
        <v>0.31726532104113403</v>
      </c>
      <c r="E1850" s="2">
        <f>MACD!F1850</f>
        <v>0.22737425618782303</v>
      </c>
      <c r="F1850" s="2">
        <f>'Moving Avg'!D1850</f>
        <v>33</v>
      </c>
      <c r="G1850" s="2">
        <f>'Moving Avg'!F1850</f>
        <v>33.6</v>
      </c>
      <c r="H1850" s="2">
        <f>'Moving Avg'!G1850</f>
        <v>33.840000000000003</v>
      </c>
      <c r="I1850" s="2">
        <f>'Moving Avg'!H1850</f>
        <v>34.237549999999978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</row>
    <row r="1851" spans="1:12" ht="13.5" x14ac:dyDescent="0.25">
      <c r="A1851" s="3">
        <f>RSI!A1851</f>
        <v>44707</v>
      </c>
      <c r="B1851" s="2">
        <f>RSI!B1851</f>
        <v>33</v>
      </c>
      <c r="C1851" s="2">
        <f>RSI!I1851</f>
        <v>30.557096492884966</v>
      </c>
      <c r="D1851" s="2">
        <f>MACD!E1851</f>
        <v>0.37822263126943767</v>
      </c>
      <c r="E1851" s="2">
        <f>MACD!F1851</f>
        <v>0.25754393120414598</v>
      </c>
      <c r="F1851" s="2">
        <f>'Moving Avg'!D1851</f>
        <v>33</v>
      </c>
      <c r="G1851" s="2">
        <f>'Moving Avg'!F1851</f>
        <v>33.549999999999997</v>
      </c>
      <c r="H1851" s="2">
        <f>'Moving Avg'!G1851</f>
        <v>33.82</v>
      </c>
      <c r="I1851" s="2">
        <f>'Moving Avg'!H1851</f>
        <v>34.230049999999977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</row>
    <row r="1852" spans="1:12" ht="13.5" x14ac:dyDescent="0.25">
      <c r="A1852" s="3">
        <f>RSI!A1852</f>
        <v>44708</v>
      </c>
      <c r="B1852" s="2">
        <f>RSI!B1852</f>
        <v>33</v>
      </c>
      <c r="C1852" s="2">
        <f>RSI!I1852</f>
        <v>30.557096492884966</v>
      </c>
      <c r="D1852" s="2">
        <f>MACD!E1852</f>
        <v>0.4330669896389665</v>
      </c>
      <c r="E1852" s="2">
        <f>MACD!F1852</f>
        <v>0.29264854289111009</v>
      </c>
      <c r="F1852" s="2">
        <f>'Moving Avg'!D1852</f>
        <v>33</v>
      </c>
      <c r="G1852" s="2">
        <f>'Moving Avg'!F1852</f>
        <v>33.5</v>
      </c>
      <c r="H1852" s="2">
        <f>'Moving Avg'!G1852</f>
        <v>33.799999999999997</v>
      </c>
      <c r="I1852" s="2">
        <f>'Moving Avg'!H1852</f>
        <v>34.222549999999984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</row>
    <row r="1853" spans="1:12" ht="13.5" x14ac:dyDescent="0.25">
      <c r="A1853" s="3">
        <f>RSI!A1853</f>
        <v>44711</v>
      </c>
      <c r="B1853" s="2">
        <f>RSI!B1853</f>
        <v>33</v>
      </c>
      <c r="C1853" s="2">
        <f>RSI!I1853</f>
        <v>30.557096492884966</v>
      </c>
      <c r="D1853" s="2">
        <f>MACD!E1853</f>
        <v>0.48249699132860968</v>
      </c>
      <c r="E1853" s="2">
        <f>MACD!F1853</f>
        <v>0.33061823257861001</v>
      </c>
      <c r="F1853" s="2">
        <f>'Moving Avg'!D1853</f>
        <v>33</v>
      </c>
      <c r="G1853" s="2">
        <f>'Moving Avg'!F1853</f>
        <v>33.450000000000003</v>
      </c>
      <c r="H1853" s="2">
        <f>'Moving Avg'!G1853</f>
        <v>33.78</v>
      </c>
      <c r="I1853" s="2">
        <f>'Moving Avg'!H1853</f>
        <v>34.215049999999984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</row>
    <row r="1854" spans="1:12" ht="13.5" x14ac:dyDescent="0.25">
      <c r="A1854" s="3">
        <f>RSI!A1854</f>
        <v>44712</v>
      </c>
      <c r="B1854" s="2">
        <f>RSI!B1854</f>
        <v>33</v>
      </c>
      <c r="C1854" s="2">
        <f>RSI!I1854</f>
        <v>30.557096492884966</v>
      </c>
      <c r="D1854" s="2">
        <f>MACD!E1854</f>
        <v>0.37327551696775174</v>
      </c>
      <c r="E1854" s="2">
        <f>MACD!F1854</f>
        <v>0.33914968945643836</v>
      </c>
      <c r="F1854" s="2">
        <f>'Moving Avg'!D1854</f>
        <v>33</v>
      </c>
      <c r="G1854" s="2">
        <f>'Moving Avg'!F1854</f>
        <v>33.4</v>
      </c>
      <c r="H1854" s="2">
        <f>'Moving Avg'!G1854</f>
        <v>33.76</v>
      </c>
      <c r="I1854" s="2">
        <f>'Moving Avg'!H1854</f>
        <v>34.207549999999991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</row>
    <row r="1855" spans="1:12" ht="13.5" x14ac:dyDescent="0.25">
      <c r="A1855" s="3">
        <f>RSI!A1855</f>
        <v>44713</v>
      </c>
      <c r="B1855" s="2">
        <f>RSI!B1855</f>
        <v>33</v>
      </c>
      <c r="C1855" s="2">
        <f>RSI!I1855</f>
        <v>30.557096492884966</v>
      </c>
      <c r="D1855" s="2">
        <f>MACD!E1855</f>
        <v>0.28344928472527897</v>
      </c>
      <c r="E1855" s="2">
        <f>MACD!F1855</f>
        <v>0.3280096085102065</v>
      </c>
      <c r="F1855" s="2">
        <f>'Moving Avg'!D1855</f>
        <v>33</v>
      </c>
      <c r="G1855" s="2">
        <f>'Moving Avg'!F1855</f>
        <v>33.35</v>
      </c>
      <c r="H1855" s="2">
        <f>'Moving Avg'!G1855</f>
        <v>33.74</v>
      </c>
      <c r="I1855" s="2">
        <f>'Moving Avg'!H1855</f>
        <v>34.20004999999999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44714</v>
      </c>
      <c r="B1856" s="2">
        <f>RSI!B1856</f>
        <v>33</v>
      </c>
      <c r="C1856" s="2">
        <f>RSI!I1856</f>
        <v>30.557096492884966</v>
      </c>
      <c r="D1856" s="2">
        <f>MACD!E1856</f>
        <v>0.20984241576351081</v>
      </c>
      <c r="E1856" s="2">
        <f>MACD!F1856</f>
        <v>0.30437616996086742</v>
      </c>
      <c r="F1856" s="2">
        <f>'Moving Avg'!D1856</f>
        <v>33</v>
      </c>
      <c r="G1856" s="2">
        <f>'Moving Avg'!F1856</f>
        <v>33.299999999999997</v>
      </c>
      <c r="H1856" s="2">
        <f>'Moving Avg'!G1856</f>
        <v>33.72</v>
      </c>
      <c r="I1856" s="2">
        <f>'Moving Avg'!H1856</f>
        <v>34.19254999999999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</row>
    <row r="1857" spans="1:12" ht="13.5" x14ac:dyDescent="0.25">
      <c r="A1857" s="3">
        <f>RSI!A1857</f>
        <v>44715</v>
      </c>
      <c r="B1857" s="2">
        <f>RSI!B1857</f>
        <v>33</v>
      </c>
      <c r="C1857" s="2">
        <f>RSI!I1857</f>
        <v>30.557096492884966</v>
      </c>
      <c r="D1857" s="2">
        <f>MACD!E1857</f>
        <v>0.14978184987307941</v>
      </c>
      <c r="E1857" s="2">
        <f>MACD!F1857</f>
        <v>0.2734573059433098</v>
      </c>
      <c r="F1857" s="2">
        <f>'Moving Avg'!D1857</f>
        <v>33</v>
      </c>
      <c r="G1857" s="2">
        <f>'Moving Avg'!F1857</f>
        <v>33.25</v>
      </c>
      <c r="H1857" s="2">
        <f>'Moving Avg'!G1857</f>
        <v>33.700000000000003</v>
      </c>
      <c r="I1857" s="2">
        <f>'Moving Avg'!H1857</f>
        <v>34.18504999999999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</row>
    <row r="1858" spans="1:12" ht="13.5" x14ac:dyDescent="0.25">
      <c r="A1858" s="3">
        <f>RSI!A1858</f>
        <v>44718</v>
      </c>
      <c r="B1858" s="2">
        <f>RSI!B1858</f>
        <v>33</v>
      </c>
      <c r="C1858" s="2">
        <f>RSI!I1858</f>
        <v>30.557096492884966</v>
      </c>
      <c r="D1858" s="2">
        <f>MACD!E1858</f>
        <v>0.10101893528801043</v>
      </c>
      <c r="E1858" s="2">
        <f>MACD!F1858</f>
        <v>0.23896963181224995</v>
      </c>
      <c r="F1858" s="2">
        <f>'Moving Avg'!D1858</f>
        <v>33</v>
      </c>
      <c r="G1858" s="2">
        <f>'Moving Avg'!F1858</f>
        <v>33.200000000000003</v>
      </c>
      <c r="H1858" s="2">
        <f>'Moving Avg'!G1858</f>
        <v>33.68</v>
      </c>
      <c r="I1858" s="2">
        <f>'Moving Avg'!H1858</f>
        <v>34.177549999999989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</row>
    <row r="1859" spans="1:12" ht="13.5" x14ac:dyDescent="0.25">
      <c r="A1859" s="3">
        <f>RSI!A1859</f>
        <v>44719</v>
      </c>
      <c r="B1859" s="2">
        <f>RSI!B1859</f>
        <v>33</v>
      </c>
      <c r="C1859" s="2">
        <f>RSI!I1859</f>
        <v>30.557096492884966</v>
      </c>
      <c r="D1859" s="2">
        <f>MACD!E1859</f>
        <v>6.1663159641149434E-2</v>
      </c>
      <c r="E1859" s="2">
        <f>MACD!F1859</f>
        <v>0.20350833737802987</v>
      </c>
      <c r="F1859" s="2">
        <f>'Moving Avg'!D1859</f>
        <v>33</v>
      </c>
      <c r="G1859" s="2">
        <f>'Moving Avg'!F1859</f>
        <v>33.200000000000003</v>
      </c>
      <c r="H1859" s="2">
        <f>'Moving Avg'!G1859</f>
        <v>33.659999999999997</v>
      </c>
      <c r="I1859" s="2">
        <f>'Moving Avg'!H1859</f>
        <v>34.170049999999989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</row>
    <row r="1860" spans="1:12" ht="13.5" x14ac:dyDescent="0.25">
      <c r="A1860" s="3">
        <f>RSI!A1860</f>
        <v>44720</v>
      </c>
      <c r="B1860" s="2">
        <f>RSI!B1860</f>
        <v>33</v>
      </c>
      <c r="C1860" s="2">
        <f>RSI!I1860</f>
        <v>30.557096492884966</v>
      </c>
      <c r="D1860" s="2">
        <f>MACD!E1860</f>
        <v>3.0126148411945053E-2</v>
      </c>
      <c r="E1860" s="2">
        <f>MACD!F1860</f>
        <v>0.1688318995848129</v>
      </c>
      <c r="F1860" s="2">
        <f>'Moving Avg'!D1860</f>
        <v>33</v>
      </c>
      <c r="G1860" s="2">
        <f>'Moving Avg'!F1860</f>
        <v>33.15</v>
      </c>
      <c r="H1860" s="2">
        <f>'Moving Avg'!G1860</f>
        <v>33.64</v>
      </c>
      <c r="I1860" s="2">
        <f>'Moving Avg'!H1860</f>
        <v>34.162549999999989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</row>
    <row r="1861" spans="1:12" ht="13.5" x14ac:dyDescent="0.25">
      <c r="A1861" s="3">
        <f>RSI!A1861</f>
        <v>44721</v>
      </c>
      <c r="B1861" s="2">
        <f>RSI!B1861</f>
        <v>33</v>
      </c>
      <c r="C1861" s="2">
        <f>RSI!I1861</f>
        <v>30.557096492884966</v>
      </c>
      <c r="D1861" s="2">
        <f>MACD!E1861</f>
        <v>5.074345900034416E-3</v>
      </c>
      <c r="E1861" s="2">
        <f>MACD!F1861</f>
        <v>0.1360803888478572</v>
      </c>
      <c r="F1861" s="2">
        <f>'Moving Avg'!D1861</f>
        <v>33</v>
      </c>
      <c r="G1861" s="2">
        <f>'Moving Avg'!F1861</f>
        <v>33.1</v>
      </c>
      <c r="H1861" s="2">
        <f>'Moving Avg'!G1861</f>
        <v>33.619999999999997</v>
      </c>
      <c r="I1861" s="2">
        <f>'Moving Avg'!H1861</f>
        <v>34.155049999999989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</row>
    <row r="1862" spans="1:12" ht="13.5" x14ac:dyDescent="0.25">
      <c r="A1862" s="3">
        <f>RSI!A1862</f>
        <v>44722</v>
      </c>
      <c r="B1862" s="2">
        <f>RSI!B1862</f>
        <v>33</v>
      </c>
      <c r="C1862" s="2">
        <f>RSI!I1862</f>
        <v>30.557096492884966</v>
      </c>
      <c r="D1862" s="2">
        <f>MACD!E1862</f>
        <v>-1.4610962004162786E-2</v>
      </c>
      <c r="E1862" s="2">
        <f>MACD!F1862</f>
        <v>0.10594211867745321</v>
      </c>
      <c r="F1862" s="2">
        <f>'Moving Avg'!D1862</f>
        <v>33</v>
      </c>
      <c r="G1862" s="2">
        <f>'Moving Avg'!F1862</f>
        <v>33.049999999999997</v>
      </c>
      <c r="H1862" s="2">
        <f>'Moving Avg'!G1862</f>
        <v>33.6</v>
      </c>
      <c r="I1862" s="2">
        <f>'Moving Avg'!H1862</f>
        <v>34.147549999999995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</row>
    <row r="1863" spans="1:12" ht="13.5" x14ac:dyDescent="0.25">
      <c r="A1863" s="3">
        <f>RSI!A1863</f>
        <v>44725</v>
      </c>
      <c r="B1863" s="2">
        <f>RSI!B1863</f>
        <v>33</v>
      </c>
      <c r="C1863" s="2">
        <f>RSI!I1863</f>
        <v>30.557096492884966</v>
      </c>
      <c r="D1863" s="2">
        <f>MACD!E1863</f>
        <v>-2.986741734786591E-2</v>
      </c>
      <c r="E1863" s="2">
        <f>MACD!F1863</f>
        <v>7.878021147238938E-2</v>
      </c>
      <c r="F1863" s="2">
        <f>'Moving Avg'!D1863</f>
        <v>33</v>
      </c>
      <c r="G1863" s="2">
        <f>'Moving Avg'!F1863</f>
        <v>33</v>
      </c>
      <c r="H1863" s="2">
        <f>'Moving Avg'!G1863</f>
        <v>33.58</v>
      </c>
      <c r="I1863" s="2">
        <f>'Moving Avg'!H1863</f>
        <v>34.140049999999995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</row>
    <row r="1864" spans="1:12" ht="13.5" x14ac:dyDescent="0.25">
      <c r="A1864" s="3">
        <f>RSI!A1864</f>
        <v>44726</v>
      </c>
      <c r="B1864" s="2">
        <f>RSI!B1864</f>
        <v>33</v>
      </c>
      <c r="C1864" s="2">
        <f>RSI!I1864</f>
        <v>30.557096492884966</v>
      </c>
      <c r="D1864" s="2">
        <f>MACD!E1864</f>
        <v>-4.1480111222867322E-2</v>
      </c>
      <c r="E1864" s="2">
        <f>MACD!F1864</f>
        <v>5.4728146933338044E-2</v>
      </c>
      <c r="F1864" s="2">
        <f>'Moving Avg'!D1864</f>
        <v>33</v>
      </c>
      <c r="G1864" s="2">
        <f>'Moving Avg'!F1864</f>
        <v>33</v>
      </c>
      <c r="H1864" s="2">
        <f>'Moving Avg'!G1864</f>
        <v>33.56</v>
      </c>
      <c r="I1864" s="2">
        <f>'Moving Avg'!H1864</f>
        <v>34.132549999999995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</row>
    <row r="1865" spans="1:12" ht="13.5" x14ac:dyDescent="0.25">
      <c r="A1865" s="3">
        <f>RSI!A1865</f>
        <v>44727</v>
      </c>
      <c r="B1865" s="2">
        <f>RSI!B1865</f>
        <v>33</v>
      </c>
      <c r="C1865" s="2">
        <f>RSI!I1865</f>
        <v>30.557096492884966</v>
      </c>
      <c r="D1865" s="2">
        <f>MACD!E1865</f>
        <v>-5.0105667834642986E-2</v>
      </c>
      <c r="E1865" s="2">
        <f>MACD!F1865</f>
        <v>3.3761383979741842E-2</v>
      </c>
      <c r="F1865" s="2">
        <f>'Moving Avg'!D1865</f>
        <v>33</v>
      </c>
      <c r="G1865" s="2">
        <f>'Moving Avg'!F1865</f>
        <v>33</v>
      </c>
      <c r="H1865" s="2">
        <f>'Moving Avg'!G1865</f>
        <v>33.54</v>
      </c>
      <c r="I1865" s="2">
        <f>'Moving Avg'!H1865</f>
        <v>34.125049999999995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</row>
    <row r="1866" spans="1:12" ht="13.5" x14ac:dyDescent="0.25">
      <c r="A1866" s="3">
        <f>RSI!A1866</f>
        <v>44728</v>
      </c>
      <c r="B1866" s="2">
        <f>RSI!B1866</f>
        <v>33</v>
      </c>
      <c r="C1866" s="2">
        <f>RSI!I1866</f>
        <v>30.557096492884966</v>
      </c>
      <c r="D1866" s="2">
        <f>MACD!E1866</f>
        <v>-5.6292577797321997E-2</v>
      </c>
      <c r="E1866" s="2">
        <f>MACD!F1866</f>
        <v>1.5750591624329076E-2</v>
      </c>
      <c r="F1866" s="2">
        <f>'Moving Avg'!D1866</f>
        <v>33</v>
      </c>
      <c r="G1866" s="2">
        <f>'Moving Avg'!F1866</f>
        <v>33</v>
      </c>
      <c r="H1866" s="2">
        <f>'Moving Avg'!G1866</f>
        <v>33.520000000000003</v>
      </c>
      <c r="I1866" s="2">
        <f>'Moving Avg'!H1866</f>
        <v>34.117549999999994</v>
      </c>
      <c r="J1866" s="6" t="str">
        <f>OBV!F1866</f>
        <v>NEUTRAL</v>
      </c>
      <c r="K1866" s="6" t="str">
        <f>OBV!G1866</f>
        <v>NEUTRAL</v>
      </c>
      <c r="L1866" s="6" t="str">
        <f>OBV!H1866</f>
        <v>NEUTRAL</v>
      </c>
    </row>
    <row r="1867" spans="1:12" ht="13.5" x14ac:dyDescent="0.25">
      <c r="A1867" s="3">
        <f>RSI!A1867</f>
        <v>44729</v>
      </c>
      <c r="B1867" s="2">
        <f>RSI!B1867</f>
        <v>33</v>
      </c>
      <c r="C1867" s="2">
        <f>RSI!I1867</f>
        <v>30.557096492884966</v>
      </c>
      <c r="D1867" s="2">
        <f>MACD!E1867</f>
        <v>-6.0498361069541318E-2</v>
      </c>
      <c r="E1867" s="2">
        <f>MACD!F1867</f>
        <v>5.0080108555499575E-4</v>
      </c>
      <c r="F1867" s="2">
        <f>'Moving Avg'!D1867</f>
        <v>33</v>
      </c>
      <c r="G1867" s="2">
        <f>'Moving Avg'!F1867</f>
        <v>33</v>
      </c>
      <c r="H1867" s="2">
        <f>'Moving Avg'!G1867</f>
        <v>33.5</v>
      </c>
      <c r="I1867" s="2">
        <f>'Moving Avg'!H1867</f>
        <v>34.110049999999994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</row>
    <row r="1868" spans="1:12" ht="13.5" x14ac:dyDescent="0.25">
      <c r="A1868" s="3">
        <f>RSI!A1868</f>
        <v>44732</v>
      </c>
      <c r="B1868" s="2">
        <f>RSI!B1868</f>
        <v>33</v>
      </c>
      <c r="C1868" s="2">
        <f>RSI!I1868</f>
        <v>30.557096492884966</v>
      </c>
      <c r="D1868" s="2">
        <f>MACD!E1868</f>
        <v>-6.3104050401683764E-2</v>
      </c>
      <c r="E1868" s="2">
        <f>MACD!F1868</f>
        <v>-1.2220169211892758E-2</v>
      </c>
      <c r="F1868" s="2">
        <f>'Moving Avg'!D1868</f>
        <v>33</v>
      </c>
      <c r="G1868" s="2">
        <f>'Moving Avg'!F1868</f>
        <v>33</v>
      </c>
      <c r="H1868" s="2">
        <f>'Moving Avg'!G1868</f>
        <v>33.479999999999997</v>
      </c>
      <c r="I1868" s="2">
        <f>'Moving Avg'!H1868</f>
        <v>34.102549999999994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</row>
    <row r="1869" spans="1:12" ht="13.5" x14ac:dyDescent="0.25">
      <c r="A1869" s="3">
        <f>RSI!A1869</f>
        <v>44733</v>
      </c>
      <c r="B1869" s="2">
        <f>RSI!B1869</f>
        <v>33</v>
      </c>
      <c r="C1869" s="2">
        <f>RSI!I1869</f>
        <v>30.557096492884966</v>
      </c>
      <c r="D1869" s="2">
        <f>MACD!E1869</f>
        <v>-6.4426410415165947E-2</v>
      </c>
      <c r="E1869" s="2">
        <f>MACD!F1869</f>
        <v>-2.2661417452547399E-2</v>
      </c>
      <c r="F1869" s="2">
        <f>'Moving Avg'!D1869</f>
        <v>33</v>
      </c>
      <c r="G1869" s="2">
        <f>'Moving Avg'!F1869</f>
        <v>33</v>
      </c>
      <c r="H1869" s="2">
        <f>'Moving Avg'!G1869</f>
        <v>33.46</v>
      </c>
      <c r="I1869" s="2">
        <f>'Moving Avg'!H1869</f>
        <v>34.095049999999993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</row>
    <row r="1870" spans="1:12" ht="13.5" x14ac:dyDescent="0.25">
      <c r="A1870" s="3">
        <f>RSI!A1870</f>
        <v>44734</v>
      </c>
      <c r="B1870" s="2">
        <f>RSI!B1870</f>
        <v>33</v>
      </c>
      <c r="C1870" s="2">
        <f>RSI!I1870</f>
        <v>30.557096492884966</v>
      </c>
      <c r="D1870" s="2">
        <f>MACD!E1870</f>
        <v>-6.4728243355467896E-2</v>
      </c>
      <c r="E1870" s="2">
        <f>MACD!F1870</f>
        <v>-3.1074782633131501E-2</v>
      </c>
      <c r="F1870" s="2">
        <f>'Moving Avg'!D1870</f>
        <v>33</v>
      </c>
      <c r="G1870" s="2">
        <f>'Moving Avg'!F1870</f>
        <v>33</v>
      </c>
      <c r="H1870" s="2">
        <f>'Moving Avg'!G1870</f>
        <v>33.44</v>
      </c>
      <c r="I1870" s="2">
        <f>'Moving Avg'!H1870</f>
        <v>34.087549999999993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</row>
    <row r="1871" spans="1:12" ht="13.5" x14ac:dyDescent="0.25">
      <c r="A1871" s="3">
        <f>RSI!A1871</f>
        <v>44735</v>
      </c>
      <c r="B1871" s="2">
        <f>RSI!B1871</f>
        <v>33</v>
      </c>
      <c r="C1871" s="2">
        <f>RSI!I1871</f>
        <v>30.557096492884966</v>
      </c>
      <c r="D1871" s="2">
        <f>MACD!E1871</f>
        <v>-6.4227078355926892E-2</v>
      </c>
      <c r="E1871" s="2">
        <f>MACD!F1871</f>
        <v>-3.7705241777690579E-2</v>
      </c>
      <c r="F1871" s="2">
        <f>'Moving Avg'!D1871</f>
        <v>33</v>
      </c>
      <c r="G1871" s="2">
        <f>'Moving Avg'!F1871</f>
        <v>33</v>
      </c>
      <c r="H1871" s="2">
        <f>'Moving Avg'!G1871</f>
        <v>33.42</v>
      </c>
      <c r="I1871" s="2">
        <f>'Moving Avg'!H1871</f>
        <v>34.080049999999993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</row>
    <row r="1872" spans="1:12" ht="13.5" x14ac:dyDescent="0.25">
      <c r="A1872" s="3">
        <f>RSI!A1872</f>
        <v>44736</v>
      </c>
      <c r="B1872" s="2">
        <f>RSI!B1872</f>
        <v>33</v>
      </c>
      <c r="C1872" s="2">
        <f>RSI!I1872</f>
        <v>30.557096492884966</v>
      </c>
      <c r="D1872" s="2">
        <f>MACD!E1872</f>
        <v>-6.3102495198386066E-2</v>
      </c>
      <c r="E1872" s="2">
        <f>MACD!F1872</f>
        <v>-4.2784692461829678E-2</v>
      </c>
      <c r="F1872" s="2">
        <f>'Moving Avg'!D1872</f>
        <v>33</v>
      </c>
      <c r="G1872" s="2">
        <f>'Moving Avg'!F1872</f>
        <v>33</v>
      </c>
      <c r="H1872" s="2">
        <f>'Moving Avg'!G1872</f>
        <v>33.4</v>
      </c>
      <c r="I1872" s="2">
        <f>'Moving Avg'!H1872</f>
        <v>34.072549999999993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</row>
    <row r="1873" spans="1:12" ht="13.5" x14ac:dyDescent="0.25">
      <c r="A1873" s="3">
        <f>RSI!A1873</f>
        <v>44739</v>
      </c>
      <c r="B1873" s="2">
        <f>RSI!B1873</f>
        <v>33.9</v>
      </c>
      <c r="C1873" s="2">
        <f>RSI!I1873</f>
        <v>83.324019122662577</v>
      </c>
      <c r="D1873" s="2">
        <f>MACD!E1873</f>
        <v>-0.12816896144021683</v>
      </c>
      <c r="E1873" s="2">
        <f>MACD!F1873</f>
        <v>-5.9861546257507114E-2</v>
      </c>
      <c r="F1873" s="2">
        <f>'Moving Avg'!D1873</f>
        <v>33.18</v>
      </c>
      <c r="G1873" s="2">
        <f>'Moving Avg'!F1873</f>
        <v>33.045000000000002</v>
      </c>
      <c r="H1873" s="2">
        <f>'Moving Avg'!G1873</f>
        <v>33.398000000000003</v>
      </c>
      <c r="I1873" s="2">
        <f>'Moving Avg'!H1873</f>
        <v>34.069549999999992</v>
      </c>
      <c r="J1873" s="6" t="str">
        <f>OBV!F1873</f>
        <v>BULLISH</v>
      </c>
      <c r="K1873" s="6" t="str">
        <f>OBV!G1873</f>
        <v>NEUTRAL</v>
      </c>
      <c r="L1873" s="6" t="str">
        <f>OBV!H1873</f>
        <v>CONFIRMED BULLISH</v>
      </c>
    </row>
    <row r="1874" spans="1:12" ht="13.5" x14ac:dyDescent="0.25">
      <c r="A1874" s="3">
        <f>RSI!A1874</f>
        <v>44740</v>
      </c>
      <c r="B1874" s="2">
        <f>RSI!B1874</f>
        <v>33.9</v>
      </c>
      <c r="C1874" s="2">
        <f>RSI!I1874</f>
        <v>83.324019122662577</v>
      </c>
      <c r="D1874" s="2">
        <f>MACD!E1874</f>
        <v>-0.18794275736826194</v>
      </c>
      <c r="E1874" s="2">
        <f>MACD!F1874</f>
        <v>-8.547778847965809E-2</v>
      </c>
      <c r="F1874" s="2">
        <f>'Moving Avg'!D1874</f>
        <v>33.36</v>
      </c>
      <c r="G1874" s="2">
        <f>'Moving Avg'!F1874</f>
        <v>33.089999999999996</v>
      </c>
      <c r="H1874" s="2">
        <f>'Moving Avg'!G1874</f>
        <v>33.396000000000001</v>
      </c>
      <c r="I1874" s="2">
        <f>'Moving Avg'!H1874</f>
        <v>34.066549999999985</v>
      </c>
      <c r="J1874" s="6" t="str">
        <f>OBV!F1874</f>
        <v>BULLISH</v>
      </c>
      <c r="K1874" s="6" t="str">
        <f>OBV!G1874</f>
        <v>NEUTRAL</v>
      </c>
      <c r="L1874" s="6" t="str">
        <f>OBV!H1874</f>
        <v>CONFIRMED BULLISH</v>
      </c>
    </row>
    <row r="1875" spans="1:12" ht="13.5" x14ac:dyDescent="0.25">
      <c r="A1875" s="3">
        <f>RSI!A1875</f>
        <v>44741</v>
      </c>
      <c r="B1875" s="2">
        <f>RSI!B1875</f>
        <v>34.4</v>
      </c>
      <c r="C1875" s="2">
        <f>RSI!I1875</f>
        <v>88.804970927050988</v>
      </c>
      <c r="D1875" s="2">
        <f>MACD!E1875</f>
        <v>-0.27992572845298724</v>
      </c>
      <c r="E1875" s="2">
        <f>MACD!F1875</f>
        <v>-0.12436737647432393</v>
      </c>
      <c r="F1875" s="2">
        <f>'Moving Avg'!D1875</f>
        <v>33.64</v>
      </c>
      <c r="G1875" s="2">
        <f>'Moving Avg'!F1875</f>
        <v>33.159999999999997</v>
      </c>
      <c r="H1875" s="2">
        <f>'Moving Avg'!G1875</f>
        <v>33.404000000000003</v>
      </c>
      <c r="I1875" s="2">
        <f>'Moving Avg'!H1875</f>
        <v>34.06604999999999</v>
      </c>
      <c r="J1875" s="6" t="str">
        <f>OBV!F1875</f>
        <v>BULLISH</v>
      </c>
      <c r="K1875" s="6" t="str">
        <f>OBV!G1875</f>
        <v>NEUTRAL</v>
      </c>
      <c r="L1875" s="6" t="str">
        <f>OBV!H1875</f>
        <v>CONFIRMED BULLISH</v>
      </c>
    </row>
    <row r="1876" spans="1:12" ht="13.5" x14ac:dyDescent="0.25">
      <c r="A1876" s="3">
        <f>RSI!A1876</f>
        <v>44742</v>
      </c>
      <c r="B1876" s="2">
        <f>RSI!B1876</f>
        <v>34.4</v>
      </c>
      <c r="C1876" s="2">
        <f>RSI!I1876</f>
        <v>88.804970927050988</v>
      </c>
      <c r="D1876" s="2">
        <f>MACD!E1876</f>
        <v>-0.3647565379529496</v>
      </c>
      <c r="E1876" s="2">
        <f>MACD!F1876</f>
        <v>-0.17244520877004907</v>
      </c>
      <c r="F1876" s="2">
        <f>'Moving Avg'!D1876</f>
        <v>33.92</v>
      </c>
      <c r="G1876" s="2">
        <f>'Moving Avg'!F1876</f>
        <v>33.229999999999997</v>
      </c>
      <c r="H1876" s="2">
        <f>'Moving Avg'!G1876</f>
        <v>33.412000000000006</v>
      </c>
      <c r="I1876" s="2">
        <f>'Moving Avg'!H1876</f>
        <v>34.065549999999988</v>
      </c>
      <c r="J1876" s="6" t="str">
        <f>OBV!F1876</f>
        <v>BULLISH</v>
      </c>
      <c r="K1876" s="6" t="str">
        <f>OBV!G1876</f>
        <v>NEUTRAL</v>
      </c>
      <c r="L1876" s="6" t="str">
        <f>OBV!H1876</f>
        <v>CONFIRMED BULLISH</v>
      </c>
    </row>
    <row r="1877" spans="1:12" ht="13.5" x14ac:dyDescent="0.25">
      <c r="A1877" s="3">
        <f>RSI!A1877</f>
        <v>44743</v>
      </c>
      <c r="B1877" s="2">
        <f>RSI!B1877</f>
        <v>34.4</v>
      </c>
      <c r="C1877" s="2">
        <f>RSI!I1877</f>
        <v>88.804970927050988</v>
      </c>
      <c r="D1877" s="2">
        <f>MACD!E1877</f>
        <v>-0.44301706917995176</v>
      </c>
      <c r="E1877" s="2">
        <f>MACD!F1877</f>
        <v>-0.22655958085202962</v>
      </c>
      <c r="F1877" s="2">
        <f>'Moving Avg'!D1877</f>
        <v>34.200000000000003</v>
      </c>
      <c r="G1877" s="2">
        <f>'Moving Avg'!F1877</f>
        <v>33.299999999999997</v>
      </c>
      <c r="H1877" s="2">
        <f>'Moving Avg'!G1877</f>
        <v>33.420000000000009</v>
      </c>
      <c r="I1877" s="2">
        <f>'Moving Avg'!H1877</f>
        <v>34.065049999999985</v>
      </c>
      <c r="J1877" s="6" t="str">
        <f>OBV!F1877</f>
        <v>BULLISH</v>
      </c>
      <c r="K1877" s="6" t="str">
        <f>OBV!G1877</f>
        <v>NEUTRAL</v>
      </c>
      <c r="L1877" s="6" t="str">
        <f>OBV!H1877</f>
        <v>CONFIRMED BULLISH</v>
      </c>
    </row>
    <row r="1878" spans="1:12" ht="13.5" x14ac:dyDescent="0.25">
      <c r="A1878" s="3">
        <f>RSI!A1878</f>
        <v>44746</v>
      </c>
      <c r="B1878" s="2">
        <f>RSI!B1878</f>
        <v>34.4</v>
      </c>
      <c r="C1878" s="2">
        <f>RSI!I1878</f>
        <v>88.804970927050988</v>
      </c>
      <c r="D1878" s="2">
        <f>MACD!E1878</f>
        <v>-0.51523808858367204</v>
      </c>
      <c r="E1878" s="2">
        <f>MACD!F1878</f>
        <v>-0.28429528239835811</v>
      </c>
      <c r="F1878" s="2">
        <f>'Moving Avg'!D1878</f>
        <v>34.299999999999997</v>
      </c>
      <c r="G1878" s="2">
        <f>'Moving Avg'!F1878</f>
        <v>33.36999999999999</v>
      </c>
      <c r="H1878" s="2">
        <f>'Moving Avg'!G1878</f>
        <v>33.428000000000011</v>
      </c>
      <c r="I1878" s="2">
        <f>'Moving Avg'!H1878</f>
        <v>34.064549999999983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34.4</v>
      </c>
      <c r="C1879" s="2">
        <f>RSI!I1879</f>
        <v>88.804970927050988</v>
      </c>
      <c r="D1879" s="2">
        <f>MACD!E1879</f>
        <v>-0.58190426516967619</v>
      </c>
      <c r="E1879" s="2">
        <f>MACD!F1879</f>
        <v>-0.34381707895262176</v>
      </c>
      <c r="F1879" s="2">
        <f>'Moving Avg'!D1879</f>
        <v>34.4</v>
      </c>
      <c r="G1879" s="2">
        <f>'Moving Avg'!F1879</f>
        <v>33.439999999999991</v>
      </c>
      <c r="H1879" s="2">
        <f>'Moving Avg'!G1879</f>
        <v>33.436000000000014</v>
      </c>
      <c r="I1879" s="2">
        <f>'Moving Avg'!H1879</f>
        <v>34.06404999999998</v>
      </c>
      <c r="J1879" s="6" t="str">
        <f>OBV!F1879</f>
        <v>BULLISH</v>
      </c>
      <c r="K1879" s="6" t="str">
        <f>OBV!G1879</f>
        <v>NEUTRAL</v>
      </c>
      <c r="L1879" s="6" t="str">
        <f>OBV!H1879</f>
        <v>CONFIRMED BULLISH</v>
      </c>
    </row>
    <row r="1880" spans="1:12" ht="13.5" x14ac:dyDescent="0.25">
      <c r="A1880" s="3">
        <f>RSI!A1880</f>
        <v>44748</v>
      </c>
      <c r="B1880" s="2">
        <f>RSI!B1880</f>
        <v>34.4</v>
      </c>
      <c r="C1880" s="2">
        <f>RSI!I1880</f>
        <v>88.804970927050988</v>
      </c>
      <c r="D1880" s="2">
        <f>MACD!E1880</f>
        <v>-0.64345862841889101</v>
      </c>
      <c r="E1880" s="2">
        <f>MACD!F1880</f>
        <v>-0.40374538884587563</v>
      </c>
      <c r="F1880" s="2">
        <f>'Moving Avg'!D1880</f>
        <v>34.4</v>
      </c>
      <c r="G1880" s="2">
        <f>'Moving Avg'!F1880</f>
        <v>33.509999999999991</v>
      </c>
      <c r="H1880" s="2">
        <f>'Moving Avg'!G1880</f>
        <v>33.444000000000017</v>
      </c>
      <c r="I1880" s="2">
        <f>'Moving Avg'!H1880</f>
        <v>34.063549999999978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</row>
    <row r="1881" spans="1:12" ht="13.5" x14ac:dyDescent="0.25">
      <c r="A1881" s="3">
        <f>RSI!A1881</f>
        <v>44749</v>
      </c>
      <c r="B1881" s="2">
        <f>RSI!B1881</f>
        <v>34.4</v>
      </c>
      <c r="C1881" s="2">
        <f>RSI!I1881</f>
        <v>88.804970927050988</v>
      </c>
      <c r="D1881" s="2">
        <f>MACD!E1881</f>
        <v>-0.70030653548401034</v>
      </c>
      <c r="E1881" s="2">
        <f>MACD!F1881</f>
        <v>-0.46305761817350255</v>
      </c>
      <c r="F1881" s="2">
        <f>'Moving Avg'!D1881</f>
        <v>34.4</v>
      </c>
      <c r="G1881" s="2">
        <f>'Moving Avg'!F1881</f>
        <v>33.579999999999991</v>
      </c>
      <c r="H1881" s="2">
        <f>'Moving Avg'!G1881</f>
        <v>33.452000000000019</v>
      </c>
      <c r="I1881" s="2">
        <f>'Moving Avg'!H1881</f>
        <v>34.063049999999976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</row>
    <row r="1882" spans="1:12" ht="13.5" x14ac:dyDescent="0.25">
      <c r="A1882" s="3">
        <f>RSI!A1882</f>
        <v>44750</v>
      </c>
      <c r="B1882" s="2">
        <f>RSI!B1882</f>
        <v>34.4</v>
      </c>
      <c r="C1882" s="2">
        <f>RSI!I1882</f>
        <v>88.804970927050988</v>
      </c>
      <c r="D1882" s="2">
        <f>MACD!E1882</f>
        <v>-0.75281920870615693</v>
      </c>
      <c r="E1882" s="2">
        <f>MACD!F1882</f>
        <v>-0.52100993628003345</v>
      </c>
      <c r="F1882" s="2">
        <f>'Moving Avg'!D1882</f>
        <v>34.4</v>
      </c>
      <c r="G1882" s="2">
        <f>'Moving Avg'!F1882</f>
        <v>33.649999999999991</v>
      </c>
      <c r="H1882" s="2">
        <f>'Moving Avg'!G1882</f>
        <v>33.460000000000015</v>
      </c>
      <c r="I1882" s="2">
        <f>'Moving Avg'!H1882</f>
        <v>34.062549999999973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</row>
    <row r="1883" spans="1:12" ht="13.5" x14ac:dyDescent="0.25">
      <c r="A1883" s="3">
        <f>RSI!A1883</f>
        <v>44753</v>
      </c>
      <c r="B1883" s="2">
        <f>RSI!B1883</f>
        <v>34.4</v>
      </c>
      <c r="C1883" s="2">
        <f>RSI!I1883</f>
        <v>88.804970927050988</v>
      </c>
      <c r="D1883" s="2">
        <f>MACD!E1883</f>
        <v>-0.66287535771260764</v>
      </c>
      <c r="E1883" s="2">
        <f>MACD!F1883</f>
        <v>-0.54938302056654831</v>
      </c>
      <c r="F1883" s="2">
        <f>'Moving Avg'!D1883</f>
        <v>34.4</v>
      </c>
      <c r="G1883" s="2">
        <f>'Moving Avg'!F1883</f>
        <v>33.719999999999985</v>
      </c>
      <c r="H1883" s="2">
        <f>'Moving Avg'!G1883</f>
        <v>33.468000000000018</v>
      </c>
      <c r="I1883" s="2">
        <f>'Moving Avg'!H1883</f>
        <v>34.062049999999971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</row>
    <row r="1884" spans="1:12" ht="13.5" x14ac:dyDescent="0.25">
      <c r="A1884" s="3">
        <f>RSI!A1884</f>
        <v>44754</v>
      </c>
      <c r="B1884" s="2">
        <f>RSI!B1884</f>
        <v>34.4</v>
      </c>
      <c r="C1884" s="2">
        <f>RSI!I1884</f>
        <v>88.804970927050988</v>
      </c>
      <c r="D1884" s="2">
        <f>MACD!E1884</f>
        <v>-0.59055039915399021</v>
      </c>
      <c r="E1884" s="2">
        <f>MACD!F1884</f>
        <v>-0.55761649628403676</v>
      </c>
      <c r="F1884" s="2">
        <f>'Moving Avg'!D1884</f>
        <v>34.4</v>
      </c>
      <c r="G1884" s="2">
        <f>'Moving Avg'!F1884</f>
        <v>33.789999999999985</v>
      </c>
      <c r="H1884" s="2">
        <f>'Moving Avg'!G1884</f>
        <v>33.47600000000002</v>
      </c>
      <c r="I1884" s="2">
        <f>'Moving Avg'!H1884</f>
        <v>34.061549999999968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</row>
    <row r="1885" spans="1:12" ht="13.5" x14ac:dyDescent="0.25">
      <c r="A1885" s="3">
        <f>RSI!A1885</f>
        <v>44755</v>
      </c>
      <c r="B1885" s="2">
        <f>RSI!B1885</f>
        <v>34.4</v>
      </c>
      <c r="C1885" s="2">
        <f>RSI!I1885</f>
        <v>88.804970927050988</v>
      </c>
      <c r="D1885" s="2">
        <f>MACD!E1885</f>
        <v>-0.45593055527866966</v>
      </c>
      <c r="E1885" s="2">
        <f>MACD!F1885</f>
        <v>-0.53727930808296342</v>
      </c>
      <c r="F1885" s="2">
        <f>'Moving Avg'!D1885</f>
        <v>34.4</v>
      </c>
      <c r="G1885" s="2">
        <f>'Moving Avg'!F1885</f>
        <v>33.859999999999985</v>
      </c>
      <c r="H1885" s="2">
        <f>'Moving Avg'!G1885</f>
        <v>33.484000000000023</v>
      </c>
      <c r="I1885" s="2">
        <f>'Moving Avg'!H1885</f>
        <v>34.061049999999966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</row>
    <row r="1886" spans="1:12" ht="13.5" x14ac:dyDescent="0.25">
      <c r="A1886" s="3">
        <f>RSI!A1886</f>
        <v>44756</v>
      </c>
      <c r="B1886" s="2">
        <f>RSI!B1886</f>
        <v>34.4</v>
      </c>
      <c r="C1886" s="2">
        <f>RSI!I1886</f>
        <v>88.804970927050988</v>
      </c>
      <c r="D1886" s="2">
        <f>MACD!E1886</f>
        <v>-0.34526337782332206</v>
      </c>
      <c r="E1886" s="2">
        <f>MACD!F1886</f>
        <v>-0.49887612203103521</v>
      </c>
      <c r="F1886" s="2">
        <f>'Moving Avg'!D1886</f>
        <v>34.4</v>
      </c>
      <c r="G1886" s="2">
        <f>'Moving Avg'!F1886</f>
        <v>33.929999999999993</v>
      </c>
      <c r="H1886" s="2">
        <f>'Moving Avg'!G1886</f>
        <v>33.492000000000026</v>
      </c>
      <c r="I1886" s="2">
        <f>'Moving Avg'!H1886</f>
        <v>34.060549999999964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</row>
    <row r="1887" spans="1:12" ht="13.5" x14ac:dyDescent="0.25">
      <c r="A1887" s="3">
        <f>RSI!A1887</f>
        <v>44757</v>
      </c>
      <c r="B1887" s="2">
        <f>RSI!B1887</f>
        <v>34.4</v>
      </c>
      <c r="C1887" s="2">
        <f>RSI!I1887</f>
        <v>88.804970927050988</v>
      </c>
      <c r="D1887" s="2">
        <f>MACD!E1887</f>
        <v>-0.2546236988731394</v>
      </c>
      <c r="E1887" s="2">
        <f>MACD!F1887</f>
        <v>-0.45002563739945611</v>
      </c>
      <c r="F1887" s="2">
        <f>'Moving Avg'!D1887</f>
        <v>34.4</v>
      </c>
      <c r="G1887" s="2">
        <f>'Moving Avg'!F1887</f>
        <v>33.999999999999986</v>
      </c>
      <c r="H1887" s="2">
        <f>'Moving Avg'!G1887</f>
        <v>33.500000000000028</v>
      </c>
      <c r="I1887" s="2">
        <f>'Moving Avg'!H1887</f>
        <v>34.060049999999961</v>
      </c>
      <c r="J1887" s="6" t="str">
        <f>OBV!F1887</f>
        <v>NEUTRAL</v>
      </c>
      <c r="K1887" s="6" t="str">
        <f>OBV!G1887</f>
        <v>NEUTRAL</v>
      </c>
      <c r="L1887" s="6" t="str">
        <f>OBV!H1887</f>
        <v>NEUTRAL</v>
      </c>
    </row>
    <row r="1888" spans="1:12" ht="13.5" x14ac:dyDescent="0.25">
      <c r="A1888" s="3">
        <f>RSI!A1888</f>
        <v>44760</v>
      </c>
      <c r="B1888" s="2">
        <f>RSI!B1888</f>
        <v>34.4</v>
      </c>
      <c r="C1888" s="2">
        <f>RSI!I1888</f>
        <v>88.804970927050988</v>
      </c>
      <c r="D1888" s="2">
        <f>MACD!E1888</f>
        <v>-0.18070801081960042</v>
      </c>
      <c r="E1888" s="2">
        <f>MACD!F1888</f>
        <v>-0.39616211208348501</v>
      </c>
      <c r="F1888" s="2">
        <f>'Moving Avg'!D1888</f>
        <v>34.4</v>
      </c>
      <c r="G1888" s="2">
        <f>'Moving Avg'!F1888</f>
        <v>34.069999999999986</v>
      </c>
      <c r="H1888" s="2">
        <f>'Moving Avg'!G1888</f>
        <v>33.508000000000031</v>
      </c>
      <c r="I1888" s="2">
        <f>'Moving Avg'!H1888</f>
        <v>34.059549999999966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</row>
    <row r="1889" spans="1:12" ht="13.5" x14ac:dyDescent="0.25">
      <c r="A1889" s="3">
        <f>RSI!A1889</f>
        <v>44761</v>
      </c>
      <c r="B1889" s="2">
        <f>RSI!B1889</f>
        <v>34.4</v>
      </c>
      <c r="C1889" s="2">
        <f>RSI!I1889</f>
        <v>88.804970927050988</v>
      </c>
      <c r="D1889" s="2">
        <f>MACD!E1889</f>
        <v>-0.12073750866004929</v>
      </c>
      <c r="E1889" s="2">
        <f>MACD!F1889</f>
        <v>-0.34107719139879789</v>
      </c>
      <c r="F1889" s="2">
        <f>'Moving Avg'!D1889</f>
        <v>34.4</v>
      </c>
      <c r="G1889" s="2">
        <f>'Moving Avg'!F1889</f>
        <v>34.139999999999986</v>
      </c>
      <c r="H1889" s="2">
        <f>'Moving Avg'!G1889</f>
        <v>33.53600000000003</v>
      </c>
      <c r="I1889" s="2">
        <f>'Moving Avg'!H1889</f>
        <v>34.059049999999964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</row>
    <row r="1890" spans="1:12" ht="13.5" x14ac:dyDescent="0.25">
      <c r="A1890" s="3">
        <f>RSI!A1890</f>
        <v>44762</v>
      </c>
      <c r="B1890" s="2">
        <f>RSI!B1890</f>
        <v>34.4</v>
      </c>
      <c r="C1890" s="2">
        <f>RSI!I1890</f>
        <v>88.804970927050988</v>
      </c>
      <c r="D1890" s="2">
        <f>MACD!E1890</f>
        <v>-7.2376146470546132E-2</v>
      </c>
      <c r="E1890" s="2">
        <f>MACD!F1890</f>
        <v>-0.28733698241314753</v>
      </c>
      <c r="F1890" s="2">
        <f>'Moving Avg'!D1890</f>
        <v>34.4</v>
      </c>
      <c r="G1890" s="2">
        <f>'Moving Avg'!F1890</f>
        <v>34.209999999999994</v>
      </c>
      <c r="H1890" s="2">
        <f>'Moving Avg'!G1890</f>
        <v>33.544000000000032</v>
      </c>
      <c r="I1890" s="2">
        <f>'Moving Avg'!H1890</f>
        <v>34.058549999999961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</row>
    <row r="1891" spans="1:12" ht="13.5" x14ac:dyDescent="0.25">
      <c r="A1891" s="3">
        <f>RSI!A1891</f>
        <v>44763</v>
      </c>
      <c r="B1891" s="2">
        <f>RSI!B1891</f>
        <v>34.4</v>
      </c>
      <c r="C1891" s="2">
        <f>RSI!I1891</f>
        <v>88.804970927050988</v>
      </c>
      <c r="D1891" s="2">
        <f>MACD!E1891</f>
        <v>-3.3661390949191627E-2</v>
      </c>
      <c r="E1891" s="2">
        <f>MACD!F1891</f>
        <v>-0.23660186412035636</v>
      </c>
      <c r="F1891" s="2">
        <f>'Moving Avg'!D1891</f>
        <v>34.4</v>
      </c>
      <c r="G1891" s="2">
        <f>'Moving Avg'!F1891</f>
        <v>34.279999999999987</v>
      </c>
      <c r="H1891" s="2">
        <f>'Moving Avg'!G1891</f>
        <v>33.552000000000035</v>
      </c>
      <c r="I1891" s="2">
        <f>'Moving Avg'!H1891</f>
        <v>34.058049999999959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</row>
    <row r="1892" spans="1:12" ht="13.5" x14ac:dyDescent="0.25">
      <c r="A1892" s="3">
        <f>RSI!A1892</f>
        <v>44764</v>
      </c>
      <c r="B1892" s="2">
        <f>RSI!B1892</f>
        <v>34.4</v>
      </c>
      <c r="C1892" s="2">
        <f>RSI!I1892</f>
        <v>88.804970927050988</v>
      </c>
      <c r="D1892" s="2">
        <f>MACD!E1892</f>
        <v>-2.9457119401570253E-3</v>
      </c>
      <c r="E1892" s="2">
        <f>MACD!F1892</f>
        <v>-0.1898706336843165</v>
      </c>
      <c r="F1892" s="2">
        <f>'Moving Avg'!D1892</f>
        <v>34.4</v>
      </c>
      <c r="G1892" s="2">
        <f>'Moving Avg'!F1892</f>
        <v>34.349999999999987</v>
      </c>
      <c r="H1892" s="2">
        <f>'Moving Avg'!G1892</f>
        <v>33.560000000000038</v>
      </c>
      <c r="I1892" s="2">
        <f>'Moving Avg'!H1892</f>
        <v>34.057549999999956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</row>
    <row r="1893" spans="1:12" ht="13.5" x14ac:dyDescent="0.25">
      <c r="A1893" s="3">
        <f>RSI!A1893</f>
        <v>44768</v>
      </c>
      <c r="B1893" s="2">
        <f>RSI!B1893</f>
        <v>34.4</v>
      </c>
      <c r="C1893" s="2">
        <f>RSI!I1893</f>
        <v>88.804970927050988</v>
      </c>
      <c r="D1893" s="2">
        <f>MACD!E1893</f>
        <v>2.1152848103277222E-2</v>
      </c>
      <c r="E1893" s="2">
        <f>MACD!F1893</f>
        <v>-0.14766593732679778</v>
      </c>
      <c r="F1893" s="2">
        <f>'Moving Avg'!D1893</f>
        <v>34.4</v>
      </c>
      <c r="G1893" s="2">
        <f>'Moving Avg'!F1893</f>
        <v>34.374999999999986</v>
      </c>
      <c r="H1893" s="2">
        <f>'Moving Avg'!G1893</f>
        <v>33.568000000000033</v>
      </c>
      <c r="I1893" s="2">
        <f>'Moving Avg'!H1893</f>
        <v>34.057049999999954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</row>
    <row r="1894" spans="1:12" ht="13.5" x14ac:dyDescent="0.25">
      <c r="A1894" s="3">
        <f>RSI!A1894</f>
        <v>44769</v>
      </c>
      <c r="B1894" s="2">
        <f>RSI!B1894</f>
        <v>34.4</v>
      </c>
      <c r="C1894" s="2">
        <f>RSI!I1894</f>
        <v>88.804970927050988</v>
      </c>
      <c r="D1894" s="2">
        <f>MACD!E1894</f>
        <v>3.9792428215896791E-2</v>
      </c>
      <c r="E1894" s="2">
        <f>MACD!F1894</f>
        <v>-0.11017426421825888</v>
      </c>
      <c r="F1894" s="2">
        <f>'Moving Avg'!D1894</f>
        <v>34.4</v>
      </c>
      <c r="G1894" s="2">
        <f>'Moving Avg'!F1894</f>
        <v>34.399999999999991</v>
      </c>
      <c r="H1894" s="2">
        <f>'Moving Avg'!G1894</f>
        <v>33.596000000000032</v>
      </c>
      <c r="I1894" s="2">
        <f>'Moving Avg'!H1894</f>
        <v>34.056549999999952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44770</v>
      </c>
      <c r="B1895" s="2">
        <f>RSI!B1895</f>
        <v>34.4</v>
      </c>
      <c r="C1895" s="2">
        <f>RSI!I1895</f>
        <v>88.804970927050988</v>
      </c>
      <c r="D1895" s="2">
        <f>MACD!E1895</f>
        <v>5.3942612882870833E-2</v>
      </c>
      <c r="E1895" s="2">
        <f>MACD!F1895</f>
        <v>-7.7350888798032938E-2</v>
      </c>
      <c r="F1895" s="2">
        <f>'Moving Avg'!D1895</f>
        <v>34.4</v>
      </c>
      <c r="G1895" s="2">
        <f>'Moving Avg'!F1895</f>
        <v>34.399999999999991</v>
      </c>
      <c r="H1895" s="2">
        <f>'Moving Avg'!G1895</f>
        <v>33.624000000000031</v>
      </c>
      <c r="I1895" s="2">
        <f>'Moving Avg'!H1895</f>
        <v>34.056049999999949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44771</v>
      </c>
      <c r="B1896" s="2">
        <f>RSI!B1896</f>
        <v>34.4</v>
      </c>
      <c r="C1896" s="2">
        <f>RSI!I1896</f>
        <v>88.804970927050988</v>
      </c>
      <c r="D1896" s="2">
        <f>MACD!E1896</f>
        <v>6.4414209270012179E-2</v>
      </c>
      <c r="E1896" s="2">
        <f>MACD!F1896</f>
        <v>-4.8997869184423913E-2</v>
      </c>
      <c r="F1896" s="2">
        <f>'Moving Avg'!D1896</f>
        <v>34.4</v>
      </c>
      <c r="G1896" s="2">
        <f>'Moving Avg'!F1896</f>
        <v>34.399999999999991</v>
      </c>
      <c r="H1896" s="2">
        <f>'Moving Avg'!G1896</f>
        <v>33.652000000000037</v>
      </c>
      <c r="I1896" s="2">
        <f>'Moving Avg'!H1896</f>
        <v>34.055549999999947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44774</v>
      </c>
      <c r="B1897" s="2">
        <f>RSI!B1897</f>
        <v>34.4</v>
      </c>
      <c r="C1897" s="2">
        <f>RSI!I1897</f>
        <v>88.804970927050988</v>
      </c>
      <c r="D1897" s="2">
        <f>MACD!E1897</f>
        <v>7.1884386390763666E-2</v>
      </c>
      <c r="E1897" s="2">
        <f>MACD!F1897</f>
        <v>-2.4821418069386397E-2</v>
      </c>
      <c r="F1897" s="2">
        <f>'Moving Avg'!D1897</f>
        <v>34.4</v>
      </c>
      <c r="G1897" s="2">
        <f>'Moving Avg'!F1897</f>
        <v>34.399999999999991</v>
      </c>
      <c r="H1897" s="2">
        <f>'Moving Avg'!G1897</f>
        <v>33.680000000000035</v>
      </c>
      <c r="I1897" s="2">
        <f>'Moving Avg'!H1897</f>
        <v>34.055049999999945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</row>
    <row r="1898" spans="1:12" ht="13.5" x14ac:dyDescent="0.25">
      <c r="A1898" s="3">
        <f>RSI!A1898</f>
        <v>44775</v>
      </c>
      <c r="B1898" s="2">
        <f>RSI!B1898</f>
        <v>34.4</v>
      </c>
      <c r="C1898" s="2">
        <f>RSI!I1898</f>
        <v>88.804970927050988</v>
      </c>
      <c r="D1898" s="2">
        <f>MACD!E1898</f>
        <v>7.6917893976641949E-2</v>
      </c>
      <c r="E1898" s="2">
        <f>MACD!F1898</f>
        <v>-4.4735556601807284E-3</v>
      </c>
      <c r="F1898" s="2">
        <f>'Moving Avg'!D1898</f>
        <v>34.4</v>
      </c>
      <c r="G1898" s="2">
        <f>'Moving Avg'!F1898</f>
        <v>34.399999999999991</v>
      </c>
      <c r="H1898" s="2">
        <f>'Moving Avg'!G1898</f>
        <v>33.708000000000034</v>
      </c>
      <c r="I1898" s="2">
        <f>'Moving Avg'!H1898</f>
        <v>34.054549999999942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</row>
    <row r="1899" spans="1:12" ht="13.5" x14ac:dyDescent="0.25">
      <c r="A1899" s="3">
        <f>RSI!A1899</f>
        <v>44776</v>
      </c>
      <c r="B1899" s="2">
        <f>RSI!B1899</f>
        <v>34.4</v>
      </c>
      <c r="C1899" s="2">
        <f>RSI!I1899</f>
        <v>88.804970927050988</v>
      </c>
      <c r="D1899" s="2">
        <f>MACD!E1899</f>
        <v>7.9984968079806151E-2</v>
      </c>
      <c r="E1899" s="2">
        <f>MACD!F1899</f>
        <v>1.2418149087816648E-2</v>
      </c>
      <c r="F1899" s="2">
        <f>'Moving Avg'!D1899</f>
        <v>34.4</v>
      </c>
      <c r="G1899" s="2">
        <f>'Moving Avg'!F1899</f>
        <v>34.399999999999991</v>
      </c>
      <c r="H1899" s="2">
        <f>'Moving Avg'!G1899</f>
        <v>33.736000000000033</v>
      </c>
      <c r="I1899" s="2">
        <f>'Moving Avg'!H1899</f>
        <v>34.05404999999994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</row>
    <row r="1900" spans="1:12" ht="13.5" x14ac:dyDescent="0.25">
      <c r="A1900" s="3">
        <f>RSI!A1900</f>
        <v>44777</v>
      </c>
      <c r="B1900" s="2">
        <f>RSI!B1900</f>
        <v>34.4</v>
      </c>
      <c r="C1900" s="2">
        <f>RSI!I1900</f>
        <v>88.804970927050988</v>
      </c>
      <c r="D1900" s="2">
        <f>MACD!E1900</f>
        <v>8.147643675800964E-2</v>
      </c>
      <c r="E1900" s="2">
        <f>MACD!F1900</f>
        <v>2.6229806621855249E-2</v>
      </c>
      <c r="F1900" s="2">
        <f>'Moving Avg'!D1900</f>
        <v>34.4</v>
      </c>
      <c r="G1900" s="2">
        <f>'Moving Avg'!F1900</f>
        <v>34.399999999999991</v>
      </c>
      <c r="H1900" s="2">
        <f>'Moving Avg'!G1900</f>
        <v>33.764000000000031</v>
      </c>
      <c r="I1900" s="2">
        <f>'Moving Avg'!H1900</f>
        <v>34.053549999999944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</row>
    <row r="1901" spans="1:12" ht="13.5" x14ac:dyDescent="0.25">
      <c r="A1901" s="3">
        <f>RSI!A1901</f>
        <v>44778</v>
      </c>
      <c r="B1901" s="2">
        <f>RSI!B1901</f>
        <v>34.4</v>
      </c>
      <c r="C1901" s="2">
        <f>RSI!I1901</f>
        <v>88.804970927050988</v>
      </c>
      <c r="D1901" s="2">
        <f>MACD!E1901</f>
        <v>8.1716459947394071E-2</v>
      </c>
      <c r="E1901" s="2">
        <f>MACD!F1901</f>
        <v>3.7327137286963019E-2</v>
      </c>
      <c r="F1901" s="2">
        <f>'Moving Avg'!D1901</f>
        <v>34.4</v>
      </c>
      <c r="G1901" s="2">
        <f>'Moving Avg'!F1901</f>
        <v>34.399999999999991</v>
      </c>
      <c r="H1901" s="2">
        <f>'Moving Avg'!G1901</f>
        <v>33.79200000000003</v>
      </c>
      <c r="I1901" s="2">
        <f>'Moving Avg'!H1901</f>
        <v>34.053049999999942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</row>
    <row r="1902" spans="1:12" ht="13.5" x14ac:dyDescent="0.25">
      <c r="A1902" s="3">
        <f>RSI!A1902</f>
        <v>44781</v>
      </c>
      <c r="B1902" s="2">
        <f>RSI!B1902</f>
        <v>34.4</v>
      </c>
      <c r="C1902" s="2">
        <f>RSI!I1902</f>
        <v>88.804970927050988</v>
      </c>
      <c r="D1902" s="2">
        <f>MACD!E1902</f>
        <v>8.0973270594945745E-2</v>
      </c>
      <c r="E1902" s="2">
        <f>MACD!F1902</f>
        <v>4.6056363948559567E-2</v>
      </c>
      <c r="F1902" s="2">
        <f>'Moving Avg'!D1902</f>
        <v>34.4</v>
      </c>
      <c r="G1902" s="2">
        <f>'Moving Avg'!F1902</f>
        <v>34.399999999999991</v>
      </c>
      <c r="H1902" s="2">
        <f>'Moving Avg'!G1902</f>
        <v>33.820000000000029</v>
      </c>
      <c r="I1902" s="2">
        <f>'Moving Avg'!H1902</f>
        <v>34.05254999999994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</row>
    <row r="1903" spans="1:12" ht="13.5" x14ac:dyDescent="0.25">
      <c r="A1903" s="3">
        <f>RSI!A1903</f>
        <v>44782</v>
      </c>
      <c r="B1903" s="2">
        <f>RSI!B1903</f>
        <v>34.4</v>
      </c>
      <c r="C1903" s="2">
        <f>RSI!I1903</f>
        <v>88.804970927050988</v>
      </c>
      <c r="D1903" s="2">
        <f>MACD!E1903</f>
        <v>7.9468227420292692E-2</v>
      </c>
      <c r="E1903" s="2">
        <f>MACD!F1903</f>
        <v>5.2738736642906195E-2</v>
      </c>
      <c r="F1903" s="2">
        <f>'Moving Avg'!D1903</f>
        <v>34.4</v>
      </c>
      <c r="G1903" s="2">
        <f>'Moving Avg'!F1903</f>
        <v>34.399999999999991</v>
      </c>
      <c r="H1903" s="2">
        <f>'Moving Avg'!G1903</f>
        <v>33.848000000000027</v>
      </c>
      <c r="I1903" s="2">
        <f>'Moving Avg'!H1903</f>
        <v>34.052049999999937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44783</v>
      </c>
      <c r="B1904" s="2">
        <f>RSI!B1904</f>
        <v>34.4</v>
      </c>
      <c r="C1904" s="2">
        <f>RSI!I1904</f>
        <v>88.804970927050988</v>
      </c>
      <c r="D1904" s="2">
        <f>MACD!E1904</f>
        <v>7.7383441714559353E-2</v>
      </c>
      <c r="E1904" s="2">
        <f>MACD!F1904</f>
        <v>5.7667677657236835E-2</v>
      </c>
      <c r="F1904" s="2">
        <f>'Moving Avg'!D1904</f>
        <v>34.4</v>
      </c>
      <c r="G1904" s="2">
        <f>'Moving Avg'!F1904</f>
        <v>34.399999999999991</v>
      </c>
      <c r="H1904" s="2">
        <f>'Moving Avg'!G1904</f>
        <v>33.876000000000033</v>
      </c>
      <c r="I1904" s="2">
        <f>'Moving Avg'!H1904</f>
        <v>34.051549999999935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</row>
    <row r="1905" spans="1:12" ht="13.5" x14ac:dyDescent="0.25">
      <c r="A1905" s="3">
        <f>RSI!A1905</f>
        <v>44784</v>
      </c>
      <c r="B1905" s="2">
        <f>RSI!B1905</f>
        <v>34.4</v>
      </c>
      <c r="C1905" s="2">
        <f>RSI!I1905</f>
        <v>88.804970927050988</v>
      </c>
      <c r="D1905" s="2">
        <f>MACD!E1905</f>
        <v>7.4868200016744879E-2</v>
      </c>
      <c r="E1905" s="2">
        <f>MACD!F1905</f>
        <v>6.1107782129138449E-2</v>
      </c>
      <c r="F1905" s="2">
        <f>'Moving Avg'!D1905</f>
        <v>34.4</v>
      </c>
      <c r="G1905" s="2">
        <f>'Moving Avg'!F1905</f>
        <v>34.399999999999991</v>
      </c>
      <c r="H1905" s="2">
        <f>'Moving Avg'!G1905</f>
        <v>33.904000000000025</v>
      </c>
      <c r="I1905" s="2">
        <f>'Moving Avg'!H1905</f>
        <v>34.05104999999994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</row>
    <row r="1906" spans="1:12" ht="13.5" x14ac:dyDescent="0.25">
      <c r="A1906" s="3">
        <f>RSI!A1906</f>
        <v>44785</v>
      </c>
      <c r="B1906" s="2">
        <f>RSI!B1906</f>
        <v>34.4</v>
      </c>
      <c r="C1906" s="2">
        <f>RSI!I1906</f>
        <v>88.804970927050988</v>
      </c>
      <c r="D1906" s="2">
        <f>MACD!E1906</f>
        <v>7.2044370196330476E-2</v>
      </c>
      <c r="E1906" s="2">
        <f>MACD!F1906</f>
        <v>6.3295099742576855E-2</v>
      </c>
      <c r="F1906" s="2">
        <f>'Moving Avg'!D1906</f>
        <v>34.4</v>
      </c>
      <c r="G1906" s="2">
        <f>'Moving Avg'!F1906</f>
        <v>34.399999999999991</v>
      </c>
      <c r="H1906" s="2">
        <f>'Moving Avg'!G1906</f>
        <v>33.932000000000031</v>
      </c>
      <c r="I1906" s="2">
        <f>'Moving Avg'!H1906</f>
        <v>34.050549999999937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44788</v>
      </c>
      <c r="B1907" s="2">
        <f>RSI!B1907</f>
        <v>34.4</v>
      </c>
      <c r="C1907" s="2">
        <f>RSI!I1907</f>
        <v>88.804970927050988</v>
      </c>
      <c r="D1907" s="2">
        <f>MACD!E1907</f>
        <v>6.9010949451595138E-2</v>
      </c>
      <c r="E1907" s="2">
        <f>MACD!F1907</f>
        <v>6.4438269684380517E-2</v>
      </c>
      <c r="F1907" s="2">
        <f>'Moving Avg'!D1907</f>
        <v>34.4</v>
      </c>
      <c r="G1907" s="2">
        <f>'Moving Avg'!F1907</f>
        <v>34.399999999999991</v>
      </c>
      <c r="H1907" s="2">
        <f>'Moving Avg'!G1907</f>
        <v>33.960000000000029</v>
      </c>
      <c r="I1907" s="2">
        <f>'Moving Avg'!H1907</f>
        <v>34.050049999999935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34.4</v>
      </c>
      <c r="C1908" s="2">
        <f>RSI!I1908</f>
        <v>88.804970927050988</v>
      </c>
      <c r="D1908" s="2">
        <f>MACD!E1908</f>
        <v>6.5847888190603499E-2</v>
      </c>
      <c r="E1908" s="2">
        <f>MACD!F1908</f>
        <v>6.472019338562511E-2</v>
      </c>
      <c r="F1908" s="2">
        <f>'Moving Avg'!D1908</f>
        <v>34.4</v>
      </c>
      <c r="G1908" s="2">
        <f>'Moving Avg'!F1908</f>
        <v>34.399999999999991</v>
      </c>
      <c r="H1908" s="2">
        <f>'Moving Avg'!G1908</f>
        <v>33.988000000000028</v>
      </c>
      <c r="I1908" s="2">
        <f>'Moving Avg'!H1908</f>
        <v>34.049549999999932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34.4</v>
      </c>
      <c r="C1909" s="2">
        <f>RSI!I1909</f>
        <v>88.804970927050988</v>
      </c>
      <c r="D1909" s="2">
        <f>MACD!E1909</f>
        <v>6.2619303006741234E-2</v>
      </c>
      <c r="E1909" s="2">
        <f>MACD!F1909</f>
        <v>6.430001530984833E-2</v>
      </c>
      <c r="F1909" s="2">
        <f>'Moving Avg'!D1909</f>
        <v>34.4</v>
      </c>
      <c r="G1909" s="2">
        <f>'Moving Avg'!F1909</f>
        <v>34.399999999999991</v>
      </c>
      <c r="H1909" s="2">
        <f>'Moving Avg'!G1909</f>
        <v>34.016000000000027</v>
      </c>
      <c r="I1909" s="2">
        <f>'Moving Avg'!H1909</f>
        <v>34.049049999999937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</row>
    <row r="1910" spans="1:12" ht="13.5" x14ac:dyDescent="0.25">
      <c r="A1910" s="3">
        <f>RSI!A1910</f>
        <v>44791</v>
      </c>
      <c r="B1910" s="2">
        <f>RSI!B1910</f>
        <v>34.4</v>
      </c>
      <c r="C1910" s="2">
        <f>RSI!I1910</f>
        <v>88.804970927050988</v>
      </c>
      <c r="D1910" s="2">
        <f>MACD!E1910</f>
        <v>5.9376174409621285E-2</v>
      </c>
      <c r="E1910" s="2">
        <f>MACD!F1910</f>
        <v>6.3315247129802923E-2</v>
      </c>
      <c r="F1910" s="2">
        <f>'Moving Avg'!D1910</f>
        <v>34.4</v>
      </c>
      <c r="G1910" s="2">
        <f>'Moving Avg'!F1910</f>
        <v>34.399999999999991</v>
      </c>
      <c r="H1910" s="2">
        <f>'Moving Avg'!G1910</f>
        <v>34.044000000000025</v>
      </c>
      <c r="I1910" s="2">
        <f>'Moving Avg'!H1910</f>
        <v>34.048549999999935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</row>
    <row r="1911" spans="1:12" ht="13.5" x14ac:dyDescent="0.25">
      <c r="A1911" s="3">
        <f>RSI!A1911</f>
        <v>44792</v>
      </c>
      <c r="B1911" s="2">
        <f>RSI!B1911</f>
        <v>34.4</v>
      </c>
      <c r="C1911" s="2">
        <f>RSI!I1911</f>
        <v>88.804970927050988</v>
      </c>
      <c r="D1911" s="2">
        <f>MACD!E1911</f>
        <v>5.6158610130857767E-2</v>
      </c>
      <c r="E1911" s="2">
        <f>MACD!F1911</f>
        <v>6.1883919730013892E-2</v>
      </c>
      <c r="F1911" s="2">
        <f>'Moving Avg'!D1911</f>
        <v>34.4</v>
      </c>
      <c r="G1911" s="2">
        <f>'Moving Avg'!F1911</f>
        <v>34.399999999999991</v>
      </c>
      <c r="H1911" s="2">
        <f>'Moving Avg'!G1911</f>
        <v>34.072000000000024</v>
      </c>
      <c r="I1911" s="2">
        <f>'Moving Avg'!H1911</f>
        <v>34.048049999999932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44795</v>
      </c>
      <c r="B1912" s="2">
        <f>RSI!B1912</f>
        <v>34.4</v>
      </c>
      <c r="C1912" s="2">
        <f>RSI!I1912</f>
        <v>88.804970927050988</v>
      </c>
      <c r="D1912" s="2">
        <f>MACD!E1912</f>
        <v>5.2997742275636028E-2</v>
      </c>
      <c r="E1912" s="2">
        <f>MACD!F1912</f>
        <v>6.0106684239138321E-2</v>
      </c>
      <c r="F1912" s="2">
        <f>'Moving Avg'!D1912</f>
        <v>34.4</v>
      </c>
      <c r="G1912" s="2">
        <f>'Moving Avg'!F1912</f>
        <v>34.399999999999991</v>
      </c>
      <c r="H1912" s="2">
        <f>'Moving Avg'!G1912</f>
        <v>34.10000000000003</v>
      </c>
      <c r="I1912" s="2">
        <f>'Moving Avg'!H1912</f>
        <v>34.04754999999993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</row>
    <row r="1913" spans="1:12" ht="13.5" x14ac:dyDescent="0.25">
      <c r="A1913" s="3">
        <f>RSI!A1913</f>
        <v>44796</v>
      </c>
      <c r="B1913" s="2">
        <f>RSI!B1913</f>
        <v>34.4</v>
      </c>
      <c r="C1913" s="2">
        <f>RSI!I1913</f>
        <v>88.804970927050988</v>
      </c>
      <c r="D1913" s="2">
        <f>MACD!E1913</f>
        <v>4.9917315981367949E-2</v>
      </c>
      <c r="E1913" s="2">
        <f>MACD!F1913</f>
        <v>5.8068810587584251E-2</v>
      </c>
      <c r="F1913" s="2">
        <f>'Moving Avg'!D1913</f>
        <v>34.4</v>
      </c>
      <c r="G1913" s="2">
        <f>'Moving Avg'!F1913</f>
        <v>34.399999999999991</v>
      </c>
      <c r="H1913" s="2">
        <f>'Moving Avg'!G1913</f>
        <v>34.128000000000021</v>
      </c>
      <c r="I1913" s="2">
        <f>'Moving Avg'!H1913</f>
        <v>34.047049999999921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</row>
    <row r="1914" spans="1:12" ht="13.5" x14ac:dyDescent="0.25">
      <c r="A1914" s="3">
        <f>RSI!A1914</f>
        <v>44797</v>
      </c>
      <c r="B1914" s="2">
        <f>RSI!B1914</f>
        <v>34.4</v>
      </c>
      <c r="C1914" s="2">
        <f>RSI!I1914</f>
        <v>88.804970927050988</v>
      </c>
      <c r="D1914" s="2">
        <f>MACD!E1914</f>
        <v>4.6935018275249263E-2</v>
      </c>
      <c r="E1914" s="2">
        <f>MACD!F1914</f>
        <v>5.5842052125117253E-2</v>
      </c>
      <c r="F1914" s="2">
        <f>'Moving Avg'!D1914</f>
        <v>34.4</v>
      </c>
      <c r="G1914" s="2">
        <f>'Moving Avg'!F1914</f>
        <v>34.399999999999991</v>
      </c>
      <c r="H1914" s="2">
        <f>'Moving Avg'!G1914</f>
        <v>34.156000000000027</v>
      </c>
      <c r="I1914" s="2">
        <f>'Moving Avg'!H1914</f>
        <v>34.046549999999918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</row>
    <row r="1915" spans="1:12" ht="13.5" x14ac:dyDescent="0.25">
      <c r="A1915" s="3">
        <f>RSI!A1915</f>
        <v>44798</v>
      </c>
      <c r="B1915" s="2">
        <f>RSI!B1915</f>
        <v>34.4</v>
      </c>
      <c r="C1915" s="2">
        <f>RSI!I1915</f>
        <v>88.804970927050988</v>
      </c>
      <c r="D1915" s="2">
        <f>MACD!E1915</f>
        <v>4.4063588240248919E-2</v>
      </c>
      <c r="E1915" s="2">
        <f>MACD!F1915</f>
        <v>5.3486359348143588E-2</v>
      </c>
      <c r="F1915" s="2">
        <f>'Moving Avg'!D1915</f>
        <v>34.4</v>
      </c>
      <c r="G1915" s="2">
        <f>'Moving Avg'!F1915</f>
        <v>34.399999999999991</v>
      </c>
      <c r="H1915" s="2">
        <f>'Moving Avg'!G1915</f>
        <v>34.184000000000026</v>
      </c>
      <c r="I1915" s="2">
        <f>'Moving Avg'!H1915</f>
        <v>34.046049999999916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</row>
    <row r="1916" spans="1:12" ht="13.5" x14ac:dyDescent="0.25">
      <c r="A1916" s="3">
        <f>RSI!A1916</f>
        <v>44799</v>
      </c>
      <c r="B1916" s="2">
        <f>RSI!B1916</f>
        <v>34.4</v>
      </c>
      <c r="C1916" s="2">
        <f>RSI!I1916</f>
        <v>88.804970927050988</v>
      </c>
      <c r="D1916" s="2">
        <f>MACD!E1916</f>
        <v>4.1311743190142636E-2</v>
      </c>
      <c r="E1916" s="2">
        <f>MACD!F1916</f>
        <v>5.1051436116543399E-2</v>
      </c>
      <c r="F1916" s="2">
        <f>'Moving Avg'!D1916</f>
        <v>34.4</v>
      </c>
      <c r="G1916" s="2">
        <f>'Moving Avg'!F1916</f>
        <v>34.399999999999991</v>
      </c>
      <c r="H1916" s="2">
        <f>'Moving Avg'!G1916</f>
        <v>34.212000000000025</v>
      </c>
      <c r="I1916" s="2">
        <f>'Moving Avg'!H1916</f>
        <v>34.04554999999992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</row>
    <row r="1917" spans="1:12" ht="13.5" x14ac:dyDescent="0.25">
      <c r="A1917" s="3">
        <f>RSI!A1917</f>
        <v>44802</v>
      </c>
      <c r="B1917" s="2">
        <f>RSI!B1917</f>
        <v>34.4</v>
      </c>
      <c r="C1917" s="2">
        <f>RSI!I1917</f>
        <v>88.804970927050988</v>
      </c>
      <c r="D1917" s="2">
        <f>MACD!E1917</f>
        <v>3.8684950137323426E-2</v>
      </c>
      <c r="E1917" s="2">
        <f>MACD!F1917</f>
        <v>4.8578138920699412E-2</v>
      </c>
      <c r="F1917" s="2">
        <f>'Moving Avg'!D1917</f>
        <v>34.4</v>
      </c>
      <c r="G1917" s="2">
        <f>'Moving Avg'!F1917</f>
        <v>34.399999999999991</v>
      </c>
      <c r="H1917" s="2">
        <f>'Moving Avg'!G1917</f>
        <v>34.24000000000003</v>
      </c>
      <c r="I1917" s="2">
        <f>'Moving Avg'!H1917</f>
        <v>34.045049999999918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</row>
    <row r="1918" spans="1:12" ht="13.5" x14ac:dyDescent="0.25">
      <c r="A1918" s="3">
        <f>RSI!A1918</f>
        <v>44803</v>
      </c>
      <c r="B1918" s="2">
        <f>RSI!B1918</f>
        <v>34.4</v>
      </c>
      <c r="C1918" s="2">
        <f>RSI!I1918</f>
        <v>88.804970927050988</v>
      </c>
      <c r="D1918" s="2">
        <f>MACD!E1918</f>
        <v>3.6186067259620813E-2</v>
      </c>
      <c r="E1918" s="2">
        <f>MACD!F1918</f>
        <v>4.6099724588483694E-2</v>
      </c>
      <c r="F1918" s="2">
        <f>'Moving Avg'!D1918</f>
        <v>34.4</v>
      </c>
      <c r="G1918" s="2">
        <f>'Moving Avg'!F1918</f>
        <v>34.399999999999991</v>
      </c>
      <c r="H1918" s="2">
        <f>'Moving Avg'!G1918</f>
        <v>34.268000000000029</v>
      </c>
      <c r="I1918" s="2">
        <f>'Moving Avg'!H1918</f>
        <v>34.044549999999916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</row>
    <row r="1919" spans="1:12" ht="13.5" x14ac:dyDescent="0.25">
      <c r="A1919" s="3">
        <f>RSI!A1919</f>
        <v>44804</v>
      </c>
      <c r="B1919" s="2">
        <f>RSI!B1919</f>
        <v>34.4</v>
      </c>
      <c r="C1919" s="2">
        <f>RSI!I1919</f>
        <v>88.804970927050988</v>
      </c>
      <c r="D1919" s="2">
        <f>MACD!E1919</f>
        <v>3.3815876204329243E-2</v>
      </c>
      <c r="E1919" s="2">
        <f>MACD!F1919</f>
        <v>4.3642954911652806E-2</v>
      </c>
      <c r="F1919" s="2">
        <f>'Moving Avg'!D1919</f>
        <v>34.4</v>
      </c>
      <c r="G1919" s="2">
        <f>'Moving Avg'!F1919</f>
        <v>34.399999999999991</v>
      </c>
      <c r="H1919" s="2">
        <f>'Moving Avg'!G1919</f>
        <v>34.296000000000028</v>
      </c>
      <c r="I1919" s="2">
        <f>'Moving Avg'!H1919</f>
        <v>34.044049999999913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</row>
    <row r="1920" spans="1:12" ht="13.5" x14ac:dyDescent="0.25">
      <c r="A1920" s="3">
        <f>RSI!A1920</f>
        <v>44805</v>
      </c>
      <c r="B1920" s="2">
        <f>RSI!B1920</f>
        <v>34.4</v>
      </c>
      <c r="C1920" s="2">
        <f>RSI!I1920</f>
        <v>88.804970927050988</v>
      </c>
      <c r="D1920" s="2">
        <f>MACD!E1920</f>
        <v>3.1573522799703824E-2</v>
      </c>
      <c r="E1920" s="2">
        <f>MACD!F1920</f>
        <v>4.1229068489263013E-2</v>
      </c>
      <c r="F1920" s="2">
        <f>'Moving Avg'!D1920</f>
        <v>34.4</v>
      </c>
      <c r="G1920" s="2">
        <f>'Moving Avg'!F1920</f>
        <v>34.399999999999991</v>
      </c>
      <c r="H1920" s="2">
        <f>'Moving Avg'!G1920</f>
        <v>34.324000000000026</v>
      </c>
      <c r="I1920" s="2">
        <f>'Moving Avg'!H1920</f>
        <v>34.043549999999911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</row>
    <row r="1921" spans="1:12" ht="13.5" x14ac:dyDescent="0.25">
      <c r="A1921" s="3">
        <f>RSI!A1921</f>
        <v>44806</v>
      </c>
      <c r="B1921" s="2">
        <f>RSI!B1921</f>
        <v>34.4</v>
      </c>
      <c r="C1921" s="2">
        <f>RSI!I1921</f>
        <v>88.804970927050988</v>
      </c>
      <c r="D1921" s="2">
        <f>MACD!E1921</f>
        <v>2.945688098355248E-2</v>
      </c>
      <c r="E1921" s="2">
        <f>MACD!F1921</f>
        <v>3.8874630988120912E-2</v>
      </c>
      <c r="F1921" s="2">
        <f>'Moving Avg'!D1921</f>
        <v>34.4</v>
      </c>
      <c r="G1921" s="2">
        <f>'Moving Avg'!F1921</f>
        <v>34.399999999999991</v>
      </c>
      <c r="H1921" s="2">
        <f>'Moving Avg'!G1921</f>
        <v>34.352000000000032</v>
      </c>
      <c r="I1921" s="2">
        <f>'Moving Avg'!H1921</f>
        <v>34.043049999999909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</row>
    <row r="1922" spans="1:12" ht="13.5" x14ac:dyDescent="0.25">
      <c r="A1922" s="3">
        <f>RSI!A1922</f>
        <v>44809</v>
      </c>
      <c r="B1922" s="2">
        <f>RSI!B1922</f>
        <v>34.4</v>
      </c>
      <c r="C1922" s="2">
        <f>RSI!I1922</f>
        <v>88.804970927050988</v>
      </c>
      <c r="D1922" s="2">
        <f>MACD!E1922</f>
        <v>2.7462852426921813E-2</v>
      </c>
      <c r="E1922" s="2">
        <f>MACD!F1922</f>
        <v>3.6592275275881089E-2</v>
      </c>
      <c r="F1922" s="2">
        <f>'Moving Avg'!D1922</f>
        <v>34.4</v>
      </c>
      <c r="G1922" s="2">
        <f>'Moving Avg'!F1922</f>
        <v>34.399999999999991</v>
      </c>
      <c r="H1922" s="2">
        <f>'Moving Avg'!G1922</f>
        <v>34.380000000000024</v>
      </c>
      <c r="I1922" s="2">
        <f>'Moving Avg'!H1922</f>
        <v>34.042549999999913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</row>
    <row r="1923" spans="1:12" ht="13.5" x14ac:dyDescent="0.25">
      <c r="A1923" s="3">
        <f>RSI!A1923</f>
        <v>44810</v>
      </c>
      <c r="B1923" s="2">
        <f>RSI!B1923</f>
        <v>34.4</v>
      </c>
      <c r="C1923" s="2">
        <f>RSI!I1923</f>
        <v>88.804970927050988</v>
      </c>
      <c r="D1923" s="2">
        <f>MACD!E1923</f>
        <v>2.5587612362024004E-2</v>
      </c>
      <c r="E1923" s="2">
        <f>MACD!F1923</f>
        <v>3.4391342693109672E-2</v>
      </c>
      <c r="F1923" s="2">
        <f>'Moving Avg'!D1923</f>
        <v>34.4</v>
      </c>
      <c r="G1923" s="2">
        <f>'Moving Avg'!F1923</f>
        <v>34.399999999999991</v>
      </c>
      <c r="H1923" s="2">
        <f>'Moving Avg'!G1923</f>
        <v>34.390000000000029</v>
      </c>
      <c r="I1923" s="2">
        <f>'Moving Avg'!H1923</f>
        <v>34.042049999999911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</row>
    <row r="1924" spans="1:12" ht="13.5" x14ac:dyDescent="0.25">
      <c r="A1924" s="3">
        <f>RSI!A1924</f>
        <v>44811</v>
      </c>
      <c r="B1924" s="2">
        <f>RSI!B1924</f>
        <v>34.4</v>
      </c>
      <c r="C1924" s="2">
        <f>RSI!I1924</f>
        <v>88.804970927050988</v>
      </c>
      <c r="D1924" s="2">
        <f>MACD!E1924</f>
        <v>2.3826810460896297E-2</v>
      </c>
      <c r="E1924" s="2">
        <f>MACD!F1924</f>
        <v>3.2278436246667E-2</v>
      </c>
      <c r="F1924" s="2">
        <f>'Moving Avg'!D1924</f>
        <v>34.4</v>
      </c>
      <c r="G1924" s="2">
        <f>'Moving Avg'!F1924</f>
        <v>34.399999999999991</v>
      </c>
      <c r="H1924" s="2">
        <f>'Moving Avg'!G1924</f>
        <v>34.400000000000027</v>
      </c>
      <c r="I1924" s="2">
        <f>'Moving Avg'!H1924</f>
        <v>34.041549999999908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</row>
    <row r="1925" spans="1:12" ht="13.5" x14ac:dyDescent="0.25">
      <c r="A1925" s="3">
        <f>RSI!A1925</f>
        <v>44812</v>
      </c>
      <c r="B1925" s="2">
        <f>RSI!B1925</f>
        <v>34.4</v>
      </c>
      <c r="C1925" s="2">
        <f>RSI!I1925</f>
        <v>88.804970927050988</v>
      </c>
      <c r="D1925" s="2">
        <f>MACD!E1925</f>
        <v>2.2175734208325082E-2</v>
      </c>
      <c r="E1925" s="2">
        <f>MACD!F1925</f>
        <v>3.0257895838998617E-2</v>
      </c>
      <c r="F1925" s="2">
        <f>'Moving Avg'!D1925</f>
        <v>34.4</v>
      </c>
      <c r="G1925" s="2">
        <f>'Moving Avg'!F1925</f>
        <v>34.399999999999991</v>
      </c>
      <c r="H1925" s="2">
        <f>'Moving Avg'!G1925</f>
        <v>34.400000000000027</v>
      </c>
      <c r="I1925" s="2">
        <f>'Moving Avg'!H1925</f>
        <v>34.041049999999906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</row>
    <row r="1926" spans="1:12" ht="13.5" x14ac:dyDescent="0.25">
      <c r="A1926" s="3">
        <f>RSI!A1926</f>
        <v>44813</v>
      </c>
      <c r="B1926" s="2">
        <f>RSI!B1926</f>
        <v>34.4</v>
      </c>
      <c r="C1926" s="2">
        <f>RSI!I1926</f>
        <v>88.804970927050988</v>
      </c>
      <c r="D1926" s="2">
        <f>MACD!E1926</f>
        <v>2.0629441028006568E-2</v>
      </c>
      <c r="E1926" s="2">
        <f>MACD!F1926</f>
        <v>2.8332204876800209E-2</v>
      </c>
      <c r="F1926" s="2">
        <f>'Moving Avg'!D1926</f>
        <v>34.4</v>
      </c>
      <c r="G1926" s="2">
        <f>'Moving Avg'!F1926</f>
        <v>34.399999999999991</v>
      </c>
      <c r="H1926" s="2">
        <f>'Moving Avg'!G1926</f>
        <v>34.400000000000027</v>
      </c>
      <c r="I1926" s="2">
        <f>'Moving Avg'!H1926</f>
        <v>34.040549999999904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</row>
    <row r="1927" spans="1:12" ht="13.5" x14ac:dyDescent="0.25">
      <c r="A1927" s="3">
        <f>RSI!A1927</f>
        <v>44816</v>
      </c>
      <c r="B1927" s="2">
        <f>RSI!B1927</f>
        <v>34.4</v>
      </c>
      <c r="C1927" s="2">
        <f>RSI!I1927</f>
        <v>88.804970927050988</v>
      </c>
      <c r="D1927" s="2">
        <f>MACD!E1927</f>
        <v>1.918286442202799E-2</v>
      </c>
      <c r="E1927" s="2">
        <f>MACD!F1927</f>
        <v>2.6502336785845765E-2</v>
      </c>
      <c r="F1927" s="2">
        <f>'Moving Avg'!D1927</f>
        <v>34.4</v>
      </c>
      <c r="G1927" s="2">
        <f>'Moving Avg'!F1927</f>
        <v>34.399999999999991</v>
      </c>
      <c r="H1927" s="2">
        <f>'Moving Avg'!G1927</f>
        <v>34.400000000000027</v>
      </c>
      <c r="I1927" s="2">
        <f>'Moving Avg'!H1927</f>
        <v>34.040049999999901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</row>
    <row r="1928" spans="1:12" ht="13.5" x14ac:dyDescent="0.25">
      <c r="A1928" s="3">
        <f>RSI!A1928</f>
        <v>44817</v>
      </c>
      <c r="B1928" s="2">
        <f>RSI!B1928</f>
        <v>34.4</v>
      </c>
      <c r="C1928" s="2">
        <f>RSI!I1928</f>
        <v>88.804970927050988</v>
      </c>
      <c r="D1928" s="2">
        <f>MACD!E1928</f>
        <v>1.7830898540729834E-2</v>
      </c>
      <c r="E1928" s="2">
        <f>MACD!F1928</f>
        <v>2.4768049136822581E-2</v>
      </c>
      <c r="F1928" s="2">
        <f>'Moving Avg'!D1928</f>
        <v>34.4</v>
      </c>
      <c r="G1928" s="2">
        <f>'Moving Avg'!F1928</f>
        <v>34.399999999999991</v>
      </c>
      <c r="H1928" s="2">
        <f>'Moving Avg'!G1928</f>
        <v>34.400000000000027</v>
      </c>
      <c r="I1928" s="2">
        <f>'Moving Avg'!H1928</f>
        <v>34.039549999999899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</row>
    <row r="1929" spans="1:12" ht="13.5" x14ac:dyDescent="0.25">
      <c r="A1929" s="3">
        <f>RSI!A1929</f>
        <v>44818</v>
      </c>
      <c r="B1929" s="2">
        <f>RSI!B1929</f>
        <v>34.4</v>
      </c>
      <c r="C1929" s="2">
        <f>RSI!I1929</f>
        <v>88.804970927050988</v>
      </c>
      <c r="D1929" s="2">
        <f>MACD!E1929</f>
        <v>1.6568464889687107E-2</v>
      </c>
      <c r="E1929" s="2">
        <f>MACD!F1929</f>
        <v>2.3128132287395489E-2</v>
      </c>
      <c r="F1929" s="2">
        <f>'Moving Avg'!D1929</f>
        <v>34.4</v>
      </c>
      <c r="G1929" s="2">
        <f>'Moving Avg'!F1929</f>
        <v>34.399999999999991</v>
      </c>
      <c r="H1929" s="2">
        <f>'Moving Avg'!G1929</f>
        <v>34.400000000000027</v>
      </c>
      <c r="I1929" s="2">
        <f>'Moving Avg'!H1929</f>
        <v>34.039049999999897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</row>
    <row r="1930" spans="1:12" ht="13.5" x14ac:dyDescent="0.25">
      <c r="A1930" s="3">
        <f>RSI!A1930</f>
        <v>44819</v>
      </c>
      <c r="B1930" s="2">
        <f>RSI!B1930</f>
        <v>34.4</v>
      </c>
      <c r="C1930" s="2">
        <f>RSI!I1930</f>
        <v>88.804970927050988</v>
      </c>
      <c r="D1930" s="2">
        <f>MACD!E1930</f>
        <v>1.5390564281148045E-2</v>
      </c>
      <c r="E1930" s="2">
        <f>MACD!F1930</f>
        <v>2.1580618686146E-2</v>
      </c>
      <c r="F1930" s="2">
        <f>'Moving Avg'!D1930</f>
        <v>34.4</v>
      </c>
      <c r="G1930" s="2">
        <f>'Moving Avg'!F1930</f>
        <v>34.399999999999991</v>
      </c>
      <c r="H1930" s="2">
        <f>'Moving Avg'!G1930</f>
        <v>34.400000000000027</v>
      </c>
      <c r="I1930" s="2">
        <f>'Moving Avg'!H1930</f>
        <v>34.038549999999894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</row>
    <row r="1931" spans="1:12" ht="13.5" x14ac:dyDescent="0.25">
      <c r="A1931" s="3">
        <f>RSI!A1931</f>
        <v>44820</v>
      </c>
      <c r="B1931" s="2">
        <f>RSI!B1931</f>
        <v>34.4</v>
      </c>
      <c r="C1931" s="2">
        <f>RSI!I1931</f>
        <v>88.804970927050988</v>
      </c>
      <c r="D1931" s="2">
        <f>MACD!E1931</f>
        <v>1.429231663307462E-2</v>
      </c>
      <c r="E1931" s="2">
        <f>MACD!F1931</f>
        <v>2.0122958275531726E-2</v>
      </c>
      <c r="F1931" s="2">
        <f>'Moving Avg'!D1931</f>
        <v>34.4</v>
      </c>
      <c r="G1931" s="2">
        <f>'Moving Avg'!F1931</f>
        <v>34.399999999999991</v>
      </c>
      <c r="H1931" s="2">
        <f>'Moving Avg'!G1931</f>
        <v>34.400000000000027</v>
      </c>
      <c r="I1931" s="2">
        <f>'Moving Avg'!H1931</f>
        <v>34.038049999999892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</row>
    <row r="1932" spans="1:12" ht="13.5" x14ac:dyDescent="0.25">
      <c r="A1932" s="3">
        <f>RSI!A1932</f>
        <v>44823</v>
      </c>
      <c r="B1932" s="2">
        <f>RSI!B1932</f>
        <v>34.4</v>
      </c>
      <c r="C1932" s="2">
        <f>RSI!I1932</f>
        <v>88.804970927050988</v>
      </c>
      <c r="D1932" s="2">
        <f>MACD!E1932</f>
        <v>1.3268990793321223E-2</v>
      </c>
      <c r="E1932" s="2">
        <f>MACD!F1932</f>
        <v>1.8752164779089624E-2</v>
      </c>
      <c r="F1932" s="2">
        <f>'Moving Avg'!D1932</f>
        <v>34.4</v>
      </c>
      <c r="G1932" s="2">
        <f>'Moving Avg'!F1932</f>
        <v>34.399999999999991</v>
      </c>
      <c r="H1932" s="2">
        <f>'Moving Avg'!G1932</f>
        <v>34.400000000000027</v>
      </c>
      <c r="I1932" s="2">
        <f>'Moving Avg'!H1932</f>
        <v>34.037549999999889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</row>
    <row r="1933" spans="1:12" ht="13.5" x14ac:dyDescent="0.25">
      <c r="A1933" s="3">
        <f>RSI!A1933</f>
        <v>44824</v>
      </c>
      <c r="B1933" s="2">
        <f>RSI!B1933</f>
        <v>34.4</v>
      </c>
      <c r="C1933" s="2">
        <f>RSI!I1933</f>
        <v>88.804970927050988</v>
      </c>
      <c r="D1933" s="2">
        <f>MACD!E1933</f>
        <v>1.2316026208978315E-2</v>
      </c>
      <c r="E1933" s="2">
        <f>MACD!F1933</f>
        <v>1.7464937065067361E-2</v>
      </c>
      <c r="F1933" s="2">
        <f>'Moving Avg'!D1933</f>
        <v>34.4</v>
      </c>
      <c r="G1933" s="2">
        <f>'Moving Avg'!F1933</f>
        <v>34.399999999999991</v>
      </c>
      <c r="H1933" s="2">
        <f>'Moving Avg'!G1933</f>
        <v>34.400000000000027</v>
      </c>
      <c r="I1933" s="2">
        <f>'Moving Avg'!H1933</f>
        <v>34.037049999999887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</row>
    <row r="1934" spans="1:12" ht="13.5" x14ac:dyDescent="0.25">
      <c r="A1934" s="3">
        <f>RSI!A1934</f>
        <v>44825</v>
      </c>
      <c r="B1934" s="2">
        <f>RSI!B1934</f>
        <v>34.4</v>
      </c>
      <c r="C1934" s="2">
        <f>RSI!I1934</f>
        <v>88.804970927050988</v>
      </c>
      <c r="D1934" s="2">
        <f>MACD!E1934</f>
        <v>1.1429047959602201E-2</v>
      </c>
      <c r="E1934" s="2">
        <f>MACD!F1934</f>
        <v>1.625775924397433E-2</v>
      </c>
      <c r="F1934" s="2">
        <f>'Moving Avg'!D1934</f>
        <v>34.4</v>
      </c>
      <c r="G1934" s="2">
        <f>'Moving Avg'!F1934</f>
        <v>34.399999999999991</v>
      </c>
      <c r="H1934" s="2">
        <f>'Moving Avg'!G1934</f>
        <v>34.400000000000027</v>
      </c>
      <c r="I1934" s="2">
        <f>'Moving Avg'!H1934</f>
        <v>34.036549999999892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</row>
    <row r="1935" spans="1:12" ht="13.5" x14ac:dyDescent="0.25">
      <c r="A1935" s="3">
        <f>RSI!A1935</f>
        <v>44826</v>
      </c>
      <c r="B1935" s="2">
        <f>RSI!B1935</f>
        <v>34.4</v>
      </c>
      <c r="C1935" s="2">
        <f>RSI!I1935</f>
        <v>88.804970927050988</v>
      </c>
      <c r="D1935" s="2">
        <f>MACD!E1935</f>
        <v>1.0603876419956748E-2</v>
      </c>
      <c r="E1935" s="2">
        <f>MACD!F1935</f>
        <v>1.5126982679170814E-2</v>
      </c>
      <c r="F1935" s="2">
        <f>'Moving Avg'!D1935</f>
        <v>34.4</v>
      </c>
      <c r="G1935" s="2">
        <f>'Moving Avg'!F1935</f>
        <v>34.399999999999991</v>
      </c>
      <c r="H1935" s="2">
        <f>'Moving Avg'!G1935</f>
        <v>34.400000000000027</v>
      </c>
      <c r="I1935" s="2">
        <f>'Moving Avg'!H1935</f>
        <v>34.036049999999889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</row>
    <row r="1936" spans="1:12" ht="13.5" x14ac:dyDescent="0.25">
      <c r="A1936" s="3">
        <f>RSI!A1936</f>
        <v>44827</v>
      </c>
      <c r="B1936" s="2">
        <f>RSI!B1936</f>
        <v>34.4</v>
      </c>
      <c r="C1936" s="2">
        <f>RSI!I1936</f>
        <v>88.804970927050988</v>
      </c>
      <c r="D1936" s="2">
        <f>MACD!E1936</f>
        <v>9.8365326049076884E-3</v>
      </c>
      <c r="E1936" s="2">
        <f>MACD!F1936</f>
        <v>1.406889266431819E-2</v>
      </c>
      <c r="F1936" s="2">
        <f>'Moving Avg'!D1936</f>
        <v>34.4</v>
      </c>
      <c r="G1936" s="2">
        <f>'Moving Avg'!F1936</f>
        <v>34.399999999999991</v>
      </c>
      <c r="H1936" s="2">
        <f>'Moving Avg'!G1936</f>
        <v>34.400000000000027</v>
      </c>
      <c r="I1936" s="2">
        <f>'Moving Avg'!H1936</f>
        <v>34.035549999999887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</row>
    <row r="1937" spans="1:12" ht="13.5" x14ac:dyDescent="0.25">
      <c r="A1937" s="3">
        <f>RSI!A1937</f>
        <v>44830</v>
      </c>
      <c r="B1937" s="2">
        <f>RSI!B1937</f>
        <v>34.4</v>
      </c>
      <c r="C1937" s="2">
        <f>RSI!I1937</f>
        <v>88.804970927050988</v>
      </c>
      <c r="D1937" s="2">
        <f>MACD!E1937</f>
        <v>9.1232400705578698E-3</v>
      </c>
      <c r="E1937" s="2">
        <f>MACD!F1937</f>
        <v>1.3079762145566127E-2</v>
      </c>
      <c r="F1937" s="2">
        <f>'Moving Avg'!D1937</f>
        <v>34.4</v>
      </c>
      <c r="G1937" s="2">
        <f>'Moving Avg'!F1937</f>
        <v>34.399999999999991</v>
      </c>
      <c r="H1937" s="2">
        <f>'Moving Avg'!G1937</f>
        <v>34.400000000000027</v>
      </c>
      <c r="I1937" s="2">
        <f>'Moving Avg'!H1937</f>
        <v>34.035049999999885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</row>
    <row r="1938" spans="1:12" ht="13.5" x14ac:dyDescent="0.25">
      <c r="A1938" s="3">
        <f>RSI!A1938</f>
        <v>44831</v>
      </c>
      <c r="B1938" s="2">
        <f>RSI!B1938</f>
        <v>34.4</v>
      </c>
      <c r="C1938" s="2">
        <f>RSI!I1938</f>
        <v>88.804970927050988</v>
      </c>
      <c r="D1938" s="2">
        <f>MACD!E1938</f>
        <v>8.4604240955457044E-3</v>
      </c>
      <c r="E1938" s="2">
        <f>MACD!F1938</f>
        <v>1.2155894535562043E-2</v>
      </c>
      <c r="F1938" s="2">
        <f>'Moving Avg'!D1938</f>
        <v>34.4</v>
      </c>
      <c r="G1938" s="2">
        <f>'Moving Avg'!F1938</f>
        <v>34.399999999999991</v>
      </c>
      <c r="H1938" s="2">
        <f>'Moving Avg'!G1938</f>
        <v>34.400000000000027</v>
      </c>
      <c r="I1938" s="2">
        <f>'Moving Avg'!H1938</f>
        <v>34.034549999999882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</row>
    <row r="1939" spans="1:12" ht="13.5" x14ac:dyDescent="0.25">
      <c r="A1939" s="3">
        <f>RSI!A1939</f>
        <v>44832</v>
      </c>
      <c r="B1939" s="2">
        <f>RSI!B1939</f>
        <v>34.4</v>
      </c>
      <c r="C1939" s="2">
        <f>RSI!I1939</f>
        <v>88.804970927050988</v>
      </c>
      <c r="D1939" s="2">
        <f>MACD!E1939</f>
        <v>7.8447087408122229E-3</v>
      </c>
      <c r="E1939" s="2">
        <f>MACD!F1939</f>
        <v>1.1293657376612079E-2</v>
      </c>
      <c r="F1939" s="2">
        <f>'Moving Avg'!D1939</f>
        <v>34.4</v>
      </c>
      <c r="G1939" s="2">
        <f>'Moving Avg'!F1939</f>
        <v>34.399999999999991</v>
      </c>
      <c r="H1939" s="2">
        <f>'Moving Avg'!G1939</f>
        <v>34.400000000000027</v>
      </c>
      <c r="I1939" s="2">
        <f>'Moving Avg'!H1939</f>
        <v>34.03404999999988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</row>
    <row r="1940" spans="1:12" ht="13.5" x14ac:dyDescent="0.25">
      <c r="A1940" s="3">
        <f>RSI!A1940</f>
        <v>44833</v>
      </c>
      <c r="B1940" s="2">
        <f>RSI!B1940</f>
        <v>34.4</v>
      </c>
      <c r="C1940" s="2">
        <f>RSI!I1940</f>
        <v>88.804970927050988</v>
      </c>
      <c r="D1940" s="2">
        <f>MACD!E1940</f>
        <v>7.272912280654964E-3</v>
      </c>
      <c r="E1940" s="2">
        <f>MACD!F1940</f>
        <v>1.0489508357420657E-2</v>
      </c>
      <c r="F1940" s="2">
        <f>'Moving Avg'!D1940</f>
        <v>34.4</v>
      </c>
      <c r="G1940" s="2">
        <f>'Moving Avg'!F1940</f>
        <v>34.399999999999991</v>
      </c>
      <c r="H1940" s="2">
        <f>'Moving Avg'!G1940</f>
        <v>34.400000000000027</v>
      </c>
      <c r="I1940" s="2">
        <f>'Moving Avg'!H1940</f>
        <v>34.033549999999877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</row>
    <row r="1941" spans="1:12" ht="13.5" x14ac:dyDescent="0.25">
      <c r="A1941" s="3">
        <f>RSI!A1941</f>
        <v>44834</v>
      </c>
      <c r="B1941" s="2">
        <f>RSI!B1941</f>
        <v>34.4</v>
      </c>
      <c r="C1941" s="2">
        <f>RSI!I1941</f>
        <v>88.804970927050988</v>
      </c>
      <c r="D1941" s="2">
        <f>MACD!E1941</f>
        <v>6.7420414098151582E-3</v>
      </c>
      <c r="E1941" s="2">
        <f>MACD!F1941</f>
        <v>9.7400149678995573E-3</v>
      </c>
      <c r="F1941" s="2">
        <f>'Moving Avg'!D1941</f>
        <v>34.4</v>
      </c>
      <c r="G1941" s="2">
        <f>'Moving Avg'!F1941</f>
        <v>34.399999999999991</v>
      </c>
      <c r="H1941" s="2">
        <f>'Moving Avg'!G1941</f>
        <v>34.400000000000027</v>
      </c>
      <c r="I1941" s="2">
        <f>'Moving Avg'!H1941</f>
        <v>34.033049999999875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</row>
    <row r="1942" spans="1:12" ht="13.5" x14ac:dyDescent="0.25">
      <c r="A1942" s="3">
        <f>RSI!A1942</f>
        <v>44837</v>
      </c>
      <c r="B1942" s="2">
        <f>RSI!B1942</f>
        <v>34.4</v>
      </c>
      <c r="C1942" s="2">
        <f>RSI!I1942</f>
        <v>88.804970927050988</v>
      </c>
      <c r="D1942" s="2">
        <f>MACD!E1942</f>
        <v>6.2492845576187506E-3</v>
      </c>
      <c r="E1942" s="2">
        <f>MACD!F1942</f>
        <v>9.0418688858433967E-3</v>
      </c>
      <c r="F1942" s="2">
        <f>'Moving Avg'!D1942</f>
        <v>34.4</v>
      </c>
      <c r="G1942" s="2">
        <f>'Moving Avg'!F1942</f>
        <v>34.399999999999991</v>
      </c>
      <c r="H1942" s="2">
        <f>'Moving Avg'!G1942</f>
        <v>34.400000000000027</v>
      </c>
      <c r="I1942" s="2">
        <f>'Moving Avg'!H1942</f>
        <v>34.042899999999875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</row>
    <row r="1943" spans="1:12" ht="13.5" x14ac:dyDescent="0.25">
      <c r="A1943" s="3">
        <f>RSI!A1943</f>
        <v>44838</v>
      </c>
      <c r="B1943" s="2">
        <f>RSI!B1943</f>
        <v>34.4</v>
      </c>
      <c r="C1943" s="2">
        <f>RSI!I1943</f>
        <v>88.804970927050988</v>
      </c>
      <c r="D1943" s="2">
        <f>MACD!E1943</f>
        <v>5.7920045787440699E-3</v>
      </c>
      <c r="E1943" s="2">
        <f>MACD!F1943</f>
        <v>8.391896024423532E-3</v>
      </c>
      <c r="F1943" s="2">
        <f>'Moving Avg'!D1943</f>
        <v>34.4</v>
      </c>
      <c r="G1943" s="2">
        <f>'Moving Avg'!F1943</f>
        <v>34.399999999999991</v>
      </c>
      <c r="H1943" s="2">
        <f>'Moving Avg'!G1943</f>
        <v>34.400000000000027</v>
      </c>
      <c r="I1943" s="2">
        <f>'Moving Avg'!H1943</f>
        <v>34.052749999999868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</row>
    <row r="1944" spans="1:12" ht="13.5" x14ac:dyDescent="0.25">
      <c r="A1944" s="3">
        <f>RSI!A1944</f>
        <v>44839</v>
      </c>
      <c r="B1944" s="2">
        <f>RSI!B1944</f>
        <v>32.86</v>
      </c>
      <c r="C1944" s="2">
        <f>RSI!I1944</f>
        <v>0.52457286154391625</v>
      </c>
      <c r="D1944" s="2">
        <f>MACD!E1944</f>
        <v>0.11944180511291336</v>
      </c>
      <c r="E1944" s="2">
        <f>MACD!F1944</f>
        <v>3.0601877842121497E-2</v>
      </c>
      <c r="F1944" s="2">
        <f>'Moving Avg'!D1944</f>
        <v>34.091999999999999</v>
      </c>
      <c r="G1944" s="2">
        <f>'Moving Avg'!F1944</f>
        <v>34.322999999999993</v>
      </c>
      <c r="H1944" s="2">
        <f>'Moving Avg'!G1944</f>
        <v>34.369200000000021</v>
      </c>
      <c r="I1944" s="2">
        <f>'Moving Avg'!H1944</f>
        <v>34.054899999999868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</row>
    <row r="1945" spans="1:12" ht="13.5" x14ac:dyDescent="0.25">
      <c r="A1945" s="3">
        <f>RSI!A1945</f>
        <v>44840</v>
      </c>
      <c r="B1945" s="2">
        <f>RSI!B1945</f>
        <v>31.39</v>
      </c>
      <c r="C1945" s="2">
        <f>RSI!I1945</f>
        <v>0.25944553136145032</v>
      </c>
      <c r="D1945" s="2">
        <f>MACD!E1945</f>
        <v>0.33356125789481439</v>
      </c>
      <c r="E1945" s="2">
        <f>MACD!F1945</f>
        <v>9.119375385266007E-2</v>
      </c>
      <c r="F1945" s="2">
        <f>'Moving Avg'!D1945</f>
        <v>33.489999999999995</v>
      </c>
      <c r="G1945" s="2">
        <f>'Moving Avg'!F1945</f>
        <v>34.172499999999992</v>
      </c>
      <c r="H1945" s="2">
        <f>'Moving Avg'!G1945</f>
        <v>34.309000000000026</v>
      </c>
      <c r="I1945" s="2">
        <f>'Moving Avg'!H1945</f>
        <v>34.049699999999874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</row>
    <row r="1946" spans="1:12" ht="13.5" x14ac:dyDescent="0.25">
      <c r="A1946" s="3">
        <f>RSI!A1946</f>
        <v>44841</v>
      </c>
      <c r="B1946" s="2">
        <f>RSI!B1946</f>
        <v>31.39</v>
      </c>
      <c r="C1946" s="2">
        <f>RSI!I1946</f>
        <v>0.25944553136145032</v>
      </c>
      <c r="D1946" s="2">
        <f>MACD!E1946</f>
        <v>0.53181939032627668</v>
      </c>
      <c r="E1946" s="2">
        <f>MACD!F1946</f>
        <v>0.1793188811473834</v>
      </c>
      <c r="F1946" s="2">
        <f>'Moving Avg'!D1946</f>
        <v>32.887999999999998</v>
      </c>
      <c r="G1946" s="2">
        <f>'Moving Avg'!F1946</f>
        <v>34.021999999999991</v>
      </c>
      <c r="H1946" s="2">
        <f>'Moving Avg'!G1946</f>
        <v>34.248800000000024</v>
      </c>
      <c r="I1946" s="2">
        <f>'Moving Avg'!H1946</f>
        <v>34.036649999999874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</row>
    <row r="1947" spans="1:12" ht="13.5" x14ac:dyDescent="0.25">
      <c r="A1947" s="3">
        <f>RSI!A1947</f>
        <v>44844</v>
      </c>
      <c r="B1947" s="2">
        <f>RSI!B1947</f>
        <v>29.98</v>
      </c>
      <c r="C1947" s="2">
        <f>RSI!I1947</f>
        <v>0.1660730381988742</v>
      </c>
      <c r="D1947" s="2">
        <f>MACD!E1947</f>
        <v>0.8198356548771244</v>
      </c>
      <c r="E1947" s="2">
        <f>MACD!F1947</f>
        <v>0.30742223589333162</v>
      </c>
      <c r="F1947" s="2">
        <f>'Moving Avg'!D1947</f>
        <v>32.003999999999998</v>
      </c>
      <c r="G1947" s="2">
        <f>'Moving Avg'!F1947</f>
        <v>33.800999999999995</v>
      </c>
      <c r="H1947" s="2">
        <f>'Moving Avg'!G1947</f>
        <v>34.160400000000024</v>
      </c>
      <c r="I1947" s="2">
        <f>'Moving Avg'!H1947</f>
        <v>34.01404999999987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28.64</v>
      </c>
      <c r="C1948" s="2">
        <f>RSI!I1948</f>
        <v>0.12136868799862555</v>
      </c>
      <c r="D1948" s="2">
        <f>MACD!E1948</f>
        <v>1.1857761965636584</v>
      </c>
      <c r="E1948" s="2">
        <f>MACD!F1948</f>
        <v>0.48309302802739701</v>
      </c>
      <c r="F1948" s="2">
        <f>'Moving Avg'!D1948</f>
        <v>30.851999999999997</v>
      </c>
      <c r="G1948" s="2">
        <f>'Moving Avg'!F1948</f>
        <v>33.512999999999991</v>
      </c>
      <c r="H1948" s="2">
        <f>'Moving Avg'!G1948</f>
        <v>34.045200000000023</v>
      </c>
      <c r="I1948" s="2">
        <f>'Moving Avg'!H1948</f>
        <v>33.982249999999873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</row>
    <row r="1949" spans="1:12" ht="13.5" x14ac:dyDescent="0.25">
      <c r="A1949" s="3">
        <f>RSI!A1949</f>
        <v>44846</v>
      </c>
      <c r="B1949" s="2">
        <f>RSI!B1949</f>
        <v>28.64</v>
      </c>
      <c r="C1949" s="2">
        <f>RSI!I1949</f>
        <v>0.12136868799862555</v>
      </c>
      <c r="D1949" s="2">
        <f>MACD!E1949</f>
        <v>1.5246096557589368</v>
      </c>
      <c r="E1949" s="2">
        <f>MACD!F1949</f>
        <v>0.6913963535737051</v>
      </c>
      <c r="F1949" s="2">
        <f>'Moving Avg'!D1949</f>
        <v>30.008000000000003</v>
      </c>
      <c r="G1949" s="2">
        <f>'Moving Avg'!F1949</f>
        <v>33.224999999999987</v>
      </c>
      <c r="H1949" s="2">
        <f>'Moving Avg'!G1949</f>
        <v>33.930000000000021</v>
      </c>
      <c r="I1949" s="2">
        <f>'Moving Avg'!H1949</f>
        <v>33.950449999999876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28.64</v>
      </c>
      <c r="C1950" s="2">
        <f>RSI!I1950</f>
        <v>0.12136868799862555</v>
      </c>
      <c r="D1950" s="2">
        <f>MACD!E1950</f>
        <v>1.8383440222992959</v>
      </c>
      <c r="E1950" s="2">
        <f>MACD!F1950</f>
        <v>0.92078588731882327</v>
      </c>
      <c r="F1950" s="2">
        <f>'Moving Avg'!D1950</f>
        <v>29.458000000000006</v>
      </c>
      <c r="G1950" s="2">
        <f>'Moving Avg'!F1950</f>
        <v>32.936999999999998</v>
      </c>
      <c r="H1950" s="2">
        <f>'Moving Avg'!G1950</f>
        <v>33.81480000000002</v>
      </c>
      <c r="I1950" s="2">
        <f>'Moving Avg'!H1950</f>
        <v>33.918649999999872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28.64</v>
      </c>
      <c r="C1951" s="2">
        <f>RSI!I1951</f>
        <v>0.12136868799862555</v>
      </c>
      <c r="D1951" s="2">
        <f>MACD!E1951</f>
        <v>2.1288385371408935</v>
      </c>
      <c r="E1951" s="2">
        <f>MACD!F1951</f>
        <v>1.1623964172832375</v>
      </c>
      <c r="F1951" s="2">
        <f>'Moving Avg'!D1951</f>
        <v>28.908000000000005</v>
      </c>
      <c r="G1951" s="2">
        <f>'Moving Avg'!F1951</f>
        <v>32.648999999999987</v>
      </c>
      <c r="H1951" s="2">
        <f>'Moving Avg'!G1951</f>
        <v>33.699600000000025</v>
      </c>
      <c r="I1951" s="2">
        <f>'Moving Avg'!H1951</f>
        <v>33.886849999999875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29.92</v>
      </c>
      <c r="C1952" s="2">
        <f>RSI!I1952</f>
        <v>25.787992277808897</v>
      </c>
      <c r="D1952" s="2">
        <f>MACD!E1952</f>
        <v>2.3029998973485135</v>
      </c>
      <c r="E1952" s="2">
        <f>MACD!F1952</f>
        <v>1.3905171132962928</v>
      </c>
      <c r="F1952" s="2">
        <f>'Moving Avg'!D1952</f>
        <v>28.896000000000004</v>
      </c>
      <c r="G1952" s="2">
        <f>'Moving Avg'!F1952</f>
        <v>32.424999999999997</v>
      </c>
      <c r="H1952" s="2">
        <f>'Moving Avg'!G1952</f>
        <v>33.610000000000021</v>
      </c>
      <c r="I1952" s="2">
        <f>'Moving Avg'!H1952</f>
        <v>33.861449999999884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31.26</v>
      </c>
      <c r="C1953" s="2">
        <f>RSI!I1953</f>
        <v>42.458738793147603</v>
      </c>
      <c r="D1953" s="2">
        <f>MACD!E1953</f>
        <v>2.3650009642080647</v>
      </c>
      <c r="E1953" s="2">
        <f>MACD!F1953</f>
        <v>1.5854138834786473</v>
      </c>
      <c r="F1953" s="2">
        <f>'Moving Avg'!D1953</f>
        <v>29.419999999999998</v>
      </c>
      <c r="G1953" s="2">
        <f>'Moving Avg'!F1953</f>
        <v>32.267999999999994</v>
      </c>
      <c r="H1953" s="2">
        <f>'Moving Avg'!G1953</f>
        <v>33.547200000000018</v>
      </c>
      <c r="I1953" s="2">
        <f>'Moving Avg'!H1953</f>
        <v>33.842749999999882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</row>
    <row r="1954" spans="1:12" ht="13.5" x14ac:dyDescent="0.25">
      <c r="A1954" s="3">
        <f>RSI!A1954</f>
        <v>44853</v>
      </c>
      <c r="B1954" s="2">
        <f>RSI!B1954</f>
        <v>31.29</v>
      </c>
      <c r="C1954" s="2">
        <f>RSI!I1954</f>
        <v>42.768705873753539</v>
      </c>
      <c r="D1954" s="2">
        <f>MACD!E1954</f>
        <v>2.1832638973406731</v>
      </c>
      <c r="E1954" s="2">
        <f>MACD!F1954</f>
        <v>1.7049838862510525</v>
      </c>
      <c r="F1954" s="2">
        <f>'Moving Avg'!D1954</f>
        <v>29.95</v>
      </c>
      <c r="G1954" s="2">
        <f>'Moving Avg'!F1954</f>
        <v>32.112499999999997</v>
      </c>
      <c r="H1954" s="2">
        <f>'Moving Avg'!G1954</f>
        <v>33.485000000000021</v>
      </c>
      <c r="I1954" s="2">
        <f>'Moving Avg'!H1954</f>
        <v>33.824199999999884</v>
      </c>
      <c r="J1954" s="6" t="str">
        <f>OBV!F1954</f>
        <v>BULLISH</v>
      </c>
      <c r="K1954" s="6" t="str">
        <f>OBV!G1954</f>
        <v>NEUTRAL</v>
      </c>
      <c r="L1954" s="6" t="str">
        <f>OBV!H1954</f>
        <v>CONFIRMED BULLISH</v>
      </c>
    </row>
    <row r="1955" spans="1:12" ht="13.5" x14ac:dyDescent="0.25">
      <c r="A1955" s="3">
        <f>RSI!A1955</f>
        <v>44854</v>
      </c>
      <c r="B1955" s="2">
        <f>RSI!B1955</f>
        <v>31.29</v>
      </c>
      <c r="C1955" s="2">
        <f>RSI!I1955</f>
        <v>42.768705873753539</v>
      </c>
      <c r="D1955" s="2">
        <f>MACD!E1955</f>
        <v>1.8077346979734443</v>
      </c>
      <c r="E1955" s="2">
        <f>MACD!F1955</f>
        <v>1.7255340485955308</v>
      </c>
      <c r="F1955" s="2">
        <f>'Moving Avg'!D1955</f>
        <v>30.48</v>
      </c>
      <c r="G1955" s="2">
        <f>'Moving Avg'!F1955</f>
        <v>31.956999999999994</v>
      </c>
      <c r="H1955" s="2">
        <f>'Moving Avg'!G1955</f>
        <v>33.422800000000016</v>
      </c>
      <c r="I1955" s="2">
        <f>'Moving Avg'!H1955</f>
        <v>33.805649999999886</v>
      </c>
      <c r="J1955" s="6" t="str">
        <f>OBV!F1955</f>
        <v>BULLISH</v>
      </c>
      <c r="K1955" s="6" t="str">
        <f>OBV!G1955</f>
        <v>NEUTRAL</v>
      </c>
      <c r="L1955" s="6" t="str">
        <f>OBV!H1955</f>
        <v>CONFIRMED BULLISH</v>
      </c>
    </row>
    <row r="1956" spans="1:12" ht="13.5" x14ac:dyDescent="0.25">
      <c r="A1956" s="3">
        <f>RSI!A1956</f>
        <v>44855</v>
      </c>
      <c r="B1956" s="2">
        <f>RSI!B1956</f>
        <v>31.29</v>
      </c>
      <c r="C1956" s="2">
        <f>RSI!I1956</f>
        <v>42.768705873753539</v>
      </c>
      <c r="D1956" s="2">
        <f>MACD!E1956</f>
        <v>1.4940553002017083</v>
      </c>
      <c r="E1956" s="2">
        <f>MACD!F1956</f>
        <v>1.6792382989167665</v>
      </c>
      <c r="F1956" s="2">
        <f>'Moving Avg'!D1956</f>
        <v>31.009999999999998</v>
      </c>
      <c r="G1956" s="2">
        <f>'Moving Avg'!F1956</f>
        <v>31.801499999999994</v>
      </c>
      <c r="H1956" s="2">
        <f>'Moving Avg'!G1956</f>
        <v>33.360600000000012</v>
      </c>
      <c r="I1956" s="2">
        <f>'Moving Avg'!H1956</f>
        <v>33.787099999999889</v>
      </c>
      <c r="J1956" s="6" t="str">
        <f>OBV!F1956</f>
        <v>BULLISH</v>
      </c>
      <c r="K1956" s="6" t="str">
        <f>OBV!G1956</f>
        <v>NEUTRAL</v>
      </c>
      <c r="L1956" s="6" t="str">
        <f>OBV!H1956</f>
        <v>CONFIRMED BULLISH</v>
      </c>
    </row>
    <row r="1957" spans="1:12" ht="13.5" x14ac:dyDescent="0.25">
      <c r="A1957" s="3">
        <f>RSI!A1957</f>
        <v>44858</v>
      </c>
      <c r="B1957" s="2">
        <f>RSI!B1957</f>
        <v>31.29</v>
      </c>
      <c r="C1957" s="2">
        <f>RSI!I1957</f>
        <v>42.768705873753539</v>
      </c>
      <c r="D1957" s="2">
        <f>MACD!E1957</f>
        <v>1.0154853412614351</v>
      </c>
      <c r="E1957" s="2">
        <f>MACD!F1957</f>
        <v>1.5464877073857002</v>
      </c>
      <c r="F1957" s="2">
        <f>'Moving Avg'!D1957</f>
        <v>31.283999999999999</v>
      </c>
      <c r="G1957" s="2">
        <f>'Moving Avg'!F1957</f>
        <v>31.645999999999994</v>
      </c>
      <c r="H1957" s="2">
        <f>'Moving Avg'!G1957</f>
        <v>33.298400000000008</v>
      </c>
      <c r="I1957" s="2">
        <f>'Moving Avg'!H1957</f>
        <v>33.768549999999891</v>
      </c>
      <c r="J1957" s="6" t="str">
        <f>OBV!F1957</f>
        <v>BULLISH</v>
      </c>
      <c r="K1957" s="6" t="str">
        <f>OBV!G1957</f>
        <v>NEUTRAL</v>
      </c>
      <c r="L1957" s="6" t="str">
        <f>OBV!H1957</f>
        <v>CONFIRMED BULLISH</v>
      </c>
    </row>
    <row r="1958" spans="1:12" ht="13.5" x14ac:dyDescent="0.25">
      <c r="A1958" s="3">
        <f>RSI!A1958</f>
        <v>44859</v>
      </c>
      <c r="B1958" s="2">
        <f>RSI!B1958</f>
        <v>32</v>
      </c>
      <c r="C1958" s="2">
        <f>RSI!I1958</f>
        <v>51.146138118742897</v>
      </c>
      <c r="D1958" s="2">
        <f>MACD!E1958</f>
        <v>0.35528967153602409</v>
      </c>
      <c r="E1958" s="2">
        <f>MACD!F1958</f>
        <v>1.3082481002157651</v>
      </c>
      <c r="F1958" s="2">
        <f>'Moving Avg'!D1958</f>
        <v>31.431999999999999</v>
      </c>
      <c r="G1958" s="2">
        <f>'Moving Avg'!F1958</f>
        <v>31.525999999999993</v>
      </c>
      <c r="H1958" s="2">
        <f>'Moving Avg'!G1958</f>
        <v>33.250400000000006</v>
      </c>
      <c r="I1958" s="2">
        <f>'Moving Avg'!H1958</f>
        <v>33.753549999999898</v>
      </c>
      <c r="J1958" s="6" t="str">
        <f>OBV!F1958</f>
        <v>BULLISH</v>
      </c>
      <c r="K1958" s="6" t="str">
        <f>OBV!G1958</f>
        <v>NEUTRAL</v>
      </c>
      <c r="L1958" s="6" t="str">
        <f>OBV!H1958</f>
        <v>CONFIRMED BULLISH</v>
      </c>
    </row>
    <row r="1959" spans="1:12" ht="13.5" x14ac:dyDescent="0.25">
      <c r="A1959" s="3">
        <f>RSI!A1959</f>
        <v>44860</v>
      </c>
      <c r="B1959" s="2">
        <f>RSI!B1959</f>
        <v>32.44</v>
      </c>
      <c r="C1959" s="2">
        <f>RSI!I1959</f>
        <v>55.493992639956161</v>
      </c>
      <c r="D1959" s="2">
        <f>MACD!E1959</f>
        <v>-0.23688972407832054</v>
      </c>
      <c r="E1959" s="2">
        <f>MACD!F1959</f>
        <v>0.99922053535694788</v>
      </c>
      <c r="F1959" s="2">
        <f>'Moving Avg'!D1959</f>
        <v>31.661999999999999</v>
      </c>
      <c r="G1959" s="2">
        <f>'Moving Avg'!F1959</f>
        <v>31.427999999999997</v>
      </c>
      <c r="H1959" s="2">
        <f>'Moving Avg'!G1959</f>
        <v>33.211200000000005</v>
      </c>
      <c r="I1959" s="2">
        <f>'Moving Avg'!H1959</f>
        <v>33.740749999999892</v>
      </c>
      <c r="J1959" s="6" t="str">
        <f>OBV!F1959</f>
        <v>BULLISH</v>
      </c>
      <c r="K1959" s="6" t="str">
        <f>OBV!G1959</f>
        <v>NEUTRAL</v>
      </c>
      <c r="L1959" s="6" t="str">
        <f>OBV!H1959</f>
        <v>CONFIRMED BULLISH</v>
      </c>
    </row>
    <row r="1960" spans="1:12" ht="13.5" x14ac:dyDescent="0.25">
      <c r="A1960" s="3">
        <f>RSI!A1960</f>
        <v>44861</v>
      </c>
      <c r="B1960" s="2">
        <f>RSI!B1960</f>
        <v>32.44</v>
      </c>
      <c r="C1960" s="2">
        <f>RSI!I1960</f>
        <v>55.493992639956161</v>
      </c>
      <c r="D1960" s="2">
        <f>MACD!E1960</f>
        <v>-0.74145318532513116</v>
      </c>
      <c r="E1960" s="2">
        <f>MACD!F1960</f>
        <v>0.65108579122053212</v>
      </c>
      <c r="F1960" s="2">
        <f>'Moving Avg'!D1960</f>
        <v>31.891999999999996</v>
      </c>
      <c r="G1960" s="2">
        <f>'Moving Avg'!F1960</f>
        <v>31.330000000000005</v>
      </c>
      <c r="H1960" s="2">
        <f>'Moving Avg'!G1960</f>
        <v>33.172000000000004</v>
      </c>
      <c r="I1960" s="2">
        <f>'Moving Avg'!H1960</f>
        <v>33.727949999999893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</row>
    <row r="1961" spans="1:12" ht="13.5" x14ac:dyDescent="0.25">
      <c r="A1961" s="3">
        <f>RSI!A1961</f>
        <v>44862</v>
      </c>
      <c r="B1961" s="2">
        <f>RSI!B1961</f>
        <v>32.44</v>
      </c>
      <c r="C1961" s="2">
        <f>RSI!I1961</f>
        <v>55.493992639956161</v>
      </c>
      <c r="D1961" s="2">
        <f>MACD!E1961</f>
        <v>-1.1716216727939965</v>
      </c>
      <c r="E1961" s="2">
        <f>MACD!F1961</f>
        <v>0.28654429841762641</v>
      </c>
      <c r="F1961" s="2">
        <f>'Moving Avg'!D1961</f>
        <v>32.122</v>
      </c>
      <c r="G1961" s="2">
        <f>'Moving Avg'!F1961</f>
        <v>31.232000000000006</v>
      </c>
      <c r="H1961" s="2">
        <f>'Moving Avg'!G1961</f>
        <v>33.132800000000003</v>
      </c>
      <c r="I1961" s="2">
        <f>'Moving Avg'!H1961</f>
        <v>33.715149999999895</v>
      </c>
      <c r="J1961" s="6" t="str">
        <f>OBV!F1961</f>
        <v>BULLISH</v>
      </c>
      <c r="K1961" s="6" t="str">
        <f>OBV!G1961</f>
        <v>NEUTRAL</v>
      </c>
      <c r="L1961" s="6" t="str">
        <f>OBV!H1961</f>
        <v>CONFIRMED BULLISH</v>
      </c>
    </row>
    <row r="1962" spans="1:12" ht="13.5" x14ac:dyDescent="0.25">
      <c r="A1962" s="3">
        <f>RSI!A1962</f>
        <v>44865</v>
      </c>
      <c r="B1962" s="2">
        <f>RSI!B1962</f>
        <v>32.43</v>
      </c>
      <c r="C1962" s="2">
        <f>RSI!I1962</f>
        <v>55.354153838189887</v>
      </c>
      <c r="D1962" s="2">
        <f>MACD!E1962</f>
        <v>-1.3409374772463138</v>
      </c>
      <c r="E1962" s="2">
        <f>MACD!F1962</f>
        <v>-3.8952056715161665E-2</v>
      </c>
      <c r="F1962" s="2">
        <f>'Moving Avg'!D1962</f>
        <v>32.35</v>
      </c>
      <c r="G1962" s="2">
        <f>'Moving Avg'!F1962</f>
        <v>31.133499999999998</v>
      </c>
      <c r="H1962" s="2">
        <f>'Moving Avg'!G1962</f>
        <v>33.093400000000003</v>
      </c>
      <c r="I1962" s="2">
        <f>'Moving Avg'!H1962</f>
        <v>33.702299999999902</v>
      </c>
      <c r="J1962" s="6" t="str">
        <f>OBV!F1962</f>
        <v>BULLISH</v>
      </c>
      <c r="K1962" s="6" t="str">
        <f>OBV!G1962</f>
        <v>NEUTRAL</v>
      </c>
      <c r="L1962" s="6" t="str">
        <f>OBV!H1962</f>
        <v>CONFIRMED BULLISH</v>
      </c>
    </row>
    <row r="1963" spans="1:12" ht="13.5" x14ac:dyDescent="0.25">
      <c r="A1963" s="3">
        <f>RSI!A1963</f>
        <v>44866</v>
      </c>
      <c r="B1963" s="2">
        <f>RSI!B1963</f>
        <v>32.6</v>
      </c>
      <c r="C1963" s="2">
        <f>RSI!I1963</f>
        <v>57.322988845771619</v>
      </c>
      <c r="D1963" s="2">
        <f>MACD!E1963</f>
        <v>-1.2933537060651261</v>
      </c>
      <c r="E1963" s="2">
        <f>MACD!F1963</f>
        <v>-0.28983238658515459</v>
      </c>
      <c r="F1963" s="2">
        <f>'Moving Avg'!D1963</f>
        <v>32.47</v>
      </c>
      <c r="G1963" s="2">
        <f>'Moving Avg'!F1963</f>
        <v>31.043500000000005</v>
      </c>
      <c r="H1963" s="2">
        <f>'Moving Avg'!G1963</f>
        <v>33.057400000000001</v>
      </c>
      <c r="I1963" s="2">
        <f>'Moving Avg'!H1963</f>
        <v>33.690299999999901</v>
      </c>
      <c r="J1963" s="6" t="str">
        <f>OBV!F1963</f>
        <v>BULLISH</v>
      </c>
      <c r="K1963" s="6" t="str">
        <f>OBV!G1963</f>
        <v>NEUTRAL</v>
      </c>
      <c r="L1963" s="6" t="str">
        <f>OBV!H1963</f>
        <v>CONFIRMED BULLISH</v>
      </c>
    </row>
    <row r="1964" spans="1:12" ht="13.5" x14ac:dyDescent="0.25">
      <c r="A1964" s="3">
        <f>RSI!A1964</f>
        <v>44867</v>
      </c>
      <c r="B1964" s="2">
        <f>RSI!B1964</f>
        <v>32.6</v>
      </c>
      <c r="C1964" s="2">
        <f>RSI!I1964</f>
        <v>57.322988845771611</v>
      </c>
      <c r="D1964" s="2">
        <f>MACD!E1964</f>
        <v>-1.2519891707400888</v>
      </c>
      <c r="E1964" s="2">
        <f>MACD!F1964</f>
        <v>-0.48226374341614142</v>
      </c>
      <c r="F1964" s="2">
        <f>'Moving Avg'!D1964</f>
        <v>32.501999999999995</v>
      </c>
      <c r="G1964" s="2">
        <f>'Moving Avg'!F1964</f>
        <v>31.0305</v>
      </c>
      <c r="H1964" s="2">
        <f>'Moving Avg'!G1964</f>
        <v>33.0214</v>
      </c>
      <c r="I1964" s="2">
        <f>'Moving Avg'!H1964</f>
        <v>33.683349999999912</v>
      </c>
      <c r="J1964" s="6" t="str">
        <f>OBV!F1964</f>
        <v>BULLISH</v>
      </c>
      <c r="K1964" s="6" t="str">
        <f>OBV!G1964</f>
        <v>NEUTRAL</v>
      </c>
      <c r="L1964" s="6" t="str">
        <f>OBV!H1964</f>
        <v>CONFIRMED BULLISH</v>
      </c>
    </row>
    <row r="1965" spans="1:12" ht="13.5" x14ac:dyDescent="0.25">
      <c r="A1965" s="3">
        <f>RSI!A1965</f>
        <v>44868</v>
      </c>
      <c r="B1965" s="2">
        <f>RSI!B1965</f>
        <v>32.590000000000003</v>
      </c>
      <c r="C1965" s="2">
        <f>RSI!I1965</f>
        <v>57.151050427620227</v>
      </c>
      <c r="D1965" s="2">
        <f>MACD!E1965</f>
        <v>-1.2195014103487871</v>
      </c>
      <c r="E1965" s="2">
        <f>MACD!F1965</f>
        <v>-0.62971127680267058</v>
      </c>
      <c r="F1965" s="2">
        <f>'Moving Avg'!D1965</f>
        <v>32.531999999999996</v>
      </c>
      <c r="G1965" s="2">
        <f>'Moving Avg'!F1965</f>
        <v>31.090500000000009</v>
      </c>
      <c r="H1965" s="2">
        <f>'Moving Avg'!G1965</f>
        <v>32.985199999999999</v>
      </c>
      <c r="I1965" s="2">
        <f>'Moving Avg'!H1965</f>
        <v>33.676349999999914</v>
      </c>
      <c r="J1965" s="6" t="str">
        <f>OBV!F1965</f>
        <v>BULLISH</v>
      </c>
      <c r="K1965" s="6" t="str">
        <f>OBV!G1965</f>
        <v>NEUTRAL</v>
      </c>
      <c r="L1965" s="6" t="str">
        <f>OBV!H1965</f>
        <v>CONFIRMED BULLISH</v>
      </c>
    </row>
    <row r="1966" spans="1:12" ht="13.5" x14ac:dyDescent="0.25">
      <c r="A1966" s="3">
        <f>RSI!A1966</f>
        <v>44869</v>
      </c>
      <c r="B1966" s="2">
        <f>RSI!B1966</f>
        <v>32.799999999999997</v>
      </c>
      <c r="C1966" s="2">
        <f>RSI!I1966</f>
        <v>59.873027558228543</v>
      </c>
      <c r="D1966" s="2">
        <f>MACD!E1966</f>
        <v>-1.2105209552234228</v>
      </c>
      <c r="E1966" s="2">
        <f>MACD!F1966</f>
        <v>-0.74587321248682115</v>
      </c>
      <c r="F1966" s="2">
        <f>'Moving Avg'!D1966</f>
        <v>32.603999999999999</v>
      </c>
      <c r="G1966" s="2">
        <f>'Moving Avg'!F1966</f>
        <v>31.161000000000001</v>
      </c>
      <c r="H1966" s="2">
        <f>'Moving Avg'!G1966</f>
        <v>32.953199999999995</v>
      </c>
      <c r="I1966" s="2">
        <f>'Moving Avg'!H1966</f>
        <v>33.670399999999916</v>
      </c>
      <c r="J1966" s="6" t="str">
        <f>OBV!F1966</f>
        <v>BULLISH</v>
      </c>
      <c r="K1966" s="6" t="str">
        <f>OBV!G1966</f>
        <v>NEUTRAL</v>
      </c>
      <c r="L1966" s="6" t="str">
        <f>OBV!H1966</f>
        <v>CONFIRMED BULLISH</v>
      </c>
    </row>
    <row r="1967" spans="1:12" ht="13.5" x14ac:dyDescent="0.25">
      <c r="A1967" s="3">
        <f>RSI!A1967</f>
        <v>44872</v>
      </c>
      <c r="B1967" s="2">
        <f>RSI!B1967</f>
        <v>32.799999999999997</v>
      </c>
      <c r="C1967" s="2">
        <f>RSI!I1967</f>
        <v>59.873027558228543</v>
      </c>
      <c r="D1967" s="2">
        <f>MACD!E1967</f>
        <v>-1.206897852715251</v>
      </c>
      <c r="E1967" s="2">
        <f>MACD!F1967</f>
        <v>-0.83807814053250707</v>
      </c>
      <c r="F1967" s="2">
        <f>'Moving Avg'!D1967</f>
        <v>32.677999999999997</v>
      </c>
      <c r="G1967" s="2">
        <f>'Moving Avg'!F1967</f>
        <v>31.302</v>
      </c>
      <c r="H1967" s="2">
        <f>'Moving Avg'!G1967</f>
        <v>32.921199999999992</v>
      </c>
      <c r="I1967" s="2">
        <f>'Moving Avg'!H1967</f>
        <v>33.664449999999917</v>
      </c>
      <c r="J1967" s="6" t="str">
        <f>OBV!F1967</f>
        <v>BULLISH</v>
      </c>
      <c r="K1967" s="6" t="str">
        <f>OBV!G1967</f>
        <v>NEUTRAL</v>
      </c>
      <c r="L1967" s="6" t="str">
        <f>OBV!H1967</f>
        <v>CONFIRMED BULLISH</v>
      </c>
    </row>
    <row r="1968" spans="1:12" ht="13.5" x14ac:dyDescent="0.25">
      <c r="A1968" s="3">
        <f>RSI!A1968</f>
        <v>44873</v>
      </c>
      <c r="B1968" s="2">
        <f>RSI!B1968</f>
        <v>34.270000000000003</v>
      </c>
      <c r="C1968" s="2">
        <f>RSI!I1968</f>
        <v>73.526083998544522</v>
      </c>
      <c r="D1968" s="2">
        <f>MACD!E1968</f>
        <v>-1.207171514821777</v>
      </c>
      <c r="E1968" s="2">
        <f>MACD!F1968</f>
        <v>-0.91189681539036116</v>
      </c>
      <c r="F1968" s="2">
        <f>'Moving Avg'!D1968</f>
        <v>33.012</v>
      </c>
      <c r="G1968" s="2">
        <f>'Moving Avg'!F1968</f>
        <v>31.583499999999997</v>
      </c>
      <c r="H1968" s="2">
        <f>'Moving Avg'!G1968</f>
        <v>32.918599999999991</v>
      </c>
      <c r="I1968" s="2">
        <f>'Moving Avg'!H1968</f>
        <v>33.665899999999922</v>
      </c>
      <c r="J1968" s="6" t="str">
        <f>OBV!F1968</f>
        <v>BULLISH</v>
      </c>
      <c r="K1968" s="6" t="str">
        <f>OBV!G1968</f>
        <v>NEUTRAL</v>
      </c>
      <c r="L1968" s="6" t="str">
        <f>OBV!H1968</f>
        <v>CONFIRMED BULLISH</v>
      </c>
    </row>
    <row r="1969" spans="1:12" ht="13.5" x14ac:dyDescent="0.25">
      <c r="A1969" s="3">
        <f>RSI!A1969</f>
        <v>44874</v>
      </c>
      <c r="B1969" s="2">
        <f>RSI!B1969</f>
        <v>34.270000000000003</v>
      </c>
      <c r="C1969" s="2">
        <f>RSI!I1969</f>
        <v>73.526083998544522</v>
      </c>
      <c r="D1969" s="2">
        <f>MACD!E1969</f>
        <v>-1.1518056202918849</v>
      </c>
      <c r="E1969" s="2">
        <f>MACD!F1969</f>
        <v>-0.95987857637066587</v>
      </c>
      <c r="F1969" s="2">
        <f>'Moving Avg'!D1969</f>
        <v>33.346000000000004</v>
      </c>
      <c r="G1969" s="2">
        <f>'Moving Avg'!F1969</f>
        <v>31.864999999999998</v>
      </c>
      <c r="H1969" s="2">
        <f>'Moving Avg'!G1969</f>
        <v>32.91599999999999</v>
      </c>
      <c r="I1969" s="2">
        <f>'Moving Avg'!H1969</f>
        <v>33.667349999999921</v>
      </c>
      <c r="J1969" s="6" t="str">
        <f>OBV!F1969</f>
        <v>BULLISH</v>
      </c>
      <c r="K1969" s="6" t="str">
        <f>OBV!G1969</f>
        <v>NEUTRAL</v>
      </c>
      <c r="L1969" s="6" t="str">
        <f>OBV!H1969</f>
        <v>CONFIRMED BULLISH</v>
      </c>
    </row>
    <row r="1970" spans="1:12" ht="13.5" x14ac:dyDescent="0.25">
      <c r="A1970" s="3">
        <f>RSI!A1970</f>
        <v>44875</v>
      </c>
      <c r="B1970" s="2">
        <f>RSI!B1970</f>
        <v>34.270000000000003</v>
      </c>
      <c r="C1970" s="2">
        <f>RSI!I1970</f>
        <v>73.526083998544522</v>
      </c>
      <c r="D1970" s="2">
        <f>MACD!E1970</f>
        <v>-1.1161564935771082</v>
      </c>
      <c r="E1970" s="2">
        <f>MACD!F1970</f>
        <v>-0.99113415981195441</v>
      </c>
      <c r="F1970" s="2">
        <f>'Moving Avg'!D1970</f>
        <v>33.682000000000002</v>
      </c>
      <c r="G1970" s="2">
        <f>'Moving Avg'!F1970</f>
        <v>32.146499999999996</v>
      </c>
      <c r="H1970" s="2">
        <f>'Moving Avg'!G1970</f>
        <v>32.913399999999989</v>
      </c>
      <c r="I1970" s="2">
        <f>'Moving Avg'!H1970</f>
        <v>33.668799999999926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</row>
    <row r="1971" spans="1:12" ht="13.5" x14ac:dyDescent="0.25">
      <c r="A1971" s="3">
        <f>RSI!A1971</f>
        <v>44876</v>
      </c>
      <c r="B1971" s="2">
        <f>RSI!B1971</f>
        <v>34.270000000000003</v>
      </c>
      <c r="C1971" s="2">
        <f>RSI!I1971</f>
        <v>73.526083998544536</v>
      </c>
      <c r="D1971" s="2">
        <f>MACD!E1971</f>
        <v>-1.0963612348281835</v>
      </c>
      <c r="E1971" s="2">
        <f>MACD!F1971</f>
        <v>-1.0121795748152003</v>
      </c>
      <c r="F1971" s="2">
        <f>'Moving Avg'!D1971</f>
        <v>33.976000000000006</v>
      </c>
      <c r="G1971" s="2">
        <f>'Moving Avg'!F1971</f>
        <v>32.427999999999997</v>
      </c>
      <c r="H1971" s="2">
        <f>'Moving Avg'!G1971</f>
        <v>32.910799999999988</v>
      </c>
      <c r="I1971" s="2">
        <f>'Moving Avg'!H1971</f>
        <v>33.670249999999932</v>
      </c>
      <c r="J1971" s="6" t="str">
        <f>OBV!F1971</f>
        <v>BULLISH</v>
      </c>
      <c r="K1971" s="6" t="str">
        <f>OBV!G1971</f>
        <v>NEUTRAL</v>
      </c>
      <c r="L1971" s="6" t="str">
        <f>OBV!H1971</f>
        <v>CONFIRMED BULLISH</v>
      </c>
    </row>
    <row r="1972" spans="1:12" ht="13.5" x14ac:dyDescent="0.25">
      <c r="A1972" s="3">
        <f>RSI!A1972</f>
        <v>44879</v>
      </c>
      <c r="B1972" s="2">
        <f>RSI!B1972</f>
        <v>34.270000000000003</v>
      </c>
      <c r="C1972" s="2">
        <f>RSI!I1972</f>
        <v>73.526083998544536</v>
      </c>
      <c r="D1972" s="2">
        <f>MACD!E1972</f>
        <v>-1.0907511462376824</v>
      </c>
      <c r="E1972" s="2">
        <f>MACD!F1972</f>
        <v>-1.0278938890996967</v>
      </c>
      <c r="F1972" s="2">
        <f>'Moving Avg'!D1972</f>
        <v>34.270000000000003</v>
      </c>
      <c r="G1972" s="2">
        <f>'Moving Avg'!F1972</f>
        <v>32.645499999999998</v>
      </c>
      <c r="H1972" s="2">
        <f>'Moving Avg'!G1972</f>
        <v>32.908199999999987</v>
      </c>
      <c r="I1972" s="2">
        <f>'Moving Avg'!H1972</f>
        <v>33.671699999999944</v>
      </c>
      <c r="J1972" s="6" t="str">
        <f>OBV!F1972</f>
        <v>BULLISH</v>
      </c>
      <c r="K1972" s="6" t="str">
        <f>OBV!G1972</f>
        <v>NEUTRAL</v>
      </c>
      <c r="L1972" s="6" t="str">
        <f>OBV!H1972</f>
        <v>CONFIRMED BULLISH</v>
      </c>
    </row>
    <row r="1973" spans="1:12" ht="13.5" x14ac:dyDescent="0.25">
      <c r="A1973" s="3">
        <f>RSI!A1973</f>
        <v>44880</v>
      </c>
      <c r="B1973" s="2">
        <f>RSI!B1973</f>
        <v>34.270000000000003</v>
      </c>
      <c r="C1973" s="2">
        <f>RSI!I1973</f>
        <v>73.526083998544522</v>
      </c>
      <c r="D1973" s="2">
        <f>MACD!E1973</f>
        <v>-1.0687403800059485</v>
      </c>
      <c r="E1973" s="2">
        <f>MACD!F1973</f>
        <v>-1.0360631872809472</v>
      </c>
      <c r="F1973" s="2">
        <f>'Moving Avg'!D1973</f>
        <v>34.270000000000003</v>
      </c>
      <c r="G1973" s="2">
        <f>'Moving Avg'!F1973</f>
        <v>32.795999999999999</v>
      </c>
      <c r="H1973" s="2">
        <f>'Moving Avg'!G1973</f>
        <v>32.905599999999986</v>
      </c>
      <c r="I1973" s="2">
        <f>'Moving Avg'!H1973</f>
        <v>33.673149999999943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</row>
    <row r="1974" spans="1:12" ht="13.5" x14ac:dyDescent="0.25">
      <c r="A1974" s="3">
        <f>RSI!A1974</f>
        <v>44881</v>
      </c>
      <c r="B1974" s="2">
        <f>RSI!B1974</f>
        <v>34.270000000000003</v>
      </c>
      <c r="C1974" s="2">
        <f>RSI!I1974</f>
        <v>73.526083998544522</v>
      </c>
      <c r="D1974" s="2">
        <f>MACD!E1974</f>
        <v>-1.0583474391690402</v>
      </c>
      <c r="E1974" s="2">
        <f>MACD!F1974</f>
        <v>-1.0405200376585659</v>
      </c>
      <c r="F1974" s="2">
        <f>'Moving Avg'!D1974</f>
        <v>34.270000000000003</v>
      </c>
      <c r="G1974" s="2">
        <f>'Moving Avg'!F1974</f>
        <v>32.945</v>
      </c>
      <c r="H1974" s="2">
        <f>'Moving Avg'!G1974</f>
        <v>32.902999999999992</v>
      </c>
      <c r="I1974" s="2">
        <f>'Moving Avg'!H1974</f>
        <v>33.674599999999948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34.270000000000003</v>
      </c>
      <c r="C1975" s="2">
        <f>RSI!I1975</f>
        <v>73.526083998544522</v>
      </c>
      <c r="D1975" s="2">
        <f>MACD!E1975</f>
        <v>-1.0587136827963235</v>
      </c>
      <c r="E1975" s="2">
        <f>MACD!F1975</f>
        <v>-1.0441587666861176</v>
      </c>
      <c r="F1975" s="2">
        <f>'Moving Avg'!D1975</f>
        <v>34.270000000000003</v>
      </c>
      <c r="G1975" s="2">
        <f>'Moving Avg'!F1975</f>
        <v>33.093999999999994</v>
      </c>
      <c r="H1975" s="2">
        <f>'Moving Avg'!G1975</f>
        <v>32.900399999999983</v>
      </c>
      <c r="I1975" s="2">
        <f>'Moving Avg'!H1975</f>
        <v>33.675999999999952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</row>
    <row r="1976" spans="1:12" ht="13.5" x14ac:dyDescent="0.25">
      <c r="A1976" s="3">
        <f>RSI!A1976</f>
        <v>44883</v>
      </c>
      <c r="B1976" s="2">
        <f>RSI!B1976</f>
        <v>34.270000000000003</v>
      </c>
      <c r="C1976" s="2">
        <f>RSI!I1976</f>
        <v>73.526083998544536</v>
      </c>
      <c r="D1976" s="2">
        <f>MACD!E1976</f>
        <v>-1.0337731194525048</v>
      </c>
      <c r="E1976" s="2">
        <f>MACD!F1976</f>
        <v>-1.0420816372393951</v>
      </c>
      <c r="F1976" s="2">
        <f>'Moving Avg'!D1976</f>
        <v>34.270000000000003</v>
      </c>
      <c r="G1976" s="2">
        <f>'Moving Avg'!F1976</f>
        <v>33.242999999999995</v>
      </c>
      <c r="H1976" s="2">
        <f>'Moving Avg'!G1976</f>
        <v>32.897799999999989</v>
      </c>
      <c r="I1976" s="2">
        <f>'Moving Avg'!H1976</f>
        <v>33.677399999999956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</row>
    <row r="1977" spans="1:12" ht="13.5" x14ac:dyDescent="0.25">
      <c r="A1977" s="3">
        <f>RSI!A1977</f>
        <v>44886</v>
      </c>
      <c r="B1977" s="2">
        <f>RSI!B1977</f>
        <v>34.270000000000003</v>
      </c>
      <c r="C1977" s="2">
        <f>RSI!I1977</f>
        <v>73.526083998544522</v>
      </c>
      <c r="D1977" s="2">
        <f>MACD!E1977</f>
        <v>-1.0192040385483381</v>
      </c>
      <c r="E1977" s="2">
        <f>MACD!F1977</f>
        <v>-1.0375061175011837</v>
      </c>
      <c r="F1977" s="2">
        <f>'Moving Avg'!D1977</f>
        <v>34.270000000000003</v>
      </c>
      <c r="G1977" s="2">
        <f>'Moving Avg'!F1977</f>
        <v>33.391999999999989</v>
      </c>
      <c r="H1977" s="2">
        <f>'Moving Avg'!G1977</f>
        <v>32.895199999999988</v>
      </c>
      <c r="I1977" s="2">
        <f>'Moving Avg'!H1977</f>
        <v>33.67879999999996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</row>
    <row r="1978" spans="1:12" ht="13.5" x14ac:dyDescent="0.25">
      <c r="A1978" s="3">
        <f>RSI!A1978</f>
        <v>44887</v>
      </c>
      <c r="B1978" s="2">
        <f>RSI!B1978</f>
        <v>34.270000000000003</v>
      </c>
      <c r="C1978" s="2">
        <f>RSI!I1978</f>
        <v>73.526083998544522</v>
      </c>
      <c r="D1978" s="2">
        <f>MACD!E1978</f>
        <v>-0.78677294623256699</v>
      </c>
      <c r="E1978" s="2">
        <f>MACD!F1978</f>
        <v>-0.98735948324746037</v>
      </c>
      <c r="F1978" s="2">
        <f>'Moving Avg'!D1978</f>
        <v>34.270000000000003</v>
      </c>
      <c r="G1978" s="2">
        <f>'Moving Avg'!F1978</f>
        <v>33.505499999999991</v>
      </c>
      <c r="H1978" s="2">
        <f>'Moving Avg'!G1978</f>
        <v>32.892599999999987</v>
      </c>
      <c r="I1978" s="2">
        <f>'Moving Avg'!H1978</f>
        <v>33.680149999999969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</row>
    <row r="1979" spans="1:12" ht="13.5" x14ac:dyDescent="0.25">
      <c r="A1979" s="3">
        <f>RSI!A1979</f>
        <v>44888</v>
      </c>
      <c r="B1979" s="2">
        <f>RSI!B1979</f>
        <v>34.270000000000003</v>
      </c>
      <c r="C1979" s="2">
        <f>RSI!I1979</f>
        <v>73.526083998544536</v>
      </c>
      <c r="D1979" s="2">
        <f>MACD!E1979</f>
        <v>-0.59570274061498907</v>
      </c>
      <c r="E1979" s="2">
        <f>MACD!F1979</f>
        <v>-0.90902813472096611</v>
      </c>
      <c r="F1979" s="2">
        <f>'Moving Avg'!D1979</f>
        <v>34.270000000000003</v>
      </c>
      <c r="G1979" s="2">
        <f>'Moving Avg'!F1979</f>
        <v>33.596999999999994</v>
      </c>
      <c r="H1979" s="2">
        <f>'Moving Avg'!G1979</f>
        <v>32.889999999999979</v>
      </c>
      <c r="I1979" s="2">
        <f>'Moving Avg'!H1979</f>
        <v>33.681499999999971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</row>
    <row r="1980" spans="1:12" ht="13.5" x14ac:dyDescent="0.25">
      <c r="A1980" s="3">
        <f>RSI!A1980</f>
        <v>44889</v>
      </c>
      <c r="B1980" s="2">
        <f>RSI!B1980</f>
        <v>34.270000000000003</v>
      </c>
      <c r="C1980" s="2">
        <f>RSI!I1980</f>
        <v>73.526083998544536</v>
      </c>
      <c r="D1980" s="2">
        <f>MACD!E1980</f>
        <v>-0.43921522634919086</v>
      </c>
      <c r="E1980" s="2">
        <f>MACD!F1980</f>
        <v>-0.8150655530466111</v>
      </c>
      <c r="F1980" s="2">
        <f>'Moving Avg'!D1980</f>
        <v>34.270000000000003</v>
      </c>
      <c r="G1980" s="2">
        <f>'Moving Avg'!F1980</f>
        <v>33.688499999999991</v>
      </c>
      <c r="H1980" s="2">
        <f>'Moving Avg'!G1980</f>
        <v>32.887399999999985</v>
      </c>
      <c r="I1980" s="2">
        <f>'Moving Avg'!H1980</f>
        <v>33.682849999999974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</row>
    <row r="1981" spans="1:12" ht="13.5" x14ac:dyDescent="0.25">
      <c r="A1981" s="3">
        <f>RSI!A1981</f>
        <v>44890</v>
      </c>
      <c r="B1981" s="2">
        <f>RSI!B1981</f>
        <v>34.270000000000003</v>
      </c>
      <c r="C1981" s="2">
        <f>RSI!I1981</f>
        <v>73.526083998544536</v>
      </c>
      <c r="D1981" s="2">
        <f>MACD!E1981</f>
        <v>-0.31160574678084174</v>
      </c>
      <c r="E1981" s="2">
        <f>MACD!F1981</f>
        <v>-0.71437359179345727</v>
      </c>
      <c r="F1981" s="2">
        <f>'Moving Avg'!D1981</f>
        <v>34.270000000000003</v>
      </c>
      <c r="G1981" s="2">
        <f>'Moving Avg'!F1981</f>
        <v>33.779999999999987</v>
      </c>
      <c r="H1981" s="2">
        <f>'Moving Avg'!G1981</f>
        <v>32.884799999999984</v>
      </c>
      <c r="I1981" s="2">
        <f>'Moving Avg'!H1981</f>
        <v>33.684199999999976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</row>
    <row r="1982" spans="1:12" ht="13.5" x14ac:dyDescent="0.25">
      <c r="A1982" s="3">
        <f>RSI!A1982</f>
        <v>44893</v>
      </c>
      <c r="B1982" s="2">
        <f>RSI!B1982</f>
        <v>34.270000000000003</v>
      </c>
      <c r="C1982" s="2">
        <f>RSI!I1982</f>
        <v>73.526083998544536</v>
      </c>
      <c r="D1982" s="2">
        <f>MACD!E1982</f>
        <v>-0.20807574715572486</v>
      </c>
      <c r="E1982" s="2">
        <f>MACD!F1982</f>
        <v>-0.61311402286591077</v>
      </c>
      <c r="F1982" s="2">
        <f>'Moving Avg'!D1982</f>
        <v>34.270000000000003</v>
      </c>
      <c r="G1982" s="2">
        <f>'Moving Avg'!F1982</f>
        <v>33.871999999999993</v>
      </c>
      <c r="H1982" s="2">
        <f>'Moving Avg'!G1982</f>
        <v>32.882199999999983</v>
      </c>
      <c r="I1982" s="2">
        <f>'Moving Avg'!H1982</f>
        <v>33.685549999999985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</row>
    <row r="1983" spans="1:12" ht="13.5" x14ac:dyDescent="0.25">
      <c r="A1983" s="3">
        <f>RSI!A1983</f>
        <v>44894</v>
      </c>
      <c r="B1983" s="2">
        <f>RSI!B1983</f>
        <v>34.270000000000003</v>
      </c>
      <c r="C1983" s="2">
        <f>RSI!I1983</f>
        <v>73.526083998544522</v>
      </c>
      <c r="D1983" s="2">
        <f>MACD!E1983</f>
        <v>-0.12459126600036541</v>
      </c>
      <c r="E1983" s="2">
        <f>MACD!F1983</f>
        <v>-0.5154094714928017</v>
      </c>
      <c r="F1983" s="2">
        <f>'Moving Avg'!D1983</f>
        <v>34.270000000000003</v>
      </c>
      <c r="G1983" s="2">
        <f>'Moving Avg'!F1983</f>
        <v>33.955499999999986</v>
      </c>
      <c r="H1983" s="2">
        <f>'Moving Avg'!G1983</f>
        <v>32.879599999999989</v>
      </c>
      <c r="I1983" s="2">
        <f>'Moving Avg'!H1983</f>
        <v>33.686899999999987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</row>
    <row r="1984" spans="1:12" ht="13.5" x14ac:dyDescent="0.25">
      <c r="A1984" s="3">
        <f>RSI!A1984</f>
        <v>44895</v>
      </c>
      <c r="B1984" s="2">
        <f>RSI!B1984</f>
        <v>34.270000000000003</v>
      </c>
      <c r="C1984" s="2">
        <f>RSI!I1984</f>
        <v>73.526083998544536</v>
      </c>
      <c r="D1984" s="2">
        <f>MACD!E1984</f>
        <v>-5.7763353231912618E-2</v>
      </c>
      <c r="E1984" s="2">
        <f>MACD!F1984</f>
        <v>-0.42388024784062395</v>
      </c>
      <c r="F1984" s="2">
        <f>'Moving Avg'!D1984</f>
        <v>34.270000000000003</v>
      </c>
      <c r="G1984" s="2">
        <f>'Moving Avg'!F1984</f>
        <v>34.038999999999994</v>
      </c>
      <c r="H1984" s="2">
        <f>'Moving Avg'!G1984</f>
        <v>32.876999999999988</v>
      </c>
      <c r="I1984" s="2">
        <f>'Moving Avg'!H1984</f>
        <v>33.688249999999989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</row>
    <row r="1985" spans="1:12" ht="13.5" x14ac:dyDescent="0.25">
      <c r="A1985" s="3">
        <f>RSI!A1985</f>
        <v>44896</v>
      </c>
      <c r="B1985" s="2">
        <f>RSI!B1985</f>
        <v>34.270000000000003</v>
      </c>
      <c r="C1985" s="2">
        <f>RSI!I1985</f>
        <v>73.526083998544522</v>
      </c>
      <c r="D1985" s="2">
        <f>MACD!E1985</f>
        <v>-4.7470300858947212E-3</v>
      </c>
      <c r="E1985" s="2">
        <f>MACD!F1985</f>
        <v>-0.34005360428967812</v>
      </c>
      <c r="F1985" s="2">
        <f>'Moving Avg'!D1985</f>
        <v>34.270000000000003</v>
      </c>
      <c r="G1985" s="2">
        <f>'Moving Avg'!F1985</f>
        <v>34.12299999999999</v>
      </c>
      <c r="H1985" s="2">
        <f>'Moving Avg'!G1985</f>
        <v>32.874399999999994</v>
      </c>
      <c r="I1985" s="2">
        <f>'Moving Avg'!H1985</f>
        <v>33.689599999999999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44897</v>
      </c>
      <c r="B1986" s="2">
        <f>RSI!B1986</f>
        <v>34.270000000000003</v>
      </c>
      <c r="C1986" s="2">
        <f>RSI!I1986</f>
        <v>73.526083998544536</v>
      </c>
      <c r="D1986" s="2">
        <f>MACD!E1986</f>
        <v>3.6844072436892361E-2</v>
      </c>
      <c r="E1986" s="2">
        <f>MACD!F1986</f>
        <v>-0.26467406894436402</v>
      </c>
      <c r="F1986" s="2">
        <f>'Moving Avg'!D1986</f>
        <v>34.270000000000003</v>
      </c>
      <c r="G1986" s="2">
        <f>'Moving Avg'!F1986</f>
        <v>34.196499999999993</v>
      </c>
      <c r="H1986" s="2">
        <f>'Moving Avg'!G1986</f>
        <v>32.871799999999986</v>
      </c>
      <c r="I1986" s="2">
        <f>'Moving Avg'!H1986</f>
        <v>33.690950000000001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</row>
    <row r="1987" spans="1:12" ht="13.5" x14ac:dyDescent="0.25">
      <c r="A1987" s="3">
        <f>RSI!A1987</f>
        <v>44900</v>
      </c>
      <c r="B1987" s="2">
        <f>RSI!B1987</f>
        <v>34.270000000000003</v>
      </c>
      <c r="C1987" s="2">
        <f>RSI!I1987</f>
        <v>73.526083998544522</v>
      </c>
      <c r="D1987" s="2">
        <f>MACD!E1987</f>
        <v>6.900981860218991E-2</v>
      </c>
      <c r="E1987" s="2">
        <f>MACD!F1987</f>
        <v>-0.19793729143505323</v>
      </c>
      <c r="F1987" s="2">
        <f>'Moving Avg'!D1987</f>
        <v>34.270000000000003</v>
      </c>
      <c r="G1987" s="2">
        <f>'Moving Avg'!F1987</f>
        <v>34.269999999999996</v>
      </c>
      <c r="H1987" s="2">
        <f>'Moving Avg'!G1987</f>
        <v>32.869199999999992</v>
      </c>
      <c r="I1987" s="2">
        <f>'Moving Avg'!H1987</f>
        <v>33.692300000000003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</row>
    <row r="1988" spans="1:12" ht="13.5" x14ac:dyDescent="0.25">
      <c r="A1988" s="3">
        <f>RSI!A1988</f>
        <v>44901</v>
      </c>
      <c r="B1988" s="2">
        <f>RSI!B1988</f>
        <v>34.270000000000003</v>
      </c>
      <c r="C1988" s="2">
        <f>RSI!I1988</f>
        <v>73.526083998544536</v>
      </c>
      <c r="D1988" s="2">
        <f>MACD!E1988</f>
        <v>9.3424465100895304E-2</v>
      </c>
      <c r="E1988" s="2">
        <f>MACD!F1988</f>
        <v>-0.13966494012786354</v>
      </c>
      <c r="F1988" s="2">
        <f>'Moving Avg'!D1988</f>
        <v>34.270000000000003</v>
      </c>
      <c r="G1988" s="2">
        <f>'Moving Avg'!F1988</f>
        <v>34.269999999999996</v>
      </c>
      <c r="H1988" s="2">
        <f>'Moving Avg'!G1988</f>
        <v>32.866599999999991</v>
      </c>
      <c r="I1988" s="2">
        <f>'Moving Avg'!H1988</f>
        <v>33.693650000000005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</row>
    <row r="1989" spans="1:12" ht="13.5" x14ac:dyDescent="0.25">
      <c r="A1989" s="3">
        <f>RSI!A1989</f>
        <v>44902</v>
      </c>
      <c r="B1989" s="2">
        <f>RSI!B1989</f>
        <v>34.270000000000003</v>
      </c>
      <c r="C1989" s="2">
        <f>RSI!I1989</f>
        <v>73.526083998544536</v>
      </c>
      <c r="D1989" s="2">
        <f>MACD!E1989</f>
        <v>0.11148808312580627</v>
      </c>
      <c r="E1989" s="2">
        <f>MACD!F1989</f>
        <v>-8.943433547712959E-2</v>
      </c>
      <c r="F1989" s="2">
        <f>'Moving Avg'!D1989</f>
        <v>34.270000000000003</v>
      </c>
      <c r="G1989" s="2">
        <f>'Moving Avg'!F1989</f>
        <v>34.269999999999996</v>
      </c>
      <c r="H1989" s="2">
        <f>'Moving Avg'!G1989</f>
        <v>32.86399999999999</v>
      </c>
      <c r="I1989" s="2">
        <f>'Moving Avg'!H1989</f>
        <v>33.695000000000014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</row>
    <row r="1990" spans="1:12" ht="13.5" x14ac:dyDescent="0.25">
      <c r="A1990" s="3">
        <f>RSI!A1990</f>
        <v>44903</v>
      </c>
      <c r="B1990" s="2">
        <f>RSI!B1990</f>
        <v>34.270000000000003</v>
      </c>
      <c r="C1990" s="2">
        <f>RSI!I1990</f>
        <v>73.526083998544536</v>
      </c>
      <c r="D1990" s="2">
        <f>MACD!E1990</f>
        <v>0.12436997094445701</v>
      </c>
      <c r="E1990" s="2">
        <f>MACD!F1990</f>
        <v>-4.6673474192812273E-2</v>
      </c>
      <c r="F1990" s="2">
        <f>'Moving Avg'!D1990</f>
        <v>34.270000000000003</v>
      </c>
      <c r="G1990" s="2">
        <f>'Moving Avg'!F1990</f>
        <v>34.269999999999996</v>
      </c>
      <c r="H1990" s="2">
        <f>'Moving Avg'!G1990</f>
        <v>32.861399999999996</v>
      </c>
      <c r="I1990" s="2">
        <f>'Moving Avg'!H1990</f>
        <v>33.696350000000017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</row>
    <row r="1991" spans="1:12" ht="13.5" x14ac:dyDescent="0.25">
      <c r="A1991" s="3">
        <f>RSI!A1991</f>
        <v>44904</v>
      </c>
      <c r="B1991" s="2">
        <f>RSI!B1991</f>
        <v>34.270000000000003</v>
      </c>
      <c r="C1991" s="2">
        <f>RSI!I1991</f>
        <v>73.526083998544536</v>
      </c>
      <c r="D1991" s="2">
        <f>MACD!E1991</f>
        <v>0.1330452964896196</v>
      </c>
      <c r="E1991" s="2">
        <f>MACD!F1991</f>
        <v>-1.0729720056325897E-2</v>
      </c>
      <c r="F1991" s="2">
        <f>'Moving Avg'!D1991</f>
        <v>34.270000000000003</v>
      </c>
      <c r="G1991" s="2">
        <f>'Moving Avg'!F1991</f>
        <v>34.269999999999996</v>
      </c>
      <c r="H1991" s="2">
        <f>'Moving Avg'!G1991</f>
        <v>32.858799999999995</v>
      </c>
      <c r="I1991" s="2">
        <f>'Moving Avg'!H1991</f>
        <v>33.697700000000026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</row>
    <row r="1992" spans="1:12" ht="13.5" x14ac:dyDescent="0.25">
      <c r="A1992" s="3">
        <f>RSI!A1992</f>
        <v>44907</v>
      </c>
      <c r="B1992" s="2">
        <f>RSI!B1992</f>
        <v>34.270000000000003</v>
      </c>
      <c r="C1992" s="2">
        <f>RSI!I1992</f>
        <v>73.526083998544536</v>
      </c>
      <c r="D1992" s="2">
        <f>MACD!E1992</f>
        <v>0.13832601825303215</v>
      </c>
      <c r="E1992" s="2">
        <f>MACD!F1992</f>
        <v>1.9081427605545709E-2</v>
      </c>
      <c r="F1992" s="2">
        <f>'Moving Avg'!D1992</f>
        <v>34.270000000000003</v>
      </c>
      <c r="G1992" s="2">
        <f>'Moving Avg'!F1992</f>
        <v>34.269999999999996</v>
      </c>
      <c r="H1992" s="2">
        <f>'Moving Avg'!G1992</f>
        <v>32.856199999999987</v>
      </c>
      <c r="I1992" s="2">
        <f>'Moving Avg'!H1992</f>
        <v>33.699050000000028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</row>
    <row r="1993" spans="1:12" ht="13.5" x14ac:dyDescent="0.25">
      <c r="A1993" s="3">
        <f>RSI!A1993</f>
        <v>44908</v>
      </c>
      <c r="B1993" s="2">
        <f>RSI!B1993</f>
        <v>34.270000000000003</v>
      </c>
      <c r="C1993" s="2">
        <f>RSI!I1993</f>
        <v>73.526083998544536</v>
      </c>
      <c r="D1993" s="2">
        <f>MACD!E1993</f>
        <v>0.14088697099357006</v>
      </c>
      <c r="E1993" s="2">
        <f>MACD!F1993</f>
        <v>4.3442536283150576E-2</v>
      </c>
      <c r="F1993" s="2">
        <f>'Moving Avg'!D1993</f>
        <v>34.270000000000003</v>
      </c>
      <c r="G1993" s="2">
        <f>'Moving Avg'!F1993</f>
        <v>34.269999999999996</v>
      </c>
      <c r="H1993" s="2">
        <f>'Moving Avg'!G1993</f>
        <v>32.853599999999993</v>
      </c>
      <c r="I1993" s="2">
        <f>'Moving Avg'!H1993</f>
        <v>33.70040000000003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</row>
    <row r="1994" spans="1:12" ht="13.5" x14ac:dyDescent="0.25">
      <c r="A1994" s="3">
        <f>RSI!A1994</f>
        <v>44909</v>
      </c>
      <c r="B1994" s="2">
        <f>RSI!B1994</f>
        <v>34.270000000000003</v>
      </c>
      <c r="C1994" s="2">
        <f>RSI!I1994</f>
        <v>73.526083998544536</v>
      </c>
      <c r="D1994" s="2">
        <f>MACD!E1994</f>
        <v>0.14128786592141296</v>
      </c>
      <c r="E1994" s="2">
        <f>MACD!F1994</f>
        <v>6.3011602210803055E-2</v>
      </c>
      <c r="F1994" s="2">
        <f>'Moving Avg'!D1994</f>
        <v>34.270000000000003</v>
      </c>
      <c r="G1994" s="2">
        <f>'Moving Avg'!F1994</f>
        <v>34.269999999999996</v>
      </c>
      <c r="H1994" s="2">
        <f>'Moving Avg'!G1994</f>
        <v>32.881799999999991</v>
      </c>
      <c r="I1994" s="2">
        <f>'Moving Avg'!H1994</f>
        <v>33.701750000000033</v>
      </c>
      <c r="J1994" s="6" t="str">
        <f>OBV!F1994</f>
        <v>NEUTRAL</v>
      </c>
      <c r="K1994" s="6" t="str">
        <f>OBV!G1994</f>
        <v>NEUTRAL</v>
      </c>
      <c r="L1994" s="6" t="str">
        <f>OBV!H1994</f>
        <v>NEUTRAL</v>
      </c>
    </row>
    <row r="1995" spans="1:12" ht="13.5" x14ac:dyDescent="0.25">
      <c r="A1995" s="3">
        <f>RSI!A1995</f>
        <v>44910</v>
      </c>
      <c r="B1995" s="2">
        <f>RSI!B1995</f>
        <v>34.270000000000003</v>
      </c>
      <c r="C1995" s="2">
        <f>RSI!I1995</f>
        <v>73.526083998544522</v>
      </c>
      <c r="D1995" s="2">
        <f>MACD!E1995</f>
        <v>0.13999183925893988</v>
      </c>
      <c r="E1995" s="2">
        <f>MACD!F1995</f>
        <v>7.8407649620430425E-2</v>
      </c>
      <c r="F1995" s="2">
        <f>'Moving Avg'!D1995</f>
        <v>34.270000000000003</v>
      </c>
      <c r="G1995" s="2">
        <f>'Moving Avg'!F1995</f>
        <v>34.269999999999996</v>
      </c>
      <c r="H1995" s="2">
        <f>'Moving Avg'!G1995</f>
        <v>32.939399999999992</v>
      </c>
      <c r="I1995" s="2">
        <f>'Moving Avg'!H1995</f>
        <v>33.703100000000042</v>
      </c>
      <c r="J1995" s="6" t="str">
        <f>OBV!F1995</f>
        <v>NEUTRAL</v>
      </c>
      <c r="K1995" s="6" t="str">
        <f>OBV!G1995</f>
        <v>NEUTRAL</v>
      </c>
      <c r="L1995" s="6" t="str">
        <f>OBV!H1995</f>
        <v>NEUTRAL</v>
      </c>
    </row>
    <row r="1996" spans="1:12" ht="13.5" x14ac:dyDescent="0.25">
      <c r="A1996" s="3">
        <f>RSI!A1996</f>
        <v>44911</v>
      </c>
      <c r="B1996" s="2">
        <f>RSI!B1996</f>
        <v>34.270000000000003</v>
      </c>
      <c r="C1996" s="2">
        <f>RSI!I1996</f>
        <v>73.526083998544536</v>
      </c>
      <c r="D1996" s="2">
        <f>MACD!E1996</f>
        <v>0.13738108515861569</v>
      </c>
      <c r="E1996" s="2">
        <f>MACD!F1996</f>
        <v>9.0202336728067475E-2</v>
      </c>
      <c r="F1996" s="2">
        <f>'Moving Avg'!D1996</f>
        <v>34.270000000000003</v>
      </c>
      <c r="G1996" s="2">
        <f>'Moving Avg'!F1996</f>
        <v>34.269999999999996</v>
      </c>
      <c r="H1996" s="2">
        <f>'Moving Avg'!G1996</f>
        <v>32.996999999999986</v>
      </c>
      <c r="I1996" s="2">
        <f>'Moving Avg'!H1996</f>
        <v>33.704450000000044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</row>
    <row r="1997" spans="1:12" ht="13.5" x14ac:dyDescent="0.25">
      <c r="A1997" s="3">
        <f>RSI!A1997</f>
        <v>44914</v>
      </c>
      <c r="B1997" s="2">
        <f>RSI!B1997</f>
        <v>34.270000000000003</v>
      </c>
      <c r="C1997" s="2">
        <f>RSI!I1997</f>
        <v>73.526083998544536</v>
      </c>
      <c r="D1997" s="2">
        <f>MACD!E1997</f>
        <v>0.13377002613233202</v>
      </c>
      <c r="E1997" s="2">
        <f>MACD!F1997</f>
        <v>9.8915874608920401E-2</v>
      </c>
      <c r="F1997" s="2">
        <f>'Moving Avg'!D1997</f>
        <v>34.270000000000003</v>
      </c>
      <c r="G1997" s="2">
        <f>'Moving Avg'!F1997</f>
        <v>34.269999999999996</v>
      </c>
      <c r="H1997" s="2">
        <f>'Moving Avg'!G1997</f>
        <v>33.082799999999992</v>
      </c>
      <c r="I1997" s="2">
        <f>'Moving Avg'!H1997</f>
        <v>33.705800000000046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</row>
    <row r="1998" spans="1:12" ht="13.5" x14ac:dyDescent="0.25">
      <c r="A1998" s="3">
        <f>RSI!A1998</f>
        <v>44915</v>
      </c>
      <c r="B1998" s="2">
        <f>RSI!B1998</f>
        <v>34.270000000000003</v>
      </c>
      <c r="C1998" s="2">
        <f>RSI!I1998</f>
        <v>73.526083998544522</v>
      </c>
      <c r="D1998" s="2">
        <f>MACD!E1998</f>
        <v>0.12941640409028565</v>
      </c>
      <c r="E1998" s="2">
        <f>MACD!F1998</f>
        <v>0.10501598050519345</v>
      </c>
      <c r="F1998" s="2">
        <f>'Moving Avg'!D1998</f>
        <v>34.270000000000003</v>
      </c>
      <c r="G1998" s="2">
        <f>'Moving Avg'!F1998</f>
        <v>34.269999999999996</v>
      </c>
      <c r="H1998" s="2">
        <f>'Moving Avg'!G1998</f>
        <v>33.195399999999992</v>
      </c>
      <c r="I1998" s="2">
        <f>'Moving Avg'!H1998</f>
        <v>33.707150000000048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</row>
    <row r="1999" spans="1:12" ht="13.5" x14ac:dyDescent="0.25">
      <c r="A1999" s="3">
        <f>RSI!A1999</f>
        <v>44916</v>
      </c>
      <c r="B1999" s="2">
        <f>RSI!B1999</f>
        <v>34.270000000000003</v>
      </c>
      <c r="C1999" s="2">
        <f>RSI!I1999</f>
        <v>73.526083998544522</v>
      </c>
      <c r="D1999" s="2">
        <f>MACD!E1999</f>
        <v>0.12453061583408953</v>
      </c>
      <c r="E1999" s="2">
        <f>MACD!F1999</f>
        <v>0.10891890757097268</v>
      </c>
      <c r="F1999" s="2">
        <f>'Moving Avg'!D1999</f>
        <v>34.270000000000003</v>
      </c>
      <c r="G1999" s="2">
        <f>'Moving Avg'!F1999</f>
        <v>34.269999999999996</v>
      </c>
      <c r="H1999" s="2">
        <f>'Moving Avg'!G1999</f>
        <v>33.307999999999986</v>
      </c>
      <c r="I1999" s="2">
        <f>'Moving Avg'!H1999</f>
        <v>33.708500000000058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</row>
    <row r="2000" spans="1:12" ht="13.5" x14ac:dyDescent="0.25">
      <c r="A2000" s="3">
        <f>RSI!A2000</f>
        <v>44917</v>
      </c>
      <c r="B2000" s="2">
        <f>RSI!B2000</f>
        <v>34.270000000000003</v>
      </c>
      <c r="C2000" s="2">
        <f>RSI!I2000</f>
        <v>73.526083998544536</v>
      </c>
      <c r="D2000" s="2">
        <f>MACD!E2000</f>
        <v>0.1192835667349712</v>
      </c>
      <c r="E2000" s="2">
        <f>MACD!F2000</f>
        <v>0.11099183940377239</v>
      </c>
      <c r="F2000" s="2">
        <f>'Moving Avg'!D2000</f>
        <v>34.270000000000003</v>
      </c>
      <c r="G2000" s="2">
        <f>'Moving Avg'!F2000</f>
        <v>34.269999999999996</v>
      </c>
      <c r="H2000" s="2">
        <f>'Moving Avg'!G2000</f>
        <v>33.420599999999993</v>
      </c>
      <c r="I2000" s="2">
        <f>'Moving Avg'!H2000</f>
        <v>33.70985000000006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</row>
    <row r="2001" spans="1:12" ht="13.5" x14ac:dyDescent="0.25">
      <c r="A2001" s="3">
        <f>RSI!A2001</f>
        <v>44918</v>
      </c>
      <c r="B2001" s="2">
        <f>RSI!B2001</f>
        <v>34.270000000000003</v>
      </c>
      <c r="C2001" s="2">
        <f>RSI!I2001</f>
        <v>73.526083998544536</v>
      </c>
      <c r="D2001" s="2">
        <f>MACD!E2001</f>
        <v>0.11381327394524021</v>
      </c>
      <c r="E2001" s="2">
        <f>MACD!F2001</f>
        <v>0.11155612631206596</v>
      </c>
      <c r="F2001" s="2">
        <f>'Moving Avg'!D2001</f>
        <v>34.270000000000003</v>
      </c>
      <c r="G2001" s="2">
        <f>'Moving Avg'!F2001</f>
        <v>34.269999999999996</v>
      </c>
      <c r="H2001" s="2">
        <f>'Moving Avg'!G2001</f>
        <v>33.533199999999987</v>
      </c>
      <c r="I2001" s="2">
        <f>'Moving Avg'!H2001</f>
        <v>33.711200000000069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</row>
    <row r="2002" spans="1:12" ht="13.5" x14ac:dyDescent="0.25">
      <c r="A2002" s="3">
        <f>RSI!A2002</f>
        <v>44921</v>
      </c>
      <c r="B2002" s="2">
        <f>RSI!B2002</f>
        <v>34.270000000000003</v>
      </c>
      <c r="C2002" s="2">
        <f>RSI!I2002</f>
        <v>73.526083998544536</v>
      </c>
      <c r="D2002" s="2">
        <f>MACD!E2002</f>
        <v>0.10823041464906424</v>
      </c>
      <c r="E2002" s="2">
        <f>MACD!F2002</f>
        <v>0.11089098397946562</v>
      </c>
      <c r="F2002" s="2">
        <f>'Moving Avg'!D2002</f>
        <v>34.270000000000003</v>
      </c>
      <c r="G2002" s="2">
        <f>'Moving Avg'!F2002</f>
        <v>34.269999999999996</v>
      </c>
      <c r="H2002" s="2">
        <f>'Moving Avg'!G2002</f>
        <v>33.62019999999999</v>
      </c>
      <c r="I2002" s="2">
        <f>'Moving Avg'!H2002</f>
        <v>33.712550000000071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</row>
    <row r="2003" spans="1:12" ht="13.5" x14ac:dyDescent="0.25">
      <c r="A2003" s="3">
        <f>RSI!A2003</f>
        <v>44922</v>
      </c>
      <c r="B2003" s="2">
        <f>RSI!B2003</f>
        <v>34.270000000000003</v>
      </c>
      <c r="C2003" s="2">
        <f>RSI!I2003</f>
        <v>73.526083998544536</v>
      </c>
      <c r="D2003" s="2">
        <f>MACD!E2003</f>
        <v>0.10262298454922814</v>
      </c>
      <c r="E2003" s="2">
        <f>MACD!F2003</f>
        <v>0.10923738409341813</v>
      </c>
      <c r="F2003" s="2">
        <f>'Moving Avg'!D2003</f>
        <v>34.270000000000003</v>
      </c>
      <c r="G2003" s="2">
        <f>'Moving Avg'!F2003</f>
        <v>34.269999999999996</v>
      </c>
      <c r="H2003" s="2">
        <f>'Moving Avg'!G2003</f>
        <v>33.680399999999992</v>
      </c>
      <c r="I2003" s="2">
        <f>'Moving Avg'!H2003</f>
        <v>33.713900000000073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</row>
    <row r="2004" spans="1:12" ht="13.5" x14ac:dyDescent="0.25">
      <c r="A2004" s="3">
        <f>RSI!A2004</f>
        <v>44923</v>
      </c>
      <c r="B2004" s="2">
        <f>RSI!B2004</f>
        <v>34.270000000000003</v>
      </c>
      <c r="C2004" s="2">
        <f>RSI!I2004</f>
        <v>73.526083998544522</v>
      </c>
      <c r="D2004" s="2">
        <f>MACD!E2004</f>
        <v>9.706020615705313E-2</v>
      </c>
      <c r="E2004" s="2">
        <f>MACD!F2004</f>
        <v>0.10680194850614513</v>
      </c>
      <c r="F2004" s="2">
        <f>'Moving Avg'!D2004</f>
        <v>34.270000000000003</v>
      </c>
      <c r="G2004" s="2">
        <f>'Moving Avg'!F2004</f>
        <v>34.269999999999996</v>
      </c>
      <c r="H2004" s="2">
        <f>'Moving Avg'!G2004</f>
        <v>33.739999999999988</v>
      </c>
      <c r="I2004" s="2">
        <f>'Moving Avg'!H2004</f>
        <v>33.715250000000076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</row>
    <row r="2005" spans="1:12" ht="13.5" x14ac:dyDescent="0.25">
      <c r="A2005" s="3">
        <f>RSI!A2005</f>
        <v>44924</v>
      </c>
      <c r="B2005" s="2">
        <f>RSI!B2005</f>
        <v>34.270000000000003</v>
      </c>
      <c r="C2005" s="2">
        <f>RSI!I2005</f>
        <v>73.526083998544522</v>
      </c>
      <c r="D2005" s="2">
        <f>MACD!E2005</f>
        <v>9.1595804782478751E-2</v>
      </c>
      <c r="E2005" s="2">
        <f>MACD!F2005</f>
        <v>0.10376071976141185</v>
      </c>
      <c r="F2005" s="2">
        <f>'Moving Avg'!D2005</f>
        <v>34.270000000000003</v>
      </c>
      <c r="G2005" s="2">
        <f>'Moving Avg'!F2005</f>
        <v>34.269999999999996</v>
      </c>
      <c r="H2005" s="2">
        <f>'Moving Avg'!G2005</f>
        <v>33.799599999999984</v>
      </c>
      <c r="I2005" s="2">
        <f>'Moving Avg'!H2005</f>
        <v>33.716600000000085</v>
      </c>
      <c r="J2005" s="6" t="str">
        <f>OBV!F2005</f>
        <v>NEUTRAL</v>
      </c>
      <c r="K2005" s="6" t="str">
        <f>OBV!G2005</f>
        <v>NEUTRAL</v>
      </c>
      <c r="L2005" s="6" t="str">
        <f>OBV!H2005</f>
        <v>NEUTRAL</v>
      </c>
    </row>
    <row r="2006" spans="1:12" ht="13.5" x14ac:dyDescent="0.25">
      <c r="A2006" s="3">
        <f>RSI!A2006</f>
        <v>44925</v>
      </c>
      <c r="B2006" s="2">
        <f>RSI!B2006</f>
        <v>35</v>
      </c>
      <c r="C2006" s="2">
        <f>RSI!I2006</f>
        <v>93.076343173310832</v>
      </c>
      <c r="D2006" s="2">
        <f>MACD!E2006</f>
        <v>3.2196677725103484E-2</v>
      </c>
      <c r="E2006" s="2">
        <f>MACD!F2006</f>
        <v>8.9447911354150186E-2</v>
      </c>
      <c r="F2006" s="2">
        <f>'Moving Avg'!D2006</f>
        <v>34.416000000000004</v>
      </c>
      <c r="G2006" s="2">
        <f>'Moving Avg'!F2006</f>
        <v>34.306499999999993</v>
      </c>
      <c r="H2006" s="2">
        <f>'Moving Avg'!G2006</f>
        <v>33.873799999999989</v>
      </c>
      <c r="I2006" s="2">
        <f>'Moving Avg'!H2006</f>
        <v>33.721600000000088</v>
      </c>
      <c r="J2006" s="6" t="str">
        <f>OBV!F2006</f>
        <v>BULLISH</v>
      </c>
      <c r="K2006" s="6" t="str">
        <f>OBV!G2006</f>
        <v>NEUTRAL</v>
      </c>
      <c r="L2006" s="6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35</v>
      </c>
      <c r="C2007" s="2">
        <f>RSI!I2007</f>
        <v>93.076343173310832</v>
      </c>
      <c r="D2007" s="2">
        <f>MACD!E2007</f>
        <v>-2.302710190930668E-2</v>
      </c>
      <c r="E2007" s="2">
        <f>MACD!F2007</f>
        <v>6.6952908701458813E-2</v>
      </c>
      <c r="F2007" s="2">
        <f>'Moving Avg'!D2007</f>
        <v>34.561999999999998</v>
      </c>
      <c r="G2007" s="2">
        <f>'Moving Avg'!F2007</f>
        <v>34.342999999999996</v>
      </c>
      <c r="H2007" s="2">
        <f>'Moving Avg'!G2007</f>
        <v>33.947999999999986</v>
      </c>
      <c r="I2007" s="2">
        <f>'Moving Avg'!H2007</f>
        <v>33.72660000000009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35</v>
      </c>
      <c r="C2008" s="2">
        <f>RSI!I2008</f>
        <v>93.076343173310832</v>
      </c>
      <c r="D2008" s="2">
        <f>MACD!E2008</f>
        <v>-7.4350267128181713E-2</v>
      </c>
      <c r="E2008" s="2">
        <f>MACD!F2008</f>
        <v>3.8692273535530716E-2</v>
      </c>
      <c r="F2008" s="2">
        <f>'Moving Avg'!D2008</f>
        <v>34.708000000000006</v>
      </c>
      <c r="G2008" s="2">
        <f>'Moving Avg'!F2008</f>
        <v>34.379499999999993</v>
      </c>
      <c r="H2008" s="2">
        <f>'Moving Avg'!G2008</f>
        <v>34.007999999999988</v>
      </c>
      <c r="I2008" s="2">
        <f>'Moving Avg'!H2008</f>
        <v>33.731600000000093</v>
      </c>
      <c r="J2008" s="6" t="str">
        <f>OBV!F2008</f>
        <v>BULLISH</v>
      </c>
      <c r="K2008" s="6" t="str">
        <f>OBV!G2008</f>
        <v>NEUTRAL</v>
      </c>
      <c r="L2008" s="6" t="str">
        <f>OBV!H2008</f>
        <v>CONFIRMED BULLISH</v>
      </c>
    </row>
    <row r="2009" spans="1:12" ht="13.5" x14ac:dyDescent="0.25">
      <c r="A2009" s="3">
        <f>RSI!A2009</f>
        <v>44930</v>
      </c>
      <c r="B2009" s="2">
        <f>RSI!B2009</f>
        <v>35</v>
      </c>
      <c r="C2009" s="2">
        <f>RSI!I2009</f>
        <v>93.076343173310832</v>
      </c>
      <c r="D2009" s="2">
        <f>MACD!E2009</f>
        <v>-0.12203251603609999</v>
      </c>
      <c r="E2009" s="2">
        <f>MACD!F2009</f>
        <v>6.5473156212045719E-3</v>
      </c>
      <c r="F2009" s="2">
        <f>'Moving Avg'!D2009</f>
        <v>34.853999999999999</v>
      </c>
      <c r="G2009" s="2">
        <f>'Moving Avg'!F2009</f>
        <v>34.415999999999997</v>
      </c>
      <c r="H2009" s="2">
        <f>'Moving Avg'!G2009</f>
        <v>34.05919999999999</v>
      </c>
      <c r="I2009" s="2">
        <f>'Moving Avg'!H2009</f>
        <v>33.736600000000095</v>
      </c>
      <c r="J2009" s="6" t="str">
        <f>OBV!F2009</f>
        <v>BULLISH</v>
      </c>
      <c r="K2009" s="6" t="str">
        <f>OBV!G2009</f>
        <v>NEUTRAL</v>
      </c>
      <c r="L2009" s="6" t="str">
        <f>OBV!H2009</f>
        <v>CONFIRMED BULLISH</v>
      </c>
    </row>
    <row r="2010" spans="1:12" ht="13.5" x14ac:dyDescent="0.25">
      <c r="A2010" s="3">
        <f>RSI!A2010</f>
        <v>44931</v>
      </c>
      <c r="B2010" s="2">
        <f>RSI!B2010</f>
        <v>35</v>
      </c>
      <c r="C2010" s="2">
        <f>RSI!I2010</f>
        <v>93.076343173310832</v>
      </c>
      <c r="D2010" s="2">
        <f>MACD!E2010</f>
        <v>-0.16631880773277175</v>
      </c>
      <c r="E2010" s="2">
        <f>MACD!F2010</f>
        <v>-2.8025909049590694E-2</v>
      </c>
      <c r="F2010" s="2">
        <f>'Moving Avg'!D2010</f>
        <v>35</v>
      </c>
      <c r="G2010" s="2">
        <f>'Moving Avg'!F2010</f>
        <v>34.452500000000001</v>
      </c>
      <c r="H2010" s="2">
        <f>'Moving Avg'!G2010</f>
        <v>34.110399999999984</v>
      </c>
      <c r="I2010" s="2">
        <f>'Moving Avg'!H2010</f>
        <v>33.741600000000091</v>
      </c>
      <c r="J2010" s="6" t="str">
        <f>OBV!F2010</f>
        <v>BULLISH</v>
      </c>
      <c r="K2010" s="6" t="str">
        <f>OBV!G2010</f>
        <v>NEUTRAL</v>
      </c>
      <c r="L2010" s="6" t="str">
        <f>OBV!H2010</f>
        <v>CONFIRMED BULLISH</v>
      </c>
    </row>
    <row r="2011" spans="1:12" ht="13.5" x14ac:dyDescent="0.25">
      <c r="A2011" s="3">
        <f>RSI!A2011</f>
        <v>44932</v>
      </c>
      <c r="B2011" s="2">
        <f>RSI!B2011</f>
        <v>35</v>
      </c>
      <c r="C2011" s="2">
        <f>RSI!I2011</f>
        <v>93.076343173310832</v>
      </c>
      <c r="D2011" s="2">
        <f>MACD!E2011</f>
        <v>-0.2074397621078603</v>
      </c>
      <c r="E2011" s="2">
        <f>MACD!F2011</f>
        <v>-6.3908679661244625E-2</v>
      </c>
      <c r="F2011" s="2">
        <f>'Moving Avg'!D2011</f>
        <v>35</v>
      </c>
      <c r="G2011" s="2">
        <f>'Moving Avg'!F2011</f>
        <v>34.488999999999997</v>
      </c>
      <c r="H2011" s="2">
        <f>'Moving Avg'!G2011</f>
        <v>34.161599999999993</v>
      </c>
      <c r="I2011" s="2">
        <f>'Moving Avg'!H2011</f>
        <v>33.7466000000001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</row>
    <row r="2012" spans="1:12" ht="13.5" x14ac:dyDescent="0.25">
      <c r="A2012" s="3">
        <f>RSI!A2012</f>
        <v>44935</v>
      </c>
      <c r="B2012" s="2">
        <f>RSI!B2012</f>
        <v>35</v>
      </c>
      <c r="C2012" s="2">
        <f>RSI!I2012</f>
        <v>93.076343173310832</v>
      </c>
      <c r="D2012" s="2">
        <f>MACD!E2012</f>
        <v>-0.24561213648026836</v>
      </c>
      <c r="E2012" s="2">
        <f>MACD!F2012</f>
        <v>-0.10024937102504938</v>
      </c>
      <c r="F2012" s="2">
        <f>'Moving Avg'!D2012</f>
        <v>35</v>
      </c>
      <c r="G2012" s="2">
        <f>'Moving Avg'!F2012</f>
        <v>34.525500000000001</v>
      </c>
      <c r="H2012" s="2">
        <f>'Moving Avg'!G2012</f>
        <v>34.212999999999987</v>
      </c>
      <c r="I2012" s="2">
        <f>'Moving Avg'!H2012</f>
        <v>33.751600000000096</v>
      </c>
      <c r="J2012" s="6" t="str">
        <f>OBV!F2012</f>
        <v>NEUTRAL</v>
      </c>
      <c r="K2012" s="6" t="str">
        <f>OBV!G2012</f>
        <v>NEUTRAL</v>
      </c>
      <c r="L2012" s="6" t="str">
        <f>OBV!H2012</f>
        <v>NEUTRAL</v>
      </c>
    </row>
    <row r="2013" spans="1:12" ht="13.5" x14ac:dyDescent="0.25">
      <c r="A2013" s="3">
        <f>RSI!A2013</f>
        <v>44936</v>
      </c>
      <c r="B2013" s="2">
        <f>RSI!B2013</f>
        <v>35</v>
      </c>
      <c r="C2013" s="2">
        <f>RSI!I2013</f>
        <v>93.076343173310832</v>
      </c>
      <c r="D2013" s="2">
        <f>MACD!E2013</f>
        <v>-0.28103935701158633</v>
      </c>
      <c r="E2013" s="2">
        <f>MACD!F2013</f>
        <v>-0.13640736822235677</v>
      </c>
      <c r="F2013" s="2">
        <f>'Moving Avg'!D2013</f>
        <v>35</v>
      </c>
      <c r="G2013" s="2">
        <f>'Moving Avg'!F2013</f>
        <v>34.561999999999998</v>
      </c>
      <c r="H2013" s="2">
        <f>'Moving Avg'!G2013</f>
        <v>34.260999999999989</v>
      </c>
      <c r="I2013" s="2">
        <f>'Moving Avg'!H2013</f>
        <v>33.756600000000105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</row>
    <row r="2014" spans="1:12" ht="13.5" x14ac:dyDescent="0.25">
      <c r="A2014" s="3">
        <f>RSI!A2014</f>
        <v>44937</v>
      </c>
      <c r="B2014" s="2">
        <f>RSI!B2014</f>
        <v>35</v>
      </c>
      <c r="C2014" s="2">
        <f>RSI!I2014</f>
        <v>93.076343173310832</v>
      </c>
      <c r="D2014" s="2">
        <f>MACD!E2014</f>
        <v>-0.31391208697758088</v>
      </c>
      <c r="E2014" s="2">
        <f>MACD!F2014</f>
        <v>-0.17190831197340162</v>
      </c>
      <c r="F2014" s="2">
        <f>'Moving Avg'!D2014</f>
        <v>35</v>
      </c>
      <c r="G2014" s="2">
        <f>'Moving Avg'!F2014</f>
        <v>34.598500000000001</v>
      </c>
      <c r="H2014" s="2">
        <f>'Moving Avg'!G2014</f>
        <v>34.30899999999999</v>
      </c>
      <c r="I2014" s="2">
        <f>'Moving Avg'!H2014</f>
        <v>33.761600000000101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</row>
    <row r="2015" spans="1:12" ht="13.5" x14ac:dyDescent="0.25">
      <c r="A2015" s="3">
        <f>RSI!A2015</f>
        <v>44938</v>
      </c>
      <c r="B2015" s="2">
        <f>RSI!B2015</f>
        <v>35</v>
      </c>
      <c r="C2015" s="2">
        <f>RSI!I2015</f>
        <v>93.076343173310832</v>
      </c>
      <c r="D2015" s="2">
        <f>MACD!E2015</f>
        <v>-0.3444088174412272</v>
      </c>
      <c r="E2015" s="2">
        <f>MACD!F2015</f>
        <v>-0.20640841306696672</v>
      </c>
      <c r="F2015" s="2">
        <f>'Moving Avg'!D2015</f>
        <v>35</v>
      </c>
      <c r="G2015" s="2">
        <f>'Moving Avg'!F2015</f>
        <v>34.635000000000005</v>
      </c>
      <c r="H2015" s="2">
        <f>'Moving Avg'!G2015</f>
        <v>34.357199999999992</v>
      </c>
      <c r="I2015" s="2">
        <f>'Moving Avg'!H2015</f>
        <v>33.766600000000111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</row>
    <row r="2016" spans="1:12" ht="13.5" x14ac:dyDescent="0.25">
      <c r="A2016" s="3">
        <f>RSI!A2016</f>
        <v>44939</v>
      </c>
      <c r="B2016" s="2">
        <f>RSI!B2016</f>
        <v>35</v>
      </c>
      <c r="C2016" s="2">
        <f>RSI!I2016</f>
        <v>93.076343173310832</v>
      </c>
      <c r="D2016" s="2">
        <f>MACD!E2016</f>
        <v>-0.26038877643763669</v>
      </c>
      <c r="E2016" s="2">
        <f>MACD!F2016</f>
        <v>-0.21720448574110074</v>
      </c>
      <c r="F2016" s="2">
        <f>'Moving Avg'!D2016</f>
        <v>35</v>
      </c>
      <c r="G2016" s="2">
        <f>'Moving Avg'!F2016</f>
        <v>34.671500000000002</v>
      </c>
      <c r="H2016" s="2">
        <f>'Moving Avg'!G2016</f>
        <v>34.401199999999989</v>
      </c>
      <c r="I2016" s="2">
        <f>'Moving Avg'!H2016</f>
        <v>33.771600000000106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</row>
    <row r="2017" spans="1:12" ht="13.5" x14ac:dyDescent="0.25">
      <c r="A2017" s="3">
        <f>RSI!A2017</f>
        <v>44942</v>
      </c>
      <c r="B2017" s="2">
        <f>RSI!B2017</f>
        <v>35</v>
      </c>
      <c r="C2017" s="2">
        <f>RSI!I2017</f>
        <v>93.076343173310832</v>
      </c>
      <c r="D2017" s="2">
        <f>MACD!E2017</f>
        <v>-0.19159371552100168</v>
      </c>
      <c r="E2017" s="2">
        <f>MACD!F2017</f>
        <v>-0.21208233169708093</v>
      </c>
      <c r="F2017" s="2">
        <f>'Moving Avg'!D2017</f>
        <v>35</v>
      </c>
      <c r="G2017" s="2">
        <f>'Moving Avg'!F2017</f>
        <v>34.708000000000006</v>
      </c>
      <c r="H2017" s="2">
        <f>'Moving Avg'!G2017</f>
        <v>34.445199999999993</v>
      </c>
      <c r="I2017" s="2">
        <f>'Moving Avg'!H2017</f>
        <v>33.776600000000116</v>
      </c>
      <c r="J2017" s="6" t="str">
        <f>OBV!F2017</f>
        <v>NEUTRAL</v>
      </c>
      <c r="K2017" s="6" t="str">
        <f>OBV!G2017</f>
        <v>NEUTRAL</v>
      </c>
      <c r="L2017" s="6" t="str">
        <f>OBV!H2017</f>
        <v>NEUTRAL</v>
      </c>
    </row>
    <row r="2018" spans="1:12" ht="13.5" x14ac:dyDescent="0.25">
      <c r="A2018" s="3">
        <f>RSI!A2018</f>
        <v>44943</v>
      </c>
      <c r="B2018" s="2">
        <f>RSI!B2018</f>
        <v>35</v>
      </c>
      <c r="C2018" s="2">
        <f>RSI!I2018</f>
        <v>93.076343173310832</v>
      </c>
      <c r="D2018" s="2">
        <f>MACD!E2018</f>
        <v>-0.13551104710460038</v>
      </c>
      <c r="E2018" s="2">
        <f>MACD!F2018</f>
        <v>-0.19676807477858482</v>
      </c>
      <c r="F2018" s="2">
        <f>'Moving Avg'!D2018</f>
        <v>35</v>
      </c>
      <c r="G2018" s="2">
        <f>'Moving Avg'!F2018</f>
        <v>34.744500000000002</v>
      </c>
      <c r="H2018" s="2">
        <f>'Moving Avg'!G2018</f>
        <v>34.459799999999994</v>
      </c>
      <c r="I2018" s="2">
        <f>'Moving Avg'!H2018</f>
        <v>33.781600000000111</v>
      </c>
      <c r="J2018" s="6" t="str">
        <f>OBV!F2018</f>
        <v>NEUTRAL</v>
      </c>
      <c r="K2018" s="6" t="str">
        <f>OBV!G2018</f>
        <v>NEUTRAL</v>
      </c>
      <c r="L2018" s="6" t="str">
        <f>OBV!H2018</f>
        <v>NEUTRAL</v>
      </c>
    </row>
    <row r="2019" spans="1:12" ht="13.5" x14ac:dyDescent="0.25">
      <c r="A2019" s="3">
        <f>RSI!A2019</f>
        <v>44944</v>
      </c>
      <c r="B2019" s="2">
        <f>RSI!B2019</f>
        <v>35</v>
      </c>
      <c r="C2019" s="2">
        <f>RSI!I2019</f>
        <v>93.076343173310832</v>
      </c>
      <c r="D2019" s="2">
        <f>MACD!E2019</f>
        <v>-9.0027349090554765E-2</v>
      </c>
      <c r="E2019" s="2">
        <f>MACD!F2019</f>
        <v>-0.17541992964097883</v>
      </c>
      <c r="F2019" s="2">
        <f>'Moving Avg'!D2019</f>
        <v>35</v>
      </c>
      <c r="G2019" s="2">
        <f>'Moving Avg'!F2019</f>
        <v>34.780999999999999</v>
      </c>
      <c r="H2019" s="2">
        <f>'Moving Avg'!G2019</f>
        <v>34.474399999999989</v>
      </c>
      <c r="I2019" s="2">
        <f>'Moving Avg'!H2019</f>
        <v>33.786600000000114</v>
      </c>
      <c r="J2019" s="6" t="str">
        <f>OBV!F2019</f>
        <v>NEUTRAL</v>
      </c>
      <c r="K2019" s="6" t="str">
        <f>OBV!G2019</f>
        <v>NEUTRAL</v>
      </c>
      <c r="L2019" s="6" t="str">
        <f>OBV!H2019</f>
        <v>NEUTRAL</v>
      </c>
    </row>
    <row r="2020" spans="1:12" ht="13.5" x14ac:dyDescent="0.25">
      <c r="A2020" s="3">
        <f>RSI!A2020</f>
        <v>44945</v>
      </c>
      <c r="B2020" s="2">
        <f>RSI!B2020</f>
        <v>35</v>
      </c>
      <c r="C2020" s="2">
        <f>RSI!I2020</f>
        <v>93.076343173310832</v>
      </c>
      <c r="D2020" s="2">
        <f>MACD!E2020</f>
        <v>-5.3366020457438879E-2</v>
      </c>
      <c r="E2020" s="2">
        <f>MACD!F2020</f>
        <v>-0.15100914780427085</v>
      </c>
      <c r="F2020" s="2">
        <f>'Moving Avg'!D2020</f>
        <v>35</v>
      </c>
      <c r="G2020" s="2">
        <f>'Moving Avg'!F2020</f>
        <v>34.817500000000003</v>
      </c>
      <c r="H2020" s="2">
        <f>'Moving Avg'!G2020</f>
        <v>34.48899999999999</v>
      </c>
      <c r="I2020" s="2">
        <f>'Moving Avg'!H2020</f>
        <v>33.791600000000116</v>
      </c>
      <c r="J2020" s="6" t="str">
        <f>OBV!F2020</f>
        <v>NEUTRAL</v>
      </c>
      <c r="K2020" s="6" t="str">
        <f>OBV!G2020</f>
        <v>NEUTRAL</v>
      </c>
      <c r="L2020" s="6" t="str">
        <f>OBV!H2020</f>
        <v>NEUTRAL</v>
      </c>
    </row>
    <row r="2021" spans="1:12" ht="13.5" x14ac:dyDescent="0.25">
      <c r="A2021" s="3">
        <f>RSI!A2021</f>
        <v>44946</v>
      </c>
      <c r="B2021" s="2">
        <f>RSI!B2021</f>
        <v>35</v>
      </c>
      <c r="C2021" s="2">
        <f>RSI!I2021</f>
        <v>93.076343173310832</v>
      </c>
      <c r="D2021" s="2">
        <f>MACD!E2021</f>
        <v>-2.403459750605208E-2</v>
      </c>
      <c r="E2021" s="2">
        <f>MACD!F2021</f>
        <v>-0.1256142377446271</v>
      </c>
      <c r="F2021" s="2">
        <f>'Moving Avg'!D2021</f>
        <v>35</v>
      </c>
      <c r="G2021" s="2">
        <f>'Moving Avg'!F2021</f>
        <v>34.853999999999999</v>
      </c>
      <c r="H2021" s="2">
        <f>'Moving Avg'!G2021</f>
        <v>34.503599999999992</v>
      </c>
      <c r="I2021" s="2">
        <f>'Moving Avg'!H2021</f>
        <v>33.796600000000119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</row>
    <row r="2022" spans="1:12" ht="13.5" x14ac:dyDescent="0.25">
      <c r="A2022" s="3">
        <f>RSI!A2022</f>
        <v>44949</v>
      </c>
      <c r="B2022" s="2">
        <f>RSI!B2022</f>
        <v>35</v>
      </c>
      <c r="C2022" s="2">
        <f>RSI!I2022</f>
        <v>93.076343173310832</v>
      </c>
      <c r="D2022" s="2">
        <f>MACD!E2022</f>
        <v>-7.8023938167604001E-4</v>
      </c>
      <c r="E2022" s="2">
        <f>MACD!F2022</f>
        <v>-0.1006474380720369</v>
      </c>
      <c r="F2022" s="2">
        <f>'Moving Avg'!D2022</f>
        <v>35</v>
      </c>
      <c r="G2022" s="2">
        <f>'Moving Avg'!F2022</f>
        <v>34.890499999999996</v>
      </c>
      <c r="H2022" s="2">
        <f>'Moving Avg'!G2022</f>
        <v>34.518199999999993</v>
      </c>
      <c r="I2022" s="2">
        <f>'Moving Avg'!H2022</f>
        <v>33.801600000000121</v>
      </c>
      <c r="J2022" s="6" t="str">
        <f>OBV!F2022</f>
        <v>NEUTRAL</v>
      </c>
      <c r="K2022" s="6" t="str">
        <f>OBV!G2022</f>
        <v>NEUTRAL</v>
      </c>
      <c r="L2022" s="6" t="str">
        <f>OBV!H2022</f>
        <v>NEUTRAL</v>
      </c>
    </row>
    <row r="2023" spans="1:12" ht="13.5" x14ac:dyDescent="0.25">
      <c r="A2023" s="3">
        <f>RSI!A2023</f>
        <v>44950</v>
      </c>
      <c r="B2023" s="2">
        <f>RSI!B2023</f>
        <v>35</v>
      </c>
      <c r="C2023" s="2">
        <f>RSI!I2023</f>
        <v>93.076343173310832</v>
      </c>
      <c r="D2023" s="2">
        <f>MACD!E2023</f>
        <v>1.7447878685928231E-2</v>
      </c>
      <c r="E2023" s="2">
        <f>MACD!F2023</f>
        <v>-7.7028374720443882E-2</v>
      </c>
      <c r="F2023" s="2">
        <f>'Moving Avg'!D2023</f>
        <v>35</v>
      </c>
      <c r="G2023" s="2">
        <f>'Moving Avg'!F2023</f>
        <v>34.927</v>
      </c>
      <c r="H2023" s="2">
        <f>'Moving Avg'!G2023</f>
        <v>34.532799999999995</v>
      </c>
      <c r="I2023" s="2">
        <f>'Moving Avg'!H2023</f>
        <v>33.806600000000124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</row>
    <row r="2024" spans="1:12" ht="13.5" x14ac:dyDescent="0.25">
      <c r="A2024" s="3">
        <f>RSI!A2024</f>
        <v>44951</v>
      </c>
      <c r="B2024" s="2">
        <f>RSI!B2024</f>
        <v>35</v>
      </c>
      <c r="C2024" s="2">
        <f>RSI!I2024</f>
        <v>93.076343173310832</v>
      </c>
      <c r="D2024" s="2">
        <f>MACD!E2024</f>
        <v>3.1530331545894796E-2</v>
      </c>
      <c r="E2024" s="2">
        <f>MACD!F2024</f>
        <v>-5.5316633467176149E-2</v>
      </c>
      <c r="F2024" s="2">
        <f>'Moving Avg'!D2024</f>
        <v>35</v>
      </c>
      <c r="G2024" s="2">
        <f>'Moving Avg'!F2024</f>
        <v>34.963499999999996</v>
      </c>
      <c r="H2024" s="2">
        <f>'Moving Avg'!G2024</f>
        <v>34.547399999999996</v>
      </c>
      <c r="I2024" s="2">
        <f>'Moving Avg'!H2024</f>
        <v>33.811600000000126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</row>
    <row r="2025" spans="1:12" ht="13.5" x14ac:dyDescent="0.25">
      <c r="A2025" s="3">
        <f>RSI!A2025</f>
        <v>44952</v>
      </c>
      <c r="B2025" s="2">
        <f>RSI!B2025</f>
        <v>35</v>
      </c>
      <c r="C2025" s="2">
        <f>RSI!I2025</f>
        <v>93.076343173310832</v>
      </c>
      <c r="D2025" s="2">
        <f>MACD!E2025</f>
        <v>4.2204272315998992E-2</v>
      </c>
      <c r="E2025" s="2">
        <f>MACD!F2025</f>
        <v>-3.5812452310541129E-2</v>
      </c>
      <c r="F2025" s="2">
        <f>'Moving Avg'!D2025</f>
        <v>35</v>
      </c>
      <c r="G2025" s="2">
        <f>'Moving Avg'!F2025</f>
        <v>35</v>
      </c>
      <c r="H2025" s="2">
        <f>'Moving Avg'!G2025</f>
        <v>34.561999999999991</v>
      </c>
      <c r="I2025" s="2">
        <f>'Moving Avg'!H2025</f>
        <v>33.816600000000122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</row>
    <row r="2026" spans="1:12" ht="13.5" x14ac:dyDescent="0.25">
      <c r="A2026" s="3">
        <f>RSI!A2026</f>
        <v>44953</v>
      </c>
      <c r="B2026" s="2">
        <f>RSI!B2026</f>
        <v>35</v>
      </c>
      <c r="C2026" s="2">
        <f>RSI!I2026</f>
        <v>93.076343173310832</v>
      </c>
      <c r="D2026" s="2">
        <f>MACD!E2026</f>
        <v>5.0086086055358692E-2</v>
      </c>
      <c r="E2026" s="2">
        <f>MACD!F2026</f>
        <v>-1.8632744637361167E-2</v>
      </c>
      <c r="F2026" s="2">
        <f>'Moving Avg'!D2026</f>
        <v>35</v>
      </c>
      <c r="G2026" s="2">
        <f>'Moving Avg'!F2026</f>
        <v>35</v>
      </c>
      <c r="H2026" s="2">
        <f>'Moving Avg'!G2026</f>
        <v>34.576599999999992</v>
      </c>
      <c r="I2026" s="2">
        <f>'Moving Avg'!H2026</f>
        <v>33.821600000000124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</row>
    <row r="2027" spans="1:12" ht="13.5" x14ac:dyDescent="0.25">
      <c r="A2027" s="3">
        <f>RSI!A2027</f>
        <v>44956</v>
      </c>
      <c r="B2027" s="2">
        <f>RSI!B2027</f>
        <v>35</v>
      </c>
      <c r="C2027" s="2">
        <f>RSI!I2027</f>
        <v>93.076343173310832</v>
      </c>
      <c r="D2027" s="2">
        <f>MACD!E2027</f>
        <v>5.569051464254926E-2</v>
      </c>
      <c r="E2027" s="2">
        <f>MACD!F2027</f>
        <v>-3.7680927813790819E-3</v>
      </c>
      <c r="F2027" s="2">
        <f>'Moving Avg'!D2027</f>
        <v>35</v>
      </c>
      <c r="G2027" s="2">
        <f>'Moving Avg'!F2027</f>
        <v>35</v>
      </c>
      <c r="H2027" s="2">
        <f>'Moving Avg'!G2027</f>
        <v>34.591199999999994</v>
      </c>
      <c r="I2027" s="2">
        <f>'Moving Avg'!H2027</f>
        <v>33.82660000000012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</row>
    <row r="2028" spans="1:12" ht="13.5" x14ac:dyDescent="0.25">
      <c r="A2028" s="3">
        <f>RSI!A2028</f>
        <v>44957</v>
      </c>
      <c r="B2028" s="2">
        <f>RSI!B2028</f>
        <v>35</v>
      </c>
      <c r="C2028" s="2">
        <f>RSI!I2028</f>
        <v>93.076343173310832</v>
      </c>
      <c r="D2028" s="2">
        <f>MACD!E2028</f>
        <v>5.9446798981312554E-2</v>
      </c>
      <c r="E2028" s="2">
        <f>MACD!F2028</f>
        <v>8.8748855711592457E-3</v>
      </c>
      <c r="F2028" s="2">
        <f>'Moving Avg'!D2028</f>
        <v>35</v>
      </c>
      <c r="G2028" s="2">
        <f>'Moving Avg'!F2028</f>
        <v>35</v>
      </c>
      <c r="H2028" s="2">
        <f>'Moving Avg'!G2028</f>
        <v>34.605799999999995</v>
      </c>
      <c r="I2028" s="2">
        <f>'Moving Avg'!H2028</f>
        <v>33.831600000000115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</row>
    <row r="2029" spans="1:12" ht="13.5" x14ac:dyDescent="0.25">
      <c r="A2029" s="3">
        <f>RSI!A2029</f>
        <v>44958</v>
      </c>
      <c r="B2029" s="2">
        <f>RSI!B2029</f>
        <v>35</v>
      </c>
      <c r="C2029" s="2">
        <f>RSI!I2029</f>
        <v>93.076343173310832</v>
      </c>
      <c r="D2029" s="2">
        <f>MACD!E2029</f>
        <v>6.1712300397935849E-2</v>
      </c>
      <c r="E2029" s="2">
        <f>MACD!F2029</f>
        <v>1.9442368536514567E-2</v>
      </c>
      <c r="F2029" s="2">
        <f>'Moving Avg'!D2029</f>
        <v>35</v>
      </c>
      <c r="G2029" s="2">
        <f>'Moving Avg'!F2029</f>
        <v>35</v>
      </c>
      <c r="H2029" s="2">
        <f>'Moving Avg'!G2029</f>
        <v>34.620399999999997</v>
      </c>
      <c r="I2029" s="2">
        <f>'Moving Avg'!H2029</f>
        <v>33.836600000000118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</row>
    <row r="2030" spans="1:12" ht="13.5" x14ac:dyDescent="0.25">
      <c r="A2030" s="3">
        <f>RSI!A2030</f>
        <v>44959</v>
      </c>
      <c r="B2030" s="2">
        <f>RSI!B2030</f>
        <v>35</v>
      </c>
      <c r="C2030" s="2">
        <f>RSI!I2030</f>
        <v>93.076343173310832</v>
      </c>
      <c r="D2030" s="2">
        <f>MACD!E2030</f>
        <v>6.2783991816679929E-2</v>
      </c>
      <c r="E2030" s="2">
        <f>MACD!F2030</f>
        <v>2.8110693192547644E-2</v>
      </c>
      <c r="F2030" s="2">
        <f>'Moving Avg'!D2030</f>
        <v>35</v>
      </c>
      <c r="G2030" s="2">
        <f>'Moving Avg'!F2030</f>
        <v>35</v>
      </c>
      <c r="H2030" s="2">
        <f>'Moving Avg'!G2030</f>
        <v>34.634999999999998</v>
      </c>
      <c r="I2030" s="2">
        <f>'Moving Avg'!H2030</f>
        <v>33.841600000000113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</row>
    <row r="2031" spans="1:12" ht="13.5" x14ac:dyDescent="0.25">
      <c r="A2031" s="3">
        <f>RSI!A2031</f>
        <v>44960</v>
      </c>
      <c r="B2031" s="2">
        <f>RSI!B2031</f>
        <v>35</v>
      </c>
      <c r="C2031" s="2">
        <f>RSI!I2031</f>
        <v>93.076343173310832</v>
      </c>
      <c r="D2031" s="2">
        <f>MACD!E2031</f>
        <v>6.290814900439301E-2</v>
      </c>
      <c r="E2031" s="2">
        <f>MACD!F2031</f>
        <v>3.5070184354916718E-2</v>
      </c>
      <c r="F2031" s="2">
        <f>'Moving Avg'!D2031</f>
        <v>35</v>
      </c>
      <c r="G2031" s="2">
        <f>'Moving Avg'!F2031</f>
        <v>35</v>
      </c>
      <c r="H2031" s="2">
        <f>'Moving Avg'!G2031</f>
        <v>34.649599999999992</v>
      </c>
      <c r="I2031" s="2">
        <f>'Moving Avg'!H2031</f>
        <v>33.846600000000109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</row>
    <row r="2032" spans="1:12" ht="13.5" x14ac:dyDescent="0.25">
      <c r="A2032" s="3">
        <f>RSI!A2032</f>
        <v>44963</v>
      </c>
      <c r="B2032" s="2">
        <f>RSI!B2032</f>
        <v>35</v>
      </c>
      <c r="C2032" s="2">
        <f>RSI!I2032</f>
        <v>93.076343173310832</v>
      </c>
      <c r="D2032" s="2">
        <f>MACD!E2032</f>
        <v>6.228852117135375E-2</v>
      </c>
      <c r="E2032" s="2">
        <f>MACD!F2032</f>
        <v>4.0513851718204125E-2</v>
      </c>
      <c r="F2032" s="2">
        <f>'Moving Avg'!D2032</f>
        <v>35</v>
      </c>
      <c r="G2032" s="2">
        <f>'Moving Avg'!F2032</f>
        <v>35</v>
      </c>
      <c r="H2032" s="2">
        <f>'Moving Avg'!G2032</f>
        <v>34.664199999999994</v>
      </c>
      <c r="I2032" s="2">
        <f>'Moving Avg'!H2032</f>
        <v>33.851600000000118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</row>
    <row r="2033" spans="1:12" ht="13.5" x14ac:dyDescent="0.25">
      <c r="A2033" s="3">
        <f>RSI!A2033</f>
        <v>44964</v>
      </c>
      <c r="B2033" s="2">
        <f>RSI!B2033</f>
        <v>35</v>
      </c>
      <c r="C2033" s="2">
        <f>RSI!I2033</f>
        <v>93.076343173310832</v>
      </c>
      <c r="D2033" s="2">
        <f>MACD!E2033</f>
        <v>6.1093217072290429E-2</v>
      </c>
      <c r="E2033" s="2">
        <f>MACD!F2033</f>
        <v>4.4629724789021386E-2</v>
      </c>
      <c r="F2033" s="2">
        <f>'Moving Avg'!D2033</f>
        <v>35</v>
      </c>
      <c r="G2033" s="2">
        <f>'Moving Avg'!F2033</f>
        <v>35</v>
      </c>
      <c r="H2033" s="2">
        <f>'Moving Avg'!G2033</f>
        <v>34.678799999999995</v>
      </c>
      <c r="I2033" s="2">
        <f>'Moving Avg'!H2033</f>
        <v>33.856600000000114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</row>
    <row r="2034" spans="1:12" ht="13.5" x14ac:dyDescent="0.25">
      <c r="A2034" s="3">
        <f>RSI!A2034</f>
        <v>44965</v>
      </c>
      <c r="B2034" s="2">
        <f>RSI!B2034</f>
        <v>35</v>
      </c>
      <c r="C2034" s="2">
        <f>RSI!I2034</f>
        <v>93.076343173310832</v>
      </c>
      <c r="D2034" s="2">
        <f>MACD!E2034</f>
        <v>5.9460506258808721E-2</v>
      </c>
      <c r="E2034" s="2">
        <f>MACD!F2034</f>
        <v>4.7595881082978853E-2</v>
      </c>
      <c r="F2034" s="2">
        <f>'Moving Avg'!D2034</f>
        <v>35</v>
      </c>
      <c r="G2034" s="2">
        <f>'Moving Avg'!F2034</f>
        <v>35</v>
      </c>
      <c r="H2034" s="2">
        <f>'Moving Avg'!G2034</f>
        <v>34.693399999999997</v>
      </c>
      <c r="I2034" s="2">
        <f>'Moving Avg'!H2034</f>
        <v>33.861600000000116</v>
      </c>
      <c r="J2034" s="6" t="str">
        <f>OBV!F2034</f>
        <v>NEUTRAL</v>
      </c>
      <c r="K2034" s="6" t="str">
        <f>OBV!G2034</f>
        <v>NEUTRAL</v>
      </c>
      <c r="L2034" s="6" t="str">
        <f>OBV!H2034</f>
        <v>NEUTRAL</v>
      </c>
    </row>
    <row r="2035" spans="1:12" ht="13.5" x14ac:dyDescent="0.25">
      <c r="A2035" s="3">
        <f>RSI!A2035</f>
        <v>44966</v>
      </c>
      <c r="B2035" s="2">
        <f>RSI!B2035</f>
        <v>35</v>
      </c>
      <c r="C2035" s="2">
        <f>RSI!I2035</f>
        <v>93.076343173310832</v>
      </c>
      <c r="D2035" s="2">
        <f>MACD!E2035</f>
        <v>5.7503704268086153E-2</v>
      </c>
      <c r="E2035" s="2">
        <f>MACD!F2035</f>
        <v>4.9577445720000321E-2</v>
      </c>
      <c r="F2035" s="2">
        <f>'Moving Avg'!D2035</f>
        <v>35</v>
      </c>
      <c r="G2035" s="2">
        <f>'Moving Avg'!F2035</f>
        <v>35</v>
      </c>
      <c r="H2035" s="2">
        <f>'Moving Avg'!G2035</f>
        <v>34.707999999999998</v>
      </c>
      <c r="I2035" s="2">
        <f>'Moving Avg'!H2035</f>
        <v>33.866600000000112</v>
      </c>
      <c r="J2035" s="6" t="str">
        <f>OBV!F2035</f>
        <v>NEUTRAL</v>
      </c>
      <c r="K2035" s="6" t="str">
        <f>OBV!G2035</f>
        <v>NEUTRAL</v>
      </c>
      <c r="L2035" s="6" t="str">
        <f>OBV!H2035</f>
        <v>NEUTRAL</v>
      </c>
    </row>
    <row r="2036" spans="1:12" ht="13.5" x14ac:dyDescent="0.25">
      <c r="A2036" s="3">
        <f>RSI!A2036</f>
        <v>44967</v>
      </c>
      <c r="B2036" s="2">
        <f>RSI!B2036</f>
        <v>35</v>
      </c>
      <c r="C2036" s="2">
        <f>RSI!I2036</f>
        <v>93.076343173310832</v>
      </c>
      <c r="D2036" s="2">
        <f>MACD!E2036</f>
        <v>5.5315284426143307E-2</v>
      </c>
      <c r="E2036" s="2">
        <f>MACD!F2036</f>
        <v>5.0725013461228922E-2</v>
      </c>
      <c r="F2036" s="2">
        <f>'Moving Avg'!D2036</f>
        <v>35</v>
      </c>
      <c r="G2036" s="2">
        <f>'Moving Avg'!F2036</f>
        <v>35</v>
      </c>
      <c r="H2036" s="2">
        <f>'Moving Avg'!G2036</f>
        <v>34.7226</v>
      </c>
      <c r="I2036" s="2">
        <f>'Moving Avg'!H2036</f>
        <v>33.871600000000115</v>
      </c>
      <c r="J2036" s="6" t="str">
        <f>OBV!F2036</f>
        <v>NEUTRAL</v>
      </c>
      <c r="K2036" s="6" t="str">
        <f>OBV!G2036</f>
        <v>NEUTRAL</v>
      </c>
      <c r="L2036" s="6" t="str">
        <f>OBV!H2036</f>
        <v>NEUTRAL</v>
      </c>
    </row>
    <row r="2037" spans="1:12" ht="13.5" x14ac:dyDescent="0.25">
      <c r="A2037" s="3">
        <f>RSI!A2037</f>
        <v>44970</v>
      </c>
      <c r="B2037" s="2">
        <f>RSI!B2037</f>
        <v>35</v>
      </c>
      <c r="C2037" s="2">
        <f>RSI!I2037</f>
        <v>93.076343173310832</v>
      </c>
      <c r="D2037" s="2">
        <f>MACD!E2037</f>
        <v>5.2970336864213152E-2</v>
      </c>
      <c r="E2037" s="2">
        <f>MACD!F2037</f>
        <v>5.1174078141825771E-2</v>
      </c>
      <c r="F2037" s="2">
        <f>'Moving Avg'!D2037</f>
        <v>35</v>
      </c>
      <c r="G2037" s="2">
        <f>'Moving Avg'!F2037</f>
        <v>35</v>
      </c>
      <c r="H2037" s="2">
        <f>'Moving Avg'!G2037</f>
        <v>34.737200000000001</v>
      </c>
      <c r="I2037" s="2">
        <f>'Moving Avg'!H2037</f>
        <v>33.876600000000117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</row>
    <row r="2038" spans="1:12" ht="13.5" x14ac:dyDescent="0.25">
      <c r="A2038" s="3">
        <f>RSI!A2038</f>
        <v>44971</v>
      </c>
      <c r="B2038" s="2">
        <f>RSI!B2038</f>
        <v>35</v>
      </c>
      <c r="C2038" s="2">
        <f>RSI!I2038</f>
        <v>93.076343173310832</v>
      </c>
      <c r="D2038" s="2">
        <f>MACD!E2038</f>
        <v>5.0529476673368379E-2</v>
      </c>
      <c r="E2038" s="2">
        <f>MACD!F2038</f>
        <v>5.1045157848134293E-2</v>
      </c>
      <c r="F2038" s="2">
        <f>'Moving Avg'!D2038</f>
        <v>35</v>
      </c>
      <c r="G2038" s="2">
        <f>'Moving Avg'!F2038</f>
        <v>35</v>
      </c>
      <c r="H2038" s="2">
        <f>'Moving Avg'!G2038</f>
        <v>34.751799999999996</v>
      </c>
      <c r="I2038" s="2">
        <f>'Moving Avg'!H2038</f>
        <v>33.88160000000012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</row>
    <row r="2039" spans="1:12" ht="13.5" x14ac:dyDescent="0.25">
      <c r="A2039" s="3">
        <f>RSI!A2039</f>
        <v>44972</v>
      </c>
      <c r="B2039" s="2">
        <f>RSI!B2039</f>
        <v>35</v>
      </c>
      <c r="C2039" s="2">
        <f>RSI!I2039</f>
        <v>93.076343173310832</v>
      </c>
      <c r="D2039" s="2">
        <f>MACD!E2039</f>
        <v>4.8041287330981675E-2</v>
      </c>
      <c r="E2039" s="2">
        <f>MACD!F2039</f>
        <v>5.0444383744703773E-2</v>
      </c>
      <c r="F2039" s="2">
        <f>'Moving Avg'!D2039</f>
        <v>35</v>
      </c>
      <c r="G2039" s="2">
        <f>'Moving Avg'!F2039</f>
        <v>35</v>
      </c>
      <c r="H2039" s="2">
        <f>'Moving Avg'!G2039</f>
        <v>34.766399999999997</v>
      </c>
      <c r="I2039" s="2">
        <f>'Moving Avg'!H2039</f>
        <v>33.891600000000125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</row>
    <row r="2040" spans="1:12" ht="13.5" x14ac:dyDescent="0.25">
      <c r="A2040" s="3">
        <f>RSI!A2040</f>
        <v>44973</v>
      </c>
      <c r="B2040" s="2">
        <f>RSI!B2040</f>
        <v>35</v>
      </c>
      <c r="C2040" s="2">
        <f>RSI!I2040</f>
        <v>93.076343173310832</v>
      </c>
      <c r="D2040" s="2">
        <f>MACD!E2040</f>
        <v>4.5544372178618175E-2</v>
      </c>
      <c r="E2040" s="2">
        <f>MACD!F2040</f>
        <v>4.9464381431486654E-2</v>
      </c>
      <c r="F2040" s="2">
        <f>'Moving Avg'!D2040</f>
        <v>35</v>
      </c>
      <c r="G2040" s="2">
        <f>'Moving Avg'!F2040</f>
        <v>35</v>
      </c>
      <c r="H2040" s="2">
        <f>'Moving Avg'!G2040</f>
        <v>34.780999999999999</v>
      </c>
      <c r="I2040" s="2">
        <f>'Moving Avg'!H2040</f>
        <v>33.89660000000012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</row>
    <row r="2041" spans="1:12" ht="13.5" x14ac:dyDescent="0.25">
      <c r="A2041" s="3">
        <f>RSI!A2041</f>
        <v>44974</v>
      </c>
      <c r="B2041" s="2">
        <f>RSI!B2041</f>
        <v>35</v>
      </c>
      <c r="C2041" s="2">
        <f>RSI!I2041</f>
        <v>93.076343173310832</v>
      </c>
      <c r="D2041" s="2">
        <f>MACD!E2041</f>
        <v>4.3069075438978643E-2</v>
      </c>
      <c r="E2041" s="2">
        <f>MACD!F2041</f>
        <v>4.8185320232985052E-2</v>
      </c>
      <c r="F2041" s="2">
        <f>'Moving Avg'!D2041</f>
        <v>35</v>
      </c>
      <c r="G2041" s="2">
        <f>'Moving Avg'!F2041</f>
        <v>35</v>
      </c>
      <c r="H2041" s="2">
        <f>'Moving Avg'!G2041</f>
        <v>34.7956</v>
      </c>
      <c r="I2041" s="2">
        <f>'Moving Avg'!H2041</f>
        <v>33.901600000000116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</row>
    <row r="2042" spans="1:12" ht="13.5" x14ac:dyDescent="0.25">
      <c r="A2042" s="3">
        <f>RSI!A2042</f>
        <v>44977</v>
      </c>
      <c r="B2042" s="2">
        <f>RSI!B2042</f>
        <v>35</v>
      </c>
      <c r="C2042" s="2">
        <f>RSI!I2042</f>
        <v>93.076343173310832</v>
      </c>
      <c r="D2042" s="2">
        <f>MACD!E2042</f>
        <v>4.0638924712034452E-2</v>
      </c>
      <c r="E2042" s="2">
        <f>MACD!F2042</f>
        <v>4.6676041128794934E-2</v>
      </c>
      <c r="F2042" s="2">
        <f>'Moving Avg'!D2042</f>
        <v>35</v>
      </c>
      <c r="G2042" s="2">
        <f>'Moving Avg'!F2042</f>
        <v>35</v>
      </c>
      <c r="H2042" s="2">
        <f>'Moving Avg'!G2042</f>
        <v>34.810200000000002</v>
      </c>
      <c r="I2042" s="2">
        <f>'Moving Avg'!H2042</f>
        <v>33.906600000000111</v>
      </c>
      <c r="J2042" s="6" t="str">
        <f>OBV!F2042</f>
        <v>NEUTRAL</v>
      </c>
      <c r="K2042" s="6" t="str">
        <f>OBV!G2042</f>
        <v>NEUTRAL</v>
      </c>
      <c r="L2042" s="6" t="str">
        <f>OBV!H2042</f>
        <v>NEUTRAL</v>
      </c>
    </row>
    <row r="2043" spans="1:12" ht="13.5" x14ac:dyDescent="0.25">
      <c r="A2043" s="3">
        <f>RSI!A2043</f>
        <v>44978</v>
      </c>
      <c r="B2043" s="2">
        <f>RSI!B2043</f>
        <v>35</v>
      </c>
      <c r="C2043" s="2">
        <f>RSI!I2043</f>
        <v>93.076343173310832</v>
      </c>
      <c r="D2043" s="2">
        <f>MACD!E2043</f>
        <v>3.8271838818133119E-2</v>
      </c>
      <c r="E2043" s="2">
        <f>MACD!F2043</f>
        <v>4.4995200666662571E-2</v>
      </c>
      <c r="F2043" s="2">
        <f>'Moving Avg'!D2043</f>
        <v>35</v>
      </c>
      <c r="G2043" s="2">
        <f>'Moving Avg'!F2043</f>
        <v>35</v>
      </c>
      <c r="H2043" s="2">
        <f>'Moving Avg'!G2043</f>
        <v>34.824800000000003</v>
      </c>
      <c r="I2043" s="2">
        <f>'Moving Avg'!H2043</f>
        <v>33.911600000000114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</row>
    <row r="2044" spans="1:12" ht="13.5" x14ac:dyDescent="0.25">
      <c r="A2044" s="3">
        <f>RSI!A2044</f>
        <v>44979</v>
      </c>
      <c r="B2044" s="2">
        <f>RSI!B2044</f>
        <v>35</v>
      </c>
      <c r="C2044" s="2">
        <f>RSI!I2044</f>
        <v>93.076343173310832</v>
      </c>
      <c r="D2044" s="2">
        <f>MACD!E2044</f>
        <v>3.5981138031537796E-2</v>
      </c>
      <c r="E2044" s="2">
        <f>MACD!F2044</f>
        <v>4.3192388139637619E-2</v>
      </c>
      <c r="F2044" s="2">
        <f>'Moving Avg'!D2044</f>
        <v>35</v>
      </c>
      <c r="G2044" s="2">
        <f>'Moving Avg'!F2044</f>
        <v>35</v>
      </c>
      <c r="H2044" s="2">
        <f>'Moving Avg'!G2044</f>
        <v>34.839399999999998</v>
      </c>
      <c r="I2044" s="2">
        <f>'Moving Avg'!H2044</f>
        <v>33.921600000000112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</row>
    <row r="2045" spans="1:12" ht="13.5" x14ac:dyDescent="0.25">
      <c r="A2045" s="3">
        <f>RSI!A2045</f>
        <v>44980</v>
      </c>
      <c r="B2045" s="2">
        <f>RSI!B2045</f>
        <v>35</v>
      </c>
      <c r="C2045" s="2">
        <f>RSI!I2045</f>
        <v>93.076343173310832</v>
      </c>
      <c r="D2045" s="2">
        <f>MACD!E2045</f>
        <v>3.3776387979003175E-2</v>
      </c>
      <c r="E2045" s="2">
        <f>MACD!F2045</f>
        <v>4.1309188107510733E-2</v>
      </c>
      <c r="F2045" s="2">
        <f>'Moving Avg'!D2045</f>
        <v>35</v>
      </c>
      <c r="G2045" s="2">
        <f>'Moving Avg'!F2045</f>
        <v>35</v>
      </c>
      <c r="H2045" s="2">
        <f>'Moving Avg'!G2045</f>
        <v>34.853999999999999</v>
      </c>
      <c r="I2045" s="2">
        <f>'Moving Avg'!H2045</f>
        <v>33.93160000000011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35</v>
      </c>
      <c r="C2046" s="2">
        <f>RSI!I2046</f>
        <v>93.076343173310832</v>
      </c>
      <c r="D2046" s="2">
        <f>MACD!E2046</f>
        <v>3.1664103601897864E-2</v>
      </c>
      <c r="E2046" s="2">
        <f>MACD!F2046</f>
        <v>3.9380171206388162E-2</v>
      </c>
      <c r="F2046" s="2">
        <f>'Moving Avg'!D2046</f>
        <v>35</v>
      </c>
      <c r="G2046" s="2">
        <f>'Moving Avg'!F2046</f>
        <v>35</v>
      </c>
      <c r="H2046" s="2">
        <f>'Moving Avg'!G2046</f>
        <v>34.868600000000001</v>
      </c>
      <c r="I2046" s="2">
        <f>'Moving Avg'!H2046</f>
        <v>33.941600000000108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</row>
    <row r="2047" spans="1:12" ht="13.5" x14ac:dyDescent="0.25">
      <c r="A2047" s="3">
        <f>RSI!A2047</f>
        <v>44984</v>
      </c>
      <c r="B2047" s="2">
        <f>RSI!B2047</f>
        <v>35</v>
      </c>
      <c r="C2047" s="2">
        <f>RSI!I2047</f>
        <v>93.076343173310832</v>
      </c>
      <c r="D2047" s="2">
        <f>MACD!E2047</f>
        <v>2.9648335459128816E-2</v>
      </c>
      <c r="E2047" s="2">
        <f>MACD!F2047</f>
        <v>3.743380405693629E-2</v>
      </c>
      <c r="F2047" s="2">
        <f>'Moving Avg'!D2047</f>
        <v>35</v>
      </c>
      <c r="G2047" s="2">
        <f>'Moving Avg'!F2047</f>
        <v>35</v>
      </c>
      <c r="H2047" s="2">
        <f>'Moving Avg'!G2047</f>
        <v>34.883200000000002</v>
      </c>
      <c r="I2047" s="2">
        <f>'Moving Avg'!H2047</f>
        <v>33.951600000000106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</row>
    <row r="2048" spans="1:12" ht="13.5" x14ac:dyDescent="0.25">
      <c r="A2048" s="3">
        <f>RSI!A2048</f>
        <v>44985</v>
      </c>
      <c r="B2048" s="2">
        <f>RSI!B2048</f>
        <v>35</v>
      </c>
      <c r="C2048" s="2">
        <f>RSI!I2048</f>
        <v>93.076343173310832</v>
      </c>
      <c r="D2048" s="2">
        <f>MACD!E2048</f>
        <v>2.7731157165405307E-2</v>
      </c>
      <c r="E2048" s="2">
        <f>MACD!F2048</f>
        <v>3.5493274678630095E-2</v>
      </c>
      <c r="F2048" s="2">
        <f>'Moving Avg'!D2048</f>
        <v>35</v>
      </c>
      <c r="G2048" s="2">
        <f>'Moving Avg'!F2048</f>
        <v>35</v>
      </c>
      <c r="H2048" s="2">
        <f>'Moving Avg'!G2048</f>
        <v>34.897800000000004</v>
      </c>
      <c r="I2048" s="2">
        <f>'Moving Avg'!H2048</f>
        <v>33.961600000000104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</row>
    <row r="2049" spans="1:12" ht="13.5" x14ac:dyDescent="0.25">
      <c r="A2049" s="3">
        <f>RSI!A2049</f>
        <v>44986</v>
      </c>
      <c r="B2049" s="2">
        <f>RSI!B2049</f>
        <v>35</v>
      </c>
      <c r="C2049" s="2">
        <f>RSI!I2049</f>
        <v>93.076343173310832</v>
      </c>
      <c r="D2049" s="2">
        <f>MACD!E2049</f>
        <v>2.5913069816581924E-2</v>
      </c>
      <c r="E2049" s="2">
        <f>MACD!F2049</f>
        <v>3.3577233706220462E-2</v>
      </c>
      <c r="F2049" s="2">
        <f>'Moving Avg'!D2049</f>
        <v>35</v>
      </c>
      <c r="G2049" s="2">
        <f>'Moving Avg'!F2049</f>
        <v>35</v>
      </c>
      <c r="H2049" s="2">
        <f>'Moving Avg'!G2049</f>
        <v>34.912399999999998</v>
      </c>
      <c r="I2049" s="2">
        <f>'Moving Avg'!H2049</f>
        <v>33.971600000000102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</row>
    <row r="2050" spans="1:12" ht="13.5" x14ac:dyDescent="0.25">
      <c r="A2050" s="3">
        <f>RSI!A2050</f>
        <v>44987</v>
      </c>
      <c r="B2050" s="2">
        <f>RSI!B2050</f>
        <v>35</v>
      </c>
      <c r="C2050" s="2">
        <f>RSI!I2050</f>
        <v>93.076343173310832</v>
      </c>
      <c r="D2050" s="2">
        <f>MACD!E2050</f>
        <v>2.4193336767602602E-2</v>
      </c>
      <c r="E2050" s="2">
        <f>MACD!F2050</f>
        <v>3.1700454318496891E-2</v>
      </c>
      <c r="F2050" s="2">
        <f>'Moving Avg'!D2050</f>
        <v>35</v>
      </c>
      <c r="G2050" s="2">
        <f>'Moving Avg'!F2050</f>
        <v>35</v>
      </c>
      <c r="H2050" s="2">
        <f>'Moving Avg'!G2050</f>
        <v>34.927</v>
      </c>
      <c r="I2050" s="2">
        <f>'Moving Avg'!H2050</f>
        <v>33.9816000000001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</row>
    <row r="2051" spans="1:12" ht="13.5" x14ac:dyDescent="0.25">
      <c r="A2051" s="3">
        <f>RSI!A2051</f>
        <v>44988</v>
      </c>
      <c r="B2051" s="2">
        <f>RSI!B2051</f>
        <v>35</v>
      </c>
      <c r="C2051" s="2">
        <f>RSI!I2051</f>
        <v>93.076343173310832</v>
      </c>
      <c r="D2051" s="2">
        <f>MACD!E2051</f>
        <v>2.2570260028174971E-2</v>
      </c>
      <c r="E2051" s="2">
        <f>MACD!F2051</f>
        <v>2.9874415460432509E-2</v>
      </c>
      <c r="F2051" s="2">
        <f>'Moving Avg'!D2051</f>
        <v>35</v>
      </c>
      <c r="G2051" s="2">
        <f>'Moving Avg'!F2051</f>
        <v>35</v>
      </c>
      <c r="H2051" s="2">
        <f>'Moving Avg'!G2051</f>
        <v>34.941600000000001</v>
      </c>
      <c r="I2051" s="2">
        <f>'Moving Avg'!H2051</f>
        <v>33.991600000000091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</row>
    <row r="2052" spans="1:12" ht="13.5" x14ac:dyDescent="0.25">
      <c r="A2052" s="3">
        <f>RSI!A2052</f>
        <v>44991</v>
      </c>
      <c r="B2052" s="2">
        <f>RSI!B2052</f>
        <v>35</v>
      </c>
      <c r="C2052" s="2">
        <f>RSI!I2052</f>
        <v>93.076343173310832</v>
      </c>
      <c r="D2052" s="2">
        <f>MACD!E2052</f>
        <v>2.1041407767611986E-2</v>
      </c>
      <c r="E2052" s="2">
        <f>MACD!F2052</f>
        <v>2.8107813921868403E-2</v>
      </c>
      <c r="F2052" s="2">
        <f>'Moving Avg'!D2052</f>
        <v>35</v>
      </c>
      <c r="G2052" s="2">
        <f>'Moving Avg'!F2052</f>
        <v>35</v>
      </c>
      <c r="H2052" s="2">
        <f>'Moving Avg'!G2052</f>
        <v>34.956199999999995</v>
      </c>
      <c r="I2052" s="2">
        <f>'Moving Avg'!H2052</f>
        <v>34.001600000000089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</row>
    <row r="2053" spans="1:12" ht="13.5" x14ac:dyDescent="0.25">
      <c r="A2053" s="3">
        <f>RSI!A2053</f>
        <v>44992</v>
      </c>
      <c r="B2053" s="2">
        <f>RSI!B2053</f>
        <v>35</v>
      </c>
      <c r="C2053" s="2">
        <f>RSI!I2053</f>
        <v>93.076343173310832</v>
      </c>
      <c r="D2053" s="2">
        <f>MACD!E2053</f>
        <v>1.9603800922247672E-2</v>
      </c>
      <c r="E2053" s="2">
        <f>MACD!F2053</f>
        <v>2.6407011321944257E-2</v>
      </c>
      <c r="F2053" s="2">
        <f>'Moving Avg'!D2053</f>
        <v>35</v>
      </c>
      <c r="G2053" s="2">
        <f>'Moving Avg'!F2053</f>
        <v>35</v>
      </c>
      <c r="H2053" s="2">
        <f>'Moving Avg'!G2053</f>
        <v>34.970799999999997</v>
      </c>
      <c r="I2053" s="2">
        <f>'Moving Avg'!H2053</f>
        <v>34.011600000000087</v>
      </c>
      <c r="J2053" s="6" t="str">
        <f>OBV!F2053</f>
        <v>NEUTRAL</v>
      </c>
      <c r="K2053" s="6" t="str">
        <f>OBV!G2053</f>
        <v>NEUTRAL</v>
      </c>
      <c r="L2053" s="6" t="str">
        <f>OBV!H2053</f>
        <v>NEUTRAL</v>
      </c>
    </row>
    <row r="2054" spans="1:12" ht="13.5" x14ac:dyDescent="0.25">
      <c r="A2054" s="3">
        <f>RSI!A2054</f>
        <v>44993</v>
      </c>
      <c r="B2054" s="2">
        <f>RSI!B2054</f>
        <v>35</v>
      </c>
      <c r="C2054" s="2">
        <f>RSI!I2054</f>
        <v>93.076343173310832</v>
      </c>
      <c r="D2054" s="2">
        <f>MACD!E2054</f>
        <v>1.8254065634025096E-2</v>
      </c>
      <c r="E2054" s="2">
        <f>MACD!F2054</f>
        <v>2.4776422184360429E-2</v>
      </c>
      <c r="F2054" s="2">
        <f>'Moving Avg'!D2054</f>
        <v>35</v>
      </c>
      <c r="G2054" s="2">
        <f>'Moving Avg'!F2054</f>
        <v>35</v>
      </c>
      <c r="H2054" s="2">
        <f>'Moving Avg'!G2054</f>
        <v>34.985399999999998</v>
      </c>
      <c r="I2054" s="2">
        <f>'Moving Avg'!H2054</f>
        <v>34.021600000000085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</row>
    <row r="2055" spans="1:12" ht="13.5" x14ac:dyDescent="0.25">
      <c r="A2055" s="3">
        <f>RSI!A2055</f>
        <v>44994</v>
      </c>
      <c r="B2055" s="2">
        <f>RSI!B2055</f>
        <v>35</v>
      </c>
      <c r="C2055" s="2">
        <f>RSI!I2055</f>
        <v>93.076343173310832</v>
      </c>
      <c r="D2055" s="2">
        <f>MACD!E2055</f>
        <v>1.6988557181612407E-2</v>
      </c>
      <c r="E2055" s="2">
        <f>MACD!F2055</f>
        <v>2.3218849183810827E-2</v>
      </c>
      <c r="F2055" s="2">
        <f>'Moving Avg'!D2055</f>
        <v>35</v>
      </c>
      <c r="G2055" s="2">
        <f>'Moving Avg'!F2055</f>
        <v>35</v>
      </c>
      <c r="H2055" s="2">
        <f>'Moving Avg'!G2055</f>
        <v>35</v>
      </c>
      <c r="I2055" s="2">
        <f>'Moving Avg'!H2055</f>
        <v>34.031600000000083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</row>
    <row r="2056" spans="1:12" ht="13.5" x14ac:dyDescent="0.25">
      <c r="A2056" s="3">
        <f>RSI!A2056</f>
        <v>44995</v>
      </c>
      <c r="B2056" s="2">
        <f>RSI!B2056</f>
        <v>35</v>
      </c>
      <c r="C2056" s="2">
        <f>RSI!I2056</f>
        <v>93.076343173310832</v>
      </c>
      <c r="D2056" s="2">
        <f>MACD!E2056</f>
        <v>1.5803460164114824E-2</v>
      </c>
      <c r="E2056" s="2">
        <f>MACD!F2056</f>
        <v>2.1735771379871628E-2</v>
      </c>
      <c r="F2056" s="2">
        <f>'Moving Avg'!D2056</f>
        <v>35</v>
      </c>
      <c r="G2056" s="2">
        <f>'Moving Avg'!F2056</f>
        <v>35</v>
      </c>
      <c r="H2056" s="2">
        <f>'Moving Avg'!G2056</f>
        <v>35</v>
      </c>
      <c r="I2056" s="2">
        <f>'Moving Avg'!H2056</f>
        <v>34.041600000000081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</row>
    <row r="2057" spans="1:12" ht="13.5" x14ac:dyDescent="0.25">
      <c r="A2057" s="3">
        <f>RSI!A2057</f>
        <v>44998</v>
      </c>
      <c r="B2057" s="2">
        <f>RSI!B2057</f>
        <v>35</v>
      </c>
      <c r="C2057" s="2">
        <f>RSI!I2057</f>
        <v>93.076343173310832</v>
      </c>
      <c r="D2057" s="2">
        <f>MACD!E2057</f>
        <v>1.4694868937716876E-2</v>
      </c>
      <c r="E2057" s="2">
        <f>MACD!F2057</f>
        <v>2.0327590891440678E-2</v>
      </c>
      <c r="F2057" s="2">
        <f>'Moving Avg'!D2057</f>
        <v>35</v>
      </c>
      <c r="G2057" s="2">
        <f>'Moving Avg'!F2057</f>
        <v>35</v>
      </c>
      <c r="H2057" s="2">
        <f>'Moving Avg'!G2057</f>
        <v>35</v>
      </c>
      <c r="I2057" s="2">
        <f>'Moving Avg'!H2057</f>
        <v>34.051600000000079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</row>
    <row r="2058" spans="1:12" ht="13.5" x14ac:dyDescent="0.25">
      <c r="A2058" s="3">
        <f>RSI!A2058</f>
        <v>44999</v>
      </c>
      <c r="B2058" s="2">
        <f>RSI!B2058</f>
        <v>35</v>
      </c>
      <c r="C2058" s="2">
        <f>RSI!I2058</f>
        <v>93.076343173310832</v>
      </c>
      <c r="D2058" s="2">
        <f>MACD!E2058</f>
        <v>1.3658851664175131E-2</v>
      </c>
      <c r="E2058" s="2">
        <f>MACD!F2058</f>
        <v>1.8993843045987571E-2</v>
      </c>
      <c r="F2058" s="2">
        <f>'Moving Avg'!D2058</f>
        <v>35</v>
      </c>
      <c r="G2058" s="2">
        <f>'Moving Avg'!F2058</f>
        <v>35</v>
      </c>
      <c r="H2058" s="2">
        <f>'Moving Avg'!G2058</f>
        <v>35</v>
      </c>
      <c r="I2058" s="2">
        <f>'Moving Avg'!H2058</f>
        <v>34.061600000000077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</row>
    <row r="2059" spans="1:12" ht="13.5" x14ac:dyDescent="0.25">
      <c r="A2059" s="3">
        <f>RSI!A2059</f>
        <v>45000</v>
      </c>
      <c r="B2059" s="2">
        <f>RSI!B2059</f>
        <v>35</v>
      </c>
      <c r="C2059" s="2">
        <f>RSI!I2059</f>
        <v>93.076343173310832</v>
      </c>
      <c r="D2059" s="2">
        <f>MACD!E2059</f>
        <v>1.2691500789870247E-2</v>
      </c>
      <c r="E2059" s="2">
        <f>MACD!F2059</f>
        <v>1.7733374594764109E-2</v>
      </c>
      <c r="F2059" s="2">
        <f>'Moving Avg'!D2059</f>
        <v>35</v>
      </c>
      <c r="G2059" s="2">
        <f>'Moving Avg'!F2059</f>
        <v>35</v>
      </c>
      <c r="H2059" s="2">
        <f>'Moving Avg'!G2059</f>
        <v>35</v>
      </c>
      <c r="I2059" s="2">
        <f>'Moving Avg'!H2059</f>
        <v>34.071600000000075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</row>
    <row r="2060" spans="1:12" ht="13.5" x14ac:dyDescent="0.25">
      <c r="A2060" s="3">
        <f>RSI!A2060</f>
        <v>45001</v>
      </c>
      <c r="B2060" s="2">
        <f>RSI!B2060</f>
        <v>35</v>
      </c>
      <c r="C2060" s="2">
        <f>RSI!I2060</f>
        <v>93.076343173310832</v>
      </c>
      <c r="D2060" s="2">
        <f>MACD!E2060</f>
        <v>1.1788972318100832E-2</v>
      </c>
      <c r="E2060" s="2">
        <f>MACD!F2060</f>
        <v>1.6544494139431452E-2</v>
      </c>
      <c r="F2060" s="2">
        <f>'Moving Avg'!D2060</f>
        <v>35</v>
      </c>
      <c r="G2060" s="2">
        <f>'Moving Avg'!F2060</f>
        <v>35</v>
      </c>
      <c r="H2060" s="2">
        <f>'Moving Avg'!G2060</f>
        <v>35</v>
      </c>
      <c r="I2060" s="2">
        <f>'Moving Avg'!H2060</f>
        <v>34.081600000000073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</row>
    <row r="2061" spans="1:12" ht="13.5" x14ac:dyDescent="0.25">
      <c r="A2061" s="3">
        <f>RSI!A2061</f>
        <v>45002</v>
      </c>
      <c r="B2061" s="2">
        <f>RSI!B2061</f>
        <v>35</v>
      </c>
      <c r="C2061" s="2">
        <f>RSI!I2061</f>
        <v>93.076343173310832</v>
      </c>
      <c r="D2061" s="2">
        <f>MACD!E2061</f>
        <v>1.094751585367959E-2</v>
      </c>
      <c r="E2061" s="2">
        <f>MACD!F2061</f>
        <v>1.5425098482281081E-2</v>
      </c>
      <c r="F2061" s="2">
        <f>'Moving Avg'!D2061</f>
        <v>35</v>
      </c>
      <c r="G2061" s="2">
        <f>'Moving Avg'!F2061</f>
        <v>35</v>
      </c>
      <c r="H2061" s="2">
        <f>'Moving Avg'!G2061</f>
        <v>35</v>
      </c>
      <c r="I2061" s="2">
        <f>'Moving Avg'!H2061</f>
        <v>34.091600000000064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</row>
    <row r="2062" spans="1:12" ht="13.5" x14ac:dyDescent="0.25">
      <c r="A2062" s="3">
        <f>RSI!A2062</f>
        <v>45006</v>
      </c>
      <c r="B2062" s="2">
        <f>RSI!B2062</f>
        <v>35</v>
      </c>
      <c r="C2062" s="2">
        <f>RSI!I2062</f>
        <v>93.076343173310832</v>
      </c>
      <c r="D2062" s="2">
        <f>MACD!E2062</f>
        <v>1.0163497075531325E-2</v>
      </c>
      <c r="E2062" s="2">
        <f>MACD!F2062</f>
        <v>1.4372778200931132E-2</v>
      </c>
      <c r="F2062" s="2">
        <f>'Moving Avg'!D2062</f>
        <v>35</v>
      </c>
      <c r="G2062" s="2">
        <f>'Moving Avg'!F2062</f>
        <v>35</v>
      </c>
      <c r="H2062" s="2">
        <f>'Moving Avg'!G2062</f>
        <v>35</v>
      </c>
      <c r="I2062" s="2">
        <f>'Moving Avg'!H2062</f>
        <v>34.101600000000069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</row>
    <row r="2063" spans="1:12" ht="13.5" x14ac:dyDescent="0.25">
      <c r="A2063" s="3">
        <f>RSI!A2063</f>
        <v>45007</v>
      </c>
      <c r="B2063" s="2">
        <f>RSI!B2063</f>
        <v>35</v>
      </c>
      <c r="C2063" s="2">
        <f>RSI!I2063</f>
        <v>93.076343173310832</v>
      </c>
      <c r="D2063" s="2">
        <f>MACD!E2063</f>
        <v>9.4334140205631911E-3</v>
      </c>
      <c r="E2063" s="2">
        <f>MACD!F2063</f>
        <v>1.3384905364857544E-2</v>
      </c>
      <c r="F2063" s="2">
        <f>'Moving Avg'!D2063</f>
        <v>35</v>
      </c>
      <c r="G2063" s="2">
        <f>'Moving Avg'!F2063</f>
        <v>35</v>
      </c>
      <c r="H2063" s="2">
        <f>'Moving Avg'!G2063</f>
        <v>35</v>
      </c>
      <c r="I2063" s="2">
        <f>'Moving Avg'!H2063</f>
        <v>34.11160000000006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</row>
    <row r="2064" spans="1:12" ht="13.5" x14ac:dyDescent="0.25">
      <c r="A2064" s="3">
        <f>RSI!A2064</f>
        <v>45008</v>
      </c>
      <c r="B2064" s="2">
        <f>RSI!B2064</f>
        <v>35</v>
      </c>
      <c r="C2064" s="2">
        <f>RSI!I2064</f>
        <v>93.076343173310832</v>
      </c>
      <c r="D2064" s="2">
        <f>MACD!E2064</f>
        <v>8.7539083333894041E-3</v>
      </c>
      <c r="E2064" s="2">
        <f>MACD!F2064</f>
        <v>1.2458705958563918E-2</v>
      </c>
      <c r="F2064" s="2">
        <f>'Moving Avg'!D2064</f>
        <v>35</v>
      </c>
      <c r="G2064" s="2">
        <f>'Moving Avg'!F2064</f>
        <v>35</v>
      </c>
      <c r="H2064" s="2">
        <f>'Moving Avg'!G2064</f>
        <v>35</v>
      </c>
      <c r="I2064" s="2">
        <f>'Moving Avg'!H2064</f>
        <v>34.121600000000058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</row>
    <row r="2065" spans="1:12" ht="13.5" x14ac:dyDescent="0.25">
      <c r="A2065" s="3">
        <f>RSI!A2065</f>
        <v>45009</v>
      </c>
      <c r="B2065" s="2">
        <f>RSI!B2065</f>
        <v>35</v>
      </c>
      <c r="C2065" s="2">
        <f>RSI!I2065</f>
        <v>93.076343173310832</v>
      </c>
      <c r="D2065" s="2">
        <f>MACD!E2065</f>
        <v>8.1217724436299932E-3</v>
      </c>
      <c r="E2065" s="2">
        <f>MACD!F2065</f>
        <v>1.1591319255577133E-2</v>
      </c>
      <c r="F2065" s="2">
        <f>'Moving Avg'!D2065</f>
        <v>35</v>
      </c>
      <c r="G2065" s="2">
        <f>'Moving Avg'!F2065</f>
        <v>35</v>
      </c>
      <c r="H2065" s="2">
        <f>'Moving Avg'!G2065</f>
        <v>35</v>
      </c>
      <c r="I2065" s="2">
        <f>'Moving Avg'!H2065</f>
        <v>34.131600000000056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</row>
    <row r="2066" spans="1:12" ht="13.5" x14ac:dyDescent="0.25">
      <c r="A2066" s="3">
        <f>RSI!A2066</f>
        <v>45012</v>
      </c>
      <c r="B2066" s="2">
        <f>RSI!B2066</f>
        <v>35</v>
      </c>
      <c r="C2066" s="2">
        <f>RSI!I2066</f>
        <v>93.076343173310832</v>
      </c>
      <c r="D2066" s="2">
        <f>MACD!E2066</f>
        <v>7.5339534708120937E-3</v>
      </c>
      <c r="E2066" s="2">
        <f>MACD!F2066</f>
        <v>1.0779846098624127E-2</v>
      </c>
      <c r="F2066" s="2">
        <f>'Moving Avg'!D2066</f>
        <v>35</v>
      </c>
      <c r="G2066" s="2">
        <f>'Moving Avg'!F2066</f>
        <v>35</v>
      </c>
      <c r="H2066" s="2">
        <f>'Moving Avg'!G2066</f>
        <v>35</v>
      </c>
      <c r="I2066" s="2">
        <f>'Moving Avg'!H2066</f>
        <v>34.141600000000054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45013</v>
      </c>
      <c r="B2067" s="2">
        <f>RSI!B2067</f>
        <v>35</v>
      </c>
      <c r="C2067" s="2">
        <f>RSI!I2067</f>
        <v>93.076343173310832</v>
      </c>
      <c r="D2067" s="2">
        <f>MACD!E2067</f>
        <v>6.9875545209328038E-3</v>
      </c>
      <c r="E2067" s="2">
        <f>MACD!F2067</f>
        <v>1.0021387783085863E-2</v>
      </c>
      <c r="F2067" s="2">
        <f>'Moving Avg'!D2067</f>
        <v>35</v>
      </c>
      <c r="G2067" s="2">
        <f>'Moving Avg'!F2067</f>
        <v>35</v>
      </c>
      <c r="H2067" s="2">
        <f>'Moving Avg'!G2067</f>
        <v>35</v>
      </c>
      <c r="I2067" s="2">
        <f>'Moving Avg'!H2067</f>
        <v>34.151600000000052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</row>
    <row r="2068" spans="1:12" ht="13.5" x14ac:dyDescent="0.25">
      <c r="A2068" s="3">
        <f>RSI!A2068</f>
        <v>45014</v>
      </c>
      <c r="B2068" s="2">
        <f>RSI!B2068</f>
        <v>35</v>
      </c>
      <c r="C2068" s="2">
        <f>RSI!I2068</f>
        <v>93.076343173310832</v>
      </c>
      <c r="D2068" s="2">
        <f>MACD!E2068</f>
        <v>6.4798339246365799E-3</v>
      </c>
      <c r="E2068" s="2">
        <f>MACD!F2068</f>
        <v>9.3130770113960069E-3</v>
      </c>
      <c r="F2068" s="2">
        <f>'Moving Avg'!D2068</f>
        <v>35</v>
      </c>
      <c r="G2068" s="2">
        <f>'Moving Avg'!F2068</f>
        <v>35</v>
      </c>
      <c r="H2068" s="2">
        <f>'Moving Avg'!G2068</f>
        <v>35</v>
      </c>
      <c r="I2068" s="2">
        <f>'Moving Avg'!H2068</f>
        <v>34.16160000000005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45015</v>
      </c>
      <c r="B2069" s="2">
        <f>RSI!B2069</f>
        <v>35</v>
      </c>
      <c r="C2069" s="2">
        <f>RSI!I2069</f>
        <v>93.076343173310832</v>
      </c>
      <c r="D2069" s="2">
        <f>MACD!E2069</f>
        <v>6.0082028714134594E-3</v>
      </c>
      <c r="E2069" s="2">
        <f>MACD!F2069</f>
        <v>8.6521021833994988E-3</v>
      </c>
      <c r="F2069" s="2">
        <f>'Moving Avg'!D2069</f>
        <v>35</v>
      </c>
      <c r="G2069" s="2">
        <f>'Moving Avg'!F2069</f>
        <v>35</v>
      </c>
      <c r="H2069" s="2">
        <f>'Moving Avg'!G2069</f>
        <v>35</v>
      </c>
      <c r="I2069" s="2">
        <f>'Moving Avg'!H2069</f>
        <v>34.171600000000041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</row>
    <row r="2070" spans="1:12" ht="13.5" x14ac:dyDescent="0.25">
      <c r="A2070" s="3">
        <f>RSI!A2070</f>
        <v>45016</v>
      </c>
      <c r="B2070" s="2">
        <f>RSI!B2070</f>
        <v>35</v>
      </c>
      <c r="C2070" s="2">
        <f>RSI!I2070</f>
        <v>93.076343173310832</v>
      </c>
      <c r="D2070" s="2">
        <f>MACD!E2070</f>
        <v>5.5702218140893933E-3</v>
      </c>
      <c r="E2070" s="2">
        <f>MACD!F2070</f>
        <v>8.035726109537478E-3</v>
      </c>
      <c r="F2070" s="2">
        <f>'Moving Avg'!D2070</f>
        <v>35</v>
      </c>
      <c r="G2070" s="2">
        <f>'Moving Avg'!F2070</f>
        <v>35</v>
      </c>
      <c r="H2070" s="2">
        <f>'Moving Avg'!G2070</f>
        <v>35</v>
      </c>
      <c r="I2070" s="2">
        <f>'Moving Avg'!H2070</f>
        <v>34.181600000000046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</row>
    <row r="2071" spans="1:12" ht="13.5" x14ac:dyDescent="0.25">
      <c r="A2071" s="3">
        <f>RSI!A2071</f>
        <v>45019</v>
      </c>
      <c r="B2071" s="2">
        <f>RSI!B2071</f>
        <v>35</v>
      </c>
      <c r="C2071" s="2">
        <f>RSI!I2071</f>
        <v>93.076343173310832</v>
      </c>
      <c r="D2071" s="2">
        <f>MACD!E2071</f>
        <v>5.1635959507763118E-3</v>
      </c>
      <c r="E2071" s="2">
        <f>MACD!F2071</f>
        <v>7.4613000777852458E-3</v>
      </c>
      <c r="F2071" s="2">
        <f>'Moving Avg'!D2071</f>
        <v>35</v>
      </c>
      <c r="G2071" s="2">
        <f>'Moving Avg'!F2071</f>
        <v>35</v>
      </c>
      <c r="H2071" s="2">
        <f>'Moving Avg'!G2071</f>
        <v>35</v>
      </c>
      <c r="I2071" s="2">
        <f>'Moving Avg'!H2071</f>
        <v>34.191600000000037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</row>
    <row r="2072" spans="1:12" ht="13.5" x14ac:dyDescent="0.25">
      <c r="A2072" s="3">
        <f>RSI!A2072</f>
        <v>45020</v>
      </c>
      <c r="B2072" s="2">
        <f>RSI!B2072</f>
        <v>35</v>
      </c>
      <c r="C2072" s="2">
        <f>RSI!I2072</f>
        <v>93.076343173310832</v>
      </c>
      <c r="D2072" s="2">
        <f>MACD!E2072</f>
        <v>4.7861700356364167E-3</v>
      </c>
      <c r="E2072" s="2">
        <f>MACD!F2072</f>
        <v>6.9262740693554802E-3</v>
      </c>
      <c r="F2072" s="2">
        <f>'Moving Avg'!D2072</f>
        <v>35</v>
      </c>
      <c r="G2072" s="2">
        <f>'Moving Avg'!F2072</f>
        <v>35</v>
      </c>
      <c r="H2072" s="2">
        <f>'Moving Avg'!G2072</f>
        <v>35</v>
      </c>
      <c r="I2072" s="2">
        <f>'Moving Avg'!H2072</f>
        <v>34.201600000000042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</row>
    <row r="2073" spans="1:12" ht="13.5" x14ac:dyDescent="0.25">
      <c r="A2073" s="3">
        <f>RSI!A2073</f>
        <v>45021</v>
      </c>
      <c r="B2073" s="2">
        <f>RSI!B2073</f>
        <v>35</v>
      </c>
      <c r="C2073" s="2">
        <f>RSI!I2073</f>
        <v>93.076343173310832</v>
      </c>
      <c r="D2073" s="2">
        <f>MACD!E2073</f>
        <v>4.4359227227985798E-3</v>
      </c>
      <c r="E2073" s="2">
        <f>MACD!F2073</f>
        <v>6.4282038000441008E-3</v>
      </c>
      <c r="F2073" s="2">
        <f>'Moving Avg'!D2073</f>
        <v>35</v>
      </c>
      <c r="G2073" s="2">
        <f>'Moving Avg'!F2073</f>
        <v>35</v>
      </c>
      <c r="H2073" s="2">
        <f>'Moving Avg'!G2073</f>
        <v>35</v>
      </c>
      <c r="I2073" s="2">
        <f>'Moving Avg'!H2073</f>
        <v>34.20710000000004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</row>
    <row r="2074" spans="1:12" ht="13.5" x14ac:dyDescent="0.25">
      <c r="A2074" s="3">
        <f>RSI!A2074</f>
        <v>45022</v>
      </c>
      <c r="B2074" s="2">
        <f>RSI!B2074</f>
        <v>35</v>
      </c>
      <c r="C2074" s="2">
        <f>RSI!I2074</f>
        <v>93.076343173310832</v>
      </c>
      <c r="D2074" s="2">
        <f>MACD!E2074</f>
        <v>4.1109606090614648E-3</v>
      </c>
      <c r="E2074" s="2">
        <f>MACD!F2074</f>
        <v>5.9647551618475739E-3</v>
      </c>
      <c r="F2074" s="2">
        <f>'Moving Avg'!D2074</f>
        <v>35</v>
      </c>
      <c r="G2074" s="2">
        <f>'Moving Avg'!F2074</f>
        <v>35</v>
      </c>
      <c r="H2074" s="2">
        <f>'Moving Avg'!G2074</f>
        <v>35</v>
      </c>
      <c r="I2074" s="2">
        <f>'Moving Avg'!H2074</f>
        <v>34.212600000000037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</row>
    <row r="2075" spans="1:12" ht="13.5" x14ac:dyDescent="0.25">
      <c r="A2075" s="3">
        <f>RSI!A2075</f>
        <v>45023</v>
      </c>
      <c r="B2075" s="2">
        <f>RSI!B2075</f>
        <v>35</v>
      </c>
      <c r="C2075" s="2">
        <f>RSI!I2075</f>
        <v>93.076343173310832</v>
      </c>
      <c r="D2075" s="2">
        <f>MACD!E2075</f>
        <v>3.8095121084538164E-3</v>
      </c>
      <c r="E2075" s="2">
        <f>MACD!F2075</f>
        <v>5.5337065511688226E-3</v>
      </c>
      <c r="F2075" s="2">
        <f>'Moving Avg'!D2075</f>
        <v>35</v>
      </c>
      <c r="G2075" s="2">
        <f>'Moving Avg'!F2075</f>
        <v>35</v>
      </c>
      <c r="H2075" s="2">
        <f>'Moving Avg'!G2075</f>
        <v>35</v>
      </c>
      <c r="I2075" s="2">
        <f>'Moving Avg'!H2075</f>
        <v>34.21560000000003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</row>
    <row r="2076" spans="1:12" ht="13.5" x14ac:dyDescent="0.25">
      <c r="A2076" s="3">
        <f>RSI!A2076</f>
        <v>45026</v>
      </c>
      <c r="B2076" s="2">
        <f>RSI!B2076</f>
        <v>35</v>
      </c>
      <c r="C2076" s="2">
        <f>RSI!I2076</f>
        <v>93.076343173310832</v>
      </c>
      <c r="D2076" s="2">
        <f>MACD!E2076</f>
        <v>3.5299212648638445E-3</v>
      </c>
      <c r="E2076" s="2">
        <f>MACD!F2076</f>
        <v>5.1329494939078273E-3</v>
      </c>
      <c r="F2076" s="2">
        <f>'Moving Avg'!D2076</f>
        <v>35</v>
      </c>
      <c r="G2076" s="2">
        <f>'Moving Avg'!F2076</f>
        <v>35</v>
      </c>
      <c r="H2076" s="2">
        <f>'Moving Avg'!G2076</f>
        <v>35</v>
      </c>
      <c r="I2076" s="2">
        <f>'Moving Avg'!H2076</f>
        <v>34.218600000000031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</row>
    <row r="2077" spans="1:12" ht="13.5" x14ac:dyDescent="0.25">
      <c r="A2077" s="3">
        <f>RSI!A2077</f>
        <v>45027</v>
      </c>
      <c r="B2077" s="2">
        <f>RSI!B2077</f>
        <v>35</v>
      </c>
      <c r="C2077" s="2">
        <f>RSI!I2077</f>
        <v>93.076343173310832</v>
      </c>
      <c r="D2077" s="2">
        <f>MACD!E2077</f>
        <v>3.2706415866670113E-3</v>
      </c>
      <c r="E2077" s="2">
        <f>MACD!F2077</f>
        <v>4.7604879124596641E-3</v>
      </c>
      <c r="F2077" s="2">
        <f>'Moving Avg'!D2077</f>
        <v>35</v>
      </c>
      <c r="G2077" s="2">
        <f>'Moving Avg'!F2077</f>
        <v>35</v>
      </c>
      <c r="H2077" s="2">
        <f>'Moving Avg'!G2077</f>
        <v>35</v>
      </c>
      <c r="I2077" s="2">
        <f>'Moving Avg'!H2077</f>
        <v>34.221600000000024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</row>
    <row r="2078" spans="1:12" ht="13.5" x14ac:dyDescent="0.25">
      <c r="A2078" s="3">
        <f>RSI!A2078</f>
        <v>45028</v>
      </c>
      <c r="B2078" s="2">
        <f>RSI!B2078</f>
        <v>35</v>
      </c>
      <c r="C2078" s="2">
        <f>RSI!I2078</f>
        <v>93.076343173310832</v>
      </c>
      <c r="D2078" s="2">
        <f>MACD!E2078</f>
        <v>3.0302299688500511E-3</v>
      </c>
      <c r="E2078" s="2">
        <f>MACD!F2078</f>
        <v>4.4144363237377422E-3</v>
      </c>
      <c r="F2078" s="2">
        <f>'Moving Avg'!D2078</f>
        <v>35</v>
      </c>
      <c r="G2078" s="2">
        <f>'Moving Avg'!F2078</f>
        <v>35</v>
      </c>
      <c r="H2078" s="2">
        <f>'Moving Avg'!G2078</f>
        <v>35</v>
      </c>
      <c r="I2078" s="2">
        <f>'Moving Avg'!H2078</f>
        <v>34.224600000000024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</row>
    <row r="2079" spans="1:12" ht="13.5" x14ac:dyDescent="0.25">
      <c r="A2079" s="3">
        <f>RSI!A2079</f>
        <v>45029</v>
      </c>
      <c r="B2079" s="2">
        <f>RSI!B2079</f>
        <v>35</v>
      </c>
      <c r="C2079" s="2">
        <f>RSI!I2079</f>
        <v>93.076343173310832</v>
      </c>
      <c r="D2079" s="2">
        <f>MACD!E2079</f>
        <v>2.8073407529731753E-3</v>
      </c>
      <c r="E2079" s="2">
        <f>MACD!F2079</f>
        <v>4.0930172095848287E-3</v>
      </c>
      <c r="F2079" s="2">
        <f>'Moving Avg'!D2079</f>
        <v>35</v>
      </c>
      <c r="G2079" s="2">
        <f>'Moving Avg'!F2079</f>
        <v>35</v>
      </c>
      <c r="H2079" s="2">
        <f>'Moving Avg'!G2079</f>
        <v>35</v>
      </c>
      <c r="I2079" s="2">
        <f>'Moving Avg'!H2079</f>
        <v>34.227600000000024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</row>
    <row r="2080" spans="1:12" ht="13.5" x14ac:dyDescent="0.25">
      <c r="A2080" s="3">
        <f>RSI!A2080</f>
        <v>45030</v>
      </c>
      <c r="B2080" s="2">
        <f>RSI!B2080</f>
        <v>35</v>
      </c>
      <c r="C2080" s="2">
        <f>RSI!I2080</f>
        <v>93.076343173310832</v>
      </c>
      <c r="D2080" s="2">
        <f>MACD!E2080</f>
        <v>2.6007199627215982E-3</v>
      </c>
      <c r="E2080" s="2">
        <f>MACD!F2080</f>
        <v>3.7945577602121828E-3</v>
      </c>
      <c r="F2080" s="2">
        <f>'Moving Avg'!D2080</f>
        <v>35</v>
      </c>
      <c r="G2080" s="2">
        <f>'Moving Avg'!F2080</f>
        <v>35</v>
      </c>
      <c r="H2080" s="2">
        <f>'Moving Avg'!G2080</f>
        <v>35</v>
      </c>
      <c r="I2080" s="2">
        <f>'Moving Avg'!H2080</f>
        <v>34.230600000000017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</row>
    <row r="2081" spans="1:12" ht="13.5" x14ac:dyDescent="0.25">
      <c r="A2081" s="3">
        <f>RSI!A2081</f>
        <v>45033</v>
      </c>
      <c r="B2081" s="2">
        <f>RSI!B2081</f>
        <v>35</v>
      </c>
      <c r="C2081" s="2">
        <f>RSI!I2081</f>
        <v>93.076343173310832</v>
      </c>
      <c r="D2081" s="2">
        <f>MACD!E2081</f>
        <v>2.4091997428641321E-3</v>
      </c>
      <c r="E2081" s="2">
        <f>MACD!F2081</f>
        <v>3.5174861567425731E-3</v>
      </c>
      <c r="F2081" s="2">
        <f>'Moving Avg'!D2081</f>
        <v>35</v>
      </c>
      <c r="G2081" s="2">
        <f>'Moving Avg'!F2081</f>
        <v>35</v>
      </c>
      <c r="H2081" s="2">
        <f>'Moving Avg'!G2081</f>
        <v>35</v>
      </c>
      <c r="I2081" s="2">
        <f>'Moving Avg'!H2081</f>
        <v>34.233600000000017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</row>
    <row r="2082" spans="1:12" ht="13.5" x14ac:dyDescent="0.25">
      <c r="A2082" s="3">
        <f>RSI!A2082</f>
        <v>45034</v>
      </c>
      <c r="B2082" s="2">
        <f>RSI!B2082</f>
        <v>35</v>
      </c>
      <c r="C2082" s="2">
        <f>RSI!I2082</f>
        <v>93.076343173310832</v>
      </c>
      <c r="D2082" s="2">
        <f>MACD!E2082</f>
        <v>2.2316930208319263E-3</v>
      </c>
      <c r="E2082" s="2">
        <f>MACD!F2082</f>
        <v>3.260327529560444E-3</v>
      </c>
      <c r="F2082" s="2">
        <f>'Moving Avg'!D2082</f>
        <v>35</v>
      </c>
      <c r="G2082" s="2">
        <f>'Moving Avg'!F2082</f>
        <v>35</v>
      </c>
      <c r="H2082" s="2">
        <f>'Moving Avg'!G2082</f>
        <v>35</v>
      </c>
      <c r="I2082" s="2">
        <f>'Moving Avg'!H2082</f>
        <v>34.23660000000001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</row>
    <row r="2083" spans="1:12" ht="13.5" x14ac:dyDescent="0.25">
      <c r="A2083" s="3">
        <f>RSI!A2083</f>
        <v>45035</v>
      </c>
      <c r="B2083" s="2">
        <f>RSI!B2083</f>
        <v>35</v>
      </c>
      <c r="C2083" s="2">
        <f>RSI!I2083</f>
        <v>93.076343173310832</v>
      </c>
      <c r="D2083" s="2">
        <f>MACD!E2083</f>
        <v>2.0671884036218557E-3</v>
      </c>
      <c r="E2083" s="2">
        <f>MACD!F2083</f>
        <v>3.0216997043727269E-3</v>
      </c>
      <c r="F2083" s="2">
        <f>'Moving Avg'!D2083</f>
        <v>35</v>
      </c>
      <c r="G2083" s="2">
        <f>'Moving Avg'!F2083</f>
        <v>35</v>
      </c>
      <c r="H2083" s="2">
        <f>'Moving Avg'!G2083</f>
        <v>35</v>
      </c>
      <c r="I2083" s="2">
        <f>'Moving Avg'!H2083</f>
        <v>34.23960000000001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</row>
    <row r="2084" spans="1:12" ht="13.5" x14ac:dyDescent="0.25">
      <c r="A2084" s="3">
        <f>RSI!A2084</f>
        <v>45036</v>
      </c>
      <c r="B2084" s="2">
        <f>RSI!B2084</f>
        <v>35</v>
      </c>
      <c r="C2084" s="2">
        <f>RSI!I2084</f>
        <v>93.076343173310832</v>
      </c>
      <c r="D2084" s="2">
        <f>MACD!E2084</f>
        <v>1.9147453171584061E-3</v>
      </c>
      <c r="E2084" s="2">
        <f>MACD!F2084</f>
        <v>2.8003088269298632E-3</v>
      </c>
      <c r="F2084" s="2">
        <f>'Moving Avg'!D2084</f>
        <v>35</v>
      </c>
      <c r="G2084" s="2">
        <f>'Moving Avg'!F2084</f>
        <v>35</v>
      </c>
      <c r="H2084" s="2">
        <f>'Moving Avg'!G2084</f>
        <v>35</v>
      </c>
      <c r="I2084" s="2">
        <f>'Moving Avg'!H2084</f>
        <v>34.24260000000001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</row>
    <row r="2085" spans="1:12" ht="13.5" x14ac:dyDescent="0.25">
      <c r="A2085" s="3">
        <f>RSI!A2085</f>
        <v>45040</v>
      </c>
      <c r="B2085" s="2">
        <f>RSI!B2085</f>
        <v>35</v>
      </c>
      <c r="C2085" s="2">
        <f>RSI!I2085</f>
        <v>93.076343173310832</v>
      </c>
      <c r="D2085" s="2">
        <f>MACD!E2085</f>
        <v>1.7734893910983374E-3</v>
      </c>
      <c r="E2085" s="2">
        <f>MACD!F2085</f>
        <v>2.5949449397635578E-3</v>
      </c>
      <c r="F2085" s="2">
        <f>'Moving Avg'!D2085</f>
        <v>35</v>
      </c>
      <c r="G2085" s="2">
        <f>'Moving Avg'!F2085</f>
        <v>35</v>
      </c>
      <c r="H2085" s="2">
        <f>'Moving Avg'!G2085</f>
        <v>35</v>
      </c>
      <c r="I2085" s="2">
        <f>'Moving Avg'!H2085</f>
        <v>34.245600000000003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</row>
    <row r="2086" spans="1:12" ht="13.5" x14ac:dyDescent="0.25">
      <c r="A2086" s="3">
        <f>RSI!A2086</f>
        <v>45041</v>
      </c>
      <c r="B2086" s="2">
        <f>RSI!B2086</f>
        <v>35</v>
      </c>
      <c r="C2086" s="2">
        <f>RSI!I2086</f>
        <v>93.076343173310832</v>
      </c>
      <c r="D2086" s="2">
        <f>MACD!E2086</f>
        <v>1.6426080884457406E-3</v>
      </c>
      <c r="E2086" s="2">
        <f>MACD!F2086</f>
        <v>2.4044775694999944E-3</v>
      </c>
      <c r="F2086" s="2">
        <f>'Moving Avg'!D2086</f>
        <v>35</v>
      </c>
      <c r="G2086" s="2">
        <f>'Moving Avg'!F2086</f>
        <v>35</v>
      </c>
      <c r="H2086" s="2">
        <f>'Moving Avg'!G2086</f>
        <v>35</v>
      </c>
      <c r="I2086" s="2">
        <f>'Moving Avg'!H2086</f>
        <v>34.248600000000003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</row>
    <row r="2087" spans="1:12" ht="13.5" x14ac:dyDescent="0.25">
      <c r="A2087" s="3">
        <f>RSI!A2087</f>
        <v>45042</v>
      </c>
      <c r="B2087" s="2">
        <f>RSI!B2087</f>
        <v>35</v>
      </c>
      <c r="C2087" s="2">
        <f>RSI!I2087</f>
        <v>93.076343173310832</v>
      </c>
      <c r="D2087" s="2">
        <f>MACD!E2087</f>
        <v>1.5213465768084689E-3</v>
      </c>
      <c r="E2087" s="2">
        <f>MACD!F2087</f>
        <v>2.2278513709616896E-3</v>
      </c>
      <c r="F2087" s="2">
        <f>'Moving Avg'!D2087</f>
        <v>35</v>
      </c>
      <c r="G2087" s="2">
        <f>'Moving Avg'!F2087</f>
        <v>35</v>
      </c>
      <c r="H2087" s="2">
        <f>'Moving Avg'!G2087</f>
        <v>35</v>
      </c>
      <c r="I2087" s="2">
        <f>'Moving Avg'!H2087</f>
        <v>34.25160000000001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</row>
    <row r="2088" spans="1:12" ht="13.5" x14ac:dyDescent="0.25">
      <c r="A2088" s="3">
        <f>RSI!A2088</f>
        <v>45043</v>
      </c>
      <c r="B2088" s="2">
        <f>RSI!B2088</f>
        <v>35</v>
      </c>
      <c r="C2088" s="2">
        <f>RSI!I2088</f>
        <v>93.076343173310832</v>
      </c>
      <c r="D2088" s="2">
        <f>MACD!E2088</f>
        <v>1.4090038360521362E-3</v>
      </c>
      <c r="E2088" s="2">
        <f>MACD!F2088</f>
        <v>2.0640818639797789E-3</v>
      </c>
      <c r="F2088" s="2">
        <f>'Moving Avg'!D2088</f>
        <v>35</v>
      </c>
      <c r="G2088" s="2">
        <f>'Moving Avg'!F2088</f>
        <v>35</v>
      </c>
      <c r="H2088" s="2">
        <f>'Moving Avg'!G2088</f>
        <v>35</v>
      </c>
      <c r="I2088" s="2">
        <f>'Moving Avg'!H2088</f>
        <v>34.254600000000011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</row>
    <row r="2089" spans="1:12" ht="13.5" x14ac:dyDescent="0.25">
      <c r="A2089" s="3">
        <f>RSI!A2089</f>
        <v>45044</v>
      </c>
      <c r="B2089" s="2">
        <f>RSI!B2089</f>
        <v>35</v>
      </c>
      <c r="C2089" s="2">
        <f>RSI!I2089</f>
        <v>93.076343173310832</v>
      </c>
      <c r="D2089" s="2">
        <f>MACD!E2089</f>
        <v>1.3049289954452092E-3</v>
      </c>
      <c r="E2089" s="2">
        <f>MACD!F2089</f>
        <v>1.9122512902728652E-3</v>
      </c>
      <c r="F2089" s="2">
        <f>'Moving Avg'!D2089</f>
        <v>35</v>
      </c>
      <c r="G2089" s="2">
        <f>'Moving Avg'!F2089</f>
        <v>35</v>
      </c>
      <c r="H2089" s="2">
        <f>'Moving Avg'!G2089</f>
        <v>35</v>
      </c>
      <c r="I2089" s="2">
        <f>'Moving Avg'!H2089</f>
        <v>34.257600000000011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</row>
    <row r="2090" spans="1:12" ht="13.5" x14ac:dyDescent="0.25">
      <c r="A2090" s="3">
        <f>RSI!A2090</f>
        <v>45048</v>
      </c>
      <c r="B2090" s="2">
        <f>RSI!B2090</f>
        <v>35</v>
      </c>
      <c r="C2090" s="2">
        <f>RSI!I2090</f>
        <v>93.076343173310832</v>
      </c>
      <c r="D2090" s="2">
        <f>MACD!E2090</f>
        <v>1.2085178924579054E-3</v>
      </c>
      <c r="E2090" s="2">
        <f>MACD!F2090</f>
        <v>1.7715046107098732E-3</v>
      </c>
      <c r="F2090" s="2">
        <f>'Moving Avg'!D2090</f>
        <v>35</v>
      </c>
      <c r="G2090" s="2">
        <f>'Moving Avg'!F2090</f>
        <v>35</v>
      </c>
      <c r="H2090" s="2">
        <f>'Moving Avg'!G2090</f>
        <v>35</v>
      </c>
      <c r="I2090" s="2">
        <f>'Moving Avg'!H2090</f>
        <v>34.260600000000011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</row>
    <row r="2091" spans="1:12" ht="13.5" x14ac:dyDescent="0.25">
      <c r="A2091" s="3">
        <f>RSI!A2091</f>
        <v>45049</v>
      </c>
      <c r="B2091" s="2">
        <f>RSI!B2091</f>
        <v>35</v>
      </c>
      <c r="C2091" s="2">
        <f>RSI!I2091</f>
        <v>93.076343173310832</v>
      </c>
      <c r="D2091" s="2">
        <f>MACD!E2091</f>
        <v>1.1192098443331133E-3</v>
      </c>
      <c r="E2091" s="2">
        <f>MACD!F2091</f>
        <v>1.6410456574345211E-3</v>
      </c>
      <c r="F2091" s="2">
        <f>'Moving Avg'!D2091</f>
        <v>35</v>
      </c>
      <c r="G2091" s="2">
        <f>'Moving Avg'!F2091</f>
        <v>35</v>
      </c>
      <c r="H2091" s="2">
        <f>'Moving Avg'!G2091</f>
        <v>35</v>
      </c>
      <c r="I2091" s="2">
        <f>'Moving Avg'!H2091</f>
        <v>34.263600000000004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</row>
    <row r="2092" spans="1:12" ht="13.5" x14ac:dyDescent="0.25">
      <c r="A2092" s="3">
        <f>RSI!A2092</f>
        <v>45050</v>
      </c>
      <c r="B2092" s="2">
        <f>RSI!B2092</f>
        <v>35</v>
      </c>
      <c r="C2092" s="2">
        <f>RSI!I2092</f>
        <v>93.076343173310832</v>
      </c>
      <c r="D2092" s="2">
        <f>MACD!E2092</f>
        <v>1.0364846232207015E-3</v>
      </c>
      <c r="E2092" s="2">
        <f>MACD!F2092</f>
        <v>1.5201334505917574E-3</v>
      </c>
      <c r="F2092" s="2">
        <f>'Moving Avg'!D2092</f>
        <v>35</v>
      </c>
      <c r="G2092" s="2">
        <f>'Moving Avg'!F2092</f>
        <v>35</v>
      </c>
      <c r="H2092" s="2">
        <f>'Moving Avg'!G2092</f>
        <v>35</v>
      </c>
      <c r="I2092" s="2">
        <f>'Moving Avg'!H2092</f>
        <v>34.266600000000011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</row>
    <row r="2093" spans="1:12" ht="13.5" x14ac:dyDescent="0.25">
      <c r="A2093" s="3">
        <f>RSI!A2093</f>
        <v>45051</v>
      </c>
      <c r="B2093" s="2">
        <f>RSI!B2093</f>
        <v>35</v>
      </c>
      <c r="C2093" s="2">
        <f>RSI!I2093</f>
        <v>93.076343173310832</v>
      </c>
      <c r="D2093" s="2">
        <f>MACD!E2093</f>
        <v>9.598596252118341E-4</v>
      </c>
      <c r="E2093" s="2">
        <f>MACD!F2093</f>
        <v>1.4080786855157729E-3</v>
      </c>
      <c r="F2093" s="2">
        <f>'Moving Avg'!D2093</f>
        <v>35</v>
      </c>
      <c r="G2093" s="2">
        <f>'Moving Avg'!F2093</f>
        <v>35</v>
      </c>
      <c r="H2093" s="2">
        <f>'Moving Avg'!G2093</f>
        <v>35</v>
      </c>
      <c r="I2093" s="2">
        <f>'Moving Avg'!H2093</f>
        <v>34.269600000000011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</row>
    <row r="2094" spans="1:12" ht="13.5" x14ac:dyDescent="0.25">
      <c r="A2094" s="3">
        <f>RSI!A2094</f>
        <v>45054</v>
      </c>
      <c r="B2094" s="2">
        <f>RSI!B2094</f>
        <v>35</v>
      </c>
      <c r="C2094" s="2">
        <f>RSI!I2094</f>
        <v>93.076343173310832</v>
      </c>
      <c r="D2094" s="2">
        <f>MACD!E2094</f>
        <v>8.8888722363833494E-4</v>
      </c>
      <c r="E2094" s="2">
        <f>MACD!F2094</f>
        <v>1.3042403931402854E-3</v>
      </c>
      <c r="F2094" s="2">
        <f>'Moving Avg'!D2094</f>
        <v>35</v>
      </c>
      <c r="G2094" s="2">
        <f>'Moving Avg'!F2094</f>
        <v>35</v>
      </c>
      <c r="H2094" s="2">
        <f>'Moving Avg'!G2094</f>
        <v>35</v>
      </c>
      <c r="I2094" s="2">
        <f>'Moving Avg'!H2094</f>
        <v>34.272600000000004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</row>
    <row r="2095" spans="1:12" ht="13.5" x14ac:dyDescent="0.25">
      <c r="A2095" s="3">
        <f>RSI!A2095</f>
        <v>45055</v>
      </c>
      <c r="B2095" s="2">
        <f>RSI!B2095</f>
        <v>35</v>
      </c>
      <c r="C2095" s="2">
        <f>RSI!I2095</f>
        <v>93.076343173310832</v>
      </c>
      <c r="D2095" s="2">
        <f>MACD!E2095</f>
        <v>8.2315229677476509E-4</v>
      </c>
      <c r="E2095" s="2">
        <f>MACD!F2095</f>
        <v>1.2080227738671813E-3</v>
      </c>
      <c r="F2095" s="2">
        <f>'Moving Avg'!D2095</f>
        <v>35</v>
      </c>
      <c r="G2095" s="2">
        <f>'Moving Avg'!F2095</f>
        <v>35</v>
      </c>
      <c r="H2095" s="2">
        <f>'Moving Avg'!G2095</f>
        <v>35</v>
      </c>
      <c r="I2095" s="2">
        <f>'Moving Avg'!H2095</f>
        <v>34.275600000000004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</row>
    <row r="2096" spans="1:12" ht="13.5" x14ac:dyDescent="0.25">
      <c r="A2096" s="3">
        <f>RSI!A2096</f>
        <v>45056</v>
      </c>
      <c r="B2096" s="2">
        <f>RSI!B2096</f>
        <v>35</v>
      </c>
      <c r="C2096" s="2">
        <f>RSI!I2096</f>
        <v>93.076343173310832</v>
      </c>
      <c r="D2096" s="2">
        <f>MACD!E2096</f>
        <v>7.6226992049299724E-4</v>
      </c>
      <c r="E2096" s="2">
        <f>MACD!F2096</f>
        <v>1.1188722031923444E-3</v>
      </c>
      <c r="F2096" s="2">
        <f>'Moving Avg'!D2096</f>
        <v>35</v>
      </c>
      <c r="G2096" s="2">
        <f>'Moving Avg'!F2096</f>
        <v>35</v>
      </c>
      <c r="H2096" s="2">
        <f>'Moving Avg'!G2096</f>
        <v>35</v>
      </c>
      <c r="I2096" s="2">
        <f>'Moving Avg'!H2096</f>
        <v>34.278600000000004</v>
      </c>
      <c r="J2096" s="6" t="str">
        <f>OBV!F2096</f>
        <v>NEUTRAL</v>
      </c>
      <c r="K2096" s="6" t="str">
        <f>OBV!G2096</f>
        <v>NEUTRAL</v>
      </c>
      <c r="L2096" s="6" t="str">
        <f>OBV!H2096</f>
        <v>NEUTRAL</v>
      </c>
    </row>
    <row r="2097" spans="1:12" ht="13.5" x14ac:dyDescent="0.25">
      <c r="A2097" s="3">
        <f>RSI!A2097</f>
        <v>45057</v>
      </c>
      <c r="B2097" s="2">
        <f>RSI!B2097</f>
        <v>35</v>
      </c>
      <c r="C2097" s="2">
        <f>RSI!I2097</f>
        <v>93.076343173310832</v>
      </c>
      <c r="D2097" s="2">
        <f>MACD!E2097</f>
        <v>7.0588321634090789E-4</v>
      </c>
      <c r="E2097" s="2">
        <f>MACD!F2097</f>
        <v>1.0362744058220572E-3</v>
      </c>
      <c r="F2097" s="2">
        <f>'Moving Avg'!D2097</f>
        <v>35</v>
      </c>
      <c r="G2097" s="2">
        <f>'Moving Avg'!F2097</f>
        <v>35</v>
      </c>
      <c r="H2097" s="2">
        <f>'Moving Avg'!G2097</f>
        <v>35</v>
      </c>
      <c r="I2097" s="2">
        <f>'Moving Avg'!H2097</f>
        <v>34.281600000000005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</row>
    <row r="2098" spans="1:12" ht="13.5" x14ac:dyDescent="0.25">
      <c r="A2098" s="3">
        <f>RSI!A2098</f>
        <v>45058</v>
      </c>
      <c r="B2098" s="2">
        <f>RSI!B2098</f>
        <v>35</v>
      </c>
      <c r="C2098" s="2">
        <f>RSI!I2098</f>
        <v>93.076343173310832</v>
      </c>
      <c r="D2098" s="2">
        <f>MACD!E2098</f>
        <v>6.536613459502405E-4</v>
      </c>
      <c r="E2098" s="2">
        <f>MACD!F2098</f>
        <v>9.5975179384769386E-4</v>
      </c>
      <c r="F2098" s="2">
        <f>'Moving Avg'!D2098</f>
        <v>35</v>
      </c>
      <c r="G2098" s="2">
        <f>'Moving Avg'!F2098</f>
        <v>35</v>
      </c>
      <c r="H2098" s="2">
        <f>'Moving Avg'!G2098</f>
        <v>35</v>
      </c>
      <c r="I2098" s="2">
        <f>'Moving Avg'!H2098</f>
        <v>34.284600000000005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</row>
    <row r="2099" spans="1:12" ht="13.5" x14ac:dyDescent="0.25">
      <c r="A2099" s="3">
        <f>RSI!A2099</f>
        <v>45061</v>
      </c>
      <c r="B2099" s="2">
        <f>RSI!B2099</f>
        <v>35</v>
      </c>
      <c r="C2099" s="2">
        <f>RSI!I2099</f>
        <v>93.076343173310832</v>
      </c>
      <c r="D2099" s="2">
        <f>MACD!E2099</f>
        <v>6.0529764298422606E-4</v>
      </c>
      <c r="E2099" s="2">
        <f>MACD!F2099</f>
        <v>8.8886096367500036E-4</v>
      </c>
      <c r="F2099" s="2">
        <f>'Moving Avg'!D2099</f>
        <v>35</v>
      </c>
      <c r="G2099" s="2">
        <f>'Moving Avg'!F2099</f>
        <v>35</v>
      </c>
      <c r="H2099" s="2">
        <f>'Moving Avg'!G2099</f>
        <v>35</v>
      </c>
      <c r="I2099" s="2">
        <f>'Moving Avg'!H2099</f>
        <v>34.287600000000005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</row>
    <row r="2100" spans="1:12" ht="13.5" x14ac:dyDescent="0.25">
      <c r="A2100" s="3">
        <f>RSI!A2100</f>
        <v>45062</v>
      </c>
      <c r="B2100" s="2">
        <f>RSI!B2100</f>
        <v>35</v>
      </c>
      <c r="C2100" s="2">
        <f>RSI!I2100</f>
        <v>93.076343173310832</v>
      </c>
      <c r="D2100" s="2">
        <f>MACD!E2100</f>
        <v>5.6050787407002645E-4</v>
      </c>
      <c r="E2100" s="2">
        <f>MACD!F2100</f>
        <v>8.2319034575400562E-4</v>
      </c>
      <c r="F2100" s="2">
        <f>'Moving Avg'!D2100</f>
        <v>35</v>
      </c>
      <c r="G2100" s="2">
        <f>'Moving Avg'!F2100</f>
        <v>35</v>
      </c>
      <c r="H2100" s="2">
        <f>'Moving Avg'!G2100</f>
        <v>35</v>
      </c>
      <c r="I2100" s="2">
        <f>'Moving Avg'!H2100</f>
        <v>34.290600000000005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</row>
    <row r="2101" spans="1:12" ht="13.5" x14ac:dyDescent="0.25">
      <c r="A2101" s="3">
        <f>RSI!A2101</f>
        <v>45063</v>
      </c>
      <c r="B2101" s="2">
        <f>RSI!B2101</f>
        <v>35</v>
      </c>
      <c r="C2101" s="2">
        <f>RSI!I2101</f>
        <v>93.076343173310832</v>
      </c>
      <c r="D2101" s="2">
        <f>MACD!E2101</f>
        <v>5.1902862065844602E-4</v>
      </c>
      <c r="E2101" s="2">
        <f>MACD!F2101</f>
        <v>7.6235800073489368E-4</v>
      </c>
      <c r="F2101" s="2">
        <f>'Moving Avg'!D2101</f>
        <v>35</v>
      </c>
      <c r="G2101" s="2">
        <f>'Moving Avg'!F2101</f>
        <v>35</v>
      </c>
      <c r="H2101" s="2">
        <f>'Moving Avg'!G2101</f>
        <v>35</v>
      </c>
      <c r="I2101" s="2">
        <f>'Moving Avg'!H2101</f>
        <v>34.293600000000005</v>
      </c>
      <c r="J2101" s="6" t="str">
        <f>OBV!F2101</f>
        <v>NEUTRAL</v>
      </c>
      <c r="K2101" s="6" t="str">
        <f>OBV!G2101</f>
        <v>NEUTRAL</v>
      </c>
      <c r="L2101" s="6" t="str">
        <f>OBV!H2101</f>
        <v>NEUTRAL</v>
      </c>
    </row>
    <row r="2102" spans="1:12" ht="13.5" x14ac:dyDescent="0.25">
      <c r="A2102" s="3">
        <f>RSI!A2102</f>
        <v>45064</v>
      </c>
      <c r="B2102" s="2">
        <f>RSI!B2102</f>
        <v>35</v>
      </c>
      <c r="C2102" s="2">
        <f>RSI!I2102</f>
        <v>93.076343173310832</v>
      </c>
      <c r="D2102" s="2">
        <f>MACD!E2102</f>
        <v>4.8061577402336297E-4</v>
      </c>
      <c r="E2102" s="2">
        <f>MACD!F2102</f>
        <v>7.0600955539258756E-4</v>
      </c>
      <c r="F2102" s="2">
        <f>'Moving Avg'!D2102</f>
        <v>35</v>
      </c>
      <c r="G2102" s="2">
        <f>'Moving Avg'!F2102</f>
        <v>35</v>
      </c>
      <c r="H2102" s="2">
        <f>'Moving Avg'!G2102</f>
        <v>35</v>
      </c>
      <c r="I2102" s="2">
        <f>'Moving Avg'!H2102</f>
        <v>34.296600000000005</v>
      </c>
      <c r="J2102" s="6" t="str">
        <f>OBV!F2102</f>
        <v>NEUTRAL</v>
      </c>
      <c r="K2102" s="6" t="str">
        <f>OBV!G2102</f>
        <v>NEUTRAL</v>
      </c>
      <c r="L2102" s="6" t="str">
        <f>OBV!H2102</f>
        <v>NEUTRAL</v>
      </c>
    </row>
    <row r="2103" spans="1:12" ht="13.5" x14ac:dyDescent="0.25">
      <c r="A2103" s="3">
        <f>RSI!A2103</f>
        <v>45065</v>
      </c>
      <c r="B2103" s="2">
        <f>RSI!B2103</f>
        <v>35</v>
      </c>
      <c r="C2103" s="2">
        <f>RSI!I2103</f>
        <v>93.076343173310832</v>
      </c>
      <c r="D2103" s="2">
        <f>MACD!E2103</f>
        <v>4.4504313606807955E-4</v>
      </c>
      <c r="E2103" s="2">
        <f>MACD!F2103</f>
        <v>6.5381627152768596E-4</v>
      </c>
      <c r="F2103" s="2">
        <f>'Moving Avg'!D2103</f>
        <v>35</v>
      </c>
      <c r="G2103" s="2">
        <f>'Moving Avg'!F2103</f>
        <v>35</v>
      </c>
      <c r="H2103" s="2">
        <f>'Moving Avg'!G2103</f>
        <v>35</v>
      </c>
      <c r="I2103" s="2">
        <f>'Moving Avg'!H2103</f>
        <v>34.299599999999998</v>
      </c>
      <c r="J2103" s="6" t="str">
        <f>OBV!F2103</f>
        <v>NEUTRAL</v>
      </c>
      <c r="K2103" s="6" t="str">
        <f>OBV!G2103</f>
        <v>NEUTRAL</v>
      </c>
      <c r="L2103" s="6" t="str">
        <f>OBV!H2103</f>
        <v>NEUTRAL</v>
      </c>
    </row>
    <row r="2104" spans="1:12" ht="13.5" x14ac:dyDescent="0.25">
      <c r="A2104" s="3">
        <f>RSI!A2104</f>
        <v>45068</v>
      </c>
      <c r="B2104" s="2">
        <f>RSI!B2104</f>
        <v>35</v>
      </c>
      <c r="C2104" s="2">
        <f>RSI!I2104</f>
        <v>93.076343173310832</v>
      </c>
      <c r="D2104" s="2">
        <f>MACD!E2104</f>
        <v>4.1210111902501012E-4</v>
      </c>
      <c r="E2104" s="2">
        <f>MACD!F2104</f>
        <v>6.0547324102715086E-4</v>
      </c>
      <c r="F2104" s="2">
        <f>'Moving Avg'!D2104</f>
        <v>35</v>
      </c>
      <c r="G2104" s="2">
        <f>'Moving Avg'!F2104</f>
        <v>35</v>
      </c>
      <c r="H2104" s="2">
        <f>'Moving Avg'!G2104</f>
        <v>35</v>
      </c>
      <c r="I2104" s="2">
        <f>'Moving Avg'!H2104</f>
        <v>34.302600000000005</v>
      </c>
      <c r="J2104" s="6" t="str">
        <f>OBV!F2104</f>
        <v>NEUTRAL</v>
      </c>
      <c r="K2104" s="6" t="str">
        <f>OBV!G2104</f>
        <v>NEUTRAL</v>
      </c>
      <c r="L2104" s="6" t="str">
        <f>OBV!H2104</f>
        <v>NEUTRAL</v>
      </c>
    </row>
    <row r="2105" spans="1:12" ht="13.5" x14ac:dyDescent="0.25">
      <c r="A2105" s="3">
        <f>RSI!A2105</f>
        <v>45069</v>
      </c>
      <c r="B2105" s="2">
        <f>RSI!B2105</f>
        <v>35</v>
      </c>
      <c r="C2105" s="2">
        <f>RSI!I2105</f>
        <v>93.076343173310832</v>
      </c>
      <c r="D2105" s="2">
        <f>MACD!E2105</f>
        <v>3.8159553736250018E-4</v>
      </c>
      <c r="E2105" s="2">
        <f>MACD!F2105</f>
        <v>5.606977002942207E-4</v>
      </c>
      <c r="F2105" s="2">
        <f>'Moving Avg'!D2105</f>
        <v>35</v>
      </c>
      <c r="G2105" s="2">
        <f>'Moving Avg'!F2105</f>
        <v>35</v>
      </c>
      <c r="H2105" s="2">
        <f>'Moving Avg'!G2105</f>
        <v>35</v>
      </c>
      <c r="I2105" s="2">
        <f>'Moving Avg'!H2105</f>
        <v>34.305599999999998</v>
      </c>
      <c r="J2105" s="6" t="str">
        <f>OBV!F2105</f>
        <v>NEUTRAL</v>
      </c>
      <c r="K2105" s="6" t="str">
        <f>OBV!G2105</f>
        <v>NEUTRAL</v>
      </c>
      <c r="L2105" s="6" t="str">
        <f>OBV!H2105</f>
        <v>NEUTRAL</v>
      </c>
    </row>
    <row r="2106" spans="1:12" ht="13.5" x14ac:dyDescent="0.25">
      <c r="A2106" s="3">
        <f>RSI!A2106</f>
        <v>45070</v>
      </c>
      <c r="B2106" s="2">
        <f>RSI!B2106</f>
        <v>35</v>
      </c>
      <c r="C2106" s="2">
        <f>RSI!I2106</f>
        <v>93.076343173310832</v>
      </c>
      <c r="D2106" s="2">
        <f>MACD!E2106</f>
        <v>3.5334648577389771E-4</v>
      </c>
      <c r="E2106" s="2">
        <f>MACD!F2106</f>
        <v>5.1922745739015606E-4</v>
      </c>
      <c r="F2106" s="2">
        <f>'Moving Avg'!D2106</f>
        <v>35</v>
      </c>
      <c r="G2106" s="2">
        <f>'Moving Avg'!F2106</f>
        <v>35</v>
      </c>
      <c r="H2106" s="2">
        <f>'Moving Avg'!G2106</f>
        <v>35</v>
      </c>
      <c r="I2106" s="2">
        <f>'Moving Avg'!H2106</f>
        <v>34.308599999999998</v>
      </c>
      <c r="J2106" s="6" t="str">
        <f>OBV!F2106</f>
        <v>NEUTRAL</v>
      </c>
      <c r="K2106" s="6" t="str">
        <f>OBV!G2106</f>
        <v>NEUTRAL</v>
      </c>
      <c r="L2106" s="6" t="str">
        <f>OBV!H2106</f>
        <v>NEUTRAL</v>
      </c>
    </row>
    <row r="2107" spans="1:12" ht="13.5" x14ac:dyDescent="0.25">
      <c r="A2107" s="3">
        <f>RSI!A2107</f>
        <v>45071</v>
      </c>
      <c r="B2107" s="2">
        <f>RSI!B2107</f>
        <v>35</v>
      </c>
      <c r="C2107" s="2">
        <f>RSI!I2107</f>
        <v>93.076343173310832</v>
      </c>
      <c r="D2107" s="2">
        <f>MACD!E2107</f>
        <v>3.2718729737268859E-4</v>
      </c>
      <c r="E2107" s="2">
        <f>MACD!F2107</f>
        <v>4.8081942538666259E-4</v>
      </c>
      <c r="F2107" s="2">
        <f>'Moving Avg'!D2107</f>
        <v>35</v>
      </c>
      <c r="G2107" s="2">
        <f>'Moving Avg'!F2107</f>
        <v>35</v>
      </c>
      <c r="H2107" s="2">
        <f>'Moving Avg'!G2107</f>
        <v>35</v>
      </c>
      <c r="I2107" s="2">
        <f>'Moving Avg'!H2107</f>
        <v>34.311599999999999</v>
      </c>
      <c r="J2107" s="6" t="str">
        <f>OBV!F2107</f>
        <v>NEUTRAL</v>
      </c>
      <c r="K2107" s="6" t="str">
        <f>OBV!G2107</f>
        <v>NEUTRAL</v>
      </c>
      <c r="L2107" s="6" t="str">
        <f>OBV!H2107</f>
        <v>NEUTRAL</v>
      </c>
    </row>
    <row r="2108" spans="1:12" ht="13.5" x14ac:dyDescent="0.25">
      <c r="A2108" s="3">
        <f>RSI!A2108</f>
        <v>45072</v>
      </c>
      <c r="B2108" s="2">
        <f>RSI!B2108</f>
        <v>35</v>
      </c>
      <c r="C2108" s="2">
        <f>RSI!I2108</f>
        <v>93.076343173310832</v>
      </c>
      <c r="D2108" s="2">
        <f>MACD!E2108</f>
        <v>3.0296357657277895E-4</v>
      </c>
      <c r="E2108" s="2">
        <f>MACD!F2108</f>
        <v>4.4524825562388586E-4</v>
      </c>
      <c r="F2108" s="2">
        <f>'Moving Avg'!D2108</f>
        <v>35</v>
      </c>
      <c r="G2108" s="2">
        <f>'Moving Avg'!F2108</f>
        <v>35</v>
      </c>
      <c r="H2108" s="2">
        <f>'Moving Avg'!G2108</f>
        <v>35</v>
      </c>
      <c r="I2108" s="2">
        <f>'Moving Avg'!H2108</f>
        <v>34.314599999999999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</row>
    <row r="2109" spans="1:12" ht="13.5" x14ac:dyDescent="0.25">
      <c r="A2109" s="3">
        <f>RSI!A2109</f>
        <v>45075</v>
      </c>
      <c r="B2109" s="2">
        <f>RSI!B2109</f>
        <v>35</v>
      </c>
      <c r="C2109" s="2">
        <f>RSI!I2109</f>
        <v>93.076343173310832</v>
      </c>
      <c r="D2109" s="2">
        <f>MACD!E2109</f>
        <v>2.8053230157354392E-4</v>
      </c>
      <c r="E2109" s="2">
        <f>MACD!F2109</f>
        <v>4.1230506481381747E-4</v>
      </c>
      <c r="F2109" s="2">
        <f>'Moving Avg'!D2109</f>
        <v>35</v>
      </c>
      <c r="G2109" s="2">
        <f>'Moving Avg'!F2109</f>
        <v>35</v>
      </c>
      <c r="H2109" s="2">
        <f>'Moving Avg'!G2109</f>
        <v>35</v>
      </c>
      <c r="I2109" s="2">
        <f>'Moving Avg'!H2109</f>
        <v>34.317599999999999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</row>
    <row r="2110" spans="1:12" ht="13.5" x14ac:dyDescent="0.25">
      <c r="A2110" s="3">
        <f>RSI!A2110</f>
        <v>45076</v>
      </c>
      <c r="B2110" s="2">
        <f>RSI!B2110</f>
        <v>35</v>
      </c>
      <c r="C2110" s="2">
        <f>RSI!I2110</f>
        <v>93.076343173310832</v>
      </c>
      <c r="D2110" s="2">
        <f>MACD!E2110</f>
        <v>2.5976099151137078E-4</v>
      </c>
      <c r="E2110" s="2">
        <f>MACD!F2110</f>
        <v>3.8179625015332812E-4</v>
      </c>
      <c r="F2110" s="2">
        <f>'Moving Avg'!D2110</f>
        <v>35</v>
      </c>
      <c r="G2110" s="2">
        <f>'Moving Avg'!F2110</f>
        <v>35</v>
      </c>
      <c r="H2110" s="2">
        <f>'Moving Avg'!G2110</f>
        <v>35</v>
      </c>
      <c r="I2110" s="2">
        <f>'Moving Avg'!H2110</f>
        <v>34.320599999999992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</row>
    <row r="2111" spans="1:12" ht="13.5" x14ac:dyDescent="0.25">
      <c r="A2111" s="3">
        <f>RSI!A2111</f>
        <v>45077</v>
      </c>
      <c r="B2111" s="2">
        <f>RSI!B2111</f>
        <v>35</v>
      </c>
      <c r="C2111" s="2">
        <f>RSI!I2111</f>
        <v>93.076343173310832</v>
      </c>
      <c r="D2111" s="2">
        <f>MACD!E2111</f>
        <v>2.4052693386522606E-4</v>
      </c>
      <c r="E2111" s="2">
        <f>MACD!F2111</f>
        <v>3.5354238689570773E-4</v>
      </c>
      <c r="F2111" s="2">
        <f>'Moving Avg'!D2111</f>
        <v>35</v>
      </c>
      <c r="G2111" s="2">
        <f>'Moving Avg'!F2111</f>
        <v>35</v>
      </c>
      <c r="H2111" s="2">
        <f>'Moving Avg'!G2111</f>
        <v>35</v>
      </c>
      <c r="I2111" s="2">
        <f>'Moving Avg'!H2111</f>
        <v>34.323599999999999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</row>
    <row r="2112" spans="1:12" ht="13.5" x14ac:dyDescent="0.25">
      <c r="A2112" s="3">
        <f>RSI!A2112</f>
        <v>45078</v>
      </c>
      <c r="B2112" s="2">
        <f>RSI!B2112</f>
        <v>35</v>
      </c>
      <c r="C2112" s="2">
        <f>RSI!I2112</f>
        <v>93.076343173310832</v>
      </c>
      <c r="D2112" s="2">
        <f>MACD!E2112</f>
        <v>2.2271646780325227E-4</v>
      </c>
      <c r="E2112" s="2">
        <f>MACD!F2112</f>
        <v>3.2737720307721667E-4</v>
      </c>
      <c r="F2112" s="2">
        <f>'Moving Avg'!D2112</f>
        <v>35</v>
      </c>
      <c r="G2112" s="2">
        <f>'Moving Avg'!F2112</f>
        <v>35</v>
      </c>
      <c r="H2112" s="2">
        <f>'Moving Avg'!G2112</f>
        <v>35</v>
      </c>
      <c r="I2112" s="2">
        <f>'Moving Avg'!H2112</f>
        <v>34.326599999999999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</row>
    <row r="2113" spans="1:12" ht="13.5" x14ac:dyDescent="0.25">
      <c r="A2113" s="3">
        <f>RSI!A2113</f>
        <v>45079</v>
      </c>
      <c r="B2113" s="2">
        <f>RSI!B2113</f>
        <v>35</v>
      </c>
      <c r="C2113" s="2">
        <f>RSI!I2113</f>
        <v>93.076343173310832</v>
      </c>
      <c r="D2113" s="2">
        <f>MACD!E2113</f>
        <v>2.0622431954819831E-4</v>
      </c>
      <c r="E2113" s="2">
        <f>MACD!F2113</f>
        <v>3.0314662637141298E-4</v>
      </c>
      <c r="F2113" s="2">
        <f>'Moving Avg'!D2113</f>
        <v>35</v>
      </c>
      <c r="G2113" s="2">
        <f>'Moving Avg'!F2113</f>
        <v>35</v>
      </c>
      <c r="H2113" s="2">
        <f>'Moving Avg'!G2113</f>
        <v>35</v>
      </c>
      <c r="I2113" s="2">
        <f>'Moving Avg'!H2113</f>
        <v>34.329599999999999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</row>
    <row r="2114" spans="1:12" ht="13.5" x14ac:dyDescent="0.25">
      <c r="A2114" s="3">
        <f>RSI!A2114</f>
        <v>45082</v>
      </c>
      <c r="B2114" s="2">
        <f>RSI!B2114</f>
        <v>35</v>
      </c>
      <c r="C2114" s="2">
        <f>RSI!I2114</f>
        <v>93.076343173310832</v>
      </c>
      <c r="D2114" s="2">
        <f>MACD!E2114</f>
        <v>1.9095298607396671E-4</v>
      </c>
      <c r="E2114" s="2">
        <f>MACD!F2114</f>
        <v>2.8070789831192376E-4</v>
      </c>
      <c r="F2114" s="2">
        <f>'Moving Avg'!D2114</f>
        <v>35</v>
      </c>
      <c r="G2114" s="2">
        <f>'Moving Avg'!F2114</f>
        <v>35</v>
      </c>
      <c r="H2114" s="2">
        <f>'Moving Avg'!G2114</f>
        <v>35</v>
      </c>
      <c r="I2114" s="2">
        <f>'Moving Avg'!H2114</f>
        <v>34.332599999999999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</row>
    <row r="2115" spans="1:12" ht="13.5" x14ac:dyDescent="0.25">
      <c r="A2115" s="3">
        <f>RSI!A2115</f>
        <v>45083</v>
      </c>
      <c r="B2115" s="2">
        <f>RSI!B2115</f>
        <v>35</v>
      </c>
      <c r="C2115" s="2">
        <f>RSI!I2115</f>
        <v>93.076343173310832</v>
      </c>
      <c r="D2115" s="2">
        <f>MACD!E2115</f>
        <v>1.7681216370846187E-4</v>
      </c>
      <c r="E2115" s="2">
        <f>MACD!F2115</f>
        <v>2.5992875139123139E-4</v>
      </c>
      <c r="F2115" s="2">
        <f>'Moving Avg'!D2115</f>
        <v>35</v>
      </c>
      <c r="G2115" s="2">
        <f>'Moving Avg'!F2115</f>
        <v>35</v>
      </c>
      <c r="H2115" s="2">
        <f>'Moving Avg'!G2115</f>
        <v>35</v>
      </c>
      <c r="I2115" s="2">
        <f>'Moving Avg'!H2115</f>
        <v>34.335599999999992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</row>
    <row r="2116" spans="1:12" ht="13.5" x14ac:dyDescent="0.25">
      <c r="A2116" s="3">
        <f>RSI!A2116</f>
        <v>45084</v>
      </c>
      <c r="B2116" s="2">
        <f>RSI!B2116</f>
        <v>35</v>
      </c>
      <c r="C2116" s="2">
        <f>RSI!I2116</f>
        <v>93.076343173310832</v>
      </c>
      <c r="D2116" s="2">
        <f>MACD!E2116</f>
        <v>1.6371821838845335E-4</v>
      </c>
      <c r="E2116" s="2">
        <f>MACD!F2116</f>
        <v>2.4068664479067579E-4</v>
      </c>
      <c r="F2116" s="2">
        <f>'Moving Avg'!D2116</f>
        <v>35</v>
      </c>
      <c r="G2116" s="2">
        <f>'Moving Avg'!F2116</f>
        <v>35</v>
      </c>
      <c r="H2116" s="2">
        <f>'Moving Avg'!G2116</f>
        <v>35</v>
      </c>
      <c r="I2116" s="2">
        <f>'Moving Avg'!H2116</f>
        <v>34.3386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</row>
    <row r="2117" spans="1:12" ht="13.5" x14ac:dyDescent="0.25">
      <c r="A2117" s="3">
        <f>RSI!A2117</f>
        <v>45085</v>
      </c>
      <c r="B2117" s="2">
        <f>RSI!B2117</f>
        <v>35</v>
      </c>
      <c r="C2117" s="2">
        <f>RSI!I2117</f>
        <v>93.076343173310832</v>
      </c>
      <c r="D2117" s="2">
        <f>MACD!E2117</f>
        <v>1.5159369464612382E-4</v>
      </c>
      <c r="E2117" s="2">
        <f>MACD!F2117</f>
        <v>2.2286805476176542E-4</v>
      </c>
      <c r="F2117" s="2">
        <f>'Moving Avg'!D2117</f>
        <v>35</v>
      </c>
      <c r="G2117" s="2">
        <f>'Moving Avg'!F2117</f>
        <v>35</v>
      </c>
      <c r="H2117" s="2">
        <f>'Moving Avg'!G2117</f>
        <v>35</v>
      </c>
      <c r="I2117" s="2">
        <f>'Moving Avg'!H2117</f>
        <v>34.3416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</row>
    <row r="2118" spans="1:12" ht="13.5" x14ac:dyDescent="0.25">
      <c r="A2118" s="3">
        <f>RSI!A2118</f>
        <v>45086</v>
      </c>
      <c r="B2118" s="2">
        <f>RSI!B2118</f>
        <v>35</v>
      </c>
      <c r="C2118" s="2">
        <f>RSI!I2118</f>
        <v>93.076343173310832</v>
      </c>
      <c r="D2118" s="2">
        <f>MACD!E2118</f>
        <v>1.4036686042828705E-4</v>
      </c>
      <c r="E2118" s="2">
        <f>MACD!F2118</f>
        <v>2.0636781589506977E-4</v>
      </c>
      <c r="F2118" s="2">
        <f>'Moving Avg'!D2118</f>
        <v>35</v>
      </c>
      <c r="G2118" s="2">
        <f>'Moving Avg'!F2118</f>
        <v>35</v>
      </c>
      <c r="H2118" s="2">
        <f>'Moving Avg'!G2118</f>
        <v>35</v>
      </c>
      <c r="I2118" s="2">
        <f>'Moving Avg'!H2118</f>
        <v>34.344599999999993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</row>
    <row r="2119" spans="1:12" ht="13.5" x14ac:dyDescent="0.25">
      <c r="A2119" s="3">
        <f>RSI!A2119</f>
        <v>45089</v>
      </c>
      <c r="B2119" s="2">
        <f>RSI!B2119</f>
        <v>35</v>
      </c>
      <c r="C2119" s="2">
        <f>RSI!I2119</f>
        <v>93.076343173310832</v>
      </c>
      <c r="D2119" s="2">
        <f>MACD!E2119</f>
        <v>1.2997128535374713E-4</v>
      </c>
      <c r="E2119" s="2">
        <f>MACD!F2119</f>
        <v>1.9108850978680526E-4</v>
      </c>
      <c r="F2119" s="2">
        <f>'Moving Avg'!D2119</f>
        <v>35</v>
      </c>
      <c r="G2119" s="2">
        <f>'Moving Avg'!F2119</f>
        <v>35</v>
      </c>
      <c r="H2119" s="2">
        <f>'Moving Avg'!G2119</f>
        <v>35</v>
      </c>
      <c r="I2119" s="2">
        <f>'Moving Avg'!H2119</f>
        <v>34.347599999999993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</row>
    <row r="2120" spans="1:12" ht="13.5" x14ac:dyDescent="0.25">
      <c r="A2120" s="3">
        <f>RSI!A2120</f>
        <v>45090</v>
      </c>
      <c r="B2120" s="2">
        <f>RSI!B2120</f>
        <v>35</v>
      </c>
      <c r="C2120" s="2">
        <f>RSI!I2120</f>
        <v>93.076343173310832</v>
      </c>
      <c r="D2120" s="2">
        <f>MACD!E2120</f>
        <v>1.2034544977979067E-4</v>
      </c>
      <c r="E2120" s="2">
        <f>MACD!F2120</f>
        <v>1.7693989778540237E-4</v>
      </c>
      <c r="F2120" s="2">
        <f>'Moving Avg'!D2120</f>
        <v>35</v>
      </c>
      <c r="G2120" s="2">
        <f>'Moving Avg'!F2120</f>
        <v>35</v>
      </c>
      <c r="H2120" s="2">
        <f>'Moving Avg'!G2120</f>
        <v>35</v>
      </c>
      <c r="I2120" s="2">
        <f>'Moving Avg'!H2120</f>
        <v>34.350599999999993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</row>
    <row r="2121" spans="1:12" ht="13.5" x14ac:dyDescent="0.25">
      <c r="A2121" s="3">
        <f>RSI!A2121</f>
        <v>45091</v>
      </c>
      <c r="B2121" s="2">
        <f>RSI!B2121</f>
        <v>35</v>
      </c>
      <c r="C2121" s="2">
        <f>RSI!I2121</f>
        <v>93.076343173310832</v>
      </c>
      <c r="D2121" s="2">
        <f>MACD!E2121</f>
        <v>1.1143238258881638E-4</v>
      </c>
      <c r="E2121" s="2">
        <f>MACD!F2121</f>
        <v>1.6383839474608518E-4</v>
      </c>
      <c r="F2121" s="2">
        <f>'Moving Avg'!D2121</f>
        <v>35</v>
      </c>
      <c r="G2121" s="2">
        <f>'Moving Avg'!F2121</f>
        <v>35</v>
      </c>
      <c r="H2121" s="2">
        <f>'Moving Avg'!G2121</f>
        <v>35</v>
      </c>
      <c r="I2121" s="2">
        <f>'Moving Avg'!H2121</f>
        <v>34.3536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</row>
    <row r="2122" spans="1:12" ht="13.5" x14ac:dyDescent="0.25">
      <c r="A2122" s="3">
        <f>RSI!A2122</f>
        <v>45092</v>
      </c>
      <c r="B2122" s="2">
        <f>RSI!B2122</f>
        <v>35</v>
      </c>
      <c r="C2122" s="2">
        <f>RSI!I2122</f>
        <v>93.076343173310832</v>
      </c>
      <c r="D2122" s="2">
        <f>MACD!E2122</f>
        <v>1.0317932558479015E-4</v>
      </c>
      <c r="E2122" s="2">
        <f>MACD!F2122</f>
        <v>1.517065809138262E-4</v>
      </c>
      <c r="F2122" s="2">
        <f>'Moving Avg'!D2122</f>
        <v>35</v>
      </c>
      <c r="G2122" s="2">
        <f>'Moving Avg'!F2122</f>
        <v>35</v>
      </c>
      <c r="H2122" s="2">
        <f>'Moving Avg'!G2122</f>
        <v>35</v>
      </c>
      <c r="I2122" s="2">
        <f>'Moving Avg'!H2122</f>
        <v>34.356599999999993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</row>
    <row r="2123" spans="1:12" ht="13.5" x14ac:dyDescent="0.25">
      <c r="A2123" s="3">
        <f>RSI!A2123</f>
        <v>45093</v>
      </c>
      <c r="B2123" s="2">
        <f>RSI!B2123</f>
        <v>35</v>
      </c>
      <c r="C2123" s="2">
        <f>RSI!I2123</f>
        <v>93.076343173310832</v>
      </c>
      <c r="D2123" s="2">
        <f>MACD!E2123</f>
        <v>9.5537422510005854E-5</v>
      </c>
      <c r="E2123" s="2">
        <f>MACD!F2123</f>
        <v>1.4047274923306214E-4</v>
      </c>
      <c r="F2123" s="2">
        <f>'Moving Avg'!D2123</f>
        <v>35</v>
      </c>
      <c r="G2123" s="2">
        <f>'Moving Avg'!F2123</f>
        <v>35</v>
      </c>
      <c r="H2123" s="2">
        <f>'Moving Avg'!G2123</f>
        <v>35</v>
      </c>
      <c r="I2123" s="2">
        <f>'Moving Avg'!H2123</f>
        <v>34.359599999999993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</row>
    <row r="2124" spans="1:12" ht="13.5" x14ac:dyDescent="0.25">
      <c r="A2124" s="3">
        <f>RSI!A2124</f>
        <v>45096</v>
      </c>
      <c r="B2124" s="2">
        <f>RSI!B2124</f>
        <v>35</v>
      </c>
      <c r="C2124" s="2">
        <f>RSI!I2124</f>
        <v>93.076343173310832</v>
      </c>
      <c r="D2124" s="2">
        <f>MACD!E2124</f>
        <v>8.8461430962638588E-5</v>
      </c>
      <c r="E2124" s="2">
        <f>MACD!F2124</f>
        <v>1.3007048557897745E-4</v>
      </c>
      <c r="F2124" s="2">
        <f>'Moving Avg'!D2124</f>
        <v>35</v>
      </c>
      <c r="G2124" s="2">
        <f>'Moving Avg'!F2124</f>
        <v>35</v>
      </c>
      <c r="H2124" s="2">
        <f>'Moving Avg'!G2124</f>
        <v>35</v>
      </c>
      <c r="I2124" s="2">
        <f>'Moving Avg'!H2124</f>
        <v>34.362599999999993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</row>
    <row r="2125" spans="1:12" ht="13.5" x14ac:dyDescent="0.25">
      <c r="A2125" s="3">
        <f>RSI!A2125</f>
        <v>45097</v>
      </c>
      <c r="B2125" s="2">
        <f>RSI!B2125</f>
        <v>35</v>
      </c>
      <c r="C2125" s="2">
        <f>RSI!I2125</f>
        <v>93.076343173310832</v>
      </c>
      <c r="D2125" s="2">
        <f>MACD!E2125</f>
        <v>8.1909455467155112E-5</v>
      </c>
      <c r="E2125" s="2">
        <f>MACD!F2125</f>
        <v>1.2043827955661299E-4</v>
      </c>
      <c r="F2125" s="2">
        <f>'Moving Avg'!D2125</f>
        <v>35</v>
      </c>
      <c r="G2125" s="2">
        <f>'Moving Avg'!F2125</f>
        <v>35</v>
      </c>
      <c r="H2125" s="2">
        <f>'Moving Avg'!G2125</f>
        <v>35</v>
      </c>
      <c r="I2125" s="2">
        <f>'Moving Avg'!H2125</f>
        <v>34.365599999999993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</row>
    <row r="2126" spans="1:12" ht="13.5" x14ac:dyDescent="0.25">
      <c r="A2126" s="3">
        <f>RSI!A2126</f>
        <v>45098</v>
      </c>
      <c r="B2126" s="2">
        <f>RSI!B2126</f>
        <v>35</v>
      </c>
      <c r="C2126" s="2">
        <f>RSI!I2126</f>
        <v>93.076343173310832</v>
      </c>
      <c r="D2126" s="2">
        <f>MACD!E2126</f>
        <v>7.5842700240968952E-5</v>
      </c>
      <c r="E2126" s="2">
        <f>MACD!F2126</f>
        <v>1.1151916369348418E-4</v>
      </c>
      <c r="F2126" s="2">
        <f>'Moving Avg'!D2126</f>
        <v>35</v>
      </c>
      <c r="G2126" s="2">
        <f>'Moving Avg'!F2126</f>
        <v>35</v>
      </c>
      <c r="H2126" s="2">
        <f>'Moving Avg'!G2126</f>
        <v>35</v>
      </c>
      <c r="I2126" s="2">
        <f>'Moving Avg'!H2126</f>
        <v>34.368599999999994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</row>
    <row r="2127" spans="1:12" ht="13.5" x14ac:dyDescent="0.25">
      <c r="A2127" s="3">
        <f>RSI!A2127</f>
        <v>45099</v>
      </c>
      <c r="B2127" s="2">
        <f>RSI!B2127</f>
        <v>35</v>
      </c>
      <c r="C2127" s="2">
        <f>RSI!I2127</f>
        <v>93.076343173310832</v>
      </c>
      <c r="D2127" s="2">
        <f>MACD!E2127</f>
        <v>7.0225240158094948E-5</v>
      </c>
      <c r="E2127" s="2">
        <f>MACD!F2127</f>
        <v>1.0326037898640634E-4</v>
      </c>
      <c r="F2127" s="2">
        <f>'Moving Avg'!D2127</f>
        <v>35</v>
      </c>
      <c r="G2127" s="2">
        <f>'Moving Avg'!F2127</f>
        <v>35</v>
      </c>
      <c r="H2127" s="2">
        <f>'Moving Avg'!G2127</f>
        <v>35</v>
      </c>
      <c r="I2127" s="2">
        <f>'Moving Avg'!H2127</f>
        <v>34.371599999999994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</row>
    <row r="2128" spans="1:12" ht="13.5" x14ac:dyDescent="0.25">
      <c r="A2128" s="3">
        <f>RSI!A2128</f>
        <v>45100</v>
      </c>
      <c r="B2128" s="2">
        <f>RSI!B2128</f>
        <v>35</v>
      </c>
      <c r="C2128" s="2">
        <f>RSI!I2128</f>
        <v>93.076343173310832</v>
      </c>
      <c r="D2128" s="2">
        <f>MACD!E2128</f>
        <v>6.502380858108836E-5</v>
      </c>
      <c r="E2128" s="2">
        <f>MACD!F2128</f>
        <v>9.5613064905342759E-5</v>
      </c>
      <c r="F2128" s="2">
        <f>'Moving Avg'!D2128</f>
        <v>35</v>
      </c>
      <c r="G2128" s="2">
        <f>'Moving Avg'!F2128</f>
        <v>35</v>
      </c>
      <c r="H2128" s="2">
        <f>'Moving Avg'!G2128</f>
        <v>35</v>
      </c>
      <c r="I2128" s="2">
        <f>'Moving Avg'!H2128</f>
        <v>34.374599999999994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</row>
    <row r="2129" spans="1:12" ht="13.5" x14ac:dyDescent="0.25">
      <c r="A2129" s="3">
        <f>RSI!A2129</f>
        <v>45103</v>
      </c>
      <c r="B2129" s="2">
        <f>RSI!B2129</f>
        <v>35</v>
      </c>
      <c r="C2129" s="2">
        <f>RSI!I2129</f>
        <v>93.076343173310832</v>
      </c>
      <c r="D2129" s="2">
        <f>MACD!E2129</f>
        <v>6.0207600839135011E-5</v>
      </c>
      <c r="E2129" s="2">
        <f>MACD!F2129</f>
        <v>8.8531972092101215E-5</v>
      </c>
      <c r="F2129" s="2">
        <f>'Moving Avg'!D2129</f>
        <v>35</v>
      </c>
      <c r="G2129" s="2">
        <f>'Moving Avg'!F2129</f>
        <v>35</v>
      </c>
      <c r="H2129" s="2">
        <f>'Moving Avg'!G2129</f>
        <v>35</v>
      </c>
      <c r="I2129" s="2">
        <f>'Moving Avg'!H2129</f>
        <v>34.377599999999994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</row>
    <row r="2130" spans="1:12" ht="13.5" x14ac:dyDescent="0.25">
      <c r="A2130" s="3">
        <f>RSI!A2130</f>
        <v>45104</v>
      </c>
      <c r="B2130" s="2">
        <f>RSI!B2130</f>
        <v>35</v>
      </c>
      <c r="C2130" s="2">
        <f>RSI!I2130</f>
        <v>93.076343173310832</v>
      </c>
      <c r="D2130" s="2">
        <f>MACD!E2130</f>
        <v>5.574809220121324E-5</v>
      </c>
      <c r="E2130" s="2">
        <f>MACD!F2130</f>
        <v>8.1975196113923617E-5</v>
      </c>
      <c r="F2130" s="2">
        <f>'Moving Avg'!D2130</f>
        <v>35</v>
      </c>
      <c r="G2130" s="2">
        <f>'Moving Avg'!F2130</f>
        <v>35</v>
      </c>
      <c r="H2130" s="2">
        <f>'Moving Avg'!G2130</f>
        <v>35</v>
      </c>
      <c r="I2130" s="2">
        <f>'Moving Avg'!H2130</f>
        <v>34.380599999999994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</row>
    <row r="2131" spans="1:12" ht="13.5" x14ac:dyDescent="0.25">
      <c r="A2131" s="3">
        <f>RSI!A2131</f>
        <v>45107</v>
      </c>
      <c r="B2131" s="2">
        <f>RSI!B2131</f>
        <v>35</v>
      </c>
      <c r="C2131" s="2">
        <f>RSI!I2131</f>
        <v>93.076343173310832</v>
      </c>
      <c r="D2131" s="2">
        <f>MACD!E2131</f>
        <v>5.1618869285618985E-5</v>
      </c>
      <c r="E2131" s="2">
        <f>MACD!F2131</f>
        <v>7.5903930748262691E-5</v>
      </c>
      <c r="F2131" s="2">
        <f>'Moving Avg'!D2131</f>
        <v>35</v>
      </c>
      <c r="G2131" s="2">
        <f>'Moving Avg'!F2131</f>
        <v>35</v>
      </c>
      <c r="H2131" s="2">
        <f>'Moving Avg'!G2131</f>
        <v>35</v>
      </c>
      <c r="I2131" s="2">
        <f>'Moving Avg'!H2131</f>
        <v>34.383599999999994</v>
      </c>
      <c r="J2131" s="6" t="str">
        <f>OBV!F2131</f>
        <v>NEUTRAL</v>
      </c>
      <c r="K2131" s="6" t="str">
        <f>OBV!G2131</f>
        <v>NEUTRAL</v>
      </c>
      <c r="L2131" s="6" t="str">
        <f>OBV!H2131</f>
        <v>NEUTRAL</v>
      </c>
    </row>
    <row r="2132" spans="1:12" ht="13.5" x14ac:dyDescent="0.25">
      <c r="A2132" s="3">
        <f>RSI!A2132</f>
        <v>45110</v>
      </c>
      <c r="B2132" s="2">
        <f>RSI!B2132</f>
        <v>35</v>
      </c>
      <c r="C2132" s="2">
        <f>RSI!I2132</f>
        <v>93.076343173310832</v>
      </c>
      <c r="D2132" s="2">
        <f>MACD!E2132</f>
        <v>4.779547390398875E-5</v>
      </c>
      <c r="E2132" s="2">
        <f>MACD!F2132</f>
        <v>7.02822393794079E-5</v>
      </c>
      <c r="F2132" s="2">
        <f>'Moving Avg'!D2132</f>
        <v>35</v>
      </c>
      <c r="G2132" s="2">
        <f>'Moving Avg'!F2132</f>
        <v>35</v>
      </c>
      <c r="H2132" s="2">
        <f>'Moving Avg'!G2132</f>
        <v>35</v>
      </c>
      <c r="I2132" s="2">
        <f>'Moving Avg'!H2132</f>
        <v>34.386599999999994</v>
      </c>
      <c r="J2132" s="6" t="str">
        <f>OBV!F2132</f>
        <v>NEUTRAL</v>
      </c>
      <c r="K2132" s="6" t="str">
        <f>OBV!G2132</f>
        <v>NEUTRAL</v>
      </c>
      <c r="L2132" s="6" t="str">
        <f>OBV!H2132</f>
        <v>NEUTRAL</v>
      </c>
    </row>
    <row r="2133" spans="1:12" ht="13.5" x14ac:dyDescent="0.25">
      <c r="A2133" s="3">
        <f>RSI!A2133</f>
        <v>45111</v>
      </c>
      <c r="B2133" s="2">
        <f>RSI!B2133</f>
        <v>35</v>
      </c>
      <c r="C2133" s="2">
        <f>RSI!I2133</f>
        <v>93.076343173310832</v>
      </c>
      <c r="D2133" s="2">
        <f>MACD!E2133</f>
        <v>4.4255258437431166E-5</v>
      </c>
      <c r="E2133" s="2">
        <f>MACD!F2133</f>
        <v>6.5076843191012548E-5</v>
      </c>
      <c r="F2133" s="2">
        <f>'Moving Avg'!D2133</f>
        <v>35</v>
      </c>
      <c r="G2133" s="2">
        <f>'Moving Avg'!F2133</f>
        <v>35</v>
      </c>
      <c r="H2133" s="2">
        <f>'Moving Avg'!G2133</f>
        <v>35</v>
      </c>
      <c r="I2133" s="2">
        <f>'Moving Avg'!H2133</f>
        <v>34.389599999999994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</row>
    <row r="2134" spans="1:12" ht="13.5" x14ac:dyDescent="0.25">
      <c r="A2134" s="3">
        <f>RSI!A2134</f>
        <v>45112</v>
      </c>
      <c r="B2134" s="2">
        <f>RSI!B2134</f>
        <v>35</v>
      </c>
      <c r="C2134" s="2">
        <f>RSI!I2134</f>
        <v>93.076343173310832</v>
      </c>
      <c r="D2134" s="2">
        <f>MACD!E2134</f>
        <v>4.097725192764301E-5</v>
      </c>
      <c r="E2134" s="2">
        <f>MACD!F2134</f>
        <v>6.0256924938338642E-5</v>
      </c>
      <c r="F2134" s="2">
        <f>'Moving Avg'!D2134</f>
        <v>35</v>
      </c>
      <c r="G2134" s="2">
        <f>'Moving Avg'!F2134</f>
        <v>35</v>
      </c>
      <c r="H2134" s="2">
        <f>'Moving Avg'!G2134</f>
        <v>35</v>
      </c>
      <c r="I2134" s="2">
        <f>'Moving Avg'!H2134</f>
        <v>34.392599999999995</v>
      </c>
      <c r="J2134" s="6" t="str">
        <f>OBV!F2134</f>
        <v>NEUTRAL</v>
      </c>
      <c r="K2134" s="6" t="str">
        <f>OBV!G2134</f>
        <v>NEUTRAL</v>
      </c>
      <c r="L2134" s="6" t="str">
        <f>OBV!H2134</f>
        <v>NEUTRAL</v>
      </c>
    </row>
    <row r="2135" spans="1:12" ht="13.5" x14ac:dyDescent="0.25">
      <c r="A2135" s="3">
        <f>RSI!A2135</f>
        <v>45113</v>
      </c>
      <c r="B2135" s="2">
        <f>RSI!B2135</f>
        <v>35</v>
      </c>
      <c r="C2135" s="2">
        <f>RSI!I2135</f>
        <v>93.076343173310832</v>
      </c>
      <c r="D2135" s="2">
        <f>MACD!E2135</f>
        <v>3.7942035973514976E-5</v>
      </c>
      <c r="E2135" s="2">
        <f>MACD!F2135</f>
        <v>5.579394714537391E-5</v>
      </c>
      <c r="F2135" s="2">
        <f>'Moving Avg'!D2135</f>
        <v>35</v>
      </c>
      <c r="G2135" s="2">
        <f>'Moving Avg'!F2135</f>
        <v>35</v>
      </c>
      <c r="H2135" s="2">
        <f>'Moving Avg'!G2135</f>
        <v>35</v>
      </c>
      <c r="I2135" s="2">
        <f>'Moving Avg'!H2135</f>
        <v>34.395599999999995</v>
      </c>
      <c r="J2135" s="6" t="str">
        <f>OBV!F2135</f>
        <v>NEUTRAL</v>
      </c>
      <c r="K2135" s="6" t="str">
        <f>OBV!G2135</f>
        <v>NEUTRAL</v>
      </c>
      <c r="L2135" s="6" t="str">
        <f>OBV!H2135</f>
        <v>NEUTRAL</v>
      </c>
    </row>
    <row r="2136" spans="1:12" ht="13.5" x14ac:dyDescent="0.25">
      <c r="A2136" s="3">
        <f>RSI!A2136</f>
        <v>45114</v>
      </c>
      <c r="B2136" s="2">
        <f>RSI!B2136</f>
        <v>35</v>
      </c>
      <c r="C2136" s="2">
        <f>RSI!I2136</f>
        <v>93.076343173310832</v>
      </c>
      <c r="D2136" s="2">
        <f>MACD!E2136</f>
        <v>3.5131629900320149E-5</v>
      </c>
      <c r="E2136" s="2">
        <f>MACD!F2136</f>
        <v>5.166148369636316E-5</v>
      </c>
      <c r="F2136" s="2">
        <f>'Moving Avg'!D2136</f>
        <v>35</v>
      </c>
      <c r="G2136" s="2">
        <f>'Moving Avg'!F2136</f>
        <v>35</v>
      </c>
      <c r="H2136" s="2">
        <f>'Moving Avg'!G2136</f>
        <v>35</v>
      </c>
      <c r="I2136" s="2">
        <f>'Moving Avg'!H2136</f>
        <v>34.398599999999995</v>
      </c>
      <c r="J2136" s="6" t="str">
        <f>OBV!F2136</f>
        <v>NEUTRAL</v>
      </c>
      <c r="K2136" s="6" t="str">
        <f>OBV!G2136</f>
        <v>NEUTRAL</v>
      </c>
      <c r="L2136" s="6" t="str">
        <f>OBV!H2136</f>
        <v>NEUTRAL</v>
      </c>
    </row>
    <row r="2137" spans="1:12" ht="13.5" x14ac:dyDescent="0.25">
      <c r="A2137" s="3">
        <f>RSI!A2137</f>
        <v>45117</v>
      </c>
      <c r="B2137" s="2">
        <f>RSI!B2137</f>
        <v>35</v>
      </c>
      <c r="C2137" s="2">
        <f>RSI!I2137</f>
        <v>93.076343173310832</v>
      </c>
      <c r="D2137" s="2">
        <f>MACD!E2137</f>
        <v>3.2529384348833901E-5</v>
      </c>
      <c r="E2137" s="2">
        <f>MACD!F2137</f>
        <v>4.7835063826857311E-5</v>
      </c>
      <c r="F2137" s="2">
        <f>'Moving Avg'!D2137</f>
        <v>35</v>
      </c>
      <c r="G2137" s="2">
        <f>'Moving Avg'!F2137</f>
        <v>35</v>
      </c>
      <c r="H2137" s="2">
        <f>'Moving Avg'!G2137</f>
        <v>35</v>
      </c>
      <c r="I2137" s="2">
        <f>'Moving Avg'!H2137</f>
        <v>34.401600000000002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</row>
    <row r="2138" spans="1:12" ht="13.5" x14ac:dyDescent="0.25">
      <c r="A2138" s="3">
        <f>RSI!A2138</f>
        <v>45118</v>
      </c>
      <c r="B2138" s="2">
        <f>RSI!B2138</f>
        <v>35</v>
      </c>
      <c r="C2138" s="2">
        <f>RSI!I2138</f>
        <v>93.076343173310832</v>
      </c>
      <c r="D2138" s="2">
        <f>MACD!E2138</f>
        <v>3.0119882744372717E-5</v>
      </c>
      <c r="E2138" s="2">
        <f>MACD!F2138</f>
        <v>4.4292027610360398E-5</v>
      </c>
      <c r="F2138" s="2">
        <f>'Moving Avg'!D2138</f>
        <v>35</v>
      </c>
      <c r="G2138" s="2">
        <f>'Moving Avg'!F2138</f>
        <v>35</v>
      </c>
      <c r="H2138" s="2">
        <f>'Moving Avg'!G2138</f>
        <v>35</v>
      </c>
      <c r="I2138" s="2">
        <f>'Moving Avg'!H2138</f>
        <v>34.404599999999995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</row>
    <row r="2139" spans="1:12" ht="13.5" x14ac:dyDescent="0.25">
      <c r="A2139" s="3">
        <f>RSI!A2139</f>
        <v>45119</v>
      </c>
      <c r="B2139" s="2">
        <f>RSI!B2139</f>
        <v>35</v>
      </c>
      <c r="C2139" s="2">
        <f>RSI!I2139</f>
        <v>93.076343173310832</v>
      </c>
      <c r="D2139" s="2">
        <f>MACD!E2139</f>
        <v>2.7888850056001502E-5</v>
      </c>
      <c r="E2139" s="2">
        <f>MACD!F2139</f>
        <v>4.1011392099488617E-5</v>
      </c>
      <c r="F2139" s="2">
        <f>'Moving Avg'!D2139</f>
        <v>35</v>
      </c>
      <c r="G2139" s="2">
        <f>'Moving Avg'!F2139</f>
        <v>35</v>
      </c>
      <c r="H2139" s="2">
        <f>'Moving Avg'!G2139</f>
        <v>35</v>
      </c>
      <c r="I2139" s="2">
        <f>'Moving Avg'!H2139</f>
        <v>34.407599999999995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35</v>
      </c>
      <c r="C2140" s="2">
        <f>RSI!I2140</f>
        <v>93.076343173310832</v>
      </c>
      <c r="D2140" s="2">
        <f>MACD!E2140</f>
        <v>2.5823068320107723E-5</v>
      </c>
      <c r="E2140" s="2">
        <f>MACD!F2140</f>
        <v>3.7973727343612446E-5</v>
      </c>
      <c r="F2140" s="2">
        <f>'Moving Avg'!D2140</f>
        <v>35</v>
      </c>
      <c r="G2140" s="2">
        <f>'Moving Avg'!F2140</f>
        <v>35</v>
      </c>
      <c r="H2140" s="2">
        <f>'Moving Avg'!G2140</f>
        <v>35</v>
      </c>
      <c r="I2140" s="2">
        <f>'Moving Avg'!H2140</f>
        <v>34.410599999999995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</row>
    <row r="2141" spans="1:12" ht="13.5" x14ac:dyDescent="0.25">
      <c r="A2141" s="3">
        <f>RSI!A2141</f>
        <v>45121</v>
      </c>
      <c r="B2141" s="2">
        <f>RSI!B2141</f>
        <v>35</v>
      </c>
      <c r="C2141" s="2">
        <f>RSI!I2141</f>
        <v>93.076343173310832</v>
      </c>
      <c r="D2141" s="2">
        <f>MACD!E2141</f>
        <v>2.3910298374119066E-5</v>
      </c>
      <c r="E2141" s="2">
        <f>MACD!F2141</f>
        <v>3.5161041549713774E-5</v>
      </c>
      <c r="F2141" s="2">
        <f>'Moving Avg'!D2141</f>
        <v>35</v>
      </c>
      <c r="G2141" s="2">
        <f>'Moving Avg'!F2141</f>
        <v>35</v>
      </c>
      <c r="H2141" s="2">
        <f>'Moving Avg'!G2141</f>
        <v>35</v>
      </c>
      <c r="I2141" s="2">
        <f>'Moving Avg'!H2141</f>
        <v>34.413599999999995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</row>
    <row r="2142" spans="1:12" ht="13.5" x14ac:dyDescent="0.25">
      <c r="A2142" s="3">
        <f>RSI!A2142</f>
        <v>45124</v>
      </c>
      <c r="B2142" s="2">
        <f>RSI!B2142</f>
        <v>35</v>
      </c>
      <c r="C2142" s="2">
        <f>RSI!I2142</f>
        <v>93.076343173310832</v>
      </c>
      <c r="D2142" s="2">
        <f>MACD!E2142</f>
        <v>2.2139207409566097E-5</v>
      </c>
      <c r="E2142" s="2">
        <f>MACD!F2142</f>
        <v>3.2556674721684236E-5</v>
      </c>
      <c r="F2142" s="2">
        <f>'Moving Avg'!D2142</f>
        <v>35</v>
      </c>
      <c r="G2142" s="2">
        <f>'Moving Avg'!F2142</f>
        <v>35</v>
      </c>
      <c r="H2142" s="2">
        <f>'Moving Avg'!G2142</f>
        <v>35</v>
      </c>
      <c r="I2142" s="2">
        <f>'Moving Avg'!H2142</f>
        <v>34.416599999999995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</row>
    <row r="2143" spans="1:12" ht="13.5" x14ac:dyDescent="0.25">
      <c r="A2143" s="3">
        <f>RSI!A2143</f>
        <v>45125</v>
      </c>
      <c r="B2143" s="2">
        <f>RSI!B2143</f>
        <v>35</v>
      </c>
      <c r="C2143" s="2">
        <f>RSI!I2143</f>
        <v>93.076343173310832</v>
      </c>
      <c r="D2143" s="2">
        <f>MACD!E2143</f>
        <v>2.0499301868426301E-5</v>
      </c>
      <c r="E2143" s="2">
        <f>MACD!F2143</f>
        <v>3.014520015103265E-5</v>
      </c>
      <c r="F2143" s="2">
        <f>'Moving Avg'!D2143</f>
        <v>35</v>
      </c>
      <c r="G2143" s="2">
        <f>'Moving Avg'!F2143</f>
        <v>35</v>
      </c>
      <c r="H2143" s="2">
        <f>'Moving Avg'!G2143</f>
        <v>35</v>
      </c>
      <c r="I2143" s="2">
        <f>'Moving Avg'!H2143</f>
        <v>34.419600000000003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</row>
    <row r="2144" spans="1:12" ht="13.5" x14ac:dyDescent="0.25">
      <c r="A2144" s="3">
        <f>RSI!A2144</f>
        <v>45127</v>
      </c>
      <c r="B2144" s="2">
        <f>RSI!B2144</f>
        <v>35</v>
      </c>
      <c r="C2144" s="2">
        <f>RSI!I2144</f>
        <v>93.076343173310832</v>
      </c>
      <c r="D2144" s="2">
        <f>MACD!E2144</f>
        <v>1.8980865313267259E-5</v>
      </c>
      <c r="E2144" s="2">
        <f>MACD!F2144</f>
        <v>2.7912333183479572E-5</v>
      </c>
      <c r="F2144" s="2">
        <f>'Moving Avg'!D2144</f>
        <v>35</v>
      </c>
      <c r="G2144" s="2">
        <f>'Moving Avg'!F2144</f>
        <v>35</v>
      </c>
      <c r="H2144" s="2">
        <f>'Moving Avg'!G2144</f>
        <v>35</v>
      </c>
      <c r="I2144" s="2">
        <f>'Moving Avg'!H2144</f>
        <v>34.430299999999995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</row>
    <row r="2145" spans="1:12" ht="13.5" x14ac:dyDescent="0.25">
      <c r="A2145" s="3">
        <f>RSI!A2145</f>
        <v>45128</v>
      </c>
      <c r="B2145" s="2">
        <f>RSI!B2145</f>
        <v>35</v>
      </c>
      <c r="C2145" s="2">
        <f>RSI!I2145</f>
        <v>93.076343173310832</v>
      </c>
      <c r="D2145" s="2">
        <f>MACD!E2145</f>
        <v>1.7574900880390487E-5</v>
      </c>
      <c r="E2145" s="2">
        <f>MACD!F2145</f>
        <v>2.5844846722861755E-5</v>
      </c>
      <c r="F2145" s="2">
        <f>'Moving Avg'!D2145</f>
        <v>35</v>
      </c>
      <c r="G2145" s="2">
        <f>'Moving Avg'!F2145</f>
        <v>35</v>
      </c>
      <c r="H2145" s="2">
        <f>'Moving Avg'!G2145</f>
        <v>35</v>
      </c>
      <c r="I2145" s="2">
        <f>'Moving Avg'!H2145</f>
        <v>34.448349999999998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</row>
    <row r="2146" spans="1:12" ht="13.5" x14ac:dyDescent="0.25">
      <c r="A2146" s="3">
        <f>RSI!A2146</f>
        <v>45131</v>
      </c>
      <c r="B2146" s="2">
        <f>RSI!B2146</f>
        <v>35</v>
      </c>
      <c r="C2146" s="2">
        <f>RSI!I2146</f>
        <v>93.076343173310832</v>
      </c>
      <c r="D2146" s="2">
        <f>MACD!E2146</f>
        <v>1.6273078031758814E-5</v>
      </c>
      <c r="E2146" s="2">
        <f>MACD!F2146</f>
        <v>2.393049298464117E-5</v>
      </c>
      <c r="F2146" s="2">
        <f>'Moving Avg'!D2146</f>
        <v>35</v>
      </c>
      <c r="G2146" s="2">
        <f>'Moving Avg'!F2146</f>
        <v>35</v>
      </c>
      <c r="H2146" s="2">
        <f>'Moving Avg'!G2146</f>
        <v>35</v>
      </c>
      <c r="I2146" s="2">
        <f>'Moving Avg'!H2146</f>
        <v>34.466399999999993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</row>
    <row r="2147" spans="1:12" ht="13.5" x14ac:dyDescent="0.25">
      <c r="A2147" s="3">
        <f>RSI!A2147</f>
        <v>45133</v>
      </c>
      <c r="B2147" s="2">
        <f>RSI!B2147</f>
        <v>35</v>
      </c>
      <c r="C2147" s="2">
        <f>RSI!I2147</f>
        <v>93.076343173310832</v>
      </c>
      <c r="D2147" s="2">
        <f>MACD!E2147</f>
        <v>1.506768316517082E-5</v>
      </c>
      <c r="E2147" s="2">
        <f>MACD!F2147</f>
        <v>2.2157931020747101E-5</v>
      </c>
      <c r="F2147" s="2">
        <f>'Moving Avg'!D2147</f>
        <v>35</v>
      </c>
      <c r="G2147" s="2">
        <f>'Moving Avg'!F2147</f>
        <v>35</v>
      </c>
      <c r="H2147" s="2">
        <f>'Moving Avg'!G2147</f>
        <v>35</v>
      </c>
      <c r="I2147" s="2">
        <f>'Moving Avg'!H2147</f>
        <v>34.491499999999995</v>
      </c>
      <c r="J2147" s="6" t="str">
        <f>OBV!F2147</f>
        <v>NEUTRAL</v>
      </c>
      <c r="K2147" s="6" t="str">
        <f>OBV!G2147</f>
        <v>NEUTRAL</v>
      </c>
      <c r="L2147" s="6" t="str">
        <f>OBV!H2147</f>
        <v>NEUTRAL</v>
      </c>
    </row>
    <row r="2148" spans="1:12" ht="13.5" x14ac:dyDescent="0.25">
      <c r="A2148" s="3">
        <f>RSI!A2148</f>
        <v>45134</v>
      </c>
      <c r="B2148" s="2">
        <f>RSI!B2148</f>
        <v>35</v>
      </c>
      <c r="C2148" s="2">
        <f>RSI!I2148</f>
        <v>93.076343173310832</v>
      </c>
      <c r="D2148" s="2">
        <f>MACD!E2148</f>
        <v>1.3951573990311772E-5</v>
      </c>
      <c r="E2148" s="2">
        <f>MACD!F2148</f>
        <v>2.0516659614660037E-5</v>
      </c>
      <c r="F2148" s="2">
        <f>'Moving Avg'!D2148</f>
        <v>35</v>
      </c>
      <c r="G2148" s="2">
        <f>'Moving Avg'!F2148</f>
        <v>35</v>
      </c>
      <c r="H2148" s="2">
        <f>'Moving Avg'!G2148</f>
        <v>35</v>
      </c>
      <c r="I2148" s="2">
        <f>'Moving Avg'!H2148</f>
        <v>34.523299999999999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</row>
    <row r="2149" spans="1:12" ht="13.5" x14ac:dyDescent="0.25">
      <c r="A2149" s="3">
        <f>RSI!A2149</f>
        <v>45135</v>
      </c>
      <c r="B2149" s="2">
        <f>RSI!B2149</f>
        <v>35</v>
      </c>
      <c r="C2149" s="2">
        <f>RSI!I2149</f>
        <v>93.076343173310832</v>
      </c>
      <c r="D2149" s="2">
        <f>MACD!E2149</f>
        <v>1.2918137180406575E-5</v>
      </c>
      <c r="E2149" s="2">
        <f>MACD!F2149</f>
        <v>1.8996955127809348E-5</v>
      </c>
      <c r="F2149" s="2">
        <f>'Moving Avg'!D2149</f>
        <v>35</v>
      </c>
      <c r="G2149" s="2">
        <f>'Moving Avg'!F2149</f>
        <v>35</v>
      </c>
      <c r="H2149" s="2">
        <f>'Moving Avg'!G2149</f>
        <v>35</v>
      </c>
      <c r="I2149" s="2">
        <f>'Moving Avg'!H2149</f>
        <v>34.555099999999996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</row>
    <row r="2150" spans="1:12" ht="13.5" x14ac:dyDescent="0.25">
      <c r="A2150" s="3">
        <f>RSI!A2150</f>
        <v>45138</v>
      </c>
      <c r="B2150" s="2">
        <f>RSI!B2150</f>
        <v>35</v>
      </c>
      <c r="C2150" s="2">
        <f>RSI!I2150</f>
        <v>93.076343173310832</v>
      </c>
      <c r="D2150" s="2">
        <f>MACD!E2150</f>
        <v>1.1961249235525884E-5</v>
      </c>
      <c r="E2150" s="2">
        <f>MACD!F2150</f>
        <v>1.7589813949352658E-5</v>
      </c>
      <c r="F2150" s="2">
        <f>'Moving Avg'!D2150</f>
        <v>35</v>
      </c>
      <c r="G2150" s="2">
        <f>'Moving Avg'!F2150</f>
        <v>35</v>
      </c>
      <c r="H2150" s="2">
        <f>'Moving Avg'!G2150</f>
        <v>35</v>
      </c>
      <c r="I2150" s="2">
        <f>'Moving Avg'!H2150</f>
        <v>34.586899999999993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</row>
    <row r="2151" spans="1:12" ht="13.5" x14ac:dyDescent="0.25">
      <c r="A2151" s="3">
        <f>RSI!A2151</f>
        <v>45139</v>
      </c>
      <c r="B2151" s="2">
        <f>RSI!B2151</f>
        <v>35</v>
      </c>
      <c r="C2151" s="2">
        <f>RSI!I2151</f>
        <v>93.076343173310832</v>
      </c>
      <c r="D2151" s="2">
        <f>MACD!E2151</f>
        <v>1.107524016674688E-5</v>
      </c>
      <c r="E2151" s="2">
        <f>MACD!F2151</f>
        <v>1.6286899192831505E-5</v>
      </c>
      <c r="F2151" s="2">
        <f>'Moving Avg'!D2151</f>
        <v>35</v>
      </c>
      <c r="G2151" s="2">
        <f>'Moving Avg'!F2151</f>
        <v>35</v>
      </c>
      <c r="H2151" s="2">
        <f>'Moving Avg'!G2151</f>
        <v>35</v>
      </c>
      <c r="I2151" s="2">
        <f>'Moving Avg'!H2151</f>
        <v>34.618699999999997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</row>
    <row r="2152" spans="1:12" ht="13.5" x14ac:dyDescent="0.25">
      <c r="A2152" s="3">
        <f>RSI!A2152</f>
        <v>45140</v>
      </c>
      <c r="B2152" s="2">
        <f>RSI!B2152</f>
        <v>35</v>
      </c>
      <c r="C2152" s="2">
        <f>RSI!I2152</f>
        <v>93.076343173310832</v>
      </c>
      <c r="D2152" s="2">
        <f>MACD!E2152</f>
        <v>1.0254859958536144E-5</v>
      </c>
      <c r="E2152" s="2">
        <f>MACD!F2152</f>
        <v>1.5080491345972433E-5</v>
      </c>
      <c r="F2152" s="2">
        <f>'Moving Avg'!D2152</f>
        <v>35</v>
      </c>
      <c r="G2152" s="2">
        <f>'Moving Avg'!F2152</f>
        <v>35</v>
      </c>
      <c r="H2152" s="2">
        <f>'Moving Avg'!G2152</f>
        <v>35</v>
      </c>
      <c r="I2152" s="2">
        <f>'Moving Avg'!H2152</f>
        <v>34.644100000000002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35</v>
      </c>
      <c r="C2153" s="2">
        <f>RSI!I2153</f>
        <v>93.076343173310832</v>
      </c>
      <c r="D2153" s="2">
        <f>MACD!E2153</f>
        <v>9.495247425661546E-6</v>
      </c>
      <c r="E2153" s="2">
        <f>MACD!F2153</f>
        <v>1.3963442561910255E-5</v>
      </c>
      <c r="F2153" s="2">
        <f>'Moving Avg'!D2153</f>
        <v>35</v>
      </c>
      <c r="G2153" s="2">
        <f>'Moving Avg'!F2153</f>
        <v>35</v>
      </c>
      <c r="H2153" s="2">
        <f>'Moving Avg'!G2153</f>
        <v>35</v>
      </c>
      <c r="I2153" s="2">
        <f>'Moving Avg'!H2153</f>
        <v>34.662799999999997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</row>
    <row r="2154" spans="1:12" ht="13.5" x14ac:dyDescent="0.25">
      <c r="A2154" s="3">
        <f>RSI!A2154</f>
        <v>45142</v>
      </c>
      <c r="B2154" s="2">
        <f>RSI!B2154</f>
        <v>35</v>
      </c>
      <c r="C2154" s="2">
        <f>RSI!I2154</f>
        <v>93.076343173310832</v>
      </c>
      <c r="D2154" s="2">
        <f>MACD!E2154</f>
        <v>8.7919014575277288E-6</v>
      </c>
      <c r="E2154" s="2">
        <f>MACD!F2154</f>
        <v>1.292913434103375E-5</v>
      </c>
      <c r="F2154" s="2">
        <f>'Moving Avg'!D2154</f>
        <v>35</v>
      </c>
      <c r="G2154" s="2">
        <f>'Moving Avg'!F2154</f>
        <v>35</v>
      </c>
      <c r="H2154" s="2">
        <f>'Moving Avg'!G2154</f>
        <v>35</v>
      </c>
      <c r="I2154" s="2">
        <f>'Moving Avg'!H2154</f>
        <v>34.681349999999995</v>
      </c>
      <c r="J2154" s="6" t="str">
        <f>OBV!F2154</f>
        <v>NEUTRAL</v>
      </c>
      <c r="K2154" s="6" t="str">
        <f>OBV!G2154</f>
        <v>NEUTRAL</v>
      </c>
      <c r="L2154" s="6" t="str">
        <f>OBV!H2154</f>
        <v>NEUTRAL</v>
      </c>
    </row>
    <row r="2155" spans="1:12" ht="13.5" x14ac:dyDescent="0.25">
      <c r="A2155" s="3">
        <f>RSI!A2155</f>
        <v>45145</v>
      </c>
      <c r="B2155" s="2">
        <f>RSI!B2155</f>
        <v>35</v>
      </c>
      <c r="C2155" s="2">
        <f>RSI!I2155</f>
        <v>93.076343173310832</v>
      </c>
      <c r="D2155" s="2">
        <f>MACD!E2155</f>
        <v>8.140654308874673E-6</v>
      </c>
      <c r="E2155" s="2">
        <f>MACD!F2155</f>
        <v>1.1971438334601935E-5</v>
      </c>
      <c r="F2155" s="2">
        <f>'Moving Avg'!D2155</f>
        <v>35</v>
      </c>
      <c r="G2155" s="2">
        <f>'Moving Avg'!F2155</f>
        <v>35</v>
      </c>
      <c r="H2155" s="2">
        <f>'Moving Avg'!G2155</f>
        <v>35</v>
      </c>
      <c r="I2155" s="2">
        <f>'Moving Avg'!H2155</f>
        <v>34.6999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</row>
    <row r="2156" spans="1:12" ht="13.5" x14ac:dyDescent="0.25">
      <c r="A2156" s="3">
        <f>RSI!A2156</f>
        <v>45146</v>
      </c>
      <c r="B2156" s="2">
        <f>RSI!B2156</f>
        <v>35</v>
      </c>
      <c r="C2156" s="2">
        <f>RSI!I2156</f>
        <v>93.076343173310832</v>
      </c>
      <c r="D2156" s="2">
        <f>MACD!E2156</f>
        <v>7.537646951050192E-6</v>
      </c>
      <c r="E2156" s="2">
        <f>MACD!F2156</f>
        <v>1.1084680057891588E-5</v>
      </c>
      <c r="F2156" s="2">
        <f>'Moving Avg'!D2156</f>
        <v>35</v>
      </c>
      <c r="G2156" s="2">
        <f>'Moving Avg'!F2156</f>
        <v>35</v>
      </c>
      <c r="H2156" s="2">
        <f>'Moving Avg'!G2156</f>
        <v>35</v>
      </c>
      <c r="I2156" s="2">
        <f>'Moving Avg'!H2156</f>
        <v>34.718449999999997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</row>
    <row r="2157" spans="1:12" ht="13.5" x14ac:dyDescent="0.25">
      <c r="A2157" s="3">
        <f>RSI!A2157</f>
        <v>45147</v>
      </c>
      <c r="B2157" s="2">
        <f>RSI!B2157</f>
        <v>35</v>
      </c>
      <c r="C2157" s="2">
        <f>RSI!I2157</f>
        <v>93.076343173310832</v>
      </c>
      <c r="D2157" s="2">
        <f>MACD!E2157</f>
        <v>6.9793061783229859E-6</v>
      </c>
      <c r="E2157" s="2">
        <f>MACD!F2157</f>
        <v>1.0263605281977868E-5</v>
      </c>
      <c r="F2157" s="2">
        <f>'Moving Avg'!D2157</f>
        <v>35</v>
      </c>
      <c r="G2157" s="2">
        <f>'Moving Avg'!F2157</f>
        <v>35</v>
      </c>
      <c r="H2157" s="2">
        <f>'Moving Avg'!G2157</f>
        <v>35</v>
      </c>
      <c r="I2157" s="2">
        <f>'Moving Avg'!H2157</f>
        <v>34.736999999999995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</row>
    <row r="2158" spans="1:12" ht="13.5" x14ac:dyDescent="0.25">
      <c r="A2158" s="3">
        <f>RSI!A2158</f>
        <v>45148</v>
      </c>
      <c r="B2158" s="2">
        <f>RSI!B2158</f>
        <v>35</v>
      </c>
      <c r="C2158" s="2">
        <f>RSI!I2158</f>
        <v>93.076343173310832</v>
      </c>
      <c r="D2158" s="2">
        <f>MACD!E2158</f>
        <v>6.4623234550253983E-6</v>
      </c>
      <c r="E2158" s="2">
        <f>MACD!F2158</f>
        <v>9.5033489165873751E-6</v>
      </c>
      <c r="F2158" s="2">
        <f>'Moving Avg'!D2158</f>
        <v>35</v>
      </c>
      <c r="G2158" s="2">
        <f>'Moving Avg'!F2158</f>
        <v>35</v>
      </c>
      <c r="H2158" s="2">
        <f>'Moving Avg'!G2158</f>
        <v>35</v>
      </c>
      <c r="I2158" s="2">
        <f>'Moving Avg'!H2158</f>
        <v>34.751999999999995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</row>
    <row r="2159" spans="1:12" ht="13.5" x14ac:dyDescent="0.25">
      <c r="A2159" s="3">
        <f>RSI!A2159</f>
        <v>45149</v>
      </c>
      <c r="B2159" s="2">
        <f>RSI!B2159</f>
        <v>35</v>
      </c>
      <c r="C2159" s="2">
        <f>RSI!I2159</f>
        <v>93.076343173310832</v>
      </c>
      <c r="D2159" s="2">
        <f>MACD!E2159</f>
        <v>5.9836352974684814E-6</v>
      </c>
      <c r="E2159" s="2">
        <f>MACD!F2159</f>
        <v>8.7994061927635964E-6</v>
      </c>
      <c r="F2159" s="2">
        <f>'Moving Avg'!D2159</f>
        <v>35</v>
      </c>
      <c r="G2159" s="2">
        <f>'Moving Avg'!F2159</f>
        <v>35</v>
      </c>
      <c r="H2159" s="2">
        <f>'Moving Avg'!G2159</f>
        <v>35</v>
      </c>
      <c r="I2159" s="2">
        <f>'Moving Avg'!H2159</f>
        <v>34.764799999999994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</row>
    <row r="2160" spans="1:12" ht="13.5" x14ac:dyDescent="0.25">
      <c r="A2160" s="3">
        <f>RSI!A2160</f>
        <v>45152</v>
      </c>
      <c r="B2160" s="2">
        <f>RSI!B2160</f>
        <v>35</v>
      </c>
      <c r="C2160" s="2">
        <f>RSI!I2160</f>
        <v>93.076343173310832</v>
      </c>
      <c r="D2160" s="2">
        <f>MACD!E2160</f>
        <v>5.5404051408913801E-6</v>
      </c>
      <c r="E2160" s="2">
        <f>MACD!F2160</f>
        <v>8.1476059823891528E-6</v>
      </c>
      <c r="F2160" s="2">
        <f>'Moving Avg'!D2160</f>
        <v>35</v>
      </c>
      <c r="G2160" s="2">
        <f>'Moving Avg'!F2160</f>
        <v>35</v>
      </c>
      <c r="H2160" s="2">
        <f>'Moving Avg'!G2160</f>
        <v>35</v>
      </c>
      <c r="I2160" s="2">
        <f>'Moving Avg'!H2160</f>
        <v>34.7776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</row>
    <row r="2161" spans="1:12" ht="13.5" x14ac:dyDescent="0.25">
      <c r="A2161" s="3">
        <f>RSI!A2161</f>
        <v>45153</v>
      </c>
      <c r="B2161" s="2">
        <f>RSI!B2161</f>
        <v>35</v>
      </c>
      <c r="C2161" s="2">
        <f>RSI!I2161</f>
        <v>93.076343173310832</v>
      </c>
      <c r="D2161" s="2">
        <f>MACD!E2161</f>
        <v>5.1300065280202034E-6</v>
      </c>
      <c r="E2161" s="2">
        <f>MACD!F2161</f>
        <v>7.5440860915153636E-6</v>
      </c>
      <c r="F2161" s="2">
        <f>'Moving Avg'!D2161</f>
        <v>35</v>
      </c>
      <c r="G2161" s="2">
        <f>'Moving Avg'!F2161</f>
        <v>35</v>
      </c>
      <c r="H2161" s="2">
        <f>'Moving Avg'!G2161</f>
        <v>35</v>
      </c>
      <c r="I2161" s="2">
        <f>'Moving Avg'!H2161</f>
        <v>34.790399999999998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</row>
    <row r="2162" spans="1:12" ht="13.5" x14ac:dyDescent="0.25">
      <c r="A2162" s="3">
        <f>RSI!A2162</f>
        <v>45154</v>
      </c>
      <c r="B2162" s="2">
        <f>RSI!B2162</f>
        <v>35</v>
      </c>
      <c r="C2162" s="2">
        <f>RSI!I2162</f>
        <v>93.076343173310846</v>
      </c>
      <c r="D2162" s="2">
        <f>MACD!E2162</f>
        <v>4.750007541076684E-6</v>
      </c>
      <c r="E2162" s="2">
        <f>MACD!F2162</f>
        <v>6.9852703814276287E-6</v>
      </c>
      <c r="F2162" s="2">
        <f>'Moving Avg'!D2162</f>
        <v>35</v>
      </c>
      <c r="G2162" s="2">
        <f>'Moving Avg'!F2162</f>
        <v>35</v>
      </c>
      <c r="H2162" s="2">
        <f>'Moving Avg'!G2162</f>
        <v>35</v>
      </c>
      <c r="I2162" s="2">
        <f>'Moving Avg'!H2162</f>
        <v>34.803249999999998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35</v>
      </c>
      <c r="C2163" s="2">
        <f>RSI!I2163</f>
        <v>93.076343173310846</v>
      </c>
      <c r="D2163" s="2">
        <f>MACD!E2163</f>
        <v>4.3981563919714972E-6</v>
      </c>
      <c r="E2163" s="2">
        <f>MACD!F2163</f>
        <v>6.4678475835364027E-6</v>
      </c>
      <c r="F2163" s="2">
        <f>'Moving Avg'!D2163</f>
        <v>35</v>
      </c>
      <c r="G2163" s="2">
        <f>'Moving Avg'!F2163</f>
        <v>35</v>
      </c>
      <c r="H2163" s="2">
        <f>'Moving Avg'!G2163</f>
        <v>35</v>
      </c>
      <c r="I2163" s="2">
        <f>'Moving Avg'!H2163</f>
        <v>34.815249999999999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</row>
    <row r="2164" spans="1:12" ht="13.5" x14ac:dyDescent="0.25">
      <c r="A2164" s="3">
        <f>RSI!A2164</f>
        <v>45156</v>
      </c>
      <c r="B2164" s="2">
        <f>RSI!B2164</f>
        <v>35</v>
      </c>
      <c r="C2164" s="2">
        <f>RSI!I2164</f>
        <v>93.076343173310846</v>
      </c>
      <c r="D2164" s="2">
        <f>MACD!E2164</f>
        <v>4.0723680925225381E-6</v>
      </c>
      <c r="E2164" s="2">
        <f>MACD!F2164</f>
        <v>5.9887516853336303E-6</v>
      </c>
      <c r="F2164" s="2">
        <f>'Moving Avg'!D2164</f>
        <v>35</v>
      </c>
      <c r="G2164" s="2">
        <f>'Moving Avg'!F2164</f>
        <v>35</v>
      </c>
      <c r="H2164" s="2">
        <f>'Moving Avg'!G2164</f>
        <v>35</v>
      </c>
      <c r="I2164" s="2">
        <f>'Moving Avg'!H2164</f>
        <v>34.827249999999999</v>
      </c>
      <c r="J2164" s="6" t="str">
        <f>OBV!F2164</f>
        <v>NEUTRAL</v>
      </c>
      <c r="K2164" s="6" t="str">
        <f>OBV!G2164</f>
        <v>NEUTRAL</v>
      </c>
      <c r="L2164" s="6" t="str">
        <f>OBV!H2164</f>
        <v>NEUTRAL</v>
      </c>
    </row>
    <row r="2165" spans="1:12" ht="13.5" x14ac:dyDescent="0.25">
      <c r="A2165" s="3">
        <f>RSI!A2165</f>
        <v>45159</v>
      </c>
      <c r="B2165" s="2">
        <f>RSI!B2165</f>
        <v>35</v>
      </c>
      <c r="C2165" s="2">
        <f>RSI!I2165</f>
        <v>93.076343173310846</v>
      </c>
      <c r="D2165" s="2">
        <f>MACD!E2165</f>
        <v>3.7707120981167463E-6</v>
      </c>
      <c r="E2165" s="2">
        <f>MACD!F2165</f>
        <v>5.5451437678902542E-6</v>
      </c>
      <c r="F2165" s="2">
        <f>'Moving Avg'!D2165</f>
        <v>35</v>
      </c>
      <c r="G2165" s="2">
        <f>'Moving Avg'!F2165</f>
        <v>35</v>
      </c>
      <c r="H2165" s="2">
        <f>'Moving Avg'!G2165</f>
        <v>35</v>
      </c>
      <c r="I2165" s="2">
        <f>'Moving Avg'!H2165</f>
        <v>34.839300000000001</v>
      </c>
      <c r="J2165" s="6" t="str">
        <f>OBV!F2165</f>
        <v>NEUTRAL</v>
      </c>
      <c r="K2165" s="6" t="str">
        <f>OBV!G2165</f>
        <v>NEUTRAL</v>
      </c>
      <c r="L2165" s="6" t="str">
        <f>OBV!H2165</f>
        <v>NEUTRAL</v>
      </c>
    </row>
    <row r="2166" spans="1:12" ht="13.5" x14ac:dyDescent="0.25">
      <c r="A2166" s="3">
        <f>RSI!A2166</f>
        <v>45160</v>
      </c>
      <c r="B2166" s="2">
        <f>RSI!B2166</f>
        <v>35</v>
      </c>
      <c r="C2166" s="2">
        <f>RSI!I2166</f>
        <v>93.076343173310846</v>
      </c>
      <c r="D2166" s="2">
        <f>MACD!E2166</f>
        <v>3.4914008537612062E-6</v>
      </c>
      <c r="E2166" s="2">
        <f>MACD!F2166</f>
        <v>5.1343951850644449E-6</v>
      </c>
      <c r="F2166" s="2">
        <f>'Moving Avg'!D2166</f>
        <v>35</v>
      </c>
      <c r="G2166" s="2">
        <f>'Moving Avg'!F2166</f>
        <v>35</v>
      </c>
      <c r="H2166" s="2">
        <f>'Moving Avg'!G2166</f>
        <v>35</v>
      </c>
      <c r="I2166" s="2">
        <f>'Moving Avg'!H2166</f>
        <v>34.850299999999997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</row>
    <row r="2167" spans="1:12" ht="13.5" x14ac:dyDescent="0.25">
      <c r="A2167" s="3">
        <f>RSI!A2167</f>
        <v>45161</v>
      </c>
      <c r="B2167" s="2">
        <f>RSI!B2167</f>
        <v>35</v>
      </c>
      <c r="C2167" s="2">
        <f>RSI!I2167</f>
        <v>93.076343173310846</v>
      </c>
      <c r="D2167" s="2">
        <f>MACD!E2167</f>
        <v>3.2327792141018108E-6</v>
      </c>
      <c r="E2167" s="2">
        <f>MACD!F2167</f>
        <v>4.7540719908719181E-6</v>
      </c>
      <c r="F2167" s="2">
        <f>'Moving Avg'!D2167</f>
        <v>35</v>
      </c>
      <c r="G2167" s="2">
        <f>'Moving Avg'!F2167</f>
        <v>35</v>
      </c>
      <c r="H2167" s="2">
        <f>'Moving Avg'!G2167</f>
        <v>35</v>
      </c>
      <c r="I2167" s="2">
        <f>'Moving Avg'!H2167</f>
        <v>34.8613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</row>
    <row r="2168" spans="1:12" ht="13.5" x14ac:dyDescent="0.25">
      <c r="A2168" s="3">
        <f>RSI!A2168</f>
        <v>45162</v>
      </c>
      <c r="B2168" s="2">
        <f>RSI!B2168</f>
        <v>35</v>
      </c>
      <c r="C2168" s="2">
        <f>RSI!I2168</f>
        <v>93.076343173310846</v>
      </c>
      <c r="D2168" s="2">
        <f>MACD!E2168</f>
        <v>2.9933146308280811E-6</v>
      </c>
      <c r="E2168" s="2">
        <f>MACD!F2168</f>
        <v>4.4019205188631505E-6</v>
      </c>
      <c r="F2168" s="2">
        <f>'Moving Avg'!D2168</f>
        <v>35</v>
      </c>
      <c r="G2168" s="2">
        <f>'Moving Avg'!F2168</f>
        <v>35</v>
      </c>
      <c r="H2168" s="2">
        <f>'Moving Avg'!G2168</f>
        <v>35</v>
      </c>
      <c r="I2168" s="2">
        <f>'Moving Avg'!H2168</f>
        <v>34.86495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</row>
    <row r="2169" spans="1:12" ht="13.5" x14ac:dyDescent="0.25">
      <c r="A2169" s="3">
        <f>RSI!A2169</f>
        <v>45163</v>
      </c>
      <c r="B2169" s="2">
        <f>RSI!B2169</f>
        <v>35</v>
      </c>
      <c r="C2169" s="2">
        <f>RSI!I2169</f>
        <v>93.076343173310846</v>
      </c>
      <c r="D2169" s="2">
        <f>MACD!E2169</f>
        <v>2.7715880790424308E-6</v>
      </c>
      <c r="E2169" s="2">
        <f>MACD!F2169</f>
        <v>4.0758540308990066E-6</v>
      </c>
      <c r="F2169" s="2">
        <f>'Moving Avg'!D2169</f>
        <v>35</v>
      </c>
      <c r="G2169" s="2">
        <f>'Moving Avg'!F2169</f>
        <v>35</v>
      </c>
      <c r="H2169" s="2">
        <f>'Moving Avg'!G2169</f>
        <v>35</v>
      </c>
      <c r="I2169" s="2">
        <f>'Moving Avg'!H2169</f>
        <v>34.868599999999994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</row>
    <row r="2170" spans="1:12" ht="13.5" x14ac:dyDescent="0.25">
      <c r="A2170" s="3">
        <f>RSI!A2170</f>
        <v>45166</v>
      </c>
      <c r="B2170" s="2">
        <f>RSI!B2170</f>
        <v>35</v>
      </c>
      <c r="C2170" s="2">
        <f>RSI!I2170</f>
        <v>93.076343173310846</v>
      </c>
      <c r="D2170" s="2">
        <f>MACD!E2170</f>
        <v>2.5662856515396015E-6</v>
      </c>
      <c r="E2170" s="2">
        <f>MACD!F2170</f>
        <v>3.7739403550271257E-6</v>
      </c>
      <c r="F2170" s="2">
        <f>'Moving Avg'!D2170</f>
        <v>35</v>
      </c>
      <c r="G2170" s="2">
        <f>'Moving Avg'!F2170</f>
        <v>35</v>
      </c>
      <c r="H2170" s="2">
        <f>'Moving Avg'!G2170</f>
        <v>35</v>
      </c>
      <c r="I2170" s="2">
        <f>'Moving Avg'!H2170</f>
        <v>34.872250000000001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</row>
    <row r="2171" spans="1:12" ht="13.5" x14ac:dyDescent="0.25">
      <c r="A2171" s="3">
        <f>RSI!A2171</f>
        <v>45167</v>
      </c>
      <c r="B2171" s="2">
        <f>RSI!B2171</f>
        <v>35</v>
      </c>
      <c r="C2171" s="2">
        <f>RSI!I2171</f>
        <v>93.076343173310846</v>
      </c>
      <c r="D2171" s="2">
        <f>MACD!E2171</f>
        <v>2.3761907428365703E-6</v>
      </c>
      <c r="E2171" s="2">
        <f>MACD!F2171</f>
        <v>3.4943904325890148E-6</v>
      </c>
      <c r="F2171" s="2">
        <f>'Moving Avg'!D2171</f>
        <v>35</v>
      </c>
      <c r="G2171" s="2">
        <f>'Moving Avg'!F2171</f>
        <v>35</v>
      </c>
      <c r="H2171" s="2">
        <f>'Moving Avg'!G2171</f>
        <v>35</v>
      </c>
      <c r="I2171" s="2">
        <f>'Moving Avg'!H2171</f>
        <v>34.875899999999994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</row>
    <row r="2172" spans="1:12" ht="13.5" x14ac:dyDescent="0.25">
      <c r="A2172" s="3">
        <f>RSI!A2172</f>
        <v>45168</v>
      </c>
      <c r="B2172" s="2">
        <f>RSI!B2172</f>
        <v>35</v>
      </c>
      <c r="C2172" s="2">
        <f>RSI!I2172</f>
        <v>93.076343173310846</v>
      </c>
      <c r="D2172" s="2">
        <f>MACD!E2172</f>
        <v>2.2001768869017724E-6</v>
      </c>
      <c r="E2172" s="2">
        <f>MACD!F2172</f>
        <v>3.2355477234515666E-6</v>
      </c>
      <c r="F2172" s="2">
        <f>'Moving Avg'!D2172</f>
        <v>35</v>
      </c>
      <c r="G2172" s="2">
        <f>'Moving Avg'!F2172</f>
        <v>35</v>
      </c>
      <c r="H2172" s="2">
        <f>'Moving Avg'!G2172</f>
        <v>35</v>
      </c>
      <c r="I2172" s="2">
        <f>'Moving Avg'!H2172</f>
        <v>34.879550000000002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</row>
    <row r="2173" spans="1:12" ht="13.5" x14ac:dyDescent="0.25">
      <c r="A2173" s="3">
        <f>RSI!A2173</f>
        <v>45169</v>
      </c>
      <c r="B2173" s="2">
        <f>RSI!B2173</f>
        <v>35</v>
      </c>
      <c r="C2173" s="2">
        <f>RSI!I2173</f>
        <v>93.076343173310846</v>
      </c>
      <c r="D2173" s="2">
        <f>MACD!E2173</f>
        <v>2.0372010567371035E-6</v>
      </c>
      <c r="E2173" s="2">
        <f>MACD!F2173</f>
        <v>2.9958783901086741E-6</v>
      </c>
      <c r="F2173" s="2">
        <f>'Moving Avg'!D2173</f>
        <v>35</v>
      </c>
      <c r="G2173" s="2">
        <f>'Moving Avg'!F2173</f>
        <v>35</v>
      </c>
      <c r="H2173" s="2">
        <f>'Moving Avg'!G2173</f>
        <v>35</v>
      </c>
      <c r="I2173" s="2">
        <f>'Moving Avg'!H2173</f>
        <v>34.883199999999995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45170</v>
      </c>
      <c r="B2174" s="2">
        <f>RSI!B2174</f>
        <v>35</v>
      </c>
      <c r="C2174" s="2">
        <f>RSI!I2174</f>
        <v>93.076343173310846</v>
      </c>
      <c r="D2174" s="2">
        <f>MACD!E2174</f>
        <v>1.8862974755506912E-6</v>
      </c>
      <c r="E2174" s="2">
        <f>MACD!F2174</f>
        <v>2.7739622071970777E-6</v>
      </c>
      <c r="F2174" s="2">
        <f>'Moving Avg'!D2174</f>
        <v>35</v>
      </c>
      <c r="G2174" s="2">
        <f>'Moving Avg'!F2174</f>
        <v>35</v>
      </c>
      <c r="H2174" s="2">
        <f>'Moving Avg'!G2174</f>
        <v>35</v>
      </c>
      <c r="I2174" s="2">
        <f>'Moving Avg'!H2174</f>
        <v>34.886850000000003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</row>
    <row r="2175" spans="1:12" ht="13.5" x14ac:dyDescent="0.25">
      <c r="A2175" s="3">
        <f>RSI!A2175</f>
        <v>45173</v>
      </c>
      <c r="B2175" s="2">
        <f>RSI!B2175</f>
        <v>35</v>
      </c>
      <c r="C2175" s="2">
        <f>RSI!I2175</f>
        <v>93.076343173310846</v>
      </c>
      <c r="D2175" s="2">
        <f>MACD!E2175</f>
        <v>1.7465719039932992E-6</v>
      </c>
      <c r="E2175" s="2">
        <f>MACD!F2175</f>
        <v>2.5684841465563223E-6</v>
      </c>
      <c r="F2175" s="2">
        <f>'Moving Avg'!D2175</f>
        <v>35</v>
      </c>
      <c r="G2175" s="2">
        <f>'Moving Avg'!F2175</f>
        <v>35</v>
      </c>
      <c r="H2175" s="2">
        <f>'Moving Avg'!G2175</f>
        <v>35</v>
      </c>
      <c r="I2175" s="2">
        <f>'Moving Avg'!H2175</f>
        <v>34.890499999999996</v>
      </c>
      <c r="J2175" s="6" t="str">
        <f>OBV!F2175</f>
        <v>NEUTRAL</v>
      </c>
      <c r="K2175" s="6" t="str">
        <f>OBV!G2175</f>
        <v>NEUTRAL</v>
      </c>
      <c r="L2175" s="6" t="str">
        <f>OBV!H2175</f>
        <v>NEUTRAL</v>
      </c>
    </row>
    <row r="2176" spans="1:12" ht="13.5" x14ac:dyDescent="0.25">
      <c r="A2176" s="3">
        <f>RSI!A2176</f>
        <v>45174</v>
      </c>
      <c r="B2176" s="2">
        <f>RSI!B2176</f>
        <v>35</v>
      </c>
      <c r="C2176" s="2">
        <f>RSI!I2176</f>
        <v>93.076343173310846</v>
      </c>
      <c r="D2176" s="2">
        <f>MACD!E2176</f>
        <v>1.6171963466149464E-6</v>
      </c>
      <c r="E2176" s="2">
        <f>MACD!F2176</f>
        <v>2.3782265865680474E-6</v>
      </c>
      <c r="F2176" s="2">
        <f>'Moving Avg'!D2176</f>
        <v>35</v>
      </c>
      <c r="G2176" s="2">
        <f>'Moving Avg'!F2176</f>
        <v>35</v>
      </c>
      <c r="H2176" s="2">
        <f>'Moving Avg'!G2176</f>
        <v>35</v>
      </c>
      <c r="I2176" s="2">
        <f>'Moving Avg'!H2176</f>
        <v>34.894149999999996</v>
      </c>
      <c r="J2176" s="6" t="str">
        <f>OBV!F2176</f>
        <v>NEUTRAL</v>
      </c>
      <c r="K2176" s="6" t="str">
        <f>OBV!G2176</f>
        <v>NEUTRAL</v>
      </c>
      <c r="L2176" s="6" t="str">
        <f>OBV!H2176</f>
        <v>NEUTRAL</v>
      </c>
    </row>
    <row r="2177" spans="1:12" ht="13.5" x14ac:dyDescent="0.25">
      <c r="A2177" s="3">
        <f>RSI!A2177</f>
        <v>45175</v>
      </c>
      <c r="B2177" s="2">
        <f>RSI!B2177</f>
        <v>35</v>
      </c>
      <c r="C2177" s="2">
        <f>RSI!I2177</f>
        <v>93.076343173310846</v>
      </c>
      <c r="D2177" s="2">
        <f>MACD!E2177</f>
        <v>1.4974041420146023E-6</v>
      </c>
      <c r="E2177" s="2">
        <f>MACD!F2177</f>
        <v>2.2020620976573587E-6</v>
      </c>
      <c r="F2177" s="2">
        <f>'Moving Avg'!D2177</f>
        <v>35</v>
      </c>
      <c r="G2177" s="2">
        <f>'Moving Avg'!F2177</f>
        <v>35</v>
      </c>
      <c r="H2177" s="2">
        <f>'Moving Avg'!G2177</f>
        <v>35</v>
      </c>
      <c r="I2177" s="2">
        <f>'Moving Avg'!H2177</f>
        <v>34.897799999999997</v>
      </c>
      <c r="J2177" s="6" t="str">
        <f>OBV!F2177</f>
        <v>NEUTRAL</v>
      </c>
      <c r="K2177" s="6" t="str">
        <f>OBV!G2177</f>
        <v>NEUTRAL</v>
      </c>
      <c r="L2177" s="6" t="str">
        <f>OBV!H2177</f>
        <v>NEUTRAL</v>
      </c>
    </row>
    <row r="2178" spans="1:12" ht="13.5" x14ac:dyDescent="0.25">
      <c r="A2178" s="3">
        <f>RSI!A2178</f>
        <v>45176</v>
      </c>
      <c r="B2178" s="2">
        <f>RSI!B2178</f>
        <v>35</v>
      </c>
      <c r="C2178" s="2">
        <f>RSI!I2178</f>
        <v>93.076343173310846</v>
      </c>
      <c r="D2178" s="2">
        <f>MACD!E2178</f>
        <v>1.3864854153666784E-6</v>
      </c>
      <c r="E2178" s="2">
        <f>MACD!F2178</f>
        <v>2.0389467611992228E-6</v>
      </c>
      <c r="F2178" s="2">
        <f>'Moving Avg'!D2178</f>
        <v>35</v>
      </c>
      <c r="G2178" s="2">
        <f>'Moving Avg'!F2178</f>
        <v>35</v>
      </c>
      <c r="H2178" s="2">
        <f>'Moving Avg'!G2178</f>
        <v>35</v>
      </c>
      <c r="I2178" s="2">
        <f>'Moving Avg'!H2178</f>
        <v>34.901449999999997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</row>
    <row r="2179" spans="1:12" ht="13.5" x14ac:dyDescent="0.25">
      <c r="A2179" s="3">
        <f>RSI!A2179</f>
        <v>45177</v>
      </c>
      <c r="B2179" s="2">
        <f>RSI!B2179</f>
        <v>35</v>
      </c>
      <c r="C2179" s="2">
        <f>RSI!I2179</f>
        <v>93.076343173310846</v>
      </c>
      <c r="D2179" s="2">
        <f>MACD!E2179</f>
        <v>1.2837828791134598E-6</v>
      </c>
      <c r="E2179" s="2">
        <f>MACD!F2179</f>
        <v>1.8879139847820703E-6</v>
      </c>
      <c r="F2179" s="2">
        <f>'Moving Avg'!D2179</f>
        <v>35</v>
      </c>
      <c r="G2179" s="2">
        <f>'Moving Avg'!F2179</f>
        <v>35</v>
      </c>
      <c r="H2179" s="2">
        <f>'Moving Avg'!G2179</f>
        <v>35</v>
      </c>
      <c r="I2179" s="2">
        <f>'Moving Avg'!H2179</f>
        <v>34.905099999999997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</row>
    <row r="2180" spans="1:12" ht="13.5" x14ac:dyDescent="0.25">
      <c r="A2180" s="3">
        <f>RSI!A2180</f>
        <v>45180</v>
      </c>
      <c r="B2180" s="2">
        <f>RSI!B2180</f>
        <v>35</v>
      </c>
      <c r="C2180" s="2">
        <f>RSI!I2180</f>
        <v>93.076343173310846</v>
      </c>
      <c r="D2180" s="2">
        <f>MACD!E2180</f>
        <v>1.1886879249800586E-6</v>
      </c>
      <c r="E2180" s="2">
        <f>MACD!F2180</f>
        <v>1.748068772821668E-6</v>
      </c>
      <c r="F2180" s="2">
        <f>'Moving Avg'!D2180</f>
        <v>35</v>
      </c>
      <c r="G2180" s="2">
        <f>'Moving Avg'!F2180</f>
        <v>35</v>
      </c>
      <c r="H2180" s="2">
        <f>'Moving Avg'!G2180</f>
        <v>35</v>
      </c>
      <c r="I2180" s="2">
        <f>'Moving Avg'!H2180</f>
        <v>34.908749999999998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45181</v>
      </c>
      <c r="B2181" s="2">
        <f>RSI!B2181</f>
        <v>35</v>
      </c>
      <c r="C2181" s="2">
        <f>RSI!I2181</f>
        <v>93.076343173310846</v>
      </c>
      <c r="D2181" s="2">
        <f>MACD!E2181</f>
        <v>1.1006370286281708E-6</v>
      </c>
      <c r="E2181" s="2">
        <f>MACD!F2181</f>
        <v>1.6185824239829685E-6</v>
      </c>
      <c r="F2181" s="2">
        <f>'Moving Avg'!D2181</f>
        <v>35</v>
      </c>
      <c r="G2181" s="2">
        <f>'Moving Avg'!F2181</f>
        <v>35</v>
      </c>
      <c r="H2181" s="2">
        <f>'Moving Avg'!G2181</f>
        <v>35</v>
      </c>
      <c r="I2181" s="2">
        <f>'Moving Avg'!H2181</f>
        <v>34.912399999999998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</row>
    <row r="2182" spans="1:12" ht="13.5" x14ac:dyDescent="0.25">
      <c r="A2182" s="3">
        <f>RSI!A2182</f>
        <v>45182</v>
      </c>
      <c r="B2182" s="2">
        <f>RSI!B2182</f>
        <v>35</v>
      </c>
      <c r="C2182" s="2">
        <f>RSI!I2182</f>
        <v>93.076343173310846</v>
      </c>
      <c r="D2182" s="2">
        <f>MACD!E2182</f>
        <v>1.0191084101052184E-6</v>
      </c>
      <c r="E2182" s="2">
        <f>MACD!F2182</f>
        <v>1.4986876212074185E-6</v>
      </c>
      <c r="F2182" s="2">
        <f>'Moving Avg'!D2182</f>
        <v>35</v>
      </c>
      <c r="G2182" s="2">
        <f>'Moving Avg'!F2182</f>
        <v>35</v>
      </c>
      <c r="H2182" s="2">
        <f>'Moving Avg'!G2182</f>
        <v>35</v>
      </c>
      <c r="I2182" s="2">
        <f>'Moving Avg'!H2182</f>
        <v>34.916049999999998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</row>
    <row r="2183" spans="1:12" ht="13.5" x14ac:dyDescent="0.25">
      <c r="A2183" s="3">
        <f>RSI!A2183</f>
        <v>45183</v>
      </c>
      <c r="B2183" s="2">
        <f>RSI!B2183</f>
        <v>35</v>
      </c>
      <c r="C2183" s="2">
        <f>RSI!I2183</f>
        <v>93.076343173310846</v>
      </c>
      <c r="D2183" s="2">
        <f>MACD!E2183</f>
        <v>9.4361893587802115E-7</v>
      </c>
      <c r="E2183" s="2">
        <f>MACD!F2183</f>
        <v>1.3876738841415392E-6</v>
      </c>
      <c r="F2183" s="2">
        <f>'Moving Avg'!D2183</f>
        <v>35</v>
      </c>
      <c r="G2183" s="2">
        <f>'Moving Avg'!F2183</f>
        <v>35</v>
      </c>
      <c r="H2183" s="2">
        <f>'Moving Avg'!G2183</f>
        <v>35</v>
      </c>
      <c r="I2183" s="2">
        <f>'Moving Avg'!H2183</f>
        <v>34.919699999999999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</row>
    <row r="2184" spans="1:12" ht="13.5" x14ac:dyDescent="0.25">
      <c r="A2184" s="3">
        <f>RSI!A2184</f>
        <v>45184</v>
      </c>
      <c r="B2184" s="2">
        <f>RSI!B2184</f>
        <v>35</v>
      </c>
      <c r="C2184" s="2">
        <f>RSI!I2184</f>
        <v>93.076343173310846</v>
      </c>
      <c r="D2184" s="2">
        <f>MACD!E2184</f>
        <v>8.7372126955642671E-7</v>
      </c>
      <c r="E2184" s="2">
        <f>MACD!F2184</f>
        <v>1.2848833612245167E-6</v>
      </c>
      <c r="F2184" s="2">
        <f>'Moving Avg'!D2184</f>
        <v>35</v>
      </c>
      <c r="G2184" s="2">
        <f>'Moving Avg'!F2184</f>
        <v>35</v>
      </c>
      <c r="H2184" s="2">
        <f>'Moving Avg'!G2184</f>
        <v>35</v>
      </c>
      <c r="I2184" s="2">
        <f>'Moving Avg'!H2184</f>
        <v>34.923349999999999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</row>
    <row r="2185" spans="1:12" ht="13.5" x14ac:dyDescent="0.25">
      <c r="A2185" s="3">
        <f>RSI!A2185</f>
        <v>45187</v>
      </c>
      <c r="B2185" s="2">
        <f>RSI!B2185</f>
        <v>35</v>
      </c>
      <c r="C2185" s="2">
        <f>RSI!I2185</f>
        <v>93.076343173310846</v>
      </c>
      <c r="D2185" s="2">
        <f>MACD!E2185</f>
        <v>8.0900120735805103E-7</v>
      </c>
      <c r="E2185" s="2">
        <f>MACD!F2185</f>
        <v>1.1897069304512235E-6</v>
      </c>
      <c r="F2185" s="2">
        <f>'Moving Avg'!D2185</f>
        <v>35</v>
      </c>
      <c r="G2185" s="2">
        <f>'Moving Avg'!F2185</f>
        <v>35</v>
      </c>
      <c r="H2185" s="2">
        <f>'Moving Avg'!G2185</f>
        <v>35</v>
      </c>
      <c r="I2185" s="2">
        <f>'Moving Avg'!H2185</f>
        <v>34.927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</row>
    <row r="2186" spans="1:12" ht="13.5" x14ac:dyDescent="0.25">
      <c r="A2186" s="3">
        <f>RSI!A2186</f>
        <v>45188</v>
      </c>
      <c r="B2186" s="2">
        <f>RSI!B2186</f>
        <v>35</v>
      </c>
      <c r="C2186" s="2">
        <f>RSI!I2186</f>
        <v>93.076343173310846</v>
      </c>
      <c r="D2186" s="2">
        <f>MACD!E2186</f>
        <v>7.4907521252498555E-7</v>
      </c>
      <c r="E2186" s="2">
        <f>MACD!F2186</f>
        <v>1.101580586865976E-6</v>
      </c>
      <c r="F2186" s="2">
        <f>'Moving Avg'!D2186</f>
        <v>35</v>
      </c>
      <c r="G2186" s="2">
        <f>'Moving Avg'!F2186</f>
        <v>35</v>
      </c>
      <c r="H2186" s="2">
        <f>'Moving Avg'!G2186</f>
        <v>35</v>
      </c>
      <c r="I2186" s="2">
        <f>'Moving Avg'!H2186</f>
        <v>34.93065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</row>
    <row r="2187" spans="1:12" ht="13.5" x14ac:dyDescent="0.25">
      <c r="A2187" s="3">
        <f>RSI!A2187</f>
        <v>45189</v>
      </c>
      <c r="B2187" s="2">
        <f>RSI!B2187</f>
        <v>35</v>
      </c>
      <c r="C2187" s="2">
        <f>RSI!I2187</f>
        <v>93.076343173310846</v>
      </c>
      <c r="D2187" s="2">
        <f>MACD!E2187</f>
        <v>6.9358817711417942E-7</v>
      </c>
      <c r="E2187" s="2">
        <f>MACD!F2187</f>
        <v>1.0199821049156168E-6</v>
      </c>
      <c r="F2187" s="2">
        <f>'Moving Avg'!D2187</f>
        <v>35</v>
      </c>
      <c r="G2187" s="2">
        <f>'Moving Avg'!F2187</f>
        <v>35</v>
      </c>
      <c r="H2187" s="2">
        <f>'Moving Avg'!G2187</f>
        <v>35</v>
      </c>
      <c r="I2187" s="2">
        <f>'Moving Avg'!H2187</f>
        <v>34.9343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</row>
    <row r="2188" spans="1:12" ht="13.5" x14ac:dyDescent="0.25">
      <c r="A2188" s="3">
        <f>RSI!A2188</f>
        <v>45190</v>
      </c>
      <c r="B2188" s="2">
        <f>RSI!B2188</f>
        <v>35</v>
      </c>
      <c r="C2188" s="2">
        <f>RSI!I2188</f>
        <v>93.076343173310846</v>
      </c>
      <c r="D2188" s="2">
        <f>MACD!E2188</f>
        <v>6.422112903692323E-7</v>
      </c>
      <c r="E2188" s="2">
        <f>MACD!F2188</f>
        <v>9.4442794200633998E-7</v>
      </c>
      <c r="F2188" s="2">
        <f>'Moving Avg'!D2188</f>
        <v>35</v>
      </c>
      <c r="G2188" s="2">
        <f>'Moving Avg'!F2188</f>
        <v>35</v>
      </c>
      <c r="H2188" s="2">
        <f>'Moving Avg'!G2188</f>
        <v>35</v>
      </c>
      <c r="I2188" s="2">
        <f>'Moving Avg'!H2188</f>
        <v>34.937950000000001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</row>
    <row r="2189" spans="1:12" ht="13.5" x14ac:dyDescent="0.25">
      <c r="A2189" s="3">
        <f>RSI!A2189</f>
        <v>45191</v>
      </c>
      <c r="B2189" s="2">
        <f>RSI!B2189</f>
        <v>35</v>
      </c>
      <c r="C2189" s="2">
        <f>RSI!I2189</f>
        <v>93.076343173310846</v>
      </c>
      <c r="D2189" s="2">
        <f>MACD!E2189</f>
        <v>5.9464009893872571E-7</v>
      </c>
      <c r="E2189" s="2">
        <f>MACD!F2189</f>
        <v>8.7447037339281719E-7</v>
      </c>
      <c r="F2189" s="2">
        <f>'Moving Avg'!D2189</f>
        <v>35</v>
      </c>
      <c r="G2189" s="2">
        <f>'Moving Avg'!F2189</f>
        <v>35</v>
      </c>
      <c r="H2189" s="2">
        <f>'Moving Avg'!G2189</f>
        <v>35</v>
      </c>
      <c r="I2189" s="2">
        <f>'Moving Avg'!H2189</f>
        <v>34.941600000000001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</row>
    <row r="2190" spans="1:12" ht="13.5" x14ac:dyDescent="0.25">
      <c r="A2190" s="3">
        <f>RSI!A2190</f>
        <v>45194</v>
      </c>
      <c r="B2190" s="2">
        <f>RSI!B2190</f>
        <v>35</v>
      </c>
      <c r="C2190" s="2">
        <f>RSI!I2190</f>
        <v>93.076343173310846</v>
      </c>
      <c r="D2190" s="2">
        <f>MACD!E2190</f>
        <v>5.5059269499224683E-7</v>
      </c>
      <c r="E2190" s="2">
        <f>MACD!F2190</f>
        <v>8.0969483771270312E-7</v>
      </c>
      <c r="F2190" s="2">
        <f>'Moving Avg'!D2190</f>
        <v>35</v>
      </c>
      <c r="G2190" s="2">
        <f>'Moving Avg'!F2190</f>
        <v>35</v>
      </c>
      <c r="H2190" s="2">
        <f>'Moving Avg'!G2190</f>
        <v>35</v>
      </c>
      <c r="I2190" s="2">
        <f>'Moving Avg'!H2190</f>
        <v>34.945250000000001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</row>
    <row r="2191" spans="1:12" ht="13.5" x14ac:dyDescent="0.25">
      <c r="A2191" s="3">
        <f>RSI!A2191</f>
        <v>45195</v>
      </c>
      <c r="B2191" s="2">
        <f>RSI!B2191</f>
        <v>35</v>
      </c>
      <c r="C2191" s="2">
        <f>RSI!I2191</f>
        <v>93.076343173310846</v>
      </c>
      <c r="D2191" s="2">
        <f>MACD!E2191</f>
        <v>5.0980806065581419E-7</v>
      </c>
      <c r="E2191" s="2">
        <f>MACD!F2191</f>
        <v>7.497174823013254E-7</v>
      </c>
      <c r="F2191" s="2">
        <f>'Moving Avg'!D2191</f>
        <v>35</v>
      </c>
      <c r="G2191" s="2">
        <f>'Moving Avg'!F2191</f>
        <v>35</v>
      </c>
      <c r="H2191" s="2">
        <f>'Moving Avg'!G2191</f>
        <v>35</v>
      </c>
      <c r="I2191" s="2">
        <f>'Moving Avg'!H2191</f>
        <v>34.948900000000002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</row>
    <row r="2192" spans="1:12" ht="13.5" x14ac:dyDescent="0.25">
      <c r="A2192" s="3">
        <f>RSI!A2192</f>
        <v>45197</v>
      </c>
      <c r="B2192" s="2">
        <f>RSI!B2192</f>
        <v>35</v>
      </c>
      <c r="C2192" s="2">
        <f>RSI!I2192</f>
        <v>93.076343173310846</v>
      </c>
      <c r="D2192" s="2">
        <f>MACD!E2192</f>
        <v>4.7204451192328634E-7</v>
      </c>
      <c r="E2192" s="2">
        <f>MACD!F2192</f>
        <v>6.9418288822571759E-7</v>
      </c>
      <c r="F2192" s="2">
        <f>'Moving Avg'!D2192</f>
        <v>35</v>
      </c>
      <c r="G2192" s="2">
        <f>'Moving Avg'!F2192</f>
        <v>35</v>
      </c>
      <c r="H2192" s="2">
        <f>'Moving Avg'!G2192</f>
        <v>35</v>
      </c>
      <c r="I2192" s="2">
        <f>'Moving Avg'!H2192</f>
        <v>34.952550000000002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</row>
    <row r="2193" spans="1:12" ht="13.5" x14ac:dyDescent="0.25">
      <c r="A2193" s="3">
        <f>RSI!A2193</f>
        <v>45198</v>
      </c>
      <c r="B2193" s="2">
        <f>RSI!B2193</f>
        <v>35</v>
      </c>
      <c r="C2193" s="2">
        <f>RSI!I2193</f>
        <v>93.076343173310846</v>
      </c>
      <c r="D2193" s="2">
        <f>MACD!E2193</f>
        <v>4.3707825625460828E-7</v>
      </c>
      <c r="E2193" s="2">
        <f>MACD!F2193</f>
        <v>6.4276196183149581E-7</v>
      </c>
      <c r="F2193" s="2">
        <f>'Moving Avg'!D2193</f>
        <v>35</v>
      </c>
      <c r="G2193" s="2">
        <f>'Moving Avg'!F2193</f>
        <v>35</v>
      </c>
      <c r="H2193" s="2">
        <f>'Moving Avg'!G2193</f>
        <v>35</v>
      </c>
      <c r="I2193" s="2">
        <f>'Moving Avg'!H2193</f>
        <v>34.956199999999995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</row>
    <row r="2194" spans="1:12" ht="13.5" x14ac:dyDescent="0.25">
      <c r="A2194" s="3">
        <f>RSI!A2194</f>
        <v>45201</v>
      </c>
      <c r="B2194" s="2">
        <f>RSI!B2194</f>
        <v>35</v>
      </c>
      <c r="C2194" s="2">
        <f>RSI!I2194</f>
        <v>93.076343173310846</v>
      </c>
      <c r="D2194" s="2">
        <f>MACD!E2194</f>
        <v>4.0470209228260501E-7</v>
      </c>
      <c r="E2194" s="2">
        <f>MACD!F2194</f>
        <v>5.9514998792171773E-7</v>
      </c>
      <c r="F2194" s="2">
        <f>'Moving Avg'!D2194</f>
        <v>35</v>
      </c>
      <c r="G2194" s="2">
        <f>'Moving Avg'!F2194</f>
        <v>35</v>
      </c>
      <c r="H2194" s="2">
        <f>'Moving Avg'!G2194</f>
        <v>35</v>
      </c>
      <c r="I2194" s="2">
        <f>'Moving Avg'!H2194</f>
        <v>34.959850000000003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45202</v>
      </c>
      <c r="B2195" s="2">
        <f>RSI!B2195</f>
        <v>35</v>
      </c>
      <c r="C2195" s="2">
        <f>RSI!I2195</f>
        <v>93.076343173310846</v>
      </c>
      <c r="D2195" s="2">
        <f>MACD!E2195</f>
        <v>3.7472416636319394E-7</v>
      </c>
      <c r="E2195" s="2">
        <f>MACD!F2195</f>
        <v>5.51064823610013E-7</v>
      </c>
      <c r="F2195" s="2">
        <f>'Moving Avg'!D2195</f>
        <v>35</v>
      </c>
      <c r="G2195" s="2">
        <f>'Moving Avg'!F2195</f>
        <v>35</v>
      </c>
      <c r="H2195" s="2">
        <f>'Moving Avg'!G2195</f>
        <v>35</v>
      </c>
      <c r="I2195" s="2">
        <f>'Moving Avg'!H2195</f>
        <v>34.963499999999996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</row>
    <row r="2196" spans="1:12" ht="13.5" x14ac:dyDescent="0.25">
      <c r="A2196" s="3">
        <f>RSI!A2196</f>
        <v>45203</v>
      </c>
      <c r="B2196" s="2">
        <f>RSI!B2196</f>
        <v>35</v>
      </c>
      <c r="C2196" s="2">
        <f>RSI!I2196</f>
        <v>93.076343173310832</v>
      </c>
      <c r="D2196" s="2">
        <f>MACD!E2196</f>
        <v>3.4696682149615299E-7</v>
      </c>
      <c r="E2196" s="2">
        <f>MACD!F2196</f>
        <v>5.1024522318724102E-7</v>
      </c>
      <c r="F2196" s="2">
        <f>'Moving Avg'!D2196</f>
        <v>35</v>
      </c>
      <c r="G2196" s="2">
        <f>'Moving Avg'!F2196</f>
        <v>35</v>
      </c>
      <c r="H2196" s="2">
        <f>'Moving Avg'!G2196</f>
        <v>35</v>
      </c>
      <c r="I2196" s="2">
        <f>'Moving Avg'!H2196</f>
        <v>34.967150000000004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</row>
    <row r="2197" spans="1:12" ht="13.5" x14ac:dyDescent="0.25">
      <c r="A2197" s="3">
        <f>RSI!A2197</f>
        <v>45204</v>
      </c>
      <c r="B2197" s="2">
        <f>RSI!B2197</f>
        <v>35</v>
      </c>
      <c r="C2197" s="2">
        <f>RSI!I2197</f>
        <v>93.076343173310846</v>
      </c>
      <c r="D2197" s="2">
        <f>MACD!E2197</f>
        <v>3.2126557414358103E-7</v>
      </c>
      <c r="E2197" s="2">
        <f>MACD!F2197</f>
        <v>4.7244929337850906E-7</v>
      </c>
      <c r="F2197" s="2">
        <f>'Moving Avg'!D2197</f>
        <v>35</v>
      </c>
      <c r="G2197" s="2">
        <f>'Moving Avg'!F2197</f>
        <v>35</v>
      </c>
      <c r="H2197" s="2">
        <f>'Moving Avg'!G2197</f>
        <v>35</v>
      </c>
      <c r="I2197" s="2">
        <f>'Moving Avg'!H2197</f>
        <v>34.970799999999997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</row>
    <row r="2198" spans="1:12" ht="13.5" x14ac:dyDescent="0.25">
      <c r="A2198" s="3">
        <f>RSI!A2198</f>
        <v>45205</v>
      </c>
      <c r="B2198" s="2">
        <f>RSI!B2198</f>
        <v>35</v>
      </c>
      <c r="C2198" s="2">
        <f>RSI!I2198</f>
        <v>93.076343173310846</v>
      </c>
      <c r="D2198" s="2">
        <f>MACD!E2198</f>
        <v>2.9746812657549526E-7</v>
      </c>
      <c r="E2198" s="2">
        <f>MACD!F2198</f>
        <v>4.374530600179063E-7</v>
      </c>
      <c r="F2198" s="2">
        <f>'Moving Avg'!D2198</f>
        <v>35</v>
      </c>
      <c r="G2198" s="2">
        <f>'Moving Avg'!F2198</f>
        <v>35</v>
      </c>
      <c r="H2198" s="2">
        <f>'Moving Avg'!G2198</f>
        <v>35</v>
      </c>
      <c r="I2198" s="2">
        <f>'Moving Avg'!H2198</f>
        <v>34.974450000000004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</row>
    <row r="2199" spans="1:12" ht="13.5" x14ac:dyDescent="0.25">
      <c r="A2199" s="3">
        <f>RSI!A2199</f>
        <v>45208</v>
      </c>
      <c r="B2199" s="2">
        <f>RSI!B2199</f>
        <v>35</v>
      </c>
      <c r="C2199" s="2">
        <f>RSI!I2199</f>
        <v>93.076343173310846</v>
      </c>
      <c r="D2199" s="2">
        <f>MACD!E2199</f>
        <v>2.7543345026970201E-7</v>
      </c>
      <c r="E2199" s="2">
        <f>MACD!F2199</f>
        <v>4.0504913806826544E-7</v>
      </c>
      <c r="F2199" s="2">
        <f>'Moving Avg'!D2199</f>
        <v>35</v>
      </c>
      <c r="G2199" s="2">
        <f>'Moving Avg'!F2199</f>
        <v>35</v>
      </c>
      <c r="H2199" s="2">
        <f>'Moving Avg'!G2199</f>
        <v>35</v>
      </c>
      <c r="I2199" s="2">
        <f>'Moving Avg'!H2199</f>
        <v>34.978099999999998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</row>
    <row r="2200" spans="1:12" ht="13.5" x14ac:dyDescent="0.25">
      <c r="A2200" s="3">
        <f>RSI!A2200</f>
        <v>45209</v>
      </c>
      <c r="B2200" s="2">
        <f>RSI!B2200</f>
        <v>35</v>
      </c>
      <c r="C2200" s="2">
        <f>RSI!I2200</f>
        <v>93.076343173310846</v>
      </c>
      <c r="D2200" s="2">
        <f>MACD!E2200</f>
        <v>2.5503097589307799E-7</v>
      </c>
      <c r="E2200" s="2">
        <f>MACD!F2200</f>
        <v>3.7504550563322797E-7</v>
      </c>
      <c r="F2200" s="2">
        <f>'Moving Avg'!D2200</f>
        <v>35</v>
      </c>
      <c r="G2200" s="2">
        <f>'Moving Avg'!F2200</f>
        <v>35</v>
      </c>
      <c r="H2200" s="2">
        <f>'Moving Avg'!G2200</f>
        <v>35</v>
      </c>
      <c r="I2200" s="2">
        <f>'Moving Avg'!H2200</f>
        <v>34.981750000000005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</row>
    <row r="2201" spans="1:12" ht="13.5" x14ac:dyDescent="0.25">
      <c r="A2201" s="3">
        <f>RSI!A2201</f>
        <v>45210</v>
      </c>
      <c r="B2201" s="2">
        <f>RSI!B2201</f>
        <v>35</v>
      </c>
      <c r="C2201" s="2">
        <f>RSI!I2201</f>
        <v>93.076343173310846</v>
      </c>
      <c r="D2201" s="2">
        <f>MACD!E2201</f>
        <v>2.3613979749370628E-7</v>
      </c>
      <c r="E2201" s="2">
        <f>MACD!F2201</f>
        <v>3.4726436400532366E-7</v>
      </c>
      <c r="F2201" s="2">
        <f>'Moving Avg'!D2201</f>
        <v>35</v>
      </c>
      <c r="G2201" s="2">
        <f>'Moving Avg'!F2201</f>
        <v>35</v>
      </c>
      <c r="H2201" s="2">
        <f>'Moving Avg'!G2201</f>
        <v>35</v>
      </c>
      <c r="I2201" s="2">
        <f>'Moving Avg'!H2201</f>
        <v>34.985399999999998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35</v>
      </c>
      <c r="C2202" s="2">
        <f>RSI!I2202</f>
        <v>93.076343173310846</v>
      </c>
      <c r="D2202" s="2">
        <f>MACD!E2202</f>
        <v>2.1864795485271316E-7</v>
      </c>
      <c r="E2202" s="2">
        <f>MACD!F2202</f>
        <v>3.2154108217480162E-7</v>
      </c>
      <c r="F2202" s="2">
        <f>'Moving Avg'!D2202</f>
        <v>35</v>
      </c>
      <c r="G2202" s="2">
        <f>'Moving Avg'!F2202</f>
        <v>35</v>
      </c>
      <c r="H2202" s="2">
        <f>'Moving Avg'!G2202</f>
        <v>35</v>
      </c>
      <c r="I2202" s="2">
        <f>'Moving Avg'!H2202</f>
        <v>34.989049999999999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</row>
    <row r="2203" spans="1:12" ht="13.5" x14ac:dyDescent="0.25">
      <c r="A2203" s="3">
        <f>RSI!A2203</f>
        <v>45212</v>
      </c>
      <c r="B2203" s="2">
        <f>RSI!B2203</f>
        <v>35</v>
      </c>
      <c r="C2203" s="2">
        <f>RSI!I2203</f>
        <v>93.076343173310846</v>
      </c>
      <c r="D2203" s="2">
        <f>MACD!E2203</f>
        <v>2.0245180820666064E-7</v>
      </c>
      <c r="E2203" s="2">
        <f>MACD!F2203</f>
        <v>2.977232273811734E-7</v>
      </c>
      <c r="F2203" s="2">
        <f>'Moving Avg'!D2203</f>
        <v>35</v>
      </c>
      <c r="G2203" s="2">
        <f>'Moving Avg'!F2203</f>
        <v>35</v>
      </c>
      <c r="H2203" s="2">
        <f>'Moving Avg'!G2203</f>
        <v>35</v>
      </c>
      <c r="I2203" s="2">
        <f>'Moving Avg'!H2203</f>
        <v>34.992699999999999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</row>
    <row r="2204" spans="1:12" ht="13.5" x14ac:dyDescent="0.25">
      <c r="A2204" s="3">
        <f>RSI!A2204</f>
        <v>45215</v>
      </c>
      <c r="B2204" s="2">
        <f>RSI!B2204</f>
        <v>35</v>
      </c>
      <c r="C2204" s="2">
        <f>RSI!I2204</f>
        <v>93.076343173310846</v>
      </c>
      <c r="D2204" s="2">
        <f>MACD!E2204</f>
        <v>1.8745537033737492E-7</v>
      </c>
      <c r="E2204" s="2">
        <f>MACD!F2204</f>
        <v>2.7566965597241373E-7</v>
      </c>
      <c r="F2204" s="2">
        <f>'Moving Avg'!D2204</f>
        <v>35</v>
      </c>
      <c r="G2204" s="2">
        <f>'Moving Avg'!F2204</f>
        <v>35</v>
      </c>
      <c r="H2204" s="2">
        <f>'Moving Avg'!G2204</f>
        <v>35</v>
      </c>
      <c r="I2204" s="2">
        <f>'Moving Avg'!H2204</f>
        <v>34.99635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</row>
    <row r="2205" spans="1:12" ht="13.5" x14ac:dyDescent="0.25">
      <c r="A2205" s="3">
        <f>RSI!A2205</f>
        <v>45216</v>
      </c>
      <c r="B2205" s="2">
        <f>RSI!B2205</f>
        <v>35</v>
      </c>
      <c r="C2205" s="2">
        <f>RSI!I2205</f>
        <v>93.076343173310846</v>
      </c>
      <c r="D2205" s="2">
        <f>MACD!E2205</f>
        <v>1.7356978077032181E-7</v>
      </c>
      <c r="E2205" s="2">
        <f>MACD!F2205</f>
        <v>2.5524968093199534E-7</v>
      </c>
      <c r="F2205" s="2">
        <f>'Moving Avg'!D2205</f>
        <v>35</v>
      </c>
      <c r="G2205" s="2">
        <f>'Moving Avg'!F2205</f>
        <v>35</v>
      </c>
      <c r="H2205" s="2">
        <f>'Moving Avg'!G2205</f>
        <v>35</v>
      </c>
      <c r="I2205" s="2">
        <f>'Moving Avg'!H2205</f>
        <v>35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45217</v>
      </c>
      <c r="B2206" s="2">
        <f>RSI!B2206</f>
        <v>35</v>
      </c>
      <c r="C2206" s="2">
        <f>RSI!I2206</f>
        <v>93.076343173310846</v>
      </c>
      <c r="D2206" s="2">
        <f>MACD!E2206</f>
        <v>1.6071275865670032E-7</v>
      </c>
      <c r="E2206" s="2">
        <f>MACD!F2206</f>
        <v>2.3634229647693635E-7</v>
      </c>
      <c r="F2206" s="2">
        <f>'Moving Avg'!D2206</f>
        <v>35</v>
      </c>
      <c r="G2206" s="2">
        <f>'Moving Avg'!F2206</f>
        <v>35</v>
      </c>
      <c r="H2206" s="2">
        <f>'Moving Avg'!G2206</f>
        <v>35</v>
      </c>
      <c r="I2206" s="2">
        <f>'Moving Avg'!H2206</f>
        <v>35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35</v>
      </c>
      <c r="C2207" s="2">
        <f>RSI!I2207</f>
        <v>93.076343173310846</v>
      </c>
      <c r="D2207" s="2">
        <f>MACD!E2207</f>
        <v>1.4880810539352751E-7</v>
      </c>
      <c r="E2207" s="2">
        <f>MACD!F2207</f>
        <v>2.1883545826025461E-7</v>
      </c>
      <c r="F2207" s="2">
        <f>'Moving Avg'!D2207</f>
        <v>35</v>
      </c>
      <c r="G2207" s="2">
        <f>'Moving Avg'!F2207</f>
        <v>35</v>
      </c>
      <c r="H2207" s="2">
        <f>'Moving Avg'!G2207</f>
        <v>35</v>
      </c>
      <c r="I2207" s="2">
        <f>'Moving Avg'!H2207</f>
        <v>35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</row>
    <row r="2208" spans="1:12" ht="13.5" x14ac:dyDescent="0.25">
      <c r="A2208" s="3">
        <f>RSI!A2208</f>
        <v>45219</v>
      </c>
      <c r="B2208" s="2">
        <f>RSI!B2208</f>
        <v>35</v>
      </c>
      <c r="C2208" s="2">
        <f>RSI!I2208</f>
        <v>93.076343173310846</v>
      </c>
      <c r="D2208" s="2">
        <f>MACD!E2208</f>
        <v>1.3778527829799714E-7</v>
      </c>
      <c r="E2208" s="2">
        <f>MACD!F2208</f>
        <v>2.0262542226780312E-7</v>
      </c>
      <c r="F2208" s="2">
        <f>'Moving Avg'!D2208</f>
        <v>35</v>
      </c>
      <c r="G2208" s="2">
        <f>'Moving Avg'!F2208</f>
        <v>35</v>
      </c>
      <c r="H2208" s="2">
        <f>'Moving Avg'!G2208</f>
        <v>35</v>
      </c>
      <c r="I2208" s="2">
        <f>'Moving Avg'!H2208</f>
        <v>35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</row>
    <row r="2209" spans="1:12" ht="13.5" x14ac:dyDescent="0.25">
      <c r="A2209" s="3">
        <f>RSI!A2209</f>
        <v>45222</v>
      </c>
      <c r="B2209" s="2">
        <f>RSI!B2209</f>
        <v>34.33</v>
      </c>
      <c r="C2209" s="2">
        <f>RSI!I2209</f>
        <v>4.0203339096933632E-5</v>
      </c>
      <c r="D2209" s="2">
        <f>MACD!E2209</f>
        <v>4.9629757208592196E-2</v>
      </c>
      <c r="E2209" s="2">
        <f>MACD!F2209</f>
        <v>9.9261135420562543E-3</v>
      </c>
      <c r="F2209" s="2">
        <f>'Moving Avg'!D2209</f>
        <v>34.866</v>
      </c>
      <c r="G2209" s="2">
        <f>'Moving Avg'!F2209</f>
        <v>34.966500000000003</v>
      </c>
      <c r="H2209" s="2">
        <f>'Moving Avg'!G2209</f>
        <v>34.986599999999996</v>
      </c>
      <c r="I2209" s="2">
        <f>'Moving Avg'!H2209</f>
        <v>34.996650000000002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34.33</v>
      </c>
      <c r="C2210" s="2">
        <f>RSI!I2210</f>
        <v>4.0203339096933632E-5</v>
      </c>
      <c r="D2210" s="2">
        <f>MACD!E2210</f>
        <v>9.5583108526476224E-2</v>
      </c>
      <c r="E2210" s="2">
        <f>MACD!F2210</f>
        <v>2.7057512538940252E-2</v>
      </c>
      <c r="F2210" s="2">
        <f>'Moving Avg'!D2210</f>
        <v>34.731999999999992</v>
      </c>
      <c r="G2210" s="2">
        <f>'Moving Avg'!F2210</f>
        <v>34.933000000000007</v>
      </c>
      <c r="H2210" s="2">
        <f>'Moving Avg'!G2210</f>
        <v>34.973199999999999</v>
      </c>
      <c r="I2210" s="2">
        <f>'Moving Avg'!H2210</f>
        <v>34.993299999999998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34.33</v>
      </c>
      <c r="C2211" s="2">
        <f>RSI!I2211</f>
        <v>4.0203339096933632E-5</v>
      </c>
      <c r="D2211" s="2">
        <f>MACD!E2211</f>
        <v>0.13813250789488762</v>
      </c>
      <c r="E2211" s="2">
        <f>MACD!F2211</f>
        <v>4.9272511610129729E-2</v>
      </c>
      <c r="F2211" s="2">
        <f>'Moving Avg'!D2211</f>
        <v>34.597999999999999</v>
      </c>
      <c r="G2211" s="2">
        <f>'Moving Avg'!F2211</f>
        <v>34.899500000000003</v>
      </c>
      <c r="H2211" s="2">
        <f>'Moving Avg'!G2211</f>
        <v>34.959799999999994</v>
      </c>
      <c r="I2211" s="2">
        <f>'Moving Avg'!H2211</f>
        <v>34.98995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34.33</v>
      </c>
      <c r="C2212" s="2">
        <f>RSI!I2212</f>
        <v>4.0203339096933632E-5</v>
      </c>
      <c r="D2212" s="2">
        <f>MACD!E2212</f>
        <v>0.17753009990267543</v>
      </c>
      <c r="E2212" s="2">
        <f>MACD!F2212</f>
        <v>7.4924029268638878E-2</v>
      </c>
      <c r="F2212" s="2">
        <f>'Moving Avg'!D2212</f>
        <v>34.463999999999999</v>
      </c>
      <c r="G2212" s="2">
        <f>'Moving Avg'!F2212</f>
        <v>34.866000000000007</v>
      </c>
      <c r="H2212" s="2">
        <f>'Moving Avg'!G2212</f>
        <v>34.946399999999997</v>
      </c>
      <c r="I2212" s="2">
        <f>'Moving Avg'!H2212</f>
        <v>34.986599999999996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</row>
    <row r="2213" spans="1:12" ht="13.5" x14ac:dyDescent="0.25">
      <c r="A2213" s="3">
        <f>RSI!A2213</f>
        <v>45226</v>
      </c>
      <c r="B2213" s="2">
        <f>RSI!B2213</f>
        <v>34.33</v>
      </c>
      <c r="C2213" s="2">
        <f>RSI!I2213</f>
        <v>4.0203339096933632E-5</v>
      </c>
      <c r="D2213" s="2">
        <f>MACD!E2213</f>
        <v>0.21400935176173874</v>
      </c>
      <c r="E2213" s="2">
        <f>MACD!F2213</f>
        <v>0.10274109376725886</v>
      </c>
      <c r="F2213" s="2">
        <f>'Moving Avg'!D2213</f>
        <v>34.33</v>
      </c>
      <c r="G2213" s="2">
        <f>'Moving Avg'!F2213</f>
        <v>34.83250000000001</v>
      </c>
      <c r="H2213" s="2">
        <f>'Moving Avg'!G2213</f>
        <v>34.932999999999993</v>
      </c>
      <c r="I2213" s="2">
        <f>'Moving Avg'!H2213</f>
        <v>34.983249999999998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</row>
    <row r="2214" spans="1:12" ht="13.5" x14ac:dyDescent="0.25">
      <c r="A2214" s="3">
        <f>RSI!A2214</f>
        <v>45229</v>
      </c>
      <c r="B2214" s="2">
        <f>RSI!B2214</f>
        <v>34.33</v>
      </c>
      <c r="C2214" s="2">
        <f>RSI!I2214</f>
        <v>4.0203339096933632E-5</v>
      </c>
      <c r="D2214" s="2">
        <f>MACD!E2214</f>
        <v>0.2477864368164262</v>
      </c>
      <c r="E2214" s="2">
        <f>MACD!F2214</f>
        <v>0.13175016237709233</v>
      </c>
      <c r="F2214" s="2">
        <f>'Moving Avg'!D2214</f>
        <v>34.33</v>
      </c>
      <c r="G2214" s="2">
        <f>'Moving Avg'!F2214</f>
        <v>34.799000000000014</v>
      </c>
      <c r="H2214" s="2">
        <f>'Moving Avg'!G2214</f>
        <v>34.919599999999988</v>
      </c>
      <c r="I2214" s="2">
        <f>'Moving Avg'!H2214</f>
        <v>34.979900000000001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</row>
    <row r="2215" spans="1:12" ht="13.5" x14ac:dyDescent="0.25">
      <c r="A2215" s="3">
        <f>RSI!A2215</f>
        <v>45230</v>
      </c>
      <c r="B2215" s="2">
        <f>RSI!B2215</f>
        <v>32.79</v>
      </c>
      <c r="C2215" s="2">
        <f>RSI!I2215</f>
        <v>8.7674282127636616E-6</v>
      </c>
      <c r="D2215" s="2">
        <f>MACD!E2215</f>
        <v>0.39313558964483519</v>
      </c>
      <c r="E2215" s="2">
        <f>MACD!F2215</f>
        <v>0.18402724783064089</v>
      </c>
      <c r="F2215" s="2">
        <f>'Moving Avg'!D2215</f>
        <v>34.021999999999998</v>
      </c>
      <c r="G2215" s="2">
        <f>'Moving Avg'!F2215</f>
        <v>34.688500000000005</v>
      </c>
      <c r="H2215" s="2">
        <f>'Moving Avg'!G2215</f>
        <v>34.875399999999992</v>
      </c>
      <c r="I2215" s="2">
        <f>'Moving Avg'!H2215</f>
        <v>34.968849999999996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</row>
    <row r="2216" spans="1:12" ht="13.5" x14ac:dyDescent="0.25">
      <c r="A2216" s="3">
        <f>RSI!A2216</f>
        <v>45231</v>
      </c>
      <c r="B2216" s="2">
        <f>RSI!B2216</f>
        <v>34.26</v>
      </c>
      <c r="C2216" s="2">
        <f>RSI!I2216</f>
        <v>44.561328010817284</v>
      </c>
      <c r="D2216" s="2">
        <f>MACD!E2216</f>
        <v>0.41882924967114121</v>
      </c>
      <c r="E2216" s="2">
        <f>MACD!F2216</f>
        <v>0.23098764819874099</v>
      </c>
      <c r="F2216" s="2">
        <f>'Moving Avg'!D2216</f>
        <v>34.007999999999996</v>
      </c>
      <c r="G2216" s="2">
        <f>'Moving Avg'!F2216</f>
        <v>34.651500000000006</v>
      </c>
      <c r="H2216" s="2">
        <f>'Moving Avg'!G2216</f>
        <v>34.860599999999991</v>
      </c>
      <c r="I2216" s="2">
        <f>'Moving Avg'!H2216</f>
        <v>34.965150000000001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</row>
    <row r="2217" spans="1:12" ht="13.5" x14ac:dyDescent="0.25">
      <c r="A2217" s="3">
        <f>RSI!A2217</f>
        <v>45232</v>
      </c>
      <c r="B2217" s="2">
        <f>RSI!B2217</f>
        <v>34.26</v>
      </c>
      <c r="C2217" s="2">
        <f>RSI!I2217</f>
        <v>44.561328010817292</v>
      </c>
      <c r="D2217" s="2">
        <f>MACD!E2217</f>
        <v>0.44261967562142956</v>
      </c>
      <c r="E2217" s="2">
        <f>MACD!F2217</f>
        <v>0.27331405368327871</v>
      </c>
      <c r="F2217" s="2">
        <f>'Moving Avg'!D2217</f>
        <v>33.993999999999993</v>
      </c>
      <c r="G2217" s="2">
        <f>'Moving Avg'!F2217</f>
        <v>34.6145</v>
      </c>
      <c r="H2217" s="2">
        <f>'Moving Avg'!G2217</f>
        <v>34.84579999999999</v>
      </c>
      <c r="I2217" s="2">
        <f>'Moving Avg'!H2217</f>
        <v>34.961449999999999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</row>
    <row r="2218" spans="1:12" ht="13.5" x14ac:dyDescent="0.25">
      <c r="A2218" s="3">
        <f>RSI!A2218</f>
        <v>45233</v>
      </c>
      <c r="B2218" s="2">
        <f>RSI!B2218</f>
        <v>34.5</v>
      </c>
      <c r="C2218" s="2">
        <f>RSI!I2218</f>
        <v>48.875069194546661</v>
      </c>
      <c r="D2218" s="2">
        <f>MACD!E2218</f>
        <v>0.44687007001984114</v>
      </c>
      <c r="E2218" s="2">
        <f>MACD!F2218</f>
        <v>0.30802525695059119</v>
      </c>
      <c r="F2218" s="2">
        <f>'Moving Avg'!D2218</f>
        <v>34.027999999999999</v>
      </c>
      <c r="G2218" s="2">
        <f>'Moving Avg'!F2218</f>
        <v>34.589500000000001</v>
      </c>
      <c r="H2218" s="2">
        <f>'Moving Avg'!G2218</f>
        <v>34.835799999999992</v>
      </c>
      <c r="I2218" s="2">
        <f>'Moving Avg'!H2218</f>
        <v>34.958950000000002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</row>
    <row r="2219" spans="1:12" ht="13.5" x14ac:dyDescent="0.25">
      <c r="A2219" s="3">
        <f>RSI!A2219</f>
        <v>45236</v>
      </c>
      <c r="B2219" s="2">
        <f>RSI!B2219</f>
        <v>34.5</v>
      </c>
      <c r="C2219" s="2">
        <f>RSI!I2219</f>
        <v>48.875069194546661</v>
      </c>
      <c r="D2219" s="2">
        <f>MACD!E2219</f>
        <v>0.34772869731182254</v>
      </c>
      <c r="E2219" s="2">
        <f>MACD!F2219</f>
        <v>0.31596594502283748</v>
      </c>
      <c r="F2219" s="2">
        <f>'Moving Avg'!D2219</f>
        <v>34.061999999999998</v>
      </c>
      <c r="G2219" s="2">
        <f>'Moving Avg'!F2219</f>
        <v>34.564499999999995</v>
      </c>
      <c r="H2219" s="2">
        <f>'Moving Avg'!G2219</f>
        <v>34.825799999999987</v>
      </c>
      <c r="I2219" s="2">
        <f>'Moving Avg'!H2219</f>
        <v>34.956449999999997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</row>
    <row r="2220" spans="1:12" ht="13.5" x14ac:dyDescent="0.25">
      <c r="A2220" s="3">
        <f>RSI!A2220</f>
        <v>45237</v>
      </c>
      <c r="B2220" s="2">
        <f>RSI!B2220</f>
        <v>34.5</v>
      </c>
      <c r="C2220" s="2">
        <f>RSI!I2220</f>
        <v>48.875069194546668</v>
      </c>
      <c r="D2220" s="2">
        <f>MACD!E2220</f>
        <v>0.26415379051993426</v>
      </c>
      <c r="E2220" s="2">
        <f>MACD!F2220</f>
        <v>0.30560351412225684</v>
      </c>
      <c r="F2220" s="2">
        <f>'Moving Avg'!D2220</f>
        <v>34.403999999999996</v>
      </c>
      <c r="G2220" s="2">
        <f>'Moving Avg'!F2220</f>
        <v>34.53949999999999</v>
      </c>
      <c r="H2220" s="2">
        <f>'Moving Avg'!G2220</f>
        <v>34.815799999999989</v>
      </c>
      <c r="I2220" s="2">
        <f>'Moving Avg'!H2220</f>
        <v>34.953949999999999</v>
      </c>
      <c r="J2220" s="6" t="str">
        <f>OBV!F2220</f>
        <v>BULLISH</v>
      </c>
      <c r="K2220" s="6" t="str">
        <f>OBV!G2220</f>
        <v>NEUTRAL</v>
      </c>
      <c r="L2220" s="6" t="str">
        <f>OBV!H2220</f>
        <v>CONFIRMED BULLISH</v>
      </c>
    </row>
    <row r="2221" spans="1:12" ht="13.5" x14ac:dyDescent="0.25">
      <c r="A2221" s="3">
        <f>RSI!A2221</f>
        <v>45238</v>
      </c>
      <c r="B2221" s="2">
        <f>RSI!B2221</f>
        <v>34.5</v>
      </c>
      <c r="C2221" s="2">
        <f>RSI!I2221</f>
        <v>48.875069194546668</v>
      </c>
      <c r="D2221" s="2">
        <f>MACD!E2221</f>
        <v>0.19372725339786001</v>
      </c>
      <c r="E2221" s="2">
        <f>MACD!F2221</f>
        <v>0.28322826197737749</v>
      </c>
      <c r="F2221" s="2">
        <f>'Moving Avg'!D2221</f>
        <v>34.451999999999998</v>
      </c>
      <c r="G2221" s="2">
        <f>'Moving Avg'!F2221</f>
        <v>34.514499999999998</v>
      </c>
      <c r="H2221" s="2">
        <f>'Moving Avg'!G2221</f>
        <v>34.805799999999991</v>
      </c>
      <c r="I2221" s="2">
        <f>'Moving Avg'!H2221</f>
        <v>34.951450000000001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34.5</v>
      </c>
      <c r="C2222" s="2">
        <f>RSI!I2222</f>
        <v>48.875069194546676</v>
      </c>
      <c r="D2222" s="2">
        <f>MACD!E2222</f>
        <v>0.13440472712389351</v>
      </c>
      <c r="E2222" s="2">
        <f>MACD!F2222</f>
        <v>0.25346355500668072</v>
      </c>
      <c r="F2222" s="2">
        <f>'Moving Avg'!D2222</f>
        <v>34.5</v>
      </c>
      <c r="G2222" s="2">
        <f>'Moving Avg'!F2222</f>
        <v>34.4895</v>
      </c>
      <c r="H2222" s="2">
        <f>'Moving Avg'!G2222</f>
        <v>34.795799999999993</v>
      </c>
      <c r="I2222" s="2">
        <f>'Moving Avg'!H2222</f>
        <v>34.948949999999996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34.5</v>
      </c>
      <c r="C2223" s="2">
        <f>RSI!I2223</f>
        <v>48.875069194546676</v>
      </c>
      <c r="D2223" s="2">
        <f>MACD!E2223</f>
        <v>8.4457964634331972E-2</v>
      </c>
      <c r="E2223" s="2">
        <f>MACD!F2223</f>
        <v>0.21966243693221099</v>
      </c>
      <c r="F2223" s="2">
        <f>'Moving Avg'!D2223</f>
        <v>34.5</v>
      </c>
      <c r="G2223" s="2">
        <f>'Moving Avg'!F2223</f>
        <v>34.464500000000001</v>
      </c>
      <c r="H2223" s="2">
        <f>'Moving Avg'!G2223</f>
        <v>34.785799999999988</v>
      </c>
      <c r="I2223" s="2">
        <f>'Moving Avg'!H2223</f>
        <v>34.946449999999999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</row>
    <row r="2224" spans="1:12" ht="13.5" x14ac:dyDescent="0.25">
      <c r="A2224" s="3">
        <f>RSI!A2224</f>
        <v>45243</v>
      </c>
      <c r="B2224" s="2">
        <f>RSI!B2224</f>
        <v>34.5</v>
      </c>
      <c r="C2224" s="2">
        <f>RSI!I2224</f>
        <v>48.875069194546676</v>
      </c>
      <c r="D2224" s="2">
        <f>MACD!E2224</f>
        <v>4.2426079895960811E-2</v>
      </c>
      <c r="E2224" s="2">
        <f>MACD!F2224</f>
        <v>0.18421516552496098</v>
      </c>
      <c r="F2224" s="2">
        <f>'Moving Avg'!D2224</f>
        <v>34.5</v>
      </c>
      <c r="G2224" s="2">
        <f>'Moving Avg'!F2224</f>
        <v>34.439499999999995</v>
      </c>
      <c r="H2224" s="2">
        <f>'Moving Avg'!G2224</f>
        <v>34.77579999999999</v>
      </c>
      <c r="I2224" s="2">
        <f>'Moving Avg'!H2224</f>
        <v>34.943950000000001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</row>
    <row r="2225" spans="1:12" ht="13.5" x14ac:dyDescent="0.25">
      <c r="A2225" s="3">
        <f>RSI!A2225</f>
        <v>45244</v>
      </c>
      <c r="B2225" s="2">
        <f>RSI!B2225</f>
        <v>34.5</v>
      </c>
      <c r="C2225" s="2">
        <f>RSI!I2225</f>
        <v>48.875069194546676</v>
      </c>
      <c r="D2225" s="2">
        <f>MACD!E2225</f>
        <v>-0.22984877088077837</v>
      </c>
      <c r="E2225" s="2">
        <f>MACD!F2225</f>
        <v>0.10140237824381312</v>
      </c>
      <c r="F2225" s="2">
        <f>'Moving Avg'!D2225</f>
        <v>34.5</v>
      </c>
      <c r="G2225" s="2">
        <f>'Moving Avg'!F2225</f>
        <v>34.414499999999997</v>
      </c>
      <c r="H2225" s="2">
        <f>'Moving Avg'!G2225</f>
        <v>34.765799999999992</v>
      </c>
      <c r="I2225" s="2">
        <f>'Moving Avg'!H2225</f>
        <v>34.941450000000003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</row>
    <row r="2226" spans="1:12" ht="13.5" x14ac:dyDescent="0.25">
      <c r="A2226" s="3">
        <f>RSI!A2226</f>
        <v>45245</v>
      </c>
      <c r="B2226" s="2">
        <f>RSI!B2226</f>
        <v>34.5</v>
      </c>
      <c r="C2226" s="2">
        <f>RSI!I2226</f>
        <v>48.875069194546676</v>
      </c>
      <c r="D2226" s="2">
        <f>MACD!E2226</f>
        <v>-0.23388349703485289</v>
      </c>
      <c r="E2226" s="2">
        <f>MACD!F2226</f>
        <v>3.4345203188079924E-2</v>
      </c>
      <c r="F2226" s="2">
        <f>'Moving Avg'!D2226</f>
        <v>34.5</v>
      </c>
      <c r="G2226" s="2">
        <f>'Moving Avg'!F2226</f>
        <v>34.389499999999998</v>
      </c>
      <c r="H2226" s="2">
        <f>'Moving Avg'!G2226</f>
        <v>34.755799999999994</v>
      </c>
      <c r="I2226" s="2">
        <f>'Moving Avg'!H2226</f>
        <v>34.938949999999998</v>
      </c>
      <c r="J2226" s="6" t="str">
        <f>OBV!F2226</f>
        <v>NEUTRAL</v>
      </c>
      <c r="K2226" s="6" t="str">
        <f>OBV!G2226</f>
        <v>NEUTRAL</v>
      </c>
      <c r="L2226" s="6" t="str">
        <f>OBV!H2226</f>
        <v>NEUTRAL</v>
      </c>
    </row>
    <row r="2227" spans="1:12" ht="13.5" x14ac:dyDescent="0.25">
      <c r="A2227" s="3">
        <f>RSI!A2227</f>
        <v>45246</v>
      </c>
      <c r="B2227" s="2">
        <f>RSI!B2227</f>
        <v>34.5</v>
      </c>
      <c r="C2227" s="2">
        <f>RSI!I2227</f>
        <v>48.875069194546676</v>
      </c>
      <c r="D2227" s="2">
        <f>MACD!E2227</f>
        <v>-0.2371143110070193</v>
      </c>
      <c r="E2227" s="2">
        <f>MACD!F2227</f>
        <v>-1.9946699650939922E-2</v>
      </c>
      <c r="F2227" s="2">
        <f>'Moving Avg'!D2227</f>
        <v>34.5</v>
      </c>
      <c r="G2227" s="2">
        <f>'Moving Avg'!F2227</f>
        <v>34.3645</v>
      </c>
      <c r="H2227" s="2">
        <f>'Moving Avg'!G2227</f>
        <v>34.745799999999988</v>
      </c>
      <c r="I2227" s="2">
        <f>'Moving Avg'!H2227</f>
        <v>34.936450000000001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</row>
    <row r="2228" spans="1:12" ht="13.5" x14ac:dyDescent="0.25">
      <c r="A2228" s="3">
        <f>RSI!A2228</f>
        <v>45247</v>
      </c>
      <c r="B2228" s="2">
        <f>RSI!B2228</f>
        <v>34.5</v>
      </c>
      <c r="C2228" s="2">
        <f>RSI!I2228</f>
        <v>48.875069194546676</v>
      </c>
      <c r="D2228" s="2">
        <f>MACD!E2228</f>
        <v>-0.20275538393670445</v>
      </c>
      <c r="E2228" s="2">
        <f>MACD!F2228</f>
        <v>-5.6508436508092827E-2</v>
      </c>
      <c r="F2228" s="2">
        <f>'Moving Avg'!D2228</f>
        <v>34.5</v>
      </c>
      <c r="G2228" s="2">
        <f>'Moving Avg'!F2228</f>
        <v>34.339500000000001</v>
      </c>
      <c r="H2228" s="2">
        <f>'Moving Avg'!G2228</f>
        <v>34.73579999999999</v>
      </c>
      <c r="I2228" s="2">
        <f>'Moving Avg'!H2228</f>
        <v>34.933950000000003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</row>
    <row r="2229" spans="1:12" ht="13.5" x14ac:dyDescent="0.25">
      <c r="A2229" s="3">
        <f>RSI!A2229</f>
        <v>45250</v>
      </c>
      <c r="B2229" s="2">
        <f>RSI!B2229</f>
        <v>34.5</v>
      </c>
      <c r="C2229" s="2">
        <f>RSI!I2229</f>
        <v>48.875069194546661</v>
      </c>
      <c r="D2229" s="2">
        <f>MACD!E2229</f>
        <v>-0.17352539396495104</v>
      </c>
      <c r="E2229" s="2">
        <f>MACD!F2229</f>
        <v>-7.9911827999464474E-2</v>
      </c>
      <c r="F2229" s="2">
        <f>'Moving Avg'!D2229</f>
        <v>34.5</v>
      </c>
      <c r="G2229" s="2">
        <f>'Moving Avg'!F2229</f>
        <v>34.347999999999999</v>
      </c>
      <c r="H2229" s="2">
        <f>'Moving Avg'!G2229</f>
        <v>34.725799999999992</v>
      </c>
      <c r="I2229" s="2">
        <f>'Moving Avg'!H2229</f>
        <v>34.931449999999998</v>
      </c>
      <c r="J2229" s="6" t="str">
        <f>OBV!F2229</f>
        <v>NEUTRAL</v>
      </c>
      <c r="K2229" s="6" t="str">
        <f>OBV!G2229</f>
        <v>NEUTRAL</v>
      </c>
      <c r="L2229" s="6" t="str">
        <f>OBV!H2229</f>
        <v>NEUTRAL</v>
      </c>
    </row>
    <row r="2230" spans="1:12" ht="13.5" x14ac:dyDescent="0.25">
      <c r="A2230" s="3">
        <f>RSI!A2230</f>
        <v>45251</v>
      </c>
      <c r="B2230" s="2">
        <f>RSI!B2230</f>
        <v>34.5</v>
      </c>
      <c r="C2230" s="2">
        <f>RSI!I2230</f>
        <v>48.875069194546661</v>
      </c>
      <c r="D2230" s="2">
        <f>MACD!E2230</f>
        <v>-0.14864690730372132</v>
      </c>
      <c r="E2230" s="2">
        <f>MACD!F2230</f>
        <v>-9.3658843860315838E-2</v>
      </c>
      <c r="F2230" s="2">
        <f>'Moving Avg'!D2230</f>
        <v>34.5</v>
      </c>
      <c r="G2230" s="2">
        <f>'Moving Avg'!F2230</f>
        <v>34.356499999999997</v>
      </c>
      <c r="H2230" s="2">
        <f>'Moving Avg'!G2230</f>
        <v>34.715799999999994</v>
      </c>
      <c r="I2230" s="2">
        <f>'Moving Avg'!H2230</f>
        <v>34.92895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</row>
    <row r="2231" spans="1:12" ht="13.5" x14ac:dyDescent="0.25">
      <c r="A2231" s="3">
        <f>RSI!A2231</f>
        <v>45252</v>
      </c>
      <c r="B2231" s="2">
        <f>RSI!B2231</f>
        <v>34.5</v>
      </c>
      <c r="C2231" s="2">
        <f>RSI!I2231</f>
        <v>48.875069194546661</v>
      </c>
      <c r="D2231" s="2">
        <f>MACD!E2231</f>
        <v>-0.12746123362551032</v>
      </c>
      <c r="E2231" s="2">
        <f>MACD!F2231</f>
        <v>-0.10041932181335475</v>
      </c>
      <c r="F2231" s="2">
        <f>'Moving Avg'!D2231</f>
        <v>34.5</v>
      </c>
      <c r="G2231" s="2">
        <f>'Moving Avg'!F2231</f>
        <v>34.364999999999995</v>
      </c>
      <c r="H2231" s="2">
        <f>'Moving Avg'!G2231</f>
        <v>34.705799999999996</v>
      </c>
      <c r="I2231" s="2">
        <f>'Moving Avg'!H2231</f>
        <v>34.926450000000003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</row>
    <row r="2232" spans="1:12" ht="13.5" x14ac:dyDescent="0.25">
      <c r="A2232" s="3">
        <f>RSI!A2232</f>
        <v>45253</v>
      </c>
      <c r="B2232" s="2">
        <f>RSI!B2232</f>
        <v>34.5</v>
      </c>
      <c r="C2232" s="2">
        <f>RSI!I2232</f>
        <v>48.875069194546661</v>
      </c>
      <c r="D2232" s="2">
        <f>MACD!E2232</f>
        <v>-0.1094102216710624</v>
      </c>
      <c r="E2232" s="2">
        <f>MACD!F2232</f>
        <v>-0.10221750178489629</v>
      </c>
      <c r="F2232" s="2">
        <f>'Moving Avg'!D2232</f>
        <v>34.5</v>
      </c>
      <c r="G2232" s="2">
        <f>'Moving Avg'!F2232</f>
        <v>34.3735</v>
      </c>
      <c r="H2232" s="2">
        <f>'Moving Avg'!G2232</f>
        <v>34.695799999999998</v>
      </c>
      <c r="I2232" s="2">
        <f>'Moving Avg'!H2232</f>
        <v>34.923949999999998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</row>
    <row r="2233" spans="1:12" ht="13.5" x14ac:dyDescent="0.25">
      <c r="A2233" s="3">
        <f>RSI!A2233</f>
        <v>45254</v>
      </c>
      <c r="B2233" s="2">
        <f>RSI!B2233</f>
        <v>34.5</v>
      </c>
      <c r="C2233" s="2">
        <f>RSI!I2233</f>
        <v>48.875069194546661</v>
      </c>
      <c r="D2233" s="2">
        <f>MACD!E2233</f>
        <v>-9.402085080451883E-2</v>
      </c>
      <c r="E2233" s="2">
        <f>MACD!F2233</f>
        <v>-0.10057817158882081</v>
      </c>
      <c r="F2233" s="2">
        <f>'Moving Avg'!D2233</f>
        <v>34.5</v>
      </c>
      <c r="G2233" s="2">
        <f>'Moving Avg'!F2233</f>
        <v>34.381999999999998</v>
      </c>
      <c r="H2233" s="2">
        <f>'Moving Avg'!G2233</f>
        <v>34.6858</v>
      </c>
      <c r="I2233" s="2">
        <f>'Moving Avg'!H2233</f>
        <v>34.92145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</row>
    <row r="2234" spans="1:12" ht="13.5" x14ac:dyDescent="0.25">
      <c r="A2234" s="3">
        <f>RSI!A2234</f>
        <v>45257</v>
      </c>
      <c r="B2234" s="2">
        <f>RSI!B2234</f>
        <v>34.5</v>
      </c>
      <c r="C2234" s="2">
        <f>RSI!I2234</f>
        <v>48.875069194546661</v>
      </c>
      <c r="D2234" s="2">
        <f>MACD!E2234</f>
        <v>-8.0892188720419256E-2</v>
      </c>
      <c r="E2234" s="2">
        <f>MACD!F2234</f>
        <v>-9.6640975015140504E-2</v>
      </c>
      <c r="F2234" s="2">
        <f>'Moving Avg'!D2234</f>
        <v>34.5</v>
      </c>
      <c r="G2234" s="2">
        <f>'Moving Avg'!F2234</f>
        <v>34.390499999999996</v>
      </c>
      <c r="H2234" s="2">
        <f>'Moving Avg'!G2234</f>
        <v>34.675800000000002</v>
      </c>
      <c r="I2234" s="2">
        <f>'Moving Avg'!H2234</f>
        <v>34.918950000000002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</row>
    <row r="2235" spans="1:12" ht="13.5" x14ac:dyDescent="0.25">
      <c r="A2235" s="3">
        <f>RSI!A2235</f>
        <v>45258</v>
      </c>
      <c r="B2235" s="2">
        <f>RSI!B2235</f>
        <v>35</v>
      </c>
      <c r="C2235" s="2">
        <f>RSI!I2235</f>
        <v>67.465345518897578</v>
      </c>
      <c r="D2235" s="2">
        <f>MACD!E2235</f>
        <v>-0.10672138864062219</v>
      </c>
      <c r="E2235" s="2">
        <f>MACD!F2235</f>
        <v>-9.865705774023685E-2</v>
      </c>
      <c r="F2235" s="2">
        <f>'Moving Avg'!D2235</f>
        <v>34.6</v>
      </c>
      <c r="G2235" s="2">
        <f>'Moving Avg'!F2235</f>
        <v>34.500999999999998</v>
      </c>
      <c r="H2235" s="2">
        <f>'Moving Avg'!G2235</f>
        <v>34.675800000000002</v>
      </c>
      <c r="I2235" s="2">
        <f>'Moving Avg'!H2235</f>
        <v>34.918950000000002</v>
      </c>
      <c r="J2235" s="6" t="str">
        <f>OBV!F2235</f>
        <v>BULLISH</v>
      </c>
      <c r="K2235" s="6" t="str">
        <f>OBV!G2235</f>
        <v>NEUTRAL</v>
      </c>
      <c r="L2235" s="6" t="str">
        <f>OBV!H2235</f>
        <v>CONFIRMED BULLISH</v>
      </c>
    </row>
    <row r="2236" spans="1:12" ht="13.5" x14ac:dyDescent="0.25">
      <c r="A2236" s="3">
        <f>RSI!A2236</f>
        <v>45259</v>
      </c>
      <c r="B2236" s="2">
        <f>RSI!B2236</f>
        <v>35</v>
      </c>
      <c r="C2236" s="2">
        <f>RSI!I2236</f>
        <v>67.465345518897578</v>
      </c>
      <c r="D2236" s="2">
        <f>MACD!E2236</f>
        <v>-0.13143974882152065</v>
      </c>
      <c r="E2236" s="2">
        <f>MACD!F2236</f>
        <v>-0.10521359595649363</v>
      </c>
      <c r="F2236" s="2">
        <f>'Moving Avg'!D2236</f>
        <v>34.700000000000003</v>
      </c>
      <c r="G2236" s="2">
        <f>'Moving Avg'!F2236</f>
        <v>34.537999999999997</v>
      </c>
      <c r="H2236" s="2">
        <f>'Moving Avg'!G2236</f>
        <v>34.675800000000002</v>
      </c>
      <c r="I2236" s="2">
        <f>'Moving Avg'!H2236</f>
        <v>34.918950000000002</v>
      </c>
      <c r="J2236" s="6" t="str">
        <f>OBV!F2236</f>
        <v>BULLISH</v>
      </c>
      <c r="K2236" s="6" t="str">
        <f>OBV!G2236</f>
        <v>NEUTRAL</v>
      </c>
      <c r="L2236" s="6" t="str">
        <f>OBV!H2236</f>
        <v>CONFIRMED BULLISH</v>
      </c>
    </row>
    <row r="2237" spans="1:12" ht="13.5" x14ac:dyDescent="0.25">
      <c r="A2237" s="3">
        <f>RSI!A2237</f>
        <v>45260</v>
      </c>
      <c r="B2237" s="2">
        <f>RSI!B2237</f>
        <v>35</v>
      </c>
      <c r="C2237" s="2">
        <f>RSI!I2237</f>
        <v>67.465345518897578</v>
      </c>
      <c r="D2237" s="2">
        <f>MACD!E2237</f>
        <v>-0.15500610225303291</v>
      </c>
      <c r="E2237" s="2">
        <f>MACD!F2237</f>
        <v>-0.11517209721580149</v>
      </c>
      <c r="F2237" s="2">
        <f>'Moving Avg'!D2237</f>
        <v>34.799999999999997</v>
      </c>
      <c r="G2237" s="2">
        <f>'Moving Avg'!F2237</f>
        <v>34.575000000000003</v>
      </c>
      <c r="H2237" s="2">
        <f>'Moving Avg'!G2237</f>
        <v>34.675800000000002</v>
      </c>
      <c r="I2237" s="2">
        <f>'Moving Avg'!H2237</f>
        <v>34.918950000000002</v>
      </c>
      <c r="J2237" s="6" t="str">
        <f>OBV!F2237</f>
        <v>BULLISH</v>
      </c>
      <c r="K2237" s="6" t="str">
        <f>OBV!G2237</f>
        <v>NEUTRAL</v>
      </c>
      <c r="L2237" s="6" t="str">
        <f>OBV!H2237</f>
        <v>CONFIRMED BULLISH</v>
      </c>
    </row>
    <row r="2238" spans="1:12" ht="13.5" x14ac:dyDescent="0.25">
      <c r="A2238" s="3">
        <f>RSI!A2238</f>
        <v>45261</v>
      </c>
      <c r="B2238" s="2">
        <f>RSI!B2238</f>
        <v>35</v>
      </c>
      <c r="C2238" s="2">
        <f>RSI!I2238</f>
        <v>67.465345518897578</v>
      </c>
      <c r="D2238" s="2">
        <f>MACD!E2238</f>
        <v>-0.17740132386173002</v>
      </c>
      <c r="E2238" s="2">
        <f>MACD!F2238</f>
        <v>-0.12761794254498721</v>
      </c>
      <c r="F2238" s="2">
        <f>'Moving Avg'!D2238</f>
        <v>34.9</v>
      </c>
      <c r="G2238" s="2">
        <f>'Moving Avg'!F2238</f>
        <v>34.6</v>
      </c>
      <c r="H2238" s="2">
        <f>'Moving Avg'!G2238</f>
        <v>34.675800000000002</v>
      </c>
      <c r="I2238" s="2">
        <f>'Moving Avg'!H2238</f>
        <v>34.918950000000002</v>
      </c>
      <c r="J2238" s="6" t="str">
        <f>OBV!F2238</f>
        <v>BULLISH</v>
      </c>
      <c r="K2238" s="6" t="str">
        <f>OBV!G2238</f>
        <v>NEUTRAL</v>
      </c>
      <c r="L2238" s="6" t="str">
        <f>OBV!H2238</f>
        <v>CONFIRMED BULLISH</v>
      </c>
    </row>
    <row r="2239" spans="1:12" ht="13.5" x14ac:dyDescent="0.25">
      <c r="A2239" s="3">
        <f>RSI!A2239</f>
        <v>45264</v>
      </c>
      <c r="B2239" s="2">
        <f>RSI!B2239</f>
        <v>35</v>
      </c>
      <c r="C2239" s="2">
        <f>RSI!I2239</f>
        <v>67.465345518897578</v>
      </c>
      <c r="D2239" s="2">
        <f>MACD!E2239</f>
        <v>-0.19862377584733082</v>
      </c>
      <c r="E2239" s="2">
        <f>MACD!F2239</f>
        <v>-0.14181910920545593</v>
      </c>
      <c r="F2239" s="2">
        <f>'Moving Avg'!D2239</f>
        <v>35</v>
      </c>
      <c r="G2239" s="2">
        <f>'Moving Avg'!F2239</f>
        <v>34.625</v>
      </c>
      <c r="H2239" s="2">
        <f>'Moving Avg'!G2239</f>
        <v>34.675800000000002</v>
      </c>
      <c r="I2239" s="2">
        <f>'Moving Avg'!H2239</f>
        <v>34.918950000000002</v>
      </c>
      <c r="J2239" s="6" t="str">
        <f>OBV!F2239</f>
        <v>BULLISH</v>
      </c>
      <c r="K2239" s="6" t="str">
        <f>OBV!G2239</f>
        <v>NEUTRAL</v>
      </c>
      <c r="L2239" s="6" t="str">
        <f>OBV!H2239</f>
        <v>CONFIRMED BULLISH</v>
      </c>
    </row>
    <row r="2240" spans="1:12" ht="13.5" x14ac:dyDescent="0.25">
      <c r="A2240" s="3">
        <f>RSI!A2240</f>
        <v>45265</v>
      </c>
      <c r="B2240" s="2">
        <f>RSI!B2240</f>
        <v>35</v>
      </c>
      <c r="C2240" s="2">
        <f>RSI!I2240</f>
        <v>67.465345518897578</v>
      </c>
      <c r="D2240" s="2">
        <f>MACD!E2240</f>
        <v>-0.21868553992896267</v>
      </c>
      <c r="E2240" s="2">
        <f>MACD!F2240</f>
        <v>-0.15719239535015728</v>
      </c>
      <c r="F2240" s="2">
        <f>'Moving Avg'!D2240</f>
        <v>35</v>
      </c>
      <c r="G2240" s="2">
        <f>'Moving Avg'!F2240</f>
        <v>34.65</v>
      </c>
      <c r="H2240" s="2">
        <f>'Moving Avg'!G2240</f>
        <v>34.675800000000002</v>
      </c>
      <c r="I2240" s="2">
        <f>'Moving Avg'!H2240</f>
        <v>34.918950000000002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</row>
    <row r="2241" spans="1:12" ht="13.5" x14ac:dyDescent="0.25">
      <c r="A2241" s="3">
        <f>RSI!A2241</f>
        <v>45266</v>
      </c>
      <c r="B2241" s="2">
        <f>RSI!B2241</f>
        <v>35</v>
      </c>
      <c r="C2241" s="2">
        <f>RSI!I2241</f>
        <v>67.465345518897578</v>
      </c>
      <c r="D2241" s="2">
        <f>MACD!E2241</f>
        <v>-0.23760930905355337</v>
      </c>
      <c r="E2241" s="2">
        <f>MACD!F2241</f>
        <v>-0.1732757780908365</v>
      </c>
      <c r="F2241" s="2">
        <f>'Moving Avg'!D2241</f>
        <v>35</v>
      </c>
      <c r="G2241" s="2">
        <f>'Moving Avg'!F2241</f>
        <v>34.674999999999997</v>
      </c>
      <c r="H2241" s="2">
        <f>'Moving Avg'!G2241</f>
        <v>34.675800000000002</v>
      </c>
      <c r="I2241" s="2">
        <f>'Moving Avg'!H2241</f>
        <v>34.918950000000002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</row>
    <row r="2242" spans="1:12" ht="13.5" x14ac:dyDescent="0.25">
      <c r="A2242" s="3">
        <f>RSI!A2242</f>
        <v>45267</v>
      </c>
      <c r="B2242" s="2">
        <f>RSI!B2242</f>
        <v>35</v>
      </c>
      <c r="C2242" s="2">
        <f>RSI!I2242</f>
        <v>67.465345518897578</v>
      </c>
      <c r="D2242" s="2">
        <f>MACD!E2242</f>
        <v>-0.2554258311989841</v>
      </c>
      <c r="E2242" s="2">
        <f>MACD!F2242</f>
        <v>-0.18970578871246602</v>
      </c>
      <c r="F2242" s="2">
        <f>'Moving Avg'!D2242</f>
        <v>35</v>
      </c>
      <c r="G2242" s="2">
        <f>'Moving Avg'!F2242</f>
        <v>34.700000000000003</v>
      </c>
      <c r="H2242" s="2">
        <f>'Moving Avg'!G2242</f>
        <v>34.675800000000002</v>
      </c>
      <c r="I2242" s="2">
        <f>'Moving Avg'!H2242</f>
        <v>34.918950000000002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</row>
    <row r="2243" spans="1:12" ht="13.5" x14ac:dyDescent="0.25">
      <c r="A2243" s="3">
        <f>RSI!A2243</f>
        <v>45268</v>
      </c>
      <c r="B2243" s="2">
        <f>RSI!B2243</f>
        <v>35</v>
      </c>
      <c r="C2243" s="2">
        <f>RSI!I2243</f>
        <v>67.465345518897578</v>
      </c>
      <c r="D2243" s="2">
        <f>MACD!E2243</f>
        <v>-0.27217181486052056</v>
      </c>
      <c r="E2243" s="2">
        <f>MACD!F2243</f>
        <v>-0.20619899394207694</v>
      </c>
      <c r="F2243" s="2">
        <f>'Moving Avg'!D2243</f>
        <v>35</v>
      </c>
      <c r="G2243" s="2">
        <f>'Moving Avg'!F2243</f>
        <v>34.725000000000001</v>
      </c>
      <c r="H2243" s="2">
        <f>'Moving Avg'!G2243</f>
        <v>34.675800000000002</v>
      </c>
      <c r="I2243" s="2">
        <f>'Moving Avg'!H2243</f>
        <v>34.918950000000002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</row>
    <row r="2244" spans="1:12" ht="13.5" x14ac:dyDescent="0.25">
      <c r="A2244" s="3">
        <f>RSI!A2244</f>
        <v>45271</v>
      </c>
      <c r="B2244" s="2">
        <f>RSI!B2244</f>
        <v>35</v>
      </c>
      <c r="C2244" s="2">
        <f>RSI!I2244</f>
        <v>67.465345518897578</v>
      </c>
      <c r="D2244" s="2">
        <f>MACD!E2244</f>
        <v>-0.28788822012399606</v>
      </c>
      <c r="E2244" s="2">
        <f>MACD!F2244</f>
        <v>-0.22253683917846079</v>
      </c>
      <c r="F2244" s="2">
        <f>'Moving Avg'!D2244</f>
        <v>35</v>
      </c>
      <c r="G2244" s="2">
        <f>'Moving Avg'!F2244</f>
        <v>34.75</v>
      </c>
      <c r="H2244" s="2">
        <f>'Moving Avg'!G2244</f>
        <v>34.675800000000002</v>
      </c>
      <c r="I2244" s="2">
        <f>'Moving Avg'!H2244</f>
        <v>34.918950000000002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</row>
    <row r="2245" spans="1:12" ht="13.5" x14ac:dyDescent="0.25">
      <c r="A2245" s="3">
        <f>RSI!A2245</f>
        <v>45272</v>
      </c>
      <c r="B2245" s="2">
        <f>RSI!B2245</f>
        <v>35</v>
      </c>
      <c r="C2245" s="2">
        <f>RSI!I2245</f>
        <v>67.465345518897564</v>
      </c>
      <c r="D2245" s="2">
        <f>MACD!E2245</f>
        <v>-0.22569579438884091</v>
      </c>
      <c r="E2245" s="2">
        <f>MACD!F2245</f>
        <v>-0.22316863022053682</v>
      </c>
      <c r="F2245" s="2">
        <f>'Moving Avg'!D2245</f>
        <v>35</v>
      </c>
      <c r="G2245" s="2">
        <f>'Moving Avg'!F2245</f>
        <v>34.774999999999999</v>
      </c>
      <c r="H2245" s="2">
        <f>'Moving Avg'!G2245</f>
        <v>34.675800000000002</v>
      </c>
      <c r="I2245" s="2">
        <f>'Moving Avg'!H2245</f>
        <v>34.918950000000002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</row>
    <row r="2246" spans="1:12" ht="13.5" x14ac:dyDescent="0.25">
      <c r="A2246" s="3">
        <f>RSI!A2246</f>
        <v>45273</v>
      </c>
      <c r="B2246" s="2">
        <f>RSI!B2246</f>
        <v>35</v>
      </c>
      <c r="C2246" s="2">
        <f>RSI!I2246</f>
        <v>67.465345518897564</v>
      </c>
      <c r="D2246" s="2">
        <f>MACD!E2246</f>
        <v>-0.17439750306484569</v>
      </c>
      <c r="E2246" s="2">
        <f>MACD!F2246</f>
        <v>-0.2134144047893986</v>
      </c>
      <c r="F2246" s="2">
        <f>'Moving Avg'!D2246</f>
        <v>35</v>
      </c>
      <c r="G2246" s="2">
        <f>'Moving Avg'!F2246</f>
        <v>34.799999999999997</v>
      </c>
      <c r="H2246" s="2">
        <f>'Moving Avg'!G2246</f>
        <v>34.675800000000002</v>
      </c>
      <c r="I2246" s="2">
        <f>'Moving Avg'!H2246</f>
        <v>34.918950000000002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</row>
    <row r="2247" spans="1:12" ht="13.5" x14ac:dyDescent="0.25">
      <c r="A2247" s="3">
        <f>RSI!A2247</f>
        <v>45274</v>
      </c>
      <c r="B2247" s="2">
        <f>RSI!B2247</f>
        <v>35</v>
      </c>
      <c r="C2247" s="2">
        <f>RSI!I2247</f>
        <v>67.465345518897564</v>
      </c>
      <c r="D2247" s="2">
        <f>MACD!E2247</f>
        <v>-0.13221909814645016</v>
      </c>
      <c r="E2247" s="2">
        <f>MACD!F2247</f>
        <v>-0.19717534346080895</v>
      </c>
      <c r="F2247" s="2">
        <f>'Moving Avg'!D2247</f>
        <v>35</v>
      </c>
      <c r="G2247" s="2">
        <f>'Moving Avg'!F2247</f>
        <v>34.825000000000003</v>
      </c>
      <c r="H2247" s="2">
        <f>'Moving Avg'!G2247</f>
        <v>34.675800000000002</v>
      </c>
      <c r="I2247" s="2">
        <f>'Moving Avg'!H2247</f>
        <v>34.918950000000002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</row>
    <row r="2248" spans="1:12" ht="13.5" x14ac:dyDescent="0.25">
      <c r="A2248" s="3">
        <f>RSI!A2248</f>
        <v>45275</v>
      </c>
      <c r="B2248" s="2">
        <f>RSI!B2248</f>
        <v>35</v>
      </c>
      <c r="C2248" s="2">
        <f>RSI!I2248</f>
        <v>67.465345518897564</v>
      </c>
      <c r="D2248" s="2">
        <f>MACD!E2248</f>
        <v>-9.7666568957997413E-2</v>
      </c>
      <c r="E2248" s="2">
        <f>MACD!F2248</f>
        <v>-0.17727358856024664</v>
      </c>
      <c r="F2248" s="2">
        <f>'Moving Avg'!D2248</f>
        <v>35</v>
      </c>
      <c r="G2248" s="2">
        <f>'Moving Avg'!F2248</f>
        <v>34.85</v>
      </c>
      <c r="H2248" s="2">
        <f>'Moving Avg'!G2248</f>
        <v>34.675800000000002</v>
      </c>
      <c r="I2248" s="2">
        <f>'Moving Avg'!H2248</f>
        <v>34.918950000000002</v>
      </c>
      <c r="J2248" s="6" t="str">
        <f>OBV!F2248</f>
        <v>NEUTRAL</v>
      </c>
      <c r="K2248" s="6" t="str">
        <f>OBV!G2248</f>
        <v>NEUTRAL</v>
      </c>
      <c r="L2248" s="6" t="str">
        <f>OBV!H2248</f>
        <v>NEUTRAL</v>
      </c>
    </row>
    <row r="2249" spans="1:12" ht="13.5" x14ac:dyDescent="0.25">
      <c r="A2249" s="3">
        <f>RSI!A2249</f>
        <v>45278</v>
      </c>
      <c r="B2249" s="2">
        <f>RSI!B2249</f>
        <v>35</v>
      </c>
      <c r="C2249" s="2">
        <f>RSI!I2249</f>
        <v>67.465345518897564</v>
      </c>
      <c r="D2249" s="2">
        <f>MACD!E2249</f>
        <v>-6.9482489748153853E-2</v>
      </c>
      <c r="E2249" s="2">
        <f>MACD!F2249</f>
        <v>-0.15571536879782807</v>
      </c>
      <c r="F2249" s="2">
        <f>'Moving Avg'!D2249</f>
        <v>35</v>
      </c>
      <c r="G2249" s="2">
        <f>'Moving Avg'!F2249</f>
        <v>34.875</v>
      </c>
      <c r="H2249" s="2">
        <f>'Moving Avg'!G2249</f>
        <v>34.675800000000002</v>
      </c>
      <c r="I2249" s="2">
        <f>'Moving Avg'!H2249</f>
        <v>34.918950000000002</v>
      </c>
      <c r="J2249" s="6" t="str">
        <f>OBV!F2249</f>
        <v>NEUTRAL</v>
      </c>
      <c r="K2249" s="6" t="str">
        <f>OBV!G2249</f>
        <v>NEUTRAL</v>
      </c>
      <c r="L2249" s="6" t="str">
        <f>OBV!H2249</f>
        <v>NEUTRAL</v>
      </c>
    </row>
    <row r="2250" spans="1:12" ht="13.5" x14ac:dyDescent="0.25">
      <c r="A2250" s="3">
        <f>RSI!A2250</f>
        <v>45279</v>
      </c>
      <c r="B2250" s="2">
        <f>RSI!B2250</f>
        <v>35</v>
      </c>
      <c r="C2250" s="2">
        <f>RSI!I2250</f>
        <v>67.465345518897564</v>
      </c>
      <c r="D2250" s="2">
        <f>MACD!E2250</f>
        <v>-4.660912296268549E-2</v>
      </c>
      <c r="E2250" s="2">
        <f>MACD!F2250</f>
        <v>-0.13389411963079956</v>
      </c>
      <c r="F2250" s="2">
        <f>'Moving Avg'!D2250</f>
        <v>35</v>
      </c>
      <c r="G2250" s="2">
        <f>'Moving Avg'!F2250</f>
        <v>34.9</v>
      </c>
      <c r="H2250" s="2">
        <f>'Moving Avg'!G2250</f>
        <v>34.675800000000002</v>
      </c>
      <c r="I2250" s="2">
        <f>'Moving Avg'!H2250</f>
        <v>34.918950000000002</v>
      </c>
      <c r="J2250" s="6" t="str">
        <f>OBV!F2250</f>
        <v>NEUTRAL</v>
      </c>
      <c r="K2250" s="6" t="str">
        <f>OBV!G2250</f>
        <v>NEUTRAL</v>
      </c>
      <c r="L2250" s="6" t="str">
        <f>OBV!H2250</f>
        <v>NEUTRAL</v>
      </c>
    </row>
    <row r="2251" spans="1:12" ht="13.5" x14ac:dyDescent="0.25">
      <c r="A2251" s="3">
        <f>RSI!A2251</f>
        <v>45280</v>
      </c>
      <c r="B2251" s="2">
        <f>RSI!B2251</f>
        <v>35</v>
      </c>
      <c r="C2251" s="2">
        <f>RSI!I2251</f>
        <v>67.465345518897564</v>
      </c>
      <c r="D2251" s="2">
        <f>MACD!E2251</f>
        <v>-2.8157235903272237E-2</v>
      </c>
      <c r="E2251" s="2">
        <f>MACD!F2251</f>
        <v>-0.1127467428852941</v>
      </c>
      <c r="F2251" s="2">
        <f>'Moving Avg'!D2251</f>
        <v>35</v>
      </c>
      <c r="G2251" s="2">
        <f>'Moving Avg'!F2251</f>
        <v>34.924999999999997</v>
      </c>
      <c r="H2251" s="2">
        <f>'Moving Avg'!G2251</f>
        <v>34.675800000000002</v>
      </c>
      <c r="I2251" s="2">
        <f>'Moving Avg'!H2251</f>
        <v>34.918950000000002</v>
      </c>
      <c r="J2251" s="6" t="str">
        <f>OBV!F2251</f>
        <v>NEUTRAL</v>
      </c>
      <c r="K2251" s="6" t="str">
        <f>OBV!G2251</f>
        <v>NEUTRAL</v>
      </c>
      <c r="L2251" s="6" t="str">
        <f>OBV!H2251</f>
        <v>NEUTRAL</v>
      </c>
    </row>
    <row r="2252" spans="1:12" ht="13.5" x14ac:dyDescent="0.25">
      <c r="A2252" s="3">
        <f>RSI!A2252</f>
        <v>45281</v>
      </c>
      <c r="B2252" s="2">
        <f>RSI!B2252</f>
        <v>35</v>
      </c>
      <c r="C2252" s="2">
        <f>RSI!I2252</f>
        <v>67.465345518897578</v>
      </c>
      <c r="D2252" s="2">
        <f>MACD!E2252</f>
        <v>-1.3379749051559031E-2</v>
      </c>
      <c r="E2252" s="2">
        <f>MACD!F2252</f>
        <v>-9.2873344118547085E-2</v>
      </c>
      <c r="F2252" s="2">
        <f>'Moving Avg'!D2252</f>
        <v>35</v>
      </c>
      <c r="G2252" s="2">
        <f>'Moving Avg'!F2252</f>
        <v>34.950000000000003</v>
      </c>
      <c r="H2252" s="2">
        <f>'Moving Avg'!G2252</f>
        <v>34.675800000000002</v>
      </c>
      <c r="I2252" s="2">
        <f>'Moving Avg'!H2252</f>
        <v>34.918950000000002</v>
      </c>
      <c r="J2252" s="6" t="str">
        <f>OBV!F2252</f>
        <v>NEUTRAL</v>
      </c>
      <c r="K2252" s="6" t="str">
        <f>OBV!G2252</f>
        <v>NEUTRAL</v>
      </c>
      <c r="L2252" s="6" t="str">
        <f>OBV!H2252</f>
        <v>NEUTRAL</v>
      </c>
    </row>
    <row r="2253" spans="1:12" ht="13.5" x14ac:dyDescent="0.25">
      <c r="A2253" s="3">
        <f>RSI!A2253</f>
        <v>45282</v>
      </c>
      <c r="B2253" s="2">
        <f>RSI!B2253</f>
        <v>35</v>
      </c>
      <c r="C2253" s="2">
        <f>RSI!I2253</f>
        <v>67.465345518897564</v>
      </c>
      <c r="D2253" s="2">
        <f>MACD!E2253</f>
        <v>-1.6494701899389952E-3</v>
      </c>
      <c r="E2253" s="2">
        <f>MACD!F2253</f>
        <v>-7.4628569332825481E-2</v>
      </c>
      <c r="F2253" s="2">
        <f>'Moving Avg'!D2253</f>
        <v>35</v>
      </c>
      <c r="G2253" s="2">
        <f>'Moving Avg'!F2253</f>
        <v>34.975000000000001</v>
      </c>
      <c r="H2253" s="2">
        <f>'Moving Avg'!G2253</f>
        <v>34.675800000000002</v>
      </c>
      <c r="I2253" s="2">
        <f>'Moving Avg'!H2253</f>
        <v>34.918950000000002</v>
      </c>
      <c r="J2253" s="6" t="str">
        <f>OBV!F2253</f>
        <v>NEUTRAL</v>
      </c>
      <c r="K2253" s="6" t="str">
        <f>OBV!G2253</f>
        <v>NEUTRAL</v>
      </c>
      <c r="L2253" s="6" t="str">
        <f>OBV!H2253</f>
        <v>NEUTRAL</v>
      </c>
    </row>
    <row r="2254" spans="1:12" ht="13.5" x14ac:dyDescent="0.25">
      <c r="A2254" s="3">
        <f>RSI!A2254</f>
        <v>45285</v>
      </c>
      <c r="B2254" s="2">
        <f>RSI!B2254</f>
        <v>35</v>
      </c>
      <c r="C2254" s="2">
        <f>RSI!I2254</f>
        <v>67.465345518897564</v>
      </c>
      <c r="D2254" s="2">
        <f>MACD!E2254</f>
        <v>7.5597166126399884E-3</v>
      </c>
      <c r="E2254" s="2">
        <f>MACD!F2254</f>
        <v>-5.8190912143732391E-2</v>
      </c>
      <c r="F2254" s="2">
        <f>'Moving Avg'!D2254</f>
        <v>35</v>
      </c>
      <c r="G2254" s="2">
        <f>'Moving Avg'!F2254</f>
        <v>35</v>
      </c>
      <c r="H2254" s="2">
        <f>'Moving Avg'!G2254</f>
        <v>34.675800000000002</v>
      </c>
      <c r="I2254" s="2">
        <f>'Moving Avg'!H2254</f>
        <v>34.918950000000002</v>
      </c>
      <c r="J2254" s="6" t="str">
        <f>OBV!F2254</f>
        <v>NEUTRAL</v>
      </c>
      <c r="K2254" s="6" t="str">
        <f>OBV!G2254</f>
        <v>NEUTRAL</v>
      </c>
      <c r="L2254" s="6" t="str">
        <f>OBV!H2254</f>
        <v>NEUTRAL</v>
      </c>
    </row>
    <row r="2255" spans="1:12" ht="13.5" x14ac:dyDescent="0.25">
      <c r="A2255" s="3">
        <f>RSI!A2255</f>
        <v>45286</v>
      </c>
      <c r="B2255" s="2">
        <f>RSI!B2255</f>
        <v>35</v>
      </c>
      <c r="C2255" s="2">
        <f>RSI!I2255</f>
        <v>67.465345518897564</v>
      </c>
      <c r="D2255" s="2">
        <f>MACD!E2255</f>
        <v>1.4688740841293679E-2</v>
      </c>
      <c r="E2255" s="2">
        <f>MACD!F2255</f>
        <v>-4.3614981546727181E-2</v>
      </c>
      <c r="F2255" s="2">
        <f>'Moving Avg'!D2255</f>
        <v>35</v>
      </c>
      <c r="G2255" s="2">
        <f>'Moving Avg'!F2255</f>
        <v>35</v>
      </c>
      <c r="H2255" s="2">
        <f>'Moving Avg'!G2255</f>
        <v>34.675800000000002</v>
      </c>
      <c r="I2255" s="2">
        <f>'Moving Avg'!H2255</f>
        <v>34.918950000000002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</row>
    <row r="2256" spans="1:12" ht="13.5" x14ac:dyDescent="0.25">
      <c r="A2256" s="3">
        <f>RSI!A2256</f>
        <v>45287</v>
      </c>
      <c r="B2256" s="2">
        <f>RSI!B2256</f>
        <v>35</v>
      </c>
      <c r="C2256" s="2">
        <f>RSI!I2256</f>
        <v>67.465345518897564</v>
      </c>
      <c r="D2256" s="2">
        <f>MACD!E2256</f>
        <v>2.0106765626238143E-2</v>
      </c>
      <c r="E2256" s="2">
        <f>MACD!F2256</f>
        <v>-3.0870632112134117E-2</v>
      </c>
      <c r="F2256" s="2">
        <f>'Moving Avg'!D2256</f>
        <v>35</v>
      </c>
      <c r="G2256" s="2">
        <f>'Moving Avg'!F2256</f>
        <v>35</v>
      </c>
      <c r="H2256" s="2">
        <f>'Moving Avg'!G2256</f>
        <v>34.675800000000002</v>
      </c>
      <c r="I2256" s="2">
        <f>'Moving Avg'!H2256</f>
        <v>34.918950000000002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</row>
    <row r="2257" spans="1:12" ht="13.5" x14ac:dyDescent="0.25">
      <c r="A2257" s="3">
        <f>RSI!A2257</f>
        <v>45288</v>
      </c>
      <c r="B2257" s="2">
        <f>RSI!B2257</f>
        <v>35</v>
      </c>
      <c r="C2257" s="2">
        <f>RSI!I2257</f>
        <v>67.465345518897564</v>
      </c>
      <c r="D2257" s="2">
        <f>MACD!E2257</f>
        <v>2.4122519909290929E-2</v>
      </c>
      <c r="E2257" s="2">
        <f>MACD!F2257</f>
        <v>-1.9872001707849109E-2</v>
      </c>
      <c r="F2257" s="2">
        <f>'Moving Avg'!D2257</f>
        <v>35</v>
      </c>
      <c r="G2257" s="2">
        <f>'Moving Avg'!F2257</f>
        <v>35</v>
      </c>
      <c r="H2257" s="2">
        <f>'Moving Avg'!G2257</f>
        <v>34.675800000000002</v>
      </c>
      <c r="I2257" s="2">
        <f>'Moving Avg'!H2257</f>
        <v>34.918950000000002</v>
      </c>
      <c r="J2257" s="6" t="str">
        <f>OBV!F2257</f>
        <v>NEUTRAL</v>
      </c>
      <c r="K2257" s="6" t="str">
        <f>OBV!G2257</f>
        <v>NEUTRAL</v>
      </c>
      <c r="L2257" s="6" t="str">
        <f>OBV!H2257</f>
        <v>NEUTRAL</v>
      </c>
    </row>
    <row r="2258" spans="1:12" ht="13.5" x14ac:dyDescent="0.25">
      <c r="A2258" s="3">
        <f>RSI!A2258</f>
        <v>45289</v>
      </c>
      <c r="B2258" s="2">
        <f>RSI!B2258</f>
        <v>35.01</v>
      </c>
      <c r="C2258" s="2">
        <f>RSI!I2258</f>
        <v>68.716320580127402</v>
      </c>
      <c r="D2258" s="2">
        <f>MACD!E2258</f>
        <v>2.6253124889933588E-2</v>
      </c>
      <c r="E2258" s="2">
        <f>MACD!F2258</f>
        <v>-1.0646976388292571E-2</v>
      </c>
      <c r="F2258" s="2">
        <f>'Moving Avg'!D2258</f>
        <v>35.001999999999995</v>
      </c>
      <c r="G2258" s="2">
        <f>'Moving Avg'!F2258</f>
        <v>35.000500000000002</v>
      </c>
      <c r="H2258" s="2">
        <f>'Moving Avg'!G2258</f>
        <v>34.676000000000002</v>
      </c>
      <c r="I2258" s="2">
        <f>'Moving Avg'!H2258</f>
        <v>34.919000000000004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35.01</v>
      </c>
      <c r="C2259" s="2">
        <f>RSI!I2259</f>
        <v>68.716320580127416</v>
      </c>
      <c r="D2259" s="2">
        <f>MACD!E2259</f>
        <v>2.7509261272030017E-2</v>
      </c>
      <c r="E2259" s="2">
        <f>MACD!F2259</f>
        <v>-3.0157288562280534E-3</v>
      </c>
      <c r="F2259" s="2">
        <f>'Moving Avg'!D2259</f>
        <v>35.003999999999998</v>
      </c>
      <c r="G2259" s="2">
        <f>'Moving Avg'!F2259</f>
        <v>35.000999999999998</v>
      </c>
      <c r="H2259" s="2">
        <f>'Moving Avg'!G2259</f>
        <v>34.689599999999999</v>
      </c>
      <c r="I2259" s="2">
        <f>'Moving Avg'!H2259</f>
        <v>34.919049999999999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34.49</v>
      </c>
      <c r="C2260" s="2">
        <f>RSI!I2260</f>
        <v>20.704775271608497</v>
      </c>
      <c r="D2260" s="2">
        <f>MACD!E2260</f>
        <v>6.6584476257752101E-2</v>
      </c>
      <c r="E2260" s="2">
        <f>MACD!F2260</f>
        <v>1.0904312166567979E-2</v>
      </c>
      <c r="F2260" s="2">
        <f>'Moving Avg'!D2260</f>
        <v>34.902000000000001</v>
      </c>
      <c r="G2260" s="2">
        <f>'Moving Avg'!F2260</f>
        <v>34.975499999999997</v>
      </c>
      <c r="H2260" s="2">
        <f>'Moving Avg'!G2260</f>
        <v>34.692800000000005</v>
      </c>
      <c r="I2260" s="2">
        <f>'Moving Avg'!H2260</f>
        <v>34.916499999999999</v>
      </c>
      <c r="J2260" s="6" t="str">
        <f>OBV!F2260</f>
        <v>BEARISH</v>
      </c>
      <c r="K2260" s="6" t="str">
        <f>OBV!G2260</f>
        <v>NEUTRAL</v>
      </c>
      <c r="L2260" s="6" t="str">
        <f>OBV!H2260</f>
        <v>CONFIRMED BEARISH</v>
      </c>
    </row>
    <row r="2261" spans="1:12" ht="13.5" x14ac:dyDescent="0.25">
      <c r="A2261" s="3">
        <f>RSI!A2261</f>
        <v>45295</v>
      </c>
      <c r="B2261" s="2">
        <f>RSI!B2261</f>
        <v>34.49</v>
      </c>
      <c r="C2261" s="2">
        <f>RSI!I2261</f>
        <v>20.704775271608497</v>
      </c>
      <c r="D2261" s="2">
        <f>MACD!E2261</f>
        <v>0.10225212929491079</v>
      </c>
      <c r="E2261" s="2">
        <f>MACD!F2261</f>
        <v>2.9173875592236539E-2</v>
      </c>
      <c r="F2261" s="2">
        <f>'Moving Avg'!D2261</f>
        <v>34.799999999999997</v>
      </c>
      <c r="G2261" s="2">
        <f>'Moving Avg'!F2261</f>
        <v>34.950000000000003</v>
      </c>
      <c r="H2261" s="2">
        <f>'Moving Avg'!G2261</f>
        <v>34.695999999999998</v>
      </c>
      <c r="I2261" s="2">
        <f>'Moving Avg'!H2261</f>
        <v>34.91395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34.49</v>
      </c>
      <c r="C2262" s="2">
        <f>RSI!I2262</f>
        <v>20.704775271608497</v>
      </c>
      <c r="D2262" s="2">
        <f>MACD!E2262</f>
        <v>0.13484357108419687</v>
      </c>
      <c r="E2262" s="2">
        <f>MACD!F2262</f>
        <v>5.0307814690628602E-2</v>
      </c>
      <c r="F2262" s="2">
        <f>'Moving Avg'!D2262</f>
        <v>34.698</v>
      </c>
      <c r="G2262" s="2">
        <f>'Moving Avg'!F2262</f>
        <v>34.924500000000002</v>
      </c>
      <c r="H2262" s="2">
        <f>'Moving Avg'!G2262</f>
        <v>34.699199999999998</v>
      </c>
      <c r="I2262" s="2">
        <f>'Moving Avg'!H2262</f>
        <v>34.9114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34.49</v>
      </c>
      <c r="C2263" s="2">
        <f>RSI!I2263</f>
        <v>20.704775271608497</v>
      </c>
      <c r="D2263" s="2">
        <f>MACD!E2263</f>
        <v>0.16465346341387743</v>
      </c>
      <c r="E2263" s="2">
        <f>MACD!F2263</f>
        <v>7.3176944435278363E-2</v>
      </c>
      <c r="F2263" s="2">
        <f>'Moving Avg'!D2263</f>
        <v>34.594000000000008</v>
      </c>
      <c r="G2263" s="2">
        <f>'Moving Avg'!F2263</f>
        <v>34.899000000000001</v>
      </c>
      <c r="H2263" s="2">
        <f>'Moving Avg'!G2263</f>
        <v>34.702399999999997</v>
      </c>
      <c r="I2263" s="2">
        <f>'Moving Avg'!H2263</f>
        <v>34.908850000000001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34.49</v>
      </c>
      <c r="C2264" s="2">
        <f>RSI!I2264</f>
        <v>20.704775271608497</v>
      </c>
      <c r="D2264" s="2">
        <f>MACD!E2264</f>
        <v>0.19194436522871428</v>
      </c>
      <c r="E2264" s="2">
        <f>MACD!F2264</f>
        <v>9.6930428593965556E-2</v>
      </c>
      <c r="F2264" s="2">
        <f>'Moving Avg'!D2264</f>
        <v>34.49</v>
      </c>
      <c r="G2264" s="2">
        <f>'Moving Avg'!F2264</f>
        <v>34.8735</v>
      </c>
      <c r="H2264" s="2">
        <f>'Moving Avg'!G2264</f>
        <v>34.705599999999997</v>
      </c>
      <c r="I2264" s="2">
        <f>'Moving Avg'!H2264</f>
        <v>34.906299999999995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34.49</v>
      </c>
      <c r="C2265" s="2">
        <f>RSI!I2265</f>
        <v>20.704775271608497</v>
      </c>
      <c r="D2265" s="2">
        <f>MACD!E2265</f>
        <v>0.21695069154826996</v>
      </c>
      <c r="E2265" s="2">
        <f>MACD!F2265</f>
        <v>0.12093448118482644</v>
      </c>
      <c r="F2265" s="2">
        <f>'Moving Avg'!D2265</f>
        <v>34.49</v>
      </c>
      <c r="G2265" s="2">
        <f>'Moving Avg'!F2265</f>
        <v>34.847999999999999</v>
      </c>
      <c r="H2265" s="2">
        <f>'Moving Avg'!G2265</f>
        <v>34.739600000000003</v>
      </c>
      <c r="I2265" s="2">
        <f>'Moving Avg'!H2265</f>
        <v>34.903749999999995</v>
      </c>
      <c r="J2265" s="6" t="str">
        <f>OBV!F2265</f>
        <v>NEUTRAL</v>
      </c>
      <c r="K2265" s="6" t="str">
        <f>OBV!G2265</f>
        <v>NEUTRAL</v>
      </c>
      <c r="L2265" s="6" t="str">
        <f>OBV!H2265</f>
        <v>NEUTRAL</v>
      </c>
    </row>
    <row r="2266" spans="1:12" ht="13.5" x14ac:dyDescent="0.25">
      <c r="A2266" s="3">
        <f>RSI!A2266</f>
        <v>45302</v>
      </c>
      <c r="B2266" s="2">
        <f>RSI!B2266</f>
        <v>34.49</v>
      </c>
      <c r="C2266" s="2">
        <f>RSI!I2266</f>
        <v>20.704775271608497</v>
      </c>
      <c r="D2266" s="2">
        <f>MACD!E2266</f>
        <v>0.23988213591204754</v>
      </c>
      <c r="E2266" s="2">
        <f>MACD!F2266</f>
        <v>0.14472401213027067</v>
      </c>
      <c r="F2266" s="2">
        <f>'Moving Avg'!D2266</f>
        <v>34.49</v>
      </c>
      <c r="G2266" s="2">
        <f>'Moving Avg'!F2266</f>
        <v>34.822500000000005</v>
      </c>
      <c r="H2266" s="2">
        <f>'Moving Avg'!G2266</f>
        <v>34.744199999999999</v>
      </c>
      <c r="I2266" s="2">
        <f>'Moving Avg'!H2266</f>
        <v>34.901199999999996</v>
      </c>
      <c r="J2266" s="6" t="str">
        <f>OBV!F2266</f>
        <v>NEUTRAL</v>
      </c>
      <c r="K2266" s="6" t="str">
        <f>OBV!G2266</f>
        <v>NEUTRAL</v>
      </c>
      <c r="L2266" s="6" t="str">
        <f>OBV!H2266</f>
        <v>NEUTRAL</v>
      </c>
    </row>
    <row r="2267" spans="1:12" ht="13.5" x14ac:dyDescent="0.25">
      <c r="A2267" s="3">
        <f>RSI!A2267</f>
        <v>45303</v>
      </c>
      <c r="B2267" s="2">
        <f>RSI!B2267</f>
        <v>34.49</v>
      </c>
      <c r="C2267" s="2">
        <f>RSI!I2267</f>
        <v>20.704775271608497</v>
      </c>
      <c r="D2267" s="2">
        <f>MACD!E2267</f>
        <v>0.26092663350860335</v>
      </c>
      <c r="E2267" s="2">
        <f>MACD!F2267</f>
        <v>0.16796453640593723</v>
      </c>
      <c r="F2267" s="2">
        <f>'Moving Avg'!D2267</f>
        <v>34.49</v>
      </c>
      <c r="G2267" s="2">
        <f>'Moving Avg'!F2267</f>
        <v>34.797000000000004</v>
      </c>
      <c r="H2267" s="2">
        <f>'Moving Avg'!G2267</f>
        <v>34.748800000000003</v>
      </c>
      <c r="I2267" s="2">
        <f>'Moving Avg'!H2267</f>
        <v>34.898649999999996</v>
      </c>
      <c r="J2267" s="6" t="str">
        <f>OBV!F2267</f>
        <v>NEUTRAL</v>
      </c>
      <c r="K2267" s="6" t="str">
        <f>OBV!G2267</f>
        <v>NEUTRAL</v>
      </c>
      <c r="L2267" s="6" t="str">
        <f>OBV!H2267</f>
        <v>NEUTRAL</v>
      </c>
    </row>
    <row r="2268" spans="1:12" ht="13.5" x14ac:dyDescent="0.25">
      <c r="A2268" s="3">
        <f>RSI!A2268</f>
        <v>45306</v>
      </c>
      <c r="B2268" s="2">
        <f>RSI!B2268</f>
        <v>34.49</v>
      </c>
      <c r="C2268" s="2">
        <f>RSI!I2268</f>
        <v>20.704775271608497</v>
      </c>
      <c r="D2268" s="2">
        <f>MACD!E2268</f>
        <v>0.28179139221235516</v>
      </c>
      <c r="E2268" s="2">
        <f>MACD!F2268</f>
        <v>0.19072990756722083</v>
      </c>
      <c r="F2268" s="2">
        <f>'Moving Avg'!D2268</f>
        <v>34.49</v>
      </c>
      <c r="G2268" s="2">
        <f>'Moving Avg'!F2268</f>
        <v>34.771500000000003</v>
      </c>
      <c r="H2268" s="2">
        <f>'Moving Avg'!G2268</f>
        <v>34.748600000000003</v>
      </c>
      <c r="I2268" s="2">
        <f>'Moving Avg'!H2268</f>
        <v>34.89609999999999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</row>
    <row r="2269" spans="1:12" ht="13.5" x14ac:dyDescent="0.25">
      <c r="A2269" s="3">
        <f>RSI!A2269</f>
        <v>45307</v>
      </c>
      <c r="B2269" s="2">
        <f>RSI!B2269</f>
        <v>34.49</v>
      </c>
      <c r="C2269" s="2">
        <f>RSI!I2269</f>
        <v>20.704775271608497</v>
      </c>
      <c r="D2269" s="2">
        <f>MACD!E2269</f>
        <v>0.30085305339378721</v>
      </c>
      <c r="E2269" s="2">
        <f>MACD!F2269</f>
        <v>0.21275453673253414</v>
      </c>
      <c r="F2269" s="2">
        <f>'Moving Avg'!D2269</f>
        <v>34.49</v>
      </c>
      <c r="G2269" s="2">
        <f>'Moving Avg'!F2269</f>
        <v>34.746000000000002</v>
      </c>
      <c r="H2269" s="2">
        <f>'Moving Avg'!G2269</f>
        <v>34.748400000000004</v>
      </c>
      <c r="I2269" s="2">
        <f>'Moving Avg'!H2269</f>
        <v>34.893549999999991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</row>
    <row r="2270" spans="1:12" ht="13.5" x14ac:dyDescent="0.25">
      <c r="A2270" s="3">
        <f>RSI!A2270</f>
        <v>45308</v>
      </c>
      <c r="B2270" s="2">
        <f>RSI!B2270</f>
        <v>34.49</v>
      </c>
      <c r="C2270" s="2">
        <f>RSI!I2270</f>
        <v>20.704775271608483</v>
      </c>
      <c r="D2270" s="2">
        <f>MACD!E2270</f>
        <v>0.23828480442318067</v>
      </c>
      <c r="E2270" s="2">
        <f>MACD!F2270</f>
        <v>0.21786059027066346</v>
      </c>
      <c r="F2270" s="2">
        <f>'Moving Avg'!D2270</f>
        <v>34.49</v>
      </c>
      <c r="G2270" s="2">
        <f>'Moving Avg'!F2270</f>
        <v>34.720500000000001</v>
      </c>
      <c r="H2270" s="2">
        <f>'Moving Avg'!G2270</f>
        <v>34.748200000000004</v>
      </c>
      <c r="I2270" s="2">
        <f>'Moving Avg'!H2270</f>
        <v>34.890999999999991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</row>
    <row r="2271" spans="1:12" ht="13.5" x14ac:dyDescent="0.25">
      <c r="A2271" s="3">
        <f>RSI!A2271</f>
        <v>45309</v>
      </c>
      <c r="B2271" s="2">
        <f>RSI!B2271</f>
        <v>34.49</v>
      </c>
      <c r="C2271" s="2">
        <f>RSI!I2271</f>
        <v>20.704775271608483</v>
      </c>
      <c r="D2271" s="2">
        <f>MACD!E2271</f>
        <v>0.18654860019353237</v>
      </c>
      <c r="E2271" s="2">
        <f>MACD!F2271</f>
        <v>0.21159819225523724</v>
      </c>
      <c r="F2271" s="2">
        <f>'Moving Avg'!D2271</f>
        <v>34.49</v>
      </c>
      <c r="G2271" s="2">
        <f>'Moving Avg'!F2271</f>
        <v>34.695000000000007</v>
      </c>
      <c r="H2271" s="2">
        <f>'Moving Avg'!G2271</f>
        <v>34.748000000000005</v>
      </c>
      <c r="I2271" s="2">
        <f>'Moving Avg'!H2271</f>
        <v>34.888449999999992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</row>
    <row r="2272" spans="1:12" ht="13.5" x14ac:dyDescent="0.25">
      <c r="A2272" s="3">
        <f>RSI!A2272</f>
        <v>45310</v>
      </c>
      <c r="B2272" s="2">
        <f>RSI!B2272</f>
        <v>34.49</v>
      </c>
      <c r="C2272" s="2">
        <f>RSI!I2272</f>
        <v>20.704775271608483</v>
      </c>
      <c r="D2272" s="2">
        <f>MACD!E2272</f>
        <v>0.14388862707692596</v>
      </c>
      <c r="E2272" s="2">
        <f>MACD!F2272</f>
        <v>0.198056279219575</v>
      </c>
      <c r="F2272" s="2">
        <f>'Moving Avg'!D2272</f>
        <v>34.49</v>
      </c>
      <c r="G2272" s="2">
        <f>'Moving Avg'!F2272</f>
        <v>34.669500000000006</v>
      </c>
      <c r="H2272" s="2">
        <f>'Moving Avg'!G2272</f>
        <v>34.747800000000005</v>
      </c>
      <c r="I2272" s="2">
        <f>'Moving Avg'!H2272</f>
        <v>34.885899999999985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</row>
    <row r="2273" spans="1:12" ht="13.5" x14ac:dyDescent="0.25">
      <c r="A2273" s="3">
        <f>RSI!A2273</f>
        <v>45313</v>
      </c>
      <c r="B2273" s="2">
        <f>RSI!B2273</f>
        <v>34.49</v>
      </c>
      <c r="C2273" s="2">
        <f>RSI!I2273</f>
        <v>20.704775271608497</v>
      </c>
      <c r="D2273" s="2">
        <f>MACD!E2273</f>
        <v>0.10882581478241349</v>
      </c>
      <c r="E2273" s="2">
        <f>MACD!F2273</f>
        <v>0.18021018633214272</v>
      </c>
      <c r="F2273" s="2">
        <f>'Moving Avg'!D2273</f>
        <v>34.49</v>
      </c>
      <c r="G2273" s="2">
        <f>'Moving Avg'!F2273</f>
        <v>34.644000000000005</v>
      </c>
      <c r="H2273" s="2">
        <f>'Moving Avg'!G2273</f>
        <v>34.747600000000006</v>
      </c>
      <c r="I2273" s="2">
        <f>'Moving Avg'!H2273</f>
        <v>34.883349999999986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</row>
    <row r="2274" spans="1:12" ht="13.5" x14ac:dyDescent="0.25">
      <c r="A2274" s="3">
        <f>RSI!A2274</f>
        <v>45314</v>
      </c>
      <c r="B2274" s="2">
        <f>RSI!B2274</f>
        <v>34.49</v>
      </c>
      <c r="C2274" s="2">
        <f>RSI!I2274</f>
        <v>20.704775271608497</v>
      </c>
      <c r="D2274" s="2">
        <f>MACD!E2274</f>
        <v>8.0114770223666198E-2</v>
      </c>
      <c r="E2274" s="2">
        <f>MACD!F2274</f>
        <v>0.16019110311044743</v>
      </c>
      <c r="F2274" s="2">
        <f>'Moving Avg'!D2274</f>
        <v>34.49</v>
      </c>
      <c r="G2274" s="2">
        <f>'Moving Avg'!F2274</f>
        <v>34.618500000000004</v>
      </c>
      <c r="H2274" s="2">
        <f>'Moving Avg'!G2274</f>
        <v>34.747399999999999</v>
      </c>
      <c r="I2274" s="2">
        <f>'Moving Avg'!H2274</f>
        <v>34.880799999999986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</row>
    <row r="2275" spans="1:12" ht="13.5" x14ac:dyDescent="0.25">
      <c r="A2275" s="3">
        <f>RSI!A2275</f>
        <v>45315</v>
      </c>
      <c r="B2275" s="2">
        <f>RSI!B2275</f>
        <v>34.49</v>
      </c>
      <c r="C2275" s="2">
        <f>RSI!I2275</f>
        <v>20.704775271608497</v>
      </c>
      <c r="D2275" s="2">
        <f>MACD!E2275</f>
        <v>5.6707373259136773E-2</v>
      </c>
      <c r="E2275" s="2">
        <f>MACD!F2275</f>
        <v>0.13949435714018532</v>
      </c>
      <c r="F2275" s="2">
        <f>'Moving Avg'!D2275</f>
        <v>34.49</v>
      </c>
      <c r="G2275" s="2">
        <f>'Moving Avg'!F2275</f>
        <v>34.593000000000004</v>
      </c>
      <c r="H2275" s="2">
        <f>'Moving Avg'!G2275</f>
        <v>34.747199999999999</v>
      </c>
      <c r="I2275" s="2">
        <f>'Moving Avg'!H2275</f>
        <v>34.878249999999987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</row>
    <row r="2276" spans="1:12" ht="13.5" x14ac:dyDescent="0.25">
      <c r="A2276" s="3">
        <f>RSI!A2276</f>
        <v>45316</v>
      </c>
      <c r="B2276" s="2">
        <f>RSI!B2276</f>
        <v>34.49</v>
      </c>
      <c r="C2276" s="2">
        <f>RSI!I2276</f>
        <v>20.704775271608497</v>
      </c>
      <c r="D2276" s="2">
        <f>MACD!E2276</f>
        <v>3.7722006711319978E-2</v>
      </c>
      <c r="E2276" s="2">
        <f>MACD!F2276</f>
        <v>0.11913988705441227</v>
      </c>
      <c r="F2276" s="2">
        <f>'Moving Avg'!D2276</f>
        <v>34.49</v>
      </c>
      <c r="G2276" s="2">
        <f>'Moving Avg'!F2276</f>
        <v>34.56750000000001</v>
      </c>
      <c r="H2276" s="2">
        <f>'Moving Avg'!G2276</f>
        <v>34.747</v>
      </c>
      <c r="I2276" s="2">
        <f>'Moving Avg'!H2276</f>
        <v>34.875699999999981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</row>
    <row r="2277" spans="1:12" ht="13.5" x14ac:dyDescent="0.25">
      <c r="A2277" s="3">
        <f>RSI!A2277</f>
        <v>45317</v>
      </c>
      <c r="B2277" s="2">
        <f>RSI!B2277</f>
        <v>34.49</v>
      </c>
      <c r="C2277" s="2">
        <f>RSI!I2277</f>
        <v>20.704775271608497</v>
      </c>
      <c r="D2277" s="2">
        <f>MACD!E2277</f>
        <v>2.2417551362337917E-2</v>
      </c>
      <c r="E2277" s="2">
        <f>MACD!F2277</f>
        <v>9.9795419915997399E-2</v>
      </c>
      <c r="F2277" s="2">
        <f>'Moving Avg'!D2277</f>
        <v>34.49</v>
      </c>
      <c r="G2277" s="2">
        <f>'Moving Avg'!F2277</f>
        <v>34.542000000000009</v>
      </c>
      <c r="H2277" s="2">
        <f>'Moving Avg'!G2277</f>
        <v>34.7468</v>
      </c>
      <c r="I2277" s="2">
        <f>'Moving Avg'!H2277</f>
        <v>34.873149999999981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</row>
    <row r="2278" spans="1:12" ht="13.5" x14ac:dyDescent="0.25">
      <c r="A2278" s="3">
        <f>RSI!A2278</f>
        <v>45320</v>
      </c>
      <c r="B2278" s="2">
        <f>RSI!B2278</f>
        <v>34.49</v>
      </c>
      <c r="C2278" s="2">
        <f>RSI!I2278</f>
        <v>20.704775271608497</v>
      </c>
      <c r="D2278" s="2">
        <f>MACD!E2278</f>
        <v>1.0171410546327309E-2</v>
      </c>
      <c r="E2278" s="2">
        <f>MACD!F2278</f>
        <v>8.1870618042063387E-2</v>
      </c>
      <c r="F2278" s="2">
        <f>'Moving Avg'!D2278</f>
        <v>34.49</v>
      </c>
      <c r="G2278" s="2">
        <f>'Moving Avg'!F2278</f>
        <v>34.516000000000005</v>
      </c>
      <c r="H2278" s="2">
        <f>'Moving Avg'!G2278</f>
        <v>34.746600000000001</v>
      </c>
      <c r="I2278" s="2">
        <f>'Moving Avg'!H2278</f>
        <v>34.870599999999982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</row>
    <row r="2279" spans="1:12" ht="13.5" x14ac:dyDescent="0.25">
      <c r="A2279" s="3">
        <f>RSI!A2279</f>
        <v>45321</v>
      </c>
      <c r="B2279" s="2">
        <f>RSI!B2279</f>
        <v>34.49</v>
      </c>
      <c r="C2279" s="2">
        <f>RSI!I2279</f>
        <v>20.704775271608497</v>
      </c>
      <c r="D2279" s="2">
        <f>MACD!E2279</f>
        <v>4.6094226544823869E-4</v>
      </c>
      <c r="E2279" s="2">
        <f>MACD!F2279</f>
        <v>6.5588682886740357E-2</v>
      </c>
      <c r="F2279" s="2">
        <f>'Moving Avg'!D2279</f>
        <v>34.49</v>
      </c>
      <c r="G2279" s="2">
        <f>'Moving Avg'!F2279</f>
        <v>34.49</v>
      </c>
      <c r="H2279" s="2">
        <f>'Moving Avg'!G2279</f>
        <v>34.746400000000001</v>
      </c>
      <c r="I2279" s="2">
        <f>'Moving Avg'!H2279</f>
        <v>34.868049999999982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</row>
    <row r="2280" spans="1:12" ht="13.5" x14ac:dyDescent="0.25">
      <c r="A2280" s="3">
        <f>RSI!A2280</f>
        <v>45322</v>
      </c>
      <c r="B2280" s="2">
        <f>RSI!B2280</f>
        <v>34.49</v>
      </c>
      <c r="C2280" s="2">
        <f>RSI!I2280</f>
        <v>20.704775271608497</v>
      </c>
      <c r="D2280" s="2">
        <f>MACD!E2280</f>
        <v>-7.1522273821429394E-3</v>
      </c>
      <c r="E2280" s="2">
        <f>MACD!F2280</f>
        <v>5.1040500832963701E-2</v>
      </c>
      <c r="F2280" s="2">
        <f>'Moving Avg'!D2280</f>
        <v>34.49</v>
      </c>
      <c r="G2280" s="2">
        <f>'Moving Avg'!F2280</f>
        <v>34.49</v>
      </c>
      <c r="H2280" s="2">
        <f>'Moving Avg'!G2280</f>
        <v>34.746200000000002</v>
      </c>
      <c r="I2280" s="2">
        <f>'Moving Avg'!H2280</f>
        <v>34.865499999999976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</row>
    <row r="2281" spans="1:12" ht="13.5" x14ac:dyDescent="0.25">
      <c r="A2281" s="3">
        <f>RSI!A2281</f>
        <v>45323</v>
      </c>
      <c r="B2281" s="2">
        <f>RSI!B2281</f>
        <v>34.49</v>
      </c>
      <c r="C2281" s="2">
        <f>RSI!I2281</f>
        <v>20.704775271608497</v>
      </c>
      <c r="D2281" s="2">
        <f>MACD!E2281</f>
        <v>-1.3035454571770799E-2</v>
      </c>
      <c r="E2281" s="2">
        <f>MACD!F2281</f>
        <v>3.8225309752016802E-2</v>
      </c>
      <c r="F2281" s="2">
        <f>'Moving Avg'!D2281</f>
        <v>34.49</v>
      </c>
      <c r="G2281" s="2">
        <f>'Moving Avg'!F2281</f>
        <v>34.49</v>
      </c>
      <c r="H2281" s="2">
        <f>'Moving Avg'!G2281</f>
        <v>34.746000000000002</v>
      </c>
      <c r="I2281" s="2">
        <f>'Moving Avg'!H2281</f>
        <v>34.862949999999977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</row>
    <row r="2282" spans="1:12" ht="13.5" x14ac:dyDescent="0.25">
      <c r="A2282" s="3">
        <f>RSI!A2282</f>
        <v>45324</v>
      </c>
      <c r="B2282" s="2">
        <f>RSI!B2282</f>
        <v>34.49</v>
      </c>
      <c r="C2282" s="2">
        <f>RSI!I2282</f>
        <v>20.704775271608497</v>
      </c>
      <c r="D2282" s="2">
        <f>MACD!E2282</f>
        <v>-1.7496268414674887E-2</v>
      </c>
      <c r="E2282" s="2">
        <f>MACD!F2282</f>
        <v>2.7080994118678467E-2</v>
      </c>
      <c r="F2282" s="2">
        <f>'Moving Avg'!D2282</f>
        <v>34.49</v>
      </c>
      <c r="G2282" s="2">
        <f>'Moving Avg'!F2282</f>
        <v>34.49</v>
      </c>
      <c r="H2282" s="2">
        <f>'Moving Avg'!G2282</f>
        <v>34.745800000000003</v>
      </c>
      <c r="I2282" s="2">
        <f>'Moving Avg'!H2282</f>
        <v>34.860399999999977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45327</v>
      </c>
      <c r="B2283" s="2">
        <f>RSI!B2283</f>
        <v>34.49</v>
      </c>
      <c r="C2283" s="2">
        <f>RSI!I2283</f>
        <v>20.704775271608497</v>
      </c>
      <c r="D2283" s="2">
        <f>MACD!E2283</f>
        <v>-2.079182036094096E-2</v>
      </c>
      <c r="E2283" s="2">
        <f>MACD!F2283</f>
        <v>1.7506431222754582E-2</v>
      </c>
      <c r="F2283" s="2">
        <f>'Moving Avg'!D2283</f>
        <v>34.49</v>
      </c>
      <c r="G2283" s="2">
        <f>'Moving Avg'!F2283</f>
        <v>34.49</v>
      </c>
      <c r="H2283" s="2">
        <f>'Moving Avg'!G2283</f>
        <v>34.745600000000003</v>
      </c>
      <c r="I2283" s="2">
        <f>'Moving Avg'!H2283</f>
        <v>34.857849999999978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</row>
    <row r="2284" spans="1:12" ht="13.5" x14ac:dyDescent="0.25">
      <c r="A2284" s="3">
        <f>RSI!A2284</f>
        <v>45328</v>
      </c>
      <c r="B2284" s="2">
        <f>RSI!B2284</f>
        <v>34.49</v>
      </c>
      <c r="C2284" s="2">
        <f>RSI!I2284</f>
        <v>20.704775271608497</v>
      </c>
      <c r="D2284" s="2">
        <f>MACD!E2284</f>
        <v>-2.313686168224649E-2</v>
      </c>
      <c r="E2284" s="2">
        <f>MACD!F2284</f>
        <v>9.3777726417543679E-3</v>
      </c>
      <c r="F2284" s="2">
        <f>'Moving Avg'!D2284</f>
        <v>34.49</v>
      </c>
      <c r="G2284" s="2">
        <f>'Moving Avg'!F2284</f>
        <v>34.49</v>
      </c>
      <c r="H2284" s="2">
        <f>'Moving Avg'!G2284</f>
        <v>34.745400000000004</v>
      </c>
      <c r="I2284" s="2">
        <f>'Moving Avg'!H2284</f>
        <v>34.855299999999971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</row>
    <row r="2285" spans="1:12" ht="13.5" x14ac:dyDescent="0.25">
      <c r="A2285" s="3">
        <f>RSI!A2285</f>
        <v>45329</v>
      </c>
      <c r="B2285" s="2">
        <f>RSI!B2285</f>
        <v>34.49</v>
      </c>
      <c r="C2285" s="2">
        <f>RSI!I2285</f>
        <v>20.704775271608497</v>
      </c>
      <c r="D2285" s="2">
        <f>MACD!E2285</f>
        <v>-2.4710476829348238E-2</v>
      </c>
      <c r="E2285" s="2">
        <f>MACD!F2285</f>
        <v>2.5601227475338471E-3</v>
      </c>
      <c r="F2285" s="2">
        <f>'Moving Avg'!D2285</f>
        <v>34.49</v>
      </c>
      <c r="G2285" s="2">
        <f>'Moving Avg'!F2285</f>
        <v>34.49</v>
      </c>
      <c r="H2285" s="2">
        <f>'Moving Avg'!G2285</f>
        <v>34.735200000000006</v>
      </c>
      <c r="I2285" s="2">
        <f>'Moving Avg'!H2285</f>
        <v>34.852749999999972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</row>
    <row r="2286" spans="1:12" ht="13.5" x14ac:dyDescent="0.25">
      <c r="A2286" s="3">
        <f>RSI!A2286</f>
        <v>45330</v>
      </c>
      <c r="B2286" s="2">
        <f>RSI!B2286</f>
        <v>34.49</v>
      </c>
      <c r="C2286" s="2">
        <f>RSI!I2286</f>
        <v>20.704775271608497</v>
      </c>
      <c r="D2286" s="2">
        <f>MACD!E2286</f>
        <v>-2.5661765314062279E-2</v>
      </c>
      <c r="E2286" s="2">
        <f>MACD!F2286</f>
        <v>-3.0842548647853781E-3</v>
      </c>
      <c r="F2286" s="2">
        <f>'Moving Avg'!D2286</f>
        <v>34.49</v>
      </c>
      <c r="G2286" s="2">
        <f>'Moving Avg'!F2286</f>
        <v>34.49</v>
      </c>
      <c r="H2286" s="2">
        <f>'Moving Avg'!G2286</f>
        <v>34.725000000000001</v>
      </c>
      <c r="I2286" s="2">
        <f>'Moving Avg'!H2286</f>
        <v>34.850199999999973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</row>
    <row r="2287" spans="1:12" ht="13.5" x14ac:dyDescent="0.25">
      <c r="A2287" s="3">
        <f>RSI!A2287</f>
        <v>45331</v>
      </c>
      <c r="B2287" s="2">
        <f>RSI!B2287</f>
        <v>34.49</v>
      </c>
      <c r="C2287" s="2">
        <f>RSI!I2287</f>
        <v>20.704775271608497</v>
      </c>
      <c r="D2287" s="2">
        <f>MACD!E2287</f>
        <v>-2.6114635034971911E-2</v>
      </c>
      <c r="E2287" s="2">
        <f>MACD!F2287</f>
        <v>-7.6903308988226851E-3</v>
      </c>
      <c r="F2287" s="2">
        <f>'Moving Avg'!D2287</f>
        <v>34.49</v>
      </c>
      <c r="G2287" s="2">
        <f>'Moving Avg'!F2287</f>
        <v>34.49</v>
      </c>
      <c r="H2287" s="2">
        <f>'Moving Avg'!G2287</f>
        <v>34.714800000000004</v>
      </c>
      <c r="I2287" s="2">
        <f>'Moving Avg'!H2287</f>
        <v>34.847649999999973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</row>
    <row r="2288" spans="1:12" ht="13.5" x14ac:dyDescent="0.25">
      <c r="A2288" s="3">
        <f>RSI!A2288</f>
        <v>45334</v>
      </c>
      <c r="B2288" s="2">
        <f>RSI!B2288</f>
        <v>34.49</v>
      </c>
      <c r="C2288" s="2">
        <f>RSI!I2288</f>
        <v>20.704775271608497</v>
      </c>
      <c r="D2288" s="2">
        <f>MACD!E2288</f>
        <v>-2.6171844815912948E-2</v>
      </c>
      <c r="E2288" s="2">
        <f>MACD!F2288</f>
        <v>-1.1386633682240738E-2</v>
      </c>
      <c r="F2288" s="2">
        <f>'Moving Avg'!D2288</f>
        <v>34.49</v>
      </c>
      <c r="G2288" s="2">
        <f>'Moving Avg'!F2288</f>
        <v>34.49</v>
      </c>
      <c r="H2288" s="2">
        <f>'Moving Avg'!G2288</f>
        <v>34.704600000000006</v>
      </c>
      <c r="I2288" s="2">
        <f>'Moving Avg'!H2288</f>
        <v>34.845099999999974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</row>
    <row r="2289" spans="1:12" ht="13.5" x14ac:dyDescent="0.25">
      <c r="A2289" s="3">
        <f>RSI!A2289</f>
        <v>45335</v>
      </c>
      <c r="B2289" s="2">
        <f>RSI!B2289</f>
        <v>34.49</v>
      </c>
      <c r="C2289" s="2">
        <f>RSI!I2289</f>
        <v>20.704775271608497</v>
      </c>
      <c r="D2289" s="2">
        <f>MACD!E2289</f>
        <v>-2.5918412652082168E-2</v>
      </c>
      <c r="E2289" s="2">
        <f>MACD!F2289</f>
        <v>-1.4292989476209026E-2</v>
      </c>
      <c r="F2289" s="2">
        <f>'Moving Avg'!D2289</f>
        <v>34.49</v>
      </c>
      <c r="G2289" s="2">
        <f>'Moving Avg'!F2289</f>
        <v>34.49</v>
      </c>
      <c r="H2289" s="2">
        <f>'Moving Avg'!G2289</f>
        <v>34.694400000000002</v>
      </c>
      <c r="I2289" s="2">
        <f>'Moving Avg'!H2289</f>
        <v>34.842549999999967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</row>
    <row r="2290" spans="1:12" ht="13.5" x14ac:dyDescent="0.25">
      <c r="A2290" s="3">
        <f>RSI!A2290</f>
        <v>45336</v>
      </c>
      <c r="B2290" s="2">
        <f>RSI!B2290</f>
        <v>34.49</v>
      </c>
      <c r="C2290" s="2">
        <f>RSI!I2290</f>
        <v>20.704775271608497</v>
      </c>
      <c r="D2290" s="2">
        <f>MACD!E2290</f>
        <v>-2.5424488163011461E-2</v>
      </c>
      <c r="E2290" s="2">
        <f>MACD!F2290</f>
        <v>-1.6519289213569512E-2</v>
      </c>
      <c r="F2290" s="2">
        <f>'Moving Avg'!D2290</f>
        <v>34.49</v>
      </c>
      <c r="G2290" s="2">
        <f>'Moving Avg'!F2290</f>
        <v>34.49</v>
      </c>
      <c r="H2290" s="2">
        <f>'Moving Avg'!G2290</f>
        <v>34.684200000000004</v>
      </c>
      <c r="I2290" s="2">
        <f>'Moving Avg'!H2290</f>
        <v>34.839999999999968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</row>
    <row r="2291" spans="1:12" ht="13.5" x14ac:dyDescent="0.25">
      <c r="A2291" s="3">
        <f>RSI!A2291</f>
        <v>45337</v>
      </c>
      <c r="B2291" s="2">
        <f>RSI!B2291</f>
        <v>34.49</v>
      </c>
      <c r="C2291" s="2">
        <f>RSI!I2291</f>
        <v>20.704775271608497</v>
      </c>
      <c r="D2291" s="2">
        <f>MACD!E2291</f>
        <v>-2.4747772530119505E-2</v>
      </c>
      <c r="E2291" s="2">
        <f>MACD!F2291</f>
        <v>-1.8164985876879512E-2</v>
      </c>
      <c r="F2291" s="2">
        <f>'Moving Avg'!D2291</f>
        <v>34.49</v>
      </c>
      <c r="G2291" s="2">
        <f>'Moving Avg'!F2291</f>
        <v>34.49</v>
      </c>
      <c r="H2291" s="2">
        <f>'Moving Avg'!G2291</f>
        <v>34.674000000000007</v>
      </c>
      <c r="I2291" s="2">
        <f>'Moving Avg'!H2291</f>
        <v>34.837449999999968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</row>
    <row r="2292" spans="1:12" ht="13.5" x14ac:dyDescent="0.25">
      <c r="A2292" s="3">
        <f>RSI!A2292</f>
        <v>45338</v>
      </c>
      <c r="B2292" s="2">
        <f>RSI!B2292</f>
        <v>34.49</v>
      </c>
      <c r="C2292" s="2">
        <f>RSI!I2292</f>
        <v>20.704775271608497</v>
      </c>
      <c r="D2292" s="2">
        <f>MACD!E2292</f>
        <v>-2.3935556321667661E-2</v>
      </c>
      <c r="E2292" s="2">
        <f>MACD!F2292</f>
        <v>-1.9319099965837142E-2</v>
      </c>
      <c r="F2292" s="2">
        <f>'Moving Avg'!D2292</f>
        <v>34.49</v>
      </c>
      <c r="G2292" s="2">
        <f>'Moving Avg'!F2292</f>
        <v>34.49</v>
      </c>
      <c r="H2292" s="2">
        <f>'Moving Avg'!G2292</f>
        <v>34.663800000000009</v>
      </c>
      <c r="I2292" s="2">
        <f>'Moving Avg'!H2292</f>
        <v>34.834899999999969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45341</v>
      </c>
      <c r="B2293" s="2">
        <f>RSI!B2293</f>
        <v>34.49</v>
      </c>
      <c r="C2293" s="2">
        <f>RSI!I2293</f>
        <v>20.704775271608497</v>
      </c>
      <c r="D2293" s="2">
        <f>MACD!E2293</f>
        <v>-2.3026434718794064E-2</v>
      </c>
      <c r="E2293" s="2">
        <f>MACD!F2293</f>
        <v>-2.0060566916428529E-2</v>
      </c>
      <c r="F2293" s="2">
        <f>'Moving Avg'!D2293</f>
        <v>34.49</v>
      </c>
      <c r="G2293" s="2">
        <f>'Moving Avg'!F2293</f>
        <v>34.49</v>
      </c>
      <c r="H2293" s="2">
        <f>'Moving Avg'!G2293</f>
        <v>34.653600000000004</v>
      </c>
      <c r="I2293" s="2">
        <f>'Moving Avg'!H2293</f>
        <v>34.832349999999963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</row>
    <row r="2294" spans="1:12" ht="13.5" x14ac:dyDescent="0.25">
      <c r="A2294" s="3">
        <f>RSI!A2294</f>
        <v>45342</v>
      </c>
      <c r="B2294" s="2">
        <f>RSI!B2294</f>
        <v>34.49</v>
      </c>
      <c r="C2294" s="2">
        <f>RSI!I2294</f>
        <v>20.704775271608497</v>
      </c>
      <c r="D2294" s="2">
        <f>MACD!E2294</f>
        <v>-2.2051750446244966E-2</v>
      </c>
      <c r="E2294" s="2">
        <f>MACD!F2294</f>
        <v>-2.0458803622391816E-2</v>
      </c>
      <c r="F2294" s="2">
        <f>'Moving Avg'!D2294</f>
        <v>34.49</v>
      </c>
      <c r="G2294" s="2">
        <f>'Moving Avg'!F2294</f>
        <v>34.49</v>
      </c>
      <c r="H2294" s="2">
        <f>'Moving Avg'!G2294</f>
        <v>34.643400000000007</v>
      </c>
      <c r="I2294" s="2">
        <f>'Moving Avg'!H2294</f>
        <v>34.829799999999963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</row>
    <row r="2295" spans="1:12" ht="13.5" x14ac:dyDescent="0.25">
      <c r="A2295" s="3">
        <f>RSI!A2295</f>
        <v>45343</v>
      </c>
      <c r="B2295" s="2">
        <f>RSI!B2295</f>
        <v>34.49</v>
      </c>
      <c r="C2295" s="2">
        <f>RSI!I2295</f>
        <v>20.704775271608497</v>
      </c>
      <c r="D2295" s="2">
        <f>MACD!E2295</f>
        <v>-2.103680692277976E-2</v>
      </c>
      <c r="E2295" s="2">
        <f>MACD!F2295</f>
        <v>-2.0574404282469407E-2</v>
      </c>
      <c r="F2295" s="2">
        <f>'Moving Avg'!D2295</f>
        <v>34.49</v>
      </c>
      <c r="G2295" s="2">
        <f>'Moving Avg'!F2295</f>
        <v>34.49</v>
      </c>
      <c r="H2295" s="2">
        <f>'Moving Avg'!G2295</f>
        <v>34.633200000000009</v>
      </c>
      <c r="I2295" s="2">
        <f>'Moving Avg'!H2295</f>
        <v>34.827249999999964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</row>
    <row r="2296" spans="1:12" ht="13.5" x14ac:dyDescent="0.25">
      <c r="A2296" s="3">
        <f>RSI!A2296</f>
        <v>45344</v>
      </c>
      <c r="B2296" s="2">
        <f>RSI!B2296</f>
        <v>34.49</v>
      </c>
      <c r="C2296" s="2">
        <f>RSI!I2296</f>
        <v>20.704775271608497</v>
      </c>
      <c r="D2296" s="2">
        <f>MACD!E2296</f>
        <v>-2.0001887559118359E-2</v>
      </c>
      <c r="E2296" s="2">
        <f>MACD!F2296</f>
        <v>-2.0459900937799199E-2</v>
      </c>
      <c r="F2296" s="2">
        <f>'Moving Avg'!D2296</f>
        <v>34.49</v>
      </c>
      <c r="G2296" s="2">
        <f>'Moving Avg'!F2296</f>
        <v>34.49</v>
      </c>
      <c r="H2296" s="2">
        <f>'Moving Avg'!G2296</f>
        <v>34.623000000000005</v>
      </c>
      <c r="I2296" s="2">
        <f>'Moving Avg'!H2296</f>
        <v>34.824699999999964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</row>
    <row r="2297" spans="1:12" ht="13.5" x14ac:dyDescent="0.25">
      <c r="A2297" s="3">
        <f>RSI!A2297</f>
        <v>45345</v>
      </c>
      <c r="B2297" s="2">
        <f>RSI!B2297</f>
        <v>34.49</v>
      </c>
      <c r="C2297" s="2">
        <f>RSI!I2297</f>
        <v>20.704775271608497</v>
      </c>
      <c r="D2297" s="2">
        <f>MACD!E2297</f>
        <v>-1.8963111561276946E-2</v>
      </c>
      <c r="E2297" s="2">
        <f>MACD!F2297</f>
        <v>-2.0160543062494752E-2</v>
      </c>
      <c r="F2297" s="2">
        <f>'Moving Avg'!D2297</f>
        <v>34.49</v>
      </c>
      <c r="G2297" s="2">
        <f>'Moving Avg'!F2297</f>
        <v>34.49</v>
      </c>
      <c r="H2297" s="2">
        <f>'Moving Avg'!G2297</f>
        <v>34.612800000000007</v>
      </c>
      <c r="I2297" s="2">
        <f>'Moving Avg'!H2297</f>
        <v>34.822149999999958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</row>
    <row r="2298" spans="1:12" ht="13.5" x14ac:dyDescent="0.25">
      <c r="A2298" s="3">
        <f>RSI!A2298</f>
        <v>45348</v>
      </c>
      <c r="B2298" s="2">
        <f>RSI!B2298</f>
        <v>34.49</v>
      </c>
      <c r="C2298" s="2">
        <f>RSI!I2298</f>
        <v>20.704775271608497</v>
      </c>
      <c r="D2298" s="2">
        <f>MACD!E2298</f>
        <v>-1.7933151887056908E-2</v>
      </c>
      <c r="E2298" s="2">
        <f>MACD!F2298</f>
        <v>-1.9715064827407182E-2</v>
      </c>
      <c r="F2298" s="2">
        <f>'Moving Avg'!D2298</f>
        <v>34.49</v>
      </c>
      <c r="G2298" s="2">
        <f>'Moving Avg'!F2298</f>
        <v>34.49</v>
      </c>
      <c r="H2298" s="2">
        <f>'Moving Avg'!G2298</f>
        <v>34.60260000000001</v>
      </c>
      <c r="I2298" s="2">
        <f>'Moving Avg'!H2298</f>
        <v>34.819599999999959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</row>
    <row r="2299" spans="1:12" ht="13.5" x14ac:dyDescent="0.25">
      <c r="A2299" s="3">
        <f>RSI!A2299</f>
        <v>45349</v>
      </c>
      <c r="B2299" s="2">
        <f>RSI!B2299</f>
        <v>34.49</v>
      </c>
      <c r="C2299" s="2">
        <f>RSI!I2299</f>
        <v>20.704775271608497</v>
      </c>
      <c r="D2299" s="2">
        <f>MACD!E2299</f>
        <v>-1.6921837021072861E-2</v>
      </c>
      <c r="E2299" s="2">
        <f>MACD!F2299</f>
        <v>-1.9156419266140319E-2</v>
      </c>
      <c r="F2299" s="2">
        <f>'Moving Avg'!D2299</f>
        <v>34.49</v>
      </c>
      <c r="G2299" s="2">
        <f>'Moving Avg'!F2299</f>
        <v>34.49</v>
      </c>
      <c r="H2299" s="2">
        <f>'Moving Avg'!G2299</f>
        <v>34.592400000000005</v>
      </c>
      <c r="I2299" s="2">
        <f>'Moving Avg'!H2299</f>
        <v>34.817049999999959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</row>
    <row r="2300" spans="1:12" ht="13.5" x14ac:dyDescent="0.25">
      <c r="A2300" s="3">
        <f>RSI!A2300</f>
        <v>45350</v>
      </c>
      <c r="B2300" s="2">
        <f>RSI!B2300</f>
        <v>34.49</v>
      </c>
      <c r="C2300" s="2">
        <f>RSI!I2300</f>
        <v>20.704775271608497</v>
      </c>
      <c r="D2300" s="2">
        <f>MACD!E2300</f>
        <v>-1.5936654866571587E-2</v>
      </c>
      <c r="E2300" s="2">
        <f>MACD!F2300</f>
        <v>-1.8512466386226573E-2</v>
      </c>
      <c r="F2300" s="2">
        <f>'Moving Avg'!D2300</f>
        <v>34.49</v>
      </c>
      <c r="G2300" s="2">
        <f>'Moving Avg'!F2300</f>
        <v>34.49</v>
      </c>
      <c r="H2300" s="2">
        <f>'Moving Avg'!G2300</f>
        <v>34.582200000000007</v>
      </c>
      <c r="I2300" s="2">
        <f>'Moving Avg'!H2300</f>
        <v>34.81449999999996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</row>
    <row r="2301" spans="1:12" ht="13.5" x14ac:dyDescent="0.25">
      <c r="A2301" s="3">
        <f>RSI!A2301</f>
        <v>45351</v>
      </c>
      <c r="B2301" s="2">
        <f>RSI!B2301</f>
        <v>34.49</v>
      </c>
      <c r="C2301" s="2">
        <f>RSI!I2301</f>
        <v>20.704775271608497</v>
      </c>
      <c r="D2301" s="2">
        <f>MACD!E2301</f>
        <v>-1.4983174205731586E-2</v>
      </c>
      <c r="E2301" s="2">
        <f>MACD!F2301</f>
        <v>-1.7806607950127576E-2</v>
      </c>
      <c r="F2301" s="2">
        <f>'Moving Avg'!D2301</f>
        <v>34.49</v>
      </c>
      <c r="G2301" s="2">
        <f>'Moving Avg'!F2301</f>
        <v>34.49</v>
      </c>
      <c r="H2301" s="2">
        <f>'Moving Avg'!G2301</f>
        <v>34.57200000000001</v>
      </c>
      <c r="I2301" s="2">
        <f>'Moving Avg'!H2301</f>
        <v>34.811949999999953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</row>
    <row r="2302" spans="1:12" ht="13.5" x14ac:dyDescent="0.25">
      <c r="A2302" s="3">
        <f>RSI!A2302</f>
        <v>45352</v>
      </c>
      <c r="B2302" s="2">
        <f>RSI!B2302</f>
        <v>34.49</v>
      </c>
      <c r="C2302" s="2">
        <f>RSI!I2302</f>
        <v>20.704775271608497</v>
      </c>
      <c r="D2302" s="2">
        <f>MACD!E2302</f>
        <v>-1.4065396773958128E-2</v>
      </c>
      <c r="E2302" s="2">
        <f>MACD!F2302</f>
        <v>-1.7058365714893688E-2</v>
      </c>
      <c r="F2302" s="2">
        <f>'Moving Avg'!D2302</f>
        <v>34.49</v>
      </c>
      <c r="G2302" s="2">
        <f>'Moving Avg'!F2302</f>
        <v>34.49</v>
      </c>
      <c r="H2302" s="2">
        <f>'Moving Avg'!G2302</f>
        <v>34.561800000000005</v>
      </c>
      <c r="I2302" s="2">
        <f>'Moving Avg'!H2302</f>
        <v>34.809399999999954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</row>
    <row r="2303" spans="1:12" ht="13.5" x14ac:dyDescent="0.25">
      <c r="A2303" s="3">
        <f>RSI!A2303</f>
        <v>45355</v>
      </c>
      <c r="B2303" s="2">
        <f>RSI!B2303</f>
        <v>34.49</v>
      </c>
      <c r="C2303" s="2">
        <f>RSI!I2303</f>
        <v>20.704775271608497</v>
      </c>
      <c r="D2303" s="2">
        <f>MACD!E2303</f>
        <v>-1.3186050959610895E-2</v>
      </c>
      <c r="E2303" s="2">
        <f>MACD!F2303</f>
        <v>-1.6283902763837132E-2</v>
      </c>
      <c r="F2303" s="2">
        <f>'Moving Avg'!D2303</f>
        <v>34.49</v>
      </c>
      <c r="G2303" s="2">
        <f>'Moving Avg'!F2303</f>
        <v>34.49</v>
      </c>
      <c r="H2303" s="2">
        <f>'Moving Avg'!G2303</f>
        <v>34.551600000000008</v>
      </c>
      <c r="I2303" s="2">
        <f>'Moving Avg'!H2303</f>
        <v>34.806849999999955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</row>
    <row r="2304" spans="1:12" ht="13.5" x14ac:dyDescent="0.25">
      <c r="A2304" s="3">
        <f>RSI!A2304</f>
        <v>45356</v>
      </c>
      <c r="B2304" s="2">
        <f>RSI!B2304</f>
        <v>34.49</v>
      </c>
      <c r="C2304" s="2">
        <f>RSI!I2304</f>
        <v>20.704775271608497</v>
      </c>
      <c r="D2304" s="2">
        <f>MACD!E2304</f>
        <v>-1.2346836421770035E-2</v>
      </c>
      <c r="E2304" s="2">
        <f>MACD!F2304</f>
        <v>-1.5496489495423713E-2</v>
      </c>
      <c r="F2304" s="2">
        <f>'Moving Avg'!D2304</f>
        <v>34.49</v>
      </c>
      <c r="G2304" s="2">
        <f>'Moving Avg'!F2304</f>
        <v>34.49</v>
      </c>
      <c r="H2304" s="2">
        <f>'Moving Avg'!G2304</f>
        <v>34.54140000000001</v>
      </c>
      <c r="I2304" s="2">
        <f>'Moving Avg'!H2304</f>
        <v>34.804299999999955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</row>
    <row r="2305" spans="1:12" ht="13.5" x14ac:dyDescent="0.25">
      <c r="A2305" s="3">
        <f>RSI!A2305</f>
        <v>45357</v>
      </c>
      <c r="B2305" s="2">
        <f>RSI!B2305</f>
        <v>34.49</v>
      </c>
      <c r="C2305" s="2">
        <f>RSI!I2305</f>
        <v>20.704775271608497</v>
      </c>
      <c r="D2305" s="2">
        <f>MACD!E2305</f>
        <v>-1.1548627465657546E-2</v>
      </c>
      <c r="E2305" s="2">
        <f>MACD!F2305</f>
        <v>-1.4706917089470481E-2</v>
      </c>
      <c r="F2305" s="2">
        <f>'Moving Avg'!D2305</f>
        <v>34.49</v>
      </c>
      <c r="G2305" s="2">
        <f>'Moving Avg'!F2305</f>
        <v>34.49</v>
      </c>
      <c r="H2305" s="2">
        <f>'Moving Avg'!G2305</f>
        <v>34.531200000000005</v>
      </c>
      <c r="I2305" s="2">
        <f>'Moving Avg'!H2305</f>
        <v>34.801749999999949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</row>
    <row r="2306" spans="1:12" ht="13.5" x14ac:dyDescent="0.25">
      <c r="A2306" s="3">
        <f>RSI!A2306</f>
        <v>45358</v>
      </c>
      <c r="B2306" s="2">
        <f>RSI!B2306</f>
        <v>34.49</v>
      </c>
      <c r="C2306" s="2">
        <f>RSI!I2306</f>
        <v>20.704775271608497</v>
      </c>
      <c r="D2306" s="2">
        <f>MACD!E2306</f>
        <v>-1.0791641788188144E-2</v>
      </c>
      <c r="E2306" s="2">
        <f>MACD!F2306</f>
        <v>-1.3923862029214015E-2</v>
      </c>
      <c r="F2306" s="2">
        <f>'Moving Avg'!D2306</f>
        <v>34.49</v>
      </c>
      <c r="G2306" s="2">
        <f>'Moving Avg'!F2306</f>
        <v>34.49</v>
      </c>
      <c r="H2306" s="2">
        <f>'Moving Avg'!G2306</f>
        <v>34.521000000000008</v>
      </c>
      <c r="I2306" s="2">
        <f>'Moving Avg'!H2306</f>
        <v>34.799199999999949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</row>
    <row r="2307" spans="1:12" ht="13.5" x14ac:dyDescent="0.25">
      <c r="A2307" s="3">
        <f>RSI!A2307</f>
        <v>45359</v>
      </c>
      <c r="B2307" s="2">
        <f>RSI!B2307</f>
        <v>34.49</v>
      </c>
      <c r="C2307" s="2">
        <f>RSI!I2307</f>
        <v>20.704775271608497</v>
      </c>
      <c r="D2307" s="2">
        <f>MACD!E2307</f>
        <v>-1.0075580168653175E-2</v>
      </c>
      <c r="E2307" s="2">
        <f>MACD!F2307</f>
        <v>-1.3154205657101849E-2</v>
      </c>
      <c r="F2307" s="2">
        <f>'Moving Avg'!D2307</f>
        <v>34.49</v>
      </c>
      <c r="G2307" s="2">
        <f>'Moving Avg'!F2307</f>
        <v>34.49</v>
      </c>
      <c r="H2307" s="2">
        <f>'Moving Avg'!G2307</f>
        <v>34.51080000000001</v>
      </c>
      <c r="I2307" s="2">
        <f>'Moving Avg'!H2307</f>
        <v>34.79664999999995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</row>
    <row r="2308" spans="1:12" ht="13.5" x14ac:dyDescent="0.25">
      <c r="A2308" s="3">
        <f>RSI!A2308</f>
        <v>45362</v>
      </c>
      <c r="B2308" s="2">
        <f>RSI!B2308</f>
        <v>34.49</v>
      </c>
      <c r="C2308" s="2">
        <f>RSI!I2308</f>
        <v>20.704775271608497</v>
      </c>
      <c r="D2308" s="2">
        <f>MACD!E2308</f>
        <v>-9.3997418038469505E-3</v>
      </c>
      <c r="E2308" s="2">
        <f>MACD!F2308</f>
        <v>-1.2403312886450871E-2</v>
      </c>
      <c r="F2308" s="2">
        <f>'Moving Avg'!D2308</f>
        <v>34.49</v>
      </c>
      <c r="G2308" s="2">
        <f>'Moving Avg'!F2308</f>
        <v>34.49</v>
      </c>
      <c r="H2308" s="2">
        <f>'Moving Avg'!G2308</f>
        <v>34.500400000000006</v>
      </c>
      <c r="I2308" s="2">
        <f>'Moving Avg'!H2308</f>
        <v>34.794099999999951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</row>
    <row r="2309" spans="1:12" ht="13.5" x14ac:dyDescent="0.25">
      <c r="A2309" s="3">
        <f>RSI!A2309</f>
        <v>45363</v>
      </c>
      <c r="B2309" s="2">
        <f>RSI!B2309</f>
        <v>34.49</v>
      </c>
      <c r="C2309" s="2">
        <f>RSI!I2309</f>
        <v>20.704775271608497</v>
      </c>
      <c r="D2309" s="2">
        <f>MACD!E2309</f>
        <v>-8.7631192467583219E-3</v>
      </c>
      <c r="E2309" s="2">
        <f>MACD!F2309</f>
        <v>-1.1675274158512362E-2</v>
      </c>
      <c r="F2309" s="2">
        <f>'Moving Avg'!D2309</f>
        <v>34.49</v>
      </c>
      <c r="G2309" s="2">
        <f>'Moving Avg'!F2309</f>
        <v>34.49</v>
      </c>
      <c r="H2309" s="2">
        <f>'Moving Avg'!G2309</f>
        <v>34.49</v>
      </c>
      <c r="I2309" s="2">
        <f>'Moving Avg'!H2309</f>
        <v>34.791549999999944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</row>
    <row r="2310" spans="1:12" ht="13.5" x14ac:dyDescent="0.25">
      <c r="A2310" s="3">
        <f>RSI!A2310</f>
        <v>45364</v>
      </c>
      <c r="B2310" s="2">
        <f>RSI!B2310</f>
        <v>34.49</v>
      </c>
      <c r="C2310" s="2">
        <f>RSI!I2310</f>
        <v>20.704775271608497</v>
      </c>
      <c r="D2310" s="2">
        <f>MACD!E2310</f>
        <v>-8.1644762832624451E-3</v>
      </c>
      <c r="E2310" s="2">
        <f>MACD!F2310</f>
        <v>-1.097311458346238E-2</v>
      </c>
      <c r="F2310" s="2">
        <f>'Moving Avg'!D2310</f>
        <v>34.49</v>
      </c>
      <c r="G2310" s="2">
        <f>'Moving Avg'!F2310</f>
        <v>34.49</v>
      </c>
      <c r="H2310" s="2">
        <f>'Moving Avg'!G2310</f>
        <v>34.49</v>
      </c>
      <c r="I2310" s="2">
        <f>'Moving Avg'!H2310</f>
        <v>34.788999999999945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</row>
    <row r="2311" spans="1:12" ht="13.5" x14ac:dyDescent="0.25">
      <c r="A2311" s="3">
        <f>RSI!A2311</f>
        <v>45365</v>
      </c>
      <c r="B2311" s="2">
        <f>RSI!B2311</f>
        <v>34.49</v>
      </c>
      <c r="C2311" s="2">
        <f>RSI!I2311</f>
        <v>20.704775271608497</v>
      </c>
      <c r="D2311" s="2">
        <f>MACD!E2311</f>
        <v>-7.6024115536483805E-3</v>
      </c>
      <c r="E2311" s="2">
        <f>MACD!F2311</f>
        <v>-1.0298973977499581E-2</v>
      </c>
      <c r="F2311" s="2">
        <f>'Moving Avg'!D2311</f>
        <v>34.49</v>
      </c>
      <c r="G2311" s="2">
        <f>'Moving Avg'!F2311</f>
        <v>34.49</v>
      </c>
      <c r="H2311" s="2">
        <f>'Moving Avg'!G2311</f>
        <v>34.49</v>
      </c>
      <c r="I2311" s="2">
        <f>'Moving Avg'!H2311</f>
        <v>34.786449999999945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</row>
    <row r="2312" spans="1:12" ht="13.5" x14ac:dyDescent="0.25">
      <c r="A2312" s="3">
        <f>RSI!A2312</f>
        <v>45366</v>
      </c>
      <c r="B2312" s="2">
        <f>RSI!B2312</f>
        <v>34.49</v>
      </c>
      <c r="C2312" s="2">
        <f>RSI!I2312</f>
        <v>20.704775271608497</v>
      </c>
      <c r="D2312" s="2">
        <f>MACD!E2312</f>
        <v>-7.0754102805494767E-3</v>
      </c>
      <c r="E2312" s="2">
        <f>MACD!F2312</f>
        <v>-9.6542612381095606E-3</v>
      </c>
      <c r="F2312" s="2">
        <f>'Moving Avg'!D2312</f>
        <v>34.49</v>
      </c>
      <c r="G2312" s="2">
        <f>'Moving Avg'!F2312</f>
        <v>34.49</v>
      </c>
      <c r="H2312" s="2">
        <f>'Moving Avg'!G2312</f>
        <v>34.49</v>
      </c>
      <c r="I2312" s="2">
        <f>'Moving Avg'!H2312</f>
        <v>34.783899999999946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</row>
    <row r="2313" spans="1:12" ht="13.5" x14ac:dyDescent="0.25">
      <c r="A2313" s="3">
        <f>RSI!A2313</f>
        <v>45369</v>
      </c>
      <c r="B2313" s="2">
        <f>RSI!B2313</f>
        <v>34.49</v>
      </c>
      <c r="C2313" s="2">
        <f>RSI!I2313</f>
        <v>20.704775271608497</v>
      </c>
      <c r="D2313" s="2">
        <f>MACD!E2313</f>
        <v>-6.5818860890232145E-3</v>
      </c>
      <c r="E2313" s="2">
        <f>MACD!F2313</f>
        <v>-9.0397862082922907E-3</v>
      </c>
      <c r="F2313" s="2">
        <f>'Moving Avg'!D2313</f>
        <v>34.49</v>
      </c>
      <c r="G2313" s="2">
        <f>'Moving Avg'!F2313</f>
        <v>34.49</v>
      </c>
      <c r="H2313" s="2">
        <f>'Moving Avg'!G2313</f>
        <v>34.49</v>
      </c>
      <c r="I2313" s="2">
        <f>'Moving Avg'!H2313</f>
        <v>34.781349999999946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</row>
    <row r="2314" spans="1:12" ht="13.5" x14ac:dyDescent="0.25">
      <c r="A2314" s="3">
        <f>RSI!A2314</f>
        <v>45370</v>
      </c>
      <c r="B2314" s="2">
        <f>RSI!B2314</f>
        <v>34.49</v>
      </c>
      <c r="C2314" s="2">
        <f>RSI!I2314</f>
        <v>20.704775271608497</v>
      </c>
      <c r="D2314" s="2">
        <f>MACD!E2314</f>
        <v>-6.1202145875327574E-3</v>
      </c>
      <c r="E2314" s="2">
        <f>MACD!F2314</f>
        <v>-8.4558718841403844E-3</v>
      </c>
      <c r="F2314" s="2">
        <f>'Moving Avg'!D2314</f>
        <v>34.49</v>
      </c>
      <c r="G2314" s="2">
        <f>'Moving Avg'!F2314</f>
        <v>34.49</v>
      </c>
      <c r="H2314" s="2">
        <f>'Moving Avg'!G2314</f>
        <v>34.49</v>
      </c>
      <c r="I2314" s="2">
        <f>'Moving Avg'!H2314</f>
        <v>34.77879999999994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</row>
    <row r="2315" spans="1:12" ht="13.5" x14ac:dyDescent="0.25">
      <c r="A2315" s="3">
        <f>RSI!A2315</f>
        <v>45372</v>
      </c>
      <c r="B2315" s="2">
        <f>RSI!B2315</f>
        <v>34.49</v>
      </c>
      <c r="C2315" s="2">
        <f>RSI!I2315</f>
        <v>20.704775271608511</v>
      </c>
      <c r="D2315" s="2">
        <f>MACD!E2315</f>
        <v>-5.6887601110062747E-3</v>
      </c>
      <c r="E2315" s="2">
        <f>MACD!F2315</f>
        <v>-7.9024495295135621E-3</v>
      </c>
      <c r="F2315" s="2">
        <f>'Moving Avg'!D2315</f>
        <v>34.49</v>
      </c>
      <c r="G2315" s="2">
        <f>'Moving Avg'!F2315</f>
        <v>34.49</v>
      </c>
      <c r="H2315" s="2">
        <f>'Moving Avg'!G2315</f>
        <v>34.49</v>
      </c>
      <c r="I2315" s="2">
        <f>'Moving Avg'!H2315</f>
        <v>34.776249999999941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</row>
    <row r="2316" spans="1:12" ht="13.5" x14ac:dyDescent="0.25">
      <c r="A2316" s="3">
        <f>RSI!A2316</f>
        <v>45373</v>
      </c>
      <c r="B2316" s="2">
        <f>RSI!B2316</f>
        <v>34.49</v>
      </c>
      <c r="C2316" s="2">
        <f>RSI!I2316</f>
        <v>20.704775271608511</v>
      </c>
      <c r="D2316" s="2">
        <f>MACD!E2316</f>
        <v>-5.2858968019151575E-3</v>
      </c>
      <c r="E2316" s="2">
        <f>MACD!F2316</f>
        <v>-7.3791389839938815E-3</v>
      </c>
      <c r="F2316" s="2">
        <f>'Moving Avg'!D2316</f>
        <v>34.49</v>
      </c>
      <c r="G2316" s="2">
        <f>'Moving Avg'!F2316</f>
        <v>34.49</v>
      </c>
      <c r="H2316" s="2">
        <f>'Moving Avg'!G2316</f>
        <v>34.49</v>
      </c>
      <c r="I2316" s="2">
        <f>'Moving Avg'!H2316</f>
        <v>34.773699999999941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</row>
    <row r="2317" spans="1:12" ht="13.5" x14ac:dyDescent="0.25">
      <c r="A2317" s="3">
        <f>RSI!A2317</f>
        <v>45376</v>
      </c>
      <c r="B2317" s="2">
        <f>RSI!B2317</f>
        <v>34.49</v>
      </c>
      <c r="C2317" s="2">
        <f>RSI!I2317</f>
        <v>20.704775271608511</v>
      </c>
      <c r="D2317" s="2">
        <f>MACD!E2317</f>
        <v>-4.9100250150075908E-3</v>
      </c>
      <c r="E2317" s="2">
        <f>MACD!F2317</f>
        <v>-6.8853161901966239E-3</v>
      </c>
      <c r="F2317" s="2">
        <f>'Moving Avg'!D2317</f>
        <v>34.49</v>
      </c>
      <c r="G2317" s="2">
        <f>'Moving Avg'!F2317</f>
        <v>34.49</v>
      </c>
      <c r="H2317" s="2">
        <f>'Moving Avg'!G2317</f>
        <v>34.49</v>
      </c>
      <c r="I2317" s="2">
        <f>'Moving Avg'!H2317</f>
        <v>34.771149999999942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</row>
    <row r="2318" spans="1:12" ht="13.5" x14ac:dyDescent="0.25">
      <c r="A2318" s="3">
        <f>RSI!A2318</f>
        <v>45377</v>
      </c>
      <c r="B2318" s="2">
        <f>RSI!B2318</f>
        <v>34.49</v>
      </c>
      <c r="C2318" s="2">
        <f>RSI!I2318</f>
        <v>20.704775271608511</v>
      </c>
      <c r="D2318" s="2">
        <f>MACD!E2318</f>
        <v>-4.5595838712415571E-3</v>
      </c>
      <c r="E2318" s="2">
        <f>MACD!F2318</f>
        <v>-6.4201697264056109E-3</v>
      </c>
      <c r="F2318" s="2">
        <f>'Moving Avg'!D2318</f>
        <v>34.49</v>
      </c>
      <c r="G2318" s="2">
        <f>'Moving Avg'!F2318</f>
        <v>34.49</v>
      </c>
      <c r="H2318" s="2">
        <f>'Moving Avg'!G2318</f>
        <v>34.49</v>
      </c>
      <c r="I2318" s="2">
        <f>'Moving Avg'!H2318</f>
        <v>34.768599999999935</v>
      </c>
      <c r="J2318" s="6" t="str">
        <f>OBV!F2318</f>
        <v>NEUTRAL</v>
      </c>
      <c r="K2318" s="6" t="str">
        <f>OBV!G2318</f>
        <v>NEUTRAL</v>
      </c>
      <c r="L2318" s="6" t="str">
        <f>OBV!H2318</f>
        <v>NEUTRAL</v>
      </c>
    </row>
    <row r="2319" spans="1:12" ht="13.5" x14ac:dyDescent="0.25">
      <c r="A2319" s="3">
        <f>RSI!A2319</f>
        <v>45378</v>
      </c>
      <c r="B2319" s="2">
        <f>RSI!B2319</f>
        <v>34.49</v>
      </c>
      <c r="C2319" s="2">
        <f>RSI!I2319</f>
        <v>20.704775271608511</v>
      </c>
      <c r="D2319" s="2">
        <f>MACD!E2319</f>
        <v>-4.2330606518063973E-3</v>
      </c>
      <c r="E2319" s="2">
        <f>MACD!F2319</f>
        <v>-5.9827479114857689E-3</v>
      </c>
      <c r="F2319" s="2">
        <f>'Moving Avg'!D2319</f>
        <v>34.49</v>
      </c>
      <c r="G2319" s="2">
        <f>'Moving Avg'!F2319</f>
        <v>34.49</v>
      </c>
      <c r="H2319" s="2">
        <f>'Moving Avg'!G2319</f>
        <v>34.49</v>
      </c>
      <c r="I2319" s="2">
        <f>'Moving Avg'!H2319</f>
        <v>34.766049999999936</v>
      </c>
      <c r="J2319" s="6" t="str">
        <f>OBV!F2319</f>
        <v>NEUTRAL</v>
      </c>
      <c r="K2319" s="6" t="str">
        <f>OBV!G2319</f>
        <v>NEUTRAL</v>
      </c>
      <c r="L2319" s="6" t="str">
        <f>OBV!H2319</f>
        <v>NEUTRAL</v>
      </c>
    </row>
    <row r="2320" spans="1:12" ht="13.5" x14ac:dyDescent="0.25">
      <c r="A2320" s="3">
        <f>RSI!A2320</f>
        <v>45379</v>
      </c>
      <c r="B2320" s="2">
        <f>RSI!B2320</f>
        <v>34.49</v>
      </c>
      <c r="C2320" s="2">
        <f>RSI!I2320</f>
        <v>20.704775271608511</v>
      </c>
      <c r="D2320" s="2">
        <f>MACD!E2320</f>
        <v>-3.9289976092078405E-3</v>
      </c>
      <c r="E2320" s="2">
        <f>MACD!F2320</f>
        <v>-5.5719978510301842E-3</v>
      </c>
      <c r="F2320" s="2">
        <f>'Moving Avg'!D2320</f>
        <v>34.49</v>
      </c>
      <c r="G2320" s="2">
        <f>'Moving Avg'!F2320</f>
        <v>34.49</v>
      </c>
      <c r="H2320" s="2">
        <f>'Moving Avg'!G2320</f>
        <v>34.49</v>
      </c>
      <c r="I2320" s="2">
        <f>'Moving Avg'!H2320</f>
        <v>34.763499999999937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</row>
    <row r="2321" spans="1:12" ht="13.5" x14ac:dyDescent="0.25">
      <c r="A2321" s="3">
        <f>RSI!A2321</f>
        <v>45380</v>
      </c>
      <c r="B2321" s="2">
        <f>RSI!B2321</f>
        <v>34.4</v>
      </c>
      <c r="C2321" s="2">
        <f>RSI!I2321</f>
        <v>1.7094488925710039</v>
      </c>
      <c r="D2321" s="2">
        <f>MACD!E2321</f>
        <v>3.0206699895103384E-3</v>
      </c>
      <c r="E2321" s="2">
        <f>MACD!F2321</f>
        <v>-3.8534642829220803E-3</v>
      </c>
      <c r="F2321" s="2">
        <f>'Moving Avg'!D2321</f>
        <v>34.472000000000001</v>
      </c>
      <c r="G2321" s="2">
        <f>'Moving Avg'!F2321</f>
        <v>34.485500000000002</v>
      </c>
      <c r="H2321" s="2">
        <f>'Moving Avg'!G2321</f>
        <v>34.488200000000006</v>
      </c>
      <c r="I2321" s="2">
        <f>'Moving Avg'!H2321</f>
        <v>34.760499999999936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</row>
    <row r="2322" spans="1:12" ht="13.5" x14ac:dyDescent="0.25">
      <c r="A2322" s="3">
        <f>RSI!A2322</f>
        <v>45383</v>
      </c>
      <c r="B2322" s="2">
        <f>RSI!B2322</f>
        <v>34.4</v>
      </c>
      <c r="C2322" s="2">
        <f>RSI!I2322</f>
        <v>1.7094488925710039</v>
      </c>
      <c r="D2322" s="2">
        <f>MACD!E2322</f>
        <v>9.4567836923218351E-3</v>
      </c>
      <c r="E2322" s="2">
        <f>MACD!F2322</f>
        <v>-1.1914146878732974E-3</v>
      </c>
      <c r="F2322" s="2">
        <f>'Moving Avg'!D2322</f>
        <v>34.454000000000001</v>
      </c>
      <c r="G2322" s="2">
        <f>'Moving Avg'!F2322</f>
        <v>34.481000000000002</v>
      </c>
      <c r="H2322" s="2">
        <f>'Moving Avg'!G2322</f>
        <v>34.48640000000001</v>
      </c>
      <c r="I2322" s="2">
        <f>'Moving Avg'!H2322</f>
        <v>34.757499999999929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34.4</v>
      </c>
      <c r="C2323" s="2">
        <f>RSI!I2323</f>
        <v>1.7094488925710039</v>
      </c>
      <c r="D2323" s="2">
        <f>MACD!E2323</f>
        <v>1.5417194329089057E-2</v>
      </c>
      <c r="E2323" s="2">
        <f>MACD!F2323</f>
        <v>2.1303071155191738E-3</v>
      </c>
      <c r="F2323" s="2">
        <f>'Moving Avg'!D2323</f>
        <v>34.436</v>
      </c>
      <c r="G2323" s="2">
        <f>'Moving Avg'!F2323</f>
        <v>34.476500000000001</v>
      </c>
      <c r="H2323" s="2">
        <f>'Moving Avg'!G2323</f>
        <v>34.484600000000007</v>
      </c>
      <c r="I2323" s="2">
        <f>'Moving Avg'!H2323</f>
        <v>34.754499999999929</v>
      </c>
      <c r="J2323" s="6" t="str">
        <f>OBV!F2323</f>
        <v>BEARISH</v>
      </c>
      <c r="K2323" s="6" t="str">
        <f>OBV!G2323</f>
        <v>NEUTRAL</v>
      </c>
      <c r="L2323" s="6" t="str">
        <f>OBV!H2323</f>
        <v>CONFIRMED BEARISH</v>
      </c>
    </row>
    <row r="2324" spans="1:12" ht="13.5" x14ac:dyDescent="0.25">
      <c r="A2324" s="3">
        <f>RSI!A2324</f>
        <v>45385</v>
      </c>
      <c r="B2324" s="2">
        <f>RSI!B2324</f>
        <v>34.4</v>
      </c>
      <c r="C2324" s="2">
        <f>RSI!I2324</f>
        <v>1.7094488925710039</v>
      </c>
      <c r="D2324" s="2">
        <f>MACD!E2324</f>
        <v>2.0936978225940095E-2</v>
      </c>
      <c r="E2324" s="2">
        <f>MACD!F2324</f>
        <v>5.891641337603358E-3</v>
      </c>
      <c r="F2324" s="2">
        <f>'Moving Avg'!D2324</f>
        <v>34.417999999999999</v>
      </c>
      <c r="G2324" s="2">
        <f>'Moving Avg'!F2324</f>
        <v>34.471999999999994</v>
      </c>
      <c r="H2324" s="2">
        <f>'Moving Avg'!G2324</f>
        <v>34.482800000000012</v>
      </c>
      <c r="I2324" s="2">
        <f>'Moving Avg'!H2324</f>
        <v>34.751499999999929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</row>
    <row r="2325" spans="1:12" ht="13.5" x14ac:dyDescent="0.25">
      <c r="A2325" s="3">
        <f>RSI!A2325</f>
        <v>45386</v>
      </c>
      <c r="B2325" s="2">
        <f>RSI!B2325</f>
        <v>34.4</v>
      </c>
      <c r="C2325" s="2">
        <f>RSI!I2325</f>
        <v>1.7094488925710039</v>
      </c>
      <c r="D2325" s="2">
        <f>MACD!E2325</f>
        <v>2.6048638222320619E-2</v>
      </c>
      <c r="E2325" s="2">
        <f>MACD!F2325</f>
        <v>9.9230407145468116E-3</v>
      </c>
      <c r="F2325" s="2">
        <f>'Moving Avg'!D2325</f>
        <v>34.4</v>
      </c>
      <c r="G2325" s="2">
        <f>'Moving Avg'!F2325</f>
        <v>34.467499999999994</v>
      </c>
      <c r="H2325" s="2">
        <f>'Moving Avg'!G2325</f>
        <v>34.481000000000016</v>
      </c>
      <c r="I2325" s="2">
        <f>'Moving Avg'!H2325</f>
        <v>34.748499999999929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34.4</v>
      </c>
      <c r="C2326" s="2">
        <f>RSI!I2326</f>
        <v>1.7094488925710039</v>
      </c>
      <c r="D2326" s="2">
        <f>MACD!E2326</f>
        <v>3.0782290490456887E-2</v>
      </c>
      <c r="E2326" s="2">
        <f>MACD!F2326</f>
        <v>1.4094890669728827E-2</v>
      </c>
      <c r="F2326" s="2">
        <f>'Moving Avg'!D2326</f>
        <v>34.4</v>
      </c>
      <c r="G2326" s="2">
        <f>'Moving Avg'!F2326</f>
        <v>34.463000000000001</v>
      </c>
      <c r="H2326" s="2">
        <f>'Moving Avg'!G2326</f>
        <v>34.479200000000013</v>
      </c>
      <c r="I2326" s="2">
        <f>'Moving Avg'!H2326</f>
        <v>34.745499999999922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</row>
    <row r="2327" spans="1:12" ht="13.5" x14ac:dyDescent="0.25">
      <c r="A2327" s="3">
        <f>RSI!A2327</f>
        <v>45390</v>
      </c>
      <c r="B2327" s="2">
        <f>RSI!B2327</f>
        <v>34.4</v>
      </c>
      <c r="C2327" s="2">
        <f>RSI!I2327</f>
        <v>1.7094488925710039</v>
      </c>
      <c r="D2327" s="2">
        <f>MACD!E2327</f>
        <v>3.5165838102351188E-2</v>
      </c>
      <c r="E2327" s="2">
        <f>MACD!F2327</f>
        <v>1.83090801562533E-2</v>
      </c>
      <c r="F2327" s="2">
        <f>'Moving Avg'!D2327</f>
        <v>34.4</v>
      </c>
      <c r="G2327" s="2">
        <f>'Moving Avg'!F2327</f>
        <v>34.458500000000001</v>
      </c>
      <c r="H2327" s="2">
        <f>'Moving Avg'!G2327</f>
        <v>34.477400000000017</v>
      </c>
      <c r="I2327" s="2">
        <f>'Moving Avg'!H2327</f>
        <v>34.742499999999922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</row>
    <row r="2328" spans="1:12" ht="13.5" x14ac:dyDescent="0.25">
      <c r="A2328" s="3">
        <f>RSI!A2328</f>
        <v>45394</v>
      </c>
      <c r="B2328" s="2">
        <f>RSI!B2328</f>
        <v>34.4</v>
      </c>
      <c r="C2328" s="2">
        <f>RSI!I2328</f>
        <v>1.7094488925710039</v>
      </c>
      <c r="D2328" s="2">
        <f>MACD!E2328</f>
        <v>3.9225132235863214E-2</v>
      </c>
      <c r="E2328" s="2">
        <f>MACD!F2328</f>
        <v>2.2492290572175284E-2</v>
      </c>
      <c r="F2328" s="2">
        <f>'Moving Avg'!D2328</f>
        <v>34.4</v>
      </c>
      <c r="G2328" s="2">
        <f>'Moving Avg'!F2328</f>
        <v>34.453999999999994</v>
      </c>
      <c r="H2328" s="2">
        <f>'Moving Avg'!G2328</f>
        <v>34.475600000000014</v>
      </c>
      <c r="I2328" s="2">
        <f>'Moving Avg'!H2328</f>
        <v>34.739499999999921</v>
      </c>
      <c r="J2328" s="6" t="str">
        <f>OBV!F2328</f>
        <v>NEUTRAL</v>
      </c>
      <c r="K2328" s="6" t="str">
        <f>OBV!G2328</f>
        <v>NEUTRAL</v>
      </c>
      <c r="L2328" s="6" t="str">
        <f>OBV!H2328</f>
        <v>NEUTRAL</v>
      </c>
    </row>
    <row r="2329" spans="1:12" ht="13.5" x14ac:dyDescent="0.25">
      <c r="A2329" s="3">
        <f>RSI!A2329</f>
        <v>45397</v>
      </c>
      <c r="B2329" s="2">
        <f>RSI!B2329</f>
        <v>34.4</v>
      </c>
      <c r="C2329" s="2">
        <f>RSI!I2329</f>
        <v>1.7094488925710039</v>
      </c>
      <c r="D2329" s="2">
        <f>MACD!E2329</f>
        <v>4.2984121859142022E-2</v>
      </c>
      <c r="E2329" s="2">
        <f>MACD!F2329</f>
        <v>2.6590656829568633E-2</v>
      </c>
      <c r="F2329" s="2">
        <f>'Moving Avg'!D2329</f>
        <v>34.4</v>
      </c>
      <c r="G2329" s="2">
        <f>'Moving Avg'!F2329</f>
        <v>34.449499999999993</v>
      </c>
      <c r="H2329" s="2">
        <f>'Moving Avg'!G2329</f>
        <v>34.473800000000018</v>
      </c>
      <c r="I2329" s="2">
        <f>'Moving Avg'!H2329</f>
        <v>34.736499999999921</v>
      </c>
      <c r="J2329" s="6" t="str">
        <f>OBV!F2329</f>
        <v>NEUTRAL</v>
      </c>
      <c r="K2329" s="6" t="str">
        <f>OBV!G2329</f>
        <v>NEUTRAL</v>
      </c>
      <c r="L2329" s="6" t="str">
        <f>OBV!H2329</f>
        <v>NEUTRAL</v>
      </c>
    </row>
    <row r="2330" spans="1:12" ht="13.5" x14ac:dyDescent="0.25">
      <c r="A2330" s="3">
        <f>RSI!A2330</f>
        <v>45398</v>
      </c>
      <c r="B2330" s="2">
        <f>RSI!B2330</f>
        <v>34.4</v>
      </c>
      <c r="C2330" s="2">
        <f>RSI!I2330</f>
        <v>1.7094488925710039</v>
      </c>
      <c r="D2330" s="2">
        <f>MACD!E2330</f>
        <v>4.6464992682409445E-2</v>
      </c>
      <c r="E2330" s="2">
        <f>MACD!F2330</f>
        <v>3.0565524000136797E-2</v>
      </c>
      <c r="F2330" s="2">
        <f>'Moving Avg'!D2330</f>
        <v>34.4</v>
      </c>
      <c r="G2330" s="2">
        <f>'Moving Avg'!F2330</f>
        <v>34.444999999999993</v>
      </c>
      <c r="H2330" s="2">
        <f>'Moving Avg'!G2330</f>
        <v>34.472000000000023</v>
      </c>
      <c r="I2330" s="2">
        <f>'Moving Avg'!H2330</f>
        <v>34.733499999999914</v>
      </c>
      <c r="J2330" s="6" t="str">
        <f>OBV!F2330</f>
        <v>NEUTRAL</v>
      </c>
      <c r="K2330" s="6" t="str">
        <f>OBV!G2330</f>
        <v>NEUTRAL</v>
      </c>
      <c r="L2330" s="6" t="str">
        <f>OBV!H2330</f>
        <v>NEUTRAL</v>
      </c>
    </row>
    <row r="2331" spans="1:12" ht="13.5" x14ac:dyDescent="0.25">
      <c r="A2331" s="3">
        <f>RSI!A2331</f>
        <v>45399</v>
      </c>
      <c r="B2331" s="2">
        <f>RSI!B2331</f>
        <v>34.4</v>
      </c>
      <c r="C2331" s="2">
        <f>RSI!I2331</f>
        <v>1.7094488925710039</v>
      </c>
      <c r="D2331" s="2">
        <f>MACD!E2331</f>
        <v>3.5842142271206967E-2</v>
      </c>
      <c r="E2331" s="2">
        <f>MACD!F2331</f>
        <v>3.1620847654350831E-2</v>
      </c>
      <c r="F2331" s="2">
        <f>'Moving Avg'!D2331</f>
        <v>34.4</v>
      </c>
      <c r="G2331" s="2">
        <f>'Moving Avg'!F2331</f>
        <v>34.440499999999993</v>
      </c>
      <c r="H2331" s="2">
        <f>'Moving Avg'!G2331</f>
        <v>34.47020000000002</v>
      </c>
      <c r="I2331" s="2">
        <f>'Moving Avg'!H2331</f>
        <v>34.730499999999914</v>
      </c>
      <c r="J2331" s="6" t="str">
        <f>OBV!F2331</f>
        <v>NEUTRAL</v>
      </c>
      <c r="K2331" s="6" t="str">
        <f>OBV!G2331</f>
        <v>NEUTRAL</v>
      </c>
      <c r="L2331" s="6" t="str">
        <f>OBV!H2331</f>
        <v>NEUTRAL</v>
      </c>
    </row>
    <row r="2332" spans="1:12" ht="13.5" x14ac:dyDescent="0.25">
      <c r="A2332" s="3">
        <f>RSI!A2332</f>
        <v>45400</v>
      </c>
      <c r="B2332" s="2">
        <f>RSI!B2332</f>
        <v>34.4</v>
      </c>
      <c r="C2332" s="2">
        <f>RSI!I2332</f>
        <v>1.7094488925710039</v>
      </c>
      <c r="D2332" s="2">
        <f>MACD!E2332</f>
        <v>2.7110938760763759E-2</v>
      </c>
      <c r="E2332" s="2">
        <f>MACD!F2332</f>
        <v>3.0718865875633418E-2</v>
      </c>
      <c r="F2332" s="2">
        <f>'Moving Avg'!D2332</f>
        <v>34.4</v>
      </c>
      <c r="G2332" s="2">
        <f>'Moving Avg'!F2332</f>
        <v>34.435999999999993</v>
      </c>
      <c r="H2332" s="2">
        <f>'Moving Avg'!G2332</f>
        <v>34.468400000000024</v>
      </c>
      <c r="I2332" s="2">
        <f>'Moving Avg'!H2332</f>
        <v>34.727499999999914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</row>
    <row r="2333" spans="1:12" ht="13.5" x14ac:dyDescent="0.25">
      <c r="A2333" s="3">
        <f>RSI!A2333</f>
        <v>45401</v>
      </c>
      <c r="B2333" s="2">
        <f>RSI!B2333</f>
        <v>34.4</v>
      </c>
      <c r="C2333" s="2">
        <f>RSI!I2333</f>
        <v>1.7094488925710039</v>
      </c>
      <c r="D2333" s="2">
        <f>MACD!E2333</f>
        <v>1.9961295682662694E-2</v>
      </c>
      <c r="E2333" s="2">
        <f>MACD!F2333</f>
        <v>2.8567351837039276E-2</v>
      </c>
      <c r="F2333" s="2">
        <f>'Moving Avg'!D2333</f>
        <v>34.4</v>
      </c>
      <c r="G2333" s="2">
        <f>'Moving Avg'!F2333</f>
        <v>34.431499999999986</v>
      </c>
      <c r="H2333" s="2">
        <f>'Moving Avg'!G2333</f>
        <v>34.466600000000028</v>
      </c>
      <c r="I2333" s="2">
        <f>'Moving Avg'!H2333</f>
        <v>34.724499999999914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</row>
    <row r="2334" spans="1:12" ht="13.5" x14ac:dyDescent="0.25">
      <c r="A2334" s="3">
        <f>RSI!A2334</f>
        <v>45404</v>
      </c>
      <c r="B2334" s="2">
        <f>RSI!B2334</f>
        <v>34.4</v>
      </c>
      <c r="C2334" s="2">
        <f>RSI!I2334</f>
        <v>1.7094488925710039</v>
      </c>
      <c r="D2334" s="2">
        <f>MACD!E2334</f>
        <v>1.4132244317394793E-2</v>
      </c>
      <c r="E2334" s="2">
        <f>MACD!F2334</f>
        <v>2.5680330333110381E-2</v>
      </c>
      <c r="F2334" s="2">
        <f>'Moving Avg'!D2334</f>
        <v>34.4</v>
      </c>
      <c r="G2334" s="2">
        <f>'Moving Avg'!F2334</f>
        <v>34.426999999999985</v>
      </c>
      <c r="H2334" s="2">
        <f>'Moving Avg'!G2334</f>
        <v>34.464800000000025</v>
      </c>
      <c r="I2334" s="2">
        <f>'Moving Avg'!H2334</f>
        <v>34.721499999999907</v>
      </c>
      <c r="J2334" s="6" t="str">
        <f>OBV!F2334</f>
        <v>NEUTRAL</v>
      </c>
      <c r="K2334" s="6" t="str">
        <f>OBV!G2334</f>
        <v>NEUTRAL</v>
      </c>
      <c r="L2334" s="6" t="str">
        <f>OBV!H2334</f>
        <v>NEUTRAL</v>
      </c>
    </row>
    <row r="2335" spans="1:12" ht="13.5" x14ac:dyDescent="0.25">
      <c r="A2335" s="3">
        <f>RSI!A2335</f>
        <v>45405</v>
      </c>
      <c r="B2335" s="2">
        <f>RSI!B2335</f>
        <v>34.4</v>
      </c>
      <c r="C2335" s="2">
        <f>RSI!I2335</f>
        <v>1.7094488925710039</v>
      </c>
      <c r="D2335" s="2">
        <f>MACD!E2335</f>
        <v>9.404272514778711E-3</v>
      </c>
      <c r="E2335" s="2">
        <f>MACD!F2335</f>
        <v>2.2425118769444048E-2</v>
      </c>
      <c r="F2335" s="2">
        <f>'Moving Avg'!D2335</f>
        <v>34.4</v>
      </c>
      <c r="G2335" s="2">
        <f>'Moving Avg'!F2335</f>
        <v>34.422499999999992</v>
      </c>
      <c r="H2335" s="2">
        <f>'Moving Avg'!G2335</f>
        <v>34.463000000000029</v>
      </c>
      <c r="I2335" s="2">
        <f>'Moving Avg'!H2335</f>
        <v>34.718499999999906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</row>
    <row r="2336" spans="1:12" ht="13.5" x14ac:dyDescent="0.25">
      <c r="A2336" s="3">
        <f>RSI!A2336</f>
        <v>45406</v>
      </c>
      <c r="B2336" s="2">
        <f>RSI!B2336</f>
        <v>34.4</v>
      </c>
      <c r="C2336" s="2">
        <f>RSI!I2336</f>
        <v>1.7094488925710039</v>
      </c>
      <c r="D2336" s="2">
        <f>MACD!E2336</f>
        <v>5.5928499057245062E-3</v>
      </c>
      <c r="E2336" s="2">
        <f>MACD!F2336</f>
        <v>1.9058664996700139E-2</v>
      </c>
      <c r="F2336" s="2">
        <f>'Moving Avg'!D2336</f>
        <v>34.4</v>
      </c>
      <c r="G2336" s="2">
        <f>'Moving Avg'!F2336</f>
        <v>34.417999999999992</v>
      </c>
      <c r="H2336" s="2">
        <f>'Moving Avg'!G2336</f>
        <v>34.461200000000034</v>
      </c>
      <c r="I2336" s="2">
        <f>'Moving Avg'!H2336</f>
        <v>34.715499999999906</v>
      </c>
      <c r="J2336" s="6" t="str">
        <f>OBV!F2336</f>
        <v>NEUTRAL</v>
      </c>
      <c r="K2336" s="6" t="str">
        <f>OBV!G2336</f>
        <v>NEUTRAL</v>
      </c>
      <c r="L2336" s="6" t="str">
        <f>OBV!H2336</f>
        <v>NEUTRAL</v>
      </c>
    </row>
    <row r="2337" spans="1:12" ht="13.5" x14ac:dyDescent="0.25">
      <c r="A2337" s="3">
        <f>RSI!A2337</f>
        <v>45407</v>
      </c>
      <c r="B2337" s="2">
        <f>RSI!B2337</f>
        <v>34.49</v>
      </c>
      <c r="C2337" s="2">
        <f>RSI!I2337</f>
        <v>75.444753178108769</v>
      </c>
      <c r="D2337" s="2">
        <f>MACD!E2337</f>
        <v>-4.1237102569908757E-3</v>
      </c>
      <c r="E2337" s="2">
        <f>MACD!F2337</f>
        <v>1.4422189945961936E-2</v>
      </c>
      <c r="F2337" s="2">
        <f>'Moving Avg'!D2337</f>
        <v>34.417999999999999</v>
      </c>
      <c r="G2337" s="2">
        <f>'Moving Avg'!F2337</f>
        <v>34.417999999999992</v>
      </c>
      <c r="H2337" s="2">
        <f>'Moving Avg'!G2337</f>
        <v>34.461200000000034</v>
      </c>
      <c r="I2337" s="2">
        <f>'Moving Avg'!H2337</f>
        <v>34.712949999999907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</row>
    <row r="2338" spans="1:12" ht="13.5" x14ac:dyDescent="0.25">
      <c r="A2338" s="3">
        <f>RSI!A2338</f>
        <v>45408</v>
      </c>
      <c r="B2338" s="2">
        <f>RSI!B2338</f>
        <v>34.49</v>
      </c>
      <c r="C2338" s="2">
        <f>RSI!I2338</f>
        <v>75.444753178108769</v>
      </c>
      <c r="D2338" s="2">
        <f>MACD!E2338</f>
        <v>-1.2715047019725034E-2</v>
      </c>
      <c r="E2338" s="2">
        <f>MACD!F2338</f>
        <v>8.9947425528245431E-3</v>
      </c>
      <c r="F2338" s="2">
        <f>'Moving Avg'!D2338</f>
        <v>34.436</v>
      </c>
      <c r="G2338" s="2">
        <f>'Moving Avg'!F2338</f>
        <v>34.417999999999992</v>
      </c>
      <c r="H2338" s="2">
        <f>'Moving Avg'!G2338</f>
        <v>34.461200000000034</v>
      </c>
      <c r="I2338" s="2">
        <f>'Moving Avg'!H2338</f>
        <v>34.710399999999908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34.49</v>
      </c>
      <c r="C2339" s="2">
        <f>RSI!I2339</f>
        <v>75.444753178108769</v>
      </c>
      <c r="D2339" s="2">
        <f>MACD!E2339</f>
        <v>-2.0326891525911606E-2</v>
      </c>
      <c r="E2339" s="2">
        <f>MACD!F2339</f>
        <v>3.1304157370773142E-3</v>
      </c>
      <c r="F2339" s="2">
        <f>'Moving Avg'!D2339</f>
        <v>34.454000000000001</v>
      </c>
      <c r="G2339" s="2">
        <f>'Moving Avg'!F2339</f>
        <v>34.417999999999992</v>
      </c>
      <c r="H2339" s="2">
        <f>'Moving Avg'!G2339</f>
        <v>34.461200000000034</v>
      </c>
      <c r="I2339" s="2">
        <f>'Moving Avg'!H2339</f>
        <v>34.707849999999901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34.49</v>
      </c>
      <c r="C2340" s="2">
        <f>RSI!I2340</f>
        <v>75.444753178108769</v>
      </c>
      <c r="D2340" s="2">
        <f>MACD!E2340</f>
        <v>-2.7084582902254795E-2</v>
      </c>
      <c r="E2340" s="2">
        <f>MACD!F2340</f>
        <v>-2.9125839907891073E-3</v>
      </c>
      <c r="F2340" s="2">
        <f>'Moving Avg'!D2340</f>
        <v>34.472000000000001</v>
      </c>
      <c r="G2340" s="2">
        <f>'Moving Avg'!F2340</f>
        <v>34.417999999999992</v>
      </c>
      <c r="H2340" s="2">
        <f>'Moving Avg'!G2340</f>
        <v>34.461200000000034</v>
      </c>
      <c r="I2340" s="2">
        <f>'Moving Avg'!H2340</f>
        <v>34.705299999999902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</row>
    <row r="2341" spans="1:12" ht="13.5" x14ac:dyDescent="0.25">
      <c r="A2341" s="3">
        <f>RSI!A2341</f>
        <v>45414</v>
      </c>
      <c r="B2341" s="2">
        <f>RSI!B2341</f>
        <v>34.49</v>
      </c>
      <c r="C2341" s="2">
        <f>RSI!I2341</f>
        <v>75.444753178108755</v>
      </c>
      <c r="D2341" s="2">
        <f>MACD!E2341</f>
        <v>-3.3096055258056367E-2</v>
      </c>
      <c r="E2341" s="2">
        <f>MACD!F2341</f>
        <v>-8.94927824424256E-3</v>
      </c>
      <c r="F2341" s="2">
        <f>'Moving Avg'!D2341</f>
        <v>34.49</v>
      </c>
      <c r="G2341" s="2">
        <f>'Moving Avg'!F2341</f>
        <v>34.422499999999999</v>
      </c>
      <c r="H2341" s="2">
        <f>'Moving Avg'!G2341</f>
        <v>34.461200000000034</v>
      </c>
      <c r="I2341" s="2">
        <f>'Moving Avg'!H2341</f>
        <v>34.702749999999902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</row>
    <row r="2342" spans="1:12" ht="13.5" x14ac:dyDescent="0.25">
      <c r="A2342" s="3">
        <f>RSI!A2342</f>
        <v>45415</v>
      </c>
      <c r="B2342" s="2">
        <f>RSI!B2342</f>
        <v>34.49</v>
      </c>
      <c r="C2342" s="2">
        <f>RSI!I2342</f>
        <v>75.444753178108755</v>
      </c>
      <c r="D2342" s="2">
        <f>MACD!E2342</f>
        <v>-3.8454376274614788E-2</v>
      </c>
      <c r="E2342" s="2">
        <f>MACD!F2342</f>
        <v>-1.4850297850317006E-2</v>
      </c>
      <c r="F2342" s="2">
        <f>'Moving Avg'!D2342</f>
        <v>34.49</v>
      </c>
      <c r="G2342" s="2">
        <f>'Moving Avg'!F2342</f>
        <v>34.426999999999992</v>
      </c>
      <c r="H2342" s="2">
        <f>'Moving Avg'!G2342</f>
        <v>34.461200000000034</v>
      </c>
      <c r="I2342" s="2">
        <f>'Moving Avg'!H2342</f>
        <v>34.700199999999903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</row>
    <row r="2343" spans="1:12" ht="13.5" x14ac:dyDescent="0.25">
      <c r="A2343" s="3">
        <f>RSI!A2343</f>
        <v>45418</v>
      </c>
      <c r="B2343" s="2">
        <f>RSI!B2343</f>
        <v>34.49</v>
      </c>
      <c r="C2343" s="2">
        <f>RSI!I2343</f>
        <v>75.444753178108755</v>
      </c>
      <c r="D2343" s="2">
        <f>MACD!E2343</f>
        <v>-4.3239905546570867E-2</v>
      </c>
      <c r="E2343" s="2">
        <f>MACD!F2343</f>
        <v>-2.0528219389567781E-2</v>
      </c>
      <c r="F2343" s="2">
        <f>'Moving Avg'!D2343</f>
        <v>34.49</v>
      </c>
      <c r="G2343" s="2">
        <f>'Moving Avg'!F2343</f>
        <v>34.431499999999993</v>
      </c>
      <c r="H2343" s="2">
        <f>'Moving Avg'!G2343</f>
        <v>34.461200000000026</v>
      </c>
      <c r="I2343" s="2">
        <f>'Moving Avg'!H2343</f>
        <v>34.697649999999896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</row>
    <row r="2344" spans="1:12" ht="13.5" x14ac:dyDescent="0.25">
      <c r="A2344" s="3">
        <f>RSI!A2344</f>
        <v>45419</v>
      </c>
      <c r="B2344" s="2">
        <f>RSI!B2344</f>
        <v>34.4</v>
      </c>
      <c r="C2344" s="2">
        <f>RSI!I2344</f>
        <v>33.378951038171991</v>
      </c>
      <c r="D2344" s="2">
        <f>MACD!E2344</f>
        <v>-4.0855463744861709E-2</v>
      </c>
      <c r="E2344" s="2">
        <f>MACD!F2344</f>
        <v>-2.4593668260626568E-2</v>
      </c>
      <c r="F2344" s="2">
        <f>'Moving Avg'!D2344</f>
        <v>34.472000000000001</v>
      </c>
      <c r="G2344" s="2">
        <f>'Moving Avg'!F2344</f>
        <v>34.431499999999993</v>
      </c>
      <c r="H2344" s="2">
        <f>'Moving Avg'!G2344</f>
        <v>34.459400000000031</v>
      </c>
      <c r="I2344" s="2">
        <f>'Moving Avg'!H2344</f>
        <v>34.694649999999896</v>
      </c>
      <c r="J2344" s="6" t="str">
        <f>OBV!F2344</f>
        <v>BEARISH</v>
      </c>
      <c r="K2344" s="6" t="str">
        <f>OBV!G2344</f>
        <v>NEUTRAL</v>
      </c>
      <c r="L2344" s="6" t="str">
        <f>OBV!H2344</f>
        <v>CONFIRMED BEARISH</v>
      </c>
    </row>
    <row r="2345" spans="1:12" ht="13.5" x14ac:dyDescent="0.25">
      <c r="A2345" s="3">
        <f>RSI!A2345</f>
        <v>45420</v>
      </c>
      <c r="B2345" s="2">
        <f>RSI!B2345</f>
        <v>34.4</v>
      </c>
      <c r="C2345" s="2">
        <f>RSI!I2345</f>
        <v>33.378951038171991</v>
      </c>
      <c r="D2345" s="2">
        <f>MACD!E2345</f>
        <v>-3.8521722005697256E-2</v>
      </c>
      <c r="E2345" s="2">
        <f>MACD!F2345</f>
        <v>-2.7379279009640704E-2</v>
      </c>
      <c r="F2345" s="2">
        <f>'Moving Avg'!D2345</f>
        <v>34.454000000000001</v>
      </c>
      <c r="G2345" s="2">
        <f>'Moving Avg'!F2345</f>
        <v>34.431499999999993</v>
      </c>
      <c r="H2345" s="2">
        <f>'Moving Avg'!G2345</f>
        <v>34.457600000000028</v>
      </c>
      <c r="I2345" s="2">
        <f>'Moving Avg'!H2345</f>
        <v>34.691649999999896</v>
      </c>
      <c r="J2345" s="6" t="str">
        <f>OBV!F2345</f>
        <v>BEARISH</v>
      </c>
      <c r="K2345" s="6" t="str">
        <f>OBV!G2345</f>
        <v>NEUTRAL</v>
      </c>
      <c r="L2345" s="6" t="str">
        <f>OBV!H2345</f>
        <v>CONFIRMED BEARISH</v>
      </c>
    </row>
    <row r="2346" spans="1:12" ht="13.5" x14ac:dyDescent="0.25">
      <c r="A2346" s="3">
        <f>RSI!A2346</f>
        <v>45421</v>
      </c>
      <c r="B2346" s="2">
        <f>RSI!B2346</f>
        <v>34.4</v>
      </c>
      <c r="C2346" s="2">
        <f>RSI!I2346</f>
        <v>33.378951038171991</v>
      </c>
      <c r="D2346" s="2">
        <f>MACD!E2346</f>
        <v>-3.6254297885200515E-2</v>
      </c>
      <c r="E2346" s="2">
        <f>MACD!F2346</f>
        <v>-2.9154282784752669E-2</v>
      </c>
      <c r="F2346" s="2">
        <f>'Moving Avg'!D2346</f>
        <v>34.436</v>
      </c>
      <c r="G2346" s="2">
        <f>'Moving Avg'!F2346</f>
        <v>34.431499999999993</v>
      </c>
      <c r="H2346" s="2">
        <f>'Moving Avg'!G2346</f>
        <v>34.455800000000025</v>
      </c>
      <c r="I2346" s="2">
        <f>'Moving Avg'!H2346</f>
        <v>34.688649999999896</v>
      </c>
      <c r="J2346" s="6" t="str">
        <f>OBV!F2346</f>
        <v>BEARISH</v>
      </c>
      <c r="K2346" s="6" t="str">
        <f>OBV!G2346</f>
        <v>NEUTRAL</v>
      </c>
      <c r="L2346" s="6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34.4</v>
      </c>
      <c r="C2347" s="2">
        <f>RSI!I2347</f>
        <v>33.378951038171991</v>
      </c>
      <c r="D2347" s="2">
        <f>MACD!E2347</f>
        <v>-2.0218517757918164E-2</v>
      </c>
      <c r="E2347" s="2">
        <f>MACD!F2347</f>
        <v>-2.7367129779385768E-2</v>
      </c>
      <c r="F2347" s="2">
        <f>'Moving Avg'!D2347</f>
        <v>34.417999999999999</v>
      </c>
      <c r="G2347" s="2">
        <f>'Moving Avg'!F2347</f>
        <v>34.431499999999993</v>
      </c>
      <c r="H2347" s="2">
        <f>'Moving Avg'!G2347</f>
        <v>34.454000000000022</v>
      </c>
      <c r="I2347" s="2">
        <f>'Moving Avg'!H2347</f>
        <v>34.685649999999889</v>
      </c>
      <c r="J2347" s="6" t="str">
        <f>OBV!F2347</f>
        <v>BEARISH</v>
      </c>
      <c r="K2347" s="6" t="str">
        <f>OBV!G2347</f>
        <v>NEUTRAL</v>
      </c>
      <c r="L2347" s="6" t="str">
        <f>OBV!H2347</f>
        <v>CONFIRMED BEARISH</v>
      </c>
    </row>
    <row r="2348" spans="1:12" ht="13.5" x14ac:dyDescent="0.25">
      <c r="A2348" s="3">
        <f>RSI!A2348</f>
        <v>45425</v>
      </c>
      <c r="B2348" s="2">
        <f>RSI!B2348</f>
        <v>34.4</v>
      </c>
      <c r="C2348" s="2">
        <f>RSI!I2348</f>
        <v>33.378951038171991</v>
      </c>
      <c r="D2348" s="2">
        <f>MACD!E2348</f>
        <v>-6.3988208746295072E-3</v>
      </c>
      <c r="E2348" s="2">
        <f>MACD!F2348</f>
        <v>-2.3173467998434519E-2</v>
      </c>
      <c r="F2348" s="2">
        <f>'Moving Avg'!D2348</f>
        <v>34.4</v>
      </c>
      <c r="G2348" s="2">
        <f>'Moving Avg'!F2348</f>
        <v>34.431499999999993</v>
      </c>
      <c r="H2348" s="2">
        <f>'Moving Avg'!G2348</f>
        <v>34.452200000000026</v>
      </c>
      <c r="I2348" s="2">
        <f>'Moving Avg'!H2348</f>
        <v>34.682649999999889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34.4</v>
      </c>
      <c r="C2349" s="2">
        <f>RSI!I2349</f>
        <v>33.378951038171991</v>
      </c>
      <c r="D2349" s="2">
        <f>MACD!E2349</f>
        <v>5.5271390296525169E-3</v>
      </c>
      <c r="E2349" s="2">
        <f>MACD!F2349</f>
        <v>-1.7433346592817114E-2</v>
      </c>
      <c r="F2349" s="2">
        <f>'Moving Avg'!D2349</f>
        <v>34.4</v>
      </c>
      <c r="G2349" s="2">
        <f>'Moving Avg'!F2349</f>
        <v>34.4315</v>
      </c>
      <c r="H2349" s="2">
        <f>'Moving Avg'!G2349</f>
        <v>34.450400000000023</v>
      </c>
      <c r="I2349" s="2">
        <f>'Moving Avg'!H2349</f>
        <v>34.679649999999889</v>
      </c>
      <c r="J2349" s="6" t="str">
        <f>OBV!F2349</f>
        <v>NEUTRAL</v>
      </c>
      <c r="K2349" s="6" t="str">
        <f>OBV!G2349</f>
        <v>NEUTRAL</v>
      </c>
      <c r="L2349" s="6" t="str">
        <f>OBV!H2349</f>
        <v>NEUTRAL</v>
      </c>
    </row>
    <row r="2350" spans="1:12" ht="13.5" x14ac:dyDescent="0.25">
      <c r="A2350" s="3">
        <f>RSI!A2350</f>
        <v>45427</v>
      </c>
      <c r="B2350" s="2">
        <f>RSI!B2350</f>
        <v>34.4</v>
      </c>
      <c r="C2350" s="2">
        <f>RSI!I2350</f>
        <v>33.378951038171991</v>
      </c>
      <c r="D2350" s="2">
        <f>MACD!E2350</f>
        <v>1.5833493495627238E-2</v>
      </c>
      <c r="E2350" s="2">
        <f>MACD!F2350</f>
        <v>-1.0779978575128244E-2</v>
      </c>
      <c r="F2350" s="2">
        <f>'Moving Avg'!D2350</f>
        <v>34.4</v>
      </c>
      <c r="G2350" s="2">
        <f>'Moving Avg'!F2350</f>
        <v>34.431499999999993</v>
      </c>
      <c r="H2350" s="2">
        <f>'Moving Avg'!G2350</f>
        <v>34.448600000000027</v>
      </c>
      <c r="I2350" s="2">
        <f>'Moving Avg'!H2350</f>
        <v>34.676649999999889</v>
      </c>
      <c r="J2350" s="6" t="str">
        <f>OBV!F2350</f>
        <v>NEUTRAL</v>
      </c>
      <c r="K2350" s="6" t="str">
        <f>OBV!G2350</f>
        <v>NEUTRAL</v>
      </c>
      <c r="L2350" s="6" t="str">
        <f>OBV!H2350</f>
        <v>NEUTRAL</v>
      </c>
    </row>
    <row r="2351" spans="1:12" ht="13.5" x14ac:dyDescent="0.25">
      <c r="A2351" s="3">
        <f>RSI!A2351</f>
        <v>45428</v>
      </c>
      <c r="B2351" s="2">
        <f>RSI!B2351</f>
        <v>34.4</v>
      </c>
      <c r="C2351" s="2">
        <f>RSI!I2351</f>
        <v>33.378951038171991</v>
      </c>
      <c r="D2351" s="2">
        <f>MACD!E2351</f>
        <v>2.4753474988962409E-2</v>
      </c>
      <c r="E2351" s="2">
        <f>MACD!F2351</f>
        <v>-3.673287862310113E-3</v>
      </c>
      <c r="F2351" s="2">
        <f>'Moving Avg'!D2351</f>
        <v>34.4</v>
      </c>
      <c r="G2351" s="2">
        <f>'Moving Avg'!F2351</f>
        <v>34.431499999999993</v>
      </c>
      <c r="H2351" s="2">
        <f>'Moving Avg'!G2351</f>
        <v>34.446800000000025</v>
      </c>
      <c r="I2351" s="2">
        <f>'Moving Avg'!H2351</f>
        <v>34.673649999999881</v>
      </c>
      <c r="J2351" s="6" t="str">
        <f>OBV!F2351</f>
        <v>NEUTRAL</v>
      </c>
      <c r="K2351" s="6" t="str">
        <f>OBV!G2351</f>
        <v>NEUTRAL</v>
      </c>
      <c r="L2351" s="6" t="str">
        <f>OBV!H2351</f>
        <v>NEUTRAL</v>
      </c>
    </row>
    <row r="2352" spans="1:12" ht="13.5" x14ac:dyDescent="0.25">
      <c r="A2352" s="3">
        <f>RSI!A2352</f>
        <v>45429</v>
      </c>
      <c r="B2352" s="2">
        <f>RSI!B2352</f>
        <v>34.4</v>
      </c>
      <c r="C2352" s="2">
        <f>RSI!I2352</f>
        <v>33.378951038171991</v>
      </c>
      <c r="D2352" s="2">
        <f>MACD!E2352</f>
        <v>3.2485614620618719E-2</v>
      </c>
      <c r="E2352" s="2">
        <f>MACD!F2352</f>
        <v>3.5584926342756532E-3</v>
      </c>
      <c r="F2352" s="2">
        <f>'Moving Avg'!D2352</f>
        <v>34.4</v>
      </c>
      <c r="G2352" s="2">
        <f>'Moving Avg'!F2352</f>
        <v>34.431499999999993</v>
      </c>
      <c r="H2352" s="2">
        <f>'Moving Avg'!G2352</f>
        <v>34.445000000000022</v>
      </c>
      <c r="I2352" s="2">
        <f>'Moving Avg'!H2352</f>
        <v>34.670649999999881</v>
      </c>
      <c r="J2352" s="6" t="str">
        <f>OBV!F2352</f>
        <v>NEUTRAL</v>
      </c>
      <c r="K2352" s="6" t="str">
        <f>OBV!G2352</f>
        <v>NEUTRAL</v>
      </c>
      <c r="L2352" s="6" t="str">
        <f>OBV!H2352</f>
        <v>NEUTRAL</v>
      </c>
    </row>
    <row r="2353" spans="1:12" ht="13.5" x14ac:dyDescent="0.25">
      <c r="A2353" s="3">
        <f>RSI!A2353</f>
        <v>45432</v>
      </c>
      <c r="B2353" s="2">
        <f>RSI!B2353</f>
        <v>34.4</v>
      </c>
      <c r="C2353" s="2">
        <f>RSI!I2353</f>
        <v>33.378951038171991</v>
      </c>
      <c r="D2353" s="2">
        <f>MACD!E2353</f>
        <v>3.919899336769106E-2</v>
      </c>
      <c r="E2353" s="2">
        <f>MACD!F2353</f>
        <v>1.0686592780958733E-2</v>
      </c>
      <c r="F2353" s="2">
        <f>'Moving Avg'!D2353</f>
        <v>34.4</v>
      </c>
      <c r="G2353" s="2">
        <f>'Moving Avg'!F2353</f>
        <v>34.431499999999993</v>
      </c>
      <c r="H2353" s="2">
        <f>'Moving Avg'!G2353</f>
        <v>34.443200000000019</v>
      </c>
      <c r="I2353" s="2">
        <f>'Moving Avg'!H2353</f>
        <v>34.667649999999881</v>
      </c>
      <c r="J2353" s="6" t="str">
        <f>OBV!F2353</f>
        <v>NEUTRAL</v>
      </c>
      <c r="K2353" s="6" t="str">
        <f>OBV!G2353</f>
        <v>NEUTRAL</v>
      </c>
      <c r="L2353" s="6" t="str">
        <f>OBV!H2353</f>
        <v>NEUTRAL</v>
      </c>
    </row>
    <row r="2354" spans="1:12" ht="13.5" x14ac:dyDescent="0.25">
      <c r="A2354" s="3">
        <f>RSI!A2354</f>
        <v>45433</v>
      </c>
      <c r="B2354" s="2">
        <f>RSI!B2354</f>
        <v>34.4</v>
      </c>
      <c r="C2354" s="2">
        <f>RSI!I2354</f>
        <v>33.378951038171991</v>
      </c>
      <c r="D2354" s="2">
        <f>MACD!E2354</f>
        <v>3.1191538045682421E-2</v>
      </c>
      <c r="E2354" s="2">
        <f>MACD!F2354</f>
        <v>1.4787581833903472E-2</v>
      </c>
      <c r="F2354" s="2">
        <f>'Moving Avg'!D2354</f>
        <v>34.4</v>
      </c>
      <c r="G2354" s="2">
        <f>'Moving Avg'!F2354</f>
        <v>34.431499999999986</v>
      </c>
      <c r="H2354" s="2">
        <f>'Moving Avg'!G2354</f>
        <v>34.441400000000023</v>
      </c>
      <c r="I2354" s="2">
        <f>'Moving Avg'!H2354</f>
        <v>34.664649999999881</v>
      </c>
      <c r="J2354" s="6" t="str">
        <f>OBV!F2354</f>
        <v>NEUTRAL</v>
      </c>
      <c r="K2354" s="6" t="str">
        <f>OBV!G2354</f>
        <v>NEUTRAL</v>
      </c>
      <c r="L2354" s="6" t="str">
        <f>OBV!H2354</f>
        <v>NEUTRAL</v>
      </c>
    </row>
    <row r="2355" spans="1:12" ht="13.5" x14ac:dyDescent="0.25">
      <c r="A2355" s="3">
        <f>RSI!A2355</f>
        <v>45434</v>
      </c>
      <c r="B2355" s="2">
        <f>RSI!B2355</f>
        <v>34.4</v>
      </c>
      <c r="C2355" s="2">
        <f>RSI!I2355</f>
        <v>33.378951038171991</v>
      </c>
      <c r="D2355" s="2">
        <f>MACD!E2355</f>
        <v>2.4562431590595679E-2</v>
      </c>
      <c r="E2355" s="2">
        <f>MACD!F2355</f>
        <v>1.6742551785241915E-2</v>
      </c>
      <c r="F2355" s="2">
        <f>'Moving Avg'!D2355</f>
        <v>34.4</v>
      </c>
      <c r="G2355" s="2">
        <f>'Moving Avg'!F2355</f>
        <v>34.431499999999986</v>
      </c>
      <c r="H2355" s="2">
        <f>'Moving Avg'!G2355</f>
        <v>34.43960000000002</v>
      </c>
      <c r="I2355" s="2">
        <f>'Moving Avg'!H2355</f>
        <v>34.661649999999874</v>
      </c>
      <c r="J2355" s="6" t="str">
        <f>OBV!F2355</f>
        <v>NEUTRAL</v>
      </c>
      <c r="K2355" s="6" t="str">
        <f>OBV!G2355</f>
        <v>NEUTRAL</v>
      </c>
      <c r="L2355" s="6" t="str">
        <f>OBV!H2355</f>
        <v>NEUTRAL</v>
      </c>
    </row>
    <row r="2356" spans="1:12" ht="13.5" x14ac:dyDescent="0.25">
      <c r="A2356" s="3">
        <f>RSI!A2356</f>
        <v>45435</v>
      </c>
      <c r="B2356" s="2">
        <f>RSI!B2356</f>
        <v>34.4</v>
      </c>
      <c r="C2356" s="2">
        <f>RSI!I2356</f>
        <v>33.378951038171991</v>
      </c>
      <c r="D2356" s="2">
        <f>MACD!E2356</f>
        <v>1.9088773466634734E-2</v>
      </c>
      <c r="E2356" s="2">
        <f>MACD!F2356</f>
        <v>1.7211796121520479E-2</v>
      </c>
      <c r="F2356" s="2">
        <f>'Moving Avg'!D2356</f>
        <v>34.4</v>
      </c>
      <c r="G2356" s="2">
        <f>'Moving Avg'!F2356</f>
        <v>34.431499999999986</v>
      </c>
      <c r="H2356" s="2">
        <f>'Moving Avg'!G2356</f>
        <v>34.437800000000017</v>
      </c>
      <c r="I2356" s="2">
        <f>'Moving Avg'!H2356</f>
        <v>34.658649999999874</v>
      </c>
      <c r="J2356" s="6" t="str">
        <f>OBV!F2356</f>
        <v>NEUTRAL</v>
      </c>
      <c r="K2356" s="6" t="str">
        <f>OBV!G2356</f>
        <v>NEUTRAL</v>
      </c>
      <c r="L2356" s="6" t="str">
        <f>OBV!H2356</f>
        <v>NEUTRAL</v>
      </c>
    </row>
    <row r="2357" spans="1:12" ht="13.5" x14ac:dyDescent="0.25">
      <c r="A2357" s="3">
        <f>RSI!A2357</f>
        <v>45436</v>
      </c>
      <c r="B2357" s="2">
        <f>RSI!B2357</f>
        <v>34.4</v>
      </c>
      <c r="C2357" s="2">
        <f>RSI!I2357</f>
        <v>33.378951038171991</v>
      </c>
      <c r="D2357" s="2">
        <f>MACD!E2357</f>
        <v>1.4582758999523548E-2</v>
      </c>
      <c r="E2357" s="2">
        <f>MACD!F2357</f>
        <v>1.6685988697121096E-2</v>
      </c>
      <c r="F2357" s="2">
        <f>'Moving Avg'!D2357</f>
        <v>34.4</v>
      </c>
      <c r="G2357" s="2">
        <f>'Moving Avg'!F2357</f>
        <v>34.426999999999985</v>
      </c>
      <c r="H2357" s="2">
        <f>'Moving Avg'!G2357</f>
        <v>34.436000000000021</v>
      </c>
      <c r="I2357" s="2">
        <f>'Moving Avg'!H2357</f>
        <v>34.655649999999874</v>
      </c>
      <c r="J2357" s="6" t="str">
        <f>OBV!F2357</f>
        <v>NEUTRAL</v>
      </c>
      <c r="K2357" s="6" t="str">
        <f>OBV!G2357</f>
        <v>NEUTRAL</v>
      </c>
      <c r="L2357" s="6" t="str">
        <f>OBV!H2357</f>
        <v>NEUTRAL</v>
      </c>
    </row>
    <row r="2358" spans="1:12" ht="13.5" x14ac:dyDescent="0.25">
      <c r="A2358" s="3">
        <f>RSI!A2358</f>
        <v>45439</v>
      </c>
      <c r="B2358" s="2">
        <f>RSI!B2358</f>
        <v>34.4</v>
      </c>
      <c r="C2358" s="2">
        <f>RSI!I2358</f>
        <v>33.378951038171991</v>
      </c>
      <c r="D2358" s="2">
        <f>MACD!E2358</f>
        <v>1.0886220496807653E-2</v>
      </c>
      <c r="E2358" s="2">
        <f>MACD!F2358</f>
        <v>1.5526035057058409E-2</v>
      </c>
      <c r="F2358" s="2">
        <f>'Moving Avg'!D2358</f>
        <v>34.4</v>
      </c>
      <c r="G2358" s="2">
        <f>'Moving Avg'!F2358</f>
        <v>34.422499999999992</v>
      </c>
      <c r="H2358" s="2">
        <f>'Moving Avg'!G2358</f>
        <v>34.434200000000025</v>
      </c>
      <c r="I2358" s="2">
        <f>'Moving Avg'!H2358</f>
        <v>34.652649999999873</v>
      </c>
      <c r="J2358" s="6" t="str">
        <f>OBV!F2358</f>
        <v>NEUTRAL</v>
      </c>
      <c r="K2358" s="6" t="str">
        <f>OBV!G2358</f>
        <v>NEUTRAL</v>
      </c>
      <c r="L2358" s="6" t="str">
        <f>OBV!H2358</f>
        <v>NEUTRAL</v>
      </c>
    </row>
    <row r="2359" spans="1:12" ht="13.5" x14ac:dyDescent="0.25">
      <c r="A2359" s="3">
        <f>RSI!A2359</f>
        <v>45440</v>
      </c>
      <c r="B2359" s="2">
        <f>RSI!B2359</f>
        <v>34.4</v>
      </c>
      <c r="C2359" s="2">
        <f>RSI!I2359</f>
        <v>33.378951038171991</v>
      </c>
      <c r="D2359" s="2">
        <f>MACD!E2359</f>
        <v>7.8660126044027834E-3</v>
      </c>
      <c r="E2359" s="2">
        <f>MACD!F2359</f>
        <v>1.3994030566527284E-2</v>
      </c>
      <c r="F2359" s="2">
        <f>'Moving Avg'!D2359</f>
        <v>34.4</v>
      </c>
      <c r="G2359" s="2">
        <f>'Moving Avg'!F2359</f>
        <v>34.417999999999992</v>
      </c>
      <c r="H2359" s="2">
        <f>'Moving Avg'!G2359</f>
        <v>34.432400000000023</v>
      </c>
      <c r="I2359" s="2">
        <f>'Moving Avg'!H2359</f>
        <v>34.649649999999866</v>
      </c>
      <c r="J2359" s="6" t="str">
        <f>OBV!F2359</f>
        <v>NEUTRAL</v>
      </c>
      <c r="K2359" s="6" t="str">
        <f>OBV!G2359</f>
        <v>NEUTRAL</v>
      </c>
      <c r="L2359" s="6" t="str">
        <f>OBV!H2359</f>
        <v>NEUTRAL</v>
      </c>
    </row>
    <row r="2360" spans="1:12" ht="13.5" x14ac:dyDescent="0.25">
      <c r="A2360" s="3">
        <f>RSI!A2360</f>
        <v>45441</v>
      </c>
      <c r="B2360" s="2">
        <f>RSI!B2360</f>
        <v>34.4</v>
      </c>
      <c r="C2360" s="2">
        <f>RSI!I2360</f>
        <v>33.378951038171991</v>
      </c>
      <c r="D2360" s="2">
        <f>MACD!E2360</f>
        <v>5.4101116903595425E-3</v>
      </c>
      <c r="E2360" s="2">
        <f>MACD!F2360</f>
        <v>1.2277246791293737E-2</v>
      </c>
      <c r="F2360" s="2">
        <f>'Moving Avg'!D2360</f>
        <v>34.4</v>
      </c>
      <c r="G2360" s="2">
        <f>'Moving Avg'!F2360</f>
        <v>34.413499999999985</v>
      </c>
      <c r="H2360" s="2">
        <f>'Moving Avg'!G2360</f>
        <v>34.430600000000027</v>
      </c>
      <c r="I2360" s="2">
        <f>'Moving Avg'!H2360</f>
        <v>34.646649999999866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</row>
    <row r="2361" spans="1:12" ht="13.5" x14ac:dyDescent="0.25">
      <c r="A2361" s="3">
        <f>RSI!A2361</f>
        <v>45442</v>
      </c>
      <c r="B2361" s="2">
        <f>RSI!B2361</f>
        <v>34.4</v>
      </c>
      <c r="C2361" s="2">
        <f>RSI!I2361</f>
        <v>33.378951038171991</v>
      </c>
      <c r="D2361" s="2">
        <f>MACD!E2361</f>
        <v>3.4243191031109177E-3</v>
      </c>
      <c r="E2361" s="2">
        <f>MACD!F2361</f>
        <v>1.0506661253657174E-2</v>
      </c>
      <c r="F2361" s="2">
        <f>'Moving Avg'!D2361</f>
        <v>34.4</v>
      </c>
      <c r="G2361" s="2">
        <f>'Moving Avg'!F2361</f>
        <v>34.408999999999985</v>
      </c>
      <c r="H2361" s="2">
        <f>'Moving Avg'!G2361</f>
        <v>34.428800000000031</v>
      </c>
      <c r="I2361" s="2">
        <f>'Moving Avg'!H2361</f>
        <v>34.643649999999866</v>
      </c>
      <c r="J2361" s="6" t="str">
        <f>OBV!F2361</f>
        <v>NEUTRAL</v>
      </c>
      <c r="K2361" s="6" t="str">
        <f>OBV!G2361</f>
        <v>NEUTRAL</v>
      </c>
      <c r="L2361" s="6" t="str">
        <f>OBV!H2361</f>
        <v>NEUTRAL</v>
      </c>
    </row>
    <row r="2362" spans="1:12" ht="13.5" x14ac:dyDescent="0.25">
      <c r="A2362" s="3">
        <f>RSI!A2362</f>
        <v>45443</v>
      </c>
      <c r="B2362" s="2">
        <f>RSI!B2362</f>
        <v>34.4</v>
      </c>
      <c r="C2362" s="2">
        <f>RSI!I2362</f>
        <v>33.378951038171991</v>
      </c>
      <c r="D2362" s="2">
        <f>MACD!E2362</f>
        <v>1.8294751204734894E-3</v>
      </c>
      <c r="E2362" s="2">
        <f>MACD!F2362</f>
        <v>8.7712240270204373E-3</v>
      </c>
      <c r="F2362" s="2">
        <f>'Moving Avg'!D2362</f>
        <v>34.4</v>
      </c>
      <c r="G2362" s="2">
        <f>'Moving Avg'!F2362</f>
        <v>34.404499999999992</v>
      </c>
      <c r="H2362" s="2">
        <f>'Moving Avg'!G2362</f>
        <v>34.427000000000028</v>
      </c>
      <c r="I2362" s="2">
        <f>'Moving Avg'!H2362</f>
        <v>34.640649999999866</v>
      </c>
      <c r="J2362" s="6" t="str">
        <f>OBV!F2362</f>
        <v>NEUTRAL</v>
      </c>
      <c r="K2362" s="6" t="str">
        <f>OBV!G2362</f>
        <v>NEUTRAL</v>
      </c>
      <c r="L2362" s="6" t="str">
        <f>OBV!H2362</f>
        <v>NEUTRAL</v>
      </c>
    </row>
    <row r="2363" spans="1:12" ht="13.5" x14ac:dyDescent="0.25">
      <c r="A2363" s="3">
        <f>RSI!A2363</f>
        <v>45446</v>
      </c>
      <c r="B2363" s="2">
        <f>RSI!B2363</f>
        <v>34.4</v>
      </c>
      <c r="C2363" s="2">
        <f>RSI!I2363</f>
        <v>33.378951038171991</v>
      </c>
      <c r="D2363" s="2">
        <f>MACD!E2363</f>
        <v>5.5910476233123063E-4</v>
      </c>
      <c r="E2363" s="2">
        <f>MACD!F2363</f>
        <v>7.1288001740825958E-3</v>
      </c>
      <c r="F2363" s="2">
        <f>'Moving Avg'!D2363</f>
        <v>34.4</v>
      </c>
      <c r="G2363" s="2">
        <f>'Moving Avg'!F2363</f>
        <v>34.399999999999991</v>
      </c>
      <c r="H2363" s="2">
        <f>'Moving Avg'!G2363</f>
        <v>34.425200000000032</v>
      </c>
      <c r="I2363" s="2">
        <f>'Moving Avg'!H2363</f>
        <v>34.637649999999866</v>
      </c>
      <c r="J2363" s="6" t="str">
        <f>OBV!F2363</f>
        <v>NEUTRAL</v>
      </c>
      <c r="K2363" s="6" t="str">
        <f>OBV!G2363</f>
        <v>NEUTRAL</v>
      </c>
      <c r="L2363" s="6" t="str">
        <f>OBV!H2363</f>
        <v>NEUTRAL</v>
      </c>
    </row>
    <row r="2364" spans="1:12" ht="13.5" x14ac:dyDescent="0.25">
      <c r="A2364" s="3">
        <f>RSI!A2364</f>
        <v>45447</v>
      </c>
      <c r="B2364" s="2">
        <f>RSI!B2364</f>
        <v>34.4</v>
      </c>
      <c r="C2364" s="2">
        <f>RSI!I2364</f>
        <v>33.378951038171991</v>
      </c>
      <c r="D2364" s="2">
        <f>MACD!E2364</f>
        <v>-4.4257121356139351E-4</v>
      </c>
      <c r="E2364" s="2">
        <f>MACD!F2364</f>
        <v>5.6145258965537986E-3</v>
      </c>
      <c r="F2364" s="2">
        <f>'Moving Avg'!D2364</f>
        <v>34.4</v>
      </c>
      <c r="G2364" s="2">
        <f>'Moving Avg'!F2364</f>
        <v>34.399999999999991</v>
      </c>
      <c r="H2364" s="2">
        <f>'Moving Avg'!G2364</f>
        <v>34.423400000000036</v>
      </c>
      <c r="I2364" s="2">
        <f>'Moving Avg'!H2364</f>
        <v>34.634649999999858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</row>
    <row r="2365" spans="1:12" ht="13.5" x14ac:dyDescent="0.25">
      <c r="A2365" s="3">
        <f>RSI!A2365</f>
        <v>45448</v>
      </c>
      <c r="B2365" s="2">
        <f>RSI!B2365</f>
        <v>34.4</v>
      </c>
      <c r="C2365" s="2">
        <f>RSI!I2365</f>
        <v>33.378951038171991</v>
      </c>
      <c r="D2365" s="2">
        <f>MACD!E2365</f>
        <v>-1.2223165369675826E-3</v>
      </c>
      <c r="E2365" s="2">
        <f>MACD!F2365</f>
        <v>4.2471574098495229E-3</v>
      </c>
      <c r="F2365" s="2">
        <f>'Moving Avg'!D2365</f>
        <v>34.4</v>
      </c>
      <c r="G2365" s="2">
        <f>'Moving Avg'!F2365</f>
        <v>34.399999999999991</v>
      </c>
      <c r="H2365" s="2">
        <f>'Moving Avg'!G2365</f>
        <v>34.421600000000034</v>
      </c>
      <c r="I2365" s="2">
        <f>'Moving Avg'!H2365</f>
        <v>34.631649999999858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</row>
    <row r="2366" spans="1:12" ht="13.5" x14ac:dyDescent="0.25">
      <c r="A2366" s="3">
        <f>RSI!A2366</f>
        <v>45449</v>
      </c>
      <c r="B2366" s="2">
        <f>RSI!B2366</f>
        <v>34.4</v>
      </c>
      <c r="C2366" s="2">
        <f>RSI!I2366</f>
        <v>33.378951038171991</v>
      </c>
      <c r="D2366" s="2">
        <f>MACD!E2366</f>
        <v>-1.8192985819496243E-3</v>
      </c>
      <c r="E2366" s="2">
        <f>MACD!F2366</f>
        <v>3.0338662114896935E-3</v>
      </c>
      <c r="F2366" s="2">
        <f>'Moving Avg'!D2366</f>
        <v>34.4</v>
      </c>
      <c r="G2366" s="2">
        <f>'Moving Avg'!F2366</f>
        <v>34.399999999999991</v>
      </c>
      <c r="H2366" s="2">
        <f>'Moving Avg'!G2366</f>
        <v>34.419800000000031</v>
      </c>
      <c r="I2366" s="2">
        <f>'Moving Avg'!H2366</f>
        <v>34.628649999999858</v>
      </c>
      <c r="J2366" s="6" t="str">
        <f>OBV!F2366</f>
        <v>NEUTRAL</v>
      </c>
      <c r="K2366" s="6" t="str">
        <f>OBV!G2366</f>
        <v>NEUTRAL</v>
      </c>
      <c r="L2366" s="6" t="str">
        <f>OBV!H2366</f>
        <v>NEUTRAL</v>
      </c>
    </row>
    <row r="2367" spans="1:12" ht="13.5" x14ac:dyDescent="0.25">
      <c r="A2367" s="3">
        <f>RSI!A2367</f>
        <v>45450</v>
      </c>
      <c r="B2367" s="2">
        <f>RSI!B2367</f>
        <v>34.4</v>
      </c>
      <c r="C2367" s="2">
        <f>RSI!I2367</f>
        <v>33.378951038171991</v>
      </c>
      <c r="D2367" s="2">
        <f>MACD!E2367</f>
        <v>-2.2662868099914135E-3</v>
      </c>
      <c r="E2367" s="2">
        <f>MACD!F2367</f>
        <v>1.9738356071934723E-3</v>
      </c>
      <c r="F2367" s="2">
        <f>'Moving Avg'!D2367</f>
        <v>34.4</v>
      </c>
      <c r="G2367" s="2">
        <f>'Moving Avg'!F2367</f>
        <v>34.399999999999991</v>
      </c>
      <c r="H2367" s="2">
        <f>'Moving Avg'!G2367</f>
        <v>34.418000000000035</v>
      </c>
      <c r="I2367" s="2">
        <f>'Moving Avg'!H2367</f>
        <v>34.625649999999858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</row>
    <row r="2368" spans="1:12" ht="13.5" x14ac:dyDescent="0.25">
      <c r="A2368" s="3">
        <f>RSI!A2368</f>
        <v>45453</v>
      </c>
      <c r="B2368" s="2">
        <f>RSI!B2368</f>
        <v>34.4</v>
      </c>
      <c r="C2368" s="2">
        <f>RSI!I2368</f>
        <v>33.378951038171991</v>
      </c>
      <c r="D2368" s="2">
        <f>MACD!E2368</f>
        <v>-2.5906646318460957E-3</v>
      </c>
      <c r="E2368" s="2">
        <f>MACD!F2368</f>
        <v>1.0609355593855585E-3</v>
      </c>
      <c r="F2368" s="2">
        <f>'Moving Avg'!D2368</f>
        <v>34.4</v>
      </c>
      <c r="G2368" s="2">
        <f>'Moving Avg'!F2368</f>
        <v>34.399999999999991</v>
      </c>
      <c r="H2368" s="2">
        <f>'Moving Avg'!G2368</f>
        <v>34.416200000000032</v>
      </c>
      <c r="I2368" s="2">
        <f>'Moving Avg'!H2368</f>
        <v>34.622649999999851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</row>
    <row r="2369" spans="1:12" ht="13.5" x14ac:dyDescent="0.25">
      <c r="A2369" s="3">
        <f>RSI!A2369</f>
        <v>45454</v>
      </c>
      <c r="B2369" s="2">
        <f>RSI!B2369</f>
        <v>34.4</v>
      </c>
      <c r="C2369" s="2">
        <f>RSI!I2369</f>
        <v>33.378951038171991</v>
      </c>
      <c r="D2369" s="2">
        <f>MACD!E2369</f>
        <v>-2.8152835562949008E-3</v>
      </c>
      <c r="E2369" s="2">
        <f>MACD!F2369</f>
        <v>2.8569173624946669E-4</v>
      </c>
      <c r="F2369" s="2">
        <f>'Moving Avg'!D2369</f>
        <v>34.4</v>
      </c>
      <c r="G2369" s="2">
        <f>'Moving Avg'!F2369</f>
        <v>34.399999999999991</v>
      </c>
      <c r="H2369" s="2">
        <f>'Moving Avg'!G2369</f>
        <v>34.414400000000029</v>
      </c>
      <c r="I2369" s="2">
        <f>'Moving Avg'!H2369</f>
        <v>34.619649999999851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</row>
    <row r="2370" spans="1:12" ht="13.5" x14ac:dyDescent="0.25">
      <c r="A2370" s="3">
        <f>RSI!A2370</f>
        <v>45455</v>
      </c>
      <c r="B2370" s="2">
        <f>RSI!B2370</f>
        <v>34.4</v>
      </c>
      <c r="C2370" s="2">
        <f>RSI!I2370</f>
        <v>33.378951038171991</v>
      </c>
      <c r="D2370" s="2">
        <f>MACD!E2370</f>
        <v>-2.9591840406268943E-3</v>
      </c>
      <c r="E2370" s="2">
        <f>MACD!F2370</f>
        <v>-3.6328341912580551E-4</v>
      </c>
      <c r="F2370" s="2">
        <f>'Moving Avg'!D2370</f>
        <v>34.4</v>
      </c>
      <c r="G2370" s="2">
        <f>'Moving Avg'!F2370</f>
        <v>34.399999999999991</v>
      </c>
      <c r="H2370" s="2">
        <f>'Moving Avg'!G2370</f>
        <v>34.412600000000033</v>
      </c>
      <c r="I2370" s="2">
        <f>'Moving Avg'!H2370</f>
        <v>34.616649999999851</v>
      </c>
      <c r="J2370" s="6" t="str">
        <f>OBV!F2370</f>
        <v>NEUTRAL</v>
      </c>
      <c r="K2370" s="6" t="str">
        <f>OBV!G2370</f>
        <v>NEUTRAL</v>
      </c>
      <c r="L2370" s="6" t="str">
        <f>OBV!H2370</f>
        <v>NEUTRAL</v>
      </c>
    </row>
    <row r="2371" spans="1:12" ht="13.5" x14ac:dyDescent="0.25">
      <c r="A2371" s="3">
        <f>RSI!A2371</f>
        <v>45456</v>
      </c>
      <c r="B2371" s="2">
        <f>RSI!B2371</f>
        <v>34.4</v>
      </c>
      <c r="C2371" s="2">
        <f>RSI!I2371</f>
        <v>33.378951038171991</v>
      </c>
      <c r="D2371" s="2">
        <f>MACD!E2371</f>
        <v>-3.0382036902807386E-3</v>
      </c>
      <c r="E2371" s="2">
        <f>MACD!F2371</f>
        <v>-8.9826747335679225E-4</v>
      </c>
      <c r="F2371" s="2">
        <f>'Moving Avg'!D2371</f>
        <v>34.4</v>
      </c>
      <c r="G2371" s="2">
        <f>'Moving Avg'!F2371</f>
        <v>34.399999999999991</v>
      </c>
      <c r="H2371" s="2">
        <f>'Moving Avg'!G2371</f>
        <v>34.412600000000033</v>
      </c>
      <c r="I2371" s="2">
        <f>'Moving Avg'!H2371</f>
        <v>34.613649999999851</v>
      </c>
      <c r="J2371" s="6" t="str">
        <f>OBV!F2371</f>
        <v>NEUTRAL</v>
      </c>
      <c r="K2371" s="6" t="str">
        <f>OBV!G2371</f>
        <v>NEUTRAL</v>
      </c>
      <c r="L2371" s="6" t="str">
        <f>OBV!H2371</f>
        <v>NEUTRAL</v>
      </c>
    </row>
    <row r="2372" spans="1:12" ht="13.5" x14ac:dyDescent="0.25">
      <c r="A2372" s="3">
        <f>RSI!A2372</f>
        <v>45457</v>
      </c>
      <c r="B2372" s="2">
        <f>RSI!B2372</f>
        <v>34.4</v>
      </c>
      <c r="C2372" s="2">
        <f>RSI!I2372</f>
        <v>33.378951038171991</v>
      </c>
      <c r="D2372" s="2">
        <f>MACD!E2372</f>
        <v>-3.0654902683195928E-3</v>
      </c>
      <c r="E2372" s="2">
        <f>MACD!F2372</f>
        <v>-1.3317120323493525E-3</v>
      </c>
      <c r="F2372" s="2">
        <f>'Moving Avg'!D2372</f>
        <v>34.4</v>
      </c>
      <c r="G2372" s="2">
        <f>'Moving Avg'!F2372</f>
        <v>34.399999999999991</v>
      </c>
      <c r="H2372" s="2">
        <f>'Moving Avg'!G2372</f>
        <v>34.412600000000026</v>
      </c>
      <c r="I2372" s="2">
        <f>'Moving Avg'!H2372</f>
        <v>34.610649999999843</v>
      </c>
      <c r="J2372" s="6" t="str">
        <f>OBV!F2372</f>
        <v>NEUTRAL</v>
      </c>
      <c r="K2372" s="6" t="str">
        <f>OBV!G2372</f>
        <v>NEUTRAL</v>
      </c>
      <c r="L2372" s="6" t="str">
        <f>OBV!H2372</f>
        <v>NEUTRAL</v>
      </c>
    </row>
    <row r="2373" spans="1:12" ht="13.5" x14ac:dyDescent="0.25">
      <c r="A2373" s="3">
        <f>RSI!A2373</f>
        <v>45461</v>
      </c>
      <c r="B2373" s="2">
        <f>RSI!B2373</f>
        <v>34.4</v>
      </c>
      <c r="C2373" s="2">
        <f>RSI!I2373</f>
        <v>33.378951038171991</v>
      </c>
      <c r="D2373" s="2">
        <f>MACD!E2373</f>
        <v>-3.0519342793979831E-3</v>
      </c>
      <c r="E2373" s="2">
        <f>MACD!F2373</f>
        <v>-1.6757564817590786E-3</v>
      </c>
      <c r="F2373" s="2">
        <f>'Moving Avg'!D2373</f>
        <v>34.4</v>
      </c>
      <c r="G2373" s="2">
        <f>'Moving Avg'!F2373</f>
        <v>34.399999999999991</v>
      </c>
      <c r="H2373" s="2">
        <f>'Moving Avg'!G2373</f>
        <v>34.412600000000026</v>
      </c>
      <c r="I2373" s="2">
        <f>'Moving Avg'!H2373</f>
        <v>34.607649999999843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</row>
    <row r="2374" spans="1:12" ht="13.5" x14ac:dyDescent="0.25">
      <c r="A2374" s="3">
        <f>RSI!A2374</f>
        <v>45462</v>
      </c>
      <c r="B2374" s="2">
        <f>RSI!B2374</f>
        <v>34.4</v>
      </c>
      <c r="C2374" s="2">
        <f>RSI!I2374</f>
        <v>33.378951038171991</v>
      </c>
      <c r="D2374" s="2">
        <f>MACD!E2374</f>
        <v>-3.0065336125346676E-3</v>
      </c>
      <c r="E2374" s="2">
        <f>MACD!F2374</f>
        <v>-1.9419119079141967E-3</v>
      </c>
      <c r="F2374" s="2">
        <f>'Moving Avg'!D2374</f>
        <v>34.4</v>
      </c>
      <c r="G2374" s="2">
        <f>'Moving Avg'!F2374</f>
        <v>34.399999999999991</v>
      </c>
      <c r="H2374" s="2">
        <f>'Moving Avg'!G2374</f>
        <v>34.412600000000026</v>
      </c>
      <c r="I2374" s="2">
        <f>'Moving Avg'!H2374</f>
        <v>34.604649999999843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</row>
    <row r="2375" spans="1:12" ht="13.5" x14ac:dyDescent="0.25">
      <c r="A2375" s="3">
        <f>RSI!A2375</f>
        <v>45463</v>
      </c>
      <c r="B2375" s="2">
        <f>RSI!B2375</f>
        <v>34.4</v>
      </c>
      <c r="C2375" s="2">
        <f>RSI!I2375</f>
        <v>33.378951038171991</v>
      </c>
      <c r="D2375" s="2">
        <f>MACD!E2375</f>
        <v>-2.9367007981733195E-3</v>
      </c>
      <c r="E2375" s="2">
        <f>MACD!F2375</f>
        <v>-2.1408696859660215E-3</v>
      </c>
      <c r="F2375" s="2">
        <f>'Moving Avg'!D2375</f>
        <v>34.4</v>
      </c>
      <c r="G2375" s="2">
        <f>'Moving Avg'!F2375</f>
        <v>34.399999999999991</v>
      </c>
      <c r="H2375" s="2">
        <f>'Moving Avg'!G2375</f>
        <v>34.412600000000026</v>
      </c>
      <c r="I2375" s="2">
        <f>'Moving Avg'!H2375</f>
        <v>34.601649999999843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</row>
    <row r="2376" spans="1:12" ht="13.5" x14ac:dyDescent="0.25">
      <c r="A2376" s="3">
        <f>RSI!A2376</f>
        <v>45464</v>
      </c>
      <c r="B2376" s="2">
        <f>RSI!B2376</f>
        <v>34.4</v>
      </c>
      <c r="C2376" s="2">
        <f>RSI!I2376</f>
        <v>33.378951038171991</v>
      </c>
      <c r="D2376" s="2">
        <f>MACD!E2376</f>
        <v>-2.8485218034717263E-3</v>
      </c>
      <c r="E2376" s="2">
        <f>MACD!F2376</f>
        <v>-2.2824001094671627E-3</v>
      </c>
      <c r="F2376" s="2">
        <f>'Moving Avg'!D2376</f>
        <v>34.4</v>
      </c>
      <c r="G2376" s="2">
        <f>'Moving Avg'!F2376</f>
        <v>34.399999999999991</v>
      </c>
      <c r="H2376" s="2">
        <f>'Moving Avg'!G2376</f>
        <v>34.412600000000026</v>
      </c>
      <c r="I2376" s="2">
        <f>'Moving Avg'!H2376</f>
        <v>34.598649999999836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</row>
    <row r="2377" spans="1:12" ht="13.5" x14ac:dyDescent="0.25">
      <c r="A2377" s="3">
        <f>RSI!A2377</f>
        <v>45467</v>
      </c>
      <c r="B2377" s="2">
        <f>RSI!B2377</f>
        <v>34.4</v>
      </c>
      <c r="C2377" s="2">
        <f>RSI!I2377</f>
        <v>33.378951038171991</v>
      </c>
      <c r="D2377" s="2">
        <f>MACD!E2377</f>
        <v>-2.7469739095806744E-3</v>
      </c>
      <c r="E2377" s="2">
        <f>MACD!F2377</f>
        <v>-2.3753148694898654E-3</v>
      </c>
      <c r="F2377" s="2">
        <f>'Moving Avg'!D2377</f>
        <v>34.4</v>
      </c>
      <c r="G2377" s="2">
        <f>'Moving Avg'!F2377</f>
        <v>34.399999999999991</v>
      </c>
      <c r="H2377" s="2">
        <f>'Moving Avg'!G2377</f>
        <v>34.412600000000026</v>
      </c>
      <c r="I2377" s="2">
        <f>'Moving Avg'!H2377</f>
        <v>34.595649999999836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</row>
    <row r="2378" spans="1:12" ht="13.5" x14ac:dyDescent="0.25">
      <c r="A2378" s="3">
        <f>RSI!A2378</f>
        <v>45468</v>
      </c>
      <c r="B2378" s="2">
        <f>RSI!B2378</f>
        <v>34.4</v>
      </c>
      <c r="C2378" s="2">
        <f>RSI!I2378</f>
        <v>33.378951038171991</v>
      </c>
      <c r="D2378" s="2">
        <f>MACD!E2378</f>
        <v>-2.6361090478772553E-3</v>
      </c>
      <c r="E2378" s="2">
        <f>MACD!F2378</f>
        <v>-2.4274737051673437E-3</v>
      </c>
      <c r="F2378" s="2">
        <f>'Moving Avg'!D2378</f>
        <v>34.4</v>
      </c>
      <c r="G2378" s="2">
        <f>'Moving Avg'!F2378</f>
        <v>34.399999999999991</v>
      </c>
      <c r="H2378" s="2">
        <f>'Moving Avg'!G2378</f>
        <v>34.412600000000026</v>
      </c>
      <c r="I2378" s="2">
        <f>'Moving Avg'!H2378</f>
        <v>34.592649999999836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</row>
    <row r="2379" spans="1:12" ht="13.5" x14ac:dyDescent="0.25">
      <c r="A2379" s="3">
        <f>RSI!A2379</f>
        <v>45469</v>
      </c>
      <c r="B2379" s="2">
        <f>RSI!B2379</f>
        <v>34.4</v>
      </c>
      <c r="C2379" s="2">
        <f>RSI!I2379</f>
        <v>33.378951038171991</v>
      </c>
      <c r="D2379" s="2">
        <f>MACD!E2379</f>
        <v>-2.519207984740035E-3</v>
      </c>
      <c r="E2379" s="2">
        <f>MACD!F2379</f>
        <v>-2.4458205610818819E-3</v>
      </c>
      <c r="F2379" s="2">
        <f>'Moving Avg'!D2379</f>
        <v>34.4</v>
      </c>
      <c r="G2379" s="2">
        <f>'Moving Avg'!F2379</f>
        <v>34.399999999999991</v>
      </c>
      <c r="H2379" s="2">
        <f>'Moving Avg'!G2379</f>
        <v>34.412600000000033</v>
      </c>
      <c r="I2379" s="2">
        <f>'Moving Avg'!H2379</f>
        <v>34.589649999999835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</row>
    <row r="2380" spans="1:12" ht="13.5" x14ac:dyDescent="0.25">
      <c r="A2380" s="3">
        <f>RSI!A2380</f>
        <v>45470</v>
      </c>
      <c r="B2380" s="2">
        <f>RSI!B2380</f>
        <v>34.4</v>
      </c>
      <c r="C2380" s="2">
        <f>RSI!I2380</f>
        <v>33.378951038171991</v>
      </c>
      <c r="D2380" s="2">
        <f>MACD!E2380</f>
        <v>-2.3989099098074007E-3</v>
      </c>
      <c r="E2380" s="2">
        <f>MACD!F2380</f>
        <v>-2.436438430826986E-3</v>
      </c>
      <c r="F2380" s="2">
        <f>'Moving Avg'!D2380</f>
        <v>34.4</v>
      </c>
      <c r="G2380" s="2">
        <f>'Moving Avg'!F2380</f>
        <v>34.399999999999991</v>
      </c>
      <c r="H2380" s="2">
        <f>'Moving Avg'!G2380</f>
        <v>34.412600000000026</v>
      </c>
      <c r="I2380" s="2">
        <f>'Moving Avg'!H2380</f>
        <v>34.586649999999828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</row>
    <row r="2381" spans="1:12" ht="13.5" x14ac:dyDescent="0.25">
      <c r="A2381" s="3">
        <f>RSI!A2381</f>
        <v>45471</v>
      </c>
      <c r="B2381" s="2">
        <f>RSI!B2381</f>
        <v>34.4</v>
      </c>
      <c r="C2381" s="2">
        <f>RSI!I2381</f>
        <v>33.378951038171991</v>
      </c>
      <c r="D2381" s="2">
        <f>MACD!E2381</f>
        <v>-2.2773212766296069E-3</v>
      </c>
      <c r="E2381" s="2">
        <f>MACD!F2381</f>
        <v>-2.4046149999875101E-3</v>
      </c>
      <c r="F2381" s="2">
        <f>'Moving Avg'!D2381</f>
        <v>34.4</v>
      </c>
      <c r="G2381" s="2">
        <f>'Moving Avg'!F2381</f>
        <v>34.399999999999991</v>
      </c>
      <c r="H2381" s="2">
        <f>'Moving Avg'!G2381</f>
        <v>34.412600000000026</v>
      </c>
      <c r="I2381" s="2">
        <f>'Moving Avg'!H2381</f>
        <v>34.583649999999828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</row>
    <row r="2382" spans="1:12" ht="13.5" x14ac:dyDescent="0.25">
      <c r="A2382" s="3">
        <f>RSI!A2382</f>
        <v>45474</v>
      </c>
      <c r="B2382" s="2">
        <f>RSI!B2382</f>
        <v>34.4</v>
      </c>
      <c r="C2382" s="2">
        <f>RSI!I2382</f>
        <v>33.378951038171991</v>
      </c>
      <c r="D2382" s="2">
        <f>MACD!E2382</f>
        <v>-2.156107147762043E-3</v>
      </c>
      <c r="E2382" s="2">
        <f>MACD!F2382</f>
        <v>-2.354913429542417E-3</v>
      </c>
      <c r="F2382" s="2">
        <f>'Moving Avg'!D2382</f>
        <v>34.4</v>
      </c>
      <c r="G2382" s="2">
        <f>'Moving Avg'!F2382</f>
        <v>34.399999999999991</v>
      </c>
      <c r="H2382" s="2">
        <f>'Moving Avg'!G2382</f>
        <v>34.412600000000026</v>
      </c>
      <c r="I2382" s="2">
        <f>'Moving Avg'!H2382</f>
        <v>34.580649999999828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</row>
    <row r="2383" spans="1:12" ht="13.5" x14ac:dyDescent="0.25">
      <c r="A2383" s="3">
        <f>RSI!A2383</f>
        <v>45475</v>
      </c>
      <c r="B2383" s="2">
        <f>RSI!B2383</f>
        <v>34.4</v>
      </c>
      <c r="C2383" s="2">
        <f>RSI!I2383</f>
        <v>33.378951038171991</v>
      </c>
      <c r="D2383" s="2">
        <f>MACD!E2383</f>
        <v>-2.0365677915563651E-3</v>
      </c>
      <c r="E2383" s="2">
        <f>MACD!F2383</f>
        <v>-2.2912443019452067E-3</v>
      </c>
      <c r="F2383" s="2">
        <f>'Moving Avg'!D2383</f>
        <v>34.4</v>
      </c>
      <c r="G2383" s="2">
        <f>'Moving Avg'!F2383</f>
        <v>34.399999999999991</v>
      </c>
      <c r="H2383" s="2">
        <f>'Moving Avg'!G2383</f>
        <v>34.412600000000026</v>
      </c>
      <c r="I2383" s="2">
        <f>'Moving Avg'!H2383</f>
        <v>34.577649999999828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</row>
    <row r="2384" spans="1:12" ht="13.5" x14ac:dyDescent="0.25">
      <c r="A2384" s="3">
        <f>RSI!A2384</f>
        <v>45476</v>
      </c>
      <c r="B2384" s="2">
        <f>RSI!B2384</f>
        <v>34.4</v>
      </c>
      <c r="C2384" s="2">
        <f>RSI!I2384</f>
        <v>33.378951038171991</v>
      </c>
      <c r="D2384" s="2">
        <f>MACD!E2384</f>
        <v>-1.9197028510404834E-3</v>
      </c>
      <c r="E2384" s="2">
        <f>MACD!F2384</f>
        <v>-2.216936011764262E-3</v>
      </c>
      <c r="F2384" s="2">
        <f>'Moving Avg'!D2384</f>
        <v>34.4</v>
      </c>
      <c r="G2384" s="2">
        <f>'Moving Avg'!F2384</f>
        <v>34.399999999999991</v>
      </c>
      <c r="H2384" s="2">
        <f>'Moving Avg'!G2384</f>
        <v>34.412600000000026</v>
      </c>
      <c r="I2384" s="2">
        <f>'Moving Avg'!H2384</f>
        <v>34.574649999999821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</row>
    <row r="2385" spans="1:12" ht="13.5" x14ac:dyDescent="0.25">
      <c r="A2385" s="3">
        <f>RSI!A2385</f>
        <v>45477</v>
      </c>
      <c r="B2385" s="2">
        <f>RSI!B2385</f>
        <v>34.4</v>
      </c>
      <c r="C2385" s="2">
        <f>RSI!I2385</f>
        <v>33.378951038171991</v>
      </c>
      <c r="D2385" s="2">
        <f>MACD!E2385</f>
        <v>-1.80626504464243E-3</v>
      </c>
      <c r="E2385" s="2">
        <f>MACD!F2385</f>
        <v>-2.1348018183398958E-3</v>
      </c>
      <c r="F2385" s="2">
        <f>'Moving Avg'!D2385</f>
        <v>34.4</v>
      </c>
      <c r="G2385" s="2">
        <f>'Moving Avg'!F2385</f>
        <v>34.399999999999991</v>
      </c>
      <c r="H2385" s="2">
        <f>'Moving Avg'!G2385</f>
        <v>34.412600000000026</v>
      </c>
      <c r="I2385" s="2">
        <f>'Moving Avg'!H2385</f>
        <v>34.571649999999821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</row>
    <row r="2386" spans="1:12" ht="13.5" x14ac:dyDescent="0.25">
      <c r="A2386" s="3">
        <f>RSI!A2386</f>
        <v>45478</v>
      </c>
      <c r="B2386" s="2">
        <f>RSI!B2386</f>
        <v>34.4</v>
      </c>
      <c r="C2386" s="2">
        <f>RSI!I2386</f>
        <v>33.378951038171991</v>
      </c>
      <c r="D2386" s="2">
        <f>MACD!E2386</f>
        <v>-1.6968050533634482E-3</v>
      </c>
      <c r="E2386" s="2">
        <f>MACD!F2386</f>
        <v>-2.0472024653446063E-3</v>
      </c>
      <c r="F2386" s="2">
        <f>'Moving Avg'!D2386</f>
        <v>34.4</v>
      </c>
      <c r="G2386" s="2">
        <f>'Moving Avg'!F2386</f>
        <v>34.399999999999991</v>
      </c>
      <c r="H2386" s="2">
        <f>'Moving Avg'!G2386</f>
        <v>34.412600000000026</v>
      </c>
      <c r="I2386" s="2">
        <f>'Moving Avg'!H2386</f>
        <v>34.56864999999982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</row>
    <row r="2387" spans="1:12" ht="13.5" x14ac:dyDescent="0.25">
      <c r="A2387" s="3">
        <f>RSI!A2387</f>
        <v>45481</v>
      </c>
      <c r="B2387" s="2">
        <f>RSI!B2387</f>
        <v>34.4</v>
      </c>
      <c r="C2387" s="2">
        <f>RSI!I2387</f>
        <v>33.378951038172005</v>
      </c>
      <c r="D2387" s="2">
        <f>MACD!E2387</f>
        <v>-1.5917089912136362E-3</v>
      </c>
      <c r="E2387" s="2">
        <f>MACD!F2387</f>
        <v>-1.9561037705184124E-3</v>
      </c>
      <c r="F2387" s="2">
        <f>'Moving Avg'!D2387</f>
        <v>34.4</v>
      </c>
      <c r="G2387" s="2">
        <f>'Moving Avg'!F2387</f>
        <v>34.399999999999991</v>
      </c>
      <c r="H2387" s="2">
        <f>'Moving Avg'!G2387</f>
        <v>34.410800000000023</v>
      </c>
      <c r="I2387" s="2">
        <f>'Moving Avg'!H2387</f>
        <v>34.56564999999982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</row>
    <row r="2388" spans="1:12" ht="13.5" x14ac:dyDescent="0.25">
      <c r="A2388" s="3">
        <f>RSI!A2388</f>
        <v>45482</v>
      </c>
      <c r="B2388" s="2">
        <f>RSI!B2388</f>
        <v>34.4</v>
      </c>
      <c r="C2388" s="2">
        <f>RSI!I2388</f>
        <v>33.378951038171991</v>
      </c>
      <c r="D2388" s="2">
        <f>MACD!E2388</f>
        <v>-1.4912296377715961E-3</v>
      </c>
      <c r="E2388" s="2">
        <f>MACD!F2388</f>
        <v>-1.8631289439690493E-3</v>
      </c>
      <c r="F2388" s="2">
        <f>'Moving Avg'!D2388</f>
        <v>34.4</v>
      </c>
      <c r="G2388" s="2">
        <f>'Moving Avg'!F2388</f>
        <v>34.399999999999991</v>
      </c>
      <c r="H2388" s="2">
        <f>'Moving Avg'!G2388</f>
        <v>34.409000000000027</v>
      </c>
      <c r="I2388" s="2">
        <f>'Moving Avg'!H2388</f>
        <v>34.56264999999982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</row>
    <row r="2389" spans="1:12" ht="13.5" x14ac:dyDescent="0.25">
      <c r="A2389" s="3">
        <f>RSI!A2389</f>
        <v>45483</v>
      </c>
      <c r="B2389" s="2">
        <f>RSI!B2389</f>
        <v>34.4</v>
      </c>
      <c r="C2389" s="2">
        <f>RSI!I2389</f>
        <v>33.378951038171991</v>
      </c>
      <c r="D2389" s="2">
        <f>MACD!E2389</f>
        <v>-1.3955124276705533E-3</v>
      </c>
      <c r="E2389" s="2">
        <f>MACD!F2389</f>
        <v>-1.7696056407093502E-3</v>
      </c>
      <c r="F2389" s="2">
        <f>'Moving Avg'!D2389</f>
        <v>34.4</v>
      </c>
      <c r="G2389" s="2">
        <f>'Moving Avg'!F2389</f>
        <v>34.399999999999991</v>
      </c>
      <c r="H2389" s="2">
        <f>'Moving Avg'!G2389</f>
        <v>34.407200000000032</v>
      </c>
      <c r="I2389" s="2">
        <f>'Moving Avg'!H2389</f>
        <v>34.559649999999813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</row>
    <row r="2390" spans="1:12" ht="13.5" x14ac:dyDescent="0.25">
      <c r="A2390" s="3">
        <f>RSI!A2390</f>
        <v>45484</v>
      </c>
      <c r="B2390" s="2">
        <f>RSI!B2390</f>
        <v>34.4</v>
      </c>
      <c r="C2390" s="2">
        <f>RSI!I2390</f>
        <v>33.378951038171991</v>
      </c>
      <c r="D2390" s="2">
        <f>MACD!E2390</f>
        <v>-1.3046170359629627E-3</v>
      </c>
      <c r="E2390" s="2">
        <f>MACD!F2390</f>
        <v>-1.6766079197600727E-3</v>
      </c>
      <c r="F2390" s="2">
        <f>'Moving Avg'!D2390</f>
        <v>34.4</v>
      </c>
      <c r="G2390" s="2">
        <f>'Moving Avg'!F2390</f>
        <v>34.399999999999991</v>
      </c>
      <c r="H2390" s="2">
        <f>'Moving Avg'!G2390</f>
        <v>34.405400000000029</v>
      </c>
      <c r="I2390" s="2">
        <f>'Moving Avg'!H2390</f>
        <v>34.556649999999813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</row>
    <row r="2391" spans="1:12" ht="13.5" x14ac:dyDescent="0.25">
      <c r="A2391" s="3">
        <f>RSI!A2391</f>
        <v>45485</v>
      </c>
      <c r="B2391" s="2">
        <f>RSI!B2391</f>
        <v>34.4</v>
      </c>
      <c r="C2391" s="2">
        <f>RSI!I2391</f>
        <v>33.378951038171991</v>
      </c>
      <c r="D2391" s="2">
        <f>MACD!E2391</f>
        <v>-1.2185352671210126E-3</v>
      </c>
      <c r="E2391" s="2">
        <f>MACD!F2391</f>
        <v>-1.5849933892322606E-3</v>
      </c>
      <c r="F2391" s="2">
        <f>'Moving Avg'!D2391</f>
        <v>34.4</v>
      </c>
      <c r="G2391" s="2">
        <f>'Moving Avg'!F2391</f>
        <v>34.399999999999991</v>
      </c>
      <c r="H2391" s="2">
        <f>'Moving Avg'!G2391</f>
        <v>34.403600000000026</v>
      </c>
      <c r="I2391" s="2">
        <f>'Moving Avg'!H2391</f>
        <v>34.553649999999813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</row>
    <row r="2392" spans="1:12" ht="13.5" x14ac:dyDescent="0.25">
      <c r="A2392" s="3">
        <f>RSI!A2392</f>
        <v>45488</v>
      </c>
      <c r="B2392" s="2">
        <f>RSI!B2392</f>
        <v>34.4</v>
      </c>
      <c r="C2392" s="2">
        <f>RSI!I2392</f>
        <v>33.378951038171991</v>
      </c>
      <c r="D2392" s="2">
        <f>MACD!E2392</f>
        <v>-1.1372058440457522E-3</v>
      </c>
      <c r="E2392" s="2">
        <f>MACD!F2392</f>
        <v>-1.4954358801949588E-3</v>
      </c>
      <c r="F2392" s="2">
        <f>'Moving Avg'!D2392</f>
        <v>34.4</v>
      </c>
      <c r="G2392" s="2">
        <f>'Moving Avg'!F2392</f>
        <v>34.399999999999991</v>
      </c>
      <c r="H2392" s="2">
        <f>'Moving Avg'!G2392</f>
        <v>34.40180000000003</v>
      </c>
      <c r="I2392" s="2">
        <f>'Moving Avg'!H2392</f>
        <v>34.550649999999813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</row>
    <row r="2393" spans="1:12" ht="13.5" x14ac:dyDescent="0.25">
      <c r="A2393" s="3">
        <f>RSI!A2393</f>
        <v>45489</v>
      </c>
      <c r="B2393" s="2">
        <f>RSI!B2393</f>
        <v>34.4</v>
      </c>
      <c r="C2393" s="2">
        <f>RSI!I2393</f>
        <v>33.378951038172005</v>
      </c>
      <c r="D2393" s="2">
        <f>MACD!E2393</f>
        <v>-1.0605265998222535E-3</v>
      </c>
      <c r="E2393" s="2">
        <f>MACD!F2393</f>
        <v>-1.4084540241204179E-3</v>
      </c>
      <c r="F2393" s="2">
        <f>'Moving Avg'!D2393</f>
        <v>34.4</v>
      </c>
      <c r="G2393" s="2">
        <f>'Moving Avg'!F2393</f>
        <v>34.399999999999991</v>
      </c>
      <c r="H2393" s="2">
        <f>'Moving Avg'!G2393</f>
        <v>34.400000000000027</v>
      </c>
      <c r="I2393" s="2">
        <f>'Moving Avg'!H2393</f>
        <v>34.547649999999805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</row>
    <row r="2394" spans="1:12" ht="13.5" x14ac:dyDescent="0.25">
      <c r="A2394" s="3">
        <f>RSI!A2394</f>
        <v>45490</v>
      </c>
      <c r="B2394" s="2">
        <f>RSI!B2394</f>
        <v>34.4</v>
      </c>
      <c r="C2394" s="2">
        <f>RSI!I2394</f>
        <v>33.378951038171991</v>
      </c>
      <c r="D2394" s="2">
        <f>MACD!E2394</f>
        <v>-9.883644956616422E-4</v>
      </c>
      <c r="E2394" s="2">
        <f>MACD!F2394</f>
        <v>-1.3244361184286627E-3</v>
      </c>
      <c r="F2394" s="2">
        <f>'Moving Avg'!D2394</f>
        <v>34.4</v>
      </c>
      <c r="G2394" s="2">
        <f>'Moving Avg'!F2394</f>
        <v>34.399999999999991</v>
      </c>
      <c r="H2394" s="2">
        <f>'Moving Avg'!G2394</f>
        <v>34.400000000000027</v>
      </c>
      <c r="I2394" s="2">
        <f>'Moving Avg'!H2394</f>
        <v>34.544649999999805</v>
      </c>
      <c r="J2394" s="6" t="str">
        <f>OBV!F2394</f>
        <v>NEUTRAL</v>
      </c>
      <c r="K2394" s="6" t="str">
        <f>OBV!G2394</f>
        <v>NEUTRAL</v>
      </c>
      <c r="L2394" s="6" t="str">
        <f>OBV!H2394</f>
        <v>NEUTRAL</v>
      </c>
    </row>
    <row r="2395" spans="1:12" ht="13.5" x14ac:dyDescent="0.25">
      <c r="A2395" s="3">
        <f>RSI!A2395</f>
        <v>45491</v>
      </c>
      <c r="B2395" s="2">
        <f>RSI!B2395</f>
        <v>34.4</v>
      </c>
      <c r="C2395" s="2">
        <f>RSI!I2395</f>
        <v>33.378951038171991</v>
      </c>
      <c r="D2395" s="2">
        <f>MACD!E2395</f>
        <v>-9.2056382150929039E-4</v>
      </c>
      <c r="E2395" s="2">
        <f>MACD!F2395</f>
        <v>-1.2436616590447882E-3</v>
      </c>
      <c r="F2395" s="2">
        <f>'Moving Avg'!D2395</f>
        <v>34.4</v>
      </c>
      <c r="G2395" s="2">
        <f>'Moving Avg'!F2395</f>
        <v>34.399999999999991</v>
      </c>
      <c r="H2395" s="2">
        <f>'Moving Avg'!G2395</f>
        <v>34.400000000000027</v>
      </c>
      <c r="I2395" s="2">
        <f>'Moving Avg'!H2395</f>
        <v>34.541649999999805</v>
      </c>
      <c r="J2395" s="6" t="str">
        <f>OBV!F2395</f>
        <v>NEUTRAL</v>
      </c>
      <c r="K2395" s="6" t="str">
        <f>OBV!G2395</f>
        <v>NEUTRAL</v>
      </c>
      <c r="L2395" s="6" t="str">
        <f>OBV!H2395</f>
        <v>NEUTRAL</v>
      </c>
    </row>
    <row r="2396" spans="1:12" ht="13.5" x14ac:dyDescent="0.25">
      <c r="A2396" s="3">
        <f>RSI!A2396</f>
        <v>45492</v>
      </c>
      <c r="B2396" s="2">
        <f>RSI!B2396</f>
        <v>34.4</v>
      </c>
      <c r="C2396" s="2">
        <f>RSI!I2396</f>
        <v>33.378951038171991</v>
      </c>
      <c r="D2396" s="2">
        <f>MACD!E2396</f>
        <v>-8.5695287940978915E-4</v>
      </c>
      <c r="E2396" s="2">
        <f>MACD!F2396</f>
        <v>-1.1663199031177883E-3</v>
      </c>
      <c r="F2396" s="2">
        <f>'Moving Avg'!D2396</f>
        <v>34.4</v>
      </c>
      <c r="G2396" s="2">
        <f>'Moving Avg'!F2396</f>
        <v>34.399999999999991</v>
      </c>
      <c r="H2396" s="2">
        <f>'Moving Avg'!G2396</f>
        <v>34.400000000000027</v>
      </c>
      <c r="I2396" s="2">
        <f>'Moving Avg'!H2396</f>
        <v>34.538649999999805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</row>
    <row r="2397" spans="1:12" ht="13.5" x14ac:dyDescent="0.25">
      <c r="A2397" s="3">
        <f>RSI!A2397</f>
        <v>45495</v>
      </c>
      <c r="B2397" s="2">
        <f>RSI!B2397</f>
        <v>34.4</v>
      </c>
      <c r="C2397" s="2">
        <f>RSI!I2397</f>
        <v>33.378951038172005</v>
      </c>
      <c r="D2397" s="2">
        <f>MACD!E2397</f>
        <v>-7.9734940192821568E-4</v>
      </c>
      <c r="E2397" s="2">
        <f>MACD!F2397</f>
        <v>-1.0925258028798737E-3</v>
      </c>
      <c r="F2397" s="2">
        <f>'Moving Avg'!D2397</f>
        <v>34.4</v>
      </c>
      <c r="G2397" s="2">
        <f>'Moving Avg'!F2397</f>
        <v>34.399999999999991</v>
      </c>
      <c r="H2397" s="2">
        <f>'Moving Avg'!G2397</f>
        <v>34.400000000000027</v>
      </c>
      <c r="I2397" s="2">
        <f>'Moving Avg'!H2397</f>
        <v>34.535649999999798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</row>
    <row r="2398" spans="1:12" ht="13.5" x14ac:dyDescent="0.25">
      <c r="A2398" s="3">
        <f>RSI!A2398</f>
        <v>45496</v>
      </c>
      <c r="B2398" s="2">
        <f>RSI!B2398</f>
        <v>34.4</v>
      </c>
      <c r="C2398" s="2">
        <f>RSI!I2398</f>
        <v>33.378951038172005</v>
      </c>
      <c r="D2398" s="2">
        <f>MACD!E2398</f>
        <v>-7.4156491783838874E-4</v>
      </c>
      <c r="E2398" s="2">
        <f>MACD!F2398</f>
        <v>-1.0223336258715766E-3</v>
      </c>
      <c r="F2398" s="2">
        <f>'Moving Avg'!D2398</f>
        <v>34.4</v>
      </c>
      <c r="G2398" s="2">
        <f>'Moving Avg'!F2398</f>
        <v>34.399999999999991</v>
      </c>
      <c r="H2398" s="2">
        <f>'Moving Avg'!G2398</f>
        <v>34.400000000000027</v>
      </c>
      <c r="I2398" s="2">
        <f>'Moving Avg'!H2398</f>
        <v>34.532649999999798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</row>
    <row r="2399" spans="1:12" ht="13.5" x14ac:dyDescent="0.25">
      <c r="A2399" s="3">
        <f>RSI!A2399</f>
        <v>45497</v>
      </c>
      <c r="B2399" s="2">
        <f>RSI!B2399</f>
        <v>34.4</v>
      </c>
      <c r="C2399" s="2">
        <f>RSI!I2399</f>
        <v>33.378951038172005</v>
      </c>
      <c r="D2399" s="2">
        <f>MACD!E2399</f>
        <v>-6.8940824320407046E-4</v>
      </c>
      <c r="E2399" s="2">
        <f>MACD!F2399</f>
        <v>-9.5574854933807543E-4</v>
      </c>
      <c r="F2399" s="2">
        <f>'Moving Avg'!D2399</f>
        <v>34.4</v>
      </c>
      <c r="G2399" s="2">
        <f>'Moving Avg'!F2399</f>
        <v>34.399999999999991</v>
      </c>
      <c r="H2399" s="2">
        <f>'Moving Avg'!G2399</f>
        <v>34.400000000000027</v>
      </c>
      <c r="I2399" s="2">
        <f>'Moving Avg'!H2399</f>
        <v>34.529649999999798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</row>
    <row r="2400" spans="1:12" ht="13.5" x14ac:dyDescent="0.25">
      <c r="A2400" s="3">
        <f>RSI!A2400</f>
        <v>45499</v>
      </c>
      <c r="B2400" s="2">
        <f>RSI!B2400</f>
        <v>34.4</v>
      </c>
      <c r="C2400" s="2">
        <f>RSI!I2400</f>
        <v>33.378951038172005</v>
      </c>
      <c r="D2400" s="2">
        <f>MACD!E2400</f>
        <v>-6.4068824748630959E-4</v>
      </c>
      <c r="E2400" s="2">
        <f>MACD!F2400</f>
        <v>-8.9273648896772231E-4</v>
      </c>
      <c r="F2400" s="2">
        <f>'Moving Avg'!D2400</f>
        <v>34.4</v>
      </c>
      <c r="G2400" s="2">
        <f>'Moving Avg'!F2400</f>
        <v>34.399999999999991</v>
      </c>
      <c r="H2400" s="2">
        <f>'Moving Avg'!G2400</f>
        <v>34.400000000000027</v>
      </c>
      <c r="I2400" s="2">
        <f>'Moving Avg'!H2400</f>
        <v>34.526649999999798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45502</v>
      </c>
      <c r="B2401" s="2">
        <f>RSI!B2401</f>
        <v>34.4</v>
      </c>
      <c r="C2401" s="2">
        <f>RSI!I2401</f>
        <v>33.378951038172005</v>
      </c>
      <c r="D2401" s="2">
        <f>MACD!E2401</f>
        <v>-5.9521602010192964E-4</v>
      </c>
      <c r="E2401" s="2">
        <f>MACD!F2401</f>
        <v>-8.3323239519456386E-4</v>
      </c>
      <c r="F2401" s="2">
        <f>'Moving Avg'!D2401</f>
        <v>34.4</v>
      </c>
      <c r="G2401" s="2">
        <f>'Moving Avg'!F2401</f>
        <v>34.399999999999991</v>
      </c>
      <c r="H2401" s="2">
        <f>'Moving Avg'!G2401</f>
        <v>34.400000000000027</v>
      </c>
      <c r="I2401" s="2">
        <f>'Moving Avg'!H2401</f>
        <v>34.52364999999979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</row>
    <row r="2402" spans="1:12" ht="13.5" x14ac:dyDescent="0.25">
      <c r="A2402" s="3">
        <f>RSI!A2402</f>
        <v>45503</v>
      </c>
      <c r="B2402" s="2">
        <f>RSI!B2402</f>
        <v>34.4</v>
      </c>
      <c r="C2402" s="2">
        <f>RSI!I2402</f>
        <v>33.378951038172005</v>
      </c>
      <c r="D2402" s="2">
        <f>MACD!E2402</f>
        <v>-5.5280654257927608E-4</v>
      </c>
      <c r="E2402" s="2">
        <f>MACD!F2402</f>
        <v>-7.7714722467150639E-4</v>
      </c>
      <c r="F2402" s="2">
        <f>'Moving Avg'!D2402</f>
        <v>34.4</v>
      </c>
      <c r="G2402" s="2">
        <f>'Moving Avg'!F2402</f>
        <v>34.399999999999991</v>
      </c>
      <c r="H2402" s="2">
        <f>'Moving Avg'!G2402</f>
        <v>34.400000000000027</v>
      </c>
      <c r="I2402" s="2">
        <f>'Moving Avg'!H2402</f>
        <v>34.52064999999979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</row>
    <row r="2403" spans="1:12" ht="13.5" x14ac:dyDescent="0.25">
      <c r="A2403" s="3">
        <f>RSI!A2403</f>
        <v>45504</v>
      </c>
      <c r="B2403" s="2">
        <f>RSI!B2403</f>
        <v>34.4</v>
      </c>
      <c r="C2403" s="2">
        <f>RSI!I2403</f>
        <v>33.378951038172005</v>
      </c>
      <c r="D2403" s="2">
        <f>MACD!E2403</f>
        <v>-5.1327995429062412E-4</v>
      </c>
      <c r="E2403" s="2">
        <f>MACD!F2403</f>
        <v>-7.2437377059533E-4</v>
      </c>
      <c r="F2403" s="2">
        <f>'Moving Avg'!D2403</f>
        <v>34.4</v>
      </c>
      <c r="G2403" s="2">
        <f>'Moving Avg'!F2403</f>
        <v>34.399999999999991</v>
      </c>
      <c r="H2403" s="2">
        <f>'Moving Avg'!G2403</f>
        <v>34.400000000000027</v>
      </c>
      <c r="I2403" s="2">
        <f>'Moving Avg'!H2403</f>
        <v>34.517649999999797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</row>
    <row r="2404" spans="1:12" ht="13.5" x14ac:dyDescent="0.25">
      <c r="A2404" s="3">
        <f>RSI!A2404</f>
        <v>45505</v>
      </c>
      <c r="B2404" s="2">
        <f>RSI!B2404</f>
        <v>34.4</v>
      </c>
      <c r="C2404" s="2">
        <f>RSI!I2404</f>
        <v>33.378951038172005</v>
      </c>
      <c r="D2404" s="2">
        <f>MACD!E2404</f>
        <v>-4.7646248535926361E-4</v>
      </c>
      <c r="E2404" s="2">
        <f>MACD!F2404</f>
        <v>-6.7479151354811679E-4</v>
      </c>
      <c r="F2404" s="2">
        <f>'Moving Avg'!D2404</f>
        <v>34.4</v>
      </c>
      <c r="G2404" s="2">
        <f>'Moving Avg'!F2404</f>
        <v>34.399999999999991</v>
      </c>
      <c r="H2404" s="2">
        <f>'Moving Avg'!G2404</f>
        <v>34.400000000000027</v>
      </c>
      <c r="I2404" s="2">
        <f>'Moving Avg'!H2404</f>
        <v>34.514649999999797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</row>
    <row r="2405" spans="1:12" ht="13.5" x14ac:dyDescent="0.25">
      <c r="A2405" s="3">
        <f>RSI!A2405</f>
        <v>45506</v>
      </c>
      <c r="B2405" s="2">
        <f>RSI!B2405</f>
        <v>34.4</v>
      </c>
      <c r="C2405" s="2">
        <f>RSI!I2405</f>
        <v>33.378951038172005</v>
      </c>
      <c r="D2405" s="2">
        <f>MACD!E2405</f>
        <v>-4.4218711812504807E-4</v>
      </c>
      <c r="E2405" s="2">
        <f>MACD!F2405</f>
        <v>-6.2827063446350311E-4</v>
      </c>
      <c r="F2405" s="2">
        <f>'Moving Avg'!D2405</f>
        <v>34.4</v>
      </c>
      <c r="G2405" s="2">
        <f>'Moving Avg'!F2405</f>
        <v>34.399999999999991</v>
      </c>
      <c r="H2405" s="2">
        <f>'Moving Avg'!G2405</f>
        <v>34.400000000000027</v>
      </c>
      <c r="I2405" s="2">
        <f>'Moving Avg'!H2405</f>
        <v>34.511649999999797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</row>
    <row r="2406" spans="1:12" ht="13.5" x14ac:dyDescent="0.25">
      <c r="A2406" s="3">
        <f>RSI!A2406</f>
        <v>45509</v>
      </c>
      <c r="B2406" s="2">
        <f>RSI!B2406</f>
        <v>34.4</v>
      </c>
      <c r="C2406" s="2">
        <f>RSI!I2406</f>
        <v>33.378951038172005</v>
      </c>
      <c r="D2406" s="2">
        <f>MACD!E2406</f>
        <v>-4.1029402849090957E-4</v>
      </c>
      <c r="E2406" s="2">
        <f>MACD!F2406</f>
        <v>-5.8467531326898453E-4</v>
      </c>
      <c r="F2406" s="2">
        <f>'Moving Avg'!D2406</f>
        <v>34.4</v>
      </c>
      <c r="G2406" s="2">
        <f>'Moving Avg'!F2406</f>
        <v>34.399999999999991</v>
      </c>
      <c r="H2406" s="2">
        <f>'Moving Avg'!G2406</f>
        <v>34.400000000000027</v>
      </c>
      <c r="I2406" s="2">
        <f>'Moving Avg'!H2406</f>
        <v>34.508649999999797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</row>
    <row r="2407" spans="1:12" ht="13.5" x14ac:dyDescent="0.25">
      <c r="A2407" s="3">
        <f>RSI!A2407</f>
        <v>45510</v>
      </c>
      <c r="B2407" s="2">
        <f>RSI!B2407</f>
        <v>34.4</v>
      </c>
      <c r="C2407" s="2">
        <f>RSI!I2407</f>
        <v>33.378951038172005</v>
      </c>
      <c r="D2407" s="2">
        <f>MACD!E2407</f>
        <v>-3.8063084968342764E-4</v>
      </c>
      <c r="E2407" s="2">
        <f>MACD!F2407</f>
        <v>-5.4386642055187311E-4</v>
      </c>
      <c r="F2407" s="2">
        <f>'Moving Avg'!D2407</f>
        <v>34.4</v>
      </c>
      <c r="G2407" s="2">
        <f>'Moving Avg'!F2407</f>
        <v>34.399999999999991</v>
      </c>
      <c r="H2407" s="2">
        <f>'Moving Avg'!G2407</f>
        <v>34.400000000000027</v>
      </c>
      <c r="I2407" s="2">
        <f>'Moving Avg'!H2407</f>
        <v>34.505649999999804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</row>
    <row r="2408" spans="1:12" ht="13.5" x14ac:dyDescent="0.25">
      <c r="A2408" s="3">
        <f>RSI!A2408</f>
        <v>45511</v>
      </c>
      <c r="B2408" s="2">
        <f>RSI!B2408</f>
        <v>34.4</v>
      </c>
      <c r="C2408" s="2">
        <f>RSI!I2408</f>
        <v>33.378951038172005</v>
      </c>
      <c r="D2408" s="2">
        <f>MACD!E2408</f>
        <v>-3.5305279391906197E-4</v>
      </c>
      <c r="E2408" s="2">
        <f>MACD!F2408</f>
        <v>-5.0570369522531095E-4</v>
      </c>
      <c r="F2408" s="2">
        <f>'Moving Avg'!D2408</f>
        <v>34.4</v>
      </c>
      <c r="G2408" s="2">
        <f>'Moving Avg'!F2408</f>
        <v>34.399999999999991</v>
      </c>
      <c r="H2408" s="2">
        <f>'Moving Avg'!G2408</f>
        <v>34.400000000000027</v>
      </c>
      <c r="I2408" s="2">
        <f>'Moving Avg'!H2408</f>
        <v>34.502649999999804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</row>
    <row r="2409" spans="1:12" ht="13.5" x14ac:dyDescent="0.25">
      <c r="A2409" s="3">
        <f>RSI!A2409</f>
        <v>45512</v>
      </c>
      <c r="B2409" s="2">
        <f>RSI!B2409</f>
        <v>34.4</v>
      </c>
      <c r="C2409" s="2">
        <f>RSI!I2409</f>
        <v>33.378951038172005</v>
      </c>
      <c r="D2409" s="2">
        <f>MACD!E2409</f>
        <v>-3.2742266141383425E-4</v>
      </c>
      <c r="E2409" s="2">
        <f>MACD!F2409</f>
        <v>-4.7004748846301561E-4</v>
      </c>
      <c r="F2409" s="2">
        <f>'Moving Avg'!D2409</f>
        <v>34.4</v>
      </c>
      <c r="G2409" s="2">
        <f>'Moving Avg'!F2409</f>
        <v>34.399999999999991</v>
      </c>
      <c r="H2409" s="2">
        <f>'Moving Avg'!G2409</f>
        <v>34.400000000000027</v>
      </c>
      <c r="I2409" s="2">
        <f>'Moving Avg'!H2409</f>
        <v>34.502999999999808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</row>
    <row r="2410" spans="1:12" ht="13.5" x14ac:dyDescent="0.25">
      <c r="A2410" s="3">
        <f>RSI!A2410</f>
        <v>45513</v>
      </c>
      <c r="B2410" s="2">
        <f>RSI!B2410</f>
        <v>34.4</v>
      </c>
      <c r="C2410" s="2">
        <f>RSI!I2410</f>
        <v>33.378951038172005</v>
      </c>
      <c r="D2410" s="2">
        <f>MACD!E2410</f>
        <v>-3.0361076088070149E-4</v>
      </c>
      <c r="E2410" s="2">
        <f>MACD!F2410</f>
        <v>-4.3676014294655283E-4</v>
      </c>
      <c r="F2410" s="2">
        <f>'Moving Avg'!D2410</f>
        <v>34.4</v>
      </c>
      <c r="G2410" s="2">
        <f>'Moving Avg'!F2410</f>
        <v>34.399999999999991</v>
      </c>
      <c r="H2410" s="2">
        <f>'Moving Avg'!G2410</f>
        <v>34.400000000000027</v>
      </c>
      <c r="I2410" s="2">
        <f>'Moving Avg'!H2410</f>
        <v>34.503349999999806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</row>
    <row r="2411" spans="1:12" ht="13.5" x14ac:dyDescent="0.25">
      <c r="A2411" s="3">
        <f>RSI!A2411</f>
        <v>45516</v>
      </c>
      <c r="B2411" s="2">
        <f>RSI!B2411</f>
        <v>34.4</v>
      </c>
      <c r="C2411" s="2">
        <f>RSI!I2411</f>
        <v>33.378951038172019</v>
      </c>
      <c r="D2411" s="2">
        <f>MACD!E2411</f>
        <v>-2.8149476177219412E-4</v>
      </c>
      <c r="E2411" s="2">
        <f>MACD!F2411</f>
        <v>-4.057070667116811E-4</v>
      </c>
      <c r="F2411" s="2">
        <f>'Moving Avg'!D2411</f>
        <v>34.4</v>
      </c>
      <c r="G2411" s="2">
        <f>'Moving Avg'!F2411</f>
        <v>34.399999999999991</v>
      </c>
      <c r="H2411" s="2">
        <f>'Moving Avg'!G2411</f>
        <v>34.400000000000027</v>
      </c>
      <c r="I2411" s="2">
        <f>'Moving Avg'!H2411</f>
        <v>34.50369999999981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</row>
    <row r="2412" spans="1:12" ht="13.5" x14ac:dyDescent="0.25">
      <c r="A2412" s="3">
        <f>RSI!A2412</f>
        <v>45518</v>
      </c>
      <c r="B2412" s="2">
        <f>RSI!B2412</f>
        <v>34.4</v>
      </c>
      <c r="C2412" s="2">
        <f>RSI!I2412</f>
        <v>33.378951038172019</v>
      </c>
      <c r="D2412" s="2">
        <f>MACD!E2412</f>
        <v>-2.6095949452553668E-4</v>
      </c>
      <c r="E2412" s="2">
        <f>MACD!F2412</f>
        <v>-3.7675755227445227E-4</v>
      </c>
      <c r="F2412" s="2">
        <f>'Moving Avg'!D2412</f>
        <v>34.4</v>
      </c>
      <c r="G2412" s="2">
        <f>'Moving Avg'!F2412</f>
        <v>34.399999999999991</v>
      </c>
      <c r="H2412" s="2">
        <f>'Moving Avg'!G2412</f>
        <v>34.400000000000027</v>
      </c>
      <c r="I2412" s="2">
        <f>'Moving Avg'!H2412</f>
        <v>34.504049999999808</v>
      </c>
      <c r="J2412" s="6" t="str">
        <f>OBV!F2412</f>
        <v>NEUTRAL</v>
      </c>
      <c r="K2412" s="6" t="str">
        <f>OBV!G2412</f>
        <v>NEUTRAL</v>
      </c>
      <c r="L2412" s="6" t="str">
        <f>OBV!H2412</f>
        <v>NEUTRAL</v>
      </c>
    </row>
    <row r="2413" spans="1:12" ht="13.5" x14ac:dyDescent="0.25">
      <c r="A2413" s="3">
        <f>RSI!A2413</f>
        <v>45519</v>
      </c>
      <c r="B2413" s="2">
        <f>RSI!B2413</f>
        <v>34.4</v>
      </c>
      <c r="C2413" s="2">
        <f>RSI!I2413</f>
        <v>33.378951038172019</v>
      </c>
      <c r="D2413" s="2">
        <f>MACD!E2413</f>
        <v>-2.4189671255925305E-4</v>
      </c>
      <c r="E2413" s="2">
        <f>MACD!F2413</f>
        <v>-3.4978538433141248E-4</v>
      </c>
      <c r="F2413" s="2">
        <f>'Moving Avg'!D2413</f>
        <v>34.4</v>
      </c>
      <c r="G2413" s="2">
        <f>'Moving Avg'!F2413</f>
        <v>34.399999999999991</v>
      </c>
      <c r="H2413" s="2">
        <f>'Moving Avg'!G2413</f>
        <v>34.400000000000027</v>
      </c>
      <c r="I2413" s="2">
        <f>'Moving Avg'!H2413</f>
        <v>34.504399999999812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</row>
    <row r="2414" spans="1:12" ht="13.5" x14ac:dyDescent="0.25">
      <c r="A2414" s="3">
        <f>RSI!A2414</f>
        <v>45520</v>
      </c>
      <c r="B2414" s="2">
        <f>RSI!B2414</f>
        <v>34.4</v>
      </c>
      <c r="C2414" s="2">
        <f>RSI!I2414</f>
        <v>33.378951038172019</v>
      </c>
      <c r="D2414" s="2">
        <f>MACD!E2414</f>
        <v>-2.242048268286112E-4</v>
      </c>
      <c r="E2414" s="2">
        <f>MACD!F2414</f>
        <v>-3.2466927283085223E-4</v>
      </c>
      <c r="F2414" s="2">
        <f>'Moving Avg'!D2414</f>
        <v>34.4</v>
      </c>
      <c r="G2414" s="2">
        <f>'Moving Avg'!F2414</f>
        <v>34.399999999999991</v>
      </c>
      <c r="H2414" s="2">
        <f>'Moving Avg'!G2414</f>
        <v>34.400000000000027</v>
      </c>
      <c r="I2414" s="2">
        <f>'Moving Avg'!H2414</f>
        <v>34.50474999999981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</row>
    <row r="2415" spans="1:12" ht="13.5" x14ac:dyDescent="0.25">
      <c r="A2415" s="3">
        <f>RSI!A2415</f>
        <v>45523</v>
      </c>
      <c r="B2415" s="2">
        <f>RSI!B2415</f>
        <v>34.4</v>
      </c>
      <c r="C2415" s="2">
        <f>RSI!I2415</f>
        <v>33.378951038172033</v>
      </c>
      <c r="D2415" s="2">
        <f>MACD!E2415</f>
        <v>-2.077886220348546E-4</v>
      </c>
      <c r="E2415" s="2">
        <f>MACD!F2415</f>
        <v>-3.0129314267165276E-4</v>
      </c>
      <c r="F2415" s="2">
        <f>'Moving Avg'!D2415</f>
        <v>34.4</v>
      </c>
      <c r="G2415" s="2">
        <f>'Moving Avg'!F2415</f>
        <v>34.399999999999991</v>
      </c>
      <c r="H2415" s="2">
        <f>'Moving Avg'!G2415</f>
        <v>34.400000000000027</v>
      </c>
      <c r="I2415" s="2">
        <f>'Moving Avg'!H2415</f>
        <v>34.512799999999814</v>
      </c>
      <c r="J2415" s="6" t="str">
        <f>OBV!F2415</f>
        <v>NEUTRAL</v>
      </c>
      <c r="K2415" s="6" t="str">
        <f>OBV!G2415</f>
        <v>NEUTRAL</v>
      </c>
      <c r="L2415" s="6" t="str">
        <f>OBV!H2415</f>
        <v>NEUTRAL</v>
      </c>
    </row>
    <row r="2416" spans="1:12" ht="13.5" x14ac:dyDescent="0.25">
      <c r="A2416" s="3">
        <f>RSI!A2416</f>
        <v>45524</v>
      </c>
      <c r="B2416" s="2">
        <f>RSI!B2416</f>
        <v>34.4</v>
      </c>
      <c r="C2416" s="2">
        <f>RSI!I2416</f>
        <v>33.378951038172033</v>
      </c>
      <c r="D2416" s="2">
        <f>MACD!E2416</f>
        <v>-1.9255896161496366E-4</v>
      </c>
      <c r="E2416" s="2">
        <f>MACD!F2416</f>
        <v>-2.7954630646031495E-4</v>
      </c>
      <c r="F2416" s="2">
        <f>'Moving Avg'!D2416</f>
        <v>34.4</v>
      </c>
      <c r="G2416" s="2">
        <f>'Moving Avg'!F2416</f>
        <v>34.399999999999991</v>
      </c>
      <c r="H2416" s="2">
        <f>'Moving Avg'!G2416</f>
        <v>34.400000000000027</v>
      </c>
      <c r="I2416" s="2">
        <f>'Moving Avg'!H2416</f>
        <v>34.513499999999816</v>
      </c>
      <c r="J2416" s="6" t="str">
        <f>OBV!F2416</f>
        <v>NEUTRAL</v>
      </c>
      <c r="K2416" s="6" t="str">
        <f>OBV!G2416</f>
        <v>NEUTRAL</v>
      </c>
      <c r="L2416" s="6" t="str">
        <f>OBV!H2416</f>
        <v>NEUTRAL</v>
      </c>
    </row>
    <row r="2417" spans="1:12" ht="13.5" x14ac:dyDescent="0.25">
      <c r="A2417" s="3">
        <f>RSI!A2417</f>
        <v>45525</v>
      </c>
      <c r="B2417" s="2">
        <f>RSI!B2417</f>
        <v>34.4</v>
      </c>
      <c r="C2417" s="2">
        <f>RSI!I2417</f>
        <v>33.378951038172033</v>
      </c>
      <c r="D2417" s="2">
        <f>MACD!E2417</f>
        <v>-1.7843248736681971E-4</v>
      </c>
      <c r="E2417" s="2">
        <f>MACD!F2417</f>
        <v>-2.5932354264161594E-4</v>
      </c>
      <c r="F2417" s="2">
        <f>'Moving Avg'!D2417</f>
        <v>34.4</v>
      </c>
      <c r="G2417" s="2">
        <f>'Moving Avg'!F2417</f>
        <v>34.399999999999991</v>
      </c>
      <c r="H2417" s="2">
        <f>'Moving Avg'!G2417</f>
        <v>34.400000000000027</v>
      </c>
      <c r="I2417" s="2">
        <f>'Moving Avg'!H2417</f>
        <v>34.514199999999818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</row>
    <row r="2418" spans="1:12" ht="13.5" x14ac:dyDescent="0.25">
      <c r="A2418" s="3">
        <f>RSI!A2418</f>
        <v>45526</v>
      </c>
      <c r="B2418" s="2">
        <f>RSI!B2418</f>
        <v>34.4</v>
      </c>
      <c r="C2418" s="2">
        <f>RSI!I2418</f>
        <v>33.378951038172019</v>
      </c>
      <c r="D2418" s="2">
        <f>MACD!E2418</f>
        <v>-1.6533131822171754E-4</v>
      </c>
      <c r="E2418" s="2">
        <f>MACD!F2418</f>
        <v>-2.4052509775763625E-4</v>
      </c>
      <c r="F2418" s="2">
        <f>'Moving Avg'!D2418</f>
        <v>34.4</v>
      </c>
      <c r="G2418" s="2">
        <f>'Moving Avg'!F2418</f>
        <v>34.399999999999991</v>
      </c>
      <c r="H2418" s="2">
        <f>'Moving Avg'!G2418</f>
        <v>34.400000000000027</v>
      </c>
      <c r="I2418" s="2">
        <f>'Moving Avg'!H2418</f>
        <v>34.513699999999815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</row>
    <row r="2419" spans="1:12" ht="13.5" x14ac:dyDescent="0.25">
      <c r="A2419" s="3">
        <f>RSI!A2419</f>
        <v>45527</v>
      </c>
      <c r="B2419" s="2">
        <f>RSI!B2419</f>
        <v>34.4</v>
      </c>
      <c r="C2419" s="2">
        <f>RSI!I2419</f>
        <v>33.378951038172019</v>
      </c>
      <c r="D2419" s="2">
        <f>MACD!E2419</f>
        <v>-1.5318275188036523E-4</v>
      </c>
      <c r="E2419" s="2">
        <f>MACD!F2419</f>
        <v>-2.2305662858218206E-4</v>
      </c>
      <c r="F2419" s="2">
        <f>'Moving Avg'!D2419</f>
        <v>34.4</v>
      </c>
      <c r="G2419" s="2">
        <f>'Moving Avg'!F2419</f>
        <v>34.399999999999991</v>
      </c>
      <c r="H2419" s="2">
        <f>'Moving Avg'!G2419</f>
        <v>34.400000000000027</v>
      </c>
      <c r="I2419" s="2">
        <f>'Moving Avg'!H2419</f>
        <v>34.51319999999982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45530</v>
      </c>
      <c r="B2420" s="2">
        <f>RSI!B2420</f>
        <v>34.4</v>
      </c>
      <c r="C2420" s="2">
        <f>RSI!I2420</f>
        <v>33.378951038172019</v>
      </c>
      <c r="D2420" s="2">
        <f>MACD!E2420</f>
        <v>-1.4191897196269565E-4</v>
      </c>
      <c r="E2420" s="2">
        <f>MACD!F2420</f>
        <v>-2.0682909725828479E-4</v>
      </c>
      <c r="F2420" s="2">
        <f>'Moving Avg'!D2420</f>
        <v>34.4</v>
      </c>
      <c r="G2420" s="2">
        <f>'Moving Avg'!F2420</f>
        <v>34.399999999999991</v>
      </c>
      <c r="H2420" s="2">
        <f>'Moving Avg'!G2420</f>
        <v>34.400000000000027</v>
      </c>
      <c r="I2420" s="2">
        <f>'Moving Avg'!H2420</f>
        <v>34.512699999999818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</row>
    <row r="2421" spans="1:12" ht="13.5" x14ac:dyDescent="0.25">
      <c r="A2421" s="3">
        <f>RSI!A2421</f>
        <v>45531</v>
      </c>
      <c r="B2421" s="2">
        <f>RSI!B2421</f>
        <v>34.4</v>
      </c>
      <c r="C2421" s="2">
        <f>RSI!I2421</f>
        <v>33.378951038172019</v>
      </c>
      <c r="D2421" s="2">
        <f>MACD!E2421</f>
        <v>-1.3147676294522626E-4</v>
      </c>
      <c r="E2421" s="2">
        <f>MACD!F2421</f>
        <v>-1.917586303956731E-4</v>
      </c>
      <c r="F2421" s="2">
        <f>'Moving Avg'!D2421</f>
        <v>34.4</v>
      </c>
      <c r="G2421" s="2">
        <f>'Moving Avg'!F2421</f>
        <v>34.399999999999991</v>
      </c>
      <c r="H2421" s="2">
        <f>'Moving Avg'!G2421</f>
        <v>34.400000000000027</v>
      </c>
      <c r="I2421" s="2">
        <f>'Moving Avg'!H2421</f>
        <v>34.512199999999815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</row>
    <row r="2422" spans="1:12" ht="13.5" x14ac:dyDescent="0.25">
      <c r="A2422" s="3">
        <f>RSI!A2422</f>
        <v>45532</v>
      </c>
      <c r="B2422" s="2">
        <f>RSI!B2422</f>
        <v>34.4</v>
      </c>
      <c r="C2422" s="2">
        <f>RSI!I2422</f>
        <v>33.378951038172019</v>
      </c>
      <c r="D2422" s="2">
        <f>MACD!E2422</f>
        <v>-1.2179723436389622E-4</v>
      </c>
      <c r="E2422" s="2">
        <f>MACD!F2422</f>
        <v>-1.7776635118931774E-4</v>
      </c>
      <c r="F2422" s="2">
        <f>'Moving Avg'!D2422</f>
        <v>34.4</v>
      </c>
      <c r="G2422" s="2">
        <f>'Moving Avg'!F2422</f>
        <v>34.399999999999991</v>
      </c>
      <c r="H2422" s="2">
        <f>'Moving Avg'!G2422</f>
        <v>34.400000000000027</v>
      </c>
      <c r="I2422" s="2">
        <f>'Moving Avg'!H2422</f>
        <v>34.511699999999813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</row>
    <row r="2423" spans="1:12" ht="13.5" x14ac:dyDescent="0.25">
      <c r="A2423" s="3">
        <f>RSI!A2423</f>
        <v>45533</v>
      </c>
      <c r="B2423" s="2">
        <f>RSI!B2423</f>
        <v>34.4</v>
      </c>
      <c r="C2423" s="2">
        <f>RSI!I2423</f>
        <v>33.378951038172033</v>
      </c>
      <c r="D2423" s="2">
        <f>MACD!E2423</f>
        <v>-1.1282555545477635E-4</v>
      </c>
      <c r="E2423" s="2">
        <f>MACD!F2423</f>
        <v>-1.6477819204240948E-4</v>
      </c>
      <c r="F2423" s="2">
        <f>'Moving Avg'!D2423</f>
        <v>34.4</v>
      </c>
      <c r="G2423" s="2">
        <f>'Moving Avg'!F2423</f>
        <v>34.399999999999991</v>
      </c>
      <c r="H2423" s="2">
        <f>'Moving Avg'!G2423</f>
        <v>34.400000000000027</v>
      </c>
      <c r="I2423" s="2">
        <f>'Moving Avg'!H2423</f>
        <v>34.511199999999818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34.4</v>
      </c>
      <c r="C2424" s="2">
        <f>RSI!I2424</f>
        <v>33.378951038172019</v>
      </c>
      <c r="D2424" s="2">
        <f>MACD!E2424</f>
        <v>-1.0451070097161619E-4</v>
      </c>
      <c r="E2424" s="2">
        <f>MACD!F2424</f>
        <v>-1.5272469382825084E-4</v>
      </c>
      <c r="F2424" s="2">
        <f>'Moving Avg'!D2424</f>
        <v>34.4</v>
      </c>
      <c r="G2424" s="2">
        <f>'Moving Avg'!F2424</f>
        <v>34.399999999999991</v>
      </c>
      <c r="H2424" s="2">
        <f>'Moving Avg'!G2424</f>
        <v>34.400000000000027</v>
      </c>
      <c r="I2424" s="2">
        <f>'Moving Avg'!H2424</f>
        <v>34.510699999999815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</row>
    <row r="2425" spans="1:12" ht="13.5" x14ac:dyDescent="0.25">
      <c r="A2425" s="3">
        <f>RSI!A2425</f>
        <v>45537</v>
      </c>
      <c r="B2425" s="2">
        <f>RSI!B2425</f>
        <v>34.4</v>
      </c>
      <c r="C2425" s="2">
        <f>RSI!I2425</f>
        <v>33.378951038172033</v>
      </c>
      <c r="D2425" s="2">
        <f>MACD!E2425</f>
        <v>-9.6805208706030044E-5</v>
      </c>
      <c r="E2425" s="2">
        <f>MACD!F2425</f>
        <v>-1.415407968038067E-4</v>
      </c>
      <c r="F2425" s="2">
        <f>'Moving Avg'!D2425</f>
        <v>34.4</v>
      </c>
      <c r="G2425" s="2">
        <f>'Moving Avg'!F2425</f>
        <v>34.399999999999991</v>
      </c>
      <c r="H2425" s="2">
        <f>'Moving Avg'!G2425</f>
        <v>34.400000000000027</v>
      </c>
      <c r="I2425" s="2">
        <f>'Moving Avg'!H2425</f>
        <v>34.510199999999813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</row>
    <row r="2426" spans="1:12" ht="13.5" x14ac:dyDescent="0.25">
      <c r="A2426" s="3">
        <f>RSI!A2426</f>
        <v>45538</v>
      </c>
      <c r="B2426" s="2">
        <f>RSI!B2426</f>
        <v>34.4</v>
      </c>
      <c r="C2426" s="2">
        <f>RSI!I2426</f>
        <v>33.378951038172033</v>
      </c>
      <c r="D2426" s="2">
        <f>MACD!E2426</f>
        <v>-8.9664948852430371E-5</v>
      </c>
      <c r="E2426" s="2">
        <f>MACD!F2426</f>
        <v>-1.3116562721353142E-4</v>
      </c>
      <c r="F2426" s="2">
        <f>'Moving Avg'!D2426</f>
        <v>34.4</v>
      </c>
      <c r="G2426" s="2">
        <f>'Moving Avg'!F2426</f>
        <v>34.399999999999991</v>
      </c>
      <c r="H2426" s="2">
        <f>'Moving Avg'!G2426</f>
        <v>34.400000000000027</v>
      </c>
      <c r="I2426" s="2">
        <f>'Moving Avg'!H2426</f>
        <v>34.509699999999818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</row>
    <row r="2427" spans="1:12" ht="13.5" x14ac:dyDescent="0.25">
      <c r="A2427" s="3">
        <f>RSI!A2427</f>
        <v>45539</v>
      </c>
      <c r="B2427" s="2">
        <f>RSI!B2427</f>
        <v>34.4</v>
      </c>
      <c r="C2427" s="2">
        <f>RSI!I2427</f>
        <v>33.378951038172033</v>
      </c>
      <c r="D2427" s="2">
        <f>MACD!E2427</f>
        <v>-8.3048905395344264E-5</v>
      </c>
      <c r="E2427" s="2">
        <f>MACD!F2427</f>
        <v>-1.21542282849894E-4</v>
      </c>
      <c r="F2427" s="2">
        <f>'Moving Avg'!D2427</f>
        <v>34.4</v>
      </c>
      <c r="G2427" s="2">
        <f>'Moving Avg'!F2427</f>
        <v>34.399999999999991</v>
      </c>
      <c r="H2427" s="2">
        <f>'Moving Avg'!G2427</f>
        <v>34.400000000000027</v>
      </c>
      <c r="I2427" s="2">
        <f>'Moving Avg'!H2427</f>
        <v>34.509199999999822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</row>
    <row r="2428" spans="1:12" ht="13.5" x14ac:dyDescent="0.25">
      <c r="A2428" s="3">
        <f>RSI!A2428</f>
        <v>45540</v>
      </c>
      <c r="B2428" s="2">
        <f>RSI!B2428</f>
        <v>34.4</v>
      </c>
      <c r="C2428" s="2">
        <f>RSI!I2428</f>
        <v>33.378951038172033</v>
      </c>
      <c r="D2428" s="2">
        <f>MACD!E2428</f>
        <v>-7.6918969291739359E-5</v>
      </c>
      <c r="E2428" s="2">
        <f>MACD!F2428</f>
        <v>-1.1261762013826308E-4</v>
      </c>
      <c r="F2428" s="2">
        <f>'Moving Avg'!D2428</f>
        <v>34.4</v>
      </c>
      <c r="G2428" s="2">
        <f>'Moving Avg'!F2428</f>
        <v>34.399999999999991</v>
      </c>
      <c r="H2428" s="2">
        <f>'Moving Avg'!G2428</f>
        <v>34.400000000000027</v>
      </c>
      <c r="I2428" s="2">
        <f>'Moving Avg'!H2428</f>
        <v>34.50869999999982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45541</v>
      </c>
      <c r="B2429" s="2">
        <f>RSI!B2429</f>
        <v>34.4</v>
      </c>
      <c r="C2429" s="2">
        <f>RSI!I2429</f>
        <v>33.378951038172033</v>
      </c>
      <c r="D2429" s="2">
        <f>MACD!E2429</f>
        <v>-7.1239743341777739E-5</v>
      </c>
      <c r="E2429" s="2">
        <f>MACD!F2429</f>
        <v>-1.0434204477896602E-4</v>
      </c>
      <c r="F2429" s="2">
        <f>'Moving Avg'!D2429</f>
        <v>34.4</v>
      </c>
      <c r="G2429" s="2">
        <f>'Moving Avg'!F2429</f>
        <v>34.399999999999991</v>
      </c>
      <c r="H2429" s="2">
        <f>'Moving Avg'!G2429</f>
        <v>34.400000000000027</v>
      </c>
      <c r="I2429" s="2">
        <f>'Moving Avg'!H2429</f>
        <v>34.508199999999817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</row>
    <row r="2430" spans="1:12" ht="13.5" x14ac:dyDescent="0.25">
      <c r="A2430" s="3">
        <f>RSI!A2430</f>
        <v>45544</v>
      </c>
      <c r="B2430" s="2">
        <f>RSI!B2430</f>
        <v>34.4</v>
      </c>
      <c r="C2430" s="2">
        <f>RSI!I2430</f>
        <v>33.378951038172033</v>
      </c>
      <c r="D2430" s="2">
        <f>MACD!E2430</f>
        <v>-6.5978358421148187E-5</v>
      </c>
      <c r="E2430" s="2">
        <f>MACD!F2430</f>
        <v>-9.6669307507402455E-5</v>
      </c>
      <c r="F2430" s="2">
        <f>'Moving Avg'!D2430</f>
        <v>34.4</v>
      </c>
      <c r="G2430" s="2">
        <f>'Moving Avg'!F2430</f>
        <v>34.399999999999991</v>
      </c>
      <c r="H2430" s="2">
        <f>'Moving Avg'!G2430</f>
        <v>34.400000000000027</v>
      </c>
      <c r="I2430" s="2">
        <f>'Moving Avg'!H2430</f>
        <v>34.507699999999822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</row>
    <row r="2431" spans="1:12" ht="13.5" x14ac:dyDescent="0.25">
      <c r="A2431" s="3">
        <f>RSI!A2431</f>
        <v>45545</v>
      </c>
      <c r="B2431" s="2">
        <f>RSI!B2431</f>
        <v>34.4</v>
      </c>
      <c r="C2431" s="2">
        <f>RSI!I2431</f>
        <v>33.378951038172033</v>
      </c>
      <c r="D2431" s="2">
        <f>MACD!E2431</f>
        <v>-6.1104300627334851E-5</v>
      </c>
      <c r="E2431" s="2">
        <f>MACD!F2431</f>
        <v>-8.9556306131388937E-5</v>
      </c>
      <c r="F2431" s="2">
        <f>'Moving Avg'!D2431</f>
        <v>34.4</v>
      </c>
      <c r="G2431" s="2">
        <f>'Moving Avg'!F2431</f>
        <v>34.399999999999991</v>
      </c>
      <c r="H2431" s="2">
        <f>'Moving Avg'!G2431</f>
        <v>34.400000000000027</v>
      </c>
      <c r="I2431" s="2">
        <f>'Moving Avg'!H2431</f>
        <v>34.507199999999827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</row>
    <row r="2432" spans="1:12" ht="13.5" x14ac:dyDescent="0.25">
      <c r="A2432" s="3">
        <f>RSI!A2432</f>
        <v>45546</v>
      </c>
      <c r="B2432" s="2">
        <f>RSI!B2432</f>
        <v>34.4</v>
      </c>
      <c r="C2432" s="2">
        <f>RSI!I2432</f>
        <v>33.378951038172033</v>
      </c>
      <c r="D2432" s="2">
        <f>MACD!E2432</f>
        <v>-5.6589249069816105E-5</v>
      </c>
      <c r="E2432" s="2">
        <f>MACD!F2432</f>
        <v>-8.2962894719074365E-5</v>
      </c>
      <c r="F2432" s="2">
        <f>'Moving Avg'!D2432</f>
        <v>34.4</v>
      </c>
      <c r="G2432" s="2">
        <f>'Moving Avg'!F2432</f>
        <v>34.399999999999991</v>
      </c>
      <c r="H2432" s="2">
        <f>'Moving Avg'!G2432</f>
        <v>34.400000000000027</v>
      </c>
      <c r="I2432" s="2">
        <f>'Moving Avg'!H2432</f>
        <v>34.506699999999825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</row>
    <row r="2433" spans="1:12" ht="13.5" x14ac:dyDescent="0.25">
      <c r="A2433" s="3">
        <f>RSI!A2433</f>
        <v>45547</v>
      </c>
      <c r="B2433" s="2">
        <f>RSI!B2433</f>
        <v>34.4</v>
      </c>
      <c r="C2433" s="2">
        <f>RSI!I2433</f>
        <v>33.378951038172033</v>
      </c>
      <c r="D2433" s="2">
        <f>MACD!E2433</f>
        <v>-5.2406923785497384E-5</v>
      </c>
      <c r="E2433" s="2">
        <f>MACD!F2433</f>
        <v>-7.6851700532358982E-5</v>
      </c>
      <c r="F2433" s="2">
        <f>'Moving Avg'!D2433</f>
        <v>34.4</v>
      </c>
      <c r="G2433" s="2">
        <f>'Moving Avg'!F2433</f>
        <v>34.399999999999991</v>
      </c>
      <c r="H2433" s="2">
        <f>'Moving Avg'!G2433</f>
        <v>34.400000000000027</v>
      </c>
      <c r="I2433" s="2">
        <f>'Moving Avg'!H2433</f>
        <v>34.506199999999829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</row>
    <row r="2434" spans="1:12" ht="13.5" x14ac:dyDescent="0.25">
      <c r="A2434" s="3">
        <f>RSI!A2434</f>
        <v>45548</v>
      </c>
      <c r="B2434" s="2">
        <f>RSI!B2434</f>
        <v>34.4</v>
      </c>
      <c r="C2434" s="2">
        <f>RSI!I2434</f>
        <v>33.378951038172033</v>
      </c>
      <c r="D2434" s="2">
        <f>MACD!E2434</f>
        <v>-4.8532943303314369E-5</v>
      </c>
      <c r="E2434" s="2">
        <f>MACD!F2434</f>
        <v>-7.1187949086550068E-5</v>
      </c>
      <c r="F2434" s="2">
        <f>'Moving Avg'!D2434</f>
        <v>34.4</v>
      </c>
      <c r="G2434" s="2">
        <f>'Moving Avg'!F2434</f>
        <v>34.399999999999991</v>
      </c>
      <c r="H2434" s="2">
        <f>'Moving Avg'!G2434</f>
        <v>34.400000000000027</v>
      </c>
      <c r="I2434" s="2">
        <f>'Moving Avg'!H2434</f>
        <v>34.505699999999827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</row>
    <row r="2435" spans="1:12" ht="13.5" x14ac:dyDescent="0.25">
      <c r="A2435" s="3">
        <f>RSI!A2435</f>
        <v>45551</v>
      </c>
      <c r="B2435" s="2">
        <f>RSI!B2435</f>
        <v>34.4</v>
      </c>
      <c r="C2435" s="2">
        <f>RSI!I2435</f>
        <v>33.378951038172033</v>
      </c>
      <c r="D2435" s="2">
        <f>MACD!E2435</f>
        <v>-4.4944691431680894E-5</v>
      </c>
      <c r="E2435" s="2">
        <f>MACD!F2435</f>
        <v>-6.5939297555576241E-5</v>
      </c>
      <c r="F2435" s="2">
        <f>'Moving Avg'!D2435</f>
        <v>34.4</v>
      </c>
      <c r="G2435" s="2">
        <f>'Moving Avg'!F2435</f>
        <v>34.399999999999991</v>
      </c>
      <c r="H2435" s="2">
        <f>'Moving Avg'!G2435</f>
        <v>34.400000000000027</v>
      </c>
      <c r="I2435" s="2">
        <f>'Moving Avg'!H2435</f>
        <v>34.502699999999834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</row>
    <row r="2436" spans="1:12" ht="13.5" x14ac:dyDescent="0.25">
      <c r="A2436" s="3">
        <f>RSI!A2436</f>
        <v>45552</v>
      </c>
      <c r="B2436" s="2">
        <f>RSI!B2436</f>
        <v>34.4</v>
      </c>
      <c r="C2436" s="2">
        <f>RSI!I2436</f>
        <v>33.378951038172019</v>
      </c>
      <c r="D2436" s="2">
        <f>MACD!E2436</f>
        <v>-4.1621192778507066E-5</v>
      </c>
      <c r="E2436" s="2">
        <f>MACD!F2436</f>
        <v>-6.1075676600162406E-5</v>
      </c>
      <c r="F2436" s="2">
        <f>'Moving Avg'!D2436</f>
        <v>34.4</v>
      </c>
      <c r="G2436" s="2">
        <f>'Moving Avg'!F2436</f>
        <v>34.399999999999991</v>
      </c>
      <c r="H2436" s="2">
        <f>'Moving Avg'!G2436</f>
        <v>34.400000000000027</v>
      </c>
      <c r="I2436" s="2">
        <f>'Moving Avg'!H2436</f>
        <v>34.499699999999827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</row>
    <row r="2437" spans="1:12" ht="13.5" x14ac:dyDescent="0.25">
      <c r="A2437" s="3">
        <f>RSI!A2437</f>
        <v>45553</v>
      </c>
      <c r="B2437" s="2">
        <f>RSI!B2437</f>
        <v>34.4</v>
      </c>
      <c r="C2437" s="2">
        <f>RSI!I2437</f>
        <v>33.378951038172019</v>
      </c>
      <c r="D2437" s="2">
        <f>MACD!E2437</f>
        <v>-3.854299647798598E-5</v>
      </c>
      <c r="E2437" s="2">
        <f>MACD!F2437</f>
        <v>-5.6569140575727125E-5</v>
      </c>
      <c r="F2437" s="2">
        <f>'Moving Avg'!D2437</f>
        <v>34.4</v>
      </c>
      <c r="G2437" s="2">
        <f>'Moving Avg'!F2437</f>
        <v>34.399999999999991</v>
      </c>
      <c r="H2437" s="2">
        <f>'Moving Avg'!G2437</f>
        <v>34.400000000000027</v>
      </c>
      <c r="I2437" s="2">
        <f>'Moving Avg'!H2437</f>
        <v>34.496699999999834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</row>
    <row r="2438" spans="1:12" ht="13.5" x14ac:dyDescent="0.25">
      <c r="A2438" s="3">
        <f>RSI!A2438</f>
        <v>45554</v>
      </c>
      <c r="B2438" s="2">
        <f>RSI!B2438</f>
        <v>34.4</v>
      </c>
      <c r="C2438" s="2">
        <f>RSI!I2438</f>
        <v>33.378951038172019</v>
      </c>
      <c r="D2438" s="2">
        <f>MACD!E2438</f>
        <v>-3.569206779019396E-5</v>
      </c>
      <c r="E2438" s="2">
        <f>MACD!F2438</f>
        <v>-5.2393726018620492E-5</v>
      </c>
      <c r="F2438" s="2">
        <f>'Moving Avg'!D2438</f>
        <v>34.4</v>
      </c>
      <c r="G2438" s="2">
        <f>'Moving Avg'!F2438</f>
        <v>34.399999999999991</v>
      </c>
      <c r="H2438" s="2">
        <f>'Moving Avg'!G2438</f>
        <v>34.400000000000027</v>
      </c>
      <c r="I2438" s="2">
        <f>'Moving Avg'!H2438</f>
        <v>34.493699999999833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</row>
    <row r="2439" spans="1:12" ht="13.5" x14ac:dyDescent="0.25">
      <c r="A2439" s="3">
        <f>RSI!A2439</f>
        <v>45555</v>
      </c>
      <c r="B2439" s="2">
        <f>RSI!B2439</f>
        <v>34.4</v>
      </c>
      <c r="C2439" s="2">
        <f>RSI!I2439</f>
        <v>33.378951038172019</v>
      </c>
      <c r="D2439" s="2">
        <f>MACD!E2439</f>
        <v>-3.3051686990859253E-5</v>
      </c>
      <c r="E2439" s="2">
        <f>MACD!F2439</f>
        <v>-4.8525318213068248E-5</v>
      </c>
      <c r="F2439" s="2">
        <f>'Moving Avg'!D2439</f>
        <v>34.4</v>
      </c>
      <c r="G2439" s="2">
        <f>'Moving Avg'!F2439</f>
        <v>34.399999999999991</v>
      </c>
      <c r="H2439" s="2">
        <f>'Moving Avg'!G2439</f>
        <v>34.400000000000027</v>
      </c>
      <c r="I2439" s="2">
        <f>'Moving Avg'!H2439</f>
        <v>34.49069999999984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45558</v>
      </c>
      <c r="B2440" s="2">
        <f>RSI!B2440</f>
        <v>34.4</v>
      </c>
      <c r="C2440" s="2">
        <f>RSI!I2440</f>
        <v>33.378951038172019</v>
      </c>
      <c r="D2440" s="2">
        <f>MACD!E2440</f>
        <v>-3.0606355174711553E-5</v>
      </c>
      <c r="E2440" s="2">
        <f>MACD!F2440</f>
        <v>-4.4941525605396909E-5</v>
      </c>
      <c r="F2440" s="2">
        <f>'Moving Avg'!D2440</f>
        <v>34.4</v>
      </c>
      <c r="G2440" s="2">
        <f>'Moving Avg'!F2440</f>
        <v>34.399999999999991</v>
      </c>
      <c r="H2440" s="2">
        <f>'Moving Avg'!G2440</f>
        <v>34.400000000000027</v>
      </c>
      <c r="I2440" s="2">
        <f>'Moving Avg'!H2440</f>
        <v>34.487699999999833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</row>
    <row r="2441" spans="1:12" ht="13.5" x14ac:dyDescent="0.25">
      <c r="A2441" s="3">
        <f>RSI!A2441</f>
        <v>45559</v>
      </c>
      <c r="B2441" s="2">
        <f>RSI!B2441</f>
        <v>34.4</v>
      </c>
      <c r="C2441" s="2">
        <f>RSI!I2441</f>
        <v>33.378951038172033</v>
      </c>
      <c r="D2441" s="2">
        <f>MACD!E2441</f>
        <v>-2.8341706538981271E-5</v>
      </c>
      <c r="E2441" s="2">
        <f>MACD!F2441</f>
        <v>-4.1621561792113785E-5</v>
      </c>
      <c r="F2441" s="2">
        <f>'Moving Avg'!D2441</f>
        <v>34.4</v>
      </c>
      <c r="G2441" s="2">
        <f>'Moving Avg'!F2441</f>
        <v>34.399999999999991</v>
      </c>
      <c r="H2441" s="2">
        <f>'Moving Avg'!G2441</f>
        <v>34.400000000000027</v>
      </c>
      <c r="I2441" s="2">
        <f>'Moving Avg'!H2441</f>
        <v>34.48469999999984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</row>
    <row r="2442" spans="1:12" ht="13.5" x14ac:dyDescent="0.25">
      <c r="A2442" s="3">
        <f>RSI!A2442</f>
        <v>45560</v>
      </c>
      <c r="B2442" s="2">
        <f>RSI!B2442</f>
        <v>34.4</v>
      </c>
      <c r="C2442" s="2">
        <f>RSI!I2442</f>
        <v>33.378951038172033</v>
      </c>
      <c r="D2442" s="2">
        <f>MACD!E2442</f>
        <v>-2.6244426763355477E-5</v>
      </c>
      <c r="E2442" s="2">
        <f>MACD!F2442</f>
        <v>-3.8546134786362125E-5</v>
      </c>
      <c r="F2442" s="2">
        <f>'Moving Avg'!D2442</f>
        <v>34.4</v>
      </c>
      <c r="G2442" s="2">
        <f>'Moving Avg'!F2442</f>
        <v>34.399999999999991</v>
      </c>
      <c r="H2442" s="2">
        <f>'Moving Avg'!G2442</f>
        <v>34.400000000000027</v>
      </c>
      <c r="I2442" s="2">
        <f>'Moving Avg'!H2442</f>
        <v>34.48169999999984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</row>
    <row r="2443" spans="1:12" ht="13.5" x14ac:dyDescent="0.25">
      <c r="A2443" s="3">
        <f>RSI!A2443</f>
        <v>45561</v>
      </c>
      <c r="B2443" s="2">
        <f>RSI!B2443</f>
        <v>34.4</v>
      </c>
      <c r="C2443" s="2">
        <f>RSI!I2443</f>
        <v>33.378951038172019</v>
      </c>
      <c r="D2443" s="2">
        <f>MACD!E2443</f>
        <v>-2.4302177067170305E-5</v>
      </c>
      <c r="E2443" s="2">
        <f>MACD!F2443</f>
        <v>-3.5697343242523767E-5</v>
      </c>
      <c r="F2443" s="2">
        <f>'Moving Avg'!D2443</f>
        <v>34.4</v>
      </c>
      <c r="G2443" s="2">
        <f>'Moving Avg'!F2443</f>
        <v>34.399999999999991</v>
      </c>
      <c r="H2443" s="2">
        <f>'Moving Avg'!G2443</f>
        <v>34.400000000000027</v>
      </c>
      <c r="I2443" s="2">
        <f>'Moving Avg'!H2443</f>
        <v>34.478699999999847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</row>
    <row r="2444" spans="1:12" ht="13.5" x14ac:dyDescent="0.25">
      <c r="A2444" s="3">
        <f>RSI!A2444</f>
        <v>45562</v>
      </c>
      <c r="B2444" s="2">
        <f>RSI!B2444</f>
        <v>34.4</v>
      </c>
      <c r="C2444" s="2">
        <f>RSI!I2444</f>
        <v>33.378951038172019</v>
      </c>
      <c r="D2444" s="2">
        <f>MACD!E2444</f>
        <v>-2.2503523574357587E-5</v>
      </c>
      <c r="E2444" s="2">
        <f>MACD!F2444</f>
        <v>-3.3058579308890532E-5</v>
      </c>
      <c r="F2444" s="2">
        <f>'Moving Avg'!D2444</f>
        <v>34.4</v>
      </c>
      <c r="G2444" s="2">
        <f>'Moving Avg'!F2444</f>
        <v>34.399999999999991</v>
      </c>
      <c r="H2444" s="2">
        <f>'Moving Avg'!G2444</f>
        <v>34.400000000000027</v>
      </c>
      <c r="I2444" s="2">
        <f>'Moving Avg'!H2444</f>
        <v>34.47569999999984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</row>
    <row r="2445" spans="1:12" ht="13.5" x14ac:dyDescent="0.25">
      <c r="A2445" s="3">
        <f>RSI!A2445</f>
        <v>45565</v>
      </c>
      <c r="B2445" s="2">
        <f>RSI!B2445</f>
        <v>34.4</v>
      </c>
      <c r="C2445" s="2">
        <f>RSI!I2445</f>
        <v>33.378951038172019</v>
      </c>
      <c r="D2445" s="2">
        <f>MACD!E2445</f>
        <v>-2.0837871716139489E-5</v>
      </c>
      <c r="E2445" s="2">
        <f>MACD!F2445</f>
        <v>-3.0614437790340325E-5</v>
      </c>
      <c r="F2445" s="2">
        <f>'Moving Avg'!D2445</f>
        <v>34.4</v>
      </c>
      <c r="G2445" s="2">
        <f>'Moving Avg'!F2445</f>
        <v>34.399999999999991</v>
      </c>
      <c r="H2445" s="2">
        <f>'Moving Avg'!G2445</f>
        <v>34.400000000000027</v>
      </c>
      <c r="I2445" s="2">
        <f>'Moving Avg'!H2445</f>
        <v>34.472699999999847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</row>
    <row r="2446" spans="1:12" ht="13.5" x14ac:dyDescent="0.25">
      <c r="A2446" s="3">
        <f>RSI!A2446</f>
        <v>45566</v>
      </c>
      <c r="B2446" s="2">
        <f>RSI!B2446</f>
        <v>34.4</v>
      </c>
      <c r="C2446" s="2">
        <f>RSI!I2446</f>
        <v>33.378951038172019</v>
      </c>
      <c r="D2446" s="2">
        <f>MACD!E2446</f>
        <v>-1.9295405188302084E-5</v>
      </c>
      <c r="E2446" s="2">
        <f>MACD!F2446</f>
        <v>-2.8350631269932677E-5</v>
      </c>
      <c r="F2446" s="2">
        <f>'Moving Avg'!D2446</f>
        <v>34.4</v>
      </c>
      <c r="G2446" s="2">
        <f>'Moving Avg'!F2446</f>
        <v>34.399999999999991</v>
      </c>
      <c r="H2446" s="2">
        <f>'Moving Avg'!G2446</f>
        <v>34.400000000000027</v>
      </c>
      <c r="I2446" s="2">
        <f>'Moving Avg'!H2446</f>
        <v>34.469699999999847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</row>
    <row r="2447" spans="1:12" ht="13.5" x14ac:dyDescent="0.25">
      <c r="A2447" s="3">
        <f>RSI!A2447</f>
        <v>45567</v>
      </c>
      <c r="B2447" s="2">
        <f>RSI!B2447</f>
        <v>34.4</v>
      </c>
      <c r="C2447" s="2">
        <f>RSI!I2447</f>
        <v>33.378951038172019</v>
      </c>
      <c r="D2447" s="2">
        <f>MACD!E2447</f>
        <v>-1.7867029363571874E-5</v>
      </c>
      <c r="E2447" s="2">
        <f>MACD!F2447</f>
        <v>-2.6253910888660517E-5</v>
      </c>
      <c r="F2447" s="2">
        <f>'Moving Avg'!D2447</f>
        <v>34.4</v>
      </c>
      <c r="G2447" s="2">
        <f>'Moving Avg'!F2447</f>
        <v>34.399999999999991</v>
      </c>
      <c r="H2447" s="2">
        <f>'Moving Avg'!G2447</f>
        <v>34.400000000000027</v>
      </c>
      <c r="I2447" s="2">
        <f>'Moving Avg'!H2447</f>
        <v>34.466699999999854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</row>
    <row r="2448" spans="1:12" ht="13.5" x14ac:dyDescent="0.25">
      <c r="A2448" s="3">
        <f>RSI!A2448</f>
        <v>45568</v>
      </c>
      <c r="B2448" s="2">
        <f>RSI!B2448</f>
        <v>34.4</v>
      </c>
      <c r="C2448" s="2">
        <f>RSI!I2448</f>
        <v>33.378951038172005</v>
      </c>
      <c r="D2448" s="2">
        <f>MACD!E2448</f>
        <v>-1.6544318626188215E-5</v>
      </c>
      <c r="E2448" s="2">
        <f>MACD!F2448</f>
        <v>-2.4311992436166059E-5</v>
      </c>
      <c r="F2448" s="2">
        <f>'Moving Avg'!D2448</f>
        <v>34.4</v>
      </c>
      <c r="G2448" s="2">
        <f>'Moving Avg'!F2448</f>
        <v>34.399999999999991</v>
      </c>
      <c r="H2448" s="2">
        <f>'Moving Avg'!G2448</f>
        <v>34.400000000000027</v>
      </c>
      <c r="I2448" s="2">
        <f>'Moving Avg'!H2448</f>
        <v>34.463699999999847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</row>
    <row r="2449" spans="1:12" ht="13.5" x14ac:dyDescent="0.25">
      <c r="A2449" s="3">
        <f>RSI!A2449</f>
        <v>45569</v>
      </c>
      <c r="B2449" s="2">
        <f>RSI!B2449</f>
        <v>34.4</v>
      </c>
      <c r="C2449" s="2">
        <f>RSI!I2449</f>
        <v>33.378951038172005</v>
      </c>
      <c r="D2449" s="2">
        <f>MACD!E2449</f>
        <v>-1.5319467550511945E-5</v>
      </c>
      <c r="E2449" s="2">
        <f>MACD!F2449</f>
        <v>-2.251348745903524E-5</v>
      </c>
      <c r="F2449" s="2">
        <f>'Moving Avg'!D2449</f>
        <v>34.4</v>
      </c>
      <c r="G2449" s="2">
        <f>'Moving Avg'!F2449</f>
        <v>34.399999999999991</v>
      </c>
      <c r="H2449" s="2">
        <f>'Moving Avg'!G2449</f>
        <v>34.400000000000027</v>
      </c>
      <c r="I2449" s="2">
        <f>'Moving Avg'!H2449</f>
        <v>34.460699999999854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</row>
    <row r="2450" spans="1:12" ht="13.5" x14ac:dyDescent="0.25">
      <c r="A2450" s="3">
        <f>RSI!A2450</f>
        <v>45572</v>
      </c>
      <c r="B2450" s="2">
        <f>RSI!B2450</f>
        <v>34.4</v>
      </c>
      <c r="C2450" s="2">
        <f>RSI!I2450</f>
        <v>33.378951038172005</v>
      </c>
      <c r="D2450" s="2">
        <f>MACD!E2450</f>
        <v>-1.4185245568398841E-5</v>
      </c>
      <c r="E2450" s="2">
        <f>MACD!F2450</f>
        <v>-2.0847839080907961E-5</v>
      </c>
      <c r="F2450" s="2">
        <f>'Moving Avg'!D2450</f>
        <v>34.4</v>
      </c>
      <c r="G2450" s="2">
        <f>'Moving Avg'!F2450</f>
        <v>34.399999999999991</v>
      </c>
      <c r="H2450" s="2">
        <f>'Moving Avg'!G2450</f>
        <v>34.400000000000027</v>
      </c>
      <c r="I2450" s="2">
        <f>'Moving Avg'!H2450</f>
        <v>34.457699999999853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</row>
    <row r="2451" spans="1:12" ht="13.5" x14ac:dyDescent="0.25">
      <c r="A2451" s="3">
        <f>RSI!A2451</f>
        <v>45573</v>
      </c>
      <c r="B2451" s="2">
        <f>RSI!B2451</f>
        <v>34.4</v>
      </c>
      <c r="C2451" s="2">
        <f>RSI!I2451</f>
        <v>33.378951038172005</v>
      </c>
      <c r="D2451" s="2">
        <f>MACD!E2451</f>
        <v>-1.3134954897964235E-5</v>
      </c>
      <c r="E2451" s="2">
        <f>MACD!F2451</f>
        <v>-1.9305262244319216E-5</v>
      </c>
      <c r="F2451" s="2">
        <f>'Moving Avg'!D2451</f>
        <v>34.4</v>
      </c>
      <c r="G2451" s="2">
        <f>'Moving Avg'!F2451</f>
        <v>34.399999999999991</v>
      </c>
      <c r="H2451" s="2">
        <f>'Moving Avg'!G2451</f>
        <v>34.400000000000027</v>
      </c>
      <c r="I2451" s="2">
        <f>'Moving Avg'!H2451</f>
        <v>34.45469999999986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</row>
    <row r="2452" spans="1:12" ht="13.5" x14ac:dyDescent="0.25">
      <c r="A2452" s="3">
        <f>RSI!A2452</f>
        <v>45574</v>
      </c>
      <c r="B2452" s="2">
        <f>RSI!B2452</f>
        <v>34.4</v>
      </c>
      <c r="C2452" s="2">
        <f>RSI!I2452</f>
        <v>33.378951038172005</v>
      </c>
      <c r="D2452" s="2">
        <f>MACD!E2452</f>
        <v>-1.2162391485048829E-5</v>
      </c>
      <c r="E2452" s="2">
        <f>MACD!F2452</f>
        <v>-1.787668809246514E-5</v>
      </c>
      <c r="F2452" s="2">
        <f>'Moving Avg'!D2452</f>
        <v>34.4</v>
      </c>
      <c r="G2452" s="2">
        <f>'Moving Avg'!F2452</f>
        <v>34.399999999999991</v>
      </c>
      <c r="H2452" s="2">
        <f>'Moving Avg'!G2452</f>
        <v>34.400000000000027</v>
      </c>
      <c r="I2452" s="2">
        <f>'Moving Avg'!H2452</f>
        <v>34.451699999999853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</row>
    <row r="2453" spans="1:12" ht="13.5" x14ac:dyDescent="0.25">
      <c r="A2453" s="3">
        <f>RSI!A2453</f>
        <v>45575</v>
      </c>
      <c r="B2453" s="2">
        <f>RSI!B2453</f>
        <v>34.4</v>
      </c>
      <c r="C2453" s="2">
        <f>RSI!I2453</f>
        <v>33.378951038172005</v>
      </c>
      <c r="D2453" s="2">
        <f>MACD!E2453</f>
        <v>-1.1261808857909728E-5</v>
      </c>
      <c r="E2453" s="2">
        <f>MACD!F2453</f>
        <v>-1.6553712245554058E-5</v>
      </c>
      <c r="F2453" s="2">
        <f>'Moving Avg'!D2453</f>
        <v>34.4</v>
      </c>
      <c r="G2453" s="2">
        <f>'Moving Avg'!F2453</f>
        <v>34.399999999999991</v>
      </c>
      <c r="H2453" s="2">
        <f>'Moving Avg'!G2453</f>
        <v>34.400000000000027</v>
      </c>
      <c r="I2453" s="2">
        <f>'Moving Avg'!H2453</f>
        <v>34.44869999999986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</row>
    <row r="2454" spans="1:12" ht="13.5" x14ac:dyDescent="0.25">
      <c r="A2454" s="3">
        <f>RSI!A2454</f>
        <v>45576</v>
      </c>
      <c r="B2454" s="2">
        <f>RSI!B2454</f>
        <v>34.4</v>
      </c>
      <c r="C2454" s="2">
        <f>RSI!I2454</f>
        <v>33.378951038172005</v>
      </c>
      <c r="D2454" s="2">
        <f>MACD!E2454</f>
        <v>-1.0427884475916471E-5</v>
      </c>
      <c r="E2454" s="2">
        <f>MACD!F2454</f>
        <v>-1.5328546691626542E-5</v>
      </c>
      <c r="F2454" s="2">
        <f>'Moving Avg'!D2454</f>
        <v>34.4</v>
      </c>
      <c r="G2454" s="2">
        <f>'Moving Avg'!F2454</f>
        <v>34.399999999999991</v>
      </c>
      <c r="H2454" s="2">
        <f>'Moving Avg'!G2454</f>
        <v>34.400000000000027</v>
      </c>
      <c r="I2454" s="2">
        <f>'Moving Avg'!H2454</f>
        <v>34.44569999999986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</row>
    <row r="2455" spans="1:12" ht="13.5" x14ac:dyDescent="0.25">
      <c r="A2455" s="3">
        <f>RSI!A2455</f>
        <v>45579</v>
      </c>
      <c r="B2455" s="2">
        <f>RSI!B2455</f>
        <v>34.4</v>
      </c>
      <c r="C2455" s="2">
        <f>RSI!I2455</f>
        <v>33.378951038172005</v>
      </c>
      <c r="D2455" s="2">
        <f>MACD!E2455</f>
        <v>-9.6556886219900662E-6</v>
      </c>
      <c r="E2455" s="2">
        <f>MACD!F2455</f>
        <v>-1.4193975077699247E-5</v>
      </c>
      <c r="F2455" s="2">
        <f>'Moving Avg'!D2455</f>
        <v>34.4</v>
      </c>
      <c r="G2455" s="2">
        <f>'Moving Avg'!F2455</f>
        <v>34.399999999999991</v>
      </c>
      <c r="H2455" s="2">
        <f>'Moving Avg'!G2455</f>
        <v>34.400000000000027</v>
      </c>
      <c r="I2455" s="2">
        <f>'Moving Avg'!H2455</f>
        <v>34.44269999999986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</row>
    <row r="2456" spans="1:12" ht="13.5" x14ac:dyDescent="0.25">
      <c r="A2456" s="3">
        <f>RSI!A2456</f>
        <v>45581</v>
      </c>
      <c r="B2456" s="2">
        <f>RSI!B2456</f>
        <v>34.4</v>
      </c>
      <c r="C2456" s="2">
        <f>RSI!I2456</f>
        <v>33.378951038172005</v>
      </c>
      <c r="D2456" s="2">
        <f>MACD!E2456</f>
        <v>-8.9406555332516291E-6</v>
      </c>
      <c r="E2456" s="2">
        <f>MACD!F2456</f>
        <v>-1.3143311168809724E-5</v>
      </c>
      <c r="F2456" s="2">
        <f>'Moving Avg'!D2456</f>
        <v>34.4</v>
      </c>
      <c r="G2456" s="2">
        <f>'Moving Avg'!F2456</f>
        <v>34.399999999999991</v>
      </c>
      <c r="H2456" s="2">
        <f>'Moving Avg'!G2456</f>
        <v>34.400000000000027</v>
      </c>
      <c r="I2456" s="2">
        <f>'Moving Avg'!H2456</f>
        <v>34.43969999999986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</row>
    <row r="2457" spans="1:12" ht="13.5" x14ac:dyDescent="0.25">
      <c r="A2457" s="3">
        <f>RSI!A2457</f>
        <v>45582</v>
      </c>
      <c r="B2457" s="2">
        <f>RSI!B2457</f>
        <v>34.4</v>
      </c>
      <c r="C2457" s="2">
        <f>RSI!I2457</f>
        <v>33.378951038172005</v>
      </c>
      <c r="D2457" s="2">
        <f>MACD!E2457</f>
        <v>-8.2785566135612498E-6</v>
      </c>
      <c r="E2457" s="2">
        <f>MACD!F2457</f>
        <v>-1.2170360257760031E-5</v>
      </c>
      <c r="F2457" s="2">
        <f>'Moving Avg'!D2457</f>
        <v>34.4</v>
      </c>
      <c r="G2457" s="2">
        <f>'Moving Avg'!F2457</f>
        <v>34.399999999999991</v>
      </c>
      <c r="H2457" s="2">
        <f>'Moving Avg'!G2457</f>
        <v>34.400000000000027</v>
      </c>
      <c r="I2457" s="2">
        <f>'Moving Avg'!H2457</f>
        <v>34.436699999999867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</row>
    <row r="2458" spans="1:12" ht="13.5" x14ac:dyDescent="0.25">
      <c r="A2458" s="3">
        <f>RSI!A2458</f>
        <v>45583</v>
      </c>
      <c r="B2458" s="2">
        <f>RSI!B2458</f>
        <v>34.4</v>
      </c>
      <c r="C2458" s="2">
        <f>RSI!I2458</f>
        <v>33.378951038172005</v>
      </c>
      <c r="D2458" s="2">
        <f>MACD!E2458</f>
        <v>-7.6654756213656583E-6</v>
      </c>
      <c r="E2458" s="2">
        <f>MACD!F2458</f>
        <v>-1.1269383330481157E-5</v>
      </c>
      <c r="F2458" s="2">
        <f>'Moving Avg'!D2458</f>
        <v>34.4</v>
      </c>
      <c r="G2458" s="2">
        <f>'Moving Avg'!F2458</f>
        <v>34.399999999999991</v>
      </c>
      <c r="H2458" s="2">
        <f>'Moving Avg'!G2458</f>
        <v>34.400000000000027</v>
      </c>
      <c r="I2458" s="2">
        <f>'Moving Avg'!H2458</f>
        <v>34.433649999999865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</row>
    <row r="2459" spans="1:12" ht="13.5" x14ac:dyDescent="0.25">
      <c r="A2459" s="3">
        <f>RSI!A2459</f>
        <v>45586</v>
      </c>
      <c r="B2459" s="2">
        <f>RSI!B2459</f>
        <v>34.4</v>
      </c>
      <c r="C2459" s="2">
        <f>RSI!I2459</f>
        <v>33.378951038172005</v>
      </c>
      <c r="D2459" s="2">
        <f>MACD!E2459</f>
        <v>-7.0977856623244406E-6</v>
      </c>
      <c r="E2459" s="2">
        <f>MACD!F2459</f>
        <v>-1.0435063796849814E-5</v>
      </c>
      <c r="F2459" s="2">
        <f>'Moving Avg'!D2459</f>
        <v>34.4</v>
      </c>
      <c r="G2459" s="2">
        <f>'Moving Avg'!F2459</f>
        <v>34.399999999999991</v>
      </c>
      <c r="H2459" s="2">
        <f>'Moving Avg'!G2459</f>
        <v>34.400000000000027</v>
      </c>
      <c r="I2459" s="2">
        <f>'Moving Avg'!H2459</f>
        <v>34.43059999999987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</row>
    <row r="2460" spans="1:12" ht="13.5" x14ac:dyDescent="0.25">
      <c r="A2460" s="3">
        <f>RSI!A2460</f>
        <v>45587</v>
      </c>
      <c r="B2460" s="2">
        <f>RSI!B2460</f>
        <v>34.4</v>
      </c>
      <c r="C2460" s="2">
        <f>RSI!I2460</f>
        <v>33.378951038172005</v>
      </c>
      <c r="D2460" s="2">
        <f>MACD!E2460</f>
        <v>-6.5721278801333938E-6</v>
      </c>
      <c r="E2460" s="2">
        <f>MACD!F2460</f>
        <v>-9.6624766135065316E-6</v>
      </c>
      <c r="F2460" s="2">
        <f>'Moving Avg'!D2460</f>
        <v>34.4</v>
      </c>
      <c r="G2460" s="2">
        <f>'Moving Avg'!F2460</f>
        <v>34.399999999999991</v>
      </c>
      <c r="H2460" s="2">
        <f>'Moving Avg'!G2460</f>
        <v>34.400000000000027</v>
      </c>
      <c r="I2460" s="2">
        <f>'Moving Avg'!H2460</f>
        <v>34.43014999999987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</row>
    <row r="2461" spans="1:12" ht="13.5" x14ac:dyDescent="0.25">
      <c r="A2461" s="3">
        <f>RSI!A2461</f>
        <v>45588</v>
      </c>
      <c r="B2461" s="2">
        <f>RSI!B2461</f>
        <v>34.4</v>
      </c>
      <c r="C2461" s="2">
        <f>RSI!I2461</f>
        <v>33.378951038172005</v>
      </c>
      <c r="D2461" s="2">
        <f>MACD!E2461</f>
        <v>-6.0853916892256166E-6</v>
      </c>
      <c r="E2461" s="2">
        <f>MACD!F2461</f>
        <v>-8.9470596286503493E-6</v>
      </c>
      <c r="F2461" s="2">
        <f>'Moving Avg'!D2461</f>
        <v>34.4</v>
      </c>
      <c r="G2461" s="2">
        <f>'Moving Avg'!F2461</f>
        <v>34.399999999999991</v>
      </c>
      <c r="H2461" s="2">
        <f>'Moving Avg'!G2461</f>
        <v>34.400000000000027</v>
      </c>
      <c r="I2461" s="2">
        <f>'Moving Avg'!H2461</f>
        <v>34.429699999999869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</row>
    <row r="2462" spans="1:12" ht="13.5" x14ac:dyDescent="0.25">
      <c r="A2462" s="3">
        <f>RSI!A2462</f>
        <v>45589</v>
      </c>
      <c r="B2462" s="2">
        <f>RSI!B2462</f>
        <v>34.4</v>
      </c>
      <c r="C2462" s="2">
        <f>RSI!I2462</f>
        <v>33.378951038172005</v>
      </c>
      <c r="D2462" s="2">
        <f>MACD!E2462</f>
        <v>-5.634696478296064E-6</v>
      </c>
      <c r="E2462" s="2">
        <f>MACD!F2462</f>
        <v>-8.2845869985794916E-6</v>
      </c>
      <c r="F2462" s="2">
        <f>'Moving Avg'!D2462</f>
        <v>34.4</v>
      </c>
      <c r="G2462" s="2">
        <f>'Moving Avg'!F2462</f>
        <v>34.399999999999991</v>
      </c>
      <c r="H2462" s="2">
        <f>'Moving Avg'!G2462</f>
        <v>34.400000000000027</v>
      </c>
      <c r="I2462" s="2">
        <f>'Moving Avg'!H2462</f>
        <v>34.429249999999868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34.4</v>
      </c>
      <c r="C2463" s="2">
        <f>RSI!I2463</f>
        <v>33.378951038172005</v>
      </c>
      <c r="D2463" s="2">
        <f>MACD!E2463</f>
        <v>-5.2173746354355899E-6</v>
      </c>
      <c r="E2463" s="2">
        <f>MACD!F2463</f>
        <v>-7.6711445259507112E-6</v>
      </c>
      <c r="F2463" s="2">
        <f>'Moving Avg'!D2463</f>
        <v>34.4</v>
      </c>
      <c r="G2463" s="2">
        <f>'Moving Avg'!F2463</f>
        <v>34.399999999999991</v>
      </c>
      <c r="H2463" s="2">
        <f>'Moving Avg'!G2463</f>
        <v>34.400000000000027</v>
      </c>
      <c r="I2463" s="2">
        <f>'Moving Avg'!H2463</f>
        <v>34.428799999999868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</row>
    <row r="2464" spans="1:12" ht="13.5" x14ac:dyDescent="0.25">
      <c r="A2464" s="3">
        <f>RSI!A2464</f>
        <v>45593</v>
      </c>
      <c r="B2464" s="2">
        <f>RSI!B2464</f>
        <v>34.4</v>
      </c>
      <c r="C2464" s="2">
        <f>RSI!I2464</f>
        <v>33.378951038172005</v>
      </c>
      <c r="D2464" s="2">
        <f>MACD!E2464</f>
        <v>-4.830955816714777E-6</v>
      </c>
      <c r="E2464" s="2">
        <f>MACD!F2464</f>
        <v>-7.1031067841035251E-6</v>
      </c>
      <c r="F2464" s="2">
        <f>'Moving Avg'!D2464</f>
        <v>34.4</v>
      </c>
      <c r="G2464" s="2">
        <f>'Moving Avg'!F2464</f>
        <v>34.399999999999991</v>
      </c>
      <c r="H2464" s="2">
        <f>'Moving Avg'!G2464</f>
        <v>34.400000000000027</v>
      </c>
      <c r="I2464" s="2">
        <f>'Moving Avg'!H2464</f>
        <v>34.428349999999867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</row>
    <row r="2465" spans="1:12" ht="13.5" x14ac:dyDescent="0.25">
      <c r="A2465" s="3">
        <f>RSI!A2465</f>
        <v>45594</v>
      </c>
      <c r="B2465" s="2">
        <f>RSI!B2465</f>
        <v>34.4</v>
      </c>
      <c r="C2465" s="2">
        <f>RSI!I2465</f>
        <v>33.378951038172005</v>
      </c>
      <c r="D2465" s="2">
        <f>MACD!E2465</f>
        <v>-4.4731524013741364E-6</v>
      </c>
      <c r="E2465" s="2">
        <f>MACD!F2465</f>
        <v>-6.577115907557647E-6</v>
      </c>
      <c r="F2465" s="2">
        <f>'Moving Avg'!D2465</f>
        <v>34.4</v>
      </c>
      <c r="G2465" s="2">
        <f>'Moving Avg'!F2465</f>
        <v>34.399999999999991</v>
      </c>
      <c r="H2465" s="2">
        <f>'Moving Avg'!G2465</f>
        <v>34.400000000000027</v>
      </c>
      <c r="I2465" s="2">
        <f>'Moving Avg'!H2465</f>
        <v>34.427899999999873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</row>
    <row r="2466" spans="1:12" ht="13.5" x14ac:dyDescent="0.25">
      <c r="A2466" s="3">
        <f>RSI!A2466</f>
        <v>45595</v>
      </c>
      <c r="B2466" s="2">
        <f>RSI!B2466</f>
        <v>34.4</v>
      </c>
      <c r="C2466" s="2">
        <f>RSI!I2466</f>
        <v>33.378951038172005</v>
      </c>
      <c r="D2466" s="2">
        <f>MACD!E2466</f>
        <v>-4.1418459915121275E-6</v>
      </c>
      <c r="E2466" s="2">
        <f>MACD!F2466</f>
        <v>-6.0900619243485429E-6</v>
      </c>
      <c r="F2466" s="2">
        <f>'Moving Avg'!D2466</f>
        <v>34.4</v>
      </c>
      <c r="G2466" s="2">
        <f>'Moving Avg'!F2466</f>
        <v>34.399999999999991</v>
      </c>
      <c r="H2466" s="2">
        <f>'Moving Avg'!G2466</f>
        <v>34.400000000000027</v>
      </c>
      <c r="I2466" s="2">
        <f>'Moving Avg'!H2466</f>
        <v>34.427449999999872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</row>
    <row r="2467" spans="1:12" ht="13.5" x14ac:dyDescent="0.25">
      <c r="A2467" s="3">
        <f>RSI!A2467</f>
        <v>45596</v>
      </c>
      <c r="B2467" s="2">
        <f>RSI!B2467</f>
        <v>34.4</v>
      </c>
      <c r="C2467" s="2">
        <f>RSI!I2467</f>
        <v>33.378951038172005</v>
      </c>
      <c r="D2467" s="2">
        <f>MACD!E2467</f>
        <v>-3.8350749207438639E-6</v>
      </c>
      <c r="E2467" s="2">
        <f>MACD!F2467</f>
        <v>-5.6390645236276075E-6</v>
      </c>
      <c r="F2467" s="2">
        <f>'Moving Avg'!D2467</f>
        <v>34.4</v>
      </c>
      <c r="G2467" s="2">
        <f>'Moving Avg'!F2467</f>
        <v>34.399999999999991</v>
      </c>
      <c r="H2467" s="2">
        <f>'Moving Avg'!G2467</f>
        <v>34.400000000000027</v>
      </c>
      <c r="I2467" s="2">
        <f>'Moving Avg'!H2467</f>
        <v>34.426999999999872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</row>
    <row r="2468" spans="1:12" ht="13.5" x14ac:dyDescent="0.25">
      <c r="A2468" s="3">
        <f>RSI!A2468</f>
        <v>45597</v>
      </c>
      <c r="B2468" s="2">
        <f>RSI!B2468</f>
        <v>34.4</v>
      </c>
      <c r="C2468" s="2">
        <f>RSI!I2468</f>
        <v>33.378951038172005</v>
      </c>
      <c r="D2468" s="2">
        <f>MACD!E2468</f>
        <v>-3.5510226581436655E-6</v>
      </c>
      <c r="E2468" s="2">
        <f>MACD!F2468</f>
        <v>-5.2214561505308189E-6</v>
      </c>
      <c r="F2468" s="2">
        <f>'Moving Avg'!D2468</f>
        <v>34.4</v>
      </c>
      <c r="G2468" s="2">
        <f>'Moving Avg'!F2468</f>
        <v>34.399999999999991</v>
      </c>
      <c r="H2468" s="2">
        <f>'Moving Avg'!G2468</f>
        <v>34.400000000000027</v>
      </c>
      <c r="I2468" s="2">
        <f>'Moving Avg'!H2468</f>
        <v>34.426549999999871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34.4</v>
      </c>
      <c r="C2469" s="2">
        <f>RSI!I2469</f>
        <v>33.378951038172005</v>
      </c>
      <c r="D2469" s="2">
        <f>MACD!E2469</f>
        <v>-3.2880070932606031E-6</v>
      </c>
      <c r="E2469" s="2">
        <f>MACD!F2469</f>
        <v>-4.8347663390767757E-6</v>
      </c>
      <c r="F2469" s="2">
        <f>'Moving Avg'!D2469</f>
        <v>34.4</v>
      </c>
      <c r="G2469" s="2">
        <f>'Moving Avg'!F2469</f>
        <v>34.399999999999991</v>
      </c>
      <c r="H2469" s="2">
        <f>'Moving Avg'!G2469</f>
        <v>34.400000000000027</v>
      </c>
      <c r="I2469" s="2">
        <f>'Moving Avg'!H2469</f>
        <v>34.426099999999877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34.4</v>
      </c>
      <c r="C2470" s="2">
        <f>RSI!I2470</f>
        <v>33.378951038172005</v>
      </c>
      <c r="D2470" s="2">
        <f>MACD!E2470</f>
        <v>-3.0444706027310531E-6</v>
      </c>
      <c r="E2470" s="2">
        <f>MACD!F2470</f>
        <v>-4.4767071918076317E-6</v>
      </c>
      <c r="F2470" s="2">
        <f>'Moving Avg'!D2470</f>
        <v>34.4</v>
      </c>
      <c r="G2470" s="2">
        <f>'Moving Avg'!F2470</f>
        <v>34.399999999999991</v>
      </c>
      <c r="H2470" s="2">
        <f>'Moving Avg'!G2470</f>
        <v>34.400000000000027</v>
      </c>
      <c r="I2470" s="2">
        <f>'Moving Avg'!H2470</f>
        <v>34.425649999999877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34.4</v>
      </c>
      <c r="C2471" s="2">
        <f>RSI!I2471</f>
        <v>33.378951038172005</v>
      </c>
      <c r="D2471" s="2">
        <f>MACD!E2471</f>
        <v>-2.8189708416448411E-6</v>
      </c>
      <c r="E2471" s="2">
        <f>MACD!F2471</f>
        <v>-4.1451599217750736E-6</v>
      </c>
      <c r="F2471" s="2">
        <f>'Moving Avg'!D2471</f>
        <v>34.4</v>
      </c>
      <c r="G2471" s="2">
        <f>'Moving Avg'!F2471</f>
        <v>34.399999999999991</v>
      </c>
      <c r="H2471" s="2">
        <f>'Moving Avg'!G2471</f>
        <v>34.400000000000027</v>
      </c>
      <c r="I2471" s="2">
        <f>'Moving Avg'!H2471</f>
        <v>34.425199999999876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34.4</v>
      </c>
      <c r="C2472" s="2">
        <f>RSI!I2472</f>
        <v>33.378951038172005</v>
      </c>
      <c r="D2472" s="2">
        <f>MACD!E2472</f>
        <v>-2.6101722170324138E-6</v>
      </c>
      <c r="E2472" s="2">
        <f>MACD!F2472</f>
        <v>-3.8381623808265418E-6</v>
      </c>
      <c r="F2472" s="2">
        <f>'Moving Avg'!D2472</f>
        <v>34.4</v>
      </c>
      <c r="G2472" s="2">
        <f>'Moving Avg'!F2472</f>
        <v>34.399999999999991</v>
      </c>
      <c r="H2472" s="2">
        <f>'Moving Avg'!G2472</f>
        <v>34.400000000000027</v>
      </c>
      <c r="I2472" s="2">
        <f>'Moving Avg'!H2472</f>
        <v>34.424749999999875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</row>
    <row r="2473" spans="1:12" ht="13.5" x14ac:dyDescent="0.25">
      <c r="A2473" s="3">
        <f>RSI!A2473</f>
        <v>45604</v>
      </c>
      <c r="B2473" s="2">
        <f>RSI!B2473</f>
        <v>34.4</v>
      </c>
      <c r="C2473" s="2">
        <f>RSI!I2473</f>
        <v>33.378951038172005</v>
      </c>
      <c r="D2473" s="2">
        <f>MACD!E2473</f>
        <v>-2.4168379937350437E-6</v>
      </c>
      <c r="E2473" s="2">
        <f>MACD!F2473</f>
        <v>-3.5538975034082423E-6</v>
      </c>
      <c r="F2473" s="2">
        <f>'Moving Avg'!D2473</f>
        <v>34.4</v>
      </c>
      <c r="G2473" s="2">
        <f>'Moving Avg'!F2473</f>
        <v>34.399999999999991</v>
      </c>
      <c r="H2473" s="2">
        <f>'Moving Avg'!G2473</f>
        <v>34.400000000000027</v>
      </c>
      <c r="I2473" s="2">
        <f>'Moving Avg'!H2473</f>
        <v>34.424299999999874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</row>
    <row r="2474" spans="1:12" ht="13.5" x14ac:dyDescent="0.25">
      <c r="A2474" s="3">
        <f>RSI!A2474</f>
        <v>45607</v>
      </c>
      <c r="B2474" s="2">
        <f>RSI!B2474</f>
        <v>34.4</v>
      </c>
      <c r="C2474" s="2">
        <f>RSI!I2474</f>
        <v>33.378951038172005</v>
      </c>
      <c r="D2474" s="2">
        <f>MACD!E2474</f>
        <v>-2.2378230042363612E-6</v>
      </c>
      <c r="E2474" s="2">
        <f>MACD!F2474</f>
        <v>-3.2906826035738663E-6</v>
      </c>
      <c r="F2474" s="2">
        <f>'Moving Avg'!D2474</f>
        <v>34.4</v>
      </c>
      <c r="G2474" s="2">
        <f>'Moving Avg'!F2474</f>
        <v>34.399999999999991</v>
      </c>
      <c r="H2474" s="2">
        <f>'Moving Avg'!G2474</f>
        <v>34.400000000000027</v>
      </c>
      <c r="I2474" s="2">
        <f>'Moving Avg'!H2474</f>
        <v>34.423849999999874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</row>
    <row r="2475" spans="1:12" ht="13.5" x14ac:dyDescent="0.25">
      <c r="A2475" s="3">
        <f>RSI!A2475</f>
        <v>45608</v>
      </c>
      <c r="B2475" s="2">
        <f>RSI!B2475</f>
        <v>34.4</v>
      </c>
      <c r="C2475" s="2">
        <f>RSI!I2475</f>
        <v>33.378951038172005</v>
      </c>
      <c r="D2475" s="2">
        <f>MACD!E2475</f>
        <v>-2.0720668345575177E-6</v>
      </c>
      <c r="E2475" s="2">
        <f>MACD!F2475</f>
        <v>-3.0469594497705971E-6</v>
      </c>
      <c r="F2475" s="2">
        <f>'Moving Avg'!D2475</f>
        <v>34.4</v>
      </c>
      <c r="G2475" s="2">
        <f>'Moving Avg'!F2475</f>
        <v>34.399999999999991</v>
      </c>
      <c r="H2475" s="2">
        <f>'Moving Avg'!G2475</f>
        <v>34.400000000000027</v>
      </c>
      <c r="I2475" s="2">
        <f>'Moving Avg'!H2475</f>
        <v>34.423399999999873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</row>
    <row r="2476" spans="1:12" ht="13.5" x14ac:dyDescent="0.25">
      <c r="A2476" s="3">
        <f>RSI!A2476</f>
        <v>45609</v>
      </c>
      <c r="B2476" s="2">
        <f>RSI!B2476</f>
        <v>34.4</v>
      </c>
      <c r="C2476" s="2">
        <f>RSI!I2476</f>
        <v>33.378951038172005</v>
      </c>
      <c r="D2476" s="2">
        <f>MACD!E2476</f>
        <v>-1.9185875927973939E-6</v>
      </c>
      <c r="E2476" s="2">
        <f>MACD!F2476</f>
        <v>-2.8212850783759567E-6</v>
      </c>
      <c r="F2476" s="2">
        <f>'Moving Avg'!D2476</f>
        <v>34.4</v>
      </c>
      <c r="G2476" s="2">
        <f>'Moving Avg'!F2476</f>
        <v>34.399999999999991</v>
      </c>
      <c r="H2476" s="2">
        <f>'Moving Avg'!G2476</f>
        <v>34.400000000000027</v>
      </c>
      <c r="I2476" s="2">
        <f>'Moving Avg'!H2476</f>
        <v>34.422949999999872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34.4</v>
      </c>
      <c r="C2477" s="2">
        <f>RSI!I2477</f>
        <v>33.378951038172005</v>
      </c>
      <c r="D2477" s="2">
        <f>MACD!E2477</f>
        <v>-1.7764760755767384E-6</v>
      </c>
      <c r="E2477" s="2">
        <f>MACD!F2477</f>
        <v>-2.6123232778161129E-6</v>
      </c>
      <c r="F2477" s="2">
        <f>'Moving Avg'!D2477</f>
        <v>34.4</v>
      </c>
      <c r="G2477" s="2">
        <f>'Moving Avg'!F2477</f>
        <v>34.399999999999991</v>
      </c>
      <c r="H2477" s="2">
        <f>'Moving Avg'!G2477</f>
        <v>34.400000000000027</v>
      </c>
      <c r="I2477" s="2">
        <f>'Moving Avg'!H2477</f>
        <v>34.422499999999879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34.4</v>
      </c>
      <c r="C2478" s="2">
        <f>RSI!I2478</f>
        <v>33.378951038172005</v>
      </c>
      <c r="D2478" s="2">
        <f>MACD!E2478</f>
        <v>-1.6448904034405132E-6</v>
      </c>
      <c r="E2478" s="2">
        <f>MACD!F2478</f>
        <v>-2.418836702940993E-6</v>
      </c>
      <c r="F2478" s="2">
        <f>'Moving Avg'!D2478</f>
        <v>34.4</v>
      </c>
      <c r="G2478" s="2">
        <f>'Moving Avg'!F2478</f>
        <v>34.399999999999991</v>
      </c>
      <c r="H2478" s="2">
        <f>'Moving Avg'!G2478</f>
        <v>34.400000000000027</v>
      </c>
      <c r="I2478" s="2">
        <f>'Moving Avg'!H2478</f>
        <v>34.422049999999878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34.4</v>
      </c>
      <c r="C2479" s="2">
        <f>RSI!I2479</f>
        <v>33.378951038172005</v>
      </c>
      <c r="D2479" s="2">
        <f>MACD!E2479</f>
        <v>-1.5230510257424612E-6</v>
      </c>
      <c r="E2479" s="2">
        <f>MACD!F2479</f>
        <v>-2.2396795675012868E-6</v>
      </c>
      <c r="F2479" s="2">
        <f>'Moving Avg'!D2479</f>
        <v>34.4</v>
      </c>
      <c r="G2479" s="2">
        <f>'Moving Avg'!F2479</f>
        <v>34.399999999999991</v>
      </c>
      <c r="H2479" s="2">
        <f>'Moving Avg'!G2479</f>
        <v>34.400000000000027</v>
      </c>
      <c r="I2479" s="2">
        <f>'Moving Avg'!H2479</f>
        <v>34.421599999999877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34.4</v>
      </c>
      <c r="C2480" s="2">
        <f>RSI!I2480</f>
        <v>33.378951038172005</v>
      </c>
      <c r="D2480" s="2">
        <f>MACD!E2480</f>
        <v>-1.4102361234336058E-6</v>
      </c>
      <c r="E2480" s="2">
        <f>MACD!F2480</f>
        <v>-2.0737908786877506E-6</v>
      </c>
      <c r="F2480" s="2">
        <f>'Moving Avg'!D2480</f>
        <v>34.4</v>
      </c>
      <c r="G2480" s="2">
        <f>'Moving Avg'!F2480</f>
        <v>34.399999999999991</v>
      </c>
      <c r="H2480" s="2">
        <f>'Moving Avg'!G2480</f>
        <v>34.400000000000027</v>
      </c>
      <c r="I2480" s="2">
        <f>'Moving Avg'!H2480</f>
        <v>34.421149999999876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34.4</v>
      </c>
      <c r="C2481" s="2">
        <f>RSI!I2481</f>
        <v>33.378951038172005</v>
      </c>
      <c r="D2481" s="2">
        <f>MACD!E2481</f>
        <v>-1.3057773102786996E-6</v>
      </c>
      <c r="E2481" s="2">
        <f>MACD!F2481</f>
        <v>-1.9201881650059407E-6</v>
      </c>
      <c r="F2481" s="2">
        <f>'Moving Avg'!D2481</f>
        <v>34.4</v>
      </c>
      <c r="G2481" s="2">
        <f>'Moving Avg'!F2481</f>
        <v>34.399999999999991</v>
      </c>
      <c r="H2481" s="2">
        <f>'Moving Avg'!G2481</f>
        <v>34.400000000000027</v>
      </c>
      <c r="I2481" s="2">
        <f>'Moving Avg'!H2481</f>
        <v>34.420699999999883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</row>
    <row r="2482" spans="1:12" ht="13.5" x14ac:dyDescent="0.25">
      <c r="A2482" s="3">
        <f>RSI!A2482</f>
        <v>45617</v>
      </c>
      <c r="B2482" s="2">
        <f>RSI!B2482</f>
        <v>34.4</v>
      </c>
      <c r="C2482" s="2">
        <f>RSI!I2482</f>
        <v>33.378951038172005</v>
      </c>
      <c r="D2482" s="2">
        <f>MACD!E2482</f>
        <v>-1.2090557035548954E-6</v>
      </c>
      <c r="E2482" s="2">
        <f>MACD!F2482</f>
        <v>-1.7779616727157317E-6</v>
      </c>
      <c r="F2482" s="2">
        <f>'Moving Avg'!D2482</f>
        <v>34.4</v>
      </c>
      <c r="G2482" s="2">
        <f>'Moving Avg'!F2482</f>
        <v>34.399999999999991</v>
      </c>
      <c r="H2482" s="2">
        <f>'Moving Avg'!G2482</f>
        <v>34.400000000000027</v>
      </c>
      <c r="I2482" s="2">
        <f>'Moving Avg'!H2482</f>
        <v>34.420249999999882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</row>
    <row r="2483" spans="1:12" ht="13.5" x14ac:dyDescent="0.25">
      <c r="A2483" s="3">
        <f>RSI!A2483</f>
        <v>45618</v>
      </c>
      <c r="B2483" s="2">
        <f>RSI!B2483</f>
        <v>34.4</v>
      </c>
      <c r="C2483" s="2">
        <f>RSI!I2483</f>
        <v>33.378951038172005</v>
      </c>
      <c r="D2483" s="2">
        <f>MACD!E2483</f>
        <v>-1.1194982576512302E-6</v>
      </c>
      <c r="E2483" s="2">
        <f>MACD!F2483</f>
        <v>-1.6462689897028314E-6</v>
      </c>
      <c r="F2483" s="2">
        <f>'Moving Avg'!D2483</f>
        <v>34.4</v>
      </c>
      <c r="G2483" s="2">
        <f>'Moving Avg'!F2483</f>
        <v>34.399999999999991</v>
      </c>
      <c r="H2483" s="2">
        <f>'Moving Avg'!G2483</f>
        <v>34.400000000000027</v>
      </c>
      <c r="I2483" s="2">
        <f>'Moving Avg'!H2483</f>
        <v>34.419799999999888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</row>
    <row r="2484" spans="1:12" ht="13.5" x14ac:dyDescent="0.25">
      <c r="A2484" s="3">
        <f>RSI!A2484</f>
        <v>45621</v>
      </c>
      <c r="B2484" s="2">
        <f>RSI!B2484</f>
        <v>34.4</v>
      </c>
      <c r="C2484" s="2">
        <f>RSI!I2484</f>
        <v>33.378951038172005</v>
      </c>
      <c r="D2484" s="2">
        <f>MACD!E2484</f>
        <v>-1.036574353463493E-6</v>
      </c>
      <c r="E2484" s="2">
        <f>MACD!F2484</f>
        <v>-1.5243300624549638E-6</v>
      </c>
      <c r="F2484" s="2">
        <f>'Moving Avg'!D2484</f>
        <v>34.4</v>
      </c>
      <c r="G2484" s="2">
        <f>'Moving Avg'!F2484</f>
        <v>34.399999999999991</v>
      </c>
      <c r="H2484" s="2">
        <f>'Moving Avg'!G2484</f>
        <v>34.400000000000027</v>
      </c>
      <c r="I2484" s="2">
        <f>'Moving Avg'!H2484</f>
        <v>34.419349999999888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</row>
    <row r="2485" spans="1:12" ht="13.5" x14ac:dyDescent="0.25">
      <c r="A2485" s="3">
        <f>RSI!A2485</f>
        <v>45622</v>
      </c>
      <c r="B2485" s="2">
        <f>RSI!B2485</f>
        <v>35.9</v>
      </c>
      <c r="C2485" s="2">
        <f>RSI!I2485</f>
        <v>99.999792307470884</v>
      </c>
      <c r="D2485" s="2">
        <f>MACD!E2485</f>
        <v>-0.11111207090377917</v>
      </c>
      <c r="E2485" s="2">
        <f>MACD!F2485</f>
        <v>-2.2223633644805802E-2</v>
      </c>
      <c r="F2485" s="2">
        <f>'Moving Avg'!D2485</f>
        <v>34.700000000000003</v>
      </c>
      <c r="G2485" s="2">
        <f>'Moving Avg'!F2485</f>
        <v>34.474999999999987</v>
      </c>
      <c r="H2485" s="2">
        <f>'Moving Avg'!G2485</f>
        <v>34.430000000000028</v>
      </c>
      <c r="I2485" s="2">
        <f>'Moving Avg'!H2485</f>
        <v>34.426399999999887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</row>
    <row r="2486" spans="1:12" ht="13.5" x14ac:dyDescent="0.25">
      <c r="A2486" s="3">
        <f>RSI!A2486</f>
        <v>45623</v>
      </c>
      <c r="B2486" s="2">
        <f>RSI!B2486</f>
        <v>35.9</v>
      </c>
      <c r="C2486" s="2">
        <f>RSI!I2486</f>
        <v>99.999792307470884</v>
      </c>
      <c r="D2486" s="2">
        <f>MACD!E2486</f>
        <v>-0.21399265824559421</v>
      </c>
      <c r="E2486" s="2">
        <f>MACD!F2486</f>
        <v>-6.057743856496349E-2</v>
      </c>
      <c r="F2486" s="2">
        <f>'Moving Avg'!D2486</f>
        <v>35</v>
      </c>
      <c r="G2486" s="2">
        <f>'Moving Avg'!F2486</f>
        <v>34.54999999999999</v>
      </c>
      <c r="H2486" s="2">
        <f>'Moving Avg'!G2486</f>
        <v>34.460000000000029</v>
      </c>
      <c r="I2486" s="2">
        <f>'Moving Avg'!H2486</f>
        <v>34.433449999999887</v>
      </c>
      <c r="J2486" s="6" t="str">
        <f>OBV!F2486</f>
        <v>BULLISH</v>
      </c>
      <c r="K2486" s="6" t="str">
        <f>OBV!G2486</f>
        <v>NEUTRAL</v>
      </c>
      <c r="L2486" s="6" t="str">
        <f>OBV!H2486</f>
        <v>CONFIRMED BULLISH</v>
      </c>
    </row>
    <row r="2487" spans="1:12" ht="13.5" x14ac:dyDescent="0.25">
      <c r="A2487" s="3">
        <f>RSI!A2487</f>
        <v>45624</v>
      </c>
      <c r="B2487" s="2">
        <f>RSI!B2487</f>
        <v>35.9</v>
      </c>
      <c r="C2487" s="2">
        <f>RSI!I2487</f>
        <v>99.999792307470884</v>
      </c>
      <c r="D2487" s="2">
        <f>MACD!E2487</f>
        <v>-0.30925246133966056</v>
      </c>
      <c r="E2487" s="2">
        <f>MACD!F2487</f>
        <v>-0.1103124431199029</v>
      </c>
      <c r="F2487" s="2">
        <f>'Moving Avg'!D2487</f>
        <v>35.299999999999997</v>
      </c>
      <c r="G2487" s="2">
        <f>'Moving Avg'!F2487</f>
        <v>34.624999999999986</v>
      </c>
      <c r="H2487" s="2">
        <f>'Moving Avg'!G2487</f>
        <v>34.49000000000003</v>
      </c>
      <c r="I2487" s="2">
        <f>'Moving Avg'!H2487</f>
        <v>34.440499999999886</v>
      </c>
      <c r="J2487" s="6" t="str">
        <f>OBV!F2487</f>
        <v>BULLISH</v>
      </c>
      <c r="K2487" s="6" t="str">
        <f>OBV!G2487</f>
        <v>NEUTRAL</v>
      </c>
      <c r="L2487" s="6" t="str">
        <f>OBV!H2487</f>
        <v>CONFIRMED BULLISH</v>
      </c>
    </row>
    <row r="2488" spans="1:12" ht="13.5" x14ac:dyDescent="0.25">
      <c r="A2488" s="3">
        <f>RSI!A2488</f>
        <v>45625</v>
      </c>
      <c r="B2488" s="2">
        <f>RSI!B2488</f>
        <v>35.9</v>
      </c>
      <c r="C2488" s="2">
        <f>RSI!I2488</f>
        <v>99.999792307470884</v>
      </c>
      <c r="D2488" s="2">
        <f>MACD!E2488</f>
        <v>-0.39745598272287452</v>
      </c>
      <c r="E2488" s="2">
        <f>MACD!F2488</f>
        <v>-0.16774115104049725</v>
      </c>
      <c r="F2488" s="2">
        <f>'Moving Avg'!D2488</f>
        <v>35.6</v>
      </c>
      <c r="G2488" s="2">
        <f>'Moving Avg'!F2488</f>
        <v>34.699999999999989</v>
      </c>
      <c r="H2488" s="2">
        <f>'Moving Avg'!G2488</f>
        <v>34.520000000000024</v>
      </c>
      <c r="I2488" s="2">
        <f>'Moving Avg'!H2488</f>
        <v>34.447549999999886</v>
      </c>
      <c r="J2488" s="6" t="str">
        <f>OBV!F2488</f>
        <v>BULLISH</v>
      </c>
      <c r="K2488" s="6" t="str">
        <f>OBV!G2488</f>
        <v>NEUTRAL</v>
      </c>
      <c r="L2488" s="6" t="str">
        <f>OBV!H2488</f>
        <v>CONFIRMED BULLISH</v>
      </c>
    </row>
    <row r="2489" spans="1:12" ht="13.5" x14ac:dyDescent="0.25">
      <c r="A2489" s="3">
        <f>RSI!A2489</f>
        <v>45628</v>
      </c>
      <c r="B2489" s="2">
        <f>RSI!B2489</f>
        <v>35.9</v>
      </c>
      <c r="C2489" s="2">
        <f>RSI!I2489</f>
        <v>99.999792307470884</v>
      </c>
      <c r="D2489" s="2">
        <f>MACD!E2489</f>
        <v>-0.47912590992940096</v>
      </c>
      <c r="E2489" s="2">
        <f>MACD!F2489</f>
        <v>-0.230018102818278</v>
      </c>
      <c r="F2489" s="2">
        <f>'Moving Avg'!D2489</f>
        <v>35.9</v>
      </c>
      <c r="G2489" s="2">
        <f>'Moving Avg'!F2489</f>
        <v>34.774999999999991</v>
      </c>
      <c r="H2489" s="2">
        <f>'Moving Avg'!G2489</f>
        <v>34.550000000000026</v>
      </c>
      <c r="I2489" s="2">
        <f>'Moving Avg'!H2489</f>
        <v>34.454599999999886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35.9</v>
      </c>
      <c r="C2490" s="2">
        <f>RSI!I2490</f>
        <v>99.999792307470884</v>
      </c>
      <c r="D2490" s="2">
        <f>MACD!E2490</f>
        <v>-0.55474621289828718</v>
      </c>
      <c r="E2490" s="2">
        <f>MACD!F2490</f>
        <v>-0.29496372483427985</v>
      </c>
      <c r="F2490" s="2">
        <f>'Moving Avg'!D2490</f>
        <v>35.9</v>
      </c>
      <c r="G2490" s="2">
        <f>'Moving Avg'!F2490</f>
        <v>34.849999999999987</v>
      </c>
      <c r="H2490" s="2">
        <f>'Moving Avg'!G2490</f>
        <v>34.580000000000027</v>
      </c>
      <c r="I2490" s="2">
        <f>'Moving Avg'!H2490</f>
        <v>34.461649999999892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</row>
    <row r="2491" spans="1:12" ht="13.5" x14ac:dyDescent="0.25">
      <c r="A2491" s="3">
        <f>RSI!A2491</f>
        <v>45630</v>
      </c>
      <c r="B2491" s="2">
        <f>RSI!B2491</f>
        <v>35.9</v>
      </c>
      <c r="C2491" s="2">
        <f>RSI!I2491</f>
        <v>99.999792307470884</v>
      </c>
      <c r="D2491" s="2">
        <f>MACD!E2491</f>
        <v>-0.62476501194344536</v>
      </c>
      <c r="E2491" s="2">
        <f>MACD!F2491</f>
        <v>-0.36092398225611294</v>
      </c>
      <c r="F2491" s="2">
        <f>'Moving Avg'!D2491</f>
        <v>35.9</v>
      </c>
      <c r="G2491" s="2">
        <f>'Moving Avg'!F2491</f>
        <v>34.92499999999999</v>
      </c>
      <c r="H2491" s="2">
        <f>'Moving Avg'!G2491</f>
        <v>34.610000000000028</v>
      </c>
      <c r="I2491" s="2">
        <f>'Moving Avg'!H2491</f>
        <v>34.468699999999892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</row>
    <row r="2492" spans="1:12" ht="13.5" x14ac:dyDescent="0.25">
      <c r="A2492" s="3">
        <f>RSI!A2492</f>
        <v>45631</v>
      </c>
      <c r="B2492" s="2">
        <f>RSI!B2492</f>
        <v>35.9</v>
      </c>
      <c r="C2492" s="2">
        <f>RSI!I2492</f>
        <v>99.999792307470884</v>
      </c>
      <c r="D2492" s="2">
        <f>MACD!E2492</f>
        <v>-0.68959723328146794</v>
      </c>
      <c r="E2492" s="2">
        <f>MACD!F2492</f>
        <v>-0.42665863246118396</v>
      </c>
      <c r="F2492" s="2">
        <f>'Moving Avg'!D2492</f>
        <v>35.9</v>
      </c>
      <c r="G2492" s="2">
        <f>'Moving Avg'!F2492</f>
        <v>34.999999999999986</v>
      </c>
      <c r="H2492" s="2">
        <f>'Moving Avg'!G2492</f>
        <v>34.640000000000029</v>
      </c>
      <c r="I2492" s="2">
        <f>'Moving Avg'!H2492</f>
        <v>34.475749999999891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</row>
    <row r="2493" spans="1:12" ht="13.5" x14ac:dyDescent="0.25">
      <c r="A2493" s="3">
        <f>RSI!A2493</f>
        <v>45632</v>
      </c>
      <c r="B2493" s="2">
        <f>RSI!B2493</f>
        <v>35.9</v>
      </c>
      <c r="C2493" s="2">
        <f>RSI!I2493</f>
        <v>99.999792307470884</v>
      </c>
      <c r="D2493" s="2">
        <f>MACD!E2493</f>
        <v>-0.74962706785363054</v>
      </c>
      <c r="E2493" s="2">
        <f>MACD!F2493</f>
        <v>-0.4912523195396733</v>
      </c>
      <c r="F2493" s="2">
        <f>'Moving Avg'!D2493</f>
        <v>35.9</v>
      </c>
      <c r="G2493" s="2">
        <f>'Moving Avg'!F2493</f>
        <v>35.074999999999989</v>
      </c>
      <c r="H2493" s="2">
        <f>'Moving Avg'!G2493</f>
        <v>34.67000000000003</v>
      </c>
      <c r="I2493" s="2">
        <f>'Moving Avg'!H2493</f>
        <v>34.482799999999891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45635</v>
      </c>
      <c r="B2494" s="2">
        <f>RSI!B2494</f>
        <v>35.9</v>
      </c>
      <c r="C2494" s="2">
        <f>RSI!I2494</f>
        <v>99.999792307470884</v>
      </c>
      <c r="D2494" s="2">
        <f>MACD!E2494</f>
        <v>-0.80521024801297614</v>
      </c>
      <c r="E2494" s="2">
        <f>MACD!F2494</f>
        <v>-0.55404390523433389</v>
      </c>
      <c r="F2494" s="2">
        <f>'Moving Avg'!D2494</f>
        <v>35.9</v>
      </c>
      <c r="G2494" s="2">
        <f>'Moving Avg'!F2494</f>
        <v>35.149999999999991</v>
      </c>
      <c r="H2494" s="2">
        <f>'Moving Avg'!G2494</f>
        <v>34.700000000000024</v>
      </c>
      <c r="I2494" s="2">
        <f>'Moving Avg'!H2494</f>
        <v>34.48984999999989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</row>
    <row r="2495" spans="1:12" ht="13.5" x14ac:dyDescent="0.25">
      <c r="A2495" s="3">
        <f>RSI!A2495</f>
        <v>45636</v>
      </c>
      <c r="B2495" s="2">
        <f>RSI!B2495</f>
        <v>35.9</v>
      </c>
      <c r="C2495" s="2">
        <f>RSI!I2495</f>
        <v>99.999792307470884</v>
      </c>
      <c r="D2495" s="2">
        <f>MACD!E2495</f>
        <v>-0.62590692479864174</v>
      </c>
      <c r="E2495" s="2">
        <f>MACD!F2495</f>
        <v>-0.56841650914719555</v>
      </c>
      <c r="F2495" s="2">
        <f>'Moving Avg'!D2495</f>
        <v>35.9</v>
      </c>
      <c r="G2495" s="2">
        <f>'Moving Avg'!F2495</f>
        <v>35.224999999999987</v>
      </c>
      <c r="H2495" s="2">
        <f>'Moving Avg'!G2495</f>
        <v>34.730000000000025</v>
      </c>
      <c r="I2495" s="2">
        <f>'Moving Avg'!H2495</f>
        <v>34.49689999999989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35.9</v>
      </c>
      <c r="C2496" s="2">
        <f>RSI!I2496</f>
        <v>99.999792307470884</v>
      </c>
      <c r="D2496" s="2">
        <f>MACD!E2496</f>
        <v>-0.47829427071562947</v>
      </c>
      <c r="E2496" s="2">
        <f>MACD!F2496</f>
        <v>-0.55039206146088238</v>
      </c>
      <c r="F2496" s="2">
        <f>'Moving Avg'!D2496</f>
        <v>35.9</v>
      </c>
      <c r="G2496" s="2">
        <f>'Moving Avg'!F2496</f>
        <v>35.29999999999999</v>
      </c>
      <c r="H2496" s="2">
        <f>'Moving Avg'!G2496</f>
        <v>34.760000000000026</v>
      </c>
      <c r="I2496" s="2">
        <f>'Moving Avg'!H2496</f>
        <v>34.50394999999989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</row>
    <row r="2497" spans="1:12" ht="13.5" x14ac:dyDescent="0.25">
      <c r="A2497" s="3">
        <f>RSI!A2497</f>
        <v>45638</v>
      </c>
      <c r="B2497" s="2">
        <f>RSI!B2497</f>
        <v>35.9</v>
      </c>
      <c r="C2497" s="2">
        <f>RSI!I2497</f>
        <v>99.999792307470884</v>
      </c>
      <c r="D2497" s="2">
        <f>MACD!E2497</f>
        <v>-0.35719268394728232</v>
      </c>
      <c r="E2497" s="2">
        <f>MACD!F2497</f>
        <v>-0.51175218595816241</v>
      </c>
      <c r="F2497" s="2">
        <f>'Moving Avg'!D2497</f>
        <v>35.9</v>
      </c>
      <c r="G2497" s="2">
        <f>'Moving Avg'!F2497</f>
        <v>35.374999999999986</v>
      </c>
      <c r="H2497" s="2">
        <f>'Moving Avg'!G2497</f>
        <v>34.790000000000028</v>
      </c>
      <c r="I2497" s="2">
        <f>'Moving Avg'!H2497</f>
        <v>34.510999999999889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</row>
    <row r="2498" spans="1:12" ht="13.5" x14ac:dyDescent="0.25">
      <c r="A2498" s="3">
        <f>RSI!A2498</f>
        <v>45639</v>
      </c>
      <c r="B2498" s="2">
        <f>RSI!B2498</f>
        <v>35.9</v>
      </c>
      <c r="C2498" s="2">
        <f>RSI!I2498</f>
        <v>99.999792307470884</v>
      </c>
      <c r="D2498" s="2">
        <f>MACD!E2498</f>
        <v>-0.25824195147695406</v>
      </c>
      <c r="E2498" s="2">
        <f>MACD!F2498</f>
        <v>-0.46105013906192077</v>
      </c>
      <c r="F2498" s="2">
        <f>'Moving Avg'!D2498</f>
        <v>35.9</v>
      </c>
      <c r="G2498" s="2">
        <f>'Moving Avg'!F2498</f>
        <v>35.449999999999989</v>
      </c>
      <c r="H2498" s="2">
        <f>'Moving Avg'!G2498</f>
        <v>34.820000000000029</v>
      </c>
      <c r="I2498" s="2">
        <f>'Moving Avg'!H2498</f>
        <v>34.518049999999889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</row>
    <row r="2499" spans="1:12" ht="13.5" x14ac:dyDescent="0.25">
      <c r="A2499" s="3">
        <f>RSI!A2499</f>
        <v>45642</v>
      </c>
      <c r="B2499" s="2">
        <f>RSI!B2499</f>
        <v>35.9</v>
      </c>
      <c r="C2499" s="2">
        <f>RSI!I2499</f>
        <v>99.999792307470884</v>
      </c>
      <c r="D2499" s="2">
        <f>MACD!E2499</f>
        <v>-0.17777352060730323</v>
      </c>
      <c r="E2499" s="2">
        <f>MACD!F2499</f>
        <v>-0.40439481537099731</v>
      </c>
      <c r="F2499" s="2">
        <f>'Moving Avg'!D2499</f>
        <v>35.9</v>
      </c>
      <c r="G2499" s="2">
        <f>'Moving Avg'!F2499</f>
        <v>35.524999999999991</v>
      </c>
      <c r="H2499" s="2">
        <f>'Moving Avg'!G2499</f>
        <v>34.85000000000003</v>
      </c>
      <c r="I2499" s="2">
        <f>'Moving Avg'!H2499</f>
        <v>34.525099999999888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</row>
    <row r="2500" spans="1:12" ht="13.5" x14ac:dyDescent="0.25">
      <c r="A2500" s="3">
        <f>RSI!A2500</f>
        <v>45644</v>
      </c>
      <c r="B2500" s="2">
        <f>RSI!B2500</f>
        <v>35.9</v>
      </c>
      <c r="C2500" s="2">
        <f>RSI!I2500</f>
        <v>99.999792307470884</v>
      </c>
      <c r="D2500" s="2">
        <f>MACD!E2500</f>
        <v>-0.11270254461988571</v>
      </c>
      <c r="E2500" s="2">
        <f>MACD!F2500</f>
        <v>-0.34605636122077499</v>
      </c>
      <c r="F2500" s="2">
        <f>'Moving Avg'!D2500</f>
        <v>35.9</v>
      </c>
      <c r="G2500" s="2">
        <f>'Moving Avg'!F2500</f>
        <v>35.599999999999987</v>
      </c>
      <c r="H2500" s="2">
        <f>'Moving Avg'!G2500</f>
        <v>34.880000000000024</v>
      </c>
      <c r="I2500" s="2">
        <f>'Moving Avg'!H2500</f>
        <v>34.532149999999888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</row>
    <row r="2501" spans="1:12" ht="13.5" x14ac:dyDescent="0.25">
      <c r="A2501" s="3">
        <f>RSI!A2501</f>
        <v>45645</v>
      </c>
      <c r="B2501" s="2">
        <f>RSI!B2501</f>
        <v>35.9</v>
      </c>
      <c r="C2501" s="2">
        <f>RSI!I2501</f>
        <v>99.999792307470884</v>
      </c>
      <c r="D2501" s="2">
        <f>MACD!E2501</f>
        <v>-6.0436651243762185E-2</v>
      </c>
      <c r="E2501" s="2">
        <f>MACD!F2501</f>
        <v>-0.28893241922537244</v>
      </c>
      <c r="F2501" s="2">
        <f>'Moving Avg'!D2501</f>
        <v>35.9</v>
      </c>
      <c r="G2501" s="2">
        <f>'Moving Avg'!F2501</f>
        <v>35.67499999999999</v>
      </c>
      <c r="H2501" s="2">
        <f>'Moving Avg'!G2501</f>
        <v>34.910000000000025</v>
      </c>
      <c r="I2501" s="2">
        <f>'Moving Avg'!H2501</f>
        <v>34.539199999999894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</row>
    <row r="2502" spans="1:12" ht="13.5" x14ac:dyDescent="0.25">
      <c r="A2502" s="3">
        <f>RSI!A2502</f>
        <v>45646</v>
      </c>
      <c r="B2502" s="2">
        <f>RSI!B2502</f>
        <v>35.9</v>
      </c>
      <c r="C2502" s="2">
        <f>RSI!I2502</f>
        <v>99.999792307470884</v>
      </c>
      <c r="D2502" s="2">
        <f>MACD!E2502</f>
        <v>-1.8798852715534053E-2</v>
      </c>
      <c r="E2502" s="2">
        <f>MACD!F2502</f>
        <v>-0.23490570592340476</v>
      </c>
      <c r="F2502" s="2">
        <f>'Moving Avg'!D2502</f>
        <v>35.9</v>
      </c>
      <c r="G2502" s="2">
        <f>'Moving Avg'!F2502</f>
        <v>35.749999999999986</v>
      </c>
      <c r="H2502" s="2">
        <f>'Moving Avg'!G2502</f>
        <v>34.940000000000026</v>
      </c>
      <c r="I2502" s="2">
        <f>'Moving Avg'!H2502</f>
        <v>34.546249999999894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</row>
    <row r="2503" spans="1:12" ht="13.5" x14ac:dyDescent="0.25">
      <c r="A2503" s="3">
        <f>RSI!A2503</f>
        <v>45649</v>
      </c>
      <c r="B2503" s="2">
        <f>RSI!B2503</f>
        <v>35.9</v>
      </c>
      <c r="C2503" s="2">
        <f>RSI!I2503</f>
        <v>99.999792307470884</v>
      </c>
      <c r="D2503" s="2">
        <f>MACD!E2503</f>
        <v>1.403758604836014E-2</v>
      </c>
      <c r="E2503" s="2">
        <f>MACD!F2503</f>
        <v>-0.18511704752905178</v>
      </c>
      <c r="F2503" s="2">
        <f>'Moving Avg'!D2503</f>
        <v>35.9</v>
      </c>
      <c r="G2503" s="2">
        <f>'Moving Avg'!F2503</f>
        <v>35.824999999999989</v>
      </c>
      <c r="H2503" s="2">
        <f>'Moving Avg'!G2503</f>
        <v>34.970000000000027</v>
      </c>
      <c r="I2503" s="2">
        <f>'Moving Avg'!H2503</f>
        <v>34.553299999999894</v>
      </c>
      <c r="J2503" s="6" t="str">
        <f>OBV!F2503</f>
        <v>NEUTRAL</v>
      </c>
      <c r="K2503" s="6" t="str">
        <f>OBV!G2503</f>
        <v>NEUTRAL</v>
      </c>
      <c r="L2503" s="6" t="str">
        <f>OBV!H2503</f>
        <v>NEUTRAL</v>
      </c>
    </row>
    <row r="2504" spans="1:12" ht="13.5" x14ac:dyDescent="0.25">
      <c r="A2504" s="3">
        <f>RSI!A2504</f>
        <v>45650</v>
      </c>
      <c r="B2504" s="2">
        <f>RSI!B2504</f>
        <v>35.9</v>
      </c>
      <c r="C2504" s="2">
        <f>RSI!I2504</f>
        <v>99.999792307470884</v>
      </c>
      <c r="D2504" s="2">
        <f>MACD!E2504</f>
        <v>3.9604168144869334E-2</v>
      </c>
      <c r="E2504" s="2">
        <f>MACD!F2504</f>
        <v>-0.14017280439426757</v>
      </c>
      <c r="F2504" s="2">
        <f>'Moving Avg'!D2504</f>
        <v>35.9</v>
      </c>
      <c r="G2504" s="2">
        <f>'Moving Avg'!F2504</f>
        <v>35.899999999999991</v>
      </c>
      <c r="H2504" s="2">
        <f>'Moving Avg'!G2504</f>
        <v>35.000000000000028</v>
      </c>
      <c r="I2504" s="2">
        <f>'Moving Avg'!H2504</f>
        <v>34.560349999999886</v>
      </c>
      <c r="J2504" s="6" t="str">
        <f>OBV!F2504</f>
        <v>NEUTRAL</v>
      </c>
      <c r="K2504" s="6" t="str">
        <f>OBV!G2504</f>
        <v>NEUTRAL</v>
      </c>
      <c r="L2504" s="6" t="str">
        <f>OBV!H2504</f>
        <v>NEUTRAL</v>
      </c>
    </row>
    <row r="2505" spans="1:12" ht="13.5" x14ac:dyDescent="0.25">
      <c r="A2505" s="3">
        <f>RSI!A2505</f>
        <v>45651</v>
      </c>
      <c r="B2505" s="2">
        <f>RSI!B2505</f>
        <v>35.9</v>
      </c>
      <c r="C2505" s="2">
        <f>RSI!I2505</f>
        <v>99.999792307470884</v>
      </c>
      <c r="D2505" s="2">
        <f>MACD!E2505</f>
        <v>5.9183636532225137E-2</v>
      </c>
      <c r="E2505" s="2">
        <f>MACD!F2505</f>
        <v>-0.10030151620896904</v>
      </c>
      <c r="F2505" s="2">
        <f>'Moving Avg'!D2505</f>
        <v>35.9</v>
      </c>
      <c r="G2505" s="2">
        <f>'Moving Avg'!F2505</f>
        <v>35.899999999999991</v>
      </c>
      <c r="H2505" s="2">
        <f>'Moving Avg'!G2505</f>
        <v>35.03000000000003</v>
      </c>
      <c r="I2505" s="2">
        <f>'Moving Avg'!H2505</f>
        <v>34.567399999999886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</row>
    <row r="2506" spans="1:12" ht="13.5" x14ac:dyDescent="0.25">
      <c r="A2506" s="3">
        <f>RSI!A2506</f>
        <v>45652</v>
      </c>
      <c r="B2506" s="2">
        <f>RSI!B2506</f>
        <v>35.9</v>
      </c>
      <c r="C2506" s="2">
        <f>RSI!I2506</f>
        <v>99.999792307470884</v>
      </c>
      <c r="D2506" s="2">
        <f>MACD!E2506</f>
        <v>7.3849218470670053E-2</v>
      </c>
      <c r="E2506" s="2">
        <f>MACD!F2506</f>
        <v>-6.547136927304123E-2</v>
      </c>
      <c r="F2506" s="2">
        <f>'Moving Avg'!D2506</f>
        <v>35.9</v>
      </c>
      <c r="G2506" s="2">
        <f>'Moving Avg'!F2506</f>
        <v>35.899999999999991</v>
      </c>
      <c r="H2506" s="2">
        <f>'Moving Avg'!G2506</f>
        <v>35.060000000000031</v>
      </c>
      <c r="I2506" s="2">
        <f>'Moving Avg'!H2506</f>
        <v>34.574449999999885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</row>
    <row r="2507" spans="1:12" ht="13.5" x14ac:dyDescent="0.25">
      <c r="A2507" s="3">
        <f>RSI!A2507</f>
        <v>45653</v>
      </c>
      <c r="B2507" s="2">
        <f>RSI!B2507</f>
        <v>35.9</v>
      </c>
      <c r="C2507" s="2">
        <f>RSI!I2507</f>
        <v>99.999792307470884</v>
      </c>
      <c r="D2507" s="2">
        <f>MACD!E2507</f>
        <v>8.4497760234746977E-2</v>
      </c>
      <c r="E2507" s="2">
        <f>MACD!F2507</f>
        <v>-3.5477543371483594E-2</v>
      </c>
      <c r="F2507" s="2">
        <f>'Moving Avg'!D2507</f>
        <v>35.9</v>
      </c>
      <c r="G2507" s="2">
        <f>'Moving Avg'!F2507</f>
        <v>35.899999999999991</v>
      </c>
      <c r="H2507" s="2">
        <f>'Moving Avg'!G2507</f>
        <v>35.090000000000025</v>
      </c>
      <c r="I2507" s="2">
        <f>'Moving Avg'!H2507</f>
        <v>34.581499999999892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</row>
    <row r="2508" spans="1:12" ht="13.5" x14ac:dyDescent="0.25">
      <c r="A2508" s="3">
        <f>RSI!A2508</f>
        <v>45656</v>
      </c>
      <c r="B2508" s="2">
        <f>RSI!B2508</f>
        <v>35.9</v>
      </c>
      <c r="C2508" s="2">
        <f>RSI!I2508</f>
        <v>99.999792307470884</v>
      </c>
      <c r="D2508" s="2">
        <f>MACD!E2508</f>
        <v>9.1877697397656277E-2</v>
      </c>
      <c r="E2508" s="2">
        <f>MACD!F2508</f>
        <v>-1.0006495217655623E-2</v>
      </c>
      <c r="F2508" s="2">
        <f>'Moving Avg'!D2508</f>
        <v>35.9</v>
      </c>
      <c r="G2508" s="2">
        <f>'Moving Avg'!F2508</f>
        <v>35.899999999999991</v>
      </c>
      <c r="H2508" s="2">
        <f>'Moving Avg'!G2508</f>
        <v>35.120000000000026</v>
      </c>
      <c r="I2508" s="2">
        <f>'Moving Avg'!H2508</f>
        <v>34.588549999999891</v>
      </c>
      <c r="J2508" s="6" t="str">
        <f>OBV!F2508</f>
        <v>NEUTRAL</v>
      </c>
      <c r="K2508" s="6" t="str">
        <f>OBV!G2508</f>
        <v>NEUTRAL</v>
      </c>
      <c r="L2508" s="6" t="str">
        <f>OBV!H2508</f>
        <v>NEUTRAL</v>
      </c>
    </row>
    <row r="2509" spans="1:12" ht="13.5" x14ac:dyDescent="0.25">
      <c r="A2509" s="3">
        <f>RSI!A2509</f>
        <v>45657</v>
      </c>
      <c r="B2509" s="2">
        <f>RSI!B2509</f>
        <v>35.9</v>
      </c>
      <c r="C2509" s="2">
        <f>RSI!I2509</f>
        <v>99.999792307470884</v>
      </c>
      <c r="D2509" s="2">
        <f>MACD!E2509</f>
        <v>9.6612660161781605E-2</v>
      </c>
      <c r="E2509" s="2">
        <f>MACD!F2509</f>
        <v>1.1317335858231824E-2</v>
      </c>
      <c r="F2509" s="2">
        <f>'Moving Avg'!D2509</f>
        <v>35.9</v>
      </c>
      <c r="G2509" s="2">
        <f>'Moving Avg'!F2509</f>
        <v>35.899999999999991</v>
      </c>
      <c r="H2509" s="2">
        <f>'Moving Avg'!G2509</f>
        <v>35.150000000000027</v>
      </c>
      <c r="I2509" s="2">
        <f>'Moving Avg'!H2509</f>
        <v>34.595599999999891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</row>
    <row r="2510" spans="1:12" ht="13.5" x14ac:dyDescent="0.25">
      <c r="A2510" s="3">
        <f>RSI!A2510</f>
        <v>45659</v>
      </c>
      <c r="B2510" s="2">
        <f>RSI!B2510</f>
        <v>35.9</v>
      </c>
      <c r="C2510" s="2">
        <f>RSI!I2510</f>
        <v>99.999792307470884</v>
      </c>
      <c r="D2510" s="2">
        <f>MACD!E2510</f>
        <v>9.9221389846938735E-2</v>
      </c>
      <c r="E2510" s="2">
        <f>MACD!F2510</f>
        <v>2.8898146655973206E-2</v>
      </c>
      <c r="F2510" s="2">
        <f>'Moving Avg'!D2510</f>
        <v>35.9</v>
      </c>
      <c r="G2510" s="2">
        <f>'Moving Avg'!F2510</f>
        <v>35.899999999999991</v>
      </c>
      <c r="H2510" s="2">
        <f>'Moving Avg'!G2510</f>
        <v>35.180000000000028</v>
      </c>
      <c r="I2510" s="2">
        <f>'Moving Avg'!H2510</f>
        <v>34.60264999999989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</row>
    <row r="2511" spans="1:12" ht="13.5" x14ac:dyDescent="0.25">
      <c r="A2511" s="3">
        <f>RSI!A2511</f>
        <v>45660</v>
      </c>
      <c r="B2511" s="2">
        <f>RSI!B2511</f>
        <v>35.9</v>
      </c>
      <c r="C2511" s="2">
        <f>RSI!I2511</f>
        <v>99.999792307470884</v>
      </c>
      <c r="D2511" s="2">
        <f>MACD!E2511</f>
        <v>0.10013453829147068</v>
      </c>
      <c r="E2511" s="2">
        <f>MACD!F2511</f>
        <v>4.3145424983072708E-2</v>
      </c>
      <c r="F2511" s="2">
        <f>'Moving Avg'!D2511</f>
        <v>35.9</v>
      </c>
      <c r="G2511" s="2">
        <f>'Moving Avg'!F2511</f>
        <v>35.899999999999991</v>
      </c>
      <c r="H2511" s="2">
        <f>'Moving Avg'!G2511</f>
        <v>35.210000000000029</v>
      </c>
      <c r="I2511" s="2">
        <f>'Moving Avg'!H2511</f>
        <v>34.60969999999989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</row>
    <row r="2512" spans="1:12" ht="13.5" x14ac:dyDescent="0.25">
      <c r="A2512" s="3">
        <f>RSI!A2512</f>
        <v>45663</v>
      </c>
      <c r="B2512" s="2">
        <f>RSI!B2512</f>
        <v>35.9</v>
      </c>
      <c r="C2512" s="2">
        <f>RSI!I2512</f>
        <v>99.999792307470884</v>
      </c>
      <c r="D2512" s="2">
        <f>MACD!E2512</f>
        <v>9.9708833644974959E-2</v>
      </c>
      <c r="E2512" s="2">
        <f>MACD!F2512</f>
        <v>5.4458106715453161E-2</v>
      </c>
      <c r="F2512" s="2">
        <f>'Moving Avg'!D2512</f>
        <v>35.9</v>
      </c>
      <c r="G2512" s="2">
        <f>'Moving Avg'!F2512</f>
        <v>35.899999999999991</v>
      </c>
      <c r="H2512" s="2">
        <f>'Moving Avg'!G2512</f>
        <v>35.24000000000003</v>
      </c>
      <c r="I2512" s="2">
        <f>'Moving Avg'!H2512</f>
        <v>34.61674999999989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</row>
    <row r="2513" spans="1:12" ht="13.5" x14ac:dyDescent="0.25">
      <c r="A2513" s="3">
        <f>RSI!A2513</f>
        <v>45664</v>
      </c>
      <c r="B2513" s="2">
        <f>RSI!B2513</f>
        <v>35.9</v>
      </c>
      <c r="C2513" s="2">
        <f>RSI!I2513</f>
        <v>99.999792307470884</v>
      </c>
      <c r="D2513" s="2">
        <f>MACD!E2513</f>
        <v>9.8239021359027845E-2</v>
      </c>
      <c r="E2513" s="2">
        <f>MACD!F2513</f>
        <v>6.3214289644168101E-2</v>
      </c>
      <c r="F2513" s="2">
        <f>'Moving Avg'!D2513</f>
        <v>35.9</v>
      </c>
      <c r="G2513" s="2">
        <f>'Moving Avg'!F2513</f>
        <v>35.899999999999991</v>
      </c>
      <c r="H2513" s="2">
        <f>'Moving Avg'!G2513</f>
        <v>35.270000000000024</v>
      </c>
      <c r="I2513" s="2">
        <f>'Moving Avg'!H2513</f>
        <v>34.623799999999889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</row>
    <row r="2514" spans="1:12" ht="13.5" x14ac:dyDescent="0.25">
      <c r="A2514" s="3">
        <f>RSI!A2514</f>
        <v>45665</v>
      </c>
      <c r="B2514" s="2">
        <f>RSI!B2514</f>
        <v>35.9</v>
      </c>
      <c r="C2514" s="2">
        <f>RSI!I2514</f>
        <v>99.999792307470884</v>
      </c>
      <c r="D2514" s="2">
        <f>MACD!E2514</f>
        <v>9.5967926019795868E-2</v>
      </c>
      <c r="E2514" s="2">
        <f>MACD!F2514</f>
        <v>6.9765016919293654E-2</v>
      </c>
      <c r="F2514" s="2">
        <f>'Moving Avg'!D2514</f>
        <v>35.9</v>
      </c>
      <c r="G2514" s="2">
        <f>'Moving Avg'!F2514</f>
        <v>35.899999999999991</v>
      </c>
      <c r="H2514" s="2">
        <f>'Moving Avg'!G2514</f>
        <v>35.300000000000026</v>
      </c>
      <c r="I2514" s="2">
        <f>'Moving Avg'!H2514</f>
        <v>34.630849999999889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</row>
    <row r="2515" spans="1:12" ht="13.5" x14ac:dyDescent="0.25">
      <c r="A2515" s="3">
        <f>RSI!A2515</f>
        <v>45666</v>
      </c>
      <c r="B2515" s="2">
        <f>RSI!B2515</f>
        <v>35.9</v>
      </c>
      <c r="C2515" s="2">
        <f>RSI!I2515</f>
        <v>99.999792307470884</v>
      </c>
      <c r="D2515" s="2">
        <f>MACD!E2515</f>
        <v>9.3094926240972597E-2</v>
      </c>
      <c r="E2515" s="2">
        <f>MACD!F2515</f>
        <v>7.4430998783629451E-2</v>
      </c>
      <c r="F2515" s="2">
        <f>'Moving Avg'!D2515</f>
        <v>35.9</v>
      </c>
      <c r="G2515" s="2">
        <f>'Moving Avg'!F2515</f>
        <v>35.899999999999991</v>
      </c>
      <c r="H2515" s="2">
        <f>'Moving Avg'!G2515</f>
        <v>35.330000000000027</v>
      </c>
      <c r="I2515" s="2">
        <f>'Moving Avg'!H2515</f>
        <v>34.637899999999895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</row>
    <row r="2516" spans="1:12" ht="13.5" x14ac:dyDescent="0.25">
      <c r="A2516" s="3">
        <f>RSI!A2516</f>
        <v>45667</v>
      </c>
      <c r="B2516" s="2">
        <f>RSI!B2516</f>
        <v>35.9</v>
      </c>
      <c r="C2516" s="2">
        <f>RSI!I2516</f>
        <v>99.999792307470884</v>
      </c>
      <c r="D2516" s="2">
        <f>MACD!E2516</f>
        <v>8.9783089647980319E-2</v>
      </c>
      <c r="E2516" s="2">
        <f>MACD!F2516</f>
        <v>7.7501416956499633E-2</v>
      </c>
      <c r="F2516" s="2">
        <f>'Moving Avg'!D2516</f>
        <v>35.9</v>
      </c>
      <c r="G2516" s="2">
        <f>'Moving Avg'!F2516</f>
        <v>35.899999999999991</v>
      </c>
      <c r="H2516" s="2">
        <f>'Moving Avg'!G2516</f>
        <v>35.360000000000028</v>
      </c>
      <c r="I2516" s="2">
        <f>'Moving Avg'!H2516</f>
        <v>34.644949999999895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</row>
    <row r="2517" spans="1:12" ht="13.5" x14ac:dyDescent="0.25">
      <c r="A2517" s="3">
        <f>RSI!A2517</f>
        <v>45670</v>
      </c>
      <c r="B2517" s="2">
        <f>RSI!B2517</f>
        <v>35.9</v>
      </c>
      <c r="C2517" s="2">
        <f>RSI!I2517</f>
        <v>99.999792307470884</v>
      </c>
      <c r="D2517" s="2">
        <f>MACD!E2517</f>
        <v>8.6165176765739204E-2</v>
      </c>
      <c r="E2517" s="2">
        <f>MACD!F2517</f>
        <v>7.9234168918347544E-2</v>
      </c>
      <c r="F2517" s="2">
        <f>'Moving Avg'!D2517</f>
        <v>35.9</v>
      </c>
      <c r="G2517" s="2">
        <f>'Moving Avg'!F2517</f>
        <v>35.899999999999991</v>
      </c>
      <c r="H2517" s="2">
        <f>'Moving Avg'!G2517</f>
        <v>35.390000000000029</v>
      </c>
      <c r="I2517" s="2">
        <f>'Moving Avg'!H2517</f>
        <v>34.651999999999894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</row>
    <row r="2518" spans="1:12" ht="13.5" x14ac:dyDescent="0.25">
      <c r="A2518" s="3">
        <f>RSI!A2518</f>
        <v>45671</v>
      </c>
      <c r="B2518" s="2">
        <f>RSI!B2518</f>
        <v>35.9</v>
      </c>
      <c r="C2518" s="2">
        <f>RSI!I2518</f>
        <v>99.999792307470884</v>
      </c>
      <c r="D2518" s="2">
        <f>MACD!E2518</f>
        <v>8.2348690299419047E-2</v>
      </c>
      <c r="E2518" s="2">
        <f>MACD!F2518</f>
        <v>7.985707319456184E-2</v>
      </c>
      <c r="F2518" s="2">
        <f>'Moving Avg'!D2518</f>
        <v>35.9</v>
      </c>
      <c r="G2518" s="2">
        <f>'Moving Avg'!F2518</f>
        <v>35.899999999999991</v>
      </c>
      <c r="H2518" s="2">
        <f>'Moving Avg'!G2518</f>
        <v>35.42000000000003</v>
      </c>
      <c r="I2518" s="2">
        <f>'Moving Avg'!H2518</f>
        <v>34.659049999999894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</row>
    <row r="2519" spans="1:12" ht="13.5" x14ac:dyDescent="0.25">
      <c r="A2519" s="3">
        <f>RSI!A2519</f>
        <v>45672</v>
      </c>
      <c r="B2519" s="2">
        <f>RSI!B2519</f>
        <v>35.9</v>
      </c>
      <c r="C2519" s="2">
        <f>RSI!I2519</f>
        <v>99.999792307470884</v>
      </c>
      <c r="D2519" s="2">
        <f>MACD!E2519</f>
        <v>7.8420118961993523E-2</v>
      </c>
      <c r="E2519" s="2">
        <f>MACD!F2519</f>
        <v>7.9569682348048176E-2</v>
      </c>
      <c r="F2519" s="2">
        <f>'Moving Avg'!D2519</f>
        <v>35.9</v>
      </c>
      <c r="G2519" s="2">
        <f>'Moving Avg'!F2519</f>
        <v>35.899999999999991</v>
      </c>
      <c r="H2519" s="2">
        <f>'Moving Avg'!G2519</f>
        <v>35.450000000000024</v>
      </c>
      <c r="I2519" s="2">
        <f>'Moving Avg'!H2519</f>
        <v>34.666099999999894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</row>
    <row r="2520" spans="1:12" ht="13.5" x14ac:dyDescent="0.25">
      <c r="A2520" s="3">
        <f>RSI!A2520</f>
        <v>45673</v>
      </c>
      <c r="B2520" s="2">
        <f>RSI!B2520</f>
        <v>35.9</v>
      </c>
      <c r="C2520" s="2">
        <f>RSI!I2520</f>
        <v>99.999792307470884</v>
      </c>
      <c r="D2520" s="2">
        <f>MACD!E2520</f>
        <v>7.4448501886095642E-2</v>
      </c>
      <c r="E2520" s="2">
        <f>MACD!F2520</f>
        <v>7.854544625565768E-2</v>
      </c>
      <c r="F2520" s="2">
        <f>'Moving Avg'!D2520</f>
        <v>35.9</v>
      </c>
      <c r="G2520" s="2">
        <f>'Moving Avg'!F2520</f>
        <v>35.899999999999991</v>
      </c>
      <c r="H2520" s="2">
        <f>'Moving Avg'!G2520</f>
        <v>35.480000000000025</v>
      </c>
      <c r="I2520" s="2">
        <f>'Moving Avg'!H2520</f>
        <v>34.673149999999893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45674</v>
      </c>
      <c r="B2521" s="2">
        <f>RSI!B2521</f>
        <v>35.9</v>
      </c>
      <c r="C2521" s="2">
        <f>RSI!I2521</f>
        <v>99.999792307470884</v>
      </c>
      <c r="D2521" s="2">
        <f>MACD!E2521</f>
        <v>7.0488420109981575E-2</v>
      </c>
      <c r="E2521" s="2">
        <f>MACD!F2521</f>
        <v>7.6934041026522473E-2</v>
      </c>
      <c r="F2521" s="2">
        <f>'Moving Avg'!D2521</f>
        <v>35.9</v>
      </c>
      <c r="G2521" s="2">
        <f>'Moving Avg'!F2521</f>
        <v>35.899999999999991</v>
      </c>
      <c r="H2521" s="2">
        <f>'Moving Avg'!G2521</f>
        <v>35.510000000000026</v>
      </c>
      <c r="I2521" s="2">
        <f>'Moving Avg'!H2521</f>
        <v>34.680649999999893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</row>
    <row r="2522" spans="1:12" ht="13.5" x14ac:dyDescent="0.25">
      <c r="A2522" s="3">
        <f>RSI!A2522</f>
        <v>45677</v>
      </c>
      <c r="B2522" s="2">
        <f>RSI!B2522</f>
        <v>35.9</v>
      </c>
      <c r="C2522" s="2">
        <f>RSI!I2522</f>
        <v>99.999792307470884</v>
      </c>
      <c r="D2522" s="2">
        <f>MACD!E2522</f>
        <v>6.6582505098956801E-2</v>
      </c>
      <c r="E2522" s="2">
        <f>MACD!F2522</f>
        <v>7.4863733841009347E-2</v>
      </c>
      <c r="F2522" s="2">
        <f>'Moving Avg'!D2522</f>
        <v>35.9</v>
      </c>
      <c r="G2522" s="2">
        <f>'Moving Avg'!F2522</f>
        <v>35.899999999999991</v>
      </c>
      <c r="H2522" s="2">
        <f>'Moving Avg'!G2522</f>
        <v>35.540000000000028</v>
      </c>
      <c r="I2522" s="2">
        <f>'Moving Avg'!H2522</f>
        <v>34.688149999999894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</row>
    <row r="2523" spans="1:12" ht="13.5" x14ac:dyDescent="0.25">
      <c r="A2523" s="3">
        <f>RSI!A2523</f>
        <v>45678</v>
      </c>
      <c r="B2523" s="2">
        <f>RSI!B2523</f>
        <v>35.9</v>
      </c>
      <c r="C2523" s="2">
        <f>RSI!I2523</f>
        <v>99.999792307470884</v>
      </c>
      <c r="D2523" s="2">
        <f>MACD!E2523</f>
        <v>6.2763540288614195E-2</v>
      </c>
      <c r="E2523" s="2">
        <f>MACD!F2523</f>
        <v>7.2443695130530325E-2</v>
      </c>
      <c r="F2523" s="2">
        <f>'Moving Avg'!D2523</f>
        <v>35.9</v>
      </c>
      <c r="G2523" s="2">
        <f>'Moving Avg'!F2523</f>
        <v>35.899999999999991</v>
      </c>
      <c r="H2523" s="2">
        <f>'Moving Avg'!G2523</f>
        <v>35.570000000000029</v>
      </c>
      <c r="I2523" s="2">
        <f>'Moving Avg'!H2523</f>
        <v>34.695649999999894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</row>
    <row r="2524" spans="1:12" ht="13.5" x14ac:dyDescent="0.25">
      <c r="A2524" s="3">
        <f>RSI!A2524</f>
        <v>45679</v>
      </c>
      <c r="B2524" s="2">
        <f>RSI!B2524</f>
        <v>34.4</v>
      </c>
      <c r="C2524" s="2">
        <f>RSI!I2524</f>
        <v>5.2639645580240142</v>
      </c>
      <c r="D2524" s="2">
        <f>MACD!E2524</f>
        <v>0.17016733093249314</v>
      </c>
      <c r="E2524" s="2">
        <f>MACD!F2524</f>
        <v>9.1988422290922883E-2</v>
      </c>
      <c r="F2524" s="2">
        <f>'Moving Avg'!D2524</f>
        <v>35.6</v>
      </c>
      <c r="G2524" s="2">
        <f>'Moving Avg'!F2524</f>
        <v>35.824999999999989</v>
      </c>
      <c r="H2524" s="2">
        <f>'Moving Avg'!G2524</f>
        <v>35.570000000000029</v>
      </c>
      <c r="I2524" s="2">
        <f>'Moving Avg'!H2524</f>
        <v>34.695649999999894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34.4</v>
      </c>
      <c r="C2525" s="2">
        <f>RSI!I2525</f>
        <v>5.2639645580240284</v>
      </c>
      <c r="D2525" s="2">
        <f>MACD!E2525</f>
        <v>0.26947038820696179</v>
      </c>
      <c r="E2525" s="2">
        <f>MACD!F2525</f>
        <v>0.12748481547413068</v>
      </c>
      <c r="F2525" s="2">
        <f>'Moving Avg'!D2525</f>
        <v>35.299999999999997</v>
      </c>
      <c r="G2525" s="2">
        <f>'Moving Avg'!F2525</f>
        <v>35.749999999999986</v>
      </c>
      <c r="H2525" s="2">
        <f>'Moving Avg'!G2525</f>
        <v>35.570000000000029</v>
      </c>
      <c r="I2525" s="2">
        <f>'Moving Avg'!H2525</f>
        <v>34.695649999999894</v>
      </c>
      <c r="J2525" s="6" t="str">
        <f>OBV!F2525</f>
        <v>BEARISH</v>
      </c>
      <c r="K2525" s="6" t="str">
        <f>OBV!G2525</f>
        <v>NEUTRAL</v>
      </c>
      <c r="L2525" s="6" t="str">
        <f>OBV!H2525</f>
        <v>CONFIRMED BEARISH</v>
      </c>
    </row>
    <row r="2526" spans="1:12" ht="13.5" x14ac:dyDescent="0.25">
      <c r="A2526" s="3">
        <f>RSI!A2526</f>
        <v>45681</v>
      </c>
      <c r="B2526" s="2">
        <f>RSI!B2526</f>
        <v>34.4</v>
      </c>
      <c r="C2526" s="2">
        <f>RSI!I2526</f>
        <v>5.2639645580240142</v>
      </c>
      <c r="D2526" s="2">
        <f>MACD!E2526</f>
        <v>0.36129505828573372</v>
      </c>
      <c r="E2526" s="2">
        <f>MACD!F2526</f>
        <v>0.17424686403645129</v>
      </c>
      <c r="F2526" s="2">
        <f>'Moving Avg'!D2526</f>
        <v>35</v>
      </c>
      <c r="G2526" s="2">
        <f>'Moving Avg'!F2526</f>
        <v>35.67499999999999</v>
      </c>
      <c r="H2526" s="2">
        <f>'Moving Avg'!G2526</f>
        <v>35.570000000000029</v>
      </c>
      <c r="I2526" s="2">
        <f>'Moving Avg'!H2526</f>
        <v>34.695649999999894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34.4</v>
      </c>
      <c r="C2527" s="2">
        <f>RSI!I2527</f>
        <v>5.2639645580240142</v>
      </c>
      <c r="D2527" s="2">
        <f>MACD!E2527</f>
        <v>0.44621415811057119</v>
      </c>
      <c r="E2527" s="2">
        <f>MACD!F2527</f>
        <v>0.22864032285127528</v>
      </c>
      <c r="F2527" s="2">
        <f>'Moving Avg'!D2527</f>
        <v>34.700000000000003</v>
      </c>
      <c r="G2527" s="2">
        <f>'Moving Avg'!F2527</f>
        <v>35.599999999999987</v>
      </c>
      <c r="H2527" s="2">
        <f>'Moving Avg'!G2527</f>
        <v>35.570000000000029</v>
      </c>
      <c r="I2527" s="2">
        <f>'Moving Avg'!H2527</f>
        <v>34.695649999999894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34.4</v>
      </c>
      <c r="C2528" s="2">
        <f>RSI!I2528</f>
        <v>5.2639645580240284</v>
      </c>
      <c r="D2528" s="2">
        <f>MACD!E2528</f>
        <v>0.52475517184102927</v>
      </c>
      <c r="E2528" s="2">
        <f>MACD!F2528</f>
        <v>0.28786329264922605</v>
      </c>
      <c r="F2528" s="2">
        <f>'Moving Avg'!D2528</f>
        <v>34.4</v>
      </c>
      <c r="G2528" s="2">
        <f>'Moving Avg'!F2528</f>
        <v>35.524999999999991</v>
      </c>
      <c r="H2528" s="2">
        <f>'Moving Avg'!G2528</f>
        <v>35.570000000000029</v>
      </c>
      <c r="I2528" s="2">
        <f>'Moving Avg'!H2528</f>
        <v>34.695649999999894</v>
      </c>
      <c r="J2528" s="6" t="str">
        <f>OBV!F2528</f>
        <v>BEARISH</v>
      </c>
      <c r="K2528" s="6" t="str">
        <f>OBV!G2528</f>
        <v>NEUTRAL</v>
      </c>
      <c r="L2528" s="6" t="str">
        <f>OBV!H2528</f>
        <v>CONFIRMED BEARISH</v>
      </c>
    </row>
    <row r="2529" spans="1:12" ht="13.5" x14ac:dyDescent="0.25">
      <c r="A2529" s="3">
        <f>RSI!A2529</f>
        <v>45686</v>
      </c>
      <c r="B2529" s="2">
        <f>RSI!B2529</f>
        <v>34.4</v>
      </c>
      <c r="C2529" s="2">
        <f>RSI!I2529</f>
        <v>5.2639645580240142</v>
      </c>
      <c r="D2529" s="2">
        <f>MACD!E2529</f>
        <v>0.59740405528408047</v>
      </c>
      <c r="E2529" s="2">
        <f>MACD!F2529</f>
        <v>0.34977144517619696</v>
      </c>
      <c r="F2529" s="2">
        <f>'Moving Avg'!D2529</f>
        <v>34.4</v>
      </c>
      <c r="G2529" s="2">
        <f>'Moving Avg'!F2529</f>
        <v>35.449999999999989</v>
      </c>
      <c r="H2529" s="2">
        <f>'Moving Avg'!G2529</f>
        <v>35.570000000000029</v>
      </c>
      <c r="I2529" s="2">
        <f>'Moving Avg'!H2529</f>
        <v>34.695649999999894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</row>
    <row r="2530" spans="1:12" ht="13.5" x14ac:dyDescent="0.25">
      <c r="A2530" s="3">
        <f>RSI!A2530</f>
        <v>45687</v>
      </c>
      <c r="B2530" s="2">
        <f>RSI!B2530</f>
        <v>34.4</v>
      </c>
      <c r="C2530" s="2">
        <f>RSI!I2530</f>
        <v>5.2639645580240142</v>
      </c>
      <c r="D2530" s="2">
        <f>MACD!E2530</f>
        <v>0.66460868983023857</v>
      </c>
      <c r="E2530" s="2">
        <f>MACD!F2530</f>
        <v>0.41273889410700532</v>
      </c>
      <c r="F2530" s="2">
        <f>'Moving Avg'!D2530</f>
        <v>34.4</v>
      </c>
      <c r="G2530" s="2">
        <f>'Moving Avg'!F2530</f>
        <v>35.374999999999986</v>
      </c>
      <c r="H2530" s="2">
        <f>'Moving Avg'!G2530</f>
        <v>35.570000000000029</v>
      </c>
      <c r="I2530" s="2">
        <f>'Moving Avg'!H2530</f>
        <v>34.695649999999894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</row>
    <row r="2531" spans="1:12" ht="13.5" x14ac:dyDescent="0.25">
      <c r="A2531" s="3">
        <f>RSI!A2531</f>
        <v>45688</v>
      </c>
      <c r="B2531" s="2">
        <f>RSI!B2531</f>
        <v>34.4</v>
      </c>
      <c r="C2531" s="2">
        <f>RSI!I2531</f>
        <v>5.2639645580240142</v>
      </c>
      <c r="D2531" s="2">
        <f>MACD!E2531</f>
        <v>0.72678202242531853</v>
      </c>
      <c r="E2531" s="2">
        <f>MACD!F2531</f>
        <v>0.475547519770668</v>
      </c>
      <c r="F2531" s="2">
        <f>'Moving Avg'!D2531</f>
        <v>34.4</v>
      </c>
      <c r="G2531" s="2">
        <f>'Moving Avg'!F2531</f>
        <v>35.29999999999999</v>
      </c>
      <c r="H2531" s="2">
        <f>'Moving Avg'!G2531</f>
        <v>35.570000000000029</v>
      </c>
      <c r="I2531" s="2">
        <f>'Moving Avg'!H2531</f>
        <v>34.695649999999894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45691</v>
      </c>
      <c r="B2532" s="2">
        <f>RSI!B2532</f>
        <v>34.4</v>
      </c>
      <c r="C2532" s="2">
        <f>RSI!I2532</f>
        <v>5.2639645580240284</v>
      </c>
      <c r="D2532" s="2">
        <f>MACD!E2532</f>
        <v>0.78430492377558636</v>
      </c>
      <c r="E2532" s="2">
        <f>MACD!F2532</f>
        <v>0.5372990005716517</v>
      </c>
      <c r="F2532" s="2">
        <f>'Moving Avg'!D2532</f>
        <v>34.4</v>
      </c>
      <c r="G2532" s="2">
        <f>'Moving Avg'!F2532</f>
        <v>35.224999999999987</v>
      </c>
      <c r="H2532" s="2">
        <f>'Moving Avg'!G2532</f>
        <v>35.570000000000029</v>
      </c>
      <c r="I2532" s="2">
        <f>'Moving Avg'!H2532</f>
        <v>34.695649999999894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</row>
    <row r="2533" spans="1:12" ht="13.5" x14ac:dyDescent="0.25">
      <c r="A2533" s="3">
        <f>RSI!A2533</f>
        <v>45692</v>
      </c>
      <c r="B2533" s="2">
        <f>RSI!B2533</f>
        <v>34.4</v>
      </c>
      <c r="C2533" s="2">
        <f>RSI!I2533</f>
        <v>5.2639645580240284</v>
      </c>
      <c r="D2533" s="2">
        <f>MACD!E2533</f>
        <v>0.83752879322351248</v>
      </c>
      <c r="E2533" s="2">
        <f>MACD!F2533</f>
        <v>0.5973449591020239</v>
      </c>
      <c r="F2533" s="2">
        <f>'Moving Avg'!D2533</f>
        <v>34.4</v>
      </c>
      <c r="G2533" s="2">
        <f>'Moving Avg'!F2533</f>
        <v>35.149999999999991</v>
      </c>
      <c r="H2533" s="2">
        <f>'Moving Avg'!G2533</f>
        <v>35.570000000000029</v>
      </c>
      <c r="I2533" s="2">
        <f>'Moving Avg'!H2533</f>
        <v>34.695649999999894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</row>
    <row r="2534" spans="1:12" ht="13.5" x14ac:dyDescent="0.25">
      <c r="A2534" s="3">
        <f>RSI!A2534</f>
        <v>45693</v>
      </c>
      <c r="B2534" s="2">
        <f>RSI!B2534</f>
        <v>34.4</v>
      </c>
      <c r="C2534" s="2">
        <f>RSI!I2534</f>
        <v>5.2639645580240142</v>
      </c>
      <c r="D2534" s="2">
        <f>MACD!E2534</f>
        <v>0.65600870469156547</v>
      </c>
      <c r="E2534" s="2">
        <f>MACD!F2534</f>
        <v>0.60907770821993223</v>
      </c>
      <c r="F2534" s="2">
        <f>'Moving Avg'!D2534</f>
        <v>34.4</v>
      </c>
      <c r="G2534" s="2">
        <f>'Moving Avg'!F2534</f>
        <v>35.074999999999989</v>
      </c>
      <c r="H2534" s="2">
        <f>'Moving Avg'!G2534</f>
        <v>35.570000000000029</v>
      </c>
      <c r="I2534" s="2">
        <f>'Moving Avg'!H2534</f>
        <v>34.695649999999894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</row>
    <row r="2535" spans="1:12" ht="13.5" x14ac:dyDescent="0.25">
      <c r="A2535" s="3">
        <f>RSI!A2535</f>
        <v>45694</v>
      </c>
      <c r="B2535" s="2">
        <f>RSI!B2535</f>
        <v>34.4</v>
      </c>
      <c r="C2535" s="2">
        <f>RSI!I2535</f>
        <v>5.2639645580240142</v>
      </c>
      <c r="D2535" s="2">
        <f>MACD!E2535</f>
        <v>0.50631622843786062</v>
      </c>
      <c r="E2535" s="2">
        <f>MACD!F2535</f>
        <v>0.58852541226351796</v>
      </c>
      <c r="F2535" s="2">
        <f>'Moving Avg'!D2535</f>
        <v>34.4</v>
      </c>
      <c r="G2535" s="2">
        <f>'Moving Avg'!F2535</f>
        <v>34.999999999999986</v>
      </c>
      <c r="H2535" s="2">
        <f>'Moving Avg'!G2535</f>
        <v>35.540000000000035</v>
      </c>
      <c r="I2535" s="2">
        <f>'Moving Avg'!H2535</f>
        <v>34.695649999999894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45695</v>
      </c>
      <c r="B2536" s="2">
        <f>RSI!B2536</f>
        <v>34.4</v>
      </c>
      <c r="C2536" s="2">
        <f>RSI!I2536</f>
        <v>5.2639645580240284</v>
      </c>
      <c r="D2536" s="2">
        <f>MACD!E2536</f>
        <v>0.3832658128152886</v>
      </c>
      <c r="E2536" s="2">
        <f>MACD!F2536</f>
        <v>0.54747349237387211</v>
      </c>
      <c r="F2536" s="2">
        <f>'Moving Avg'!D2536</f>
        <v>34.4</v>
      </c>
      <c r="G2536" s="2">
        <f>'Moving Avg'!F2536</f>
        <v>34.92499999999999</v>
      </c>
      <c r="H2536" s="2">
        <f>'Moving Avg'!G2536</f>
        <v>35.510000000000034</v>
      </c>
      <c r="I2536" s="2">
        <f>'Moving Avg'!H2536</f>
        <v>34.695649999999894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</row>
    <row r="2537" spans="1:12" ht="13.5" x14ac:dyDescent="0.25">
      <c r="A2537" s="3">
        <f>RSI!A2537</f>
        <v>45698</v>
      </c>
      <c r="B2537" s="2">
        <f>RSI!B2537</f>
        <v>34.4</v>
      </c>
      <c r="C2537" s="2">
        <f>RSI!I2537</f>
        <v>5.2639645580240142</v>
      </c>
      <c r="D2537" s="2">
        <f>MACD!E2537</f>
        <v>0.28249109045783172</v>
      </c>
      <c r="E2537" s="2">
        <f>MACD!F2537</f>
        <v>0.49447701199066407</v>
      </c>
      <c r="F2537" s="2">
        <f>'Moving Avg'!D2537</f>
        <v>34.4</v>
      </c>
      <c r="G2537" s="2">
        <f>'Moving Avg'!F2537</f>
        <v>34.849999999999987</v>
      </c>
      <c r="H2537" s="2">
        <f>'Moving Avg'!G2537</f>
        <v>35.480000000000032</v>
      </c>
      <c r="I2537" s="2">
        <f>'Moving Avg'!H2537</f>
        <v>34.695199999999893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</row>
    <row r="2538" spans="1:12" ht="13.5" x14ac:dyDescent="0.25">
      <c r="A2538" s="3">
        <f>RSI!A2538</f>
        <v>45699</v>
      </c>
      <c r="B2538" s="2">
        <f>RSI!B2538</f>
        <v>34.4</v>
      </c>
      <c r="C2538" s="2">
        <f>RSI!I2538</f>
        <v>5.2639645580240142</v>
      </c>
      <c r="D2538" s="2">
        <f>MACD!E2538</f>
        <v>0.20031726421813545</v>
      </c>
      <c r="E2538" s="2">
        <f>MACD!F2538</f>
        <v>0.43564506243615841</v>
      </c>
      <c r="F2538" s="2">
        <f>'Moving Avg'!D2538</f>
        <v>34.4</v>
      </c>
      <c r="G2538" s="2">
        <f>'Moving Avg'!F2538</f>
        <v>34.774999999999991</v>
      </c>
      <c r="H2538" s="2">
        <f>'Moving Avg'!G2538</f>
        <v>35.450000000000031</v>
      </c>
      <c r="I2538" s="2">
        <f>'Moving Avg'!H2538</f>
        <v>34.694749999999893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</row>
    <row r="2539" spans="1:12" ht="13.5" x14ac:dyDescent="0.25">
      <c r="A2539" s="3">
        <f>RSI!A2539</f>
        <v>45700</v>
      </c>
      <c r="B2539" s="2">
        <f>RSI!B2539</f>
        <v>34.4</v>
      </c>
      <c r="C2539" s="2">
        <f>RSI!I2539</f>
        <v>5.2639645580240142</v>
      </c>
      <c r="D2539" s="2">
        <f>MACD!E2539</f>
        <v>0.13365324349793894</v>
      </c>
      <c r="E2539" s="2">
        <f>MACD!F2539</f>
        <v>0.37524669864851457</v>
      </c>
      <c r="F2539" s="2">
        <f>'Moving Avg'!D2539</f>
        <v>34.4</v>
      </c>
      <c r="G2539" s="2">
        <f>'Moving Avg'!F2539</f>
        <v>34.699999999999989</v>
      </c>
      <c r="H2539" s="2">
        <f>'Moving Avg'!G2539</f>
        <v>35.42000000000003</v>
      </c>
      <c r="I2539" s="2">
        <f>'Moving Avg'!H2539</f>
        <v>34.694299999999892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</row>
    <row r="2540" spans="1:12" ht="13.5" x14ac:dyDescent="0.25">
      <c r="A2540" s="3">
        <f>RSI!A2540</f>
        <v>45701</v>
      </c>
      <c r="B2540" s="2">
        <f>RSI!B2540</f>
        <v>34.4</v>
      </c>
      <c r="C2540" s="2">
        <f>RSI!I2540</f>
        <v>5.2639645580240142</v>
      </c>
      <c r="D2540" s="2">
        <f>MACD!E2540</f>
        <v>7.9900483748517104E-2</v>
      </c>
      <c r="E2540" s="2">
        <f>MACD!F2540</f>
        <v>0.31617745566851507</v>
      </c>
      <c r="F2540" s="2">
        <f>'Moving Avg'!D2540</f>
        <v>34.4</v>
      </c>
      <c r="G2540" s="2">
        <f>'Moving Avg'!F2540</f>
        <v>34.624999999999986</v>
      </c>
      <c r="H2540" s="2">
        <f>'Moving Avg'!G2540</f>
        <v>35.390000000000029</v>
      </c>
      <c r="I2540" s="2">
        <f>'Moving Avg'!H2540</f>
        <v>34.693849999999891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</row>
    <row r="2541" spans="1:12" ht="13.5" x14ac:dyDescent="0.25">
      <c r="A2541" s="3">
        <f>RSI!A2541</f>
        <v>45702</v>
      </c>
      <c r="B2541" s="2">
        <f>RSI!B2541</f>
        <v>34.4</v>
      </c>
      <c r="C2541" s="2">
        <f>RSI!I2541</f>
        <v>5.2639645580240142</v>
      </c>
      <c r="D2541" s="2">
        <f>MACD!E2541</f>
        <v>3.6875951366511117E-2</v>
      </c>
      <c r="E2541" s="2">
        <f>MACD!F2541</f>
        <v>0.26031715480811429</v>
      </c>
      <c r="F2541" s="2">
        <f>'Moving Avg'!D2541</f>
        <v>34.4</v>
      </c>
      <c r="G2541" s="2">
        <f>'Moving Avg'!F2541</f>
        <v>34.54999999999999</v>
      </c>
      <c r="H2541" s="2">
        <f>'Moving Avg'!G2541</f>
        <v>35.360000000000035</v>
      </c>
      <c r="I2541" s="2">
        <f>'Moving Avg'!H2541</f>
        <v>34.69339999999989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45705</v>
      </c>
      <c r="B2542" s="2">
        <f>RSI!B2542</f>
        <v>34.4</v>
      </c>
      <c r="C2542" s="2">
        <f>RSI!I2542</f>
        <v>5.2639645580240142</v>
      </c>
      <c r="D2542" s="2">
        <f>MACD!E2542</f>
        <v>2.747033387834108E-3</v>
      </c>
      <c r="E2542" s="2">
        <f>MACD!F2542</f>
        <v>0.20880313052405824</v>
      </c>
      <c r="F2542" s="2">
        <f>'Moving Avg'!D2542</f>
        <v>34.4</v>
      </c>
      <c r="G2542" s="2">
        <f>'Moving Avg'!F2542</f>
        <v>34.474999999999987</v>
      </c>
      <c r="H2542" s="2">
        <f>'Moving Avg'!G2542</f>
        <v>35.330000000000034</v>
      </c>
      <c r="I2542" s="2">
        <f>'Moving Avg'!H2542</f>
        <v>34.69294999999989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</row>
    <row r="2543" spans="1:12" ht="13.5" x14ac:dyDescent="0.25">
      <c r="A2543" s="3">
        <f>RSI!A2543</f>
        <v>45706</v>
      </c>
      <c r="B2543" s="2">
        <f>RSI!B2543</f>
        <v>34.4</v>
      </c>
      <c r="C2543" s="2">
        <f>RSI!I2543</f>
        <v>5.2639645580240142</v>
      </c>
      <c r="D2543" s="2">
        <f>MACD!E2543</f>
        <v>-2.4023452588494365E-2</v>
      </c>
      <c r="E2543" s="2">
        <f>MACD!F2543</f>
        <v>0.16223781390154773</v>
      </c>
      <c r="F2543" s="2">
        <f>'Moving Avg'!D2543</f>
        <v>34.4</v>
      </c>
      <c r="G2543" s="2">
        <f>'Moving Avg'!F2543</f>
        <v>34.399999999999991</v>
      </c>
      <c r="H2543" s="2">
        <f>'Moving Avg'!G2543</f>
        <v>35.300000000000033</v>
      </c>
      <c r="I2543" s="2">
        <f>'Moving Avg'!H2543</f>
        <v>34.692499999999889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</row>
    <row r="2544" spans="1:12" ht="13.5" x14ac:dyDescent="0.25">
      <c r="A2544" s="3">
        <f>RSI!A2544</f>
        <v>45707</v>
      </c>
      <c r="B2544" s="2">
        <f>RSI!B2544</f>
        <v>34.4</v>
      </c>
      <c r="C2544" s="2">
        <f>RSI!I2544</f>
        <v>5.2639645580240142</v>
      </c>
      <c r="D2544" s="2">
        <f>MACD!E2544</f>
        <v>-4.472370852335672E-2</v>
      </c>
      <c r="E2544" s="2">
        <f>MACD!F2544</f>
        <v>0.12084550941656684</v>
      </c>
      <c r="F2544" s="2">
        <f>'Moving Avg'!D2544</f>
        <v>34.4</v>
      </c>
      <c r="G2544" s="2">
        <f>'Moving Avg'!F2544</f>
        <v>34.399999999999991</v>
      </c>
      <c r="H2544" s="2">
        <f>'Moving Avg'!G2544</f>
        <v>35.270000000000032</v>
      </c>
      <c r="I2544" s="2">
        <f>'Moving Avg'!H2544</f>
        <v>34.692499999999889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</row>
    <row r="2545" spans="1:12" ht="13.5" x14ac:dyDescent="0.25">
      <c r="A2545" s="3">
        <f>RSI!A2545</f>
        <v>45708</v>
      </c>
      <c r="B2545" s="2">
        <f>RSI!B2545</f>
        <v>34.4</v>
      </c>
      <c r="C2545" s="2">
        <f>RSI!I2545</f>
        <v>5.2639645580240284</v>
      </c>
      <c r="D2545" s="2">
        <f>MACD!E2545</f>
        <v>-6.0432185868066313E-2</v>
      </c>
      <c r="E2545" s="2">
        <f>MACD!F2545</f>
        <v>8.4589970359640207E-2</v>
      </c>
      <c r="F2545" s="2">
        <f>'Moving Avg'!D2545</f>
        <v>34.4</v>
      </c>
      <c r="G2545" s="2">
        <f>'Moving Avg'!F2545</f>
        <v>34.399999999999991</v>
      </c>
      <c r="H2545" s="2">
        <f>'Moving Avg'!G2545</f>
        <v>35.24000000000003</v>
      </c>
      <c r="I2545" s="2">
        <f>'Moving Avg'!H2545</f>
        <v>34.692499999999889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</row>
    <row r="2546" spans="1:12" ht="13.5" x14ac:dyDescent="0.25">
      <c r="A2546" s="3">
        <f>RSI!A2546</f>
        <v>45709</v>
      </c>
      <c r="B2546" s="2">
        <f>RSI!B2546</f>
        <v>34.4</v>
      </c>
      <c r="C2546" s="2">
        <f>RSI!I2546</f>
        <v>5.2639645580240284</v>
      </c>
      <c r="D2546" s="2">
        <f>MACD!E2546</f>
        <v>-7.205071158408316E-2</v>
      </c>
      <c r="E2546" s="2">
        <f>MACD!F2546</f>
        <v>5.3261833970895539E-2</v>
      </c>
      <c r="F2546" s="2">
        <f>'Moving Avg'!D2546</f>
        <v>34.4</v>
      </c>
      <c r="G2546" s="2">
        <f>'Moving Avg'!F2546</f>
        <v>34.399999999999991</v>
      </c>
      <c r="H2546" s="2">
        <f>'Moving Avg'!G2546</f>
        <v>35.210000000000029</v>
      </c>
      <c r="I2546" s="2">
        <f>'Moving Avg'!H2546</f>
        <v>34.692499999999889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</row>
    <row r="2547" spans="1:12" ht="13.5" x14ac:dyDescent="0.25">
      <c r="A2547" s="3">
        <f>RSI!A2547</f>
        <v>45712</v>
      </c>
      <c r="B2547" s="2">
        <f>RSI!B2547</f>
        <v>34.4</v>
      </c>
      <c r="C2547" s="2">
        <f>RSI!I2547</f>
        <v>5.2639645580240284</v>
      </c>
      <c r="D2547" s="2">
        <f>MACD!E2547</f>
        <v>-8.0332454391971453E-2</v>
      </c>
      <c r="E2547" s="2">
        <f>MACD!F2547</f>
        <v>2.6542976298322141E-2</v>
      </c>
      <c r="F2547" s="2">
        <f>'Moving Avg'!D2547</f>
        <v>34.4</v>
      </c>
      <c r="G2547" s="2">
        <f>'Moving Avg'!F2547</f>
        <v>34.399999999999991</v>
      </c>
      <c r="H2547" s="2">
        <f>'Moving Avg'!G2547</f>
        <v>35.180000000000035</v>
      </c>
      <c r="I2547" s="2">
        <f>'Moving Avg'!H2547</f>
        <v>34.692499999999889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</row>
    <row r="2548" spans="1:12" ht="13.5" x14ac:dyDescent="0.25">
      <c r="A2548" s="3">
        <f>RSI!A2548</f>
        <v>45713</v>
      </c>
      <c r="B2548" s="2">
        <f>RSI!B2548</f>
        <v>34.4</v>
      </c>
      <c r="C2548" s="2">
        <f>RSI!I2548</f>
        <v>5.2639645580240284</v>
      </c>
      <c r="D2548" s="2">
        <f>MACD!E2548</f>
        <v>-8.5905529761205912E-2</v>
      </c>
      <c r="E2548" s="2">
        <f>MACD!F2548</f>
        <v>4.0532750864165287E-3</v>
      </c>
      <c r="F2548" s="2">
        <f>'Moving Avg'!D2548</f>
        <v>34.4</v>
      </c>
      <c r="G2548" s="2">
        <f>'Moving Avg'!F2548</f>
        <v>34.399999999999991</v>
      </c>
      <c r="H2548" s="2">
        <f>'Moving Avg'!G2548</f>
        <v>35.150000000000034</v>
      </c>
      <c r="I2548" s="2">
        <f>'Moving Avg'!H2548</f>
        <v>34.692499999999889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</row>
    <row r="2549" spans="1:12" ht="13.5" x14ac:dyDescent="0.25">
      <c r="A2549" s="3">
        <f>RSI!A2549</f>
        <v>45714</v>
      </c>
      <c r="B2549" s="2">
        <f>RSI!B2549</f>
        <v>34.4</v>
      </c>
      <c r="C2549" s="2">
        <f>RSI!I2549</f>
        <v>5.2639645580240284</v>
      </c>
      <c r="D2549" s="2">
        <f>MACD!E2549</f>
        <v>-8.9292918956353162E-2</v>
      </c>
      <c r="E2549" s="2">
        <f>MACD!F2549</f>
        <v>-1.461596372213741E-2</v>
      </c>
      <c r="F2549" s="2">
        <f>'Moving Avg'!D2549</f>
        <v>34.4</v>
      </c>
      <c r="G2549" s="2">
        <f>'Moving Avg'!F2549</f>
        <v>34.399999999999991</v>
      </c>
      <c r="H2549" s="2">
        <f>'Moving Avg'!G2549</f>
        <v>35.120000000000033</v>
      </c>
      <c r="I2549" s="2">
        <f>'Moving Avg'!H2549</f>
        <v>34.692499999999889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</row>
    <row r="2550" spans="1:12" ht="13.5" x14ac:dyDescent="0.25">
      <c r="A2550" s="3">
        <f>RSI!A2550</f>
        <v>45715</v>
      </c>
      <c r="B2550" s="2">
        <f>RSI!B2550</f>
        <v>34.4</v>
      </c>
      <c r="C2550" s="2">
        <f>RSI!I2550</f>
        <v>5.2639645580240142</v>
      </c>
      <c r="D2550" s="2">
        <f>MACD!E2550</f>
        <v>-9.0929273237946973E-2</v>
      </c>
      <c r="E2550" s="2">
        <f>MACD!F2550</f>
        <v>-2.9878625625299325E-2</v>
      </c>
      <c r="F2550" s="2">
        <f>'Moving Avg'!D2550</f>
        <v>34.4</v>
      </c>
      <c r="G2550" s="2">
        <f>'Moving Avg'!F2550</f>
        <v>34.399999999999991</v>
      </c>
      <c r="H2550" s="2">
        <f>'Moving Avg'!G2550</f>
        <v>35.090000000000032</v>
      </c>
      <c r="I2550" s="2">
        <f>'Moving Avg'!H2550</f>
        <v>34.692499999999889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</row>
    <row r="2551" spans="1:12" ht="13.5" x14ac:dyDescent="0.25">
      <c r="A2551" s="3">
        <f>RSI!A2551</f>
        <v>45716</v>
      </c>
      <c r="B2551" s="2">
        <f>RSI!B2551</f>
        <v>34.4</v>
      </c>
      <c r="C2551" s="2">
        <f>RSI!I2551</f>
        <v>5.2639645580240142</v>
      </c>
      <c r="D2551" s="2">
        <f>MACD!E2551</f>
        <v>-9.1175086156709995E-2</v>
      </c>
      <c r="E2551" s="2">
        <f>MACD!F2551</f>
        <v>-4.2137917731581459E-2</v>
      </c>
      <c r="F2551" s="2">
        <f>'Moving Avg'!D2551</f>
        <v>34.4</v>
      </c>
      <c r="G2551" s="2">
        <f>'Moving Avg'!F2551</f>
        <v>34.399999999999991</v>
      </c>
      <c r="H2551" s="2">
        <f>'Moving Avg'!G2551</f>
        <v>35.060000000000031</v>
      </c>
      <c r="I2551" s="2">
        <f>'Moving Avg'!H2551</f>
        <v>34.692499999999889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</row>
    <row r="2552" spans="1:12" ht="13.5" x14ac:dyDescent="0.25">
      <c r="A2552" s="3">
        <f>RSI!A2552</f>
        <v>45719</v>
      </c>
      <c r="B2552" s="2">
        <f>RSI!B2552</f>
        <v>34.4</v>
      </c>
      <c r="C2552" s="2">
        <f>RSI!I2552</f>
        <v>5.2639645580240142</v>
      </c>
      <c r="D2552" s="2">
        <f>MACD!E2552</f>
        <v>-9.0328642304953632E-2</v>
      </c>
      <c r="E2552" s="2">
        <f>MACD!F2552</f>
        <v>-5.1776062646255894E-2</v>
      </c>
      <c r="F2552" s="2">
        <f>'Moving Avg'!D2552</f>
        <v>34.4</v>
      </c>
      <c r="G2552" s="2">
        <f>'Moving Avg'!F2552</f>
        <v>34.399999999999991</v>
      </c>
      <c r="H2552" s="2">
        <f>'Moving Avg'!G2552</f>
        <v>35.03000000000003</v>
      </c>
      <c r="I2552" s="2">
        <f>'Moving Avg'!H2552</f>
        <v>34.692499999999889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</row>
    <row r="2553" spans="1:12" ht="13.5" x14ac:dyDescent="0.25">
      <c r="A2553" s="3">
        <f>RSI!A2553</f>
        <v>45720</v>
      </c>
      <c r="B2553" s="2">
        <f>RSI!B2553</f>
        <v>34.4</v>
      </c>
      <c r="C2553" s="2">
        <f>RSI!I2553</f>
        <v>5.2639645580240142</v>
      </c>
      <c r="D2553" s="2">
        <f>MACD!E2553</f>
        <v>-8.8636087807934416E-2</v>
      </c>
      <c r="E2553" s="2">
        <f>MACD!F2553</f>
        <v>-5.9148067678591605E-2</v>
      </c>
      <c r="F2553" s="2">
        <f>'Moving Avg'!D2553</f>
        <v>34.4</v>
      </c>
      <c r="G2553" s="2">
        <f>'Moving Avg'!F2553</f>
        <v>34.399999999999991</v>
      </c>
      <c r="H2553" s="2">
        <f>'Moving Avg'!G2553</f>
        <v>35.000000000000028</v>
      </c>
      <c r="I2553" s="2">
        <f>'Moving Avg'!H2553</f>
        <v>34.692499999999889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</row>
    <row r="2554" spans="1:12" ht="13.5" x14ac:dyDescent="0.25">
      <c r="A2554" s="3">
        <f>RSI!A2554</f>
        <v>45721</v>
      </c>
      <c r="B2554" s="2">
        <f>RSI!B2554</f>
        <v>34.4</v>
      </c>
      <c r="C2554" s="2">
        <f>RSI!I2554</f>
        <v>5.2639645580240284</v>
      </c>
      <c r="D2554" s="2">
        <f>MACD!E2554</f>
        <v>-8.6299914480548523E-2</v>
      </c>
      <c r="E2554" s="2">
        <f>MACD!F2554</f>
        <v>-6.4578437038982986E-2</v>
      </c>
      <c r="F2554" s="2">
        <f>'Moving Avg'!D2554</f>
        <v>34.4</v>
      </c>
      <c r="G2554" s="2">
        <f>'Moving Avg'!F2554</f>
        <v>34.399999999999991</v>
      </c>
      <c r="H2554" s="2">
        <f>'Moving Avg'!G2554</f>
        <v>34.970000000000034</v>
      </c>
      <c r="I2554" s="2">
        <f>'Moving Avg'!H2554</f>
        <v>34.692499999999889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</row>
    <row r="2555" spans="1:12" ht="13.5" x14ac:dyDescent="0.25">
      <c r="A2555" s="3">
        <f>RSI!A2555</f>
        <v>45722</v>
      </c>
      <c r="B2555" s="2">
        <f>RSI!B2555</f>
        <v>34.4</v>
      </c>
      <c r="C2555" s="2">
        <f>RSI!I2555</f>
        <v>5.2639645580240142</v>
      </c>
      <c r="D2555" s="2">
        <f>MACD!E2555</f>
        <v>-8.3486104443650788E-2</v>
      </c>
      <c r="E2555" s="2">
        <f>MACD!F2555</f>
        <v>-6.8359970519916546E-2</v>
      </c>
      <c r="F2555" s="2">
        <f>'Moving Avg'!D2555</f>
        <v>34.4</v>
      </c>
      <c r="G2555" s="2">
        <f>'Moving Avg'!F2555</f>
        <v>34.399999999999991</v>
      </c>
      <c r="H2555" s="2">
        <f>'Moving Avg'!G2555</f>
        <v>34.940000000000033</v>
      </c>
      <c r="I2555" s="2">
        <f>'Moving Avg'!H2555</f>
        <v>34.692499999999889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</row>
    <row r="2556" spans="1:12" ht="13.5" x14ac:dyDescent="0.25">
      <c r="A2556" s="3">
        <f>RSI!A2556</f>
        <v>45723</v>
      </c>
      <c r="B2556" s="2">
        <f>RSI!B2556</f>
        <v>34.4</v>
      </c>
      <c r="C2556" s="2">
        <f>RSI!I2556</f>
        <v>5.2639645580240284</v>
      </c>
      <c r="D2556" s="2">
        <f>MACD!E2556</f>
        <v>-8.0330143822791911E-2</v>
      </c>
      <c r="E2556" s="2">
        <f>MACD!F2556</f>
        <v>-7.0754005180491616E-2</v>
      </c>
      <c r="F2556" s="2">
        <f>'Moving Avg'!D2556</f>
        <v>34.4</v>
      </c>
      <c r="G2556" s="2">
        <f>'Moving Avg'!F2556</f>
        <v>34.399999999999991</v>
      </c>
      <c r="H2556" s="2">
        <f>'Moving Avg'!G2556</f>
        <v>34.910000000000025</v>
      </c>
      <c r="I2556" s="2">
        <f>'Moving Avg'!H2556</f>
        <v>34.692499999999889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</row>
    <row r="2557" spans="1:12" ht="13.5" x14ac:dyDescent="0.25">
      <c r="A2557" s="3">
        <f>RSI!A2557</f>
        <v>45726</v>
      </c>
      <c r="B2557" s="2">
        <f>RSI!B2557</f>
        <v>34.4</v>
      </c>
      <c r="C2557" s="2">
        <f>RSI!I2557</f>
        <v>5.2639645580240284</v>
      </c>
      <c r="D2557" s="2">
        <f>MACD!E2557</f>
        <v>-7.6942081868295986E-2</v>
      </c>
      <c r="E2557" s="2">
        <f>MACD!F2557</f>
        <v>-7.1991620518052496E-2</v>
      </c>
      <c r="F2557" s="2">
        <f>'Moving Avg'!D2557</f>
        <v>34.4</v>
      </c>
      <c r="G2557" s="2">
        <f>'Moving Avg'!F2557</f>
        <v>34.399999999999991</v>
      </c>
      <c r="H2557" s="2">
        <f>'Moving Avg'!G2557</f>
        <v>34.880000000000024</v>
      </c>
      <c r="I2557" s="2">
        <f>'Moving Avg'!H2557</f>
        <v>34.692499999999889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</row>
    <row r="2558" spans="1:12" ht="13.5" x14ac:dyDescent="0.25">
      <c r="A2558" s="3">
        <f>RSI!A2558</f>
        <v>45727</v>
      </c>
      <c r="B2558" s="2">
        <f>RSI!B2558</f>
        <v>34.4</v>
      </c>
      <c r="C2558" s="2">
        <f>RSI!I2558</f>
        <v>5.2639645580240284</v>
      </c>
      <c r="D2558" s="2">
        <f>MACD!E2558</f>
        <v>-7.341078453222849E-2</v>
      </c>
      <c r="E2558" s="2">
        <f>MACD!F2558</f>
        <v>-7.2275453320887695E-2</v>
      </c>
      <c r="F2558" s="2">
        <f>'Moving Avg'!D2558</f>
        <v>34.4</v>
      </c>
      <c r="G2558" s="2">
        <f>'Moving Avg'!F2558</f>
        <v>34.399999999999991</v>
      </c>
      <c r="H2558" s="2">
        <f>'Moving Avg'!G2558</f>
        <v>34.85000000000003</v>
      </c>
      <c r="I2558" s="2">
        <f>'Moving Avg'!H2558</f>
        <v>34.692499999999889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</row>
    <row r="2559" spans="1:12" ht="13.5" x14ac:dyDescent="0.25">
      <c r="A2559" s="3">
        <f>RSI!A2559</f>
        <v>45728</v>
      </c>
      <c r="B2559" s="2">
        <f>RSI!B2559</f>
        <v>34.4</v>
      </c>
      <c r="C2559" s="2">
        <f>RSI!I2559</f>
        <v>5.2639645580240284</v>
      </c>
      <c r="D2559" s="2">
        <f>MACD!E2559</f>
        <v>-6.980750844804362E-2</v>
      </c>
      <c r="E2559" s="2">
        <f>MACD!F2559</f>
        <v>-7.1781864346318891E-2</v>
      </c>
      <c r="F2559" s="2">
        <f>'Moving Avg'!D2559</f>
        <v>34.4</v>
      </c>
      <c r="G2559" s="2">
        <f>'Moving Avg'!F2559</f>
        <v>34.399999999999991</v>
      </c>
      <c r="H2559" s="2">
        <f>'Moving Avg'!G2559</f>
        <v>34.820000000000029</v>
      </c>
      <c r="I2559" s="2">
        <f>'Moving Avg'!H2559</f>
        <v>34.692499999999889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</row>
    <row r="2560" spans="1:12" ht="13.5" x14ac:dyDescent="0.25">
      <c r="A2560" s="3">
        <f>RSI!A2560</f>
        <v>45729</v>
      </c>
      <c r="B2560" s="2">
        <f>RSI!B2560</f>
        <v>34.4</v>
      </c>
      <c r="C2560" s="2">
        <f>RSI!I2560</f>
        <v>5.2639645580240284</v>
      </c>
      <c r="D2560" s="2">
        <f>MACD!E2560</f>
        <v>-6.6188901733113426E-2</v>
      </c>
      <c r="E2560" s="2">
        <f>MACD!F2560</f>
        <v>-7.0663271823677792E-2</v>
      </c>
      <c r="F2560" s="2">
        <f>'Moving Avg'!D2560</f>
        <v>34.4</v>
      </c>
      <c r="G2560" s="2">
        <f>'Moving Avg'!F2560</f>
        <v>34.399999999999991</v>
      </c>
      <c r="H2560" s="2">
        <f>'Moving Avg'!G2560</f>
        <v>34.790000000000028</v>
      </c>
      <c r="I2560" s="2">
        <f>'Moving Avg'!H2560</f>
        <v>34.692499999999889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</row>
    <row r="2561" spans="1:12" ht="13.5" x14ac:dyDescent="0.25">
      <c r="A2561" s="3">
        <f>RSI!A2561</f>
        <v>45730</v>
      </c>
      <c r="B2561" s="2">
        <f>RSI!B2561</f>
        <v>34.4</v>
      </c>
      <c r="C2561" s="2">
        <f>RSI!I2561</f>
        <v>5.2639645580240284</v>
      </c>
      <c r="D2561" s="2">
        <f>MACD!E2561</f>
        <v>-6.2599521523594603E-2</v>
      </c>
      <c r="E2561" s="2">
        <f>MACD!F2561</f>
        <v>-6.9050521763661166E-2</v>
      </c>
      <c r="F2561" s="2">
        <f>'Moving Avg'!D2561</f>
        <v>34.4</v>
      </c>
      <c r="G2561" s="2">
        <f>'Moving Avg'!F2561</f>
        <v>34.399999999999991</v>
      </c>
      <c r="H2561" s="2">
        <f>'Moving Avg'!G2561</f>
        <v>34.760000000000026</v>
      </c>
      <c r="I2561" s="2">
        <f>'Moving Avg'!H2561</f>
        <v>34.692499999999889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</row>
    <row r="2562" spans="1:12" ht="13.5" x14ac:dyDescent="0.25">
      <c r="A2562" s="3">
        <f>RSI!A2562</f>
        <v>45733</v>
      </c>
      <c r="B2562" s="2">
        <f>RSI!B2562</f>
        <v>34.4</v>
      </c>
      <c r="C2562" s="2">
        <f>RSI!I2562</f>
        <v>5.2639645580240284</v>
      </c>
      <c r="D2562" s="2">
        <f>MACD!E2562</f>
        <v>-5.9073944191084138E-2</v>
      </c>
      <c r="E2562" s="2">
        <f>MACD!F2562</f>
        <v>-6.7055206249145766E-2</v>
      </c>
      <c r="F2562" s="2">
        <f>'Moving Avg'!D2562</f>
        <v>34.4</v>
      </c>
      <c r="G2562" s="2">
        <f>'Moving Avg'!F2562</f>
        <v>34.399999999999991</v>
      </c>
      <c r="H2562" s="2">
        <f>'Moving Avg'!G2562</f>
        <v>34.730000000000025</v>
      </c>
      <c r="I2562" s="2">
        <f>'Moving Avg'!H2562</f>
        <v>34.692499999999889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</row>
    <row r="2563" spans="1:12" ht="13.5" x14ac:dyDescent="0.25">
      <c r="A2563" s="3">
        <f>RSI!A2563</f>
        <v>45734</v>
      </c>
      <c r="B2563" s="2">
        <f>RSI!B2563</f>
        <v>34.4</v>
      </c>
      <c r="C2563" s="2">
        <f>RSI!I2563</f>
        <v>5.2639645580240284</v>
      </c>
      <c r="D2563" s="2">
        <f>MACD!E2563</f>
        <v>-5.5638532387085604E-2</v>
      </c>
      <c r="E2563" s="2">
        <f>MACD!F2563</f>
        <v>-6.4771871476733744E-2</v>
      </c>
      <c r="F2563" s="2">
        <f>'Moving Avg'!D2563</f>
        <v>34.4</v>
      </c>
      <c r="G2563" s="2">
        <f>'Moving Avg'!F2563</f>
        <v>34.399999999999991</v>
      </c>
      <c r="H2563" s="2">
        <f>'Moving Avg'!G2563</f>
        <v>34.700000000000024</v>
      </c>
      <c r="I2563" s="2">
        <f>'Moving Avg'!H2563</f>
        <v>34.692499999999889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</row>
    <row r="2564" spans="1:12" ht="13.5" x14ac:dyDescent="0.25">
      <c r="A2564" s="3">
        <f>RSI!A2564</f>
        <v>45735</v>
      </c>
      <c r="B2564" s="2">
        <f>RSI!B2564</f>
        <v>34.4</v>
      </c>
      <c r="C2564" s="2">
        <f>RSI!I2564</f>
        <v>5.2639645580240284</v>
      </c>
      <c r="D2564" s="2">
        <f>MACD!E2564</f>
        <v>-5.2312913083248702E-2</v>
      </c>
      <c r="E2564" s="2">
        <f>MACD!F2564</f>
        <v>-6.2280079798036743E-2</v>
      </c>
      <c r="F2564" s="2">
        <f>'Moving Avg'!D2564</f>
        <v>34.4</v>
      </c>
      <c r="G2564" s="2">
        <f>'Moving Avg'!F2564</f>
        <v>34.399999999999991</v>
      </c>
      <c r="H2564" s="2">
        <f>'Moving Avg'!G2564</f>
        <v>34.67000000000003</v>
      </c>
      <c r="I2564" s="2">
        <f>'Moving Avg'!H2564</f>
        <v>34.692499999999889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</row>
    <row r="2565" spans="1:12" ht="13.5" x14ac:dyDescent="0.25">
      <c r="A2565" s="3">
        <f>RSI!A2565</f>
        <v>45737</v>
      </c>
      <c r="B2565" s="2">
        <f>RSI!B2565</f>
        <v>34.4</v>
      </c>
      <c r="C2565" s="2">
        <f>RSI!I2565</f>
        <v>5.2639645580240284</v>
      </c>
      <c r="D2565" s="2">
        <f>MACD!E2565</f>
        <v>-4.9111212339973065E-2</v>
      </c>
      <c r="E2565" s="2">
        <f>MACD!F2565</f>
        <v>-5.9646306306424007E-2</v>
      </c>
      <c r="F2565" s="2">
        <f>'Moving Avg'!D2565</f>
        <v>34.4</v>
      </c>
      <c r="G2565" s="2">
        <f>'Moving Avg'!F2565</f>
        <v>34.399999999999991</v>
      </c>
      <c r="H2565" s="2">
        <f>'Moving Avg'!G2565</f>
        <v>34.640000000000029</v>
      </c>
      <c r="I2565" s="2">
        <f>'Moving Avg'!H2565</f>
        <v>34.692499999999889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</row>
    <row r="2566" spans="1:12" ht="13.5" x14ac:dyDescent="0.25">
      <c r="A2566" s="3">
        <f>RSI!A2566</f>
        <v>45740</v>
      </c>
      <c r="B2566" s="2">
        <f>RSI!B2566</f>
        <v>34.4</v>
      </c>
      <c r="C2566" s="2">
        <f>RSI!I2566</f>
        <v>5.2639645580240284</v>
      </c>
      <c r="D2566" s="2">
        <f>MACD!E2566</f>
        <v>-4.6043085406182627E-2</v>
      </c>
      <c r="E2566" s="2">
        <f>MACD!F2566</f>
        <v>-5.6925662126375738E-2</v>
      </c>
      <c r="F2566" s="2">
        <f>'Moving Avg'!D2566</f>
        <v>34.4</v>
      </c>
      <c r="G2566" s="2">
        <f>'Moving Avg'!F2566</f>
        <v>34.399999999999991</v>
      </c>
      <c r="H2566" s="2">
        <f>'Moving Avg'!G2566</f>
        <v>34.610000000000028</v>
      </c>
      <c r="I2566" s="2">
        <f>'Moving Avg'!H2566</f>
        <v>34.692499999999889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</row>
    <row r="2567" spans="1:12" ht="13.5" x14ac:dyDescent="0.25">
      <c r="A2567" s="3">
        <f>RSI!A2567</f>
        <v>45741</v>
      </c>
      <c r="B2567" s="2">
        <f>RSI!B2567</f>
        <v>34.4</v>
      </c>
      <c r="C2567" s="2">
        <f>RSI!I2567</f>
        <v>5.2639645580240284</v>
      </c>
      <c r="D2567" s="2">
        <f>MACD!E2567</f>
        <v>-4.3114574726935473E-2</v>
      </c>
      <c r="E2567" s="2">
        <f>MACD!F2567</f>
        <v>-5.4163444646487688E-2</v>
      </c>
      <c r="F2567" s="2">
        <f>'Moving Avg'!D2567</f>
        <v>34.4</v>
      </c>
      <c r="G2567" s="2">
        <f>'Moving Avg'!F2567</f>
        <v>34.399999999999991</v>
      </c>
      <c r="H2567" s="2">
        <f>'Moving Avg'!G2567</f>
        <v>34.580000000000027</v>
      </c>
      <c r="I2567" s="2">
        <f>'Moving Avg'!H2567</f>
        <v>34.692499999999889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</row>
    <row r="2568" spans="1:12" ht="13.5" x14ac:dyDescent="0.25">
      <c r="A2568" s="3">
        <f>RSI!A2568</f>
        <v>45742</v>
      </c>
      <c r="B2568" s="2">
        <f>RSI!B2568</f>
        <v>34.4</v>
      </c>
      <c r="C2568" s="2">
        <f>RSI!I2568</f>
        <v>5.2639645580240284</v>
      </c>
      <c r="D2568" s="2">
        <f>MACD!E2568</f>
        <v>-4.0328823343173781E-2</v>
      </c>
      <c r="E2568" s="2">
        <f>MACD!F2568</f>
        <v>-5.1396520385824908E-2</v>
      </c>
      <c r="F2568" s="2">
        <f>'Moving Avg'!D2568</f>
        <v>34.4</v>
      </c>
      <c r="G2568" s="2">
        <f>'Moving Avg'!F2568</f>
        <v>34.399999999999991</v>
      </c>
      <c r="H2568" s="2">
        <f>'Moving Avg'!G2568</f>
        <v>34.550000000000026</v>
      </c>
      <c r="I2568" s="2">
        <f>'Moving Avg'!H2568</f>
        <v>34.692499999999889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45743</v>
      </c>
      <c r="B2569" s="2">
        <f>RSI!B2569</f>
        <v>34.4</v>
      </c>
      <c r="C2569" s="2">
        <f>RSI!I2569</f>
        <v>5.2639645580240284</v>
      </c>
      <c r="D2569" s="2">
        <f>MACD!E2569</f>
        <v>-3.76866668648006E-2</v>
      </c>
      <c r="E2569" s="2">
        <f>MACD!F2569</f>
        <v>-4.865454968162005E-2</v>
      </c>
      <c r="F2569" s="2">
        <f>'Moving Avg'!D2569</f>
        <v>34.4</v>
      </c>
      <c r="G2569" s="2">
        <f>'Moving Avg'!F2569</f>
        <v>34.399999999999991</v>
      </c>
      <c r="H2569" s="2">
        <f>'Moving Avg'!G2569</f>
        <v>34.520000000000024</v>
      </c>
      <c r="I2569" s="2">
        <f>'Moving Avg'!H2569</f>
        <v>34.692499999999889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</row>
    <row r="2570" spans="1:12" ht="13.5" x14ac:dyDescent="0.25">
      <c r="A2570" s="3">
        <f>RSI!A2570</f>
        <v>45744</v>
      </c>
      <c r="B2570" s="2">
        <f>RSI!B2570</f>
        <v>34.4</v>
      </c>
      <c r="C2570" s="2">
        <f>RSI!I2570</f>
        <v>5.2639645580240284</v>
      </c>
      <c r="D2570" s="2">
        <f>MACD!E2570</f>
        <v>-3.5187123562771205E-2</v>
      </c>
      <c r="E2570" s="2">
        <f>MACD!F2570</f>
        <v>-4.5961064457850281E-2</v>
      </c>
      <c r="F2570" s="2">
        <f>'Moving Avg'!D2570</f>
        <v>34.4</v>
      </c>
      <c r="G2570" s="2">
        <f>'Moving Avg'!F2570</f>
        <v>34.399999999999991</v>
      </c>
      <c r="H2570" s="2">
        <f>'Moving Avg'!G2570</f>
        <v>34.49000000000003</v>
      </c>
      <c r="I2570" s="2">
        <f>'Moving Avg'!H2570</f>
        <v>34.692499999999889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</row>
    <row r="2571" spans="1:12" ht="13.5" x14ac:dyDescent="0.25">
      <c r="A2571" s="3">
        <f>RSI!A2571</f>
        <v>45749</v>
      </c>
      <c r="B2571" s="2">
        <f>RSI!B2571</f>
        <v>34.4</v>
      </c>
      <c r="C2571" s="2">
        <f>RSI!I2571</f>
        <v>5.2639645580240284</v>
      </c>
      <c r="D2571" s="2">
        <f>MACD!E2571</f>
        <v>-3.2827799054764739E-2</v>
      </c>
      <c r="E2571" s="2">
        <f>MACD!F2571</f>
        <v>-4.3334411377233178E-2</v>
      </c>
      <c r="F2571" s="2">
        <f>'Moving Avg'!D2571</f>
        <v>34.4</v>
      </c>
      <c r="G2571" s="2">
        <f>'Moving Avg'!F2571</f>
        <v>34.399999999999991</v>
      </c>
      <c r="H2571" s="2">
        <f>'Moving Avg'!G2571</f>
        <v>34.460000000000029</v>
      </c>
      <c r="I2571" s="2">
        <f>'Moving Avg'!H2571</f>
        <v>34.692499999999889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</row>
    <row r="2572" spans="1:12" ht="13.5" x14ac:dyDescent="0.25">
      <c r="A2572" s="3">
        <f>RSI!A2572</f>
        <v>45750</v>
      </c>
      <c r="B2572" s="2">
        <f>RSI!B2572</f>
        <v>34.4</v>
      </c>
      <c r="C2572" s="2">
        <f>RSI!I2572</f>
        <v>5.2639645580240284</v>
      </c>
      <c r="D2572" s="2">
        <f>MACD!E2572</f>
        <v>-3.0605219465250855E-2</v>
      </c>
      <c r="E2572" s="2">
        <f>MACD!F2572</f>
        <v>-4.0788572994836722E-2</v>
      </c>
      <c r="F2572" s="2">
        <f>'Moving Avg'!D2572</f>
        <v>34.4</v>
      </c>
      <c r="G2572" s="2">
        <f>'Moving Avg'!F2572</f>
        <v>34.399999999999991</v>
      </c>
      <c r="H2572" s="2">
        <f>'Moving Avg'!G2572</f>
        <v>34.430000000000028</v>
      </c>
      <c r="I2572" s="2">
        <f>'Moving Avg'!H2572</f>
        <v>34.692499999999889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</row>
    <row r="2573" spans="1:12" ht="13.5" x14ac:dyDescent="0.25">
      <c r="A2573" s="3">
        <f>RSI!A2573</f>
        <v>45751</v>
      </c>
      <c r="B2573" s="2">
        <f>RSI!B2573</f>
        <v>34.4</v>
      </c>
      <c r="C2573" s="2">
        <f>RSI!I2573</f>
        <v>5.2639645580240142</v>
      </c>
      <c r="D2573" s="2">
        <f>MACD!E2573</f>
        <v>-2.8515104750219677E-2</v>
      </c>
      <c r="E2573" s="2">
        <f>MACD!F2573</f>
        <v>-3.8333879345913313E-2</v>
      </c>
      <c r="F2573" s="2">
        <f>'Moving Avg'!D2573</f>
        <v>34.4</v>
      </c>
      <c r="G2573" s="2">
        <f>'Moving Avg'!F2573</f>
        <v>34.399999999999991</v>
      </c>
      <c r="H2573" s="2">
        <f>'Moving Avg'!G2573</f>
        <v>34.400000000000027</v>
      </c>
      <c r="I2573" s="2">
        <f>'Moving Avg'!H2573</f>
        <v>34.692499999999889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</row>
    <row r="2574" spans="1:12" ht="13.5" x14ac:dyDescent="0.25">
      <c r="A2574" s="3">
        <f>RSI!A2574</f>
        <v>45754</v>
      </c>
      <c r="B2574" s="2">
        <f>RSI!B2574</f>
        <v>34.4</v>
      </c>
      <c r="C2574" s="2">
        <f>RSI!I2574</f>
        <v>5.2639645580240142</v>
      </c>
      <c r="D2574" s="2">
        <f>MACD!E2574</f>
        <v>-2.6552592027606181E-2</v>
      </c>
      <c r="E2574" s="2">
        <f>MACD!F2574</f>
        <v>-3.5977621882251891E-2</v>
      </c>
      <c r="F2574" s="2">
        <f>'Moving Avg'!D2574</f>
        <v>34.4</v>
      </c>
      <c r="G2574" s="2">
        <f>'Moving Avg'!F2574</f>
        <v>34.399999999999991</v>
      </c>
      <c r="H2574" s="2">
        <f>'Moving Avg'!G2574</f>
        <v>34.400000000000027</v>
      </c>
      <c r="I2574" s="2">
        <f>'Moving Avg'!H2574</f>
        <v>34.692499999999889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</row>
    <row r="2575" spans="1:12" ht="13.5" x14ac:dyDescent="0.25">
      <c r="A2575" s="3">
        <f>RSI!A2575</f>
        <v>45755</v>
      </c>
      <c r="B2575" s="2">
        <f>RSI!B2575</f>
        <v>34.4</v>
      </c>
      <c r="C2575" s="2">
        <f>RSI!I2575</f>
        <v>5.2639645580240142</v>
      </c>
      <c r="D2575" s="2">
        <f>MACD!E2575</f>
        <v>-2.4712417193342162E-2</v>
      </c>
      <c r="E2575" s="2">
        <f>MACD!F2575</f>
        <v>-3.3724580944469951E-2</v>
      </c>
      <c r="F2575" s="2">
        <f>'Moving Avg'!D2575</f>
        <v>34.4</v>
      </c>
      <c r="G2575" s="2">
        <f>'Moving Avg'!F2575</f>
        <v>34.399999999999991</v>
      </c>
      <c r="H2575" s="2">
        <f>'Moving Avg'!G2575</f>
        <v>34.400000000000027</v>
      </c>
      <c r="I2575" s="2">
        <f>'Moving Avg'!H2575</f>
        <v>34.692499999999889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</row>
    <row r="2576" spans="1:12" ht="13.5" x14ac:dyDescent="0.25">
      <c r="A2576" s="3">
        <f>RSI!A2576</f>
        <v>45757</v>
      </c>
      <c r="B2576" s="2">
        <f>RSI!B2576</f>
        <v>34</v>
      </c>
      <c r="C2576" s="2">
        <f>RSI!I2576</f>
        <v>0.40759106608008722</v>
      </c>
      <c r="D2576" s="2">
        <f>MACD!E2576</f>
        <v>6.6405678442578164E-3</v>
      </c>
      <c r="E2576" s="2">
        <f>MACD!F2576</f>
        <v>-2.5651551186724401E-2</v>
      </c>
      <c r="F2576" s="2">
        <f>'Moving Avg'!D2576</f>
        <v>34.32</v>
      </c>
      <c r="G2576" s="2">
        <f>'Moving Avg'!F2576</f>
        <v>34.379999999999988</v>
      </c>
      <c r="H2576" s="2">
        <f>'Moving Avg'!G2576</f>
        <v>34.392000000000024</v>
      </c>
      <c r="I2576" s="2">
        <f>'Moving Avg'!H2576</f>
        <v>34.690499999999894</v>
      </c>
      <c r="J2576" s="6" t="str">
        <f>OBV!F2576</f>
        <v>BEARISH</v>
      </c>
      <c r="K2576" s="6" t="str">
        <f>OBV!G2576</f>
        <v>NEUTRAL</v>
      </c>
      <c r="L2576" s="6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34.4</v>
      </c>
      <c r="C2577" s="2">
        <f>RSI!I2577</f>
        <v>50.042343741074021</v>
      </c>
      <c r="D2577" s="2">
        <f>MACD!E2577</f>
        <v>6.0579713028374726E-3</v>
      </c>
      <c r="E2577" s="2">
        <f>MACD!F2577</f>
        <v>-1.9309646688812028E-2</v>
      </c>
      <c r="F2577" s="2">
        <f>'Moving Avg'!D2577</f>
        <v>34.32</v>
      </c>
      <c r="G2577" s="2">
        <f>'Moving Avg'!F2577</f>
        <v>34.379999999999988</v>
      </c>
      <c r="H2577" s="2">
        <f>'Moving Avg'!G2577</f>
        <v>34.392000000000024</v>
      </c>
      <c r="I2577" s="2">
        <f>'Moving Avg'!H2577</f>
        <v>34.690499999999894</v>
      </c>
      <c r="J2577" s="6" t="str">
        <f>OBV!F2577</f>
        <v>BEARISH</v>
      </c>
      <c r="K2577" s="6" t="str">
        <f>OBV!G2577</f>
        <v>NEUTRAL</v>
      </c>
      <c r="L2577" s="6" t="str">
        <f>OBV!H2577</f>
        <v>NEUTRAL</v>
      </c>
    </row>
    <row r="2578" spans="1:12" ht="13.5" x14ac:dyDescent="0.25">
      <c r="A2578" s="3">
        <f>RSI!A2578</f>
        <v>45761</v>
      </c>
      <c r="B2578" s="2">
        <f>RSI!B2578</f>
        <v>34.4</v>
      </c>
      <c r="C2578" s="2">
        <f>RSI!I2578</f>
        <v>50.042343741074021</v>
      </c>
      <c r="D2578" s="2">
        <f>MACD!E2578</f>
        <v>5.5324843110895472E-3</v>
      </c>
      <c r="E2578" s="2">
        <f>MACD!F2578</f>
        <v>-1.4341220488831713E-2</v>
      </c>
      <c r="F2578" s="2">
        <f>'Moving Avg'!D2578</f>
        <v>34.32</v>
      </c>
      <c r="G2578" s="2">
        <f>'Moving Avg'!F2578</f>
        <v>34.379999999999988</v>
      </c>
      <c r="H2578" s="2">
        <f>'Moving Avg'!G2578</f>
        <v>34.392000000000024</v>
      </c>
      <c r="I2578" s="2">
        <f>'Moving Avg'!H2578</f>
        <v>34.690499999999894</v>
      </c>
      <c r="J2578" s="6" t="str">
        <f>OBV!F2578</f>
        <v>BEARISH</v>
      </c>
      <c r="K2578" s="6" t="str">
        <f>OBV!G2578</f>
        <v>NEUTRAL</v>
      </c>
      <c r="L2578" s="6" t="str">
        <f>OBV!H2578</f>
        <v>NEUTRAL</v>
      </c>
    </row>
    <row r="2579" spans="1:12" ht="13.5" x14ac:dyDescent="0.25">
      <c r="A2579" s="3">
        <f>RSI!A2579</f>
        <v>45762</v>
      </c>
      <c r="B2579" s="2">
        <f>RSI!B2579</f>
        <v>34.4</v>
      </c>
      <c r="C2579" s="2">
        <f>RSI!I2579</f>
        <v>50.042343741074021</v>
      </c>
      <c r="D2579" s="2">
        <f>MACD!E2579</f>
        <v>5.0577297242710983E-3</v>
      </c>
      <c r="E2579" s="2">
        <f>MACD!F2579</f>
        <v>-1.046143044621115E-2</v>
      </c>
      <c r="F2579" s="2">
        <f>'Moving Avg'!D2579</f>
        <v>34.320000000000007</v>
      </c>
      <c r="G2579" s="2">
        <f>'Moving Avg'!F2579</f>
        <v>34.379999999999988</v>
      </c>
      <c r="H2579" s="2">
        <f>'Moving Avg'!G2579</f>
        <v>34.392000000000024</v>
      </c>
      <c r="I2579" s="2">
        <f>'Moving Avg'!H2579</f>
        <v>34.690499999999894</v>
      </c>
      <c r="J2579" s="6" t="str">
        <f>OBV!F2579</f>
        <v>BEARISH</v>
      </c>
      <c r="K2579" s="6" t="str">
        <f>OBV!G2579</f>
        <v>NEUTRAL</v>
      </c>
      <c r="L2579" s="6" t="str">
        <f>OBV!H2579</f>
        <v>NEUTRAL</v>
      </c>
    </row>
    <row r="2580" spans="1:12" ht="13.5" x14ac:dyDescent="0.25">
      <c r="A2580" s="3">
        <f>RSI!A2580</f>
        <v>45763</v>
      </c>
      <c r="B2580" s="2">
        <f>RSI!B2580</f>
        <v>34.4</v>
      </c>
      <c r="C2580" s="2">
        <f>RSI!I2580</f>
        <v>50.042343741074021</v>
      </c>
      <c r="D2580" s="2">
        <f>MACD!E2580</f>
        <v>4.6281330568334056E-3</v>
      </c>
      <c r="E2580" s="2">
        <f>MACD!F2580</f>
        <v>-7.443517745602239E-3</v>
      </c>
      <c r="F2580" s="2">
        <f>'Moving Avg'!D2580</f>
        <v>34.320000000000007</v>
      </c>
      <c r="G2580" s="2">
        <f>'Moving Avg'!F2580</f>
        <v>34.379999999999988</v>
      </c>
      <c r="H2580" s="2">
        <f>'Moving Avg'!G2580</f>
        <v>34.392000000000024</v>
      </c>
      <c r="I2580" s="2">
        <f>'Moving Avg'!H2580</f>
        <v>34.690499999999894</v>
      </c>
      <c r="J2580" s="6" t="str">
        <f>OBV!F2580</f>
        <v>BEARISH</v>
      </c>
      <c r="K2580" s="6" t="str">
        <f>OBV!G2580</f>
        <v>NEUTRAL</v>
      </c>
      <c r="L2580" s="6" t="str">
        <f>OBV!H2580</f>
        <v>NEUTRAL</v>
      </c>
    </row>
    <row r="2581" spans="1:12" ht="13.5" x14ac:dyDescent="0.25">
      <c r="A2581" s="3">
        <f>RSI!A2581</f>
        <v>45764</v>
      </c>
      <c r="B2581" s="2">
        <f>RSI!B2581</f>
        <v>34.4</v>
      </c>
      <c r="C2581" s="2">
        <f>RSI!I2581</f>
        <v>50.042343741074021</v>
      </c>
      <c r="D2581" s="2">
        <f>MACD!E2581</f>
        <v>4.2388122141687745E-3</v>
      </c>
      <c r="E2581" s="2">
        <f>MACD!F2581</f>
        <v>-5.1070517536480368E-3</v>
      </c>
      <c r="F2581" s="2">
        <f>'Moving Avg'!D2581</f>
        <v>34.4</v>
      </c>
      <c r="G2581" s="2">
        <f>'Moving Avg'!F2581</f>
        <v>34.379999999999988</v>
      </c>
      <c r="H2581" s="2">
        <f>'Moving Avg'!G2581</f>
        <v>34.392000000000024</v>
      </c>
      <c r="I2581" s="2">
        <f>'Moving Avg'!H2581</f>
        <v>34.690499999999894</v>
      </c>
      <c r="J2581" s="6" t="str">
        <f>OBV!F2581</f>
        <v>BULLISH</v>
      </c>
      <c r="K2581" s="6" t="str">
        <f>OBV!G2581</f>
        <v>NEUTRAL</v>
      </c>
      <c r="L2581" s="6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34.4</v>
      </c>
      <c r="C2582" s="2">
        <f>RSI!I2582</f>
        <v>50.042343741074021</v>
      </c>
      <c r="D2582" s="2">
        <f>MACD!E2582</f>
        <v>3.8854832096433256E-3</v>
      </c>
      <c r="E2582" s="2">
        <f>MACD!F2582</f>
        <v>-3.3085447609897643E-3</v>
      </c>
      <c r="F2582" s="2">
        <f>'Moving Avg'!D2582</f>
        <v>34.4</v>
      </c>
      <c r="G2582" s="2">
        <f>'Moving Avg'!F2582</f>
        <v>34.379999999999988</v>
      </c>
      <c r="H2582" s="2">
        <f>'Moving Avg'!G2582</f>
        <v>34.392000000000024</v>
      </c>
      <c r="I2582" s="2">
        <f>'Moving Avg'!H2582</f>
        <v>34.690499999999894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</row>
    <row r="2583" spans="1:12" ht="13.5" x14ac:dyDescent="0.25">
      <c r="A2583" s="3">
        <f>RSI!A2583</f>
        <v>45768</v>
      </c>
      <c r="B2583" s="2">
        <f>RSI!B2583</f>
        <v>34.4</v>
      </c>
      <c r="C2583" s="2">
        <f>RSI!I2583</f>
        <v>50.042343741074021</v>
      </c>
      <c r="D2583" s="2">
        <f>MACD!E2583</f>
        <v>3.5643794800606088E-3</v>
      </c>
      <c r="E2583" s="2">
        <f>MACD!F2583</f>
        <v>-1.9339599127796898E-3</v>
      </c>
      <c r="F2583" s="2">
        <f>'Moving Avg'!D2583</f>
        <v>34.4</v>
      </c>
      <c r="G2583" s="2">
        <f>'Moving Avg'!F2583</f>
        <v>34.379999999999988</v>
      </c>
      <c r="H2583" s="2">
        <f>'Moving Avg'!G2583</f>
        <v>34.392000000000024</v>
      </c>
      <c r="I2583" s="2">
        <f>'Moving Avg'!H2583</f>
        <v>34.690499999999894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</row>
    <row r="2584" spans="1:12" ht="13.5" x14ac:dyDescent="0.25">
      <c r="A2584" s="3">
        <f>RSI!A2584</f>
        <v>45769</v>
      </c>
      <c r="B2584" s="2">
        <f>RSI!B2584</f>
        <v>34.4</v>
      </c>
      <c r="C2584" s="2">
        <f>RSI!I2584</f>
        <v>50.042343741074021</v>
      </c>
      <c r="D2584" s="2">
        <f>MACD!E2584</f>
        <v>3.2721827747792531E-3</v>
      </c>
      <c r="E2584" s="2">
        <f>MACD!F2584</f>
        <v>-8.9273137526790119E-4</v>
      </c>
      <c r="F2584" s="2">
        <f>'Moving Avg'!D2584</f>
        <v>34.4</v>
      </c>
      <c r="G2584" s="2">
        <f>'Moving Avg'!F2584</f>
        <v>34.379999999999988</v>
      </c>
      <c r="H2584" s="2">
        <f>'Moving Avg'!G2584</f>
        <v>34.392000000000024</v>
      </c>
      <c r="I2584" s="2">
        <f>'Moving Avg'!H2584</f>
        <v>34.690499999999894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</row>
    <row r="2585" spans="1:12" ht="13.5" x14ac:dyDescent="0.25">
      <c r="A2585" s="3">
        <f>RSI!A2585</f>
        <v>45770</v>
      </c>
      <c r="B2585" s="2">
        <f>RSI!B2585</f>
        <v>34.4</v>
      </c>
      <c r="C2585" s="2">
        <f>RSI!I2585</f>
        <v>50.042343741074021</v>
      </c>
      <c r="D2585" s="2">
        <f>MACD!E2585</f>
        <v>3.0059638999802019E-3</v>
      </c>
      <c r="E2585" s="2">
        <f>MACD!F2585</f>
        <v>-1.1299232021828062E-4</v>
      </c>
      <c r="F2585" s="2">
        <f>'Moving Avg'!D2585</f>
        <v>34.4</v>
      </c>
      <c r="G2585" s="2">
        <f>'Moving Avg'!F2585</f>
        <v>34.379999999999988</v>
      </c>
      <c r="H2585" s="2">
        <f>'Moving Avg'!G2585</f>
        <v>34.392000000000024</v>
      </c>
      <c r="I2585" s="2">
        <f>'Moving Avg'!H2585</f>
        <v>34.690499999999894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</row>
    <row r="2586" spans="1:12" ht="13.5" x14ac:dyDescent="0.25">
      <c r="A2586" s="3">
        <f>RSI!A2586</f>
        <v>45771</v>
      </c>
      <c r="B2586" s="2">
        <f>RSI!B2586</f>
        <v>34.4</v>
      </c>
      <c r="C2586" s="2">
        <f>RSI!I2586</f>
        <v>50.042343741074021</v>
      </c>
      <c r="D2586" s="2">
        <f>MACD!E2586</f>
        <v>-5.8775329678852017E-2</v>
      </c>
      <c r="E2586" s="2">
        <f>MACD!F2586</f>
        <v>-1.184545979194503E-2</v>
      </c>
      <c r="F2586" s="2">
        <f>'Moving Avg'!D2586</f>
        <v>34.4</v>
      </c>
      <c r="G2586" s="2">
        <f>'Moving Avg'!F2586</f>
        <v>34.379999999999988</v>
      </c>
      <c r="H2586" s="2">
        <f>'Moving Avg'!G2586</f>
        <v>34.392000000000024</v>
      </c>
      <c r="I2586" s="2">
        <f>'Moving Avg'!H2586</f>
        <v>34.690499999999894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</row>
    <row r="2587" spans="1:12" ht="13.5" x14ac:dyDescent="0.25">
      <c r="A2587" s="3">
        <f>RSI!A2587</f>
        <v>45772</v>
      </c>
      <c r="B2587" s="2">
        <f>RSI!B2587</f>
        <v>34.4</v>
      </c>
      <c r="C2587" s="2">
        <f>RSI!I2587</f>
        <v>50.042343741074021</v>
      </c>
      <c r="D2587" s="2">
        <f>MACD!E2587</f>
        <v>-4.952961576278625E-2</v>
      </c>
      <c r="E2587" s="2">
        <f>MACD!F2587</f>
        <v>-1.9382290986113274E-2</v>
      </c>
      <c r="F2587" s="2">
        <f>'Moving Avg'!D2587</f>
        <v>34.4</v>
      </c>
      <c r="G2587" s="2">
        <f>'Moving Avg'!F2587</f>
        <v>34.379999999999988</v>
      </c>
      <c r="H2587" s="2">
        <f>'Moving Avg'!G2587</f>
        <v>34.392000000000024</v>
      </c>
      <c r="I2587" s="2">
        <f>'Moving Avg'!H2587</f>
        <v>34.690499999999894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</row>
    <row r="2588" spans="1:12" ht="13.5" x14ac:dyDescent="0.25">
      <c r="A2588" s="3">
        <f>RSI!A2588</f>
        <v>45775</v>
      </c>
      <c r="B2588" s="2">
        <f>RSI!B2588</f>
        <v>34.4</v>
      </c>
      <c r="C2588" s="2">
        <f>RSI!I2588</f>
        <v>50.042343741074021</v>
      </c>
      <c r="D2588" s="2">
        <f>MACD!E2588</f>
        <v>-4.172138274293502E-2</v>
      </c>
      <c r="E2588" s="2">
        <f>MACD!F2588</f>
        <v>-2.3850109337477624E-2</v>
      </c>
      <c r="F2588" s="2">
        <f>'Moving Avg'!D2588</f>
        <v>34.4</v>
      </c>
      <c r="G2588" s="2">
        <f>'Moving Avg'!F2588</f>
        <v>34.379999999999988</v>
      </c>
      <c r="H2588" s="2">
        <f>'Moving Avg'!G2588</f>
        <v>34.392000000000024</v>
      </c>
      <c r="I2588" s="2">
        <f>'Moving Avg'!H2588</f>
        <v>34.690499999999894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</row>
    <row r="2589" spans="1:12" ht="13.5" x14ac:dyDescent="0.25">
      <c r="A2589" s="3">
        <f>RSI!A2589</f>
        <v>45776</v>
      </c>
      <c r="B2589" s="2">
        <f>RSI!B2589</f>
        <v>34.4</v>
      </c>
      <c r="C2589" s="2">
        <f>RSI!I2589</f>
        <v>50.042343741074021</v>
      </c>
      <c r="D2589" s="2">
        <f>MACD!E2589</f>
        <v>-3.5128363906949289E-2</v>
      </c>
      <c r="E2589" s="2">
        <f>MACD!F2589</f>
        <v>-2.610576025137196E-2</v>
      </c>
      <c r="F2589" s="2">
        <f>'Moving Avg'!D2589</f>
        <v>34.4</v>
      </c>
      <c r="G2589" s="2">
        <f>'Moving Avg'!F2589</f>
        <v>34.379999999999988</v>
      </c>
      <c r="H2589" s="2">
        <f>'Moving Avg'!G2589</f>
        <v>34.392000000000024</v>
      </c>
      <c r="I2589" s="2">
        <f>'Moving Avg'!H2589</f>
        <v>34.690499999999894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</row>
    <row r="2590" spans="1:12" ht="13.5" x14ac:dyDescent="0.25">
      <c r="A2590" s="3">
        <f>RSI!A2590</f>
        <v>45777</v>
      </c>
      <c r="B2590" s="2">
        <f>RSI!B2590</f>
        <v>34.4</v>
      </c>
      <c r="C2590" s="2">
        <f>RSI!I2590</f>
        <v>50.042343741074021</v>
      </c>
      <c r="D2590" s="2">
        <f>MACD!E2590</f>
        <v>-2.9562570073551342E-2</v>
      </c>
      <c r="E2590" s="2">
        <f>MACD!F2590</f>
        <v>-2.6797122215807836E-2</v>
      </c>
      <c r="F2590" s="2">
        <f>'Moving Avg'!D2590</f>
        <v>34.4</v>
      </c>
      <c r="G2590" s="2">
        <f>'Moving Avg'!F2590</f>
        <v>34.379999999999988</v>
      </c>
      <c r="H2590" s="2">
        <f>'Moving Avg'!G2590</f>
        <v>34.392000000000024</v>
      </c>
      <c r="I2590" s="2">
        <f>'Moving Avg'!H2590</f>
        <v>34.690499999999894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</row>
    <row r="2591" spans="1:12" ht="13.5" x14ac:dyDescent="0.25">
      <c r="A2591" s="3">
        <f>RSI!A2591</f>
        <v>45779</v>
      </c>
      <c r="B2591" s="2">
        <f>RSI!B2591</f>
        <v>34.4</v>
      </c>
      <c r="C2591" s="2">
        <f>RSI!I2591</f>
        <v>50.042343741074021</v>
      </c>
      <c r="D2591" s="2">
        <f>MACD!E2591</f>
        <v>-2.4865010003807697E-2</v>
      </c>
      <c r="E2591" s="2">
        <f>MACD!F2591</f>
        <v>-2.6410699773407813E-2</v>
      </c>
      <c r="F2591" s="2">
        <f>'Moving Avg'!D2591</f>
        <v>34.4</v>
      </c>
      <c r="G2591" s="2">
        <f>'Moving Avg'!F2591</f>
        <v>34.379999999999988</v>
      </c>
      <c r="H2591" s="2">
        <f>'Moving Avg'!G2591</f>
        <v>34.392000000000024</v>
      </c>
      <c r="I2591" s="2">
        <f>'Moving Avg'!H2591</f>
        <v>34.690499999999886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</row>
    <row r="2592" spans="1:12" ht="13.5" x14ac:dyDescent="0.25">
      <c r="A2592" s="3">
        <f>RSI!A2592</f>
        <v>45782</v>
      </c>
      <c r="B2592" s="2">
        <f>RSI!B2592</f>
        <v>34.4</v>
      </c>
      <c r="C2592" s="2">
        <f>RSI!I2592</f>
        <v>50.042343741074021</v>
      </c>
      <c r="D2592" s="2">
        <f>MACD!E2592</f>
        <v>-2.0901223510378486E-2</v>
      </c>
      <c r="E2592" s="2">
        <f>MACD!F2592</f>
        <v>-2.5308804520801947E-2</v>
      </c>
      <c r="F2592" s="2">
        <f>'Moving Avg'!D2592</f>
        <v>34.4</v>
      </c>
      <c r="G2592" s="2">
        <f>'Moving Avg'!F2592</f>
        <v>34.379999999999988</v>
      </c>
      <c r="H2592" s="2">
        <f>'Moving Avg'!G2592</f>
        <v>34.392000000000024</v>
      </c>
      <c r="I2592" s="2">
        <f>'Moving Avg'!H2592</f>
        <v>34.690499999999886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</row>
    <row r="2593" spans="1:12" ht="13.5" x14ac:dyDescent="0.25">
      <c r="A2593" s="3">
        <f>RSI!A2593</f>
        <v>45783</v>
      </c>
      <c r="B2593" s="2">
        <f>RSI!B2593</f>
        <v>34.4</v>
      </c>
      <c r="C2593" s="2">
        <f>RSI!I2593</f>
        <v>50.042343741074021</v>
      </c>
      <c r="D2593" s="2">
        <f>MACD!E2593</f>
        <v>-1.7557502200588715E-2</v>
      </c>
      <c r="E2593" s="2">
        <f>MACD!F2593</f>
        <v>-2.3758544056759305E-2</v>
      </c>
      <c r="F2593" s="2">
        <f>'Moving Avg'!D2593</f>
        <v>34.4</v>
      </c>
      <c r="G2593" s="2">
        <f>'Moving Avg'!F2593</f>
        <v>34.379999999999988</v>
      </c>
      <c r="H2593" s="2">
        <f>'Moving Avg'!G2593</f>
        <v>34.392000000000024</v>
      </c>
      <c r="I2593" s="2">
        <f>'Moving Avg'!H2593</f>
        <v>34.690499999999886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</row>
    <row r="2594" spans="1:12" ht="13.5" x14ac:dyDescent="0.25">
      <c r="A2594" s="3">
        <f>RSI!A2594</f>
        <v>45784</v>
      </c>
      <c r="B2594" s="2">
        <f>RSI!B2594</f>
        <v>34.4</v>
      </c>
      <c r="C2594" s="2">
        <f>RSI!I2594</f>
        <v>50.042343741074021</v>
      </c>
      <c r="D2594" s="2">
        <f>MACD!E2594</f>
        <v>-1.4737692032518623E-2</v>
      </c>
      <c r="E2594" s="2">
        <f>MACD!F2594</f>
        <v>-2.195437365191117E-2</v>
      </c>
      <c r="F2594" s="2">
        <f>'Moving Avg'!D2594</f>
        <v>34.4</v>
      </c>
      <c r="G2594" s="2">
        <f>'Moving Avg'!F2594</f>
        <v>34.379999999999988</v>
      </c>
      <c r="H2594" s="2">
        <f>'Moving Avg'!G2594</f>
        <v>34.392000000000024</v>
      </c>
      <c r="I2594" s="2">
        <f>'Moving Avg'!H2594</f>
        <v>34.690499999999886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</row>
    <row r="2595" spans="1:12" ht="13.5" x14ac:dyDescent="0.25">
      <c r="A2595" s="3">
        <f>RSI!A2595</f>
        <v>45785</v>
      </c>
      <c r="B2595" s="2">
        <f>RSI!B2595</f>
        <v>34.4</v>
      </c>
      <c r="C2595" s="2">
        <f>RSI!I2595</f>
        <v>50.042343741074021</v>
      </c>
      <c r="D2595" s="2">
        <f>MACD!E2595</f>
        <v>-1.2360488145482407E-2</v>
      </c>
      <c r="E2595" s="2">
        <f>MACD!F2595</f>
        <v>-2.003559655062542E-2</v>
      </c>
      <c r="F2595" s="2">
        <f>'Moving Avg'!D2595</f>
        <v>34.4</v>
      </c>
      <c r="G2595" s="2">
        <f>'Moving Avg'!F2595</f>
        <v>34.379999999999988</v>
      </c>
      <c r="H2595" s="2">
        <f>'Moving Avg'!G2595</f>
        <v>34.392000000000024</v>
      </c>
      <c r="I2595" s="2">
        <f>'Moving Avg'!H2595</f>
        <v>34.690499999999886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</row>
    <row r="2596" spans="1:12" ht="13.5" x14ac:dyDescent="0.25">
      <c r="A2596" s="3">
        <f>RSI!A2596</f>
        <v>45786</v>
      </c>
      <c r="B2596" s="2">
        <f>RSI!B2596</f>
        <v>34.4</v>
      </c>
      <c r="C2596" s="2">
        <f>RSI!I2596</f>
        <v>50.042343741074021</v>
      </c>
      <c r="D2596" s="2">
        <f>MACD!E2596</f>
        <v>-1.0357146203837431E-2</v>
      </c>
      <c r="E2596" s="2">
        <f>MACD!F2596</f>
        <v>-1.8099906481267823E-2</v>
      </c>
      <c r="F2596" s="2">
        <f>'Moving Avg'!D2596</f>
        <v>34.4</v>
      </c>
      <c r="G2596" s="2">
        <f>'Moving Avg'!F2596</f>
        <v>34.399999999999991</v>
      </c>
      <c r="H2596" s="2">
        <f>'Moving Avg'!G2596</f>
        <v>34.392000000000024</v>
      </c>
      <c r="I2596" s="2">
        <f>'Moving Avg'!H2596</f>
        <v>34.690499999999886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</row>
    <row r="2597" spans="1:12" ht="13.5" x14ac:dyDescent="0.25">
      <c r="A2597" s="3">
        <f>RSI!A2597</f>
        <v>45789</v>
      </c>
      <c r="B2597" s="2">
        <f>RSI!B2597</f>
        <v>34.4</v>
      </c>
      <c r="C2597" s="2">
        <f>RSI!I2597</f>
        <v>50.042343741074021</v>
      </c>
      <c r="D2597" s="2">
        <f>MACD!E2597</f>
        <v>-8.6695461503651927E-3</v>
      </c>
      <c r="E2597" s="2">
        <f>MACD!F2597</f>
        <v>-1.6213834415087298E-2</v>
      </c>
      <c r="F2597" s="2">
        <f>'Moving Avg'!D2597</f>
        <v>34.4</v>
      </c>
      <c r="G2597" s="2">
        <f>'Moving Avg'!F2597</f>
        <v>34.399999999999991</v>
      </c>
      <c r="H2597" s="2">
        <f>'Moving Avg'!G2597</f>
        <v>34.392000000000031</v>
      </c>
      <c r="I2597" s="2">
        <f>'Moving Avg'!H2597</f>
        <v>34.690499999999886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</row>
    <row r="2598" spans="1:12" ht="13.5" x14ac:dyDescent="0.25">
      <c r="A2598" s="3">
        <f>RSI!A2598</f>
        <v>45790</v>
      </c>
      <c r="B2598" s="2">
        <f>RSI!B2598</f>
        <v>34.4</v>
      </c>
      <c r="C2598" s="2">
        <f>RSI!I2598</f>
        <v>50.042343741074021</v>
      </c>
      <c r="D2598" s="2">
        <f>MACD!E2598</f>
        <v>-7.2485541295534972E-3</v>
      </c>
      <c r="E2598" s="2">
        <f>MACD!F2598</f>
        <v>-1.4420778357980538E-2</v>
      </c>
      <c r="F2598" s="2">
        <f>'Moving Avg'!D2598</f>
        <v>34.4</v>
      </c>
      <c r="G2598" s="2">
        <f>'Moving Avg'!F2598</f>
        <v>34.399999999999991</v>
      </c>
      <c r="H2598" s="2">
        <f>'Moving Avg'!G2598</f>
        <v>34.392000000000031</v>
      </c>
      <c r="I2598" s="2">
        <f>'Moving Avg'!H2598</f>
        <v>34.690499999999886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</row>
    <row r="2599" spans="1:12" ht="13.5" x14ac:dyDescent="0.25">
      <c r="A2599" s="3">
        <f>RSI!A2599</f>
        <v>45791</v>
      </c>
      <c r="B2599" s="2">
        <f>RSI!B2599</f>
        <v>34.4</v>
      </c>
      <c r="C2599" s="2">
        <f>RSI!I2599</f>
        <v>50.042343741074028</v>
      </c>
      <c r="D2599" s="2">
        <f>MACD!E2599</f>
        <v>-6.0526366872650783E-3</v>
      </c>
      <c r="E2599" s="2">
        <f>MACD!F2599</f>
        <v>-1.2747150023837448E-2</v>
      </c>
      <c r="F2599" s="2">
        <f>'Moving Avg'!D2599</f>
        <v>34.4</v>
      </c>
      <c r="G2599" s="2">
        <f>'Moving Avg'!F2599</f>
        <v>34.399999999999991</v>
      </c>
      <c r="H2599" s="2">
        <f>'Moving Avg'!G2599</f>
        <v>34.392000000000031</v>
      </c>
      <c r="I2599" s="2">
        <f>'Moving Avg'!H2599</f>
        <v>34.690499999999886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</row>
    <row r="2600" spans="1:12" ht="13.5" x14ac:dyDescent="0.25">
      <c r="A2600" s="3">
        <f>RSI!A2600</f>
        <v>45792</v>
      </c>
      <c r="B2600" s="2">
        <f>RSI!B2600</f>
        <v>34.4</v>
      </c>
      <c r="C2600" s="2">
        <f>RSI!I2600</f>
        <v>50.042343741074021</v>
      </c>
      <c r="D2600" s="2">
        <f>MACD!E2600</f>
        <v>-5.0466884155397906E-3</v>
      </c>
      <c r="E2600" s="2">
        <f>MACD!F2600</f>
        <v>-1.1207057702177918E-2</v>
      </c>
      <c r="F2600" s="2">
        <f>'Moving Avg'!D2600</f>
        <v>34.4</v>
      </c>
      <c r="G2600" s="2">
        <f>'Moving Avg'!F2600</f>
        <v>34.399999999999991</v>
      </c>
      <c r="H2600" s="2">
        <f>'Moving Avg'!G2600</f>
        <v>34.392000000000031</v>
      </c>
      <c r="I2600" s="2">
        <f>'Moving Avg'!H2600</f>
        <v>34.690499999999886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</row>
    <row r="2601" spans="1:12" ht="13.5" x14ac:dyDescent="0.25">
      <c r="A2601" s="3">
        <f>RSI!A2601</f>
        <v>45793</v>
      </c>
      <c r="B2601" s="2">
        <f>RSI!B2601</f>
        <v>34.4</v>
      </c>
      <c r="C2601" s="2">
        <f>RSI!I2601</f>
        <v>50.042343741074021</v>
      </c>
      <c r="D2601" s="2">
        <f>MACD!E2601</f>
        <v>-4.20104018651557E-3</v>
      </c>
      <c r="E2601" s="2">
        <f>MACD!F2601</f>
        <v>-9.8058541990454478E-3</v>
      </c>
      <c r="F2601" s="2">
        <f>'Moving Avg'!D2601</f>
        <v>34.4</v>
      </c>
      <c r="G2601" s="2">
        <f>'Moving Avg'!F2601</f>
        <v>34.399999999999991</v>
      </c>
      <c r="H2601" s="2">
        <f>'Moving Avg'!G2601</f>
        <v>34.392000000000031</v>
      </c>
      <c r="I2601" s="2">
        <f>'Moving Avg'!H2601</f>
        <v>34.690499999999886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</row>
    <row r="2602" spans="1:12" ht="13.5" x14ac:dyDescent="0.25">
      <c r="A2602" s="3">
        <f>RSI!A2602</f>
        <v>45796</v>
      </c>
      <c r="B2602" s="2">
        <f>RSI!B2602</f>
        <v>34.4</v>
      </c>
      <c r="C2602" s="2">
        <f>RSI!I2602</f>
        <v>50.042343741074021</v>
      </c>
      <c r="D2602" s="2">
        <f>MACD!E2602</f>
        <v>-3.4906201758957422E-3</v>
      </c>
      <c r="E2602" s="2">
        <f>MACD!F2602</f>
        <v>-8.5428073944155084E-3</v>
      </c>
      <c r="F2602" s="2">
        <f>'Moving Avg'!D2602</f>
        <v>34.4</v>
      </c>
      <c r="G2602" s="2">
        <f>'Moving Avg'!F2602</f>
        <v>34.399999999999991</v>
      </c>
      <c r="H2602" s="2">
        <f>'Moving Avg'!G2602</f>
        <v>34.392000000000031</v>
      </c>
      <c r="I2602" s="2">
        <f>'Moving Avg'!H2602</f>
        <v>34.690499999999886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</row>
    <row r="2603" spans="1:12" ht="13.5" x14ac:dyDescent="0.25">
      <c r="A2603" s="3">
        <f>RSI!A2603</f>
        <v>45797</v>
      </c>
      <c r="B2603" s="2">
        <f>RSI!B2603</f>
        <v>34.4</v>
      </c>
      <c r="C2603" s="2">
        <f>RSI!I2603</f>
        <v>50.042343741074021</v>
      </c>
      <c r="D2603" s="2">
        <f>MACD!E2603</f>
        <v>-2.8942441541772723E-3</v>
      </c>
      <c r="E2603" s="2">
        <f>MACD!F2603</f>
        <v>-7.413094746367861E-3</v>
      </c>
      <c r="F2603" s="2">
        <f>'Moving Avg'!D2603</f>
        <v>34.4</v>
      </c>
      <c r="G2603" s="2">
        <f>'Moving Avg'!F2603</f>
        <v>34.399999999999991</v>
      </c>
      <c r="H2603" s="2">
        <f>'Moving Avg'!G2603</f>
        <v>34.392000000000031</v>
      </c>
      <c r="I2603" s="2">
        <f>'Moving Avg'!H2603</f>
        <v>34.690499999999886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</row>
    <row r="2604" spans="1:12" ht="13.5" x14ac:dyDescent="0.25">
      <c r="A2604" s="3">
        <f>RSI!A2604</f>
        <v>45798</v>
      </c>
      <c r="B2604" s="2">
        <f>RSI!B2604</f>
        <v>34.4</v>
      </c>
      <c r="C2604" s="2">
        <f>RSI!I2604</f>
        <v>50.042343741074021</v>
      </c>
      <c r="D2604" s="2">
        <f>MACD!E2604</f>
        <v>-2.394015143948991E-3</v>
      </c>
      <c r="E2604" s="2">
        <f>MACD!F2604</f>
        <v>-6.4092788258840877E-3</v>
      </c>
      <c r="F2604" s="2">
        <f>'Moving Avg'!D2604</f>
        <v>34.4</v>
      </c>
      <c r="G2604" s="2">
        <f>'Moving Avg'!F2604</f>
        <v>34.399999999999991</v>
      </c>
      <c r="H2604" s="2">
        <f>'Moving Avg'!G2604</f>
        <v>34.392000000000031</v>
      </c>
      <c r="I2604" s="2">
        <f>'Moving Avg'!H2604</f>
        <v>34.690499999999886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</row>
    <row r="2605" spans="1:12" ht="13.5" x14ac:dyDescent="0.25">
      <c r="A2605" s="3">
        <f>RSI!A2605</f>
        <v>45799</v>
      </c>
      <c r="B2605" s="2">
        <f>RSI!B2605</f>
        <v>34.4</v>
      </c>
      <c r="C2605" s="2">
        <f>RSI!I2605</f>
        <v>50.042343741074021</v>
      </c>
      <c r="D2605" s="2">
        <f>MACD!E2605</f>
        <v>-1.9748156043846166E-3</v>
      </c>
      <c r="E2605" s="2">
        <f>MACD!F2605</f>
        <v>-5.5223861815841936E-3</v>
      </c>
      <c r="F2605" s="2">
        <f>'Moving Avg'!D2605</f>
        <v>34.4</v>
      </c>
      <c r="G2605" s="2">
        <f>'Moving Avg'!F2605</f>
        <v>34.399999999999991</v>
      </c>
      <c r="H2605" s="2">
        <f>'Moving Avg'!G2605</f>
        <v>34.392000000000031</v>
      </c>
      <c r="I2605" s="2">
        <f>'Moving Avg'!H2605</f>
        <v>34.690499999999886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</row>
    <row r="2606" spans="1:12" ht="13.5" x14ac:dyDescent="0.25">
      <c r="A2606" s="3">
        <f>RSI!A2606</f>
        <v>45800</v>
      </c>
      <c r="B2606" s="2">
        <f>RSI!B2606</f>
        <v>34.4</v>
      </c>
      <c r="C2606" s="2">
        <f>RSI!I2606</f>
        <v>50.042343741074021</v>
      </c>
      <c r="D2606" s="2">
        <f>MACD!E2606</f>
        <v>-1.6238778955539601E-3</v>
      </c>
      <c r="E2606" s="2">
        <f>MACD!F2606</f>
        <v>-4.7426845243781464E-3</v>
      </c>
      <c r="F2606" s="2">
        <f>'Moving Avg'!D2606</f>
        <v>34.4</v>
      </c>
      <c r="G2606" s="2">
        <f>'Moving Avg'!F2606</f>
        <v>34.399999999999991</v>
      </c>
      <c r="H2606" s="2">
        <f>'Moving Avg'!G2606</f>
        <v>34.392000000000031</v>
      </c>
      <c r="I2606" s="2">
        <f>'Moving Avg'!H2606</f>
        <v>34.690499999999886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45803</v>
      </c>
      <c r="B2607" s="2">
        <f>RSI!B2607</f>
        <v>34.4</v>
      </c>
      <c r="C2607" s="2">
        <f>RSI!I2607</f>
        <v>50.042343741074021</v>
      </c>
      <c r="D2607" s="2">
        <f>MACD!E2607</f>
        <v>-1.3304209681805901E-3</v>
      </c>
      <c r="E2607" s="2">
        <f>MACD!F2607</f>
        <v>-4.0602318131386355E-3</v>
      </c>
      <c r="F2607" s="2">
        <f>'Moving Avg'!D2607</f>
        <v>34.4</v>
      </c>
      <c r="G2607" s="2">
        <f>'Moving Avg'!F2607</f>
        <v>34.399999999999991</v>
      </c>
      <c r="H2607" s="2">
        <f>'Moving Avg'!G2607</f>
        <v>34.392000000000031</v>
      </c>
      <c r="I2607" s="2">
        <f>'Moving Avg'!H2607</f>
        <v>34.690499999999886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45804</v>
      </c>
      <c r="B2608" s="2">
        <f>RSI!B2608</f>
        <v>34.4</v>
      </c>
      <c r="C2608" s="2">
        <f>RSI!I2608</f>
        <v>50.042343741074021</v>
      </c>
      <c r="D2608" s="2">
        <f>MACD!E2608</f>
        <v>-1.0853430795734198E-3</v>
      </c>
      <c r="E2608" s="2">
        <f>MACD!F2608</f>
        <v>-3.4652540664255925E-3</v>
      </c>
      <c r="F2608" s="2">
        <f>'Moving Avg'!D2608</f>
        <v>34.4</v>
      </c>
      <c r="G2608" s="2">
        <f>'Moving Avg'!F2608</f>
        <v>34.399999999999991</v>
      </c>
      <c r="H2608" s="2">
        <f>'Moving Avg'!G2608</f>
        <v>34.392000000000031</v>
      </c>
      <c r="I2608" s="2">
        <f>'Moving Avg'!H2608</f>
        <v>34.690499999999886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</row>
    <row r="2609" spans="1:12" ht="13.5" x14ac:dyDescent="0.25">
      <c r="A2609" s="3">
        <f>RSI!A2609</f>
        <v>45805</v>
      </c>
      <c r="B2609" s="2">
        <f>RSI!B2609</f>
        <v>34.4</v>
      </c>
      <c r="C2609" s="2">
        <f>RSI!I2609</f>
        <v>50.042343741074021</v>
      </c>
      <c r="D2609" s="2">
        <f>MACD!E2609</f>
        <v>-8.8096190668096597E-4</v>
      </c>
      <c r="E2609" s="2">
        <f>MACD!F2609</f>
        <v>-2.9483956344766673E-3</v>
      </c>
      <c r="F2609" s="2">
        <f>'Moving Avg'!D2609</f>
        <v>34.4</v>
      </c>
      <c r="G2609" s="2">
        <f>'Moving Avg'!F2609</f>
        <v>34.399999999999991</v>
      </c>
      <c r="H2609" s="2">
        <f>'Moving Avg'!G2609</f>
        <v>34.392000000000031</v>
      </c>
      <c r="I2609" s="2">
        <f>'Moving Avg'!H2609</f>
        <v>34.690499999999886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</row>
    <row r="2610" spans="1:12" ht="13.5" x14ac:dyDescent="0.25">
      <c r="A2610" s="3">
        <f>RSI!A2610</f>
        <v>45806</v>
      </c>
      <c r="B2610" s="2">
        <f>RSI!B2610</f>
        <v>34.4</v>
      </c>
      <c r="C2610" s="2">
        <f>RSI!I2610</f>
        <v>50.042343741074021</v>
      </c>
      <c r="D2610" s="2">
        <f>MACD!E2610</f>
        <v>-7.107947551929783E-4</v>
      </c>
      <c r="E2610" s="2">
        <f>MACD!F2610</f>
        <v>-2.5008754586199299E-3</v>
      </c>
      <c r="F2610" s="2">
        <f>'Moving Avg'!D2610</f>
        <v>34.4</v>
      </c>
      <c r="G2610" s="2">
        <f>'Moving Avg'!F2610</f>
        <v>34.399999999999991</v>
      </c>
      <c r="H2610" s="2">
        <f>'Moving Avg'!G2610</f>
        <v>34.392000000000031</v>
      </c>
      <c r="I2610" s="2">
        <f>'Moving Avg'!H2610</f>
        <v>34.690499999999886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</row>
    <row r="2611" spans="1:12" ht="13.5" x14ac:dyDescent="0.25">
      <c r="A2611" s="3">
        <f>RSI!A2611</f>
        <v>45807</v>
      </c>
      <c r="B2611" s="2">
        <f>RSI!B2611</f>
        <v>34.4</v>
      </c>
      <c r="C2611" s="2">
        <f>RSI!I2611</f>
        <v>50.042343741074021</v>
      </c>
      <c r="D2611" s="2">
        <f>MACD!E2611</f>
        <v>-5.6937268772827565E-4</v>
      </c>
      <c r="E2611" s="2">
        <f>MACD!F2611</f>
        <v>-2.114574904441599E-3</v>
      </c>
      <c r="F2611" s="2">
        <f>'Moving Avg'!D2611</f>
        <v>34.4</v>
      </c>
      <c r="G2611" s="2">
        <f>'Moving Avg'!F2611</f>
        <v>34.399999999999991</v>
      </c>
      <c r="H2611" s="2">
        <f>'Moving Avg'!G2611</f>
        <v>34.392000000000031</v>
      </c>
      <c r="I2611" s="2">
        <f>'Moving Avg'!H2611</f>
        <v>34.690499999999886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</row>
    <row r="2612" spans="1:12" ht="13.5" x14ac:dyDescent="0.25">
      <c r="A2612" s="3">
        <f>RSI!A2612</f>
        <v>45810</v>
      </c>
      <c r="B2612" s="2">
        <f>RSI!B2612</f>
        <v>34.4</v>
      </c>
      <c r="C2612" s="2">
        <f>RSI!I2612</f>
        <v>50.042343741074021</v>
      </c>
      <c r="D2612" s="2">
        <f>MACD!E2612</f>
        <v>-4.5208334498170188E-4</v>
      </c>
      <c r="E2612" s="2">
        <f>MACD!F2612</f>
        <v>-1.7820765925496197E-3</v>
      </c>
      <c r="F2612" s="2">
        <f>'Moving Avg'!D2612</f>
        <v>34.4</v>
      </c>
      <c r="G2612" s="2">
        <f>'Moving Avg'!F2612</f>
        <v>34.399999999999991</v>
      </c>
      <c r="H2612" s="2">
        <f>'Moving Avg'!G2612</f>
        <v>34.392000000000031</v>
      </c>
      <c r="I2612" s="2">
        <f>'Moving Avg'!H2612</f>
        <v>34.690499999999886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</row>
    <row r="2613" spans="1:12" ht="13.5" x14ac:dyDescent="0.25">
      <c r="A2613" s="3">
        <f>RSI!A2613</f>
        <v>45811</v>
      </c>
      <c r="B2613" s="2">
        <f>RSI!B2613</f>
        <v>34.4</v>
      </c>
      <c r="C2613" s="2">
        <f>RSI!I2613</f>
        <v>50.042343741074021</v>
      </c>
      <c r="D2613" s="2">
        <f>MACD!E2613</f>
        <v>-3.5503803832881431E-4</v>
      </c>
      <c r="E2613" s="2">
        <f>MACD!F2613</f>
        <v>-1.4966688817054587E-3</v>
      </c>
      <c r="F2613" s="2">
        <f>'Moving Avg'!D2613</f>
        <v>34.4</v>
      </c>
      <c r="G2613" s="2">
        <f>'Moving Avg'!F2613</f>
        <v>34.399999999999991</v>
      </c>
      <c r="H2613" s="2">
        <f>'Moving Avg'!G2613</f>
        <v>34.392000000000031</v>
      </c>
      <c r="I2613" s="2">
        <f>'Moving Avg'!H2613</f>
        <v>34.690499999999886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</row>
    <row r="2614" spans="1:12" ht="13.5" x14ac:dyDescent="0.25">
      <c r="A2614" s="3">
        <f>RSI!A2614</f>
        <v>45812</v>
      </c>
      <c r="B2614" s="2">
        <f>RSI!B2614</f>
        <v>34.4</v>
      </c>
      <c r="C2614" s="2">
        <f>RSI!I2614</f>
        <v>50.042343741074021</v>
      </c>
      <c r="D2614" s="2">
        <f>MACD!E2614</f>
        <v>-2.7495937313659624E-4</v>
      </c>
      <c r="E2614" s="2">
        <f>MACD!F2614</f>
        <v>-1.2523269799916863E-3</v>
      </c>
      <c r="F2614" s="2">
        <f>'Moving Avg'!D2614</f>
        <v>34.4</v>
      </c>
      <c r="G2614" s="2">
        <f>'Moving Avg'!F2614</f>
        <v>34.399999999999991</v>
      </c>
      <c r="H2614" s="2">
        <f>'Moving Avg'!G2614</f>
        <v>34.392000000000031</v>
      </c>
      <c r="I2614" s="2">
        <f>'Moving Avg'!H2614</f>
        <v>34.690499999999886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</row>
    <row r="2615" spans="1:12" ht="13.5" x14ac:dyDescent="0.25">
      <c r="A2615" s="3">
        <f>RSI!A2615</f>
        <v>45813</v>
      </c>
      <c r="B2615" s="2">
        <f>RSI!B2615</f>
        <v>34.4</v>
      </c>
      <c r="C2615" s="2">
        <f>RSI!I2615</f>
        <v>50.042343741074021</v>
      </c>
      <c r="D2615" s="2">
        <f>MACD!E2615</f>
        <v>-2.0908623802995407E-4</v>
      </c>
      <c r="E2615" s="2">
        <f>MACD!F2615</f>
        <v>-1.0436788315993399E-3</v>
      </c>
      <c r="F2615" s="2">
        <f>'Moving Avg'!D2615</f>
        <v>34.4</v>
      </c>
      <c r="G2615" s="2">
        <f>'Moving Avg'!F2615</f>
        <v>34.399999999999991</v>
      </c>
      <c r="H2615" s="2">
        <f>'Moving Avg'!G2615</f>
        <v>34.392000000000031</v>
      </c>
      <c r="I2615" s="2">
        <f>'Moving Avg'!H2615</f>
        <v>34.690499999999886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</row>
    <row r="2616" spans="1:12" ht="13.5" x14ac:dyDescent="0.25">
      <c r="A2616" s="3">
        <f>RSI!A2616</f>
        <v>45817</v>
      </c>
      <c r="B2616" s="2">
        <f>RSI!B2616</f>
        <v>34.4</v>
      </c>
      <c r="C2616" s="2">
        <f>RSI!I2616</f>
        <v>50.042343741074021</v>
      </c>
      <c r="D2616" s="2">
        <f>MACD!E2616</f>
        <v>-1.5509348274633794E-4</v>
      </c>
      <c r="E2616" s="2">
        <f>MACD!F2616</f>
        <v>-8.6596176182873947E-4</v>
      </c>
      <c r="F2616" s="2">
        <f>'Moving Avg'!D2616</f>
        <v>34.4</v>
      </c>
      <c r="G2616" s="2">
        <f>'Moving Avg'!F2616</f>
        <v>34.399999999999991</v>
      </c>
      <c r="H2616" s="2">
        <f>'Moving Avg'!G2616</f>
        <v>34.392000000000031</v>
      </c>
      <c r="I2616" s="2">
        <f>'Moving Avg'!H2616</f>
        <v>34.690499999999886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</row>
    <row r="2617" spans="1:12" ht="13.5" x14ac:dyDescent="0.25">
      <c r="A2617" s="3">
        <f>RSI!A2617</f>
        <v>45818</v>
      </c>
      <c r="B2617" s="2">
        <f>RSI!B2617</f>
        <v>34.4</v>
      </c>
      <c r="C2617" s="2">
        <f>RSI!I2617</f>
        <v>50.042343741074021</v>
      </c>
      <c r="D2617" s="2">
        <f>MACD!E2617</f>
        <v>-1.1102401939666606E-4</v>
      </c>
      <c r="E2617" s="2">
        <f>MACD!F2617</f>
        <v>-7.1497421334232477E-4</v>
      </c>
      <c r="F2617" s="2">
        <f>'Moving Avg'!D2617</f>
        <v>34.4</v>
      </c>
      <c r="G2617" s="2">
        <f>'Moving Avg'!F2617</f>
        <v>34.399999999999991</v>
      </c>
      <c r="H2617" s="2">
        <f>'Moving Avg'!G2617</f>
        <v>34.392000000000031</v>
      </c>
      <c r="I2617" s="2">
        <f>'Moving Avg'!H2617</f>
        <v>34.690499999999886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</row>
    <row r="2618" spans="1:12" ht="13.5" x14ac:dyDescent="0.25">
      <c r="A2618" s="3">
        <f>RSI!A2618</f>
        <v>45819</v>
      </c>
      <c r="B2618" s="2">
        <f>RSI!B2618</f>
        <v>34.4</v>
      </c>
      <c r="C2618" s="2">
        <f>RSI!I2618</f>
        <v>50.042343741074021</v>
      </c>
      <c r="D2618" s="2">
        <f>MACD!E2618</f>
        <v>-7.5231431083011557E-5</v>
      </c>
      <c r="E2618" s="2">
        <f>MACD!F2618</f>
        <v>-5.8702565689046208E-4</v>
      </c>
      <c r="F2618" s="2">
        <f>'Moving Avg'!D2618</f>
        <v>34.4</v>
      </c>
      <c r="G2618" s="2">
        <f>'Moving Avg'!F2618</f>
        <v>34.399999999999991</v>
      </c>
      <c r="H2618" s="2">
        <f>'Moving Avg'!G2618</f>
        <v>34.392000000000031</v>
      </c>
      <c r="I2618" s="2">
        <f>'Moving Avg'!H2618</f>
        <v>34.690499999999886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45820</v>
      </c>
      <c r="B2619" s="2">
        <f>RSI!B2619</f>
        <v>34.4</v>
      </c>
      <c r="C2619" s="2">
        <f>RSI!I2619</f>
        <v>50.042343741074021</v>
      </c>
      <c r="D2619" s="2">
        <f>MACD!E2619</f>
        <v>-4.6331466670324062E-5</v>
      </c>
      <c r="E2619" s="2">
        <f>MACD!F2619</f>
        <v>-4.7888681884643449E-4</v>
      </c>
      <c r="F2619" s="2">
        <f>'Moving Avg'!D2619</f>
        <v>34.4</v>
      </c>
      <c r="G2619" s="2">
        <f>'Moving Avg'!F2619</f>
        <v>34.399999999999991</v>
      </c>
      <c r="H2619" s="2">
        <f>'Moving Avg'!G2619</f>
        <v>34.392000000000031</v>
      </c>
      <c r="I2619" s="2">
        <f>'Moving Avg'!H2619</f>
        <v>34.690499999999886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</row>
    <row r="2620" spans="1:12" ht="13.5" x14ac:dyDescent="0.25">
      <c r="A2620" s="3">
        <f>RSI!A2620</f>
        <v>45821</v>
      </c>
      <c r="B2620" s="2">
        <f>RSI!B2620</f>
        <v>34.4</v>
      </c>
      <c r="C2620" s="2">
        <f>RSI!I2620</f>
        <v>50.042343741074021</v>
      </c>
      <c r="D2620" s="2">
        <f>MACD!E2620</f>
        <v>-2.3161050485498436E-5</v>
      </c>
      <c r="E2620" s="2">
        <f>MACD!F2620</f>
        <v>-3.8774166517424727E-4</v>
      </c>
      <c r="F2620" s="2">
        <f>'Moving Avg'!D2620</f>
        <v>34.4</v>
      </c>
      <c r="G2620" s="2">
        <f>'Moving Avg'!F2620</f>
        <v>34.399999999999991</v>
      </c>
      <c r="H2620" s="2">
        <f>'Moving Avg'!G2620</f>
        <v>34.392000000000031</v>
      </c>
      <c r="I2620" s="2">
        <f>'Moving Avg'!H2620</f>
        <v>34.690499999999886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45824</v>
      </c>
      <c r="B2621" s="2">
        <f>RSI!B2621</f>
        <v>34.4</v>
      </c>
      <c r="C2621" s="2">
        <f>RSI!I2621</f>
        <v>50.042343741074006</v>
      </c>
      <c r="D2621" s="2">
        <f>MACD!E2621</f>
        <v>-4.7436469117201341E-6</v>
      </c>
      <c r="E2621" s="2">
        <f>MACD!F2621</f>
        <v>-3.1114206152174189E-4</v>
      </c>
      <c r="F2621" s="2">
        <f>'Moving Avg'!D2621</f>
        <v>34.4</v>
      </c>
      <c r="G2621" s="2">
        <f>'Moving Avg'!F2621</f>
        <v>34.399999999999991</v>
      </c>
      <c r="H2621" s="2">
        <f>'Moving Avg'!G2621</f>
        <v>34.392000000000031</v>
      </c>
      <c r="I2621" s="2">
        <f>'Moving Avg'!H2621</f>
        <v>34.690499999999886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</row>
    <row r="2622" spans="1:12" ht="13.5" x14ac:dyDescent="0.25">
      <c r="A2622" s="3">
        <f>RSI!A2622</f>
        <v>45825</v>
      </c>
      <c r="B2622" s="2">
        <f>RSI!B2622</f>
        <v>34.4</v>
      </c>
      <c r="C2622" s="2">
        <f>RSI!I2622</f>
        <v>50.042343741074021</v>
      </c>
      <c r="D2622" s="2">
        <f>MACD!E2622</f>
        <v>9.740001431168821E-6</v>
      </c>
      <c r="E2622" s="2">
        <f>MACD!F2622</f>
        <v>-2.4696564893115976E-4</v>
      </c>
      <c r="F2622" s="2">
        <f>'Moving Avg'!D2622</f>
        <v>34.4</v>
      </c>
      <c r="G2622" s="2">
        <f>'Moving Avg'!F2622</f>
        <v>34.399999999999991</v>
      </c>
      <c r="H2622" s="2">
        <f>'Moving Avg'!G2622</f>
        <v>34.392000000000031</v>
      </c>
      <c r="I2622" s="2">
        <f>'Moving Avg'!H2622</f>
        <v>34.690499999999886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</row>
    <row r="2623" spans="1:12" ht="13.5" x14ac:dyDescent="0.25">
      <c r="A2623" s="3">
        <f>RSI!A2623</f>
        <v>45826</v>
      </c>
      <c r="B2623" s="2">
        <f>RSI!B2623</f>
        <v>34.4</v>
      </c>
      <c r="C2623" s="2">
        <f>RSI!I2623</f>
        <v>50.042343741074006</v>
      </c>
      <c r="D2623" s="2">
        <f>MACD!E2623</f>
        <v>2.0976591997623473E-5</v>
      </c>
      <c r="E2623" s="2">
        <f>MACD!F2623</f>
        <v>-1.933772007454031E-4</v>
      </c>
      <c r="F2623" s="2">
        <f>'Moving Avg'!D2623</f>
        <v>34.4</v>
      </c>
      <c r="G2623" s="2">
        <f>'Moving Avg'!F2623</f>
        <v>34.399999999999991</v>
      </c>
      <c r="H2623" s="2">
        <f>'Moving Avg'!G2623</f>
        <v>34.392000000000031</v>
      </c>
      <c r="I2623" s="2">
        <f>'Moving Avg'!H2623</f>
        <v>34.690499999999886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</row>
    <row r="2624" spans="1:12" ht="13.5" x14ac:dyDescent="0.25">
      <c r="A2624" s="3">
        <f>RSI!A2624</f>
        <v>45827</v>
      </c>
      <c r="B2624" s="2">
        <f>RSI!B2624</f>
        <v>34.4</v>
      </c>
      <c r="C2624" s="2">
        <f>RSI!I2624</f>
        <v>50.042343741074006</v>
      </c>
      <c r="D2624" s="2">
        <f>MACD!E2624</f>
        <v>2.9541139113575809E-5</v>
      </c>
      <c r="E2624" s="2">
        <f>MACD!F2624</f>
        <v>-1.4879353277360733E-4</v>
      </c>
      <c r="F2624" s="2">
        <f>'Moving Avg'!D2624</f>
        <v>34.4</v>
      </c>
      <c r="G2624" s="2">
        <f>'Moving Avg'!F2624</f>
        <v>34.399999999999991</v>
      </c>
      <c r="H2624" s="2">
        <f>'Moving Avg'!G2624</f>
        <v>34.392000000000031</v>
      </c>
      <c r="I2624" s="2">
        <f>'Moving Avg'!H2624</f>
        <v>34.690499999999886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</row>
    <row r="2625" spans="1:12" ht="13.5" x14ac:dyDescent="0.25">
      <c r="A2625" s="3">
        <f>RSI!A2625</f>
        <v>45828</v>
      </c>
      <c r="B2625" s="2">
        <f>RSI!B2625</f>
        <v>34.4</v>
      </c>
      <c r="C2625" s="2">
        <f>RSI!I2625</f>
        <v>50.042343741074006</v>
      </c>
      <c r="D2625" s="2">
        <f>MACD!E2625</f>
        <v>3.5914603216724572E-5</v>
      </c>
      <c r="E2625" s="2">
        <f>MACD!F2625</f>
        <v>-1.1185190557554096E-4</v>
      </c>
      <c r="F2625" s="2">
        <f>'Moving Avg'!D2625</f>
        <v>34.4</v>
      </c>
      <c r="G2625" s="2">
        <f>'Moving Avg'!F2625</f>
        <v>34.399999999999991</v>
      </c>
      <c r="H2625" s="2">
        <f>'Moving Avg'!G2625</f>
        <v>34.392000000000031</v>
      </c>
      <c r="I2625" s="2">
        <f>'Moving Avg'!H2625</f>
        <v>34.690499999999886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</row>
    <row r="2626" spans="1:12" ht="13.5" x14ac:dyDescent="0.25">
      <c r="A2626" s="3">
        <f>RSI!A2626</f>
        <v>45831</v>
      </c>
      <c r="B2626" s="2">
        <f>RSI!B2626</f>
        <v>34.4</v>
      </c>
      <c r="C2626" s="2">
        <f>RSI!I2626</f>
        <v>50.042343741074006</v>
      </c>
      <c r="D2626" s="2">
        <f>MACD!E2626</f>
        <v>4.0498774772856905E-5</v>
      </c>
      <c r="E2626" s="2">
        <f>MACD!F2626</f>
        <v>-8.1381769505861387E-5</v>
      </c>
      <c r="F2626" s="2">
        <f>'Moving Avg'!D2626</f>
        <v>34.4</v>
      </c>
      <c r="G2626" s="2">
        <f>'Moving Avg'!F2626</f>
        <v>34.399999999999991</v>
      </c>
      <c r="H2626" s="2">
        <f>'Moving Avg'!G2626</f>
        <v>34.400000000000027</v>
      </c>
      <c r="I2626" s="2">
        <f>'Moving Avg'!H2626</f>
        <v>34.690499999999886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</row>
    <row r="2627" spans="1:12" ht="13.5" x14ac:dyDescent="0.25">
      <c r="A2627" s="3">
        <f>RSI!A2627</f>
        <v>45832</v>
      </c>
      <c r="B2627" s="2">
        <f>RSI!B2627</f>
        <v>34.4</v>
      </c>
      <c r="C2627" s="2">
        <f>RSI!I2627</f>
        <v>50.042343741074006</v>
      </c>
      <c r="D2627" s="2">
        <f>MACD!E2627</f>
        <v>4.3628837673281851E-5</v>
      </c>
      <c r="E2627" s="2">
        <f>MACD!F2627</f>
        <v>-5.6379648070032741E-5</v>
      </c>
      <c r="F2627" s="2">
        <f>'Moving Avg'!D2627</f>
        <v>34.4</v>
      </c>
      <c r="G2627" s="2">
        <f>'Moving Avg'!F2627</f>
        <v>34.399999999999991</v>
      </c>
      <c r="H2627" s="2">
        <f>'Moving Avg'!G2627</f>
        <v>34.400000000000027</v>
      </c>
      <c r="I2627" s="2">
        <f>'Moving Avg'!H2627</f>
        <v>34.690499999999886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</row>
    <row r="2628" spans="1:12" ht="13.5" x14ac:dyDescent="0.25">
      <c r="A2628" s="3">
        <f>RSI!A2628</f>
        <v>45833</v>
      </c>
      <c r="B2628" s="2">
        <f>RSI!B2628</f>
        <v>34.4</v>
      </c>
      <c r="C2628" s="2">
        <f>RSI!I2628</f>
        <v>50.042343741074006</v>
      </c>
      <c r="D2628" s="2">
        <f>MACD!E2628</f>
        <v>4.558397142773174E-5</v>
      </c>
      <c r="E2628" s="2">
        <f>MACD!F2628</f>
        <v>-3.5986924170479846E-5</v>
      </c>
      <c r="F2628" s="2">
        <f>'Moving Avg'!D2628</f>
        <v>34.4</v>
      </c>
      <c r="G2628" s="2">
        <f>'Moving Avg'!F2628</f>
        <v>34.399999999999991</v>
      </c>
      <c r="H2628" s="2">
        <f>'Moving Avg'!G2628</f>
        <v>34.400000000000027</v>
      </c>
      <c r="I2628" s="2">
        <f>'Moving Avg'!H2628</f>
        <v>34.690499999999886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45835</v>
      </c>
      <c r="B2629" s="2">
        <f>RSI!B2629</f>
        <v>34.4</v>
      </c>
      <c r="C2629" s="2">
        <f>RSI!I2629</f>
        <v>50.042343741074006</v>
      </c>
      <c r="D2629" s="2">
        <f>MACD!E2629</f>
        <v>4.6596295923961861E-5</v>
      </c>
      <c r="E2629" s="2">
        <f>MACD!F2629</f>
        <v>-1.9470280151591505E-5</v>
      </c>
      <c r="F2629" s="2">
        <f>'Moving Avg'!D2629</f>
        <v>34.4</v>
      </c>
      <c r="G2629" s="2">
        <f>'Moving Avg'!F2629</f>
        <v>34.399999999999991</v>
      </c>
      <c r="H2629" s="2">
        <f>'Moving Avg'!G2629</f>
        <v>34.400000000000027</v>
      </c>
      <c r="I2629" s="2">
        <f>'Moving Avg'!H2629</f>
        <v>34.690499999999886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</row>
    <row r="2630" spans="1:12" ht="13.5" x14ac:dyDescent="0.25">
      <c r="A2630" s="3">
        <f>RSI!A2630</f>
        <v>45838</v>
      </c>
      <c r="B2630" s="2">
        <f>RSI!B2630</f>
        <v>34.4</v>
      </c>
      <c r="C2630" s="2">
        <f>RSI!I2630</f>
        <v>50.042343741074021</v>
      </c>
      <c r="D2630" s="2">
        <f>MACD!E2630</f>
        <v>4.6858415721828806E-5</v>
      </c>
      <c r="E2630" s="2">
        <f>MACD!F2630</f>
        <v>-6.2045409769074425E-6</v>
      </c>
      <c r="F2630" s="2">
        <f>'Moving Avg'!D2630</f>
        <v>34.4</v>
      </c>
      <c r="G2630" s="2">
        <f>'Moving Avg'!F2630</f>
        <v>34.399999999999991</v>
      </c>
      <c r="H2630" s="2">
        <f>'Moving Avg'!G2630</f>
        <v>34.400000000000027</v>
      </c>
      <c r="I2630" s="2">
        <f>'Moving Avg'!H2630</f>
        <v>34.690499999999886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</row>
    <row r="2631" spans="1:12" ht="13.5" x14ac:dyDescent="0.25">
      <c r="A2631" s="3">
        <f>RSI!A2631</f>
        <v>45839</v>
      </c>
      <c r="B2631" s="2">
        <f>RSI!B2631</f>
        <v>34.4</v>
      </c>
      <c r="C2631" s="2">
        <f>RSI!I2631</f>
        <v>50.042343741074021</v>
      </c>
      <c r="D2631" s="2">
        <f>MACD!E2631</f>
        <v>4.6529781201343212E-5</v>
      </c>
      <c r="E2631" s="2">
        <f>MACD!F2631</f>
        <v>4.3423234587426879E-6</v>
      </c>
      <c r="F2631" s="2">
        <f>'Moving Avg'!D2631</f>
        <v>34.4</v>
      </c>
      <c r="G2631" s="2">
        <f>'Moving Avg'!F2631</f>
        <v>34.399999999999991</v>
      </c>
      <c r="H2631" s="2">
        <f>'Moving Avg'!G2631</f>
        <v>34.400000000000027</v>
      </c>
      <c r="I2631" s="2">
        <f>'Moving Avg'!H2631</f>
        <v>34.690499999999886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</row>
    <row r="2632" spans="1:12" ht="13.5" x14ac:dyDescent="0.25">
      <c r="A2632" s="3">
        <f>RSI!A2632</f>
        <v>45840</v>
      </c>
      <c r="B2632" s="2">
        <f>RSI!B2632</f>
        <v>34.4</v>
      </c>
      <c r="C2632" s="2">
        <f>RSI!I2632</f>
        <v>50.042343741074021</v>
      </c>
      <c r="D2632" s="2">
        <f>MACD!E2632</f>
        <v>4.5742050097885567E-5</v>
      </c>
      <c r="E2632" s="2">
        <f>MACD!F2632</f>
        <v>1.2622268786571265E-5</v>
      </c>
      <c r="F2632" s="2">
        <f>'Moving Avg'!D2632</f>
        <v>34.4</v>
      </c>
      <c r="G2632" s="2">
        <f>'Moving Avg'!F2632</f>
        <v>34.399999999999991</v>
      </c>
      <c r="H2632" s="2">
        <f>'Moving Avg'!G2632</f>
        <v>34.400000000000027</v>
      </c>
      <c r="I2632" s="2">
        <f>'Moving Avg'!H2632</f>
        <v>34.690499999999886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</row>
    <row r="2633" spans="1:12" ht="13.5" x14ac:dyDescent="0.25">
      <c r="A2633" s="3">
        <f>RSI!A2633</f>
        <v>45841</v>
      </c>
      <c r="B2633" s="2">
        <f>RSI!B2633</f>
        <v>34.4</v>
      </c>
      <c r="C2633" s="2">
        <f>RSI!I2633</f>
        <v>50.042343741074021</v>
      </c>
      <c r="D2633" s="2">
        <f>MACD!E2633</f>
        <v>4.4603604933968199E-5</v>
      </c>
      <c r="E2633" s="2">
        <f>MACD!F2633</f>
        <v>1.901853601605065E-5</v>
      </c>
      <c r="F2633" s="2">
        <f>'Moving Avg'!D2633</f>
        <v>34.4</v>
      </c>
      <c r="G2633" s="2">
        <f>'Moving Avg'!F2633</f>
        <v>34.399999999999991</v>
      </c>
      <c r="H2633" s="2">
        <f>'Moving Avg'!G2633</f>
        <v>34.400000000000027</v>
      </c>
      <c r="I2633" s="2">
        <f>'Moving Avg'!H2633</f>
        <v>34.690499999999886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</row>
    <row r="2634" spans="1:12" ht="13.5" x14ac:dyDescent="0.25">
      <c r="A2634" s="3">
        <f>RSI!A2634</f>
        <v>45842</v>
      </c>
      <c r="B2634" s="2">
        <f>RSI!B2634</f>
        <v>34.4</v>
      </c>
      <c r="C2634" s="2">
        <f>RSI!I2634</f>
        <v>50.042343741074021</v>
      </c>
      <c r="D2634" s="2">
        <f>MACD!E2634</f>
        <v>4.3203357520837926E-5</v>
      </c>
      <c r="E2634" s="2">
        <f>MACD!F2634</f>
        <v>2.3855500317008107E-5</v>
      </c>
      <c r="F2634" s="2">
        <f>'Moving Avg'!D2634</f>
        <v>34.4</v>
      </c>
      <c r="G2634" s="2">
        <f>'Moving Avg'!F2634</f>
        <v>34.399999999999991</v>
      </c>
      <c r="H2634" s="2">
        <f>'Moving Avg'!G2634</f>
        <v>34.400000000000027</v>
      </c>
      <c r="I2634" s="2">
        <f>'Moving Avg'!H2634</f>
        <v>34.690499999999886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</row>
    <row r="2635" spans="1:12" ht="13.5" x14ac:dyDescent="0.25">
      <c r="A2635" s="3">
        <f>RSI!A2635</f>
        <v>45845</v>
      </c>
      <c r="B2635" s="2">
        <f>RSI!B2635</f>
        <v>34.4</v>
      </c>
      <c r="C2635" s="2">
        <f>RSI!I2635</f>
        <v>50.042343741074021</v>
      </c>
      <c r="D2635" s="2">
        <f>MACD!E2635</f>
        <v>4.1613951630381507E-5</v>
      </c>
      <c r="E2635" s="2">
        <f>MACD!F2635</f>
        <v>2.740719057968279E-5</v>
      </c>
      <c r="F2635" s="2">
        <f>'Moving Avg'!D2635</f>
        <v>34.4</v>
      </c>
      <c r="G2635" s="2">
        <f>'Moving Avg'!F2635</f>
        <v>34.399999999999991</v>
      </c>
      <c r="H2635" s="2">
        <f>'Moving Avg'!G2635</f>
        <v>34.400000000000027</v>
      </c>
      <c r="I2635" s="2">
        <f>'Moving Avg'!H2635</f>
        <v>34.690499999999886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45846</v>
      </c>
      <c r="B2636" s="2">
        <f>RSI!B2636</f>
        <v>34.4</v>
      </c>
      <c r="C2636" s="2">
        <f>RSI!I2636</f>
        <v>50.042343741074021</v>
      </c>
      <c r="D2636" s="2">
        <f>MACD!E2636</f>
        <v>3.9894457536604477E-5</v>
      </c>
      <c r="E2636" s="2">
        <f>MACD!F2636</f>
        <v>2.9904643971067129E-5</v>
      </c>
      <c r="F2636" s="2">
        <f>'Moving Avg'!D2636</f>
        <v>34.4</v>
      </c>
      <c r="G2636" s="2">
        <f>'Moving Avg'!F2636</f>
        <v>34.399999999999991</v>
      </c>
      <c r="H2636" s="2">
        <f>'Moving Avg'!G2636</f>
        <v>34.400000000000027</v>
      </c>
      <c r="I2636" s="2">
        <f>'Moving Avg'!H2636</f>
        <v>34.690499999999886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45847</v>
      </c>
      <c r="B2637" s="2">
        <f>RSI!B2637</f>
        <v>34.4</v>
      </c>
      <c r="C2637" s="2">
        <f>RSI!I2637</f>
        <v>50.042343741074021</v>
      </c>
      <c r="D2637" s="2">
        <f>MACD!E2637</f>
        <v>3.8092637858255785E-5</v>
      </c>
      <c r="E2637" s="2">
        <f>MACD!F2637</f>
        <v>3.1542242748504861E-5</v>
      </c>
      <c r="F2637" s="2">
        <f>'Moving Avg'!D2637</f>
        <v>34.4</v>
      </c>
      <c r="G2637" s="2">
        <f>'Moving Avg'!F2637</f>
        <v>34.399999999999991</v>
      </c>
      <c r="H2637" s="2">
        <f>'Moving Avg'!G2637</f>
        <v>34.400000000000027</v>
      </c>
      <c r="I2637" s="2">
        <f>'Moving Avg'!H2637</f>
        <v>34.690499999999886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45848</v>
      </c>
      <c r="B2638" s="2">
        <f>RSI!B2638</f>
        <v>34.4</v>
      </c>
      <c r="C2638" s="2">
        <f>RSI!I2638</f>
        <v>50.042343741074021</v>
      </c>
      <c r="D2638" s="2">
        <f>MACD!E2638</f>
        <v>3.624685164282937E-5</v>
      </c>
      <c r="E2638" s="2">
        <f>MACD!F2638</f>
        <v>3.2483164527369763E-5</v>
      </c>
      <c r="F2638" s="2">
        <f>'Moving Avg'!D2638</f>
        <v>34.4</v>
      </c>
      <c r="G2638" s="2">
        <f>'Moving Avg'!F2638</f>
        <v>34.399999999999991</v>
      </c>
      <c r="H2638" s="2">
        <f>'Moving Avg'!G2638</f>
        <v>34.400000000000027</v>
      </c>
      <c r="I2638" s="2">
        <f>'Moving Avg'!H2638</f>
        <v>34.690499999999886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</row>
    <row r="2639" spans="1:12" ht="13.5" x14ac:dyDescent="0.25">
      <c r="A2639" s="3">
        <f>RSI!A2639</f>
        <v>45849</v>
      </c>
      <c r="B2639" s="2">
        <f>RSI!B2639</f>
        <v>34.4</v>
      </c>
      <c r="C2639" s="2">
        <f>RSI!I2639</f>
        <v>50.042343741074021</v>
      </c>
      <c r="D2639" s="2">
        <f>MACD!E2639</f>
        <v>3.4387653307987875E-5</v>
      </c>
      <c r="E2639" s="2">
        <f>MACD!F2639</f>
        <v>3.2864062283493388E-5</v>
      </c>
      <c r="F2639" s="2">
        <f>'Moving Avg'!D2639</f>
        <v>34.4</v>
      </c>
      <c r="G2639" s="2">
        <f>'Moving Avg'!F2639</f>
        <v>34.399999999999991</v>
      </c>
      <c r="H2639" s="2">
        <f>'Moving Avg'!G2639</f>
        <v>34.400000000000027</v>
      </c>
      <c r="I2639" s="2">
        <f>'Moving Avg'!H2639</f>
        <v>34.690499999999886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45852</v>
      </c>
      <c r="B2640" s="2">
        <f>RSI!B2640</f>
        <v>34.4</v>
      </c>
      <c r="C2640" s="2">
        <f>RSI!I2640</f>
        <v>50.042343741074021</v>
      </c>
      <c r="D2640" s="2">
        <f>MACD!E2640</f>
        <v>3.2539134345199727E-5</v>
      </c>
      <c r="E2640" s="2">
        <f>MACD!F2640</f>
        <v>3.2799076695834656E-5</v>
      </c>
      <c r="F2640" s="2">
        <f>'Moving Avg'!D2640</f>
        <v>34.4</v>
      </c>
      <c r="G2640" s="2">
        <f>'Moving Avg'!F2640</f>
        <v>34.399999999999991</v>
      </c>
      <c r="H2640" s="2">
        <f>'Moving Avg'!G2640</f>
        <v>34.400000000000027</v>
      </c>
      <c r="I2640" s="2">
        <f>'Moving Avg'!H2640</f>
        <v>34.690499999999886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45853</v>
      </c>
      <c r="B2641" s="2">
        <f>RSI!B2641</f>
        <v>34.4</v>
      </c>
      <c r="C2641" s="2">
        <f>RSI!I2641</f>
        <v>50.042343741074028</v>
      </c>
      <c r="D2641" s="2">
        <f>MACD!E2641</f>
        <v>3.0720048158627833E-5</v>
      </c>
      <c r="E2641" s="2">
        <f>MACD!F2641</f>
        <v>3.2383270988393297E-5</v>
      </c>
      <c r="F2641" s="2">
        <f>'Moving Avg'!D2641</f>
        <v>34.4</v>
      </c>
      <c r="G2641" s="2">
        <f>'Moving Avg'!F2641</f>
        <v>34.399999999999991</v>
      </c>
      <c r="H2641" s="2">
        <f>'Moving Avg'!G2641</f>
        <v>34.400000000000027</v>
      </c>
      <c r="I2641" s="2">
        <f>'Moving Avg'!H2641</f>
        <v>34.690499999999886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45854</v>
      </c>
      <c r="B2642" s="2">
        <f>RSI!B2642</f>
        <v>34.4</v>
      </c>
      <c r="C2642" s="2">
        <f>RSI!I2642</f>
        <v>50.042343741074021</v>
      </c>
      <c r="D2642" s="2">
        <f>MACD!E2642</f>
        <v>2.8944752159532072E-5</v>
      </c>
      <c r="E2642" s="2">
        <f>MACD!F2642</f>
        <v>3.1695567222621053E-5</v>
      </c>
      <c r="F2642" s="2">
        <f>'Moving Avg'!D2642</f>
        <v>34.4</v>
      </c>
      <c r="G2642" s="2">
        <f>'Moving Avg'!F2642</f>
        <v>34.399999999999991</v>
      </c>
      <c r="H2642" s="2">
        <f>'Moving Avg'!G2642</f>
        <v>34.400000000000027</v>
      </c>
      <c r="I2642" s="2">
        <f>'Moving Avg'!H2642</f>
        <v>34.690499999999886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</row>
    <row r="2643" spans="1:12" ht="13.5" x14ac:dyDescent="0.25">
      <c r="A2643" s="3">
        <f>RSI!A2643</f>
        <v>45855</v>
      </c>
      <c r="B2643" s="2">
        <f>RSI!B2643</f>
        <v>34.4</v>
      </c>
      <c r="C2643" s="2">
        <f>RSI!I2643</f>
        <v>50.042343741074028</v>
      </c>
      <c r="D2643" s="2">
        <f>MACD!E2643</f>
        <v>2.722399601395864E-5</v>
      </c>
      <c r="E2643" s="2">
        <f>MACD!F2643</f>
        <v>3.0801252980888576E-5</v>
      </c>
      <c r="F2643" s="2">
        <f>'Moving Avg'!D2643</f>
        <v>34.4</v>
      </c>
      <c r="G2643" s="2">
        <f>'Moving Avg'!F2643</f>
        <v>34.399999999999991</v>
      </c>
      <c r="H2643" s="2">
        <f>'Moving Avg'!G2643</f>
        <v>34.400000000000027</v>
      </c>
      <c r="I2643" s="2">
        <f>'Moving Avg'!H2643</f>
        <v>34.690499999999886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45856</v>
      </c>
      <c r="B2644" s="2">
        <f>RSI!B2644</f>
        <v>34.4</v>
      </c>
      <c r="C2644" s="2">
        <f>RSI!I2644</f>
        <v>50.042343741074021</v>
      </c>
      <c r="D2644" s="2">
        <f>MACD!E2644</f>
        <v>2.5565580273223532E-5</v>
      </c>
      <c r="E2644" s="2">
        <f>MACD!F2644</f>
        <v>2.9754118439355566E-5</v>
      </c>
      <c r="F2644" s="2">
        <f>'Moving Avg'!D2644</f>
        <v>34.4</v>
      </c>
      <c r="G2644" s="2">
        <f>'Moving Avg'!F2644</f>
        <v>34.399999999999991</v>
      </c>
      <c r="H2644" s="2">
        <f>'Moving Avg'!G2644</f>
        <v>34.400000000000027</v>
      </c>
      <c r="I2644" s="2">
        <f>'Moving Avg'!H2644</f>
        <v>34.690499999999886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</row>
    <row r="2645" spans="1:12" ht="13.5" x14ac:dyDescent="0.25">
      <c r="A2645" s="3">
        <f>RSI!A2645</f>
        <v>45859</v>
      </c>
      <c r="B2645" s="2">
        <f>RSI!B2645</f>
        <v>34.4</v>
      </c>
      <c r="C2645" s="2">
        <f>RSI!I2645</f>
        <v>50.042343741074021</v>
      </c>
      <c r="D2645" s="2">
        <f>MACD!E2645</f>
        <v>2.3974906056878353E-5</v>
      </c>
      <c r="E2645" s="2">
        <f>MACD!F2645</f>
        <v>2.8598275962860124E-5</v>
      </c>
      <c r="F2645" s="2">
        <f>'Moving Avg'!D2645</f>
        <v>34.4</v>
      </c>
      <c r="G2645" s="2">
        <f>'Moving Avg'!F2645</f>
        <v>34.399999999999991</v>
      </c>
      <c r="H2645" s="2">
        <f>'Moving Avg'!G2645</f>
        <v>34.400000000000027</v>
      </c>
      <c r="I2645" s="2">
        <f>'Moving Avg'!H2645</f>
        <v>34.690499999999886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45860</v>
      </c>
      <c r="B2646" s="2">
        <f>RSI!B2646</f>
        <v>34.4</v>
      </c>
      <c r="C2646" s="2">
        <f>RSI!I2646</f>
        <v>50.042343741074021</v>
      </c>
      <c r="D2646" s="2">
        <f>MACD!E2646</f>
        <v>2.2455433025925231E-5</v>
      </c>
      <c r="E2646" s="2">
        <f>MACD!F2646</f>
        <v>2.7369707375473147E-5</v>
      </c>
      <c r="F2646" s="2">
        <f>'Moving Avg'!D2646</f>
        <v>34.4</v>
      </c>
      <c r="G2646" s="2">
        <f>'Moving Avg'!F2646</f>
        <v>34.399999999999991</v>
      </c>
      <c r="H2646" s="2">
        <f>'Moving Avg'!G2646</f>
        <v>34.400000000000027</v>
      </c>
      <c r="I2646" s="2">
        <f>'Moving Avg'!H2646</f>
        <v>34.690499999999886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</row>
    <row r="2647" spans="1:12" ht="13.5" x14ac:dyDescent="0.25">
      <c r="A2647" s="3">
        <f>RSI!A2647</f>
        <v>45861</v>
      </c>
      <c r="B2647" s="2">
        <f>RSI!B2647</f>
        <v>34.4</v>
      </c>
      <c r="C2647" s="2">
        <f>RSI!I2647</f>
        <v>50.042343741074021</v>
      </c>
      <c r="D2647" s="2">
        <f>MACD!E2647</f>
        <v>2.1009060333199159E-5</v>
      </c>
      <c r="E2647" s="2">
        <f>MACD!F2647</f>
        <v>2.6097577967018352E-5</v>
      </c>
      <c r="F2647" s="2">
        <f>'Moving Avg'!D2647</f>
        <v>34.4</v>
      </c>
      <c r="G2647" s="2">
        <f>'Moving Avg'!F2647</f>
        <v>34.399999999999991</v>
      </c>
      <c r="H2647" s="2">
        <f>'Moving Avg'!G2647</f>
        <v>34.400000000000027</v>
      </c>
      <c r="I2647" s="2">
        <f>'Moving Avg'!H2647</f>
        <v>34.690499999999886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45862</v>
      </c>
      <c r="B2648" s="2">
        <f>RSI!B2648</f>
        <v>34.4</v>
      </c>
      <c r="C2648" s="2">
        <f>RSI!I2648</f>
        <v>50.042343741074028</v>
      </c>
      <c r="D2648" s="2">
        <f>MACD!E2648</f>
        <v>1.9636442864623405E-5</v>
      </c>
      <c r="E2648" s="2">
        <f>MACD!F2648</f>
        <v>2.4805350946539364E-5</v>
      </c>
      <c r="F2648" s="2">
        <f>'Moving Avg'!D2648</f>
        <v>34.4</v>
      </c>
      <c r="G2648" s="2">
        <f>'Moving Avg'!F2648</f>
        <v>34.399999999999991</v>
      </c>
      <c r="H2648" s="2">
        <f>'Moving Avg'!G2648</f>
        <v>34.400000000000027</v>
      </c>
      <c r="I2648" s="2">
        <f>'Moving Avg'!H2648</f>
        <v>34.690499999999886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</row>
    <row r="2649" spans="1:12" ht="13.5" x14ac:dyDescent="0.25">
      <c r="A2649" s="3">
        <f>RSI!A2649</f>
        <v>45866</v>
      </c>
      <c r="B2649" s="2">
        <f>RSI!B2649</f>
        <v>34.4</v>
      </c>
      <c r="C2649" s="2">
        <f>RSI!I2649</f>
        <v>50.042343741074028</v>
      </c>
      <c r="D2649" s="2">
        <f>MACD!E2649</f>
        <v>1.8337253187894476E-5</v>
      </c>
      <c r="E2649" s="2">
        <f>MACD!F2649</f>
        <v>2.3511731394810387E-5</v>
      </c>
      <c r="F2649" s="2">
        <f>'Moving Avg'!D2649</f>
        <v>34.4</v>
      </c>
      <c r="G2649" s="2">
        <f>'Moving Avg'!F2649</f>
        <v>34.399999999999991</v>
      </c>
      <c r="H2649" s="2">
        <f>'Moving Avg'!G2649</f>
        <v>34.400000000000027</v>
      </c>
      <c r="I2649" s="2">
        <f>'Moving Avg'!H2649</f>
        <v>34.690499999999886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</row>
    <row r="2650" spans="1:12" ht="13.5" x14ac:dyDescent="0.25">
      <c r="A2650" s="3">
        <f>RSI!A2650</f>
        <v>45867</v>
      </c>
      <c r="B2650" s="2">
        <f>RSI!B2650</f>
        <v>34.4</v>
      </c>
      <c r="C2650" s="2">
        <f>RSI!I2650</f>
        <v>50.042343741074021</v>
      </c>
      <c r="D2650" s="2">
        <f>MACD!E2650</f>
        <v>1.7110397998010285E-5</v>
      </c>
      <c r="E2650" s="2">
        <f>MACD!F2650</f>
        <v>2.223146471545037E-5</v>
      </c>
      <c r="F2650" s="2">
        <f>'Moving Avg'!D2650</f>
        <v>34.4</v>
      </c>
      <c r="G2650" s="2">
        <f>'Moving Avg'!F2650</f>
        <v>34.399999999999991</v>
      </c>
      <c r="H2650" s="2">
        <f>'Moving Avg'!G2650</f>
        <v>34.400000000000027</v>
      </c>
      <c r="I2650" s="2">
        <f>'Moving Avg'!H2650</f>
        <v>34.690499999999886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</row>
    <row r="2651" spans="1:12" ht="13.5" x14ac:dyDescent="0.25">
      <c r="A2651" s="3">
        <f>RSI!A2651</f>
        <v>45868</v>
      </c>
      <c r="B2651" s="2">
        <f>RSI!B2651</f>
        <v>34.4</v>
      </c>
      <c r="C2651" s="2">
        <f>RSI!I2651</f>
        <v>50.042343741074021</v>
      </c>
      <c r="D2651" s="2">
        <f>MACD!E2651</f>
        <v>1.5954196371126272E-5</v>
      </c>
      <c r="E2651" s="2">
        <f>MACD!F2651</f>
        <v>2.0976011046585552E-5</v>
      </c>
      <c r="F2651" s="2">
        <f>'Moving Avg'!D2651</f>
        <v>34.4</v>
      </c>
      <c r="G2651" s="2">
        <f>'Moving Avg'!F2651</f>
        <v>34.399999999999991</v>
      </c>
      <c r="H2651" s="2">
        <f>'Moving Avg'!G2651</f>
        <v>34.400000000000027</v>
      </c>
      <c r="I2651" s="2">
        <f>'Moving Avg'!H2651</f>
        <v>34.690499999999886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</row>
    <row r="2652" spans="1:12" ht="13.5" x14ac:dyDescent="0.25">
      <c r="A2652" s="3">
        <f>RSI!A2652</f>
        <v>45869</v>
      </c>
      <c r="B2652" s="2">
        <f>RSI!B2652</f>
        <v>34.4</v>
      </c>
      <c r="C2652" s="2">
        <f>RSI!I2652</f>
        <v>50.042343741074028</v>
      </c>
      <c r="D2652" s="2">
        <f>MACD!E2652</f>
        <v>1.486652619320239E-5</v>
      </c>
      <c r="E2652" s="2">
        <f>MACD!F2652</f>
        <v>1.975411407590892E-5</v>
      </c>
      <c r="F2652" s="2">
        <f>'Moving Avg'!D2652</f>
        <v>34.4</v>
      </c>
      <c r="G2652" s="2">
        <f>'Moving Avg'!F2652</f>
        <v>34.399999999999991</v>
      </c>
      <c r="H2652" s="2">
        <f>'Moving Avg'!G2652</f>
        <v>34.400000000000027</v>
      </c>
      <c r="I2652" s="2">
        <f>'Moving Avg'!H2652</f>
        <v>34.690499999999886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45870</v>
      </c>
      <c r="B2653" s="2">
        <f>RSI!B2653</f>
        <v>34.4</v>
      </c>
      <c r="C2653" s="2">
        <f>RSI!I2653</f>
        <v>50.042343741074021</v>
      </c>
      <c r="D2653" s="2">
        <f>MACD!E2653</f>
        <v>1.3844943843821511E-5</v>
      </c>
      <c r="E2653" s="2">
        <f>MACD!F2653</f>
        <v>1.8572280029491438E-5</v>
      </c>
      <c r="F2653" s="2">
        <f>'Moving Avg'!D2653</f>
        <v>34.4</v>
      </c>
      <c r="G2653" s="2">
        <f>'Moving Avg'!F2653</f>
        <v>34.399999999999991</v>
      </c>
      <c r="H2653" s="2">
        <f>'Moving Avg'!G2653</f>
        <v>34.400000000000027</v>
      </c>
      <c r="I2653" s="2">
        <f>'Moving Avg'!H2653</f>
        <v>34.690499999999886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</row>
    <row r="2654" spans="1:12" ht="13.5" x14ac:dyDescent="0.25">
      <c r="A2654" s="3">
        <f>RSI!A2654</f>
        <v>45873</v>
      </c>
      <c r="B2654" s="2">
        <f>RSI!B2654</f>
        <v>34.4</v>
      </c>
      <c r="C2654" s="2">
        <f>RSI!I2654</f>
        <v>50.042343741074028</v>
      </c>
      <c r="D2654" s="2">
        <f>MACD!E2654</f>
        <v>1.2886781682652781E-5</v>
      </c>
      <c r="E2654" s="2">
        <f>MACD!F2654</f>
        <v>1.7435180360123709E-5</v>
      </c>
      <c r="F2654" s="2">
        <f>'Moving Avg'!D2654</f>
        <v>34.4</v>
      </c>
      <c r="G2654" s="2">
        <f>'Moving Avg'!F2654</f>
        <v>34.399999999999991</v>
      </c>
      <c r="H2654" s="2">
        <f>'Moving Avg'!G2654</f>
        <v>34.400000000000027</v>
      </c>
      <c r="I2654" s="2">
        <f>'Moving Avg'!H2654</f>
        <v>34.690499999999886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</row>
    <row r="2655" spans="1:12" ht="13.5" x14ac:dyDescent="0.25">
      <c r="A2655" s="3">
        <f>RSI!A2655</f>
        <v>45874</v>
      </c>
      <c r="B2655" s="2">
        <f>RSI!B2655</f>
        <v>34.4</v>
      </c>
      <c r="C2655" s="2">
        <f>RSI!I2655</f>
        <v>50.042343741074028</v>
      </c>
      <c r="D2655" s="2">
        <f>MACD!E2655</f>
        <v>1.1989226919695284E-5</v>
      </c>
      <c r="E2655" s="2">
        <f>MACD!F2655</f>
        <v>1.6345989672038026E-5</v>
      </c>
      <c r="F2655" s="2">
        <f>'Moving Avg'!D2655</f>
        <v>34.4</v>
      </c>
      <c r="G2655" s="2">
        <f>'Moving Avg'!F2655</f>
        <v>34.399999999999991</v>
      </c>
      <c r="H2655" s="2">
        <f>'Moving Avg'!G2655</f>
        <v>34.400000000000027</v>
      </c>
      <c r="I2655" s="2">
        <f>'Moving Avg'!H2655</f>
        <v>34.690499999999886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</row>
    <row r="2656" spans="1:12" ht="13.5" x14ac:dyDescent="0.25">
      <c r="A2656" s="3">
        <f>RSI!A2656</f>
        <v>45875</v>
      </c>
      <c r="B2656" s="2">
        <f>RSI!B2656</f>
        <v>34.4</v>
      </c>
      <c r="C2656" s="2">
        <f>RSI!I2656</f>
        <v>50.042343741074042</v>
      </c>
      <c r="D2656" s="2">
        <f>MACD!E2656</f>
        <v>1.114938513069319E-5</v>
      </c>
      <c r="E2656" s="2">
        <f>MACD!F2656</f>
        <v>1.5306668763769059E-5</v>
      </c>
      <c r="F2656" s="2">
        <f>'Moving Avg'!D2656</f>
        <v>34.4</v>
      </c>
      <c r="G2656" s="2">
        <f>'Moving Avg'!F2656</f>
        <v>34.399999999999991</v>
      </c>
      <c r="H2656" s="2">
        <f>'Moving Avg'!G2656</f>
        <v>34.400000000000027</v>
      </c>
      <c r="I2656" s="2">
        <f>'Moving Avg'!H2656</f>
        <v>34.690499999999886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</row>
    <row r="2657" spans="1:12" ht="13.5" x14ac:dyDescent="0.25">
      <c r="A2657" s="3">
        <f>RSI!A2657</f>
        <v>45876</v>
      </c>
      <c r="B2657" s="2">
        <f>RSI!B2657</f>
        <v>34.4</v>
      </c>
      <c r="C2657" s="2">
        <f>RSI!I2657</f>
        <v>50.042343741074042</v>
      </c>
      <c r="D2657" s="2">
        <f>MACD!E2657</f>
        <v>1.0364330904621966E-5</v>
      </c>
      <c r="E2657" s="2">
        <f>MACD!F2657</f>
        <v>1.4318201191939642E-5</v>
      </c>
      <c r="F2657" s="2">
        <f>'Moving Avg'!D2657</f>
        <v>34.4</v>
      </c>
      <c r="G2657" s="2">
        <f>'Moving Avg'!F2657</f>
        <v>34.399999999999991</v>
      </c>
      <c r="H2657" s="2">
        <f>'Moving Avg'!G2657</f>
        <v>34.400000000000027</v>
      </c>
      <c r="I2657" s="2">
        <f>'Moving Avg'!H2657</f>
        <v>34.690499999999886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</row>
    <row r="2658" spans="1:12" ht="13.5" x14ac:dyDescent="0.25">
      <c r="A2658" s="3">
        <f>RSI!A2658</f>
        <v>45877</v>
      </c>
      <c r="B2658" s="2">
        <f>RSI!B2658</f>
        <v>34.4</v>
      </c>
      <c r="C2658" s="2">
        <f>RSI!I2658</f>
        <v>50.042343741074042</v>
      </c>
      <c r="D2658" s="2">
        <f>MACD!E2658</f>
        <v>9.6311478969823838E-6</v>
      </c>
      <c r="E2658" s="2">
        <f>MACD!F2658</f>
        <v>1.3380790532948191E-5</v>
      </c>
      <c r="F2658" s="2">
        <f>'Moving Avg'!D2658</f>
        <v>34.4</v>
      </c>
      <c r="G2658" s="2">
        <f>'Moving Avg'!F2658</f>
        <v>34.399999999999991</v>
      </c>
      <c r="H2658" s="2">
        <f>'Moving Avg'!G2658</f>
        <v>34.400000000000027</v>
      </c>
      <c r="I2658" s="2">
        <f>'Moving Avg'!H2658</f>
        <v>34.690499999999886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</row>
    <row r="2659" spans="1:12" ht="13.5" x14ac:dyDescent="0.25">
      <c r="A2659" s="3">
        <f>RSI!A2659</f>
        <v>45880</v>
      </c>
      <c r="B2659" s="2">
        <f>RSI!B2659</f>
        <v>34.4</v>
      </c>
      <c r="C2659" s="2">
        <f>RSI!I2659</f>
        <v>50.042343741074042</v>
      </c>
      <c r="D2659" s="2">
        <f>MACD!E2659</f>
        <v>8.9469600936809002E-6</v>
      </c>
      <c r="E2659" s="2">
        <f>MACD!F2659</f>
        <v>1.2494024445094734E-5</v>
      </c>
      <c r="F2659" s="2">
        <f>'Moving Avg'!D2659</f>
        <v>34.4</v>
      </c>
      <c r="G2659" s="2">
        <f>'Moving Avg'!F2659</f>
        <v>34.399999999999991</v>
      </c>
      <c r="H2659" s="2">
        <f>'Moving Avg'!G2659</f>
        <v>34.400000000000027</v>
      </c>
      <c r="I2659" s="2">
        <f>'Moving Avg'!H2659</f>
        <v>34.690499999999886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</row>
    <row r="2660" spans="1:12" ht="13.5" x14ac:dyDescent="0.25">
      <c r="A2660" s="3">
        <f>RSI!A2660</f>
        <v>45881</v>
      </c>
      <c r="B2660" s="2">
        <f>RSI!B2660</f>
        <v>34.4</v>
      </c>
      <c r="C2660" s="2">
        <f>RSI!I2660</f>
        <v>50.042343741074042</v>
      </c>
      <c r="D2660" s="2">
        <f>MACD!E2660</f>
        <v>8.3089558557958298E-6</v>
      </c>
      <c r="E2660" s="2">
        <f>MACD!F2660</f>
        <v>1.1657010727234954E-5</v>
      </c>
      <c r="F2660" s="2">
        <f>'Moving Avg'!D2660</f>
        <v>34.4</v>
      </c>
      <c r="G2660" s="2">
        <f>'Moving Avg'!F2660</f>
        <v>34.399999999999991</v>
      </c>
      <c r="H2660" s="2">
        <f>'Moving Avg'!G2660</f>
        <v>34.400000000000027</v>
      </c>
      <c r="I2660" s="2">
        <f>'Moving Avg'!H2660</f>
        <v>34.690499999999886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45883</v>
      </c>
      <c r="B2661" s="2">
        <f>RSI!B2661</f>
        <v>34.4</v>
      </c>
      <c r="C2661" s="2">
        <f>RSI!I2661</f>
        <v>50.042343741074042</v>
      </c>
      <c r="D2661" s="2">
        <f>MACD!E2661</f>
        <v>7.7144060384171098E-6</v>
      </c>
      <c r="E2661" s="2">
        <f>MACD!F2661</f>
        <v>1.0868489789471386E-5</v>
      </c>
      <c r="F2661" s="2">
        <f>'Moving Avg'!D2661</f>
        <v>34.4</v>
      </c>
      <c r="G2661" s="2">
        <f>'Moving Avg'!F2661</f>
        <v>34.399999999999991</v>
      </c>
      <c r="H2661" s="2">
        <f>'Moving Avg'!G2661</f>
        <v>34.400000000000027</v>
      </c>
      <c r="I2661" s="2">
        <f>'Moving Avg'!H2661</f>
        <v>34.690499999999886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45884</v>
      </c>
      <c r="B2662" s="2">
        <f>RSI!B2662</f>
        <v>34.4</v>
      </c>
      <c r="C2662" s="2">
        <f>RSI!I2662</f>
        <v>50.042343741074042</v>
      </c>
      <c r="D2662" s="2">
        <f>MACD!E2662</f>
        <v>7.1606771925303292E-6</v>
      </c>
      <c r="E2662" s="2">
        <f>MACD!F2662</f>
        <v>1.0126927270083174E-5</v>
      </c>
      <c r="F2662" s="2">
        <f>'Moving Avg'!D2662</f>
        <v>34.4</v>
      </c>
      <c r="G2662" s="2">
        <f>'Moving Avg'!F2662</f>
        <v>34.399999999999991</v>
      </c>
      <c r="H2662" s="2">
        <f>'Moving Avg'!G2662</f>
        <v>34.400000000000027</v>
      </c>
      <c r="I2662" s="2">
        <f>'Moving Avg'!H2662</f>
        <v>34.690499999999886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45887</v>
      </c>
      <c r="B2663" s="2">
        <f>RSI!B2663</f>
        <v>34.4</v>
      </c>
      <c r="C2663" s="2">
        <f>RSI!I2663</f>
        <v>50.042343741074042</v>
      </c>
      <c r="D2663" s="2">
        <f>MACD!E2663</f>
        <v>6.6452408944428498E-6</v>
      </c>
      <c r="E2663" s="2">
        <f>MACD!F2663</f>
        <v>9.4305899949551092E-6</v>
      </c>
      <c r="F2663" s="2">
        <f>'Moving Avg'!D2663</f>
        <v>34.4</v>
      </c>
      <c r="G2663" s="2">
        <f>'Moving Avg'!F2663</f>
        <v>34.399999999999991</v>
      </c>
      <c r="H2663" s="2">
        <f>'Moving Avg'!G2663</f>
        <v>34.400000000000027</v>
      </c>
      <c r="I2663" s="2">
        <f>'Moving Avg'!H2663</f>
        <v>34.690499999999886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</row>
    <row r="2664" spans="1:12" ht="13.5" x14ac:dyDescent="0.25">
      <c r="A2664" s="3">
        <f>RSI!A2664</f>
        <v>45888</v>
      </c>
      <c r="B2664" s="2">
        <f>RSI!B2664</f>
        <v>34.4</v>
      </c>
      <c r="C2664" s="2">
        <f>RSI!I2664</f>
        <v>50.042343741074042</v>
      </c>
      <c r="D2664" s="2">
        <f>MACD!E2664</f>
        <v>6.1656797925024875E-6</v>
      </c>
      <c r="E2664" s="2">
        <f>MACD!F2664</f>
        <v>8.7776079544645852E-6</v>
      </c>
      <c r="F2664" s="2">
        <f>'Moving Avg'!D2664</f>
        <v>34.4</v>
      </c>
      <c r="G2664" s="2">
        <f>'Moving Avg'!F2664</f>
        <v>34.399999999999991</v>
      </c>
      <c r="H2664" s="2">
        <f>'Moving Avg'!G2664</f>
        <v>34.400000000000027</v>
      </c>
      <c r="I2664" s="2">
        <f>'Moving Avg'!H2664</f>
        <v>34.690499999999886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45889</v>
      </c>
      <c r="B2665" s="2">
        <f>RSI!B2665</f>
        <v>34.4</v>
      </c>
      <c r="C2665" s="2">
        <f>RSI!I2665</f>
        <v>50.042343741074042</v>
      </c>
      <c r="D2665" s="2">
        <f>MACD!E2665</f>
        <v>5.7196911242840542E-6</v>
      </c>
      <c r="E2665" s="2">
        <f>MACD!F2665</f>
        <v>8.1660245884284793E-6</v>
      </c>
      <c r="F2665" s="2">
        <f>'Moving Avg'!D2665</f>
        <v>34.4</v>
      </c>
      <c r="G2665" s="2">
        <f>'Moving Avg'!F2665</f>
        <v>34.399999999999991</v>
      </c>
      <c r="H2665" s="2">
        <f>'Moving Avg'!G2665</f>
        <v>34.400000000000027</v>
      </c>
      <c r="I2665" s="2">
        <f>'Moving Avg'!H2665</f>
        <v>34.690499999999886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</row>
    <row r="2666" spans="1:12" ht="13.5" x14ac:dyDescent="0.25">
      <c r="A2666" s="3">
        <f>RSI!A2666</f>
        <v>45890</v>
      </c>
      <c r="B2666" s="2">
        <f>RSI!B2666</f>
        <v>34.4</v>
      </c>
      <c r="C2666" s="2">
        <f>RSI!I2666</f>
        <v>50.042343741074042</v>
      </c>
      <c r="D2666" s="2">
        <f>MACD!E2666</f>
        <v>5.3050881376748293E-6</v>
      </c>
      <c r="E2666" s="2">
        <f>MACD!F2666</f>
        <v>7.5938372982777493E-6</v>
      </c>
      <c r="F2666" s="2">
        <f>'Moving Avg'!D2666</f>
        <v>34.4</v>
      </c>
      <c r="G2666" s="2">
        <f>'Moving Avg'!F2666</f>
        <v>34.399999999999991</v>
      </c>
      <c r="H2666" s="2">
        <f>'Moving Avg'!G2666</f>
        <v>34.400000000000027</v>
      </c>
      <c r="I2666" s="2">
        <f>'Moving Avg'!H2666</f>
        <v>34.690499999999886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</row>
    <row r="2667" spans="1:12" ht="13.5" x14ac:dyDescent="0.25">
      <c r="A2667" s="3">
        <f>RSI!A2667</f>
        <v>45891</v>
      </c>
      <c r="B2667" s="2">
        <f>RSI!B2667</f>
        <v>34.4</v>
      </c>
      <c r="C2667" s="2">
        <f>RSI!I2667</f>
        <v>50.042343741074042</v>
      </c>
      <c r="D2667" s="2">
        <f>MACD!E2667</f>
        <v>4.9197998919225938E-6</v>
      </c>
      <c r="E2667" s="2">
        <f>MACD!F2667</f>
        <v>7.0590298170067184E-6</v>
      </c>
      <c r="F2667" s="2">
        <f>'Moving Avg'!D2667</f>
        <v>34.4</v>
      </c>
      <c r="G2667" s="2">
        <f>'Moving Avg'!F2667</f>
        <v>34.399999999999991</v>
      </c>
      <c r="H2667" s="2">
        <f>'Moving Avg'!G2667</f>
        <v>34.400000000000027</v>
      </c>
      <c r="I2667" s="2">
        <f>'Moving Avg'!H2667</f>
        <v>34.690499999999886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45894</v>
      </c>
      <c r="B2668" s="2">
        <f>RSI!B2668</f>
        <v>34.4</v>
      </c>
      <c r="C2668" s="2">
        <f>RSI!I2668</f>
        <v>50.042343741074042</v>
      </c>
      <c r="D2668" s="2">
        <f>MACD!E2668</f>
        <v>4.5618697868121671E-6</v>
      </c>
      <c r="E2668" s="2">
        <f>MACD!F2668</f>
        <v>6.559597810967809E-6</v>
      </c>
      <c r="F2668" s="2">
        <f>'Moving Avg'!D2668</f>
        <v>34.4</v>
      </c>
      <c r="G2668" s="2">
        <f>'Moving Avg'!F2668</f>
        <v>34.399999999999991</v>
      </c>
      <c r="H2668" s="2">
        <f>'Moving Avg'!G2668</f>
        <v>34.400000000000027</v>
      </c>
      <c r="I2668" s="2">
        <f>'Moving Avg'!H2668</f>
        <v>34.690499999999886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</row>
    <row r="2669" spans="1:12" ht="13.5" x14ac:dyDescent="0.25">
      <c r="A2669" s="3">
        <f>RSI!A2669</f>
        <v>45895</v>
      </c>
      <c r="B2669" s="2">
        <f>RSI!B2669</f>
        <v>34.4</v>
      </c>
      <c r="C2669" s="2">
        <f>RSI!I2669</f>
        <v>50.042343741074042</v>
      </c>
      <c r="D2669" s="2">
        <f>MACD!E2669</f>
        <v>4.2294530970821143E-6</v>
      </c>
      <c r="E2669" s="2">
        <f>MACD!F2669</f>
        <v>6.0935688681906711E-6</v>
      </c>
      <c r="F2669" s="2">
        <f>'Moving Avg'!D2669</f>
        <v>34.4</v>
      </c>
      <c r="G2669" s="2">
        <f>'Moving Avg'!F2669</f>
        <v>34.399999999999991</v>
      </c>
      <c r="H2669" s="2">
        <f>'Moving Avg'!G2669</f>
        <v>34.400000000000027</v>
      </c>
      <c r="I2669" s="2">
        <f>'Moving Avg'!H2669</f>
        <v>34.690499999999886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</row>
    <row r="2670" spans="1:12" ht="13.5" x14ac:dyDescent="0.25">
      <c r="A2670" s="3">
        <f>RSI!A2670</f>
        <v>45896</v>
      </c>
      <c r="B2670" s="2">
        <f>RSI!B2670</f>
        <v>34.4</v>
      </c>
      <c r="C2670" s="2">
        <f>RSI!I2670</f>
        <v>50.042343741074042</v>
      </c>
      <c r="D2670" s="2">
        <f>MACD!E2670</f>
        <v>3.9208137749824346E-6</v>
      </c>
      <c r="E2670" s="2">
        <f>MACD!F2670</f>
        <v>5.6590178495490241E-6</v>
      </c>
      <c r="F2670" s="2">
        <f>'Moving Avg'!D2670</f>
        <v>34.4</v>
      </c>
      <c r="G2670" s="2">
        <f>'Moving Avg'!F2670</f>
        <v>34.399999999999991</v>
      </c>
      <c r="H2670" s="2">
        <f>'Moving Avg'!G2670</f>
        <v>34.400000000000027</v>
      </c>
      <c r="I2670" s="2">
        <f>'Moving Avg'!H2670</f>
        <v>34.690499999999886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45897</v>
      </c>
      <c r="B2671" s="2">
        <f>RSI!B2671</f>
        <v>34.4</v>
      </c>
      <c r="C2671" s="2">
        <f>RSI!I2671</f>
        <v>50.042343741074042</v>
      </c>
      <c r="D2671" s="2">
        <f>MACD!E2671</f>
        <v>3.6343206986089172E-6</v>
      </c>
      <c r="E2671" s="2">
        <f>MACD!F2671</f>
        <v>5.2540784193610029E-6</v>
      </c>
      <c r="F2671" s="2">
        <f>'Moving Avg'!D2671</f>
        <v>34.4</v>
      </c>
      <c r="G2671" s="2">
        <f>'Moving Avg'!F2671</f>
        <v>34.399999999999991</v>
      </c>
      <c r="H2671" s="2">
        <f>'Moving Avg'!G2671</f>
        <v>34.400000000000027</v>
      </c>
      <c r="I2671" s="2">
        <f>'Moving Avg'!H2671</f>
        <v>34.690499999999886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</row>
    <row r="2672" spans="1:12" ht="13.5" x14ac:dyDescent="0.25">
      <c r="A2672" s="3">
        <f>RSI!A2672</f>
        <v>45898</v>
      </c>
      <c r="B2672" s="2">
        <f>RSI!B2672</f>
        <v>34</v>
      </c>
      <c r="C2672" s="2">
        <f>RSI!I2672</f>
        <v>8.7795143627189987E-2</v>
      </c>
      <c r="D2672" s="2">
        <f>MACD!E2672</f>
        <v>2.9632998073182648E-2</v>
      </c>
      <c r="E2672" s="2">
        <f>MACD!F2672</f>
        <v>5.9308028773720194E-3</v>
      </c>
      <c r="F2672" s="2">
        <f>'Moving Avg'!D2672</f>
        <v>34.32</v>
      </c>
      <c r="G2672" s="2">
        <f>'Moving Avg'!F2672</f>
        <v>34.379999999999988</v>
      </c>
      <c r="H2672" s="2">
        <f>'Moving Avg'!G2672</f>
        <v>34.392000000000024</v>
      </c>
      <c r="I2672" s="2">
        <f>'Moving Avg'!H2672</f>
        <v>34.688499999999891</v>
      </c>
      <c r="J2672" s="6" t="str">
        <f>OBV!F2672</f>
        <v>BEARISH</v>
      </c>
      <c r="K2672" s="6" t="str">
        <f>OBV!G2672</f>
        <v>NEUTRAL</v>
      </c>
      <c r="L2672" s="6" t="str">
        <f>OBV!H2672</f>
        <v>CONFIRMED BEARISH</v>
      </c>
    </row>
    <row r="2673" spans="1:12" ht="13.5" x14ac:dyDescent="0.25">
      <c r="A2673" s="3">
        <f>RSI!A2673</f>
        <v>45901</v>
      </c>
      <c r="B2673" s="2">
        <f>RSI!B2673</f>
        <v>34</v>
      </c>
      <c r="C2673" s="2">
        <f>RSI!I2673</f>
        <v>8.7795143627189987E-2</v>
      </c>
      <c r="D2673" s="2">
        <f>MACD!E2673</f>
        <v>5.7067593627714075E-2</v>
      </c>
      <c r="E2673" s="2">
        <f>MACD!F2673</f>
        <v>1.6158161027440433E-2</v>
      </c>
      <c r="F2673" s="2">
        <f>'Moving Avg'!D2673</f>
        <v>34.239999999999995</v>
      </c>
      <c r="G2673" s="2">
        <f>'Moving Avg'!F2673</f>
        <v>34.359999999999992</v>
      </c>
      <c r="H2673" s="2">
        <f>'Moving Avg'!G2673</f>
        <v>34.384000000000022</v>
      </c>
      <c r="I2673" s="2">
        <f>'Moving Avg'!H2673</f>
        <v>34.686499999999889</v>
      </c>
      <c r="J2673" s="6" t="str">
        <f>OBV!F2673</f>
        <v>BEARISH</v>
      </c>
      <c r="K2673" s="6" t="str">
        <f>OBV!G2673</f>
        <v>NEUTRAL</v>
      </c>
      <c r="L2673" s="6" t="str">
        <f>OBV!H2673</f>
        <v>CONFIRMED BEARISH</v>
      </c>
    </row>
    <row r="2674" spans="1:12" ht="13.5" x14ac:dyDescent="0.25">
      <c r="A2674" s="3">
        <f>RSI!A2674</f>
        <v>45902</v>
      </c>
      <c r="B2674" s="2">
        <f>RSI!B2674</f>
        <v>34</v>
      </c>
      <c r="C2674" s="2">
        <f>RSI!I2674</f>
        <v>8.7795143627189987E-2</v>
      </c>
      <c r="D2674" s="2">
        <f>MACD!E2674</f>
        <v>8.2469996485230013E-2</v>
      </c>
      <c r="E2674" s="2">
        <f>MACD!F2674</f>
        <v>2.9420528118998351E-2</v>
      </c>
      <c r="F2674" s="2">
        <f>'Moving Avg'!D2674</f>
        <v>34.160000000000004</v>
      </c>
      <c r="G2674" s="2">
        <f>'Moving Avg'!F2674</f>
        <v>34.339999999999989</v>
      </c>
      <c r="H2674" s="2">
        <f>'Moving Avg'!G2674</f>
        <v>34.376000000000019</v>
      </c>
      <c r="I2674" s="2">
        <f>'Moving Avg'!H2674</f>
        <v>34.684499999999893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</row>
    <row r="2675" spans="1:12" ht="13.5" x14ac:dyDescent="0.25">
      <c r="A2675" s="3">
        <f>RSI!A2675</f>
        <v>45903</v>
      </c>
      <c r="B2675" s="2">
        <f>RSI!B2675</f>
        <v>34.4</v>
      </c>
      <c r="C2675" s="2">
        <f>RSI!I2675</f>
        <v>55.531027512118655</v>
      </c>
      <c r="D2675" s="2">
        <f>MACD!E2675</f>
        <v>7.6361109875179523E-2</v>
      </c>
      <c r="E2675" s="2">
        <f>MACD!F2675</f>
        <v>3.8808644470234591E-2</v>
      </c>
      <c r="F2675" s="2">
        <f>'Moving Avg'!D2675</f>
        <v>34.160000000000004</v>
      </c>
      <c r="G2675" s="2">
        <f>'Moving Avg'!F2675</f>
        <v>34.339999999999989</v>
      </c>
      <c r="H2675" s="2">
        <f>'Moving Avg'!G2675</f>
        <v>34.376000000000019</v>
      </c>
      <c r="I2675" s="2">
        <f>'Moving Avg'!H2675</f>
        <v>34.684499999999893</v>
      </c>
      <c r="J2675" s="6" t="str">
        <f>OBV!F2675</f>
        <v>BEARISH</v>
      </c>
      <c r="K2675" s="6" t="str">
        <f>OBV!G2675</f>
        <v>NEUTRAL</v>
      </c>
      <c r="L2675" s="6" t="str">
        <f>OBV!H2675</f>
        <v>NEUTRAL</v>
      </c>
    </row>
    <row r="2676" spans="1:12" ht="13.5" x14ac:dyDescent="0.25">
      <c r="A2676" s="3">
        <f>RSI!A2676</f>
        <v>45905</v>
      </c>
      <c r="B2676" s="2">
        <f>RSI!B2676</f>
        <v>34.4</v>
      </c>
      <c r="C2676" s="2">
        <f>RSI!I2676</f>
        <v>55.531027512118655</v>
      </c>
      <c r="D2676" s="2">
        <f>MACD!E2676</f>
        <v>7.0704733073853276E-2</v>
      </c>
      <c r="E2676" s="2">
        <f>MACD!F2676</f>
        <v>4.5187862190958328E-2</v>
      </c>
      <c r="F2676" s="2">
        <f>'Moving Avg'!D2676</f>
        <v>34.160000000000004</v>
      </c>
      <c r="G2676" s="2">
        <f>'Moving Avg'!F2676</f>
        <v>34.339999999999989</v>
      </c>
      <c r="H2676" s="2">
        <f>'Moving Avg'!G2676</f>
        <v>34.376000000000019</v>
      </c>
      <c r="I2676" s="2">
        <f>'Moving Avg'!H2676</f>
        <v>34.684499999999893</v>
      </c>
      <c r="J2676" s="6" t="str">
        <f>OBV!F2676</f>
        <v>BEARISH</v>
      </c>
      <c r="K2676" s="6" t="str">
        <f>OBV!G2676</f>
        <v>NEUTRAL</v>
      </c>
      <c r="L2676" s="6" t="str">
        <f>OBV!H2676</f>
        <v>NEUTRAL</v>
      </c>
    </row>
    <row r="2677" spans="1:12" ht="13.5" x14ac:dyDescent="0.25">
      <c r="A2677" s="3">
        <f>RSI!A2677</f>
        <v>45908</v>
      </c>
      <c r="B2677" s="2">
        <f>RSI!B2677</f>
        <v>34.4</v>
      </c>
      <c r="C2677" s="2">
        <f>RSI!I2677</f>
        <v>55.531027512118655</v>
      </c>
      <c r="D2677" s="2">
        <f>MACD!E2677</f>
        <v>6.5467346883941957E-2</v>
      </c>
      <c r="E2677" s="2">
        <f>MACD!F2677</f>
        <v>4.9243759129555059E-2</v>
      </c>
      <c r="F2677" s="2">
        <f>'Moving Avg'!D2677</f>
        <v>34.24</v>
      </c>
      <c r="G2677" s="2">
        <f>'Moving Avg'!F2677</f>
        <v>34.339999999999989</v>
      </c>
      <c r="H2677" s="2">
        <f>'Moving Avg'!G2677</f>
        <v>34.376000000000019</v>
      </c>
      <c r="I2677" s="2">
        <f>'Moving Avg'!H2677</f>
        <v>34.684499999999893</v>
      </c>
      <c r="J2677" s="6" t="str">
        <f>OBV!F2677</f>
        <v>BULLISH</v>
      </c>
      <c r="K2677" s="6" t="str">
        <f>OBV!G2677</f>
        <v>NEUTRAL</v>
      </c>
      <c r="L2677" s="6" t="str">
        <f>OBV!H2677</f>
        <v>CONFIRMED BULLISH</v>
      </c>
    </row>
    <row r="2678" spans="1:12" ht="13.5" x14ac:dyDescent="0.25">
      <c r="A2678" s="3">
        <f>RSI!A2678</f>
        <v>45909</v>
      </c>
      <c r="B2678" s="2">
        <f>RSI!B2678</f>
        <v>34.4</v>
      </c>
      <c r="C2678" s="2">
        <f>RSI!I2678</f>
        <v>55.531027512118655</v>
      </c>
      <c r="D2678" s="2">
        <f>MACD!E2678</f>
        <v>6.0617915004279155E-2</v>
      </c>
      <c r="E2678" s="2">
        <f>MACD!F2678</f>
        <v>5.151859030449988E-2</v>
      </c>
      <c r="F2678" s="2">
        <f>'Moving Avg'!D2678</f>
        <v>34.320000000000007</v>
      </c>
      <c r="G2678" s="2">
        <f>'Moving Avg'!F2678</f>
        <v>34.339999999999989</v>
      </c>
      <c r="H2678" s="2">
        <f>'Moving Avg'!G2678</f>
        <v>34.376000000000019</v>
      </c>
      <c r="I2678" s="2">
        <f>'Moving Avg'!H2678</f>
        <v>34.684499999999893</v>
      </c>
      <c r="J2678" s="6" t="str">
        <f>OBV!F2678</f>
        <v>BULLISH</v>
      </c>
      <c r="K2678" s="6" t="str">
        <f>OBV!G2678</f>
        <v>NEUTRAL</v>
      </c>
      <c r="L2678" s="6" t="str">
        <f>OBV!H2678</f>
        <v>CONFIRMED BULLISH</v>
      </c>
    </row>
    <row r="2679" spans="1:12" ht="13.5" x14ac:dyDescent="0.25">
      <c r="A2679" s="3">
        <f>RSI!A2679</f>
        <v>45910</v>
      </c>
      <c r="B2679" s="2">
        <f>RSI!B2679</f>
        <v>34.4</v>
      </c>
      <c r="C2679" s="2">
        <f>RSI!I2679</f>
        <v>55.531027512118655</v>
      </c>
      <c r="D2679" s="2">
        <f>MACD!E2679</f>
        <v>5.6127700112760692E-2</v>
      </c>
      <c r="E2679" s="2">
        <f>MACD!F2679</f>
        <v>5.2440412266152044E-2</v>
      </c>
      <c r="F2679" s="2">
        <f>'Moving Avg'!D2679</f>
        <v>34.4</v>
      </c>
      <c r="G2679" s="2">
        <f>'Moving Avg'!F2679</f>
        <v>34.339999999999989</v>
      </c>
      <c r="H2679" s="2">
        <f>'Moving Avg'!G2679</f>
        <v>34.376000000000019</v>
      </c>
      <c r="I2679" s="2">
        <f>'Moving Avg'!H2679</f>
        <v>34.684499999999893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</row>
    <row r="2680" spans="1:12" ht="13.5" x14ac:dyDescent="0.25">
      <c r="A2680" s="3">
        <f>RSI!A2680</f>
        <v>45911</v>
      </c>
      <c r="B2680" s="2">
        <f>RSI!B2680</f>
        <v>34.4</v>
      </c>
      <c r="C2680" s="2">
        <f>RSI!I2680</f>
        <v>55.531027512118655</v>
      </c>
      <c r="D2680" s="2">
        <f>MACD!E2680</f>
        <v>5.1970093572528242E-2</v>
      </c>
      <c r="E2680" s="2">
        <f>MACD!F2680</f>
        <v>5.2346348527427283E-2</v>
      </c>
      <c r="F2680" s="2">
        <f>'Moving Avg'!D2680</f>
        <v>34.4</v>
      </c>
      <c r="G2680" s="2">
        <f>'Moving Avg'!F2680</f>
        <v>34.339999999999989</v>
      </c>
      <c r="H2680" s="2">
        <f>'Moving Avg'!G2680</f>
        <v>34.376000000000019</v>
      </c>
      <c r="I2680" s="2">
        <f>'Moving Avg'!H2680</f>
        <v>34.684499999999893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</row>
    <row r="2681" spans="1:12" ht="13.5" x14ac:dyDescent="0.25">
      <c r="A2681" s="3">
        <f>RSI!A2681</f>
        <v>45912</v>
      </c>
      <c r="B2681" s="2">
        <f>RSI!B2681</f>
        <v>34.4</v>
      </c>
      <c r="C2681" s="2">
        <f>RSI!I2681</f>
        <v>55.531027512118655</v>
      </c>
      <c r="D2681" s="2">
        <f>MACD!E2681</f>
        <v>4.8120457752439449E-2</v>
      </c>
      <c r="E2681" s="2">
        <f>MACD!F2681</f>
        <v>5.1501170372429725E-2</v>
      </c>
      <c r="F2681" s="2">
        <f>'Moving Avg'!D2681</f>
        <v>34.4</v>
      </c>
      <c r="G2681" s="2">
        <f>'Moving Avg'!F2681</f>
        <v>34.339999999999989</v>
      </c>
      <c r="H2681" s="2">
        <f>'Moving Avg'!G2681</f>
        <v>34.376000000000019</v>
      </c>
      <c r="I2681" s="2">
        <f>'Moving Avg'!H2681</f>
        <v>34.684499999999893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</row>
    <row r="2682" spans="1:12" ht="13.5" x14ac:dyDescent="0.25">
      <c r="A2682" s="3">
        <f>RSI!A2682</f>
        <v>45915</v>
      </c>
      <c r="B2682" s="2">
        <f>RSI!B2682</f>
        <v>34.4</v>
      </c>
      <c r="C2682" s="2">
        <f>RSI!I2682</f>
        <v>55.531027512118655</v>
      </c>
      <c r="D2682" s="2">
        <f>MACD!E2682</f>
        <v>-1.6982481511192304E-2</v>
      </c>
      <c r="E2682" s="2">
        <f>MACD!F2682</f>
        <v>3.7804439995705319E-2</v>
      </c>
      <c r="F2682" s="2">
        <f>'Moving Avg'!D2682</f>
        <v>34.4</v>
      </c>
      <c r="G2682" s="2">
        <f>'Moving Avg'!F2682</f>
        <v>34.339999999999989</v>
      </c>
      <c r="H2682" s="2">
        <f>'Moving Avg'!G2682</f>
        <v>34.376000000000019</v>
      </c>
      <c r="I2682" s="2">
        <f>'Moving Avg'!H2682</f>
        <v>34.684499999999893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</row>
    <row r="2683" spans="1:12" ht="13.5" x14ac:dyDescent="0.25">
      <c r="A2683" s="3">
        <f>RSI!A2683</f>
        <v>45916</v>
      </c>
      <c r="B2683" s="2">
        <f>RSI!B2683</f>
        <v>34.4</v>
      </c>
      <c r="C2683" s="2">
        <f>RSI!I2683</f>
        <v>55.531027512118655</v>
      </c>
      <c r="D2683" s="2">
        <f>MACD!E2683</f>
        <v>-7.2353929862913446E-2</v>
      </c>
      <c r="E2683" s="2">
        <f>MACD!F2683</f>
        <v>1.5772766023981567E-2</v>
      </c>
      <c r="F2683" s="2">
        <f>'Moving Avg'!D2683</f>
        <v>34.4</v>
      </c>
      <c r="G2683" s="2">
        <f>'Moving Avg'!F2683</f>
        <v>34.339999999999989</v>
      </c>
      <c r="H2683" s="2">
        <f>'Moving Avg'!G2683</f>
        <v>34.376000000000019</v>
      </c>
      <c r="I2683" s="2">
        <f>'Moving Avg'!H2683</f>
        <v>34.684499999999893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</row>
    <row r="2684" spans="1:12" ht="13.5" x14ac:dyDescent="0.25">
      <c r="A2684" s="3">
        <f>RSI!A2684</f>
        <v>45917</v>
      </c>
      <c r="B2684" s="2">
        <f>RSI!B2684</f>
        <v>34.4</v>
      </c>
      <c r="C2684" s="2">
        <f>RSI!I2684</f>
        <v>55.531027512118655</v>
      </c>
      <c r="D2684" s="2">
        <f>MACD!E2684</f>
        <v>-0.11946997709160456</v>
      </c>
      <c r="E2684" s="2">
        <f>MACD!F2684</f>
        <v>-1.1275782599135659E-2</v>
      </c>
      <c r="F2684" s="2">
        <f>'Moving Avg'!D2684</f>
        <v>34.4</v>
      </c>
      <c r="G2684" s="2">
        <f>'Moving Avg'!F2684</f>
        <v>34.339999999999989</v>
      </c>
      <c r="H2684" s="2">
        <f>'Moving Avg'!G2684</f>
        <v>34.376000000000019</v>
      </c>
      <c r="I2684" s="2">
        <f>'Moving Avg'!H2684</f>
        <v>34.684499999999893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</row>
    <row r="2685" spans="1:12" ht="13.5" x14ac:dyDescent="0.25">
      <c r="A2685" s="3">
        <f>RSI!A2685</f>
        <v>45918</v>
      </c>
      <c r="B2685" s="2">
        <f>RSI!B2685</f>
        <v>34.4</v>
      </c>
      <c r="C2685" s="2">
        <f>RSI!I2685</f>
        <v>55.531027512118655</v>
      </c>
      <c r="D2685" s="2">
        <f>MACD!E2685</f>
        <v>-9.8042720907919545E-2</v>
      </c>
      <c r="E2685" s="2">
        <f>MACD!F2685</f>
        <v>-2.8629170260892435E-2</v>
      </c>
      <c r="F2685" s="2">
        <f>'Moving Avg'!D2685</f>
        <v>34.4</v>
      </c>
      <c r="G2685" s="2">
        <f>'Moving Avg'!F2685</f>
        <v>34.339999999999989</v>
      </c>
      <c r="H2685" s="2">
        <f>'Moving Avg'!G2685</f>
        <v>34.376000000000019</v>
      </c>
      <c r="I2685" s="2">
        <f>'Moving Avg'!H2685</f>
        <v>34.676999999999893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</row>
    <row r="2686" spans="1:12" ht="13.5" x14ac:dyDescent="0.35">
      <c r="A2686" s="3">
        <f>RSI!A2686</f>
        <v>45919</v>
      </c>
      <c r="B2686" s="4">
        <f>RSI!B2686</f>
        <v>34.4</v>
      </c>
      <c r="C2686" s="2">
        <f>RSI!I2686</f>
        <v>55.531027512118655</v>
      </c>
      <c r="D2686" s="2">
        <f>MACD!E2686</f>
        <v>-8.0137688616900959E-2</v>
      </c>
      <c r="E2686" s="2">
        <f>MACD!F2686</f>
        <v>-3.8930873932094143E-2</v>
      </c>
      <c r="F2686" s="2">
        <f>'Moving Avg'!D2686</f>
        <v>34.4</v>
      </c>
      <c r="G2686" s="2">
        <f>'Moving Avg'!F2686</f>
        <v>34.339999999999989</v>
      </c>
      <c r="H2686" s="2">
        <f>'Moving Avg'!G2686</f>
        <v>34.376000000000019</v>
      </c>
      <c r="I2686" s="2">
        <f>'Moving Avg'!H2686</f>
        <v>34.669499999999893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</row>
    <row r="2687" spans="1:12" ht="13.5" x14ac:dyDescent="0.35">
      <c r="A2687" s="3">
        <f>RSI!A2687</f>
        <v>45922</v>
      </c>
      <c r="B2687" s="4">
        <f>RSI!B2687</f>
        <v>34.4</v>
      </c>
      <c r="C2687" s="2">
        <f>RSI!I2687</f>
        <v>55.531027512118655</v>
      </c>
      <c r="D2687" s="2">
        <f>MACD!E2687</f>
        <v>-6.5196279401817492E-2</v>
      </c>
      <c r="E2687" s="2">
        <f>MACD!F2687</f>
        <v>-4.4183955026038814E-2</v>
      </c>
      <c r="F2687" s="2">
        <f>'Moving Avg'!D2687</f>
        <v>34.4</v>
      </c>
      <c r="G2687" s="2">
        <f>'Moving Avg'!F2687</f>
        <v>34.339999999999989</v>
      </c>
      <c r="H2687" s="2">
        <f>'Moving Avg'!G2687</f>
        <v>34.376000000000019</v>
      </c>
      <c r="I2687" s="2">
        <f>'Moving Avg'!H2687</f>
        <v>34.661999999999892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</row>
    <row r="2688" spans="1:12" ht="13.5" x14ac:dyDescent="0.35">
      <c r="A2688" s="3">
        <f>RSI!A2688</f>
        <v>45923</v>
      </c>
      <c r="B2688" s="4">
        <f>RSI!B2688</f>
        <v>35.9</v>
      </c>
      <c r="C2688" s="2">
        <f>RSI!I2688</f>
        <v>93.109148243922093</v>
      </c>
      <c r="D2688" s="2">
        <f>MACD!E2688</f>
        <v>-0.16385818067886504</v>
      </c>
      <c r="E2688" s="2">
        <f>MACD!F2688</f>
        <v>-6.811880015660407E-2</v>
      </c>
      <c r="F2688" s="2">
        <f>'Moving Avg'!D2688</f>
        <v>34.700000000000003</v>
      </c>
      <c r="G2688" s="2">
        <f>'Moving Avg'!F2688</f>
        <v>34.414999999999985</v>
      </c>
      <c r="H2688" s="2">
        <f>'Moving Avg'!G2688</f>
        <v>34.40600000000002</v>
      </c>
      <c r="I2688" s="2">
        <f>'Moving Avg'!H2688</f>
        <v>34.661999999999892</v>
      </c>
      <c r="J2688" s="6" t="str">
        <f>OBV!F2688</f>
        <v>BULLISH</v>
      </c>
      <c r="K2688" s="6" t="str">
        <f>OBV!G2688</f>
        <v>NEUTRAL</v>
      </c>
      <c r="L2688" s="6" t="str">
        <f>OBV!H2688</f>
        <v>CONFIRMED BULLISH</v>
      </c>
    </row>
    <row r="2689" spans="1:12" ht="13.5" x14ac:dyDescent="0.35">
      <c r="A2689" s="3">
        <f>RSI!A2689</f>
        <v>45924</v>
      </c>
      <c r="B2689" s="4">
        <f>RSI!B2689</f>
        <v>35.9</v>
      </c>
      <c r="C2689" s="2">
        <f>RSI!I2689</f>
        <v>93.109148243922093</v>
      </c>
      <c r="D2689" s="2">
        <f>MACD!E2689</f>
        <v>-0.25638407848078515</v>
      </c>
      <c r="E2689" s="2">
        <f>MACD!F2689</f>
        <v>-0.10577185582144029</v>
      </c>
      <c r="F2689" s="2">
        <f>'Moving Avg'!D2689</f>
        <v>35</v>
      </c>
      <c r="G2689" s="2">
        <f>'Moving Avg'!F2689</f>
        <v>34.489999999999988</v>
      </c>
      <c r="H2689" s="2">
        <f>'Moving Avg'!G2689</f>
        <v>34.436000000000021</v>
      </c>
      <c r="I2689" s="2">
        <f>'Moving Avg'!H2689</f>
        <v>34.661999999999892</v>
      </c>
      <c r="J2689" s="6" t="str">
        <f>OBV!F2689</f>
        <v>BULLISH</v>
      </c>
      <c r="K2689" s="6" t="str">
        <f>OBV!G2689</f>
        <v>NEUTRAL</v>
      </c>
      <c r="L2689" s="6" t="str">
        <f>OBV!H2689</f>
        <v>CONFIRMED BULLISH</v>
      </c>
    </row>
    <row r="2690" spans="1:12" ht="13.5" x14ac:dyDescent="0.35">
      <c r="A2690" s="3">
        <f>RSI!A2690</f>
        <v>45925</v>
      </c>
      <c r="B2690" s="4">
        <f>RSI!B2690</f>
        <v>35.9</v>
      </c>
      <c r="C2690" s="2">
        <f>RSI!I2690</f>
        <v>93.109148243922093</v>
      </c>
      <c r="D2690" s="2">
        <f>MACD!E2690</f>
        <v>-0.34304813996683237</v>
      </c>
      <c r="E2690" s="2">
        <f>MACD!F2690</f>
        <v>-0.15322711265051872</v>
      </c>
      <c r="F2690" s="2">
        <f>'Moving Avg'!D2690</f>
        <v>35.299999999999997</v>
      </c>
      <c r="G2690" s="2">
        <f>'Moving Avg'!F2690</f>
        <v>34.564999999999984</v>
      </c>
      <c r="H2690" s="2">
        <f>'Moving Avg'!G2690</f>
        <v>34.466000000000022</v>
      </c>
      <c r="I2690" s="2">
        <f>'Moving Avg'!H2690</f>
        <v>34.661999999999892</v>
      </c>
      <c r="J2690" s="6" t="str">
        <f>OBV!F2690</f>
        <v>BULLISH</v>
      </c>
      <c r="K2690" s="6" t="str">
        <f>OBV!G2690</f>
        <v>NEUTRAL</v>
      </c>
      <c r="L2690" s="6" t="str">
        <f>OBV!H2690</f>
        <v>CONFIRMED BULLISH</v>
      </c>
    </row>
    <row r="2691" spans="1:12" ht="13.5" x14ac:dyDescent="0.35">
      <c r="A2691" s="3">
        <f>RSI!A2691</f>
        <v>45926</v>
      </c>
      <c r="B2691" s="4">
        <f>RSI!B2691</f>
        <v>35.9</v>
      </c>
      <c r="C2691" s="2">
        <f>RSI!I2691</f>
        <v>93.109148243922093</v>
      </c>
      <c r="D2691" s="2">
        <f>MACD!E2691</f>
        <v>-0.42413197002037606</v>
      </c>
      <c r="E2691" s="2">
        <f>MACD!F2691</f>
        <v>-0.20740808412449019</v>
      </c>
      <c r="F2691" s="2">
        <f>'Moving Avg'!D2691</f>
        <v>35.6</v>
      </c>
      <c r="G2691" s="2">
        <f>'Moving Avg'!F2691</f>
        <v>34.639999999999986</v>
      </c>
      <c r="H2691" s="2">
        <f>'Moving Avg'!G2691</f>
        <v>34.496000000000024</v>
      </c>
      <c r="I2691" s="2">
        <f>'Moving Avg'!H2691</f>
        <v>34.661999999999892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</row>
    <row r="2692" spans="1:12" ht="13.5" x14ac:dyDescent="0.35">
      <c r="A2692" s="3">
        <f>RSI!A2692</f>
        <v>45929</v>
      </c>
      <c r="B2692" s="4">
        <f>RSI!B2692</f>
        <v>35.9</v>
      </c>
      <c r="C2692" s="2">
        <f>RSI!I2692</f>
        <v>93.109148243922093</v>
      </c>
      <c r="D2692" s="2">
        <f>MACD!E2692</f>
        <v>-0.49991979162904698</v>
      </c>
      <c r="E2692" s="2">
        <f>MACD!F2692</f>
        <v>-0.26591042562540157</v>
      </c>
      <c r="F2692" s="2">
        <f>'Moving Avg'!D2692</f>
        <v>35.9</v>
      </c>
      <c r="G2692" s="2">
        <f>'Moving Avg'!F2692</f>
        <v>34.734999999999992</v>
      </c>
      <c r="H2692" s="2">
        <f>'Moving Avg'!G2692</f>
        <v>34.526000000000025</v>
      </c>
      <c r="I2692" s="2">
        <f>'Moving Avg'!H2692</f>
        <v>34.661999999999892</v>
      </c>
      <c r="J2692" s="6" t="str">
        <f>OBV!F2692</f>
        <v>BULLISH</v>
      </c>
      <c r="K2692" s="6" t="str">
        <f>OBV!G2692</f>
        <v>NEUTRAL</v>
      </c>
      <c r="L2692" s="6" t="str">
        <f>OBV!H2692</f>
        <v>CONFIRMED BULLISH</v>
      </c>
    </row>
    <row r="2693" spans="1:12" ht="13.5" x14ac:dyDescent="0.35">
      <c r="A2693" s="3">
        <f>RSI!A2693</f>
        <v>45930</v>
      </c>
      <c r="B2693" s="4">
        <f>RSI!B2693</f>
        <v>35.9</v>
      </c>
      <c r="C2693" s="2">
        <f>RSI!I2693</f>
        <v>93.109148243922093</v>
      </c>
      <c r="D2693" s="2">
        <f>MACD!E2693</f>
        <v>-0.57069463999334857</v>
      </c>
      <c r="E2693" s="2">
        <f>MACD!F2693</f>
        <v>-0.326867268498991</v>
      </c>
      <c r="F2693" s="2">
        <f>'Moving Avg'!D2693</f>
        <v>35.9</v>
      </c>
      <c r="G2693" s="2">
        <f>'Moving Avg'!F2693</f>
        <v>34.829999999999991</v>
      </c>
      <c r="H2693" s="2">
        <f>'Moving Avg'!G2693</f>
        <v>34.556000000000026</v>
      </c>
      <c r="I2693" s="2">
        <f>'Moving Avg'!H2693</f>
        <v>34.661999999999892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</row>
    <row r="2694" spans="1:12" ht="13.5" x14ac:dyDescent="0.35">
      <c r="A2694" s="3">
        <f>RSI!A2694</f>
        <v>45931</v>
      </c>
      <c r="B2694" s="4">
        <f>RSI!B2694</f>
        <v>35.9</v>
      </c>
      <c r="C2694" s="2">
        <f>RSI!I2694</f>
        <v>93.109148243922093</v>
      </c>
      <c r="D2694" s="2">
        <f>MACD!E2694</f>
        <v>-0.63673539423896131</v>
      </c>
      <c r="E2694" s="2">
        <f>MACD!F2694</f>
        <v>-0.38884089364698504</v>
      </c>
      <c r="F2694" s="2">
        <f>'Moving Avg'!D2694</f>
        <v>35.9</v>
      </c>
      <c r="G2694" s="2">
        <f>'Moving Avg'!F2694</f>
        <v>34.92499999999999</v>
      </c>
      <c r="H2694" s="2">
        <f>'Moving Avg'!G2694</f>
        <v>34.586000000000034</v>
      </c>
      <c r="I2694" s="2">
        <f>'Moving Avg'!H2694</f>
        <v>34.661999999999892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</row>
    <row r="2695" spans="1:12" ht="13.5" x14ac:dyDescent="0.35">
      <c r="A2695" s="3">
        <f>RSI!A2695</f>
        <v>45932</v>
      </c>
      <c r="B2695" s="4">
        <f>RSI!B2695</f>
        <v>35.9</v>
      </c>
      <c r="C2695" s="2">
        <f>RSI!I2695</f>
        <v>93.109148243922093</v>
      </c>
      <c r="D2695" s="2">
        <f>MACD!E2695</f>
        <v>-0.6983144991978989</v>
      </c>
      <c r="E2695" s="2">
        <f>MACD!F2695</f>
        <v>-0.45073561475716784</v>
      </c>
      <c r="F2695" s="2">
        <f>'Moving Avg'!D2695</f>
        <v>35.9</v>
      </c>
      <c r="G2695" s="2">
        <f>'Moving Avg'!F2695</f>
        <v>34.999999999999986</v>
      </c>
      <c r="H2695" s="2">
        <f>'Moving Avg'!G2695</f>
        <v>34.616000000000028</v>
      </c>
      <c r="I2695" s="2">
        <f>'Moving Avg'!H2695</f>
        <v>34.661999999999892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</row>
    <row r="2696" spans="1:12" ht="13.5" x14ac:dyDescent="0.35">
      <c r="A2696" s="3">
        <f>RSI!A2696</f>
        <v>45933</v>
      </c>
      <c r="B2696" s="4">
        <f>RSI!B2696</f>
        <v>35.9</v>
      </c>
      <c r="C2696" s="2">
        <f>RSI!I2696</f>
        <v>93.109148243922093</v>
      </c>
      <c r="D2696" s="2">
        <f>MACD!E2696</f>
        <v>-0.75569625380449423</v>
      </c>
      <c r="E2696" s="2">
        <f>MACD!F2696</f>
        <v>-0.51172774256663311</v>
      </c>
      <c r="F2696" s="2">
        <f>'Moving Avg'!D2696</f>
        <v>35.9</v>
      </c>
      <c r="G2696" s="2">
        <f>'Moving Avg'!F2696</f>
        <v>35.074999999999989</v>
      </c>
      <c r="H2696" s="2">
        <f>'Moving Avg'!G2696</f>
        <v>34.646000000000029</v>
      </c>
      <c r="I2696" s="2">
        <f>'Moving Avg'!H2696</f>
        <v>34.661999999999892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</row>
    <row r="2697" spans="1:12" ht="13.5" x14ac:dyDescent="0.35">
      <c r="A2697" s="3">
        <f>RSI!A2697</f>
        <v>45936</v>
      </c>
      <c r="B2697" s="4">
        <f>RSI!B2697</f>
        <v>35.9</v>
      </c>
      <c r="C2697" s="2">
        <f>RSI!I2697</f>
        <v>93.109148243922093</v>
      </c>
      <c r="D2697" s="2">
        <f>MACD!E2697</f>
        <v>-0.80913556292585298</v>
      </c>
      <c r="E2697" s="2">
        <f>MACD!F2697</f>
        <v>-0.57120930663847713</v>
      </c>
      <c r="F2697" s="2">
        <f>'Moving Avg'!D2697</f>
        <v>35.9</v>
      </c>
      <c r="G2697" s="2">
        <f>'Moving Avg'!F2697</f>
        <v>35.149999999999991</v>
      </c>
      <c r="H2697" s="2">
        <f>'Moving Avg'!G2697</f>
        <v>34.67600000000003</v>
      </c>
      <c r="I2697" s="2">
        <f>'Moving Avg'!H2697</f>
        <v>34.661999999999892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</row>
    <row r="2698" spans="1:12" ht="13.5" x14ac:dyDescent="0.35">
      <c r="A2698" s="3">
        <f>RSI!A2698</f>
        <v>45937</v>
      </c>
      <c r="B2698" s="4">
        <f>RSI!B2698</f>
        <v>35.9</v>
      </c>
      <c r="C2698" s="2">
        <f>RSI!I2698</f>
        <v>93.109148243922093</v>
      </c>
      <c r="D2698" s="2">
        <f>MACD!E2698</f>
        <v>-0.62810783573688411</v>
      </c>
      <c r="E2698" s="2">
        <f>MACD!F2698</f>
        <v>-0.58258901245815853</v>
      </c>
      <c r="F2698" s="2">
        <f>'Moving Avg'!D2698</f>
        <v>35.9</v>
      </c>
      <c r="G2698" s="2">
        <f>'Moving Avg'!F2698</f>
        <v>35.224999999999987</v>
      </c>
      <c r="H2698" s="2">
        <f>'Moving Avg'!G2698</f>
        <v>34.706000000000031</v>
      </c>
      <c r="I2698" s="2">
        <f>'Moving Avg'!H2698</f>
        <v>34.661999999999892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</row>
    <row r="2699" spans="1:12" ht="13.5" x14ac:dyDescent="0.35">
      <c r="A2699" s="3">
        <f>RSI!A2699</f>
        <v>45938</v>
      </c>
      <c r="B2699" s="4">
        <f>RSI!B2699</f>
        <v>35.9</v>
      </c>
      <c r="C2699" s="2">
        <f>RSI!I2699</f>
        <v>93.109148243922093</v>
      </c>
      <c r="D2699" s="2">
        <f>MACD!E2699</f>
        <v>-0.47911907129267917</v>
      </c>
      <c r="E2699" s="2">
        <f>MACD!F2699</f>
        <v>-0.56189502422506266</v>
      </c>
      <c r="F2699" s="2">
        <f>'Moving Avg'!D2699</f>
        <v>35.9</v>
      </c>
      <c r="G2699" s="2">
        <f>'Moving Avg'!F2699</f>
        <v>35.29999999999999</v>
      </c>
      <c r="H2699" s="2">
        <f>'Moving Avg'!G2699</f>
        <v>34.736000000000033</v>
      </c>
      <c r="I2699" s="2">
        <f>'Moving Avg'!H2699</f>
        <v>34.661999999999892</v>
      </c>
      <c r="J2699" s="6" t="str">
        <f>OBV!F2699</f>
        <v>BEARISH</v>
      </c>
      <c r="K2699" s="6" t="str">
        <f>OBV!G2699</f>
        <v>WEAK</v>
      </c>
      <c r="L2699" s="6" t="str">
        <f>OBV!H2699</f>
        <v>NEUTRAL</v>
      </c>
    </row>
    <row r="2700" spans="1:12" ht="13.5" x14ac:dyDescent="0.35">
      <c r="A2700" s="3">
        <f>RSI!A2700</f>
        <v>45939</v>
      </c>
      <c r="B2700" s="4">
        <f>RSI!B2700</f>
        <v>35.9</v>
      </c>
      <c r="C2700" s="2">
        <f>RSI!I2700</f>
        <v>93.109148243922093</v>
      </c>
      <c r="D2700" s="2">
        <f>MACD!E2700</f>
        <v>-0.35692993594416578</v>
      </c>
      <c r="E2700" s="2">
        <f>MACD!F2700</f>
        <v>-0.5209020065688833</v>
      </c>
      <c r="F2700" s="2">
        <f>'Moving Avg'!D2700</f>
        <v>35.9</v>
      </c>
      <c r="G2700" s="2">
        <f>'Moving Avg'!F2700</f>
        <v>35.374999999999986</v>
      </c>
      <c r="H2700" s="2">
        <f>'Moving Avg'!G2700</f>
        <v>34.766000000000034</v>
      </c>
      <c r="I2700" s="2">
        <f>'Moving Avg'!H2700</f>
        <v>34.661999999999892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</row>
    <row r="2701" spans="1:12" ht="13.5" x14ac:dyDescent="0.35">
      <c r="A2701" s="3">
        <f>RSI!A2701</f>
        <v>45940</v>
      </c>
      <c r="B2701" s="4">
        <f>RSI!B2701</f>
        <v>35.9</v>
      </c>
      <c r="C2701" s="2">
        <f>RSI!I2701</f>
        <v>93.109148243922093</v>
      </c>
      <c r="D2701" s="2">
        <f>MACD!E2701</f>
        <v>-0.25713012977716687</v>
      </c>
      <c r="E2701" s="2">
        <f>MACD!F2701</f>
        <v>-0.46814763121054004</v>
      </c>
      <c r="F2701" s="2">
        <f>'Moving Avg'!D2701</f>
        <v>35.9</v>
      </c>
      <c r="G2701" s="2">
        <f>'Moving Avg'!F2701</f>
        <v>35.449999999999989</v>
      </c>
      <c r="H2701" s="2">
        <f>'Moving Avg'!G2701</f>
        <v>34.796000000000028</v>
      </c>
      <c r="I2701" s="2">
        <f>'Moving Avg'!H2701</f>
        <v>34.661999999999892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</row>
    <row r="2702" spans="1:12" ht="13.5" x14ac:dyDescent="0.35">
      <c r="A2702" s="3">
        <f>RSI!A2702</f>
        <v>45943</v>
      </c>
      <c r="B2702" s="4">
        <f>RSI!B2702</f>
        <v>35.9</v>
      </c>
      <c r="C2702" s="2">
        <f>RSI!I2702</f>
        <v>93.109148243922093</v>
      </c>
      <c r="D2702" s="2">
        <f>MACD!E2702</f>
        <v>-0.17600914056054506</v>
      </c>
      <c r="E2702" s="2">
        <f>MACD!F2702</f>
        <v>-0.40971993308054111</v>
      </c>
      <c r="F2702" s="2">
        <f>'Moving Avg'!D2702</f>
        <v>35.9</v>
      </c>
      <c r="G2702" s="2">
        <f>'Moving Avg'!F2702</f>
        <v>35.524999999999991</v>
      </c>
      <c r="H2702" s="2">
        <f>'Moving Avg'!G2702</f>
        <v>34.826000000000029</v>
      </c>
      <c r="I2702" s="2">
        <f>'Moving Avg'!H2702</f>
        <v>34.661999999999892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</row>
    <row r="2703" spans="1:12" ht="13.5" x14ac:dyDescent="0.35">
      <c r="A2703" s="3">
        <f>RSI!A2703</f>
        <v>45944</v>
      </c>
      <c r="B2703" s="4">
        <f>RSI!B2703</f>
        <v>35.9</v>
      </c>
      <c r="C2703" s="2">
        <f>RSI!I2703</f>
        <v>93.109148243922078</v>
      </c>
      <c r="D2703" s="2">
        <f>MACD!E2703</f>
        <v>-0.11044700780609418</v>
      </c>
      <c r="E2703" s="2">
        <f>MACD!F2703</f>
        <v>-0.34986534802565178</v>
      </c>
      <c r="F2703" s="2">
        <f>'Moving Avg'!D2703</f>
        <v>35.9</v>
      </c>
      <c r="G2703" s="2">
        <f>'Moving Avg'!F2703</f>
        <v>35.599999999999987</v>
      </c>
      <c r="H2703" s="2">
        <f>'Moving Avg'!G2703</f>
        <v>34.85600000000003</v>
      </c>
      <c r="I2703" s="2">
        <f>'Moving Avg'!H2703</f>
        <v>34.661999999999892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</row>
    <row r="2704" spans="1:12" ht="13.5" x14ac:dyDescent="0.35">
      <c r="A2704" s="3">
        <f>RSI!A2704</f>
        <v>45946</v>
      </c>
      <c r="B2704" s="4">
        <f>RSI!B2704</f>
        <v>35.9</v>
      </c>
      <c r="C2704" s="2">
        <f>RSI!I2704</f>
        <v>93.109148243922078</v>
      </c>
      <c r="D2704" s="2">
        <f>MACD!E2704</f>
        <v>-5.7822009120343409E-2</v>
      </c>
      <c r="E2704" s="2">
        <f>MACD!F2704</f>
        <v>-0.29145668024459015</v>
      </c>
      <c r="F2704" s="2">
        <f>'Moving Avg'!D2704</f>
        <v>35.9</v>
      </c>
      <c r="G2704" s="2">
        <f>'Moving Avg'!F2704</f>
        <v>35.67499999999999</v>
      </c>
      <c r="H2704" s="2">
        <f>'Moving Avg'!G2704</f>
        <v>34.886000000000031</v>
      </c>
      <c r="I2704" s="2">
        <f>'Moving Avg'!H2704</f>
        <v>34.661999999999892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</row>
    <row r="2705" spans="1:12" ht="13.5" x14ac:dyDescent="0.35">
      <c r="A2705" s="3">
        <f>RSI!A2705</f>
        <v>45947</v>
      </c>
      <c r="B2705" s="4">
        <f>RSI!B2705</f>
        <v>35.9</v>
      </c>
      <c r="C2705" s="2">
        <f>RSI!I2705</f>
        <v>93.109148243922078</v>
      </c>
      <c r="D2705" s="2">
        <f>MACD!E2705</f>
        <v>-1.5932656769734876E-2</v>
      </c>
      <c r="E2705" s="2">
        <f>MACD!F2705</f>
        <v>-0.23635187554961912</v>
      </c>
      <c r="F2705" s="2">
        <f>'Moving Avg'!D2705</f>
        <v>35.9</v>
      </c>
      <c r="G2705" s="2">
        <f>'Moving Avg'!F2705</f>
        <v>35.749999999999986</v>
      </c>
      <c r="H2705" s="2">
        <f>'Moving Avg'!G2705</f>
        <v>34.916000000000032</v>
      </c>
      <c r="I2705" s="2">
        <f>'Moving Avg'!H2705</f>
        <v>34.661999999999892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</row>
    <row r="2706" spans="1:12" ht="13.5" x14ac:dyDescent="0.35">
      <c r="A2706" s="3">
        <f>RSI!A2706</f>
        <v>45950</v>
      </c>
      <c r="B2706" s="4">
        <f>RSI!B2706</f>
        <v>35.9</v>
      </c>
      <c r="C2706" s="2">
        <f>RSI!I2706</f>
        <v>93.109148243922078</v>
      </c>
      <c r="D2706" s="2">
        <f>MACD!E2706</f>
        <v>1.7068205120565949E-2</v>
      </c>
      <c r="E2706" s="2">
        <f>MACD!F2706</f>
        <v>-0.18566785941558211</v>
      </c>
      <c r="F2706" s="2">
        <f>'Moving Avg'!D2706</f>
        <v>35.9</v>
      </c>
      <c r="G2706" s="2">
        <f>'Moving Avg'!F2706</f>
        <v>35.824999999999989</v>
      </c>
      <c r="H2706" s="2">
        <f>'Moving Avg'!G2706</f>
        <v>34.946000000000033</v>
      </c>
      <c r="I2706" s="2">
        <f>'Moving Avg'!H2706</f>
        <v>34.661999999999892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46.569299999999998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46.569299999999998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46.4846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45.299199999999999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46.230599999999995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100</v>
      </c>
      <c r="P5" s="8">
        <f t="shared" si="3"/>
        <v>33</v>
      </c>
      <c r="Q5" s="9">
        <f t="shared" si="4"/>
        <v>53.2</v>
      </c>
      <c r="R5" s="9">
        <f t="shared" si="5"/>
        <v>62.25</v>
      </c>
      <c r="S5" s="9">
        <f t="shared" si="6"/>
        <v>54.1</v>
      </c>
      <c r="T5" s="9">
        <f t="shared" si="7"/>
        <v>57</v>
      </c>
      <c r="U5" s="8">
        <f t="shared" si="8"/>
        <v>56.516666666666673</v>
      </c>
      <c r="V5" s="8">
        <f t="shared" si="9"/>
        <v>56.637500000000003</v>
      </c>
    </row>
    <row r="6" spans="1:22" ht="13.5" x14ac:dyDescent="0.25">
      <c r="A6" s="3">
        <f>RSI!A6</f>
        <v>42012</v>
      </c>
      <c r="B6" s="2">
        <f>RSI!B6</f>
        <v>45.299199999999999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46.044319999999992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100</v>
      </c>
      <c r="P6" s="8">
        <f t="shared" si="3"/>
        <v>33</v>
      </c>
      <c r="Q6" s="9">
        <f t="shared" si="4"/>
        <v>53.2</v>
      </c>
      <c r="R6" s="9">
        <f t="shared" si="5"/>
        <v>62.25</v>
      </c>
      <c r="S6" s="9">
        <f t="shared" si="6"/>
        <v>54.1</v>
      </c>
      <c r="T6" s="9">
        <f t="shared" si="7"/>
        <v>57</v>
      </c>
      <c r="U6" s="8">
        <f t="shared" si="8"/>
        <v>56.516666666666673</v>
      </c>
      <c r="V6" s="8">
        <f t="shared" si="9"/>
        <v>56.637500000000003</v>
      </c>
    </row>
    <row r="7" spans="1:22" ht="13.5" x14ac:dyDescent="0.25">
      <c r="A7" s="3">
        <f>RSI!A7</f>
        <v>42013</v>
      </c>
      <c r="B7" s="2">
        <f>RSI!B7</f>
        <v>45.299199999999999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45.790299999999988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e">
        <f>OBV!G7</f>
        <v>#DIV/0!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100</v>
      </c>
      <c r="P7" s="8" t="e">
        <f t="shared" si="3"/>
        <v>#DIV/0!</v>
      </c>
      <c r="Q7" s="9" t="e">
        <f t="shared" si="4"/>
        <v>#DIV/0!</v>
      </c>
      <c r="R7" s="9" t="e">
        <f t="shared" si="5"/>
        <v>#DIV/0!</v>
      </c>
      <c r="S7" s="9" t="e">
        <f t="shared" si="6"/>
        <v>#DIV/0!</v>
      </c>
      <c r="T7" s="9" t="e">
        <f t="shared" si="7"/>
        <v>#DIV/0!</v>
      </c>
      <c r="U7" s="8" t="e">
        <f t="shared" si="8"/>
        <v>#DIV/0!</v>
      </c>
      <c r="V7" s="8" t="e">
        <f t="shared" si="9"/>
        <v>#DIV/0!</v>
      </c>
    </row>
    <row r="8" spans="1:22" ht="13.5" x14ac:dyDescent="0.25">
      <c r="A8" s="3">
        <f>RSI!A8</f>
        <v>42016</v>
      </c>
      <c r="B8" s="2">
        <f>RSI!B8</f>
        <v>44.875799999999998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45.451599999999999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e">
        <f>OBV!G8</f>
        <v>#DIV/0!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100</v>
      </c>
      <c r="P8" s="8" t="e">
        <f t="shared" si="3"/>
        <v>#DIV/0!</v>
      </c>
      <c r="Q8" s="9" t="e">
        <f t="shared" si="4"/>
        <v>#DIV/0!</v>
      </c>
      <c r="R8" s="9" t="e">
        <f t="shared" si="5"/>
        <v>#DIV/0!</v>
      </c>
      <c r="S8" s="9" t="e">
        <f t="shared" si="6"/>
        <v>#DIV/0!</v>
      </c>
      <c r="T8" s="9" t="e">
        <f t="shared" si="7"/>
        <v>#DIV/0!</v>
      </c>
      <c r="U8" s="8" t="e">
        <f t="shared" si="8"/>
        <v>#DIV/0!</v>
      </c>
      <c r="V8" s="8" t="e">
        <f t="shared" si="9"/>
        <v>#DIV/0!</v>
      </c>
    </row>
    <row r="9" spans="1:22" ht="13.5" x14ac:dyDescent="0.25">
      <c r="A9" s="3">
        <f>RSI!A9</f>
        <v>42017</v>
      </c>
      <c r="B9" s="2">
        <f>RSI!B9</f>
        <v>44.875799999999998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45.129840000000002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STRONG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100</v>
      </c>
      <c r="P9" s="8">
        <f t="shared" si="3"/>
        <v>33</v>
      </c>
      <c r="Q9" s="9">
        <f t="shared" si="4"/>
        <v>53.2</v>
      </c>
      <c r="R9" s="9">
        <f t="shared" si="5"/>
        <v>62.25</v>
      </c>
      <c r="S9" s="9">
        <f t="shared" si="6"/>
        <v>54.1</v>
      </c>
      <c r="T9" s="9">
        <f t="shared" si="7"/>
        <v>57</v>
      </c>
      <c r="U9" s="8">
        <f t="shared" si="8"/>
        <v>56.516666666666673</v>
      </c>
      <c r="V9" s="8">
        <f t="shared" si="9"/>
        <v>56.637500000000003</v>
      </c>
    </row>
    <row r="10" spans="1:22" ht="13.5" x14ac:dyDescent="0.25">
      <c r="A10" s="3">
        <f>RSI!A10</f>
        <v>42019</v>
      </c>
      <c r="B10" s="2">
        <f>RSI!B10</f>
        <v>44.037599999999998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44.877519999999997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100</v>
      </c>
      <c r="P10" s="8">
        <f t="shared" si="3"/>
        <v>33</v>
      </c>
      <c r="Q10" s="9">
        <f t="shared" si="4"/>
        <v>53.2</v>
      </c>
      <c r="R10" s="9">
        <f t="shared" si="5"/>
        <v>62.25</v>
      </c>
      <c r="S10" s="9">
        <f t="shared" si="6"/>
        <v>54.1</v>
      </c>
      <c r="T10" s="9">
        <f t="shared" si="7"/>
        <v>57</v>
      </c>
      <c r="U10" s="8">
        <f t="shared" si="8"/>
        <v>56.516666666666673</v>
      </c>
      <c r="V10" s="8">
        <f t="shared" si="9"/>
        <v>56.637500000000003</v>
      </c>
    </row>
    <row r="11" spans="1:22" ht="13.5" x14ac:dyDescent="0.25">
      <c r="A11" s="3">
        <f>RSI!A11</f>
        <v>42020</v>
      </c>
      <c r="B11" s="2">
        <f>RSI!B11</f>
        <v>44.875799999999998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44.792839999999998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100</v>
      </c>
      <c r="P11" s="8">
        <f t="shared" si="3"/>
        <v>33</v>
      </c>
      <c r="Q11" s="9">
        <f t="shared" si="4"/>
        <v>53.2</v>
      </c>
      <c r="R11" s="9">
        <f t="shared" si="5"/>
        <v>62.25</v>
      </c>
      <c r="S11" s="9">
        <f t="shared" si="6"/>
        <v>54.1</v>
      </c>
      <c r="T11" s="9">
        <f t="shared" si="7"/>
        <v>57</v>
      </c>
      <c r="U11" s="8">
        <f t="shared" si="8"/>
        <v>56.516666666666673</v>
      </c>
      <c r="V11" s="8">
        <f t="shared" si="9"/>
        <v>56.637500000000003</v>
      </c>
    </row>
    <row r="12" spans="1:22" ht="13.5" x14ac:dyDescent="0.25">
      <c r="A12" s="3">
        <f>RSI!A12</f>
        <v>42023</v>
      </c>
      <c r="B12" s="2">
        <f>RSI!B12</f>
        <v>44.0291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44.538820000000001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  <c r="M12" s="8">
        <f t="shared" si="0"/>
        <v>50</v>
      </c>
      <c r="N12" s="8">
        <f t="shared" si="1"/>
        <v>45</v>
      </c>
      <c r="O12" s="8">
        <f t="shared" si="2"/>
        <v>100</v>
      </c>
      <c r="P12" s="8">
        <f t="shared" si="3"/>
        <v>33</v>
      </c>
      <c r="Q12" s="9">
        <f t="shared" si="4"/>
        <v>53.2</v>
      </c>
      <c r="R12" s="9">
        <f t="shared" si="5"/>
        <v>62.25</v>
      </c>
      <c r="S12" s="9">
        <f t="shared" si="6"/>
        <v>54.1</v>
      </c>
      <c r="T12" s="9">
        <f t="shared" si="7"/>
        <v>57</v>
      </c>
      <c r="U12" s="8">
        <f t="shared" si="8"/>
        <v>56.516666666666673</v>
      </c>
      <c r="V12" s="8">
        <f t="shared" si="9"/>
        <v>56.637500000000003</v>
      </c>
    </row>
    <row r="13" spans="1:22" ht="13.5" x14ac:dyDescent="0.25">
      <c r="A13" s="3">
        <f>RSI!A13</f>
        <v>42024</v>
      </c>
      <c r="B13" s="2">
        <f>RSI!B13</f>
        <v>43.182400000000001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44.200139999999998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100</v>
      </c>
      <c r="P13" s="8">
        <f t="shared" si="3"/>
        <v>33</v>
      </c>
      <c r="Q13" s="9">
        <f t="shared" si="4"/>
        <v>53.2</v>
      </c>
      <c r="R13" s="9">
        <f t="shared" si="5"/>
        <v>62.25</v>
      </c>
      <c r="S13" s="9">
        <f t="shared" si="6"/>
        <v>54.1</v>
      </c>
      <c r="T13" s="9">
        <f t="shared" si="7"/>
        <v>57</v>
      </c>
      <c r="U13" s="8">
        <f t="shared" si="8"/>
        <v>56.516666666666673</v>
      </c>
      <c r="V13" s="8">
        <f t="shared" si="9"/>
        <v>56.637500000000003</v>
      </c>
    </row>
    <row r="14" spans="1:22" ht="13.5" x14ac:dyDescent="0.25">
      <c r="A14" s="3">
        <f>RSI!A14</f>
        <v>42025</v>
      </c>
      <c r="B14" s="2">
        <f>RSI!B14</f>
        <v>42.335700000000003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43.692120000000003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100</v>
      </c>
      <c r="P14" s="8">
        <f t="shared" si="3"/>
        <v>33</v>
      </c>
      <c r="Q14" s="9">
        <f t="shared" si="4"/>
        <v>53.2</v>
      </c>
      <c r="R14" s="9">
        <f t="shared" si="5"/>
        <v>62.25</v>
      </c>
      <c r="S14" s="9">
        <f t="shared" si="6"/>
        <v>54.1</v>
      </c>
      <c r="T14" s="9">
        <f t="shared" si="7"/>
        <v>57</v>
      </c>
      <c r="U14" s="8">
        <f t="shared" si="8"/>
        <v>56.516666666666673</v>
      </c>
      <c r="V14" s="8">
        <f t="shared" si="9"/>
        <v>56.637500000000003</v>
      </c>
    </row>
    <row r="15" spans="1:22" ht="13.5" x14ac:dyDescent="0.25">
      <c r="A15" s="3">
        <f>RSI!A15</f>
        <v>42026</v>
      </c>
      <c r="B15" s="2">
        <f>RSI!B15</f>
        <v>42.335700000000003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43.351739999999999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100</v>
      </c>
      <c r="P15" s="8">
        <f t="shared" si="3"/>
        <v>33</v>
      </c>
      <c r="Q15" s="9">
        <f t="shared" si="4"/>
        <v>53.2</v>
      </c>
      <c r="R15" s="9">
        <f t="shared" si="5"/>
        <v>62.25</v>
      </c>
      <c r="S15" s="9">
        <f t="shared" si="6"/>
        <v>54.1</v>
      </c>
      <c r="T15" s="9">
        <f t="shared" si="7"/>
        <v>57</v>
      </c>
      <c r="U15" s="8">
        <f t="shared" si="8"/>
        <v>56.516666666666673</v>
      </c>
      <c r="V15" s="8">
        <f t="shared" si="9"/>
        <v>56.637500000000003</v>
      </c>
    </row>
    <row r="16" spans="1:22" ht="13.5" x14ac:dyDescent="0.25">
      <c r="A16" s="3">
        <f>RSI!A16</f>
        <v>42027</v>
      </c>
      <c r="B16" s="2">
        <f>RSI!B16</f>
        <v>43.182400000000001</v>
      </c>
      <c r="C16" s="2">
        <f>RSI!I16</f>
        <v>24.936729468527545</v>
      </c>
      <c r="D16" s="2">
        <f>MACD!E16</f>
        <v>0</v>
      </c>
      <c r="E16" s="2">
        <f>MACD!F16</f>
        <v>0</v>
      </c>
      <c r="F16" s="2">
        <f>'Moving Avg'!D16</f>
        <v>43.013060000000003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  <c r="M16" s="8">
        <f t="shared" si="0"/>
        <v>50</v>
      </c>
      <c r="N16" s="8">
        <f t="shared" si="1"/>
        <v>45</v>
      </c>
      <c r="O16" s="8">
        <f t="shared" si="2"/>
        <v>100</v>
      </c>
      <c r="P16" s="8">
        <f t="shared" si="3"/>
        <v>33</v>
      </c>
      <c r="Q16" s="9">
        <f t="shared" si="4"/>
        <v>53.2</v>
      </c>
      <c r="R16" s="9">
        <f t="shared" si="5"/>
        <v>62.25</v>
      </c>
      <c r="S16" s="9">
        <f t="shared" si="6"/>
        <v>54.1</v>
      </c>
      <c r="T16" s="9">
        <f t="shared" si="7"/>
        <v>57</v>
      </c>
      <c r="U16" s="8">
        <f t="shared" si="8"/>
        <v>56.516666666666673</v>
      </c>
      <c r="V16" s="8">
        <f t="shared" si="9"/>
        <v>56.637500000000003</v>
      </c>
    </row>
    <row r="17" spans="1:22" ht="13.5" x14ac:dyDescent="0.25">
      <c r="A17" s="3">
        <f>RSI!A17</f>
        <v>42030</v>
      </c>
      <c r="B17" s="2">
        <f>RSI!B17</f>
        <v>43.182400000000001</v>
      </c>
      <c r="C17" s="2">
        <f>RSI!I17</f>
        <v>24.936729468527531</v>
      </c>
      <c r="D17" s="2">
        <f>MACD!E17</f>
        <v>0</v>
      </c>
      <c r="E17" s="2">
        <f>MACD!F17</f>
        <v>0</v>
      </c>
      <c r="F17" s="2">
        <f>'Moving Avg'!D17</f>
        <v>42.843720000000005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  <c r="M17" s="8">
        <f t="shared" si="0"/>
        <v>50</v>
      </c>
      <c r="N17" s="8">
        <f t="shared" si="1"/>
        <v>45</v>
      </c>
      <c r="O17" s="8">
        <f t="shared" si="2"/>
        <v>100</v>
      </c>
      <c r="P17" s="8">
        <f t="shared" si="3"/>
        <v>33</v>
      </c>
      <c r="Q17" s="9">
        <f t="shared" si="4"/>
        <v>53.2</v>
      </c>
      <c r="R17" s="9">
        <f t="shared" si="5"/>
        <v>62.25</v>
      </c>
      <c r="S17" s="9">
        <f t="shared" si="6"/>
        <v>54.1</v>
      </c>
      <c r="T17" s="9">
        <f t="shared" si="7"/>
        <v>57</v>
      </c>
      <c r="U17" s="8">
        <f t="shared" si="8"/>
        <v>56.516666666666673</v>
      </c>
      <c r="V17" s="8">
        <f t="shared" si="9"/>
        <v>56.637500000000003</v>
      </c>
    </row>
    <row r="18" spans="1:22" ht="13.5" x14ac:dyDescent="0.25">
      <c r="A18" s="3">
        <f>RSI!A18</f>
        <v>42031</v>
      </c>
      <c r="B18" s="2">
        <f>RSI!B18</f>
        <v>43.182400000000001</v>
      </c>
      <c r="C18" s="2">
        <f>RSI!I18</f>
        <v>24.936729468527531</v>
      </c>
      <c r="D18" s="2">
        <f>MACD!E18</f>
        <v>0</v>
      </c>
      <c r="E18" s="2">
        <f>MACD!F18</f>
        <v>0</v>
      </c>
      <c r="F18" s="2">
        <f>'Moving Avg'!D18</f>
        <v>42.843720000000005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NEUTRAL</v>
      </c>
      <c r="M18" s="8">
        <f t="shared" si="0"/>
        <v>50</v>
      </c>
      <c r="N18" s="8">
        <f t="shared" si="1"/>
        <v>45</v>
      </c>
      <c r="O18" s="8">
        <f t="shared" si="2"/>
        <v>100</v>
      </c>
      <c r="P18" s="8">
        <f t="shared" si="3"/>
        <v>33</v>
      </c>
      <c r="Q18" s="9">
        <f t="shared" si="4"/>
        <v>53.2</v>
      </c>
      <c r="R18" s="9">
        <f t="shared" si="5"/>
        <v>62.25</v>
      </c>
      <c r="S18" s="9">
        <f t="shared" si="6"/>
        <v>54.1</v>
      </c>
      <c r="T18" s="9">
        <f t="shared" si="7"/>
        <v>57</v>
      </c>
      <c r="U18" s="8">
        <f t="shared" si="8"/>
        <v>56.516666666666673</v>
      </c>
      <c r="V18" s="8">
        <f t="shared" si="9"/>
        <v>56.637500000000003</v>
      </c>
    </row>
    <row r="19" spans="1:22" ht="13.5" x14ac:dyDescent="0.25">
      <c r="A19" s="3">
        <f>RSI!A19</f>
        <v>42032</v>
      </c>
      <c r="B19" s="2">
        <f>RSI!B19</f>
        <v>43.182400000000001</v>
      </c>
      <c r="C19" s="2">
        <f>RSI!I19</f>
        <v>24.936729468527545</v>
      </c>
      <c r="D19" s="2">
        <f>MACD!E19</f>
        <v>0</v>
      </c>
      <c r="E19" s="2">
        <f>MACD!F19</f>
        <v>0</v>
      </c>
      <c r="F19" s="2">
        <f>'Moving Avg'!D19</f>
        <v>43.013060000000003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NEUTRAL</v>
      </c>
      <c r="L19" s="6" t="str">
        <f>OBV!H19</f>
        <v>CONFIRMED BULLISH</v>
      </c>
      <c r="M19" s="8">
        <f t="shared" si="0"/>
        <v>50</v>
      </c>
      <c r="N19" s="8">
        <f t="shared" si="1"/>
        <v>45</v>
      </c>
      <c r="O19" s="8">
        <f t="shared" si="2"/>
        <v>100</v>
      </c>
      <c r="P19" s="8">
        <f t="shared" si="3"/>
        <v>83.5</v>
      </c>
      <c r="Q19" s="9">
        <f t="shared" si="4"/>
        <v>60.774999999999999</v>
      </c>
      <c r="R19" s="9">
        <f t="shared" si="5"/>
        <v>74.875</v>
      </c>
      <c r="S19" s="9">
        <f t="shared" si="6"/>
        <v>76.825000000000003</v>
      </c>
      <c r="T19" s="9">
        <f t="shared" si="7"/>
        <v>69.625</v>
      </c>
      <c r="U19" s="8">
        <f t="shared" si="8"/>
        <v>70.825000000000003</v>
      </c>
      <c r="V19" s="8">
        <f t="shared" si="9"/>
        <v>70.525000000000006</v>
      </c>
    </row>
    <row r="20" spans="1:22" ht="13.5" x14ac:dyDescent="0.25">
      <c r="A20" s="3">
        <f>RSI!A20</f>
        <v>42033</v>
      </c>
      <c r="B20" s="2">
        <f>RSI!B20</f>
        <v>42.335700000000003</v>
      </c>
      <c r="C20" s="2">
        <f>RSI!I20</f>
        <v>21.33985613571663</v>
      </c>
      <c r="D20" s="2">
        <f>MACD!E20</f>
        <v>0</v>
      </c>
      <c r="E20" s="2">
        <f>MACD!F20</f>
        <v>0</v>
      </c>
      <c r="F20" s="2">
        <f>'Moving Avg'!D20</f>
        <v>43.013060000000003</v>
      </c>
      <c r="G20" s="2">
        <f>'Moving Avg'!F20</f>
        <v>44.270210526315793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NEUTRAL</v>
      </c>
      <c r="M20" s="8">
        <f t="shared" si="0"/>
        <v>50</v>
      </c>
      <c r="N20" s="8">
        <f t="shared" si="1"/>
        <v>45</v>
      </c>
      <c r="O20" s="8">
        <f t="shared" si="2"/>
        <v>100</v>
      </c>
      <c r="P20" s="8">
        <f t="shared" si="3"/>
        <v>33</v>
      </c>
      <c r="Q20" s="9">
        <f t="shared" si="4"/>
        <v>53.2</v>
      </c>
      <c r="R20" s="9">
        <f t="shared" si="5"/>
        <v>62.25</v>
      </c>
      <c r="S20" s="9">
        <f t="shared" si="6"/>
        <v>54.1</v>
      </c>
      <c r="T20" s="9">
        <f t="shared" si="7"/>
        <v>57</v>
      </c>
      <c r="U20" s="8">
        <f t="shared" si="8"/>
        <v>56.516666666666673</v>
      </c>
      <c r="V20" s="8">
        <f t="shared" si="9"/>
        <v>56.637500000000003</v>
      </c>
    </row>
    <row r="21" spans="1:22" ht="13.5" x14ac:dyDescent="0.25">
      <c r="A21" s="3">
        <f>RSI!A21</f>
        <v>42034</v>
      </c>
      <c r="B21" s="2">
        <f>RSI!B21</f>
        <v>41.9377</v>
      </c>
      <c r="C21" s="2">
        <f>RSI!I21</f>
        <v>19.887715294523417</v>
      </c>
      <c r="D21" s="2">
        <f>MACD!E21</f>
        <v>0</v>
      </c>
      <c r="E21" s="2">
        <f>MACD!F21</f>
        <v>0</v>
      </c>
      <c r="F21" s="2">
        <f>'Moving Avg'!D21</f>
        <v>42.764120000000005</v>
      </c>
      <c r="G21" s="2">
        <f>'Moving Avg'!F21</f>
        <v>44.153585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  <c r="M21" s="8">
        <f t="shared" si="0"/>
        <v>50</v>
      </c>
      <c r="N21" s="8">
        <f t="shared" si="1"/>
        <v>45</v>
      </c>
      <c r="O21" s="8">
        <f t="shared" si="2"/>
        <v>100</v>
      </c>
      <c r="P21" s="8">
        <f t="shared" si="3"/>
        <v>33</v>
      </c>
      <c r="Q21" s="9">
        <f t="shared" si="4"/>
        <v>53.2</v>
      </c>
      <c r="R21" s="9">
        <f t="shared" si="5"/>
        <v>62.25</v>
      </c>
      <c r="S21" s="9">
        <f t="shared" si="6"/>
        <v>54.1</v>
      </c>
      <c r="T21" s="9">
        <f t="shared" si="7"/>
        <v>57</v>
      </c>
      <c r="U21" s="8">
        <f t="shared" si="8"/>
        <v>56.516666666666673</v>
      </c>
      <c r="V21" s="8">
        <f t="shared" si="9"/>
        <v>56.637500000000003</v>
      </c>
    </row>
    <row r="22" spans="1:22" ht="13.5" x14ac:dyDescent="0.25">
      <c r="A22" s="3">
        <f>RSI!A22</f>
        <v>42037</v>
      </c>
      <c r="B22" s="2">
        <f>RSI!B22</f>
        <v>42.327199999999998</v>
      </c>
      <c r="C22" s="2">
        <f>RSI!I22</f>
        <v>25.24870584827984</v>
      </c>
      <c r="D22" s="2">
        <f>MACD!E22</f>
        <v>0</v>
      </c>
      <c r="E22" s="2">
        <f>MACD!F22</f>
        <v>0</v>
      </c>
      <c r="F22" s="2">
        <f>'Moving Avg'!D22</f>
        <v>42.59308</v>
      </c>
      <c r="G22" s="2">
        <f>'Moving Avg'!F22</f>
        <v>43.941479999999999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CONFIRMED BEARISH</v>
      </c>
      <c r="M22" s="8">
        <f t="shared" si="0"/>
        <v>50</v>
      </c>
      <c r="N22" s="8">
        <f t="shared" si="1"/>
        <v>45</v>
      </c>
      <c r="O22" s="8">
        <f t="shared" si="2"/>
        <v>100</v>
      </c>
      <c r="P22" s="8">
        <f t="shared" si="3"/>
        <v>33</v>
      </c>
      <c r="Q22" s="9">
        <f t="shared" si="4"/>
        <v>53.2</v>
      </c>
      <c r="R22" s="9">
        <f t="shared" si="5"/>
        <v>62.25</v>
      </c>
      <c r="S22" s="9">
        <f t="shared" si="6"/>
        <v>54.1</v>
      </c>
      <c r="T22" s="9">
        <f t="shared" si="7"/>
        <v>57</v>
      </c>
      <c r="U22" s="8">
        <f t="shared" si="8"/>
        <v>56.516666666666673</v>
      </c>
      <c r="V22" s="8">
        <f t="shared" si="9"/>
        <v>56.637500000000003</v>
      </c>
    </row>
    <row r="23" spans="1:22" ht="13.5" x14ac:dyDescent="0.25">
      <c r="A23" s="3">
        <f>RSI!A23</f>
        <v>42038</v>
      </c>
      <c r="B23" s="2">
        <f>RSI!B23</f>
        <v>42.318800000000003</v>
      </c>
      <c r="C23" s="2">
        <f>RSI!I23</f>
        <v>25.209525607090114</v>
      </c>
      <c r="D23" s="2">
        <f>MACD!E23</f>
        <v>0</v>
      </c>
      <c r="E23" s="2">
        <f>MACD!F23</f>
        <v>0</v>
      </c>
      <c r="F23" s="2">
        <f>'Moving Avg'!D23</f>
        <v>42.420360000000002</v>
      </c>
      <c r="G23" s="2">
        <f>'Moving Avg'!F23</f>
        <v>43.728954999999999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CONFIRMED BEARISH</v>
      </c>
      <c r="M23" s="8">
        <f t="shared" si="0"/>
        <v>50</v>
      </c>
      <c r="N23" s="8">
        <f t="shared" si="1"/>
        <v>45</v>
      </c>
      <c r="O23" s="8">
        <f t="shared" si="2"/>
        <v>100</v>
      </c>
      <c r="P23" s="8">
        <f t="shared" si="3"/>
        <v>33</v>
      </c>
      <c r="Q23" s="9">
        <f t="shared" si="4"/>
        <v>53.2</v>
      </c>
      <c r="R23" s="9">
        <f t="shared" si="5"/>
        <v>62.25</v>
      </c>
      <c r="S23" s="9">
        <f t="shared" si="6"/>
        <v>54.1</v>
      </c>
      <c r="T23" s="9">
        <f t="shared" si="7"/>
        <v>57</v>
      </c>
      <c r="U23" s="8">
        <f t="shared" si="8"/>
        <v>56.516666666666673</v>
      </c>
      <c r="V23" s="8">
        <f t="shared" si="9"/>
        <v>56.637500000000003</v>
      </c>
    </row>
    <row r="24" spans="1:22" ht="13.5" x14ac:dyDescent="0.25">
      <c r="A24" s="3">
        <f>RSI!A24</f>
        <v>42039</v>
      </c>
      <c r="B24" s="2">
        <f>RSI!B24</f>
        <v>42.318800000000003</v>
      </c>
      <c r="C24" s="2">
        <f>RSI!I24</f>
        <v>25.209525607090114</v>
      </c>
      <c r="D24" s="2">
        <f>MACD!E24</f>
        <v>0</v>
      </c>
      <c r="E24" s="2">
        <f>MACD!F24</f>
        <v>0</v>
      </c>
      <c r="F24" s="2">
        <f>'Moving Avg'!D24</f>
        <v>42.247640000000004</v>
      </c>
      <c r="G24" s="2">
        <f>'Moving Avg'!F24</f>
        <v>43.520664999999994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CONFIRMED BEARISH</v>
      </c>
      <c r="M24" s="8">
        <f t="shared" si="0"/>
        <v>50</v>
      </c>
      <c r="N24" s="8">
        <f t="shared" si="1"/>
        <v>45</v>
      </c>
      <c r="O24" s="8">
        <f t="shared" si="2"/>
        <v>100</v>
      </c>
      <c r="P24" s="8">
        <f t="shared" si="3"/>
        <v>33</v>
      </c>
      <c r="Q24" s="9">
        <f t="shared" si="4"/>
        <v>53.2</v>
      </c>
      <c r="R24" s="9">
        <f t="shared" si="5"/>
        <v>62.25</v>
      </c>
      <c r="S24" s="9">
        <f t="shared" si="6"/>
        <v>54.1</v>
      </c>
      <c r="T24" s="9">
        <f t="shared" si="7"/>
        <v>57</v>
      </c>
      <c r="U24" s="8">
        <f t="shared" si="8"/>
        <v>56.516666666666673</v>
      </c>
      <c r="V24" s="8">
        <f t="shared" si="9"/>
        <v>56.637500000000003</v>
      </c>
    </row>
    <row r="25" spans="1:22" ht="13.5" x14ac:dyDescent="0.25">
      <c r="A25" s="3">
        <f>RSI!A25</f>
        <v>42040</v>
      </c>
      <c r="B25" s="2">
        <f>RSI!B25</f>
        <v>41.057200000000002</v>
      </c>
      <c r="C25" s="2">
        <f>RSI!I25</f>
        <v>19.845393568334231</v>
      </c>
      <c r="D25" s="2">
        <f>MACD!E25</f>
        <v>0</v>
      </c>
      <c r="E25" s="2">
        <f>MACD!F25</f>
        <v>0</v>
      </c>
      <c r="F25" s="2">
        <f>'Moving Avg'!D25</f>
        <v>41.99194</v>
      </c>
      <c r="G25" s="2">
        <f>'Moving Avg'!F25</f>
        <v>43.308565000000002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  <c r="M25" s="8">
        <f t="shared" si="0"/>
        <v>50</v>
      </c>
      <c r="N25" s="8">
        <f t="shared" si="1"/>
        <v>45</v>
      </c>
      <c r="O25" s="8">
        <f t="shared" si="2"/>
        <v>100</v>
      </c>
      <c r="P25" s="8">
        <f t="shared" si="3"/>
        <v>33</v>
      </c>
      <c r="Q25" s="9">
        <f t="shared" si="4"/>
        <v>53.2</v>
      </c>
      <c r="R25" s="9">
        <f t="shared" si="5"/>
        <v>62.25</v>
      </c>
      <c r="S25" s="9">
        <f t="shared" si="6"/>
        <v>54.1</v>
      </c>
      <c r="T25" s="9">
        <f t="shared" si="7"/>
        <v>57</v>
      </c>
      <c r="U25" s="8">
        <f t="shared" si="8"/>
        <v>56.516666666666673</v>
      </c>
      <c r="V25" s="8">
        <f t="shared" si="9"/>
        <v>56.637500000000003</v>
      </c>
    </row>
    <row r="26" spans="1:22" ht="13.5" x14ac:dyDescent="0.25">
      <c r="A26" s="3">
        <f>RSI!A26</f>
        <v>42041</v>
      </c>
      <c r="B26" s="2">
        <f>RSI!B26</f>
        <v>41.9039</v>
      </c>
      <c r="C26" s="2">
        <f>RSI!I26</f>
        <v>30.529277574159551</v>
      </c>
      <c r="D26" s="2">
        <f>MACD!E26</f>
        <v>0</v>
      </c>
      <c r="E26" s="2">
        <f>MACD!F26</f>
        <v>0</v>
      </c>
      <c r="F26" s="2">
        <f>'Moving Avg'!D26</f>
        <v>41.98518</v>
      </c>
      <c r="G26" s="2">
        <f>'Moving Avg'!F26</f>
        <v>43.138799999999996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  <c r="M26" s="8">
        <f t="shared" si="0"/>
        <v>25</v>
      </c>
      <c r="N26" s="8">
        <f t="shared" si="1"/>
        <v>45</v>
      </c>
      <c r="O26" s="8">
        <f t="shared" si="2"/>
        <v>100</v>
      </c>
      <c r="P26" s="8">
        <f t="shared" si="3"/>
        <v>33</v>
      </c>
      <c r="Q26" s="9">
        <f t="shared" si="4"/>
        <v>44.45</v>
      </c>
      <c r="R26" s="9">
        <f t="shared" si="5"/>
        <v>57.25</v>
      </c>
      <c r="S26" s="9">
        <f t="shared" si="6"/>
        <v>50.35</v>
      </c>
      <c r="T26" s="9">
        <f t="shared" si="7"/>
        <v>50.75</v>
      </c>
      <c r="U26" s="8">
        <f t="shared" si="8"/>
        <v>50.683333333333337</v>
      </c>
      <c r="V26" s="8">
        <f t="shared" si="9"/>
        <v>50.7</v>
      </c>
    </row>
    <row r="27" spans="1:22" ht="13.5" x14ac:dyDescent="0.25">
      <c r="A27" s="3">
        <f>RSI!A27</f>
        <v>42044</v>
      </c>
      <c r="B27" s="2">
        <f>RSI!B27</f>
        <v>41.8277</v>
      </c>
      <c r="C27" s="2">
        <f>RSI!I27</f>
        <v>30.139916246297261</v>
      </c>
      <c r="D27" s="2">
        <f>MACD!E27</f>
        <v>8.3888869317192416E-2</v>
      </c>
      <c r="E27" s="2">
        <f>MACD!F27</f>
        <v>0</v>
      </c>
      <c r="F27" s="2">
        <f>'Moving Avg'!D27</f>
        <v>41.885280000000002</v>
      </c>
      <c r="G27" s="2">
        <f>'Moving Avg'!F27</f>
        <v>42.965224999999997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  <c r="M27" s="8">
        <f t="shared" si="0"/>
        <v>25</v>
      </c>
      <c r="N27" s="8">
        <f t="shared" si="1"/>
        <v>0</v>
      </c>
      <c r="O27" s="8">
        <f t="shared" si="2"/>
        <v>100</v>
      </c>
      <c r="P27" s="8">
        <f t="shared" si="3"/>
        <v>33</v>
      </c>
      <c r="Q27" s="9">
        <f t="shared" si="4"/>
        <v>28.7</v>
      </c>
      <c r="R27" s="9">
        <f t="shared" si="5"/>
        <v>48.25</v>
      </c>
      <c r="S27" s="9">
        <f t="shared" si="6"/>
        <v>43.6</v>
      </c>
      <c r="T27" s="9">
        <f t="shared" si="7"/>
        <v>39.5</v>
      </c>
      <c r="U27" s="8">
        <f t="shared" si="8"/>
        <v>40.183333333333337</v>
      </c>
      <c r="V27" s="8">
        <f t="shared" si="9"/>
        <v>40.012500000000003</v>
      </c>
    </row>
    <row r="28" spans="1:22" ht="13.5" x14ac:dyDescent="0.25">
      <c r="A28" s="3">
        <f>RSI!A28</f>
        <v>42045</v>
      </c>
      <c r="B28" s="2">
        <f>RSI!B28</f>
        <v>42.310299999999998</v>
      </c>
      <c r="C28" s="2">
        <f>RSI!I28</f>
        <v>35.730512784244027</v>
      </c>
      <c r="D28" s="2">
        <f>MACD!E28</f>
        <v>9.8510656242311256E-2</v>
      </c>
      <c r="E28" s="2">
        <f>MACD!F28</f>
        <v>0</v>
      </c>
      <c r="F28" s="2">
        <f>'Moving Avg'!D28</f>
        <v>41.883579999999995</v>
      </c>
      <c r="G28" s="2">
        <f>'Moving Avg'!F28</f>
        <v>42.836950000000002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  <c r="M28" s="8">
        <f t="shared" si="0"/>
        <v>25</v>
      </c>
      <c r="N28" s="8">
        <f t="shared" si="1"/>
        <v>0</v>
      </c>
      <c r="O28" s="8">
        <f t="shared" si="2"/>
        <v>100</v>
      </c>
      <c r="P28" s="8">
        <f t="shared" si="3"/>
        <v>33</v>
      </c>
      <c r="Q28" s="9">
        <f t="shared" si="4"/>
        <v>28.7</v>
      </c>
      <c r="R28" s="9">
        <f t="shared" si="5"/>
        <v>48.25</v>
      </c>
      <c r="S28" s="9">
        <f t="shared" si="6"/>
        <v>43.6</v>
      </c>
      <c r="T28" s="9">
        <f t="shared" si="7"/>
        <v>39.5</v>
      </c>
      <c r="U28" s="8">
        <f t="shared" si="8"/>
        <v>40.183333333333337</v>
      </c>
      <c r="V28" s="8">
        <f t="shared" si="9"/>
        <v>40.012500000000003</v>
      </c>
    </row>
    <row r="29" spans="1:22" ht="13.5" x14ac:dyDescent="0.25">
      <c r="A29" s="3">
        <f>RSI!A29</f>
        <v>42046</v>
      </c>
      <c r="B29" s="2">
        <f>RSI!B29</f>
        <v>42.2256</v>
      </c>
      <c r="C29" s="2">
        <f>RSI!I29</f>
        <v>35.198123463033156</v>
      </c>
      <c r="D29" s="2">
        <f>MACD!E29</f>
        <v>0.1250563792606556</v>
      </c>
      <c r="E29" s="2">
        <f>MACD!F29</f>
        <v>0</v>
      </c>
      <c r="F29" s="2">
        <f>'Moving Avg'!D29</f>
        <v>41.864940000000004</v>
      </c>
      <c r="G29" s="2">
        <f>'Moving Avg'!F29</f>
        <v>42.704439999999998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CONFIRMED BEARISH</v>
      </c>
      <c r="M29" s="8">
        <f t="shared" si="0"/>
        <v>25</v>
      </c>
      <c r="N29" s="8">
        <f t="shared" si="1"/>
        <v>0</v>
      </c>
      <c r="O29" s="8">
        <f t="shared" si="2"/>
        <v>100</v>
      </c>
      <c r="P29" s="8">
        <f t="shared" si="3"/>
        <v>33</v>
      </c>
      <c r="Q29" s="9">
        <f t="shared" si="4"/>
        <v>28.7</v>
      </c>
      <c r="R29" s="9">
        <f t="shared" si="5"/>
        <v>48.25</v>
      </c>
      <c r="S29" s="9">
        <f t="shared" si="6"/>
        <v>43.6</v>
      </c>
      <c r="T29" s="9">
        <f t="shared" si="7"/>
        <v>39.5</v>
      </c>
      <c r="U29" s="8">
        <f t="shared" si="8"/>
        <v>40.183333333333337</v>
      </c>
      <c r="V29" s="8">
        <f t="shared" si="9"/>
        <v>40.012500000000003</v>
      </c>
    </row>
    <row r="30" spans="1:22" ht="13.5" x14ac:dyDescent="0.25">
      <c r="A30" s="3">
        <f>RSI!A30</f>
        <v>42047</v>
      </c>
      <c r="B30" s="2">
        <f>RSI!B30</f>
        <v>42.2256</v>
      </c>
      <c r="C30" s="2">
        <f>RSI!I30</f>
        <v>35.198123463033156</v>
      </c>
      <c r="D30" s="2">
        <f>MACD!E30</f>
        <v>2.5071331719352941E-2</v>
      </c>
      <c r="E30" s="2">
        <f>MACD!F30</f>
        <v>0</v>
      </c>
      <c r="F30" s="2">
        <f>'Moving Avg'!D30</f>
        <v>42.098619999999997</v>
      </c>
      <c r="G30" s="2">
        <f>'Moving Avg'!F30</f>
        <v>42.613840000000003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BEARISH DIVERGENCE</v>
      </c>
      <c r="M30" s="8">
        <f t="shared" si="0"/>
        <v>25</v>
      </c>
      <c r="N30" s="8">
        <f t="shared" si="1"/>
        <v>0</v>
      </c>
      <c r="O30" s="8">
        <f t="shared" si="2"/>
        <v>100</v>
      </c>
      <c r="P30" s="8">
        <f t="shared" si="3"/>
        <v>33</v>
      </c>
      <c r="Q30" s="9">
        <f t="shared" si="4"/>
        <v>28.7</v>
      </c>
      <c r="R30" s="9">
        <f t="shared" si="5"/>
        <v>48.25</v>
      </c>
      <c r="S30" s="9">
        <f t="shared" si="6"/>
        <v>43.6</v>
      </c>
      <c r="T30" s="9">
        <f t="shared" si="7"/>
        <v>39.5</v>
      </c>
      <c r="U30" s="8">
        <f t="shared" si="8"/>
        <v>40.183333333333337</v>
      </c>
      <c r="V30" s="8">
        <f t="shared" si="9"/>
        <v>40.012500000000003</v>
      </c>
    </row>
    <row r="31" spans="1:22" ht="13.5" x14ac:dyDescent="0.25">
      <c r="A31" s="3">
        <f>RSI!A31</f>
        <v>42048</v>
      </c>
      <c r="B31" s="2">
        <f>RSI!B31</f>
        <v>42.310299999999998</v>
      </c>
      <c r="C31" s="2">
        <f>RSI!I31</f>
        <v>36.298917992579874</v>
      </c>
      <c r="D31" s="2">
        <f>MACD!E31</f>
        <v>-0.11980038737106469</v>
      </c>
      <c r="E31" s="2">
        <f>MACD!F31</f>
        <v>0</v>
      </c>
      <c r="F31" s="2">
        <f>'Moving Avg'!D31</f>
        <v>42.179899999999996</v>
      </c>
      <c r="G31" s="2">
        <f>'Moving Avg'!F31</f>
        <v>42.485565000000001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BEARISH DIVERGENCE</v>
      </c>
      <c r="M31" s="8">
        <f t="shared" si="0"/>
        <v>25</v>
      </c>
      <c r="N31" s="8">
        <f t="shared" si="1"/>
        <v>100</v>
      </c>
      <c r="O31" s="8">
        <f t="shared" si="2"/>
        <v>100</v>
      </c>
      <c r="P31" s="8">
        <f t="shared" si="3"/>
        <v>33</v>
      </c>
      <c r="Q31" s="9">
        <f t="shared" si="4"/>
        <v>63.7</v>
      </c>
      <c r="R31" s="9">
        <f t="shared" si="5"/>
        <v>68.25</v>
      </c>
      <c r="S31" s="9">
        <f t="shared" si="6"/>
        <v>58.6</v>
      </c>
      <c r="T31" s="9">
        <f t="shared" si="7"/>
        <v>64.5</v>
      </c>
      <c r="U31" s="8">
        <f t="shared" si="8"/>
        <v>63.516666666666659</v>
      </c>
      <c r="V31" s="8">
        <f t="shared" si="9"/>
        <v>63.762499999999996</v>
      </c>
    </row>
    <row r="32" spans="1:22" ht="13.5" x14ac:dyDescent="0.25">
      <c r="A32" s="3">
        <f>RSI!A32</f>
        <v>42051</v>
      </c>
      <c r="B32" s="2">
        <f>RSI!B32</f>
        <v>42.318800000000003</v>
      </c>
      <c r="C32" s="2">
        <f>RSI!I32</f>
        <v>36.415649774891435</v>
      </c>
      <c r="D32" s="2">
        <f>MACD!E32</f>
        <v>-0.17689133096188669</v>
      </c>
      <c r="E32" s="2">
        <f>MACD!F32</f>
        <v>0</v>
      </c>
      <c r="F32" s="2">
        <f>'Moving Avg'!D32</f>
        <v>42.278120000000001</v>
      </c>
      <c r="G32" s="2">
        <f>'Moving Avg'!F32</f>
        <v>42.40005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CONFIRMED BULLISH</v>
      </c>
      <c r="M32" s="8">
        <f t="shared" si="0"/>
        <v>25</v>
      </c>
      <c r="N32" s="8">
        <f t="shared" si="1"/>
        <v>100</v>
      </c>
      <c r="O32" s="8">
        <f t="shared" si="2"/>
        <v>100</v>
      </c>
      <c r="P32" s="8">
        <f t="shared" si="3"/>
        <v>67</v>
      </c>
      <c r="Q32" s="9">
        <f t="shared" si="4"/>
        <v>68.8</v>
      </c>
      <c r="R32" s="9">
        <f t="shared" si="5"/>
        <v>76.75</v>
      </c>
      <c r="S32" s="9">
        <f t="shared" si="6"/>
        <v>73.900000000000006</v>
      </c>
      <c r="T32" s="9">
        <f t="shared" si="7"/>
        <v>73</v>
      </c>
      <c r="U32" s="8">
        <f t="shared" si="8"/>
        <v>73.150000000000006</v>
      </c>
      <c r="V32" s="8">
        <f t="shared" si="9"/>
        <v>73.112500000000011</v>
      </c>
    </row>
    <row r="33" spans="1:22" ht="13.5" x14ac:dyDescent="0.25">
      <c r="A33" s="3">
        <f>RSI!A33</f>
        <v>42052</v>
      </c>
      <c r="B33" s="2">
        <f>RSI!B33</f>
        <v>43.173999999999999</v>
      </c>
      <c r="C33" s="2">
        <f>RSI!I33</f>
        <v>46.949056813883864</v>
      </c>
      <c r="D33" s="2">
        <f>MACD!E33</f>
        <v>-0.28414957644231009</v>
      </c>
      <c r="E33" s="2">
        <f>MACD!F33</f>
        <v>0</v>
      </c>
      <c r="F33" s="2">
        <f>'Moving Avg'!D33</f>
        <v>42.450859999999999</v>
      </c>
      <c r="G33" s="2">
        <f>'Moving Avg'!F33</f>
        <v>42.399630000000002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WEAK</v>
      </c>
      <c r="L33" s="6" t="str">
        <f>OBV!H33</f>
        <v>CONFIRMED BULLISH</v>
      </c>
      <c r="M33" s="8">
        <f t="shared" si="0"/>
        <v>25</v>
      </c>
      <c r="N33" s="8">
        <f t="shared" si="1"/>
        <v>100</v>
      </c>
      <c r="O33" s="8">
        <f t="shared" si="2"/>
        <v>100</v>
      </c>
      <c r="P33" s="8">
        <f t="shared" si="3"/>
        <v>67</v>
      </c>
      <c r="Q33" s="9">
        <f t="shared" si="4"/>
        <v>68.8</v>
      </c>
      <c r="R33" s="9">
        <f t="shared" si="5"/>
        <v>76.75</v>
      </c>
      <c r="S33" s="9">
        <f t="shared" si="6"/>
        <v>73.900000000000006</v>
      </c>
      <c r="T33" s="9">
        <f t="shared" si="7"/>
        <v>73</v>
      </c>
      <c r="U33" s="8">
        <f t="shared" si="8"/>
        <v>73.150000000000006</v>
      </c>
      <c r="V33" s="8">
        <f t="shared" si="9"/>
        <v>73.112500000000011</v>
      </c>
    </row>
    <row r="34" spans="1:22" ht="13.5" x14ac:dyDescent="0.25">
      <c r="A34" s="3">
        <f>RSI!A34</f>
        <v>42053</v>
      </c>
      <c r="B34" s="2">
        <f>RSI!B34</f>
        <v>43.173999999999999</v>
      </c>
      <c r="C34" s="2">
        <f>RSI!I34</f>
        <v>46.949056813883864</v>
      </c>
      <c r="D34" s="2">
        <f>MACD!E34</f>
        <v>-0.37469151148888358</v>
      </c>
      <c r="E34" s="2">
        <f>MACD!F34</f>
        <v>0</v>
      </c>
      <c r="F34" s="2">
        <f>'Moving Avg'!D34</f>
        <v>42.640540000000001</v>
      </c>
      <c r="G34" s="2">
        <f>'Moving Avg'!F34</f>
        <v>42.441545000000005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CONFIRMED BULLISH</v>
      </c>
      <c r="M34" s="8">
        <f t="shared" si="0"/>
        <v>25</v>
      </c>
      <c r="N34" s="8">
        <f t="shared" si="1"/>
        <v>100</v>
      </c>
      <c r="O34" s="8">
        <f t="shared" si="2"/>
        <v>100</v>
      </c>
      <c r="P34" s="8">
        <f t="shared" si="3"/>
        <v>67</v>
      </c>
      <c r="Q34" s="9">
        <f t="shared" si="4"/>
        <v>68.8</v>
      </c>
      <c r="R34" s="9">
        <f t="shared" si="5"/>
        <v>76.75</v>
      </c>
      <c r="S34" s="9">
        <f t="shared" si="6"/>
        <v>73.900000000000006</v>
      </c>
      <c r="T34" s="9">
        <f t="shared" si="7"/>
        <v>73</v>
      </c>
      <c r="U34" s="8">
        <f t="shared" si="8"/>
        <v>73.150000000000006</v>
      </c>
      <c r="V34" s="8">
        <f t="shared" si="9"/>
        <v>73.112500000000011</v>
      </c>
    </row>
    <row r="35" spans="1:22" ht="13.5" x14ac:dyDescent="0.25">
      <c r="A35" s="3">
        <f>RSI!A35</f>
        <v>42054</v>
      </c>
      <c r="B35" s="2">
        <f>RSI!B35</f>
        <v>43.173999999999999</v>
      </c>
      <c r="C35" s="2">
        <f>RSI!I35</f>
        <v>46.949056813883864</v>
      </c>
      <c r="D35" s="2">
        <f>MACD!E35</f>
        <v>-0.64519711289017323</v>
      </c>
      <c r="E35" s="2">
        <f>MACD!F35</f>
        <v>-0.14091140917942291</v>
      </c>
      <c r="F35" s="2">
        <f>'Moving Avg'!D35</f>
        <v>42.830220000000004</v>
      </c>
      <c r="G35" s="2">
        <f>'Moving Avg'!F35</f>
        <v>42.483459999999994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CONFIRMED BULLISH</v>
      </c>
      <c r="M35" s="8">
        <f t="shared" si="0"/>
        <v>25</v>
      </c>
      <c r="N35" s="8">
        <f t="shared" si="1"/>
        <v>100</v>
      </c>
      <c r="O35" s="8">
        <f t="shared" si="2"/>
        <v>100</v>
      </c>
      <c r="P35" s="8">
        <f t="shared" si="3"/>
        <v>67</v>
      </c>
      <c r="Q35" s="9">
        <f t="shared" si="4"/>
        <v>68.8</v>
      </c>
      <c r="R35" s="9">
        <f t="shared" si="5"/>
        <v>76.75</v>
      </c>
      <c r="S35" s="9">
        <f t="shared" si="6"/>
        <v>73.900000000000006</v>
      </c>
      <c r="T35" s="9">
        <f t="shared" si="7"/>
        <v>73</v>
      </c>
      <c r="U35" s="8">
        <f t="shared" si="8"/>
        <v>73.150000000000006</v>
      </c>
      <c r="V35" s="8">
        <f t="shared" si="9"/>
        <v>73.112500000000011</v>
      </c>
    </row>
    <row r="36" spans="1:22" ht="13.5" x14ac:dyDescent="0.25">
      <c r="A36" s="3">
        <f>RSI!A36</f>
        <v>42055</v>
      </c>
      <c r="B36" s="2">
        <f>RSI!B36</f>
        <v>42.335700000000003</v>
      </c>
      <c r="C36" s="2">
        <f>RSI!I36</f>
        <v>39.032583520321253</v>
      </c>
      <c r="D36" s="2">
        <f>MACD!E36</f>
        <v>-0.68154426939670998</v>
      </c>
      <c r="E36" s="2">
        <f>MACD!F36</f>
        <v>-0.24903798122288034</v>
      </c>
      <c r="F36" s="2">
        <f>'Moving Avg'!D36</f>
        <v>42.835300000000004</v>
      </c>
      <c r="G36" s="2">
        <f>'Moving Avg'!F36</f>
        <v>42.441125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  <c r="M36" s="8">
        <f t="shared" si="0"/>
        <v>25</v>
      </c>
      <c r="N36" s="8">
        <f t="shared" si="1"/>
        <v>100</v>
      </c>
      <c r="O36" s="8">
        <f t="shared" si="2"/>
        <v>100</v>
      </c>
      <c r="P36" s="8">
        <f t="shared" si="3"/>
        <v>67</v>
      </c>
      <c r="Q36" s="9">
        <f t="shared" si="4"/>
        <v>68.8</v>
      </c>
      <c r="R36" s="9">
        <f t="shared" si="5"/>
        <v>76.75</v>
      </c>
      <c r="S36" s="9">
        <f t="shared" si="6"/>
        <v>73.900000000000006</v>
      </c>
      <c r="T36" s="9">
        <f t="shared" si="7"/>
        <v>73</v>
      </c>
      <c r="U36" s="8">
        <f t="shared" si="8"/>
        <v>73.150000000000006</v>
      </c>
      <c r="V36" s="8">
        <f t="shared" si="9"/>
        <v>73.112500000000011</v>
      </c>
    </row>
    <row r="37" spans="1:22" ht="13.5" x14ac:dyDescent="0.25">
      <c r="A37" s="3">
        <f>RSI!A37</f>
        <v>42058</v>
      </c>
      <c r="B37" s="2">
        <f>RSI!B37</f>
        <v>42.335700000000003</v>
      </c>
      <c r="C37" s="2">
        <f>RSI!I37</f>
        <v>39.032583520321261</v>
      </c>
      <c r="D37" s="2">
        <f>MACD!E37</f>
        <v>-0.71889837470072848</v>
      </c>
      <c r="E37" s="2">
        <f>MACD!F37</f>
        <v>-0.34301005991845002</v>
      </c>
      <c r="F37" s="2">
        <f>'Moving Avg'!D37</f>
        <v>42.838679999999997</v>
      </c>
      <c r="G37" s="2">
        <f>'Moving Avg'!F37</f>
        <v>42.398789999999998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NEUTRAL</v>
      </c>
      <c r="L37" s="6" t="str">
        <f>OBV!H37</f>
        <v>CONFIRMED BULLISH</v>
      </c>
      <c r="M37" s="8">
        <f t="shared" si="0"/>
        <v>25</v>
      </c>
      <c r="N37" s="8">
        <f t="shared" si="1"/>
        <v>100</v>
      </c>
      <c r="O37" s="8">
        <f t="shared" si="2"/>
        <v>100</v>
      </c>
      <c r="P37" s="8">
        <f t="shared" si="3"/>
        <v>83.5</v>
      </c>
      <c r="Q37" s="9">
        <f t="shared" si="4"/>
        <v>71.275000000000006</v>
      </c>
      <c r="R37" s="9">
        <f t="shared" si="5"/>
        <v>80.875</v>
      </c>
      <c r="S37" s="9">
        <f t="shared" si="6"/>
        <v>81.325000000000003</v>
      </c>
      <c r="T37" s="9">
        <f t="shared" si="7"/>
        <v>77.125</v>
      </c>
      <c r="U37" s="8">
        <f t="shared" si="8"/>
        <v>77.825000000000003</v>
      </c>
      <c r="V37" s="8">
        <f t="shared" si="9"/>
        <v>77.650000000000006</v>
      </c>
    </row>
    <row r="38" spans="1:22" ht="13.5" x14ac:dyDescent="0.25">
      <c r="A38" s="3">
        <f>RSI!A38</f>
        <v>42059</v>
      </c>
      <c r="B38" s="2">
        <f>RSI!B38</f>
        <v>42.335700000000003</v>
      </c>
      <c r="C38" s="2">
        <f>RSI!I38</f>
        <v>39.032583520321261</v>
      </c>
      <c r="D38" s="2">
        <f>MACD!E38</f>
        <v>-0.67151485749218409</v>
      </c>
      <c r="E38" s="2">
        <f>MACD!F38</f>
        <v>-0.40871101943319688</v>
      </c>
      <c r="F38" s="2">
        <f>'Moving Avg'!D38</f>
        <v>42.671019999999999</v>
      </c>
      <c r="G38" s="2">
        <f>'Moving Avg'!F38</f>
        <v>42.356454999999997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NEUTRAL</v>
      </c>
      <c r="L38" s="6" t="str">
        <f>OBV!H38</f>
        <v>CONFIRMED BEARISH</v>
      </c>
      <c r="M38" s="8">
        <f t="shared" si="0"/>
        <v>25</v>
      </c>
      <c r="N38" s="8">
        <f t="shared" si="1"/>
        <v>100</v>
      </c>
      <c r="O38" s="8">
        <f t="shared" si="2"/>
        <v>100</v>
      </c>
      <c r="P38" s="8">
        <f t="shared" si="3"/>
        <v>16.5</v>
      </c>
      <c r="Q38" s="9">
        <f t="shared" si="4"/>
        <v>61.225000000000001</v>
      </c>
      <c r="R38" s="9">
        <f t="shared" si="5"/>
        <v>64.125</v>
      </c>
      <c r="S38" s="9">
        <f t="shared" si="6"/>
        <v>51.174999999999997</v>
      </c>
      <c r="T38" s="9">
        <f t="shared" si="7"/>
        <v>60.375</v>
      </c>
      <c r="U38" s="8">
        <f t="shared" si="8"/>
        <v>58.841666666666661</v>
      </c>
      <c r="V38" s="8">
        <f t="shared" si="9"/>
        <v>59.224999999999994</v>
      </c>
    </row>
    <row r="39" spans="1:22" ht="13.5" x14ac:dyDescent="0.25">
      <c r="A39" s="3">
        <f>RSI!A39</f>
        <v>42060</v>
      </c>
      <c r="B39" s="2">
        <f>RSI!B39</f>
        <v>42.335700000000003</v>
      </c>
      <c r="C39" s="2">
        <f>RSI!I39</f>
        <v>39.032583520321253</v>
      </c>
      <c r="D39" s="2">
        <f>MACD!E39</f>
        <v>-0.64005865617503588</v>
      </c>
      <c r="E39" s="2">
        <f>MACD!F39</f>
        <v>-0.45498054678156474</v>
      </c>
      <c r="F39" s="2">
        <f>'Moving Avg'!D39</f>
        <v>42.503360000000001</v>
      </c>
      <c r="G39" s="2">
        <f>'Moving Avg'!F39</f>
        <v>42.314119999999988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NEUTRAL</v>
      </c>
      <c r="L39" s="6" t="str">
        <f>OBV!H39</f>
        <v>CONFIRMED BEARISH</v>
      </c>
      <c r="M39" s="8">
        <f t="shared" si="0"/>
        <v>25</v>
      </c>
      <c r="N39" s="8">
        <f t="shared" si="1"/>
        <v>100</v>
      </c>
      <c r="O39" s="8">
        <f t="shared" si="2"/>
        <v>100</v>
      </c>
      <c r="P39" s="8">
        <f t="shared" si="3"/>
        <v>16.5</v>
      </c>
      <c r="Q39" s="9">
        <f t="shared" si="4"/>
        <v>61.225000000000001</v>
      </c>
      <c r="R39" s="9">
        <f t="shared" si="5"/>
        <v>64.125</v>
      </c>
      <c r="S39" s="9">
        <f t="shared" si="6"/>
        <v>51.174999999999997</v>
      </c>
      <c r="T39" s="9">
        <f t="shared" si="7"/>
        <v>60.375</v>
      </c>
      <c r="U39" s="8">
        <f t="shared" si="8"/>
        <v>58.841666666666661</v>
      </c>
      <c r="V39" s="8">
        <f t="shared" si="9"/>
        <v>59.224999999999994</v>
      </c>
    </row>
    <row r="40" spans="1:22" ht="13.5" x14ac:dyDescent="0.25">
      <c r="A40" s="3">
        <f>RSI!A40</f>
        <v>42061</v>
      </c>
      <c r="B40" s="2">
        <f>RSI!B40</f>
        <v>41.065600000000003</v>
      </c>
      <c r="C40" s="2">
        <f>RSI!I40</f>
        <v>29.05025238426623</v>
      </c>
      <c r="D40" s="2">
        <f>MACD!E40</f>
        <v>-0.51529258783624954</v>
      </c>
      <c r="E40" s="2">
        <f>MACD!F40</f>
        <v>-0.46704295499250176</v>
      </c>
      <c r="F40" s="2">
        <f>'Moving Avg'!D40</f>
        <v>42.081680000000006</v>
      </c>
      <c r="G40" s="2">
        <f>'Moving Avg'!F40</f>
        <v>42.250614999999996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  <c r="M40" s="8">
        <f t="shared" si="0"/>
        <v>50</v>
      </c>
      <c r="N40" s="8">
        <f t="shared" si="1"/>
        <v>100</v>
      </c>
      <c r="O40" s="8">
        <f t="shared" si="2"/>
        <v>100</v>
      </c>
      <c r="P40" s="8">
        <f t="shared" si="3"/>
        <v>33</v>
      </c>
      <c r="Q40" s="9">
        <f t="shared" si="4"/>
        <v>72.45</v>
      </c>
      <c r="R40" s="9">
        <f t="shared" si="5"/>
        <v>73.25</v>
      </c>
      <c r="S40" s="9">
        <f t="shared" si="6"/>
        <v>62.35</v>
      </c>
      <c r="T40" s="9">
        <f t="shared" si="7"/>
        <v>70.75</v>
      </c>
      <c r="U40" s="8">
        <f t="shared" si="8"/>
        <v>69.349999999999994</v>
      </c>
      <c r="V40" s="8">
        <f t="shared" si="9"/>
        <v>69.699999999999989</v>
      </c>
    </row>
    <row r="41" spans="1:22" ht="13.5" x14ac:dyDescent="0.25">
      <c r="A41" s="3">
        <f>RSI!A41</f>
        <v>42062</v>
      </c>
      <c r="B41" s="2">
        <f>RSI!B41</f>
        <v>41.488999999999997</v>
      </c>
      <c r="C41" s="2">
        <f>RSI!I41</f>
        <v>35.016551846487772</v>
      </c>
      <c r="D41" s="2">
        <f>MACD!E41</f>
        <v>-0.41678193500288074</v>
      </c>
      <c r="E41" s="2">
        <f>MACD!F41</f>
        <v>-0.45699075099457753</v>
      </c>
      <c r="F41" s="2">
        <f>'Moving Avg'!D41</f>
        <v>41.91234</v>
      </c>
      <c r="G41" s="2">
        <f>'Moving Avg'!F41</f>
        <v>42.228179999999995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WEAK</v>
      </c>
      <c r="L41" s="6" t="str">
        <f>OBV!H41</f>
        <v>BULLISH DIVERGENCE</v>
      </c>
      <c r="M41" s="8">
        <f t="shared" si="0"/>
        <v>25</v>
      </c>
      <c r="N41" s="8">
        <f t="shared" si="1"/>
        <v>0</v>
      </c>
      <c r="O41" s="8">
        <f t="shared" si="2"/>
        <v>100</v>
      </c>
      <c r="P41" s="8">
        <f t="shared" si="3"/>
        <v>50</v>
      </c>
      <c r="Q41" s="9">
        <f t="shared" si="4"/>
        <v>31.25</v>
      </c>
      <c r="R41" s="9">
        <f t="shared" si="5"/>
        <v>52.5</v>
      </c>
      <c r="S41" s="9">
        <f t="shared" si="6"/>
        <v>51.25</v>
      </c>
      <c r="T41" s="9">
        <f t="shared" si="7"/>
        <v>43.75</v>
      </c>
      <c r="U41" s="8">
        <f t="shared" si="8"/>
        <v>45</v>
      </c>
      <c r="V41" s="8">
        <f t="shared" si="9"/>
        <v>44.6875</v>
      </c>
    </row>
    <row r="42" spans="1:22" ht="13.5" x14ac:dyDescent="0.25">
      <c r="A42" s="3">
        <f>RSI!A42</f>
        <v>42065</v>
      </c>
      <c r="B42" s="2">
        <f>RSI!B42</f>
        <v>41.488999999999997</v>
      </c>
      <c r="C42" s="2">
        <f>RSI!I42</f>
        <v>35.016551846487772</v>
      </c>
      <c r="D42" s="2">
        <f>MACD!E42</f>
        <v>-0.32418433594536822</v>
      </c>
      <c r="E42" s="2">
        <f>MACD!F42</f>
        <v>-0.43042946798473569</v>
      </c>
      <c r="F42" s="2">
        <f>'Moving Avg'!D42</f>
        <v>41.743000000000002</v>
      </c>
      <c r="G42" s="2">
        <f>'Moving Avg'!F42</f>
        <v>42.186269999999993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BULLISH DIVERGENCE</v>
      </c>
      <c r="M42" s="8">
        <f t="shared" si="0"/>
        <v>25</v>
      </c>
      <c r="N42" s="8">
        <f t="shared" si="1"/>
        <v>0</v>
      </c>
      <c r="O42" s="8">
        <f t="shared" si="2"/>
        <v>100</v>
      </c>
      <c r="P42" s="8">
        <f t="shared" si="3"/>
        <v>50</v>
      </c>
      <c r="Q42" s="9">
        <f t="shared" si="4"/>
        <v>31.25</v>
      </c>
      <c r="R42" s="9">
        <f t="shared" si="5"/>
        <v>52.5</v>
      </c>
      <c r="S42" s="9">
        <f t="shared" si="6"/>
        <v>51.25</v>
      </c>
      <c r="T42" s="9">
        <f t="shared" si="7"/>
        <v>43.75</v>
      </c>
      <c r="U42" s="8">
        <f t="shared" si="8"/>
        <v>45</v>
      </c>
      <c r="V42" s="8">
        <f t="shared" si="9"/>
        <v>44.6875</v>
      </c>
    </row>
    <row r="43" spans="1:22" ht="13.5" x14ac:dyDescent="0.25">
      <c r="A43" s="3">
        <f>RSI!A43</f>
        <v>42066</v>
      </c>
      <c r="B43" s="2">
        <f>RSI!B43</f>
        <v>41.488999999999997</v>
      </c>
      <c r="C43" s="2">
        <f>RSI!I43</f>
        <v>35.016551846487772</v>
      </c>
      <c r="D43" s="2">
        <f>MACD!E43</f>
        <v>-0.10691631006331903</v>
      </c>
      <c r="E43" s="2">
        <f>MACD!F43</f>
        <v>-0.36572683640045239</v>
      </c>
      <c r="F43" s="2">
        <f>'Moving Avg'!D43</f>
        <v>41.573660000000004</v>
      </c>
      <c r="G43" s="2">
        <f>'Moving Avg'!F43</f>
        <v>42.144779999999997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WEAK</v>
      </c>
      <c r="L43" s="6" t="str">
        <f>OBV!H43</f>
        <v>BULLISH DIVERGENCE</v>
      </c>
      <c r="M43" s="8">
        <f t="shared" si="0"/>
        <v>25</v>
      </c>
      <c r="N43" s="8">
        <f t="shared" si="1"/>
        <v>0</v>
      </c>
      <c r="O43" s="8">
        <f t="shared" si="2"/>
        <v>100</v>
      </c>
      <c r="P43" s="8">
        <f t="shared" si="3"/>
        <v>50</v>
      </c>
      <c r="Q43" s="9">
        <f t="shared" si="4"/>
        <v>31.25</v>
      </c>
      <c r="R43" s="9">
        <f t="shared" si="5"/>
        <v>52.5</v>
      </c>
      <c r="S43" s="9">
        <f t="shared" si="6"/>
        <v>51.25</v>
      </c>
      <c r="T43" s="9">
        <f t="shared" si="7"/>
        <v>43.75</v>
      </c>
      <c r="U43" s="8">
        <f t="shared" si="8"/>
        <v>45</v>
      </c>
      <c r="V43" s="8">
        <f t="shared" si="9"/>
        <v>44.6875</v>
      </c>
    </row>
    <row r="44" spans="1:22" ht="13.5" x14ac:dyDescent="0.25">
      <c r="A44" s="3">
        <f>RSI!A44</f>
        <v>42067</v>
      </c>
      <c r="B44" s="2">
        <f>RSI!B44</f>
        <v>41.488999999999997</v>
      </c>
      <c r="C44" s="2">
        <f>RSI!I44</f>
        <v>35.016551846487772</v>
      </c>
      <c r="D44" s="2">
        <f>MACD!E44</f>
        <v>8.3728625429031922E-2</v>
      </c>
      <c r="E44" s="2">
        <f>MACD!F44</f>
        <v>-0.27583574403455552</v>
      </c>
      <c r="F44" s="2">
        <f>'Moving Avg'!D44</f>
        <v>41.404319999999998</v>
      </c>
      <c r="G44" s="2">
        <f>'Moving Avg'!F44</f>
        <v>42.103290000000001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WEAK</v>
      </c>
      <c r="L44" s="6" t="str">
        <f>OBV!H44</f>
        <v>BULLISH DIVERGENCE</v>
      </c>
      <c r="M44" s="8">
        <f t="shared" si="0"/>
        <v>25</v>
      </c>
      <c r="N44" s="8">
        <f t="shared" si="1"/>
        <v>0</v>
      </c>
      <c r="O44" s="8">
        <f t="shared" si="2"/>
        <v>100</v>
      </c>
      <c r="P44" s="8">
        <f t="shared" si="3"/>
        <v>50</v>
      </c>
      <c r="Q44" s="9">
        <f t="shared" si="4"/>
        <v>31.25</v>
      </c>
      <c r="R44" s="9">
        <f t="shared" si="5"/>
        <v>52.5</v>
      </c>
      <c r="S44" s="9">
        <f t="shared" si="6"/>
        <v>51.25</v>
      </c>
      <c r="T44" s="9">
        <f t="shared" si="7"/>
        <v>43.75</v>
      </c>
      <c r="U44" s="8">
        <f t="shared" si="8"/>
        <v>45</v>
      </c>
      <c r="V44" s="8">
        <f t="shared" si="9"/>
        <v>44.6875</v>
      </c>
    </row>
    <row r="45" spans="1:22" ht="13.5" x14ac:dyDescent="0.25">
      <c r="A45" s="3">
        <f>RSI!A45</f>
        <v>42068</v>
      </c>
      <c r="B45" s="2">
        <f>RSI!B45</f>
        <v>41.488999999999997</v>
      </c>
      <c r="C45" s="2">
        <f>RSI!I45</f>
        <v>35.016551846487772</v>
      </c>
      <c r="D45" s="2">
        <f>MACD!E45</f>
        <v>0.25134242246230798</v>
      </c>
      <c r="E45" s="2">
        <f>MACD!F45</f>
        <v>-0.17040011073518282</v>
      </c>
      <c r="F45" s="2">
        <f>'Moving Avg'!D45</f>
        <v>41.488999999999997</v>
      </c>
      <c r="G45" s="2">
        <f>'Moving Avg'!F45</f>
        <v>42.124880000000005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WEAK</v>
      </c>
      <c r="L45" s="6" t="str">
        <f>OBV!H45</f>
        <v>CONFIRMED BULLISH</v>
      </c>
      <c r="M45" s="8">
        <f t="shared" si="0"/>
        <v>25</v>
      </c>
      <c r="N45" s="8">
        <f t="shared" si="1"/>
        <v>0</v>
      </c>
      <c r="O45" s="8">
        <f t="shared" si="2"/>
        <v>100</v>
      </c>
      <c r="P45" s="8">
        <f t="shared" si="3"/>
        <v>67</v>
      </c>
      <c r="Q45" s="9">
        <f t="shared" si="4"/>
        <v>33.799999999999997</v>
      </c>
      <c r="R45" s="9">
        <f t="shared" si="5"/>
        <v>56.75</v>
      </c>
      <c r="S45" s="9">
        <f t="shared" si="6"/>
        <v>58.900000000000006</v>
      </c>
      <c r="T45" s="9">
        <f t="shared" si="7"/>
        <v>48</v>
      </c>
      <c r="U45" s="8">
        <f t="shared" si="8"/>
        <v>49.816666666666663</v>
      </c>
      <c r="V45" s="8">
        <f t="shared" si="9"/>
        <v>49.362499999999997</v>
      </c>
    </row>
    <row r="46" spans="1:22" ht="13.5" x14ac:dyDescent="0.25">
      <c r="A46" s="3">
        <f>RSI!A46</f>
        <v>42069</v>
      </c>
      <c r="B46" s="2">
        <f>RSI!B46</f>
        <v>41.912300000000002</v>
      </c>
      <c r="C46" s="2">
        <f>RSI!I46</f>
        <v>42.071115988225223</v>
      </c>
      <c r="D46" s="2">
        <f>MACD!E46</f>
        <v>0.23867696518112069</v>
      </c>
      <c r="E46" s="2">
        <f>MACD!F46</f>
        <v>-8.858469555192211E-2</v>
      </c>
      <c r="F46" s="2">
        <f>'Moving Avg'!D46</f>
        <v>41.573659999999997</v>
      </c>
      <c r="G46" s="2">
        <f>'Moving Avg'!F46</f>
        <v>42.125299999999996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WEAK</v>
      </c>
      <c r="L46" s="6" t="str">
        <f>OBV!H46</f>
        <v>CONFIRMED BULLISH</v>
      </c>
      <c r="M46" s="8">
        <f t="shared" si="0"/>
        <v>25</v>
      </c>
      <c r="N46" s="8">
        <f t="shared" si="1"/>
        <v>0</v>
      </c>
      <c r="O46" s="8">
        <f t="shared" si="2"/>
        <v>100</v>
      </c>
      <c r="P46" s="8">
        <f t="shared" si="3"/>
        <v>67</v>
      </c>
      <c r="Q46" s="9">
        <f t="shared" si="4"/>
        <v>33.799999999999997</v>
      </c>
      <c r="R46" s="9">
        <f t="shared" si="5"/>
        <v>56.75</v>
      </c>
      <c r="S46" s="9">
        <f t="shared" si="6"/>
        <v>58.900000000000006</v>
      </c>
      <c r="T46" s="9">
        <f t="shared" si="7"/>
        <v>48</v>
      </c>
      <c r="U46" s="8">
        <f t="shared" si="8"/>
        <v>49.816666666666663</v>
      </c>
      <c r="V46" s="8">
        <f t="shared" si="9"/>
        <v>49.362499999999997</v>
      </c>
    </row>
    <row r="47" spans="1:22" ht="13.5" x14ac:dyDescent="0.25">
      <c r="A47" s="3">
        <f>RSI!A47</f>
        <v>42072</v>
      </c>
      <c r="B47" s="2">
        <f>RSI!B47</f>
        <v>41.488999999999997</v>
      </c>
      <c r="C47" s="2">
        <f>RSI!I47</f>
        <v>37.667413983286785</v>
      </c>
      <c r="D47" s="2">
        <f>MACD!E47</f>
        <v>0.26221454748012007</v>
      </c>
      <c r="E47" s="2">
        <f>MACD!F47</f>
        <v>-1.8424846945513669E-2</v>
      </c>
      <c r="F47" s="2">
        <f>'Moving Avg'!D47</f>
        <v>41.573660000000004</v>
      </c>
      <c r="G47" s="2">
        <f>'Moving Avg'!F47</f>
        <v>42.108365000000006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WEAK</v>
      </c>
      <c r="L47" s="6" t="str">
        <f>OBV!H47</f>
        <v>NEUTRAL</v>
      </c>
      <c r="M47" s="8">
        <f t="shared" si="0"/>
        <v>25</v>
      </c>
      <c r="N47" s="8">
        <f t="shared" si="1"/>
        <v>0</v>
      </c>
      <c r="O47" s="8">
        <f t="shared" si="2"/>
        <v>100</v>
      </c>
      <c r="P47" s="8">
        <f t="shared" si="3"/>
        <v>33</v>
      </c>
      <c r="Q47" s="9">
        <f t="shared" si="4"/>
        <v>28.7</v>
      </c>
      <c r="R47" s="9">
        <f t="shared" si="5"/>
        <v>48.25</v>
      </c>
      <c r="S47" s="9">
        <f t="shared" si="6"/>
        <v>43.6</v>
      </c>
      <c r="T47" s="9">
        <f t="shared" si="7"/>
        <v>39.5</v>
      </c>
      <c r="U47" s="8">
        <f t="shared" si="8"/>
        <v>40.183333333333337</v>
      </c>
      <c r="V47" s="8">
        <f t="shared" si="9"/>
        <v>40.012500000000003</v>
      </c>
    </row>
    <row r="48" spans="1:22" ht="13.5" x14ac:dyDescent="0.25">
      <c r="A48" s="3">
        <f>RSI!A48</f>
        <v>42073</v>
      </c>
      <c r="B48" s="2">
        <f>RSI!B48</f>
        <v>40.244300000000003</v>
      </c>
      <c r="C48" s="2">
        <f>RSI!I48</f>
        <v>28.29024562929871</v>
      </c>
      <c r="D48" s="2">
        <f>MACD!E48</f>
        <v>0.37951647609067152</v>
      </c>
      <c r="E48" s="2">
        <f>MACD!F48</f>
        <v>6.1163417661723375E-2</v>
      </c>
      <c r="F48" s="2">
        <f>'Moving Avg'!D48</f>
        <v>41.324719999999999</v>
      </c>
      <c r="G48" s="2">
        <f>'Moving Avg'!F48</f>
        <v>42.005065000000002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BULLISH DIVERGENCE</v>
      </c>
      <c r="M48" s="8">
        <f t="shared" si="0"/>
        <v>50</v>
      </c>
      <c r="N48" s="8">
        <f t="shared" si="1"/>
        <v>0</v>
      </c>
      <c r="O48" s="8">
        <f t="shared" si="2"/>
        <v>100</v>
      </c>
      <c r="P48" s="8">
        <f t="shared" si="3"/>
        <v>50</v>
      </c>
      <c r="Q48" s="9">
        <f t="shared" si="4"/>
        <v>40</v>
      </c>
      <c r="R48" s="9">
        <f t="shared" si="5"/>
        <v>57.5</v>
      </c>
      <c r="S48" s="9">
        <f t="shared" si="6"/>
        <v>55</v>
      </c>
      <c r="T48" s="9">
        <f t="shared" si="7"/>
        <v>50</v>
      </c>
      <c r="U48" s="8">
        <f t="shared" si="8"/>
        <v>50.833333333333336</v>
      </c>
      <c r="V48" s="8">
        <f t="shared" si="9"/>
        <v>50.625</v>
      </c>
    </row>
    <row r="49" spans="1:22" ht="13.5" x14ac:dyDescent="0.25">
      <c r="A49" s="3">
        <f>RSI!A49</f>
        <v>42074</v>
      </c>
      <c r="B49" s="2">
        <f>RSI!B49</f>
        <v>40.244300000000003</v>
      </c>
      <c r="C49" s="2">
        <f>RSI!I49</f>
        <v>28.29024562929871</v>
      </c>
      <c r="D49" s="2">
        <f>MACD!E49</f>
        <v>0.4909283406591598</v>
      </c>
      <c r="E49" s="2">
        <f>MACD!F49</f>
        <v>0.14711640226121067</v>
      </c>
      <c r="F49" s="2">
        <f>'Moving Avg'!D49</f>
        <v>41.075780000000002</v>
      </c>
      <c r="G49" s="2">
        <f>'Moving Avg'!F49</f>
        <v>41.905999999999992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BULLISH DIVERGENCE</v>
      </c>
      <c r="M49" s="8">
        <f t="shared" si="0"/>
        <v>50</v>
      </c>
      <c r="N49" s="8">
        <f t="shared" si="1"/>
        <v>0</v>
      </c>
      <c r="O49" s="8">
        <f t="shared" si="2"/>
        <v>100</v>
      </c>
      <c r="P49" s="8">
        <f t="shared" si="3"/>
        <v>50</v>
      </c>
      <c r="Q49" s="9">
        <f t="shared" si="4"/>
        <v>40</v>
      </c>
      <c r="R49" s="9">
        <f t="shared" si="5"/>
        <v>57.5</v>
      </c>
      <c r="S49" s="9">
        <f t="shared" si="6"/>
        <v>55</v>
      </c>
      <c r="T49" s="9">
        <f t="shared" si="7"/>
        <v>50</v>
      </c>
      <c r="U49" s="8">
        <f t="shared" si="8"/>
        <v>50.833333333333336</v>
      </c>
      <c r="V49" s="8">
        <f t="shared" si="9"/>
        <v>50.625</v>
      </c>
    </row>
    <row r="50" spans="1:22" ht="13.5" x14ac:dyDescent="0.25">
      <c r="A50" s="3">
        <f>RSI!A50</f>
        <v>42075</v>
      </c>
      <c r="B50" s="2">
        <f>RSI!B50</f>
        <v>41.404299999999999</v>
      </c>
      <c r="C50" s="2">
        <f>RSI!I50</f>
        <v>43.49433916792205</v>
      </c>
      <c r="D50" s="2">
        <f>MACD!E50</f>
        <v>0.31512990588337431</v>
      </c>
      <c r="E50" s="2">
        <f>MACD!F50</f>
        <v>0.18071910298564342</v>
      </c>
      <c r="F50" s="2">
        <f>'Moving Avg'!D50</f>
        <v>41.058840000000004</v>
      </c>
      <c r="G50" s="2">
        <f>'Moving Avg'!F50</f>
        <v>41.864934999999996</v>
      </c>
      <c r="H50" s="2">
        <f>'Moving Avg'!G50</f>
        <v>42.83439795918369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BULLISH DIVERGENCE</v>
      </c>
      <c r="M50" s="8">
        <f t="shared" si="0"/>
        <v>25</v>
      </c>
      <c r="N50" s="8">
        <f t="shared" si="1"/>
        <v>0</v>
      </c>
      <c r="O50" s="8">
        <f t="shared" si="2"/>
        <v>100</v>
      </c>
      <c r="P50" s="8">
        <f t="shared" si="3"/>
        <v>50</v>
      </c>
      <c r="Q50" s="9">
        <f t="shared" si="4"/>
        <v>31.25</v>
      </c>
      <c r="R50" s="9">
        <f t="shared" si="5"/>
        <v>52.5</v>
      </c>
      <c r="S50" s="9">
        <f t="shared" si="6"/>
        <v>51.25</v>
      </c>
      <c r="T50" s="9">
        <f t="shared" si="7"/>
        <v>43.75</v>
      </c>
      <c r="U50" s="8">
        <f t="shared" si="8"/>
        <v>45</v>
      </c>
      <c r="V50" s="8">
        <f t="shared" si="9"/>
        <v>44.6875</v>
      </c>
    </row>
    <row r="51" spans="1:22" ht="13.5" x14ac:dyDescent="0.25">
      <c r="A51" s="3">
        <f>RSI!A51</f>
        <v>42076</v>
      </c>
      <c r="B51" s="2">
        <f>RSI!B51</f>
        <v>41.404299999999999</v>
      </c>
      <c r="C51" s="2">
        <f>RSI!I51</f>
        <v>43.49433916792205</v>
      </c>
      <c r="D51" s="2">
        <f>MACD!E51</f>
        <v>0.2350834979435561</v>
      </c>
      <c r="E51" s="2">
        <f>MACD!F51</f>
        <v>0.19159198197722596</v>
      </c>
      <c r="F51" s="2">
        <f>'Moving Avg'!D51</f>
        <v>40.957239999999999</v>
      </c>
      <c r="G51" s="2">
        <f>'Moving Avg'!F51</f>
        <v>41.819634999999991</v>
      </c>
      <c r="H51" s="2">
        <f>'Moving Avg'!G51</f>
        <v>42.805796000000015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  <c r="M51" s="8">
        <f t="shared" si="0"/>
        <v>25</v>
      </c>
      <c r="N51" s="8">
        <f t="shared" si="1"/>
        <v>0</v>
      </c>
      <c r="O51" s="8">
        <f t="shared" si="2"/>
        <v>100</v>
      </c>
      <c r="P51" s="8">
        <f t="shared" si="3"/>
        <v>33</v>
      </c>
      <c r="Q51" s="9">
        <f t="shared" si="4"/>
        <v>28.7</v>
      </c>
      <c r="R51" s="9">
        <f t="shared" si="5"/>
        <v>48.25</v>
      </c>
      <c r="S51" s="9">
        <f t="shared" si="6"/>
        <v>43.6</v>
      </c>
      <c r="T51" s="9">
        <f t="shared" si="7"/>
        <v>39.5</v>
      </c>
      <c r="U51" s="8">
        <f t="shared" si="8"/>
        <v>40.183333333333337</v>
      </c>
      <c r="V51" s="8">
        <f t="shared" si="9"/>
        <v>40.012500000000003</v>
      </c>
    </row>
    <row r="52" spans="1:22" ht="13.5" x14ac:dyDescent="0.25">
      <c r="A52" s="3">
        <f>RSI!A52</f>
        <v>42079</v>
      </c>
      <c r="B52" s="2">
        <f>RSI!B52</f>
        <v>41.404299999999999</v>
      </c>
      <c r="C52" s="2">
        <f>RSI!I52</f>
        <v>43.49433916792205</v>
      </c>
      <c r="D52" s="2">
        <f>MACD!E52</f>
        <v>0.17065530371215232</v>
      </c>
      <c r="E52" s="2">
        <f>MACD!F52</f>
        <v>0.18740464632421125</v>
      </c>
      <c r="F52" s="2">
        <f>'Moving Avg'!D52</f>
        <v>40.940300000000001</v>
      </c>
      <c r="G52" s="2">
        <f>'Moving Avg'!F52</f>
        <v>41.773909999999994</v>
      </c>
      <c r="H52" s="2">
        <f>'Moving Avg'!G52</f>
        <v>42.702496000000018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  <c r="M52" s="8">
        <f t="shared" si="0"/>
        <v>25</v>
      </c>
      <c r="N52" s="8">
        <f t="shared" si="1"/>
        <v>45</v>
      </c>
      <c r="O52" s="8">
        <f t="shared" si="2"/>
        <v>100</v>
      </c>
      <c r="P52" s="8">
        <f t="shared" si="3"/>
        <v>33</v>
      </c>
      <c r="Q52" s="9">
        <f t="shared" si="4"/>
        <v>44.45</v>
      </c>
      <c r="R52" s="9">
        <f t="shared" si="5"/>
        <v>57.25</v>
      </c>
      <c r="S52" s="9">
        <f t="shared" si="6"/>
        <v>50.35</v>
      </c>
      <c r="T52" s="9">
        <f t="shared" si="7"/>
        <v>50.75</v>
      </c>
      <c r="U52" s="8">
        <f t="shared" si="8"/>
        <v>50.683333333333337</v>
      </c>
      <c r="V52" s="8">
        <f t="shared" si="9"/>
        <v>50.7</v>
      </c>
    </row>
    <row r="53" spans="1:22" ht="13.5" x14ac:dyDescent="0.25">
      <c r="A53" s="3">
        <f>RSI!A53</f>
        <v>42080</v>
      </c>
      <c r="B53" s="2">
        <f>RSI!B53</f>
        <v>41.404299999999999</v>
      </c>
      <c r="C53" s="2">
        <f>RSI!I53</f>
        <v>43.49433916792205</v>
      </c>
      <c r="D53" s="2">
        <f>MACD!E53</f>
        <v>0.11919782613811947</v>
      </c>
      <c r="E53" s="2">
        <f>MACD!F53</f>
        <v>0.17376328228699292</v>
      </c>
      <c r="F53" s="2">
        <f>'Moving Avg'!D53</f>
        <v>41.1723</v>
      </c>
      <c r="G53" s="2">
        <f>'Moving Avg'!F53</f>
        <v>41.685424999999995</v>
      </c>
      <c r="H53" s="2">
        <f>'Moving Avg'!G53</f>
        <v>42.599196000000013</v>
      </c>
      <c r="I53" s="2">
        <f>'Moving Avg'!H53</f>
        <v>0</v>
      </c>
      <c r="J53" s="6" t="str">
        <f>OBV!F53</f>
        <v>BULLISH</v>
      </c>
      <c r="K53" s="6" t="str">
        <f>OBV!G53</f>
        <v>NEUTRAL</v>
      </c>
      <c r="L53" s="6" t="str">
        <f>OBV!H53</f>
        <v>CONFIRMED BULLISH</v>
      </c>
      <c r="M53" s="8">
        <f t="shared" si="0"/>
        <v>25</v>
      </c>
      <c r="N53" s="8">
        <f t="shared" si="1"/>
        <v>100</v>
      </c>
      <c r="O53" s="8">
        <f t="shared" si="2"/>
        <v>100</v>
      </c>
      <c r="P53" s="8">
        <f t="shared" si="3"/>
        <v>83.5</v>
      </c>
      <c r="Q53" s="9">
        <f t="shared" si="4"/>
        <v>71.275000000000006</v>
      </c>
      <c r="R53" s="9">
        <f t="shared" si="5"/>
        <v>80.875</v>
      </c>
      <c r="S53" s="9">
        <f t="shared" si="6"/>
        <v>81.325000000000003</v>
      </c>
      <c r="T53" s="9">
        <f t="shared" si="7"/>
        <v>77.125</v>
      </c>
      <c r="U53" s="8">
        <f t="shared" si="8"/>
        <v>77.825000000000003</v>
      </c>
      <c r="V53" s="8">
        <f t="shared" si="9"/>
        <v>77.650000000000006</v>
      </c>
    </row>
    <row r="54" spans="1:22" ht="13.5" x14ac:dyDescent="0.25">
      <c r="A54" s="3">
        <f>RSI!A54</f>
        <v>42081</v>
      </c>
      <c r="B54" s="2">
        <f>RSI!B54</f>
        <v>40.176600000000001</v>
      </c>
      <c r="C54" s="2">
        <f>RSI!I54</f>
        <v>33.41027949869428</v>
      </c>
      <c r="D54" s="2">
        <f>MACD!E54</f>
        <v>0.16942974170104463</v>
      </c>
      <c r="E54" s="2">
        <f>MACD!F54</f>
        <v>0.17289657416980325</v>
      </c>
      <c r="F54" s="2">
        <f>'Moving Avg'!D54</f>
        <v>41.158760000000001</v>
      </c>
      <c r="G54" s="2">
        <f>'Moving Avg'!F54</f>
        <v>41.535555000000002</v>
      </c>
      <c r="H54" s="2">
        <f>'Moving Avg'!G54</f>
        <v>42.473036</v>
      </c>
      <c r="I54" s="2">
        <f>'Moving Avg'!H54</f>
        <v>0</v>
      </c>
      <c r="J54" s="6" t="str">
        <f>OBV!F54</f>
        <v>BULLISH</v>
      </c>
      <c r="K54" s="6" t="str">
        <f>OBV!G54</f>
        <v>NEUTRAL</v>
      </c>
      <c r="L54" s="6" t="str">
        <f>OBV!H54</f>
        <v>BULLISH DIVERGENCE</v>
      </c>
      <c r="M54" s="8">
        <f t="shared" si="0"/>
        <v>25</v>
      </c>
      <c r="N54" s="8">
        <f t="shared" si="1"/>
        <v>45</v>
      </c>
      <c r="O54" s="8">
        <f t="shared" si="2"/>
        <v>100</v>
      </c>
      <c r="P54" s="8">
        <f t="shared" si="3"/>
        <v>66.5</v>
      </c>
      <c r="Q54" s="9">
        <f t="shared" si="4"/>
        <v>49.475000000000001</v>
      </c>
      <c r="R54" s="9">
        <f t="shared" si="5"/>
        <v>65.625</v>
      </c>
      <c r="S54" s="9">
        <f t="shared" si="6"/>
        <v>65.424999999999997</v>
      </c>
      <c r="T54" s="9">
        <f t="shared" si="7"/>
        <v>59.125</v>
      </c>
      <c r="U54" s="8">
        <f t="shared" si="8"/>
        <v>60.17499999999999</v>
      </c>
      <c r="V54" s="8">
        <f t="shared" si="9"/>
        <v>59.912499999999994</v>
      </c>
    </row>
    <row r="55" spans="1:22" ht="13.5" x14ac:dyDescent="0.25">
      <c r="A55" s="3">
        <f>RSI!A55</f>
        <v>42082</v>
      </c>
      <c r="B55" s="2">
        <f>RSI!B55</f>
        <v>39.804000000000002</v>
      </c>
      <c r="C55" s="2">
        <f>RSI!I55</f>
        <v>31.056879418079504</v>
      </c>
      <c r="D55" s="2">
        <f>MACD!E55</f>
        <v>0.24941053319107453</v>
      </c>
      <c r="E55" s="2">
        <f>MACD!F55</f>
        <v>0.18819936597405751</v>
      </c>
      <c r="F55" s="2">
        <f>'Moving Avg'!D55</f>
        <v>40.838700000000003</v>
      </c>
      <c r="G55" s="2">
        <f>'Moving Avg'!F55</f>
        <v>41.367055000000001</v>
      </c>
      <c r="H55" s="2">
        <f>'Moving Avg'!G55</f>
        <v>42.363132000000007</v>
      </c>
      <c r="I55" s="2">
        <f>'Moving Avg'!H55</f>
        <v>0</v>
      </c>
      <c r="J55" s="6" t="str">
        <f>OBV!F55</f>
        <v>BEARISH</v>
      </c>
      <c r="K55" s="6" t="str">
        <f>OBV!G55</f>
        <v>NEUTRAL</v>
      </c>
      <c r="L55" s="6" t="str">
        <f>OBV!H55</f>
        <v>CONFIRMED BEARISH</v>
      </c>
      <c r="M55" s="8">
        <f t="shared" si="0"/>
        <v>25</v>
      </c>
      <c r="N55" s="8">
        <f t="shared" si="1"/>
        <v>0</v>
      </c>
      <c r="O55" s="8">
        <f t="shared" si="2"/>
        <v>100</v>
      </c>
      <c r="P55" s="8">
        <f t="shared" si="3"/>
        <v>16.5</v>
      </c>
      <c r="Q55" s="9">
        <f t="shared" si="4"/>
        <v>26.225000000000001</v>
      </c>
      <c r="R55" s="9">
        <f t="shared" si="5"/>
        <v>44.125</v>
      </c>
      <c r="S55" s="9">
        <f t="shared" si="6"/>
        <v>36.174999999999997</v>
      </c>
      <c r="T55" s="9">
        <f t="shared" si="7"/>
        <v>35.375</v>
      </c>
      <c r="U55" s="8">
        <f t="shared" si="8"/>
        <v>35.508333333333333</v>
      </c>
      <c r="V55" s="8">
        <f t="shared" si="9"/>
        <v>35.474999999999994</v>
      </c>
    </row>
    <row r="56" spans="1:22" ht="13.5" x14ac:dyDescent="0.25">
      <c r="A56" s="3">
        <f>RSI!A56</f>
        <v>42086</v>
      </c>
      <c r="B56" s="2">
        <f>RSI!B56</f>
        <v>40.997900000000001</v>
      </c>
      <c r="C56" s="2">
        <f>RSI!I56</f>
        <v>44.537874479019422</v>
      </c>
      <c r="D56" s="2">
        <f>MACD!E56</f>
        <v>0.30511958027653208</v>
      </c>
      <c r="E56" s="2">
        <f>MACD!F56</f>
        <v>0.21158340883455243</v>
      </c>
      <c r="F56" s="2">
        <f>'Moving Avg'!D56</f>
        <v>40.757420000000003</v>
      </c>
      <c r="G56" s="2">
        <f>'Moving Avg'!F56</f>
        <v>41.300165</v>
      </c>
      <c r="H56" s="2">
        <f>'Moving Avg'!G56</f>
        <v>42.277106000000003</v>
      </c>
      <c r="I56" s="2">
        <f>'Moving Avg'!H56</f>
        <v>0</v>
      </c>
      <c r="J56" s="6" t="str">
        <f>OBV!F56</f>
        <v>BEARISH</v>
      </c>
      <c r="K56" s="6" t="str">
        <f>OBV!G56</f>
        <v>NEUTRAL</v>
      </c>
      <c r="L56" s="6" t="str">
        <f>OBV!H56</f>
        <v>CONFIRMED BEARISH</v>
      </c>
      <c r="M56" s="8">
        <f t="shared" si="0"/>
        <v>25</v>
      </c>
      <c r="N56" s="8">
        <f t="shared" si="1"/>
        <v>0</v>
      </c>
      <c r="O56" s="8">
        <f t="shared" si="2"/>
        <v>100</v>
      </c>
      <c r="P56" s="8">
        <f t="shared" si="3"/>
        <v>16.5</v>
      </c>
      <c r="Q56" s="9">
        <f t="shared" si="4"/>
        <v>26.225000000000001</v>
      </c>
      <c r="R56" s="9">
        <f t="shared" si="5"/>
        <v>44.125</v>
      </c>
      <c r="S56" s="9">
        <f t="shared" si="6"/>
        <v>36.174999999999997</v>
      </c>
      <c r="T56" s="9">
        <f t="shared" si="7"/>
        <v>35.375</v>
      </c>
      <c r="U56" s="8">
        <f t="shared" si="8"/>
        <v>35.508333333333333</v>
      </c>
      <c r="V56" s="8">
        <f t="shared" si="9"/>
        <v>35.474999999999994</v>
      </c>
    </row>
    <row r="57" spans="1:22" ht="13.5" x14ac:dyDescent="0.25">
      <c r="A57" s="3">
        <f>RSI!A57</f>
        <v>42087</v>
      </c>
      <c r="B57" s="2">
        <f>RSI!B57</f>
        <v>40.997900000000001</v>
      </c>
      <c r="C57" s="2">
        <f>RSI!I57</f>
        <v>44.537874479019422</v>
      </c>
      <c r="D57" s="2">
        <f>MACD!E57</f>
        <v>0.29058655927195787</v>
      </c>
      <c r="E57" s="2">
        <f>MACD!F57</f>
        <v>0.22738403892203352</v>
      </c>
      <c r="F57" s="2">
        <f>'Moving Avg'!D57</f>
        <v>40.676139999999997</v>
      </c>
      <c r="G57" s="2">
        <f>'Moving Avg'!F57</f>
        <v>41.233274999999999</v>
      </c>
      <c r="H57" s="2">
        <f>'Moving Avg'!G57</f>
        <v>42.191079999999999</v>
      </c>
      <c r="I57" s="2">
        <f>'Moving Avg'!H57</f>
        <v>0</v>
      </c>
      <c r="J57" s="6" t="str">
        <f>OBV!F57</f>
        <v>BEARISH</v>
      </c>
      <c r="K57" s="6" t="str">
        <f>OBV!G57</f>
        <v>NEUTRAL</v>
      </c>
      <c r="L57" s="6" t="str">
        <f>OBV!H57</f>
        <v>CONFIRMED BEARISH</v>
      </c>
      <c r="M57" s="8">
        <f t="shared" si="0"/>
        <v>25</v>
      </c>
      <c r="N57" s="8">
        <f t="shared" si="1"/>
        <v>0</v>
      </c>
      <c r="O57" s="8">
        <f t="shared" si="2"/>
        <v>100</v>
      </c>
      <c r="P57" s="8">
        <f t="shared" si="3"/>
        <v>16.5</v>
      </c>
      <c r="Q57" s="9">
        <f t="shared" si="4"/>
        <v>26.225000000000001</v>
      </c>
      <c r="R57" s="9">
        <f t="shared" si="5"/>
        <v>44.125</v>
      </c>
      <c r="S57" s="9">
        <f t="shared" si="6"/>
        <v>36.174999999999997</v>
      </c>
      <c r="T57" s="9">
        <f t="shared" si="7"/>
        <v>35.375</v>
      </c>
      <c r="U57" s="8">
        <f t="shared" si="8"/>
        <v>35.508333333333333</v>
      </c>
      <c r="V57" s="8">
        <f t="shared" si="9"/>
        <v>35.474999999999994</v>
      </c>
    </row>
    <row r="58" spans="1:22" ht="13.5" x14ac:dyDescent="0.25">
      <c r="A58" s="3">
        <f>RSI!A58</f>
        <v>42088</v>
      </c>
      <c r="B58" s="2">
        <f>RSI!B58</f>
        <v>40.997900000000001</v>
      </c>
      <c r="C58" s="2">
        <f>RSI!I58</f>
        <v>44.537874479019422</v>
      </c>
      <c r="D58" s="2">
        <f>MACD!E58</f>
        <v>8.9993035017414513E-2</v>
      </c>
      <c r="E58" s="2">
        <f>MACD!F58</f>
        <v>0.19990583814110974</v>
      </c>
      <c r="F58" s="2">
        <f>'Moving Avg'!D58</f>
        <v>40.594860000000004</v>
      </c>
      <c r="G58" s="2">
        <f>'Moving Avg'!F58</f>
        <v>41.166384999999998</v>
      </c>
      <c r="H58" s="2">
        <f>'Moving Avg'!G58</f>
        <v>42.113522000000003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CONFIRMED BEARISH</v>
      </c>
      <c r="M58" s="8">
        <f t="shared" si="0"/>
        <v>25</v>
      </c>
      <c r="N58" s="8">
        <f t="shared" si="1"/>
        <v>100</v>
      </c>
      <c r="O58" s="8">
        <f t="shared" si="2"/>
        <v>100</v>
      </c>
      <c r="P58" s="8">
        <f t="shared" si="3"/>
        <v>16.5</v>
      </c>
      <c r="Q58" s="9">
        <f t="shared" si="4"/>
        <v>61.225000000000001</v>
      </c>
      <c r="R58" s="9">
        <f t="shared" si="5"/>
        <v>64.125</v>
      </c>
      <c r="S58" s="9">
        <f t="shared" si="6"/>
        <v>51.174999999999997</v>
      </c>
      <c r="T58" s="9">
        <f t="shared" si="7"/>
        <v>60.375</v>
      </c>
      <c r="U58" s="8">
        <f t="shared" si="8"/>
        <v>58.841666666666661</v>
      </c>
      <c r="V58" s="8">
        <f t="shared" si="9"/>
        <v>59.224999999999994</v>
      </c>
    </row>
    <row r="59" spans="1:22" ht="13.5" x14ac:dyDescent="0.25">
      <c r="A59" s="3">
        <f>RSI!A59</f>
        <v>42089</v>
      </c>
      <c r="B59" s="2">
        <f>RSI!B59</f>
        <v>40.997900000000001</v>
      </c>
      <c r="C59" s="2">
        <f>RSI!I59</f>
        <v>44.537874479019422</v>
      </c>
      <c r="D59" s="2">
        <f>MACD!E59</f>
        <v>-7.6780729398741698E-2</v>
      </c>
      <c r="E59" s="2">
        <f>MACD!F59</f>
        <v>0.14456852463313946</v>
      </c>
      <c r="F59" s="2">
        <f>'Moving Avg'!D59</f>
        <v>40.75912000000001</v>
      </c>
      <c r="G59" s="2">
        <f>'Moving Avg'!F59</f>
        <v>41.09949499999999</v>
      </c>
      <c r="H59" s="2">
        <f>'Moving Avg'!G59</f>
        <v>42.035964000000007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BEARISH DIVERGENCE</v>
      </c>
      <c r="M59" s="8">
        <f t="shared" si="0"/>
        <v>25</v>
      </c>
      <c r="N59" s="8">
        <f t="shared" si="1"/>
        <v>100</v>
      </c>
      <c r="O59" s="8">
        <f t="shared" si="2"/>
        <v>100</v>
      </c>
      <c r="P59" s="8">
        <f t="shared" si="3"/>
        <v>16.5</v>
      </c>
      <c r="Q59" s="9">
        <f t="shared" si="4"/>
        <v>61.225000000000001</v>
      </c>
      <c r="R59" s="9">
        <f t="shared" si="5"/>
        <v>64.125</v>
      </c>
      <c r="S59" s="9">
        <f t="shared" si="6"/>
        <v>51.174999999999997</v>
      </c>
      <c r="T59" s="9">
        <f t="shared" si="7"/>
        <v>60.375</v>
      </c>
      <c r="U59" s="8">
        <f t="shared" si="8"/>
        <v>58.841666666666661</v>
      </c>
      <c r="V59" s="8">
        <f t="shared" si="9"/>
        <v>59.224999999999994</v>
      </c>
    </row>
    <row r="60" spans="1:22" ht="13.5" x14ac:dyDescent="0.25">
      <c r="A60" s="3">
        <f>RSI!A60</f>
        <v>42090</v>
      </c>
      <c r="B60" s="2">
        <f>RSI!B60</f>
        <v>40.997900000000001</v>
      </c>
      <c r="C60" s="2">
        <f>RSI!I60</f>
        <v>44.537874479019408</v>
      </c>
      <c r="D60" s="2">
        <f>MACD!E60</f>
        <v>-3.6695436797167247E-2</v>
      </c>
      <c r="E60" s="2">
        <f>MACD!F60</f>
        <v>0.10831573234707813</v>
      </c>
      <c r="F60" s="2">
        <f>'Moving Avg'!D60</f>
        <v>40.997900000000001</v>
      </c>
      <c r="G60" s="2">
        <f>'Moving Avg'!F60</f>
        <v>41.096109999999989</v>
      </c>
      <c r="H60" s="2">
        <f>'Moving Avg'!G60</f>
        <v>41.975170000000006</v>
      </c>
      <c r="I60" s="2">
        <f>'Moving Avg'!H60</f>
        <v>0</v>
      </c>
      <c r="J60" s="6" t="str">
        <f>OBV!F60</f>
        <v>BULLISH</v>
      </c>
      <c r="K60" s="6" t="str">
        <f>OBV!G60</f>
        <v>NEUTRAL</v>
      </c>
      <c r="L60" s="6" t="str">
        <f>OBV!H60</f>
        <v>CONFIRMED BULLISH</v>
      </c>
      <c r="M60" s="8">
        <f t="shared" si="0"/>
        <v>25</v>
      </c>
      <c r="N60" s="8">
        <f t="shared" si="1"/>
        <v>100</v>
      </c>
      <c r="O60" s="8">
        <f t="shared" si="2"/>
        <v>100</v>
      </c>
      <c r="P60" s="8">
        <f t="shared" si="3"/>
        <v>83.5</v>
      </c>
      <c r="Q60" s="9">
        <f t="shared" si="4"/>
        <v>71.275000000000006</v>
      </c>
      <c r="R60" s="9">
        <f t="shared" si="5"/>
        <v>80.875</v>
      </c>
      <c r="S60" s="9">
        <f t="shared" si="6"/>
        <v>81.325000000000003</v>
      </c>
      <c r="T60" s="9">
        <f t="shared" si="7"/>
        <v>77.125</v>
      </c>
      <c r="U60" s="8">
        <f t="shared" si="8"/>
        <v>77.825000000000003</v>
      </c>
      <c r="V60" s="8">
        <f t="shared" si="9"/>
        <v>77.650000000000006</v>
      </c>
    </row>
    <row r="61" spans="1:22" ht="13.5" x14ac:dyDescent="0.25">
      <c r="A61" s="3">
        <f>RSI!A61</f>
        <v>42093</v>
      </c>
      <c r="B61" s="2">
        <f>RSI!B61</f>
        <v>40.997900000000001</v>
      </c>
      <c r="C61" s="2">
        <f>RSI!I61</f>
        <v>44.537874479019415</v>
      </c>
      <c r="D61" s="2">
        <f>MACD!E61</f>
        <v>-2.4006012303345869E-4</v>
      </c>
      <c r="E61" s="2">
        <f>MACD!F61</f>
        <v>8.6604573853055811E-2</v>
      </c>
      <c r="F61" s="2">
        <f>'Moving Avg'!D61</f>
        <v>40.997900000000001</v>
      </c>
      <c r="G61" s="2">
        <f>'Moving Avg'!F61</f>
        <v>41.071554999999975</v>
      </c>
      <c r="H61" s="2">
        <f>'Moving Avg'!G61</f>
        <v>41.897612000000009</v>
      </c>
      <c r="I61" s="2">
        <f>'Moving Avg'!H61</f>
        <v>0</v>
      </c>
      <c r="J61" s="6" t="str">
        <f>OBV!F61</f>
        <v>NEUTRAL</v>
      </c>
      <c r="K61" s="6" t="str">
        <f>OBV!G61</f>
        <v>NEUTRAL</v>
      </c>
      <c r="L61" s="6" t="str">
        <f>OBV!H61</f>
        <v>NEUTRAL</v>
      </c>
      <c r="M61" s="8">
        <f t="shared" si="0"/>
        <v>25</v>
      </c>
      <c r="N61" s="8">
        <f t="shared" si="1"/>
        <v>100</v>
      </c>
      <c r="O61" s="8">
        <f t="shared" si="2"/>
        <v>100</v>
      </c>
      <c r="P61" s="8">
        <f t="shared" si="3"/>
        <v>33</v>
      </c>
      <c r="Q61" s="9">
        <f t="shared" si="4"/>
        <v>63.7</v>
      </c>
      <c r="R61" s="9">
        <f t="shared" si="5"/>
        <v>68.25</v>
      </c>
      <c r="S61" s="9">
        <f t="shared" si="6"/>
        <v>58.6</v>
      </c>
      <c r="T61" s="9">
        <f t="shared" si="7"/>
        <v>64.5</v>
      </c>
      <c r="U61" s="8">
        <f t="shared" si="8"/>
        <v>63.516666666666659</v>
      </c>
      <c r="V61" s="8">
        <f t="shared" si="9"/>
        <v>63.762499999999996</v>
      </c>
    </row>
    <row r="62" spans="1:22" ht="13.5" x14ac:dyDescent="0.25">
      <c r="A62" s="3">
        <f>RSI!A62</f>
        <v>42094</v>
      </c>
      <c r="B62" s="2">
        <f>RSI!B62</f>
        <v>41.472099999999998</v>
      </c>
      <c r="C62" s="2">
        <f>RSI!I62</f>
        <v>50.531153461983578</v>
      </c>
      <c r="D62" s="2">
        <f>MACD!E62</f>
        <v>-2.1700064880434411E-3</v>
      </c>
      <c r="E62" s="2">
        <f>MACD!F62</f>
        <v>6.8849657784835955E-2</v>
      </c>
      <c r="F62" s="2">
        <f>'Moving Avg'!D62</f>
        <v>41.092740000000006</v>
      </c>
      <c r="G62" s="2">
        <f>'Moving Avg'!F62</f>
        <v>41.070709999999977</v>
      </c>
      <c r="H62" s="2">
        <f>'Moving Avg'!G62</f>
        <v>41.846472000000006</v>
      </c>
      <c r="I62" s="2">
        <f>'Moving Avg'!H62</f>
        <v>0</v>
      </c>
      <c r="J62" s="6" t="str">
        <f>OBV!F62</f>
        <v>BULLISH</v>
      </c>
      <c r="K62" s="6" t="str">
        <f>OBV!G62</f>
        <v>NEUTRAL</v>
      </c>
      <c r="L62" s="6" t="str">
        <f>OBV!H62</f>
        <v>CONFIRMED BULLISH</v>
      </c>
      <c r="M62" s="8">
        <f t="shared" si="0"/>
        <v>25</v>
      </c>
      <c r="N62" s="8">
        <f t="shared" si="1"/>
        <v>100</v>
      </c>
      <c r="O62" s="8">
        <f t="shared" si="2"/>
        <v>100</v>
      </c>
      <c r="P62" s="8">
        <f t="shared" si="3"/>
        <v>83.5</v>
      </c>
      <c r="Q62" s="9">
        <f t="shared" si="4"/>
        <v>71.275000000000006</v>
      </c>
      <c r="R62" s="9">
        <f t="shared" si="5"/>
        <v>80.875</v>
      </c>
      <c r="S62" s="9">
        <f t="shared" si="6"/>
        <v>81.325000000000003</v>
      </c>
      <c r="T62" s="9">
        <f t="shared" si="7"/>
        <v>77.125</v>
      </c>
      <c r="U62" s="8">
        <f t="shared" si="8"/>
        <v>77.825000000000003</v>
      </c>
      <c r="V62" s="8">
        <f t="shared" si="9"/>
        <v>77.650000000000006</v>
      </c>
    </row>
    <row r="63" spans="1:22" ht="13.5" x14ac:dyDescent="0.25">
      <c r="A63" s="3">
        <f>RSI!A63</f>
        <v>42095</v>
      </c>
      <c r="B63" s="2">
        <f>RSI!B63</f>
        <v>40.726900000000001</v>
      </c>
      <c r="C63" s="2">
        <f>RSI!I63</f>
        <v>42.718782889557282</v>
      </c>
      <c r="D63" s="2">
        <f>MACD!E63</f>
        <v>5.0770007117584726E-2</v>
      </c>
      <c r="E63" s="2">
        <f>MACD!F63</f>
        <v>6.5233727651385714E-2</v>
      </c>
      <c r="F63" s="2">
        <f>'Moving Avg'!D63</f>
        <v>41.038539999999998</v>
      </c>
      <c r="G63" s="2">
        <f>'Moving Avg'!F63</f>
        <v>41.032604999999982</v>
      </c>
      <c r="H63" s="2">
        <f>'Moving Avg'!G63</f>
        <v>41.797362000000014</v>
      </c>
      <c r="I63" s="2">
        <f>'Moving Avg'!H63</f>
        <v>0</v>
      </c>
      <c r="J63" s="6" t="str">
        <f>OBV!F63</f>
        <v>BEARISH</v>
      </c>
      <c r="K63" s="6" t="str">
        <f>OBV!G63</f>
        <v>NEUTRAL</v>
      </c>
      <c r="L63" s="6" t="str">
        <f>OBV!H63</f>
        <v>CONFIRMED BEARISH</v>
      </c>
      <c r="M63" s="8">
        <f t="shared" si="0"/>
        <v>25</v>
      </c>
      <c r="N63" s="8">
        <f t="shared" si="1"/>
        <v>45</v>
      </c>
      <c r="O63" s="8">
        <f t="shared" si="2"/>
        <v>100</v>
      </c>
      <c r="P63" s="8">
        <f t="shared" si="3"/>
        <v>16.5</v>
      </c>
      <c r="Q63" s="9">
        <f t="shared" si="4"/>
        <v>41.975000000000001</v>
      </c>
      <c r="R63" s="9">
        <f t="shared" si="5"/>
        <v>53.125</v>
      </c>
      <c r="S63" s="9">
        <f t="shared" si="6"/>
        <v>42.924999999999997</v>
      </c>
      <c r="T63" s="9">
        <f t="shared" si="7"/>
        <v>46.625</v>
      </c>
      <c r="U63" s="8">
        <f t="shared" si="8"/>
        <v>46.008333333333326</v>
      </c>
      <c r="V63" s="8">
        <f t="shared" si="9"/>
        <v>46.162499999999994</v>
      </c>
    </row>
    <row r="64" spans="1:22" ht="13.5" x14ac:dyDescent="0.25">
      <c r="A64" s="3">
        <f>RSI!A64</f>
        <v>42096</v>
      </c>
      <c r="B64" s="2">
        <f>RSI!B64</f>
        <v>40.642299999999999</v>
      </c>
      <c r="C64" s="2">
        <f>RSI!I64</f>
        <v>41.92629558154492</v>
      </c>
      <c r="D64" s="2">
        <f>MACD!E64</f>
        <v>-8.3221948115813404E-2</v>
      </c>
      <c r="E64" s="2">
        <f>MACD!F64</f>
        <v>3.5542592497945891E-2</v>
      </c>
      <c r="F64" s="2">
        <f>'Moving Avg'!D64</f>
        <v>40.967419999999997</v>
      </c>
      <c r="G64" s="2">
        <f>'Moving Avg'!F64</f>
        <v>40.990269999999988</v>
      </c>
      <c r="H64" s="2">
        <f>'Moving Avg'!G64</f>
        <v>41.763494000000009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  <c r="M64" s="8">
        <f t="shared" si="0"/>
        <v>25</v>
      </c>
      <c r="N64" s="8">
        <f t="shared" si="1"/>
        <v>100</v>
      </c>
      <c r="O64" s="8">
        <f t="shared" si="2"/>
        <v>100</v>
      </c>
      <c r="P64" s="8">
        <f t="shared" si="3"/>
        <v>33</v>
      </c>
      <c r="Q64" s="9">
        <f t="shared" si="4"/>
        <v>63.7</v>
      </c>
      <c r="R64" s="9">
        <f t="shared" si="5"/>
        <v>68.25</v>
      </c>
      <c r="S64" s="9">
        <f t="shared" si="6"/>
        <v>58.6</v>
      </c>
      <c r="T64" s="9">
        <f t="shared" si="7"/>
        <v>64.5</v>
      </c>
      <c r="U64" s="8">
        <f t="shared" si="8"/>
        <v>63.516666666666659</v>
      </c>
      <c r="V64" s="8">
        <f t="shared" si="9"/>
        <v>63.762499999999996</v>
      </c>
    </row>
    <row r="65" spans="1:22" ht="13.5" x14ac:dyDescent="0.25">
      <c r="A65" s="3">
        <f>RSI!A65</f>
        <v>42097</v>
      </c>
      <c r="B65" s="2">
        <f>RSI!B65</f>
        <v>39.541499999999999</v>
      </c>
      <c r="C65" s="2">
        <f>RSI!I65</f>
        <v>33.276057634897654</v>
      </c>
      <c r="D65" s="2">
        <f>MACD!E65</f>
        <v>-0.16834246064209424</v>
      </c>
      <c r="E65" s="2">
        <f>MACD!F65</f>
        <v>-5.2344181300621323E-3</v>
      </c>
      <c r="F65" s="2">
        <f>'Moving Avg'!D65</f>
        <v>40.676139999999997</v>
      </c>
      <c r="G65" s="2">
        <f>'Moving Avg'!F65</f>
        <v>40.892894999999996</v>
      </c>
      <c r="H65" s="2">
        <f>'Moving Avg'!G65</f>
        <v>41.707610000000003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  <c r="M65" s="8">
        <f t="shared" si="0"/>
        <v>25</v>
      </c>
      <c r="N65" s="8">
        <f t="shared" si="1"/>
        <v>100</v>
      </c>
      <c r="O65" s="8">
        <f t="shared" si="2"/>
        <v>100</v>
      </c>
      <c r="P65" s="8">
        <f t="shared" si="3"/>
        <v>33</v>
      </c>
      <c r="Q65" s="9">
        <f t="shared" si="4"/>
        <v>63.7</v>
      </c>
      <c r="R65" s="9">
        <f t="shared" si="5"/>
        <v>68.25</v>
      </c>
      <c r="S65" s="9">
        <f t="shared" si="6"/>
        <v>58.6</v>
      </c>
      <c r="T65" s="9">
        <f t="shared" si="7"/>
        <v>64.5</v>
      </c>
      <c r="U65" s="8">
        <f t="shared" si="8"/>
        <v>63.516666666666659</v>
      </c>
      <c r="V65" s="8">
        <f t="shared" si="9"/>
        <v>63.762499999999996</v>
      </c>
    </row>
    <row r="66" spans="1:22" ht="13.5" x14ac:dyDescent="0.25">
      <c r="A66" s="3">
        <f>RSI!A66</f>
        <v>42100</v>
      </c>
      <c r="B66" s="2">
        <f>RSI!B66</f>
        <v>39.541499999999999</v>
      </c>
      <c r="C66" s="2">
        <f>RSI!I66</f>
        <v>33.276057634897654</v>
      </c>
      <c r="D66" s="2">
        <f>MACD!E66</f>
        <v>-4.6445512215193219E-2</v>
      </c>
      <c r="E66" s="2">
        <f>MACD!F66</f>
        <v>-1.3476636947088351E-2</v>
      </c>
      <c r="F66" s="2">
        <f>'Moving Avg'!D66</f>
        <v>40.384859999999989</v>
      </c>
      <c r="G66" s="2">
        <f>'Moving Avg'!F66</f>
        <v>40.774355</v>
      </c>
      <c r="H66" s="2">
        <f>'Moving Avg'!G66</f>
        <v>41.634792000000004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100</v>
      </c>
      <c r="O66" s="8">
        <f t="shared" ref="O66:O129" si="12">IF(F66-I66&gt;10,100,IF(F66-I66&gt;5,75, IF(F66-I66&gt;0,50,0)))</f>
        <v>100</v>
      </c>
      <c r="P66" s="8">
        <f t="shared" ref="P66:P129" si="13">IF(L66="confirmed bullish", 34, IF(L66="bullish divergence",17, 0))+IF(J66="bullish",33,IF(J66="bearish",0,16.5))+IF(K66="strong",33,IF(K66="weak",0,16.5))</f>
        <v>33</v>
      </c>
      <c r="Q66" s="9">
        <f t="shared" si="4"/>
        <v>63.7</v>
      </c>
      <c r="R66" s="9">
        <f t="shared" si="5"/>
        <v>68.25</v>
      </c>
      <c r="S66" s="9">
        <f t="shared" si="6"/>
        <v>58.6</v>
      </c>
      <c r="T66" s="9">
        <f t="shared" si="7"/>
        <v>64.5</v>
      </c>
      <c r="U66" s="8">
        <f t="shared" si="8"/>
        <v>63.516666666666659</v>
      </c>
      <c r="V66" s="8">
        <f t="shared" si="9"/>
        <v>63.762499999999996</v>
      </c>
    </row>
    <row r="67" spans="1:22" ht="13.5" x14ac:dyDescent="0.25">
      <c r="A67" s="3">
        <f>RSI!A67</f>
        <v>42101</v>
      </c>
      <c r="B67" s="2">
        <f>RSI!B67</f>
        <v>39.626199999999997</v>
      </c>
      <c r="C67" s="2">
        <f>RSI!I67</f>
        <v>34.482327229274546</v>
      </c>
      <c r="D67" s="2">
        <f>MACD!E67</f>
        <v>5.9910165466455112E-2</v>
      </c>
      <c r="E67" s="2">
        <f>MACD!F67</f>
        <v>1.2007235356203422E-3</v>
      </c>
      <c r="F67" s="2">
        <f>'Moving Avg'!D67</f>
        <v>40.015679999999996</v>
      </c>
      <c r="G67" s="2">
        <f>'Moving Avg'!F67</f>
        <v>40.681215000000002</v>
      </c>
      <c r="H67" s="2">
        <f>'Moving Avg'!G67</f>
        <v>41.563668000000007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CONFIRMED BEARISH</v>
      </c>
      <c r="M67" s="8">
        <f t="shared" si="10"/>
        <v>25</v>
      </c>
      <c r="N67" s="8">
        <f t="shared" si="11"/>
        <v>0</v>
      </c>
      <c r="O67" s="8">
        <f t="shared" si="12"/>
        <v>100</v>
      </c>
      <c r="P67" s="8">
        <f t="shared" si="13"/>
        <v>33</v>
      </c>
      <c r="Q67" s="9">
        <f t="shared" ref="Q67:Q130" si="14">0.35*M67+N67*0.35+O67*0.15+P67*0.15</f>
        <v>28.7</v>
      </c>
      <c r="R67" s="9">
        <f t="shared" ref="R67:R130" si="15">M67*0.2+N67*0.2+O67*0.35+P67*0.25</f>
        <v>48.25</v>
      </c>
      <c r="S67" s="9">
        <f t="shared" ref="S67:S130" si="16">M67*0.15+N67*0.15+O67*0.25+P67*0.45</f>
        <v>43.6</v>
      </c>
      <c r="T67" s="9">
        <f t="shared" ref="T67:T130" si="17">0.25*SUM(M67:P67)</f>
        <v>39.5</v>
      </c>
      <c r="U67" s="8">
        <f t="shared" ref="U67:U130" si="18">SUM(Q67:S67)/3</f>
        <v>40.183333333333337</v>
      </c>
      <c r="V67" s="8">
        <f t="shared" ref="V67:V130" si="19">SUM(Q67:T67)/4</f>
        <v>40.012500000000003</v>
      </c>
    </row>
    <row r="68" spans="1:22" ht="13.5" x14ac:dyDescent="0.25">
      <c r="A68" s="3">
        <f>RSI!A68</f>
        <v>42102</v>
      </c>
      <c r="B68" s="2">
        <f>RSI!B68</f>
        <v>40.642299999999999</v>
      </c>
      <c r="C68" s="2">
        <f>RSI!I68</f>
        <v>46.887368794572758</v>
      </c>
      <c r="D68" s="2">
        <f>MACD!E68</f>
        <v>8.2919768602032207E-2</v>
      </c>
      <c r="E68" s="2">
        <f>MACD!F68</f>
        <v>1.7544532548902717E-2</v>
      </c>
      <c r="F68" s="2">
        <f>'Moving Avg'!D68</f>
        <v>39.998759999999997</v>
      </c>
      <c r="G68" s="2">
        <f>'Moving Avg'!F68</f>
        <v>40.701115000000001</v>
      </c>
      <c r="H68" s="2">
        <f>'Moving Avg'!G68</f>
        <v>41.51286600000001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CONFIRMED BEARISH</v>
      </c>
      <c r="M68" s="8">
        <f t="shared" si="10"/>
        <v>25</v>
      </c>
      <c r="N68" s="8">
        <f t="shared" si="11"/>
        <v>0</v>
      </c>
      <c r="O68" s="8">
        <f t="shared" si="12"/>
        <v>100</v>
      </c>
      <c r="P68" s="8">
        <f t="shared" si="13"/>
        <v>33</v>
      </c>
      <c r="Q68" s="9">
        <f t="shared" si="14"/>
        <v>28.7</v>
      </c>
      <c r="R68" s="9">
        <f t="shared" si="15"/>
        <v>48.25</v>
      </c>
      <c r="S68" s="9">
        <f t="shared" si="16"/>
        <v>43.6</v>
      </c>
      <c r="T68" s="9">
        <f t="shared" si="17"/>
        <v>39.5</v>
      </c>
      <c r="U68" s="8">
        <f t="shared" si="18"/>
        <v>40.183333333333337</v>
      </c>
      <c r="V68" s="8">
        <f t="shared" si="19"/>
        <v>40.012500000000003</v>
      </c>
    </row>
    <row r="69" spans="1:22" ht="13.5" x14ac:dyDescent="0.25">
      <c r="A69" s="3">
        <f>RSI!A69</f>
        <v>42104</v>
      </c>
      <c r="B69" s="2">
        <f>RSI!B69</f>
        <v>40.642299999999999</v>
      </c>
      <c r="C69" s="2">
        <f>RSI!I69</f>
        <v>46.887368794572765</v>
      </c>
      <c r="D69" s="2">
        <f>MACD!E69</f>
        <v>0.10405470247062709</v>
      </c>
      <c r="E69" s="2">
        <f>MACD!F69</f>
        <v>3.4846566533247594E-2</v>
      </c>
      <c r="F69" s="2">
        <f>'Moving Avg'!D69</f>
        <v>39.998759999999997</v>
      </c>
      <c r="G69" s="2">
        <f>'Moving Avg'!F69</f>
        <v>40.721015000000008</v>
      </c>
      <c r="H69" s="2">
        <f>'Moving Avg'!G69</f>
        <v>41.462064000000012</v>
      </c>
      <c r="I69" s="2">
        <f>'Moving Avg'!H69</f>
        <v>0</v>
      </c>
      <c r="J69" s="6" t="str">
        <f>OBV!F69</f>
        <v>BEARISH</v>
      </c>
      <c r="K69" s="6" t="str">
        <f>OBV!G69</f>
        <v>NEUTRAL</v>
      </c>
      <c r="L69" s="6" t="str">
        <f>OBV!H69</f>
        <v>NEUTRAL</v>
      </c>
      <c r="M69" s="8">
        <f t="shared" si="10"/>
        <v>25</v>
      </c>
      <c r="N69" s="8">
        <f t="shared" si="11"/>
        <v>0</v>
      </c>
      <c r="O69" s="8">
        <f t="shared" si="12"/>
        <v>100</v>
      </c>
      <c r="P69" s="8">
        <f t="shared" si="13"/>
        <v>16.5</v>
      </c>
      <c r="Q69" s="9">
        <f t="shared" si="14"/>
        <v>26.225000000000001</v>
      </c>
      <c r="R69" s="9">
        <f t="shared" si="15"/>
        <v>44.125</v>
      </c>
      <c r="S69" s="9">
        <f t="shared" si="16"/>
        <v>36.174999999999997</v>
      </c>
      <c r="T69" s="9">
        <f t="shared" si="17"/>
        <v>35.375</v>
      </c>
      <c r="U69" s="8">
        <f t="shared" si="18"/>
        <v>35.508333333333333</v>
      </c>
      <c r="V69" s="8">
        <f t="shared" si="19"/>
        <v>35.474999999999994</v>
      </c>
    </row>
    <row r="70" spans="1:22" ht="13.5" x14ac:dyDescent="0.25">
      <c r="A70" s="3">
        <f>RSI!A70</f>
        <v>42107</v>
      </c>
      <c r="B70" s="2">
        <f>RSI!B70</f>
        <v>40.642299999999999</v>
      </c>
      <c r="C70" s="2">
        <f>RSI!I70</f>
        <v>46.887368794572765</v>
      </c>
      <c r="D70" s="2">
        <f>MACD!E70</f>
        <v>0.12348002441929395</v>
      </c>
      <c r="E70" s="2">
        <f>MACD!F70</f>
        <v>5.2573258110456871E-2</v>
      </c>
      <c r="F70" s="2">
        <f>'Moving Avg'!D70</f>
        <v>40.218920000000004</v>
      </c>
      <c r="G70" s="2">
        <f>'Moving Avg'!F70</f>
        <v>40.682915000000008</v>
      </c>
      <c r="H70" s="2">
        <f>'Moving Avg'!G70</f>
        <v>41.428196000000007</v>
      </c>
      <c r="I70" s="2">
        <f>'Moving Avg'!H70</f>
        <v>0</v>
      </c>
      <c r="J70" s="6" t="str">
        <f>OBV!F70</f>
        <v>BULLISH</v>
      </c>
      <c r="K70" s="6" t="str">
        <f>OBV!G70</f>
        <v>WEAK</v>
      </c>
      <c r="L70" s="6" t="str">
        <f>OBV!H70</f>
        <v>CONFIRMED BULLISH</v>
      </c>
      <c r="M70" s="8">
        <f t="shared" si="10"/>
        <v>25</v>
      </c>
      <c r="N70" s="8">
        <f t="shared" si="11"/>
        <v>0</v>
      </c>
      <c r="O70" s="8">
        <f t="shared" si="12"/>
        <v>100</v>
      </c>
      <c r="P70" s="8">
        <f t="shared" si="13"/>
        <v>67</v>
      </c>
      <c r="Q70" s="9">
        <f t="shared" si="14"/>
        <v>33.799999999999997</v>
      </c>
      <c r="R70" s="9">
        <f t="shared" si="15"/>
        <v>56.75</v>
      </c>
      <c r="S70" s="9">
        <f t="shared" si="16"/>
        <v>58.900000000000006</v>
      </c>
      <c r="T70" s="9">
        <f t="shared" si="17"/>
        <v>48</v>
      </c>
      <c r="U70" s="8">
        <f t="shared" si="18"/>
        <v>49.816666666666663</v>
      </c>
      <c r="V70" s="8">
        <f t="shared" si="19"/>
        <v>49.362499999999997</v>
      </c>
    </row>
    <row r="71" spans="1:22" ht="13.5" x14ac:dyDescent="0.25">
      <c r="A71" s="3">
        <f>RSI!A71</f>
        <v>42108</v>
      </c>
      <c r="B71" s="2">
        <f>RSI!B71</f>
        <v>40.642299999999999</v>
      </c>
      <c r="C71" s="2">
        <f>RSI!I71</f>
        <v>46.887368794572758</v>
      </c>
      <c r="D71" s="2">
        <f>MACD!E71</f>
        <v>0.14134453563924154</v>
      </c>
      <c r="E71" s="2">
        <f>MACD!F71</f>
        <v>7.032751361621381E-2</v>
      </c>
      <c r="F71" s="2">
        <f>'Moving Avg'!D71</f>
        <v>40.439080000000004</v>
      </c>
      <c r="G71" s="2">
        <f>'Moving Avg'!F71</f>
        <v>40.644815000000008</v>
      </c>
      <c r="H71" s="2">
        <f>'Moving Avg'!G71</f>
        <v>41.402288000000006</v>
      </c>
      <c r="I71" s="2">
        <f>'Moving Avg'!H71</f>
        <v>0</v>
      </c>
      <c r="J71" s="6" t="str">
        <f>OBV!F71</f>
        <v>BULLISH</v>
      </c>
      <c r="K71" s="6" t="str">
        <f>OBV!G71</f>
        <v>WEAK</v>
      </c>
      <c r="L71" s="6" t="str">
        <f>OBV!H71</f>
        <v>CONFIRMED BULLISH</v>
      </c>
      <c r="M71" s="8">
        <f t="shared" si="10"/>
        <v>25</v>
      </c>
      <c r="N71" s="8">
        <f t="shared" si="11"/>
        <v>0</v>
      </c>
      <c r="O71" s="8">
        <f t="shared" si="12"/>
        <v>100</v>
      </c>
      <c r="P71" s="8">
        <f t="shared" si="13"/>
        <v>67</v>
      </c>
      <c r="Q71" s="9">
        <f t="shared" si="14"/>
        <v>33.799999999999997</v>
      </c>
      <c r="R71" s="9">
        <f t="shared" si="15"/>
        <v>56.75</v>
      </c>
      <c r="S71" s="9">
        <f t="shared" si="16"/>
        <v>58.900000000000006</v>
      </c>
      <c r="T71" s="9">
        <f t="shared" si="17"/>
        <v>48</v>
      </c>
      <c r="U71" s="8">
        <f t="shared" si="18"/>
        <v>49.816666666666663</v>
      </c>
      <c r="V71" s="8">
        <f t="shared" si="19"/>
        <v>49.362499999999997</v>
      </c>
    </row>
    <row r="72" spans="1:22" ht="13.5" x14ac:dyDescent="0.25">
      <c r="A72" s="3">
        <f>RSI!A72</f>
        <v>42109</v>
      </c>
      <c r="B72" s="2">
        <f>RSI!B72</f>
        <v>40.557600000000001</v>
      </c>
      <c r="C72" s="2">
        <f>RSI!I72</f>
        <v>45.912697307722475</v>
      </c>
      <c r="D72" s="2">
        <f>MACD!E72</f>
        <v>0.23701052550514135</v>
      </c>
      <c r="E72" s="2">
        <f>MACD!F72</f>
        <v>0.10366411599399933</v>
      </c>
      <c r="F72" s="2">
        <f>'Moving Avg'!D72</f>
        <v>40.625360000000001</v>
      </c>
      <c r="G72" s="2">
        <f>'Moving Avg'!F72</f>
        <v>40.60248</v>
      </c>
      <c r="H72" s="2">
        <f>'Moving Avg'!G72</f>
        <v>41.366895999999997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BEARISH DIVERGENCE</v>
      </c>
      <c r="M72" s="8">
        <f t="shared" si="10"/>
        <v>25</v>
      </c>
      <c r="N72" s="8">
        <f t="shared" si="11"/>
        <v>0</v>
      </c>
      <c r="O72" s="8">
        <f t="shared" si="12"/>
        <v>100</v>
      </c>
      <c r="P72" s="8">
        <f t="shared" si="13"/>
        <v>33</v>
      </c>
      <c r="Q72" s="9">
        <f t="shared" si="14"/>
        <v>28.7</v>
      </c>
      <c r="R72" s="9">
        <f t="shared" si="15"/>
        <v>48.25</v>
      </c>
      <c r="S72" s="9">
        <f t="shared" si="16"/>
        <v>43.6</v>
      </c>
      <c r="T72" s="9">
        <f t="shared" si="17"/>
        <v>39.5</v>
      </c>
      <c r="U72" s="8">
        <f t="shared" si="18"/>
        <v>40.183333333333337</v>
      </c>
      <c r="V72" s="8">
        <f t="shared" si="19"/>
        <v>40.012500000000003</v>
      </c>
    </row>
    <row r="73" spans="1:22" ht="13.5" x14ac:dyDescent="0.25">
      <c r="A73" s="3">
        <f>RSI!A73</f>
        <v>42110</v>
      </c>
      <c r="B73" s="2">
        <f>RSI!B73</f>
        <v>40.557600000000001</v>
      </c>
      <c r="C73" s="2">
        <f>RSI!I73</f>
        <v>45.912697307722475</v>
      </c>
      <c r="D73" s="2">
        <f>MACD!E73</f>
        <v>0.20503703579318255</v>
      </c>
      <c r="E73" s="2">
        <f>MACD!F73</f>
        <v>0.12393869995383598</v>
      </c>
      <c r="F73" s="2">
        <f>'Moving Avg'!D73</f>
        <v>40.608420000000002</v>
      </c>
      <c r="G73" s="2">
        <f>'Moving Avg'!F73</f>
        <v>40.560144999999999</v>
      </c>
      <c r="H73" s="2">
        <f>'Moving Avg'!G73</f>
        <v>41.331671999999998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  <c r="M73" s="8">
        <f t="shared" si="10"/>
        <v>25</v>
      </c>
      <c r="N73" s="8">
        <f t="shared" si="11"/>
        <v>0</v>
      </c>
      <c r="O73" s="8">
        <f t="shared" si="12"/>
        <v>100</v>
      </c>
      <c r="P73" s="8">
        <f t="shared" si="13"/>
        <v>33</v>
      </c>
      <c r="Q73" s="9">
        <f t="shared" si="14"/>
        <v>28.7</v>
      </c>
      <c r="R73" s="9">
        <f t="shared" si="15"/>
        <v>48.25</v>
      </c>
      <c r="S73" s="9">
        <f t="shared" si="16"/>
        <v>43.6</v>
      </c>
      <c r="T73" s="9">
        <f t="shared" si="17"/>
        <v>39.5</v>
      </c>
      <c r="U73" s="8">
        <f t="shared" si="18"/>
        <v>40.183333333333337</v>
      </c>
      <c r="V73" s="8">
        <f t="shared" si="19"/>
        <v>40.012500000000003</v>
      </c>
    </row>
    <row r="74" spans="1:22" ht="13.5" x14ac:dyDescent="0.25">
      <c r="A74" s="3">
        <f>RSI!A74</f>
        <v>42111</v>
      </c>
      <c r="B74" s="2">
        <f>RSI!B74</f>
        <v>40.981000000000002</v>
      </c>
      <c r="C74" s="2">
        <f>RSI!I74</f>
        <v>51.729938392357489</v>
      </c>
      <c r="D74" s="2">
        <f>MACD!E74</f>
        <v>0.13520097364514072</v>
      </c>
      <c r="E74" s="2">
        <f>MACD!F74</f>
        <v>0.12619115469209694</v>
      </c>
      <c r="F74" s="2">
        <f>'Moving Avg'!D74</f>
        <v>40.676159999999996</v>
      </c>
      <c r="G74" s="2">
        <f>'Moving Avg'!F74</f>
        <v>40.600364999999996</v>
      </c>
      <c r="H74" s="2">
        <f>'Moving Avg'!G74</f>
        <v>41.304916000000006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  <c r="M74" s="8">
        <f t="shared" si="10"/>
        <v>25</v>
      </c>
      <c r="N74" s="8">
        <f t="shared" si="11"/>
        <v>0</v>
      </c>
      <c r="O74" s="8">
        <f t="shared" si="12"/>
        <v>100</v>
      </c>
      <c r="P74" s="8">
        <f t="shared" si="13"/>
        <v>67</v>
      </c>
      <c r="Q74" s="9">
        <f t="shared" si="14"/>
        <v>33.799999999999997</v>
      </c>
      <c r="R74" s="9">
        <f t="shared" si="15"/>
        <v>56.75</v>
      </c>
      <c r="S74" s="9">
        <f t="shared" si="16"/>
        <v>58.900000000000006</v>
      </c>
      <c r="T74" s="9">
        <f t="shared" si="17"/>
        <v>48</v>
      </c>
      <c r="U74" s="8">
        <f t="shared" si="18"/>
        <v>49.816666666666663</v>
      </c>
      <c r="V74" s="8">
        <f t="shared" si="19"/>
        <v>49.362499999999997</v>
      </c>
    </row>
    <row r="75" spans="1:22" ht="13.5" x14ac:dyDescent="0.25">
      <c r="A75" s="3">
        <f>RSI!A75</f>
        <v>42114</v>
      </c>
      <c r="B75" s="2">
        <f>RSI!B75</f>
        <v>40.981000000000002</v>
      </c>
      <c r="C75" s="2">
        <f>RSI!I75</f>
        <v>51.729938392357489</v>
      </c>
      <c r="D75" s="2">
        <f>MACD!E75</f>
        <v>-9.4268316911254146E-2</v>
      </c>
      <c r="E75" s="2">
        <f>MACD!F75</f>
        <v>8.2099260371426716E-2</v>
      </c>
      <c r="F75" s="2">
        <f>'Moving Avg'!D75</f>
        <v>40.743899999999996</v>
      </c>
      <c r="G75" s="2">
        <f>'Moving Avg'!F75</f>
        <v>40.659214999999996</v>
      </c>
      <c r="H75" s="2">
        <f>'Moving Avg'!G75</f>
        <v>41.303392000000009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CONFIRMED BULLISH</v>
      </c>
      <c r="M75" s="8">
        <f t="shared" si="10"/>
        <v>25</v>
      </c>
      <c r="N75" s="8">
        <f t="shared" si="11"/>
        <v>100</v>
      </c>
      <c r="O75" s="8">
        <f t="shared" si="12"/>
        <v>100</v>
      </c>
      <c r="P75" s="8">
        <f t="shared" si="13"/>
        <v>67</v>
      </c>
      <c r="Q75" s="9">
        <f t="shared" si="14"/>
        <v>68.8</v>
      </c>
      <c r="R75" s="9">
        <f t="shared" si="15"/>
        <v>76.75</v>
      </c>
      <c r="S75" s="9">
        <f t="shared" si="16"/>
        <v>73.900000000000006</v>
      </c>
      <c r="T75" s="9">
        <f t="shared" si="17"/>
        <v>73</v>
      </c>
      <c r="U75" s="8">
        <f t="shared" si="18"/>
        <v>73.150000000000006</v>
      </c>
      <c r="V75" s="8">
        <f t="shared" si="19"/>
        <v>73.112500000000011</v>
      </c>
    </row>
    <row r="76" spans="1:22" ht="13.5" x14ac:dyDescent="0.25">
      <c r="A76" s="3">
        <f>RSI!A76</f>
        <v>42115</v>
      </c>
      <c r="B76" s="2">
        <f>RSI!B76</f>
        <v>40.981000000000002</v>
      </c>
      <c r="C76" s="2">
        <f>RSI!I76</f>
        <v>51.729938392357489</v>
      </c>
      <c r="D76" s="2">
        <f>MACD!E76</f>
        <v>-0.28938222470431185</v>
      </c>
      <c r="E76" s="2">
        <f>MACD!F76</f>
        <v>7.8029633562790024E-3</v>
      </c>
      <c r="F76" s="2">
        <f>'Moving Avg'!D76</f>
        <v>40.811639999999997</v>
      </c>
      <c r="G76" s="2">
        <f>'Moving Avg'!F76</f>
        <v>40.658369999999991</v>
      </c>
      <c r="H76" s="2">
        <f>'Moving Avg'!G76</f>
        <v>41.284934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  <c r="M76" s="8">
        <f t="shared" si="10"/>
        <v>25</v>
      </c>
      <c r="N76" s="8">
        <f t="shared" si="11"/>
        <v>100</v>
      </c>
      <c r="O76" s="8">
        <f t="shared" si="12"/>
        <v>100</v>
      </c>
      <c r="P76" s="8">
        <f t="shared" si="13"/>
        <v>67</v>
      </c>
      <c r="Q76" s="9">
        <f t="shared" si="14"/>
        <v>68.8</v>
      </c>
      <c r="R76" s="9">
        <f t="shared" si="15"/>
        <v>76.75</v>
      </c>
      <c r="S76" s="9">
        <f t="shared" si="16"/>
        <v>73.900000000000006</v>
      </c>
      <c r="T76" s="9">
        <f t="shared" si="17"/>
        <v>73</v>
      </c>
      <c r="U76" s="8">
        <f t="shared" si="18"/>
        <v>73.150000000000006</v>
      </c>
      <c r="V76" s="8">
        <f t="shared" si="19"/>
        <v>73.112500000000011</v>
      </c>
    </row>
    <row r="77" spans="1:22" ht="13.5" x14ac:dyDescent="0.25">
      <c r="A77" s="3">
        <f>RSI!A77</f>
        <v>42116</v>
      </c>
      <c r="B77" s="2">
        <f>RSI!B77</f>
        <v>40.642299999999999</v>
      </c>
      <c r="C77" s="2">
        <f>RSI!I77</f>
        <v>46.710505011578448</v>
      </c>
      <c r="D77" s="2">
        <f>MACD!E77</f>
        <v>-0.41723634363386708</v>
      </c>
      <c r="E77" s="2">
        <f>MACD!F77</f>
        <v>-7.7204898041750222E-2</v>
      </c>
      <c r="F77" s="2">
        <f>'Moving Avg'!D77</f>
        <v>40.828580000000002</v>
      </c>
      <c r="G77" s="2">
        <f>'Moving Avg'!F77</f>
        <v>40.640589999999989</v>
      </c>
      <c r="H77" s="2">
        <f>'Moving Avg'!G77</f>
        <v>41.261226000000008</v>
      </c>
      <c r="I77" s="2">
        <f>'Moving Avg'!H77</f>
        <v>0</v>
      </c>
      <c r="J77" s="6" t="str">
        <f>OBV!F77</f>
        <v>BULLISH</v>
      </c>
      <c r="K77" s="6" t="str">
        <f>OBV!G77</f>
        <v>WEAK</v>
      </c>
      <c r="L77" s="6" t="str">
        <f>OBV!H77</f>
        <v>CONFIRMED BULLISH</v>
      </c>
      <c r="M77" s="8">
        <f t="shared" si="10"/>
        <v>25</v>
      </c>
      <c r="N77" s="8">
        <f t="shared" si="11"/>
        <v>100</v>
      </c>
      <c r="O77" s="8">
        <f t="shared" si="12"/>
        <v>100</v>
      </c>
      <c r="P77" s="8">
        <f t="shared" si="13"/>
        <v>67</v>
      </c>
      <c r="Q77" s="9">
        <f t="shared" si="14"/>
        <v>68.8</v>
      </c>
      <c r="R77" s="9">
        <f t="shared" si="15"/>
        <v>76.75</v>
      </c>
      <c r="S77" s="9">
        <f t="shared" si="16"/>
        <v>73.900000000000006</v>
      </c>
      <c r="T77" s="9">
        <f t="shared" si="17"/>
        <v>73</v>
      </c>
      <c r="U77" s="8">
        <f t="shared" si="18"/>
        <v>73.150000000000006</v>
      </c>
      <c r="V77" s="8">
        <f t="shared" si="19"/>
        <v>73.112500000000011</v>
      </c>
    </row>
    <row r="78" spans="1:22" ht="13.5" x14ac:dyDescent="0.25">
      <c r="A78" s="3">
        <f>RSI!A78</f>
        <v>42117</v>
      </c>
      <c r="B78" s="2">
        <f>RSI!B78</f>
        <v>40.557600000000001</v>
      </c>
      <c r="C78" s="2">
        <f>RSI!I78</f>
        <v>45.520970242729142</v>
      </c>
      <c r="D78" s="2">
        <f>MACD!E78</f>
        <v>-0.36163445568825381</v>
      </c>
      <c r="E78" s="2">
        <f>MACD!F78</f>
        <v>-0.13409080957105096</v>
      </c>
      <c r="F78" s="2">
        <f>'Moving Avg'!D78</f>
        <v>40.828580000000002</v>
      </c>
      <c r="G78" s="2">
        <f>'Moving Avg'!F78</f>
        <v>40.618574999999993</v>
      </c>
      <c r="H78" s="2">
        <f>'Moving Avg'!G78</f>
        <v>41.226172000000012</v>
      </c>
      <c r="I78" s="2">
        <f>'Moving Avg'!H78</f>
        <v>0</v>
      </c>
      <c r="J78" s="6" t="str">
        <f>OBV!F78</f>
        <v>BULLISH</v>
      </c>
      <c r="K78" s="6" t="str">
        <f>OBV!G78</f>
        <v>WEAK</v>
      </c>
      <c r="L78" s="6" t="str">
        <f>OBV!H78</f>
        <v>NEUTRAL</v>
      </c>
      <c r="M78" s="8">
        <f t="shared" si="10"/>
        <v>25</v>
      </c>
      <c r="N78" s="8">
        <f t="shared" si="11"/>
        <v>100</v>
      </c>
      <c r="O78" s="8">
        <f t="shared" si="12"/>
        <v>100</v>
      </c>
      <c r="P78" s="8">
        <f t="shared" si="13"/>
        <v>33</v>
      </c>
      <c r="Q78" s="9">
        <f t="shared" si="14"/>
        <v>63.7</v>
      </c>
      <c r="R78" s="9">
        <f t="shared" si="15"/>
        <v>68.25</v>
      </c>
      <c r="S78" s="9">
        <f t="shared" si="16"/>
        <v>58.6</v>
      </c>
      <c r="T78" s="9">
        <f t="shared" si="17"/>
        <v>64.5</v>
      </c>
      <c r="U78" s="8">
        <f t="shared" si="18"/>
        <v>63.516666666666659</v>
      </c>
      <c r="V78" s="8">
        <f t="shared" si="19"/>
        <v>63.762499999999996</v>
      </c>
    </row>
    <row r="79" spans="1:22" ht="13.5" x14ac:dyDescent="0.25">
      <c r="A79" s="3">
        <f>RSI!A79</f>
        <v>42118</v>
      </c>
      <c r="B79" s="2">
        <f>RSI!B79</f>
        <v>40.557600000000001</v>
      </c>
      <c r="C79" s="2">
        <f>RSI!I79</f>
        <v>45.520970242729142</v>
      </c>
      <c r="D79" s="2">
        <f>MACD!E79</f>
        <v>-0.31298529042387457</v>
      </c>
      <c r="E79" s="2">
        <f>MACD!F79</f>
        <v>-0.1698697057416157</v>
      </c>
      <c r="F79" s="2">
        <f>'Moving Avg'!D79</f>
        <v>40.743900000000004</v>
      </c>
      <c r="G79" s="2">
        <f>'Moving Avg'!F79</f>
        <v>40.59655999999999</v>
      </c>
      <c r="H79" s="2">
        <f>'Moving Avg'!G79</f>
        <v>41.192812000000011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  <c r="M79" s="8">
        <f t="shared" si="10"/>
        <v>25</v>
      </c>
      <c r="N79" s="8">
        <f t="shared" si="11"/>
        <v>100</v>
      </c>
      <c r="O79" s="8">
        <f t="shared" si="12"/>
        <v>100</v>
      </c>
      <c r="P79" s="8">
        <f t="shared" si="13"/>
        <v>33</v>
      </c>
      <c r="Q79" s="9">
        <f t="shared" si="14"/>
        <v>63.7</v>
      </c>
      <c r="R79" s="9">
        <f t="shared" si="15"/>
        <v>68.25</v>
      </c>
      <c r="S79" s="9">
        <f t="shared" si="16"/>
        <v>58.6</v>
      </c>
      <c r="T79" s="9">
        <f t="shared" si="17"/>
        <v>64.5</v>
      </c>
      <c r="U79" s="8">
        <f t="shared" si="18"/>
        <v>63.516666666666659</v>
      </c>
      <c r="V79" s="8">
        <f t="shared" si="19"/>
        <v>63.762499999999996</v>
      </c>
    </row>
    <row r="80" spans="1:22" ht="13.5" x14ac:dyDescent="0.25">
      <c r="A80" s="3">
        <f>RSI!A80</f>
        <v>42121</v>
      </c>
      <c r="B80" s="2">
        <f>RSI!B80</f>
        <v>40.557600000000001</v>
      </c>
      <c r="C80" s="2">
        <f>RSI!I80</f>
        <v>45.520970242729135</v>
      </c>
      <c r="D80" s="2">
        <f>MACD!E80</f>
        <v>-0.27033782145122842</v>
      </c>
      <c r="E80" s="2">
        <f>MACD!F80</f>
        <v>-0.18996332888353823</v>
      </c>
      <c r="F80" s="2">
        <f>'Moving Avg'!D80</f>
        <v>40.659220000000005</v>
      </c>
      <c r="G80" s="2">
        <f>'Moving Avg'!F80</f>
        <v>40.574544999999986</v>
      </c>
      <c r="H80" s="2">
        <f>'Moving Avg'!G80</f>
        <v>41.159452000000016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  <c r="M80" s="8">
        <f t="shared" si="10"/>
        <v>25</v>
      </c>
      <c r="N80" s="8">
        <f t="shared" si="11"/>
        <v>100</v>
      </c>
      <c r="O80" s="8">
        <f t="shared" si="12"/>
        <v>100</v>
      </c>
      <c r="P80" s="8">
        <f t="shared" si="13"/>
        <v>33</v>
      </c>
      <c r="Q80" s="9">
        <f t="shared" si="14"/>
        <v>63.7</v>
      </c>
      <c r="R80" s="9">
        <f t="shared" si="15"/>
        <v>68.25</v>
      </c>
      <c r="S80" s="9">
        <f t="shared" si="16"/>
        <v>58.6</v>
      </c>
      <c r="T80" s="9">
        <f t="shared" si="17"/>
        <v>64.5</v>
      </c>
      <c r="U80" s="8">
        <f t="shared" si="18"/>
        <v>63.516666666666659</v>
      </c>
      <c r="V80" s="8">
        <f t="shared" si="19"/>
        <v>63.762499999999996</v>
      </c>
    </row>
    <row r="81" spans="1:22" ht="13.5" x14ac:dyDescent="0.25">
      <c r="A81" s="3">
        <f>RSI!A81</f>
        <v>42122</v>
      </c>
      <c r="B81" s="2">
        <f>RSI!B81</f>
        <v>40.218899999999998</v>
      </c>
      <c r="C81" s="2">
        <f>RSI!I81</f>
        <v>40.384517333028484</v>
      </c>
      <c r="D81" s="2">
        <f>MACD!E81</f>
        <v>-0.20778965833645913</v>
      </c>
      <c r="E81" s="2">
        <f>MACD!F81</f>
        <v>-0.19352859477412243</v>
      </c>
      <c r="F81" s="2">
        <f>'Moving Avg'!D81</f>
        <v>40.506799999999998</v>
      </c>
      <c r="G81" s="2">
        <f>'Moving Avg'!F81</f>
        <v>40.535594999999986</v>
      </c>
      <c r="H81" s="2">
        <f>'Moving Avg'!G81</f>
        <v>41.117624000000006</v>
      </c>
      <c r="I81" s="2">
        <f>'Moving Avg'!H81</f>
        <v>0</v>
      </c>
      <c r="J81" s="6" t="str">
        <f>OBV!F81</f>
        <v>BEARISH</v>
      </c>
      <c r="K81" s="6" t="str">
        <f>OBV!G81</f>
        <v>STRONG</v>
      </c>
      <c r="L81" s="6" t="str">
        <f>OBV!H81</f>
        <v>CONFIRMED BEARISH</v>
      </c>
      <c r="M81" s="8">
        <f t="shared" si="10"/>
        <v>25</v>
      </c>
      <c r="N81" s="8">
        <f t="shared" si="11"/>
        <v>45</v>
      </c>
      <c r="O81" s="8">
        <f t="shared" si="12"/>
        <v>100</v>
      </c>
      <c r="P81" s="8">
        <f t="shared" si="13"/>
        <v>33</v>
      </c>
      <c r="Q81" s="9">
        <f t="shared" si="14"/>
        <v>44.45</v>
      </c>
      <c r="R81" s="9">
        <f t="shared" si="15"/>
        <v>57.25</v>
      </c>
      <c r="S81" s="9">
        <f t="shared" si="16"/>
        <v>50.35</v>
      </c>
      <c r="T81" s="9">
        <f t="shared" si="17"/>
        <v>50.75</v>
      </c>
      <c r="U81" s="8">
        <f t="shared" si="18"/>
        <v>50.683333333333337</v>
      </c>
      <c r="V81" s="8">
        <f t="shared" si="19"/>
        <v>50.7</v>
      </c>
    </row>
    <row r="82" spans="1:22" ht="13.5" x14ac:dyDescent="0.25">
      <c r="A82" s="3">
        <f>RSI!A82</f>
        <v>42123</v>
      </c>
      <c r="B82" s="2">
        <f>RSI!B82</f>
        <v>40.557600000000001</v>
      </c>
      <c r="C82" s="2">
        <f>RSI!I82</f>
        <v>46.843881170198628</v>
      </c>
      <c r="D82" s="2">
        <f>MACD!E82</f>
        <v>-0.18971130081536103</v>
      </c>
      <c r="E82" s="2">
        <f>MACD!F82</f>
        <v>-0.19276513598237016</v>
      </c>
      <c r="F82" s="2">
        <f>'Moving Avg'!D82</f>
        <v>40.48986</v>
      </c>
      <c r="G82" s="2">
        <f>'Moving Avg'!F82</f>
        <v>40.489869999999989</v>
      </c>
      <c r="H82" s="2">
        <f>'Moving Avg'!G82</f>
        <v>41.082400000000007</v>
      </c>
      <c r="I82" s="2">
        <f>'Moving Avg'!H82</f>
        <v>0</v>
      </c>
      <c r="J82" s="6" t="str">
        <f>OBV!F82</f>
        <v>BULLISH</v>
      </c>
      <c r="K82" s="6" t="str">
        <f>OBV!G82</f>
        <v>WEAK</v>
      </c>
      <c r="L82" s="6" t="str">
        <f>OBV!H82</f>
        <v>BULLISH DIVERGENCE</v>
      </c>
      <c r="M82" s="8">
        <f t="shared" si="10"/>
        <v>25</v>
      </c>
      <c r="N82" s="8">
        <f t="shared" si="11"/>
        <v>0</v>
      </c>
      <c r="O82" s="8">
        <f t="shared" si="12"/>
        <v>100</v>
      </c>
      <c r="P82" s="8">
        <f t="shared" si="13"/>
        <v>50</v>
      </c>
      <c r="Q82" s="9">
        <f t="shared" si="14"/>
        <v>31.25</v>
      </c>
      <c r="R82" s="9">
        <f t="shared" si="15"/>
        <v>52.5</v>
      </c>
      <c r="S82" s="9">
        <f t="shared" si="16"/>
        <v>51.25</v>
      </c>
      <c r="T82" s="9">
        <f t="shared" si="17"/>
        <v>43.75</v>
      </c>
      <c r="U82" s="8">
        <f t="shared" si="18"/>
        <v>45</v>
      </c>
      <c r="V82" s="8">
        <f t="shared" si="19"/>
        <v>44.6875</v>
      </c>
    </row>
    <row r="83" spans="1:22" ht="13.5" x14ac:dyDescent="0.25">
      <c r="A83" s="3">
        <f>RSI!A83</f>
        <v>42124</v>
      </c>
      <c r="B83" s="2">
        <f>RSI!B83</f>
        <v>40.642299999999999</v>
      </c>
      <c r="C83" s="2">
        <f>RSI!I83</f>
        <v>48.350993262298964</v>
      </c>
      <c r="D83" s="2">
        <f>MACD!E83</f>
        <v>-0.17965946742059202</v>
      </c>
      <c r="E83" s="2">
        <f>MACD!F83</f>
        <v>-0.19014400227001454</v>
      </c>
      <c r="F83" s="2">
        <f>'Moving Avg'!D83</f>
        <v>40.506800000000005</v>
      </c>
      <c r="G83" s="2">
        <f>'Moving Avg'!F83</f>
        <v>40.485639999999989</v>
      </c>
      <c r="H83" s="2">
        <f>'Moving Avg'!G83</f>
        <v>41.031766000000019</v>
      </c>
      <c r="I83" s="2">
        <f>'Moving Avg'!H83</f>
        <v>0</v>
      </c>
      <c r="J83" s="6" t="str">
        <f>OBV!F83</f>
        <v>BULLISH</v>
      </c>
      <c r="K83" s="6" t="str">
        <f>OBV!G83</f>
        <v>WEAK</v>
      </c>
      <c r="L83" s="6" t="str">
        <f>OBV!H83</f>
        <v>CONFIRMED BULLISH</v>
      </c>
      <c r="M83" s="8">
        <f t="shared" si="10"/>
        <v>25</v>
      </c>
      <c r="N83" s="8">
        <f t="shared" si="11"/>
        <v>0</v>
      </c>
      <c r="O83" s="8">
        <f t="shared" si="12"/>
        <v>100</v>
      </c>
      <c r="P83" s="8">
        <f t="shared" si="13"/>
        <v>67</v>
      </c>
      <c r="Q83" s="9">
        <f t="shared" si="14"/>
        <v>33.799999999999997</v>
      </c>
      <c r="R83" s="9">
        <f t="shared" si="15"/>
        <v>56.75</v>
      </c>
      <c r="S83" s="9">
        <f t="shared" si="16"/>
        <v>58.900000000000006</v>
      </c>
      <c r="T83" s="9">
        <f t="shared" si="17"/>
        <v>48</v>
      </c>
      <c r="U83" s="8">
        <f t="shared" si="18"/>
        <v>49.816666666666663</v>
      </c>
      <c r="V83" s="8">
        <f t="shared" si="19"/>
        <v>49.362499999999997</v>
      </c>
    </row>
    <row r="84" spans="1:22" ht="13.5" x14ac:dyDescent="0.25">
      <c r="A84" s="3">
        <f>RSI!A84</f>
        <v>42128</v>
      </c>
      <c r="B84" s="2">
        <f>RSI!B84</f>
        <v>40.642299999999999</v>
      </c>
      <c r="C84" s="2">
        <f>RSI!I84</f>
        <v>48.350993262298964</v>
      </c>
      <c r="D84" s="2">
        <f>MACD!E84</f>
        <v>-0.10556347866491222</v>
      </c>
      <c r="E84" s="2">
        <f>MACD!F84</f>
        <v>-0.17322789754899409</v>
      </c>
      <c r="F84" s="2">
        <f>'Moving Avg'!D84</f>
        <v>40.523740000000004</v>
      </c>
      <c r="G84" s="2">
        <f>'Moving Avg'!F84</f>
        <v>40.485639999999989</v>
      </c>
      <c r="H84" s="2">
        <f>'Moving Avg'!G84</f>
        <v>40.981132000000017</v>
      </c>
      <c r="I84" s="2">
        <f>'Moving Avg'!H84</f>
        <v>0</v>
      </c>
      <c r="J84" s="6" t="str">
        <f>OBV!F84</f>
        <v>BULLISH</v>
      </c>
      <c r="K84" s="6" t="str">
        <f>OBV!G84</f>
        <v>WEAK</v>
      </c>
      <c r="L84" s="6" t="str">
        <f>OBV!H84</f>
        <v>CONFIRMED BULLISH</v>
      </c>
      <c r="M84" s="8">
        <f t="shared" si="10"/>
        <v>25</v>
      </c>
      <c r="N84" s="8">
        <f t="shared" si="11"/>
        <v>0</v>
      </c>
      <c r="O84" s="8">
        <f t="shared" si="12"/>
        <v>100</v>
      </c>
      <c r="P84" s="8">
        <f t="shared" si="13"/>
        <v>67</v>
      </c>
      <c r="Q84" s="9">
        <f t="shared" si="14"/>
        <v>33.799999999999997</v>
      </c>
      <c r="R84" s="9">
        <f t="shared" si="15"/>
        <v>56.75</v>
      </c>
      <c r="S84" s="9">
        <f t="shared" si="16"/>
        <v>58.900000000000006</v>
      </c>
      <c r="T84" s="9">
        <f t="shared" si="17"/>
        <v>48</v>
      </c>
      <c r="U84" s="8">
        <f t="shared" si="18"/>
        <v>49.816666666666663</v>
      </c>
      <c r="V84" s="8">
        <f t="shared" si="19"/>
        <v>49.362499999999997</v>
      </c>
    </row>
    <row r="85" spans="1:22" ht="13.5" x14ac:dyDescent="0.25">
      <c r="A85" s="3">
        <f>RSI!A85</f>
        <v>42129</v>
      </c>
      <c r="B85" s="2">
        <f>RSI!B85</f>
        <v>39.7956</v>
      </c>
      <c r="C85" s="2">
        <f>RSI!I85</f>
        <v>36.38953119107434</v>
      </c>
      <c r="D85" s="2">
        <f>MACD!E85</f>
        <v>2.0270284362077007E-2</v>
      </c>
      <c r="E85" s="2">
        <f>MACD!F85</f>
        <v>-0.13452826116677988</v>
      </c>
      <c r="F85" s="2">
        <f>'Moving Avg'!D85</f>
        <v>40.371340000000004</v>
      </c>
      <c r="G85" s="2">
        <f>'Moving Avg'!F85</f>
        <v>40.498344999999993</v>
      </c>
      <c r="H85" s="2">
        <f>'Moving Avg'!G85</f>
        <v>40.913564000000001</v>
      </c>
      <c r="I85" s="2">
        <f>'Moving Avg'!H85</f>
        <v>0</v>
      </c>
      <c r="J85" s="6" t="str">
        <f>OBV!F85</f>
        <v>BULLISH</v>
      </c>
      <c r="K85" s="6" t="str">
        <f>OBV!G85</f>
        <v>WEAK</v>
      </c>
      <c r="L85" s="6" t="str">
        <f>OBV!H85</f>
        <v>BULLISH DIVERGENCE</v>
      </c>
      <c r="M85" s="8">
        <f t="shared" si="10"/>
        <v>25</v>
      </c>
      <c r="N85" s="8">
        <f t="shared" si="11"/>
        <v>0</v>
      </c>
      <c r="O85" s="8">
        <f t="shared" si="12"/>
        <v>100</v>
      </c>
      <c r="P85" s="8">
        <f t="shared" si="13"/>
        <v>50</v>
      </c>
      <c r="Q85" s="9">
        <f t="shared" si="14"/>
        <v>31.25</v>
      </c>
      <c r="R85" s="9">
        <f t="shared" si="15"/>
        <v>52.5</v>
      </c>
      <c r="S85" s="9">
        <f t="shared" si="16"/>
        <v>51.25</v>
      </c>
      <c r="T85" s="9">
        <f t="shared" si="17"/>
        <v>43.75</v>
      </c>
      <c r="U85" s="8">
        <f t="shared" si="18"/>
        <v>45</v>
      </c>
      <c r="V85" s="8">
        <f t="shared" si="19"/>
        <v>44.6875</v>
      </c>
    </row>
    <row r="86" spans="1:22" ht="13.5" x14ac:dyDescent="0.25">
      <c r="A86" s="3">
        <f>RSI!A86</f>
        <v>42130</v>
      </c>
      <c r="B86" s="2">
        <f>RSI!B86</f>
        <v>40.642299999999999</v>
      </c>
      <c r="C86" s="2">
        <f>RSI!I86</f>
        <v>49.771347842040427</v>
      </c>
      <c r="D86" s="2">
        <f>MACD!E86</f>
        <v>6.9417303436075883E-2</v>
      </c>
      <c r="E86" s="2">
        <f>MACD!F86</f>
        <v>-9.3739148246208728E-2</v>
      </c>
      <c r="F86" s="2">
        <f>'Moving Avg'!D86</f>
        <v>40.456020000000002</v>
      </c>
      <c r="G86" s="2">
        <f>'Moving Avg'!F86</f>
        <v>40.553384999999992</v>
      </c>
      <c r="H86" s="2">
        <f>'Moving Avg'!G86</f>
        <v>40.879695999999996</v>
      </c>
      <c r="I86" s="2">
        <f>'Moving Avg'!H86</f>
        <v>0</v>
      </c>
      <c r="J86" s="6" t="str">
        <f>OBV!F86</f>
        <v>BULLISH</v>
      </c>
      <c r="K86" s="6" t="str">
        <f>OBV!G86</f>
        <v>WEAK</v>
      </c>
      <c r="L86" s="6" t="str">
        <f>OBV!H86</f>
        <v>CONFIRMED BULLISH</v>
      </c>
      <c r="M86" s="8">
        <f t="shared" si="10"/>
        <v>25</v>
      </c>
      <c r="N86" s="8">
        <f t="shared" si="11"/>
        <v>0</v>
      </c>
      <c r="O86" s="8">
        <f t="shared" si="12"/>
        <v>100</v>
      </c>
      <c r="P86" s="8">
        <f t="shared" si="13"/>
        <v>67</v>
      </c>
      <c r="Q86" s="9">
        <f t="shared" si="14"/>
        <v>33.799999999999997</v>
      </c>
      <c r="R86" s="9">
        <f t="shared" si="15"/>
        <v>56.75</v>
      </c>
      <c r="S86" s="9">
        <f t="shared" si="16"/>
        <v>58.900000000000006</v>
      </c>
      <c r="T86" s="9">
        <f t="shared" si="17"/>
        <v>48</v>
      </c>
      <c r="U86" s="8">
        <f t="shared" si="18"/>
        <v>49.816666666666663</v>
      </c>
      <c r="V86" s="8">
        <f t="shared" si="19"/>
        <v>49.362499999999997</v>
      </c>
    </row>
    <row r="87" spans="1:22" ht="13.5" x14ac:dyDescent="0.25">
      <c r="A87" s="3">
        <f>RSI!A87</f>
        <v>42131</v>
      </c>
      <c r="B87" s="2">
        <f>RSI!B87</f>
        <v>40.625300000000003</v>
      </c>
      <c r="C87" s="2">
        <f>RSI!I87</f>
        <v>49.545976383616846</v>
      </c>
      <c r="D87" s="2">
        <f>MACD!E87</f>
        <v>6.0143118340931778E-2</v>
      </c>
      <c r="E87" s="2">
        <f>MACD!F87</f>
        <v>-6.2962694928780635E-2</v>
      </c>
      <c r="F87" s="2">
        <f>'Moving Avg'!D87</f>
        <v>40.469560000000001</v>
      </c>
      <c r="G87" s="2">
        <f>'Moving Avg'!F87</f>
        <v>40.603339999999996</v>
      </c>
      <c r="H87" s="2">
        <f>'Moving Avg'!G87</f>
        <v>40.845488000000003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BEARISH DIVERGENCE</v>
      </c>
      <c r="M87" s="8">
        <f t="shared" si="10"/>
        <v>25</v>
      </c>
      <c r="N87" s="8">
        <f t="shared" si="11"/>
        <v>0</v>
      </c>
      <c r="O87" s="8">
        <f t="shared" si="12"/>
        <v>100</v>
      </c>
      <c r="P87" s="8">
        <f t="shared" si="13"/>
        <v>33</v>
      </c>
      <c r="Q87" s="9">
        <f t="shared" si="14"/>
        <v>28.7</v>
      </c>
      <c r="R87" s="9">
        <f t="shared" si="15"/>
        <v>48.25</v>
      </c>
      <c r="S87" s="9">
        <f t="shared" si="16"/>
        <v>43.6</v>
      </c>
      <c r="T87" s="9">
        <f t="shared" si="17"/>
        <v>39.5</v>
      </c>
      <c r="U87" s="8">
        <f t="shared" si="18"/>
        <v>40.183333333333337</v>
      </c>
      <c r="V87" s="8">
        <f t="shared" si="19"/>
        <v>40.012500000000003</v>
      </c>
    </row>
    <row r="88" spans="1:22" ht="13.5" x14ac:dyDescent="0.25">
      <c r="A88" s="3">
        <f>RSI!A88</f>
        <v>42132</v>
      </c>
      <c r="B88" s="2">
        <f>RSI!B88</f>
        <v>40.625300000000003</v>
      </c>
      <c r="C88" s="2">
        <f>RSI!I88</f>
        <v>49.545976383616846</v>
      </c>
      <c r="D88" s="2">
        <f>MACD!E88</f>
        <v>3.9354590208375839E-2</v>
      </c>
      <c r="E88" s="2">
        <f>MACD!F88</f>
        <v>-4.2499237901349345E-2</v>
      </c>
      <c r="F88" s="2">
        <f>'Moving Avg'!D88</f>
        <v>40.466160000000002</v>
      </c>
      <c r="G88" s="2">
        <f>'Moving Avg'!F88</f>
        <v>40.602489999999996</v>
      </c>
      <c r="H88" s="2">
        <f>'Moving Avg'!G88</f>
        <v>40.811280000000004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CONFIRMED BEARISH</v>
      </c>
      <c r="M88" s="8">
        <f t="shared" si="10"/>
        <v>25</v>
      </c>
      <c r="N88" s="8">
        <f t="shared" si="11"/>
        <v>0</v>
      </c>
      <c r="O88" s="8">
        <f t="shared" si="12"/>
        <v>100</v>
      </c>
      <c r="P88" s="8">
        <f t="shared" si="13"/>
        <v>33</v>
      </c>
      <c r="Q88" s="9">
        <f t="shared" si="14"/>
        <v>28.7</v>
      </c>
      <c r="R88" s="9">
        <f t="shared" si="15"/>
        <v>48.25</v>
      </c>
      <c r="S88" s="9">
        <f t="shared" si="16"/>
        <v>43.6</v>
      </c>
      <c r="T88" s="9">
        <f t="shared" si="17"/>
        <v>39.5</v>
      </c>
      <c r="U88" s="8">
        <f t="shared" si="18"/>
        <v>40.183333333333337</v>
      </c>
      <c r="V88" s="8">
        <f t="shared" si="19"/>
        <v>40.012500000000003</v>
      </c>
    </row>
    <row r="89" spans="1:22" ht="13.5" x14ac:dyDescent="0.25">
      <c r="A89" s="3">
        <f>RSI!A89</f>
        <v>42135</v>
      </c>
      <c r="B89" s="2">
        <f>RSI!B89</f>
        <v>39.7956</v>
      </c>
      <c r="C89" s="2">
        <f>RSI!I89</f>
        <v>39.437783005019227</v>
      </c>
      <c r="D89" s="2">
        <f>MACD!E89</f>
        <v>8.3306545771662854E-2</v>
      </c>
      <c r="E89" s="2">
        <f>MACD!F89</f>
        <v>-1.733808116674691E-2</v>
      </c>
      <c r="F89" s="2">
        <f>'Moving Avg'!D89</f>
        <v>40.296820000000004</v>
      </c>
      <c r="G89" s="2">
        <f>'Moving Avg'!F89</f>
        <v>40.560155000000002</v>
      </c>
      <c r="H89" s="2">
        <f>'Moving Avg'!G89</f>
        <v>40.760477999999999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CONFIRMED BEARISH</v>
      </c>
      <c r="M89" s="8">
        <f t="shared" si="10"/>
        <v>25</v>
      </c>
      <c r="N89" s="8">
        <f t="shared" si="11"/>
        <v>0</v>
      </c>
      <c r="O89" s="8">
        <f t="shared" si="12"/>
        <v>100</v>
      </c>
      <c r="P89" s="8">
        <f t="shared" si="13"/>
        <v>33</v>
      </c>
      <c r="Q89" s="9">
        <f t="shared" si="14"/>
        <v>28.7</v>
      </c>
      <c r="R89" s="9">
        <f t="shared" si="15"/>
        <v>48.25</v>
      </c>
      <c r="S89" s="9">
        <f t="shared" si="16"/>
        <v>43.6</v>
      </c>
      <c r="T89" s="9">
        <f t="shared" si="17"/>
        <v>39.5</v>
      </c>
      <c r="U89" s="8">
        <f t="shared" si="18"/>
        <v>40.183333333333337</v>
      </c>
      <c r="V89" s="8">
        <f t="shared" si="19"/>
        <v>40.012500000000003</v>
      </c>
    </row>
    <row r="90" spans="1:22" ht="13.5" x14ac:dyDescent="0.25">
      <c r="A90" s="3">
        <f>RSI!A90</f>
        <v>42136</v>
      </c>
      <c r="B90" s="2">
        <f>RSI!B90</f>
        <v>40.591500000000003</v>
      </c>
      <c r="C90" s="2">
        <f>RSI!I90</f>
        <v>49.979979642215248</v>
      </c>
      <c r="D90" s="2">
        <f>MACD!E90</f>
        <v>6.6520681375124013E-2</v>
      </c>
      <c r="E90" s="2">
        <f>MACD!F90</f>
        <v>-5.6632865837272575E-4</v>
      </c>
      <c r="F90" s="2">
        <f>'Moving Avg'!D90</f>
        <v>40.456000000000003</v>
      </c>
      <c r="G90" s="2">
        <f>'Moving Avg'!F90</f>
        <v>40.557614999999998</v>
      </c>
      <c r="H90" s="2">
        <f>'Moving Avg'!G90</f>
        <v>40.750995999999994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BEARISH DIVERGENCE</v>
      </c>
      <c r="M90" s="8">
        <f t="shared" si="10"/>
        <v>25</v>
      </c>
      <c r="N90" s="8">
        <f t="shared" si="11"/>
        <v>0</v>
      </c>
      <c r="O90" s="8">
        <f t="shared" si="12"/>
        <v>100</v>
      </c>
      <c r="P90" s="8">
        <f t="shared" si="13"/>
        <v>33</v>
      </c>
      <c r="Q90" s="9">
        <f t="shared" si="14"/>
        <v>28.7</v>
      </c>
      <c r="R90" s="9">
        <f t="shared" si="15"/>
        <v>48.25</v>
      </c>
      <c r="S90" s="9">
        <f t="shared" si="16"/>
        <v>43.6</v>
      </c>
      <c r="T90" s="9">
        <f t="shared" si="17"/>
        <v>39.5</v>
      </c>
      <c r="U90" s="8">
        <f t="shared" si="18"/>
        <v>40.183333333333337</v>
      </c>
      <c r="V90" s="8">
        <f t="shared" si="19"/>
        <v>40.012500000000003</v>
      </c>
    </row>
    <row r="91" spans="1:22" ht="13.5" x14ac:dyDescent="0.25">
      <c r="A91" s="3">
        <f>RSI!A91</f>
        <v>42137</v>
      </c>
      <c r="B91" s="2">
        <f>RSI!B91</f>
        <v>40.218899999999998</v>
      </c>
      <c r="C91" s="2">
        <f>RSI!I91</f>
        <v>45.947601749981786</v>
      </c>
      <c r="D91" s="2">
        <f>MACD!E91</f>
        <v>2.7717275578694966E-2</v>
      </c>
      <c r="E91" s="2">
        <f>MACD!F91</f>
        <v>5.0903921890408134E-3</v>
      </c>
      <c r="F91" s="2">
        <f>'Moving Avg'!D91</f>
        <v>40.371319999999997</v>
      </c>
      <c r="G91" s="2">
        <f>'Moving Avg'!F91</f>
        <v>40.536445000000001</v>
      </c>
      <c r="H91" s="2">
        <f>'Moving Avg'!G91</f>
        <v>40.725593999999994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  <c r="M91" s="8">
        <f t="shared" si="10"/>
        <v>25</v>
      </c>
      <c r="N91" s="8">
        <f t="shared" si="11"/>
        <v>0</v>
      </c>
      <c r="O91" s="8">
        <f t="shared" si="12"/>
        <v>100</v>
      </c>
      <c r="P91" s="8">
        <f t="shared" si="13"/>
        <v>33</v>
      </c>
      <c r="Q91" s="9">
        <f t="shared" si="14"/>
        <v>28.7</v>
      </c>
      <c r="R91" s="9">
        <f t="shared" si="15"/>
        <v>48.25</v>
      </c>
      <c r="S91" s="9">
        <f t="shared" si="16"/>
        <v>43.6</v>
      </c>
      <c r="T91" s="9">
        <f t="shared" si="17"/>
        <v>39.5</v>
      </c>
      <c r="U91" s="8">
        <f t="shared" si="18"/>
        <v>40.183333333333337</v>
      </c>
      <c r="V91" s="8">
        <f t="shared" si="19"/>
        <v>40.012500000000003</v>
      </c>
    </row>
    <row r="92" spans="1:22" ht="13.5" x14ac:dyDescent="0.25">
      <c r="A92" s="3">
        <f>RSI!A92</f>
        <v>42138</v>
      </c>
      <c r="B92" s="2">
        <f>RSI!B92</f>
        <v>39.787100000000002</v>
      </c>
      <c r="C92" s="2">
        <f>RSI!I92</f>
        <v>41.744333103913277</v>
      </c>
      <c r="D92" s="2">
        <f>MACD!E92</f>
        <v>8.1092757925325998E-2</v>
      </c>
      <c r="E92" s="2">
        <f>MACD!F92</f>
        <v>2.0290865336297849E-2</v>
      </c>
      <c r="F92" s="2">
        <f>'Moving Avg'!D92</f>
        <v>40.203680000000006</v>
      </c>
      <c r="G92" s="2">
        <f>'Moving Avg'!F92</f>
        <v>40.497920000000001</v>
      </c>
      <c r="H92" s="2">
        <f>'Moving Avg'!G92</f>
        <v>40.691555999999999</v>
      </c>
      <c r="I92" s="2">
        <f>'Moving Avg'!H92</f>
        <v>0</v>
      </c>
      <c r="J92" s="6" t="str">
        <f>OBV!F92</f>
        <v>BEARISH</v>
      </c>
      <c r="K92" s="6" t="str">
        <f>OBV!G92</f>
        <v>STRONG</v>
      </c>
      <c r="L92" s="6" t="str">
        <f>OBV!H92</f>
        <v>CONFIRMED BEARISH</v>
      </c>
      <c r="M92" s="8">
        <f t="shared" si="10"/>
        <v>25</v>
      </c>
      <c r="N92" s="8">
        <f t="shared" si="11"/>
        <v>0</v>
      </c>
      <c r="O92" s="8">
        <f t="shared" si="12"/>
        <v>100</v>
      </c>
      <c r="P92" s="8">
        <f t="shared" si="13"/>
        <v>33</v>
      </c>
      <c r="Q92" s="9">
        <f t="shared" si="14"/>
        <v>28.7</v>
      </c>
      <c r="R92" s="9">
        <f t="shared" si="15"/>
        <v>48.25</v>
      </c>
      <c r="S92" s="9">
        <f t="shared" si="16"/>
        <v>43.6</v>
      </c>
      <c r="T92" s="9">
        <f t="shared" si="17"/>
        <v>39.5</v>
      </c>
      <c r="U92" s="8">
        <f t="shared" si="18"/>
        <v>40.183333333333337</v>
      </c>
      <c r="V92" s="8">
        <f t="shared" si="19"/>
        <v>40.012500000000003</v>
      </c>
    </row>
    <row r="93" spans="1:22" ht="13.5" x14ac:dyDescent="0.25">
      <c r="A93" s="3">
        <f>RSI!A93</f>
        <v>42139</v>
      </c>
      <c r="B93" s="2">
        <f>RSI!B93</f>
        <v>39.787100000000002</v>
      </c>
      <c r="C93" s="2">
        <f>RSI!I93</f>
        <v>41.744333103913277</v>
      </c>
      <c r="D93" s="2">
        <f>MACD!E93</f>
        <v>0.14379841779319236</v>
      </c>
      <c r="E93" s="2">
        <f>MACD!F93</f>
        <v>4.4992375827676755E-2</v>
      </c>
      <c r="F93" s="2">
        <f>'Moving Avg'!D93</f>
        <v>40.03604</v>
      </c>
      <c r="G93" s="2">
        <f>'Moving Avg'!F93</f>
        <v>40.459395000000001</v>
      </c>
      <c r="H93" s="2">
        <f>'Moving Avg'!G93</f>
        <v>40.657518000000003</v>
      </c>
      <c r="I93" s="2">
        <f>'Moving Avg'!H93</f>
        <v>0</v>
      </c>
      <c r="J93" s="6" t="str">
        <f>OBV!F93</f>
        <v>BEARISH</v>
      </c>
      <c r="K93" s="6" t="str">
        <f>OBV!G93</f>
        <v>STRONG</v>
      </c>
      <c r="L93" s="6" t="str">
        <f>OBV!H93</f>
        <v>CONFIRMED BEARISH</v>
      </c>
      <c r="M93" s="8">
        <f t="shared" si="10"/>
        <v>25</v>
      </c>
      <c r="N93" s="8">
        <f t="shared" si="11"/>
        <v>0</v>
      </c>
      <c r="O93" s="8">
        <f t="shared" si="12"/>
        <v>100</v>
      </c>
      <c r="P93" s="8">
        <f t="shared" si="13"/>
        <v>33</v>
      </c>
      <c r="Q93" s="9">
        <f t="shared" si="14"/>
        <v>28.7</v>
      </c>
      <c r="R93" s="9">
        <f t="shared" si="15"/>
        <v>48.25</v>
      </c>
      <c r="S93" s="9">
        <f t="shared" si="16"/>
        <v>43.6</v>
      </c>
      <c r="T93" s="9">
        <f t="shared" si="17"/>
        <v>39.5</v>
      </c>
      <c r="U93" s="8">
        <f t="shared" si="18"/>
        <v>40.183333333333337</v>
      </c>
      <c r="V93" s="8">
        <f t="shared" si="19"/>
        <v>40.012500000000003</v>
      </c>
    </row>
    <row r="94" spans="1:22" ht="13.5" x14ac:dyDescent="0.25">
      <c r="A94" s="3">
        <f>RSI!A94</f>
        <v>42142</v>
      </c>
      <c r="B94" s="2">
        <f>RSI!B94</f>
        <v>39.380699999999997</v>
      </c>
      <c r="C94" s="2">
        <f>RSI!I94</f>
        <v>37.954437179777692</v>
      </c>
      <c r="D94" s="2">
        <f>MACD!E94</f>
        <v>0.23113762802820048</v>
      </c>
      <c r="E94" s="2">
        <f>MACD!F94</f>
        <v>8.2221426267781506E-2</v>
      </c>
      <c r="F94" s="2">
        <f>'Moving Avg'!D94</f>
        <v>39.953060000000001</v>
      </c>
      <c r="G94" s="2">
        <f>'Moving Avg'!F94</f>
        <v>40.379380000000005</v>
      </c>
      <c r="H94" s="2">
        <f>'Moving Avg'!G94</f>
        <v>40.615352000000001</v>
      </c>
      <c r="I94" s="2">
        <f>'Moving Avg'!H94</f>
        <v>0</v>
      </c>
      <c r="J94" s="6" t="str">
        <f>OBV!F94</f>
        <v>BULLISH</v>
      </c>
      <c r="K94" s="6" t="str">
        <f>OBV!G94</f>
        <v>NEUTRAL</v>
      </c>
      <c r="L94" s="6" t="str">
        <f>OBV!H94</f>
        <v>BULLISH DIVERGENCE</v>
      </c>
      <c r="M94" s="8">
        <f t="shared" si="10"/>
        <v>25</v>
      </c>
      <c r="N94" s="8">
        <f t="shared" si="11"/>
        <v>0</v>
      </c>
      <c r="O94" s="8">
        <f t="shared" si="12"/>
        <v>100</v>
      </c>
      <c r="P94" s="8">
        <f t="shared" si="13"/>
        <v>66.5</v>
      </c>
      <c r="Q94" s="9">
        <f t="shared" si="14"/>
        <v>33.725000000000001</v>
      </c>
      <c r="R94" s="9">
        <f t="shared" si="15"/>
        <v>56.625</v>
      </c>
      <c r="S94" s="9">
        <f t="shared" si="16"/>
        <v>58.674999999999997</v>
      </c>
      <c r="T94" s="9">
        <f t="shared" si="17"/>
        <v>47.875</v>
      </c>
      <c r="U94" s="8">
        <f t="shared" si="18"/>
        <v>49.67499999999999</v>
      </c>
      <c r="V94" s="8">
        <f t="shared" si="19"/>
        <v>49.224999999999994</v>
      </c>
    </row>
    <row r="95" spans="1:22" ht="13.5" x14ac:dyDescent="0.25">
      <c r="A95" s="3">
        <f>RSI!A95</f>
        <v>42143</v>
      </c>
      <c r="B95" s="2">
        <f>RSI!B95</f>
        <v>39.5839</v>
      </c>
      <c r="C95" s="2">
        <f>RSI!I95</f>
        <v>40.846228079654416</v>
      </c>
      <c r="D95" s="2">
        <f>MACD!E95</f>
        <v>0.16599555481599282</v>
      </c>
      <c r="E95" s="2">
        <f>MACD!F95</f>
        <v>9.8976251977423768E-2</v>
      </c>
      <c r="F95" s="2">
        <f>'Moving Avg'!D95</f>
        <v>39.751539999999999</v>
      </c>
      <c r="G95" s="2">
        <f>'Moving Avg'!F95</f>
        <v>40.309524999999994</v>
      </c>
      <c r="H95" s="2">
        <f>'Moving Avg'!G95</f>
        <v>40.577250000000006</v>
      </c>
      <c r="I95" s="2">
        <f>'Moving Avg'!H95</f>
        <v>0</v>
      </c>
      <c r="J95" s="6" t="str">
        <f>OBV!F95</f>
        <v>BULLISH</v>
      </c>
      <c r="K95" s="6" t="str">
        <f>OBV!G95</f>
        <v>NEUTRAL</v>
      </c>
      <c r="L95" s="6" t="str">
        <f>OBV!H95</f>
        <v>BULLISH DIVERGENCE</v>
      </c>
      <c r="M95" s="8">
        <f t="shared" si="10"/>
        <v>25</v>
      </c>
      <c r="N95" s="8">
        <f t="shared" si="11"/>
        <v>0</v>
      </c>
      <c r="O95" s="8">
        <f t="shared" si="12"/>
        <v>100</v>
      </c>
      <c r="P95" s="8">
        <f t="shared" si="13"/>
        <v>66.5</v>
      </c>
      <c r="Q95" s="9">
        <f t="shared" si="14"/>
        <v>33.725000000000001</v>
      </c>
      <c r="R95" s="9">
        <f t="shared" si="15"/>
        <v>56.625</v>
      </c>
      <c r="S95" s="9">
        <f t="shared" si="16"/>
        <v>58.674999999999997</v>
      </c>
      <c r="T95" s="9">
        <f t="shared" si="17"/>
        <v>47.875</v>
      </c>
      <c r="U95" s="8">
        <f t="shared" si="18"/>
        <v>49.67499999999999</v>
      </c>
      <c r="V95" s="8">
        <f t="shared" si="19"/>
        <v>49.224999999999994</v>
      </c>
    </row>
    <row r="96" spans="1:22" ht="13.5" x14ac:dyDescent="0.25">
      <c r="A96" s="3">
        <f>RSI!A96</f>
        <v>42144</v>
      </c>
      <c r="B96" s="2">
        <f>RSI!B96</f>
        <v>39.287500000000001</v>
      </c>
      <c r="C96" s="2">
        <f>RSI!I96</f>
        <v>38.059716295690507</v>
      </c>
      <c r="D96" s="2">
        <f>MACD!E96</f>
        <v>0.26769626036409022</v>
      </c>
      <c r="E96" s="2">
        <f>MACD!F96</f>
        <v>0.13272025365475706</v>
      </c>
      <c r="F96" s="2">
        <f>'Moving Avg'!D96</f>
        <v>39.565260000000002</v>
      </c>
      <c r="G96" s="2">
        <f>'Moving Avg'!F96</f>
        <v>40.224849999999996</v>
      </c>
      <c r="H96" s="2">
        <f>'Moving Avg'!G96</f>
        <v>40.524754000000001</v>
      </c>
      <c r="I96" s="2">
        <f>'Moving Avg'!H96</f>
        <v>0</v>
      </c>
      <c r="J96" s="6" t="str">
        <f>OBV!F96</f>
        <v>BEARISH</v>
      </c>
      <c r="K96" s="6" t="str">
        <f>OBV!G96</f>
        <v>STRONG</v>
      </c>
      <c r="L96" s="6" t="str">
        <f>OBV!H96</f>
        <v>CONFIRMED BEARISH</v>
      </c>
      <c r="M96" s="8">
        <f t="shared" si="10"/>
        <v>25</v>
      </c>
      <c r="N96" s="8">
        <f t="shared" si="11"/>
        <v>0</v>
      </c>
      <c r="O96" s="8">
        <f t="shared" si="12"/>
        <v>100</v>
      </c>
      <c r="P96" s="8">
        <f t="shared" si="13"/>
        <v>33</v>
      </c>
      <c r="Q96" s="9">
        <f t="shared" si="14"/>
        <v>28.7</v>
      </c>
      <c r="R96" s="9">
        <f t="shared" si="15"/>
        <v>48.25</v>
      </c>
      <c r="S96" s="9">
        <f t="shared" si="16"/>
        <v>43.6</v>
      </c>
      <c r="T96" s="9">
        <f t="shared" si="17"/>
        <v>39.5</v>
      </c>
      <c r="U96" s="8">
        <f t="shared" si="18"/>
        <v>40.183333333333337</v>
      </c>
      <c r="V96" s="8">
        <f t="shared" si="19"/>
        <v>40.012500000000003</v>
      </c>
    </row>
    <row r="97" spans="1:22" ht="13.5" x14ac:dyDescent="0.25">
      <c r="A97" s="3">
        <f>RSI!A97</f>
        <v>42145</v>
      </c>
      <c r="B97" s="2">
        <f>RSI!B97</f>
        <v>39.456899999999997</v>
      </c>
      <c r="C97" s="2">
        <f>RSI!I97</f>
        <v>40.555685039862212</v>
      </c>
      <c r="D97" s="2">
        <f>MACD!E97</f>
        <v>0.34460141416542456</v>
      </c>
      <c r="E97" s="2">
        <f>MACD!F97</f>
        <v>0.17509648575689057</v>
      </c>
      <c r="F97" s="2">
        <f>'Moving Avg'!D97</f>
        <v>39.499219999999994</v>
      </c>
      <c r="G97" s="2">
        <f>'Moving Avg'!F97</f>
        <v>40.165579999999999</v>
      </c>
      <c r="H97" s="2">
        <f>'Moving Avg'!G97</f>
        <v>40.484112000000003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  <c r="M97" s="8">
        <f t="shared" si="10"/>
        <v>25</v>
      </c>
      <c r="N97" s="8">
        <f t="shared" si="11"/>
        <v>0</v>
      </c>
      <c r="O97" s="8">
        <f t="shared" si="12"/>
        <v>100</v>
      </c>
      <c r="P97" s="8">
        <f t="shared" si="13"/>
        <v>33</v>
      </c>
      <c r="Q97" s="9">
        <f t="shared" si="14"/>
        <v>28.7</v>
      </c>
      <c r="R97" s="9">
        <f t="shared" si="15"/>
        <v>48.25</v>
      </c>
      <c r="S97" s="9">
        <f t="shared" si="16"/>
        <v>43.6</v>
      </c>
      <c r="T97" s="9">
        <f t="shared" si="17"/>
        <v>39.5</v>
      </c>
      <c r="U97" s="8">
        <f t="shared" si="18"/>
        <v>40.183333333333337</v>
      </c>
      <c r="V97" s="8">
        <f t="shared" si="19"/>
        <v>40.012500000000003</v>
      </c>
    </row>
    <row r="98" spans="1:22" ht="13.5" x14ac:dyDescent="0.25">
      <c r="A98" s="3">
        <f>RSI!A98</f>
        <v>42146</v>
      </c>
      <c r="B98" s="2">
        <f>RSI!B98</f>
        <v>39.372199999999999</v>
      </c>
      <c r="C98" s="2">
        <f>RSI!I98</f>
        <v>39.694394219393125</v>
      </c>
      <c r="D98" s="2">
        <f>MACD!E98</f>
        <v>0.42051683193952272</v>
      </c>
      <c r="E98" s="2">
        <f>MACD!F98</f>
        <v>0.22418055499341702</v>
      </c>
      <c r="F98" s="2">
        <f>'Moving Avg'!D98</f>
        <v>39.416239999999995</v>
      </c>
      <c r="G98" s="2">
        <f>'Moving Avg'!F98</f>
        <v>40.106310000000001</v>
      </c>
      <c r="H98" s="2">
        <f>'Moving Avg'!G98</f>
        <v>40.466670000000001</v>
      </c>
      <c r="I98" s="2">
        <f>'Moving Avg'!H98</f>
        <v>0</v>
      </c>
      <c r="J98" s="6" t="str">
        <f>OBV!F98</f>
        <v>BEARISH</v>
      </c>
      <c r="K98" s="6" t="str">
        <f>OBV!G98</f>
        <v>STRONG</v>
      </c>
      <c r="L98" s="6" t="str">
        <f>OBV!H98</f>
        <v>CONFIRMED BEARISH</v>
      </c>
      <c r="M98" s="8">
        <f t="shared" si="10"/>
        <v>25</v>
      </c>
      <c r="N98" s="8">
        <f t="shared" si="11"/>
        <v>0</v>
      </c>
      <c r="O98" s="8">
        <f t="shared" si="12"/>
        <v>100</v>
      </c>
      <c r="P98" s="8">
        <f t="shared" si="13"/>
        <v>33</v>
      </c>
      <c r="Q98" s="9">
        <f t="shared" si="14"/>
        <v>28.7</v>
      </c>
      <c r="R98" s="9">
        <f t="shared" si="15"/>
        <v>48.25</v>
      </c>
      <c r="S98" s="9">
        <f t="shared" si="16"/>
        <v>43.6</v>
      </c>
      <c r="T98" s="9">
        <f t="shared" si="17"/>
        <v>39.5</v>
      </c>
      <c r="U98" s="8">
        <f t="shared" si="18"/>
        <v>40.183333333333337</v>
      </c>
      <c r="V98" s="8">
        <f t="shared" si="19"/>
        <v>40.012500000000003</v>
      </c>
    </row>
    <row r="99" spans="1:22" ht="13.5" x14ac:dyDescent="0.25">
      <c r="A99" s="3">
        <f>RSI!A99</f>
        <v>42149</v>
      </c>
      <c r="B99" s="2">
        <f>RSI!B99</f>
        <v>39.287500000000001</v>
      </c>
      <c r="C99" s="2">
        <f>RSI!I99</f>
        <v>38.806847697308662</v>
      </c>
      <c r="D99" s="2">
        <f>MACD!E99</f>
        <v>0.36811077085723554</v>
      </c>
      <c r="E99" s="2">
        <f>MACD!F99</f>
        <v>0.25296659816618072</v>
      </c>
      <c r="F99" s="2">
        <f>'Moving Avg'!D99</f>
        <v>39.397599999999997</v>
      </c>
      <c r="G99" s="2">
        <f>'Moving Avg'!F99</f>
        <v>40.042805000000001</v>
      </c>
      <c r="H99" s="2">
        <f>'Moving Avg'!G99</f>
        <v>40.447533999999997</v>
      </c>
      <c r="I99" s="2">
        <f>'Moving Avg'!H99</f>
        <v>0</v>
      </c>
      <c r="J99" s="6" t="str">
        <f>OBV!F99</f>
        <v>BEARISH</v>
      </c>
      <c r="K99" s="6" t="str">
        <f>OBV!G99</f>
        <v>STRONG</v>
      </c>
      <c r="L99" s="6" t="str">
        <f>OBV!H99</f>
        <v>CONFIRMED BEARISH</v>
      </c>
      <c r="M99" s="8">
        <f t="shared" si="10"/>
        <v>25</v>
      </c>
      <c r="N99" s="8">
        <f t="shared" si="11"/>
        <v>0</v>
      </c>
      <c r="O99" s="8">
        <f t="shared" si="12"/>
        <v>100</v>
      </c>
      <c r="P99" s="8">
        <f t="shared" si="13"/>
        <v>33</v>
      </c>
      <c r="Q99" s="9">
        <f t="shared" si="14"/>
        <v>28.7</v>
      </c>
      <c r="R99" s="9">
        <f t="shared" si="15"/>
        <v>48.25</v>
      </c>
      <c r="S99" s="9">
        <f t="shared" si="16"/>
        <v>43.6</v>
      </c>
      <c r="T99" s="9">
        <f t="shared" si="17"/>
        <v>39.5</v>
      </c>
      <c r="U99" s="8">
        <f t="shared" si="18"/>
        <v>40.183333333333337</v>
      </c>
      <c r="V99" s="8">
        <f t="shared" si="19"/>
        <v>40.012500000000003</v>
      </c>
    </row>
    <row r="100" spans="1:22" ht="13.5" x14ac:dyDescent="0.25">
      <c r="A100" s="3">
        <f>RSI!A100</f>
        <v>42150</v>
      </c>
      <c r="B100" s="2">
        <f>RSI!B100</f>
        <v>39.287500000000001</v>
      </c>
      <c r="C100" s="2">
        <f>RSI!I100</f>
        <v>38.806847697308662</v>
      </c>
      <c r="D100" s="2">
        <f>MACD!E100</f>
        <v>0.45109336378869358</v>
      </c>
      <c r="E100" s="2">
        <f>MACD!F100</f>
        <v>0.29259195129068333</v>
      </c>
      <c r="F100" s="2">
        <f>'Moving Avg'!D100</f>
        <v>39.338319999999996</v>
      </c>
      <c r="G100" s="2">
        <f>'Moving Avg'!F100</f>
        <v>39.979300000000009</v>
      </c>
      <c r="H100" s="2">
        <f>'Moving Avg'!G100</f>
        <v>40.405197999999999</v>
      </c>
      <c r="I100" s="2">
        <f>'Moving Avg'!H100</f>
        <v>0</v>
      </c>
      <c r="J100" s="6" t="str">
        <f>OBV!F100</f>
        <v>BEARISH</v>
      </c>
      <c r="K100" s="6" t="str">
        <f>OBV!G100</f>
        <v>STRONG</v>
      </c>
      <c r="L100" s="6" t="str">
        <f>OBV!H100</f>
        <v>CONFIRMED BEARISH</v>
      </c>
      <c r="M100" s="8">
        <f t="shared" si="10"/>
        <v>25</v>
      </c>
      <c r="N100" s="8">
        <f t="shared" si="11"/>
        <v>0</v>
      </c>
      <c r="O100" s="8">
        <f t="shared" si="12"/>
        <v>100</v>
      </c>
      <c r="P100" s="8">
        <f t="shared" si="13"/>
        <v>33</v>
      </c>
      <c r="Q100" s="9">
        <f t="shared" si="14"/>
        <v>28.7</v>
      </c>
      <c r="R100" s="9">
        <f t="shared" si="15"/>
        <v>48.25</v>
      </c>
      <c r="S100" s="9">
        <f t="shared" si="16"/>
        <v>43.6</v>
      </c>
      <c r="T100" s="9">
        <f t="shared" si="17"/>
        <v>39.5</v>
      </c>
      <c r="U100" s="8">
        <f t="shared" si="18"/>
        <v>40.183333333333337</v>
      </c>
      <c r="V100" s="8">
        <f t="shared" si="19"/>
        <v>40.012500000000003</v>
      </c>
    </row>
    <row r="101" spans="1:22" ht="13.5" x14ac:dyDescent="0.25">
      <c r="A101" s="3">
        <f>RSI!A101</f>
        <v>42151</v>
      </c>
      <c r="B101" s="2">
        <f>RSI!B101</f>
        <v>39.033499999999997</v>
      </c>
      <c r="C101" s="2">
        <f>RSI!I101</f>
        <v>36.006795704312211</v>
      </c>
      <c r="D101" s="2">
        <f>MACD!E101</f>
        <v>0.4873196874382586</v>
      </c>
      <c r="E101" s="2">
        <f>MACD!F101</f>
        <v>0.33153749852019843</v>
      </c>
      <c r="F101" s="2">
        <f>'Moving Avg'!D101</f>
        <v>39.287520000000001</v>
      </c>
      <c r="G101" s="2">
        <f>'Moving Avg'!F101</f>
        <v>39.920030000000011</v>
      </c>
      <c r="H101" s="2">
        <f>'Moving Avg'!G101</f>
        <v>40.357782</v>
      </c>
      <c r="I101" s="2">
        <f>'Moving Avg'!H101</f>
        <v>0</v>
      </c>
      <c r="J101" s="6" t="str">
        <f>OBV!F101</f>
        <v>BEARISH</v>
      </c>
      <c r="K101" s="6" t="str">
        <f>OBV!G101</f>
        <v>STRONG</v>
      </c>
      <c r="L101" s="6" t="str">
        <f>OBV!H101</f>
        <v>CONFIRMED BEARISH</v>
      </c>
      <c r="M101" s="8">
        <f t="shared" si="10"/>
        <v>25</v>
      </c>
      <c r="N101" s="8">
        <f t="shared" si="11"/>
        <v>0</v>
      </c>
      <c r="O101" s="8">
        <f t="shared" si="12"/>
        <v>100</v>
      </c>
      <c r="P101" s="8">
        <f t="shared" si="13"/>
        <v>33</v>
      </c>
      <c r="Q101" s="9">
        <f t="shared" si="14"/>
        <v>28.7</v>
      </c>
      <c r="R101" s="9">
        <f t="shared" si="15"/>
        <v>48.25</v>
      </c>
      <c r="S101" s="9">
        <f t="shared" si="16"/>
        <v>43.6</v>
      </c>
      <c r="T101" s="9">
        <f t="shared" si="17"/>
        <v>39.5</v>
      </c>
      <c r="U101" s="8">
        <f t="shared" si="18"/>
        <v>40.183333333333337</v>
      </c>
      <c r="V101" s="8">
        <f t="shared" si="19"/>
        <v>40.012500000000003</v>
      </c>
    </row>
    <row r="102" spans="1:22" ht="13.5" x14ac:dyDescent="0.25">
      <c r="A102" s="3">
        <f>RSI!A102</f>
        <v>42152</v>
      </c>
      <c r="B102" s="2">
        <f>RSI!B102</f>
        <v>40.201999999999998</v>
      </c>
      <c r="C102" s="2">
        <f>RSI!I102</f>
        <v>52.858413688165101</v>
      </c>
      <c r="D102" s="2">
        <f>MACD!E102</f>
        <v>0.3706711411530037</v>
      </c>
      <c r="E102" s="2">
        <f>MACD!F102</f>
        <v>0.3393642270467595</v>
      </c>
      <c r="F102" s="2">
        <f>'Moving Avg'!D102</f>
        <v>39.436540000000001</v>
      </c>
      <c r="G102" s="2">
        <f>'Moving Avg'!F102</f>
        <v>39.902250000000009</v>
      </c>
      <c r="H102" s="2">
        <f>'Moving Avg'!G102</f>
        <v>40.333735999999995</v>
      </c>
      <c r="I102" s="2">
        <f>'Moving Avg'!H102</f>
        <v>0</v>
      </c>
      <c r="J102" s="6" t="str">
        <f>OBV!F102</f>
        <v>BULLISH</v>
      </c>
      <c r="K102" s="6" t="str">
        <f>OBV!G102</f>
        <v>NEUTRAL</v>
      </c>
      <c r="L102" s="6" t="str">
        <f>OBV!H102</f>
        <v>CONFIRMED BULLISH</v>
      </c>
      <c r="M102" s="8">
        <f t="shared" si="10"/>
        <v>25</v>
      </c>
      <c r="N102" s="8">
        <f t="shared" si="11"/>
        <v>0</v>
      </c>
      <c r="O102" s="8">
        <f t="shared" si="12"/>
        <v>100</v>
      </c>
      <c r="P102" s="8">
        <f t="shared" si="13"/>
        <v>83.5</v>
      </c>
      <c r="Q102" s="9">
        <f t="shared" si="14"/>
        <v>36.274999999999999</v>
      </c>
      <c r="R102" s="9">
        <f t="shared" si="15"/>
        <v>60.875</v>
      </c>
      <c r="S102" s="9">
        <f t="shared" si="16"/>
        <v>66.325000000000003</v>
      </c>
      <c r="T102" s="9">
        <f t="shared" si="17"/>
        <v>52.125</v>
      </c>
      <c r="U102" s="8">
        <f t="shared" si="18"/>
        <v>54.491666666666674</v>
      </c>
      <c r="V102" s="8">
        <f t="shared" si="19"/>
        <v>53.900000000000006</v>
      </c>
    </row>
    <row r="103" spans="1:22" ht="13.5" x14ac:dyDescent="0.25">
      <c r="A103" s="3">
        <f>RSI!A103</f>
        <v>42153</v>
      </c>
      <c r="B103" s="2">
        <f>RSI!B103</f>
        <v>40.201999999999998</v>
      </c>
      <c r="C103" s="2">
        <f>RSI!I103</f>
        <v>52.858413688165101</v>
      </c>
      <c r="D103" s="2">
        <f>MACD!E103</f>
        <v>0.27032745228389388</v>
      </c>
      <c r="E103" s="2">
        <f>MACD!F103</f>
        <v>0.32555687209418638</v>
      </c>
      <c r="F103" s="2">
        <f>'Moving Avg'!D103</f>
        <v>39.602499999999999</v>
      </c>
      <c r="G103" s="2">
        <f>'Moving Avg'!F103</f>
        <v>39.880235000000013</v>
      </c>
      <c r="H103" s="2">
        <f>'Moving Avg'!G103</f>
        <v>40.309689999999989</v>
      </c>
      <c r="I103" s="2">
        <f>'Moving Avg'!H103</f>
        <v>0</v>
      </c>
      <c r="J103" s="6" t="str">
        <f>OBV!F103</f>
        <v>BULLISH</v>
      </c>
      <c r="K103" s="6" t="str">
        <f>OBV!G103</f>
        <v>NEUTRAL</v>
      </c>
      <c r="L103" s="6" t="str">
        <f>OBV!H103</f>
        <v>CONFIRMED BULLISH</v>
      </c>
      <c r="M103" s="8">
        <f t="shared" si="10"/>
        <v>25</v>
      </c>
      <c r="N103" s="8">
        <f t="shared" si="11"/>
        <v>100</v>
      </c>
      <c r="O103" s="8">
        <f t="shared" si="12"/>
        <v>100</v>
      </c>
      <c r="P103" s="8">
        <f t="shared" si="13"/>
        <v>83.5</v>
      </c>
      <c r="Q103" s="9">
        <f t="shared" si="14"/>
        <v>71.275000000000006</v>
      </c>
      <c r="R103" s="9">
        <f t="shared" si="15"/>
        <v>80.875</v>
      </c>
      <c r="S103" s="9">
        <f t="shared" si="16"/>
        <v>81.325000000000003</v>
      </c>
      <c r="T103" s="9">
        <f t="shared" si="17"/>
        <v>77.125</v>
      </c>
      <c r="U103" s="8">
        <f t="shared" si="18"/>
        <v>77.825000000000003</v>
      </c>
      <c r="V103" s="8">
        <f t="shared" si="19"/>
        <v>77.650000000000006</v>
      </c>
    </row>
    <row r="104" spans="1:22" ht="13.5" x14ac:dyDescent="0.25">
      <c r="A104" s="3">
        <f>RSI!A104</f>
        <v>42156</v>
      </c>
      <c r="B104" s="2">
        <f>RSI!B104</f>
        <v>40.1342</v>
      </c>
      <c r="C104" s="2">
        <f>RSI!I104</f>
        <v>51.938041136135205</v>
      </c>
      <c r="D104" s="2">
        <f>MACD!E104</f>
        <v>0.12640088747438227</v>
      </c>
      <c r="E104" s="2">
        <f>MACD!F104</f>
        <v>0.28572567517022557</v>
      </c>
      <c r="F104" s="2">
        <f>'Moving Avg'!D104</f>
        <v>39.771839999999997</v>
      </c>
      <c r="G104" s="2">
        <f>'Moving Avg'!F104</f>
        <v>39.854830000000007</v>
      </c>
      <c r="H104" s="2">
        <f>'Moving Avg'!G104</f>
        <v>40.308841999999984</v>
      </c>
      <c r="I104" s="2">
        <f>'Moving Avg'!H104</f>
        <v>0</v>
      </c>
      <c r="J104" s="6" t="str">
        <f>OBV!F104</f>
        <v>BULLISH</v>
      </c>
      <c r="K104" s="6" t="str">
        <f>OBV!G104</f>
        <v>WEAK</v>
      </c>
      <c r="L104" s="6" t="str">
        <f>OBV!H104</f>
        <v>CONFIRMED BULLISH</v>
      </c>
      <c r="M104" s="8">
        <f t="shared" si="10"/>
        <v>25</v>
      </c>
      <c r="N104" s="8">
        <f t="shared" si="11"/>
        <v>100</v>
      </c>
      <c r="O104" s="8">
        <f t="shared" si="12"/>
        <v>100</v>
      </c>
      <c r="P104" s="8">
        <f t="shared" si="13"/>
        <v>67</v>
      </c>
      <c r="Q104" s="9">
        <f t="shared" si="14"/>
        <v>68.8</v>
      </c>
      <c r="R104" s="9">
        <f t="shared" si="15"/>
        <v>76.75</v>
      </c>
      <c r="S104" s="9">
        <f t="shared" si="16"/>
        <v>73.900000000000006</v>
      </c>
      <c r="T104" s="9">
        <f t="shared" si="17"/>
        <v>73</v>
      </c>
      <c r="U104" s="8">
        <f t="shared" si="18"/>
        <v>73.150000000000006</v>
      </c>
      <c r="V104" s="8">
        <f t="shared" si="19"/>
        <v>73.112500000000011</v>
      </c>
    </row>
    <row r="105" spans="1:22" ht="13.5" x14ac:dyDescent="0.25">
      <c r="A105" s="3">
        <f>RSI!A105</f>
        <v>42157</v>
      </c>
      <c r="B105" s="2">
        <f>RSI!B105</f>
        <v>39.7956</v>
      </c>
      <c r="C105" s="2">
        <f>RSI!I105</f>
        <v>47.490703712314321</v>
      </c>
      <c r="D105" s="2">
        <f>MACD!E105</f>
        <v>5.9953568749271824E-2</v>
      </c>
      <c r="E105" s="2">
        <f>MACD!F105</f>
        <v>0.24057125388603481</v>
      </c>
      <c r="F105" s="2">
        <f>'Moving Avg'!D105</f>
        <v>39.873460000000001</v>
      </c>
      <c r="G105" s="2">
        <f>'Moving Avg'!F105</f>
        <v>39.854830000000007</v>
      </c>
      <c r="H105" s="2">
        <f>'Moving Avg'!G105</f>
        <v>40.308673999999982</v>
      </c>
      <c r="I105" s="2">
        <f>'Moving Avg'!H105</f>
        <v>0</v>
      </c>
      <c r="J105" s="6" t="str">
        <f>OBV!F105</f>
        <v>BEARISH</v>
      </c>
      <c r="K105" s="6" t="str">
        <f>OBV!G105</f>
        <v>NEUTRAL</v>
      </c>
      <c r="L105" s="6" t="str">
        <f>OBV!H105</f>
        <v>BEARISH DIVERGENCE</v>
      </c>
      <c r="M105" s="8">
        <f t="shared" si="10"/>
        <v>25</v>
      </c>
      <c r="N105" s="8">
        <f t="shared" si="11"/>
        <v>100</v>
      </c>
      <c r="O105" s="8">
        <f t="shared" si="12"/>
        <v>100</v>
      </c>
      <c r="P105" s="8">
        <f t="shared" si="13"/>
        <v>16.5</v>
      </c>
      <c r="Q105" s="9">
        <f t="shared" si="14"/>
        <v>61.225000000000001</v>
      </c>
      <c r="R105" s="9">
        <f t="shared" si="15"/>
        <v>64.125</v>
      </c>
      <c r="S105" s="9">
        <f t="shared" si="16"/>
        <v>51.174999999999997</v>
      </c>
      <c r="T105" s="9">
        <f t="shared" si="17"/>
        <v>60.375</v>
      </c>
      <c r="U105" s="8">
        <f t="shared" si="18"/>
        <v>58.841666666666661</v>
      </c>
      <c r="V105" s="8">
        <f t="shared" si="19"/>
        <v>59.224999999999994</v>
      </c>
    </row>
    <row r="106" spans="1:22" ht="13.5" x14ac:dyDescent="0.25">
      <c r="A106" s="3">
        <f>RSI!A106</f>
        <v>42158</v>
      </c>
      <c r="B106" s="2">
        <f>RSI!B106</f>
        <v>39.7956</v>
      </c>
      <c r="C106" s="2">
        <f>RSI!I106</f>
        <v>47.490703712314321</v>
      </c>
      <c r="D106" s="2">
        <f>MACD!E106</f>
        <v>-4.0802063513986297E-2</v>
      </c>
      <c r="E106" s="2">
        <f>MACD!F106</f>
        <v>0.18429659040603058</v>
      </c>
      <c r="F106" s="2">
        <f>'Moving Avg'!D106</f>
        <v>40.025880000000001</v>
      </c>
      <c r="G106" s="2">
        <f>'Moving Avg'!F106</f>
        <v>39.812495000000006</v>
      </c>
      <c r="H106" s="2">
        <f>'Moving Avg'!G106</f>
        <v>40.284627999999977</v>
      </c>
      <c r="I106" s="2">
        <f>'Moving Avg'!H106</f>
        <v>0</v>
      </c>
      <c r="J106" s="6" t="str">
        <f>OBV!F106</f>
        <v>BEARISH</v>
      </c>
      <c r="K106" s="6" t="str">
        <f>OBV!G106</f>
        <v>NEUTRAL</v>
      </c>
      <c r="L106" s="6" t="str">
        <f>OBV!H106</f>
        <v>BEARISH DIVERGENCE</v>
      </c>
      <c r="M106" s="8">
        <f t="shared" si="10"/>
        <v>25</v>
      </c>
      <c r="N106" s="8">
        <f t="shared" si="11"/>
        <v>100</v>
      </c>
      <c r="O106" s="8">
        <f t="shared" si="12"/>
        <v>100</v>
      </c>
      <c r="P106" s="8">
        <f t="shared" si="13"/>
        <v>16.5</v>
      </c>
      <c r="Q106" s="9">
        <f t="shared" si="14"/>
        <v>61.225000000000001</v>
      </c>
      <c r="R106" s="9">
        <f t="shared" si="15"/>
        <v>64.125</v>
      </c>
      <c r="S106" s="9">
        <f t="shared" si="16"/>
        <v>51.174999999999997</v>
      </c>
      <c r="T106" s="9">
        <f t="shared" si="17"/>
        <v>60.375</v>
      </c>
      <c r="U106" s="8">
        <f t="shared" si="18"/>
        <v>58.841666666666661</v>
      </c>
      <c r="V106" s="8">
        <f t="shared" si="19"/>
        <v>59.224999999999994</v>
      </c>
    </row>
    <row r="107" spans="1:22" ht="13.5" x14ac:dyDescent="0.25">
      <c r="A107" s="3">
        <f>RSI!A107</f>
        <v>42159</v>
      </c>
      <c r="B107" s="2">
        <f>RSI!B107</f>
        <v>39.7956</v>
      </c>
      <c r="C107" s="2">
        <f>RSI!I107</f>
        <v>47.490703712314321</v>
      </c>
      <c r="D107" s="2">
        <f>MACD!E107</f>
        <v>-9.9005455589029623E-2</v>
      </c>
      <c r="E107" s="2">
        <f>MACD!F107</f>
        <v>0.12763618120701856</v>
      </c>
      <c r="F107" s="2">
        <f>'Moving Avg'!D107</f>
        <v>39.944600000000001</v>
      </c>
      <c r="G107" s="2">
        <f>'Moving Avg'!F107</f>
        <v>39.771010000000011</v>
      </c>
      <c r="H107" s="2">
        <f>'Moving Avg'!G107</f>
        <v>40.260581999999978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  <c r="M107" s="8">
        <f t="shared" si="10"/>
        <v>25</v>
      </c>
      <c r="N107" s="8">
        <f t="shared" si="11"/>
        <v>100</v>
      </c>
      <c r="O107" s="8">
        <f t="shared" si="12"/>
        <v>100</v>
      </c>
      <c r="P107" s="8">
        <f t="shared" si="13"/>
        <v>33</v>
      </c>
      <c r="Q107" s="9">
        <f t="shared" si="14"/>
        <v>63.7</v>
      </c>
      <c r="R107" s="9">
        <f t="shared" si="15"/>
        <v>68.25</v>
      </c>
      <c r="S107" s="9">
        <f t="shared" si="16"/>
        <v>58.6</v>
      </c>
      <c r="T107" s="9">
        <f t="shared" si="17"/>
        <v>64.5</v>
      </c>
      <c r="U107" s="8">
        <f t="shared" si="18"/>
        <v>63.516666666666659</v>
      </c>
      <c r="V107" s="8">
        <f t="shared" si="19"/>
        <v>63.762499999999996</v>
      </c>
    </row>
    <row r="108" spans="1:22" ht="13.5" x14ac:dyDescent="0.25">
      <c r="A108" s="3">
        <f>RSI!A108</f>
        <v>42160</v>
      </c>
      <c r="B108" s="2">
        <f>RSI!B108</f>
        <v>40.633800000000001</v>
      </c>
      <c r="C108" s="2">
        <f>RSI!I108</f>
        <v>58.482335731619045</v>
      </c>
      <c r="D108" s="2">
        <f>MACD!E108</f>
        <v>-0.22245762367529665</v>
      </c>
      <c r="E108" s="2">
        <f>MACD!F108</f>
        <v>5.7617420230555515E-2</v>
      </c>
      <c r="F108" s="2">
        <f>'Moving Avg'!D108</f>
        <v>40.030960000000007</v>
      </c>
      <c r="G108" s="2">
        <f>'Moving Avg'!F108</f>
        <v>39.771435000000011</v>
      </c>
      <c r="H108" s="2">
        <f>'Moving Avg'!G108</f>
        <v>40.253299999999982</v>
      </c>
      <c r="I108" s="2">
        <f>'Moving Avg'!H108</f>
        <v>0</v>
      </c>
      <c r="J108" s="6" t="str">
        <f>OBV!F108</f>
        <v>BEARISH</v>
      </c>
      <c r="K108" s="6" t="str">
        <f>OBV!G108</f>
        <v>STRONG</v>
      </c>
      <c r="L108" s="6" t="str">
        <f>OBV!H108</f>
        <v>BEARISH DIVERGENCE</v>
      </c>
      <c r="M108" s="8">
        <f t="shared" si="10"/>
        <v>25</v>
      </c>
      <c r="N108" s="8">
        <f t="shared" si="11"/>
        <v>100</v>
      </c>
      <c r="O108" s="8">
        <f t="shared" si="12"/>
        <v>100</v>
      </c>
      <c r="P108" s="8">
        <f t="shared" si="13"/>
        <v>33</v>
      </c>
      <c r="Q108" s="9">
        <f t="shared" si="14"/>
        <v>63.7</v>
      </c>
      <c r="R108" s="9">
        <f t="shared" si="15"/>
        <v>68.25</v>
      </c>
      <c r="S108" s="9">
        <f t="shared" si="16"/>
        <v>58.6</v>
      </c>
      <c r="T108" s="9">
        <f t="shared" si="17"/>
        <v>64.5</v>
      </c>
      <c r="U108" s="8">
        <f t="shared" si="18"/>
        <v>63.516666666666659</v>
      </c>
      <c r="V108" s="8">
        <f t="shared" si="19"/>
        <v>63.762499999999996</v>
      </c>
    </row>
    <row r="109" spans="1:22" ht="13.5" x14ac:dyDescent="0.25">
      <c r="A109" s="3">
        <f>RSI!A109</f>
        <v>42163</v>
      </c>
      <c r="B109" s="2">
        <f>RSI!B109</f>
        <v>39.7956</v>
      </c>
      <c r="C109" s="2">
        <f>RSI!I109</f>
        <v>47.723951284819861</v>
      </c>
      <c r="D109" s="2">
        <f>MACD!E109</f>
        <v>-0.28196336649301657</v>
      </c>
      <c r="E109" s="2">
        <f>MACD!F109</f>
        <v>-1.02987371141589E-2</v>
      </c>
      <c r="F109" s="2">
        <f>'Moving Avg'!D109</f>
        <v>39.963239999999999</v>
      </c>
      <c r="G109" s="2">
        <f>'Moving Avg'!F109</f>
        <v>39.771435000000011</v>
      </c>
      <c r="H109" s="2">
        <f>'Moving Avg'!G109</f>
        <v>40.229253999999976</v>
      </c>
      <c r="I109" s="2">
        <f>'Moving Avg'!H109</f>
        <v>0</v>
      </c>
      <c r="J109" s="6" t="str">
        <f>OBV!F109</f>
        <v>BEARISH</v>
      </c>
      <c r="K109" s="6" t="str">
        <f>OBV!G109</f>
        <v>STRONG</v>
      </c>
      <c r="L109" s="6" t="str">
        <f>OBV!H109</f>
        <v>CONFIRMED BEARISH</v>
      </c>
      <c r="M109" s="8">
        <f t="shared" si="10"/>
        <v>25</v>
      </c>
      <c r="N109" s="8">
        <f t="shared" si="11"/>
        <v>100</v>
      </c>
      <c r="O109" s="8">
        <f t="shared" si="12"/>
        <v>100</v>
      </c>
      <c r="P109" s="8">
        <f t="shared" si="13"/>
        <v>33</v>
      </c>
      <c r="Q109" s="9">
        <f t="shared" si="14"/>
        <v>63.7</v>
      </c>
      <c r="R109" s="9">
        <f t="shared" si="15"/>
        <v>68.25</v>
      </c>
      <c r="S109" s="9">
        <f t="shared" si="16"/>
        <v>58.6</v>
      </c>
      <c r="T109" s="9">
        <f t="shared" si="17"/>
        <v>64.5</v>
      </c>
      <c r="U109" s="8">
        <f t="shared" si="18"/>
        <v>63.516666666666659</v>
      </c>
      <c r="V109" s="8">
        <f t="shared" si="19"/>
        <v>63.762499999999996</v>
      </c>
    </row>
    <row r="110" spans="1:22" ht="13.5" x14ac:dyDescent="0.25">
      <c r="A110" s="3">
        <f>RSI!A110</f>
        <v>42164</v>
      </c>
      <c r="B110" s="2">
        <f>RSI!B110</f>
        <v>40.591500000000003</v>
      </c>
      <c r="C110" s="2">
        <f>RSI!I110</f>
        <v>56.000762215725679</v>
      </c>
      <c r="D110" s="2">
        <f>MACD!E110</f>
        <v>-0.39011728617650476</v>
      </c>
      <c r="E110" s="2">
        <f>MACD!F110</f>
        <v>-8.6262446926628086E-2</v>
      </c>
      <c r="F110" s="2">
        <f>'Moving Avg'!D110</f>
        <v>40.122419999999998</v>
      </c>
      <c r="G110" s="2">
        <f>'Moving Avg'!F110</f>
        <v>39.771435000000004</v>
      </c>
      <c r="H110" s="2">
        <f>'Moving Avg'!G110</f>
        <v>40.221125999999984</v>
      </c>
      <c r="I110" s="2">
        <f>'Moving Avg'!H110</f>
        <v>0</v>
      </c>
      <c r="J110" s="6" t="str">
        <f>OBV!F110</f>
        <v>BEARISH</v>
      </c>
      <c r="K110" s="6" t="str">
        <f>OBV!G110</f>
        <v>NEUTRAL</v>
      </c>
      <c r="L110" s="6" t="str">
        <f>OBV!H110</f>
        <v>BEARISH DIVERGENCE</v>
      </c>
      <c r="M110" s="8">
        <f t="shared" si="10"/>
        <v>25</v>
      </c>
      <c r="N110" s="8">
        <f t="shared" si="11"/>
        <v>100</v>
      </c>
      <c r="O110" s="8">
        <f t="shared" si="12"/>
        <v>100</v>
      </c>
      <c r="P110" s="8">
        <f t="shared" si="13"/>
        <v>16.5</v>
      </c>
      <c r="Q110" s="9">
        <f t="shared" si="14"/>
        <v>61.225000000000001</v>
      </c>
      <c r="R110" s="9">
        <f t="shared" si="15"/>
        <v>64.125</v>
      </c>
      <c r="S110" s="9">
        <f t="shared" si="16"/>
        <v>51.174999999999997</v>
      </c>
      <c r="T110" s="9">
        <f t="shared" si="17"/>
        <v>60.375</v>
      </c>
      <c r="U110" s="8">
        <f t="shared" si="18"/>
        <v>58.841666666666661</v>
      </c>
      <c r="V110" s="8">
        <f t="shared" si="19"/>
        <v>59.224999999999994</v>
      </c>
    </row>
    <row r="111" spans="1:22" ht="13.5" x14ac:dyDescent="0.25">
      <c r="A111" s="3">
        <f>RSI!A111</f>
        <v>42165</v>
      </c>
      <c r="B111" s="2">
        <f>RSI!B111</f>
        <v>40.642299999999999</v>
      </c>
      <c r="C111" s="2">
        <f>RSI!I111</f>
        <v>56.474452432218513</v>
      </c>
      <c r="D111" s="2">
        <f>MACD!E111</f>
        <v>-0.52810776699774209</v>
      </c>
      <c r="E111" s="2">
        <f>MACD!F111</f>
        <v>-0.17463151094085089</v>
      </c>
      <c r="F111" s="2">
        <f>'Moving Avg'!D111</f>
        <v>40.291759999999996</v>
      </c>
      <c r="G111" s="2">
        <f>'Moving Avg'!F111</f>
        <v>39.792605000000002</v>
      </c>
      <c r="H111" s="2">
        <f>'Moving Avg'!G111</f>
        <v>40.214013999999978</v>
      </c>
      <c r="I111" s="2">
        <f>'Moving Avg'!H111</f>
        <v>0</v>
      </c>
      <c r="J111" s="6" t="str">
        <f>OBV!F111</f>
        <v>BULLISH</v>
      </c>
      <c r="K111" s="6" t="str">
        <f>OBV!G111</f>
        <v>WEAK</v>
      </c>
      <c r="L111" s="6" t="str">
        <f>OBV!H111</f>
        <v>CONFIRMED BULLISH</v>
      </c>
      <c r="M111" s="8">
        <f t="shared" si="10"/>
        <v>25</v>
      </c>
      <c r="N111" s="8">
        <f t="shared" si="11"/>
        <v>100</v>
      </c>
      <c r="O111" s="8">
        <f t="shared" si="12"/>
        <v>100</v>
      </c>
      <c r="P111" s="8">
        <f t="shared" si="13"/>
        <v>67</v>
      </c>
      <c r="Q111" s="9">
        <f t="shared" si="14"/>
        <v>68.8</v>
      </c>
      <c r="R111" s="9">
        <f t="shared" si="15"/>
        <v>76.75</v>
      </c>
      <c r="S111" s="9">
        <f t="shared" si="16"/>
        <v>73.900000000000006</v>
      </c>
      <c r="T111" s="9">
        <f t="shared" si="17"/>
        <v>73</v>
      </c>
      <c r="U111" s="8">
        <f t="shared" si="18"/>
        <v>73.150000000000006</v>
      </c>
      <c r="V111" s="8">
        <f t="shared" si="19"/>
        <v>73.112500000000011</v>
      </c>
    </row>
    <row r="112" spans="1:22" ht="13.5" x14ac:dyDescent="0.25">
      <c r="A112" s="3">
        <f>RSI!A112</f>
        <v>42166</v>
      </c>
      <c r="B112" s="2">
        <f>RSI!B112</f>
        <v>40.642299999999999</v>
      </c>
      <c r="C112" s="2">
        <f>RSI!I112</f>
        <v>56.474452432218513</v>
      </c>
      <c r="D112" s="2">
        <f>MACD!E112</f>
        <v>-0.46876631730499696</v>
      </c>
      <c r="E112" s="2">
        <f>MACD!F112</f>
        <v>-0.2334584722136801</v>
      </c>
      <c r="F112" s="2">
        <f>'Moving Avg'!D112</f>
        <v>40.461100000000002</v>
      </c>
      <c r="G112" s="2">
        <f>'Moving Avg'!F112</f>
        <v>39.835365000000003</v>
      </c>
      <c r="H112" s="2">
        <f>'Moving Avg'!G112</f>
        <v>40.197417999999985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CONFIRMED BULLISH</v>
      </c>
      <c r="M112" s="8">
        <f t="shared" si="10"/>
        <v>25</v>
      </c>
      <c r="N112" s="8">
        <f t="shared" si="11"/>
        <v>100</v>
      </c>
      <c r="O112" s="8">
        <f t="shared" si="12"/>
        <v>100</v>
      </c>
      <c r="P112" s="8">
        <f t="shared" si="13"/>
        <v>67</v>
      </c>
      <c r="Q112" s="9">
        <f t="shared" si="14"/>
        <v>68.8</v>
      </c>
      <c r="R112" s="9">
        <f t="shared" si="15"/>
        <v>76.75</v>
      </c>
      <c r="S112" s="9">
        <f t="shared" si="16"/>
        <v>73.900000000000006</v>
      </c>
      <c r="T112" s="9">
        <f t="shared" si="17"/>
        <v>73</v>
      </c>
      <c r="U112" s="8">
        <f t="shared" si="18"/>
        <v>73.150000000000006</v>
      </c>
      <c r="V112" s="8">
        <f t="shared" si="19"/>
        <v>73.112500000000011</v>
      </c>
    </row>
    <row r="113" spans="1:22" ht="13.5" x14ac:dyDescent="0.25">
      <c r="A113" s="3">
        <f>RSI!A113</f>
        <v>42167</v>
      </c>
      <c r="B113" s="2">
        <f>RSI!B113</f>
        <v>40.642299999999999</v>
      </c>
      <c r="C113" s="2">
        <f>RSI!I113</f>
        <v>56.474452432218513</v>
      </c>
      <c r="D113" s="2">
        <f>MACD!E113</f>
        <v>-0.42194932603798208</v>
      </c>
      <c r="E113" s="2">
        <f>MACD!F113</f>
        <v>-0.27115664297854047</v>
      </c>
      <c r="F113" s="2">
        <f>'Moving Avg'!D113</f>
        <v>40.462800000000001</v>
      </c>
      <c r="G113" s="2">
        <f>'Moving Avg'!F113</f>
        <v>39.878124999999997</v>
      </c>
      <c r="H113" s="2">
        <f>'Moving Avg'!G113</f>
        <v>40.195725999999986</v>
      </c>
      <c r="I113" s="2">
        <f>'Moving Avg'!H113</f>
        <v>0</v>
      </c>
      <c r="J113" s="6" t="str">
        <f>OBV!F113</f>
        <v>BULLISH</v>
      </c>
      <c r="K113" s="6" t="str">
        <f>OBV!G113</f>
        <v>WEAK</v>
      </c>
      <c r="L113" s="6" t="str">
        <f>OBV!H113</f>
        <v>CONFIRMED BULLISH</v>
      </c>
      <c r="M113" s="8">
        <f t="shared" si="10"/>
        <v>25</v>
      </c>
      <c r="N113" s="8">
        <f t="shared" si="11"/>
        <v>100</v>
      </c>
      <c r="O113" s="8">
        <f t="shared" si="12"/>
        <v>100</v>
      </c>
      <c r="P113" s="8">
        <f t="shared" si="13"/>
        <v>67</v>
      </c>
      <c r="Q113" s="9">
        <f t="shared" si="14"/>
        <v>68.8</v>
      </c>
      <c r="R113" s="9">
        <f t="shared" si="15"/>
        <v>76.75</v>
      </c>
      <c r="S113" s="9">
        <f t="shared" si="16"/>
        <v>73.900000000000006</v>
      </c>
      <c r="T113" s="9">
        <f t="shared" si="17"/>
        <v>73</v>
      </c>
      <c r="U113" s="8">
        <f t="shared" si="18"/>
        <v>73.150000000000006</v>
      </c>
      <c r="V113" s="8">
        <f t="shared" si="19"/>
        <v>73.112500000000011</v>
      </c>
    </row>
    <row r="114" spans="1:22" ht="13.5" x14ac:dyDescent="0.25">
      <c r="A114" s="3">
        <f>RSI!A114</f>
        <v>42170</v>
      </c>
      <c r="B114" s="2">
        <f>RSI!B114</f>
        <v>40.642299999999999</v>
      </c>
      <c r="C114" s="2">
        <f>RSI!I114</f>
        <v>56.474452432218513</v>
      </c>
      <c r="D114" s="2">
        <f>MACD!E114</f>
        <v>-0.39590924084544099</v>
      </c>
      <c r="E114" s="2">
        <f>MACD!F114</f>
        <v>-0.2961071625519206</v>
      </c>
      <c r="F114" s="2">
        <f>'Moving Avg'!D114</f>
        <v>40.632140000000007</v>
      </c>
      <c r="G114" s="2">
        <f>'Moving Avg'!F114</f>
        <v>39.941204999999989</v>
      </c>
      <c r="H114" s="2">
        <f>'Moving Avg'!G114</f>
        <v>40.195725999999986</v>
      </c>
      <c r="I114" s="2">
        <f>'Moving Avg'!H114</f>
        <v>0</v>
      </c>
      <c r="J114" s="6" t="str">
        <f>OBV!F114</f>
        <v>BULLISH</v>
      </c>
      <c r="K114" s="6" t="str">
        <f>OBV!G114</f>
        <v>WEAK</v>
      </c>
      <c r="L114" s="6" t="str">
        <f>OBV!H114</f>
        <v>CONFIRMED BULLISH</v>
      </c>
      <c r="M114" s="8">
        <f t="shared" si="10"/>
        <v>25</v>
      </c>
      <c r="N114" s="8">
        <f t="shared" si="11"/>
        <v>100</v>
      </c>
      <c r="O114" s="8">
        <f t="shared" si="12"/>
        <v>100</v>
      </c>
      <c r="P114" s="8">
        <f t="shared" si="13"/>
        <v>67</v>
      </c>
      <c r="Q114" s="9">
        <f t="shared" si="14"/>
        <v>68.8</v>
      </c>
      <c r="R114" s="9">
        <f t="shared" si="15"/>
        <v>76.75</v>
      </c>
      <c r="S114" s="9">
        <f t="shared" si="16"/>
        <v>73.900000000000006</v>
      </c>
      <c r="T114" s="9">
        <f t="shared" si="17"/>
        <v>73</v>
      </c>
      <c r="U114" s="8">
        <f t="shared" si="18"/>
        <v>73.150000000000006</v>
      </c>
      <c r="V114" s="8">
        <f t="shared" si="19"/>
        <v>73.112500000000011</v>
      </c>
    </row>
    <row r="115" spans="1:22" ht="13.5" x14ac:dyDescent="0.25">
      <c r="A115" s="3">
        <f>RSI!A115</f>
        <v>42171</v>
      </c>
      <c r="B115" s="2">
        <f>RSI!B115</f>
        <v>40.642299999999999</v>
      </c>
      <c r="C115" s="2">
        <f>RSI!I115</f>
        <v>56.474452432218513</v>
      </c>
      <c r="D115" s="2">
        <f>MACD!E115</f>
        <v>-0.42887829955959944</v>
      </c>
      <c r="E115" s="2">
        <f>MACD!F115</f>
        <v>-0.32266138995345639</v>
      </c>
      <c r="F115" s="2">
        <f>'Moving Avg'!D115</f>
        <v>40.642299999999999</v>
      </c>
      <c r="G115" s="2">
        <f>'Moving Avg'!F115</f>
        <v>39.99412499999999</v>
      </c>
      <c r="H115" s="2">
        <f>'Moving Avg'!G115</f>
        <v>40.217741999999987</v>
      </c>
      <c r="I115" s="2">
        <f>'Moving Avg'!H115</f>
        <v>0</v>
      </c>
      <c r="J115" s="6" t="str">
        <f>OBV!F115</f>
        <v>BULLISH</v>
      </c>
      <c r="K115" s="6" t="str">
        <f>OBV!G115</f>
        <v>WEAK</v>
      </c>
      <c r="L115" s="6" t="str">
        <f>OBV!H115</f>
        <v>CONFIRMED BULLISH</v>
      </c>
      <c r="M115" s="8">
        <f t="shared" si="10"/>
        <v>25</v>
      </c>
      <c r="N115" s="8">
        <f t="shared" si="11"/>
        <v>100</v>
      </c>
      <c r="O115" s="8">
        <f t="shared" si="12"/>
        <v>100</v>
      </c>
      <c r="P115" s="8">
        <f t="shared" si="13"/>
        <v>67</v>
      </c>
      <c r="Q115" s="9">
        <f t="shared" si="14"/>
        <v>68.8</v>
      </c>
      <c r="R115" s="9">
        <f t="shared" si="15"/>
        <v>76.75</v>
      </c>
      <c r="S115" s="9">
        <f t="shared" si="16"/>
        <v>73.900000000000006</v>
      </c>
      <c r="T115" s="9">
        <f t="shared" si="17"/>
        <v>73</v>
      </c>
      <c r="U115" s="8">
        <f t="shared" si="18"/>
        <v>73.150000000000006</v>
      </c>
      <c r="V115" s="8">
        <f t="shared" si="19"/>
        <v>73.112500000000011</v>
      </c>
    </row>
    <row r="116" spans="1:22" ht="13.5" x14ac:dyDescent="0.25">
      <c r="A116" s="3">
        <f>RSI!A116</f>
        <v>42172</v>
      </c>
      <c r="B116" s="2">
        <f>RSI!B116</f>
        <v>40.642299999999999</v>
      </c>
      <c r="C116" s="2">
        <f>RSI!I116</f>
        <v>56.47445243221852</v>
      </c>
      <c r="D116" s="2">
        <f>MACD!E116</f>
        <v>-0.45947025952585108</v>
      </c>
      <c r="E116" s="2">
        <f>MACD!F116</f>
        <v>-0.35002316386793531</v>
      </c>
      <c r="F116" s="2">
        <f>'Moving Avg'!D116</f>
        <v>40.642299999999999</v>
      </c>
      <c r="G116" s="2">
        <f>'Moving Avg'!F116</f>
        <v>40.06186499999999</v>
      </c>
      <c r="H116" s="2">
        <f>'Moving Avg'!G116</f>
        <v>40.239757999999981</v>
      </c>
      <c r="I116" s="2">
        <f>'Moving Avg'!H116</f>
        <v>0</v>
      </c>
      <c r="J116" s="6" t="str">
        <f>OBV!F116</f>
        <v>NEUTRAL</v>
      </c>
      <c r="K116" s="6" t="str">
        <f>OBV!G116</f>
        <v>NEUTRAL</v>
      </c>
      <c r="L116" s="6" t="str">
        <f>OBV!H116</f>
        <v>NEUTRAL</v>
      </c>
      <c r="M116" s="8">
        <f t="shared" si="10"/>
        <v>25</v>
      </c>
      <c r="N116" s="8">
        <f t="shared" si="11"/>
        <v>100</v>
      </c>
      <c r="O116" s="8">
        <f t="shared" si="12"/>
        <v>100</v>
      </c>
      <c r="P116" s="8">
        <f t="shared" si="13"/>
        <v>33</v>
      </c>
      <c r="Q116" s="9">
        <f t="shared" si="14"/>
        <v>63.7</v>
      </c>
      <c r="R116" s="9">
        <f t="shared" si="15"/>
        <v>68.25</v>
      </c>
      <c r="S116" s="9">
        <f t="shared" si="16"/>
        <v>58.6</v>
      </c>
      <c r="T116" s="9">
        <f t="shared" si="17"/>
        <v>64.5</v>
      </c>
      <c r="U116" s="8">
        <f t="shared" si="18"/>
        <v>63.516666666666659</v>
      </c>
      <c r="V116" s="8">
        <f t="shared" si="19"/>
        <v>63.762499999999996</v>
      </c>
    </row>
    <row r="117" spans="1:22" ht="13.5" x14ac:dyDescent="0.25">
      <c r="A117" s="3">
        <f>RSI!A117</f>
        <v>42173</v>
      </c>
      <c r="B117" s="2">
        <f>RSI!B117</f>
        <v>40.642299999999999</v>
      </c>
      <c r="C117" s="2">
        <f>RSI!I117</f>
        <v>56.47445243221852</v>
      </c>
      <c r="D117" s="2">
        <f>MACD!E117</f>
        <v>-0.48785119386378994</v>
      </c>
      <c r="E117" s="2">
        <f>MACD!F117</f>
        <v>-0.37758876986710627</v>
      </c>
      <c r="F117" s="2">
        <f>'Moving Avg'!D117</f>
        <v>40.642299999999999</v>
      </c>
      <c r="G117" s="2">
        <f>'Moving Avg'!F117</f>
        <v>40.121134999999995</v>
      </c>
      <c r="H117" s="2">
        <f>'Moving Avg'!G117</f>
        <v>40.260079999999988</v>
      </c>
      <c r="I117" s="2">
        <f>'Moving Avg'!H117</f>
        <v>0</v>
      </c>
      <c r="J117" s="6" t="str">
        <f>OBV!F117</f>
        <v>NEUTRAL</v>
      </c>
      <c r="K117" s="6" t="str">
        <f>OBV!G117</f>
        <v>NEUTRAL</v>
      </c>
      <c r="L117" s="6" t="str">
        <f>OBV!H117</f>
        <v>NEUTRAL</v>
      </c>
      <c r="M117" s="8">
        <f t="shared" si="10"/>
        <v>25</v>
      </c>
      <c r="N117" s="8">
        <f t="shared" si="11"/>
        <v>100</v>
      </c>
      <c r="O117" s="8">
        <f t="shared" si="12"/>
        <v>100</v>
      </c>
      <c r="P117" s="8">
        <f t="shared" si="13"/>
        <v>33</v>
      </c>
      <c r="Q117" s="9">
        <f t="shared" si="14"/>
        <v>63.7</v>
      </c>
      <c r="R117" s="9">
        <f t="shared" si="15"/>
        <v>68.25</v>
      </c>
      <c r="S117" s="9">
        <f t="shared" si="16"/>
        <v>58.6</v>
      </c>
      <c r="T117" s="9">
        <f t="shared" si="17"/>
        <v>64.5</v>
      </c>
      <c r="U117" s="8">
        <f t="shared" si="18"/>
        <v>63.516666666666659</v>
      </c>
      <c r="V117" s="8">
        <f t="shared" si="19"/>
        <v>63.762499999999996</v>
      </c>
    </row>
    <row r="118" spans="1:22" ht="13.5" x14ac:dyDescent="0.25">
      <c r="A118" s="3">
        <f>RSI!A118</f>
        <v>42174</v>
      </c>
      <c r="B118" s="2">
        <f>RSI!B118</f>
        <v>40.633800000000001</v>
      </c>
      <c r="C118" s="2">
        <f>RSI!I118</f>
        <v>56.304065214452223</v>
      </c>
      <c r="D118" s="2">
        <f>MACD!E118</f>
        <v>-0.38459293793067673</v>
      </c>
      <c r="E118" s="2">
        <f>MACD!F118</f>
        <v>-0.37898960347982036</v>
      </c>
      <c r="F118" s="2">
        <f>'Moving Avg'!D118</f>
        <v>40.640599999999999</v>
      </c>
      <c r="G118" s="2">
        <f>'Moving Avg'!F118</f>
        <v>40.184214999999988</v>
      </c>
      <c r="H118" s="2">
        <f>'Moving Avg'!G118</f>
        <v>40.259909999999984</v>
      </c>
      <c r="I118" s="2">
        <f>'Moving Avg'!H118</f>
        <v>0</v>
      </c>
      <c r="J118" s="6" t="str">
        <f>OBV!F118</f>
        <v>BEARISH</v>
      </c>
      <c r="K118" s="6" t="str">
        <f>OBV!G118</f>
        <v>NEUTRAL</v>
      </c>
      <c r="L118" s="6" t="str">
        <f>OBV!H118</f>
        <v>CONFIRMED BEARISH</v>
      </c>
      <c r="M118" s="8">
        <f t="shared" si="10"/>
        <v>25</v>
      </c>
      <c r="N118" s="8">
        <f t="shared" si="11"/>
        <v>45</v>
      </c>
      <c r="O118" s="8">
        <f t="shared" si="12"/>
        <v>100</v>
      </c>
      <c r="P118" s="8">
        <f t="shared" si="13"/>
        <v>16.5</v>
      </c>
      <c r="Q118" s="9">
        <f t="shared" si="14"/>
        <v>41.975000000000001</v>
      </c>
      <c r="R118" s="9">
        <f t="shared" si="15"/>
        <v>53.125</v>
      </c>
      <c r="S118" s="9">
        <f t="shared" si="16"/>
        <v>42.924999999999997</v>
      </c>
      <c r="T118" s="9">
        <f t="shared" si="17"/>
        <v>46.625</v>
      </c>
      <c r="U118" s="8">
        <f t="shared" si="18"/>
        <v>46.008333333333326</v>
      </c>
      <c r="V118" s="8">
        <f t="shared" si="19"/>
        <v>46.162499999999994</v>
      </c>
    </row>
    <row r="119" spans="1:22" ht="13.5" x14ac:dyDescent="0.25">
      <c r="A119" s="3">
        <f>RSI!A119</f>
        <v>42177</v>
      </c>
      <c r="B119" s="2">
        <f>RSI!B119</f>
        <v>39.7956</v>
      </c>
      <c r="C119" s="2">
        <f>RSI!I119</f>
        <v>42.641532823238506</v>
      </c>
      <c r="D119" s="2">
        <f>MACD!E119</f>
        <v>-0.3661747267246156</v>
      </c>
      <c r="E119" s="2">
        <f>MACD!F119</f>
        <v>-0.37642662812877947</v>
      </c>
      <c r="F119" s="2">
        <f>'Moving Avg'!D119</f>
        <v>40.471260000000001</v>
      </c>
      <c r="G119" s="2">
        <f>'Moving Avg'!F119</f>
        <v>40.209619999999987</v>
      </c>
      <c r="H119" s="2">
        <f>'Moving Avg'!G119</f>
        <v>40.242975999999985</v>
      </c>
      <c r="I119" s="2">
        <f>'Moving Avg'!H119</f>
        <v>0</v>
      </c>
      <c r="J119" s="6" t="str">
        <f>OBV!F119</f>
        <v>BEARISH</v>
      </c>
      <c r="K119" s="6" t="str">
        <f>OBV!G119</f>
        <v>STRONG</v>
      </c>
      <c r="L119" s="6" t="str">
        <f>OBV!H119</f>
        <v>CONFIRMED BEARISH</v>
      </c>
      <c r="M119" s="8">
        <f t="shared" si="10"/>
        <v>25</v>
      </c>
      <c r="N119" s="8">
        <f t="shared" si="11"/>
        <v>0</v>
      </c>
      <c r="O119" s="8">
        <f t="shared" si="12"/>
        <v>100</v>
      </c>
      <c r="P119" s="8">
        <f t="shared" si="13"/>
        <v>33</v>
      </c>
      <c r="Q119" s="9">
        <f t="shared" si="14"/>
        <v>28.7</v>
      </c>
      <c r="R119" s="9">
        <f t="shared" si="15"/>
        <v>48.25</v>
      </c>
      <c r="S119" s="9">
        <f t="shared" si="16"/>
        <v>43.6</v>
      </c>
      <c r="T119" s="9">
        <f t="shared" si="17"/>
        <v>39.5</v>
      </c>
      <c r="U119" s="8">
        <f t="shared" si="18"/>
        <v>40.183333333333337</v>
      </c>
      <c r="V119" s="8">
        <f t="shared" si="19"/>
        <v>40.012500000000003</v>
      </c>
    </row>
    <row r="120" spans="1:22" ht="13.5" x14ac:dyDescent="0.25">
      <c r="A120" s="3">
        <f>RSI!A120</f>
        <v>42178</v>
      </c>
      <c r="B120" s="2">
        <f>RSI!B120</f>
        <v>39.7956</v>
      </c>
      <c r="C120" s="2">
        <f>RSI!I120</f>
        <v>42.641532823238506</v>
      </c>
      <c r="D120" s="2">
        <f>MACD!E120</f>
        <v>-0.22512541906488792</v>
      </c>
      <c r="E120" s="2">
        <f>MACD!F120</f>
        <v>-0.34616638631600122</v>
      </c>
      <c r="F120" s="2">
        <f>'Moving Avg'!D120</f>
        <v>40.301920000000003</v>
      </c>
      <c r="G120" s="2">
        <f>'Moving Avg'!F120</f>
        <v>40.235024999999993</v>
      </c>
      <c r="H120" s="2">
        <f>'Moving Avg'!G120</f>
        <v>40.226041999999985</v>
      </c>
      <c r="I120" s="2">
        <f>'Moving Avg'!H120</f>
        <v>0</v>
      </c>
      <c r="J120" s="6" t="str">
        <f>OBV!F120</f>
        <v>BEARISH</v>
      </c>
      <c r="K120" s="6" t="str">
        <f>OBV!G120</f>
        <v>STRONG</v>
      </c>
      <c r="L120" s="6" t="str">
        <f>OBV!H120</f>
        <v>CONFIRMED BEARISH</v>
      </c>
      <c r="M120" s="8">
        <f t="shared" si="10"/>
        <v>25</v>
      </c>
      <c r="N120" s="8">
        <f t="shared" si="11"/>
        <v>0</v>
      </c>
      <c r="O120" s="8">
        <f t="shared" si="12"/>
        <v>100</v>
      </c>
      <c r="P120" s="8">
        <f t="shared" si="13"/>
        <v>33</v>
      </c>
      <c r="Q120" s="9">
        <f t="shared" si="14"/>
        <v>28.7</v>
      </c>
      <c r="R120" s="9">
        <f t="shared" si="15"/>
        <v>48.25</v>
      </c>
      <c r="S120" s="9">
        <f t="shared" si="16"/>
        <v>43.6</v>
      </c>
      <c r="T120" s="9">
        <f t="shared" si="17"/>
        <v>39.5</v>
      </c>
      <c r="U120" s="8">
        <f t="shared" si="18"/>
        <v>40.183333333333337</v>
      </c>
      <c r="V120" s="8">
        <f t="shared" si="19"/>
        <v>40.012500000000003</v>
      </c>
    </row>
    <row r="121" spans="1:22" ht="13.5" x14ac:dyDescent="0.25">
      <c r="A121" s="3">
        <f>RSI!A121</f>
        <v>42179</v>
      </c>
      <c r="B121" s="2">
        <f>RSI!B121</f>
        <v>39.7956</v>
      </c>
      <c r="C121" s="2">
        <f>RSI!I121</f>
        <v>42.641532823238506</v>
      </c>
      <c r="D121" s="2">
        <f>MACD!E121</f>
        <v>-9.5165700310793966E-2</v>
      </c>
      <c r="E121" s="2">
        <f>MACD!F121</f>
        <v>-0.29596624911495978</v>
      </c>
      <c r="F121" s="2">
        <f>'Moving Avg'!D121</f>
        <v>40.132580000000004</v>
      </c>
      <c r="G121" s="2">
        <f>'Moving Avg'!F121</f>
        <v>40.273129999999995</v>
      </c>
      <c r="H121" s="2">
        <f>'Moving Avg'!G121</f>
        <v>40.209107999999986</v>
      </c>
      <c r="I121" s="2">
        <f>'Moving Avg'!H121</f>
        <v>0</v>
      </c>
      <c r="J121" s="6" t="str">
        <f>OBV!F121</f>
        <v>BEARISH</v>
      </c>
      <c r="K121" s="6" t="str">
        <f>OBV!G121</f>
        <v>STRONG</v>
      </c>
      <c r="L121" s="6" t="str">
        <f>OBV!H121</f>
        <v>CONFIRMED BEARISH</v>
      </c>
      <c r="M121" s="8">
        <f t="shared" si="10"/>
        <v>25</v>
      </c>
      <c r="N121" s="8">
        <f t="shared" si="11"/>
        <v>0</v>
      </c>
      <c r="O121" s="8">
        <f t="shared" si="12"/>
        <v>100</v>
      </c>
      <c r="P121" s="8">
        <f t="shared" si="13"/>
        <v>33</v>
      </c>
      <c r="Q121" s="9">
        <f t="shared" si="14"/>
        <v>28.7</v>
      </c>
      <c r="R121" s="9">
        <f t="shared" si="15"/>
        <v>48.25</v>
      </c>
      <c r="S121" s="9">
        <f t="shared" si="16"/>
        <v>43.6</v>
      </c>
      <c r="T121" s="9">
        <f t="shared" si="17"/>
        <v>39.5</v>
      </c>
      <c r="U121" s="8">
        <f t="shared" si="18"/>
        <v>40.183333333333337</v>
      </c>
      <c r="V121" s="8">
        <f t="shared" si="19"/>
        <v>40.012500000000003</v>
      </c>
    </row>
    <row r="122" spans="1:22" ht="13.5" x14ac:dyDescent="0.25">
      <c r="A122" s="3">
        <f>RSI!A122</f>
        <v>42180</v>
      </c>
      <c r="B122" s="2">
        <f>RSI!B122</f>
        <v>39.880200000000002</v>
      </c>
      <c r="C122" s="2">
        <f>RSI!I122</f>
        <v>44.344005521208224</v>
      </c>
      <c r="D122" s="2">
        <f>MACD!E122</f>
        <v>1.1121437747945606E-2</v>
      </c>
      <c r="E122" s="2">
        <f>MACD!F122</f>
        <v>-0.23454871174237871</v>
      </c>
      <c r="F122" s="2">
        <f>'Moving Avg'!D122</f>
        <v>39.980159999999998</v>
      </c>
      <c r="G122" s="2">
        <f>'Moving Avg'!F122</f>
        <v>40.257039999999996</v>
      </c>
      <c r="H122" s="2">
        <f>'Moving Avg'!G122</f>
        <v>40.195559999999986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BULLISH DIVERGENCE</v>
      </c>
      <c r="M122" s="8">
        <f t="shared" si="10"/>
        <v>25</v>
      </c>
      <c r="N122" s="8">
        <f t="shared" si="11"/>
        <v>0</v>
      </c>
      <c r="O122" s="8">
        <f t="shared" si="12"/>
        <v>100</v>
      </c>
      <c r="P122" s="8">
        <f t="shared" si="13"/>
        <v>66.5</v>
      </c>
      <c r="Q122" s="9">
        <f t="shared" si="14"/>
        <v>33.725000000000001</v>
      </c>
      <c r="R122" s="9">
        <f t="shared" si="15"/>
        <v>56.625</v>
      </c>
      <c r="S122" s="9">
        <f t="shared" si="16"/>
        <v>58.674999999999997</v>
      </c>
      <c r="T122" s="9">
        <f t="shared" si="17"/>
        <v>47.875</v>
      </c>
      <c r="U122" s="8">
        <f t="shared" si="18"/>
        <v>49.67499999999999</v>
      </c>
      <c r="V122" s="8">
        <f t="shared" si="19"/>
        <v>49.224999999999994</v>
      </c>
    </row>
    <row r="123" spans="1:22" ht="13.5" x14ac:dyDescent="0.25">
      <c r="A123" s="3">
        <f>RSI!A123</f>
        <v>42181</v>
      </c>
      <c r="B123" s="2">
        <f>RSI!B123</f>
        <v>39.7956</v>
      </c>
      <c r="C123" s="2">
        <f>RSI!I123</f>
        <v>42.970477627741282</v>
      </c>
      <c r="D123" s="2">
        <f>MACD!E123</f>
        <v>0.10921966343216383</v>
      </c>
      <c r="E123" s="2">
        <f>MACD!F123</f>
        <v>-0.1657950367074702</v>
      </c>
      <c r="F123" s="2">
        <f>'Moving Avg'!D123</f>
        <v>39.812519999999999</v>
      </c>
      <c r="G123" s="2">
        <f>'Moving Avg'!F123</f>
        <v>40.236719999999998</v>
      </c>
      <c r="H123" s="2">
        <f>'Moving Avg'!G123</f>
        <v>40.180319999999988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CONFIRMED BEARISH</v>
      </c>
      <c r="M123" s="8">
        <f t="shared" si="10"/>
        <v>25</v>
      </c>
      <c r="N123" s="8">
        <f t="shared" si="11"/>
        <v>0</v>
      </c>
      <c r="O123" s="8">
        <f t="shared" si="12"/>
        <v>100</v>
      </c>
      <c r="P123" s="8">
        <f t="shared" si="13"/>
        <v>16.5</v>
      </c>
      <c r="Q123" s="9">
        <f t="shared" si="14"/>
        <v>26.225000000000001</v>
      </c>
      <c r="R123" s="9">
        <f t="shared" si="15"/>
        <v>44.125</v>
      </c>
      <c r="S123" s="9">
        <f t="shared" si="16"/>
        <v>36.174999999999997</v>
      </c>
      <c r="T123" s="9">
        <f t="shared" si="17"/>
        <v>35.375</v>
      </c>
      <c r="U123" s="8">
        <f t="shared" si="18"/>
        <v>35.508333333333333</v>
      </c>
      <c r="V123" s="8">
        <f t="shared" si="19"/>
        <v>35.474999999999994</v>
      </c>
    </row>
    <row r="124" spans="1:22" ht="13.5" x14ac:dyDescent="0.25">
      <c r="A124" s="3">
        <f>RSI!A124</f>
        <v>42184</v>
      </c>
      <c r="B124" s="2">
        <f>RSI!B124</f>
        <v>39.7956</v>
      </c>
      <c r="C124" s="2">
        <f>RSI!I124</f>
        <v>42.970477627741282</v>
      </c>
      <c r="D124" s="2">
        <f>MACD!E124</f>
        <v>0.19448158197755561</v>
      </c>
      <c r="E124" s="2">
        <f>MACD!F124</f>
        <v>-9.3739712970465031E-2</v>
      </c>
      <c r="F124" s="2">
        <f>'Moving Avg'!D124</f>
        <v>39.812519999999999</v>
      </c>
      <c r="G124" s="2">
        <f>'Moving Avg'!F124</f>
        <v>40.219790000000003</v>
      </c>
      <c r="H124" s="2">
        <f>'Moving Avg'!G124</f>
        <v>40.156611999999988</v>
      </c>
      <c r="I124" s="2">
        <f>'Moving Avg'!H124</f>
        <v>0</v>
      </c>
      <c r="J124" s="6" t="str">
        <f>OBV!F124</f>
        <v>BULLISH</v>
      </c>
      <c r="K124" s="6" t="str">
        <f>OBV!G124</f>
        <v>NEUTRAL</v>
      </c>
      <c r="L124" s="6" t="str">
        <f>OBV!H124</f>
        <v>NEUTRAL</v>
      </c>
      <c r="M124" s="8">
        <f t="shared" si="10"/>
        <v>25</v>
      </c>
      <c r="N124" s="8">
        <f t="shared" si="11"/>
        <v>0</v>
      </c>
      <c r="O124" s="8">
        <f t="shared" si="12"/>
        <v>100</v>
      </c>
      <c r="P124" s="8">
        <f t="shared" si="13"/>
        <v>49.5</v>
      </c>
      <c r="Q124" s="9">
        <f t="shared" si="14"/>
        <v>31.175000000000001</v>
      </c>
      <c r="R124" s="9">
        <f t="shared" si="15"/>
        <v>52.375</v>
      </c>
      <c r="S124" s="9">
        <f t="shared" si="16"/>
        <v>51.025000000000006</v>
      </c>
      <c r="T124" s="9">
        <f t="shared" si="17"/>
        <v>43.625</v>
      </c>
      <c r="U124" s="8">
        <f t="shared" si="18"/>
        <v>44.858333333333327</v>
      </c>
      <c r="V124" s="8">
        <f t="shared" si="19"/>
        <v>44.55</v>
      </c>
    </row>
    <row r="125" spans="1:22" ht="13.5" x14ac:dyDescent="0.25">
      <c r="A125" s="3">
        <f>RSI!A125</f>
        <v>42185</v>
      </c>
      <c r="B125" s="2">
        <f>RSI!B125</f>
        <v>39.7956</v>
      </c>
      <c r="C125" s="2">
        <f>RSI!I125</f>
        <v>42.970477627741282</v>
      </c>
      <c r="D125" s="2">
        <f>MACD!E125</f>
        <v>0.26871491893502508</v>
      </c>
      <c r="E125" s="2">
        <f>MACD!F125</f>
        <v>-2.1248786589367012E-2</v>
      </c>
      <c r="F125" s="2">
        <f>'Moving Avg'!D125</f>
        <v>39.812520000000006</v>
      </c>
      <c r="G125" s="2">
        <f>'Moving Avg'!F125</f>
        <v>40.219790000000003</v>
      </c>
      <c r="H125" s="2">
        <f>'Moving Avg'!G125</f>
        <v>40.132903999999982</v>
      </c>
      <c r="I125" s="2">
        <f>'Moving Avg'!H125</f>
        <v>0</v>
      </c>
      <c r="J125" s="6" t="str">
        <f>OBV!F125</f>
        <v>BULLISH</v>
      </c>
      <c r="K125" s="6" t="str">
        <f>OBV!G125</f>
        <v>NEUTRAL</v>
      </c>
      <c r="L125" s="6" t="str">
        <f>OBV!H125</f>
        <v>NEUTRAL</v>
      </c>
      <c r="M125" s="8">
        <f t="shared" si="10"/>
        <v>25</v>
      </c>
      <c r="N125" s="8">
        <f t="shared" si="11"/>
        <v>0</v>
      </c>
      <c r="O125" s="8">
        <f t="shared" si="12"/>
        <v>100</v>
      </c>
      <c r="P125" s="8">
        <f t="shared" si="13"/>
        <v>49.5</v>
      </c>
      <c r="Q125" s="9">
        <f t="shared" si="14"/>
        <v>31.175000000000001</v>
      </c>
      <c r="R125" s="9">
        <f t="shared" si="15"/>
        <v>52.375</v>
      </c>
      <c r="S125" s="9">
        <f t="shared" si="16"/>
        <v>51.025000000000006</v>
      </c>
      <c r="T125" s="9">
        <f t="shared" si="17"/>
        <v>43.625</v>
      </c>
      <c r="U125" s="8">
        <f t="shared" si="18"/>
        <v>44.858333333333327</v>
      </c>
      <c r="V125" s="8">
        <f t="shared" si="19"/>
        <v>44.55</v>
      </c>
    </row>
    <row r="126" spans="1:22" ht="13.5" x14ac:dyDescent="0.25">
      <c r="A126" s="3">
        <f>RSI!A126</f>
        <v>42186</v>
      </c>
      <c r="B126" s="2">
        <f>RSI!B126</f>
        <v>39.7956</v>
      </c>
      <c r="C126" s="2">
        <f>RSI!I126</f>
        <v>42.970477627741282</v>
      </c>
      <c r="D126" s="2">
        <f>MACD!E126</f>
        <v>0.33346166533834065</v>
      </c>
      <c r="E126" s="2">
        <f>MACD!F126</f>
        <v>4.9693303796174516E-2</v>
      </c>
      <c r="F126" s="2">
        <f>'Moving Avg'!D126</f>
        <v>39.812520000000006</v>
      </c>
      <c r="G126" s="2">
        <f>'Moving Avg'!F126</f>
        <v>40.21979000000001</v>
      </c>
      <c r="H126" s="2">
        <f>'Moving Avg'!G126</f>
        <v>40.109195999999983</v>
      </c>
      <c r="I126" s="2">
        <f>'Moving Avg'!H126</f>
        <v>0</v>
      </c>
      <c r="J126" s="6" t="str">
        <f>OBV!F126</f>
        <v>BULLISH</v>
      </c>
      <c r="K126" s="6" t="str">
        <f>OBV!G126</f>
        <v>NEUTRAL</v>
      </c>
      <c r="L126" s="6" t="str">
        <f>OBV!H126</f>
        <v>NEUTRAL</v>
      </c>
      <c r="M126" s="8">
        <f t="shared" si="10"/>
        <v>25</v>
      </c>
      <c r="N126" s="8">
        <f t="shared" si="11"/>
        <v>0</v>
      </c>
      <c r="O126" s="8">
        <f t="shared" si="12"/>
        <v>100</v>
      </c>
      <c r="P126" s="8">
        <f t="shared" si="13"/>
        <v>49.5</v>
      </c>
      <c r="Q126" s="9">
        <f t="shared" si="14"/>
        <v>31.175000000000001</v>
      </c>
      <c r="R126" s="9">
        <f t="shared" si="15"/>
        <v>52.375</v>
      </c>
      <c r="S126" s="9">
        <f t="shared" si="16"/>
        <v>51.025000000000006</v>
      </c>
      <c r="T126" s="9">
        <f t="shared" si="17"/>
        <v>43.625</v>
      </c>
      <c r="U126" s="8">
        <f t="shared" si="18"/>
        <v>44.858333333333327</v>
      </c>
      <c r="V126" s="8">
        <f t="shared" si="19"/>
        <v>44.55</v>
      </c>
    </row>
    <row r="127" spans="1:22" ht="13.5" x14ac:dyDescent="0.25">
      <c r="A127" s="3">
        <f>RSI!A127</f>
        <v>42187</v>
      </c>
      <c r="B127" s="2">
        <f>RSI!B127</f>
        <v>39.7956</v>
      </c>
      <c r="C127" s="2">
        <f>RSI!I127</f>
        <v>42.970477627741282</v>
      </c>
      <c r="D127" s="2">
        <f>MACD!E127</f>
        <v>0.39003804311486334</v>
      </c>
      <c r="E127" s="2">
        <f>MACD!F127</f>
        <v>0.1177622516599123</v>
      </c>
      <c r="F127" s="2">
        <f>'Moving Avg'!D127</f>
        <v>39.7956</v>
      </c>
      <c r="G127" s="2">
        <f>'Moving Avg'!F127</f>
        <v>40.219790000000003</v>
      </c>
      <c r="H127" s="2">
        <f>'Moving Avg'!G127</f>
        <v>40.092261999999984</v>
      </c>
      <c r="I127" s="2">
        <f>'Moving Avg'!H127</f>
        <v>0</v>
      </c>
      <c r="J127" s="6" t="str">
        <f>OBV!F127</f>
        <v>BEARISH</v>
      </c>
      <c r="K127" s="6" t="str">
        <f>OBV!G127</f>
        <v>STRONG</v>
      </c>
      <c r="L127" s="6" t="str">
        <f>OBV!H127</f>
        <v>CONFIRMED BEARISH</v>
      </c>
      <c r="M127" s="8">
        <f t="shared" si="10"/>
        <v>25</v>
      </c>
      <c r="N127" s="8">
        <f t="shared" si="11"/>
        <v>0</v>
      </c>
      <c r="O127" s="8">
        <f t="shared" si="12"/>
        <v>100</v>
      </c>
      <c r="P127" s="8">
        <f t="shared" si="13"/>
        <v>33</v>
      </c>
      <c r="Q127" s="9">
        <f t="shared" si="14"/>
        <v>28.7</v>
      </c>
      <c r="R127" s="9">
        <f t="shared" si="15"/>
        <v>48.25</v>
      </c>
      <c r="S127" s="9">
        <f t="shared" si="16"/>
        <v>43.6</v>
      </c>
      <c r="T127" s="9">
        <f t="shared" si="17"/>
        <v>39.5</v>
      </c>
      <c r="U127" s="8">
        <f t="shared" si="18"/>
        <v>40.183333333333337</v>
      </c>
      <c r="V127" s="8">
        <f t="shared" si="19"/>
        <v>40.012500000000003</v>
      </c>
    </row>
    <row r="128" spans="1:22" ht="13.5" x14ac:dyDescent="0.25">
      <c r="A128" s="3">
        <f>RSI!A128</f>
        <v>42188</v>
      </c>
      <c r="B128" s="2">
        <f>RSI!B128</f>
        <v>39.7956</v>
      </c>
      <c r="C128" s="2">
        <f>RSI!I128</f>
        <v>42.970477627741282</v>
      </c>
      <c r="D128" s="2">
        <f>MACD!E128</f>
        <v>0.43826069757664499</v>
      </c>
      <c r="E128" s="2">
        <f>MACD!F128</f>
        <v>0.18186194084325885</v>
      </c>
      <c r="F128" s="2">
        <f>'Moving Avg'!D128</f>
        <v>39.7956</v>
      </c>
      <c r="G128" s="2">
        <f>'Moving Avg'!F128</f>
        <v>40.177880000000002</v>
      </c>
      <c r="H128" s="2">
        <f>'Moving Avg'!G128</f>
        <v>40.077021999999985</v>
      </c>
      <c r="I128" s="2">
        <f>'Moving Avg'!H128</f>
        <v>0</v>
      </c>
      <c r="J128" s="6" t="str">
        <f>OBV!F128</f>
        <v>NEUTRAL</v>
      </c>
      <c r="K128" s="6" t="str">
        <f>OBV!G128</f>
        <v>NEUTRAL</v>
      </c>
      <c r="L128" s="6" t="str">
        <f>OBV!H128</f>
        <v>NEUTRAL</v>
      </c>
      <c r="M128" s="8">
        <f t="shared" si="10"/>
        <v>25</v>
      </c>
      <c r="N128" s="8">
        <f t="shared" si="11"/>
        <v>0</v>
      </c>
      <c r="O128" s="8">
        <f t="shared" si="12"/>
        <v>100</v>
      </c>
      <c r="P128" s="8">
        <f t="shared" si="13"/>
        <v>33</v>
      </c>
      <c r="Q128" s="9">
        <f t="shared" si="14"/>
        <v>28.7</v>
      </c>
      <c r="R128" s="9">
        <f t="shared" si="15"/>
        <v>48.25</v>
      </c>
      <c r="S128" s="9">
        <f t="shared" si="16"/>
        <v>43.6</v>
      </c>
      <c r="T128" s="9">
        <f t="shared" si="17"/>
        <v>39.5</v>
      </c>
      <c r="U128" s="8">
        <f t="shared" si="18"/>
        <v>40.183333333333337</v>
      </c>
      <c r="V128" s="8">
        <f t="shared" si="19"/>
        <v>40.012500000000003</v>
      </c>
    </row>
    <row r="129" spans="1:22" ht="13.5" x14ac:dyDescent="0.25">
      <c r="A129" s="3">
        <f>RSI!A129</f>
        <v>42191</v>
      </c>
      <c r="B129" s="2">
        <f>RSI!B129</f>
        <v>39.787100000000002</v>
      </c>
      <c r="C129" s="2">
        <f>RSI!I129</f>
        <v>42.762878198648714</v>
      </c>
      <c r="D129" s="2">
        <f>MACD!E129</f>
        <v>0.35227547588627317</v>
      </c>
      <c r="E129" s="2">
        <f>MACD!F129</f>
        <v>0.21594464785186174</v>
      </c>
      <c r="F129" s="2">
        <f>'Moving Avg'!D129</f>
        <v>39.793900000000001</v>
      </c>
      <c r="G129" s="2">
        <f>'Moving Avg'!F129</f>
        <v>40.177455000000009</v>
      </c>
      <c r="H129" s="2">
        <f>'Moving Avg'!G129</f>
        <v>40.061611999999982</v>
      </c>
      <c r="I129" s="2">
        <f>'Moving Avg'!H129</f>
        <v>0</v>
      </c>
      <c r="J129" s="6" t="str">
        <f>OBV!F129</f>
        <v>BEARISH</v>
      </c>
      <c r="K129" s="6" t="str">
        <f>OBV!G129</f>
        <v>NEUTRAL</v>
      </c>
      <c r="L129" s="6" t="str">
        <f>OBV!H129</f>
        <v>CONFIRMED BEARISH</v>
      </c>
      <c r="M129" s="8">
        <f t="shared" si="10"/>
        <v>25</v>
      </c>
      <c r="N129" s="8">
        <f t="shared" si="11"/>
        <v>0</v>
      </c>
      <c r="O129" s="8">
        <f t="shared" si="12"/>
        <v>100</v>
      </c>
      <c r="P129" s="8">
        <f t="shared" si="13"/>
        <v>16.5</v>
      </c>
      <c r="Q129" s="9">
        <f t="shared" si="14"/>
        <v>26.225000000000001</v>
      </c>
      <c r="R129" s="9">
        <f t="shared" si="15"/>
        <v>44.125</v>
      </c>
      <c r="S129" s="9">
        <f t="shared" si="16"/>
        <v>36.174999999999997</v>
      </c>
      <c r="T129" s="9">
        <f t="shared" si="17"/>
        <v>35.375</v>
      </c>
      <c r="U129" s="8">
        <f t="shared" si="18"/>
        <v>35.508333333333333</v>
      </c>
      <c r="V129" s="8">
        <f t="shared" si="19"/>
        <v>35.474999999999994</v>
      </c>
    </row>
    <row r="130" spans="1:22" ht="13.5" x14ac:dyDescent="0.25">
      <c r="A130" s="3">
        <f>RSI!A130</f>
        <v>42192</v>
      </c>
      <c r="B130" s="2">
        <f>RSI!B130</f>
        <v>39.787100000000002</v>
      </c>
      <c r="C130" s="2">
        <f>RSI!I130</f>
        <v>42.762878198648714</v>
      </c>
      <c r="D130" s="2">
        <f>MACD!E130</f>
        <v>0.28099046771420433</v>
      </c>
      <c r="E130" s="2">
        <f>MACD!F130</f>
        <v>0.22895381182433025</v>
      </c>
      <c r="F130" s="2">
        <f>'Moving Avg'!D130</f>
        <v>39.792200000000001</v>
      </c>
      <c r="G130" s="2">
        <f>'Moving Avg'!F130</f>
        <v>40.137235000000011</v>
      </c>
      <c r="H130" s="2">
        <f>'Moving Avg'!G130</f>
        <v>40.046201999999987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100</v>
      </c>
      <c r="P130" s="8">
        <f t="shared" ref="P130:P193" si="23">IF(L130="confirmed bullish", 34, IF(L130="bullish divergence",17, 0))+IF(J130="bullish",33,IF(J130="bearish",0,16.5))+IF(K130="strong",33,IF(K130="weak",0,16.5))</f>
        <v>16.5</v>
      </c>
      <c r="Q130" s="9">
        <f t="shared" si="14"/>
        <v>26.225000000000001</v>
      </c>
      <c r="R130" s="9">
        <f t="shared" si="15"/>
        <v>44.125</v>
      </c>
      <c r="S130" s="9">
        <f t="shared" si="16"/>
        <v>36.174999999999997</v>
      </c>
      <c r="T130" s="9">
        <f t="shared" si="17"/>
        <v>35.375</v>
      </c>
      <c r="U130" s="8">
        <f t="shared" si="18"/>
        <v>35.508333333333333</v>
      </c>
      <c r="V130" s="8">
        <f t="shared" si="19"/>
        <v>35.474999999999994</v>
      </c>
    </row>
    <row r="131" spans="1:22" ht="13.5" x14ac:dyDescent="0.25">
      <c r="A131" s="3">
        <f>RSI!A131</f>
        <v>42193</v>
      </c>
      <c r="B131" s="2">
        <f>RSI!B131</f>
        <v>39.787100000000002</v>
      </c>
      <c r="C131" s="2">
        <f>RSI!I131</f>
        <v>42.762878198648714</v>
      </c>
      <c r="D131" s="2">
        <f>MACD!E131</f>
        <v>0.22203508561113949</v>
      </c>
      <c r="E131" s="2">
        <f>MACD!F131</f>
        <v>0.2275700665816921</v>
      </c>
      <c r="F131" s="2">
        <f>'Moving Avg'!D131</f>
        <v>39.790500000000002</v>
      </c>
      <c r="G131" s="2">
        <f>'Moving Avg'!F131</f>
        <v>40.094475000000003</v>
      </c>
      <c r="H131" s="2">
        <f>'Moving Avg'!G131</f>
        <v>40.037565999999991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  <c r="M131" s="8">
        <f t="shared" si="20"/>
        <v>25</v>
      </c>
      <c r="N131" s="8">
        <f t="shared" si="21"/>
        <v>45</v>
      </c>
      <c r="O131" s="8">
        <f t="shared" si="22"/>
        <v>100</v>
      </c>
      <c r="P131" s="8">
        <f t="shared" si="23"/>
        <v>16.5</v>
      </c>
      <c r="Q131" s="9">
        <f t="shared" ref="Q131:Q194" si="24">0.35*M131+N131*0.35+O131*0.15+P131*0.15</f>
        <v>41.975000000000001</v>
      </c>
      <c r="R131" s="9">
        <f t="shared" ref="R131:R194" si="25">M131*0.2+N131*0.2+O131*0.35+P131*0.25</f>
        <v>53.125</v>
      </c>
      <c r="S131" s="9">
        <f t="shared" ref="S131:S194" si="26">M131*0.15+N131*0.15+O131*0.25+P131*0.45</f>
        <v>42.924999999999997</v>
      </c>
      <c r="T131" s="9">
        <f t="shared" ref="T131:T194" si="27">0.25*SUM(M131:P131)</f>
        <v>46.625</v>
      </c>
      <c r="U131" s="8">
        <f t="shared" ref="U131:U194" si="28">SUM(Q131:S131)/3</f>
        <v>46.008333333333326</v>
      </c>
      <c r="V131" s="8">
        <f t="shared" ref="V131:V194" si="29">SUM(Q131:T131)/4</f>
        <v>46.162499999999994</v>
      </c>
    </row>
    <row r="132" spans="1:22" ht="13.5" x14ac:dyDescent="0.25">
      <c r="A132" s="3">
        <f>RSI!A132</f>
        <v>42194</v>
      </c>
      <c r="B132" s="2">
        <f>RSI!B132</f>
        <v>39.799100000000003</v>
      </c>
      <c r="C132" s="2">
        <f>RSI!I132</f>
        <v>43.246344473217626</v>
      </c>
      <c r="D132" s="2">
        <f>MACD!E132</f>
        <v>0.18553801888525356</v>
      </c>
      <c r="E132" s="2">
        <f>MACD!F132</f>
        <v>0.2191636570424044</v>
      </c>
      <c r="F132" s="2">
        <f>'Moving Avg'!D132</f>
        <v>39.791200000000003</v>
      </c>
      <c r="G132" s="2">
        <f>'Moving Avg'!F132</f>
        <v>40.052315</v>
      </c>
      <c r="H132" s="2">
        <f>'Moving Avg'!G132</f>
        <v>40.022395999999986</v>
      </c>
      <c r="I132" s="2">
        <f>'Moving Avg'!H132</f>
        <v>0</v>
      </c>
      <c r="J132" s="6" t="str">
        <f>OBV!F132</f>
        <v>BEARISH</v>
      </c>
      <c r="K132" s="6" t="str">
        <f>OBV!G132</f>
        <v>STRONG</v>
      </c>
      <c r="L132" s="6" t="str">
        <f>OBV!H132</f>
        <v>CONFIRMED BEARISH</v>
      </c>
      <c r="M132" s="8">
        <f t="shared" si="20"/>
        <v>25</v>
      </c>
      <c r="N132" s="8">
        <f t="shared" si="21"/>
        <v>100</v>
      </c>
      <c r="O132" s="8">
        <f t="shared" si="22"/>
        <v>100</v>
      </c>
      <c r="P132" s="8">
        <f t="shared" si="23"/>
        <v>33</v>
      </c>
      <c r="Q132" s="9">
        <f t="shared" si="24"/>
        <v>63.7</v>
      </c>
      <c r="R132" s="9">
        <f t="shared" si="25"/>
        <v>68.25</v>
      </c>
      <c r="S132" s="9">
        <f t="shared" si="26"/>
        <v>58.6</v>
      </c>
      <c r="T132" s="9">
        <f t="shared" si="27"/>
        <v>64.5</v>
      </c>
      <c r="U132" s="8">
        <f t="shared" si="28"/>
        <v>63.516666666666659</v>
      </c>
      <c r="V132" s="8">
        <f t="shared" si="29"/>
        <v>63.762499999999996</v>
      </c>
    </row>
    <row r="133" spans="1:22" ht="13.5" x14ac:dyDescent="0.25">
      <c r="A133" s="3">
        <f>RSI!A133</f>
        <v>42195</v>
      </c>
      <c r="B133" s="2">
        <f>RSI!B133</f>
        <v>39.711599999999997</v>
      </c>
      <c r="C133" s="2">
        <f>RSI!I133</f>
        <v>40.556307235019489</v>
      </c>
      <c r="D133" s="2">
        <f>MACD!E133</f>
        <v>0.14921937095032689</v>
      </c>
      <c r="E133" s="2">
        <f>MACD!F133</f>
        <v>0.2051747998239889</v>
      </c>
      <c r="F133" s="2">
        <f>'Moving Avg'!D133</f>
        <v>39.7744</v>
      </c>
      <c r="G133" s="2">
        <f>'Moving Avg'!F133</f>
        <v>40.005780000000001</v>
      </c>
      <c r="H133" s="2">
        <f>'Moving Avg'!G133</f>
        <v>40.003781999999994</v>
      </c>
      <c r="I133" s="2">
        <f>'Moving Avg'!H133</f>
        <v>0</v>
      </c>
      <c r="J133" s="6" t="str">
        <f>OBV!F133</f>
        <v>BEARISH</v>
      </c>
      <c r="K133" s="6" t="str">
        <f>OBV!G133</f>
        <v>STRONG</v>
      </c>
      <c r="L133" s="6" t="str">
        <f>OBV!H133</f>
        <v>CONFIRMED BEARISH</v>
      </c>
      <c r="M133" s="8">
        <f t="shared" si="20"/>
        <v>25</v>
      </c>
      <c r="N133" s="8">
        <f t="shared" si="21"/>
        <v>100</v>
      </c>
      <c r="O133" s="8">
        <f t="shared" si="22"/>
        <v>100</v>
      </c>
      <c r="P133" s="8">
        <f t="shared" si="23"/>
        <v>33</v>
      </c>
      <c r="Q133" s="9">
        <f t="shared" si="24"/>
        <v>63.7</v>
      </c>
      <c r="R133" s="9">
        <f t="shared" si="25"/>
        <v>68.25</v>
      </c>
      <c r="S133" s="9">
        <f t="shared" si="26"/>
        <v>58.6</v>
      </c>
      <c r="T133" s="9">
        <f t="shared" si="27"/>
        <v>64.5</v>
      </c>
      <c r="U133" s="8">
        <f t="shared" si="28"/>
        <v>63.516666666666659</v>
      </c>
      <c r="V133" s="8">
        <f t="shared" si="29"/>
        <v>63.762499999999996</v>
      </c>
    </row>
    <row r="134" spans="1:22" ht="13.5" x14ac:dyDescent="0.25">
      <c r="A134" s="3">
        <f>RSI!A134</f>
        <v>42198</v>
      </c>
      <c r="B134" s="2">
        <f>RSI!B134</f>
        <v>39.667900000000003</v>
      </c>
      <c r="C134" s="2">
        <f>RSI!I134</f>
        <v>39.243401341275074</v>
      </c>
      <c r="D134" s="2">
        <f>MACD!E134</f>
        <v>0.123258386147171</v>
      </c>
      <c r="E134" s="2">
        <f>MACD!F134</f>
        <v>0.18879151708862532</v>
      </c>
      <c r="F134" s="2">
        <f>'Moving Avg'!D134</f>
        <v>39.75056</v>
      </c>
      <c r="G134" s="2">
        <f>'Moving Avg'!F134</f>
        <v>39.957059999999998</v>
      </c>
      <c r="H134" s="2">
        <f>'Moving Avg'!G134</f>
        <v>39.984293999999991</v>
      </c>
      <c r="I134" s="2">
        <f>'Moving Avg'!H134</f>
        <v>0</v>
      </c>
      <c r="J134" s="6" t="str">
        <f>OBV!F134</f>
        <v>BEARISH</v>
      </c>
      <c r="K134" s="6" t="str">
        <f>OBV!G134</f>
        <v>STRONG</v>
      </c>
      <c r="L134" s="6" t="str">
        <f>OBV!H134</f>
        <v>CONFIRMED BEARISH</v>
      </c>
      <c r="M134" s="8">
        <f t="shared" si="20"/>
        <v>25</v>
      </c>
      <c r="N134" s="8">
        <f t="shared" si="21"/>
        <v>100</v>
      </c>
      <c r="O134" s="8">
        <f t="shared" si="22"/>
        <v>100</v>
      </c>
      <c r="P134" s="8">
        <f t="shared" si="23"/>
        <v>33</v>
      </c>
      <c r="Q134" s="9">
        <f t="shared" si="24"/>
        <v>63.7</v>
      </c>
      <c r="R134" s="9">
        <f t="shared" si="25"/>
        <v>68.25</v>
      </c>
      <c r="S134" s="9">
        <f t="shared" si="26"/>
        <v>58.6</v>
      </c>
      <c r="T134" s="9">
        <f t="shared" si="27"/>
        <v>64.5</v>
      </c>
      <c r="U134" s="8">
        <f t="shared" si="28"/>
        <v>63.516666666666659</v>
      </c>
      <c r="V134" s="8">
        <f t="shared" si="29"/>
        <v>63.762499999999996</v>
      </c>
    </row>
    <row r="135" spans="1:22" ht="13.5" x14ac:dyDescent="0.25">
      <c r="A135" s="3">
        <f>RSI!A135</f>
        <v>42199</v>
      </c>
      <c r="B135" s="2">
        <f>RSI!B135</f>
        <v>39.615400000000001</v>
      </c>
      <c r="C135" s="2">
        <f>RSI!I135</f>
        <v>37.665842979576531</v>
      </c>
      <c r="D135" s="2">
        <f>MACD!E135</f>
        <v>0.1068580888096875</v>
      </c>
      <c r="E135" s="2">
        <f>MACD!F135</f>
        <v>0.17240483143283777</v>
      </c>
      <c r="F135" s="2">
        <f>'Moving Avg'!D135</f>
        <v>39.71622</v>
      </c>
      <c r="G135" s="2">
        <f>'Moving Avg'!F135</f>
        <v>39.905715000000001</v>
      </c>
      <c r="H135" s="2">
        <f>'Moving Avg'!G135</f>
        <v>39.980689999999989</v>
      </c>
      <c r="I135" s="2">
        <f>'Moving Avg'!H135</f>
        <v>0</v>
      </c>
      <c r="J135" s="6" t="str">
        <f>OBV!F135</f>
        <v>BEARISH</v>
      </c>
      <c r="K135" s="6" t="str">
        <f>OBV!G135</f>
        <v>STRONG</v>
      </c>
      <c r="L135" s="6" t="str">
        <f>OBV!H135</f>
        <v>CONFIRMED BEARISH</v>
      </c>
      <c r="M135" s="8">
        <f t="shared" si="20"/>
        <v>25</v>
      </c>
      <c r="N135" s="8">
        <f t="shared" si="21"/>
        <v>100</v>
      </c>
      <c r="O135" s="8">
        <f t="shared" si="22"/>
        <v>100</v>
      </c>
      <c r="P135" s="8">
        <f t="shared" si="23"/>
        <v>33</v>
      </c>
      <c r="Q135" s="9">
        <f t="shared" si="24"/>
        <v>63.7</v>
      </c>
      <c r="R135" s="9">
        <f t="shared" si="25"/>
        <v>68.25</v>
      </c>
      <c r="S135" s="9">
        <f t="shared" si="26"/>
        <v>58.6</v>
      </c>
      <c r="T135" s="9">
        <f t="shared" si="27"/>
        <v>64.5</v>
      </c>
      <c r="U135" s="8">
        <f t="shared" si="28"/>
        <v>63.516666666666659</v>
      </c>
      <c r="V135" s="8">
        <f t="shared" si="29"/>
        <v>63.762499999999996</v>
      </c>
    </row>
    <row r="136" spans="1:22" ht="13.5" x14ac:dyDescent="0.25">
      <c r="A136" s="3">
        <f>RSI!A136</f>
        <v>42200</v>
      </c>
      <c r="B136" s="2">
        <f>RSI!B136</f>
        <v>39.667900000000003</v>
      </c>
      <c r="C136" s="2">
        <f>RSI!I136</f>
        <v>40.252410757012832</v>
      </c>
      <c r="D136" s="2">
        <f>MACD!E136</f>
        <v>9.0955769370808071E-2</v>
      </c>
      <c r="E136" s="2">
        <f>MACD!F136</f>
        <v>0.15611501902043184</v>
      </c>
      <c r="F136" s="2">
        <f>'Moving Avg'!D136</f>
        <v>39.69238</v>
      </c>
      <c r="G136" s="2">
        <f>'Moving Avg'!F136</f>
        <v>39.856994999999998</v>
      </c>
      <c r="H136" s="2">
        <f>'Moving Avg'!G136</f>
        <v>39.961201999999986</v>
      </c>
      <c r="I136" s="2">
        <f>'Moving Avg'!H136</f>
        <v>0</v>
      </c>
      <c r="J136" s="6" t="str">
        <f>OBV!F136</f>
        <v>BEARISH</v>
      </c>
      <c r="K136" s="6" t="str">
        <f>OBV!G136</f>
        <v>STRONG</v>
      </c>
      <c r="L136" s="6" t="str">
        <f>OBV!H136</f>
        <v>CONFIRMED BEARISH</v>
      </c>
      <c r="M136" s="8">
        <f t="shared" si="20"/>
        <v>25</v>
      </c>
      <c r="N136" s="8">
        <f t="shared" si="21"/>
        <v>100</v>
      </c>
      <c r="O136" s="8">
        <f t="shared" si="22"/>
        <v>100</v>
      </c>
      <c r="P136" s="8">
        <f t="shared" si="23"/>
        <v>33</v>
      </c>
      <c r="Q136" s="9">
        <f t="shared" si="24"/>
        <v>63.7</v>
      </c>
      <c r="R136" s="9">
        <f t="shared" si="25"/>
        <v>68.25</v>
      </c>
      <c r="S136" s="9">
        <f t="shared" si="26"/>
        <v>58.6</v>
      </c>
      <c r="T136" s="9">
        <f t="shared" si="27"/>
        <v>64.5</v>
      </c>
      <c r="U136" s="8">
        <f t="shared" si="28"/>
        <v>63.516666666666659</v>
      </c>
      <c r="V136" s="8">
        <f t="shared" si="29"/>
        <v>63.762499999999996</v>
      </c>
    </row>
    <row r="137" spans="1:22" ht="13.5" x14ac:dyDescent="0.25">
      <c r="A137" s="3">
        <f>RSI!A137</f>
        <v>42201</v>
      </c>
      <c r="B137" s="2">
        <f>RSI!B137</f>
        <v>39.711599999999997</v>
      </c>
      <c r="C137" s="2">
        <f>RSI!I137</f>
        <v>42.395122961132294</v>
      </c>
      <c r="D137" s="2">
        <f>MACD!E137</f>
        <v>7.5678387823295168E-2</v>
      </c>
      <c r="E137" s="2">
        <f>MACD!F137</f>
        <v>0.14002769278100452</v>
      </c>
      <c r="F137" s="2">
        <f>'Moving Avg'!D137</f>
        <v>39.674880000000002</v>
      </c>
      <c r="G137" s="2">
        <f>'Moving Avg'!F137</f>
        <v>39.810459999999992</v>
      </c>
      <c r="H137" s="2">
        <f>'Moving Avg'!G137</f>
        <v>39.942927999999988</v>
      </c>
      <c r="I137" s="2">
        <f>'Moving Avg'!H137</f>
        <v>0</v>
      </c>
      <c r="J137" s="6" t="str">
        <f>OBV!F137</f>
        <v>BULLISH</v>
      </c>
      <c r="K137" s="6" t="str">
        <f>OBV!G137</f>
        <v>WEAK</v>
      </c>
      <c r="L137" s="6" t="str">
        <f>OBV!H137</f>
        <v>BULLISH DIVERGENCE</v>
      </c>
      <c r="M137" s="8">
        <f t="shared" si="20"/>
        <v>25</v>
      </c>
      <c r="N137" s="8">
        <f t="shared" si="21"/>
        <v>100</v>
      </c>
      <c r="O137" s="8">
        <f t="shared" si="22"/>
        <v>100</v>
      </c>
      <c r="P137" s="8">
        <f t="shared" si="23"/>
        <v>50</v>
      </c>
      <c r="Q137" s="9">
        <f t="shared" si="24"/>
        <v>66.25</v>
      </c>
      <c r="R137" s="9">
        <f t="shared" si="25"/>
        <v>72.5</v>
      </c>
      <c r="S137" s="9">
        <f t="shared" si="26"/>
        <v>66.25</v>
      </c>
      <c r="T137" s="9">
        <f t="shared" si="27"/>
        <v>68.75</v>
      </c>
      <c r="U137" s="8">
        <f t="shared" si="28"/>
        <v>68.333333333333329</v>
      </c>
      <c r="V137" s="8">
        <f t="shared" si="29"/>
        <v>68.4375</v>
      </c>
    </row>
    <row r="138" spans="1:22" ht="13.5" x14ac:dyDescent="0.25">
      <c r="A138" s="3">
        <f>RSI!A138</f>
        <v>42205</v>
      </c>
      <c r="B138" s="2">
        <f>RSI!B138</f>
        <v>40.236400000000003</v>
      </c>
      <c r="C138" s="2">
        <f>RSI!I138</f>
        <v>60.647311241412602</v>
      </c>
      <c r="D138" s="2">
        <f>MACD!E138</f>
        <v>2.4929688459032207E-2</v>
      </c>
      <c r="E138" s="2">
        <f>MACD!F138</f>
        <v>0.11700809191661006</v>
      </c>
      <c r="F138" s="2">
        <f>'Moving Avg'!D138</f>
        <v>39.77984</v>
      </c>
      <c r="G138" s="2">
        <f>'Moving Avg'!F138</f>
        <v>39.790589999999995</v>
      </c>
      <c r="H138" s="2">
        <f>'Moving Avg'!G138</f>
        <v>39.935149999999993</v>
      </c>
      <c r="I138" s="2">
        <f>'Moving Avg'!H138</f>
        <v>0</v>
      </c>
      <c r="J138" s="6" t="str">
        <f>OBV!F138</f>
        <v>BULLISH</v>
      </c>
      <c r="K138" s="6" t="str">
        <f>OBV!G138</f>
        <v>WEAK</v>
      </c>
      <c r="L138" s="6" t="str">
        <f>OBV!H138</f>
        <v>CONFIRMED BULLISH</v>
      </c>
      <c r="M138" s="8">
        <f t="shared" si="20"/>
        <v>25</v>
      </c>
      <c r="N138" s="8">
        <f t="shared" si="21"/>
        <v>100</v>
      </c>
      <c r="O138" s="8">
        <f t="shared" si="22"/>
        <v>100</v>
      </c>
      <c r="P138" s="8">
        <f t="shared" si="23"/>
        <v>67</v>
      </c>
      <c r="Q138" s="9">
        <f t="shared" si="24"/>
        <v>68.8</v>
      </c>
      <c r="R138" s="9">
        <f t="shared" si="25"/>
        <v>76.75</v>
      </c>
      <c r="S138" s="9">
        <f t="shared" si="26"/>
        <v>73.900000000000006</v>
      </c>
      <c r="T138" s="9">
        <f t="shared" si="27"/>
        <v>73</v>
      </c>
      <c r="U138" s="8">
        <f t="shared" si="28"/>
        <v>73.150000000000006</v>
      </c>
      <c r="V138" s="8">
        <f t="shared" si="29"/>
        <v>73.112500000000011</v>
      </c>
    </row>
    <row r="139" spans="1:22" ht="13.5" x14ac:dyDescent="0.25">
      <c r="A139" s="3">
        <f>RSI!A139</f>
        <v>42206</v>
      </c>
      <c r="B139" s="2">
        <f>RSI!B139</f>
        <v>40.148899999999998</v>
      </c>
      <c r="C139" s="2">
        <f>RSI!I139</f>
        <v>57.382670814370499</v>
      </c>
      <c r="D139" s="2">
        <f>MACD!E139</f>
        <v>-1.4964360199115845E-2</v>
      </c>
      <c r="E139" s="2">
        <f>MACD!F139</f>
        <v>9.0613601493464882E-2</v>
      </c>
      <c r="F139" s="2">
        <f>'Moving Avg'!D139</f>
        <v>39.876040000000003</v>
      </c>
      <c r="G139" s="2">
        <f>'Moving Avg'!F139</f>
        <v>39.808255000000003</v>
      </c>
      <c r="H139" s="2">
        <f>'Moving Avg'!G139</f>
        <v>39.942215999999988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CONFIRMED BULLISH</v>
      </c>
      <c r="M139" s="8">
        <f t="shared" si="20"/>
        <v>25</v>
      </c>
      <c r="N139" s="8">
        <f t="shared" si="21"/>
        <v>100</v>
      </c>
      <c r="O139" s="8">
        <f t="shared" si="22"/>
        <v>100</v>
      </c>
      <c r="P139" s="8">
        <f t="shared" si="23"/>
        <v>67</v>
      </c>
      <c r="Q139" s="9">
        <f t="shared" si="24"/>
        <v>68.8</v>
      </c>
      <c r="R139" s="9">
        <f t="shared" si="25"/>
        <v>76.75</v>
      </c>
      <c r="S139" s="9">
        <f t="shared" si="26"/>
        <v>73.900000000000006</v>
      </c>
      <c r="T139" s="9">
        <f t="shared" si="27"/>
        <v>73</v>
      </c>
      <c r="U139" s="8">
        <f t="shared" si="28"/>
        <v>73.150000000000006</v>
      </c>
      <c r="V139" s="8">
        <f t="shared" si="29"/>
        <v>73.112500000000011</v>
      </c>
    </row>
    <row r="140" spans="1:22" ht="13.5" x14ac:dyDescent="0.25">
      <c r="A140" s="3">
        <f>RSI!A140</f>
        <v>42207</v>
      </c>
      <c r="B140" s="2">
        <f>RSI!B140</f>
        <v>40.148899999999998</v>
      </c>
      <c r="C140" s="2">
        <f>RSI!I140</f>
        <v>57.382670814370499</v>
      </c>
      <c r="D140" s="2">
        <f>MACD!E140</f>
        <v>-5.017292413128871E-2</v>
      </c>
      <c r="E140" s="2">
        <f>MACD!F140</f>
        <v>6.2456296368514172E-2</v>
      </c>
      <c r="F140" s="2">
        <f>'Moving Avg'!D140</f>
        <v>39.98274</v>
      </c>
      <c r="G140" s="2">
        <f>'Moving Avg'!F140</f>
        <v>39.825920000000011</v>
      </c>
      <c r="H140" s="2">
        <f>'Moving Avg'!G140</f>
        <v>39.933363999999983</v>
      </c>
      <c r="I140" s="2">
        <f>'Moving Avg'!H140</f>
        <v>0</v>
      </c>
      <c r="J140" s="6" t="str">
        <f>OBV!F140</f>
        <v>BULLISH</v>
      </c>
      <c r="K140" s="6" t="str">
        <f>OBV!G140</f>
        <v>WEAK</v>
      </c>
      <c r="L140" s="6" t="str">
        <f>OBV!H140</f>
        <v>CONFIRMED BULLISH</v>
      </c>
      <c r="M140" s="8">
        <f t="shared" si="20"/>
        <v>25</v>
      </c>
      <c r="N140" s="8">
        <f t="shared" si="21"/>
        <v>100</v>
      </c>
      <c r="O140" s="8">
        <f t="shared" si="22"/>
        <v>100</v>
      </c>
      <c r="P140" s="8">
        <f t="shared" si="23"/>
        <v>67</v>
      </c>
      <c r="Q140" s="9">
        <f t="shared" si="24"/>
        <v>68.8</v>
      </c>
      <c r="R140" s="9">
        <f t="shared" si="25"/>
        <v>76.75</v>
      </c>
      <c r="S140" s="9">
        <f t="shared" si="26"/>
        <v>73.900000000000006</v>
      </c>
      <c r="T140" s="9">
        <f t="shared" si="27"/>
        <v>73</v>
      </c>
      <c r="U140" s="8">
        <f t="shared" si="28"/>
        <v>73.150000000000006</v>
      </c>
      <c r="V140" s="8">
        <f t="shared" si="29"/>
        <v>73.112500000000011</v>
      </c>
    </row>
    <row r="141" spans="1:22" ht="13.5" x14ac:dyDescent="0.25">
      <c r="A141" s="3">
        <f>RSI!A141</f>
        <v>42208</v>
      </c>
      <c r="B141" s="2">
        <f>RSI!B141</f>
        <v>40.148899999999998</v>
      </c>
      <c r="C141" s="2">
        <f>RSI!I141</f>
        <v>57.382670814370499</v>
      </c>
      <c r="D141" s="2">
        <f>MACD!E141</f>
        <v>-8.1309287051013257E-2</v>
      </c>
      <c r="E141" s="2">
        <f>MACD!F141</f>
        <v>3.3703179684608689E-2</v>
      </c>
      <c r="F141" s="2">
        <f>'Moving Avg'!D141</f>
        <v>40.078940000000003</v>
      </c>
      <c r="G141" s="2">
        <f>'Moving Avg'!F141</f>
        <v>39.843585000000004</v>
      </c>
      <c r="H141" s="2">
        <f>'Moving Avg'!G141</f>
        <v>39.931963999999979</v>
      </c>
      <c r="I141" s="2">
        <f>'Moving Avg'!H141</f>
        <v>0</v>
      </c>
      <c r="J141" s="6" t="str">
        <f>OBV!F141</f>
        <v>BULLISH</v>
      </c>
      <c r="K141" s="6" t="str">
        <f>OBV!G141</f>
        <v>WEAK</v>
      </c>
      <c r="L141" s="6" t="str">
        <f>OBV!H141</f>
        <v>CONFIRMED BULLISH</v>
      </c>
      <c r="M141" s="8">
        <f t="shared" si="20"/>
        <v>25</v>
      </c>
      <c r="N141" s="8">
        <f t="shared" si="21"/>
        <v>100</v>
      </c>
      <c r="O141" s="8">
        <f t="shared" si="22"/>
        <v>100</v>
      </c>
      <c r="P141" s="8">
        <f t="shared" si="23"/>
        <v>67</v>
      </c>
      <c r="Q141" s="9">
        <f t="shared" si="24"/>
        <v>68.8</v>
      </c>
      <c r="R141" s="9">
        <f t="shared" si="25"/>
        <v>76.75</v>
      </c>
      <c r="S141" s="9">
        <f t="shared" si="26"/>
        <v>73.900000000000006</v>
      </c>
      <c r="T141" s="9">
        <f t="shared" si="27"/>
        <v>73</v>
      </c>
      <c r="U141" s="8">
        <f t="shared" si="28"/>
        <v>73.150000000000006</v>
      </c>
      <c r="V141" s="8">
        <f t="shared" si="29"/>
        <v>73.112500000000011</v>
      </c>
    </row>
    <row r="142" spans="1:22" ht="13.5" x14ac:dyDescent="0.25">
      <c r="A142" s="3">
        <f>RSI!A142</f>
        <v>42209</v>
      </c>
      <c r="B142" s="2">
        <f>RSI!B142</f>
        <v>39.973999999999997</v>
      </c>
      <c r="C142" s="2">
        <f>RSI!I142</f>
        <v>50.584707003935584</v>
      </c>
      <c r="D142" s="2">
        <f>MACD!E142</f>
        <v>-9.4098639343663137E-2</v>
      </c>
      <c r="E142" s="2">
        <f>MACD!F142</f>
        <v>8.1428158789543237E-3</v>
      </c>
      <c r="F142" s="2">
        <f>'Moving Avg'!D142</f>
        <v>40.131419999999999</v>
      </c>
      <c r="G142" s="2">
        <f>'Moving Avg'!F142</f>
        <v>39.848275000000008</v>
      </c>
      <c r="H142" s="2">
        <f>'Moving Avg'!G142</f>
        <v>39.935701999999978</v>
      </c>
      <c r="I142" s="2">
        <f>'Moving Avg'!H142</f>
        <v>0</v>
      </c>
      <c r="J142" s="6" t="str">
        <f>OBV!F142</f>
        <v>BULLISH</v>
      </c>
      <c r="K142" s="6" t="str">
        <f>OBV!G142</f>
        <v>NEUTRAL</v>
      </c>
      <c r="L142" s="6" t="str">
        <f>OBV!H142</f>
        <v>CONFIRMED BULLISH</v>
      </c>
      <c r="M142" s="8">
        <f t="shared" si="20"/>
        <v>25</v>
      </c>
      <c r="N142" s="8">
        <f t="shared" si="21"/>
        <v>100</v>
      </c>
      <c r="O142" s="8">
        <f t="shared" si="22"/>
        <v>100</v>
      </c>
      <c r="P142" s="8">
        <f t="shared" si="23"/>
        <v>83.5</v>
      </c>
      <c r="Q142" s="9">
        <f t="shared" si="24"/>
        <v>71.275000000000006</v>
      </c>
      <c r="R142" s="9">
        <f t="shared" si="25"/>
        <v>80.875</v>
      </c>
      <c r="S142" s="9">
        <f t="shared" si="26"/>
        <v>81.325000000000003</v>
      </c>
      <c r="T142" s="9">
        <f t="shared" si="27"/>
        <v>77.125</v>
      </c>
      <c r="U142" s="8">
        <f t="shared" si="28"/>
        <v>77.825000000000003</v>
      </c>
      <c r="V142" s="8">
        <f t="shared" si="29"/>
        <v>77.650000000000006</v>
      </c>
    </row>
    <row r="143" spans="1:22" ht="13.5" x14ac:dyDescent="0.25">
      <c r="A143" s="3">
        <f>RSI!A143</f>
        <v>42212</v>
      </c>
      <c r="B143" s="2">
        <f>RSI!B143</f>
        <v>39.973999999999997</v>
      </c>
      <c r="C143" s="2">
        <f>RSI!I143</f>
        <v>50.584707003935584</v>
      </c>
      <c r="D143" s="2">
        <f>MACD!E143</f>
        <v>-0.11850113883968305</v>
      </c>
      <c r="E143" s="2">
        <f>MACD!F143</f>
        <v>-1.7185975064773151E-2</v>
      </c>
      <c r="F143" s="2">
        <f>'Moving Avg'!D143</f>
        <v>40.078939999999996</v>
      </c>
      <c r="G143" s="2">
        <f>'Moving Avg'!F143</f>
        <v>39.857195000000011</v>
      </c>
      <c r="H143" s="2">
        <f>'Moving Avg'!G143</f>
        <v>39.939439999999969</v>
      </c>
      <c r="I143" s="2">
        <f>'Moving Avg'!H143</f>
        <v>0</v>
      </c>
      <c r="J143" s="6" t="str">
        <f>OBV!F143</f>
        <v>BEARISH</v>
      </c>
      <c r="K143" s="6" t="str">
        <f>OBV!G143</f>
        <v>NEUTRAL</v>
      </c>
      <c r="L143" s="6" t="str">
        <f>OBV!H143</f>
        <v>CONFIRMED BEARISH</v>
      </c>
      <c r="M143" s="8">
        <f t="shared" si="20"/>
        <v>25</v>
      </c>
      <c r="N143" s="8">
        <f t="shared" si="21"/>
        <v>100</v>
      </c>
      <c r="O143" s="8">
        <f t="shared" si="22"/>
        <v>100</v>
      </c>
      <c r="P143" s="8">
        <f t="shared" si="23"/>
        <v>16.5</v>
      </c>
      <c r="Q143" s="9">
        <f t="shared" si="24"/>
        <v>61.225000000000001</v>
      </c>
      <c r="R143" s="9">
        <f t="shared" si="25"/>
        <v>64.125</v>
      </c>
      <c r="S143" s="9">
        <f t="shared" si="26"/>
        <v>51.174999999999997</v>
      </c>
      <c r="T143" s="9">
        <f t="shared" si="27"/>
        <v>60.375</v>
      </c>
      <c r="U143" s="8">
        <f t="shared" si="28"/>
        <v>58.841666666666661</v>
      </c>
      <c r="V143" s="8">
        <f t="shared" si="29"/>
        <v>59.224999999999994</v>
      </c>
    </row>
    <row r="144" spans="1:22" ht="13.5" x14ac:dyDescent="0.25">
      <c r="A144" s="3">
        <f>RSI!A144</f>
        <v>42213</v>
      </c>
      <c r="B144" s="2">
        <f>RSI!B144</f>
        <v>40.148899999999998</v>
      </c>
      <c r="C144" s="2">
        <f>RSI!I144</f>
        <v>56.553931825095717</v>
      </c>
      <c r="D144" s="2">
        <f>MACD!E144</f>
        <v>-0.15893841179138946</v>
      </c>
      <c r="E144" s="2">
        <f>MACD!F144</f>
        <v>-4.5536462410096415E-2</v>
      </c>
      <c r="F144" s="2">
        <f>'Moving Avg'!D144</f>
        <v>40.078939999999996</v>
      </c>
      <c r="G144" s="2">
        <f>'Moving Avg'!F144</f>
        <v>39.874860000000012</v>
      </c>
      <c r="H144" s="2">
        <f>'Moving Avg'!G144</f>
        <v>39.954803999999974</v>
      </c>
      <c r="I144" s="2">
        <f>'Moving Avg'!H144</f>
        <v>0</v>
      </c>
      <c r="J144" s="6" t="str">
        <f>OBV!F144</f>
        <v>BULLISH</v>
      </c>
      <c r="K144" s="6" t="str">
        <f>OBV!G144</f>
        <v>NEUTRAL</v>
      </c>
      <c r="L144" s="6" t="str">
        <f>OBV!H144</f>
        <v>NEUTRAL</v>
      </c>
      <c r="M144" s="8">
        <f t="shared" si="20"/>
        <v>25</v>
      </c>
      <c r="N144" s="8">
        <f t="shared" si="21"/>
        <v>100</v>
      </c>
      <c r="O144" s="8">
        <f t="shared" si="22"/>
        <v>100</v>
      </c>
      <c r="P144" s="8">
        <f t="shared" si="23"/>
        <v>49.5</v>
      </c>
      <c r="Q144" s="9">
        <f t="shared" si="24"/>
        <v>66.174999999999997</v>
      </c>
      <c r="R144" s="9">
        <f t="shared" si="25"/>
        <v>72.375</v>
      </c>
      <c r="S144" s="9">
        <f t="shared" si="26"/>
        <v>66.025000000000006</v>
      </c>
      <c r="T144" s="9">
        <f t="shared" si="27"/>
        <v>68.625</v>
      </c>
      <c r="U144" s="8">
        <f t="shared" si="28"/>
        <v>68.191666666666677</v>
      </c>
      <c r="V144" s="8">
        <f t="shared" si="29"/>
        <v>68.300000000000011</v>
      </c>
    </row>
    <row r="145" spans="1:22" ht="13.5" x14ac:dyDescent="0.25">
      <c r="A145" s="3">
        <f>RSI!A145</f>
        <v>42214</v>
      </c>
      <c r="B145" s="2">
        <f>RSI!B145</f>
        <v>40.148899999999998</v>
      </c>
      <c r="C145" s="2">
        <f>RSI!I145</f>
        <v>56.553931825095717</v>
      </c>
      <c r="D145" s="2">
        <f>MACD!E145</f>
        <v>-0.20236717650521285</v>
      </c>
      <c r="E145" s="2">
        <f>MACD!F145</f>
        <v>-7.6902605229119708E-2</v>
      </c>
      <c r="F145" s="2">
        <f>'Moving Avg'!D145</f>
        <v>40.078939999999996</v>
      </c>
      <c r="G145" s="2">
        <f>'Moving Avg'!F145</f>
        <v>39.892525000000013</v>
      </c>
      <c r="H145" s="2">
        <f>'Moving Avg'!G145</f>
        <v>39.966103999999973</v>
      </c>
      <c r="I145" s="2">
        <f>'Moving Avg'!H145</f>
        <v>0</v>
      </c>
      <c r="J145" s="6" t="str">
        <f>OBV!F145</f>
        <v>BULLISH</v>
      </c>
      <c r="K145" s="6" t="str">
        <f>OBV!G145</f>
        <v>NEUTRAL</v>
      </c>
      <c r="L145" s="6" t="str">
        <f>OBV!H145</f>
        <v>NEUTRAL</v>
      </c>
      <c r="M145" s="8">
        <f t="shared" si="20"/>
        <v>25</v>
      </c>
      <c r="N145" s="8">
        <f t="shared" si="21"/>
        <v>100</v>
      </c>
      <c r="O145" s="8">
        <f t="shared" si="22"/>
        <v>100</v>
      </c>
      <c r="P145" s="8">
        <f t="shared" si="23"/>
        <v>49.5</v>
      </c>
      <c r="Q145" s="9">
        <f t="shared" si="24"/>
        <v>66.174999999999997</v>
      </c>
      <c r="R145" s="9">
        <f t="shared" si="25"/>
        <v>72.375</v>
      </c>
      <c r="S145" s="9">
        <f t="shared" si="26"/>
        <v>66.025000000000006</v>
      </c>
      <c r="T145" s="9">
        <f t="shared" si="27"/>
        <v>68.625</v>
      </c>
      <c r="U145" s="8">
        <f t="shared" si="28"/>
        <v>68.191666666666677</v>
      </c>
      <c r="V145" s="8">
        <f t="shared" si="29"/>
        <v>68.300000000000011</v>
      </c>
    </row>
    <row r="146" spans="1:22" ht="13.5" x14ac:dyDescent="0.25">
      <c r="A146" s="3">
        <f>RSI!A146</f>
        <v>42215</v>
      </c>
      <c r="B146" s="2">
        <f>RSI!B146</f>
        <v>40.148899999999998</v>
      </c>
      <c r="C146" s="2">
        <f>RSI!I146</f>
        <v>56.553931825095717</v>
      </c>
      <c r="D146" s="2">
        <f>MACD!E146</f>
        <v>-0.23208923231798906</v>
      </c>
      <c r="E146" s="2">
        <f>MACD!F146</f>
        <v>-0.10793993064689358</v>
      </c>
      <c r="F146" s="2">
        <f>'Moving Avg'!D146</f>
        <v>40.078939999999996</v>
      </c>
      <c r="G146" s="2">
        <f>'Moving Avg'!F146</f>
        <v>39.910190000000014</v>
      </c>
      <c r="H146" s="2">
        <f>'Moving Avg'!G146</f>
        <v>39.983331999999976</v>
      </c>
      <c r="I146" s="2">
        <f>'Moving Avg'!H146</f>
        <v>0</v>
      </c>
      <c r="J146" s="6" t="str">
        <f>OBV!F146</f>
        <v>BULLISH</v>
      </c>
      <c r="K146" s="6" t="str">
        <f>OBV!G146</f>
        <v>NEUTRAL</v>
      </c>
      <c r="L146" s="6" t="str">
        <f>OBV!H146</f>
        <v>NEUTRAL</v>
      </c>
      <c r="M146" s="8">
        <f t="shared" si="20"/>
        <v>25</v>
      </c>
      <c r="N146" s="8">
        <f t="shared" si="21"/>
        <v>100</v>
      </c>
      <c r="O146" s="8">
        <f t="shared" si="22"/>
        <v>100</v>
      </c>
      <c r="P146" s="8">
        <f t="shared" si="23"/>
        <v>49.5</v>
      </c>
      <c r="Q146" s="9">
        <f t="shared" si="24"/>
        <v>66.174999999999997</v>
      </c>
      <c r="R146" s="9">
        <f t="shared" si="25"/>
        <v>72.375</v>
      </c>
      <c r="S146" s="9">
        <f t="shared" si="26"/>
        <v>66.025000000000006</v>
      </c>
      <c r="T146" s="9">
        <f t="shared" si="27"/>
        <v>68.625</v>
      </c>
      <c r="U146" s="8">
        <f t="shared" si="28"/>
        <v>68.191666666666677</v>
      </c>
      <c r="V146" s="8">
        <f t="shared" si="29"/>
        <v>68.300000000000011</v>
      </c>
    </row>
    <row r="147" spans="1:22" ht="13.5" x14ac:dyDescent="0.25">
      <c r="A147" s="3">
        <f>RSI!A147</f>
        <v>42216</v>
      </c>
      <c r="B147" s="2">
        <f>RSI!B147</f>
        <v>40.148899999999998</v>
      </c>
      <c r="C147" s="2">
        <f>RSI!I147</f>
        <v>56.553931825095709</v>
      </c>
      <c r="D147" s="2">
        <f>MACD!E147</f>
        <v>-0.2514892563044242</v>
      </c>
      <c r="E147" s="2">
        <f>MACD!F147</f>
        <v>-0.13664979577839972</v>
      </c>
      <c r="F147" s="2">
        <f>'Moving Avg'!D147</f>
        <v>40.113919999999993</v>
      </c>
      <c r="G147" s="2">
        <f>'Moving Avg'!F147</f>
        <v>39.927855000000015</v>
      </c>
      <c r="H147" s="2">
        <f>'Moving Avg'!G147</f>
        <v>39.997171999999971</v>
      </c>
      <c r="I147" s="2">
        <f>'Moving Avg'!H147</f>
        <v>0</v>
      </c>
      <c r="J147" s="6" t="str">
        <f>OBV!F147</f>
        <v>BULLISH</v>
      </c>
      <c r="K147" s="6" t="str">
        <f>OBV!G147</f>
        <v>NEUTRAL</v>
      </c>
      <c r="L147" s="6" t="str">
        <f>OBV!H147</f>
        <v>CONFIRMED BULLISH</v>
      </c>
      <c r="M147" s="8">
        <f t="shared" si="20"/>
        <v>25</v>
      </c>
      <c r="N147" s="8">
        <f t="shared" si="21"/>
        <v>100</v>
      </c>
      <c r="O147" s="8">
        <f t="shared" si="22"/>
        <v>100</v>
      </c>
      <c r="P147" s="8">
        <f t="shared" si="23"/>
        <v>83.5</v>
      </c>
      <c r="Q147" s="9">
        <f t="shared" si="24"/>
        <v>71.275000000000006</v>
      </c>
      <c r="R147" s="9">
        <f t="shared" si="25"/>
        <v>80.875</v>
      </c>
      <c r="S147" s="9">
        <f t="shared" si="26"/>
        <v>81.325000000000003</v>
      </c>
      <c r="T147" s="9">
        <f t="shared" si="27"/>
        <v>77.125</v>
      </c>
      <c r="U147" s="8">
        <f t="shared" si="28"/>
        <v>77.825000000000003</v>
      </c>
      <c r="V147" s="8">
        <f t="shared" si="29"/>
        <v>77.650000000000006</v>
      </c>
    </row>
    <row r="148" spans="1:22" ht="13.5" x14ac:dyDescent="0.25">
      <c r="A148" s="3">
        <f>RSI!A148</f>
        <v>42219</v>
      </c>
      <c r="B148" s="2">
        <f>RSI!B148</f>
        <v>40.148899999999998</v>
      </c>
      <c r="C148" s="2">
        <f>RSI!I148</f>
        <v>56.553931825095717</v>
      </c>
      <c r="D148" s="2">
        <f>MACD!E148</f>
        <v>-0.18806774511084257</v>
      </c>
      <c r="E148" s="2">
        <f>MACD!F148</f>
        <v>-0.14693338564488828</v>
      </c>
      <c r="F148" s="2">
        <f>'Moving Avg'!D148</f>
        <v>40.148899999999998</v>
      </c>
      <c r="G148" s="2">
        <f>'Moving Avg'!F148</f>
        <v>39.945520000000016</v>
      </c>
      <c r="H148" s="2">
        <f>'Moving Avg'!G148</f>
        <v>40.012705999999973</v>
      </c>
      <c r="I148" s="2">
        <f>'Moving Avg'!H148</f>
        <v>0</v>
      </c>
      <c r="J148" s="6" t="str">
        <f>OBV!F148</f>
        <v>BULLISH</v>
      </c>
      <c r="K148" s="6" t="str">
        <f>OBV!G148</f>
        <v>NEUTRAL</v>
      </c>
      <c r="L148" s="6" t="str">
        <f>OBV!H148</f>
        <v>CONFIRMED BULLISH</v>
      </c>
      <c r="M148" s="8">
        <f t="shared" si="20"/>
        <v>25</v>
      </c>
      <c r="N148" s="8">
        <f t="shared" si="21"/>
        <v>100</v>
      </c>
      <c r="O148" s="8">
        <f t="shared" si="22"/>
        <v>100</v>
      </c>
      <c r="P148" s="8">
        <f t="shared" si="23"/>
        <v>83.5</v>
      </c>
      <c r="Q148" s="9">
        <f t="shared" si="24"/>
        <v>71.275000000000006</v>
      </c>
      <c r="R148" s="9">
        <f t="shared" si="25"/>
        <v>80.875</v>
      </c>
      <c r="S148" s="9">
        <f t="shared" si="26"/>
        <v>81.325000000000003</v>
      </c>
      <c r="T148" s="9">
        <f t="shared" si="27"/>
        <v>77.125</v>
      </c>
      <c r="U148" s="8">
        <f t="shared" si="28"/>
        <v>77.825000000000003</v>
      </c>
      <c r="V148" s="8">
        <f t="shared" si="29"/>
        <v>77.650000000000006</v>
      </c>
    </row>
    <row r="149" spans="1:22" ht="13.5" x14ac:dyDescent="0.25">
      <c r="A149" s="3">
        <f>RSI!A149</f>
        <v>42220</v>
      </c>
      <c r="B149" s="2">
        <f>RSI!B149</f>
        <v>40.105200000000004</v>
      </c>
      <c r="C149" s="2">
        <f>RSI!I149</f>
        <v>54.185009819732088</v>
      </c>
      <c r="D149" s="2">
        <f>MACD!E149</f>
        <v>-0.14546265520007751</v>
      </c>
      <c r="E149" s="2">
        <f>MACD!F149</f>
        <v>-0.14663923955592614</v>
      </c>
      <c r="F149" s="2">
        <f>'Moving Avg'!D149</f>
        <v>40.140159999999995</v>
      </c>
      <c r="G149" s="2">
        <f>'Moving Avg'!F149</f>
        <v>39.961425000000013</v>
      </c>
      <c r="H149" s="2">
        <f>'Moving Avg'!G149</f>
        <v>40.029059999999973</v>
      </c>
      <c r="I149" s="2">
        <f>'Moving Avg'!H149</f>
        <v>0</v>
      </c>
      <c r="J149" s="6" t="str">
        <f>OBV!F149</f>
        <v>BEARISH</v>
      </c>
      <c r="K149" s="6" t="str">
        <f>OBV!G149</f>
        <v>NEUTRAL</v>
      </c>
      <c r="L149" s="6" t="str">
        <f>OBV!H149</f>
        <v>CONFIRMED BEARISH</v>
      </c>
      <c r="M149" s="8">
        <f t="shared" si="20"/>
        <v>25</v>
      </c>
      <c r="N149" s="8">
        <f t="shared" si="21"/>
        <v>0</v>
      </c>
      <c r="O149" s="8">
        <f t="shared" si="22"/>
        <v>100</v>
      </c>
      <c r="P149" s="8">
        <f t="shared" si="23"/>
        <v>16.5</v>
      </c>
      <c r="Q149" s="9">
        <f t="shared" si="24"/>
        <v>26.225000000000001</v>
      </c>
      <c r="R149" s="9">
        <f t="shared" si="25"/>
        <v>44.125</v>
      </c>
      <c r="S149" s="9">
        <f t="shared" si="26"/>
        <v>36.174999999999997</v>
      </c>
      <c r="T149" s="9">
        <f t="shared" si="27"/>
        <v>35.375</v>
      </c>
      <c r="U149" s="8">
        <f t="shared" si="28"/>
        <v>35.508333333333333</v>
      </c>
      <c r="V149" s="8">
        <f t="shared" si="29"/>
        <v>35.474999999999994</v>
      </c>
    </row>
    <row r="150" spans="1:22" ht="13.5" x14ac:dyDescent="0.25">
      <c r="A150" s="3">
        <f>RSI!A150</f>
        <v>42221</v>
      </c>
      <c r="B150" s="2">
        <f>RSI!B150</f>
        <v>39.361699999999999</v>
      </c>
      <c r="C150" s="2">
        <f>RSI!I150</f>
        <v>30.656490000861581</v>
      </c>
      <c r="D150" s="2">
        <f>MACD!E150</f>
        <v>-5.4852825153751894E-2</v>
      </c>
      <c r="E150" s="2">
        <f>MACD!F150</f>
        <v>-0.1282819566754913</v>
      </c>
      <c r="F150" s="2">
        <f>'Moving Avg'!D150</f>
        <v>39.982719999999993</v>
      </c>
      <c r="G150" s="2">
        <f>'Moving Avg'!F150</f>
        <v>39.940155000000011</v>
      </c>
      <c r="H150" s="2">
        <f>'Moving Avg'!G150</f>
        <v>40.030543999999978</v>
      </c>
      <c r="I150" s="2">
        <f>'Moving Avg'!H150</f>
        <v>0</v>
      </c>
      <c r="J150" s="6" t="str">
        <f>OBV!F150</f>
        <v>BEARISH</v>
      </c>
      <c r="K150" s="6" t="str">
        <f>OBV!G150</f>
        <v>STRONG</v>
      </c>
      <c r="L150" s="6" t="str">
        <f>OBV!H150</f>
        <v>CONFIRMED BEARISH</v>
      </c>
      <c r="M150" s="8">
        <f t="shared" si="20"/>
        <v>25</v>
      </c>
      <c r="N150" s="8">
        <f t="shared" si="21"/>
        <v>0</v>
      </c>
      <c r="O150" s="8">
        <f t="shared" si="22"/>
        <v>100</v>
      </c>
      <c r="P150" s="8">
        <f t="shared" si="23"/>
        <v>33</v>
      </c>
      <c r="Q150" s="9">
        <f t="shared" si="24"/>
        <v>28.7</v>
      </c>
      <c r="R150" s="9">
        <f t="shared" si="25"/>
        <v>48.25</v>
      </c>
      <c r="S150" s="9">
        <f t="shared" si="26"/>
        <v>43.6</v>
      </c>
      <c r="T150" s="9">
        <f t="shared" si="27"/>
        <v>39.5</v>
      </c>
      <c r="U150" s="8">
        <f t="shared" si="28"/>
        <v>40.183333333333337</v>
      </c>
      <c r="V150" s="8">
        <f t="shared" si="29"/>
        <v>40.012500000000003</v>
      </c>
    </row>
    <row r="151" spans="1:22" ht="13.5" x14ac:dyDescent="0.25">
      <c r="A151" s="3">
        <f>RSI!A151</f>
        <v>42222</v>
      </c>
      <c r="B151" s="2">
        <f>RSI!B151</f>
        <v>39.353000000000002</v>
      </c>
      <c r="C151" s="2">
        <f>RSI!I151</f>
        <v>30.489653565144565</v>
      </c>
      <c r="D151" s="2">
        <f>MACD!E151</f>
        <v>2.6378270468335074E-2</v>
      </c>
      <c r="E151" s="2">
        <f>MACD!F151</f>
        <v>-9.734991124672604E-2</v>
      </c>
      <c r="F151" s="2">
        <f>'Moving Avg'!D151</f>
        <v>39.823540000000001</v>
      </c>
      <c r="G151" s="2">
        <f>'Moving Avg'!F151</f>
        <v>39.918450000000007</v>
      </c>
      <c r="H151" s="2">
        <f>'Moving Avg'!G151</f>
        <v>40.036933999999981</v>
      </c>
      <c r="I151" s="2">
        <f>'Moving Avg'!H151</f>
        <v>0</v>
      </c>
      <c r="J151" s="6" t="str">
        <f>OBV!F151</f>
        <v>BEARISH</v>
      </c>
      <c r="K151" s="6" t="str">
        <f>OBV!G151</f>
        <v>STRONG</v>
      </c>
      <c r="L151" s="6" t="str">
        <f>OBV!H151</f>
        <v>CONFIRMED BEARISH</v>
      </c>
      <c r="M151" s="8">
        <f t="shared" si="20"/>
        <v>25</v>
      </c>
      <c r="N151" s="8">
        <f t="shared" si="21"/>
        <v>0</v>
      </c>
      <c r="O151" s="8">
        <f t="shared" si="22"/>
        <v>100</v>
      </c>
      <c r="P151" s="8">
        <f t="shared" si="23"/>
        <v>33</v>
      </c>
      <c r="Q151" s="9">
        <f t="shared" si="24"/>
        <v>28.7</v>
      </c>
      <c r="R151" s="9">
        <f t="shared" si="25"/>
        <v>48.25</v>
      </c>
      <c r="S151" s="9">
        <f t="shared" si="26"/>
        <v>43.6</v>
      </c>
      <c r="T151" s="9">
        <f t="shared" si="27"/>
        <v>39.5</v>
      </c>
      <c r="U151" s="8">
        <f t="shared" si="28"/>
        <v>40.183333333333337</v>
      </c>
      <c r="V151" s="8">
        <f t="shared" si="29"/>
        <v>40.012500000000003</v>
      </c>
    </row>
    <row r="152" spans="1:22" ht="13.5" x14ac:dyDescent="0.25">
      <c r="A152" s="3">
        <f>RSI!A152</f>
        <v>42223</v>
      </c>
      <c r="B152" s="2">
        <f>RSI!B152</f>
        <v>38.487000000000002</v>
      </c>
      <c r="C152" s="2">
        <f>RSI!I152</f>
        <v>19.256051499743606</v>
      </c>
      <c r="D152" s="2">
        <f>MACD!E152</f>
        <v>0.13603080099313303</v>
      </c>
      <c r="E152" s="2">
        <f>MACD!F152</f>
        <v>-5.0673768798754223E-2</v>
      </c>
      <c r="F152" s="2">
        <f>'Moving Avg'!D152</f>
        <v>39.491159999999994</v>
      </c>
      <c r="G152" s="2">
        <f>'Moving Avg'!F152</f>
        <v>39.852845000000002</v>
      </c>
      <c r="H152" s="2">
        <f>'Moving Avg'!G152</f>
        <v>40.002633999999986</v>
      </c>
      <c r="I152" s="2">
        <f>'Moving Avg'!H152</f>
        <v>0</v>
      </c>
      <c r="J152" s="6" t="str">
        <f>OBV!F152</f>
        <v>BEARISH</v>
      </c>
      <c r="K152" s="6" t="str">
        <f>OBV!G152</f>
        <v>STRONG</v>
      </c>
      <c r="L152" s="6" t="str">
        <f>OBV!H152</f>
        <v>CONFIRMED BEARISH</v>
      </c>
      <c r="M152" s="8">
        <f t="shared" si="20"/>
        <v>50</v>
      </c>
      <c r="N152" s="8">
        <f t="shared" si="21"/>
        <v>0</v>
      </c>
      <c r="O152" s="8">
        <f t="shared" si="22"/>
        <v>100</v>
      </c>
      <c r="P152" s="8">
        <f t="shared" si="23"/>
        <v>33</v>
      </c>
      <c r="Q152" s="9">
        <f t="shared" si="24"/>
        <v>37.450000000000003</v>
      </c>
      <c r="R152" s="9">
        <f t="shared" si="25"/>
        <v>53.25</v>
      </c>
      <c r="S152" s="9">
        <f t="shared" si="26"/>
        <v>47.35</v>
      </c>
      <c r="T152" s="9">
        <f t="shared" si="27"/>
        <v>45.75</v>
      </c>
      <c r="U152" s="8">
        <f t="shared" si="28"/>
        <v>46.016666666666673</v>
      </c>
      <c r="V152" s="8">
        <f t="shared" si="29"/>
        <v>45.95</v>
      </c>
    </row>
    <row r="153" spans="1:22" ht="13.5" x14ac:dyDescent="0.25">
      <c r="A153" s="3">
        <f>RSI!A153</f>
        <v>42226</v>
      </c>
      <c r="B153" s="2">
        <f>RSI!B153</f>
        <v>38.487000000000002</v>
      </c>
      <c r="C153" s="2">
        <f>RSI!I153</f>
        <v>19.256051499743606</v>
      </c>
      <c r="D153" s="2">
        <f>MACD!E153</f>
        <v>0.23733656364369438</v>
      </c>
      <c r="E153" s="2">
        <f>MACD!F153</f>
        <v>6.9282976897354978E-3</v>
      </c>
      <c r="F153" s="2">
        <f>'Moving Avg'!D153</f>
        <v>39.15878</v>
      </c>
      <c r="G153" s="2">
        <f>'Moving Avg'!F153</f>
        <v>39.791615</v>
      </c>
      <c r="H153" s="2">
        <f>'Moving Avg'!G153</f>
        <v>39.968333999999984</v>
      </c>
      <c r="I153" s="2">
        <f>'Moving Avg'!H153</f>
        <v>0</v>
      </c>
      <c r="J153" s="6" t="str">
        <f>OBV!F153</f>
        <v>BEARISH</v>
      </c>
      <c r="K153" s="6" t="str">
        <f>OBV!G153</f>
        <v>STRONG</v>
      </c>
      <c r="L153" s="6" t="str">
        <f>OBV!H153</f>
        <v>CONFIRMED BEARISH</v>
      </c>
      <c r="M153" s="8">
        <f t="shared" si="20"/>
        <v>50</v>
      </c>
      <c r="N153" s="8">
        <f t="shared" si="21"/>
        <v>0</v>
      </c>
      <c r="O153" s="8">
        <f t="shared" si="22"/>
        <v>100</v>
      </c>
      <c r="P153" s="8">
        <f t="shared" si="23"/>
        <v>33</v>
      </c>
      <c r="Q153" s="9">
        <f t="shared" si="24"/>
        <v>37.450000000000003</v>
      </c>
      <c r="R153" s="9">
        <f t="shared" si="25"/>
        <v>53.25</v>
      </c>
      <c r="S153" s="9">
        <f t="shared" si="26"/>
        <v>47.35</v>
      </c>
      <c r="T153" s="9">
        <f t="shared" si="27"/>
        <v>45.75</v>
      </c>
      <c r="U153" s="8">
        <f t="shared" si="28"/>
        <v>46.016666666666673</v>
      </c>
      <c r="V153" s="8">
        <f t="shared" si="29"/>
        <v>45.95</v>
      </c>
    </row>
    <row r="154" spans="1:22" ht="13.5" x14ac:dyDescent="0.25">
      <c r="A154" s="3">
        <f>RSI!A154</f>
        <v>42227</v>
      </c>
      <c r="B154" s="2">
        <f>RSI!B154</f>
        <v>38.487000000000002</v>
      </c>
      <c r="C154" s="2">
        <f>RSI!I154</f>
        <v>19.256051499743606</v>
      </c>
      <c r="D154" s="2">
        <f>MACD!E154</f>
        <v>0.35785604647653457</v>
      </c>
      <c r="E154" s="2">
        <f>MACD!F154</f>
        <v>7.7113847447095318E-2</v>
      </c>
      <c r="F154" s="2">
        <f>'Moving Avg'!D154</f>
        <v>38.835139999999996</v>
      </c>
      <c r="G154" s="2">
        <f>'Moving Avg'!F154</f>
        <v>39.732569999999996</v>
      </c>
      <c r="H154" s="2">
        <f>'Moving Avg'!G154</f>
        <v>39.935389999999991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CONFIRMED BEARISH</v>
      </c>
      <c r="M154" s="8">
        <f t="shared" si="20"/>
        <v>50</v>
      </c>
      <c r="N154" s="8">
        <f t="shared" si="21"/>
        <v>0</v>
      </c>
      <c r="O154" s="8">
        <f t="shared" si="22"/>
        <v>100</v>
      </c>
      <c r="P154" s="8">
        <f t="shared" si="23"/>
        <v>33</v>
      </c>
      <c r="Q154" s="9">
        <f t="shared" si="24"/>
        <v>37.450000000000003</v>
      </c>
      <c r="R154" s="9">
        <f t="shared" si="25"/>
        <v>53.25</v>
      </c>
      <c r="S154" s="9">
        <f t="shared" si="26"/>
        <v>47.35</v>
      </c>
      <c r="T154" s="9">
        <f t="shared" si="27"/>
        <v>45.75</v>
      </c>
      <c r="U154" s="8">
        <f t="shared" si="28"/>
        <v>46.016666666666673</v>
      </c>
      <c r="V154" s="8">
        <f t="shared" si="29"/>
        <v>45.95</v>
      </c>
    </row>
    <row r="155" spans="1:22" ht="13.5" x14ac:dyDescent="0.25">
      <c r="A155" s="3">
        <f>RSI!A155</f>
        <v>42228</v>
      </c>
      <c r="B155" s="2">
        <f>RSI!B155</f>
        <v>38.880600000000001</v>
      </c>
      <c r="C155" s="2">
        <f>RSI!I155</f>
        <v>33.222552270799085</v>
      </c>
      <c r="D155" s="2">
        <f>MACD!E155</f>
        <v>0.43798548691279393</v>
      </c>
      <c r="E155" s="2">
        <f>MACD!F155</f>
        <v>0.14928817534023503</v>
      </c>
      <c r="F155" s="2">
        <f>'Moving Avg'!D155</f>
        <v>38.738919999999993</v>
      </c>
      <c r="G155" s="2">
        <f>'Moving Avg'!F155</f>
        <v>39.695829999999994</v>
      </c>
      <c r="H155" s="2">
        <f>'Moving Avg'!G155</f>
        <v>39.917089999999988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  <c r="M155" s="8">
        <f t="shared" si="20"/>
        <v>25</v>
      </c>
      <c r="N155" s="8">
        <f t="shared" si="21"/>
        <v>0</v>
      </c>
      <c r="O155" s="8">
        <f t="shared" si="22"/>
        <v>100</v>
      </c>
      <c r="P155" s="8">
        <f t="shared" si="23"/>
        <v>33</v>
      </c>
      <c r="Q155" s="9">
        <f t="shared" si="24"/>
        <v>28.7</v>
      </c>
      <c r="R155" s="9">
        <f t="shared" si="25"/>
        <v>48.25</v>
      </c>
      <c r="S155" s="9">
        <f t="shared" si="26"/>
        <v>43.6</v>
      </c>
      <c r="T155" s="9">
        <f t="shared" si="27"/>
        <v>39.5</v>
      </c>
      <c r="U155" s="8">
        <f t="shared" si="28"/>
        <v>40.183333333333337</v>
      </c>
      <c r="V155" s="8">
        <f t="shared" si="29"/>
        <v>40.012500000000003</v>
      </c>
    </row>
    <row r="156" spans="1:22" ht="13.5" x14ac:dyDescent="0.25">
      <c r="A156" s="3">
        <f>RSI!A156</f>
        <v>42230</v>
      </c>
      <c r="B156" s="2">
        <f>RSI!B156</f>
        <v>38.880600000000001</v>
      </c>
      <c r="C156" s="2">
        <f>RSI!I156</f>
        <v>33.222552270799099</v>
      </c>
      <c r="D156" s="2">
        <f>MACD!E156</f>
        <v>0.51022723669147751</v>
      </c>
      <c r="E156" s="2">
        <f>MACD!F156</f>
        <v>0.22147598761048354</v>
      </c>
      <c r="F156" s="2">
        <f>'Moving Avg'!D156</f>
        <v>38.64444000000001</v>
      </c>
      <c r="G156" s="2">
        <f>'Moving Avg'!F156</f>
        <v>39.65646499999999</v>
      </c>
      <c r="H156" s="2">
        <f>'Moving Avg'!G156</f>
        <v>39.898789999999991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  <c r="M156" s="8">
        <f t="shared" si="20"/>
        <v>25</v>
      </c>
      <c r="N156" s="8">
        <f t="shared" si="21"/>
        <v>0</v>
      </c>
      <c r="O156" s="8">
        <f t="shared" si="22"/>
        <v>100</v>
      </c>
      <c r="P156" s="8">
        <f t="shared" si="23"/>
        <v>66.5</v>
      </c>
      <c r="Q156" s="9">
        <f t="shared" si="24"/>
        <v>33.725000000000001</v>
      </c>
      <c r="R156" s="9">
        <f t="shared" si="25"/>
        <v>56.625</v>
      </c>
      <c r="S156" s="9">
        <f t="shared" si="26"/>
        <v>58.674999999999997</v>
      </c>
      <c r="T156" s="9">
        <f t="shared" si="27"/>
        <v>47.875</v>
      </c>
      <c r="U156" s="8">
        <f t="shared" si="28"/>
        <v>49.67499999999999</v>
      </c>
      <c r="V156" s="8">
        <f t="shared" si="29"/>
        <v>49.224999999999994</v>
      </c>
    </row>
    <row r="157" spans="1:22" ht="13.5" x14ac:dyDescent="0.25">
      <c r="A157" s="3">
        <f>RSI!A157</f>
        <v>42233</v>
      </c>
      <c r="B157" s="2">
        <f>RSI!B157</f>
        <v>38.880600000000001</v>
      </c>
      <c r="C157" s="2">
        <f>RSI!I157</f>
        <v>33.222552270799099</v>
      </c>
      <c r="D157" s="2">
        <f>MACD!E157</f>
        <v>0.57546590404866294</v>
      </c>
      <c r="E157" s="2">
        <f>MACD!F157</f>
        <v>0.29227397089811941</v>
      </c>
      <c r="F157" s="2">
        <f>'Moving Avg'!D157</f>
        <v>38.723160000000007</v>
      </c>
      <c r="G157" s="2">
        <f>'Moving Avg'!F157</f>
        <v>39.614914999999989</v>
      </c>
      <c r="H157" s="2">
        <f>'Moving Avg'!G157</f>
        <v>39.880489999999988</v>
      </c>
      <c r="I157" s="2">
        <f>'Moving Avg'!H157</f>
        <v>0</v>
      </c>
      <c r="J157" s="6" t="str">
        <f>OBV!F157</f>
        <v>BULLISH</v>
      </c>
      <c r="K157" s="6" t="str">
        <f>OBV!G157</f>
        <v>NEUTRAL</v>
      </c>
      <c r="L157" s="6" t="str">
        <f>OBV!H157</f>
        <v>CONFIRMED BULLISH</v>
      </c>
      <c r="M157" s="8">
        <f t="shared" si="20"/>
        <v>25</v>
      </c>
      <c r="N157" s="8">
        <f t="shared" si="21"/>
        <v>0</v>
      </c>
      <c r="O157" s="8">
        <f t="shared" si="22"/>
        <v>100</v>
      </c>
      <c r="P157" s="8">
        <f t="shared" si="23"/>
        <v>83.5</v>
      </c>
      <c r="Q157" s="9">
        <f t="shared" si="24"/>
        <v>36.274999999999999</v>
      </c>
      <c r="R157" s="9">
        <f t="shared" si="25"/>
        <v>60.875</v>
      </c>
      <c r="S157" s="9">
        <f t="shared" si="26"/>
        <v>66.325000000000003</v>
      </c>
      <c r="T157" s="9">
        <f t="shared" si="27"/>
        <v>52.125</v>
      </c>
      <c r="U157" s="8">
        <f t="shared" si="28"/>
        <v>54.491666666666674</v>
      </c>
      <c r="V157" s="8">
        <f t="shared" si="29"/>
        <v>53.900000000000006</v>
      </c>
    </row>
    <row r="158" spans="1:22" ht="13.5" x14ac:dyDescent="0.25">
      <c r="A158" s="3">
        <f>RSI!A158</f>
        <v>42234</v>
      </c>
      <c r="B158" s="2">
        <f>RSI!B158</f>
        <v>38.880600000000001</v>
      </c>
      <c r="C158" s="2">
        <f>RSI!I158</f>
        <v>33.222552270799085</v>
      </c>
      <c r="D158" s="2">
        <f>MACD!E158</f>
        <v>0.6344743653222622</v>
      </c>
      <c r="E158" s="2">
        <f>MACD!F158</f>
        <v>0.36071404978294797</v>
      </c>
      <c r="F158" s="2">
        <f>'Moving Avg'!D158</f>
        <v>38.801880000000004</v>
      </c>
      <c r="G158" s="2">
        <f>'Moving Avg'!F158</f>
        <v>39.547124999999987</v>
      </c>
      <c r="H158" s="2">
        <f>'Moving Avg'!G158</f>
        <v>39.845425999999982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CONFIRMED BULLISH</v>
      </c>
      <c r="M158" s="8">
        <f t="shared" si="20"/>
        <v>25</v>
      </c>
      <c r="N158" s="8">
        <f t="shared" si="21"/>
        <v>0</v>
      </c>
      <c r="O158" s="8">
        <f t="shared" si="22"/>
        <v>100</v>
      </c>
      <c r="P158" s="8">
        <f t="shared" si="23"/>
        <v>83.5</v>
      </c>
      <c r="Q158" s="9">
        <f t="shared" si="24"/>
        <v>36.274999999999999</v>
      </c>
      <c r="R158" s="9">
        <f t="shared" si="25"/>
        <v>60.875</v>
      </c>
      <c r="S158" s="9">
        <f t="shared" si="26"/>
        <v>66.325000000000003</v>
      </c>
      <c r="T158" s="9">
        <f t="shared" si="27"/>
        <v>52.125</v>
      </c>
      <c r="U158" s="8">
        <f t="shared" si="28"/>
        <v>54.491666666666674</v>
      </c>
      <c r="V158" s="8">
        <f t="shared" si="29"/>
        <v>53.900000000000006</v>
      </c>
    </row>
    <row r="159" spans="1:22" ht="13.5" x14ac:dyDescent="0.25">
      <c r="A159" s="3">
        <f>RSI!A159</f>
        <v>42235</v>
      </c>
      <c r="B159" s="2">
        <f>RSI!B159</f>
        <v>38.880600000000001</v>
      </c>
      <c r="C159" s="2">
        <f>RSI!I159</f>
        <v>33.222552270799085</v>
      </c>
      <c r="D159" s="2">
        <f>MACD!E159</f>
        <v>0.68120607298308755</v>
      </c>
      <c r="E159" s="2">
        <f>MACD!F159</f>
        <v>0.42481245442297588</v>
      </c>
      <c r="F159" s="2">
        <f>'Moving Avg'!D159</f>
        <v>38.880600000000001</v>
      </c>
      <c r="G159" s="2">
        <f>'Moving Avg'!F159</f>
        <v>39.483709999999988</v>
      </c>
      <c r="H159" s="2">
        <f>'Moving Avg'!G159</f>
        <v>39.827125999999986</v>
      </c>
      <c r="I159" s="2">
        <f>'Moving Avg'!H159</f>
        <v>0</v>
      </c>
      <c r="J159" s="6" t="str">
        <f>OBV!F159</f>
        <v>BULLISH</v>
      </c>
      <c r="K159" s="6" t="str">
        <f>OBV!G159</f>
        <v>NEUTRAL</v>
      </c>
      <c r="L159" s="6" t="str">
        <f>OBV!H159</f>
        <v>CONFIRMED BULLISH</v>
      </c>
      <c r="M159" s="8">
        <f t="shared" si="20"/>
        <v>25</v>
      </c>
      <c r="N159" s="8">
        <f t="shared" si="21"/>
        <v>0</v>
      </c>
      <c r="O159" s="8">
        <f t="shared" si="22"/>
        <v>100</v>
      </c>
      <c r="P159" s="8">
        <f t="shared" si="23"/>
        <v>83.5</v>
      </c>
      <c r="Q159" s="9">
        <f t="shared" si="24"/>
        <v>36.274999999999999</v>
      </c>
      <c r="R159" s="9">
        <f t="shared" si="25"/>
        <v>60.875</v>
      </c>
      <c r="S159" s="9">
        <f t="shared" si="26"/>
        <v>66.325000000000003</v>
      </c>
      <c r="T159" s="9">
        <f t="shared" si="27"/>
        <v>52.125</v>
      </c>
      <c r="U159" s="8">
        <f t="shared" si="28"/>
        <v>54.491666666666674</v>
      </c>
      <c r="V159" s="8">
        <f t="shared" si="29"/>
        <v>53.900000000000006</v>
      </c>
    </row>
    <row r="160" spans="1:22" ht="13.5" x14ac:dyDescent="0.25">
      <c r="A160" s="3">
        <f>RSI!A160</f>
        <v>42236</v>
      </c>
      <c r="B160" s="2">
        <f>RSI!B160</f>
        <v>39.799100000000003</v>
      </c>
      <c r="C160" s="2">
        <f>RSI!I160</f>
        <v>57.86085667069942</v>
      </c>
      <c r="D160" s="2">
        <f>MACD!E160</f>
        <v>0.54159010521897244</v>
      </c>
      <c r="E160" s="2">
        <f>MACD!F160</f>
        <v>0.44816798458217522</v>
      </c>
      <c r="F160" s="2">
        <f>'Moving Avg'!D160</f>
        <v>39.064300000000003</v>
      </c>
      <c r="G160" s="2">
        <f>'Moving Avg'!F160</f>
        <v>39.466219999999986</v>
      </c>
      <c r="H160" s="2">
        <f>'Moving Avg'!G160</f>
        <v>39.811277999999987</v>
      </c>
      <c r="I160" s="2">
        <f>'Moving Avg'!H160</f>
        <v>0</v>
      </c>
      <c r="J160" s="6" t="str">
        <f>OBV!F160</f>
        <v>BULLISH</v>
      </c>
      <c r="K160" s="6" t="str">
        <f>OBV!G160</f>
        <v>NEUTRAL</v>
      </c>
      <c r="L160" s="6" t="str">
        <f>OBV!H160</f>
        <v>CONFIRMED BULLISH</v>
      </c>
      <c r="M160" s="8">
        <f t="shared" si="20"/>
        <v>25</v>
      </c>
      <c r="N160" s="8">
        <f t="shared" si="21"/>
        <v>0</v>
      </c>
      <c r="O160" s="8">
        <f t="shared" si="22"/>
        <v>100</v>
      </c>
      <c r="P160" s="8">
        <f t="shared" si="23"/>
        <v>83.5</v>
      </c>
      <c r="Q160" s="9">
        <f t="shared" si="24"/>
        <v>36.274999999999999</v>
      </c>
      <c r="R160" s="9">
        <f t="shared" si="25"/>
        <v>60.875</v>
      </c>
      <c r="S160" s="9">
        <f t="shared" si="26"/>
        <v>66.325000000000003</v>
      </c>
      <c r="T160" s="9">
        <f t="shared" si="27"/>
        <v>52.125</v>
      </c>
      <c r="U160" s="8">
        <f t="shared" si="28"/>
        <v>54.491666666666674</v>
      </c>
      <c r="V160" s="8">
        <f t="shared" si="29"/>
        <v>53.900000000000006</v>
      </c>
    </row>
    <row r="161" spans="1:22" ht="13.5" x14ac:dyDescent="0.25">
      <c r="A161" s="3">
        <f>RSI!A161</f>
        <v>42237</v>
      </c>
      <c r="B161" s="2">
        <f>RSI!B161</f>
        <v>39.799100000000003</v>
      </c>
      <c r="C161" s="2">
        <f>RSI!I161</f>
        <v>57.86085667069942</v>
      </c>
      <c r="D161" s="2">
        <f>MACD!E161</f>
        <v>0.41970933155513279</v>
      </c>
      <c r="E161" s="2">
        <f>MACD!F161</f>
        <v>0.44247625397676676</v>
      </c>
      <c r="F161" s="2">
        <f>'Moving Avg'!D161</f>
        <v>39.248000000000005</v>
      </c>
      <c r="G161" s="2">
        <f>'Moving Avg'!F161</f>
        <v>39.448729999999991</v>
      </c>
      <c r="H161" s="2">
        <f>'Moving Avg'!G161</f>
        <v>39.794413999999982</v>
      </c>
      <c r="I161" s="2">
        <f>'Moving Avg'!H161</f>
        <v>0</v>
      </c>
      <c r="J161" s="6" t="str">
        <f>OBV!F161</f>
        <v>BULLISH</v>
      </c>
      <c r="K161" s="6" t="str">
        <f>OBV!G161</f>
        <v>NEUTRAL</v>
      </c>
      <c r="L161" s="6" t="str">
        <f>OBV!H161</f>
        <v>CONFIRMED BULLISH</v>
      </c>
      <c r="M161" s="8">
        <f t="shared" si="20"/>
        <v>25</v>
      </c>
      <c r="N161" s="8">
        <f t="shared" si="21"/>
        <v>100</v>
      </c>
      <c r="O161" s="8">
        <f t="shared" si="22"/>
        <v>100</v>
      </c>
      <c r="P161" s="8">
        <f t="shared" si="23"/>
        <v>83.5</v>
      </c>
      <c r="Q161" s="9">
        <f t="shared" si="24"/>
        <v>71.275000000000006</v>
      </c>
      <c r="R161" s="9">
        <f t="shared" si="25"/>
        <v>80.875</v>
      </c>
      <c r="S161" s="9">
        <f t="shared" si="26"/>
        <v>81.325000000000003</v>
      </c>
      <c r="T161" s="9">
        <f t="shared" si="27"/>
        <v>77.125</v>
      </c>
      <c r="U161" s="8">
        <f t="shared" si="28"/>
        <v>77.825000000000003</v>
      </c>
      <c r="V161" s="8">
        <f t="shared" si="29"/>
        <v>77.650000000000006</v>
      </c>
    </row>
    <row r="162" spans="1:22" ht="13.5" x14ac:dyDescent="0.25">
      <c r="A162" s="3">
        <f>RSI!A162</f>
        <v>42240</v>
      </c>
      <c r="B162" s="2">
        <f>RSI!B162</f>
        <v>39.799100000000003</v>
      </c>
      <c r="C162" s="2">
        <f>RSI!I162</f>
        <v>57.86085667069942</v>
      </c>
      <c r="D162" s="2">
        <f>MACD!E162</f>
        <v>0.18112115467828005</v>
      </c>
      <c r="E162" s="2">
        <f>MACD!F162</f>
        <v>0.39020523411706948</v>
      </c>
      <c r="F162" s="2">
        <f>'Moving Avg'!D162</f>
        <v>39.431700000000006</v>
      </c>
      <c r="G162" s="2">
        <f>'Moving Avg'!F162</f>
        <v>39.439984999999986</v>
      </c>
      <c r="H162" s="2">
        <f>'Moving Avg'!G162</f>
        <v>39.777549999999977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CONFIRMED BULLISH</v>
      </c>
      <c r="M162" s="8">
        <f t="shared" si="20"/>
        <v>25</v>
      </c>
      <c r="N162" s="8">
        <f t="shared" si="21"/>
        <v>100</v>
      </c>
      <c r="O162" s="8">
        <f t="shared" si="22"/>
        <v>100</v>
      </c>
      <c r="P162" s="8">
        <f t="shared" si="23"/>
        <v>83.5</v>
      </c>
      <c r="Q162" s="9">
        <f t="shared" si="24"/>
        <v>71.275000000000006</v>
      </c>
      <c r="R162" s="9">
        <f t="shared" si="25"/>
        <v>80.875</v>
      </c>
      <c r="S162" s="9">
        <f t="shared" si="26"/>
        <v>81.325000000000003</v>
      </c>
      <c r="T162" s="9">
        <f t="shared" si="27"/>
        <v>77.125</v>
      </c>
      <c r="U162" s="8">
        <f t="shared" si="28"/>
        <v>77.825000000000003</v>
      </c>
      <c r="V162" s="8">
        <f t="shared" si="29"/>
        <v>77.650000000000006</v>
      </c>
    </row>
    <row r="163" spans="1:22" ht="13.5" x14ac:dyDescent="0.25">
      <c r="A163" s="3">
        <f>RSI!A163</f>
        <v>42241</v>
      </c>
      <c r="B163" s="2">
        <f>RSI!B163</f>
        <v>39.799100000000003</v>
      </c>
      <c r="C163" s="2">
        <f>RSI!I163</f>
        <v>57.86085667069942</v>
      </c>
      <c r="D163" s="2">
        <f>MACD!E163</f>
        <v>-2.282366942385039E-2</v>
      </c>
      <c r="E163" s="2">
        <f>MACD!F163</f>
        <v>0.3075994534088855</v>
      </c>
      <c r="F163" s="2">
        <f>'Moving Avg'!D163</f>
        <v>39.615400000000008</v>
      </c>
      <c r="G163" s="2">
        <f>'Moving Avg'!F163</f>
        <v>39.431239999999988</v>
      </c>
      <c r="H163" s="2">
        <f>'Moving Avg'!G163</f>
        <v>39.760685999999986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CONFIRMED BULLISH</v>
      </c>
      <c r="M163" s="8">
        <f t="shared" si="20"/>
        <v>25</v>
      </c>
      <c r="N163" s="8">
        <f t="shared" si="21"/>
        <v>100</v>
      </c>
      <c r="O163" s="8">
        <f t="shared" si="22"/>
        <v>100</v>
      </c>
      <c r="P163" s="8">
        <f t="shared" si="23"/>
        <v>83.5</v>
      </c>
      <c r="Q163" s="9">
        <f t="shared" si="24"/>
        <v>71.275000000000006</v>
      </c>
      <c r="R163" s="9">
        <f t="shared" si="25"/>
        <v>80.875</v>
      </c>
      <c r="S163" s="9">
        <f t="shared" si="26"/>
        <v>81.325000000000003</v>
      </c>
      <c r="T163" s="9">
        <f t="shared" si="27"/>
        <v>77.125</v>
      </c>
      <c r="U163" s="8">
        <f t="shared" si="28"/>
        <v>77.825000000000003</v>
      </c>
      <c r="V163" s="8">
        <f t="shared" si="29"/>
        <v>77.650000000000006</v>
      </c>
    </row>
    <row r="164" spans="1:22" ht="13.5" x14ac:dyDescent="0.25">
      <c r="A164" s="3">
        <f>RSI!A164</f>
        <v>42242</v>
      </c>
      <c r="B164" s="2">
        <f>RSI!B164</f>
        <v>39.799100000000003</v>
      </c>
      <c r="C164" s="2">
        <f>RSI!I164</f>
        <v>57.86085667069942</v>
      </c>
      <c r="D164" s="2">
        <f>MACD!E164</f>
        <v>-0.19730210802895698</v>
      </c>
      <c r="E164" s="2">
        <f>MACD!F164</f>
        <v>0.20661914112131702</v>
      </c>
      <c r="F164" s="2">
        <f>'Moving Avg'!D164</f>
        <v>39.799100000000003</v>
      </c>
      <c r="G164" s="2">
        <f>'Moving Avg'!F164</f>
        <v>39.413749999999993</v>
      </c>
      <c r="H164" s="2">
        <f>'Moving Avg'!G164</f>
        <v>39.74382199999998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CONFIRMED BULLISH</v>
      </c>
      <c r="M164" s="8">
        <f t="shared" si="20"/>
        <v>25</v>
      </c>
      <c r="N164" s="8">
        <f t="shared" si="21"/>
        <v>100</v>
      </c>
      <c r="O164" s="8">
        <f t="shared" si="22"/>
        <v>100</v>
      </c>
      <c r="P164" s="8">
        <f t="shared" si="23"/>
        <v>83.5</v>
      </c>
      <c r="Q164" s="9">
        <f t="shared" si="24"/>
        <v>71.275000000000006</v>
      </c>
      <c r="R164" s="9">
        <f t="shared" si="25"/>
        <v>80.875</v>
      </c>
      <c r="S164" s="9">
        <f t="shared" si="26"/>
        <v>81.325000000000003</v>
      </c>
      <c r="T164" s="9">
        <f t="shared" si="27"/>
        <v>77.125</v>
      </c>
      <c r="U164" s="8">
        <f t="shared" si="28"/>
        <v>77.825000000000003</v>
      </c>
      <c r="V164" s="8">
        <f t="shared" si="29"/>
        <v>77.650000000000006</v>
      </c>
    </row>
    <row r="165" spans="1:22" ht="13.5" x14ac:dyDescent="0.25">
      <c r="A165" s="3">
        <f>RSI!A165</f>
        <v>42243</v>
      </c>
      <c r="B165" s="2">
        <f>RSI!B165</f>
        <v>39.799100000000003</v>
      </c>
      <c r="C165" s="2">
        <f>RSI!I165</f>
        <v>57.86085667069942</v>
      </c>
      <c r="D165" s="2">
        <f>MACD!E165</f>
        <v>-0.28615214274203282</v>
      </c>
      <c r="E165" s="2">
        <f>MACD!F165</f>
        <v>0.10806488434864706</v>
      </c>
      <c r="F165" s="2">
        <f>'Moving Avg'!D165</f>
        <v>39.799100000000003</v>
      </c>
      <c r="G165" s="2">
        <f>'Moving Avg'!F165</f>
        <v>39.396259999999991</v>
      </c>
      <c r="H165" s="2">
        <f>'Moving Avg'!G165</f>
        <v>39.726957999999982</v>
      </c>
      <c r="I165" s="2">
        <f>'Moving Avg'!H165</f>
        <v>0</v>
      </c>
      <c r="J165" s="6" t="str">
        <f>OBV!F165</f>
        <v>NEUTRAL</v>
      </c>
      <c r="K165" s="6" t="str">
        <f>OBV!G165</f>
        <v>NEUTRAL</v>
      </c>
      <c r="L165" s="6" t="str">
        <f>OBV!H165</f>
        <v>NEUTRAL</v>
      </c>
      <c r="M165" s="8">
        <f t="shared" si="20"/>
        <v>25</v>
      </c>
      <c r="N165" s="8">
        <f t="shared" si="21"/>
        <v>100</v>
      </c>
      <c r="O165" s="8">
        <f t="shared" si="22"/>
        <v>100</v>
      </c>
      <c r="P165" s="8">
        <f t="shared" si="23"/>
        <v>33</v>
      </c>
      <c r="Q165" s="9">
        <f t="shared" si="24"/>
        <v>63.7</v>
      </c>
      <c r="R165" s="9">
        <f t="shared" si="25"/>
        <v>68.25</v>
      </c>
      <c r="S165" s="9">
        <f t="shared" si="26"/>
        <v>58.6</v>
      </c>
      <c r="T165" s="9">
        <f t="shared" si="27"/>
        <v>64.5</v>
      </c>
      <c r="U165" s="8">
        <f t="shared" si="28"/>
        <v>63.516666666666659</v>
      </c>
      <c r="V165" s="8">
        <f t="shared" si="29"/>
        <v>63.762499999999996</v>
      </c>
    </row>
    <row r="166" spans="1:22" ht="13.5" x14ac:dyDescent="0.25">
      <c r="A166" s="3">
        <f>RSI!A166</f>
        <v>42244</v>
      </c>
      <c r="B166" s="2">
        <f>RSI!B166</f>
        <v>39.799100000000003</v>
      </c>
      <c r="C166" s="2">
        <f>RSI!I166</f>
        <v>57.86085667069942</v>
      </c>
      <c r="D166" s="2">
        <f>MACD!E166</f>
        <v>-0.36297023668826256</v>
      </c>
      <c r="E166" s="2">
        <f>MACD!F166</f>
        <v>1.3857860141265138E-2</v>
      </c>
      <c r="F166" s="2">
        <f>'Moving Avg'!D166</f>
        <v>39.799100000000003</v>
      </c>
      <c r="G166" s="2">
        <f>'Moving Avg'!F166</f>
        <v>39.378769999999989</v>
      </c>
      <c r="H166" s="2">
        <f>'Moving Avg'!G166</f>
        <v>39.710093999999984</v>
      </c>
      <c r="I166" s="2">
        <f>'Moving Avg'!H166</f>
        <v>0</v>
      </c>
      <c r="J166" s="6" t="str">
        <f>OBV!F166</f>
        <v>NEUTRAL</v>
      </c>
      <c r="K166" s="6" t="str">
        <f>OBV!G166</f>
        <v>NEUTRAL</v>
      </c>
      <c r="L166" s="6" t="str">
        <f>OBV!H166</f>
        <v>NEUTRAL</v>
      </c>
      <c r="M166" s="8">
        <f t="shared" si="20"/>
        <v>25</v>
      </c>
      <c r="N166" s="8">
        <f t="shared" si="21"/>
        <v>100</v>
      </c>
      <c r="O166" s="8">
        <f t="shared" si="22"/>
        <v>100</v>
      </c>
      <c r="P166" s="8">
        <f t="shared" si="23"/>
        <v>33</v>
      </c>
      <c r="Q166" s="9">
        <f t="shared" si="24"/>
        <v>63.7</v>
      </c>
      <c r="R166" s="9">
        <f t="shared" si="25"/>
        <v>68.25</v>
      </c>
      <c r="S166" s="9">
        <f t="shared" si="26"/>
        <v>58.6</v>
      </c>
      <c r="T166" s="9">
        <f t="shared" si="27"/>
        <v>64.5</v>
      </c>
      <c r="U166" s="8">
        <f t="shared" si="28"/>
        <v>63.516666666666659</v>
      </c>
      <c r="V166" s="8">
        <f t="shared" si="29"/>
        <v>63.762499999999996</v>
      </c>
    </row>
    <row r="167" spans="1:22" ht="13.5" x14ac:dyDescent="0.25">
      <c r="A167" s="3">
        <f>RSI!A167</f>
        <v>42247</v>
      </c>
      <c r="B167" s="2">
        <f>RSI!B167</f>
        <v>39.353000000000002</v>
      </c>
      <c r="C167" s="2">
        <f>RSI!I167</f>
        <v>44.472710481908827</v>
      </c>
      <c r="D167" s="2">
        <f>MACD!E167</f>
        <v>-0.39644173209698153</v>
      </c>
      <c r="E167" s="2">
        <f>MACD!F167</f>
        <v>-6.8202058306384192E-2</v>
      </c>
      <c r="F167" s="2">
        <f>'Moving Avg'!D167</f>
        <v>39.709880000000005</v>
      </c>
      <c r="G167" s="2">
        <f>'Moving Avg'!F167</f>
        <v>39.338974999999991</v>
      </c>
      <c r="H167" s="2">
        <f>'Moving Avg'!G167</f>
        <v>39.684307999999987</v>
      </c>
      <c r="I167" s="2">
        <f>'Moving Avg'!H167</f>
        <v>0</v>
      </c>
      <c r="J167" s="6" t="str">
        <f>OBV!F167</f>
        <v>BEARISH</v>
      </c>
      <c r="K167" s="6" t="str">
        <f>OBV!G167</f>
        <v>STRONG</v>
      </c>
      <c r="L167" s="6" t="str">
        <f>OBV!H167</f>
        <v>CONFIRMED BEARISH</v>
      </c>
      <c r="M167" s="8">
        <f t="shared" si="20"/>
        <v>25</v>
      </c>
      <c r="N167" s="8">
        <f t="shared" si="21"/>
        <v>100</v>
      </c>
      <c r="O167" s="8">
        <f t="shared" si="22"/>
        <v>100</v>
      </c>
      <c r="P167" s="8">
        <f t="shared" si="23"/>
        <v>33</v>
      </c>
      <c r="Q167" s="9">
        <f t="shared" si="24"/>
        <v>63.7</v>
      </c>
      <c r="R167" s="9">
        <f t="shared" si="25"/>
        <v>68.25</v>
      </c>
      <c r="S167" s="9">
        <f t="shared" si="26"/>
        <v>58.6</v>
      </c>
      <c r="T167" s="9">
        <f t="shared" si="27"/>
        <v>64.5</v>
      </c>
      <c r="U167" s="8">
        <f t="shared" si="28"/>
        <v>63.516666666666659</v>
      </c>
      <c r="V167" s="8">
        <f t="shared" si="29"/>
        <v>63.762499999999996</v>
      </c>
    </row>
    <row r="168" spans="1:22" ht="13.5" x14ac:dyDescent="0.25">
      <c r="A168" s="3">
        <f>RSI!A168</f>
        <v>42248</v>
      </c>
      <c r="B168" s="2">
        <f>RSI!B168</f>
        <v>38.180900000000001</v>
      </c>
      <c r="C168" s="2">
        <f>RSI!I168</f>
        <v>26.876346321125553</v>
      </c>
      <c r="D168" s="2">
        <f>MACD!E168</f>
        <v>-0.33670923725085089</v>
      </c>
      <c r="E168" s="2">
        <f>MACD!F168</f>
        <v>-0.12190349409527754</v>
      </c>
      <c r="F168" s="2">
        <f>'Moving Avg'!D168</f>
        <v>39.386240000000001</v>
      </c>
      <c r="G168" s="2">
        <f>'Moving Avg'!F168</f>
        <v>39.240574999999993</v>
      </c>
      <c r="H168" s="2">
        <f>'Moving Avg'!G168</f>
        <v>39.635249999999992</v>
      </c>
      <c r="I168" s="2">
        <f>'Moving Avg'!H168</f>
        <v>0</v>
      </c>
      <c r="J168" s="6" t="str">
        <f>OBV!F168</f>
        <v>BEARISH</v>
      </c>
      <c r="K168" s="6" t="str">
        <f>OBV!G168</f>
        <v>STRONG</v>
      </c>
      <c r="L168" s="6" t="str">
        <f>OBV!H168</f>
        <v>CONFIRMED BEARISH</v>
      </c>
      <c r="M168" s="8">
        <f t="shared" si="20"/>
        <v>50</v>
      </c>
      <c r="N168" s="8">
        <f t="shared" si="21"/>
        <v>100</v>
      </c>
      <c r="O168" s="8">
        <f t="shared" si="22"/>
        <v>100</v>
      </c>
      <c r="P168" s="8">
        <f t="shared" si="23"/>
        <v>33</v>
      </c>
      <c r="Q168" s="9">
        <f t="shared" si="24"/>
        <v>72.45</v>
      </c>
      <c r="R168" s="9">
        <f t="shared" si="25"/>
        <v>73.25</v>
      </c>
      <c r="S168" s="9">
        <f t="shared" si="26"/>
        <v>62.35</v>
      </c>
      <c r="T168" s="9">
        <f t="shared" si="27"/>
        <v>70.75</v>
      </c>
      <c r="U168" s="8">
        <f t="shared" si="28"/>
        <v>69.349999999999994</v>
      </c>
      <c r="V168" s="8">
        <f t="shared" si="29"/>
        <v>69.699999999999989</v>
      </c>
    </row>
    <row r="169" spans="1:22" ht="13.5" x14ac:dyDescent="0.25">
      <c r="A169" s="3">
        <f>RSI!A169</f>
        <v>42249</v>
      </c>
      <c r="B169" s="2">
        <f>RSI!B169</f>
        <v>38.250799999999998</v>
      </c>
      <c r="C169" s="2">
        <f>RSI!I169</f>
        <v>28.688463710165806</v>
      </c>
      <c r="D169" s="2">
        <f>MACD!E169</f>
        <v>-0.2832771203514568</v>
      </c>
      <c r="E169" s="2">
        <f>MACD!F169</f>
        <v>-0.15417821934651341</v>
      </c>
      <c r="F169" s="2">
        <f>'Moving Avg'!D169</f>
        <v>39.07658</v>
      </c>
      <c r="G169" s="2">
        <f>'Moving Avg'!F169</f>
        <v>39.147854999999993</v>
      </c>
      <c r="H169" s="2">
        <f>'Moving Avg'!G169</f>
        <v>39.604353999999994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  <c r="M169" s="8">
        <f t="shared" si="20"/>
        <v>50</v>
      </c>
      <c r="N169" s="8">
        <f t="shared" si="21"/>
        <v>100</v>
      </c>
      <c r="O169" s="8">
        <f t="shared" si="22"/>
        <v>100</v>
      </c>
      <c r="P169" s="8">
        <f t="shared" si="23"/>
        <v>33</v>
      </c>
      <c r="Q169" s="9">
        <f t="shared" si="24"/>
        <v>72.45</v>
      </c>
      <c r="R169" s="9">
        <f t="shared" si="25"/>
        <v>73.25</v>
      </c>
      <c r="S169" s="9">
        <f t="shared" si="26"/>
        <v>62.35</v>
      </c>
      <c r="T169" s="9">
        <f t="shared" si="27"/>
        <v>70.75</v>
      </c>
      <c r="U169" s="8">
        <f t="shared" si="28"/>
        <v>69.349999999999994</v>
      </c>
      <c r="V169" s="8">
        <f t="shared" si="29"/>
        <v>69.699999999999989</v>
      </c>
    </row>
    <row r="170" spans="1:22" ht="13.5" x14ac:dyDescent="0.25">
      <c r="A170" s="3">
        <f>RSI!A170</f>
        <v>42250</v>
      </c>
      <c r="B170" s="2">
        <f>RSI!B170</f>
        <v>37.1312</v>
      </c>
      <c r="C170" s="2">
        <f>RSI!I170</f>
        <v>20.097513927003902</v>
      </c>
      <c r="D170" s="2">
        <f>MACD!E170</f>
        <v>-6.7678877909500557E-3</v>
      </c>
      <c r="E170" s="2">
        <f>MACD!F170</f>
        <v>-0.12469615303540074</v>
      </c>
      <c r="F170" s="2">
        <f>'Moving Avg'!D170</f>
        <v>38.542999999999999</v>
      </c>
      <c r="G170" s="2">
        <f>'Moving Avg'!F170</f>
        <v>39.03633</v>
      </c>
      <c r="H170" s="2">
        <f>'Moving Avg'!G170</f>
        <v>39.551065999999999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  <c r="M170" s="8">
        <f t="shared" si="20"/>
        <v>50</v>
      </c>
      <c r="N170" s="8">
        <f t="shared" si="21"/>
        <v>0</v>
      </c>
      <c r="O170" s="8">
        <f t="shared" si="22"/>
        <v>100</v>
      </c>
      <c r="P170" s="8">
        <f t="shared" si="23"/>
        <v>33</v>
      </c>
      <c r="Q170" s="9">
        <f t="shared" si="24"/>
        <v>37.450000000000003</v>
      </c>
      <c r="R170" s="9">
        <f t="shared" si="25"/>
        <v>53.25</v>
      </c>
      <c r="S170" s="9">
        <f t="shared" si="26"/>
        <v>47.35</v>
      </c>
      <c r="T170" s="9">
        <f t="shared" si="27"/>
        <v>45.75</v>
      </c>
      <c r="U170" s="8">
        <f t="shared" si="28"/>
        <v>46.016666666666673</v>
      </c>
      <c r="V170" s="8">
        <f t="shared" si="29"/>
        <v>45.95</v>
      </c>
    </row>
    <row r="171" spans="1:22" ht="13.5" x14ac:dyDescent="0.25">
      <c r="A171" s="3">
        <f>RSI!A171</f>
        <v>42251</v>
      </c>
      <c r="B171" s="2">
        <f>RSI!B171</f>
        <v>38.242100000000001</v>
      </c>
      <c r="C171" s="2">
        <f>RSI!I171</f>
        <v>39.467160457320176</v>
      </c>
      <c r="D171" s="2">
        <f>MACD!E171</f>
        <v>0.15806205666860507</v>
      </c>
      <c r="E171" s="2">
        <f>MACD!F171</f>
        <v>-6.8144511094599583E-2</v>
      </c>
      <c r="F171" s="2">
        <f>'Moving Avg'!D171</f>
        <v>38.2316</v>
      </c>
      <c r="G171" s="2">
        <f>'Moving Avg'!F171</f>
        <v>38.980785000000004</v>
      </c>
      <c r="H171" s="2">
        <f>'Moving Avg'!G171</f>
        <v>39.519995999999999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  <c r="M171" s="8">
        <f t="shared" si="20"/>
        <v>25</v>
      </c>
      <c r="N171" s="8">
        <f t="shared" si="21"/>
        <v>0</v>
      </c>
      <c r="O171" s="8">
        <f t="shared" si="22"/>
        <v>100</v>
      </c>
      <c r="P171" s="8">
        <f t="shared" si="23"/>
        <v>33</v>
      </c>
      <c r="Q171" s="9">
        <f t="shared" si="24"/>
        <v>28.7</v>
      </c>
      <c r="R171" s="9">
        <f t="shared" si="25"/>
        <v>48.25</v>
      </c>
      <c r="S171" s="9">
        <f t="shared" si="26"/>
        <v>43.6</v>
      </c>
      <c r="T171" s="9">
        <f t="shared" si="27"/>
        <v>39.5</v>
      </c>
      <c r="U171" s="8">
        <f t="shared" si="28"/>
        <v>40.183333333333337</v>
      </c>
      <c r="V171" s="8">
        <f t="shared" si="29"/>
        <v>40.012500000000003</v>
      </c>
    </row>
    <row r="172" spans="1:22" ht="13.5" x14ac:dyDescent="0.25">
      <c r="A172" s="3">
        <f>RSI!A172</f>
        <v>42254</v>
      </c>
      <c r="B172" s="2">
        <f>RSI!B172</f>
        <v>37.612299999999998</v>
      </c>
      <c r="C172" s="2">
        <f>RSI!I172</f>
        <v>34.378936544139378</v>
      </c>
      <c r="D172" s="2">
        <f>MACD!E172</f>
        <v>0.34979649114070099</v>
      </c>
      <c r="E172" s="2">
        <f>MACD!F172</f>
        <v>1.5443689352460536E-2</v>
      </c>
      <c r="F172" s="2">
        <f>'Moving Avg'!D172</f>
        <v>37.883459999999999</v>
      </c>
      <c r="G172" s="2">
        <f>'Moving Avg'!F172</f>
        <v>38.937050000000006</v>
      </c>
      <c r="H172" s="2">
        <f>'Moving Avg'!G172</f>
        <v>39.474637999999999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  <c r="M172" s="8">
        <f t="shared" si="20"/>
        <v>25</v>
      </c>
      <c r="N172" s="8">
        <f t="shared" si="21"/>
        <v>0</v>
      </c>
      <c r="O172" s="8">
        <f t="shared" si="22"/>
        <v>100</v>
      </c>
      <c r="P172" s="8">
        <f t="shared" si="23"/>
        <v>33</v>
      </c>
      <c r="Q172" s="9">
        <f t="shared" si="24"/>
        <v>28.7</v>
      </c>
      <c r="R172" s="9">
        <f t="shared" si="25"/>
        <v>48.25</v>
      </c>
      <c r="S172" s="9">
        <f t="shared" si="26"/>
        <v>43.6</v>
      </c>
      <c r="T172" s="9">
        <f t="shared" si="27"/>
        <v>39.5</v>
      </c>
      <c r="U172" s="8">
        <f t="shared" si="28"/>
        <v>40.183333333333337</v>
      </c>
      <c r="V172" s="8">
        <f t="shared" si="29"/>
        <v>40.012500000000003</v>
      </c>
    </row>
    <row r="173" spans="1:22" ht="13.5" x14ac:dyDescent="0.25">
      <c r="A173" s="3">
        <f>RSI!A173</f>
        <v>42255</v>
      </c>
      <c r="B173" s="2">
        <f>RSI!B173</f>
        <v>37.6036</v>
      </c>
      <c r="C173" s="2">
        <f>RSI!I173</f>
        <v>34.313126541999722</v>
      </c>
      <c r="D173" s="2">
        <f>MACD!E173</f>
        <v>0.52159473477392737</v>
      </c>
      <c r="E173" s="2">
        <f>MACD!F173</f>
        <v>0.11667389843675391</v>
      </c>
      <c r="F173" s="2">
        <f>'Moving Avg'!D173</f>
        <v>37.768000000000001</v>
      </c>
      <c r="G173" s="2">
        <f>'Moving Avg'!F173</f>
        <v>38.892880000000005</v>
      </c>
      <c r="H173" s="2">
        <f>'Moving Avg'!G173</f>
        <v>39.430798000000003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  <c r="M173" s="8">
        <f t="shared" si="20"/>
        <v>25</v>
      </c>
      <c r="N173" s="8">
        <f t="shared" si="21"/>
        <v>0</v>
      </c>
      <c r="O173" s="8">
        <f t="shared" si="22"/>
        <v>100</v>
      </c>
      <c r="P173" s="8">
        <f t="shared" si="23"/>
        <v>33</v>
      </c>
      <c r="Q173" s="9">
        <f t="shared" si="24"/>
        <v>28.7</v>
      </c>
      <c r="R173" s="9">
        <f t="shared" si="25"/>
        <v>48.25</v>
      </c>
      <c r="S173" s="9">
        <f t="shared" si="26"/>
        <v>43.6</v>
      </c>
      <c r="T173" s="9">
        <f t="shared" si="27"/>
        <v>39.5</v>
      </c>
      <c r="U173" s="8">
        <f t="shared" si="28"/>
        <v>40.183333333333337</v>
      </c>
      <c r="V173" s="8">
        <f t="shared" si="29"/>
        <v>40.012500000000003</v>
      </c>
    </row>
    <row r="174" spans="1:22" ht="13.5" x14ac:dyDescent="0.25">
      <c r="A174" s="3">
        <f>RSI!A174</f>
        <v>42256</v>
      </c>
      <c r="B174" s="2">
        <f>RSI!B174</f>
        <v>36.7376</v>
      </c>
      <c r="C174" s="2">
        <f>RSI!I174</f>
        <v>28.47083758496224</v>
      </c>
      <c r="D174" s="2">
        <f>MACD!E174</f>
        <v>0.73941848993074188</v>
      </c>
      <c r="E174" s="2">
        <f>MACD!F174</f>
        <v>0.24122281673555152</v>
      </c>
      <c r="F174" s="2">
        <f>'Moving Avg'!D174</f>
        <v>37.465359999999997</v>
      </c>
      <c r="G174" s="2">
        <f>'Moving Avg'!F174</f>
        <v>38.805410000000009</v>
      </c>
      <c r="H174" s="2">
        <f>'Moving Avg'!G174</f>
        <v>39.369638000000002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  <c r="M174" s="8">
        <f t="shared" si="20"/>
        <v>50</v>
      </c>
      <c r="N174" s="8">
        <f t="shared" si="21"/>
        <v>0</v>
      </c>
      <c r="O174" s="8">
        <f t="shared" si="22"/>
        <v>100</v>
      </c>
      <c r="P174" s="8">
        <f t="shared" si="23"/>
        <v>33</v>
      </c>
      <c r="Q174" s="9">
        <f t="shared" si="24"/>
        <v>37.450000000000003</v>
      </c>
      <c r="R174" s="9">
        <f t="shared" si="25"/>
        <v>53.25</v>
      </c>
      <c r="S174" s="9">
        <f t="shared" si="26"/>
        <v>47.35</v>
      </c>
      <c r="T174" s="9">
        <f t="shared" si="27"/>
        <v>45.75</v>
      </c>
      <c r="U174" s="8">
        <f t="shared" si="28"/>
        <v>46.016666666666673</v>
      </c>
      <c r="V174" s="8">
        <f t="shared" si="29"/>
        <v>45.95</v>
      </c>
    </row>
    <row r="175" spans="1:22" ht="13.5" x14ac:dyDescent="0.25">
      <c r="A175" s="3">
        <f>RSI!A175</f>
        <v>42257</v>
      </c>
      <c r="B175" s="2">
        <f>RSI!B175</f>
        <v>36.204000000000001</v>
      </c>
      <c r="C175" s="2">
        <f>RSI!I175</f>
        <v>25.580704423248534</v>
      </c>
      <c r="D175" s="2">
        <f>MACD!E175</f>
        <v>0.9760665204390051</v>
      </c>
      <c r="E175" s="2">
        <f>MACD!F175</f>
        <v>0.38819155747624223</v>
      </c>
      <c r="F175" s="2">
        <f>'Moving Avg'!D175</f>
        <v>37.279920000000004</v>
      </c>
      <c r="G175" s="2">
        <f>'Moving Avg'!F175</f>
        <v>38.671580000000013</v>
      </c>
      <c r="H175" s="2">
        <f>'Moving Avg'!G175</f>
        <v>39.297806000000001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  <c r="M175" s="8">
        <f t="shared" si="20"/>
        <v>50</v>
      </c>
      <c r="N175" s="8">
        <f t="shared" si="21"/>
        <v>0</v>
      </c>
      <c r="O175" s="8">
        <f t="shared" si="22"/>
        <v>100</v>
      </c>
      <c r="P175" s="8">
        <f t="shared" si="23"/>
        <v>33</v>
      </c>
      <c r="Q175" s="9">
        <f t="shared" si="24"/>
        <v>37.450000000000003</v>
      </c>
      <c r="R175" s="9">
        <f t="shared" si="25"/>
        <v>53.25</v>
      </c>
      <c r="S175" s="9">
        <f t="shared" si="26"/>
        <v>47.35</v>
      </c>
      <c r="T175" s="9">
        <f t="shared" si="27"/>
        <v>45.75</v>
      </c>
      <c r="U175" s="8">
        <f t="shared" si="28"/>
        <v>46.016666666666673</v>
      </c>
      <c r="V175" s="8">
        <f t="shared" si="29"/>
        <v>45.95</v>
      </c>
    </row>
    <row r="176" spans="1:22" ht="13.5" x14ac:dyDescent="0.25">
      <c r="A176" s="3">
        <f>RSI!A176</f>
        <v>42258</v>
      </c>
      <c r="B176" s="2">
        <f>RSI!B176</f>
        <v>35.862900000000003</v>
      </c>
      <c r="C176" s="2">
        <f>RSI!I176</f>
        <v>23.909826877609845</v>
      </c>
      <c r="D176" s="2">
        <f>MACD!E176</f>
        <v>1.216587723595751</v>
      </c>
      <c r="E176" s="2">
        <f>MACD!F176</f>
        <v>0.553870790700144</v>
      </c>
      <c r="F176" s="2">
        <f>'Moving Avg'!D176</f>
        <v>36.804079999999999</v>
      </c>
      <c r="G176" s="2">
        <f>'Moving Avg'!F176</f>
        <v>38.520695000000003</v>
      </c>
      <c r="H176" s="2">
        <f>'Moving Avg'!G176</f>
        <v>39.219152000000001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  <c r="M176" s="8">
        <f t="shared" si="20"/>
        <v>50</v>
      </c>
      <c r="N176" s="8">
        <f t="shared" si="21"/>
        <v>0</v>
      </c>
      <c r="O176" s="8">
        <f t="shared" si="22"/>
        <v>100</v>
      </c>
      <c r="P176" s="8">
        <f t="shared" si="23"/>
        <v>33</v>
      </c>
      <c r="Q176" s="9">
        <f t="shared" si="24"/>
        <v>37.450000000000003</v>
      </c>
      <c r="R176" s="9">
        <f t="shared" si="25"/>
        <v>53.25</v>
      </c>
      <c r="S176" s="9">
        <f t="shared" si="26"/>
        <v>47.35</v>
      </c>
      <c r="T176" s="9">
        <f t="shared" si="27"/>
        <v>45.75</v>
      </c>
      <c r="U176" s="8">
        <f t="shared" si="28"/>
        <v>46.016666666666673</v>
      </c>
      <c r="V176" s="8">
        <f t="shared" si="29"/>
        <v>45.95</v>
      </c>
    </row>
    <row r="177" spans="1:22" ht="13.5" x14ac:dyDescent="0.25">
      <c r="A177" s="3">
        <f>RSI!A177</f>
        <v>42261</v>
      </c>
      <c r="B177" s="2">
        <f>RSI!B177</f>
        <v>35.416800000000002</v>
      </c>
      <c r="C177" s="2">
        <f>RSI!I177</f>
        <v>21.895533003193052</v>
      </c>
      <c r="D177" s="2">
        <f>MACD!E177</f>
        <v>1.4004366693898334</v>
      </c>
      <c r="E177" s="2">
        <f>MACD!F177</f>
        <v>0.72318396643808192</v>
      </c>
      <c r="F177" s="2">
        <f>'Moving Avg'!D177</f>
        <v>36.364979999999996</v>
      </c>
      <c r="G177" s="2">
        <f>'Moving Avg'!F177</f>
        <v>38.347504999999998</v>
      </c>
      <c r="H177" s="2">
        <f>'Moving Avg'!G177</f>
        <v>39.131575999999995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  <c r="M177" s="8">
        <f t="shared" si="20"/>
        <v>50</v>
      </c>
      <c r="N177" s="8">
        <f t="shared" si="21"/>
        <v>0</v>
      </c>
      <c r="O177" s="8">
        <f t="shared" si="22"/>
        <v>100</v>
      </c>
      <c r="P177" s="8">
        <f t="shared" si="23"/>
        <v>33</v>
      </c>
      <c r="Q177" s="9">
        <f t="shared" si="24"/>
        <v>37.450000000000003</v>
      </c>
      <c r="R177" s="9">
        <f t="shared" si="25"/>
        <v>53.25</v>
      </c>
      <c r="S177" s="9">
        <f t="shared" si="26"/>
        <v>47.35</v>
      </c>
      <c r="T177" s="9">
        <f t="shared" si="27"/>
        <v>45.75</v>
      </c>
      <c r="U177" s="8">
        <f t="shared" si="28"/>
        <v>46.016666666666673</v>
      </c>
      <c r="V177" s="8">
        <f t="shared" si="29"/>
        <v>45.95</v>
      </c>
    </row>
    <row r="178" spans="1:22" ht="13.5" x14ac:dyDescent="0.25">
      <c r="A178" s="3">
        <f>RSI!A178</f>
        <v>42262</v>
      </c>
      <c r="B178" s="2">
        <f>RSI!B178</f>
        <v>34.988199999999999</v>
      </c>
      <c r="C178" s="2">
        <f>RSI!I178</f>
        <v>20.139994440942374</v>
      </c>
      <c r="D178" s="2">
        <f>MACD!E178</f>
        <v>1.4248005252753373</v>
      </c>
      <c r="E178" s="2">
        <f>MACD!F178</f>
        <v>0.86350727820553308</v>
      </c>
      <c r="F178" s="2">
        <f>'Moving Avg'!D178</f>
        <v>35.841899999999995</v>
      </c>
      <c r="G178" s="2">
        <f>'Moving Avg'!F178</f>
        <v>38.152884999999998</v>
      </c>
      <c r="H178" s="2">
        <f>'Moving Avg'!G178</f>
        <v>39.035427999999996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  <c r="M178" s="8">
        <f t="shared" si="20"/>
        <v>50</v>
      </c>
      <c r="N178" s="8">
        <f t="shared" si="21"/>
        <v>0</v>
      </c>
      <c r="O178" s="8">
        <f t="shared" si="22"/>
        <v>100</v>
      </c>
      <c r="P178" s="8">
        <f t="shared" si="23"/>
        <v>33</v>
      </c>
      <c r="Q178" s="9">
        <f t="shared" si="24"/>
        <v>37.450000000000003</v>
      </c>
      <c r="R178" s="9">
        <f t="shared" si="25"/>
        <v>53.25</v>
      </c>
      <c r="S178" s="9">
        <f t="shared" si="26"/>
        <v>47.35</v>
      </c>
      <c r="T178" s="9">
        <f t="shared" si="27"/>
        <v>45.75</v>
      </c>
      <c r="U178" s="8">
        <f t="shared" si="28"/>
        <v>46.016666666666673</v>
      </c>
      <c r="V178" s="8">
        <f t="shared" si="29"/>
        <v>45.95</v>
      </c>
    </row>
    <row r="179" spans="1:22" ht="13.5" x14ac:dyDescent="0.25">
      <c r="A179" s="3">
        <f>RSI!A179</f>
        <v>42263</v>
      </c>
      <c r="B179" s="2">
        <f>RSI!B179</f>
        <v>34.979399999999998</v>
      </c>
      <c r="C179" s="2">
        <f>RSI!I179</f>
        <v>20.10435259954707</v>
      </c>
      <c r="D179" s="2">
        <f>MACD!E179</f>
        <v>1.4754417169203791</v>
      </c>
      <c r="E179" s="2">
        <f>MACD!F179</f>
        <v>0.98589416594850232</v>
      </c>
      <c r="F179" s="2">
        <f>'Moving Avg'!D179</f>
        <v>35.490259999999999</v>
      </c>
      <c r="G179" s="2">
        <f>'Moving Avg'!F179</f>
        <v>37.957825</v>
      </c>
      <c r="H179" s="2">
        <f>'Moving Avg'!G179</f>
        <v>38.93927399999999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  <c r="M179" s="8">
        <f t="shared" si="20"/>
        <v>50</v>
      </c>
      <c r="N179" s="8">
        <f t="shared" si="21"/>
        <v>0</v>
      </c>
      <c r="O179" s="8">
        <f t="shared" si="22"/>
        <v>100</v>
      </c>
      <c r="P179" s="8">
        <f t="shared" si="23"/>
        <v>33</v>
      </c>
      <c r="Q179" s="9">
        <f t="shared" si="24"/>
        <v>37.450000000000003</v>
      </c>
      <c r="R179" s="9">
        <f t="shared" si="25"/>
        <v>53.25</v>
      </c>
      <c r="S179" s="9">
        <f t="shared" si="26"/>
        <v>47.35</v>
      </c>
      <c r="T179" s="9">
        <f t="shared" si="27"/>
        <v>45.75</v>
      </c>
      <c r="U179" s="8">
        <f t="shared" si="28"/>
        <v>46.016666666666673</v>
      </c>
      <c r="V179" s="8">
        <f t="shared" si="29"/>
        <v>45.95</v>
      </c>
    </row>
    <row r="180" spans="1:22" ht="13.5" x14ac:dyDescent="0.25">
      <c r="A180" s="3">
        <f>RSI!A180</f>
        <v>42264</v>
      </c>
      <c r="B180" s="2">
        <f>RSI!B180</f>
        <v>34.979399999999998</v>
      </c>
      <c r="C180" s="2">
        <f>RSI!I180</f>
        <v>20.10435259954707</v>
      </c>
      <c r="D180" s="2">
        <f>MACD!E180</f>
        <v>1.3633384714352133</v>
      </c>
      <c r="E180" s="2">
        <f>MACD!F180</f>
        <v>1.0613830270458446</v>
      </c>
      <c r="F180" s="2">
        <f>'Moving Avg'!D180</f>
        <v>35.245339999999999</v>
      </c>
      <c r="G180" s="2">
        <f>'Moving Avg'!F180</f>
        <v>37.716839999999991</v>
      </c>
      <c r="H180" s="2">
        <f>'Moving Avg'!G180</f>
        <v>38.843119999999992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  <c r="M180" s="8">
        <f t="shared" si="20"/>
        <v>50</v>
      </c>
      <c r="N180" s="8">
        <f t="shared" si="21"/>
        <v>0</v>
      </c>
      <c r="O180" s="8">
        <f t="shared" si="22"/>
        <v>100</v>
      </c>
      <c r="P180" s="8">
        <f t="shared" si="23"/>
        <v>33</v>
      </c>
      <c r="Q180" s="9">
        <f t="shared" si="24"/>
        <v>37.450000000000003</v>
      </c>
      <c r="R180" s="9">
        <f t="shared" si="25"/>
        <v>53.25</v>
      </c>
      <c r="S180" s="9">
        <f t="shared" si="26"/>
        <v>47.35</v>
      </c>
      <c r="T180" s="9">
        <f t="shared" si="27"/>
        <v>45.75</v>
      </c>
      <c r="U180" s="8">
        <f t="shared" si="28"/>
        <v>46.016666666666673</v>
      </c>
      <c r="V180" s="8">
        <f t="shared" si="29"/>
        <v>45.95</v>
      </c>
    </row>
    <row r="181" spans="1:22" ht="13.5" x14ac:dyDescent="0.25">
      <c r="A181" s="3">
        <f>RSI!A181</f>
        <v>42265</v>
      </c>
      <c r="B181" s="2">
        <f>RSI!B181</f>
        <v>34.9619</v>
      </c>
      <c r="C181" s="2">
        <f>RSI!I181</f>
        <v>20.022629160509197</v>
      </c>
      <c r="D181" s="2">
        <f>MACD!E181</f>
        <v>1.4566975985173798</v>
      </c>
      <c r="E181" s="2">
        <f>MACD!F181</f>
        <v>1.1404459413401518</v>
      </c>
      <c r="F181" s="2">
        <f>'Moving Avg'!D181</f>
        <v>35.06514</v>
      </c>
      <c r="G181" s="2">
        <f>'Moving Avg'!F181</f>
        <v>37.474979999999995</v>
      </c>
      <c r="H181" s="2">
        <f>'Moving Avg'!G181</f>
        <v>38.746615999999989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  <c r="M181" s="8">
        <f t="shared" si="20"/>
        <v>50</v>
      </c>
      <c r="N181" s="8">
        <f t="shared" si="21"/>
        <v>0</v>
      </c>
      <c r="O181" s="8">
        <f t="shared" si="22"/>
        <v>100</v>
      </c>
      <c r="P181" s="8">
        <f t="shared" si="23"/>
        <v>33</v>
      </c>
      <c r="Q181" s="9">
        <f t="shared" si="24"/>
        <v>37.450000000000003</v>
      </c>
      <c r="R181" s="9">
        <f t="shared" si="25"/>
        <v>53.25</v>
      </c>
      <c r="S181" s="9">
        <f t="shared" si="26"/>
        <v>47.35</v>
      </c>
      <c r="T181" s="9">
        <f t="shared" si="27"/>
        <v>45.75</v>
      </c>
      <c r="U181" s="8">
        <f t="shared" si="28"/>
        <v>46.016666666666673</v>
      </c>
      <c r="V181" s="8">
        <f t="shared" si="29"/>
        <v>45.95</v>
      </c>
    </row>
    <row r="182" spans="1:22" ht="13.5" x14ac:dyDescent="0.25">
      <c r="A182" s="3">
        <f>RSI!A182</f>
        <v>42268</v>
      </c>
      <c r="B182" s="2">
        <f>RSI!B182</f>
        <v>34.375900000000001</v>
      </c>
      <c r="C182" s="2">
        <f>RSI!I182</f>
        <v>17.46278102935365</v>
      </c>
      <c r="D182" s="2">
        <f>MACD!E182</f>
        <v>1.4971379676157497</v>
      </c>
      <c r="E182" s="2">
        <f>MACD!F182</f>
        <v>1.2117843465952713</v>
      </c>
      <c r="F182" s="2">
        <f>'Moving Avg'!D182</f>
        <v>34.856960000000001</v>
      </c>
      <c r="G182" s="2">
        <f>'Moving Avg'!F182</f>
        <v>37.203819999999993</v>
      </c>
      <c r="H182" s="2">
        <f>'Moving Avg'!G182</f>
        <v>38.638151999999984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CONFIRMED BEARISH</v>
      </c>
      <c r="M182" s="8">
        <f t="shared" si="20"/>
        <v>50</v>
      </c>
      <c r="N182" s="8">
        <f t="shared" si="21"/>
        <v>0</v>
      </c>
      <c r="O182" s="8">
        <f t="shared" si="22"/>
        <v>100</v>
      </c>
      <c r="P182" s="8">
        <f t="shared" si="23"/>
        <v>33</v>
      </c>
      <c r="Q182" s="9">
        <f t="shared" si="24"/>
        <v>37.450000000000003</v>
      </c>
      <c r="R182" s="9">
        <f t="shared" si="25"/>
        <v>53.25</v>
      </c>
      <c r="S182" s="9">
        <f t="shared" si="26"/>
        <v>47.35</v>
      </c>
      <c r="T182" s="9">
        <f t="shared" si="27"/>
        <v>45.75</v>
      </c>
      <c r="U182" s="8">
        <f t="shared" si="28"/>
        <v>46.016666666666673</v>
      </c>
      <c r="V182" s="8">
        <f t="shared" si="29"/>
        <v>45.95</v>
      </c>
    </row>
    <row r="183" spans="1:22" ht="13.5" x14ac:dyDescent="0.25">
      <c r="A183" s="3">
        <f>RSI!A183</f>
        <v>42269</v>
      </c>
      <c r="B183" s="2">
        <f>RSI!B183</f>
        <v>34.804499999999997</v>
      </c>
      <c r="C183" s="2">
        <f>RSI!I183</f>
        <v>25.013928191242641</v>
      </c>
      <c r="D183" s="2">
        <f>MACD!E183</f>
        <v>1.51555605773423</v>
      </c>
      <c r="E183" s="2">
        <f>MACD!F183</f>
        <v>1.2725386888230632</v>
      </c>
      <c r="F183" s="2">
        <f>'Moving Avg'!D183</f>
        <v>34.820219999999999</v>
      </c>
      <c r="G183" s="2">
        <f>'Moving Avg'!F183</f>
        <v>36.954089999999994</v>
      </c>
      <c r="H183" s="2">
        <f>'Moving Avg'!G183</f>
        <v>38.540009999999988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  <c r="M183" s="8">
        <f t="shared" si="20"/>
        <v>50</v>
      </c>
      <c r="N183" s="8">
        <f t="shared" si="21"/>
        <v>0</v>
      </c>
      <c r="O183" s="8">
        <f t="shared" si="22"/>
        <v>100</v>
      </c>
      <c r="P183" s="8">
        <f t="shared" si="23"/>
        <v>33</v>
      </c>
      <c r="Q183" s="9">
        <f t="shared" si="24"/>
        <v>37.450000000000003</v>
      </c>
      <c r="R183" s="9">
        <f t="shared" si="25"/>
        <v>53.25</v>
      </c>
      <c r="S183" s="9">
        <f t="shared" si="26"/>
        <v>47.35</v>
      </c>
      <c r="T183" s="9">
        <f t="shared" si="27"/>
        <v>45.75</v>
      </c>
      <c r="U183" s="8">
        <f t="shared" si="28"/>
        <v>46.016666666666673</v>
      </c>
      <c r="V183" s="8">
        <f t="shared" si="29"/>
        <v>45.95</v>
      </c>
    </row>
    <row r="184" spans="1:22" ht="13.5" x14ac:dyDescent="0.25">
      <c r="A184" s="3">
        <f>RSI!A184</f>
        <v>42270</v>
      </c>
      <c r="B184" s="2">
        <f>RSI!B184</f>
        <v>34.716999999999999</v>
      </c>
      <c r="C184" s="2">
        <f>RSI!I184</f>
        <v>24.520712641611084</v>
      </c>
      <c r="D184" s="2">
        <f>MACD!E184</f>
        <v>1.4178641789639954</v>
      </c>
      <c r="E184" s="2">
        <f>MACD!F184</f>
        <v>1.3016037868512498</v>
      </c>
      <c r="F184" s="2">
        <f>'Moving Avg'!D184</f>
        <v>34.767740000000003</v>
      </c>
      <c r="G184" s="2">
        <f>'Moving Avg'!F184</f>
        <v>36.699984999999998</v>
      </c>
      <c r="H184" s="2">
        <f>'Moving Avg'!G184</f>
        <v>38.440991999999987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  <c r="M184" s="8">
        <f t="shared" si="20"/>
        <v>50</v>
      </c>
      <c r="N184" s="8">
        <f t="shared" si="21"/>
        <v>0</v>
      </c>
      <c r="O184" s="8">
        <f t="shared" si="22"/>
        <v>100</v>
      </c>
      <c r="P184" s="8">
        <f t="shared" si="23"/>
        <v>16.5</v>
      </c>
      <c r="Q184" s="9">
        <f t="shared" si="24"/>
        <v>34.975000000000001</v>
      </c>
      <c r="R184" s="9">
        <f t="shared" si="25"/>
        <v>49.125</v>
      </c>
      <c r="S184" s="9">
        <f t="shared" si="26"/>
        <v>39.924999999999997</v>
      </c>
      <c r="T184" s="9">
        <f t="shared" si="27"/>
        <v>41.625</v>
      </c>
      <c r="U184" s="8">
        <f t="shared" si="28"/>
        <v>41.341666666666661</v>
      </c>
      <c r="V184" s="8">
        <f t="shared" si="29"/>
        <v>41.412499999999994</v>
      </c>
    </row>
    <row r="185" spans="1:22" ht="13.5" x14ac:dyDescent="0.25">
      <c r="A185" s="3">
        <f>RSI!A185</f>
        <v>42275</v>
      </c>
      <c r="B185" s="2">
        <f>RSI!B185</f>
        <v>33.868600000000001</v>
      </c>
      <c r="C185" s="2">
        <f>RSI!I185</f>
        <v>20.334145357290922</v>
      </c>
      <c r="D185" s="2">
        <f>MACD!E185</f>
        <v>1.328945878742708</v>
      </c>
      <c r="E185" s="2">
        <f>MACD!F185</f>
        <v>1.3070722052295414</v>
      </c>
      <c r="F185" s="2">
        <f>'Moving Avg'!D185</f>
        <v>34.545580000000008</v>
      </c>
      <c r="G185" s="2">
        <f>'Moving Avg'!F185</f>
        <v>36.403460000000003</v>
      </c>
      <c r="H185" s="2">
        <f>'Moving Avg'!G185</f>
        <v>38.326055999999987</v>
      </c>
      <c r="I185" s="2">
        <f>'Moving Avg'!H185</f>
        <v>0</v>
      </c>
      <c r="J185" s="6" t="str">
        <f>OBV!F185</f>
        <v>BEARISH</v>
      </c>
      <c r="K185" s="6" t="str">
        <f>OBV!G185</f>
        <v>STRONG</v>
      </c>
      <c r="L185" s="6" t="str">
        <f>OBV!H185</f>
        <v>CONFIRMED BEARISH</v>
      </c>
      <c r="M185" s="8">
        <f t="shared" si="20"/>
        <v>50</v>
      </c>
      <c r="N185" s="8">
        <f t="shared" si="21"/>
        <v>0</v>
      </c>
      <c r="O185" s="8">
        <f t="shared" si="22"/>
        <v>100</v>
      </c>
      <c r="P185" s="8">
        <f t="shared" si="23"/>
        <v>33</v>
      </c>
      <c r="Q185" s="9">
        <f t="shared" si="24"/>
        <v>37.450000000000003</v>
      </c>
      <c r="R185" s="9">
        <f t="shared" si="25"/>
        <v>53.25</v>
      </c>
      <c r="S185" s="9">
        <f t="shared" si="26"/>
        <v>47.35</v>
      </c>
      <c r="T185" s="9">
        <f t="shared" si="27"/>
        <v>45.75</v>
      </c>
      <c r="U185" s="8">
        <f t="shared" si="28"/>
        <v>46.016666666666673</v>
      </c>
      <c r="V185" s="8">
        <f t="shared" si="29"/>
        <v>45.95</v>
      </c>
    </row>
    <row r="186" spans="1:22" ht="13.5" x14ac:dyDescent="0.25">
      <c r="A186" s="3">
        <f>RSI!A186</f>
        <v>42276</v>
      </c>
      <c r="B186" s="2">
        <f>RSI!B186</f>
        <v>33.868600000000001</v>
      </c>
      <c r="C186" s="2">
        <f>RSI!I186</f>
        <v>20.334145357290922</v>
      </c>
      <c r="D186" s="2">
        <f>MACD!E186</f>
        <v>1.2182731833699876</v>
      </c>
      <c r="E186" s="2">
        <f>MACD!F186</f>
        <v>1.2893124008576307</v>
      </c>
      <c r="F186" s="2">
        <f>'Moving Avg'!D186</f>
        <v>34.326919999999994</v>
      </c>
      <c r="G186" s="2">
        <f>'Moving Avg'!F186</f>
        <v>36.106935000000007</v>
      </c>
      <c r="H186" s="2">
        <f>'Moving Avg'!G186</f>
        <v>38.210069999999988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CONFIRMED BEARISH</v>
      </c>
      <c r="M186" s="8">
        <f t="shared" si="20"/>
        <v>50</v>
      </c>
      <c r="N186" s="8">
        <f t="shared" si="21"/>
        <v>100</v>
      </c>
      <c r="O186" s="8">
        <f t="shared" si="22"/>
        <v>100</v>
      </c>
      <c r="P186" s="8">
        <f t="shared" si="23"/>
        <v>33</v>
      </c>
      <c r="Q186" s="9">
        <f t="shared" si="24"/>
        <v>72.45</v>
      </c>
      <c r="R186" s="9">
        <f t="shared" si="25"/>
        <v>73.25</v>
      </c>
      <c r="S186" s="9">
        <f t="shared" si="26"/>
        <v>62.35</v>
      </c>
      <c r="T186" s="9">
        <f t="shared" si="27"/>
        <v>70.75</v>
      </c>
      <c r="U186" s="8">
        <f t="shared" si="28"/>
        <v>69.349999999999994</v>
      </c>
      <c r="V186" s="8">
        <f t="shared" si="29"/>
        <v>69.699999999999989</v>
      </c>
    </row>
    <row r="187" spans="1:22" ht="13.5" x14ac:dyDescent="0.25">
      <c r="A187" s="3">
        <f>RSI!A187</f>
        <v>42277</v>
      </c>
      <c r="B187" s="2">
        <f>RSI!B187</f>
        <v>33.746099999999998</v>
      </c>
      <c r="C187" s="2">
        <f>RSI!I187</f>
        <v>19.768931273771415</v>
      </c>
      <c r="D187" s="2">
        <f>MACD!E187</f>
        <v>1.0808507219427028</v>
      </c>
      <c r="E187" s="2">
        <f>MACD!F187</f>
        <v>1.2476200650746452</v>
      </c>
      <c r="F187" s="2">
        <f>'Moving Avg'!D187</f>
        <v>34.200959999999995</v>
      </c>
      <c r="G187" s="2">
        <f>'Moving Avg'!F187</f>
        <v>35.826589999999996</v>
      </c>
      <c r="H187" s="2">
        <f>'Moving Avg'!G187</f>
        <v>38.090759999999989</v>
      </c>
      <c r="I187" s="2">
        <f>'Moving Avg'!H187</f>
        <v>0</v>
      </c>
      <c r="J187" s="6" t="str">
        <f>OBV!F187</f>
        <v>BULLISH</v>
      </c>
      <c r="K187" s="6" t="str">
        <f>OBV!G187</f>
        <v>WEAK</v>
      </c>
      <c r="L187" s="6" t="str">
        <f>OBV!H187</f>
        <v>BULLISH DIVERGENCE</v>
      </c>
      <c r="M187" s="8">
        <f t="shared" si="20"/>
        <v>50</v>
      </c>
      <c r="N187" s="8">
        <f t="shared" si="21"/>
        <v>100</v>
      </c>
      <c r="O187" s="8">
        <f t="shared" si="22"/>
        <v>100</v>
      </c>
      <c r="P187" s="8">
        <f t="shared" si="23"/>
        <v>50</v>
      </c>
      <c r="Q187" s="9">
        <f t="shared" si="24"/>
        <v>75</v>
      </c>
      <c r="R187" s="9">
        <f t="shared" si="25"/>
        <v>77.5</v>
      </c>
      <c r="S187" s="9">
        <f t="shared" si="26"/>
        <v>70</v>
      </c>
      <c r="T187" s="9">
        <f t="shared" si="27"/>
        <v>75</v>
      </c>
      <c r="U187" s="8">
        <f t="shared" si="28"/>
        <v>74.166666666666671</v>
      </c>
      <c r="V187" s="8">
        <f t="shared" si="29"/>
        <v>74.375</v>
      </c>
    </row>
    <row r="188" spans="1:22" ht="13.5" x14ac:dyDescent="0.25">
      <c r="A188" s="3">
        <f>RSI!A188</f>
        <v>42278</v>
      </c>
      <c r="B188" s="2">
        <f>RSI!B188</f>
        <v>33.746099999999998</v>
      </c>
      <c r="C188" s="2">
        <f>RSI!I188</f>
        <v>19.768931273771415</v>
      </c>
      <c r="D188" s="2">
        <f>MACD!E188</f>
        <v>0.91396701886498732</v>
      </c>
      <c r="E188" s="2">
        <f>MACD!F188</f>
        <v>1.1808894558327137</v>
      </c>
      <c r="F188" s="2">
        <f>'Moving Avg'!D188</f>
        <v>33.989279999999994</v>
      </c>
      <c r="G188" s="2">
        <f>'Moving Avg'!F188</f>
        <v>35.604849999999999</v>
      </c>
      <c r="H188" s="2">
        <f>'Moving Avg'!G188</f>
        <v>37.960953999999994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CONFIRMED BEARISH</v>
      </c>
      <c r="M188" s="8">
        <f t="shared" si="20"/>
        <v>50</v>
      </c>
      <c r="N188" s="8">
        <f t="shared" si="21"/>
        <v>100</v>
      </c>
      <c r="O188" s="8">
        <f t="shared" si="22"/>
        <v>100</v>
      </c>
      <c r="P188" s="8">
        <f t="shared" si="23"/>
        <v>33</v>
      </c>
      <c r="Q188" s="9">
        <f t="shared" si="24"/>
        <v>72.45</v>
      </c>
      <c r="R188" s="9">
        <f t="shared" si="25"/>
        <v>73.25</v>
      </c>
      <c r="S188" s="9">
        <f t="shared" si="26"/>
        <v>62.35</v>
      </c>
      <c r="T188" s="9">
        <f t="shared" si="27"/>
        <v>70.75</v>
      </c>
      <c r="U188" s="8">
        <f t="shared" si="28"/>
        <v>69.349999999999994</v>
      </c>
      <c r="V188" s="8">
        <f t="shared" si="29"/>
        <v>69.699999999999989</v>
      </c>
    </row>
    <row r="189" spans="1:22" ht="13.5" x14ac:dyDescent="0.25">
      <c r="A189" s="3">
        <f>RSI!A189</f>
        <v>42279</v>
      </c>
      <c r="B189" s="2">
        <f>RSI!B189</f>
        <v>33.667400000000001</v>
      </c>
      <c r="C189" s="2">
        <f>RSI!I189</f>
        <v>19.367810107148117</v>
      </c>
      <c r="D189" s="2">
        <f>MACD!E189</f>
        <v>0.79143286951504166</v>
      </c>
      <c r="E189" s="2">
        <f>MACD!F189</f>
        <v>1.1029981385691794</v>
      </c>
      <c r="F189" s="2">
        <f>'Moving Avg'!D189</f>
        <v>33.779359999999997</v>
      </c>
      <c r="G189" s="2">
        <f>'Moving Avg'!F189</f>
        <v>35.375680000000003</v>
      </c>
      <c r="H189" s="2">
        <f>'Moving Avg'!G189</f>
        <v>37.831323999999995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CONFIRMED BEARISH</v>
      </c>
      <c r="M189" s="8">
        <f t="shared" si="20"/>
        <v>50</v>
      </c>
      <c r="N189" s="8">
        <f t="shared" si="21"/>
        <v>100</v>
      </c>
      <c r="O189" s="8">
        <f t="shared" si="22"/>
        <v>100</v>
      </c>
      <c r="P189" s="8">
        <f t="shared" si="23"/>
        <v>33</v>
      </c>
      <c r="Q189" s="9">
        <f t="shared" si="24"/>
        <v>72.45</v>
      </c>
      <c r="R189" s="9">
        <f t="shared" si="25"/>
        <v>73.25</v>
      </c>
      <c r="S189" s="9">
        <f t="shared" si="26"/>
        <v>62.35</v>
      </c>
      <c r="T189" s="9">
        <f t="shared" si="27"/>
        <v>70.75</v>
      </c>
      <c r="U189" s="8">
        <f t="shared" si="28"/>
        <v>69.349999999999994</v>
      </c>
      <c r="V189" s="8">
        <f t="shared" si="29"/>
        <v>69.699999999999989</v>
      </c>
    </row>
    <row r="190" spans="1:22" ht="13.5" x14ac:dyDescent="0.25">
      <c r="A190" s="3">
        <f>RSI!A190</f>
        <v>42282</v>
      </c>
      <c r="B190" s="2">
        <f>RSI!B190</f>
        <v>33.667400000000001</v>
      </c>
      <c r="C190" s="2">
        <f>RSI!I190</f>
        <v>19.367810107148102</v>
      </c>
      <c r="D190" s="2">
        <f>MACD!E190</f>
        <v>0.7013627198019563</v>
      </c>
      <c r="E190" s="2">
        <f>MACD!F190</f>
        <v>1.0226710548157349</v>
      </c>
      <c r="F190" s="2">
        <f>'Moving Avg'!D190</f>
        <v>33.73912</v>
      </c>
      <c r="G190" s="2">
        <f>'Moving Avg'!F190</f>
        <v>35.202489999999997</v>
      </c>
      <c r="H190" s="2">
        <f>'Moving Avg'!G190</f>
        <v>37.701693999999996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  <c r="M190" s="8">
        <f t="shared" si="20"/>
        <v>50</v>
      </c>
      <c r="N190" s="8">
        <f t="shared" si="21"/>
        <v>100</v>
      </c>
      <c r="O190" s="8">
        <f t="shared" si="22"/>
        <v>100</v>
      </c>
      <c r="P190" s="8">
        <f t="shared" si="23"/>
        <v>16.5</v>
      </c>
      <c r="Q190" s="9">
        <f t="shared" si="24"/>
        <v>69.974999999999994</v>
      </c>
      <c r="R190" s="9">
        <f t="shared" si="25"/>
        <v>69.125</v>
      </c>
      <c r="S190" s="9">
        <f t="shared" si="26"/>
        <v>54.924999999999997</v>
      </c>
      <c r="T190" s="9">
        <f t="shared" si="27"/>
        <v>66.625</v>
      </c>
      <c r="U190" s="8">
        <f t="shared" si="28"/>
        <v>64.674999999999997</v>
      </c>
      <c r="V190" s="8">
        <f t="shared" si="29"/>
        <v>65.162499999999994</v>
      </c>
    </row>
    <row r="191" spans="1:22" ht="13.5" x14ac:dyDescent="0.25">
      <c r="A191" s="3">
        <f>RSI!A191</f>
        <v>42283</v>
      </c>
      <c r="B191" s="2">
        <f>RSI!B191</f>
        <v>33.667400000000001</v>
      </c>
      <c r="C191" s="2">
        <f>RSI!I191</f>
        <v>19.367810107148117</v>
      </c>
      <c r="D191" s="2">
        <f>MACD!E191</f>
        <v>0.6350614603993705</v>
      </c>
      <c r="E191" s="2">
        <f>MACD!F191</f>
        <v>0.94514913593246208</v>
      </c>
      <c r="F191" s="2">
        <f>'Moving Avg'!D191</f>
        <v>33.698879999999996</v>
      </c>
      <c r="G191" s="2">
        <f>'Moving Avg'!F191</f>
        <v>34.973755000000004</v>
      </c>
      <c r="H191" s="2">
        <f>'Moving Avg'!G191</f>
        <v>37.572063999999997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  <c r="M191" s="8">
        <f t="shared" si="20"/>
        <v>50</v>
      </c>
      <c r="N191" s="8">
        <f t="shared" si="21"/>
        <v>100</v>
      </c>
      <c r="O191" s="8">
        <f t="shared" si="22"/>
        <v>100</v>
      </c>
      <c r="P191" s="8">
        <f t="shared" si="23"/>
        <v>16.5</v>
      </c>
      <c r="Q191" s="9">
        <f t="shared" si="24"/>
        <v>69.974999999999994</v>
      </c>
      <c r="R191" s="9">
        <f t="shared" si="25"/>
        <v>69.125</v>
      </c>
      <c r="S191" s="9">
        <f t="shared" si="26"/>
        <v>54.924999999999997</v>
      </c>
      <c r="T191" s="9">
        <f t="shared" si="27"/>
        <v>66.625</v>
      </c>
      <c r="U191" s="8">
        <f t="shared" si="28"/>
        <v>64.674999999999997</v>
      </c>
      <c r="V191" s="8">
        <f t="shared" si="29"/>
        <v>65.162499999999994</v>
      </c>
    </row>
    <row r="192" spans="1:22" ht="13.5" x14ac:dyDescent="0.25">
      <c r="A192" s="3">
        <f>RSI!A192</f>
        <v>42284</v>
      </c>
      <c r="B192" s="2">
        <f>RSI!B192</f>
        <v>32.661499999999997</v>
      </c>
      <c r="C192" s="2">
        <f>RSI!I192</f>
        <v>14.629232018812388</v>
      </c>
      <c r="D192" s="2">
        <f>MACD!E192</f>
        <v>0.57498826331302411</v>
      </c>
      <c r="E192" s="2">
        <f>MACD!F192</f>
        <v>0.87111696140857453</v>
      </c>
      <c r="F192" s="2">
        <f>'Moving Avg'!D192</f>
        <v>33.481960000000001</v>
      </c>
      <c r="G192" s="2">
        <f>'Moving Avg'!F192</f>
        <v>34.72621500000001</v>
      </c>
      <c r="H192" s="2">
        <f>'Moving Avg'!G192</f>
        <v>37.425813999999988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  <c r="M192" s="8">
        <f t="shared" si="20"/>
        <v>50</v>
      </c>
      <c r="N192" s="8">
        <f t="shared" si="21"/>
        <v>100</v>
      </c>
      <c r="O192" s="8">
        <f t="shared" si="22"/>
        <v>100</v>
      </c>
      <c r="P192" s="8">
        <f t="shared" si="23"/>
        <v>16.5</v>
      </c>
      <c r="Q192" s="9">
        <f t="shared" si="24"/>
        <v>69.974999999999994</v>
      </c>
      <c r="R192" s="9">
        <f t="shared" si="25"/>
        <v>69.125</v>
      </c>
      <c r="S192" s="9">
        <f t="shared" si="26"/>
        <v>54.924999999999997</v>
      </c>
      <c r="T192" s="9">
        <f t="shared" si="27"/>
        <v>66.625</v>
      </c>
      <c r="U192" s="8">
        <f t="shared" si="28"/>
        <v>64.674999999999997</v>
      </c>
      <c r="V192" s="8">
        <f t="shared" si="29"/>
        <v>65.162499999999994</v>
      </c>
    </row>
    <row r="193" spans="1:22" ht="13.5" x14ac:dyDescent="0.25">
      <c r="A193" s="3">
        <f>RSI!A193</f>
        <v>42285</v>
      </c>
      <c r="B193" s="2">
        <f>RSI!B193</f>
        <v>31.192</v>
      </c>
      <c r="C193" s="2">
        <f>RSI!I193</f>
        <v>10.563256126343148</v>
      </c>
      <c r="D193" s="2">
        <f>MACD!E193</f>
        <v>0.71569743068624803</v>
      </c>
      <c r="E193" s="2">
        <f>MACD!F193</f>
        <v>0.84003305526410921</v>
      </c>
      <c r="F193" s="2">
        <f>'Moving Avg'!D193</f>
        <v>32.971140000000005</v>
      </c>
      <c r="G193" s="2">
        <f>'Moving Avg'!F193</f>
        <v>34.405635000000011</v>
      </c>
      <c r="H193" s="2">
        <f>'Moving Avg'!G193</f>
        <v>37.250173999999987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CONFIRMED BEARISH</v>
      </c>
      <c r="M193" s="8">
        <f t="shared" si="20"/>
        <v>50</v>
      </c>
      <c r="N193" s="8">
        <f t="shared" si="21"/>
        <v>100</v>
      </c>
      <c r="O193" s="8">
        <f t="shared" si="22"/>
        <v>100</v>
      </c>
      <c r="P193" s="8">
        <f t="shared" si="23"/>
        <v>33</v>
      </c>
      <c r="Q193" s="9">
        <f t="shared" si="24"/>
        <v>72.45</v>
      </c>
      <c r="R193" s="9">
        <f t="shared" si="25"/>
        <v>73.25</v>
      </c>
      <c r="S193" s="9">
        <f t="shared" si="26"/>
        <v>62.35</v>
      </c>
      <c r="T193" s="9">
        <f t="shared" si="27"/>
        <v>70.75</v>
      </c>
      <c r="U193" s="8">
        <f t="shared" si="28"/>
        <v>69.349999999999994</v>
      </c>
      <c r="V193" s="8">
        <f t="shared" si="29"/>
        <v>69.699999999999989</v>
      </c>
    </row>
    <row r="194" spans="1:22" ht="13.5" x14ac:dyDescent="0.25">
      <c r="A194" s="3">
        <f>RSI!A194</f>
        <v>42286</v>
      </c>
      <c r="B194" s="2">
        <f>RSI!B194</f>
        <v>32.101700000000001</v>
      </c>
      <c r="C194" s="2">
        <f>RSI!I194</f>
        <v>24.544544795487269</v>
      </c>
      <c r="D194" s="2">
        <f>MACD!E194</f>
        <v>0.77810492728138314</v>
      </c>
      <c r="E194" s="2">
        <f>MACD!F194</f>
        <v>0.82764742966756411</v>
      </c>
      <c r="F194" s="2">
        <f>'Moving Avg'!D194</f>
        <v>32.658000000000001</v>
      </c>
      <c r="G194" s="2">
        <f>'Moving Avg'!F194</f>
        <v>34.173840000000013</v>
      </c>
      <c r="H194" s="2">
        <f>'Moving Avg'!G194</f>
        <v>37.089229999999993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CONFIRMED BEARISH</v>
      </c>
      <c r="M194" s="8">
        <f t="shared" ref="M194:M257" si="30">IF(C194&lt;30,50, IF(C194&gt;70, 0, 25))</f>
        <v>50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100</v>
      </c>
      <c r="P194" s="8">
        <f t="shared" ref="P194:P257" si="33">IF(L194="confirmed bullish", 34, IF(L194="bullish divergence",17, 0))+IF(J194="bullish",33,IF(J194="bearish",0,16.5))+IF(K194="strong",33,IF(K194="weak",0,16.5))</f>
        <v>33</v>
      </c>
      <c r="Q194" s="9">
        <f t="shared" si="24"/>
        <v>72.45</v>
      </c>
      <c r="R194" s="9">
        <f t="shared" si="25"/>
        <v>73.25</v>
      </c>
      <c r="S194" s="9">
        <f t="shared" si="26"/>
        <v>62.35</v>
      </c>
      <c r="T194" s="9">
        <f t="shared" si="27"/>
        <v>70.75</v>
      </c>
      <c r="U194" s="8">
        <f t="shared" si="28"/>
        <v>69.349999999999994</v>
      </c>
      <c r="V194" s="8">
        <f t="shared" si="29"/>
        <v>69.699999999999989</v>
      </c>
    </row>
    <row r="195" spans="1:22" ht="13.5" x14ac:dyDescent="0.25">
      <c r="A195" s="3">
        <f>RSI!A195</f>
        <v>42289</v>
      </c>
      <c r="B195" s="2">
        <f>RSI!B195</f>
        <v>31.4894</v>
      </c>
      <c r="C195" s="2">
        <f>RSI!I195</f>
        <v>22.046389423486076</v>
      </c>
      <c r="D195" s="2">
        <f>MACD!E195</f>
        <v>0.76276886418888523</v>
      </c>
      <c r="E195" s="2">
        <f>MACD!F195</f>
        <v>0.81467171657182835</v>
      </c>
      <c r="F195" s="2">
        <f>'Moving Avg'!D195</f>
        <v>32.2224</v>
      </c>
      <c r="G195" s="2">
        <f>'Moving Avg'!F195</f>
        <v>33.938110000000009</v>
      </c>
      <c r="H195" s="2">
        <f>'Moving Avg'!G195</f>
        <v>36.916039999999995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CONFIRMED BEARISH</v>
      </c>
      <c r="M195" s="8">
        <f t="shared" si="30"/>
        <v>50</v>
      </c>
      <c r="N195" s="8">
        <f t="shared" si="31"/>
        <v>100</v>
      </c>
      <c r="O195" s="8">
        <f t="shared" si="32"/>
        <v>100</v>
      </c>
      <c r="P195" s="8">
        <f t="shared" si="33"/>
        <v>33</v>
      </c>
      <c r="Q195" s="9">
        <f t="shared" ref="Q195:Q258" si="34">0.35*M195+N195*0.35+O195*0.15+P195*0.15</f>
        <v>72.45</v>
      </c>
      <c r="R195" s="9">
        <f t="shared" ref="R195:R258" si="35">M195*0.2+N195*0.2+O195*0.35+P195*0.25</f>
        <v>73.25</v>
      </c>
      <c r="S195" s="9">
        <f t="shared" ref="S195:S258" si="36">M195*0.15+N195*0.15+O195*0.25+P195*0.45</f>
        <v>62.35</v>
      </c>
      <c r="T195" s="9">
        <f t="shared" ref="T195:T258" si="37">0.25*SUM(M195:P195)</f>
        <v>70.75</v>
      </c>
      <c r="U195" s="8">
        <f t="shared" ref="U195:U258" si="38">SUM(Q195:S195)/3</f>
        <v>69.349999999999994</v>
      </c>
      <c r="V195" s="8">
        <f t="shared" ref="V195:V258" si="39">SUM(Q195:T195)/4</f>
        <v>69.699999999999989</v>
      </c>
    </row>
    <row r="196" spans="1:22" ht="13.5" x14ac:dyDescent="0.25">
      <c r="A196" s="3">
        <f>RSI!A196</f>
        <v>42290</v>
      </c>
      <c r="B196" s="2">
        <f>RSI!B196</f>
        <v>31.4894</v>
      </c>
      <c r="C196" s="2">
        <f>RSI!I196</f>
        <v>22.046389423486076</v>
      </c>
      <c r="D196" s="2">
        <f>MACD!E196</f>
        <v>0.76917429778664115</v>
      </c>
      <c r="E196" s="2">
        <f>MACD!F196</f>
        <v>0.80557223281479096</v>
      </c>
      <c r="F196" s="2">
        <f>'Moving Avg'!D196</f>
        <v>31.786799999999999</v>
      </c>
      <c r="G196" s="2">
        <f>'Moving Avg'!F196</f>
        <v>33.719435000000011</v>
      </c>
      <c r="H196" s="2">
        <f>'Moving Avg'!G196</f>
        <v>36.742849999999997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  <c r="M196" s="8">
        <f t="shared" si="30"/>
        <v>50</v>
      </c>
      <c r="N196" s="8">
        <f t="shared" si="31"/>
        <v>100</v>
      </c>
      <c r="O196" s="8">
        <f t="shared" si="32"/>
        <v>100</v>
      </c>
      <c r="P196" s="8">
        <f t="shared" si="33"/>
        <v>33</v>
      </c>
      <c r="Q196" s="9">
        <f t="shared" si="34"/>
        <v>72.45</v>
      </c>
      <c r="R196" s="9">
        <f t="shared" si="35"/>
        <v>73.25</v>
      </c>
      <c r="S196" s="9">
        <f t="shared" si="36"/>
        <v>62.35</v>
      </c>
      <c r="T196" s="9">
        <f t="shared" si="37"/>
        <v>70.75</v>
      </c>
      <c r="U196" s="8">
        <f t="shared" si="38"/>
        <v>69.349999999999994</v>
      </c>
      <c r="V196" s="8">
        <f t="shared" si="39"/>
        <v>69.699999999999989</v>
      </c>
    </row>
    <row r="197" spans="1:22" ht="13.5" x14ac:dyDescent="0.25">
      <c r="A197" s="3">
        <f>RSI!A197</f>
        <v>42293</v>
      </c>
      <c r="B197" s="2">
        <f>RSI!B197</f>
        <v>31.4894</v>
      </c>
      <c r="C197" s="2">
        <f>RSI!I197</f>
        <v>22.046389423486076</v>
      </c>
      <c r="D197" s="2">
        <f>MACD!E197</f>
        <v>0.77369451729727956</v>
      </c>
      <c r="E197" s="2">
        <f>MACD!F197</f>
        <v>0.79919668971128877</v>
      </c>
      <c r="F197" s="2">
        <f>'Moving Avg'!D197</f>
        <v>31.552379999999999</v>
      </c>
      <c r="G197" s="2">
        <f>'Moving Avg'!F197</f>
        <v>33.523065000000017</v>
      </c>
      <c r="H197" s="2">
        <f>'Moving Avg'!G197</f>
        <v>36.569659999999992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CONFIRMED BEARISH</v>
      </c>
      <c r="M197" s="8">
        <f t="shared" si="30"/>
        <v>50</v>
      </c>
      <c r="N197" s="8">
        <f t="shared" si="31"/>
        <v>100</v>
      </c>
      <c r="O197" s="8">
        <f t="shared" si="32"/>
        <v>100</v>
      </c>
      <c r="P197" s="8">
        <f t="shared" si="33"/>
        <v>33</v>
      </c>
      <c r="Q197" s="9">
        <f t="shared" si="34"/>
        <v>72.45</v>
      </c>
      <c r="R197" s="9">
        <f t="shared" si="35"/>
        <v>73.25</v>
      </c>
      <c r="S197" s="9">
        <f t="shared" si="36"/>
        <v>62.35</v>
      </c>
      <c r="T197" s="9">
        <f t="shared" si="37"/>
        <v>70.75</v>
      </c>
      <c r="U197" s="8">
        <f t="shared" si="38"/>
        <v>69.349999999999994</v>
      </c>
      <c r="V197" s="8">
        <f t="shared" si="39"/>
        <v>69.699999999999989</v>
      </c>
    </row>
    <row r="198" spans="1:22" ht="13.5" x14ac:dyDescent="0.25">
      <c r="A198" s="3">
        <f>RSI!A198</f>
        <v>42296</v>
      </c>
      <c r="B198" s="2">
        <f>RSI!B198</f>
        <v>31.4894</v>
      </c>
      <c r="C198" s="2">
        <f>RSI!I198</f>
        <v>22.046389423486076</v>
      </c>
      <c r="D198" s="2">
        <f>MACD!E198</f>
        <v>0.79413634720108917</v>
      </c>
      <c r="E198" s="2">
        <f>MACD!F198</f>
        <v>0.79818462120924893</v>
      </c>
      <c r="F198" s="2">
        <f>'Moving Avg'!D198</f>
        <v>31.61186</v>
      </c>
      <c r="G198" s="2">
        <f>'Moving Avg'!F198</f>
        <v>33.34812500000001</v>
      </c>
      <c r="H198" s="2">
        <f>'Moving Avg'!G198</f>
        <v>36.396470000000001</v>
      </c>
      <c r="I198" s="2">
        <f>'Moving Avg'!H198</f>
        <v>0</v>
      </c>
      <c r="J198" s="6" t="str">
        <f>OBV!F198</f>
        <v>BEARISH</v>
      </c>
      <c r="K198" s="6" t="str">
        <f>OBV!G198</f>
        <v>NEUTRAL</v>
      </c>
      <c r="L198" s="6" t="str">
        <f>OBV!H198</f>
        <v>BEARISH DIVERGENCE</v>
      </c>
      <c r="M198" s="8">
        <f t="shared" si="30"/>
        <v>50</v>
      </c>
      <c r="N198" s="8">
        <f t="shared" si="31"/>
        <v>45</v>
      </c>
      <c r="O198" s="8">
        <f t="shared" si="32"/>
        <v>100</v>
      </c>
      <c r="P198" s="8">
        <f t="shared" si="33"/>
        <v>16.5</v>
      </c>
      <c r="Q198" s="9">
        <f t="shared" si="34"/>
        <v>50.725000000000001</v>
      </c>
      <c r="R198" s="9">
        <f t="shared" si="35"/>
        <v>58.125</v>
      </c>
      <c r="S198" s="9">
        <f t="shared" si="36"/>
        <v>46.674999999999997</v>
      </c>
      <c r="T198" s="9">
        <f t="shared" si="37"/>
        <v>52.875</v>
      </c>
      <c r="U198" s="8">
        <f t="shared" si="38"/>
        <v>51.841666666666661</v>
      </c>
      <c r="V198" s="8">
        <f t="shared" si="39"/>
        <v>52.099999999999994</v>
      </c>
    </row>
    <row r="199" spans="1:22" ht="13.5" x14ac:dyDescent="0.25">
      <c r="A199" s="3">
        <f>RSI!A199</f>
        <v>42297</v>
      </c>
      <c r="B199" s="2">
        <f>RSI!B199</f>
        <v>31.4894</v>
      </c>
      <c r="C199" s="2">
        <f>RSI!I199</f>
        <v>22.046389423486076</v>
      </c>
      <c r="D199" s="2">
        <f>MACD!E199</f>
        <v>0.81471172564765482</v>
      </c>
      <c r="E199" s="2">
        <f>MACD!F199</f>
        <v>0.8014900420969302</v>
      </c>
      <c r="F199" s="2">
        <f>'Moving Avg'!D199</f>
        <v>31.4894</v>
      </c>
      <c r="G199" s="2">
        <f>'Moving Avg'!F199</f>
        <v>33.173625000000008</v>
      </c>
      <c r="H199" s="2">
        <f>'Moving Avg'!G199</f>
        <v>36.224153999999992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CONFIRMED BEARISH</v>
      </c>
      <c r="M199" s="8">
        <f t="shared" si="30"/>
        <v>50</v>
      </c>
      <c r="N199" s="8">
        <f t="shared" si="31"/>
        <v>0</v>
      </c>
      <c r="O199" s="8">
        <f t="shared" si="32"/>
        <v>100</v>
      </c>
      <c r="P199" s="8">
        <f t="shared" si="33"/>
        <v>33</v>
      </c>
      <c r="Q199" s="9">
        <f t="shared" si="34"/>
        <v>37.450000000000003</v>
      </c>
      <c r="R199" s="9">
        <f t="shared" si="35"/>
        <v>53.25</v>
      </c>
      <c r="S199" s="9">
        <f t="shared" si="36"/>
        <v>47.35</v>
      </c>
      <c r="T199" s="9">
        <f t="shared" si="37"/>
        <v>45.75</v>
      </c>
      <c r="U199" s="8">
        <f t="shared" si="38"/>
        <v>46.016666666666673</v>
      </c>
      <c r="V199" s="8">
        <f t="shared" si="39"/>
        <v>45.95</v>
      </c>
    </row>
    <row r="200" spans="1:22" ht="13.5" x14ac:dyDescent="0.25">
      <c r="A200" s="3">
        <f>RSI!A200</f>
        <v>42298</v>
      </c>
      <c r="B200" s="2">
        <f>RSI!B200</f>
        <v>31.3931</v>
      </c>
      <c r="C200" s="2">
        <f>RSI!I200</f>
        <v>21.546778128844878</v>
      </c>
      <c r="D200" s="2">
        <f>MACD!E200</f>
        <v>0.85350141844028826</v>
      </c>
      <c r="E200" s="2">
        <f>MACD!F200</f>
        <v>0.81189231736560186</v>
      </c>
      <c r="F200" s="2">
        <f>'Moving Avg'!D200</f>
        <v>31.470139999999997</v>
      </c>
      <c r="G200" s="2">
        <f>'Moving Avg'!F200</f>
        <v>32.994310000000006</v>
      </c>
      <c r="H200" s="2">
        <f>'Moving Avg'!G200</f>
        <v>36.064781999999994</v>
      </c>
      <c r="I200" s="2">
        <f>'Moving Avg'!H200</f>
        <v>0</v>
      </c>
      <c r="J200" s="6" t="str">
        <f>OBV!F200</f>
        <v>BEARISH</v>
      </c>
      <c r="K200" s="6" t="str">
        <f>OBV!G200</f>
        <v>NEUTRAL</v>
      </c>
      <c r="L200" s="6" t="str">
        <f>OBV!H200</f>
        <v>CONFIRMED BEARISH</v>
      </c>
      <c r="M200" s="8">
        <f t="shared" si="30"/>
        <v>50</v>
      </c>
      <c r="N200" s="8">
        <f t="shared" si="31"/>
        <v>0</v>
      </c>
      <c r="O200" s="8">
        <f t="shared" si="32"/>
        <v>100</v>
      </c>
      <c r="P200" s="8">
        <f t="shared" si="33"/>
        <v>16.5</v>
      </c>
      <c r="Q200" s="9">
        <f t="shared" si="34"/>
        <v>34.975000000000001</v>
      </c>
      <c r="R200" s="9">
        <f t="shared" si="35"/>
        <v>49.125</v>
      </c>
      <c r="S200" s="9">
        <f t="shared" si="36"/>
        <v>39.924999999999997</v>
      </c>
      <c r="T200" s="9">
        <f t="shared" si="37"/>
        <v>41.625</v>
      </c>
      <c r="U200" s="8">
        <f t="shared" si="38"/>
        <v>41.341666666666661</v>
      </c>
      <c r="V200" s="8">
        <f t="shared" si="39"/>
        <v>41.412499999999994</v>
      </c>
    </row>
    <row r="201" spans="1:22" ht="13.5" x14ac:dyDescent="0.25">
      <c r="A201" s="3">
        <f>RSI!A201</f>
        <v>42299</v>
      </c>
      <c r="B201" s="2">
        <f>RSI!B201</f>
        <v>31.3931</v>
      </c>
      <c r="C201" s="2">
        <f>RSI!I201</f>
        <v>21.546778128844878</v>
      </c>
      <c r="D201" s="2">
        <f>MACD!E201</f>
        <v>0.90008364021866782</v>
      </c>
      <c r="E201" s="2">
        <f>MACD!F201</f>
        <v>0.82953058193621509</v>
      </c>
      <c r="F201" s="2">
        <f>'Moving Avg'!D201</f>
        <v>31.450880000000002</v>
      </c>
      <c r="G201" s="2">
        <f>'Moving Avg'!F201</f>
        <v>32.815870000000004</v>
      </c>
      <c r="H201" s="2">
        <f>'Moving Avg'!G201</f>
        <v>35.905583999999998</v>
      </c>
      <c r="I201" s="2">
        <f>'Moving Avg'!H201</f>
        <v>39.776524000000087</v>
      </c>
      <c r="J201" s="6" t="str">
        <f>OBV!F201</f>
        <v>BEARISH</v>
      </c>
      <c r="K201" s="6" t="str">
        <f>OBV!G201</f>
        <v>NEUTRAL</v>
      </c>
      <c r="L201" s="6" t="str">
        <f>OBV!H201</f>
        <v>CONFIRMED BEARISH</v>
      </c>
      <c r="M201" s="8">
        <f t="shared" si="30"/>
        <v>50</v>
      </c>
      <c r="N201" s="8">
        <f t="shared" si="31"/>
        <v>0</v>
      </c>
      <c r="O201" s="8">
        <f t="shared" si="32"/>
        <v>0</v>
      </c>
      <c r="P201" s="8">
        <f t="shared" si="33"/>
        <v>16.5</v>
      </c>
      <c r="Q201" s="9">
        <f t="shared" si="34"/>
        <v>19.975000000000001</v>
      </c>
      <c r="R201" s="9">
        <f t="shared" si="35"/>
        <v>14.125</v>
      </c>
      <c r="S201" s="9">
        <f t="shared" si="36"/>
        <v>14.925000000000001</v>
      </c>
      <c r="T201" s="9">
        <f t="shared" si="37"/>
        <v>16.625</v>
      </c>
      <c r="U201" s="8">
        <f t="shared" si="38"/>
        <v>16.341666666666669</v>
      </c>
      <c r="V201" s="8">
        <f t="shared" si="39"/>
        <v>16.412500000000001</v>
      </c>
    </row>
    <row r="202" spans="1:22" ht="13.5" x14ac:dyDescent="0.25">
      <c r="A202" s="3">
        <f>RSI!A202</f>
        <v>42300</v>
      </c>
      <c r="B202" s="2">
        <f>RSI!B202</f>
        <v>30.614699999999999</v>
      </c>
      <c r="C202" s="2">
        <f>RSI!I202</f>
        <v>17.771386615020873</v>
      </c>
      <c r="D202" s="2">
        <f>MACD!E202</f>
        <v>0.85514568132459345</v>
      </c>
      <c r="E202" s="2">
        <f>MACD!F202</f>
        <v>0.83465360181389081</v>
      </c>
      <c r="F202" s="2">
        <f>'Moving Avg'!D202</f>
        <v>31.275940000000002</v>
      </c>
      <c r="G202" s="2">
        <f>'Moving Avg'!F202</f>
        <v>32.627809999999997</v>
      </c>
      <c r="H202" s="2">
        <f>'Moving Avg'!G202</f>
        <v>35.748137999999997</v>
      </c>
      <c r="I202" s="2">
        <f>'Moving Avg'!H202</f>
        <v>39.696751000000084</v>
      </c>
      <c r="J202" s="6" t="str">
        <f>OBV!F202</f>
        <v>BEARISH</v>
      </c>
      <c r="K202" s="6" t="str">
        <f>OBV!G202</f>
        <v>NEUTRAL</v>
      </c>
      <c r="L202" s="6" t="str">
        <f>OBV!H202</f>
        <v>CONFIRMED BEARISH</v>
      </c>
      <c r="M202" s="8">
        <f t="shared" si="30"/>
        <v>50</v>
      </c>
      <c r="N202" s="8">
        <f t="shared" si="31"/>
        <v>0</v>
      </c>
      <c r="O202" s="8">
        <f t="shared" si="32"/>
        <v>0</v>
      </c>
      <c r="P202" s="8">
        <f t="shared" si="33"/>
        <v>16.5</v>
      </c>
      <c r="Q202" s="9">
        <f t="shared" si="34"/>
        <v>19.975000000000001</v>
      </c>
      <c r="R202" s="9">
        <f t="shared" si="35"/>
        <v>14.125</v>
      </c>
      <c r="S202" s="9">
        <f t="shared" si="36"/>
        <v>14.925000000000001</v>
      </c>
      <c r="T202" s="9">
        <f t="shared" si="37"/>
        <v>16.625</v>
      </c>
      <c r="U202" s="8">
        <f t="shared" si="38"/>
        <v>16.341666666666669</v>
      </c>
      <c r="V202" s="8">
        <f t="shared" si="39"/>
        <v>16.412500000000001</v>
      </c>
    </row>
    <row r="203" spans="1:22" ht="13.5" x14ac:dyDescent="0.25">
      <c r="A203" s="3">
        <f>RSI!A203</f>
        <v>42303</v>
      </c>
      <c r="B203" s="2">
        <f>RSI!B203</f>
        <v>30.527200000000001</v>
      </c>
      <c r="C203" s="2">
        <f>RSI!I203</f>
        <v>17.402260118503548</v>
      </c>
      <c r="D203" s="2">
        <f>MACD!E203</f>
        <v>0.6139225433725457</v>
      </c>
      <c r="E203" s="2">
        <f>MACD!F203</f>
        <v>0.79050739012562188</v>
      </c>
      <c r="F203" s="2">
        <f>'Moving Avg'!D203</f>
        <v>31.083499999999997</v>
      </c>
      <c r="G203" s="2">
        <f>'Moving Avg'!F203</f>
        <v>32.413944999999998</v>
      </c>
      <c r="H203" s="2">
        <f>'Moving Avg'!G203</f>
        <v>35.588942000000003</v>
      </c>
      <c r="I203" s="2">
        <f>'Moving Avg'!H203</f>
        <v>39.616540500000085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  <c r="M203" s="8">
        <f t="shared" si="30"/>
        <v>50</v>
      </c>
      <c r="N203" s="8">
        <f t="shared" si="31"/>
        <v>100</v>
      </c>
      <c r="O203" s="8">
        <f t="shared" si="32"/>
        <v>0</v>
      </c>
      <c r="P203" s="8">
        <f t="shared" si="33"/>
        <v>16.5</v>
      </c>
      <c r="Q203" s="9">
        <f t="shared" si="34"/>
        <v>54.975000000000001</v>
      </c>
      <c r="R203" s="9">
        <f t="shared" si="35"/>
        <v>34.125</v>
      </c>
      <c r="S203" s="9">
        <f t="shared" si="36"/>
        <v>29.925000000000001</v>
      </c>
      <c r="T203" s="9">
        <f t="shared" si="37"/>
        <v>41.625</v>
      </c>
      <c r="U203" s="8">
        <f t="shared" si="38"/>
        <v>39.674999999999997</v>
      </c>
      <c r="V203" s="8">
        <f t="shared" si="39"/>
        <v>40.162499999999994</v>
      </c>
    </row>
    <row r="204" spans="1:22" ht="13.5" x14ac:dyDescent="0.25">
      <c r="A204" s="3">
        <f>RSI!A204</f>
        <v>42304</v>
      </c>
      <c r="B204" s="2">
        <f>RSI!B204</f>
        <v>30.527200000000001</v>
      </c>
      <c r="C204" s="2">
        <f>RSI!I204</f>
        <v>17.402260118503548</v>
      </c>
      <c r="D204" s="2">
        <f>MACD!E204</f>
        <v>0.56546370260245027</v>
      </c>
      <c r="E204" s="2">
        <f>MACD!F204</f>
        <v>0.74549865262098769</v>
      </c>
      <c r="F204" s="2">
        <f>'Moving Avg'!D204</f>
        <v>30.89106</v>
      </c>
      <c r="G204" s="2">
        <f>'Moving Avg'!F204</f>
        <v>32.204454999999989</v>
      </c>
      <c r="H204" s="2">
        <f>'Moving Avg'!G204</f>
        <v>35.429746000000002</v>
      </c>
      <c r="I204" s="2">
        <f>'Moving Avg'!H204</f>
        <v>39.536753500000088</v>
      </c>
      <c r="J204" s="6" t="str">
        <f>OBV!F204</f>
        <v>BEARISH</v>
      </c>
      <c r="K204" s="6" t="str">
        <f>OBV!G204</f>
        <v>NEUTRAL</v>
      </c>
      <c r="L204" s="6" t="str">
        <f>OBV!H204</f>
        <v>CONFIRMED BEARISH</v>
      </c>
      <c r="M204" s="8">
        <f t="shared" si="30"/>
        <v>50</v>
      </c>
      <c r="N204" s="8">
        <f t="shared" si="31"/>
        <v>100</v>
      </c>
      <c r="O204" s="8">
        <f t="shared" si="32"/>
        <v>0</v>
      </c>
      <c r="P204" s="8">
        <f t="shared" si="33"/>
        <v>16.5</v>
      </c>
      <c r="Q204" s="9">
        <f t="shared" si="34"/>
        <v>54.975000000000001</v>
      </c>
      <c r="R204" s="9">
        <f t="shared" si="35"/>
        <v>34.125</v>
      </c>
      <c r="S204" s="9">
        <f t="shared" si="36"/>
        <v>29.925000000000001</v>
      </c>
      <c r="T204" s="9">
        <f t="shared" si="37"/>
        <v>41.625</v>
      </c>
      <c r="U204" s="8">
        <f t="shared" si="38"/>
        <v>39.674999999999997</v>
      </c>
      <c r="V204" s="8">
        <f t="shared" si="39"/>
        <v>40.162499999999994</v>
      </c>
    </row>
    <row r="205" spans="1:22" ht="13.5" x14ac:dyDescent="0.25">
      <c r="A205" s="3">
        <f>RSI!A205</f>
        <v>42305</v>
      </c>
      <c r="B205" s="2">
        <f>RSI!B205</f>
        <v>31.384399999999999</v>
      </c>
      <c r="C205" s="2">
        <f>RSI!I205</f>
        <v>33.172920037059725</v>
      </c>
      <c r="D205" s="2">
        <f>MACD!E205</f>
        <v>0.3813000672116047</v>
      </c>
      <c r="E205" s="2">
        <f>MACD!F205</f>
        <v>0.67265893553911105</v>
      </c>
      <c r="F205" s="2">
        <f>'Moving Avg'!D205</f>
        <v>30.889319999999998</v>
      </c>
      <c r="G205" s="2">
        <f>'Moving Avg'!F205</f>
        <v>32.080244999999998</v>
      </c>
      <c r="H205" s="2">
        <f>'Moving Avg'!G205</f>
        <v>35.279821999999996</v>
      </c>
      <c r="I205" s="2">
        <f>'Moving Avg'!H205</f>
        <v>39.467179500000078</v>
      </c>
      <c r="J205" s="6" t="str">
        <f>OBV!F205</f>
        <v>BEARISH</v>
      </c>
      <c r="K205" s="6" t="str">
        <f>OBV!G205</f>
        <v>NEUTRAL</v>
      </c>
      <c r="L205" s="6" t="str">
        <f>OBV!H205</f>
        <v>CONFIRMED BEARISH</v>
      </c>
      <c r="M205" s="8">
        <f t="shared" si="30"/>
        <v>25</v>
      </c>
      <c r="N205" s="8">
        <f t="shared" si="31"/>
        <v>100</v>
      </c>
      <c r="O205" s="8">
        <f t="shared" si="32"/>
        <v>0</v>
      </c>
      <c r="P205" s="8">
        <f t="shared" si="33"/>
        <v>16.5</v>
      </c>
      <c r="Q205" s="9">
        <f t="shared" si="34"/>
        <v>46.225000000000001</v>
      </c>
      <c r="R205" s="9">
        <f t="shared" si="35"/>
        <v>29.125</v>
      </c>
      <c r="S205" s="9">
        <f t="shared" si="36"/>
        <v>26.175000000000001</v>
      </c>
      <c r="T205" s="9">
        <f t="shared" si="37"/>
        <v>35.375</v>
      </c>
      <c r="U205" s="8">
        <f t="shared" si="38"/>
        <v>33.841666666666661</v>
      </c>
      <c r="V205" s="8">
        <f t="shared" si="39"/>
        <v>34.224999999999994</v>
      </c>
    </row>
    <row r="206" spans="1:22" ht="13.5" x14ac:dyDescent="0.25">
      <c r="A206" s="3">
        <f>RSI!A206</f>
        <v>42306</v>
      </c>
      <c r="B206" s="2">
        <f>RSI!B206</f>
        <v>30.614699999999999</v>
      </c>
      <c r="C206" s="2">
        <f>RSI!I206</f>
        <v>28.002734252529009</v>
      </c>
      <c r="D206" s="2">
        <f>MACD!E206</f>
        <v>0.29087841478617094</v>
      </c>
      <c r="E206" s="2">
        <f>MACD!F206</f>
        <v>0.59630283138852302</v>
      </c>
      <c r="F206" s="2">
        <f>'Moving Avg'!D206</f>
        <v>30.733640000000001</v>
      </c>
      <c r="G206" s="2">
        <f>'Moving Avg'!F206</f>
        <v>31.917549999999995</v>
      </c>
      <c r="H206" s="2">
        <f>'Moving Avg'!G206</f>
        <v>35.114504000000004</v>
      </c>
      <c r="I206" s="2">
        <f>'Moving Avg'!H206</f>
        <v>39.393757000000079</v>
      </c>
      <c r="J206" s="6" t="str">
        <f>OBV!F206</f>
        <v>BEARISH</v>
      </c>
      <c r="K206" s="6" t="str">
        <f>OBV!G206</f>
        <v>NEUTRAL</v>
      </c>
      <c r="L206" s="6" t="str">
        <f>OBV!H206</f>
        <v>CONFIRMED BEARISH</v>
      </c>
      <c r="M206" s="8">
        <f t="shared" si="30"/>
        <v>50</v>
      </c>
      <c r="N206" s="8">
        <f t="shared" si="31"/>
        <v>100</v>
      </c>
      <c r="O206" s="8">
        <f t="shared" si="32"/>
        <v>0</v>
      </c>
      <c r="P206" s="8">
        <f t="shared" si="33"/>
        <v>16.5</v>
      </c>
      <c r="Q206" s="9">
        <f t="shared" si="34"/>
        <v>54.975000000000001</v>
      </c>
      <c r="R206" s="9">
        <f t="shared" si="35"/>
        <v>34.125</v>
      </c>
      <c r="S206" s="9">
        <f t="shared" si="36"/>
        <v>29.925000000000001</v>
      </c>
      <c r="T206" s="9">
        <f t="shared" si="37"/>
        <v>41.625</v>
      </c>
      <c r="U206" s="8">
        <f t="shared" si="38"/>
        <v>39.674999999999997</v>
      </c>
      <c r="V206" s="8">
        <f t="shared" si="39"/>
        <v>40.162499999999994</v>
      </c>
    </row>
    <row r="207" spans="1:22" ht="13.5" x14ac:dyDescent="0.25">
      <c r="A207" s="3">
        <f>RSI!A207</f>
        <v>42307</v>
      </c>
      <c r="B207" s="2">
        <f>RSI!B207</f>
        <v>30.614699999999999</v>
      </c>
      <c r="C207" s="2">
        <f>RSI!I207</f>
        <v>28.002734252529009</v>
      </c>
      <c r="D207" s="2">
        <f>MACD!E207</f>
        <v>0.22668847724730767</v>
      </c>
      <c r="E207" s="2">
        <f>MACD!F207</f>
        <v>0.52237996056027991</v>
      </c>
      <c r="F207" s="2">
        <f>'Moving Avg'!D207</f>
        <v>30.733640000000001</v>
      </c>
      <c r="G207" s="2">
        <f>'Moving Avg'!F207</f>
        <v>31.760979999999996</v>
      </c>
      <c r="H207" s="2">
        <f>'Moving Avg'!G207</f>
        <v>34.949185999999997</v>
      </c>
      <c r="I207" s="2">
        <f>'Moving Avg'!H207</f>
        <v>39.320334500000079</v>
      </c>
      <c r="J207" s="6" t="str">
        <f>OBV!F207</f>
        <v>BEARISH</v>
      </c>
      <c r="K207" s="6" t="str">
        <f>OBV!G207</f>
        <v>NEUTRAL</v>
      </c>
      <c r="L207" s="6" t="str">
        <f>OBV!H207</f>
        <v>NEUTRAL</v>
      </c>
      <c r="M207" s="8">
        <f t="shared" si="30"/>
        <v>50</v>
      </c>
      <c r="N207" s="8">
        <f t="shared" si="31"/>
        <v>100</v>
      </c>
      <c r="O207" s="8">
        <f t="shared" si="32"/>
        <v>0</v>
      </c>
      <c r="P207" s="8">
        <f t="shared" si="33"/>
        <v>16.5</v>
      </c>
      <c r="Q207" s="9">
        <f t="shared" si="34"/>
        <v>54.975000000000001</v>
      </c>
      <c r="R207" s="9">
        <f t="shared" si="35"/>
        <v>34.125</v>
      </c>
      <c r="S207" s="9">
        <f t="shared" si="36"/>
        <v>29.925000000000001</v>
      </c>
      <c r="T207" s="9">
        <f t="shared" si="37"/>
        <v>41.625</v>
      </c>
      <c r="U207" s="8">
        <f t="shared" si="38"/>
        <v>39.674999999999997</v>
      </c>
      <c r="V207" s="8">
        <f t="shared" si="39"/>
        <v>40.162499999999994</v>
      </c>
    </row>
    <row r="208" spans="1:22" ht="13.5" x14ac:dyDescent="0.25">
      <c r="A208" s="3">
        <f>RSI!A208</f>
        <v>42310</v>
      </c>
      <c r="B208" s="2">
        <f>RSI!B208</f>
        <v>30.527200000000001</v>
      </c>
      <c r="C208" s="2">
        <f>RSI!I208</f>
        <v>27.438908113507409</v>
      </c>
      <c r="D208" s="2">
        <f>MACD!E208</f>
        <v>0.1902634438223032</v>
      </c>
      <c r="E208" s="2">
        <f>MACD!F208</f>
        <v>0.45595665721268464</v>
      </c>
      <c r="F208" s="2">
        <f>'Moving Avg'!D208</f>
        <v>30.733639999999998</v>
      </c>
      <c r="G208" s="2">
        <f>'Moving Avg'!F208</f>
        <v>31.600034999999998</v>
      </c>
      <c r="H208" s="2">
        <f>'Moving Avg'!G208</f>
        <v>34.782117999999997</v>
      </c>
      <c r="I208" s="2">
        <f>'Moving Avg'!H208</f>
        <v>39.248591500000082</v>
      </c>
      <c r="J208" s="6" t="str">
        <f>OBV!F208</f>
        <v>BEARISH</v>
      </c>
      <c r="K208" s="6" t="str">
        <f>OBV!G208</f>
        <v>NEUTRAL</v>
      </c>
      <c r="L208" s="6" t="str">
        <f>OBV!H208</f>
        <v>NEUTRAL</v>
      </c>
      <c r="M208" s="8">
        <f t="shared" si="30"/>
        <v>50</v>
      </c>
      <c r="N208" s="8">
        <f t="shared" si="31"/>
        <v>100</v>
      </c>
      <c r="O208" s="8">
        <f t="shared" si="32"/>
        <v>0</v>
      </c>
      <c r="P208" s="8">
        <f t="shared" si="33"/>
        <v>16.5</v>
      </c>
      <c r="Q208" s="9">
        <f t="shared" si="34"/>
        <v>54.975000000000001</v>
      </c>
      <c r="R208" s="9">
        <f t="shared" si="35"/>
        <v>34.125</v>
      </c>
      <c r="S208" s="9">
        <f t="shared" si="36"/>
        <v>29.925000000000001</v>
      </c>
      <c r="T208" s="9">
        <f t="shared" si="37"/>
        <v>41.625</v>
      </c>
      <c r="U208" s="8">
        <f t="shared" si="38"/>
        <v>39.674999999999997</v>
      </c>
      <c r="V208" s="8">
        <f t="shared" si="39"/>
        <v>40.162499999999994</v>
      </c>
    </row>
    <row r="209" spans="1:22" ht="13.5" x14ac:dyDescent="0.25">
      <c r="A209" s="3">
        <f>RSI!A209</f>
        <v>42311</v>
      </c>
      <c r="B209" s="2">
        <f>RSI!B209</f>
        <v>30.614699999999999</v>
      </c>
      <c r="C209" s="2">
        <f>RSI!I209</f>
        <v>28.978894488999302</v>
      </c>
      <c r="D209" s="2">
        <f>MACD!E209</f>
        <v>0.16404082853123469</v>
      </c>
      <c r="E209" s="2">
        <f>MACD!F209</f>
        <v>0.3975734914763947</v>
      </c>
      <c r="F209" s="2">
        <f>'Moving Avg'!D209</f>
        <v>30.751139999999999</v>
      </c>
      <c r="G209" s="2">
        <f>'Moving Avg'!F209</f>
        <v>31.447399999999995</v>
      </c>
      <c r="H209" s="2">
        <f>'Moving Avg'!G209</f>
        <v>34.616799999999998</v>
      </c>
      <c r="I209" s="2">
        <f>'Moving Avg'!H209</f>
        <v>39.17728600000008</v>
      </c>
      <c r="J209" s="6" t="str">
        <f>OBV!F209</f>
        <v>BEARISH</v>
      </c>
      <c r="K209" s="6" t="str">
        <f>OBV!G209</f>
        <v>NEUTRAL</v>
      </c>
      <c r="L209" s="6" t="str">
        <f>OBV!H209</f>
        <v>BEARISH DIVERGENCE</v>
      </c>
      <c r="M209" s="8">
        <f t="shared" si="30"/>
        <v>50</v>
      </c>
      <c r="N209" s="8">
        <f t="shared" si="31"/>
        <v>100</v>
      </c>
      <c r="O209" s="8">
        <f t="shared" si="32"/>
        <v>0</v>
      </c>
      <c r="P209" s="8">
        <f t="shared" si="33"/>
        <v>16.5</v>
      </c>
      <c r="Q209" s="9">
        <f t="shared" si="34"/>
        <v>54.975000000000001</v>
      </c>
      <c r="R209" s="9">
        <f t="shared" si="35"/>
        <v>34.125</v>
      </c>
      <c r="S209" s="9">
        <f t="shared" si="36"/>
        <v>29.925000000000001</v>
      </c>
      <c r="T209" s="9">
        <f t="shared" si="37"/>
        <v>41.625</v>
      </c>
      <c r="U209" s="8">
        <f t="shared" si="38"/>
        <v>39.674999999999997</v>
      </c>
      <c r="V209" s="8">
        <f t="shared" si="39"/>
        <v>40.162499999999994</v>
      </c>
    </row>
    <row r="210" spans="1:22" ht="13.5" x14ac:dyDescent="0.25">
      <c r="A210" s="3">
        <f>RSI!A210</f>
        <v>42312</v>
      </c>
      <c r="B210" s="2">
        <f>RSI!B210</f>
        <v>30.614699999999999</v>
      </c>
      <c r="C210" s="2">
        <f>RSI!I210</f>
        <v>28.978894488999302</v>
      </c>
      <c r="D210" s="2">
        <f>MACD!E210</f>
        <v>0.13677933987263913</v>
      </c>
      <c r="E210" s="2">
        <f>MACD!F210</f>
        <v>0.34541466115564362</v>
      </c>
      <c r="F210" s="2">
        <f>'Moving Avg'!D210</f>
        <v>30.597199999999997</v>
      </c>
      <c r="G210" s="2">
        <f>'Moving Avg'!F210</f>
        <v>31.294764999999995</v>
      </c>
      <c r="H210" s="2">
        <f>'Moving Avg'!G210</f>
        <v>34.433111999999994</v>
      </c>
      <c r="I210" s="2">
        <f>'Moving Avg'!H210</f>
        <v>39.110171500000085</v>
      </c>
      <c r="J210" s="6" t="str">
        <f>OBV!F210</f>
        <v>BEARISH</v>
      </c>
      <c r="K210" s="6" t="str">
        <f>OBV!G210</f>
        <v>NEUTRAL</v>
      </c>
      <c r="L210" s="6" t="str">
        <f>OBV!H210</f>
        <v>CONFIRMED BEARISH</v>
      </c>
      <c r="M210" s="8">
        <f t="shared" si="30"/>
        <v>50</v>
      </c>
      <c r="N210" s="8">
        <f t="shared" si="31"/>
        <v>100</v>
      </c>
      <c r="O210" s="8">
        <f t="shared" si="32"/>
        <v>0</v>
      </c>
      <c r="P210" s="8">
        <f t="shared" si="33"/>
        <v>16.5</v>
      </c>
      <c r="Q210" s="9">
        <f t="shared" si="34"/>
        <v>54.975000000000001</v>
      </c>
      <c r="R210" s="9">
        <f t="shared" si="35"/>
        <v>34.125</v>
      </c>
      <c r="S210" s="9">
        <f t="shared" si="36"/>
        <v>29.925000000000001</v>
      </c>
      <c r="T210" s="9">
        <f t="shared" si="37"/>
        <v>41.625</v>
      </c>
      <c r="U210" s="8">
        <f t="shared" si="38"/>
        <v>39.674999999999997</v>
      </c>
      <c r="V210" s="8">
        <f t="shared" si="39"/>
        <v>40.162499999999994</v>
      </c>
    </row>
    <row r="211" spans="1:22" ht="13.5" x14ac:dyDescent="0.25">
      <c r="A211" s="3">
        <f>RSI!A211</f>
        <v>42313</v>
      </c>
      <c r="B211" s="2">
        <f>RSI!B211</f>
        <v>29.74</v>
      </c>
      <c r="C211" s="2">
        <f>RSI!I211</f>
        <v>23.25649924212</v>
      </c>
      <c r="D211" s="2">
        <f>MACD!E211</f>
        <v>0.18752513263444115</v>
      </c>
      <c r="E211" s="2">
        <f>MACD!F211</f>
        <v>0.31383675545140316</v>
      </c>
      <c r="F211" s="2">
        <f>'Moving Avg'!D211</f>
        <v>30.422260000000001</v>
      </c>
      <c r="G211" s="2">
        <f>'Moving Avg'!F211</f>
        <v>31.098394999999993</v>
      </c>
      <c r="H211" s="2">
        <f>'Moving Avg'!G211</f>
        <v>34.231929999999991</v>
      </c>
      <c r="I211" s="2">
        <f>'Moving Avg'!H211</f>
        <v>39.034492500000077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  <c r="M211" s="8">
        <f t="shared" si="30"/>
        <v>50</v>
      </c>
      <c r="N211" s="8">
        <f t="shared" si="31"/>
        <v>100</v>
      </c>
      <c r="O211" s="8">
        <f t="shared" si="32"/>
        <v>0</v>
      </c>
      <c r="P211" s="8">
        <f t="shared" si="33"/>
        <v>16.5</v>
      </c>
      <c r="Q211" s="9">
        <f t="shared" si="34"/>
        <v>54.975000000000001</v>
      </c>
      <c r="R211" s="9">
        <f t="shared" si="35"/>
        <v>34.125</v>
      </c>
      <c r="S211" s="9">
        <f t="shared" si="36"/>
        <v>29.925000000000001</v>
      </c>
      <c r="T211" s="9">
        <f t="shared" si="37"/>
        <v>41.625</v>
      </c>
      <c r="U211" s="8">
        <f t="shared" si="38"/>
        <v>39.674999999999997</v>
      </c>
      <c r="V211" s="8">
        <f t="shared" si="39"/>
        <v>40.162499999999994</v>
      </c>
    </row>
    <row r="212" spans="1:22" ht="13.5" x14ac:dyDescent="0.25">
      <c r="A212" s="3">
        <f>RSI!A212</f>
        <v>42314</v>
      </c>
      <c r="B212" s="2">
        <f>RSI!B212</f>
        <v>29.635000000000002</v>
      </c>
      <c r="C212" s="2">
        <f>RSI!I212</f>
        <v>22.677593496754994</v>
      </c>
      <c r="D212" s="2">
        <f>MACD!E212</f>
        <v>0.1320088718907364</v>
      </c>
      <c r="E212" s="2">
        <f>MACD!F212</f>
        <v>0.2774711787392698</v>
      </c>
      <c r="F212" s="2">
        <f>'Moving Avg'!D212</f>
        <v>30.226319999999998</v>
      </c>
      <c r="G212" s="2">
        <f>'Moving Avg'!F212</f>
        <v>30.947069999999989</v>
      </c>
      <c r="H212" s="2">
        <f>'Moving Avg'!G212</f>
        <v>34.028647999999997</v>
      </c>
      <c r="I212" s="2">
        <f>'Moving Avg'!H212</f>
        <v>38.962522000000078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  <c r="M212" s="8">
        <f t="shared" si="30"/>
        <v>50</v>
      </c>
      <c r="N212" s="8">
        <f t="shared" si="31"/>
        <v>100</v>
      </c>
      <c r="O212" s="8">
        <f t="shared" si="32"/>
        <v>0</v>
      </c>
      <c r="P212" s="8">
        <f t="shared" si="33"/>
        <v>16.5</v>
      </c>
      <c r="Q212" s="9">
        <f t="shared" si="34"/>
        <v>54.975000000000001</v>
      </c>
      <c r="R212" s="9">
        <f t="shared" si="35"/>
        <v>34.125</v>
      </c>
      <c r="S212" s="9">
        <f t="shared" si="36"/>
        <v>29.925000000000001</v>
      </c>
      <c r="T212" s="9">
        <f t="shared" si="37"/>
        <v>41.625</v>
      </c>
      <c r="U212" s="8">
        <f t="shared" si="38"/>
        <v>39.674999999999997</v>
      </c>
      <c r="V212" s="8">
        <f t="shared" si="39"/>
        <v>40.162499999999994</v>
      </c>
    </row>
    <row r="213" spans="1:22" ht="13.5" x14ac:dyDescent="0.25">
      <c r="A213" s="3">
        <f>RSI!A213</f>
        <v>42317</v>
      </c>
      <c r="B213" s="2">
        <f>RSI!B213</f>
        <v>28.7515</v>
      </c>
      <c r="C213" s="2">
        <f>RSI!I213</f>
        <v>18.503835885341502</v>
      </c>
      <c r="D213" s="2">
        <f>MACD!E213</f>
        <v>0.15015642974805132</v>
      </c>
      <c r="E213" s="2">
        <f>MACD!F213</f>
        <v>0.25200822894102609</v>
      </c>
      <c r="F213" s="2">
        <f>'Moving Avg'!D213</f>
        <v>29.871179999999999</v>
      </c>
      <c r="G213" s="2">
        <f>'Moving Avg'!F213</f>
        <v>30.825044999999996</v>
      </c>
      <c r="H213" s="2">
        <f>'Moving Avg'!G213</f>
        <v>33.807696</v>
      </c>
      <c r="I213" s="2">
        <f>'Moving Avg'!H213</f>
        <v>38.890367500000082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  <c r="M213" s="8">
        <f t="shared" si="30"/>
        <v>50</v>
      </c>
      <c r="N213" s="8">
        <f t="shared" si="31"/>
        <v>100</v>
      </c>
      <c r="O213" s="8">
        <f t="shared" si="32"/>
        <v>0</v>
      </c>
      <c r="P213" s="8">
        <f t="shared" si="33"/>
        <v>16.5</v>
      </c>
      <c r="Q213" s="9">
        <f t="shared" si="34"/>
        <v>54.975000000000001</v>
      </c>
      <c r="R213" s="9">
        <f t="shared" si="35"/>
        <v>34.125</v>
      </c>
      <c r="S213" s="9">
        <f t="shared" si="36"/>
        <v>29.925000000000001</v>
      </c>
      <c r="T213" s="9">
        <f t="shared" si="37"/>
        <v>41.625</v>
      </c>
      <c r="U213" s="8">
        <f t="shared" si="38"/>
        <v>39.674999999999997</v>
      </c>
      <c r="V213" s="8">
        <f t="shared" si="39"/>
        <v>40.162499999999994</v>
      </c>
    </row>
    <row r="214" spans="1:22" ht="13.5" x14ac:dyDescent="0.25">
      <c r="A214" s="3">
        <f>RSI!A214</f>
        <v>42318</v>
      </c>
      <c r="B214" s="2">
        <f>RSI!B214</f>
        <v>28.7515</v>
      </c>
      <c r="C214" s="2">
        <f>RSI!I214</f>
        <v>18.503835885341516</v>
      </c>
      <c r="D214" s="2">
        <f>MACD!E214</f>
        <v>0.18289931490978972</v>
      </c>
      <c r="E214" s="2">
        <f>MACD!F214</f>
        <v>0.23818644613477882</v>
      </c>
      <c r="F214" s="2">
        <f>'Moving Avg'!D214</f>
        <v>29.498539999999998</v>
      </c>
      <c r="G214" s="2">
        <f>'Moving Avg'!F214</f>
        <v>30.657534999999989</v>
      </c>
      <c r="H214" s="2">
        <f>'Moving Avg'!G214</f>
        <v>33.586744000000003</v>
      </c>
      <c r="I214" s="2">
        <f>'Moving Avg'!H214</f>
        <v>38.822446500000076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  <c r="M214" s="8">
        <f t="shared" si="30"/>
        <v>50</v>
      </c>
      <c r="N214" s="8">
        <f t="shared" si="31"/>
        <v>100</v>
      </c>
      <c r="O214" s="8">
        <f t="shared" si="32"/>
        <v>0</v>
      </c>
      <c r="P214" s="8">
        <f t="shared" si="33"/>
        <v>33</v>
      </c>
      <c r="Q214" s="9">
        <f t="shared" si="34"/>
        <v>57.45</v>
      </c>
      <c r="R214" s="9">
        <f t="shared" si="35"/>
        <v>38.25</v>
      </c>
      <c r="S214" s="9">
        <f t="shared" si="36"/>
        <v>37.35</v>
      </c>
      <c r="T214" s="9">
        <f t="shared" si="37"/>
        <v>45.75</v>
      </c>
      <c r="U214" s="8">
        <f t="shared" si="38"/>
        <v>44.35</v>
      </c>
      <c r="V214" s="8">
        <f t="shared" si="39"/>
        <v>44.7</v>
      </c>
    </row>
    <row r="215" spans="1:22" ht="13.5" x14ac:dyDescent="0.25">
      <c r="A215" s="3">
        <f>RSI!A215</f>
        <v>42319</v>
      </c>
      <c r="B215" s="2">
        <f>RSI!B215</f>
        <v>27.903099999999998</v>
      </c>
      <c r="C215" s="2">
        <f>RSI!I215</f>
        <v>15.356242088662484</v>
      </c>
      <c r="D215" s="2">
        <f>MACD!E215</f>
        <v>0.42142551479537005</v>
      </c>
      <c r="E215" s="2">
        <f>MACD!F215</f>
        <v>0.27483425986689708</v>
      </c>
      <c r="F215" s="2">
        <f>'Moving Avg'!D215</f>
        <v>28.956219999999995</v>
      </c>
      <c r="G215" s="2">
        <f>'Moving Avg'!F215</f>
        <v>30.478219999999986</v>
      </c>
      <c r="H215" s="2">
        <f>'Moving Avg'!G215</f>
        <v>33.348824000000008</v>
      </c>
      <c r="I215" s="2">
        <f>'Moving Avg'!H215</f>
        <v>38.75028350000008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  <c r="M215" s="8">
        <f t="shared" si="30"/>
        <v>50</v>
      </c>
      <c r="N215" s="8">
        <f t="shared" si="31"/>
        <v>0</v>
      </c>
      <c r="O215" s="8">
        <f t="shared" si="32"/>
        <v>0</v>
      </c>
      <c r="P215" s="8">
        <f t="shared" si="33"/>
        <v>33</v>
      </c>
      <c r="Q215" s="9">
        <f t="shared" si="34"/>
        <v>22.45</v>
      </c>
      <c r="R215" s="9">
        <f t="shared" si="35"/>
        <v>18.25</v>
      </c>
      <c r="S215" s="9">
        <f t="shared" si="36"/>
        <v>22.35</v>
      </c>
      <c r="T215" s="9">
        <f t="shared" si="37"/>
        <v>20.75</v>
      </c>
      <c r="U215" s="8">
        <f t="shared" si="38"/>
        <v>21.016666666666669</v>
      </c>
      <c r="V215" s="8">
        <f t="shared" si="39"/>
        <v>20.950000000000003</v>
      </c>
    </row>
    <row r="216" spans="1:22" ht="13.5" x14ac:dyDescent="0.25">
      <c r="A216" s="3">
        <f>RSI!A216</f>
        <v>42320</v>
      </c>
      <c r="B216" s="2">
        <f>RSI!B216</f>
        <v>27.806899999999999</v>
      </c>
      <c r="C216" s="2">
        <f>RSI!I216</f>
        <v>15.043754871392622</v>
      </c>
      <c r="D216" s="2">
        <f>MACD!E216</f>
        <v>0.53188592194452511</v>
      </c>
      <c r="E216" s="2">
        <f>MACD!F216</f>
        <v>0.3262445922824227</v>
      </c>
      <c r="F216" s="2">
        <f>'Moving Avg'!D216</f>
        <v>28.569600000000001</v>
      </c>
      <c r="G216" s="2">
        <f>'Moving Avg'!F216</f>
        <v>30.294094999999992</v>
      </c>
      <c r="H216" s="2">
        <f>'Moving Avg'!G216</f>
        <v>33.10898000000001</v>
      </c>
      <c r="I216" s="2">
        <f>'Moving Avg'!H216</f>
        <v>38.673406000000071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  <c r="M216" s="8">
        <f t="shared" si="30"/>
        <v>50</v>
      </c>
      <c r="N216" s="8">
        <f t="shared" si="31"/>
        <v>0</v>
      </c>
      <c r="O216" s="8">
        <f t="shared" si="32"/>
        <v>0</v>
      </c>
      <c r="P216" s="8">
        <f t="shared" si="33"/>
        <v>33</v>
      </c>
      <c r="Q216" s="9">
        <f t="shared" si="34"/>
        <v>22.45</v>
      </c>
      <c r="R216" s="9">
        <f t="shared" si="35"/>
        <v>18.25</v>
      </c>
      <c r="S216" s="9">
        <f t="shared" si="36"/>
        <v>22.35</v>
      </c>
      <c r="T216" s="9">
        <f t="shared" si="37"/>
        <v>20.75</v>
      </c>
      <c r="U216" s="8">
        <f t="shared" si="38"/>
        <v>21.016666666666669</v>
      </c>
      <c r="V216" s="8">
        <f t="shared" si="39"/>
        <v>20.950000000000003</v>
      </c>
    </row>
    <row r="217" spans="1:22" ht="13.5" x14ac:dyDescent="0.25">
      <c r="A217" s="3">
        <f>RSI!A217</f>
        <v>42321</v>
      </c>
      <c r="B217" s="2">
        <f>RSI!B217</f>
        <v>27.894300000000001</v>
      </c>
      <c r="C217" s="2">
        <f>RSI!I217</f>
        <v>16.702202900941828</v>
      </c>
      <c r="D217" s="2">
        <f>MACD!E217</f>
        <v>0.63789124467455594</v>
      </c>
      <c r="E217" s="2">
        <f>MACD!F217</f>
        <v>0.38857392276084934</v>
      </c>
      <c r="F217" s="2">
        <f>'Moving Avg'!D217</f>
        <v>28.22146</v>
      </c>
      <c r="G217" s="2">
        <f>'Moving Avg'!F217</f>
        <v>30.114340000000006</v>
      </c>
      <c r="H217" s="2">
        <f>'Moving Avg'!G217</f>
        <v>32.879806000000009</v>
      </c>
      <c r="I217" s="2">
        <f>'Moving Avg'!H217</f>
        <v>38.596965500000067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  <c r="M217" s="8">
        <f t="shared" si="30"/>
        <v>50</v>
      </c>
      <c r="N217" s="8">
        <f t="shared" si="31"/>
        <v>0</v>
      </c>
      <c r="O217" s="8">
        <f t="shared" si="32"/>
        <v>0</v>
      </c>
      <c r="P217" s="8">
        <f t="shared" si="33"/>
        <v>33</v>
      </c>
      <c r="Q217" s="9">
        <f t="shared" si="34"/>
        <v>22.45</v>
      </c>
      <c r="R217" s="9">
        <f t="shared" si="35"/>
        <v>18.25</v>
      </c>
      <c r="S217" s="9">
        <f t="shared" si="36"/>
        <v>22.35</v>
      </c>
      <c r="T217" s="9">
        <f t="shared" si="37"/>
        <v>20.75</v>
      </c>
      <c r="U217" s="8">
        <f t="shared" si="38"/>
        <v>21.016666666666669</v>
      </c>
      <c r="V217" s="8">
        <f t="shared" si="39"/>
        <v>20.950000000000003</v>
      </c>
    </row>
    <row r="218" spans="1:22" ht="13.5" x14ac:dyDescent="0.25">
      <c r="A218" s="3">
        <f>RSI!A218</f>
        <v>42324</v>
      </c>
      <c r="B218" s="2">
        <f>RSI!B218</f>
        <v>28.690300000000001</v>
      </c>
      <c r="C218" s="2">
        <f>RSI!I218</f>
        <v>30.088009427426769</v>
      </c>
      <c r="D218" s="2">
        <f>MACD!E218</f>
        <v>0.67225164003654925</v>
      </c>
      <c r="E218" s="2">
        <f>MACD!F218</f>
        <v>0.44530946621598932</v>
      </c>
      <c r="F218" s="2">
        <f>'Moving Avg'!D218</f>
        <v>28.209219999999998</v>
      </c>
      <c r="G218" s="2">
        <f>'Moving Avg'!F218</f>
        <v>29.974385000000002</v>
      </c>
      <c r="H218" s="2">
        <f>'Moving Avg'!G218</f>
        <v>32.689994000000013</v>
      </c>
      <c r="I218" s="2">
        <f>'Moving Avg'!H218</f>
        <v>38.524505000000069</v>
      </c>
      <c r="J218" s="6" t="str">
        <f>OBV!F218</f>
        <v>BULLISH</v>
      </c>
      <c r="K218" s="6" t="str">
        <f>OBV!G218</f>
        <v>WEAK</v>
      </c>
      <c r="L218" s="6" t="str">
        <f>OBV!H218</f>
        <v>BULLISH DIVERGENCE</v>
      </c>
      <c r="M218" s="8">
        <f t="shared" si="30"/>
        <v>25</v>
      </c>
      <c r="N218" s="8">
        <f t="shared" si="31"/>
        <v>0</v>
      </c>
      <c r="O218" s="8">
        <f t="shared" si="32"/>
        <v>0</v>
      </c>
      <c r="P218" s="8">
        <f t="shared" si="33"/>
        <v>50</v>
      </c>
      <c r="Q218" s="9">
        <f t="shared" si="34"/>
        <v>16.25</v>
      </c>
      <c r="R218" s="9">
        <f t="shared" si="35"/>
        <v>17.5</v>
      </c>
      <c r="S218" s="9">
        <f t="shared" si="36"/>
        <v>26.25</v>
      </c>
      <c r="T218" s="9">
        <f t="shared" si="37"/>
        <v>18.75</v>
      </c>
      <c r="U218" s="8">
        <f t="shared" si="38"/>
        <v>20</v>
      </c>
      <c r="V218" s="8">
        <f t="shared" si="39"/>
        <v>19.6875</v>
      </c>
    </row>
    <row r="219" spans="1:22" ht="13.5" x14ac:dyDescent="0.25">
      <c r="A219" s="3">
        <f>RSI!A219</f>
        <v>42325</v>
      </c>
      <c r="B219" s="2">
        <f>RSI!B219</f>
        <v>29.538799999999998</v>
      </c>
      <c r="C219" s="2">
        <f>RSI!I219</f>
        <v>40.976325780041037</v>
      </c>
      <c r="D219" s="2">
        <f>MACD!E219</f>
        <v>0.66305421030550349</v>
      </c>
      <c r="E219" s="2">
        <f>MACD!F219</f>
        <v>0.48885841503389216</v>
      </c>
      <c r="F219" s="2">
        <f>'Moving Avg'!D219</f>
        <v>28.366680000000002</v>
      </c>
      <c r="G219" s="2">
        <f>'Moving Avg'!F219</f>
        <v>29.876854999999999</v>
      </c>
      <c r="H219" s="2">
        <f>'Moving Avg'!G219</f>
        <v>32.515754000000022</v>
      </c>
      <c r="I219" s="2">
        <f>'Moving Avg'!H219</f>
        <v>38.456287000000074</v>
      </c>
      <c r="J219" s="6" t="str">
        <f>OBV!F219</f>
        <v>BULLISH</v>
      </c>
      <c r="K219" s="6" t="str">
        <f>OBV!G219</f>
        <v>WEAK</v>
      </c>
      <c r="L219" s="6" t="str">
        <f>OBV!H219</f>
        <v>CONFIRMED BULLISH</v>
      </c>
      <c r="M219" s="8">
        <f t="shared" si="30"/>
        <v>25</v>
      </c>
      <c r="N219" s="8">
        <f t="shared" si="31"/>
        <v>0</v>
      </c>
      <c r="O219" s="8">
        <f t="shared" si="32"/>
        <v>0</v>
      </c>
      <c r="P219" s="8">
        <f t="shared" si="33"/>
        <v>67</v>
      </c>
      <c r="Q219" s="9">
        <f t="shared" si="34"/>
        <v>18.799999999999997</v>
      </c>
      <c r="R219" s="9">
        <f t="shared" si="35"/>
        <v>21.75</v>
      </c>
      <c r="S219" s="9">
        <f t="shared" si="36"/>
        <v>33.900000000000006</v>
      </c>
      <c r="T219" s="9">
        <f t="shared" si="37"/>
        <v>23</v>
      </c>
      <c r="U219" s="8">
        <f t="shared" si="38"/>
        <v>24.816666666666666</v>
      </c>
      <c r="V219" s="8">
        <f t="shared" si="39"/>
        <v>24.362500000000001</v>
      </c>
    </row>
    <row r="220" spans="1:22" ht="13.5" x14ac:dyDescent="0.25">
      <c r="A220" s="3">
        <f>RSI!A220</f>
        <v>42326</v>
      </c>
      <c r="B220" s="2">
        <f>RSI!B220</f>
        <v>29.538799999999998</v>
      </c>
      <c r="C220" s="2">
        <f>RSI!I220</f>
        <v>40.976325780041037</v>
      </c>
      <c r="D220" s="2">
        <f>MACD!E220</f>
        <v>0.66055304216515864</v>
      </c>
      <c r="E220" s="2">
        <f>MACD!F220</f>
        <v>0.52319734046014554</v>
      </c>
      <c r="F220" s="2">
        <f>'Moving Avg'!D220</f>
        <v>28.693819999999999</v>
      </c>
      <c r="G220" s="2">
        <f>'Moving Avg'!F220</f>
        <v>29.784140000000001</v>
      </c>
      <c r="H220" s="2">
        <f>'Moving Avg'!G220</f>
        <v>32.363906000000014</v>
      </c>
      <c r="I220" s="2">
        <f>'Moving Avg'!H220</f>
        <v>38.392302500000071</v>
      </c>
      <c r="J220" s="6" t="str">
        <f>OBV!F220</f>
        <v>BULLISH</v>
      </c>
      <c r="K220" s="6" t="str">
        <f>OBV!G220</f>
        <v>WEAK</v>
      </c>
      <c r="L220" s="6" t="str">
        <f>OBV!H220</f>
        <v>CONFIRMED BULLISH</v>
      </c>
      <c r="M220" s="8">
        <f t="shared" si="30"/>
        <v>25</v>
      </c>
      <c r="N220" s="8">
        <f t="shared" si="31"/>
        <v>0</v>
      </c>
      <c r="O220" s="8">
        <f t="shared" si="32"/>
        <v>0</v>
      </c>
      <c r="P220" s="8">
        <f t="shared" si="33"/>
        <v>67</v>
      </c>
      <c r="Q220" s="9">
        <f t="shared" si="34"/>
        <v>18.799999999999997</v>
      </c>
      <c r="R220" s="9">
        <f t="shared" si="35"/>
        <v>21.75</v>
      </c>
      <c r="S220" s="9">
        <f t="shared" si="36"/>
        <v>33.900000000000006</v>
      </c>
      <c r="T220" s="9">
        <f t="shared" si="37"/>
        <v>23</v>
      </c>
      <c r="U220" s="8">
        <f t="shared" si="38"/>
        <v>24.816666666666666</v>
      </c>
      <c r="V220" s="8">
        <f t="shared" si="39"/>
        <v>24.362500000000001</v>
      </c>
    </row>
    <row r="221" spans="1:22" ht="13.5" x14ac:dyDescent="0.25">
      <c r="A221" s="3">
        <f>RSI!A221</f>
        <v>42327</v>
      </c>
      <c r="B221" s="2">
        <f>RSI!B221</f>
        <v>28.690300000000001</v>
      </c>
      <c r="C221" s="2">
        <f>RSI!I221</f>
        <v>34.707309739458921</v>
      </c>
      <c r="D221" s="2">
        <f>MACD!E221</f>
        <v>0.59160935724419872</v>
      </c>
      <c r="E221" s="2">
        <f>MACD!F221</f>
        <v>0.53687974381695625</v>
      </c>
      <c r="F221" s="2">
        <f>'Moving Avg'!D221</f>
        <v>28.8705</v>
      </c>
      <c r="G221" s="2">
        <f>'Moving Avg'!F221</f>
        <v>29.649000000000001</v>
      </c>
      <c r="H221" s="2">
        <f>'Moving Avg'!G221</f>
        <v>32.172870000000017</v>
      </c>
      <c r="I221" s="2">
        <f>'Moving Avg'!H221</f>
        <v>38.32606550000007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  <c r="M221" s="8">
        <f t="shared" si="30"/>
        <v>25</v>
      </c>
      <c r="N221" s="8">
        <f t="shared" si="31"/>
        <v>0</v>
      </c>
      <c r="O221" s="8">
        <f t="shared" si="32"/>
        <v>0</v>
      </c>
      <c r="P221" s="8">
        <f t="shared" si="33"/>
        <v>67</v>
      </c>
      <c r="Q221" s="9">
        <f t="shared" si="34"/>
        <v>18.799999999999997</v>
      </c>
      <c r="R221" s="9">
        <f t="shared" si="35"/>
        <v>21.75</v>
      </c>
      <c r="S221" s="9">
        <f t="shared" si="36"/>
        <v>33.900000000000006</v>
      </c>
      <c r="T221" s="9">
        <f t="shared" si="37"/>
        <v>23</v>
      </c>
      <c r="U221" s="8">
        <f t="shared" si="38"/>
        <v>24.816666666666666</v>
      </c>
      <c r="V221" s="8">
        <f t="shared" si="39"/>
        <v>24.362500000000001</v>
      </c>
    </row>
    <row r="222" spans="1:22" ht="13.5" x14ac:dyDescent="0.25">
      <c r="A222" s="3">
        <f>RSI!A222</f>
        <v>42328</v>
      </c>
      <c r="B222" s="2">
        <f>RSI!B222</f>
        <v>28.865300000000001</v>
      </c>
      <c r="C222" s="2">
        <f>RSI!I222</f>
        <v>36.853109642208352</v>
      </c>
      <c r="D222" s="2">
        <f>MACD!E222</f>
        <v>0.51369724675348749</v>
      </c>
      <c r="E222" s="2">
        <f>MACD!F222</f>
        <v>0.53224324440426252</v>
      </c>
      <c r="F222" s="2">
        <f>'Moving Avg'!D222</f>
        <v>29.064699999999998</v>
      </c>
      <c r="G222" s="2">
        <f>'Moving Avg'!F222</f>
        <v>29.561529999999998</v>
      </c>
      <c r="H222" s="2">
        <f>'Moving Avg'!G222</f>
        <v>31.997930000000014</v>
      </c>
      <c r="I222" s="2">
        <f>'Moving Avg'!H222</f>
        <v>38.258756000000069</v>
      </c>
      <c r="J222" s="6" t="str">
        <f>OBV!F222</f>
        <v>BULLISH</v>
      </c>
      <c r="K222" s="6" t="str">
        <f>OBV!G222</f>
        <v>WEAK</v>
      </c>
      <c r="L222" s="6" t="str">
        <f>OBV!H222</f>
        <v>CONFIRMED BULLISH</v>
      </c>
      <c r="M222" s="8">
        <f t="shared" si="30"/>
        <v>25</v>
      </c>
      <c r="N222" s="8">
        <f t="shared" si="31"/>
        <v>45</v>
      </c>
      <c r="O222" s="8">
        <f t="shared" si="32"/>
        <v>0</v>
      </c>
      <c r="P222" s="8">
        <f t="shared" si="33"/>
        <v>67</v>
      </c>
      <c r="Q222" s="9">
        <f t="shared" si="34"/>
        <v>34.549999999999997</v>
      </c>
      <c r="R222" s="9">
        <f t="shared" si="35"/>
        <v>30.75</v>
      </c>
      <c r="S222" s="9">
        <f t="shared" si="36"/>
        <v>40.650000000000006</v>
      </c>
      <c r="T222" s="9">
        <f t="shared" si="37"/>
        <v>34.25</v>
      </c>
      <c r="U222" s="8">
        <f t="shared" si="38"/>
        <v>35.31666666666667</v>
      </c>
      <c r="V222" s="8">
        <f t="shared" si="39"/>
        <v>35.049999999999997</v>
      </c>
    </row>
    <row r="223" spans="1:22" ht="13.5" x14ac:dyDescent="0.25">
      <c r="A223" s="3">
        <f>RSI!A223</f>
        <v>42331</v>
      </c>
      <c r="B223" s="2">
        <f>RSI!B223</f>
        <v>27.999300000000002</v>
      </c>
      <c r="C223" s="2">
        <f>RSI!I223</f>
        <v>31.360570728546833</v>
      </c>
      <c r="D223" s="2">
        <f>MACD!E223</f>
        <v>0.38379747646300544</v>
      </c>
      <c r="E223" s="2">
        <f>MACD!F223</f>
        <v>0.5025540908160111</v>
      </c>
      <c r="F223" s="2">
        <f>'Moving Avg'!D223</f>
        <v>28.926499999999997</v>
      </c>
      <c r="G223" s="2">
        <f>'Moving Avg'!F223</f>
        <v>29.435134999999995</v>
      </c>
      <c r="H223" s="2">
        <f>'Moving Avg'!G223</f>
        <v>31.805844000000015</v>
      </c>
      <c r="I223" s="2">
        <f>'Moving Avg'!H223</f>
        <v>38.187158500000074</v>
      </c>
      <c r="J223" s="6" t="str">
        <f>OBV!F223</f>
        <v>BEARISH</v>
      </c>
      <c r="K223" s="6" t="str">
        <f>OBV!G223</f>
        <v>STRONG</v>
      </c>
      <c r="L223" s="6" t="str">
        <f>OBV!H223</f>
        <v>CONFIRMED BEARISH</v>
      </c>
      <c r="M223" s="8">
        <f t="shared" si="30"/>
        <v>25</v>
      </c>
      <c r="N223" s="8">
        <f t="shared" si="31"/>
        <v>100</v>
      </c>
      <c r="O223" s="8">
        <f t="shared" si="32"/>
        <v>0</v>
      </c>
      <c r="P223" s="8">
        <f t="shared" si="33"/>
        <v>33</v>
      </c>
      <c r="Q223" s="9">
        <f t="shared" si="34"/>
        <v>48.7</v>
      </c>
      <c r="R223" s="9">
        <f t="shared" si="35"/>
        <v>33.25</v>
      </c>
      <c r="S223" s="9">
        <f t="shared" si="36"/>
        <v>33.6</v>
      </c>
      <c r="T223" s="9">
        <f t="shared" si="37"/>
        <v>39.5</v>
      </c>
      <c r="U223" s="8">
        <f t="shared" si="38"/>
        <v>38.516666666666673</v>
      </c>
      <c r="V223" s="8">
        <f t="shared" si="39"/>
        <v>38.762500000000003</v>
      </c>
    </row>
    <row r="224" spans="1:22" ht="13.5" x14ac:dyDescent="0.25">
      <c r="A224" s="3">
        <f>RSI!A224</f>
        <v>42332</v>
      </c>
      <c r="B224" s="2">
        <f>RSI!B224</f>
        <v>27.999300000000002</v>
      </c>
      <c r="C224" s="2">
        <f>RSI!I224</f>
        <v>31.360570728546833</v>
      </c>
      <c r="D224" s="2">
        <f>MACD!E224</f>
        <v>0.28622247151789182</v>
      </c>
      <c r="E224" s="2">
        <f>MACD!F224</f>
        <v>0.45928776695638729</v>
      </c>
      <c r="F224" s="2">
        <f>'Moving Avg'!D224</f>
        <v>28.618600000000004</v>
      </c>
      <c r="G224" s="2">
        <f>'Moving Avg'!F224</f>
        <v>29.30873999999999</v>
      </c>
      <c r="H224" s="2">
        <f>'Moving Avg'!G224</f>
        <v>31.631078000000016</v>
      </c>
      <c r="I224" s="2">
        <f>'Moving Avg'!H224</f>
        <v>38.115561000000071</v>
      </c>
      <c r="J224" s="6" t="str">
        <f>OBV!F224</f>
        <v>BEARISH</v>
      </c>
      <c r="K224" s="6" t="str">
        <f>OBV!G224</f>
        <v>STRONG</v>
      </c>
      <c r="L224" s="6" t="str">
        <f>OBV!H224</f>
        <v>CONFIRMED BEARISH</v>
      </c>
      <c r="M224" s="8">
        <f t="shared" si="30"/>
        <v>25</v>
      </c>
      <c r="N224" s="8">
        <f t="shared" si="31"/>
        <v>100</v>
      </c>
      <c r="O224" s="8">
        <f t="shared" si="32"/>
        <v>0</v>
      </c>
      <c r="P224" s="8">
        <f t="shared" si="33"/>
        <v>33</v>
      </c>
      <c r="Q224" s="9">
        <f t="shared" si="34"/>
        <v>48.7</v>
      </c>
      <c r="R224" s="9">
        <f t="shared" si="35"/>
        <v>33.25</v>
      </c>
      <c r="S224" s="9">
        <f t="shared" si="36"/>
        <v>33.6</v>
      </c>
      <c r="T224" s="9">
        <f t="shared" si="37"/>
        <v>39.5</v>
      </c>
      <c r="U224" s="8">
        <f t="shared" si="38"/>
        <v>38.516666666666673</v>
      </c>
      <c r="V224" s="8">
        <f t="shared" si="39"/>
        <v>38.762500000000003</v>
      </c>
    </row>
    <row r="225" spans="1:22" ht="13.5" x14ac:dyDescent="0.25">
      <c r="A225" s="3">
        <f>RSI!A225</f>
        <v>42333</v>
      </c>
      <c r="B225" s="2">
        <f>RSI!B225</f>
        <v>28.699100000000001</v>
      </c>
      <c r="C225" s="2">
        <f>RSI!I225</f>
        <v>39.772901780607071</v>
      </c>
      <c r="D225" s="2">
        <f>MACD!E225</f>
        <v>3.2724989335619625E-2</v>
      </c>
      <c r="E225" s="2">
        <f>MACD!F225</f>
        <v>0.37397521143223378</v>
      </c>
      <c r="F225" s="2">
        <f>'Moving Avg'!D225</f>
        <v>28.450660000000006</v>
      </c>
      <c r="G225" s="2">
        <f>'Moving Avg'!F225</f>
        <v>29.17447499999999</v>
      </c>
      <c r="H225" s="2">
        <f>'Moving Avg'!G225</f>
        <v>31.480980000000013</v>
      </c>
      <c r="I225" s="2">
        <f>'Moving Avg'!H225</f>
        <v>38.05377050000007</v>
      </c>
      <c r="J225" s="6" t="str">
        <f>OBV!F225</f>
        <v>BEARISH</v>
      </c>
      <c r="K225" s="6" t="str">
        <f>OBV!G225</f>
        <v>STRONG</v>
      </c>
      <c r="L225" s="6" t="str">
        <f>OBV!H225</f>
        <v>CONFIRMED BEARISH</v>
      </c>
      <c r="M225" s="8">
        <f t="shared" si="30"/>
        <v>25</v>
      </c>
      <c r="N225" s="8">
        <f t="shared" si="31"/>
        <v>100</v>
      </c>
      <c r="O225" s="8">
        <f t="shared" si="32"/>
        <v>0</v>
      </c>
      <c r="P225" s="8">
        <f t="shared" si="33"/>
        <v>33</v>
      </c>
      <c r="Q225" s="9">
        <f t="shared" si="34"/>
        <v>48.7</v>
      </c>
      <c r="R225" s="9">
        <f t="shared" si="35"/>
        <v>33.25</v>
      </c>
      <c r="S225" s="9">
        <f t="shared" si="36"/>
        <v>33.6</v>
      </c>
      <c r="T225" s="9">
        <f t="shared" si="37"/>
        <v>39.5</v>
      </c>
      <c r="U225" s="8">
        <f t="shared" si="38"/>
        <v>38.516666666666673</v>
      </c>
      <c r="V225" s="8">
        <f t="shared" si="39"/>
        <v>38.762500000000003</v>
      </c>
    </row>
    <row r="226" spans="1:22" ht="13.5" x14ac:dyDescent="0.25">
      <c r="A226" s="3">
        <f>RSI!A226</f>
        <v>42334</v>
      </c>
      <c r="B226" s="2">
        <f>RSI!B226</f>
        <v>28.699100000000001</v>
      </c>
      <c r="C226" s="2">
        <f>RSI!I226</f>
        <v>39.772901780607071</v>
      </c>
      <c r="D226" s="2">
        <f>MACD!E226</f>
        <v>-0.19012830854890339</v>
      </c>
      <c r="E226" s="2">
        <f>MACD!F226</f>
        <v>0.26115450743600638</v>
      </c>
      <c r="F226" s="2">
        <f>'Moving Avg'!D226</f>
        <v>28.45242</v>
      </c>
      <c r="G226" s="2">
        <f>'Moving Avg'!F226</f>
        <v>29.078695</v>
      </c>
      <c r="H226" s="2">
        <f>'Moving Avg'!G226</f>
        <v>31.337704000000013</v>
      </c>
      <c r="I226" s="2">
        <f>'Moving Avg'!H226</f>
        <v>37.987746500000064</v>
      </c>
      <c r="J226" s="6" t="str">
        <f>OBV!F226</f>
        <v>BEARISH</v>
      </c>
      <c r="K226" s="6" t="str">
        <f>OBV!G226</f>
        <v>NEUTRAL</v>
      </c>
      <c r="L226" s="6" t="str">
        <f>OBV!H226</f>
        <v>BEARISH DIVERGENCE</v>
      </c>
      <c r="M226" s="8">
        <f t="shared" si="30"/>
        <v>25</v>
      </c>
      <c r="N226" s="8">
        <f t="shared" si="31"/>
        <v>100</v>
      </c>
      <c r="O226" s="8">
        <f t="shared" si="32"/>
        <v>0</v>
      </c>
      <c r="P226" s="8">
        <f t="shared" si="33"/>
        <v>16.5</v>
      </c>
      <c r="Q226" s="9">
        <f t="shared" si="34"/>
        <v>46.225000000000001</v>
      </c>
      <c r="R226" s="9">
        <f t="shared" si="35"/>
        <v>29.125</v>
      </c>
      <c r="S226" s="9">
        <f t="shared" si="36"/>
        <v>26.175000000000001</v>
      </c>
      <c r="T226" s="9">
        <f t="shared" si="37"/>
        <v>35.375</v>
      </c>
      <c r="U226" s="8">
        <f t="shared" si="38"/>
        <v>33.841666666666661</v>
      </c>
      <c r="V226" s="8">
        <f t="shared" si="39"/>
        <v>34.224999999999994</v>
      </c>
    </row>
    <row r="227" spans="1:22" ht="13.5" x14ac:dyDescent="0.25">
      <c r="A227" s="3">
        <f>RSI!A227</f>
        <v>42335</v>
      </c>
      <c r="B227" s="2">
        <f>RSI!B227</f>
        <v>28.699100000000001</v>
      </c>
      <c r="C227" s="2">
        <f>RSI!I227</f>
        <v>39.772901780607071</v>
      </c>
      <c r="D227" s="2">
        <f>MACD!E227</f>
        <v>-0.35928313385957722</v>
      </c>
      <c r="E227" s="2">
        <f>MACD!F227</f>
        <v>0.13706697917688965</v>
      </c>
      <c r="F227" s="2">
        <f>'Moving Avg'!D227</f>
        <v>28.419180000000001</v>
      </c>
      <c r="G227" s="2">
        <f>'Moving Avg'!F227</f>
        <v>28.982914999999998</v>
      </c>
      <c r="H227" s="2">
        <f>'Moving Avg'!G227</f>
        <v>31.203350000000011</v>
      </c>
      <c r="I227" s="2">
        <f>'Moving Avg'!H227</f>
        <v>37.922103500000063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16.5</v>
      </c>
      <c r="Q227" s="9">
        <f t="shared" si="34"/>
        <v>46.225000000000001</v>
      </c>
      <c r="R227" s="9">
        <f t="shared" si="35"/>
        <v>29.125</v>
      </c>
      <c r="S227" s="9">
        <f t="shared" si="36"/>
        <v>26.175000000000001</v>
      </c>
      <c r="T227" s="9">
        <f t="shared" si="37"/>
        <v>35.375</v>
      </c>
      <c r="U227" s="8">
        <f t="shared" si="38"/>
        <v>33.841666666666661</v>
      </c>
      <c r="V227" s="8">
        <f t="shared" si="39"/>
        <v>34.224999999999994</v>
      </c>
    </row>
    <row r="228" spans="1:22" ht="13.5" x14ac:dyDescent="0.25">
      <c r="A228" s="3">
        <f>RSI!A228</f>
        <v>42338</v>
      </c>
      <c r="B228" s="2">
        <f>RSI!B228</f>
        <v>27.841799999999999</v>
      </c>
      <c r="C228" s="2">
        <f>RSI!I228</f>
        <v>33.492308015100093</v>
      </c>
      <c r="D228" s="2">
        <f>MACD!E228</f>
        <v>-0.31092371626697712</v>
      </c>
      <c r="E228" s="2">
        <f>MACD!F228</f>
        <v>4.746884008811629E-2</v>
      </c>
      <c r="F228" s="2">
        <f>'Moving Avg'!D228</f>
        <v>28.38768</v>
      </c>
      <c r="G228" s="2">
        <f>'Moving Avg'!F228</f>
        <v>28.848644999999998</v>
      </c>
      <c r="H228" s="2">
        <f>'Moving Avg'!G228</f>
        <v>31.060422000000003</v>
      </c>
      <c r="I228" s="2">
        <f>'Moving Avg'!H228</f>
        <v>37.849761000000065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  <c r="M228" s="8">
        <f t="shared" si="30"/>
        <v>25</v>
      </c>
      <c r="N228" s="8">
        <f t="shared" si="31"/>
        <v>100</v>
      </c>
      <c r="O228" s="8">
        <f t="shared" si="32"/>
        <v>0</v>
      </c>
      <c r="P228" s="8">
        <f t="shared" si="33"/>
        <v>16.5</v>
      </c>
      <c r="Q228" s="9">
        <f t="shared" si="34"/>
        <v>46.225000000000001</v>
      </c>
      <c r="R228" s="9">
        <f t="shared" si="35"/>
        <v>29.125</v>
      </c>
      <c r="S228" s="9">
        <f t="shared" si="36"/>
        <v>26.175000000000001</v>
      </c>
      <c r="T228" s="9">
        <f t="shared" si="37"/>
        <v>35.375</v>
      </c>
      <c r="U228" s="8">
        <f t="shared" si="38"/>
        <v>33.841666666666661</v>
      </c>
      <c r="V228" s="8">
        <f t="shared" si="39"/>
        <v>34.224999999999994</v>
      </c>
    </row>
    <row r="229" spans="1:22" ht="13.5" x14ac:dyDescent="0.25">
      <c r="A229" s="3">
        <f>RSI!A229</f>
        <v>42339</v>
      </c>
      <c r="B229" s="2">
        <f>RSI!B229</f>
        <v>27.028400000000001</v>
      </c>
      <c r="C229" s="2">
        <f>RSI!I229</f>
        <v>28.839112093050389</v>
      </c>
      <c r="D229" s="2">
        <f>MACD!E229</f>
        <v>-6.9032164406486629E-2</v>
      </c>
      <c r="E229" s="2">
        <f>MACD!F229</f>
        <v>2.4168639189195706E-2</v>
      </c>
      <c r="F229" s="2">
        <f>'Moving Avg'!D229</f>
        <v>28.1935</v>
      </c>
      <c r="G229" s="2">
        <f>'Moving Avg'!F229</f>
        <v>28.669329999999995</v>
      </c>
      <c r="H229" s="2">
        <f>'Moving Avg'!G229</f>
        <v>30.901401999999997</v>
      </c>
      <c r="I229" s="2">
        <f>'Moving Avg'!H229</f>
        <v>37.773775000000064</v>
      </c>
      <c r="J229" s="6" t="str">
        <f>OBV!F229</f>
        <v>BEARISH</v>
      </c>
      <c r="K229" s="6" t="str">
        <f>OBV!G229</f>
        <v>STRONG</v>
      </c>
      <c r="L229" s="6" t="str">
        <f>OBV!H229</f>
        <v>CONFIRMED BEARISH</v>
      </c>
      <c r="M229" s="8">
        <f t="shared" si="30"/>
        <v>50</v>
      </c>
      <c r="N229" s="8">
        <f t="shared" si="31"/>
        <v>100</v>
      </c>
      <c r="O229" s="8">
        <f t="shared" si="32"/>
        <v>0</v>
      </c>
      <c r="P229" s="8">
        <f t="shared" si="33"/>
        <v>33</v>
      </c>
      <c r="Q229" s="9">
        <f t="shared" si="34"/>
        <v>57.45</v>
      </c>
      <c r="R229" s="9">
        <f t="shared" si="35"/>
        <v>38.25</v>
      </c>
      <c r="S229" s="9">
        <f t="shared" si="36"/>
        <v>37.35</v>
      </c>
      <c r="T229" s="9">
        <f t="shared" si="37"/>
        <v>45.75</v>
      </c>
      <c r="U229" s="8">
        <f t="shared" si="38"/>
        <v>44.35</v>
      </c>
      <c r="V229" s="8">
        <f t="shared" si="39"/>
        <v>44.7</v>
      </c>
    </row>
    <row r="230" spans="1:22" ht="13.5" x14ac:dyDescent="0.25">
      <c r="A230" s="3">
        <f>RSI!A230</f>
        <v>42340</v>
      </c>
      <c r="B230" s="2">
        <f>RSI!B230</f>
        <v>27.028400000000001</v>
      </c>
      <c r="C230" s="2">
        <f>RSI!I230</f>
        <v>28.839112093050389</v>
      </c>
      <c r="D230" s="2">
        <f>MACD!E230</f>
        <v>0.14987924704439948</v>
      </c>
      <c r="E230" s="2">
        <f>MACD!F230</f>
        <v>4.9310760760236466E-2</v>
      </c>
      <c r="F230" s="2">
        <f>'Moving Avg'!D230</f>
        <v>27.859360000000002</v>
      </c>
      <c r="G230" s="2">
        <f>'Moving Avg'!F230</f>
        <v>28.490015</v>
      </c>
      <c r="H230" s="2">
        <f>'Moving Avg'!G230</f>
        <v>30.742381999999999</v>
      </c>
      <c r="I230" s="2">
        <f>'Moving Avg'!H230</f>
        <v>37.697789000000071</v>
      </c>
      <c r="J230" s="6" t="str">
        <f>OBV!F230</f>
        <v>BEARISH</v>
      </c>
      <c r="K230" s="6" t="str">
        <f>OBV!G230</f>
        <v>STRONG</v>
      </c>
      <c r="L230" s="6" t="str">
        <f>OBV!H230</f>
        <v>CONFIRMED BEARISH</v>
      </c>
      <c r="M230" s="8">
        <f t="shared" si="30"/>
        <v>50</v>
      </c>
      <c r="N230" s="8">
        <f t="shared" si="31"/>
        <v>0</v>
      </c>
      <c r="O230" s="8">
        <f t="shared" si="32"/>
        <v>0</v>
      </c>
      <c r="P230" s="8">
        <f t="shared" si="33"/>
        <v>33</v>
      </c>
      <c r="Q230" s="9">
        <f t="shared" si="34"/>
        <v>22.45</v>
      </c>
      <c r="R230" s="9">
        <f t="shared" si="35"/>
        <v>18.25</v>
      </c>
      <c r="S230" s="9">
        <f t="shared" si="36"/>
        <v>22.35</v>
      </c>
      <c r="T230" s="9">
        <f t="shared" si="37"/>
        <v>20.75</v>
      </c>
      <c r="U230" s="8">
        <f t="shared" si="38"/>
        <v>21.016666666666669</v>
      </c>
      <c r="V230" s="8">
        <f t="shared" si="39"/>
        <v>20.950000000000003</v>
      </c>
    </row>
    <row r="231" spans="1:22" ht="13.5" x14ac:dyDescent="0.25">
      <c r="A231" s="3">
        <f>RSI!A231</f>
        <v>42341</v>
      </c>
      <c r="B231" s="2">
        <f>RSI!B231</f>
        <v>26.241099999999999</v>
      </c>
      <c r="C231" s="2">
        <f>RSI!I231</f>
        <v>24.948203794875482</v>
      </c>
      <c r="D231" s="2">
        <f>MACD!E231</f>
        <v>0.27607161502393396</v>
      </c>
      <c r="E231" s="2">
        <f>MACD!F231</f>
        <v>9.4662931612975967E-2</v>
      </c>
      <c r="F231" s="2">
        <f>'Moving Avg'!D231</f>
        <v>27.367759999999997</v>
      </c>
      <c r="G231" s="2">
        <f>'Moving Avg'!F231</f>
        <v>28.315069999999999</v>
      </c>
      <c r="H231" s="2">
        <f>'Moving Avg'!G231</f>
        <v>30.567965999999991</v>
      </c>
      <c r="I231" s="2">
        <f>'Moving Avg'!H231</f>
        <v>37.617443000000065</v>
      </c>
      <c r="J231" s="6" t="str">
        <f>OBV!F231</f>
        <v>BEARISH</v>
      </c>
      <c r="K231" s="6" t="str">
        <f>OBV!G231</f>
        <v>STRONG</v>
      </c>
      <c r="L231" s="6" t="str">
        <f>OBV!H231</f>
        <v>CONFIRMED BEARISH</v>
      </c>
      <c r="M231" s="8">
        <f t="shared" si="30"/>
        <v>50</v>
      </c>
      <c r="N231" s="8">
        <f t="shared" si="31"/>
        <v>0</v>
      </c>
      <c r="O231" s="8">
        <f t="shared" si="32"/>
        <v>0</v>
      </c>
      <c r="P231" s="8">
        <f t="shared" si="33"/>
        <v>33</v>
      </c>
      <c r="Q231" s="9">
        <f t="shared" si="34"/>
        <v>22.45</v>
      </c>
      <c r="R231" s="9">
        <f t="shared" si="35"/>
        <v>18.25</v>
      </c>
      <c r="S231" s="9">
        <f t="shared" si="36"/>
        <v>22.35</v>
      </c>
      <c r="T231" s="9">
        <f t="shared" si="37"/>
        <v>20.75</v>
      </c>
      <c r="U231" s="8">
        <f t="shared" si="38"/>
        <v>21.016666666666669</v>
      </c>
      <c r="V231" s="8">
        <f t="shared" si="39"/>
        <v>20.950000000000003</v>
      </c>
    </row>
    <row r="232" spans="1:22" ht="13.5" x14ac:dyDescent="0.25">
      <c r="A232" s="3">
        <f>RSI!A232</f>
        <v>42342</v>
      </c>
      <c r="B232" s="2">
        <f>RSI!B232</f>
        <v>26.241099999999999</v>
      </c>
      <c r="C232" s="2">
        <f>RSI!I232</f>
        <v>24.948203794875482</v>
      </c>
      <c r="D232" s="2">
        <f>MACD!E232</f>
        <v>0.42662835215862316</v>
      </c>
      <c r="E232" s="2">
        <f>MACD!F232</f>
        <v>0.16105601572210543</v>
      </c>
      <c r="F232" s="2">
        <f>'Moving Avg'!D232</f>
        <v>26.876159999999999</v>
      </c>
      <c r="G232" s="2">
        <f>'Moving Avg'!F232</f>
        <v>28.145374999999994</v>
      </c>
      <c r="H232" s="2">
        <f>'Moving Avg'!G232</f>
        <v>30.405269999999991</v>
      </c>
      <c r="I232" s="2">
        <f>'Moving Avg'!H232</f>
        <v>37.537054500000067</v>
      </c>
      <c r="J232" s="6" t="str">
        <f>OBV!F232</f>
        <v>BEARISH</v>
      </c>
      <c r="K232" s="6" t="str">
        <f>OBV!G232</f>
        <v>STRONG</v>
      </c>
      <c r="L232" s="6" t="str">
        <f>OBV!H232</f>
        <v>CONFIRMED BEARISH</v>
      </c>
      <c r="M232" s="8">
        <f t="shared" si="30"/>
        <v>50</v>
      </c>
      <c r="N232" s="8">
        <f t="shared" si="31"/>
        <v>0</v>
      </c>
      <c r="O232" s="8">
        <f t="shared" si="32"/>
        <v>0</v>
      </c>
      <c r="P232" s="8">
        <f t="shared" si="33"/>
        <v>33</v>
      </c>
      <c r="Q232" s="9">
        <f t="shared" si="34"/>
        <v>22.45</v>
      </c>
      <c r="R232" s="9">
        <f t="shared" si="35"/>
        <v>18.25</v>
      </c>
      <c r="S232" s="9">
        <f t="shared" si="36"/>
        <v>22.35</v>
      </c>
      <c r="T232" s="9">
        <f t="shared" si="37"/>
        <v>20.75</v>
      </c>
      <c r="U232" s="8">
        <f t="shared" si="38"/>
        <v>21.016666666666669</v>
      </c>
      <c r="V232" s="8">
        <f t="shared" si="39"/>
        <v>20.950000000000003</v>
      </c>
    </row>
    <row r="233" spans="1:22" ht="13.5" x14ac:dyDescent="0.25">
      <c r="A233" s="3">
        <f>RSI!A233</f>
        <v>42345</v>
      </c>
      <c r="B233" s="2">
        <f>RSI!B233</f>
        <v>26.066199999999998</v>
      </c>
      <c r="C233" s="2">
        <f>RSI!I233</f>
        <v>24.110120067569952</v>
      </c>
      <c r="D233" s="2">
        <f>MACD!E233</f>
        <v>0.44935424760992149</v>
      </c>
      <c r="E233" s="2">
        <f>MACD!F233</f>
        <v>0.21871566209966864</v>
      </c>
      <c r="F233" s="2">
        <f>'Moving Avg'!D233</f>
        <v>26.521039999999999</v>
      </c>
      <c r="G233" s="2">
        <f>'Moving Avg'!F233</f>
        <v>28.011109999999995</v>
      </c>
      <c r="H233" s="2">
        <f>'Moving Avg'!G233</f>
        <v>30.230503999999986</v>
      </c>
      <c r="I233" s="2">
        <f>'Moving Avg'!H233</f>
        <v>37.45151550000007</v>
      </c>
      <c r="J233" s="6" t="str">
        <f>OBV!F233</f>
        <v>BEARISH</v>
      </c>
      <c r="K233" s="6" t="str">
        <f>OBV!G233</f>
        <v>STRONG</v>
      </c>
      <c r="L233" s="6" t="str">
        <f>OBV!H233</f>
        <v>CONFIRMED BEARISH</v>
      </c>
      <c r="M233" s="8">
        <f t="shared" si="30"/>
        <v>50</v>
      </c>
      <c r="N233" s="8">
        <f t="shared" si="31"/>
        <v>0</v>
      </c>
      <c r="O233" s="8">
        <f t="shared" si="32"/>
        <v>0</v>
      </c>
      <c r="P233" s="8">
        <f t="shared" si="33"/>
        <v>33</v>
      </c>
      <c r="Q233" s="9">
        <f t="shared" si="34"/>
        <v>22.45</v>
      </c>
      <c r="R233" s="9">
        <f t="shared" si="35"/>
        <v>18.25</v>
      </c>
      <c r="S233" s="9">
        <f t="shared" si="36"/>
        <v>22.35</v>
      </c>
      <c r="T233" s="9">
        <f t="shared" si="37"/>
        <v>20.75</v>
      </c>
      <c r="U233" s="8">
        <f t="shared" si="38"/>
        <v>21.016666666666669</v>
      </c>
      <c r="V233" s="8">
        <f t="shared" si="39"/>
        <v>20.950000000000003</v>
      </c>
    </row>
    <row r="234" spans="1:22" ht="13.5" x14ac:dyDescent="0.25">
      <c r="A234" s="3">
        <f>RSI!A234</f>
        <v>42346</v>
      </c>
      <c r="B234" s="2">
        <f>RSI!B234</f>
        <v>25.453900000000001</v>
      </c>
      <c r="C234" s="2">
        <f>RSI!I234</f>
        <v>21.399819983322217</v>
      </c>
      <c r="D234" s="2">
        <f>MACD!E234</f>
        <v>0.52942377541238983</v>
      </c>
      <c r="E234" s="2">
        <f>MACD!F234</f>
        <v>0.28085728476221289</v>
      </c>
      <c r="F234" s="2">
        <f>'Moving Avg'!D234</f>
        <v>26.206139999999998</v>
      </c>
      <c r="G234" s="2">
        <f>'Moving Avg'!F234</f>
        <v>27.846229999999998</v>
      </c>
      <c r="H234" s="2">
        <f>'Moving Avg'!G234</f>
        <v>30.045241999999984</v>
      </c>
      <c r="I234" s="2">
        <f>'Moving Avg'!H234</f>
        <v>37.362915000000072</v>
      </c>
      <c r="J234" s="6" t="str">
        <f>OBV!F234</f>
        <v>BEARISH</v>
      </c>
      <c r="K234" s="6" t="str">
        <f>OBV!G234</f>
        <v>STRONG</v>
      </c>
      <c r="L234" s="6" t="str">
        <f>OBV!H234</f>
        <v>CONFIRMED BEARISH</v>
      </c>
      <c r="M234" s="8">
        <f t="shared" si="30"/>
        <v>50</v>
      </c>
      <c r="N234" s="8">
        <f t="shared" si="31"/>
        <v>0</v>
      </c>
      <c r="O234" s="8">
        <f t="shared" si="32"/>
        <v>0</v>
      </c>
      <c r="P234" s="8">
        <f t="shared" si="33"/>
        <v>33</v>
      </c>
      <c r="Q234" s="9">
        <f t="shared" si="34"/>
        <v>22.45</v>
      </c>
      <c r="R234" s="9">
        <f t="shared" si="35"/>
        <v>18.25</v>
      </c>
      <c r="S234" s="9">
        <f t="shared" si="36"/>
        <v>22.35</v>
      </c>
      <c r="T234" s="9">
        <f t="shared" si="37"/>
        <v>20.75</v>
      </c>
      <c r="U234" s="8">
        <f t="shared" si="38"/>
        <v>21.016666666666669</v>
      </c>
      <c r="V234" s="8">
        <f t="shared" si="39"/>
        <v>20.950000000000003</v>
      </c>
    </row>
    <row r="235" spans="1:22" ht="13.5" x14ac:dyDescent="0.25">
      <c r="A235" s="3">
        <f>RSI!A235</f>
        <v>42347</v>
      </c>
      <c r="B235" s="2">
        <f>RSI!B235</f>
        <v>25.453900000000001</v>
      </c>
      <c r="C235" s="2">
        <f>RSI!I235</f>
        <v>21.399819983322217</v>
      </c>
      <c r="D235" s="2">
        <f>MACD!E235</f>
        <v>0.72279193793099239</v>
      </c>
      <c r="E235" s="2">
        <f>MACD!F235</f>
        <v>0.3692442153959688</v>
      </c>
      <c r="F235" s="2">
        <f>'Moving Avg'!D235</f>
        <v>25.89124</v>
      </c>
      <c r="G235" s="2">
        <f>'Moving Avg'!F235</f>
        <v>27.723769999999995</v>
      </c>
      <c r="H235" s="2">
        <f>'Moving Avg'!G235</f>
        <v>29.876947999999988</v>
      </c>
      <c r="I235" s="2">
        <f>'Moving Avg'!H235</f>
        <v>37.274314500000074</v>
      </c>
      <c r="J235" s="6" t="str">
        <f>OBV!F235</f>
        <v>BEARISH</v>
      </c>
      <c r="K235" s="6" t="str">
        <f>OBV!G235</f>
        <v>STRONG</v>
      </c>
      <c r="L235" s="6" t="str">
        <f>OBV!H235</f>
        <v>CONFIRMED BEARISH</v>
      </c>
      <c r="M235" s="8">
        <f t="shared" si="30"/>
        <v>50</v>
      </c>
      <c r="N235" s="8">
        <f t="shared" si="31"/>
        <v>0</v>
      </c>
      <c r="O235" s="8">
        <f t="shared" si="32"/>
        <v>0</v>
      </c>
      <c r="P235" s="8">
        <f t="shared" si="33"/>
        <v>33</v>
      </c>
      <c r="Q235" s="9">
        <f t="shared" si="34"/>
        <v>22.45</v>
      </c>
      <c r="R235" s="9">
        <f t="shared" si="35"/>
        <v>18.25</v>
      </c>
      <c r="S235" s="9">
        <f t="shared" si="36"/>
        <v>22.35</v>
      </c>
      <c r="T235" s="9">
        <f t="shared" si="37"/>
        <v>20.75</v>
      </c>
      <c r="U235" s="8">
        <f t="shared" si="38"/>
        <v>21.016666666666669</v>
      </c>
      <c r="V235" s="8">
        <f t="shared" si="39"/>
        <v>20.950000000000003</v>
      </c>
    </row>
    <row r="236" spans="1:22" ht="13.5" x14ac:dyDescent="0.25">
      <c r="A236" s="3">
        <f>RSI!A236</f>
        <v>42348</v>
      </c>
      <c r="B236" s="2">
        <f>RSI!B236</f>
        <v>26.0487</v>
      </c>
      <c r="C236" s="2">
        <f>RSI!I236</f>
        <v>30.235293764005434</v>
      </c>
      <c r="D236" s="2">
        <f>MACD!E236</f>
        <v>0.8589773423210012</v>
      </c>
      <c r="E236" s="2">
        <f>MACD!F236</f>
        <v>0.46719084078097528</v>
      </c>
      <c r="F236" s="2">
        <f>'Moving Avg'!D236</f>
        <v>25.85276</v>
      </c>
      <c r="G236" s="2">
        <f>'Moving Avg'!F236</f>
        <v>27.635859999999997</v>
      </c>
      <c r="H236" s="2">
        <f>'Moving Avg'!G236</f>
        <v>29.720549999999989</v>
      </c>
      <c r="I236" s="2">
        <f>'Moving Avg'!H236</f>
        <v>37.192879500000075</v>
      </c>
      <c r="J236" s="6" t="str">
        <f>OBV!F236</f>
        <v>BULLISH</v>
      </c>
      <c r="K236" s="6" t="str">
        <f>OBV!G236</f>
        <v>WEAK</v>
      </c>
      <c r="L236" s="6" t="str">
        <f>OBV!H236</f>
        <v>BULLISH DIVERGENCE</v>
      </c>
      <c r="M236" s="8">
        <f t="shared" si="30"/>
        <v>25</v>
      </c>
      <c r="N236" s="8">
        <f t="shared" si="31"/>
        <v>0</v>
      </c>
      <c r="O236" s="8">
        <f t="shared" si="32"/>
        <v>0</v>
      </c>
      <c r="P236" s="8">
        <f t="shared" si="33"/>
        <v>50</v>
      </c>
      <c r="Q236" s="9">
        <f t="shared" si="34"/>
        <v>16.25</v>
      </c>
      <c r="R236" s="9">
        <f t="shared" si="35"/>
        <v>17.5</v>
      </c>
      <c r="S236" s="9">
        <f t="shared" si="36"/>
        <v>26.25</v>
      </c>
      <c r="T236" s="9">
        <f t="shared" si="37"/>
        <v>18.75</v>
      </c>
      <c r="U236" s="8">
        <f t="shared" si="38"/>
        <v>20</v>
      </c>
      <c r="V236" s="8">
        <f t="shared" si="39"/>
        <v>19.6875</v>
      </c>
    </row>
    <row r="237" spans="1:22" ht="13.5" x14ac:dyDescent="0.25">
      <c r="A237" s="3">
        <f>RSI!A237</f>
        <v>42349</v>
      </c>
      <c r="B237" s="2">
        <f>RSI!B237</f>
        <v>26.066199999999998</v>
      </c>
      <c r="C237" s="2">
        <f>RSI!I237</f>
        <v>30.482893263628014</v>
      </c>
      <c r="D237" s="2">
        <f>MACD!E237</f>
        <v>0.98479408544911351</v>
      </c>
      <c r="E237" s="2">
        <f>MACD!F237</f>
        <v>0.57071148971460295</v>
      </c>
      <c r="F237" s="2">
        <f>'Moving Avg'!D237</f>
        <v>25.817779999999999</v>
      </c>
      <c r="G237" s="2">
        <f>'Moving Avg'!F237</f>
        <v>27.544454999999992</v>
      </c>
      <c r="H237" s="2">
        <f>'Moving Avg'!G237</f>
        <v>29.566951999999993</v>
      </c>
      <c r="I237" s="2">
        <f>'Moving Avg'!H237</f>
        <v>37.111532000000082</v>
      </c>
      <c r="J237" s="6" t="str">
        <f>OBV!F237</f>
        <v>BULLISH</v>
      </c>
      <c r="K237" s="6" t="str">
        <f>OBV!G237</f>
        <v>WEAK</v>
      </c>
      <c r="L237" s="6" t="str">
        <f>OBV!H237</f>
        <v>BULLISH DIVERGENCE</v>
      </c>
      <c r="M237" s="8">
        <f t="shared" si="30"/>
        <v>25</v>
      </c>
      <c r="N237" s="8">
        <f t="shared" si="31"/>
        <v>0</v>
      </c>
      <c r="O237" s="8">
        <f t="shared" si="32"/>
        <v>0</v>
      </c>
      <c r="P237" s="8">
        <f t="shared" si="33"/>
        <v>50</v>
      </c>
      <c r="Q237" s="9">
        <f t="shared" si="34"/>
        <v>16.25</v>
      </c>
      <c r="R237" s="9">
        <f t="shared" si="35"/>
        <v>17.5</v>
      </c>
      <c r="S237" s="9">
        <f t="shared" si="36"/>
        <v>26.25</v>
      </c>
      <c r="T237" s="9">
        <f t="shared" si="37"/>
        <v>18.75</v>
      </c>
      <c r="U237" s="8">
        <f t="shared" si="38"/>
        <v>20</v>
      </c>
      <c r="V237" s="8">
        <f t="shared" si="39"/>
        <v>19.6875</v>
      </c>
    </row>
    <row r="238" spans="1:22" ht="13.5" x14ac:dyDescent="0.25">
      <c r="A238" s="3">
        <f>RSI!A238</f>
        <v>42352</v>
      </c>
      <c r="B238" s="2">
        <f>RSI!B238</f>
        <v>26.241099999999999</v>
      </c>
      <c r="C238" s="2">
        <f>RSI!I238</f>
        <v>33.040663779116599</v>
      </c>
      <c r="D238" s="2">
        <f>MACD!E238</f>
        <v>0.95730242738197546</v>
      </c>
      <c r="E238" s="2">
        <f>MACD!F238</f>
        <v>0.64802967724807747</v>
      </c>
      <c r="F238" s="2">
        <f>'Moving Avg'!D238</f>
        <v>25.85276</v>
      </c>
      <c r="G238" s="2">
        <f>'Moving Avg'!F238</f>
        <v>27.421994999999992</v>
      </c>
      <c r="H238" s="2">
        <f>'Moving Avg'!G238</f>
        <v>29.416851999999992</v>
      </c>
      <c r="I238" s="2">
        <f>'Moving Avg'!H238</f>
        <v>37.031059000000084</v>
      </c>
      <c r="J238" s="6" t="str">
        <f>OBV!F238</f>
        <v>BULLISH</v>
      </c>
      <c r="K238" s="6" t="str">
        <f>OBV!G238</f>
        <v>WEAK</v>
      </c>
      <c r="L238" s="6" t="str">
        <f>OBV!H238</f>
        <v>CONFIRMED BULLISH</v>
      </c>
      <c r="M238" s="8">
        <f t="shared" si="30"/>
        <v>25</v>
      </c>
      <c r="N238" s="8">
        <f t="shared" si="31"/>
        <v>0</v>
      </c>
      <c r="O238" s="8">
        <f t="shared" si="32"/>
        <v>0</v>
      </c>
      <c r="P238" s="8">
        <f t="shared" si="33"/>
        <v>67</v>
      </c>
      <c r="Q238" s="9">
        <f t="shared" si="34"/>
        <v>18.799999999999997</v>
      </c>
      <c r="R238" s="9">
        <f t="shared" si="35"/>
        <v>21.75</v>
      </c>
      <c r="S238" s="9">
        <f t="shared" si="36"/>
        <v>33.900000000000006</v>
      </c>
      <c r="T238" s="9">
        <f t="shared" si="37"/>
        <v>23</v>
      </c>
      <c r="U238" s="8">
        <f t="shared" si="38"/>
        <v>24.816666666666666</v>
      </c>
      <c r="V238" s="8">
        <f t="shared" si="39"/>
        <v>24.362500000000001</v>
      </c>
    </row>
    <row r="239" spans="1:22" ht="13.5" x14ac:dyDescent="0.25">
      <c r="A239" s="3">
        <f>RSI!A239</f>
        <v>42353</v>
      </c>
      <c r="B239" s="2">
        <f>RSI!B239</f>
        <v>26.241099999999999</v>
      </c>
      <c r="C239" s="2">
        <f>RSI!I239</f>
        <v>33.040663779116599</v>
      </c>
      <c r="D239" s="2">
        <f>MACD!E239</f>
        <v>0.81795708357003605</v>
      </c>
      <c r="E239" s="2">
        <f>MACD!F239</f>
        <v>0.68201515851246919</v>
      </c>
      <c r="F239" s="2">
        <f>'Moving Avg'!D239</f>
        <v>26.010199999999998</v>
      </c>
      <c r="G239" s="2">
        <f>'Moving Avg'!F239</f>
        <v>27.25710999999999</v>
      </c>
      <c r="H239" s="2">
        <f>'Moving Avg'!G239</f>
        <v>29.268325999999991</v>
      </c>
      <c r="I239" s="2">
        <f>'Moving Avg'!H239</f>
        <v>36.950586000000079</v>
      </c>
      <c r="J239" s="6" t="str">
        <f>OBV!F239</f>
        <v>BULLISH</v>
      </c>
      <c r="K239" s="6" t="str">
        <f>OBV!G239</f>
        <v>WEAK</v>
      </c>
      <c r="L239" s="6" t="str">
        <f>OBV!H239</f>
        <v>CONFIRMED BULLISH</v>
      </c>
      <c r="M239" s="8">
        <f t="shared" si="30"/>
        <v>25</v>
      </c>
      <c r="N239" s="8">
        <f t="shared" si="31"/>
        <v>0</v>
      </c>
      <c r="O239" s="8">
        <f t="shared" si="32"/>
        <v>0</v>
      </c>
      <c r="P239" s="8">
        <f t="shared" si="33"/>
        <v>67</v>
      </c>
      <c r="Q239" s="9">
        <f t="shared" si="34"/>
        <v>18.799999999999997</v>
      </c>
      <c r="R239" s="9">
        <f t="shared" si="35"/>
        <v>21.75</v>
      </c>
      <c r="S239" s="9">
        <f t="shared" si="36"/>
        <v>33.900000000000006</v>
      </c>
      <c r="T239" s="9">
        <f t="shared" si="37"/>
        <v>23</v>
      </c>
      <c r="U239" s="8">
        <f t="shared" si="38"/>
        <v>24.816666666666666</v>
      </c>
      <c r="V239" s="8">
        <f t="shared" si="39"/>
        <v>24.362500000000001</v>
      </c>
    </row>
    <row r="240" spans="1:22" ht="13.5" x14ac:dyDescent="0.25">
      <c r="A240" s="3">
        <f>RSI!A240</f>
        <v>42354</v>
      </c>
      <c r="B240" s="2">
        <f>RSI!B240</f>
        <v>26.4161</v>
      </c>
      <c r="C240" s="2">
        <f>RSI!I240</f>
        <v>35.782496240133739</v>
      </c>
      <c r="D240" s="2">
        <f>MACD!E240</f>
        <v>0.69547104971657703</v>
      </c>
      <c r="E240" s="2">
        <f>MACD!F240</f>
        <v>0.68470633675329085</v>
      </c>
      <c r="F240" s="2">
        <f>'Moving Avg'!D240</f>
        <v>26.202639999999995</v>
      </c>
      <c r="G240" s="2">
        <f>'Moving Avg'!F240</f>
        <v>27.100974999999998</v>
      </c>
      <c r="H240" s="2">
        <f>'Moving Avg'!G240</f>
        <v>29.12329999999999</v>
      </c>
      <c r="I240" s="2">
        <f>'Moving Avg'!H240</f>
        <v>36.877338500000086</v>
      </c>
      <c r="J240" s="6" t="str">
        <f>OBV!F240</f>
        <v>BULLISH</v>
      </c>
      <c r="K240" s="6" t="str">
        <f>OBV!G240</f>
        <v>WEAK</v>
      </c>
      <c r="L240" s="6" t="str">
        <f>OBV!H240</f>
        <v>CONFIRMED BULLISH</v>
      </c>
      <c r="M240" s="8">
        <f t="shared" si="30"/>
        <v>25</v>
      </c>
      <c r="N240" s="8">
        <f t="shared" si="31"/>
        <v>0</v>
      </c>
      <c r="O240" s="8">
        <f t="shared" si="32"/>
        <v>0</v>
      </c>
      <c r="P240" s="8">
        <f t="shared" si="33"/>
        <v>67</v>
      </c>
      <c r="Q240" s="9">
        <f t="shared" si="34"/>
        <v>18.799999999999997</v>
      </c>
      <c r="R240" s="9">
        <f t="shared" si="35"/>
        <v>21.75</v>
      </c>
      <c r="S240" s="9">
        <f t="shared" si="36"/>
        <v>33.900000000000006</v>
      </c>
      <c r="T240" s="9">
        <f t="shared" si="37"/>
        <v>23</v>
      </c>
      <c r="U240" s="8">
        <f t="shared" si="38"/>
        <v>24.816666666666666</v>
      </c>
      <c r="V240" s="8">
        <f t="shared" si="39"/>
        <v>24.362500000000001</v>
      </c>
    </row>
    <row r="241" spans="1:22" ht="13.5" x14ac:dyDescent="0.25">
      <c r="A241" s="3">
        <f>RSI!A241</f>
        <v>42355</v>
      </c>
      <c r="B241" s="2">
        <f>RSI!B241</f>
        <v>26.057500000000001</v>
      </c>
      <c r="C241" s="2">
        <f>RSI!I241</f>
        <v>32.817073937777309</v>
      </c>
      <c r="D241" s="2">
        <f>MACD!E241</f>
        <v>0.50399827618789672</v>
      </c>
      <c r="E241" s="2">
        <f>MACD!F241</f>
        <v>0.64856472464021209</v>
      </c>
      <c r="F241" s="2">
        <f>'Moving Avg'!D241</f>
        <v>26.2044</v>
      </c>
      <c r="G241" s="2">
        <f>'Moving Avg'!F241</f>
        <v>26.969335000000001</v>
      </c>
      <c r="H241" s="2">
        <f>'Moving Avg'!G241</f>
        <v>28.971101999999988</v>
      </c>
      <c r="I241" s="2">
        <f>'Moving Avg'!H241</f>
        <v>36.80018100000008</v>
      </c>
      <c r="J241" s="6" t="str">
        <f>OBV!F241</f>
        <v>BULLISH</v>
      </c>
      <c r="K241" s="6" t="str">
        <f>OBV!G241</f>
        <v>NEUTRAL</v>
      </c>
      <c r="L241" s="6" t="str">
        <f>OBV!H241</f>
        <v>CONFIRMED BULLISH</v>
      </c>
      <c r="M241" s="8">
        <f t="shared" si="30"/>
        <v>25</v>
      </c>
      <c r="N241" s="8">
        <f t="shared" si="31"/>
        <v>100</v>
      </c>
      <c r="O241" s="8">
        <f t="shared" si="32"/>
        <v>0</v>
      </c>
      <c r="P241" s="8">
        <f t="shared" si="33"/>
        <v>83.5</v>
      </c>
      <c r="Q241" s="9">
        <f t="shared" si="34"/>
        <v>56.274999999999999</v>
      </c>
      <c r="R241" s="9">
        <f t="shared" si="35"/>
        <v>45.875</v>
      </c>
      <c r="S241" s="9">
        <f t="shared" si="36"/>
        <v>56.325000000000003</v>
      </c>
      <c r="T241" s="9">
        <f t="shared" si="37"/>
        <v>52.125</v>
      </c>
      <c r="U241" s="8">
        <f t="shared" si="38"/>
        <v>52.82500000000001</v>
      </c>
      <c r="V241" s="8">
        <f t="shared" si="39"/>
        <v>52.650000000000006</v>
      </c>
    </row>
    <row r="242" spans="1:22" ht="13.5" x14ac:dyDescent="0.25">
      <c r="A242" s="3">
        <f>RSI!A242</f>
        <v>42356</v>
      </c>
      <c r="B242" s="2">
        <f>RSI!B242</f>
        <v>26.591000000000001</v>
      </c>
      <c r="C242" s="2">
        <f>RSI!I242</f>
        <v>40.691864436798276</v>
      </c>
      <c r="D242" s="2">
        <f>MACD!E242</f>
        <v>0.31081421400801545</v>
      </c>
      <c r="E242" s="2">
        <f>MACD!F242</f>
        <v>0.58101462251377278</v>
      </c>
      <c r="F242" s="2">
        <f>'Moving Avg'!D242</f>
        <v>26.309360000000005</v>
      </c>
      <c r="G242" s="2">
        <f>'Moving Avg'!F242</f>
        <v>26.855619999999998</v>
      </c>
      <c r="H242" s="2">
        <f>'Moving Avg'!G242</f>
        <v>28.849691999999983</v>
      </c>
      <c r="I242" s="2">
        <f>'Moving Avg'!H242</f>
        <v>36.725691000000083</v>
      </c>
      <c r="J242" s="6" t="str">
        <f>OBV!F242</f>
        <v>BULLISH</v>
      </c>
      <c r="K242" s="6" t="str">
        <f>OBV!G242</f>
        <v>WEAK</v>
      </c>
      <c r="L242" s="6" t="str">
        <f>OBV!H242</f>
        <v>CONFIRMED BULLISH</v>
      </c>
      <c r="M242" s="8">
        <f t="shared" si="30"/>
        <v>25</v>
      </c>
      <c r="N242" s="8">
        <f t="shared" si="31"/>
        <v>100</v>
      </c>
      <c r="O242" s="8">
        <f t="shared" si="32"/>
        <v>0</v>
      </c>
      <c r="P242" s="8">
        <f t="shared" si="33"/>
        <v>67</v>
      </c>
      <c r="Q242" s="9">
        <f t="shared" si="34"/>
        <v>53.8</v>
      </c>
      <c r="R242" s="9">
        <f t="shared" si="35"/>
        <v>41.75</v>
      </c>
      <c r="S242" s="9">
        <f t="shared" si="36"/>
        <v>48.900000000000006</v>
      </c>
      <c r="T242" s="9">
        <f t="shared" si="37"/>
        <v>48</v>
      </c>
      <c r="U242" s="8">
        <f t="shared" si="38"/>
        <v>48.15</v>
      </c>
      <c r="V242" s="8">
        <f t="shared" si="39"/>
        <v>48.112499999999997</v>
      </c>
    </row>
    <row r="243" spans="1:22" ht="13.5" x14ac:dyDescent="0.25">
      <c r="A243" s="3">
        <f>RSI!A243</f>
        <v>42359</v>
      </c>
      <c r="B243" s="2">
        <f>RSI!B243</f>
        <v>27.6494</v>
      </c>
      <c r="C243" s="2">
        <f>RSI!I243</f>
        <v>52.56967260270261</v>
      </c>
      <c r="D243" s="2">
        <f>MACD!E243</f>
        <v>4.6621980516558637E-2</v>
      </c>
      <c r="E243" s="2">
        <f>MACD!F243</f>
        <v>0.47413609411432994</v>
      </c>
      <c r="F243" s="2">
        <f>'Moving Avg'!D243</f>
        <v>26.591020000000004</v>
      </c>
      <c r="G243" s="2">
        <f>'Moving Avg'!F243</f>
        <v>26.838124999999998</v>
      </c>
      <c r="H243" s="2">
        <f>'Moving Avg'!G243</f>
        <v>28.778839999999988</v>
      </c>
      <c r="I243" s="2">
        <f>'Moving Avg'!H243</f>
        <v>36.65649300000009</v>
      </c>
      <c r="J243" s="6" t="str">
        <f>OBV!F243</f>
        <v>BULLISH</v>
      </c>
      <c r="K243" s="6" t="str">
        <f>OBV!G243</f>
        <v>WEAK</v>
      </c>
      <c r="L243" s="6" t="str">
        <f>OBV!H243</f>
        <v>CONFIRMED BULLISH</v>
      </c>
      <c r="M243" s="8">
        <f t="shared" si="30"/>
        <v>25</v>
      </c>
      <c r="N243" s="8">
        <f t="shared" si="31"/>
        <v>100</v>
      </c>
      <c r="O243" s="8">
        <f t="shared" si="32"/>
        <v>0</v>
      </c>
      <c r="P243" s="8">
        <f t="shared" si="33"/>
        <v>67</v>
      </c>
      <c r="Q243" s="9">
        <f t="shared" si="34"/>
        <v>53.8</v>
      </c>
      <c r="R243" s="9">
        <f t="shared" si="35"/>
        <v>41.75</v>
      </c>
      <c r="S243" s="9">
        <f t="shared" si="36"/>
        <v>48.900000000000006</v>
      </c>
      <c r="T243" s="9">
        <f t="shared" si="37"/>
        <v>48</v>
      </c>
      <c r="U243" s="8">
        <f t="shared" si="38"/>
        <v>48.15</v>
      </c>
      <c r="V243" s="8">
        <f t="shared" si="39"/>
        <v>48.112499999999997</v>
      </c>
    </row>
    <row r="244" spans="1:22" ht="13.5" x14ac:dyDescent="0.25">
      <c r="A244" s="3">
        <f>RSI!A244</f>
        <v>42360</v>
      </c>
      <c r="B244" s="2">
        <f>RSI!B244</f>
        <v>28.410399999999999</v>
      </c>
      <c r="C244" s="2">
        <f>RSI!I244</f>
        <v>58.937444756322101</v>
      </c>
      <c r="D244" s="2">
        <f>MACD!E244</f>
        <v>-0.32951007684017952</v>
      </c>
      <c r="E244" s="2">
        <f>MACD!F244</f>
        <v>0.31340685992342804</v>
      </c>
      <c r="F244" s="2">
        <f>'Moving Avg'!D244</f>
        <v>27.024880000000003</v>
      </c>
      <c r="G244" s="2">
        <f>'Moving Avg'!F244</f>
        <v>26.85868</v>
      </c>
      <c r="H244" s="2">
        <f>'Moving Avg'!G244</f>
        <v>28.705013999999988</v>
      </c>
      <c r="I244" s="2">
        <f>'Moving Avg'!H244</f>
        <v>36.591100000000083</v>
      </c>
      <c r="J244" s="6" t="str">
        <f>OBV!F244</f>
        <v>BULLISH</v>
      </c>
      <c r="K244" s="6" t="str">
        <f>OBV!G244</f>
        <v>WEAK</v>
      </c>
      <c r="L244" s="6" t="str">
        <f>OBV!H244</f>
        <v>CONFIRMED BULLISH</v>
      </c>
      <c r="M244" s="8">
        <f t="shared" si="30"/>
        <v>25</v>
      </c>
      <c r="N244" s="8">
        <f t="shared" si="31"/>
        <v>100</v>
      </c>
      <c r="O244" s="8">
        <f t="shared" si="32"/>
        <v>0</v>
      </c>
      <c r="P244" s="8">
        <f t="shared" si="33"/>
        <v>67</v>
      </c>
      <c r="Q244" s="9">
        <f t="shared" si="34"/>
        <v>53.8</v>
      </c>
      <c r="R244" s="9">
        <f t="shared" si="35"/>
        <v>41.75</v>
      </c>
      <c r="S244" s="9">
        <f t="shared" si="36"/>
        <v>48.900000000000006</v>
      </c>
      <c r="T244" s="9">
        <f t="shared" si="37"/>
        <v>48</v>
      </c>
      <c r="U244" s="8">
        <f t="shared" si="38"/>
        <v>48.15</v>
      </c>
      <c r="V244" s="8">
        <f t="shared" si="39"/>
        <v>48.112499999999997</v>
      </c>
    </row>
    <row r="245" spans="1:22" ht="13.5" x14ac:dyDescent="0.25">
      <c r="A245" s="3">
        <f>RSI!A245</f>
        <v>42361</v>
      </c>
      <c r="B245" s="2">
        <f>RSI!B245</f>
        <v>27.973099999999999</v>
      </c>
      <c r="C245" s="2">
        <f>RSI!I245</f>
        <v>54.41638176185549</v>
      </c>
      <c r="D245" s="2">
        <f>MACD!E245</f>
        <v>-0.62174504967705602</v>
      </c>
      <c r="E245" s="2">
        <f>MACD!F245</f>
        <v>0.12637647800333124</v>
      </c>
      <c r="F245" s="2">
        <f>'Moving Avg'!D245</f>
        <v>27.336279999999999</v>
      </c>
      <c r="G245" s="2">
        <f>'Moving Avg'!F245</f>
        <v>26.822380000000003</v>
      </c>
      <c r="H245" s="2">
        <f>'Moving Avg'!G245</f>
        <v>28.634687999999986</v>
      </c>
      <c r="I245" s="2">
        <f>'Moving Avg'!H245</f>
        <v>36.523520500000089</v>
      </c>
      <c r="J245" s="6" t="str">
        <f>OBV!F245</f>
        <v>BULLISH</v>
      </c>
      <c r="K245" s="6" t="str">
        <f>OBV!G245</f>
        <v>WEAK</v>
      </c>
      <c r="L245" s="6" t="str">
        <f>OBV!H245</f>
        <v>CONFIRMED BULLISH</v>
      </c>
      <c r="M245" s="8">
        <f t="shared" si="30"/>
        <v>25</v>
      </c>
      <c r="N245" s="8">
        <f t="shared" si="31"/>
        <v>100</v>
      </c>
      <c r="O245" s="8">
        <f t="shared" si="32"/>
        <v>0</v>
      </c>
      <c r="P245" s="8">
        <f t="shared" si="33"/>
        <v>67</v>
      </c>
      <c r="Q245" s="9">
        <f t="shared" si="34"/>
        <v>53.8</v>
      </c>
      <c r="R245" s="9">
        <f t="shared" si="35"/>
        <v>41.75</v>
      </c>
      <c r="S245" s="9">
        <f t="shared" si="36"/>
        <v>48.900000000000006</v>
      </c>
      <c r="T245" s="9">
        <f t="shared" si="37"/>
        <v>48</v>
      </c>
      <c r="U245" s="8">
        <f t="shared" si="38"/>
        <v>48.15</v>
      </c>
      <c r="V245" s="8">
        <f t="shared" si="39"/>
        <v>48.112499999999997</v>
      </c>
    </row>
    <row r="246" spans="1:22" ht="13.5" x14ac:dyDescent="0.25">
      <c r="A246" s="3">
        <f>RSI!A246</f>
        <v>42363</v>
      </c>
      <c r="B246" s="2">
        <f>RSI!B246</f>
        <v>27.9468</v>
      </c>
      <c r="C246" s="2">
        <f>RSI!I246</f>
        <v>54.147359948022086</v>
      </c>
      <c r="D246" s="2">
        <f>MACD!E246</f>
        <v>-0.77887165176090889</v>
      </c>
      <c r="E246" s="2">
        <f>MACD!F246</f>
        <v>-5.4673147949516804E-2</v>
      </c>
      <c r="F246" s="2">
        <f>'Moving Avg'!D246</f>
        <v>27.714140000000004</v>
      </c>
      <c r="G246" s="2">
        <f>'Moving Avg'!F246</f>
        <v>26.784765</v>
      </c>
      <c r="H246" s="2">
        <f>'Moving Avg'!G246</f>
        <v>28.563835999999991</v>
      </c>
      <c r="I246" s="2">
        <f>'Moving Avg'!H246</f>
        <v>36.453693000000086</v>
      </c>
      <c r="J246" s="6" t="str">
        <f>OBV!F246</f>
        <v>BULLISH</v>
      </c>
      <c r="K246" s="6" t="str">
        <f>OBV!G246</f>
        <v>WEAK</v>
      </c>
      <c r="L246" s="6" t="str">
        <f>OBV!H246</f>
        <v>CONFIRMED BULLISH</v>
      </c>
      <c r="M246" s="8">
        <f t="shared" si="30"/>
        <v>25</v>
      </c>
      <c r="N246" s="8">
        <f t="shared" si="31"/>
        <v>100</v>
      </c>
      <c r="O246" s="8">
        <f t="shared" si="32"/>
        <v>0</v>
      </c>
      <c r="P246" s="8">
        <f t="shared" si="33"/>
        <v>67</v>
      </c>
      <c r="Q246" s="9">
        <f t="shared" si="34"/>
        <v>53.8</v>
      </c>
      <c r="R246" s="9">
        <f t="shared" si="35"/>
        <v>41.75</v>
      </c>
      <c r="S246" s="9">
        <f t="shared" si="36"/>
        <v>48.900000000000006</v>
      </c>
      <c r="T246" s="9">
        <f t="shared" si="37"/>
        <v>48</v>
      </c>
      <c r="U246" s="8">
        <f t="shared" si="38"/>
        <v>48.15</v>
      </c>
      <c r="V246" s="8">
        <f t="shared" si="39"/>
        <v>48.112499999999997</v>
      </c>
    </row>
    <row r="247" spans="1:22" ht="13.5" x14ac:dyDescent="0.25">
      <c r="A247" s="3">
        <f>RSI!A247</f>
        <v>42366</v>
      </c>
      <c r="B247" s="2">
        <f>RSI!B247</f>
        <v>27.9556</v>
      </c>
      <c r="C247" s="2">
        <f>RSI!I247</f>
        <v>54.228898089840911</v>
      </c>
      <c r="D247" s="2">
        <f>MACD!E247</f>
        <v>-0.9126908226042616</v>
      </c>
      <c r="E247" s="2">
        <f>MACD!F247</f>
        <v>-0.22627668288046579</v>
      </c>
      <c r="F247" s="2">
        <f>'Moving Avg'!D247</f>
        <v>27.987059999999996</v>
      </c>
      <c r="G247" s="2">
        <f>'Moving Avg'!F247</f>
        <v>26.747590000000002</v>
      </c>
      <c r="H247" s="2">
        <f>'Moving Avg'!G247</f>
        <v>28.493159999999992</v>
      </c>
      <c r="I247" s="2">
        <f>'Moving Avg'!H247</f>
        <v>36.386026000000086</v>
      </c>
      <c r="J247" s="6" t="str">
        <f>OBV!F247</f>
        <v>BULLISH</v>
      </c>
      <c r="K247" s="6" t="str">
        <f>OBV!G247</f>
        <v>WEAK</v>
      </c>
      <c r="L247" s="6" t="str">
        <f>OBV!H247</f>
        <v>CONFIRMED BULLISH</v>
      </c>
      <c r="M247" s="8">
        <f t="shared" si="30"/>
        <v>25</v>
      </c>
      <c r="N247" s="8">
        <f t="shared" si="31"/>
        <v>100</v>
      </c>
      <c r="O247" s="8">
        <f t="shared" si="32"/>
        <v>0</v>
      </c>
      <c r="P247" s="8">
        <f t="shared" si="33"/>
        <v>67</v>
      </c>
      <c r="Q247" s="9">
        <f t="shared" si="34"/>
        <v>53.8</v>
      </c>
      <c r="R247" s="9">
        <f t="shared" si="35"/>
        <v>41.75</v>
      </c>
      <c r="S247" s="9">
        <f t="shared" si="36"/>
        <v>48.900000000000006</v>
      </c>
      <c r="T247" s="9">
        <f t="shared" si="37"/>
        <v>48</v>
      </c>
      <c r="U247" s="8">
        <f t="shared" si="38"/>
        <v>48.15</v>
      </c>
      <c r="V247" s="8">
        <f t="shared" si="39"/>
        <v>48.112499999999997</v>
      </c>
    </row>
    <row r="248" spans="1:22" ht="13.5" x14ac:dyDescent="0.25">
      <c r="A248" s="3">
        <f>RSI!A248</f>
        <v>42367</v>
      </c>
      <c r="B248" s="2">
        <f>RSI!B248</f>
        <v>27.903099999999998</v>
      </c>
      <c r="C248" s="2">
        <f>RSI!I248</f>
        <v>53.616329313132965</v>
      </c>
      <c r="D248" s="2">
        <f>MACD!E248</f>
        <v>-0.997868910044442</v>
      </c>
      <c r="E248" s="2">
        <f>MACD!F248</f>
        <v>-0.38059512831326103</v>
      </c>
      <c r="F248" s="2">
        <f>'Moving Avg'!D248</f>
        <v>28.037799999999997</v>
      </c>
      <c r="G248" s="2">
        <f>'Moving Avg'!F248</f>
        <v>26.750655000000002</v>
      </c>
      <c r="H248" s="2">
        <f>'Moving Avg'!G248</f>
        <v>28.421433999999994</v>
      </c>
      <c r="I248" s="2">
        <f>'Moving Avg'!H248</f>
        <v>36.324320000000085</v>
      </c>
      <c r="J248" s="6" t="str">
        <f>OBV!F248</f>
        <v>BEARISH</v>
      </c>
      <c r="K248" s="6" t="str">
        <f>OBV!G248</f>
        <v>STRONG</v>
      </c>
      <c r="L248" s="6" t="str">
        <f>OBV!H248</f>
        <v>BEARISH DIVERGENCE</v>
      </c>
      <c r="M248" s="8">
        <f t="shared" si="30"/>
        <v>25</v>
      </c>
      <c r="N248" s="8">
        <f t="shared" si="31"/>
        <v>100</v>
      </c>
      <c r="O248" s="8">
        <f t="shared" si="32"/>
        <v>0</v>
      </c>
      <c r="P248" s="8">
        <f t="shared" si="33"/>
        <v>33</v>
      </c>
      <c r="Q248" s="9">
        <f t="shared" si="34"/>
        <v>48.7</v>
      </c>
      <c r="R248" s="9">
        <f t="shared" si="35"/>
        <v>33.25</v>
      </c>
      <c r="S248" s="9">
        <f t="shared" si="36"/>
        <v>33.6</v>
      </c>
      <c r="T248" s="9">
        <f t="shared" si="37"/>
        <v>39.5</v>
      </c>
      <c r="U248" s="8">
        <f t="shared" si="38"/>
        <v>38.516666666666673</v>
      </c>
      <c r="V248" s="8">
        <f t="shared" si="39"/>
        <v>38.762500000000003</v>
      </c>
    </row>
    <row r="249" spans="1:22" ht="13.5" x14ac:dyDescent="0.25">
      <c r="A249" s="3">
        <f>RSI!A249</f>
        <v>42368</v>
      </c>
      <c r="B249" s="2">
        <f>RSI!B249</f>
        <v>28.690300000000001</v>
      </c>
      <c r="C249" s="2">
        <f>RSI!I249</f>
        <v>60.771726371644547</v>
      </c>
      <c r="D249" s="2">
        <f>MACD!E249</f>
        <v>-1.1304834354173003</v>
      </c>
      <c r="E249" s="2">
        <f>MACD!F249</f>
        <v>-0.53057278973406896</v>
      </c>
      <c r="F249" s="2">
        <f>'Moving Avg'!D249</f>
        <v>28.093779999999999</v>
      </c>
      <c r="G249" s="2">
        <f>'Moving Avg'!F249</f>
        <v>26.833749999999998</v>
      </c>
      <c r="H249" s="2">
        <f>'Moving Avg'!G249</f>
        <v>28.365451999999991</v>
      </c>
      <c r="I249" s="2">
        <f>'Moving Avg'!H249</f>
        <v>36.26655000000008</v>
      </c>
      <c r="J249" s="6" t="str">
        <f>OBV!F249</f>
        <v>BEARISH</v>
      </c>
      <c r="K249" s="6" t="str">
        <f>OBV!G249</f>
        <v>STRONG</v>
      </c>
      <c r="L249" s="6" t="str">
        <f>OBV!H249</f>
        <v>BEARISH DIVERGENCE</v>
      </c>
      <c r="M249" s="8">
        <f t="shared" si="30"/>
        <v>25</v>
      </c>
      <c r="N249" s="8">
        <f t="shared" si="31"/>
        <v>100</v>
      </c>
      <c r="O249" s="8">
        <f t="shared" si="32"/>
        <v>0</v>
      </c>
      <c r="P249" s="8">
        <f t="shared" si="33"/>
        <v>33</v>
      </c>
      <c r="Q249" s="9">
        <f t="shared" si="34"/>
        <v>48.7</v>
      </c>
      <c r="R249" s="9">
        <f t="shared" si="35"/>
        <v>33.25</v>
      </c>
      <c r="S249" s="9">
        <f t="shared" si="36"/>
        <v>33.6</v>
      </c>
      <c r="T249" s="9">
        <f t="shared" si="37"/>
        <v>39.5</v>
      </c>
      <c r="U249" s="8">
        <f t="shared" si="38"/>
        <v>38.516666666666673</v>
      </c>
      <c r="V249" s="8">
        <f t="shared" si="39"/>
        <v>38.762500000000003</v>
      </c>
    </row>
    <row r="250" spans="1:22" ht="13.5" x14ac:dyDescent="0.25">
      <c r="A250" s="3">
        <f>RSI!A250</f>
        <v>42369</v>
      </c>
      <c r="B250" s="2">
        <f>RSI!B250</f>
        <v>28.865300000000001</v>
      </c>
      <c r="C250" s="2">
        <f>RSI!I250</f>
        <v>62.168915077285774</v>
      </c>
      <c r="D250" s="2">
        <f>MACD!E250</f>
        <v>-1.2354516996220504</v>
      </c>
      <c r="E250" s="2">
        <f>MACD!F250</f>
        <v>-0.67154857171166527</v>
      </c>
      <c r="F250" s="2">
        <f>'Moving Avg'!D250</f>
        <v>28.272219999999997</v>
      </c>
      <c r="G250" s="2">
        <f>'Moving Avg'!F250</f>
        <v>26.925594999999998</v>
      </c>
      <c r="H250" s="2">
        <f>'Moving Avg'!G250</f>
        <v>28.31489599999999</v>
      </c>
      <c r="I250" s="2">
        <f>'Moving Avg'!H250</f>
        <v>36.203855000000082</v>
      </c>
      <c r="J250" s="6" t="str">
        <f>OBV!F250</f>
        <v>BULLISH</v>
      </c>
      <c r="K250" s="6" t="str">
        <f>OBV!G250</f>
        <v>WEAK</v>
      </c>
      <c r="L250" s="6" t="str">
        <f>OBV!H250</f>
        <v>CONFIRMED BULLISH</v>
      </c>
      <c r="M250" s="8">
        <f t="shared" si="30"/>
        <v>25</v>
      </c>
      <c r="N250" s="8">
        <f t="shared" si="31"/>
        <v>100</v>
      </c>
      <c r="O250" s="8">
        <f t="shared" si="32"/>
        <v>0</v>
      </c>
      <c r="P250" s="8">
        <f t="shared" si="33"/>
        <v>67</v>
      </c>
      <c r="Q250" s="9">
        <f t="shared" si="34"/>
        <v>53.8</v>
      </c>
      <c r="R250" s="9">
        <f t="shared" si="35"/>
        <v>41.75</v>
      </c>
      <c r="S250" s="9">
        <f t="shared" si="36"/>
        <v>48.900000000000006</v>
      </c>
      <c r="T250" s="9">
        <f t="shared" si="37"/>
        <v>48</v>
      </c>
      <c r="U250" s="8">
        <f t="shared" si="38"/>
        <v>48.15</v>
      </c>
      <c r="V250" s="8">
        <f t="shared" si="39"/>
        <v>48.112499999999997</v>
      </c>
    </row>
    <row r="251" spans="1:22" ht="13.5" x14ac:dyDescent="0.25">
      <c r="A251" s="3">
        <f>RSI!A251</f>
        <v>42373</v>
      </c>
      <c r="B251" s="2">
        <f>RSI!B251</f>
        <v>28.865300000000001</v>
      </c>
      <c r="C251" s="2">
        <f>RSI!I251</f>
        <v>62.168915077285774</v>
      </c>
      <c r="D251" s="2">
        <f>MACD!E251</f>
        <v>-1.3866929128921868</v>
      </c>
      <c r="E251" s="2">
        <f>MACD!F251</f>
        <v>-0.81457743994776954</v>
      </c>
      <c r="F251" s="2">
        <f>'Moving Avg'!D251</f>
        <v>28.455920000000003</v>
      </c>
      <c r="G251" s="2">
        <f>'Moving Avg'!F251</f>
        <v>27.056805000000004</v>
      </c>
      <c r="H251" s="2">
        <f>'Moving Avg'!G251</f>
        <v>28.26433999999999</v>
      </c>
      <c r="I251" s="2">
        <f>'Moving Avg'!H251</f>
        <v>36.141160000000085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  <c r="M251" s="8">
        <f t="shared" si="30"/>
        <v>25</v>
      </c>
      <c r="N251" s="8">
        <f t="shared" si="31"/>
        <v>100</v>
      </c>
      <c r="O251" s="8">
        <f t="shared" si="32"/>
        <v>0</v>
      </c>
      <c r="P251" s="8">
        <f t="shared" si="33"/>
        <v>67</v>
      </c>
      <c r="Q251" s="9">
        <f t="shared" si="34"/>
        <v>53.8</v>
      </c>
      <c r="R251" s="9">
        <f t="shared" si="35"/>
        <v>41.75</v>
      </c>
      <c r="S251" s="9">
        <f t="shared" si="36"/>
        <v>48.900000000000006</v>
      </c>
      <c r="T251" s="9">
        <f t="shared" si="37"/>
        <v>48</v>
      </c>
      <c r="U251" s="8">
        <f t="shared" si="38"/>
        <v>48.15</v>
      </c>
      <c r="V251" s="8">
        <f t="shared" si="39"/>
        <v>48.112499999999997</v>
      </c>
    </row>
    <row r="252" spans="1:22" ht="13.5" x14ac:dyDescent="0.25">
      <c r="A252" s="3">
        <f>RSI!A252</f>
        <v>42374</v>
      </c>
      <c r="B252" s="2">
        <f>RSI!B252</f>
        <v>28.865300000000001</v>
      </c>
      <c r="C252" s="2">
        <f>RSI!I252</f>
        <v>62.168915077285774</v>
      </c>
      <c r="D252" s="2">
        <f>MACD!E252</f>
        <v>-1.4393047704355446</v>
      </c>
      <c r="E252" s="2">
        <f>MACD!F252</f>
        <v>-0.93952290604532451</v>
      </c>
      <c r="F252" s="2">
        <f>'Moving Avg'!D252</f>
        <v>28.63786</v>
      </c>
      <c r="G252" s="2">
        <f>'Moving Avg'!F252</f>
        <v>27.188015</v>
      </c>
      <c r="H252" s="2">
        <f>'Moving Avg'!G252</f>
        <v>28.229351999999984</v>
      </c>
      <c r="I252" s="2">
        <f>'Moving Avg'!H252</f>
        <v>36.078465000000087</v>
      </c>
      <c r="J252" s="6" t="str">
        <f>OBV!F252</f>
        <v>BULLISH</v>
      </c>
      <c r="K252" s="6" t="str">
        <f>OBV!G252</f>
        <v>WEAK</v>
      </c>
      <c r="L252" s="6" t="str">
        <f>OBV!H252</f>
        <v>CONFIRMED BULLISH</v>
      </c>
      <c r="M252" s="8">
        <f t="shared" si="30"/>
        <v>25</v>
      </c>
      <c r="N252" s="8">
        <f t="shared" si="31"/>
        <v>100</v>
      </c>
      <c r="O252" s="8">
        <f t="shared" si="32"/>
        <v>0</v>
      </c>
      <c r="P252" s="8">
        <f t="shared" si="33"/>
        <v>67</v>
      </c>
      <c r="Q252" s="9">
        <f t="shared" si="34"/>
        <v>53.8</v>
      </c>
      <c r="R252" s="9">
        <f t="shared" si="35"/>
        <v>41.75</v>
      </c>
      <c r="S252" s="9">
        <f t="shared" si="36"/>
        <v>48.900000000000006</v>
      </c>
      <c r="T252" s="9">
        <f t="shared" si="37"/>
        <v>48</v>
      </c>
      <c r="U252" s="8">
        <f t="shared" si="38"/>
        <v>48.15</v>
      </c>
      <c r="V252" s="8">
        <f t="shared" si="39"/>
        <v>48.112499999999997</v>
      </c>
    </row>
    <row r="253" spans="1:22" ht="13.5" x14ac:dyDescent="0.25">
      <c r="A253" s="3">
        <f>RSI!A253</f>
        <v>42375</v>
      </c>
      <c r="B253" s="2">
        <f>RSI!B253</f>
        <v>28.865300000000001</v>
      </c>
      <c r="C253" s="2">
        <f>RSI!I253</f>
        <v>62.168915077285774</v>
      </c>
      <c r="D253" s="2">
        <f>MACD!E253</f>
        <v>-1.3272097326654055</v>
      </c>
      <c r="E253" s="2">
        <f>MACD!F253</f>
        <v>-1.0170602713693409</v>
      </c>
      <c r="F253" s="2">
        <f>'Moving Avg'!D253</f>
        <v>28.830300000000001</v>
      </c>
      <c r="G253" s="2">
        <f>'Moving Avg'!F253</f>
        <v>27.327970000000001</v>
      </c>
      <c r="H253" s="2">
        <f>'Moving Avg'!G253</f>
        <v>28.196113999999984</v>
      </c>
      <c r="I253" s="2">
        <f>'Moving Avg'!H253</f>
        <v>36.015770000000089</v>
      </c>
      <c r="J253" s="6" t="str">
        <f>OBV!F253</f>
        <v>BULLISH</v>
      </c>
      <c r="K253" s="6" t="str">
        <f>OBV!G253</f>
        <v>WEAK</v>
      </c>
      <c r="L253" s="6" t="str">
        <f>OBV!H253</f>
        <v>CONFIRMED BULLISH</v>
      </c>
      <c r="M253" s="8">
        <f t="shared" si="30"/>
        <v>25</v>
      </c>
      <c r="N253" s="8">
        <f t="shared" si="31"/>
        <v>100</v>
      </c>
      <c r="O253" s="8">
        <f t="shared" si="32"/>
        <v>0</v>
      </c>
      <c r="P253" s="8">
        <f t="shared" si="33"/>
        <v>67</v>
      </c>
      <c r="Q253" s="9">
        <f t="shared" si="34"/>
        <v>53.8</v>
      </c>
      <c r="R253" s="9">
        <f t="shared" si="35"/>
        <v>41.75</v>
      </c>
      <c r="S253" s="9">
        <f t="shared" si="36"/>
        <v>48.900000000000006</v>
      </c>
      <c r="T253" s="9">
        <f t="shared" si="37"/>
        <v>48</v>
      </c>
      <c r="U253" s="8">
        <f t="shared" si="38"/>
        <v>48.15</v>
      </c>
      <c r="V253" s="8">
        <f t="shared" si="39"/>
        <v>48.112499999999997</v>
      </c>
    </row>
    <row r="254" spans="1:22" ht="13.5" x14ac:dyDescent="0.25">
      <c r="A254" s="3">
        <f>RSI!A254</f>
        <v>42376</v>
      </c>
      <c r="B254" s="2">
        <f>RSI!B254</f>
        <v>28.5154</v>
      </c>
      <c r="C254" s="2">
        <f>RSI!I254</f>
        <v>56.734557976904767</v>
      </c>
      <c r="D254" s="2">
        <f>MACD!E254</f>
        <v>-1.0951220565473179</v>
      </c>
      <c r="E254" s="2">
        <f>MACD!F254</f>
        <v>-1.0326726284049363</v>
      </c>
      <c r="F254" s="2">
        <f>'Moving Avg'!D254</f>
        <v>28.795320000000004</v>
      </c>
      <c r="G254" s="2">
        <f>'Moving Avg'!F254</f>
        <v>27.481044999999995</v>
      </c>
      <c r="H254" s="2">
        <f>'Moving Avg'!G254</f>
        <v>28.155877999999984</v>
      </c>
      <c r="I254" s="2">
        <f>'Moving Avg'!H254</f>
        <v>35.95746400000008</v>
      </c>
      <c r="J254" s="6" t="str">
        <f>OBV!F254</f>
        <v>BULLISH</v>
      </c>
      <c r="K254" s="6" t="str">
        <f>OBV!G254</f>
        <v>WEAK</v>
      </c>
      <c r="L254" s="6" t="str">
        <f>OBV!H254</f>
        <v>BULLISH DIVERGENCE</v>
      </c>
      <c r="M254" s="8">
        <f t="shared" si="30"/>
        <v>25</v>
      </c>
      <c r="N254" s="8">
        <f t="shared" si="31"/>
        <v>100</v>
      </c>
      <c r="O254" s="8">
        <f t="shared" si="32"/>
        <v>0</v>
      </c>
      <c r="P254" s="8">
        <f t="shared" si="33"/>
        <v>50</v>
      </c>
      <c r="Q254" s="9">
        <f t="shared" si="34"/>
        <v>51.25</v>
      </c>
      <c r="R254" s="9">
        <f t="shared" si="35"/>
        <v>37.5</v>
      </c>
      <c r="S254" s="9">
        <f t="shared" si="36"/>
        <v>41.25</v>
      </c>
      <c r="T254" s="9">
        <f t="shared" si="37"/>
        <v>43.75</v>
      </c>
      <c r="U254" s="8">
        <f t="shared" si="38"/>
        <v>43.333333333333336</v>
      </c>
      <c r="V254" s="8">
        <f t="shared" si="39"/>
        <v>43.4375</v>
      </c>
    </row>
    <row r="255" spans="1:22" ht="13.5" x14ac:dyDescent="0.25">
      <c r="A255" s="3">
        <f>RSI!A255</f>
        <v>42377</v>
      </c>
      <c r="B255" s="2">
        <f>RSI!B255</f>
        <v>28.427900000000001</v>
      </c>
      <c r="C255" s="2">
        <f>RSI!I255</f>
        <v>55.42969130552958</v>
      </c>
      <c r="D255" s="2">
        <f>MACD!E255</f>
        <v>-0.96279898202120862</v>
      </c>
      <c r="E255" s="2">
        <f>MACD!F255</f>
        <v>-1.018697899128191</v>
      </c>
      <c r="F255" s="2">
        <f>'Moving Avg'!D255</f>
        <v>28.707839999999997</v>
      </c>
      <c r="G255" s="2">
        <f>'Moving Avg'!F255</f>
        <v>27.629744999999996</v>
      </c>
      <c r="H255" s="2">
        <f>'Moving Avg'!G255</f>
        <v>28.096747999999984</v>
      </c>
      <c r="I255" s="2">
        <f>'Moving Avg'!H255</f>
        <v>35.900583500000081</v>
      </c>
      <c r="J255" s="6" t="str">
        <f>OBV!F255</f>
        <v>BEARISH</v>
      </c>
      <c r="K255" s="6" t="str">
        <f>OBV!G255</f>
        <v>NEUTRAL</v>
      </c>
      <c r="L255" s="6" t="str">
        <f>OBV!H255</f>
        <v>CONFIRMED BEARISH</v>
      </c>
      <c r="M255" s="8">
        <f t="shared" si="30"/>
        <v>25</v>
      </c>
      <c r="N255" s="8">
        <f t="shared" si="31"/>
        <v>0</v>
      </c>
      <c r="O255" s="8">
        <f t="shared" si="32"/>
        <v>0</v>
      </c>
      <c r="P255" s="8">
        <f t="shared" si="33"/>
        <v>16.5</v>
      </c>
      <c r="Q255" s="9">
        <f t="shared" si="34"/>
        <v>11.225</v>
      </c>
      <c r="R255" s="9">
        <f t="shared" si="35"/>
        <v>9.125</v>
      </c>
      <c r="S255" s="9">
        <f t="shared" si="36"/>
        <v>11.175000000000001</v>
      </c>
      <c r="T255" s="9">
        <f t="shared" si="37"/>
        <v>10.375</v>
      </c>
      <c r="U255" s="8">
        <f t="shared" si="38"/>
        <v>10.508333333333335</v>
      </c>
      <c r="V255" s="8">
        <f t="shared" si="39"/>
        <v>10.475000000000001</v>
      </c>
    </row>
    <row r="256" spans="1:22" ht="13.5" x14ac:dyDescent="0.25">
      <c r="A256" s="3">
        <f>RSI!A256</f>
        <v>42380</v>
      </c>
      <c r="B256" s="2">
        <f>RSI!B256</f>
        <v>27.640699999999999</v>
      </c>
      <c r="C256" s="2">
        <f>RSI!I256</f>
        <v>45.328900746201555</v>
      </c>
      <c r="D256" s="2">
        <f>MACD!E256</f>
        <v>-0.79907293808170721</v>
      </c>
      <c r="E256" s="2">
        <f>MACD!F256</f>
        <v>-0.97477290691889429</v>
      </c>
      <c r="F256" s="2">
        <f>'Moving Avg'!D256</f>
        <v>28.462920000000004</v>
      </c>
      <c r="G256" s="2">
        <f>'Moving Avg'!F256</f>
        <v>27.709345000000003</v>
      </c>
      <c r="H256" s="2">
        <f>'Moving Avg'!G256</f>
        <v>28.037267999999987</v>
      </c>
      <c r="I256" s="2">
        <f>'Moving Avg'!H256</f>
        <v>35.833797500000081</v>
      </c>
      <c r="J256" s="6" t="str">
        <f>OBV!F256</f>
        <v>BEARISH</v>
      </c>
      <c r="K256" s="6" t="str">
        <f>OBV!G256</f>
        <v>STRONG</v>
      </c>
      <c r="L256" s="6" t="str">
        <f>OBV!H256</f>
        <v>CONFIRMED BEARISH</v>
      </c>
      <c r="M256" s="8">
        <f t="shared" si="30"/>
        <v>25</v>
      </c>
      <c r="N256" s="8">
        <f t="shared" si="31"/>
        <v>0</v>
      </c>
      <c r="O256" s="8">
        <f t="shared" si="32"/>
        <v>0</v>
      </c>
      <c r="P256" s="8">
        <f t="shared" si="33"/>
        <v>33</v>
      </c>
      <c r="Q256" s="9">
        <f t="shared" si="34"/>
        <v>13.7</v>
      </c>
      <c r="R256" s="9">
        <f t="shared" si="35"/>
        <v>13.25</v>
      </c>
      <c r="S256" s="9">
        <f t="shared" si="36"/>
        <v>18.600000000000001</v>
      </c>
      <c r="T256" s="9">
        <f t="shared" si="37"/>
        <v>14.5</v>
      </c>
      <c r="U256" s="8">
        <f t="shared" si="38"/>
        <v>15.183333333333332</v>
      </c>
      <c r="V256" s="8">
        <f t="shared" si="39"/>
        <v>15.012499999999999</v>
      </c>
    </row>
    <row r="257" spans="1:22" ht="13.5" x14ac:dyDescent="0.25">
      <c r="A257" s="3">
        <f>RSI!A257</f>
        <v>42381</v>
      </c>
      <c r="B257" s="2">
        <f>RSI!B257</f>
        <v>26.8184</v>
      </c>
      <c r="C257" s="2">
        <f>RSI!I257</f>
        <v>37.61750809232344</v>
      </c>
      <c r="D257" s="2">
        <f>MACD!E257</f>
        <v>-0.59593802686891451</v>
      </c>
      <c r="E257" s="2">
        <f>MACD!F257</f>
        <v>-0.89900593090889835</v>
      </c>
      <c r="F257" s="2">
        <f>'Moving Avg'!D257</f>
        <v>28.053540000000005</v>
      </c>
      <c r="G257" s="2">
        <f>'Moving Avg'!F257</f>
        <v>27.746954999999996</v>
      </c>
      <c r="H257" s="2">
        <f>'Moving Avg'!G257</f>
        <v>27.961341999999991</v>
      </c>
      <c r="I257" s="2">
        <f>'Moving Avg'!H257</f>
        <v>35.76290000000008</v>
      </c>
      <c r="J257" s="6" t="str">
        <f>OBV!F257</f>
        <v>BEARISH</v>
      </c>
      <c r="K257" s="6" t="str">
        <f>OBV!G257</f>
        <v>STRONG</v>
      </c>
      <c r="L257" s="6" t="str">
        <f>OBV!H257</f>
        <v>CONFIRMED BEARISH</v>
      </c>
      <c r="M257" s="8">
        <f t="shared" si="30"/>
        <v>25</v>
      </c>
      <c r="N257" s="8">
        <f t="shared" si="31"/>
        <v>0</v>
      </c>
      <c r="O257" s="8">
        <f t="shared" si="32"/>
        <v>0</v>
      </c>
      <c r="P257" s="8">
        <f t="shared" si="33"/>
        <v>33</v>
      </c>
      <c r="Q257" s="9">
        <f t="shared" si="34"/>
        <v>13.7</v>
      </c>
      <c r="R257" s="9">
        <f t="shared" si="35"/>
        <v>13.25</v>
      </c>
      <c r="S257" s="9">
        <f t="shared" si="36"/>
        <v>18.600000000000001</v>
      </c>
      <c r="T257" s="9">
        <f t="shared" si="37"/>
        <v>14.5</v>
      </c>
      <c r="U257" s="8">
        <f t="shared" si="38"/>
        <v>15.183333333333332</v>
      </c>
      <c r="V257" s="8">
        <f t="shared" si="39"/>
        <v>15.012499999999999</v>
      </c>
    </row>
    <row r="258" spans="1:22" ht="13.5" x14ac:dyDescent="0.25">
      <c r="A258" s="3">
        <f>RSI!A258</f>
        <v>42382</v>
      </c>
      <c r="B258" s="2">
        <f>RSI!B258</f>
        <v>27.107099999999999</v>
      </c>
      <c r="C258" s="2">
        <f>RSI!I258</f>
        <v>41.387570427569237</v>
      </c>
      <c r="D258" s="2">
        <f>MACD!E258</f>
        <v>-0.44649799071223839</v>
      </c>
      <c r="E258" s="2">
        <f>MACD!F258</f>
        <v>-0.80850434286956641</v>
      </c>
      <c r="F258" s="2">
        <f>'Moving Avg'!D258</f>
        <v>27.701900000000002</v>
      </c>
      <c r="G258" s="2">
        <f>'Moving Avg'!F258</f>
        <v>27.790254999999995</v>
      </c>
      <c r="H258" s="2">
        <f>'Moving Avg'!G258</f>
        <v>27.892939999999989</v>
      </c>
      <c r="I258" s="2">
        <f>'Moving Avg'!H258</f>
        <v>35.69344600000008</v>
      </c>
      <c r="J258" s="6" t="str">
        <f>OBV!F258</f>
        <v>BEARISH</v>
      </c>
      <c r="K258" s="6" t="str">
        <f>OBV!G258</f>
        <v>STRONG</v>
      </c>
      <c r="L258" s="6" t="str">
        <f>OBV!H258</f>
        <v>CONFIRMED BEARISH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33</v>
      </c>
      <c r="Q258" s="9">
        <f t="shared" si="34"/>
        <v>13.7</v>
      </c>
      <c r="R258" s="9">
        <f t="shared" si="35"/>
        <v>13.25</v>
      </c>
      <c r="S258" s="9">
        <f t="shared" si="36"/>
        <v>18.600000000000001</v>
      </c>
      <c r="T258" s="9">
        <f t="shared" si="37"/>
        <v>14.5</v>
      </c>
      <c r="U258" s="8">
        <f t="shared" si="38"/>
        <v>15.183333333333332</v>
      </c>
      <c r="V258" s="8">
        <f t="shared" si="39"/>
        <v>15.012499999999999</v>
      </c>
    </row>
    <row r="259" spans="1:22" ht="13.5" x14ac:dyDescent="0.25">
      <c r="A259" s="3">
        <f>RSI!A259</f>
        <v>42384</v>
      </c>
      <c r="B259" s="2">
        <f>RSI!B259</f>
        <v>27.072099999999999</v>
      </c>
      <c r="C259" s="2">
        <f>RSI!I259</f>
        <v>41.063567871091671</v>
      </c>
      <c r="D259" s="2">
        <f>MACD!E259</f>
        <v>-0.19155553513977353</v>
      </c>
      <c r="E259" s="2">
        <f>MACD!F259</f>
        <v>-0.68511458132360792</v>
      </c>
      <c r="F259" s="2">
        <f>'Moving Avg'!D259</f>
        <v>27.413240000000002</v>
      </c>
      <c r="G259" s="2">
        <f>'Moving Avg'!F259</f>
        <v>27.831804999999996</v>
      </c>
      <c r="H259" s="2">
        <f>'Moving Avg'!G259</f>
        <v>27.82208799999999</v>
      </c>
      <c r="I259" s="2">
        <f>'Moving Avg'!H259</f>
        <v>35.623817000000081</v>
      </c>
      <c r="J259" s="6" t="str">
        <f>OBV!F259</f>
        <v>BEARISH</v>
      </c>
      <c r="K259" s="6" t="str">
        <f>OBV!G259</f>
        <v>STRONG</v>
      </c>
      <c r="L259" s="6" t="str">
        <f>OBV!H259</f>
        <v>CONFIRMED BEARISH</v>
      </c>
      <c r="M259" s="8">
        <f t="shared" si="40"/>
        <v>25</v>
      </c>
      <c r="N259" s="8">
        <f t="shared" si="41"/>
        <v>0</v>
      </c>
      <c r="O259" s="8">
        <f t="shared" si="42"/>
        <v>0</v>
      </c>
      <c r="P259" s="8">
        <f t="shared" si="43"/>
        <v>33</v>
      </c>
      <c r="Q259" s="9">
        <f t="shared" ref="Q259:Q322" si="44">0.35*M259+N259*0.35+O259*0.15+P259*0.15</f>
        <v>13.7</v>
      </c>
      <c r="R259" s="9">
        <f t="shared" ref="R259:R322" si="45">M259*0.2+N259*0.2+O259*0.35+P259*0.25</f>
        <v>13.25</v>
      </c>
      <c r="S259" s="9">
        <f t="shared" ref="S259:S322" si="46">M259*0.15+N259*0.15+O259*0.25+P259*0.45</f>
        <v>18.600000000000001</v>
      </c>
      <c r="T259" s="9">
        <f t="shared" ref="T259:T322" si="47">0.25*SUM(M259:P259)</f>
        <v>14.5</v>
      </c>
      <c r="U259" s="8">
        <f t="shared" ref="U259:U322" si="48">SUM(Q259:S259)/3</f>
        <v>15.183333333333332</v>
      </c>
      <c r="V259" s="8">
        <f t="shared" ref="V259:V322" si="49">SUM(Q259:T259)/4</f>
        <v>15.012499999999999</v>
      </c>
    </row>
    <row r="260" spans="1:22" ht="13.5" x14ac:dyDescent="0.25">
      <c r="A260" s="3">
        <f>RSI!A260</f>
        <v>42387</v>
      </c>
      <c r="B260" s="2">
        <f>RSI!B260</f>
        <v>27.6844</v>
      </c>
      <c r="C260" s="2">
        <f>RSI!I260</f>
        <v>48.638779009301196</v>
      </c>
      <c r="D260" s="2">
        <f>MACD!E260</f>
        <v>1.0377221051072638E-2</v>
      </c>
      <c r="E260" s="2">
        <f>MACD!F260</f>
        <v>-0.54601622084867185</v>
      </c>
      <c r="F260" s="2">
        <f>'Moving Avg'!D260</f>
        <v>27.26454</v>
      </c>
      <c r="G260" s="2">
        <f>'Moving Avg'!F260</f>
        <v>27.895220000000002</v>
      </c>
      <c r="H260" s="2">
        <f>'Moving Avg'!G260</f>
        <v>27.763481999999996</v>
      </c>
      <c r="I260" s="2">
        <f>'Moving Avg'!H260</f>
        <v>35.557249500000083</v>
      </c>
      <c r="J260" s="6" t="str">
        <f>OBV!F260</f>
        <v>BEARISH</v>
      </c>
      <c r="K260" s="6" t="str">
        <f>OBV!G260</f>
        <v>STRONG</v>
      </c>
      <c r="L260" s="6" t="str">
        <f>OBV!H260</f>
        <v>CONFIRMED BEARISH</v>
      </c>
      <c r="M260" s="8">
        <f t="shared" si="40"/>
        <v>25</v>
      </c>
      <c r="N260" s="8">
        <f t="shared" si="41"/>
        <v>0</v>
      </c>
      <c r="O260" s="8">
        <f t="shared" si="42"/>
        <v>0</v>
      </c>
      <c r="P260" s="8">
        <f t="shared" si="43"/>
        <v>33</v>
      </c>
      <c r="Q260" s="9">
        <f t="shared" si="44"/>
        <v>13.7</v>
      </c>
      <c r="R260" s="9">
        <f t="shared" si="45"/>
        <v>13.25</v>
      </c>
      <c r="S260" s="9">
        <f t="shared" si="46"/>
        <v>18.600000000000001</v>
      </c>
      <c r="T260" s="9">
        <f t="shared" si="47"/>
        <v>14.5</v>
      </c>
      <c r="U260" s="8">
        <f t="shared" si="48"/>
        <v>15.183333333333332</v>
      </c>
      <c r="V260" s="8">
        <f t="shared" si="49"/>
        <v>15.012499999999999</v>
      </c>
    </row>
    <row r="261" spans="1:22" ht="13.5" x14ac:dyDescent="0.25">
      <c r="A261" s="3">
        <f>RSI!A261</f>
        <v>42388</v>
      </c>
      <c r="B261" s="2">
        <f>RSI!B261</f>
        <v>27.693100000000001</v>
      </c>
      <c r="C261" s="2">
        <f>RSI!I261</f>
        <v>48.73959573870922</v>
      </c>
      <c r="D261" s="2">
        <f>MACD!E261</f>
        <v>0.18128149190086873</v>
      </c>
      <c r="E261" s="2">
        <f>MACD!F261</f>
        <v>-0.40055667829876374</v>
      </c>
      <c r="F261" s="2">
        <f>'Moving Avg'!D261</f>
        <v>27.275020000000001</v>
      </c>
      <c r="G261" s="2">
        <f>'Moving Avg'!F261</f>
        <v>27.976999999999997</v>
      </c>
      <c r="H261" s="2">
        <f>'Moving Avg'!G261</f>
        <v>27.722543999999992</v>
      </c>
      <c r="I261" s="2">
        <f>'Moving Avg'!H261</f>
        <v>35.490725500000082</v>
      </c>
      <c r="J261" s="6" t="str">
        <f>OBV!F261</f>
        <v>BEARISH</v>
      </c>
      <c r="K261" s="6" t="str">
        <f>OBV!G261</f>
        <v>STRONG</v>
      </c>
      <c r="L261" s="6" t="str">
        <f>OBV!H261</f>
        <v>BEARISH DIVERGENCE</v>
      </c>
      <c r="M261" s="8">
        <f t="shared" si="40"/>
        <v>25</v>
      </c>
      <c r="N261" s="8">
        <f t="shared" si="41"/>
        <v>0</v>
      </c>
      <c r="O261" s="8">
        <f t="shared" si="42"/>
        <v>0</v>
      </c>
      <c r="P261" s="8">
        <f t="shared" si="43"/>
        <v>33</v>
      </c>
      <c r="Q261" s="9">
        <f t="shared" si="44"/>
        <v>13.7</v>
      </c>
      <c r="R261" s="9">
        <f t="shared" si="45"/>
        <v>13.25</v>
      </c>
      <c r="S261" s="9">
        <f t="shared" si="46"/>
        <v>18.600000000000001</v>
      </c>
      <c r="T261" s="9">
        <f t="shared" si="47"/>
        <v>14.5</v>
      </c>
      <c r="U261" s="8">
        <f t="shared" si="48"/>
        <v>15.183333333333332</v>
      </c>
      <c r="V261" s="8">
        <f t="shared" si="49"/>
        <v>15.012499999999999</v>
      </c>
    </row>
    <row r="262" spans="1:22" ht="13.5" x14ac:dyDescent="0.25">
      <c r="A262" s="3">
        <f>RSI!A262</f>
        <v>42389</v>
      </c>
      <c r="B262" s="2">
        <f>RSI!B262</f>
        <v>26.870899999999999</v>
      </c>
      <c r="C262" s="2">
        <f>RSI!I262</f>
        <v>40.623961899766989</v>
      </c>
      <c r="D262" s="2">
        <f>MACD!E262</f>
        <v>0.38737707171879165</v>
      </c>
      <c r="E262" s="2">
        <f>MACD!F262</f>
        <v>-0.24296992829525271</v>
      </c>
      <c r="F262" s="2">
        <f>'Moving Avg'!D262</f>
        <v>27.285519999999998</v>
      </c>
      <c r="G262" s="2">
        <f>'Moving Avg'!F262</f>
        <v>27.990994999999998</v>
      </c>
      <c r="H262" s="2">
        <f>'Moving Avg'!G262</f>
        <v>27.66726199999999</v>
      </c>
      <c r="I262" s="2">
        <f>'Moving Avg'!H262</f>
        <v>35.417719500000082</v>
      </c>
      <c r="J262" s="6" t="str">
        <f>OBV!F262</f>
        <v>BEARISH</v>
      </c>
      <c r="K262" s="6" t="str">
        <f>OBV!G262</f>
        <v>NEUTRAL</v>
      </c>
      <c r="L262" s="6" t="str">
        <f>OBV!H262</f>
        <v>BEARISH DIVERGENCE</v>
      </c>
      <c r="M262" s="8">
        <f t="shared" si="40"/>
        <v>25</v>
      </c>
      <c r="N262" s="8">
        <f t="shared" si="41"/>
        <v>0</v>
      </c>
      <c r="O262" s="8">
        <f t="shared" si="42"/>
        <v>0</v>
      </c>
      <c r="P262" s="8">
        <f t="shared" si="43"/>
        <v>16.5</v>
      </c>
      <c r="Q262" s="9">
        <f t="shared" si="44"/>
        <v>11.225</v>
      </c>
      <c r="R262" s="9">
        <f t="shared" si="45"/>
        <v>9.125</v>
      </c>
      <c r="S262" s="9">
        <f t="shared" si="46"/>
        <v>11.175000000000001</v>
      </c>
      <c r="T262" s="9">
        <f t="shared" si="47"/>
        <v>10.375</v>
      </c>
      <c r="U262" s="8">
        <f t="shared" si="48"/>
        <v>10.508333333333335</v>
      </c>
      <c r="V262" s="8">
        <f t="shared" si="49"/>
        <v>10.475000000000001</v>
      </c>
    </row>
    <row r="263" spans="1:22" ht="13.5" x14ac:dyDescent="0.25">
      <c r="A263" s="3">
        <f>RSI!A263</f>
        <v>42390</v>
      </c>
      <c r="B263" s="2">
        <f>RSI!B263</f>
        <v>26.2499</v>
      </c>
      <c r="C263" s="2">
        <f>RSI!I263</f>
        <v>35.778241771474796</v>
      </c>
      <c r="D263" s="2">
        <f>MACD!E263</f>
        <v>0.61316161919187451</v>
      </c>
      <c r="E263" s="2">
        <f>MACD!F263</f>
        <v>-7.1743618797827258E-2</v>
      </c>
      <c r="F263" s="2">
        <f>'Moving Avg'!D263</f>
        <v>27.114080000000001</v>
      </c>
      <c r="G263" s="2">
        <f>'Moving Avg'!F263</f>
        <v>27.921019999999999</v>
      </c>
      <c r="H263" s="2">
        <f>'Moving Avg'!G263</f>
        <v>27.617229999999996</v>
      </c>
      <c r="I263" s="2">
        <f>'Moving Avg'!H263</f>
        <v>35.345334500000078</v>
      </c>
      <c r="J263" s="6" t="str">
        <f>OBV!F263</f>
        <v>BEARISH</v>
      </c>
      <c r="K263" s="6" t="str">
        <f>OBV!G263</f>
        <v>NEUTRAL</v>
      </c>
      <c r="L263" s="6" t="str">
        <f>OBV!H263</f>
        <v>CONFIRMED BEARISH</v>
      </c>
      <c r="M263" s="8">
        <f t="shared" si="40"/>
        <v>25</v>
      </c>
      <c r="N263" s="8">
        <f t="shared" si="41"/>
        <v>0</v>
      </c>
      <c r="O263" s="8">
        <f t="shared" si="42"/>
        <v>0</v>
      </c>
      <c r="P263" s="8">
        <f t="shared" si="43"/>
        <v>16.5</v>
      </c>
      <c r="Q263" s="9">
        <f t="shared" si="44"/>
        <v>11.225</v>
      </c>
      <c r="R263" s="9">
        <f t="shared" si="45"/>
        <v>9.125</v>
      </c>
      <c r="S263" s="9">
        <f t="shared" si="46"/>
        <v>11.175000000000001</v>
      </c>
      <c r="T263" s="9">
        <f t="shared" si="47"/>
        <v>10.375</v>
      </c>
      <c r="U263" s="8">
        <f t="shared" si="48"/>
        <v>10.508333333333335</v>
      </c>
      <c r="V263" s="8">
        <f t="shared" si="49"/>
        <v>10.475000000000001</v>
      </c>
    </row>
    <row r="264" spans="1:22" ht="13.5" x14ac:dyDescent="0.25">
      <c r="A264" s="3">
        <f>RSI!A264</f>
        <v>42391</v>
      </c>
      <c r="B264" s="2">
        <f>RSI!B264</f>
        <v>25.366399999999999</v>
      </c>
      <c r="C264" s="2">
        <f>RSI!I264</f>
        <v>30.249848906567706</v>
      </c>
      <c r="D264" s="2">
        <f>MACD!E264</f>
        <v>0.82448955103897248</v>
      </c>
      <c r="E264" s="2">
        <f>MACD!F264</f>
        <v>0.1075030151695327</v>
      </c>
      <c r="F264" s="2">
        <f>'Moving Avg'!D264</f>
        <v>26.772939999999998</v>
      </c>
      <c r="G264" s="2">
        <f>'Moving Avg'!F264</f>
        <v>27.768819999999995</v>
      </c>
      <c r="H264" s="2">
        <f>'Moving Avg'!G264</f>
        <v>27.549527999999999</v>
      </c>
      <c r="I264" s="2">
        <f>'Moving Avg'!H264</f>
        <v>35.268955000000084</v>
      </c>
      <c r="J264" s="6" t="str">
        <f>OBV!F264</f>
        <v>BEARISH</v>
      </c>
      <c r="K264" s="6" t="str">
        <f>OBV!G264</f>
        <v>STRONG</v>
      </c>
      <c r="L264" s="6" t="str">
        <f>OBV!H264</f>
        <v>CONFIRMED BEARISH</v>
      </c>
      <c r="M264" s="8">
        <f t="shared" si="40"/>
        <v>25</v>
      </c>
      <c r="N264" s="8">
        <f t="shared" si="41"/>
        <v>0</v>
      </c>
      <c r="O264" s="8">
        <f t="shared" si="42"/>
        <v>0</v>
      </c>
      <c r="P264" s="8">
        <f t="shared" si="43"/>
        <v>33</v>
      </c>
      <c r="Q264" s="9">
        <f t="shared" si="44"/>
        <v>13.7</v>
      </c>
      <c r="R264" s="9">
        <f t="shared" si="45"/>
        <v>13.25</v>
      </c>
      <c r="S264" s="9">
        <f t="shared" si="46"/>
        <v>18.600000000000001</v>
      </c>
      <c r="T264" s="9">
        <f t="shared" si="47"/>
        <v>14.5</v>
      </c>
      <c r="U264" s="8">
        <f t="shared" si="48"/>
        <v>15.183333333333332</v>
      </c>
      <c r="V264" s="8">
        <f t="shared" si="49"/>
        <v>15.012499999999999</v>
      </c>
    </row>
    <row r="265" spans="1:22" ht="13.5" x14ac:dyDescent="0.25">
      <c r="A265" s="3">
        <f>RSI!A265</f>
        <v>42394</v>
      </c>
      <c r="B265" s="2">
        <f>RSI!B265</f>
        <v>24.929099999999998</v>
      </c>
      <c r="C265" s="2">
        <f>RSI!I265</f>
        <v>27.947944019964496</v>
      </c>
      <c r="D265" s="2">
        <f>MACD!E265</f>
        <v>1.0354810697107588</v>
      </c>
      <c r="E265" s="2">
        <f>MACD!F265</f>
        <v>0.29309862607777792</v>
      </c>
      <c r="F265" s="2">
        <f>'Moving Avg'!D265</f>
        <v>26.221879999999999</v>
      </c>
      <c r="G265" s="2">
        <f>'Moving Avg'!F265</f>
        <v>27.616619999999994</v>
      </c>
      <c r="H265" s="2">
        <f>'Moving Avg'!G265</f>
        <v>27.490048000000002</v>
      </c>
      <c r="I265" s="2">
        <f>'Moving Avg'!H265</f>
        <v>35.195893000000083</v>
      </c>
      <c r="J265" s="6" t="str">
        <f>OBV!F265</f>
        <v>BEARISH</v>
      </c>
      <c r="K265" s="6" t="str">
        <f>OBV!G265</f>
        <v>STRONG</v>
      </c>
      <c r="L265" s="6" t="str">
        <f>OBV!H265</f>
        <v>CONFIRMED BEARISH</v>
      </c>
      <c r="M265" s="8">
        <f t="shared" si="40"/>
        <v>50</v>
      </c>
      <c r="N265" s="8">
        <f t="shared" si="41"/>
        <v>0</v>
      </c>
      <c r="O265" s="8">
        <f t="shared" si="42"/>
        <v>0</v>
      </c>
      <c r="P265" s="8">
        <f t="shared" si="43"/>
        <v>33</v>
      </c>
      <c r="Q265" s="9">
        <f t="shared" si="44"/>
        <v>22.45</v>
      </c>
      <c r="R265" s="9">
        <f t="shared" si="45"/>
        <v>18.25</v>
      </c>
      <c r="S265" s="9">
        <f t="shared" si="46"/>
        <v>22.35</v>
      </c>
      <c r="T265" s="9">
        <f t="shared" si="47"/>
        <v>20.75</v>
      </c>
      <c r="U265" s="8">
        <f t="shared" si="48"/>
        <v>21.016666666666669</v>
      </c>
      <c r="V265" s="8">
        <f t="shared" si="49"/>
        <v>20.950000000000003</v>
      </c>
    </row>
    <row r="266" spans="1:22" ht="13.5" x14ac:dyDescent="0.25">
      <c r="A266" s="3">
        <f>RSI!A266</f>
        <v>42395</v>
      </c>
      <c r="B266" s="2">
        <f>RSI!B266</f>
        <v>24.316800000000001</v>
      </c>
      <c r="C266" s="2">
        <f>RSI!I266</f>
        <v>25.071155237737017</v>
      </c>
      <c r="D266" s="2">
        <f>MACD!E266</f>
        <v>1.1531076889583289</v>
      </c>
      <c r="E266" s="2">
        <f>MACD!F266</f>
        <v>0.46510043865388817</v>
      </c>
      <c r="F266" s="2">
        <f>'Moving Avg'!D266</f>
        <v>25.546620000000001</v>
      </c>
      <c r="G266" s="2">
        <f>'Moving Avg'!F266</f>
        <v>27.435119999999994</v>
      </c>
      <c r="H266" s="2">
        <f>'Moving Avg'!G266</f>
        <v>27.420246000000002</v>
      </c>
      <c r="I266" s="2">
        <f>'Moving Avg'!H266</f>
        <v>35.119769500000082</v>
      </c>
      <c r="J266" s="6" t="str">
        <f>OBV!F266</f>
        <v>BEARISH</v>
      </c>
      <c r="K266" s="6" t="str">
        <f>OBV!G266</f>
        <v>STRONG</v>
      </c>
      <c r="L266" s="6" t="str">
        <f>OBV!H266</f>
        <v>CONFIRMED BEARISH</v>
      </c>
      <c r="M266" s="8">
        <f t="shared" si="40"/>
        <v>50</v>
      </c>
      <c r="N266" s="8">
        <f t="shared" si="41"/>
        <v>0</v>
      </c>
      <c r="O266" s="8">
        <f t="shared" si="42"/>
        <v>0</v>
      </c>
      <c r="P266" s="8">
        <f t="shared" si="43"/>
        <v>33</v>
      </c>
      <c r="Q266" s="9">
        <f t="shared" si="44"/>
        <v>22.45</v>
      </c>
      <c r="R266" s="9">
        <f t="shared" si="45"/>
        <v>18.25</v>
      </c>
      <c r="S266" s="9">
        <f t="shared" si="46"/>
        <v>22.35</v>
      </c>
      <c r="T266" s="9">
        <f t="shared" si="47"/>
        <v>20.75</v>
      </c>
      <c r="U266" s="8">
        <f t="shared" si="48"/>
        <v>21.016666666666669</v>
      </c>
      <c r="V266" s="8">
        <f t="shared" si="49"/>
        <v>20.950000000000003</v>
      </c>
    </row>
    <row r="267" spans="1:22" ht="13.5" x14ac:dyDescent="0.25">
      <c r="A267" s="3">
        <f>RSI!A267</f>
        <v>42396</v>
      </c>
      <c r="B267" s="2">
        <f>RSI!B267</f>
        <v>24.360499999999998</v>
      </c>
      <c r="C267" s="2">
        <f>RSI!I267</f>
        <v>25.659303204783512</v>
      </c>
      <c r="D267" s="2">
        <f>MACD!E267</f>
        <v>1.1402589412011999</v>
      </c>
      <c r="E267" s="2">
        <f>MACD!F267</f>
        <v>0.60013213916335051</v>
      </c>
      <c r="F267" s="2">
        <f>'Moving Avg'!D267</f>
        <v>25.044540000000001</v>
      </c>
      <c r="G267" s="2">
        <f>'Moving Avg'!F267</f>
        <v>27.255365000000001</v>
      </c>
      <c r="H267" s="2">
        <f>'Moving Avg'!G267</f>
        <v>27.349570000000003</v>
      </c>
      <c r="I267" s="2">
        <f>'Moving Avg'!H267</f>
        <v>35.04344100000008</v>
      </c>
      <c r="J267" s="6" t="str">
        <f>OBV!F267</f>
        <v>BEARISH</v>
      </c>
      <c r="K267" s="6" t="str">
        <f>OBV!G267</f>
        <v>STRONG</v>
      </c>
      <c r="L267" s="6" t="str">
        <f>OBV!H267</f>
        <v>CONFIRMED BEARISH</v>
      </c>
      <c r="M267" s="8">
        <f t="shared" si="40"/>
        <v>50</v>
      </c>
      <c r="N267" s="8">
        <f t="shared" si="41"/>
        <v>0</v>
      </c>
      <c r="O267" s="8">
        <f t="shared" si="42"/>
        <v>0</v>
      </c>
      <c r="P267" s="8">
        <f t="shared" si="43"/>
        <v>33</v>
      </c>
      <c r="Q267" s="9">
        <f t="shared" si="44"/>
        <v>22.45</v>
      </c>
      <c r="R267" s="9">
        <f t="shared" si="45"/>
        <v>18.25</v>
      </c>
      <c r="S267" s="9">
        <f t="shared" si="46"/>
        <v>22.35</v>
      </c>
      <c r="T267" s="9">
        <f t="shared" si="47"/>
        <v>20.75</v>
      </c>
      <c r="U267" s="8">
        <f t="shared" si="48"/>
        <v>21.016666666666669</v>
      </c>
      <c r="V267" s="8">
        <f t="shared" si="49"/>
        <v>20.950000000000003</v>
      </c>
    </row>
    <row r="268" spans="1:22" ht="13.5" x14ac:dyDescent="0.25">
      <c r="A268" s="3">
        <f>RSI!A268</f>
        <v>42397</v>
      </c>
      <c r="B268" s="2">
        <f>RSI!B268</f>
        <v>25.086500000000001</v>
      </c>
      <c r="C268" s="2">
        <f>RSI!I268</f>
        <v>34.813774462095907</v>
      </c>
      <c r="D268" s="2">
        <f>MACD!E268</f>
        <v>1.1358457178450294</v>
      </c>
      <c r="E268" s="2">
        <f>MACD!F268</f>
        <v>0.70727485489968633</v>
      </c>
      <c r="F268" s="2">
        <f>'Moving Avg'!D268</f>
        <v>24.811860000000003</v>
      </c>
      <c r="G268" s="2">
        <f>'Moving Avg'!F268</f>
        <v>27.114535</v>
      </c>
      <c r="H268" s="2">
        <f>'Moving Avg'!G268</f>
        <v>27.277494000000004</v>
      </c>
      <c r="I268" s="2">
        <f>'Moving Avg'!H268</f>
        <v>34.96566200000008</v>
      </c>
      <c r="J268" s="6" t="str">
        <f>OBV!F268</f>
        <v>BEARISH</v>
      </c>
      <c r="K268" s="6" t="str">
        <f>OBV!G268</f>
        <v>STRONG</v>
      </c>
      <c r="L268" s="6" t="str">
        <f>OBV!H268</f>
        <v>CONFIRMED BEARISH</v>
      </c>
      <c r="M268" s="8">
        <f t="shared" si="40"/>
        <v>25</v>
      </c>
      <c r="N268" s="8">
        <f t="shared" si="41"/>
        <v>0</v>
      </c>
      <c r="O268" s="8">
        <f t="shared" si="42"/>
        <v>0</v>
      </c>
      <c r="P268" s="8">
        <f t="shared" si="43"/>
        <v>33</v>
      </c>
      <c r="Q268" s="9">
        <f t="shared" si="44"/>
        <v>13.7</v>
      </c>
      <c r="R268" s="9">
        <f t="shared" si="45"/>
        <v>13.25</v>
      </c>
      <c r="S268" s="9">
        <f t="shared" si="46"/>
        <v>18.600000000000001</v>
      </c>
      <c r="T268" s="9">
        <f t="shared" si="47"/>
        <v>14.5</v>
      </c>
      <c r="U268" s="8">
        <f t="shared" si="48"/>
        <v>15.183333333333332</v>
      </c>
      <c r="V268" s="8">
        <f t="shared" si="49"/>
        <v>15.012499999999999</v>
      </c>
    </row>
    <row r="269" spans="1:22" ht="13.5" x14ac:dyDescent="0.25">
      <c r="A269" s="3">
        <f>RSI!A269</f>
        <v>42398</v>
      </c>
      <c r="B269" s="2">
        <f>RSI!B269</f>
        <v>25.0166</v>
      </c>
      <c r="C269" s="2">
        <f>RSI!I269</f>
        <v>34.374867061496957</v>
      </c>
      <c r="D269" s="2">
        <f>MACD!E269</f>
        <v>1.1422638964936738</v>
      </c>
      <c r="E269" s="2">
        <f>MACD!F269</f>
        <v>0.79427266321848389</v>
      </c>
      <c r="F269" s="2">
        <f>'Moving Avg'!D269</f>
        <v>24.741899999999998</v>
      </c>
      <c r="G269" s="2">
        <f>'Moving Avg'!F269</f>
        <v>26.930850000000003</v>
      </c>
      <c r="H269" s="2">
        <f>'Moving Avg'!G269</f>
        <v>27.187049999999999</v>
      </c>
      <c r="I269" s="2">
        <f>'Moving Avg'!H269</f>
        <v>34.887533500000075</v>
      </c>
      <c r="J269" s="6" t="str">
        <f>OBV!F269</f>
        <v>BULLISH</v>
      </c>
      <c r="K269" s="6" t="str">
        <f>OBV!G269</f>
        <v>WEAK</v>
      </c>
      <c r="L269" s="6" t="str">
        <f>OBV!H269</f>
        <v>BULLISH DIVERGENCE</v>
      </c>
      <c r="M269" s="8">
        <f t="shared" si="40"/>
        <v>25</v>
      </c>
      <c r="N269" s="8">
        <f t="shared" si="41"/>
        <v>0</v>
      </c>
      <c r="O269" s="8">
        <f t="shared" si="42"/>
        <v>0</v>
      </c>
      <c r="P269" s="8">
        <f t="shared" si="43"/>
        <v>50</v>
      </c>
      <c r="Q269" s="9">
        <f t="shared" si="44"/>
        <v>16.25</v>
      </c>
      <c r="R269" s="9">
        <f t="shared" si="45"/>
        <v>17.5</v>
      </c>
      <c r="S269" s="9">
        <f t="shared" si="46"/>
        <v>26.25</v>
      </c>
      <c r="T269" s="9">
        <f t="shared" si="47"/>
        <v>18.75</v>
      </c>
      <c r="U269" s="8">
        <f t="shared" si="48"/>
        <v>20</v>
      </c>
      <c r="V269" s="8">
        <f t="shared" si="49"/>
        <v>19.6875</v>
      </c>
    </row>
    <row r="270" spans="1:22" ht="13.5" x14ac:dyDescent="0.25">
      <c r="A270" s="3">
        <f>RSI!A270</f>
        <v>42401</v>
      </c>
      <c r="B270" s="2">
        <f>RSI!B270</f>
        <v>25.366399999999999</v>
      </c>
      <c r="C270" s="2">
        <f>RSI!I270</f>
        <v>38.550006157801079</v>
      </c>
      <c r="D270" s="2">
        <f>MACD!E270</f>
        <v>1.2259885219706064</v>
      </c>
      <c r="E270" s="2">
        <f>MACD!F270</f>
        <v>0.88061583496890838</v>
      </c>
      <c r="F270" s="2">
        <f>'Moving Avg'!D270</f>
        <v>24.829360000000001</v>
      </c>
      <c r="G270" s="2">
        <f>'Moving Avg'!F270</f>
        <v>26.755905000000002</v>
      </c>
      <c r="H270" s="2">
        <f>'Moving Avg'!G270</f>
        <v>27.103602000000002</v>
      </c>
      <c r="I270" s="2">
        <f>'Moving Avg'!H270</f>
        <v>34.81115400000008</v>
      </c>
      <c r="J270" s="6" t="str">
        <f>OBV!F270</f>
        <v>BULLISH</v>
      </c>
      <c r="K270" s="6" t="str">
        <f>OBV!G270</f>
        <v>WEAK</v>
      </c>
      <c r="L270" s="6" t="str">
        <f>OBV!H270</f>
        <v>CONFIRMED BULLISH</v>
      </c>
      <c r="M270" s="8">
        <f t="shared" si="40"/>
        <v>25</v>
      </c>
      <c r="N270" s="8">
        <f t="shared" si="41"/>
        <v>0</v>
      </c>
      <c r="O270" s="8">
        <f t="shared" si="42"/>
        <v>0</v>
      </c>
      <c r="P270" s="8">
        <f t="shared" si="43"/>
        <v>67</v>
      </c>
      <c r="Q270" s="9">
        <f t="shared" si="44"/>
        <v>18.799999999999997</v>
      </c>
      <c r="R270" s="9">
        <f t="shared" si="45"/>
        <v>21.75</v>
      </c>
      <c r="S270" s="9">
        <f t="shared" si="46"/>
        <v>33.900000000000006</v>
      </c>
      <c r="T270" s="9">
        <f t="shared" si="47"/>
        <v>23</v>
      </c>
      <c r="U270" s="8">
        <f t="shared" si="48"/>
        <v>24.816666666666666</v>
      </c>
      <c r="V270" s="8">
        <f t="shared" si="49"/>
        <v>24.362500000000001</v>
      </c>
    </row>
    <row r="271" spans="1:22" ht="13.5" x14ac:dyDescent="0.25">
      <c r="A271" s="3">
        <f>RSI!A271</f>
        <v>42402</v>
      </c>
      <c r="B271" s="2">
        <f>RSI!B271</f>
        <v>25.4102</v>
      </c>
      <c r="C271" s="2">
        <f>RSI!I271</f>
        <v>39.072705119671092</v>
      </c>
      <c r="D271" s="2">
        <f>MACD!E271</f>
        <v>1.3021233308545739</v>
      </c>
      <c r="E271" s="2">
        <f>MACD!F271</f>
        <v>0.96491733414604153</v>
      </c>
      <c r="F271" s="2">
        <f>'Moving Avg'!D271</f>
        <v>25.04804</v>
      </c>
      <c r="G271" s="2">
        <f>'Moving Avg'!F271</f>
        <v>26.58315</v>
      </c>
      <c r="H271" s="2">
        <f>'Moving Avg'!G271</f>
        <v>27.038000000000007</v>
      </c>
      <c r="I271" s="2">
        <f>'Moving Avg'!H271</f>
        <v>34.734993500000073</v>
      </c>
      <c r="J271" s="6" t="str">
        <f>OBV!F271</f>
        <v>BULLISH</v>
      </c>
      <c r="K271" s="6" t="str">
        <f>OBV!G271</f>
        <v>WEAK</v>
      </c>
      <c r="L271" s="6" t="str">
        <f>OBV!H271</f>
        <v>CONFIRMED BULLISH</v>
      </c>
      <c r="M271" s="8">
        <f t="shared" si="40"/>
        <v>25</v>
      </c>
      <c r="N271" s="8">
        <f t="shared" si="41"/>
        <v>0</v>
      </c>
      <c r="O271" s="8">
        <f t="shared" si="42"/>
        <v>0</v>
      </c>
      <c r="P271" s="8">
        <f t="shared" si="43"/>
        <v>67</v>
      </c>
      <c r="Q271" s="9">
        <f t="shared" si="44"/>
        <v>18.799999999999997</v>
      </c>
      <c r="R271" s="9">
        <f t="shared" si="45"/>
        <v>21.75</v>
      </c>
      <c r="S271" s="9">
        <f t="shared" si="46"/>
        <v>33.900000000000006</v>
      </c>
      <c r="T271" s="9">
        <f t="shared" si="47"/>
        <v>23</v>
      </c>
      <c r="U271" s="8">
        <f t="shared" si="48"/>
        <v>24.816666666666666</v>
      </c>
      <c r="V271" s="8">
        <f t="shared" si="49"/>
        <v>24.362500000000001</v>
      </c>
    </row>
    <row r="272" spans="1:22" ht="13.5" x14ac:dyDescent="0.25">
      <c r="A272" s="3">
        <f>RSI!A272</f>
        <v>42403</v>
      </c>
      <c r="B272" s="2">
        <f>RSI!B272</f>
        <v>25.803799999999999</v>
      </c>
      <c r="C272" s="2">
        <f>RSI!I272</f>
        <v>43.706666631133686</v>
      </c>
      <c r="D272" s="2">
        <f>MACD!E272</f>
        <v>1.2173021887453821</v>
      </c>
      <c r="E272" s="2">
        <f>MACD!F272</f>
        <v>1.0153943050659096</v>
      </c>
      <c r="F272" s="2">
        <f>'Moving Avg'!D272</f>
        <v>25.3367</v>
      </c>
      <c r="G272" s="2">
        <f>'Moving Avg'!F272</f>
        <v>26.430074999999999</v>
      </c>
      <c r="H272" s="2">
        <f>'Moving Avg'!G272</f>
        <v>26.976769999999998</v>
      </c>
      <c r="I272" s="2">
        <f>'Moving Avg'!H272</f>
        <v>34.661224500000074</v>
      </c>
      <c r="J272" s="6" t="str">
        <f>OBV!F272</f>
        <v>BULLISH</v>
      </c>
      <c r="K272" s="6" t="str">
        <f>OBV!G272</f>
        <v>WEAK</v>
      </c>
      <c r="L272" s="6" t="str">
        <f>OBV!H272</f>
        <v>CONFIRMED BULLISH</v>
      </c>
      <c r="M272" s="8">
        <f t="shared" si="40"/>
        <v>25</v>
      </c>
      <c r="N272" s="8">
        <f t="shared" si="41"/>
        <v>0</v>
      </c>
      <c r="O272" s="8">
        <f t="shared" si="42"/>
        <v>0</v>
      </c>
      <c r="P272" s="8">
        <f t="shared" si="43"/>
        <v>67</v>
      </c>
      <c r="Q272" s="9">
        <f t="shared" si="44"/>
        <v>18.799999999999997</v>
      </c>
      <c r="R272" s="9">
        <f t="shared" si="45"/>
        <v>21.75</v>
      </c>
      <c r="S272" s="9">
        <f t="shared" si="46"/>
        <v>33.900000000000006</v>
      </c>
      <c r="T272" s="9">
        <f t="shared" si="47"/>
        <v>23</v>
      </c>
      <c r="U272" s="8">
        <f t="shared" si="48"/>
        <v>24.816666666666666</v>
      </c>
      <c r="V272" s="8">
        <f t="shared" si="49"/>
        <v>24.362500000000001</v>
      </c>
    </row>
    <row r="273" spans="1:22" ht="13.5" x14ac:dyDescent="0.25">
      <c r="A273" s="3">
        <f>RSI!A273</f>
        <v>42404</v>
      </c>
      <c r="B273" s="2">
        <f>RSI!B273</f>
        <v>25.366399999999999</v>
      </c>
      <c r="C273" s="2">
        <f>RSI!I273</f>
        <v>40.060278743499765</v>
      </c>
      <c r="D273" s="2">
        <f>MACD!E273</f>
        <v>1.0859967105829611</v>
      </c>
      <c r="E273" s="2">
        <f>MACD!F273</f>
        <v>1.0295147861693199</v>
      </c>
      <c r="F273" s="2">
        <f>'Moving Avg'!D273</f>
        <v>25.392679999999999</v>
      </c>
      <c r="G273" s="2">
        <f>'Moving Avg'!F273</f>
        <v>26.255130000000001</v>
      </c>
      <c r="H273" s="2">
        <f>'Moving Avg'!G273</f>
        <v>26.924111999999994</v>
      </c>
      <c r="I273" s="2">
        <f>'Moving Avg'!H273</f>
        <v>34.585268500000076</v>
      </c>
      <c r="J273" s="6" t="str">
        <f>OBV!F273</f>
        <v>BEARISH</v>
      </c>
      <c r="K273" s="6" t="str">
        <f>OBV!G273</f>
        <v>NEUTRAL</v>
      </c>
      <c r="L273" s="6" t="str">
        <f>OBV!H273</f>
        <v>BEARISH DIVERGENCE</v>
      </c>
      <c r="M273" s="8">
        <f t="shared" si="40"/>
        <v>25</v>
      </c>
      <c r="N273" s="8">
        <f t="shared" si="41"/>
        <v>0</v>
      </c>
      <c r="O273" s="8">
        <f t="shared" si="42"/>
        <v>0</v>
      </c>
      <c r="P273" s="8">
        <f t="shared" si="43"/>
        <v>16.5</v>
      </c>
      <c r="Q273" s="9">
        <f t="shared" si="44"/>
        <v>11.225</v>
      </c>
      <c r="R273" s="9">
        <f t="shared" si="45"/>
        <v>9.125</v>
      </c>
      <c r="S273" s="9">
        <f t="shared" si="46"/>
        <v>11.175000000000001</v>
      </c>
      <c r="T273" s="9">
        <f t="shared" si="47"/>
        <v>10.375</v>
      </c>
      <c r="U273" s="8">
        <f t="shared" si="48"/>
        <v>10.508333333333335</v>
      </c>
      <c r="V273" s="8">
        <f t="shared" si="49"/>
        <v>10.475000000000001</v>
      </c>
    </row>
    <row r="274" spans="1:22" ht="13.5" x14ac:dyDescent="0.25">
      <c r="A274" s="3">
        <f>RSI!A274</f>
        <v>42405</v>
      </c>
      <c r="B274" s="2">
        <f>RSI!B274</f>
        <v>25.366399999999999</v>
      </c>
      <c r="C274" s="2">
        <f>RSI!I274</f>
        <v>40.060278743499779</v>
      </c>
      <c r="D274" s="2">
        <f>MACD!E274</f>
        <v>0.84489131646046189</v>
      </c>
      <c r="E274" s="2">
        <f>MACD!F274</f>
        <v>0.99259009222754835</v>
      </c>
      <c r="F274" s="2">
        <f>'Moving Avg'!D274</f>
        <v>25.46264</v>
      </c>
      <c r="G274" s="2">
        <f>'Moving Avg'!F274</f>
        <v>26.097680000000004</v>
      </c>
      <c r="H274" s="2">
        <f>'Moving Avg'!G274</f>
        <v>26.871453999999993</v>
      </c>
      <c r="I274" s="2">
        <f>'Moving Avg'!H274</f>
        <v>34.507195500000073</v>
      </c>
      <c r="J274" s="6" t="str">
        <f>OBV!F274</f>
        <v>BEARISH</v>
      </c>
      <c r="K274" s="6" t="str">
        <f>OBV!G274</f>
        <v>NEUTRAL</v>
      </c>
      <c r="L274" s="6" t="str">
        <f>OBV!H274</f>
        <v>BEARISH DIVERGENCE</v>
      </c>
      <c r="M274" s="8">
        <f t="shared" si="40"/>
        <v>25</v>
      </c>
      <c r="N274" s="8">
        <f t="shared" si="41"/>
        <v>100</v>
      </c>
      <c r="O274" s="8">
        <f t="shared" si="42"/>
        <v>0</v>
      </c>
      <c r="P274" s="8">
        <f t="shared" si="43"/>
        <v>16.5</v>
      </c>
      <c r="Q274" s="9">
        <f t="shared" si="44"/>
        <v>46.225000000000001</v>
      </c>
      <c r="R274" s="9">
        <f t="shared" si="45"/>
        <v>29.125</v>
      </c>
      <c r="S274" s="9">
        <f t="shared" si="46"/>
        <v>26.175000000000001</v>
      </c>
      <c r="T274" s="9">
        <f t="shared" si="47"/>
        <v>35.375</v>
      </c>
      <c r="U274" s="8">
        <f t="shared" si="48"/>
        <v>33.841666666666661</v>
      </c>
      <c r="V274" s="8">
        <f t="shared" si="49"/>
        <v>34.224999999999994</v>
      </c>
    </row>
    <row r="275" spans="1:22" ht="13.5" x14ac:dyDescent="0.25">
      <c r="A275" s="3">
        <f>RSI!A275</f>
        <v>42408</v>
      </c>
      <c r="B275" s="2">
        <f>RSI!B275</f>
        <v>25.366399999999999</v>
      </c>
      <c r="C275" s="2">
        <f>RSI!I275</f>
        <v>40.060278743499779</v>
      </c>
      <c r="D275" s="2">
        <f>MACD!E275</f>
        <v>0.57908576475239926</v>
      </c>
      <c r="E275" s="2">
        <f>MACD!F275</f>
        <v>0.9098892267325186</v>
      </c>
      <c r="F275" s="2">
        <f>'Moving Avg'!D275</f>
        <v>25.46264</v>
      </c>
      <c r="G275" s="2">
        <f>'Moving Avg'!F275</f>
        <v>25.944605000000003</v>
      </c>
      <c r="H275" s="2">
        <f>'Moving Avg'!G275</f>
        <v>26.804799999999997</v>
      </c>
      <c r="I275" s="2">
        <f>'Moving Avg'!H275</f>
        <v>34.429122500000069</v>
      </c>
      <c r="J275" s="6" t="str">
        <f>OBV!F275</f>
        <v>BEARISH</v>
      </c>
      <c r="K275" s="6" t="str">
        <f>OBV!G275</f>
        <v>STRONG</v>
      </c>
      <c r="L275" s="6" t="str">
        <f>OBV!H275</f>
        <v>NEUTRAL</v>
      </c>
      <c r="M275" s="8">
        <f t="shared" si="40"/>
        <v>25</v>
      </c>
      <c r="N275" s="8">
        <f t="shared" si="41"/>
        <v>100</v>
      </c>
      <c r="O275" s="8">
        <f t="shared" si="42"/>
        <v>0</v>
      </c>
      <c r="P275" s="8">
        <f t="shared" si="43"/>
        <v>33</v>
      </c>
      <c r="Q275" s="9">
        <f t="shared" si="44"/>
        <v>48.7</v>
      </c>
      <c r="R275" s="9">
        <f t="shared" si="45"/>
        <v>33.25</v>
      </c>
      <c r="S275" s="9">
        <f t="shared" si="46"/>
        <v>33.6</v>
      </c>
      <c r="T275" s="9">
        <f t="shared" si="47"/>
        <v>39.5</v>
      </c>
      <c r="U275" s="8">
        <f t="shared" si="48"/>
        <v>38.516666666666673</v>
      </c>
      <c r="V275" s="8">
        <f t="shared" si="49"/>
        <v>38.762500000000003</v>
      </c>
    </row>
    <row r="276" spans="1:22" ht="13.5" x14ac:dyDescent="0.25">
      <c r="A276" s="3">
        <f>RSI!A276</f>
        <v>42409</v>
      </c>
      <c r="B276" s="2">
        <f>RSI!B276</f>
        <v>25.366399999999999</v>
      </c>
      <c r="C276" s="2">
        <f>RSI!I276</f>
        <v>40.060278743499779</v>
      </c>
      <c r="D276" s="2">
        <f>MACD!E276</f>
        <v>0.2650508081178522</v>
      </c>
      <c r="E276" s="2">
        <f>MACD!F276</f>
        <v>0.78092154300958538</v>
      </c>
      <c r="F276" s="2">
        <f>'Moving Avg'!D276</f>
        <v>25.453879999999998</v>
      </c>
      <c r="G276" s="2">
        <f>'Moving Avg'!F276</f>
        <v>25.83089</v>
      </c>
      <c r="H276" s="2">
        <f>'Moving Avg'!G276</f>
        <v>26.738145999999986</v>
      </c>
      <c r="I276" s="2">
        <f>'Moving Avg'!H276</f>
        <v>34.351049500000073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  <c r="M276" s="8">
        <f t="shared" si="40"/>
        <v>25</v>
      </c>
      <c r="N276" s="8">
        <f t="shared" si="41"/>
        <v>100</v>
      </c>
      <c r="O276" s="8">
        <f t="shared" si="42"/>
        <v>0</v>
      </c>
      <c r="P276" s="8">
        <f t="shared" si="43"/>
        <v>33</v>
      </c>
      <c r="Q276" s="9">
        <f t="shared" si="44"/>
        <v>48.7</v>
      </c>
      <c r="R276" s="9">
        <f t="shared" si="45"/>
        <v>33.25</v>
      </c>
      <c r="S276" s="9">
        <f t="shared" si="46"/>
        <v>33.6</v>
      </c>
      <c r="T276" s="9">
        <f t="shared" si="47"/>
        <v>39.5</v>
      </c>
      <c r="U276" s="8">
        <f t="shared" si="48"/>
        <v>38.516666666666673</v>
      </c>
      <c r="V276" s="8">
        <f t="shared" si="49"/>
        <v>38.762500000000003</v>
      </c>
    </row>
    <row r="277" spans="1:22" ht="13.5" x14ac:dyDescent="0.25">
      <c r="A277" s="3">
        <f>RSI!A277</f>
        <v>42410</v>
      </c>
      <c r="B277" s="2">
        <f>RSI!B277</f>
        <v>25.121500000000001</v>
      </c>
      <c r="C277" s="2">
        <f>RSI!I277</f>
        <v>37.692101150854299</v>
      </c>
      <c r="D277" s="2">
        <f>MACD!E277</f>
        <v>2.8894066502545002E-2</v>
      </c>
      <c r="E277" s="2">
        <f>MACD!F277</f>
        <v>0.63051604770817737</v>
      </c>
      <c r="F277" s="2">
        <f>'Moving Avg'!D277</f>
        <v>25.317419999999998</v>
      </c>
      <c r="G277" s="2">
        <f>'Moving Avg'!F277</f>
        <v>25.746044999999999</v>
      </c>
      <c r="H277" s="2">
        <f>'Moving Avg'!G277</f>
        <v>26.666593999999989</v>
      </c>
      <c r="I277" s="2">
        <f>'Moving Avg'!H277</f>
        <v>34.273445500000072</v>
      </c>
      <c r="J277" s="6" t="str">
        <f>OBV!F277</f>
        <v>BEARISH</v>
      </c>
      <c r="K277" s="6" t="str">
        <f>OBV!G277</f>
        <v>STRONG</v>
      </c>
      <c r="L277" s="6" t="str">
        <f>OBV!H277</f>
        <v>CONFIRMED BEARISH</v>
      </c>
      <c r="M277" s="8">
        <f t="shared" si="40"/>
        <v>25</v>
      </c>
      <c r="N277" s="8">
        <f t="shared" si="41"/>
        <v>100</v>
      </c>
      <c r="O277" s="8">
        <f t="shared" si="42"/>
        <v>0</v>
      </c>
      <c r="P277" s="8">
        <f t="shared" si="43"/>
        <v>33</v>
      </c>
      <c r="Q277" s="9">
        <f t="shared" si="44"/>
        <v>48.7</v>
      </c>
      <c r="R277" s="9">
        <f t="shared" si="45"/>
        <v>33.25</v>
      </c>
      <c r="S277" s="9">
        <f t="shared" si="46"/>
        <v>33.6</v>
      </c>
      <c r="T277" s="9">
        <f t="shared" si="47"/>
        <v>39.5</v>
      </c>
      <c r="U277" s="8">
        <f t="shared" si="48"/>
        <v>38.516666666666673</v>
      </c>
      <c r="V277" s="8">
        <f t="shared" si="49"/>
        <v>38.762500000000003</v>
      </c>
    </row>
    <row r="278" spans="1:22" ht="13.5" x14ac:dyDescent="0.25">
      <c r="A278" s="3">
        <f>RSI!A278</f>
        <v>42411</v>
      </c>
      <c r="B278" s="2">
        <f>RSI!B278</f>
        <v>25.103999999999999</v>
      </c>
      <c r="C278" s="2">
        <f>RSI!I278</f>
        <v>37.521409064407962</v>
      </c>
      <c r="D278" s="2">
        <f>MACD!E278</f>
        <v>-5.2142059452492617E-2</v>
      </c>
      <c r="E278" s="2">
        <f>MACD!F278</f>
        <v>0.49398442627604339</v>
      </c>
      <c r="F278" s="2">
        <f>'Moving Avg'!D278</f>
        <v>25.264939999999999</v>
      </c>
      <c r="G278" s="2">
        <f>'Moving Avg'!F278</f>
        <v>25.645890000000001</v>
      </c>
      <c r="H278" s="2">
        <f>'Moving Avg'!G278</f>
        <v>26.611837999999988</v>
      </c>
      <c r="I278" s="2">
        <f>'Moving Avg'!H278</f>
        <v>34.196177500000069</v>
      </c>
      <c r="J278" s="6" t="str">
        <f>OBV!F278</f>
        <v>BEARISH</v>
      </c>
      <c r="K278" s="6" t="str">
        <f>OBV!G278</f>
        <v>STRONG</v>
      </c>
      <c r="L278" s="6" t="str">
        <f>OBV!H278</f>
        <v>CONFIRMED BEARISH</v>
      </c>
      <c r="M278" s="8">
        <f t="shared" si="40"/>
        <v>25</v>
      </c>
      <c r="N278" s="8">
        <f t="shared" si="41"/>
        <v>100</v>
      </c>
      <c r="O278" s="8">
        <f t="shared" si="42"/>
        <v>0</v>
      </c>
      <c r="P278" s="8">
        <f t="shared" si="43"/>
        <v>33</v>
      </c>
      <c r="Q278" s="9">
        <f t="shared" si="44"/>
        <v>48.7</v>
      </c>
      <c r="R278" s="9">
        <f t="shared" si="45"/>
        <v>33.25</v>
      </c>
      <c r="S278" s="9">
        <f t="shared" si="46"/>
        <v>33.6</v>
      </c>
      <c r="T278" s="9">
        <f t="shared" si="47"/>
        <v>39.5</v>
      </c>
      <c r="U278" s="8">
        <f t="shared" si="48"/>
        <v>38.516666666666673</v>
      </c>
      <c r="V278" s="8">
        <f t="shared" si="49"/>
        <v>38.762500000000003</v>
      </c>
    </row>
    <row r="279" spans="1:22" ht="13.5" x14ac:dyDescent="0.25">
      <c r="A279" s="3">
        <f>RSI!A279</f>
        <v>42412</v>
      </c>
      <c r="B279" s="2">
        <f>RSI!B279</f>
        <v>25.103999999999999</v>
      </c>
      <c r="C279" s="2">
        <f>RSI!I279</f>
        <v>37.521409064407962</v>
      </c>
      <c r="D279" s="2">
        <f>MACD!E279</f>
        <v>-0.12599096657450559</v>
      </c>
      <c r="E279" s="2">
        <f>MACD!F279</f>
        <v>0.36998934770593361</v>
      </c>
      <c r="F279" s="2">
        <f>'Moving Avg'!D279</f>
        <v>25.21246</v>
      </c>
      <c r="G279" s="2">
        <f>'Moving Avg'!F279</f>
        <v>25.547485000000002</v>
      </c>
      <c r="H279" s="2">
        <f>'Moving Avg'!G279</f>
        <v>26.573349999999987</v>
      </c>
      <c r="I279" s="2">
        <f>'Moving Avg'!H279</f>
        <v>34.118909500000072</v>
      </c>
      <c r="J279" s="6" t="str">
        <f>OBV!F279</f>
        <v>BEARISH</v>
      </c>
      <c r="K279" s="6" t="str">
        <f>OBV!G279</f>
        <v>STRONG</v>
      </c>
      <c r="L279" s="6" t="str">
        <f>OBV!H279</f>
        <v>CONFIRMED BEARISH</v>
      </c>
      <c r="M279" s="8">
        <f t="shared" si="40"/>
        <v>25</v>
      </c>
      <c r="N279" s="8">
        <f t="shared" si="41"/>
        <v>100</v>
      </c>
      <c r="O279" s="8">
        <f t="shared" si="42"/>
        <v>0</v>
      </c>
      <c r="P279" s="8">
        <f t="shared" si="43"/>
        <v>33</v>
      </c>
      <c r="Q279" s="9">
        <f t="shared" si="44"/>
        <v>48.7</v>
      </c>
      <c r="R279" s="9">
        <f t="shared" si="45"/>
        <v>33.25</v>
      </c>
      <c r="S279" s="9">
        <f t="shared" si="46"/>
        <v>33.6</v>
      </c>
      <c r="T279" s="9">
        <f t="shared" si="47"/>
        <v>39.5</v>
      </c>
      <c r="U279" s="8">
        <f t="shared" si="48"/>
        <v>38.516666666666673</v>
      </c>
      <c r="V279" s="8">
        <f t="shared" si="49"/>
        <v>38.762500000000003</v>
      </c>
    </row>
    <row r="280" spans="1:22" ht="13.5" x14ac:dyDescent="0.25">
      <c r="A280" s="3">
        <f>RSI!A280</f>
        <v>42415</v>
      </c>
      <c r="B280" s="2">
        <f>RSI!B280</f>
        <v>25.095300000000002</v>
      </c>
      <c r="C280" s="2">
        <f>RSI!I280</f>
        <v>37.423694282635559</v>
      </c>
      <c r="D280" s="2">
        <f>MACD!E280</f>
        <v>-0.12895018478605991</v>
      </c>
      <c r="E280" s="2">
        <f>MACD!F280</f>
        <v>0.27020144120753492</v>
      </c>
      <c r="F280" s="2">
        <f>'Moving Avg'!D280</f>
        <v>25.158239999999999</v>
      </c>
      <c r="G280" s="2">
        <f>'Moving Avg'!F280</f>
        <v>25.418030000000002</v>
      </c>
      <c r="H280" s="2">
        <f>'Moving Avg'!G280</f>
        <v>26.534687999999992</v>
      </c>
      <c r="I280" s="2">
        <f>'Moving Avg'!H280</f>
        <v>34.041598000000079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  <c r="M280" s="8">
        <f t="shared" si="40"/>
        <v>25</v>
      </c>
      <c r="N280" s="8">
        <f t="shared" si="41"/>
        <v>100</v>
      </c>
      <c r="O280" s="8">
        <f t="shared" si="42"/>
        <v>0</v>
      </c>
      <c r="P280" s="8">
        <f t="shared" si="43"/>
        <v>33</v>
      </c>
      <c r="Q280" s="9">
        <f t="shared" si="44"/>
        <v>48.7</v>
      </c>
      <c r="R280" s="9">
        <f t="shared" si="45"/>
        <v>33.25</v>
      </c>
      <c r="S280" s="9">
        <f t="shared" si="46"/>
        <v>33.6</v>
      </c>
      <c r="T280" s="9">
        <f t="shared" si="47"/>
        <v>39.5</v>
      </c>
      <c r="U280" s="8">
        <f t="shared" si="48"/>
        <v>38.516666666666673</v>
      </c>
      <c r="V280" s="8">
        <f t="shared" si="49"/>
        <v>38.762500000000003</v>
      </c>
    </row>
    <row r="281" spans="1:22" ht="13.5" x14ac:dyDescent="0.25">
      <c r="A281" s="3">
        <f>RSI!A281</f>
        <v>42416</v>
      </c>
      <c r="B281" s="2">
        <f>RSI!B281</f>
        <v>24.8416</v>
      </c>
      <c r="C281" s="2">
        <f>RSI!I281</f>
        <v>34.594431882480507</v>
      </c>
      <c r="D281" s="2">
        <f>MACD!E281</f>
        <v>-0.10117862999697991</v>
      </c>
      <c r="E281" s="2">
        <f>MACD!F281</f>
        <v>0.19592542696663195</v>
      </c>
      <c r="F281" s="2">
        <f>'Moving Avg'!D281</f>
        <v>25.053280000000001</v>
      </c>
      <c r="G281" s="2">
        <f>'Moving Avg'!F281</f>
        <v>25.275455000000001</v>
      </c>
      <c r="H281" s="2">
        <f>'Moving Avg'!G281</f>
        <v>26.506697999999986</v>
      </c>
      <c r="I281" s="2">
        <f>'Moving Avg'!H281</f>
        <v>33.964711500000078</v>
      </c>
      <c r="J281" s="6" t="str">
        <f>OBV!F281</f>
        <v>BEARISH</v>
      </c>
      <c r="K281" s="6" t="str">
        <f>OBV!G281</f>
        <v>STRONG</v>
      </c>
      <c r="L281" s="6" t="str">
        <f>OBV!H281</f>
        <v>CONFIRMED BEARISH</v>
      </c>
      <c r="M281" s="8">
        <f t="shared" si="40"/>
        <v>25</v>
      </c>
      <c r="N281" s="8">
        <f t="shared" si="41"/>
        <v>100</v>
      </c>
      <c r="O281" s="8">
        <f t="shared" si="42"/>
        <v>0</v>
      </c>
      <c r="P281" s="8">
        <f t="shared" si="43"/>
        <v>33</v>
      </c>
      <c r="Q281" s="9">
        <f t="shared" si="44"/>
        <v>48.7</v>
      </c>
      <c r="R281" s="9">
        <f t="shared" si="45"/>
        <v>33.25</v>
      </c>
      <c r="S281" s="9">
        <f t="shared" si="46"/>
        <v>33.6</v>
      </c>
      <c r="T281" s="9">
        <f t="shared" si="47"/>
        <v>39.5</v>
      </c>
      <c r="U281" s="8">
        <f t="shared" si="48"/>
        <v>38.516666666666673</v>
      </c>
      <c r="V281" s="8">
        <f t="shared" si="49"/>
        <v>38.762500000000003</v>
      </c>
    </row>
    <row r="282" spans="1:22" ht="13.5" x14ac:dyDescent="0.25">
      <c r="A282" s="3">
        <f>RSI!A282</f>
        <v>42417</v>
      </c>
      <c r="B282" s="2">
        <f>RSI!B282</f>
        <v>24.8416</v>
      </c>
      <c r="C282" s="2">
        <f>RSI!I282</f>
        <v>34.594431882480507</v>
      </c>
      <c r="D282" s="2">
        <f>MACD!E282</f>
        <v>-1.1233638296168635E-2</v>
      </c>
      <c r="E282" s="2">
        <f>MACD!F282</f>
        <v>0.15449361391407185</v>
      </c>
      <c r="F282" s="2">
        <f>'Moving Avg'!D282</f>
        <v>24.997300000000003</v>
      </c>
      <c r="G282" s="2">
        <f>'Moving Avg'!F282</f>
        <v>25.173989999999996</v>
      </c>
      <c r="H282" s="2">
        <f>'Moving Avg'!G282</f>
        <v>26.478707999999994</v>
      </c>
      <c r="I282" s="2">
        <f>'Moving Avg'!H282</f>
        <v>33.886131500000076</v>
      </c>
      <c r="J282" s="6" t="str">
        <f>OBV!F282</f>
        <v>BEARISH</v>
      </c>
      <c r="K282" s="6" t="str">
        <f>OBV!G282</f>
        <v>STRONG</v>
      </c>
      <c r="L282" s="6" t="str">
        <f>OBV!H282</f>
        <v>CONFIRMED BEARISH</v>
      </c>
      <c r="M282" s="8">
        <f t="shared" si="40"/>
        <v>25</v>
      </c>
      <c r="N282" s="8">
        <f t="shared" si="41"/>
        <v>100</v>
      </c>
      <c r="O282" s="8">
        <f t="shared" si="42"/>
        <v>0</v>
      </c>
      <c r="P282" s="8">
        <f t="shared" si="43"/>
        <v>33</v>
      </c>
      <c r="Q282" s="9">
        <f t="shared" si="44"/>
        <v>48.7</v>
      </c>
      <c r="R282" s="9">
        <f t="shared" si="45"/>
        <v>33.25</v>
      </c>
      <c r="S282" s="9">
        <f t="shared" si="46"/>
        <v>33.6</v>
      </c>
      <c r="T282" s="9">
        <f t="shared" si="47"/>
        <v>39.5</v>
      </c>
      <c r="U282" s="8">
        <f t="shared" si="48"/>
        <v>38.516666666666673</v>
      </c>
      <c r="V282" s="8">
        <f t="shared" si="49"/>
        <v>38.762500000000003</v>
      </c>
    </row>
    <row r="283" spans="1:22" ht="13.5" x14ac:dyDescent="0.25">
      <c r="A283" s="3">
        <f>RSI!A283</f>
        <v>42418</v>
      </c>
      <c r="B283" s="2">
        <f>RSI!B283</f>
        <v>24.666699999999999</v>
      </c>
      <c r="C283" s="2">
        <f>RSI!I283</f>
        <v>32.622540199364963</v>
      </c>
      <c r="D283" s="2">
        <f>MACD!E283</f>
        <v>1.5992593244881448E-2</v>
      </c>
      <c r="E283" s="2">
        <f>MACD!F283</f>
        <v>0.12679340978023379</v>
      </c>
      <c r="F283" s="2">
        <f>'Moving Avg'!D283</f>
        <v>24.909839999999996</v>
      </c>
      <c r="G283" s="2">
        <f>'Moving Avg'!F283</f>
        <v>25.094829999999995</v>
      </c>
      <c r="H283" s="2">
        <f>'Moving Avg'!G283</f>
        <v>26.450717999999988</v>
      </c>
      <c r="I283" s="2">
        <f>'Moving Avg'!H283</f>
        <v>33.806253500000068</v>
      </c>
      <c r="J283" s="6" t="str">
        <f>OBV!F283</f>
        <v>BEARISH</v>
      </c>
      <c r="K283" s="6" t="str">
        <f>OBV!G283</f>
        <v>STRONG</v>
      </c>
      <c r="L283" s="6" t="str">
        <f>OBV!H283</f>
        <v>CONFIRMED BEARISH</v>
      </c>
      <c r="M283" s="8">
        <f t="shared" si="40"/>
        <v>25</v>
      </c>
      <c r="N283" s="8">
        <f t="shared" si="41"/>
        <v>100</v>
      </c>
      <c r="O283" s="8">
        <f t="shared" si="42"/>
        <v>0</v>
      </c>
      <c r="P283" s="8">
        <f t="shared" si="43"/>
        <v>33</v>
      </c>
      <c r="Q283" s="9">
        <f t="shared" si="44"/>
        <v>48.7</v>
      </c>
      <c r="R283" s="9">
        <f t="shared" si="45"/>
        <v>33.25</v>
      </c>
      <c r="S283" s="9">
        <f t="shared" si="46"/>
        <v>33.6</v>
      </c>
      <c r="T283" s="9">
        <f t="shared" si="47"/>
        <v>39.5</v>
      </c>
      <c r="U283" s="8">
        <f t="shared" si="48"/>
        <v>38.516666666666673</v>
      </c>
      <c r="V283" s="8">
        <f t="shared" si="49"/>
        <v>38.762500000000003</v>
      </c>
    </row>
    <row r="284" spans="1:22" ht="13.5" x14ac:dyDescent="0.25">
      <c r="A284" s="3">
        <f>RSI!A284</f>
        <v>42419</v>
      </c>
      <c r="B284" s="2">
        <f>RSI!B284</f>
        <v>24.8416</v>
      </c>
      <c r="C284" s="2">
        <f>RSI!I284</f>
        <v>36.51929667286705</v>
      </c>
      <c r="D284" s="2">
        <f>MACD!E284</f>
        <v>3.2159668175960832E-2</v>
      </c>
      <c r="E284" s="2">
        <f>MACD!F284</f>
        <v>0.1078666614593792</v>
      </c>
      <c r="F284" s="2">
        <f>'Moving Avg'!D284</f>
        <v>24.85736</v>
      </c>
      <c r="G284" s="2">
        <f>'Moving Avg'!F284</f>
        <v>25.068589999999993</v>
      </c>
      <c r="H284" s="2">
        <f>'Moving Avg'!G284</f>
        <v>26.438471999999987</v>
      </c>
      <c r="I284" s="2">
        <f>'Moving Avg'!H284</f>
        <v>33.727250000000069</v>
      </c>
      <c r="J284" s="6" t="str">
        <f>OBV!F284</f>
        <v>BEARISH</v>
      </c>
      <c r="K284" s="6" t="str">
        <f>OBV!G284</f>
        <v>STRONG</v>
      </c>
      <c r="L284" s="6" t="str">
        <f>OBV!H284</f>
        <v>CONFIRMED BEARISH</v>
      </c>
      <c r="M284" s="8">
        <f t="shared" si="40"/>
        <v>25</v>
      </c>
      <c r="N284" s="8">
        <f t="shared" si="41"/>
        <v>100</v>
      </c>
      <c r="O284" s="8">
        <f t="shared" si="42"/>
        <v>0</v>
      </c>
      <c r="P284" s="8">
        <f t="shared" si="43"/>
        <v>33</v>
      </c>
      <c r="Q284" s="9">
        <f t="shared" si="44"/>
        <v>48.7</v>
      </c>
      <c r="R284" s="9">
        <f t="shared" si="45"/>
        <v>33.25</v>
      </c>
      <c r="S284" s="9">
        <f t="shared" si="46"/>
        <v>33.6</v>
      </c>
      <c r="T284" s="9">
        <f t="shared" si="47"/>
        <v>39.5</v>
      </c>
      <c r="U284" s="8">
        <f t="shared" si="48"/>
        <v>38.516666666666673</v>
      </c>
      <c r="V284" s="8">
        <f t="shared" si="49"/>
        <v>38.762500000000003</v>
      </c>
    </row>
    <row r="285" spans="1:22" ht="13.5" x14ac:dyDescent="0.25">
      <c r="A285" s="3">
        <f>RSI!A285</f>
        <v>42422</v>
      </c>
      <c r="B285" s="2">
        <f>RSI!B285</f>
        <v>24.8416</v>
      </c>
      <c r="C285" s="2">
        <f>RSI!I285</f>
        <v>36.51929667286705</v>
      </c>
      <c r="D285" s="2">
        <f>MACD!E285</f>
        <v>5.0440314709703671E-2</v>
      </c>
      <c r="E285" s="2">
        <f>MACD!F285</f>
        <v>9.6381392109444103E-2</v>
      </c>
      <c r="F285" s="2">
        <f>'Moving Avg'!D285</f>
        <v>24.806619999999999</v>
      </c>
      <c r="G285" s="2">
        <f>'Moving Avg'!F285</f>
        <v>25.064214999999997</v>
      </c>
      <c r="H285" s="2">
        <f>'Moving Avg'!G285</f>
        <v>26.426225999999996</v>
      </c>
      <c r="I285" s="2">
        <f>'Moving Avg'!H285</f>
        <v>33.652480000000061</v>
      </c>
      <c r="J285" s="6" t="str">
        <f>OBV!F285</f>
        <v>BEARISH</v>
      </c>
      <c r="K285" s="6" t="str">
        <f>OBV!G285</f>
        <v>STRONG</v>
      </c>
      <c r="L285" s="6" t="str">
        <f>OBV!H285</f>
        <v>CONFIRMED BEARISH</v>
      </c>
      <c r="M285" s="8">
        <f t="shared" si="40"/>
        <v>25</v>
      </c>
      <c r="N285" s="8">
        <f t="shared" si="41"/>
        <v>100</v>
      </c>
      <c r="O285" s="8">
        <f t="shared" si="42"/>
        <v>0</v>
      </c>
      <c r="P285" s="8">
        <f t="shared" si="43"/>
        <v>33</v>
      </c>
      <c r="Q285" s="9">
        <f t="shared" si="44"/>
        <v>48.7</v>
      </c>
      <c r="R285" s="9">
        <f t="shared" si="45"/>
        <v>33.25</v>
      </c>
      <c r="S285" s="9">
        <f t="shared" si="46"/>
        <v>33.6</v>
      </c>
      <c r="T285" s="9">
        <f t="shared" si="47"/>
        <v>39.5</v>
      </c>
      <c r="U285" s="8">
        <f t="shared" si="48"/>
        <v>38.516666666666673</v>
      </c>
      <c r="V285" s="8">
        <f t="shared" si="49"/>
        <v>38.762500000000003</v>
      </c>
    </row>
    <row r="286" spans="1:22" ht="13.5" x14ac:dyDescent="0.25">
      <c r="A286" s="3">
        <f>RSI!A286</f>
        <v>42423</v>
      </c>
      <c r="B286" s="2">
        <f>RSI!B286</f>
        <v>24.098099999999999</v>
      </c>
      <c r="C286" s="2">
        <f>RSI!I286</f>
        <v>28.416720569739056</v>
      </c>
      <c r="D286" s="2">
        <f>MACD!E286</f>
        <v>0.12524264102862048</v>
      </c>
      <c r="E286" s="2">
        <f>MACD!F286</f>
        <v>0.10215364189327938</v>
      </c>
      <c r="F286" s="2">
        <f>'Moving Avg'!D286</f>
        <v>24.657919999999997</v>
      </c>
      <c r="G286" s="2">
        <f>'Moving Avg'!F286</f>
        <v>25.053279999999994</v>
      </c>
      <c r="H286" s="2">
        <f>'Moving Avg'!G286</f>
        <v>26.38721399999999</v>
      </c>
      <c r="I286" s="2">
        <f>'Moving Avg'!H286</f>
        <v>33.569759000000062</v>
      </c>
      <c r="J286" s="6" t="str">
        <f>OBV!F286</f>
        <v>BEARISH</v>
      </c>
      <c r="K286" s="6" t="str">
        <f>OBV!G286</f>
        <v>STRONG</v>
      </c>
      <c r="L286" s="6" t="str">
        <f>OBV!H286</f>
        <v>CONFIRMED BEARISH</v>
      </c>
      <c r="M286" s="8">
        <f t="shared" si="40"/>
        <v>50</v>
      </c>
      <c r="N286" s="8">
        <f t="shared" si="41"/>
        <v>0</v>
      </c>
      <c r="O286" s="8">
        <f t="shared" si="42"/>
        <v>0</v>
      </c>
      <c r="P286" s="8">
        <f t="shared" si="43"/>
        <v>33</v>
      </c>
      <c r="Q286" s="9">
        <f t="shared" si="44"/>
        <v>22.45</v>
      </c>
      <c r="R286" s="9">
        <f t="shared" si="45"/>
        <v>18.25</v>
      </c>
      <c r="S286" s="9">
        <f t="shared" si="46"/>
        <v>22.35</v>
      </c>
      <c r="T286" s="9">
        <f t="shared" si="47"/>
        <v>20.75</v>
      </c>
      <c r="U286" s="8">
        <f t="shared" si="48"/>
        <v>21.016666666666669</v>
      </c>
      <c r="V286" s="8">
        <f t="shared" si="49"/>
        <v>20.950000000000003</v>
      </c>
    </row>
    <row r="287" spans="1:22" ht="13.5" x14ac:dyDescent="0.25">
      <c r="A287" s="3">
        <f>RSI!A287</f>
        <v>42424</v>
      </c>
      <c r="B287" s="2">
        <f>RSI!B287</f>
        <v>23.8794</v>
      </c>
      <c r="C287" s="2">
        <f>RSI!I287</f>
        <v>26.55064878880367</v>
      </c>
      <c r="D287" s="2">
        <f>MACD!E287</f>
        <v>0.17539782385935609</v>
      </c>
      <c r="E287" s="2">
        <f>MACD!F287</f>
        <v>0.11680247828649473</v>
      </c>
      <c r="F287" s="2">
        <f>'Moving Avg'!D287</f>
        <v>24.465479999999999</v>
      </c>
      <c r="G287" s="2">
        <f>'Moving Avg'!F287</f>
        <v>25.02922499999999</v>
      </c>
      <c r="H287" s="2">
        <f>'Moving Avg'!G287</f>
        <v>26.343477999999994</v>
      </c>
      <c r="I287" s="2">
        <f>'Moving Avg'!H287</f>
        <v>33.486029500000058</v>
      </c>
      <c r="J287" s="6" t="str">
        <f>OBV!F287</f>
        <v>BEARISH</v>
      </c>
      <c r="K287" s="6" t="str">
        <f>OBV!G287</f>
        <v>STRONG</v>
      </c>
      <c r="L287" s="6" t="str">
        <f>OBV!H287</f>
        <v>CONFIRMED BEARISH</v>
      </c>
      <c r="M287" s="8">
        <f t="shared" si="40"/>
        <v>50</v>
      </c>
      <c r="N287" s="8">
        <f t="shared" si="41"/>
        <v>0</v>
      </c>
      <c r="O287" s="8">
        <f t="shared" si="42"/>
        <v>0</v>
      </c>
      <c r="P287" s="8">
        <f t="shared" si="43"/>
        <v>33</v>
      </c>
      <c r="Q287" s="9">
        <f t="shared" si="44"/>
        <v>22.45</v>
      </c>
      <c r="R287" s="9">
        <f t="shared" si="45"/>
        <v>18.25</v>
      </c>
      <c r="S287" s="9">
        <f t="shared" si="46"/>
        <v>22.35</v>
      </c>
      <c r="T287" s="9">
        <f t="shared" si="47"/>
        <v>20.75</v>
      </c>
      <c r="U287" s="8">
        <f t="shared" si="48"/>
        <v>21.016666666666669</v>
      </c>
      <c r="V287" s="8">
        <f t="shared" si="49"/>
        <v>20.950000000000003</v>
      </c>
    </row>
    <row r="288" spans="1:22" ht="13.5" x14ac:dyDescent="0.25">
      <c r="A288" s="3">
        <f>RSI!A288</f>
        <v>42425</v>
      </c>
      <c r="B288" s="2">
        <f>RSI!B288</f>
        <v>23.8794</v>
      </c>
      <c r="C288" s="2">
        <f>RSI!I288</f>
        <v>26.55064878880367</v>
      </c>
      <c r="D288" s="2">
        <f>MACD!E288</f>
        <v>0.22415703748617943</v>
      </c>
      <c r="E288" s="2">
        <f>MACD!F288</f>
        <v>0.13827339012643167</v>
      </c>
      <c r="F288" s="2">
        <f>'Moving Avg'!D288</f>
        <v>24.308020000000003</v>
      </c>
      <c r="G288" s="2">
        <f>'Moving Avg'!F288</f>
        <v>24.968869999999988</v>
      </c>
      <c r="H288" s="2">
        <f>'Moving Avg'!G288</f>
        <v>26.296243999999998</v>
      </c>
      <c r="I288" s="2">
        <f>'Moving Avg'!H288</f>
        <v>33.402300000000054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  <c r="M288" s="8">
        <f t="shared" si="40"/>
        <v>50</v>
      </c>
      <c r="N288" s="8">
        <f t="shared" si="41"/>
        <v>0</v>
      </c>
      <c r="O288" s="8">
        <f t="shared" si="42"/>
        <v>0</v>
      </c>
      <c r="P288" s="8">
        <f t="shared" si="43"/>
        <v>33</v>
      </c>
      <c r="Q288" s="9">
        <f t="shared" si="44"/>
        <v>22.45</v>
      </c>
      <c r="R288" s="9">
        <f t="shared" si="45"/>
        <v>18.25</v>
      </c>
      <c r="S288" s="9">
        <f t="shared" si="46"/>
        <v>22.35</v>
      </c>
      <c r="T288" s="9">
        <f t="shared" si="47"/>
        <v>20.75</v>
      </c>
      <c r="U288" s="8">
        <f t="shared" si="48"/>
        <v>21.016666666666669</v>
      </c>
      <c r="V288" s="8">
        <f t="shared" si="49"/>
        <v>20.950000000000003</v>
      </c>
    </row>
    <row r="289" spans="1:22" ht="13.5" x14ac:dyDescent="0.25">
      <c r="A289" s="3">
        <f>RSI!A289</f>
        <v>42426</v>
      </c>
      <c r="B289" s="2">
        <f>RSI!B289</f>
        <v>23.617000000000001</v>
      </c>
      <c r="C289" s="2">
        <f>RSI!I289</f>
        <v>24.327651237935839</v>
      </c>
      <c r="D289" s="2">
        <f>MACD!E289</f>
        <v>0.29319679702301826</v>
      </c>
      <c r="E289" s="2">
        <f>MACD!F289</f>
        <v>0.16925807150574901</v>
      </c>
      <c r="F289" s="2">
        <f>'Moving Avg'!D289</f>
        <v>24.063100000000002</v>
      </c>
      <c r="G289" s="2">
        <f>'Moving Avg'!F289</f>
        <v>24.898889999999994</v>
      </c>
      <c r="H289" s="2">
        <f>'Moving Avg'!G289</f>
        <v>26.243761999999997</v>
      </c>
      <c r="I289" s="2">
        <f>'Moving Avg'!H289</f>
        <v>33.32140700000005</v>
      </c>
      <c r="J289" s="6" t="str">
        <f>OBV!F289</f>
        <v>BEARISH</v>
      </c>
      <c r="K289" s="6" t="str">
        <f>OBV!G289</f>
        <v>STRONG</v>
      </c>
      <c r="L289" s="6" t="str">
        <f>OBV!H289</f>
        <v>CONFIRMED BEARISH</v>
      </c>
      <c r="M289" s="8">
        <f t="shared" si="40"/>
        <v>50</v>
      </c>
      <c r="N289" s="8">
        <f t="shared" si="41"/>
        <v>0</v>
      </c>
      <c r="O289" s="8">
        <f t="shared" si="42"/>
        <v>0</v>
      </c>
      <c r="P289" s="8">
        <f t="shared" si="43"/>
        <v>33</v>
      </c>
      <c r="Q289" s="9">
        <f t="shared" si="44"/>
        <v>22.45</v>
      </c>
      <c r="R289" s="9">
        <f t="shared" si="45"/>
        <v>18.25</v>
      </c>
      <c r="S289" s="9">
        <f t="shared" si="46"/>
        <v>22.35</v>
      </c>
      <c r="T289" s="9">
        <f t="shared" si="47"/>
        <v>20.75</v>
      </c>
      <c r="U289" s="8">
        <f t="shared" si="48"/>
        <v>21.016666666666669</v>
      </c>
      <c r="V289" s="8">
        <f t="shared" si="49"/>
        <v>20.950000000000003</v>
      </c>
    </row>
    <row r="290" spans="1:22" ht="13.5" x14ac:dyDescent="0.25">
      <c r="A290" s="3">
        <f>RSI!A290</f>
        <v>42429</v>
      </c>
      <c r="B290" s="2">
        <f>RSI!B290</f>
        <v>23.4421</v>
      </c>
      <c r="C290" s="2">
        <f>RSI!I290</f>
        <v>22.948449318161067</v>
      </c>
      <c r="D290" s="2">
        <f>MACD!E290</f>
        <v>0.37250946563994347</v>
      </c>
      <c r="E290" s="2">
        <f>MACD!F290</f>
        <v>0.20990835033258792</v>
      </c>
      <c r="F290" s="2">
        <f>'Moving Avg'!D290</f>
        <v>23.783200000000001</v>
      </c>
      <c r="G290" s="2">
        <f>'Moving Avg'!F290</f>
        <v>24.802674999999994</v>
      </c>
      <c r="H290" s="2">
        <f>'Moving Avg'!G290</f>
        <v>26.184282</v>
      </c>
      <c r="I290" s="2">
        <f>'Moving Avg'!H290</f>
        <v>33.235660000000045</v>
      </c>
      <c r="J290" s="6" t="str">
        <f>OBV!F290</f>
        <v>BEARISH</v>
      </c>
      <c r="K290" s="6" t="str">
        <f>OBV!G290</f>
        <v>STRONG</v>
      </c>
      <c r="L290" s="6" t="str">
        <f>OBV!H290</f>
        <v>CONFIRMED BEARISH</v>
      </c>
      <c r="M290" s="8">
        <f t="shared" si="40"/>
        <v>50</v>
      </c>
      <c r="N290" s="8">
        <f t="shared" si="41"/>
        <v>0</v>
      </c>
      <c r="O290" s="8">
        <f t="shared" si="42"/>
        <v>0</v>
      </c>
      <c r="P290" s="8">
        <f t="shared" si="43"/>
        <v>33</v>
      </c>
      <c r="Q290" s="9">
        <f t="shared" si="44"/>
        <v>22.45</v>
      </c>
      <c r="R290" s="9">
        <f t="shared" si="45"/>
        <v>18.25</v>
      </c>
      <c r="S290" s="9">
        <f t="shared" si="46"/>
        <v>22.35</v>
      </c>
      <c r="T290" s="9">
        <f t="shared" si="47"/>
        <v>20.75</v>
      </c>
      <c r="U290" s="8">
        <f t="shared" si="48"/>
        <v>21.016666666666669</v>
      </c>
      <c r="V290" s="8">
        <f t="shared" si="49"/>
        <v>20.950000000000003</v>
      </c>
    </row>
    <row r="291" spans="1:22" ht="13.5" x14ac:dyDescent="0.25">
      <c r="A291" s="3">
        <f>RSI!A291</f>
        <v>42430</v>
      </c>
      <c r="B291" s="2">
        <f>RSI!B291</f>
        <v>23.258400000000002</v>
      </c>
      <c r="C291" s="2">
        <f>RSI!I291</f>
        <v>21.565544977945436</v>
      </c>
      <c r="D291" s="2">
        <f>MACD!E291</f>
        <v>0.42382042292511102</v>
      </c>
      <c r="E291" s="2">
        <f>MACD!F291</f>
        <v>0.25269076485109254</v>
      </c>
      <c r="F291" s="2">
        <f>'Moving Avg'!D291</f>
        <v>23.615259999999999</v>
      </c>
      <c r="G291" s="2">
        <f>'Moving Avg'!F291</f>
        <v>24.695084999999992</v>
      </c>
      <c r="H291" s="2">
        <f>'Moving Avg'!G291</f>
        <v>26.128299999999996</v>
      </c>
      <c r="I291" s="2">
        <f>'Moving Avg'!H291</f>
        <v>33.150857500000043</v>
      </c>
      <c r="J291" s="6" t="str">
        <f>OBV!F291</f>
        <v>BEARISH</v>
      </c>
      <c r="K291" s="6" t="str">
        <f>OBV!G291</f>
        <v>STRONG</v>
      </c>
      <c r="L291" s="6" t="str">
        <f>OBV!H291</f>
        <v>CONFIRMED BEARISH</v>
      </c>
      <c r="M291" s="8">
        <f t="shared" si="40"/>
        <v>50</v>
      </c>
      <c r="N291" s="8">
        <f t="shared" si="41"/>
        <v>0</v>
      </c>
      <c r="O291" s="8">
        <f t="shared" si="42"/>
        <v>0</v>
      </c>
      <c r="P291" s="8">
        <f t="shared" si="43"/>
        <v>33</v>
      </c>
      <c r="Q291" s="9">
        <f t="shared" si="44"/>
        <v>22.45</v>
      </c>
      <c r="R291" s="9">
        <f t="shared" si="45"/>
        <v>18.25</v>
      </c>
      <c r="S291" s="9">
        <f t="shared" si="46"/>
        <v>22.35</v>
      </c>
      <c r="T291" s="9">
        <f t="shared" si="47"/>
        <v>20.75</v>
      </c>
      <c r="U291" s="8">
        <f t="shared" si="48"/>
        <v>21.016666666666669</v>
      </c>
      <c r="V291" s="8">
        <f t="shared" si="49"/>
        <v>20.950000000000003</v>
      </c>
    </row>
    <row r="292" spans="1:22" ht="13.5" x14ac:dyDescent="0.25">
      <c r="A292" s="3">
        <f>RSI!A292</f>
        <v>42431</v>
      </c>
      <c r="B292" s="2">
        <f>RSI!B292</f>
        <v>22.917300000000001</v>
      </c>
      <c r="C292" s="2">
        <f>RSI!I292</f>
        <v>19.246315881218422</v>
      </c>
      <c r="D292" s="2">
        <f>MACD!E292</f>
        <v>0.50250028492431298</v>
      </c>
      <c r="E292" s="2">
        <f>MACD!F292</f>
        <v>0.30265266886573666</v>
      </c>
      <c r="F292" s="2">
        <f>'Moving Avg'!D292</f>
        <v>23.422840000000001</v>
      </c>
      <c r="G292" s="2">
        <f>'Moving Avg'!F292</f>
        <v>24.550759999999997</v>
      </c>
      <c r="H292" s="2">
        <f>'Moving Avg'!G292</f>
        <v>26.054825999999998</v>
      </c>
      <c r="I292" s="2">
        <f>'Moving Avg'!H292</f>
        <v>33.06650850000004</v>
      </c>
      <c r="J292" s="6" t="str">
        <f>OBV!F292</f>
        <v>BEARISH</v>
      </c>
      <c r="K292" s="6" t="str">
        <f>OBV!G292</f>
        <v>STRONG</v>
      </c>
      <c r="L292" s="6" t="str">
        <f>OBV!H292</f>
        <v>CONFIRMED BEARISH</v>
      </c>
      <c r="M292" s="8">
        <f t="shared" si="40"/>
        <v>50</v>
      </c>
      <c r="N292" s="8">
        <f t="shared" si="41"/>
        <v>0</v>
      </c>
      <c r="O292" s="8">
        <f t="shared" si="42"/>
        <v>0</v>
      </c>
      <c r="P292" s="8">
        <f t="shared" si="43"/>
        <v>33</v>
      </c>
      <c r="Q292" s="9">
        <f t="shared" si="44"/>
        <v>22.45</v>
      </c>
      <c r="R292" s="9">
        <f t="shared" si="45"/>
        <v>18.25</v>
      </c>
      <c r="S292" s="9">
        <f t="shared" si="46"/>
        <v>22.35</v>
      </c>
      <c r="T292" s="9">
        <f t="shared" si="47"/>
        <v>20.75</v>
      </c>
      <c r="U292" s="8">
        <f t="shared" si="48"/>
        <v>21.016666666666669</v>
      </c>
      <c r="V292" s="8">
        <f t="shared" si="49"/>
        <v>20.950000000000003</v>
      </c>
    </row>
    <row r="293" spans="1:22" ht="13.5" x14ac:dyDescent="0.25">
      <c r="A293" s="3">
        <f>RSI!A293</f>
        <v>42432</v>
      </c>
      <c r="B293" s="2">
        <f>RSI!B293</f>
        <v>23.4421</v>
      </c>
      <c r="C293" s="2">
        <f>RSI!I293</f>
        <v>31.45946103868728</v>
      </c>
      <c r="D293" s="2">
        <f>MACD!E293</f>
        <v>0.51456513082198896</v>
      </c>
      <c r="E293" s="2">
        <f>MACD!F293</f>
        <v>0.34503516125698713</v>
      </c>
      <c r="F293" s="2">
        <f>'Moving Avg'!D293</f>
        <v>23.335379999999997</v>
      </c>
      <c r="G293" s="2">
        <f>'Moving Avg'!F293</f>
        <v>24.454544999999996</v>
      </c>
      <c r="H293" s="2">
        <f>'Moving Avg'!G293</f>
        <v>25.970679999999998</v>
      </c>
      <c r="I293" s="2">
        <f>'Moving Avg'!H293</f>
        <v>32.984783500000034</v>
      </c>
      <c r="J293" s="6" t="str">
        <f>OBV!F293</f>
        <v>BEARISH</v>
      </c>
      <c r="K293" s="6" t="str">
        <f>OBV!G293</f>
        <v>STRONG</v>
      </c>
      <c r="L293" s="6" t="str">
        <f>OBV!H293</f>
        <v>CONFIRMED BEARISH</v>
      </c>
      <c r="M293" s="8">
        <f t="shared" si="40"/>
        <v>25</v>
      </c>
      <c r="N293" s="8">
        <f t="shared" si="41"/>
        <v>0</v>
      </c>
      <c r="O293" s="8">
        <f t="shared" si="42"/>
        <v>0</v>
      </c>
      <c r="P293" s="8">
        <f t="shared" si="43"/>
        <v>33</v>
      </c>
      <c r="Q293" s="9">
        <f t="shared" si="44"/>
        <v>13.7</v>
      </c>
      <c r="R293" s="9">
        <f t="shared" si="45"/>
        <v>13.25</v>
      </c>
      <c r="S293" s="9">
        <f t="shared" si="46"/>
        <v>18.600000000000001</v>
      </c>
      <c r="T293" s="9">
        <f t="shared" si="47"/>
        <v>14.5</v>
      </c>
      <c r="U293" s="8">
        <f t="shared" si="48"/>
        <v>15.183333333333332</v>
      </c>
      <c r="V293" s="8">
        <f t="shared" si="49"/>
        <v>15.012499999999999</v>
      </c>
    </row>
    <row r="294" spans="1:22" ht="13.5" x14ac:dyDescent="0.25">
      <c r="A294" s="3">
        <f>RSI!A294</f>
        <v>42433</v>
      </c>
      <c r="B294" s="2">
        <f>RSI!B294</f>
        <v>23.704499999999999</v>
      </c>
      <c r="C294" s="2">
        <f>RSI!I294</f>
        <v>36.620846523355674</v>
      </c>
      <c r="D294" s="2">
        <f>MACD!E294</f>
        <v>0.53957986614555509</v>
      </c>
      <c r="E294" s="2">
        <f>MACD!F294</f>
        <v>0.38394410223470071</v>
      </c>
      <c r="F294" s="2">
        <f>'Moving Avg'!D294</f>
        <v>23.352879999999999</v>
      </c>
      <c r="G294" s="2">
        <f>'Moving Avg'!F294</f>
        <v>24.371449999999996</v>
      </c>
      <c r="H294" s="2">
        <f>'Moving Avg'!G294</f>
        <v>25.876561999999993</v>
      </c>
      <c r="I294" s="2">
        <f>'Moving Avg'!H294</f>
        <v>32.906402500000034</v>
      </c>
      <c r="J294" s="6" t="str">
        <f>OBV!F294</f>
        <v>BEARISH</v>
      </c>
      <c r="K294" s="6" t="str">
        <f>OBV!G294</f>
        <v>STRONG</v>
      </c>
      <c r="L294" s="6" t="str">
        <f>OBV!H294</f>
        <v>BEARISH DIVERGENCE</v>
      </c>
      <c r="M294" s="8">
        <f t="shared" si="40"/>
        <v>25</v>
      </c>
      <c r="N294" s="8">
        <f t="shared" si="41"/>
        <v>0</v>
      </c>
      <c r="O294" s="8">
        <f t="shared" si="42"/>
        <v>0</v>
      </c>
      <c r="P294" s="8">
        <f t="shared" si="43"/>
        <v>33</v>
      </c>
      <c r="Q294" s="9">
        <f t="shared" si="44"/>
        <v>13.7</v>
      </c>
      <c r="R294" s="9">
        <f t="shared" si="45"/>
        <v>13.25</v>
      </c>
      <c r="S294" s="9">
        <f t="shared" si="46"/>
        <v>18.600000000000001</v>
      </c>
      <c r="T294" s="9">
        <f t="shared" si="47"/>
        <v>14.5</v>
      </c>
      <c r="U294" s="8">
        <f t="shared" si="48"/>
        <v>15.183333333333332</v>
      </c>
      <c r="V294" s="8">
        <f t="shared" si="49"/>
        <v>15.012499999999999</v>
      </c>
    </row>
    <row r="295" spans="1:22" ht="13.5" x14ac:dyDescent="0.25">
      <c r="A295" s="3">
        <f>RSI!A295</f>
        <v>42436</v>
      </c>
      <c r="B295" s="2">
        <f>RSI!B295</f>
        <v>23.4421</v>
      </c>
      <c r="C295" s="2">
        <f>RSI!I295</f>
        <v>33.873791991567572</v>
      </c>
      <c r="D295" s="2">
        <f>MACD!E295</f>
        <v>0.58542468879341669</v>
      </c>
      <c r="E295" s="2">
        <f>MACD!F295</f>
        <v>0.42424021954644392</v>
      </c>
      <c r="F295" s="2">
        <f>'Moving Avg'!D295</f>
        <v>23.352879999999999</v>
      </c>
      <c r="G295" s="2">
        <f>'Moving Avg'!F295</f>
        <v>24.275234999999995</v>
      </c>
      <c r="H295" s="2">
        <f>'Moving Avg'!G295</f>
        <v>25.785941999999995</v>
      </c>
      <c r="I295" s="2">
        <f>'Moving Avg'!H295</f>
        <v>32.825693500000028</v>
      </c>
      <c r="J295" s="6" t="str">
        <f>OBV!F295</f>
        <v>BEARISH</v>
      </c>
      <c r="K295" s="6" t="str">
        <f>OBV!G295</f>
        <v>STRONG</v>
      </c>
      <c r="L295" s="6" t="str">
        <f>OBV!H295</f>
        <v>NEUTRAL</v>
      </c>
      <c r="M295" s="8">
        <f t="shared" si="40"/>
        <v>25</v>
      </c>
      <c r="N295" s="8">
        <f t="shared" si="41"/>
        <v>0</v>
      </c>
      <c r="O295" s="8">
        <f t="shared" si="42"/>
        <v>0</v>
      </c>
      <c r="P295" s="8">
        <f t="shared" si="43"/>
        <v>33</v>
      </c>
      <c r="Q295" s="9">
        <f t="shared" si="44"/>
        <v>13.7</v>
      </c>
      <c r="R295" s="9">
        <f t="shared" si="45"/>
        <v>13.25</v>
      </c>
      <c r="S295" s="9">
        <f t="shared" si="46"/>
        <v>18.600000000000001</v>
      </c>
      <c r="T295" s="9">
        <f t="shared" si="47"/>
        <v>14.5</v>
      </c>
      <c r="U295" s="8">
        <f t="shared" si="48"/>
        <v>15.183333333333332</v>
      </c>
      <c r="V295" s="8">
        <f t="shared" si="49"/>
        <v>15.012499999999999</v>
      </c>
    </row>
    <row r="296" spans="1:22" ht="13.5" x14ac:dyDescent="0.25">
      <c r="A296" s="3">
        <f>RSI!A296</f>
        <v>42437</v>
      </c>
      <c r="B296" s="2">
        <f>RSI!B296</f>
        <v>23.4421</v>
      </c>
      <c r="C296" s="2">
        <f>RSI!I296</f>
        <v>33.873791991567572</v>
      </c>
      <c r="D296" s="2">
        <f>MACD!E296</f>
        <v>0.5162355932748639</v>
      </c>
      <c r="E296" s="2">
        <f>MACD!F296</f>
        <v>0.44263929429212795</v>
      </c>
      <c r="F296" s="2">
        <f>'Moving Avg'!D296</f>
        <v>23.389620000000001</v>
      </c>
      <c r="G296" s="2">
        <f>'Moving Avg'!F296</f>
        <v>24.179019999999994</v>
      </c>
      <c r="H296" s="2">
        <f>'Moving Avg'!G296</f>
        <v>25.695847999999998</v>
      </c>
      <c r="I296" s="2">
        <f>'Moving Avg'!H296</f>
        <v>32.746466500000025</v>
      </c>
      <c r="J296" s="6" t="str">
        <f>OBV!F296</f>
        <v>BULLISH</v>
      </c>
      <c r="K296" s="6" t="str">
        <f>OBV!G296</f>
        <v>NEUTRAL</v>
      </c>
      <c r="L296" s="6" t="str">
        <f>OBV!H296</f>
        <v>CONFIRMED BULLISH</v>
      </c>
      <c r="M296" s="8">
        <f t="shared" si="40"/>
        <v>25</v>
      </c>
      <c r="N296" s="8">
        <f t="shared" si="41"/>
        <v>0</v>
      </c>
      <c r="O296" s="8">
        <f t="shared" si="42"/>
        <v>0</v>
      </c>
      <c r="P296" s="8">
        <f t="shared" si="43"/>
        <v>83.5</v>
      </c>
      <c r="Q296" s="9">
        <f t="shared" si="44"/>
        <v>21.274999999999999</v>
      </c>
      <c r="R296" s="9">
        <f t="shared" si="45"/>
        <v>25.875</v>
      </c>
      <c r="S296" s="9">
        <f t="shared" si="46"/>
        <v>41.325000000000003</v>
      </c>
      <c r="T296" s="9">
        <f t="shared" si="47"/>
        <v>27.125</v>
      </c>
      <c r="U296" s="8">
        <f t="shared" si="48"/>
        <v>29.491666666666664</v>
      </c>
      <c r="V296" s="8">
        <f t="shared" si="49"/>
        <v>28.9</v>
      </c>
    </row>
    <row r="297" spans="1:22" ht="13.5" x14ac:dyDescent="0.25">
      <c r="A297" s="3">
        <f>RSI!A297</f>
        <v>42438</v>
      </c>
      <c r="B297" s="2">
        <f>RSI!B297</f>
        <v>23.433299999999999</v>
      </c>
      <c r="C297" s="2">
        <f>RSI!I297</f>
        <v>33.775249016587466</v>
      </c>
      <c r="D297" s="2">
        <f>MACD!E297</f>
        <v>0.43062606723297847</v>
      </c>
      <c r="E297" s="2">
        <f>MACD!F297</f>
        <v>0.44023664888029806</v>
      </c>
      <c r="F297" s="2">
        <f>'Moving Avg'!D297</f>
        <v>23.492820000000002</v>
      </c>
      <c r="G297" s="2">
        <f>'Moving Avg'!F297</f>
        <v>24.094609999999996</v>
      </c>
      <c r="H297" s="2">
        <f>'Moving Avg'!G297</f>
        <v>25.605401999999998</v>
      </c>
      <c r="I297" s="2">
        <f>'Moving Avg'!H297</f>
        <v>32.666348500000026</v>
      </c>
      <c r="J297" s="6" t="str">
        <f>OBV!F297</f>
        <v>BEARISH</v>
      </c>
      <c r="K297" s="6" t="str">
        <f>OBV!G297</f>
        <v>NEUTRAL</v>
      </c>
      <c r="L297" s="6" t="str">
        <f>OBV!H297</f>
        <v>BEARISH DIVERGENCE</v>
      </c>
      <c r="M297" s="8">
        <f t="shared" si="40"/>
        <v>25</v>
      </c>
      <c r="N297" s="8">
        <f t="shared" si="41"/>
        <v>45</v>
      </c>
      <c r="O297" s="8">
        <f t="shared" si="42"/>
        <v>0</v>
      </c>
      <c r="P297" s="8">
        <f t="shared" si="43"/>
        <v>16.5</v>
      </c>
      <c r="Q297" s="9">
        <f t="shared" si="44"/>
        <v>26.975000000000001</v>
      </c>
      <c r="R297" s="9">
        <f t="shared" si="45"/>
        <v>18.125</v>
      </c>
      <c r="S297" s="9">
        <f t="shared" si="46"/>
        <v>17.925000000000001</v>
      </c>
      <c r="T297" s="9">
        <f t="shared" si="47"/>
        <v>21.625</v>
      </c>
      <c r="U297" s="8">
        <f t="shared" si="48"/>
        <v>21.008333333333336</v>
      </c>
      <c r="V297" s="8">
        <f t="shared" si="49"/>
        <v>21.162500000000001</v>
      </c>
    </row>
    <row r="298" spans="1:22" ht="13.5" x14ac:dyDescent="0.25">
      <c r="A298" s="3">
        <f>RSI!A298</f>
        <v>42439</v>
      </c>
      <c r="B298" s="2">
        <f>RSI!B298</f>
        <v>23.267099999999999</v>
      </c>
      <c r="C298" s="2">
        <f>RSI!I298</f>
        <v>31.888439119924854</v>
      </c>
      <c r="D298" s="2">
        <f>MACD!E298</f>
        <v>0.37604052896958962</v>
      </c>
      <c r="E298" s="2">
        <f>MACD!F298</f>
        <v>0.42739742489815635</v>
      </c>
      <c r="F298" s="2">
        <f>'Moving Avg'!D298</f>
        <v>23.457820000000002</v>
      </c>
      <c r="G298" s="2">
        <f>'Moving Avg'!F298</f>
        <v>24.002764999999993</v>
      </c>
      <c r="H298" s="2">
        <f>'Moving Avg'!G298</f>
        <v>25.512681999999998</v>
      </c>
      <c r="I298" s="2">
        <f>'Moving Avg'!H298</f>
        <v>32.585823000000026</v>
      </c>
      <c r="J298" s="6" t="str">
        <f>OBV!F298</f>
        <v>BEARISH</v>
      </c>
      <c r="K298" s="6" t="str">
        <f>OBV!G298</f>
        <v>STRONG</v>
      </c>
      <c r="L298" s="6" t="str">
        <f>OBV!H298</f>
        <v>CONFIRMED BEARISH</v>
      </c>
      <c r="M298" s="8">
        <f t="shared" si="40"/>
        <v>25</v>
      </c>
      <c r="N298" s="8">
        <f t="shared" si="41"/>
        <v>100</v>
      </c>
      <c r="O298" s="8">
        <f t="shared" si="42"/>
        <v>0</v>
      </c>
      <c r="P298" s="8">
        <f t="shared" si="43"/>
        <v>33</v>
      </c>
      <c r="Q298" s="9">
        <f t="shared" si="44"/>
        <v>48.7</v>
      </c>
      <c r="R298" s="9">
        <f t="shared" si="45"/>
        <v>33.25</v>
      </c>
      <c r="S298" s="9">
        <f t="shared" si="46"/>
        <v>33.6</v>
      </c>
      <c r="T298" s="9">
        <f t="shared" si="47"/>
        <v>39.5</v>
      </c>
      <c r="U298" s="8">
        <f t="shared" si="48"/>
        <v>38.516666666666673</v>
      </c>
      <c r="V298" s="8">
        <f t="shared" si="49"/>
        <v>38.762500000000003</v>
      </c>
    </row>
    <row r="299" spans="1:22" ht="13.5" x14ac:dyDescent="0.25">
      <c r="A299" s="3">
        <f>RSI!A299</f>
        <v>42440</v>
      </c>
      <c r="B299" s="2">
        <f>RSI!B299</f>
        <v>23.529599999999999</v>
      </c>
      <c r="C299" s="2">
        <f>RSI!I299</f>
        <v>37.79876671242323</v>
      </c>
      <c r="D299" s="2">
        <f>MACD!E299</f>
        <v>0.27615282202283353</v>
      </c>
      <c r="E299" s="2">
        <f>MACD!F299</f>
        <v>0.39714850432309179</v>
      </c>
      <c r="F299" s="2">
        <f>'Moving Avg'!D299</f>
        <v>23.422840000000001</v>
      </c>
      <c r="G299" s="2">
        <f>'Moving Avg'!F299</f>
        <v>23.924045</v>
      </c>
      <c r="H299" s="2">
        <f>'Moving Avg'!G299</f>
        <v>25.409468</v>
      </c>
      <c r="I299" s="2">
        <f>'Moving Avg'!H299</f>
        <v>32.507033500000027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  <c r="M299" s="8">
        <f t="shared" si="40"/>
        <v>25</v>
      </c>
      <c r="N299" s="8">
        <f t="shared" si="41"/>
        <v>100</v>
      </c>
      <c r="O299" s="8">
        <f t="shared" si="42"/>
        <v>0</v>
      </c>
      <c r="P299" s="8">
        <f t="shared" si="43"/>
        <v>33</v>
      </c>
      <c r="Q299" s="9">
        <f t="shared" si="44"/>
        <v>48.7</v>
      </c>
      <c r="R299" s="9">
        <f t="shared" si="45"/>
        <v>33.25</v>
      </c>
      <c r="S299" s="9">
        <f t="shared" si="46"/>
        <v>33.6</v>
      </c>
      <c r="T299" s="9">
        <f t="shared" si="47"/>
        <v>39.5</v>
      </c>
      <c r="U299" s="8">
        <f t="shared" si="48"/>
        <v>38.516666666666673</v>
      </c>
      <c r="V299" s="8">
        <f t="shared" si="49"/>
        <v>38.762500000000003</v>
      </c>
    </row>
    <row r="300" spans="1:22" ht="13.5" x14ac:dyDescent="0.25">
      <c r="A300" s="3">
        <f>RSI!A300</f>
        <v>42443</v>
      </c>
      <c r="B300" s="2">
        <f>RSI!B300</f>
        <v>23.704499999999999</v>
      </c>
      <c r="C300" s="2">
        <f>RSI!I300</f>
        <v>41.444647825023075</v>
      </c>
      <c r="D300" s="2">
        <f>MACD!E300</f>
        <v>0.15587894538907321</v>
      </c>
      <c r="E300" s="2">
        <f>MACD!F300</f>
        <v>0.34889459253628813</v>
      </c>
      <c r="F300" s="2">
        <f>'Moving Avg'!D300</f>
        <v>23.47532</v>
      </c>
      <c r="G300" s="2">
        <f>'Moving Avg'!F300</f>
        <v>23.854504999999996</v>
      </c>
      <c r="H300" s="2">
        <f>'Moving Avg'!G300</f>
        <v>25.306252000000004</v>
      </c>
      <c r="I300" s="2">
        <f>'Moving Avg'!H300</f>
        <v>32.429118500000023</v>
      </c>
      <c r="J300" s="6" t="str">
        <f>OBV!F300</f>
        <v>BULLISH</v>
      </c>
      <c r="K300" s="6" t="str">
        <f>OBV!G300</f>
        <v>NEUTRAL</v>
      </c>
      <c r="L300" s="6" t="str">
        <f>OBV!H300</f>
        <v>CONFIRMED BULLISH</v>
      </c>
      <c r="M300" s="8">
        <f t="shared" si="40"/>
        <v>25</v>
      </c>
      <c r="N300" s="8">
        <f t="shared" si="41"/>
        <v>100</v>
      </c>
      <c r="O300" s="8">
        <f t="shared" si="42"/>
        <v>0</v>
      </c>
      <c r="P300" s="8">
        <f t="shared" si="43"/>
        <v>83.5</v>
      </c>
      <c r="Q300" s="9">
        <f t="shared" si="44"/>
        <v>56.274999999999999</v>
      </c>
      <c r="R300" s="9">
        <f t="shared" si="45"/>
        <v>45.875</v>
      </c>
      <c r="S300" s="9">
        <f t="shared" si="46"/>
        <v>56.325000000000003</v>
      </c>
      <c r="T300" s="9">
        <f t="shared" si="47"/>
        <v>52.125</v>
      </c>
      <c r="U300" s="8">
        <f t="shared" si="48"/>
        <v>52.82500000000001</v>
      </c>
      <c r="V300" s="8">
        <f t="shared" si="49"/>
        <v>52.650000000000006</v>
      </c>
    </row>
    <row r="301" spans="1:22" ht="13.5" x14ac:dyDescent="0.25">
      <c r="A301" s="3">
        <f>RSI!A301</f>
        <v>42444</v>
      </c>
      <c r="B301" s="2">
        <f>RSI!B301</f>
        <v>23.1797</v>
      </c>
      <c r="C301" s="2">
        <f>RSI!I301</f>
        <v>34.844847765778255</v>
      </c>
      <c r="D301" s="2">
        <f>MACD!E301</f>
        <v>6.7493099645940191E-2</v>
      </c>
      <c r="E301" s="2">
        <f>MACD!F301</f>
        <v>0.29261429395821859</v>
      </c>
      <c r="F301" s="2">
        <f>'Moving Avg'!D301</f>
        <v>23.422840000000001</v>
      </c>
      <c r="G301" s="2">
        <f>'Moving Avg'!F301</f>
        <v>23.771409999999996</v>
      </c>
      <c r="H301" s="2">
        <f>'Moving Avg'!G301</f>
        <v>25.192539999999997</v>
      </c>
      <c r="I301" s="2">
        <f>'Moving Avg'!H301</f>
        <v>32.349849500000026</v>
      </c>
      <c r="J301" s="6" t="str">
        <f>OBV!F301</f>
        <v>BEARISH</v>
      </c>
      <c r="K301" s="6" t="str">
        <f>OBV!G301</f>
        <v>NEUTRAL</v>
      </c>
      <c r="L301" s="6" t="str">
        <f>OBV!H301</f>
        <v>CONFIRMED BEARISH</v>
      </c>
      <c r="M301" s="8">
        <f t="shared" si="40"/>
        <v>25</v>
      </c>
      <c r="N301" s="8">
        <f t="shared" si="41"/>
        <v>100</v>
      </c>
      <c r="O301" s="8">
        <f t="shared" si="42"/>
        <v>0</v>
      </c>
      <c r="P301" s="8">
        <f t="shared" si="43"/>
        <v>16.5</v>
      </c>
      <c r="Q301" s="9">
        <f t="shared" si="44"/>
        <v>46.225000000000001</v>
      </c>
      <c r="R301" s="9">
        <f t="shared" si="45"/>
        <v>29.125</v>
      </c>
      <c r="S301" s="9">
        <f t="shared" si="46"/>
        <v>26.175000000000001</v>
      </c>
      <c r="T301" s="9">
        <f t="shared" si="47"/>
        <v>35.375</v>
      </c>
      <c r="U301" s="8">
        <f t="shared" si="48"/>
        <v>33.841666666666661</v>
      </c>
      <c r="V301" s="8">
        <f t="shared" si="49"/>
        <v>34.224999999999994</v>
      </c>
    </row>
    <row r="302" spans="1:22" ht="13.5" x14ac:dyDescent="0.25">
      <c r="A302" s="3">
        <f>RSI!A302</f>
        <v>42445</v>
      </c>
      <c r="B302" s="2">
        <f>RSI!B302</f>
        <v>23.529599999999999</v>
      </c>
      <c r="C302" s="2">
        <f>RSI!I302</f>
        <v>41.5302613202524</v>
      </c>
      <c r="D302" s="2">
        <f>MACD!E302</f>
        <v>-8.0022797727121286E-2</v>
      </c>
      <c r="E302" s="2">
        <f>MACD!F302</f>
        <v>0.21808687562115062</v>
      </c>
      <c r="F302" s="2">
        <f>'Moving Avg'!D302</f>
        <v>23.4421</v>
      </c>
      <c r="G302" s="2">
        <f>'Moving Avg'!F302</f>
        <v>23.70581</v>
      </c>
      <c r="H302" s="2">
        <f>'Moving Avg'!G302</f>
        <v>25.085826000000001</v>
      </c>
      <c r="I302" s="2">
        <f>'Moving Avg'!H302</f>
        <v>32.266487500000018</v>
      </c>
      <c r="J302" s="6" t="str">
        <f>OBV!F302</f>
        <v>BULLISH</v>
      </c>
      <c r="K302" s="6" t="str">
        <f>OBV!G302</f>
        <v>NEUTRAL</v>
      </c>
      <c r="L302" s="6" t="str">
        <f>OBV!H302</f>
        <v>CONFIRMED BULLISH</v>
      </c>
      <c r="M302" s="8">
        <f t="shared" si="40"/>
        <v>25</v>
      </c>
      <c r="N302" s="8">
        <f t="shared" si="41"/>
        <v>100</v>
      </c>
      <c r="O302" s="8">
        <f t="shared" si="42"/>
        <v>0</v>
      </c>
      <c r="P302" s="8">
        <f t="shared" si="43"/>
        <v>83.5</v>
      </c>
      <c r="Q302" s="9">
        <f t="shared" si="44"/>
        <v>56.274999999999999</v>
      </c>
      <c r="R302" s="9">
        <f t="shared" si="45"/>
        <v>45.875</v>
      </c>
      <c r="S302" s="9">
        <f t="shared" si="46"/>
        <v>56.325000000000003</v>
      </c>
      <c r="T302" s="9">
        <f t="shared" si="47"/>
        <v>52.125</v>
      </c>
      <c r="U302" s="8">
        <f t="shared" si="48"/>
        <v>52.82500000000001</v>
      </c>
      <c r="V302" s="8">
        <f t="shared" si="49"/>
        <v>52.650000000000006</v>
      </c>
    </row>
    <row r="303" spans="1:22" ht="13.5" x14ac:dyDescent="0.25">
      <c r="A303" s="3">
        <f>RSI!A303</f>
        <v>42446</v>
      </c>
      <c r="B303" s="2">
        <f>RSI!B303</f>
        <v>23.617000000000001</v>
      </c>
      <c r="C303" s="2">
        <f>RSI!I303</f>
        <v>43.100762031101937</v>
      </c>
      <c r="D303" s="2">
        <f>MACD!E303</f>
        <v>-0.12739938059516831</v>
      </c>
      <c r="E303" s="2">
        <f>MACD!F303</f>
        <v>0.14898962437788685</v>
      </c>
      <c r="F303" s="2">
        <f>'Moving Avg'!D303</f>
        <v>23.512080000000001</v>
      </c>
      <c r="G303" s="2">
        <f>'Moving Avg'!F303</f>
        <v>23.653325000000002</v>
      </c>
      <c r="H303" s="2">
        <f>'Moving Avg'!G303</f>
        <v>24.980859999999996</v>
      </c>
      <c r="I303" s="2">
        <f>'Moving Avg'!H303</f>
        <v>32.183562500000022</v>
      </c>
      <c r="J303" s="6" t="str">
        <f>OBV!F303</f>
        <v>BULLISH</v>
      </c>
      <c r="K303" s="6" t="str">
        <f>OBV!G303</f>
        <v>WEAK</v>
      </c>
      <c r="L303" s="6" t="str">
        <f>OBV!H303</f>
        <v>CONFIRMED BULLISH</v>
      </c>
      <c r="M303" s="8">
        <f t="shared" si="40"/>
        <v>25</v>
      </c>
      <c r="N303" s="8">
        <f t="shared" si="41"/>
        <v>100</v>
      </c>
      <c r="O303" s="8">
        <f t="shared" si="42"/>
        <v>0</v>
      </c>
      <c r="P303" s="8">
        <f t="shared" si="43"/>
        <v>67</v>
      </c>
      <c r="Q303" s="9">
        <f t="shared" si="44"/>
        <v>53.8</v>
      </c>
      <c r="R303" s="9">
        <f t="shared" si="45"/>
        <v>41.75</v>
      </c>
      <c r="S303" s="9">
        <f t="shared" si="46"/>
        <v>48.900000000000006</v>
      </c>
      <c r="T303" s="9">
        <f t="shared" si="47"/>
        <v>48</v>
      </c>
      <c r="U303" s="8">
        <f t="shared" si="48"/>
        <v>48.15</v>
      </c>
      <c r="V303" s="8">
        <f t="shared" si="49"/>
        <v>48.112499999999997</v>
      </c>
    </row>
    <row r="304" spans="1:22" ht="13.5" x14ac:dyDescent="0.25">
      <c r="A304" s="3">
        <f>RSI!A304</f>
        <v>42447</v>
      </c>
      <c r="B304" s="2">
        <f>RSI!B304</f>
        <v>23.617000000000001</v>
      </c>
      <c r="C304" s="2">
        <f>RSI!I304</f>
        <v>43.100762031101937</v>
      </c>
      <c r="D304" s="2">
        <f>MACD!E304</f>
        <v>-0.12468987280693966</v>
      </c>
      <c r="E304" s="2">
        <f>MACD!F304</f>
        <v>9.4253724940921546E-2</v>
      </c>
      <c r="F304" s="2">
        <f>'Moving Avg'!D304</f>
        <v>23.52956</v>
      </c>
      <c r="G304" s="2">
        <f>'Moving Avg'!F304</f>
        <v>23.592095000000004</v>
      </c>
      <c r="H304" s="2">
        <f>'Moving Avg'!G304</f>
        <v>24.882892000000002</v>
      </c>
      <c r="I304" s="2">
        <f>'Moving Avg'!H304</f>
        <v>32.100976500000023</v>
      </c>
      <c r="J304" s="6" t="str">
        <f>OBV!F304</f>
        <v>BULLISH</v>
      </c>
      <c r="K304" s="6" t="str">
        <f>OBV!G304</f>
        <v>WEAK</v>
      </c>
      <c r="L304" s="6" t="str">
        <f>OBV!H304</f>
        <v>CONFIRMED BULLISH</v>
      </c>
      <c r="M304" s="8">
        <f t="shared" si="40"/>
        <v>25</v>
      </c>
      <c r="N304" s="8">
        <f t="shared" si="41"/>
        <v>100</v>
      </c>
      <c r="O304" s="8">
        <f t="shared" si="42"/>
        <v>0</v>
      </c>
      <c r="P304" s="8">
        <f t="shared" si="43"/>
        <v>67</v>
      </c>
      <c r="Q304" s="9">
        <f t="shared" si="44"/>
        <v>53.8</v>
      </c>
      <c r="R304" s="9">
        <f t="shared" si="45"/>
        <v>41.75</v>
      </c>
      <c r="S304" s="9">
        <f t="shared" si="46"/>
        <v>48.900000000000006</v>
      </c>
      <c r="T304" s="9">
        <f t="shared" si="47"/>
        <v>48</v>
      </c>
      <c r="U304" s="8">
        <f t="shared" si="48"/>
        <v>48.15</v>
      </c>
      <c r="V304" s="8">
        <f t="shared" si="49"/>
        <v>48.112499999999997</v>
      </c>
    </row>
    <row r="305" spans="1:22" ht="13.5" x14ac:dyDescent="0.25">
      <c r="A305" s="3">
        <f>RSI!A305</f>
        <v>42450</v>
      </c>
      <c r="B305" s="2">
        <f>RSI!B305</f>
        <v>23.617000000000001</v>
      </c>
      <c r="C305" s="2">
        <f>RSI!I305</f>
        <v>43.100762031101937</v>
      </c>
      <c r="D305" s="2">
        <f>MACD!E305</f>
        <v>-0.16051815163033112</v>
      </c>
      <c r="E305" s="2">
        <f>MACD!F305</f>
        <v>4.3299349626671021E-2</v>
      </c>
      <c r="F305" s="2">
        <f>'Moving Avg'!D305</f>
        <v>23.512060000000002</v>
      </c>
      <c r="G305" s="2">
        <f>'Moving Avg'!F305</f>
        <v>23.530865000000006</v>
      </c>
      <c r="H305" s="2">
        <f>'Moving Avg'!G305</f>
        <v>24.786673999999998</v>
      </c>
      <c r="I305" s="2">
        <f>'Moving Avg'!H305</f>
        <v>32.020083500000027</v>
      </c>
      <c r="J305" s="6" t="str">
        <f>OBV!F305</f>
        <v>BULLISH</v>
      </c>
      <c r="K305" s="6" t="str">
        <f>OBV!G305</f>
        <v>WEAK</v>
      </c>
      <c r="L305" s="6" t="str">
        <f>OBV!H305</f>
        <v>BULLISH DIVERGENCE</v>
      </c>
      <c r="M305" s="8">
        <f t="shared" si="40"/>
        <v>25</v>
      </c>
      <c r="N305" s="8">
        <f t="shared" si="41"/>
        <v>100</v>
      </c>
      <c r="O305" s="8">
        <f t="shared" si="42"/>
        <v>0</v>
      </c>
      <c r="P305" s="8">
        <f t="shared" si="43"/>
        <v>50</v>
      </c>
      <c r="Q305" s="9">
        <f t="shared" si="44"/>
        <v>51.25</v>
      </c>
      <c r="R305" s="9">
        <f t="shared" si="45"/>
        <v>37.5</v>
      </c>
      <c r="S305" s="9">
        <f t="shared" si="46"/>
        <v>41.25</v>
      </c>
      <c r="T305" s="9">
        <f t="shared" si="47"/>
        <v>43.75</v>
      </c>
      <c r="U305" s="8">
        <f t="shared" si="48"/>
        <v>43.333333333333336</v>
      </c>
      <c r="V305" s="8">
        <f t="shared" si="49"/>
        <v>43.4375</v>
      </c>
    </row>
    <row r="306" spans="1:22" ht="13.5" x14ac:dyDescent="0.25">
      <c r="A306" s="3">
        <f>RSI!A306</f>
        <v>42451</v>
      </c>
      <c r="B306" s="2">
        <f>RSI!B306</f>
        <v>23.617000000000001</v>
      </c>
      <c r="C306" s="2">
        <f>RSI!I306</f>
        <v>43.100762031101937</v>
      </c>
      <c r="D306" s="2">
        <f>MACD!E306</f>
        <v>-0.18875263615998961</v>
      </c>
      <c r="E306" s="2">
        <f>MACD!F306</f>
        <v>-3.111047530661111E-3</v>
      </c>
      <c r="F306" s="2">
        <f>'Moving Avg'!D306</f>
        <v>23.599520000000002</v>
      </c>
      <c r="G306" s="2">
        <f>'Moving Avg'!F306</f>
        <v>23.506810000000009</v>
      </c>
      <c r="H306" s="2">
        <f>'Moving Avg'!G306</f>
        <v>24.706199999999999</v>
      </c>
      <c r="I306" s="2">
        <f>'Moving Avg'!H306</f>
        <v>31.939190500000024</v>
      </c>
      <c r="J306" s="6" t="str">
        <f>OBV!F306</f>
        <v>BULLISH</v>
      </c>
      <c r="K306" s="6" t="str">
        <f>OBV!G306</f>
        <v>WEAK</v>
      </c>
      <c r="L306" s="6" t="str">
        <f>OBV!H306</f>
        <v>CONFIRMED BULLISH</v>
      </c>
      <c r="M306" s="8">
        <f t="shared" si="40"/>
        <v>25</v>
      </c>
      <c r="N306" s="8">
        <f t="shared" si="41"/>
        <v>100</v>
      </c>
      <c r="O306" s="8">
        <f t="shared" si="42"/>
        <v>0</v>
      </c>
      <c r="P306" s="8">
        <f t="shared" si="43"/>
        <v>67</v>
      </c>
      <c r="Q306" s="9">
        <f t="shared" si="44"/>
        <v>53.8</v>
      </c>
      <c r="R306" s="9">
        <f t="shared" si="45"/>
        <v>41.75</v>
      </c>
      <c r="S306" s="9">
        <f t="shared" si="46"/>
        <v>48.900000000000006</v>
      </c>
      <c r="T306" s="9">
        <f t="shared" si="47"/>
        <v>48</v>
      </c>
      <c r="U306" s="8">
        <f t="shared" si="48"/>
        <v>48.15</v>
      </c>
      <c r="V306" s="8">
        <f t="shared" si="49"/>
        <v>48.112499999999997</v>
      </c>
    </row>
    <row r="307" spans="1:22" ht="13.5" x14ac:dyDescent="0.25">
      <c r="A307" s="3">
        <f>RSI!A307</f>
        <v>42452</v>
      </c>
      <c r="B307" s="2">
        <f>RSI!B307</f>
        <v>24.054400000000001</v>
      </c>
      <c r="C307" s="2">
        <f>RSI!I307</f>
        <v>51.813224660776655</v>
      </c>
      <c r="D307" s="2">
        <f>MACD!E307</f>
        <v>-0.24446965240219853</v>
      </c>
      <c r="E307" s="2">
        <f>MACD!F307</f>
        <v>-5.1382768504968597E-2</v>
      </c>
      <c r="F307" s="2">
        <f>'Moving Avg'!D307</f>
        <v>23.70448</v>
      </c>
      <c r="G307" s="2">
        <f>'Moving Avg'!F307</f>
        <v>23.515560000000008</v>
      </c>
      <c r="H307" s="2">
        <f>'Moving Avg'!G307</f>
        <v>24.650919999999996</v>
      </c>
      <c r="I307" s="2">
        <f>'Moving Avg'!H307</f>
        <v>31.86048450000002</v>
      </c>
      <c r="J307" s="6" t="str">
        <f>OBV!F307</f>
        <v>BULLISH</v>
      </c>
      <c r="K307" s="6" t="str">
        <f>OBV!G307</f>
        <v>WEAK</v>
      </c>
      <c r="L307" s="6" t="str">
        <f>OBV!H307</f>
        <v>CONFIRMED BULLISH</v>
      </c>
      <c r="M307" s="8">
        <f t="shared" si="40"/>
        <v>25</v>
      </c>
      <c r="N307" s="8">
        <f t="shared" si="41"/>
        <v>100</v>
      </c>
      <c r="O307" s="8">
        <f t="shared" si="42"/>
        <v>0</v>
      </c>
      <c r="P307" s="8">
        <f t="shared" si="43"/>
        <v>67</v>
      </c>
      <c r="Q307" s="9">
        <f t="shared" si="44"/>
        <v>53.8</v>
      </c>
      <c r="R307" s="9">
        <f t="shared" si="45"/>
        <v>41.75</v>
      </c>
      <c r="S307" s="9">
        <f t="shared" si="46"/>
        <v>48.900000000000006</v>
      </c>
      <c r="T307" s="9">
        <f t="shared" si="47"/>
        <v>48</v>
      </c>
      <c r="U307" s="8">
        <f t="shared" si="48"/>
        <v>48.15</v>
      </c>
      <c r="V307" s="8">
        <f t="shared" si="49"/>
        <v>48.112499999999997</v>
      </c>
    </row>
    <row r="308" spans="1:22" ht="13.5" x14ac:dyDescent="0.25">
      <c r="A308" s="3">
        <f>RSI!A308</f>
        <v>42453</v>
      </c>
      <c r="B308" s="2">
        <f>RSI!B308</f>
        <v>23.3371</v>
      </c>
      <c r="C308" s="2">
        <f>RSI!I308</f>
        <v>40.784278883494125</v>
      </c>
      <c r="D308" s="2">
        <f>MACD!E308</f>
        <v>-0.26485056652470362</v>
      </c>
      <c r="E308" s="2">
        <f>MACD!F308</f>
        <v>-9.4076328108915613E-2</v>
      </c>
      <c r="F308" s="2">
        <f>'Moving Avg'!D308</f>
        <v>23.648500000000002</v>
      </c>
      <c r="G308" s="2">
        <f>'Moving Avg'!F308</f>
        <v>23.488445000000006</v>
      </c>
      <c r="H308" s="2">
        <f>'Moving Avg'!G308</f>
        <v>24.575519999999997</v>
      </c>
      <c r="I308" s="2">
        <f>'Moving Avg'!H308</f>
        <v>31.774001000000016</v>
      </c>
      <c r="J308" s="6" t="str">
        <f>OBV!F308</f>
        <v>BULLISH</v>
      </c>
      <c r="K308" s="6" t="str">
        <f>OBV!G308</f>
        <v>NEUTRAL</v>
      </c>
      <c r="L308" s="6" t="str">
        <f>OBV!H308</f>
        <v>BULLISH DIVERGENCE</v>
      </c>
      <c r="M308" s="8">
        <f t="shared" si="40"/>
        <v>25</v>
      </c>
      <c r="N308" s="8">
        <f t="shared" si="41"/>
        <v>100</v>
      </c>
      <c r="O308" s="8">
        <f t="shared" si="42"/>
        <v>0</v>
      </c>
      <c r="P308" s="8">
        <f t="shared" si="43"/>
        <v>66.5</v>
      </c>
      <c r="Q308" s="9">
        <f t="shared" si="44"/>
        <v>53.725000000000001</v>
      </c>
      <c r="R308" s="9">
        <f t="shared" si="45"/>
        <v>41.625</v>
      </c>
      <c r="S308" s="9">
        <f t="shared" si="46"/>
        <v>48.674999999999997</v>
      </c>
      <c r="T308" s="9">
        <f t="shared" si="47"/>
        <v>47.875</v>
      </c>
      <c r="U308" s="8">
        <f t="shared" si="48"/>
        <v>48.008333333333326</v>
      </c>
      <c r="V308" s="8">
        <f t="shared" si="49"/>
        <v>47.974999999999994</v>
      </c>
    </row>
    <row r="309" spans="1:22" ht="13.5" x14ac:dyDescent="0.25">
      <c r="A309" s="3">
        <f>RSI!A309</f>
        <v>42454</v>
      </c>
      <c r="B309" s="2">
        <f>RSI!B309</f>
        <v>23.625800000000002</v>
      </c>
      <c r="C309" s="2">
        <f>RSI!I309</f>
        <v>45.786168650609227</v>
      </c>
      <c r="D309" s="2">
        <f>MACD!E309</f>
        <v>-0.25959856970872153</v>
      </c>
      <c r="E309" s="2">
        <f>MACD!F309</f>
        <v>-0.12718077642887679</v>
      </c>
      <c r="F309" s="2">
        <f>'Moving Avg'!D309</f>
        <v>23.650259999999996</v>
      </c>
      <c r="G309" s="2">
        <f>'Moving Avg'!F309</f>
        <v>23.488885000000007</v>
      </c>
      <c r="H309" s="2">
        <f>'Moving Avg'!G309</f>
        <v>24.506593999999996</v>
      </c>
      <c r="I309" s="2">
        <f>'Moving Avg'!H309</f>
        <v>31.693152000000012</v>
      </c>
      <c r="J309" s="6" t="str">
        <f>OBV!F309</f>
        <v>BULLISH</v>
      </c>
      <c r="K309" s="6" t="str">
        <f>OBV!G309</f>
        <v>NEUTRAL</v>
      </c>
      <c r="L309" s="6" t="str">
        <f>OBV!H309</f>
        <v>CONFIRMED BULLISH</v>
      </c>
      <c r="M309" s="8">
        <f t="shared" si="40"/>
        <v>25</v>
      </c>
      <c r="N309" s="8">
        <f t="shared" si="41"/>
        <v>100</v>
      </c>
      <c r="O309" s="8">
        <f t="shared" si="42"/>
        <v>0</v>
      </c>
      <c r="P309" s="8">
        <f t="shared" si="43"/>
        <v>83.5</v>
      </c>
      <c r="Q309" s="9">
        <f t="shared" si="44"/>
        <v>56.274999999999999</v>
      </c>
      <c r="R309" s="9">
        <f t="shared" si="45"/>
        <v>45.875</v>
      </c>
      <c r="S309" s="9">
        <f t="shared" si="46"/>
        <v>56.325000000000003</v>
      </c>
      <c r="T309" s="9">
        <f t="shared" si="47"/>
        <v>52.125</v>
      </c>
      <c r="U309" s="8">
        <f t="shared" si="48"/>
        <v>52.82500000000001</v>
      </c>
      <c r="V309" s="8">
        <f t="shared" si="49"/>
        <v>52.650000000000006</v>
      </c>
    </row>
    <row r="310" spans="1:22" ht="13.5" x14ac:dyDescent="0.25">
      <c r="A310" s="3">
        <f>RSI!A310</f>
        <v>42457</v>
      </c>
      <c r="B310" s="2">
        <f>RSI!B310</f>
        <v>23.617000000000001</v>
      </c>
      <c r="C310" s="2">
        <f>RSI!I310</f>
        <v>45.659564067814138</v>
      </c>
      <c r="D310" s="2">
        <f>MACD!E310</f>
        <v>-0.22606212126646952</v>
      </c>
      <c r="E310" s="2">
        <f>MACD!F310</f>
        <v>-0.14695704539639534</v>
      </c>
      <c r="F310" s="2">
        <f>'Moving Avg'!D310</f>
        <v>23.650259999999999</v>
      </c>
      <c r="G310" s="2">
        <f>'Moving Avg'!F310</f>
        <v>23.497630000000008</v>
      </c>
      <c r="H310" s="2">
        <f>'Moving Avg'!G310</f>
        <v>24.425245999999998</v>
      </c>
      <c r="I310" s="2">
        <f>'Moving Avg'!H310</f>
        <v>31.608279500000013</v>
      </c>
      <c r="J310" s="6" t="str">
        <f>OBV!F310</f>
        <v>BULLISH</v>
      </c>
      <c r="K310" s="6" t="str">
        <f>OBV!G310</f>
        <v>NEUTRAL</v>
      </c>
      <c r="L310" s="6" t="str">
        <f>OBV!H310</f>
        <v>NEUTRAL</v>
      </c>
      <c r="M310" s="8">
        <f t="shared" si="40"/>
        <v>25</v>
      </c>
      <c r="N310" s="8">
        <f t="shared" si="41"/>
        <v>100</v>
      </c>
      <c r="O310" s="8">
        <f t="shared" si="42"/>
        <v>0</v>
      </c>
      <c r="P310" s="8">
        <f t="shared" si="43"/>
        <v>49.5</v>
      </c>
      <c r="Q310" s="9">
        <f t="shared" si="44"/>
        <v>51.174999999999997</v>
      </c>
      <c r="R310" s="9">
        <f t="shared" si="45"/>
        <v>37.375</v>
      </c>
      <c r="S310" s="9">
        <f t="shared" si="46"/>
        <v>41.025000000000006</v>
      </c>
      <c r="T310" s="9">
        <f t="shared" si="47"/>
        <v>43.625</v>
      </c>
      <c r="U310" s="8">
        <f t="shared" si="48"/>
        <v>43.191666666666663</v>
      </c>
      <c r="V310" s="8">
        <f t="shared" si="49"/>
        <v>43.3</v>
      </c>
    </row>
    <row r="311" spans="1:22" ht="13.5" x14ac:dyDescent="0.25">
      <c r="A311" s="3">
        <f>RSI!A311</f>
        <v>42458</v>
      </c>
      <c r="B311" s="2">
        <f>RSI!B311</f>
        <v>23.617000000000001</v>
      </c>
      <c r="C311" s="2">
        <f>RSI!I311</f>
        <v>45.659564067814138</v>
      </c>
      <c r="D311" s="2">
        <f>MACD!E311</f>
        <v>-0.27695223007933123</v>
      </c>
      <c r="E311" s="2">
        <f>MACD!F311</f>
        <v>-0.17295608233298254</v>
      </c>
      <c r="F311" s="2">
        <f>'Moving Avg'!D311</f>
        <v>23.650260000000003</v>
      </c>
      <c r="G311" s="2">
        <f>'Moving Avg'!F311</f>
        <v>23.515560000000004</v>
      </c>
      <c r="H311" s="2">
        <f>'Moving Avg'!G311</f>
        <v>24.343723999999998</v>
      </c>
      <c r="I311" s="2">
        <f>'Moving Avg'!H311</f>
        <v>31.523153000000011</v>
      </c>
      <c r="J311" s="6" t="str">
        <f>OBV!F311</f>
        <v>BULLISH</v>
      </c>
      <c r="K311" s="6" t="str">
        <f>OBV!G311</f>
        <v>NEUTRAL</v>
      </c>
      <c r="L311" s="6" t="str">
        <f>OBV!H311</f>
        <v>NEUTRAL</v>
      </c>
      <c r="M311" s="8">
        <f t="shared" si="40"/>
        <v>25</v>
      </c>
      <c r="N311" s="8">
        <f t="shared" si="41"/>
        <v>100</v>
      </c>
      <c r="O311" s="8">
        <f t="shared" si="42"/>
        <v>0</v>
      </c>
      <c r="P311" s="8">
        <f t="shared" si="43"/>
        <v>49.5</v>
      </c>
      <c r="Q311" s="9">
        <f t="shared" si="44"/>
        <v>51.174999999999997</v>
      </c>
      <c r="R311" s="9">
        <f t="shared" si="45"/>
        <v>37.375</v>
      </c>
      <c r="S311" s="9">
        <f t="shared" si="46"/>
        <v>41.025000000000006</v>
      </c>
      <c r="T311" s="9">
        <f t="shared" si="47"/>
        <v>43.625</v>
      </c>
      <c r="U311" s="8">
        <f t="shared" si="48"/>
        <v>43.191666666666663</v>
      </c>
      <c r="V311" s="8">
        <f t="shared" si="49"/>
        <v>43.3</v>
      </c>
    </row>
    <row r="312" spans="1:22" ht="13.5" x14ac:dyDescent="0.25">
      <c r="A312" s="3">
        <f>RSI!A312</f>
        <v>42459</v>
      </c>
      <c r="B312" s="2">
        <f>RSI!B312</f>
        <v>24.133099999999999</v>
      </c>
      <c r="C312" s="2">
        <f>RSI!I312</f>
        <v>54.261856616757065</v>
      </c>
      <c r="D312" s="2">
        <f>MACD!E312</f>
        <v>-0.3030495833648601</v>
      </c>
      <c r="E312" s="2">
        <f>MACD!F312</f>
        <v>-0.19897478253935807</v>
      </c>
      <c r="F312" s="2">
        <f>'Moving Avg'!D312</f>
        <v>23.666000000000004</v>
      </c>
      <c r="G312" s="2">
        <f>'Moving Avg'!F312</f>
        <v>23.576350000000005</v>
      </c>
      <c r="H312" s="2">
        <f>'Moving Avg'!G312</f>
        <v>24.288967999999997</v>
      </c>
      <c r="I312" s="2">
        <f>'Moving Avg'!H312</f>
        <v>31.440607000000011</v>
      </c>
      <c r="J312" s="6" t="str">
        <f>OBV!F312</f>
        <v>BEARISH</v>
      </c>
      <c r="K312" s="6" t="str">
        <f>OBV!G312</f>
        <v>NEUTRAL</v>
      </c>
      <c r="L312" s="6" t="str">
        <f>OBV!H312</f>
        <v>BEARISH DIVERGENCE</v>
      </c>
      <c r="M312" s="8">
        <f t="shared" si="40"/>
        <v>25</v>
      </c>
      <c r="N312" s="8">
        <f t="shared" si="41"/>
        <v>100</v>
      </c>
      <c r="O312" s="8">
        <f t="shared" si="42"/>
        <v>0</v>
      </c>
      <c r="P312" s="8">
        <f t="shared" si="43"/>
        <v>16.5</v>
      </c>
      <c r="Q312" s="9">
        <f t="shared" si="44"/>
        <v>46.225000000000001</v>
      </c>
      <c r="R312" s="9">
        <f t="shared" si="45"/>
        <v>29.125</v>
      </c>
      <c r="S312" s="9">
        <f t="shared" si="46"/>
        <v>26.175000000000001</v>
      </c>
      <c r="T312" s="9">
        <f t="shared" si="47"/>
        <v>35.375</v>
      </c>
      <c r="U312" s="8">
        <f t="shared" si="48"/>
        <v>33.841666666666661</v>
      </c>
      <c r="V312" s="8">
        <f t="shared" si="49"/>
        <v>34.224999999999994</v>
      </c>
    </row>
    <row r="313" spans="1:22" ht="13.5" x14ac:dyDescent="0.25">
      <c r="A313" s="3">
        <f>RSI!A313</f>
        <v>42460</v>
      </c>
      <c r="B313" s="2">
        <f>RSI!B313</f>
        <v>24.491700000000002</v>
      </c>
      <c r="C313" s="2">
        <f>RSI!I313</f>
        <v>59.105948168620095</v>
      </c>
      <c r="D313" s="2">
        <f>MACD!E313</f>
        <v>-0.34003697316560277</v>
      </c>
      <c r="E313" s="2">
        <f>MACD!F313</f>
        <v>-0.22718722066460703</v>
      </c>
      <c r="F313" s="2">
        <f>'Moving Avg'!D313</f>
        <v>23.896920000000001</v>
      </c>
      <c r="G313" s="2">
        <f>'Moving Avg'!F313</f>
        <v>23.628830000000004</v>
      </c>
      <c r="H313" s="2">
        <f>'Moving Avg'!G313</f>
        <v>24.253803999999995</v>
      </c>
      <c r="I313" s="2">
        <f>'Moving Avg'!H313</f>
        <v>31.359854000000006</v>
      </c>
      <c r="J313" s="6" t="str">
        <f>OBV!F313</f>
        <v>BULLISH</v>
      </c>
      <c r="K313" s="6" t="str">
        <f>OBV!G313</f>
        <v>WEAK</v>
      </c>
      <c r="L313" s="6" t="str">
        <f>OBV!H313</f>
        <v>CONFIRMED BULLISH</v>
      </c>
      <c r="M313" s="8">
        <f t="shared" si="40"/>
        <v>25</v>
      </c>
      <c r="N313" s="8">
        <f t="shared" si="41"/>
        <v>100</v>
      </c>
      <c r="O313" s="8">
        <f t="shared" si="42"/>
        <v>0</v>
      </c>
      <c r="P313" s="8">
        <f t="shared" si="43"/>
        <v>67</v>
      </c>
      <c r="Q313" s="9">
        <f t="shared" si="44"/>
        <v>53.8</v>
      </c>
      <c r="R313" s="9">
        <f t="shared" si="45"/>
        <v>41.75</v>
      </c>
      <c r="S313" s="9">
        <f t="shared" si="46"/>
        <v>48.900000000000006</v>
      </c>
      <c r="T313" s="9">
        <f t="shared" si="47"/>
        <v>48</v>
      </c>
      <c r="U313" s="8">
        <f t="shared" si="48"/>
        <v>48.15</v>
      </c>
      <c r="V313" s="8">
        <f t="shared" si="49"/>
        <v>48.112499999999997</v>
      </c>
    </row>
    <row r="314" spans="1:22" ht="13.5" x14ac:dyDescent="0.25">
      <c r="A314" s="3">
        <f>RSI!A314</f>
        <v>42461</v>
      </c>
      <c r="B314" s="2">
        <f>RSI!B314</f>
        <v>23.757000000000001</v>
      </c>
      <c r="C314" s="2">
        <f>RSI!I314</f>
        <v>47.910343938756746</v>
      </c>
      <c r="D314" s="2">
        <f>MACD!E314</f>
        <v>-0.32068650109307129</v>
      </c>
      <c r="E314" s="2">
        <f>MACD!F314</f>
        <v>-0.24588707675029992</v>
      </c>
      <c r="F314" s="2">
        <f>'Moving Avg'!D314</f>
        <v>23.923160000000003</v>
      </c>
      <c r="G314" s="2">
        <f>'Moving Avg'!F314</f>
        <v>23.631455000000003</v>
      </c>
      <c r="H314" s="2">
        <f>'Moving Avg'!G314</f>
        <v>24.221615999999997</v>
      </c>
      <c r="I314" s="2">
        <f>'Moving Avg'!H314</f>
        <v>31.275427499999999</v>
      </c>
      <c r="J314" s="6" t="str">
        <f>OBV!F314</f>
        <v>BULLISH</v>
      </c>
      <c r="K314" s="6" t="str">
        <f>OBV!G314</f>
        <v>WEAK</v>
      </c>
      <c r="L314" s="6" t="str">
        <f>OBV!H314</f>
        <v>CONFIRMED BULLISH</v>
      </c>
      <c r="M314" s="8">
        <f t="shared" si="40"/>
        <v>25</v>
      </c>
      <c r="N314" s="8">
        <f t="shared" si="41"/>
        <v>100</v>
      </c>
      <c r="O314" s="8">
        <f t="shared" si="42"/>
        <v>0</v>
      </c>
      <c r="P314" s="8">
        <f t="shared" si="43"/>
        <v>67</v>
      </c>
      <c r="Q314" s="9">
        <f t="shared" si="44"/>
        <v>53.8</v>
      </c>
      <c r="R314" s="9">
        <f t="shared" si="45"/>
        <v>41.75</v>
      </c>
      <c r="S314" s="9">
        <f t="shared" si="46"/>
        <v>48.900000000000006</v>
      </c>
      <c r="T314" s="9">
        <f t="shared" si="47"/>
        <v>48</v>
      </c>
      <c r="U314" s="8">
        <f t="shared" si="48"/>
        <v>48.15</v>
      </c>
      <c r="V314" s="8">
        <f t="shared" si="49"/>
        <v>48.112499999999997</v>
      </c>
    </row>
    <row r="315" spans="1:22" ht="13.5" x14ac:dyDescent="0.25">
      <c r="A315" s="3">
        <f>RSI!A315</f>
        <v>42464</v>
      </c>
      <c r="B315" s="2">
        <f>RSI!B315</f>
        <v>24.491700000000002</v>
      </c>
      <c r="C315" s="2">
        <f>RSI!I315</f>
        <v>56.735674303884672</v>
      </c>
      <c r="D315" s="2">
        <f>MACD!E315</f>
        <v>-0.35788899162207599</v>
      </c>
      <c r="E315" s="2">
        <f>MACD!F315</f>
        <v>-0.26828745972465512</v>
      </c>
      <c r="F315" s="2">
        <f>'Moving Avg'!D315</f>
        <v>24.098100000000006</v>
      </c>
      <c r="G315" s="2">
        <f>'Moving Avg'!F315</f>
        <v>23.683934999999998</v>
      </c>
      <c r="H315" s="2">
        <f>'Moving Avg'!G315</f>
        <v>24.212868</v>
      </c>
      <c r="I315" s="2">
        <f>'Moving Avg'!H315</f>
        <v>31.194674499999998</v>
      </c>
      <c r="J315" s="6" t="str">
        <f>OBV!F315</f>
        <v>BULLISH</v>
      </c>
      <c r="K315" s="6" t="str">
        <f>OBV!G315</f>
        <v>WEAK</v>
      </c>
      <c r="L315" s="6" t="str">
        <f>OBV!H315</f>
        <v>CONFIRMED BULLISH</v>
      </c>
      <c r="M315" s="8">
        <f t="shared" si="40"/>
        <v>25</v>
      </c>
      <c r="N315" s="8">
        <f t="shared" si="41"/>
        <v>100</v>
      </c>
      <c r="O315" s="8">
        <f t="shared" si="42"/>
        <v>0</v>
      </c>
      <c r="P315" s="8">
        <f t="shared" si="43"/>
        <v>67</v>
      </c>
      <c r="Q315" s="9">
        <f t="shared" si="44"/>
        <v>53.8</v>
      </c>
      <c r="R315" s="9">
        <f t="shared" si="45"/>
        <v>41.75</v>
      </c>
      <c r="S315" s="9">
        <f t="shared" si="46"/>
        <v>48.900000000000006</v>
      </c>
      <c r="T315" s="9">
        <f t="shared" si="47"/>
        <v>48</v>
      </c>
      <c r="U315" s="8">
        <f t="shared" si="48"/>
        <v>48.15</v>
      </c>
      <c r="V315" s="8">
        <f t="shared" si="49"/>
        <v>48.112499999999997</v>
      </c>
    </row>
    <row r="316" spans="1:22" ht="13.5" x14ac:dyDescent="0.25">
      <c r="A316" s="3">
        <f>RSI!A316</f>
        <v>42465</v>
      </c>
      <c r="B316" s="2">
        <f>RSI!B316</f>
        <v>23.757000000000001</v>
      </c>
      <c r="C316" s="2">
        <f>RSI!I316</f>
        <v>47.98111138340775</v>
      </c>
      <c r="D316" s="2">
        <f>MACD!E316</f>
        <v>-0.33850360395537749</v>
      </c>
      <c r="E316" s="2">
        <f>MACD!F316</f>
        <v>-0.28233068857079957</v>
      </c>
      <c r="F316" s="2">
        <f>'Moving Avg'!D316</f>
        <v>24.126100000000001</v>
      </c>
      <c r="G316" s="2">
        <f>'Moving Avg'!F316</f>
        <v>23.699680000000001</v>
      </c>
      <c r="H316" s="2">
        <f>'Moving Avg'!G316</f>
        <v>24.201671999999995</v>
      </c>
      <c r="I316" s="2">
        <f>'Moving Avg'!H316</f>
        <v>31.110247999999999</v>
      </c>
      <c r="J316" s="6" t="str">
        <f>OBV!F316</f>
        <v>BEARISH</v>
      </c>
      <c r="K316" s="6" t="str">
        <f>OBV!G316</f>
        <v>STRONG</v>
      </c>
      <c r="L316" s="6" t="str">
        <f>OBV!H316</f>
        <v>BEARISH DIVERGENCE</v>
      </c>
      <c r="M316" s="8">
        <f t="shared" si="40"/>
        <v>25</v>
      </c>
      <c r="N316" s="8">
        <f t="shared" si="41"/>
        <v>100</v>
      </c>
      <c r="O316" s="8">
        <f t="shared" si="42"/>
        <v>0</v>
      </c>
      <c r="P316" s="8">
        <f t="shared" si="43"/>
        <v>33</v>
      </c>
      <c r="Q316" s="9">
        <f t="shared" si="44"/>
        <v>48.7</v>
      </c>
      <c r="R316" s="9">
        <f t="shared" si="45"/>
        <v>33.25</v>
      </c>
      <c r="S316" s="9">
        <f t="shared" si="46"/>
        <v>33.6</v>
      </c>
      <c r="T316" s="9">
        <f t="shared" si="47"/>
        <v>39.5</v>
      </c>
      <c r="U316" s="8">
        <f t="shared" si="48"/>
        <v>38.516666666666673</v>
      </c>
      <c r="V316" s="8">
        <f t="shared" si="49"/>
        <v>38.762500000000003</v>
      </c>
    </row>
    <row r="317" spans="1:22" ht="13.5" x14ac:dyDescent="0.25">
      <c r="A317" s="3">
        <f>RSI!A317</f>
        <v>42466</v>
      </c>
      <c r="B317" s="2">
        <f>RSI!B317</f>
        <v>24.054400000000001</v>
      </c>
      <c r="C317" s="2">
        <f>RSI!I317</f>
        <v>51.259665528665479</v>
      </c>
      <c r="D317" s="2">
        <f>MACD!E317</f>
        <v>-0.27579079476972623</v>
      </c>
      <c r="E317" s="2">
        <f>MACD!F317</f>
        <v>-0.28102270981058491</v>
      </c>
      <c r="F317" s="2">
        <f>'Moving Avg'!D317</f>
        <v>24.11036</v>
      </c>
      <c r="G317" s="2">
        <f>'Moving Avg'!F317</f>
        <v>23.730735000000003</v>
      </c>
      <c r="H317" s="2">
        <f>'Moving Avg'!G317</f>
        <v>24.195549999999997</v>
      </c>
      <c r="I317" s="2">
        <f>'Moving Avg'!H317</f>
        <v>31.0273085</v>
      </c>
      <c r="J317" s="6" t="str">
        <f>OBV!F317</f>
        <v>BULLISH</v>
      </c>
      <c r="K317" s="6" t="str">
        <f>OBV!G317</f>
        <v>NEUTRAL</v>
      </c>
      <c r="L317" s="6" t="str">
        <f>OBV!H317</f>
        <v>BULLISH DIVERGENCE</v>
      </c>
      <c r="M317" s="8">
        <f t="shared" si="40"/>
        <v>25</v>
      </c>
      <c r="N317" s="8">
        <f t="shared" si="41"/>
        <v>0</v>
      </c>
      <c r="O317" s="8">
        <f t="shared" si="42"/>
        <v>0</v>
      </c>
      <c r="P317" s="8">
        <f t="shared" si="43"/>
        <v>66.5</v>
      </c>
      <c r="Q317" s="9">
        <f t="shared" si="44"/>
        <v>18.725000000000001</v>
      </c>
      <c r="R317" s="9">
        <f t="shared" si="45"/>
        <v>21.625</v>
      </c>
      <c r="S317" s="9">
        <f t="shared" si="46"/>
        <v>33.674999999999997</v>
      </c>
      <c r="T317" s="9">
        <f t="shared" si="47"/>
        <v>22.875</v>
      </c>
      <c r="U317" s="8">
        <f t="shared" si="48"/>
        <v>24.675000000000001</v>
      </c>
      <c r="V317" s="8">
        <f t="shared" si="49"/>
        <v>24.225000000000001</v>
      </c>
    </row>
    <row r="318" spans="1:22" ht="13.5" x14ac:dyDescent="0.25">
      <c r="A318" s="3">
        <f>RSI!A318</f>
        <v>42467</v>
      </c>
      <c r="B318" s="2">
        <f>RSI!B318</f>
        <v>24.1418</v>
      </c>
      <c r="C318" s="2">
        <f>RSI!I318</f>
        <v>52.212872841691521</v>
      </c>
      <c r="D318" s="2">
        <f>MACD!E318</f>
        <v>-0.34034183264683904</v>
      </c>
      <c r="E318" s="2">
        <f>MACD!F318</f>
        <v>-0.29288653437783574</v>
      </c>
      <c r="F318" s="2">
        <f>'Moving Avg'!D318</f>
        <v>24.040380000000003</v>
      </c>
      <c r="G318" s="2">
        <f>'Moving Avg'!F318</f>
        <v>23.774470000000001</v>
      </c>
      <c r="H318" s="2">
        <f>'Moving Avg'!G318</f>
        <v>24.176655999999998</v>
      </c>
      <c r="I318" s="2">
        <f>'Moving Avg'!H318</f>
        <v>30.944848499999999</v>
      </c>
      <c r="J318" s="6" t="str">
        <f>OBV!F318</f>
        <v>BEARISH</v>
      </c>
      <c r="K318" s="6" t="str">
        <f>OBV!G318</f>
        <v>STRONG</v>
      </c>
      <c r="L318" s="6" t="str">
        <f>OBV!H318</f>
        <v>CONFIRMED BEARISH</v>
      </c>
      <c r="M318" s="8">
        <f t="shared" si="40"/>
        <v>25</v>
      </c>
      <c r="N318" s="8">
        <f t="shared" si="41"/>
        <v>100</v>
      </c>
      <c r="O318" s="8">
        <f t="shared" si="42"/>
        <v>0</v>
      </c>
      <c r="P318" s="8">
        <f t="shared" si="43"/>
        <v>33</v>
      </c>
      <c r="Q318" s="9">
        <f t="shared" si="44"/>
        <v>48.7</v>
      </c>
      <c r="R318" s="9">
        <f t="shared" si="45"/>
        <v>33.25</v>
      </c>
      <c r="S318" s="9">
        <f t="shared" si="46"/>
        <v>33.6</v>
      </c>
      <c r="T318" s="9">
        <f t="shared" si="47"/>
        <v>39.5</v>
      </c>
      <c r="U318" s="8">
        <f t="shared" si="48"/>
        <v>38.516666666666673</v>
      </c>
      <c r="V318" s="8">
        <f t="shared" si="49"/>
        <v>38.762500000000003</v>
      </c>
    </row>
    <row r="319" spans="1:22" ht="13.5" x14ac:dyDescent="0.25">
      <c r="A319" s="3">
        <f>RSI!A319</f>
        <v>42468</v>
      </c>
      <c r="B319" s="2">
        <f>RSI!B319</f>
        <v>23.424600000000002</v>
      </c>
      <c r="C319" s="2">
        <f>RSI!I319</f>
        <v>44.518806827751185</v>
      </c>
      <c r="D319" s="2">
        <f>MACD!E319</f>
        <v>-0.29866652804746607</v>
      </c>
      <c r="E319" s="2">
        <f>MACD!F319</f>
        <v>-0.29404253311176182</v>
      </c>
      <c r="F319" s="2">
        <f>'Moving Avg'!D319</f>
        <v>23.9739</v>
      </c>
      <c r="G319" s="2">
        <f>'Moving Avg'!F319</f>
        <v>23.769219999999997</v>
      </c>
      <c r="H319" s="2">
        <f>'Moving Avg'!G319</f>
        <v>24.144816000000002</v>
      </c>
      <c r="I319" s="2">
        <f>'Moving Avg'!H319</f>
        <v>30.862993499999998</v>
      </c>
      <c r="J319" s="6" t="str">
        <f>OBV!F319</f>
        <v>BEARISH</v>
      </c>
      <c r="K319" s="6" t="str">
        <f>OBV!G319</f>
        <v>STRONG</v>
      </c>
      <c r="L319" s="6" t="str">
        <f>OBV!H319</f>
        <v>CONFIRMED BEARISH</v>
      </c>
      <c r="M319" s="8">
        <f t="shared" si="40"/>
        <v>25</v>
      </c>
      <c r="N319" s="8">
        <f t="shared" si="41"/>
        <v>45</v>
      </c>
      <c r="O319" s="8">
        <f t="shared" si="42"/>
        <v>0</v>
      </c>
      <c r="P319" s="8">
        <f t="shared" si="43"/>
        <v>33</v>
      </c>
      <c r="Q319" s="9">
        <f t="shared" si="44"/>
        <v>29.45</v>
      </c>
      <c r="R319" s="9">
        <f t="shared" si="45"/>
        <v>22.25</v>
      </c>
      <c r="S319" s="9">
        <f t="shared" si="46"/>
        <v>25.35</v>
      </c>
      <c r="T319" s="9">
        <f t="shared" si="47"/>
        <v>25.75</v>
      </c>
      <c r="U319" s="8">
        <f t="shared" si="48"/>
        <v>25.683333333333337</v>
      </c>
      <c r="V319" s="8">
        <f t="shared" si="49"/>
        <v>25.700000000000003</v>
      </c>
    </row>
    <row r="320" spans="1:22" ht="13.5" x14ac:dyDescent="0.25">
      <c r="A320" s="3">
        <f>RSI!A320</f>
        <v>42471</v>
      </c>
      <c r="B320" s="2">
        <f>RSI!B320</f>
        <v>22.6723</v>
      </c>
      <c r="C320" s="2">
        <f>RSI!I320</f>
        <v>38.165689250898005</v>
      </c>
      <c r="D320" s="2">
        <f>MACD!E320</f>
        <v>-0.20594637170268371</v>
      </c>
      <c r="E320" s="2">
        <f>MACD!F320</f>
        <v>-0.27642330082994621</v>
      </c>
      <c r="F320" s="2">
        <f>'Moving Avg'!D320</f>
        <v>23.610020000000002</v>
      </c>
      <c r="G320" s="2">
        <f>'Moving Avg'!F320</f>
        <v>23.717609999999997</v>
      </c>
      <c r="H320" s="2">
        <f>'Moving Avg'!G320</f>
        <v>24.090933999999997</v>
      </c>
      <c r="I320" s="2">
        <f>'Moving Avg'!H320</f>
        <v>30.777377000000001</v>
      </c>
      <c r="J320" s="6" t="str">
        <f>OBV!F320</f>
        <v>BEARISH</v>
      </c>
      <c r="K320" s="6" t="str">
        <f>OBV!G320</f>
        <v>STRONG</v>
      </c>
      <c r="L320" s="6" t="str">
        <f>OBV!H320</f>
        <v>CONFIRMED BEARISH</v>
      </c>
      <c r="M320" s="8">
        <f t="shared" si="40"/>
        <v>25</v>
      </c>
      <c r="N320" s="8">
        <f t="shared" si="41"/>
        <v>0</v>
      </c>
      <c r="O320" s="8">
        <f t="shared" si="42"/>
        <v>0</v>
      </c>
      <c r="P320" s="8">
        <f t="shared" si="43"/>
        <v>33</v>
      </c>
      <c r="Q320" s="9">
        <f t="shared" si="44"/>
        <v>13.7</v>
      </c>
      <c r="R320" s="9">
        <f t="shared" si="45"/>
        <v>13.25</v>
      </c>
      <c r="S320" s="9">
        <f t="shared" si="46"/>
        <v>18.600000000000001</v>
      </c>
      <c r="T320" s="9">
        <f t="shared" si="47"/>
        <v>14.5</v>
      </c>
      <c r="U320" s="8">
        <f t="shared" si="48"/>
        <v>15.183333333333332</v>
      </c>
      <c r="V320" s="8">
        <f t="shared" si="49"/>
        <v>15.012499999999999</v>
      </c>
    </row>
    <row r="321" spans="1:22" ht="13.5" x14ac:dyDescent="0.25">
      <c r="A321" s="3">
        <f>RSI!A321</f>
        <v>42472</v>
      </c>
      <c r="B321" s="2">
        <f>RSI!B321</f>
        <v>22.9697</v>
      </c>
      <c r="C321" s="2">
        <f>RSI!I321</f>
        <v>41.707233169821286</v>
      </c>
      <c r="D321" s="2">
        <f>MACD!E321</f>
        <v>-0.14221922503138629</v>
      </c>
      <c r="E321" s="2">
        <f>MACD!F321</f>
        <v>-0.24958248567023422</v>
      </c>
      <c r="F321" s="2">
        <f>'Moving Avg'!D321</f>
        <v>23.452560000000002</v>
      </c>
      <c r="G321" s="2">
        <f>'Moving Avg'!F321</f>
        <v>23.707109999999997</v>
      </c>
      <c r="H321" s="2">
        <f>'Moving Avg'!G321</f>
        <v>24.042123999999998</v>
      </c>
      <c r="I321" s="2">
        <f>'Moving Avg'!H321</f>
        <v>30.693247500000002</v>
      </c>
      <c r="J321" s="6" t="str">
        <f>OBV!F321</f>
        <v>BEARISH</v>
      </c>
      <c r="K321" s="6" t="str">
        <f>OBV!G321</f>
        <v>STRONG</v>
      </c>
      <c r="L321" s="6" t="str">
        <f>OBV!H321</f>
        <v>CONFIRMED BEARISH</v>
      </c>
      <c r="M321" s="8">
        <f t="shared" si="40"/>
        <v>25</v>
      </c>
      <c r="N321" s="8">
        <f t="shared" si="41"/>
        <v>0</v>
      </c>
      <c r="O321" s="8">
        <f t="shared" si="42"/>
        <v>0</v>
      </c>
      <c r="P321" s="8">
        <f t="shared" si="43"/>
        <v>33</v>
      </c>
      <c r="Q321" s="9">
        <f t="shared" si="44"/>
        <v>13.7</v>
      </c>
      <c r="R321" s="9">
        <f t="shared" si="45"/>
        <v>13.25</v>
      </c>
      <c r="S321" s="9">
        <f t="shared" si="46"/>
        <v>18.600000000000001</v>
      </c>
      <c r="T321" s="9">
        <f t="shared" si="47"/>
        <v>14.5</v>
      </c>
      <c r="U321" s="8">
        <f t="shared" si="48"/>
        <v>15.183333333333332</v>
      </c>
      <c r="V321" s="8">
        <f t="shared" si="49"/>
        <v>15.012499999999999</v>
      </c>
    </row>
    <row r="322" spans="1:22" ht="13.5" x14ac:dyDescent="0.25">
      <c r="A322" s="3">
        <f>RSI!A322</f>
        <v>42473</v>
      </c>
      <c r="B322" s="2">
        <f>RSI!B322</f>
        <v>22.7423</v>
      </c>
      <c r="C322" s="2">
        <f>RSI!I322</f>
        <v>39.828805119711198</v>
      </c>
      <c r="D322" s="2">
        <f>MACD!E322</f>
        <v>1.2951265665854805E-2</v>
      </c>
      <c r="E322" s="2">
        <f>MACD!F322</f>
        <v>-0.19707573540301643</v>
      </c>
      <c r="F322" s="2">
        <f>'Moving Avg'!D322</f>
        <v>23.19014</v>
      </c>
      <c r="G322" s="2">
        <f>'Moving Avg'!F322</f>
        <v>23.667744999999996</v>
      </c>
      <c r="H322" s="2">
        <f>'Moving Avg'!G322</f>
        <v>23.980893999999999</v>
      </c>
      <c r="I322" s="2">
        <f>'Moving Avg'!H322</f>
        <v>30.607557999999997</v>
      </c>
      <c r="J322" s="6" t="str">
        <f>OBV!F322</f>
        <v>BEARISH</v>
      </c>
      <c r="K322" s="6" t="str">
        <f>OBV!G322</f>
        <v>STRONG</v>
      </c>
      <c r="L322" s="6" t="str">
        <f>OBV!H322</f>
        <v>CONFIRMED BEARISH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33</v>
      </c>
      <c r="Q322" s="9">
        <f t="shared" si="44"/>
        <v>13.7</v>
      </c>
      <c r="R322" s="9">
        <f t="shared" si="45"/>
        <v>13.25</v>
      </c>
      <c r="S322" s="9">
        <f t="shared" si="46"/>
        <v>18.600000000000001</v>
      </c>
      <c r="T322" s="9">
        <f t="shared" si="47"/>
        <v>14.5</v>
      </c>
      <c r="U322" s="8">
        <f t="shared" si="48"/>
        <v>15.183333333333332</v>
      </c>
      <c r="V322" s="8">
        <f t="shared" si="49"/>
        <v>15.012499999999999</v>
      </c>
    </row>
    <row r="323" spans="1:22" ht="13.5" x14ac:dyDescent="0.25">
      <c r="A323" s="3">
        <f>RSI!A323</f>
        <v>42474</v>
      </c>
      <c r="B323" s="2">
        <f>RSI!B323</f>
        <v>22.7423</v>
      </c>
      <c r="C323" s="2">
        <f>RSI!I323</f>
        <v>39.828805119711198</v>
      </c>
      <c r="D323" s="2">
        <f>MACD!E323</f>
        <v>0.20539479808488181</v>
      </c>
      <c r="E323" s="2">
        <f>MACD!F323</f>
        <v>-0.11658162870543679</v>
      </c>
      <c r="F323" s="2">
        <f>'Moving Avg'!D323</f>
        <v>22.910240000000002</v>
      </c>
      <c r="G323" s="2">
        <f>'Moving Avg'!F323</f>
        <v>23.624009999999995</v>
      </c>
      <c r="H323" s="2">
        <f>'Moving Avg'!G323</f>
        <v>23.928411999999998</v>
      </c>
      <c r="I323" s="2">
        <f>'Moving Avg'!H323</f>
        <v>30.522291499999991</v>
      </c>
      <c r="J323" s="6" t="str">
        <f>OBV!F323</f>
        <v>BEARISH</v>
      </c>
      <c r="K323" s="6" t="str">
        <f>OBV!G323</f>
        <v>STRONG</v>
      </c>
      <c r="L323" s="6" t="str">
        <f>OBV!H323</f>
        <v>CONFIRMED BEARISH</v>
      </c>
      <c r="M323" s="8">
        <f t="shared" si="50"/>
        <v>25</v>
      </c>
      <c r="N323" s="8">
        <f t="shared" si="51"/>
        <v>0</v>
      </c>
      <c r="O323" s="8">
        <f t="shared" si="52"/>
        <v>0</v>
      </c>
      <c r="P323" s="8">
        <f t="shared" si="53"/>
        <v>33</v>
      </c>
      <c r="Q323" s="9">
        <f t="shared" ref="Q323:Q386" si="54">0.35*M323+N323*0.35+O323*0.15+P323*0.15</f>
        <v>13.7</v>
      </c>
      <c r="R323" s="9">
        <f t="shared" ref="R323:R386" si="55">M323*0.2+N323*0.2+O323*0.35+P323*0.25</f>
        <v>13.25</v>
      </c>
      <c r="S323" s="9">
        <f t="shared" ref="S323:S386" si="56">M323*0.15+N323*0.15+O323*0.25+P323*0.45</f>
        <v>18.600000000000001</v>
      </c>
      <c r="T323" s="9">
        <f t="shared" ref="T323:T386" si="57">0.25*SUM(M323:P323)</f>
        <v>14.5</v>
      </c>
      <c r="U323" s="8">
        <f t="shared" ref="U323:U386" si="58">SUM(Q323:S323)/3</f>
        <v>15.183333333333332</v>
      </c>
      <c r="V323" s="8">
        <f t="shared" ref="V323:V386" si="59">SUM(Q323:T323)/4</f>
        <v>15.012499999999999</v>
      </c>
    </row>
    <row r="324" spans="1:22" ht="13.5" x14ac:dyDescent="0.25">
      <c r="A324" s="3">
        <f>RSI!A324</f>
        <v>42475</v>
      </c>
      <c r="B324" s="2">
        <f>RSI!B324</f>
        <v>22.7423</v>
      </c>
      <c r="C324" s="2">
        <f>RSI!I324</f>
        <v>39.828805119711198</v>
      </c>
      <c r="D324" s="2">
        <f>MACD!E324</f>
        <v>0.26073437706748237</v>
      </c>
      <c r="E324" s="2">
        <f>MACD!F324</f>
        <v>-4.1118427550852953E-2</v>
      </c>
      <c r="F324" s="2">
        <f>'Moving Avg'!D324</f>
        <v>22.773779999999999</v>
      </c>
      <c r="G324" s="2">
        <f>'Moving Avg'!F324</f>
        <v>23.580274999999997</v>
      </c>
      <c r="H324" s="2">
        <f>'Moving Avg'!G324</f>
        <v>23.875929999999997</v>
      </c>
      <c r="I324" s="2">
        <f>'Moving Avg'!H324</f>
        <v>30.437024999999995</v>
      </c>
      <c r="J324" s="6" t="str">
        <f>OBV!F324</f>
        <v>BEARISH</v>
      </c>
      <c r="K324" s="6" t="str">
        <f>OBV!G324</f>
        <v>STRONG</v>
      </c>
      <c r="L324" s="6" t="str">
        <f>OBV!H324</f>
        <v>CONFIRMED BEARISH</v>
      </c>
      <c r="M324" s="8">
        <f t="shared" si="50"/>
        <v>25</v>
      </c>
      <c r="N324" s="8">
        <f t="shared" si="51"/>
        <v>0</v>
      </c>
      <c r="O324" s="8">
        <f t="shared" si="52"/>
        <v>0</v>
      </c>
      <c r="P324" s="8">
        <f t="shared" si="53"/>
        <v>33</v>
      </c>
      <c r="Q324" s="9">
        <f t="shared" si="54"/>
        <v>13.7</v>
      </c>
      <c r="R324" s="9">
        <f t="shared" si="55"/>
        <v>13.25</v>
      </c>
      <c r="S324" s="9">
        <f t="shared" si="56"/>
        <v>18.600000000000001</v>
      </c>
      <c r="T324" s="9">
        <f t="shared" si="57"/>
        <v>14.5</v>
      </c>
      <c r="U324" s="8">
        <f t="shared" si="58"/>
        <v>15.183333333333332</v>
      </c>
      <c r="V324" s="8">
        <f t="shared" si="59"/>
        <v>15.012499999999999</v>
      </c>
    </row>
    <row r="325" spans="1:22" ht="13.5" x14ac:dyDescent="0.25">
      <c r="A325" s="3">
        <f>RSI!A325</f>
        <v>42478</v>
      </c>
      <c r="B325" s="2">
        <f>RSI!B325</f>
        <v>22.567399999999999</v>
      </c>
      <c r="C325" s="2">
        <f>RSI!I325</f>
        <v>38.177074464506632</v>
      </c>
      <c r="D325" s="2">
        <f>MACD!E325</f>
        <v>0.43867012268556138</v>
      </c>
      <c r="E325" s="2">
        <f>MACD!F325</f>
        <v>5.4839282496429914E-2</v>
      </c>
      <c r="F325" s="2">
        <f>'Moving Avg'!D325</f>
        <v>22.752800000000001</v>
      </c>
      <c r="G325" s="2">
        <f>'Moving Avg'!F325</f>
        <v>23.527795000000001</v>
      </c>
      <c r="H325" s="2">
        <f>'Moving Avg'!G325</f>
        <v>23.819949999999992</v>
      </c>
      <c r="I325" s="2">
        <f>'Moving Avg'!H325</f>
        <v>30.350883999999997</v>
      </c>
      <c r="J325" s="6" t="str">
        <f>OBV!F325</f>
        <v>BEARISH</v>
      </c>
      <c r="K325" s="6" t="str">
        <f>OBV!G325</f>
        <v>STRONG</v>
      </c>
      <c r="L325" s="6" t="str">
        <f>OBV!H325</f>
        <v>CONFIRMED BEARISH</v>
      </c>
      <c r="M325" s="8">
        <f t="shared" si="50"/>
        <v>25</v>
      </c>
      <c r="N325" s="8">
        <f t="shared" si="51"/>
        <v>0</v>
      </c>
      <c r="O325" s="8">
        <f t="shared" si="52"/>
        <v>0</v>
      </c>
      <c r="P325" s="8">
        <f t="shared" si="53"/>
        <v>33</v>
      </c>
      <c r="Q325" s="9">
        <f t="shared" si="54"/>
        <v>13.7</v>
      </c>
      <c r="R325" s="9">
        <f t="shared" si="55"/>
        <v>13.25</v>
      </c>
      <c r="S325" s="9">
        <f t="shared" si="56"/>
        <v>18.600000000000001</v>
      </c>
      <c r="T325" s="9">
        <f t="shared" si="57"/>
        <v>14.5</v>
      </c>
      <c r="U325" s="8">
        <f t="shared" si="58"/>
        <v>15.183333333333332</v>
      </c>
      <c r="V325" s="8">
        <f t="shared" si="59"/>
        <v>15.012499999999999</v>
      </c>
    </row>
    <row r="326" spans="1:22" ht="13.5" x14ac:dyDescent="0.25">
      <c r="A326" s="3">
        <f>RSI!A326</f>
        <v>42479</v>
      </c>
      <c r="B326" s="2">
        <f>RSI!B326</f>
        <v>23.1797</v>
      </c>
      <c r="C326" s="2">
        <f>RSI!I326</f>
        <v>46.536201014181586</v>
      </c>
      <c r="D326" s="2">
        <f>MACD!E326</f>
        <v>0.43662240061783919</v>
      </c>
      <c r="E326" s="2">
        <f>MACD!F326</f>
        <v>0.13119590612071177</v>
      </c>
      <c r="F326" s="2">
        <f>'Moving Avg'!D326</f>
        <v>22.794799999999999</v>
      </c>
      <c r="G326" s="2">
        <f>'Moving Avg'!F326</f>
        <v>23.505930000000003</v>
      </c>
      <c r="H326" s="2">
        <f>'Moving Avg'!G326</f>
        <v>23.77621599999998</v>
      </c>
      <c r="I326" s="2">
        <f>'Moving Avg'!H326</f>
        <v>30.267804499999993</v>
      </c>
      <c r="J326" s="6" t="str">
        <f>OBV!F326</f>
        <v>BEARISH</v>
      </c>
      <c r="K326" s="6" t="str">
        <f>OBV!G326</f>
        <v>STRONG</v>
      </c>
      <c r="L326" s="6" t="str">
        <f>OBV!H326</f>
        <v>BEARISH DIVERGENCE</v>
      </c>
      <c r="M326" s="8">
        <f t="shared" si="50"/>
        <v>25</v>
      </c>
      <c r="N326" s="8">
        <f t="shared" si="51"/>
        <v>0</v>
      </c>
      <c r="O326" s="8">
        <f t="shared" si="52"/>
        <v>0</v>
      </c>
      <c r="P326" s="8">
        <f t="shared" si="53"/>
        <v>33</v>
      </c>
      <c r="Q326" s="9">
        <f t="shared" si="54"/>
        <v>13.7</v>
      </c>
      <c r="R326" s="9">
        <f t="shared" si="55"/>
        <v>13.25</v>
      </c>
      <c r="S326" s="9">
        <f t="shared" si="56"/>
        <v>18.600000000000001</v>
      </c>
      <c r="T326" s="9">
        <f t="shared" si="57"/>
        <v>14.5</v>
      </c>
      <c r="U326" s="8">
        <f t="shared" si="58"/>
        <v>15.183333333333332</v>
      </c>
      <c r="V326" s="8">
        <f t="shared" si="59"/>
        <v>15.012499999999999</v>
      </c>
    </row>
    <row r="327" spans="1:22" ht="13.5" x14ac:dyDescent="0.25">
      <c r="A327" s="3">
        <f>RSI!A327</f>
        <v>42480</v>
      </c>
      <c r="B327" s="2">
        <f>RSI!B327</f>
        <v>22.488700000000001</v>
      </c>
      <c r="C327" s="2">
        <f>RSI!I327</f>
        <v>39.96831433278664</v>
      </c>
      <c r="D327" s="2">
        <f>MACD!E327</f>
        <v>0.5335602548312437</v>
      </c>
      <c r="E327" s="2">
        <f>MACD!F327</f>
        <v>0.21166877586281818</v>
      </c>
      <c r="F327" s="2">
        <f>'Moving Avg'!D327</f>
        <v>22.744079999999997</v>
      </c>
      <c r="G327" s="2">
        <f>'Moving Avg'!F327</f>
        <v>23.427645000000005</v>
      </c>
      <c r="H327" s="2">
        <f>'Moving Avg'!G327</f>
        <v>23.723559999999988</v>
      </c>
      <c r="I327" s="2">
        <f>'Moving Avg'!H327</f>
        <v>30.181269999999987</v>
      </c>
      <c r="J327" s="6" t="str">
        <f>OBV!F327</f>
        <v>BULLISH</v>
      </c>
      <c r="K327" s="6" t="str">
        <f>OBV!G327</f>
        <v>NEUTRAL</v>
      </c>
      <c r="L327" s="6" t="str">
        <f>OBV!H327</f>
        <v>BULLISH DIVERGENCE</v>
      </c>
      <c r="M327" s="8">
        <f t="shared" si="50"/>
        <v>25</v>
      </c>
      <c r="N327" s="8">
        <f t="shared" si="51"/>
        <v>0</v>
      </c>
      <c r="O327" s="8">
        <f t="shared" si="52"/>
        <v>0</v>
      </c>
      <c r="P327" s="8">
        <f t="shared" si="53"/>
        <v>66.5</v>
      </c>
      <c r="Q327" s="9">
        <f t="shared" si="54"/>
        <v>18.725000000000001</v>
      </c>
      <c r="R327" s="9">
        <f t="shared" si="55"/>
        <v>21.625</v>
      </c>
      <c r="S327" s="9">
        <f t="shared" si="56"/>
        <v>33.674999999999997</v>
      </c>
      <c r="T327" s="9">
        <f t="shared" si="57"/>
        <v>22.875</v>
      </c>
      <c r="U327" s="8">
        <f t="shared" si="58"/>
        <v>24.675000000000001</v>
      </c>
      <c r="V327" s="8">
        <f t="shared" si="59"/>
        <v>24.225000000000001</v>
      </c>
    </row>
    <row r="328" spans="1:22" ht="13.5" x14ac:dyDescent="0.25">
      <c r="A328" s="3">
        <f>RSI!A328</f>
        <v>42481</v>
      </c>
      <c r="B328" s="2">
        <f>RSI!B328</f>
        <v>21.990100000000002</v>
      </c>
      <c r="C328" s="2">
        <f>RSI!I328</f>
        <v>36.018151035933805</v>
      </c>
      <c r="D328" s="2">
        <f>MACD!E328</f>
        <v>0.67165047958725665</v>
      </c>
      <c r="E328" s="2">
        <f>MACD!F328</f>
        <v>0.3036651166077059</v>
      </c>
      <c r="F328" s="2">
        <f>'Moving Avg'!D328</f>
        <v>22.593640000000001</v>
      </c>
      <c r="G328" s="2">
        <f>'Moving Avg'!F328</f>
        <v>23.360295000000001</v>
      </c>
      <c r="H328" s="2">
        <f>'Moving Avg'!G328</f>
        <v>23.661281999999982</v>
      </c>
      <c r="I328" s="2">
        <f>'Moving Avg'!H328</f>
        <v>30.092242499999983</v>
      </c>
      <c r="J328" s="6" t="str">
        <f>OBV!F328</f>
        <v>BEARISH</v>
      </c>
      <c r="K328" s="6" t="str">
        <f>OBV!G328</f>
        <v>STRONG</v>
      </c>
      <c r="L328" s="6" t="str">
        <f>OBV!H328</f>
        <v>CONFIRMED BEARISH</v>
      </c>
      <c r="M328" s="8">
        <f t="shared" si="50"/>
        <v>25</v>
      </c>
      <c r="N328" s="8">
        <f t="shared" si="51"/>
        <v>0</v>
      </c>
      <c r="O328" s="8">
        <f t="shared" si="52"/>
        <v>0</v>
      </c>
      <c r="P328" s="8">
        <f t="shared" si="53"/>
        <v>33</v>
      </c>
      <c r="Q328" s="9">
        <f t="shared" si="54"/>
        <v>13.7</v>
      </c>
      <c r="R328" s="9">
        <f t="shared" si="55"/>
        <v>13.25</v>
      </c>
      <c r="S328" s="9">
        <f t="shared" si="56"/>
        <v>18.600000000000001</v>
      </c>
      <c r="T328" s="9">
        <f t="shared" si="57"/>
        <v>14.5</v>
      </c>
      <c r="U328" s="8">
        <f t="shared" si="58"/>
        <v>15.183333333333332</v>
      </c>
      <c r="V328" s="8">
        <f t="shared" si="59"/>
        <v>15.012499999999999</v>
      </c>
    </row>
    <row r="329" spans="1:22" ht="13.5" x14ac:dyDescent="0.25">
      <c r="A329" s="3">
        <f>RSI!A329</f>
        <v>42482</v>
      </c>
      <c r="B329" s="2">
        <f>RSI!B329</f>
        <v>21.867599999999999</v>
      </c>
      <c r="C329" s="2">
        <f>RSI!I329</f>
        <v>35.100286940095842</v>
      </c>
      <c r="D329" s="2">
        <f>MACD!E329</f>
        <v>0.69544310035522017</v>
      </c>
      <c r="E329" s="2">
        <f>MACD!F329</f>
        <v>0.38202071335720877</v>
      </c>
      <c r="F329" s="2">
        <f>'Moving Avg'!D329</f>
        <v>22.418700000000001</v>
      </c>
      <c r="G329" s="2">
        <f>'Moving Avg'!F329</f>
        <v>23.272385</v>
      </c>
      <c r="H329" s="2">
        <f>'Moving Avg'!G329</f>
        <v>23.596553999999987</v>
      </c>
      <c r="I329" s="2">
        <f>'Moving Avg'!H329</f>
        <v>30.00264499999998</v>
      </c>
      <c r="J329" s="6" t="str">
        <f>OBV!F329</f>
        <v>BEARISH</v>
      </c>
      <c r="K329" s="6" t="str">
        <f>OBV!G329</f>
        <v>STRONG</v>
      </c>
      <c r="L329" s="6" t="str">
        <f>OBV!H329</f>
        <v>CONFIRMED BEARISH</v>
      </c>
      <c r="M329" s="8">
        <f t="shared" si="50"/>
        <v>25</v>
      </c>
      <c r="N329" s="8">
        <f t="shared" si="51"/>
        <v>0</v>
      </c>
      <c r="O329" s="8">
        <f t="shared" si="52"/>
        <v>0</v>
      </c>
      <c r="P329" s="8">
        <f t="shared" si="53"/>
        <v>33</v>
      </c>
      <c r="Q329" s="9">
        <f t="shared" si="54"/>
        <v>13.7</v>
      </c>
      <c r="R329" s="9">
        <f t="shared" si="55"/>
        <v>13.25</v>
      </c>
      <c r="S329" s="9">
        <f t="shared" si="56"/>
        <v>18.600000000000001</v>
      </c>
      <c r="T329" s="9">
        <f t="shared" si="57"/>
        <v>14.5</v>
      </c>
      <c r="U329" s="8">
        <f t="shared" si="58"/>
        <v>15.183333333333332</v>
      </c>
      <c r="V329" s="8">
        <f t="shared" si="59"/>
        <v>15.012499999999999</v>
      </c>
    </row>
    <row r="330" spans="1:22" ht="13.5" x14ac:dyDescent="0.25">
      <c r="A330" s="3">
        <f>RSI!A330</f>
        <v>42485</v>
      </c>
      <c r="B330" s="2">
        <f>RSI!B330</f>
        <v>22.0076</v>
      </c>
      <c r="C330" s="2">
        <f>RSI!I330</f>
        <v>37.07391058863422</v>
      </c>
      <c r="D330" s="2">
        <f>MACD!E330</f>
        <v>0.59779352289017851</v>
      </c>
      <c r="E330" s="2">
        <f>MACD!F330</f>
        <v>0.42517527526380272</v>
      </c>
      <c r="F330" s="2">
        <f>'Moving Avg'!D330</f>
        <v>22.306739999999998</v>
      </c>
      <c r="G330" s="2">
        <f>'Moving Avg'!F330</f>
        <v>23.191915000000002</v>
      </c>
      <c r="H330" s="2">
        <f>'Moving Avg'!G330</f>
        <v>23.534799999999986</v>
      </c>
      <c r="I330" s="2">
        <f>'Moving Avg'!H330</f>
        <v>29.913747499999978</v>
      </c>
      <c r="J330" s="6" t="str">
        <f>OBV!F330</f>
        <v>BEARISH</v>
      </c>
      <c r="K330" s="6" t="str">
        <f>OBV!G330</f>
        <v>STRONG</v>
      </c>
      <c r="L330" s="6" t="str">
        <f>OBV!H330</f>
        <v>CONFIRMED BEARISH</v>
      </c>
      <c r="M330" s="8">
        <f t="shared" si="50"/>
        <v>25</v>
      </c>
      <c r="N330" s="8">
        <f t="shared" si="51"/>
        <v>0</v>
      </c>
      <c r="O330" s="8">
        <f t="shared" si="52"/>
        <v>0</v>
      </c>
      <c r="P330" s="8">
        <f t="shared" si="53"/>
        <v>33</v>
      </c>
      <c r="Q330" s="9">
        <f t="shared" si="54"/>
        <v>13.7</v>
      </c>
      <c r="R330" s="9">
        <f t="shared" si="55"/>
        <v>13.25</v>
      </c>
      <c r="S330" s="9">
        <f t="shared" si="56"/>
        <v>18.600000000000001</v>
      </c>
      <c r="T330" s="9">
        <f t="shared" si="57"/>
        <v>14.5</v>
      </c>
      <c r="U330" s="8">
        <f t="shared" si="58"/>
        <v>15.183333333333332</v>
      </c>
      <c r="V330" s="8">
        <f t="shared" si="59"/>
        <v>15.012499999999999</v>
      </c>
    </row>
    <row r="331" spans="1:22" ht="13.5" x14ac:dyDescent="0.25">
      <c r="A331" s="3">
        <f>RSI!A331</f>
        <v>42486</v>
      </c>
      <c r="B331" s="2">
        <f>RSI!B331</f>
        <v>21.867599999999999</v>
      </c>
      <c r="C331" s="2">
        <f>RSI!I331</f>
        <v>35.898256382426553</v>
      </c>
      <c r="D331" s="2">
        <f>MACD!E331</f>
        <v>0.57817412717949779</v>
      </c>
      <c r="E331" s="2">
        <f>MACD!F331</f>
        <v>0.45577504564694171</v>
      </c>
      <c r="F331" s="2">
        <f>'Moving Avg'!D331</f>
        <v>22.044319999999999</v>
      </c>
      <c r="G331" s="2">
        <f>'Moving Avg'!F331</f>
        <v>23.104445000000002</v>
      </c>
      <c r="H331" s="2">
        <f>'Moving Avg'!G331</f>
        <v>23.475319999999993</v>
      </c>
      <c r="I331" s="2">
        <f>'Moving Avg'!H331</f>
        <v>29.824149999999971</v>
      </c>
      <c r="J331" s="6" t="str">
        <f>OBV!F331</f>
        <v>BEARISH</v>
      </c>
      <c r="K331" s="6" t="str">
        <f>OBV!G331</f>
        <v>STRONG</v>
      </c>
      <c r="L331" s="6" t="str">
        <f>OBV!H331</f>
        <v>CONFIRMED BEARISH</v>
      </c>
      <c r="M331" s="8">
        <f t="shared" si="50"/>
        <v>25</v>
      </c>
      <c r="N331" s="8">
        <f t="shared" si="51"/>
        <v>0</v>
      </c>
      <c r="O331" s="8">
        <f t="shared" si="52"/>
        <v>0</v>
      </c>
      <c r="P331" s="8">
        <f t="shared" si="53"/>
        <v>33</v>
      </c>
      <c r="Q331" s="9">
        <f t="shared" si="54"/>
        <v>13.7</v>
      </c>
      <c r="R331" s="9">
        <f t="shared" si="55"/>
        <v>13.25</v>
      </c>
      <c r="S331" s="9">
        <f t="shared" si="56"/>
        <v>18.600000000000001</v>
      </c>
      <c r="T331" s="9">
        <f t="shared" si="57"/>
        <v>14.5</v>
      </c>
      <c r="U331" s="8">
        <f t="shared" si="58"/>
        <v>15.183333333333332</v>
      </c>
      <c r="V331" s="8">
        <f t="shared" si="59"/>
        <v>15.012499999999999</v>
      </c>
    </row>
    <row r="332" spans="1:22" ht="13.5" x14ac:dyDescent="0.25">
      <c r="A332" s="3">
        <f>RSI!A332</f>
        <v>42487</v>
      </c>
      <c r="B332" s="2">
        <f>RSI!B332</f>
        <v>22.305</v>
      </c>
      <c r="C332" s="2">
        <f>RSI!I332</f>
        <v>42.078253579886429</v>
      </c>
      <c r="D332" s="2">
        <f>MACD!E332</f>
        <v>0.50138885558646606</v>
      </c>
      <c r="E332" s="2">
        <f>MACD!F332</f>
        <v>0.46489780763484656</v>
      </c>
      <c r="F332" s="2">
        <f>'Moving Avg'!D332</f>
        <v>22.007580000000001</v>
      </c>
      <c r="G332" s="2">
        <f>'Moving Avg'!F332</f>
        <v>23.01304</v>
      </c>
      <c r="H332" s="2">
        <f>'Moving Avg'!G332</f>
        <v>23.424588</v>
      </c>
      <c r="I332" s="2">
        <f>'Moving Avg'!H332</f>
        <v>29.736679499999976</v>
      </c>
      <c r="J332" s="6" t="str">
        <f>OBV!F332</f>
        <v>BEARISH</v>
      </c>
      <c r="K332" s="6" t="str">
        <f>OBV!G332</f>
        <v>STRONG</v>
      </c>
      <c r="L332" s="6" t="str">
        <f>OBV!H332</f>
        <v>CONFIRMED BEARISH</v>
      </c>
      <c r="M332" s="8">
        <f t="shared" si="50"/>
        <v>25</v>
      </c>
      <c r="N332" s="8">
        <f t="shared" si="51"/>
        <v>0</v>
      </c>
      <c r="O332" s="8">
        <f t="shared" si="52"/>
        <v>0</v>
      </c>
      <c r="P332" s="8">
        <f t="shared" si="53"/>
        <v>33</v>
      </c>
      <c r="Q332" s="9">
        <f t="shared" si="54"/>
        <v>13.7</v>
      </c>
      <c r="R332" s="9">
        <f t="shared" si="55"/>
        <v>13.25</v>
      </c>
      <c r="S332" s="9">
        <f t="shared" si="56"/>
        <v>18.600000000000001</v>
      </c>
      <c r="T332" s="9">
        <f t="shared" si="57"/>
        <v>14.5</v>
      </c>
      <c r="U332" s="8">
        <f t="shared" si="58"/>
        <v>15.183333333333332</v>
      </c>
      <c r="V332" s="8">
        <f t="shared" si="59"/>
        <v>15.012499999999999</v>
      </c>
    </row>
    <row r="333" spans="1:22" ht="13.5" x14ac:dyDescent="0.25">
      <c r="A333" s="3">
        <f>RSI!A333</f>
        <v>42488</v>
      </c>
      <c r="B333" s="2">
        <f>RSI!B333</f>
        <v>21.867599999999999</v>
      </c>
      <c r="C333" s="2">
        <f>RSI!I333</f>
        <v>38.120393029866833</v>
      </c>
      <c r="D333" s="2">
        <f>MACD!E333</f>
        <v>0.47289909743709302</v>
      </c>
      <c r="E333" s="2">
        <f>MACD!F333</f>
        <v>0.46649806559529589</v>
      </c>
      <c r="F333" s="2">
        <f>'Moving Avg'!D333</f>
        <v>21.983079999999998</v>
      </c>
      <c r="G333" s="2">
        <f>'Moving Avg'!F333</f>
        <v>22.881835000000002</v>
      </c>
      <c r="H333" s="2">
        <f>'Moving Avg'!G333</f>
        <v>23.368606</v>
      </c>
      <c r="I333" s="2">
        <f>'Moving Avg'!H333</f>
        <v>29.647459499999972</v>
      </c>
      <c r="J333" s="6" t="str">
        <f>OBV!F333</f>
        <v>BEARISH</v>
      </c>
      <c r="K333" s="6" t="str">
        <f>OBV!G333</f>
        <v>NEUTRAL</v>
      </c>
      <c r="L333" s="6" t="str">
        <f>OBV!H333</f>
        <v>CONFIRMED BEARISH</v>
      </c>
      <c r="M333" s="8">
        <f t="shared" si="50"/>
        <v>25</v>
      </c>
      <c r="N333" s="8">
        <f t="shared" si="51"/>
        <v>0</v>
      </c>
      <c r="O333" s="8">
        <f t="shared" si="52"/>
        <v>0</v>
      </c>
      <c r="P333" s="8">
        <f t="shared" si="53"/>
        <v>16.5</v>
      </c>
      <c r="Q333" s="9">
        <f t="shared" si="54"/>
        <v>11.225</v>
      </c>
      <c r="R333" s="9">
        <f t="shared" si="55"/>
        <v>9.125</v>
      </c>
      <c r="S333" s="9">
        <f t="shared" si="56"/>
        <v>11.175000000000001</v>
      </c>
      <c r="T333" s="9">
        <f t="shared" si="57"/>
        <v>10.375</v>
      </c>
      <c r="U333" s="8">
        <f t="shared" si="58"/>
        <v>10.508333333333335</v>
      </c>
      <c r="V333" s="8">
        <f t="shared" si="59"/>
        <v>10.475000000000001</v>
      </c>
    </row>
    <row r="334" spans="1:22" ht="13.5" x14ac:dyDescent="0.25">
      <c r="A334" s="3">
        <f>RSI!A334</f>
        <v>42489</v>
      </c>
      <c r="B334" s="2">
        <f>RSI!B334</f>
        <v>21.692699999999999</v>
      </c>
      <c r="C334" s="2">
        <f>RSI!I334</f>
        <v>36.636467560544979</v>
      </c>
      <c r="D334" s="2">
        <f>MACD!E334</f>
        <v>0.46811254507006694</v>
      </c>
      <c r="E334" s="2">
        <f>MACD!F334</f>
        <v>0.4668209614902501</v>
      </c>
      <c r="F334" s="2">
        <f>'Moving Avg'!D334</f>
        <v>21.9481</v>
      </c>
      <c r="G334" s="2">
        <f>'Moving Avg'!F334</f>
        <v>22.778619999999997</v>
      </c>
      <c r="H334" s="2">
        <f>'Moving Avg'!G334</f>
        <v>23.305628000000002</v>
      </c>
      <c r="I334" s="2">
        <f>'Moving Avg'!H334</f>
        <v>29.557583499999975</v>
      </c>
      <c r="J334" s="6" t="str">
        <f>OBV!F334</f>
        <v>BULLISH</v>
      </c>
      <c r="K334" s="6" t="str">
        <f>OBV!G334</f>
        <v>NEUTRAL</v>
      </c>
      <c r="L334" s="6" t="str">
        <f>OBV!H334</f>
        <v>BULLISH DIVERGENCE</v>
      </c>
      <c r="M334" s="8">
        <f t="shared" si="50"/>
        <v>25</v>
      </c>
      <c r="N334" s="8">
        <f t="shared" si="51"/>
        <v>0</v>
      </c>
      <c r="O334" s="8">
        <f t="shared" si="52"/>
        <v>0</v>
      </c>
      <c r="P334" s="8">
        <f t="shared" si="53"/>
        <v>66.5</v>
      </c>
      <c r="Q334" s="9">
        <f t="shared" si="54"/>
        <v>18.725000000000001</v>
      </c>
      <c r="R334" s="9">
        <f t="shared" si="55"/>
        <v>21.625</v>
      </c>
      <c r="S334" s="9">
        <f t="shared" si="56"/>
        <v>33.674999999999997</v>
      </c>
      <c r="T334" s="9">
        <f t="shared" si="57"/>
        <v>22.875</v>
      </c>
      <c r="U334" s="8">
        <f t="shared" si="58"/>
        <v>24.675000000000001</v>
      </c>
      <c r="V334" s="8">
        <f t="shared" si="59"/>
        <v>24.225000000000001</v>
      </c>
    </row>
    <row r="335" spans="1:22" ht="13.5" x14ac:dyDescent="0.25">
      <c r="A335" s="3">
        <f>RSI!A335</f>
        <v>42492</v>
      </c>
      <c r="B335" s="2">
        <f>RSI!B335</f>
        <v>21.692699999999999</v>
      </c>
      <c r="C335" s="2">
        <f>RSI!I335</f>
        <v>36.636467560544979</v>
      </c>
      <c r="D335" s="2">
        <f>MACD!E335</f>
        <v>0.4440813425594925</v>
      </c>
      <c r="E335" s="2">
        <f>MACD!F335</f>
        <v>0.46227303770409861</v>
      </c>
      <c r="F335" s="2">
        <f>'Moving Avg'!D335</f>
        <v>21.885120000000001</v>
      </c>
      <c r="G335" s="2">
        <f>'Moving Avg'!F335</f>
        <v>22.638669999999998</v>
      </c>
      <c r="H335" s="2">
        <f>'Moving Avg'!G335</f>
        <v>23.242650000000005</v>
      </c>
      <c r="I335" s="2">
        <f>'Moving Avg'!H335</f>
        <v>29.467969999999973</v>
      </c>
      <c r="J335" s="6" t="str">
        <f>OBV!F335</f>
        <v>BEARISH</v>
      </c>
      <c r="K335" s="6" t="str">
        <f>OBV!G335</f>
        <v>NEUTRAL</v>
      </c>
      <c r="L335" s="6" t="str">
        <f>OBV!H335</f>
        <v>CONFIRMED BEARISH</v>
      </c>
      <c r="M335" s="8">
        <f t="shared" si="50"/>
        <v>25</v>
      </c>
      <c r="N335" s="8">
        <f t="shared" si="51"/>
        <v>45</v>
      </c>
      <c r="O335" s="8">
        <f t="shared" si="52"/>
        <v>0</v>
      </c>
      <c r="P335" s="8">
        <f t="shared" si="53"/>
        <v>16.5</v>
      </c>
      <c r="Q335" s="9">
        <f t="shared" si="54"/>
        <v>26.975000000000001</v>
      </c>
      <c r="R335" s="9">
        <f t="shared" si="55"/>
        <v>18.125</v>
      </c>
      <c r="S335" s="9">
        <f t="shared" si="56"/>
        <v>17.925000000000001</v>
      </c>
      <c r="T335" s="9">
        <f t="shared" si="57"/>
        <v>21.625</v>
      </c>
      <c r="U335" s="8">
        <f t="shared" si="58"/>
        <v>21.008333333333336</v>
      </c>
      <c r="V335" s="8">
        <f t="shared" si="59"/>
        <v>21.162500000000001</v>
      </c>
    </row>
    <row r="336" spans="1:22" ht="13.5" x14ac:dyDescent="0.25">
      <c r="A336" s="3">
        <f>RSI!A336</f>
        <v>42493</v>
      </c>
      <c r="B336" s="2">
        <f>RSI!B336</f>
        <v>22.34</v>
      </c>
      <c r="C336" s="2">
        <f>RSI!I336</f>
        <v>45.707911694147207</v>
      </c>
      <c r="D336" s="2">
        <f>MACD!E336</f>
        <v>0.47641266432403029</v>
      </c>
      <c r="E336" s="2">
        <f>MACD!F336</f>
        <v>0.46510096302808501</v>
      </c>
      <c r="F336" s="2">
        <f>'Moving Avg'!D336</f>
        <v>21.979600000000001</v>
      </c>
      <c r="G336" s="2">
        <f>'Moving Avg'!F336</f>
        <v>22.567819999999998</v>
      </c>
      <c r="H336" s="2">
        <f>'Moving Avg'!G336</f>
        <v>23.207488000000009</v>
      </c>
      <c r="I336" s="2">
        <f>'Moving Avg'!H336</f>
        <v>29.381330499999972</v>
      </c>
      <c r="J336" s="6" t="str">
        <f>OBV!F336</f>
        <v>BULLISH</v>
      </c>
      <c r="K336" s="6" t="str">
        <f>OBV!G336</f>
        <v>NEUTRAL</v>
      </c>
      <c r="L336" s="6" t="str">
        <f>OBV!H336</f>
        <v>CONFIRMED BULLISH</v>
      </c>
      <c r="M336" s="8">
        <f t="shared" si="50"/>
        <v>25</v>
      </c>
      <c r="N336" s="8">
        <f t="shared" si="51"/>
        <v>0</v>
      </c>
      <c r="O336" s="8">
        <f t="shared" si="52"/>
        <v>0</v>
      </c>
      <c r="P336" s="8">
        <f t="shared" si="53"/>
        <v>83.5</v>
      </c>
      <c r="Q336" s="9">
        <f t="shared" si="54"/>
        <v>21.274999999999999</v>
      </c>
      <c r="R336" s="9">
        <f t="shared" si="55"/>
        <v>25.875</v>
      </c>
      <c r="S336" s="9">
        <f t="shared" si="56"/>
        <v>41.325000000000003</v>
      </c>
      <c r="T336" s="9">
        <f t="shared" si="57"/>
        <v>27.125</v>
      </c>
      <c r="U336" s="8">
        <f t="shared" si="58"/>
        <v>29.491666666666664</v>
      </c>
      <c r="V336" s="8">
        <f t="shared" si="59"/>
        <v>28.9</v>
      </c>
    </row>
    <row r="337" spans="1:22" ht="13.5" x14ac:dyDescent="0.25">
      <c r="A337" s="3">
        <f>RSI!A337</f>
        <v>42494</v>
      </c>
      <c r="B337" s="2">
        <f>RSI!B337</f>
        <v>22.479900000000001</v>
      </c>
      <c r="C337" s="2">
        <f>RSI!I337</f>
        <v>47.45870396948262</v>
      </c>
      <c r="D337" s="2">
        <f>MACD!E337</f>
        <v>0.38921284332104378</v>
      </c>
      <c r="E337" s="2">
        <f>MACD!F337</f>
        <v>0.44992333908667675</v>
      </c>
      <c r="F337" s="2">
        <f>'Moving Avg'!D337</f>
        <v>22.014580000000002</v>
      </c>
      <c r="G337" s="2">
        <f>'Moving Avg'!F337</f>
        <v>22.489094999999999</v>
      </c>
      <c r="H337" s="2">
        <f>'Moving Avg'!G337</f>
        <v>23.179498000000009</v>
      </c>
      <c r="I337" s="2">
        <f>'Moving Avg'!H337</f>
        <v>29.295171999999976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  <c r="M337" s="8">
        <f t="shared" si="50"/>
        <v>25</v>
      </c>
      <c r="N337" s="8">
        <f t="shared" si="51"/>
        <v>100</v>
      </c>
      <c r="O337" s="8">
        <f t="shared" si="52"/>
        <v>0</v>
      </c>
      <c r="P337" s="8">
        <f t="shared" si="53"/>
        <v>83.5</v>
      </c>
      <c r="Q337" s="9">
        <f t="shared" si="54"/>
        <v>56.274999999999999</v>
      </c>
      <c r="R337" s="9">
        <f t="shared" si="55"/>
        <v>45.875</v>
      </c>
      <c r="S337" s="9">
        <f t="shared" si="56"/>
        <v>56.325000000000003</v>
      </c>
      <c r="T337" s="9">
        <f t="shared" si="57"/>
        <v>52.125</v>
      </c>
      <c r="U337" s="8">
        <f t="shared" si="58"/>
        <v>52.82500000000001</v>
      </c>
      <c r="V337" s="8">
        <f t="shared" si="59"/>
        <v>52.650000000000006</v>
      </c>
    </row>
    <row r="338" spans="1:22" ht="13.5" x14ac:dyDescent="0.25">
      <c r="A338" s="3">
        <f>RSI!A338</f>
        <v>42495</v>
      </c>
      <c r="B338" s="2">
        <f>RSI!B338</f>
        <v>22.479900000000001</v>
      </c>
      <c r="C338" s="2">
        <f>RSI!I338</f>
        <v>47.45870396948262</v>
      </c>
      <c r="D338" s="2">
        <f>MACD!E338</f>
        <v>0.2398510138364145</v>
      </c>
      <c r="E338" s="2">
        <f>MACD!F338</f>
        <v>0.40790887403662435</v>
      </c>
      <c r="F338" s="2">
        <f>'Moving Avg'!D338</f>
        <v>22.137039999999999</v>
      </c>
      <c r="G338" s="2">
        <f>'Moving Avg'!F338</f>
        <v>22.405999999999999</v>
      </c>
      <c r="H338" s="2">
        <f>'Moving Avg'!G338</f>
        <v>23.151508000000007</v>
      </c>
      <c r="I338" s="2">
        <f>'Moving Avg'!H338</f>
        <v>29.206389499999972</v>
      </c>
      <c r="J338" s="6" t="str">
        <f>OBV!F338</f>
        <v>BULLISH</v>
      </c>
      <c r="K338" s="6" t="str">
        <f>OBV!G338</f>
        <v>NEUTRAL</v>
      </c>
      <c r="L338" s="6" t="str">
        <f>OBV!H338</f>
        <v>CONFIRMED BULLISH</v>
      </c>
      <c r="M338" s="8">
        <f t="shared" si="50"/>
        <v>25</v>
      </c>
      <c r="N338" s="8">
        <f t="shared" si="51"/>
        <v>100</v>
      </c>
      <c r="O338" s="8">
        <f t="shared" si="52"/>
        <v>0</v>
      </c>
      <c r="P338" s="8">
        <f t="shared" si="53"/>
        <v>83.5</v>
      </c>
      <c r="Q338" s="9">
        <f t="shared" si="54"/>
        <v>56.274999999999999</v>
      </c>
      <c r="R338" s="9">
        <f t="shared" si="55"/>
        <v>45.875</v>
      </c>
      <c r="S338" s="9">
        <f t="shared" si="56"/>
        <v>56.325000000000003</v>
      </c>
      <c r="T338" s="9">
        <f t="shared" si="57"/>
        <v>52.125</v>
      </c>
      <c r="U338" s="8">
        <f t="shared" si="58"/>
        <v>52.82500000000001</v>
      </c>
      <c r="V338" s="8">
        <f t="shared" si="59"/>
        <v>52.650000000000006</v>
      </c>
    </row>
    <row r="339" spans="1:22" ht="13.5" x14ac:dyDescent="0.25">
      <c r="A339" s="3">
        <f>RSI!A339</f>
        <v>42496</v>
      </c>
      <c r="B339" s="2">
        <f>RSI!B339</f>
        <v>22.305</v>
      </c>
      <c r="C339" s="2">
        <f>RSI!I339</f>
        <v>45.338830917137336</v>
      </c>
      <c r="D339" s="2">
        <f>MACD!E339</f>
        <v>0.1086239279001795</v>
      </c>
      <c r="E339" s="2">
        <f>MACD!F339</f>
        <v>0.34805188480933535</v>
      </c>
      <c r="F339" s="2">
        <f>'Moving Avg'!D339</f>
        <v>22.259499999999996</v>
      </c>
      <c r="G339" s="2">
        <f>'Moving Avg'!F339</f>
        <v>22.350019999999997</v>
      </c>
      <c r="H339" s="2">
        <f>'Moving Avg'!G339</f>
        <v>23.125268000000005</v>
      </c>
      <c r="I339" s="2">
        <f>'Moving Avg'!H339</f>
        <v>29.117169999999977</v>
      </c>
      <c r="J339" s="6" t="str">
        <f>OBV!F339</f>
        <v>BULLISH</v>
      </c>
      <c r="K339" s="6" t="str">
        <f>OBV!G339</f>
        <v>NEUTRAL</v>
      </c>
      <c r="L339" s="6" t="str">
        <f>OBV!H339</f>
        <v>CONFIRMED BULLISH</v>
      </c>
      <c r="M339" s="8">
        <f t="shared" si="50"/>
        <v>25</v>
      </c>
      <c r="N339" s="8">
        <f t="shared" si="51"/>
        <v>100</v>
      </c>
      <c r="O339" s="8">
        <f t="shared" si="52"/>
        <v>0</v>
      </c>
      <c r="P339" s="8">
        <f t="shared" si="53"/>
        <v>83.5</v>
      </c>
      <c r="Q339" s="9">
        <f t="shared" si="54"/>
        <v>56.274999999999999</v>
      </c>
      <c r="R339" s="9">
        <f t="shared" si="55"/>
        <v>45.875</v>
      </c>
      <c r="S339" s="9">
        <f t="shared" si="56"/>
        <v>56.325000000000003</v>
      </c>
      <c r="T339" s="9">
        <f t="shared" si="57"/>
        <v>52.125</v>
      </c>
      <c r="U339" s="8">
        <f t="shared" si="58"/>
        <v>52.82500000000001</v>
      </c>
      <c r="V339" s="8">
        <f t="shared" si="59"/>
        <v>52.650000000000006</v>
      </c>
    </row>
    <row r="340" spans="1:22" ht="13.5" x14ac:dyDescent="0.25">
      <c r="A340" s="3">
        <f>RSI!A340</f>
        <v>42499</v>
      </c>
      <c r="B340" s="2">
        <f>RSI!B340</f>
        <v>22.7423</v>
      </c>
      <c r="C340" s="2">
        <f>RSI!I340</f>
        <v>51.207280235270744</v>
      </c>
      <c r="D340" s="2">
        <f>MACD!E340</f>
        <v>-1.1265942025936226E-2</v>
      </c>
      <c r="E340" s="2">
        <f>MACD!F340</f>
        <v>0.27618831944228106</v>
      </c>
      <c r="F340" s="2">
        <f>'Moving Avg'!D340</f>
        <v>22.469420000000003</v>
      </c>
      <c r="G340" s="2">
        <f>'Moving Avg'!F340</f>
        <v>22.353519999999996</v>
      </c>
      <c r="H340" s="2">
        <f>'Moving Avg'!G340</f>
        <v>23.111272000000007</v>
      </c>
      <c r="I340" s="2">
        <f>'Moving Avg'!H340</f>
        <v>29.030136999999971</v>
      </c>
      <c r="J340" s="6" t="str">
        <f>OBV!F340</f>
        <v>BULLISH</v>
      </c>
      <c r="K340" s="6" t="str">
        <f>OBV!G340</f>
        <v>NEUTRAL</v>
      </c>
      <c r="L340" s="6" t="str">
        <f>OBV!H340</f>
        <v>CONFIRMED BULLISH</v>
      </c>
      <c r="M340" s="8">
        <f t="shared" si="50"/>
        <v>25</v>
      </c>
      <c r="N340" s="8">
        <f t="shared" si="51"/>
        <v>100</v>
      </c>
      <c r="O340" s="8">
        <f t="shared" si="52"/>
        <v>0</v>
      </c>
      <c r="P340" s="8">
        <f t="shared" si="53"/>
        <v>83.5</v>
      </c>
      <c r="Q340" s="9">
        <f t="shared" si="54"/>
        <v>56.274999999999999</v>
      </c>
      <c r="R340" s="9">
        <f t="shared" si="55"/>
        <v>45.875</v>
      </c>
      <c r="S340" s="9">
        <f t="shared" si="56"/>
        <v>56.325000000000003</v>
      </c>
      <c r="T340" s="9">
        <f t="shared" si="57"/>
        <v>52.125</v>
      </c>
      <c r="U340" s="8">
        <f t="shared" si="58"/>
        <v>52.82500000000001</v>
      </c>
      <c r="V340" s="8">
        <f t="shared" si="59"/>
        <v>52.650000000000006</v>
      </c>
    </row>
    <row r="341" spans="1:22" ht="13.5" x14ac:dyDescent="0.25">
      <c r="A341" s="3">
        <f>RSI!A341</f>
        <v>42500</v>
      </c>
      <c r="B341" s="2">
        <f>RSI!B341</f>
        <v>23.3109</v>
      </c>
      <c r="C341" s="2">
        <f>RSI!I341</f>
        <v>57.583858094676792</v>
      </c>
      <c r="D341" s="2">
        <f>MACD!E341</f>
        <v>-0.177097994623022</v>
      </c>
      <c r="E341" s="2">
        <f>MACD!F341</f>
        <v>0.18553105662922048</v>
      </c>
      <c r="F341" s="2">
        <f>'Moving Avg'!D341</f>
        <v>22.663600000000002</v>
      </c>
      <c r="G341" s="2">
        <f>'Moving Avg'!F341</f>
        <v>22.370579999999997</v>
      </c>
      <c r="H341" s="2">
        <f>'Moving Avg'!G341</f>
        <v>23.112322000000002</v>
      </c>
      <c r="I341" s="2">
        <f>'Moving Avg'!H341</f>
        <v>28.945946999999975</v>
      </c>
      <c r="J341" s="6" t="str">
        <f>OBV!F341</f>
        <v>BEARISH</v>
      </c>
      <c r="K341" s="6" t="str">
        <f>OBV!G341</f>
        <v>NEUTRAL</v>
      </c>
      <c r="L341" s="6" t="str">
        <f>OBV!H341</f>
        <v>BEARISH DIVERGENCE</v>
      </c>
      <c r="M341" s="8">
        <f t="shared" si="50"/>
        <v>25</v>
      </c>
      <c r="N341" s="8">
        <f t="shared" si="51"/>
        <v>100</v>
      </c>
      <c r="O341" s="8">
        <f t="shared" si="52"/>
        <v>0</v>
      </c>
      <c r="P341" s="8">
        <f t="shared" si="53"/>
        <v>16.5</v>
      </c>
      <c r="Q341" s="9">
        <f t="shared" si="54"/>
        <v>46.225000000000001</v>
      </c>
      <c r="R341" s="9">
        <f t="shared" si="55"/>
        <v>29.125</v>
      </c>
      <c r="S341" s="9">
        <f t="shared" si="56"/>
        <v>26.175000000000001</v>
      </c>
      <c r="T341" s="9">
        <f t="shared" si="57"/>
        <v>35.375</v>
      </c>
      <c r="U341" s="8">
        <f t="shared" si="58"/>
        <v>33.841666666666661</v>
      </c>
      <c r="V341" s="8">
        <f t="shared" si="59"/>
        <v>34.224999999999994</v>
      </c>
    </row>
    <row r="342" spans="1:22" ht="13.5" x14ac:dyDescent="0.25">
      <c r="A342" s="3">
        <f>RSI!A342</f>
        <v>42501</v>
      </c>
      <c r="B342" s="2">
        <f>RSI!B342</f>
        <v>22.619900000000001</v>
      </c>
      <c r="C342" s="2">
        <f>RSI!I342</f>
        <v>49.173414852118</v>
      </c>
      <c r="D342" s="2">
        <f>MACD!E342</f>
        <v>-0.20297555156235703</v>
      </c>
      <c r="E342" s="2">
        <f>MACD!F342</f>
        <v>0.10782973499090498</v>
      </c>
      <c r="F342" s="2">
        <f>'Moving Avg'!D342</f>
        <v>22.691600000000001</v>
      </c>
      <c r="G342" s="2">
        <f>'Moving Avg'!F342</f>
        <v>22.364459999999998</v>
      </c>
      <c r="H342" s="2">
        <f>'Moving Avg'!G342</f>
        <v>23.106374000000002</v>
      </c>
      <c r="I342" s="2">
        <f>'Moving Avg'!H342</f>
        <v>28.859176499999972</v>
      </c>
      <c r="J342" s="6" t="str">
        <f>OBV!F342</f>
        <v>BEARISH</v>
      </c>
      <c r="K342" s="6" t="str">
        <f>OBV!G342</f>
        <v>STRONG</v>
      </c>
      <c r="L342" s="6" t="str">
        <f>OBV!H342</f>
        <v>BEARISH DIVERGENCE</v>
      </c>
      <c r="M342" s="8">
        <f t="shared" si="50"/>
        <v>25</v>
      </c>
      <c r="N342" s="8">
        <f t="shared" si="51"/>
        <v>100</v>
      </c>
      <c r="O342" s="8">
        <f t="shared" si="52"/>
        <v>0</v>
      </c>
      <c r="P342" s="8">
        <f t="shared" si="53"/>
        <v>33</v>
      </c>
      <c r="Q342" s="9">
        <f t="shared" si="54"/>
        <v>48.7</v>
      </c>
      <c r="R342" s="9">
        <f t="shared" si="55"/>
        <v>33.25</v>
      </c>
      <c r="S342" s="9">
        <f t="shared" si="56"/>
        <v>33.6</v>
      </c>
      <c r="T342" s="9">
        <f t="shared" si="57"/>
        <v>39.5</v>
      </c>
      <c r="U342" s="8">
        <f t="shared" si="58"/>
        <v>38.516666666666673</v>
      </c>
      <c r="V342" s="8">
        <f t="shared" si="59"/>
        <v>38.762500000000003</v>
      </c>
    </row>
    <row r="343" spans="1:22" ht="13.5" x14ac:dyDescent="0.25">
      <c r="A343" s="3">
        <f>RSI!A343</f>
        <v>42502</v>
      </c>
      <c r="B343" s="2">
        <f>RSI!B343</f>
        <v>23.284600000000001</v>
      </c>
      <c r="C343" s="2">
        <f>RSI!I343</f>
        <v>55.853028671216009</v>
      </c>
      <c r="D343" s="2">
        <f>MACD!E343</f>
        <v>-0.34105482777907525</v>
      </c>
      <c r="E343" s="2">
        <f>MACD!F343</f>
        <v>1.8052822436908936E-2</v>
      </c>
      <c r="F343" s="2">
        <f>'Moving Avg'!D343</f>
        <v>22.852539999999998</v>
      </c>
      <c r="G343" s="2">
        <f>'Moving Avg'!F343</f>
        <v>22.391574999999996</v>
      </c>
      <c r="H343" s="2">
        <f>'Moving Avg'!G343</f>
        <v>23.103223999999997</v>
      </c>
      <c r="I343" s="2">
        <f>'Moving Avg'!H343</f>
        <v>28.775729499999969</v>
      </c>
      <c r="J343" s="6" t="str">
        <f>OBV!F343</f>
        <v>BEARISH</v>
      </c>
      <c r="K343" s="6" t="str">
        <f>OBV!G343</f>
        <v>STRONG</v>
      </c>
      <c r="L343" s="6" t="str">
        <f>OBV!H343</f>
        <v>BEARISH DIVERGENCE</v>
      </c>
      <c r="M343" s="8">
        <f t="shared" si="50"/>
        <v>25</v>
      </c>
      <c r="N343" s="8">
        <f t="shared" si="51"/>
        <v>100</v>
      </c>
      <c r="O343" s="8">
        <f t="shared" si="52"/>
        <v>0</v>
      </c>
      <c r="P343" s="8">
        <f t="shared" si="53"/>
        <v>33</v>
      </c>
      <c r="Q343" s="9">
        <f t="shared" si="54"/>
        <v>48.7</v>
      </c>
      <c r="R343" s="9">
        <f t="shared" si="55"/>
        <v>33.25</v>
      </c>
      <c r="S343" s="9">
        <f t="shared" si="56"/>
        <v>33.6</v>
      </c>
      <c r="T343" s="9">
        <f t="shared" si="57"/>
        <v>39.5</v>
      </c>
      <c r="U343" s="8">
        <f t="shared" si="58"/>
        <v>38.516666666666673</v>
      </c>
      <c r="V343" s="8">
        <f t="shared" si="59"/>
        <v>38.762500000000003</v>
      </c>
    </row>
    <row r="344" spans="1:22" ht="13.5" x14ac:dyDescent="0.25">
      <c r="A344" s="3">
        <f>RSI!A344</f>
        <v>42503</v>
      </c>
      <c r="B344" s="2">
        <f>RSI!B344</f>
        <v>23.284600000000001</v>
      </c>
      <c r="C344" s="2">
        <f>RSI!I344</f>
        <v>55.853028671216016</v>
      </c>
      <c r="D344" s="2">
        <f>MACD!E344</f>
        <v>-0.48840577264654073</v>
      </c>
      <c r="E344" s="2">
        <f>MACD!F344</f>
        <v>-8.3238896579780994E-2</v>
      </c>
      <c r="F344" s="2">
        <f>'Moving Avg'!D344</f>
        <v>23.048459999999999</v>
      </c>
      <c r="G344" s="2">
        <f>'Moving Avg'!F344</f>
        <v>22.418690000000005</v>
      </c>
      <c r="H344" s="2">
        <f>'Moving Avg'!G344</f>
        <v>23.094825999999998</v>
      </c>
      <c r="I344" s="2">
        <f>'Moving Avg'!H344</f>
        <v>28.691407999999974</v>
      </c>
      <c r="J344" s="6" t="str">
        <f>OBV!F344</f>
        <v>BEARISH</v>
      </c>
      <c r="K344" s="6" t="str">
        <f>OBV!G344</f>
        <v>STRONG</v>
      </c>
      <c r="L344" s="6" t="str">
        <f>OBV!H344</f>
        <v>BEARISH DIVERGENCE</v>
      </c>
      <c r="M344" s="8">
        <f t="shared" si="50"/>
        <v>25</v>
      </c>
      <c r="N344" s="8">
        <f t="shared" si="51"/>
        <v>100</v>
      </c>
      <c r="O344" s="8">
        <f t="shared" si="52"/>
        <v>0</v>
      </c>
      <c r="P344" s="8">
        <f t="shared" si="53"/>
        <v>33</v>
      </c>
      <c r="Q344" s="9">
        <f t="shared" si="54"/>
        <v>48.7</v>
      </c>
      <c r="R344" s="9">
        <f t="shared" si="55"/>
        <v>33.25</v>
      </c>
      <c r="S344" s="9">
        <f t="shared" si="56"/>
        <v>33.6</v>
      </c>
      <c r="T344" s="9">
        <f t="shared" si="57"/>
        <v>39.5</v>
      </c>
      <c r="U344" s="8">
        <f t="shared" si="58"/>
        <v>38.516666666666673</v>
      </c>
      <c r="V344" s="8">
        <f t="shared" si="59"/>
        <v>38.762500000000003</v>
      </c>
    </row>
    <row r="345" spans="1:22" ht="13.5" x14ac:dyDescent="0.25">
      <c r="A345" s="3">
        <f>RSI!A345</f>
        <v>42506</v>
      </c>
      <c r="B345" s="2">
        <f>RSI!B345</f>
        <v>23.1797</v>
      </c>
      <c r="C345" s="2">
        <f>RSI!I345</f>
        <v>54.541119858442336</v>
      </c>
      <c r="D345" s="2">
        <f>MACD!E345</f>
        <v>-0.60865673204245851</v>
      </c>
      <c r="E345" s="2">
        <f>MACD!F345</f>
        <v>-0.1883224636723165</v>
      </c>
      <c r="F345" s="2">
        <f>'Moving Avg'!D345</f>
        <v>23.135939999999998</v>
      </c>
      <c r="G345" s="2">
        <f>'Moving Avg'!F345</f>
        <v>22.449305000000003</v>
      </c>
      <c r="H345" s="2">
        <f>'Moving Avg'!G345</f>
        <v>23.089577999999992</v>
      </c>
      <c r="I345" s="2">
        <f>'Moving Avg'!H345</f>
        <v>28.606561999999972</v>
      </c>
      <c r="J345" s="6" t="str">
        <f>OBV!F345</f>
        <v>BEARISH</v>
      </c>
      <c r="K345" s="6" t="str">
        <f>OBV!G345</f>
        <v>STRONG</v>
      </c>
      <c r="L345" s="6" t="str">
        <f>OBV!H345</f>
        <v>BEARISH DIVERGENCE</v>
      </c>
      <c r="M345" s="8">
        <f t="shared" si="50"/>
        <v>25</v>
      </c>
      <c r="N345" s="8">
        <f t="shared" si="51"/>
        <v>100</v>
      </c>
      <c r="O345" s="8">
        <f t="shared" si="52"/>
        <v>0</v>
      </c>
      <c r="P345" s="8">
        <f t="shared" si="53"/>
        <v>33</v>
      </c>
      <c r="Q345" s="9">
        <f t="shared" si="54"/>
        <v>48.7</v>
      </c>
      <c r="R345" s="9">
        <f t="shared" si="55"/>
        <v>33.25</v>
      </c>
      <c r="S345" s="9">
        <f t="shared" si="56"/>
        <v>33.6</v>
      </c>
      <c r="T345" s="9">
        <f t="shared" si="57"/>
        <v>39.5</v>
      </c>
      <c r="U345" s="8">
        <f t="shared" si="58"/>
        <v>38.516666666666673</v>
      </c>
      <c r="V345" s="8">
        <f t="shared" si="59"/>
        <v>38.762500000000003</v>
      </c>
    </row>
    <row r="346" spans="1:22" ht="13.5" x14ac:dyDescent="0.25">
      <c r="A346" s="3">
        <f>RSI!A346</f>
        <v>42507</v>
      </c>
      <c r="B346" s="2">
        <f>RSI!B346</f>
        <v>23.827000000000002</v>
      </c>
      <c r="C346" s="2">
        <f>RSI!I346</f>
        <v>60.678729524564886</v>
      </c>
      <c r="D346" s="2">
        <f>MACD!E346</f>
        <v>-0.661243589323675</v>
      </c>
      <c r="E346" s="2">
        <f>MACD!F346</f>
        <v>-0.28290668880258818</v>
      </c>
      <c r="F346" s="2">
        <f>'Moving Avg'!D346</f>
        <v>23.239159999999998</v>
      </c>
      <c r="G346" s="2">
        <f>'Moving Avg'!F346</f>
        <v>22.481670000000001</v>
      </c>
      <c r="H346" s="2">
        <f>'Moving Avg'!G346</f>
        <v>23.097275999999997</v>
      </c>
      <c r="I346" s="2">
        <f>'Moving Avg'!H346</f>
        <v>28.524952499999976</v>
      </c>
      <c r="J346" s="6" t="str">
        <f>OBV!F346</f>
        <v>BEARISH</v>
      </c>
      <c r="K346" s="6" t="str">
        <f>OBV!G346</f>
        <v>STRONG</v>
      </c>
      <c r="L346" s="6" t="str">
        <f>OBV!H346</f>
        <v>BEARISH DIVERGENCE</v>
      </c>
      <c r="M346" s="8">
        <f t="shared" si="50"/>
        <v>25</v>
      </c>
      <c r="N346" s="8">
        <f t="shared" si="51"/>
        <v>100</v>
      </c>
      <c r="O346" s="8">
        <f t="shared" si="52"/>
        <v>0</v>
      </c>
      <c r="P346" s="8">
        <f t="shared" si="53"/>
        <v>33</v>
      </c>
      <c r="Q346" s="9">
        <f t="shared" si="54"/>
        <v>48.7</v>
      </c>
      <c r="R346" s="9">
        <f t="shared" si="55"/>
        <v>33.25</v>
      </c>
      <c r="S346" s="9">
        <f t="shared" si="56"/>
        <v>33.6</v>
      </c>
      <c r="T346" s="9">
        <f t="shared" si="57"/>
        <v>39.5</v>
      </c>
      <c r="U346" s="8">
        <f t="shared" si="58"/>
        <v>38.516666666666673</v>
      </c>
      <c r="V346" s="8">
        <f t="shared" si="59"/>
        <v>38.762500000000003</v>
      </c>
    </row>
    <row r="347" spans="1:22" ht="13.5" x14ac:dyDescent="0.25">
      <c r="A347" s="3">
        <f>RSI!A347</f>
        <v>42508</v>
      </c>
      <c r="B347" s="2">
        <f>RSI!B347</f>
        <v>23.818200000000001</v>
      </c>
      <c r="C347" s="2">
        <f>RSI!I347</f>
        <v>60.55902208705627</v>
      </c>
      <c r="D347" s="2">
        <f>MACD!E347</f>
        <v>-0.68967951922407522</v>
      </c>
      <c r="E347" s="2">
        <f>MACD!F347</f>
        <v>-0.3642612548868856</v>
      </c>
      <c r="F347" s="2">
        <f>'Moving Avg'!D347</f>
        <v>23.478820000000002</v>
      </c>
      <c r="G347" s="2">
        <f>'Moving Avg'!F347</f>
        <v>22.548145000000002</v>
      </c>
      <c r="H347" s="2">
        <f>'Moving Avg'!G347</f>
        <v>23.104973999999991</v>
      </c>
      <c r="I347" s="2">
        <f>'Moving Avg'!H347</f>
        <v>28.443298999999971</v>
      </c>
      <c r="J347" s="6" t="str">
        <f>OBV!F347</f>
        <v>BEARISH</v>
      </c>
      <c r="K347" s="6" t="str">
        <f>OBV!G347</f>
        <v>STRONG</v>
      </c>
      <c r="L347" s="6" t="str">
        <f>OBV!H347</f>
        <v>BEARISH DIVERGENCE</v>
      </c>
      <c r="M347" s="8">
        <f t="shared" si="50"/>
        <v>25</v>
      </c>
      <c r="N347" s="8">
        <f t="shared" si="51"/>
        <v>100</v>
      </c>
      <c r="O347" s="8">
        <f t="shared" si="52"/>
        <v>0</v>
      </c>
      <c r="P347" s="8">
        <f t="shared" si="53"/>
        <v>33</v>
      </c>
      <c r="Q347" s="9">
        <f t="shared" si="54"/>
        <v>48.7</v>
      </c>
      <c r="R347" s="9">
        <f t="shared" si="55"/>
        <v>33.25</v>
      </c>
      <c r="S347" s="9">
        <f t="shared" si="56"/>
        <v>33.6</v>
      </c>
      <c r="T347" s="9">
        <f t="shared" si="57"/>
        <v>39.5</v>
      </c>
      <c r="U347" s="8">
        <f t="shared" si="58"/>
        <v>38.516666666666673</v>
      </c>
      <c r="V347" s="8">
        <f t="shared" si="59"/>
        <v>38.762500000000003</v>
      </c>
    </row>
    <row r="348" spans="1:22" ht="13.5" x14ac:dyDescent="0.25">
      <c r="A348" s="3">
        <f>RSI!A348</f>
        <v>42509</v>
      </c>
      <c r="B348" s="2">
        <f>RSI!B348</f>
        <v>23.617000000000001</v>
      </c>
      <c r="C348" s="2">
        <f>RSI!I348</f>
        <v>57.753627773924364</v>
      </c>
      <c r="D348" s="2">
        <f>MACD!E348</f>
        <v>-0.70444636436855745</v>
      </c>
      <c r="E348" s="2">
        <f>MACD!F348</f>
        <v>-0.43229827678321997</v>
      </c>
      <c r="F348" s="2">
        <f>'Moving Avg'!D348</f>
        <v>23.545300000000005</v>
      </c>
      <c r="G348" s="2">
        <f>'Moving Avg'!F348</f>
        <v>22.629490000000004</v>
      </c>
      <c r="H348" s="2">
        <f>'Moving Avg'!G348</f>
        <v>23.111971999999994</v>
      </c>
      <c r="I348" s="2">
        <f>'Moving Avg'!H348</f>
        <v>28.360639499999969</v>
      </c>
      <c r="J348" s="6" t="str">
        <f>OBV!F348</f>
        <v>BEARISH</v>
      </c>
      <c r="K348" s="6" t="str">
        <f>OBV!G348</f>
        <v>STRONG</v>
      </c>
      <c r="L348" s="6" t="str">
        <f>OBV!H348</f>
        <v>BEARISH DIVERGENCE</v>
      </c>
      <c r="M348" s="8">
        <f t="shared" si="50"/>
        <v>25</v>
      </c>
      <c r="N348" s="8">
        <f t="shared" si="51"/>
        <v>100</v>
      </c>
      <c r="O348" s="8">
        <f t="shared" si="52"/>
        <v>0</v>
      </c>
      <c r="P348" s="8">
        <f t="shared" si="53"/>
        <v>33</v>
      </c>
      <c r="Q348" s="9">
        <f t="shared" si="54"/>
        <v>48.7</v>
      </c>
      <c r="R348" s="9">
        <f t="shared" si="55"/>
        <v>33.25</v>
      </c>
      <c r="S348" s="9">
        <f t="shared" si="56"/>
        <v>33.6</v>
      </c>
      <c r="T348" s="9">
        <f t="shared" si="57"/>
        <v>39.5</v>
      </c>
      <c r="U348" s="8">
        <f t="shared" si="58"/>
        <v>38.516666666666673</v>
      </c>
      <c r="V348" s="8">
        <f t="shared" si="59"/>
        <v>38.762500000000003</v>
      </c>
    </row>
    <row r="349" spans="1:22" ht="13.5" x14ac:dyDescent="0.25">
      <c r="A349" s="3">
        <f>RSI!A349</f>
        <v>42510</v>
      </c>
      <c r="B349" s="2">
        <f>RSI!B349</f>
        <v>23.818200000000001</v>
      </c>
      <c r="C349" s="2">
        <f>RSI!I349</f>
        <v>59.761083695652324</v>
      </c>
      <c r="D349" s="2">
        <f>MACD!E349</f>
        <v>-0.76275775171117388</v>
      </c>
      <c r="E349" s="2">
        <f>MACD!F349</f>
        <v>-0.49839017176881079</v>
      </c>
      <c r="F349" s="2">
        <f>'Moving Avg'!D349</f>
        <v>23.65202</v>
      </c>
      <c r="G349" s="2">
        <f>'Moving Avg'!F349</f>
        <v>22.727020000000003</v>
      </c>
      <c r="H349" s="2">
        <f>'Moving Avg'!G349</f>
        <v>23.117743999999995</v>
      </c>
      <c r="I349" s="2">
        <f>'Moving Avg'!H349</f>
        <v>28.279204499999974</v>
      </c>
      <c r="J349" s="6" t="str">
        <f>OBV!F349</f>
        <v>BEARISH</v>
      </c>
      <c r="K349" s="6" t="str">
        <f>OBV!G349</f>
        <v>STRONG</v>
      </c>
      <c r="L349" s="6" t="str">
        <f>OBV!H349</f>
        <v>BEARISH DIVERGENCE</v>
      </c>
      <c r="M349" s="8">
        <f t="shared" si="50"/>
        <v>25</v>
      </c>
      <c r="N349" s="8">
        <f t="shared" si="51"/>
        <v>100</v>
      </c>
      <c r="O349" s="8">
        <f t="shared" si="52"/>
        <v>0</v>
      </c>
      <c r="P349" s="8">
        <f t="shared" si="53"/>
        <v>33</v>
      </c>
      <c r="Q349" s="9">
        <f t="shared" si="54"/>
        <v>48.7</v>
      </c>
      <c r="R349" s="9">
        <f t="shared" si="55"/>
        <v>33.25</v>
      </c>
      <c r="S349" s="9">
        <f t="shared" si="56"/>
        <v>33.6</v>
      </c>
      <c r="T349" s="9">
        <f t="shared" si="57"/>
        <v>39.5</v>
      </c>
      <c r="U349" s="8">
        <f t="shared" si="58"/>
        <v>38.516666666666673</v>
      </c>
      <c r="V349" s="8">
        <f t="shared" si="59"/>
        <v>38.762500000000003</v>
      </c>
    </row>
    <row r="350" spans="1:22" ht="13.5" x14ac:dyDescent="0.25">
      <c r="A350" s="3">
        <f>RSI!A350</f>
        <v>42513</v>
      </c>
      <c r="B350" s="2">
        <f>RSI!B350</f>
        <v>23.818200000000001</v>
      </c>
      <c r="C350" s="2">
        <f>RSI!I350</f>
        <v>59.761083695652331</v>
      </c>
      <c r="D350" s="2">
        <f>MACD!E350</f>
        <v>-0.74971843693161944</v>
      </c>
      <c r="E350" s="2">
        <f>MACD!F350</f>
        <v>-0.54865582480137254</v>
      </c>
      <c r="F350" s="2">
        <f>'Moving Avg'!D350</f>
        <v>23.779720000000005</v>
      </c>
      <c r="G350" s="2">
        <f>'Moving Avg'!F350</f>
        <v>22.817550000000001</v>
      </c>
      <c r="H350" s="2">
        <f>'Moving Avg'!G350</f>
        <v>23.120017999999991</v>
      </c>
      <c r="I350" s="2">
        <f>'Moving Avg'!H350</f>
        <v>28.201486999999979</v>
      </c>
      <c r="J350" s="6" t="str">
        <f>OBV!F350</f>
        <v>BEARISH</v>
      </c>
      <c r="K350" s="6" t="str">
        <f>OBV!G350</f>
        <v>STRONG</v>
      </c>
      <c r="L350" s="6" t="str">
        <f>OBV!H350</f>
        <v>BEARISH DIVERGENCE</v>
      </c>
      <c r="M350" s="8">
        <f t="shared" si="50"/>
        <v>25</v>
      </c>
      <c r="N350" s="8">
        <f t="shared" si="51"/>
        <v>100</v>
      </c>
      <c r="O350" s="8">
        <f t="shared" si="52"/>
        <v>0</v>
      </c>
      <c r="P350" s="8">
        <f t="shared" si="53"/>
        <v>33</v>
      </c>
      <c r="Q350" s="9">
        <f t="shared" si="54"/>
        <v>48.7</v>
      </c>
      <c r="R350" s="9">
        <f t="shared" si="55"/>
        <v>33.25</v>
      </c>
      <c r="S350" s="9">
        <f t="shared" si="56"/>
        <v>33.6</v>
      </c>
      <c r="T350" s="9">
        <f t="shared" si="57"/>
        <v>39.5</v>
      </c>
      <c r="U350" s="8">
        <f t="shared" si="58"/>
        <v>38.516666666666673</v>
      </c>
      <c r="V350" s="8">
        <f t="shared" si="59"/>
        <v>38.762500000000003</v>
      </c>
    </row>
    <row r="351" spans="1:22" ht="13.5" x14ac:dyDescent="0.25">
      <c r="A351" s="3">
        <f>RSI!A351</f>
        <v>42514</v>
      </c>
      <c r="B351" s="2">
        <f>RSI!B351</f>
        <v>23.818200000000001</v>
      </c>
      <c r="C351" s="2">
        <f>RSI!I351</f>
        <v>59.761083695652324</v>
      </c>
      <c r="D351" s="2">
        <f>MACD!E351</f>
        <v>-0.6557426953016936</v>
      </c>
      <c r="E351" s="2">
        <f>MACD!F351</f>
        <v>-0.57007319890143682</v>
      </c>
      <c r="F351" s="2">
        <f>'Moving Avg'!D351</f>
        <v>23.77796</v>
      </c>
      <c r="G351" s="2">
        <f>'Moving Avg'!F351</f>
        <v>22.91508</v>
      </c>
      <c r="H351" s="2">
        <f>'Moving Avg'!G351</f>
        <v>23.132787999999994</v>
      </c>
      <c r="I351" s="2">
        <f>'Moving Avg'!H351</f>
        <v>28.123812999999974</v>
      </c>
      <c r="J351" s="6" t="str">
        <f>OBV!F351</f>
        <v>BEARISH</v>
      </c>
      <c r="K351" s="6" t="str">
        <f>OBV!G351</f>
        <v>STRONG</v>
      </c>
      <c r="L351" s="6" t="str">
        <f>OBV!H351</f>
        <v>CONFIRMED BEARISH</v>
      </c>
      <c r="M351" s="8">
        <f t="shared" si="50"/>
        <v>25</v>
      </c>
      <c r="N351" s="8">
        <f t="shared" si="51"/>
        <v>100</v>
      </c>
      <c r="O351" s="8">
        <f t="shared" si="52"/>
        <v>0</v>
      </c>
      <c r="P351" s="8">
        <f t="shared" si="53"/>
        <v>33</v>
      </c>
      <c r="Q351" s="9">
        <f t="shared" si="54"/>
        <v>48.7</v>
      </c>
      <c r="R351" s="9">
        <f t="shared" si="55"/>
        <v>33.25</v>
      </c>
      <c r="S351" s="9">
        <f t="shared" si="56"/>
        <v>33.6</v>
      </c>
      <c r="T351" s="9">
        <f t="shared" si="57"/>
        <v>39.5</v>
      </c>
      <c r="U351" s="8">
        <f t="shared" si="58"/>
        <v>38.516666666666673</v>
      </c>
      <c r="V351" s="8">
        <f t="shared" si="59"/>
        <v>38.762500000000003</v>
      </c>
    </row>
    <row r="352" spans="1:22" ht="13.5" x14ac:dyDescent="0.25">
      <c r="A352" s="3">
        <f>RSI!A352</f>
        <v>42515</v>
      </c>
      <c r="B352" s="2">
        <f>RSI!B352</f>
        <v>23.818200000000001</v>
      </c>
      <c r="C352" s="2">
        <f>RSI!I352</f>
        <v>59.761083695652324</v>
      </c>
      <c r="D352" s="2">
        <f>MACD!E352</f>
        <v>-0.68673101516084856</v>
      </c>
      <c r="E352" s="2">
        <f>MACD!F352</f>
        <v>-0.59340476215331917</v>
      </c>
      <c r="F352" s="2">
        <f>'Moving Avg'!D352</f>
        <v>23.77796</v>
      </c>
      <c r="G352" s="2">
        <f>'Moving Avg'!F352</f>
        <v>22.990739999999999</v>
      </c>
      <c r="H352" s="2">
        <f>'Moving Avg'!G352</f>
        <v>23.138559999999995</v>
      </c>
      <c r="I352" s="2">
        <f>'Moving Avg'!H352</f>
        <v>28.050468999999978</v>
      </c>
      <c r="J352" s="6" t="str">
        <f>OBV!F352</f>
        <v>BEARISH</v>
      </c>
      <c r="K352" s="6" t="str">
        <f>OBV!G352</f>
        <v>STRONG</v>
      </c>
      <c r="L352" s="6" t="str">
        <f>OBV!H352</f>
        <v>NEUTRAL</v>
      </c>
      <c r="M352" s="8">
        <f t="shared" si="50"/>
        <v>25</v>
      </c>
      <c r="N352" s="8">
        <f t="shared" si="51"/>
        <v>100</v>
      </c>
      <c r="O352" s="8">
        <f t="shared" si="52"/>
        <v>0</v>
      </c>
      <c r="P352" s="8">
        <f t="shared" si="53"/>
        <v>33</v>
      </c>
      <c r="Q352" s="9">
        <f t="shared" si="54"/>
        <v>48.7</v>
      </c>
      <c r="R352" s="9">
        <f t="shared" si="55"/>
        <v>33.25</v>
      </c>
      <c r="S352" s="9">
        <f t="shared" si="56"/>
        <v>33.6</v>
      </c>
      <c r="T352" s="9">
        <f t="shared" si="57"/>
        <v>39.5</v>
      </c>
      <c r="U352" s="8">
        <f t="shared" si="58"/>
        <v>38.516666666666673</v>
      </c>
      <c r="V352" s="8">
        <f t="shared" si="59"/>
        <v>38.762500000000003</v>
      </c>
    </row>
    <row r="353" spans="1:22" ht="13.5" x14ac:dyDescent="0.25">
      <c r="A353" s="3">
        <f>RSI!A353</f>
        <v>42516</v>
      </c>
      <c r="B353" s="2">
        <f>RSI!B353</f>
        <v>24.491700000000002</v>
      </c>
      <c r="C353" s="2">
        <f>RSI!I353</f>
        <v>66.852806038738123</v>
      </c>
      <c r="D353" s="2">
        <f>MACD!E353</f>
        <v>-0.66446680974951988</v>
      </c>
      <c r="E353" s="2">
        <f>MACD!F353</f>
        <v>-0.60761717167255935</v>
      </c>
      <c r="F353" s="2">
        <f>'Moving Avg'!D353</f>
        <v>23.9529</v>
      </c>
      <c r="G353" s="2">
        <f>'Moving Avg'!F353</f>
        <v>23.121945</v>
      </c>
      <c r="H353" s="2">
        <f>'Moving Avg'!G353</f>
        <v>23.156053999999994</v>
      </c>
      <c r="I353" s="2">
        <f>'Moving Avg'!H353</f>
        <v>27.980492499999972</v>
      </c>
      <c r="J353" s="6" t="str">
        <f>OBV!F353</f>
        <v>BULLISH</v>
      </c>
      <c r="K353" s="6" t="str">
        <f>OBV!G353</f>
        <v>WEAK</v>
      </c>
      <c r="L353" s="6" t="str">
        <f>OBV!H353</f>
        <v>CONFIRMED BULLISH</v>
      </c>
      <c r="M353" s="8">
        <f t="shared" si="50"/>
        <v>25</v>
      </c>
      <c r="N353" s="8">
        <f t="shared" si="51"/>
        <v>100</v>
      </c>
      <c r="O353" s="8">
        <f t="shared" si="52"/>
        <v>0</v>
      </c>
      <c r="P353" s="8">
        <f t="shared" si="53"/>
        <v>67</v>
      </c>
      <c r="Q353" s="9">
        <f t="shared" si="54"/>
        <v>53.8</v>
      </c>
      <c r="R353" s="9">
        <f t="shared" si="55"/>
        <v>41.75</v>
      </c>
      <c r="S353" s="9">
        <f t="shared" si="56"/>
        <v>48.900000000000006</v>
      </c>
      <c r="T353" s="9">
        <f t="shared" si="57"/>
        <v>48</v>
      </c>
      <c r="U353" s="8">
        <f t="shared" si="58"/>
        <v>48.15</v>
      </c>
      <c r="V353" s="8">
        <f t="shared" si="59"/>
        <v>48.112499999999997</v>
      </c>
    </row>
    <row r="354" spans="1:22" ht="13.5" x14ac:dyDescent="0.25">
      <c r="A354" s="3">
        <f>RSI!A354</f>
        <v>42517</v>
      </c>
      <c r="B354" s="2">
        <f>RSI!B354</f>
        <v>24.605399999999999</v>
      </c>
      <c r="C354" s="2">
        <f>RSI!I354</f>
        <v>67.881917936240853</v>
      </c>
      <c r="D354" s="2">
        <f>MACD!E354</f>
        <v>-0.66162942021358617</v>
      </c>
      <c r="E354" s="2">
        <f>MACD!F354</f>
        <v>-0.61841962138076478</v>
      </c>
      <c r="F354" s="2">
        <f>'Moving Avg'!D354</f>
        <v>24.110340000000001</v>
      </c>
      <c r="G354" s="2">
        <f>'Moving Avg'!F354</f>
        <v>23.267579999999999</v>
      </c>
      <c r="H354" s="2">
        <f>'Moving Avg'!G354</f>
        <v>23.175821999999993</v>
      </c>
      <c r="I354" s="2">
        <f>'Moving Avg'!H354</f>
        <v>27.91108449999998</v>
      </c>
      <c r="J354" s="6" t="str">
        <f>OBV!F354</f>
        <v>BULLISH</v>
      </c>
      <c r="K354" s="6" t="str">
        <f>OBV!G354</f>
        <v>WEAK</v>
      </c>
      <c r="L354" s="6" t="str">
        <f>OBV!H354</f>
        <v>CONFIRMED BULLISH</v>
      </c>
      <c r="M354" s="8">
        <f t="shared" si="50"/>
        <v>25</v>
      </c>
      <c r="N354" s="8">
        <f t="shared" si="51"/>
        <v>100</v>
      </c>
      <c r="O354" s="8">
        <f t="shared" si="52"/>
        <v>0</v>
      </c>
      <c r="P354" s="8">
        <f t="shared" si="53"/>
        <v>67</v>
      </c>
      <c r="Q354" s="9">
        <f t="shared" si="54"/>
        <v>53.8</v>
      </c>
      <c r="R354" s="9">
        <f t="shared" si="55"/>
        <v>41.75</v>
      </c>
      <c r="S354" s="9">
        <f t="shared" si="56"/>
        <v>48.900000000000006</v>
      </c>
      <c r="T354" s="9">
        <f t="shared" si="57"/>
        <v>48</v>
      </c>
      <c r="U354" s="8">
        <f t="shared" si="58"/>
        <v>48.15</v>
      </c>
      <c r="V354" s="8">
        <f t="shared" si="59"/>
        <v>48.112499999999997</v>
      </c>
    </row>
    <row r="355" spans="1:22" ht="13.5" x14ac:dyDescent="0.25">
      <c r="A355" s="3">
        <f>RSI!A355</f>
        <v>42520</v>
      </c>
      <c r="B355" s="2">
        <f>RSI!B355</f>
        <v>24.6754</v>
      </c>
      <c r="C355" s="2">
        <f>RSI!I355</f>
        <v>68.529714691618608</v>
      </c>
      <c r="D355" s="2">
        <f>MACD!E355</f>
        <v>-0.6882419563866975</v>
      </c>
      <c r="E355" s="2">
        <f>MACD!F355</f>
        <v>-0.63238408838195137</v>
      </c>
      <c r="F355" s="2">
        <f>'Moving Avg'!D355</f>
        <v>24.281780000000001</v>
      </c>
      <c r="G355" s="2">
        <f>'Moving Avg'!F355</f>
        <v>23.416715</v>
      </c>
      <c r="H355" s="2">
        <f>'Moving Avg'!G355</f>
        <v>23.19699</v>
      </c>
      <c r="I355" s="2">
        <f>'Moving Avg'!H355</f>
        <v>27.840058499999984</v>
      </c>
      <c r="J355" s="6" t="str">
        <f>OBV!F355</f>
        <v>BULLISH</v>
      </c>
      <c r="K355" s="6" t="str">
        <f>OBV!G355</f>
        <v>WEAK</v>
      </c>
      <c r="L355" s="6" t="str">
        <f>OBV!H355</f>
        <v>CONFIRMED BULLISH</v>
      </c>
      <c r="M355" s="8">
        <f t="shared" si="50"/>
        <v>25</v>
      </c>
      <c r="N355" s="8">
        <f t="shared" si="51"/>
        <v>100</v>
      </c>
      <c r="O355" s="8">
        <f t="shared" si="52"/>
        <v>0</v>
      </c>
      <c r="P355" s="8">
        <f t="shared" si="53"/>
        <v>67</v>
      </c>
      <c r="Q355" s="9">
        <f t="shared" si="54"/>
        <v>53.8</v>
      </c>
      <c r="R355" s="9">
        <f t="shared" si="55"/>
        <v>41.75</v>
      </c>
      <c r="S355" s="9">
        <f t="shared" si="56"/>
        <v>48.900000000000006</v>
      </c>
      <c r="T355" s="9">
        <f t="shared" si="57"/>
        <v>48</v>
      </c>
      <c r="U355" s="8">
        <f t="shared" si="58"/>
        <v>48.15</v>
      </c>
      <c r="V355" s="8">
        <f t="shared" si="59"/>
        <v>48.112499999999997</v>
      </c>
    </row>
    <row r="356" spans="1:22" ht="13.5" x14ac:dyDescent="0.25">
      <c r="A356" s="3">
        <f>RSI!A356</f>
        <v>42521</v>
      </c>
      <c r="B356" s="2">
        <f>RSI!B356</f>
        <v>25.4102</v>
      </c>
      <c r="C356" s="2">
        <f>RSI!I356</f>
        <v>74.372842589193723</v>
      </c>
      <c r="D356" s="2">
        <f>MACD!E356</f>
        <v>-0.67313904932704105</v>
      </c>
      <c r="E356" s="2">
        <f>MACD!F356</f>
        <v>-0.64053508057096931</v>
      </c>
      <c r="F356" s="2">
        <f>'Moving Avg'!D356</f>
        <v>24.600180000000002</v>
      </c>
      <c r="G356" s="2">
        <f>'Moving Avg'!F356</f>
        <v>23.570224999999997</v>
      </c>
      <c r="H356" s="2">
        <f>'Moving Avg'!G356</f>
        <v>23.232854000000003</v>
      </c>
      <c r="I356" s="2">
        <f>'Moving Avg'!H356</f>
        <v>27.77270649999998</v>
      </c>
      <c r="J356" s="6" t="str">
        <f>OBV!F356</f>
        <v>BULLISH</v>
      </c>
      <c r="K356" s="6" t="str">
        <f>OBV!G356</f>
        <v>WEAK</v>
      </c>
      <c r="L356" s="6" t="str">
        <f>OBV!H356</f>
        <v>CONFIRMED BULLISH</v>
      </c>
      <c r="M356" s="8">
        <f t="shared" si="50"/>
        <v>0</v>
      </c>
      <c r="N356" s="8">
        <f t="shared" si="51"/>
        <v>100</v>
      </c>
      <c r="O356" s="8">
        <f t="shared" si="52"/>
        <v>0</v>
      </c>
      <c r="P356" s="8">
        <f t="shared" si="53"/>
        <v>67</v>
      </c>
      <c r="Q356" s="9">
        <f t="shared" si="54"/>
        <v>45.05</v>
      </c>
      <c r="R356" s="9">
        <f t="shared" si="55"/>
        <v>36.75</v>
      </c>
      <c r="S356" s="9">
        <f t="shared" si="56"/>
        <v>45.150000000000006</v>
      </c>
      <c r="T356" s="9">
        <f t="shared" si="57"/>
        <v>41.75</v>
      </c>
      <c r="U356" s="8">
        <f t="shared" si="58"/>
        <v>42.31666666666667</v>
      </c>
      <c r="V356" s="8">
        <f t="shared" si="59"/>
        <v>42.174999999999997</v>
      </c>
    </row>
    <row r="357" spans="1:22" ht="13.5" x14ac:dyDescent="0.25">
      <c r="A357" s="3">
        <f>RSI!A357</f>
        <v>42522</v>
      </c>
      <c r="B357" s="2">
        <f>RSI!B357</f>
        <v>25.4102</v>
      </c>
      <c r="C357" s="2">
        <f>RSI!I357</f>
        <v>74.372842589193723</v>
      </c>
      <c r="D357" s="2">
        <f>MACD!E357</f>
        <v>-0.67303119850448923</v>
      </c>
      <c r="E357" s="2">
        <f>MACD!F357</f>
        <v>-0.64703430415767338</v>
      </c>
      <c r="F357" s="2">
        <f>'Moving Avg'!D357</f>
        <v>24.918579999999999</v>
      </c>
      <c r="G357" s="2">
        <f>'Moving Avg'!F357</f>
        <v>23.716739999999994</v>
      </c>
      <c r="H357" s="2">
        <f>'Moving Avg'!G357</f>
        <v>23.259970000000003</v>
      </c>
      <c r="I357" s="2">
        <f>'Moving Avg'!H357</f>
        <v>27.705354499999981</v>
      </c>
      <c r="J357" s="6" t="str">
        <f>OBV!F357</f>
        <v>BULLISH</v>
      </c>
      <c r="K357" s="6" t="str">
        <f>OBV!G357</f>
        <v>WEAK</v>
      </c>
      <c r="L357" s="6" t="str">
        <f>OBV!H357</f>
        <v>CONFIRMED BULLISH</v>
      </c>
      <c r="M357" s="8">
        <f t="shared" si="50"/>
        <v>0</v>
      </c>
      <c r="N357" s="8">
        <f t="shared" si="51"/>
        <v>100</v>
      </c>
      <c r="O357" s="8">
        <f t="shared" si="52"/>
        <v>0</v>
      </c>
      <c r="P357" s="8">
        <f t="shared" si="53"/>
        <v>67</v>
      </c>
      <c r="Q357" s="9">
        <f t="shared" si="54"/>
        <v>45.05</v>
      </c>
      <c r="R357" s="9">
        <f t="shared" si="55"/>
        <v>36.75</v>
      </c>
      <c r="S357" s="9">
        <f t="shared" si="56"/>
        <v>45.150000000000006</v>
      </c>
      <c r="T357" s="9">
        <f t="shared" si="57"/>
        <v>41.75</v>
      </c>
      <c r="U357" s="8">
        <f t="shared" si="58"/>
        <v>42.31666666666667</v>
      </c>
      <c r="V357" s="8">
        <f t="shared" si="59"/>
        <v>42.174999999999997</v>
      </c>
    </row>
    <row r="358" spans="1:22" ht="13.5" x14ac:dyDescent="0.25">
      <c r="A358" s="3">
        <f>RSI!A358</f>
        <v>42523</v>
      </c>
      <c r="B358" s="2">
        <f>RSI!B358</f>
        <v>25.418900000000001</v>
      </c>
      <c r="C358" s="2">
        <f>RSI!I358</f>
        <v>74.438014247588001</v>
      </c>
      <c r="D358" s="2">
        <f>MACD!E358</f>
        <v>-0.71501756952950757</v>
      </c>
      <c r="E358" s="2">
        <f>MACD!F358</f>
        <v>-0.66063095723204024</v>
      </c>
      <c r="F358" s="2">
        <f>'Moving Avg'!D358</f>
        <v>25.104020000000002</v>
      </c>
      <c r="G358" s="2">
        <f>'Moving Avg'!F358</f>
        <v>23.863689999999995</v>
      </c>
      <c r="H358" s="2">
        <f>'Moving Avg'!G358</f>
        <v>23.301606000000003</v>
      </c>
      <c r="I358" s="2">
        <f>'Moving Avg'!H358</f>
        <v>27.638045999999981</v>
      </c>
      <c r="J358" s="6" t="str">
        <f>OBV!F358</f>
        <v>BULLISH</v>
      </c>
      <c r="K358" s="6" t="str">
        <f>OBV!G358</f>
        <v>WEAK</v>
      </c>
      <c r="L358" s="6" t="str">
        <f>OBV!H358</f>
        <v>CONFIRMED BULLISH</v>
      </c>
      <c r="M358" s="8">
        <f t="shared" si="50"/>
        <v>0</v>
      </c>
      <c r="N358" s="8">
        <f t="shared" si="51"/>
        <v>100</v>
      </c>
      <c r="O358" s="8">
        <f t="shared" si="52"/>
        <v>0</v>
      </c>
      <c r="P358" s="8">
        <f t="shared" si="53"/>
        <v>67</v>
      </c>
      <c r="Q358" s="9">
        <f t="shared" si="54"/>
        <v>45.05</v>
      </c>
      <c r="R358" s="9">
        <f t="shared" si="55"/>
        <v>36.75</v>
      </c>
      <c r="S358" s="9">
        <f t="shared" si="56"/>
        <v>45.150000000000006</v>
      </c>
      <c r="T358" s="9">
        <f t="shared" si="57"/>
        <v>41.75</v>
      </c>
      <c r="U358" s="8">
        <f t="shared" si="58"/>
        <v>42.31666666666667</v>
      </c>
      <c r="V358" s="8">
        <f t="shared" si="59"/>
        <v>42.174999999999997</v>
      </c>
    </row>
    <row r="359" spans="1:22" ht="13.5" x14ac:dyDescent="0.25">
      <c r="A359" s="3">
        <f>RSI!A359</f>
        <v>42524</v>
      </c>
      <c r="B359" s="2">
        <f>RSI!B359</f>
        <v>25.541399999999999</v>
      </c>
      <c r="C359" s="2">
        <f>RSI!I359</f>
        <v>75.387136169408933</v>
      </c>
      <c r="D359" s="2">
        <f>MACD!E359</f>
        <v>-0.73841922694763085</v>
      </c>
      <c r="E359" s="2">
        <f>MACD!F359</f>
        <v>-0.67618861117515838</v>
      </c>
      <c r="F359" s="2">
        <f>'Moving Avg'!D359</f>
        <v>25.291220000000003</v>
      </c>
      <c r="G359" s="2">
        <f>'Moving Avg'!F359</f>
        <v>24.025509999999993</v>
      </c>
      <c r="H359" s="2">
        <f>'Moving Avg'!G359</f>
        <v>23.339918000000001</v>
      </c>
      <c r="I359" s="2">
        <f>'Moving Avg'!H359</f>
        <v>27.571349999999988</v>
      </c>
      <c r="J359" s="6" t="str">
        <f>OBV!F359</f>
        <v>BULLISH</v>
      </c>
      <c r="K359" s="6" t="str">
        <f>OBV!G359</f>
        <v>WEAK</v>
      </c>
      <c r="L359" s="6" t="str">
        <f>OBV!H359</f>
        <v>CONFIRMED BULLISH</v>
      </c>
      <c r="M359" s="8">
        <f t="shared" si="50"/>
        <v>0</v>
      </c>
      <c r="N359" s="8">
        <f t="shared" si="51"/>
        <v>100</v>
      </c>
      <c r="O359" s="8">
        <f t="shared" si="52"/>
        <v>0</v>
      </c>
      <c r="P359" s="8">
        <f t="shared" si="53"/>
        <v>67</v>
      </c>
      <c r="Q359" s="9">
        <f t="shared" si="54"/>
        <v>45.05</v>
      </c>
      <c r="R359" s="9">
        <f t="shared" si="55"/>
        <v>36.75</v>
      </c>
      <c r="S359" s="9">
        <f t="shared" si="56"/>
        <v>45.150000000000006</v>
      </c>
      <c r="T359" s="9">
        <f t="shared" si="57"/>
        <v>41.75</v>
      </c>
      <c r="U359" s="8">
        <f t="shared" si="58"/>
        <v>42.31666666666667</v>
      </c>
      <c r="V359" s="8">
        <f t="shared" si="59"/>
        <v>42.174999999999997</v>
      </c>
    </row>
    <row r="360" spans="1:22" ht="13.5" x14ac:dyDescent="0.25">
      <c r="A360" s="3">
        <f>RSI!A360</f>
        <v>42527</v>
      </c>
      <c r="B360" s="2">
        <f>RSI!B360</f>
        <v>25.541399999999999</v>
      </c>
      <c r="C360" s="2">
        <f>RSI!I360</f>
        <v>75.387136169408933</v>
      </c>
      <c r="D360" s="2">
        <f>MACD!E360</f>
        <v>-0.7679764317402018</v>
      </c>
      <c r="E360" s="2">
        <f>MACD!F360</f>
        <v>-0.6945461752881672</v>
      </c>
      <c r="F360" s="2">
        <f>'Moving Avg'!D360</f>
        <v>25.464419999999997</v>
      </c>
      <c r="G360" s="2">
        <f>'Moving Avg'!F360</f>
        <v>24.165464999999994</v>
      </c>
      <c r="H360" s="2">
        <f>'Moving Avg'!G360</f>
        <v>23.378406000000005</v>
      </c>
      <c r="I360" s="2">
        <f>'Moving Avg'!H360</f>
        <v>27.500061499999987</v>
      </c>
      <c r="J360" s="6" t="str">
        <f>OBV!F360</f>
        <v>BULLISH</v>
      </c>
      <c r="K360" s="6" t="str">
        <f>OBV!G360</f>
        <v>WEAK</v>
      </c>
      <c r="L360" s="6" t="str">
        <f>OBV!H360</f>
        <v>CONFIRMED BULLISH</v>
      </c>
      <c r="M360" s="8">
        <f t="shared" si="50"/>
        <v>0</v>
      </c>
      <c r="N360" s="8">
        <f t="shared" si="51"/>
        <v>100</v>
      </c>
      <c r="O360" s="8">
        <f t="shared" si="52"/>
        <v>0</v>
      </c>
      <c r="P360" s="8">
        <f t="shared" si="53"/>
        <v>67</v>
      </c>
      <c r="Q360" s="9">
        <f t="shared" si="54"/>
        <v>45.05</v>
      </c>
      <c r="R360" s="9">
        <f t="shared" si="55"/>
        <v>36.75</v>
      </c>
      <c r="S360" s="9">
        <f t="shared" si="56"/>
        <v>45.150000000000006</v>
      </c>
      <c r="T360" s="9">
        <f t="shared" si="57"/>
        <v>41.75</v>
      </c>
      <c r="U360" s="8">
        <f t="shared" si="58"/>
        <v>42.31666666666667</v>
      </c>
      <c r="V360" s="8">
        <f t="shared" si="59"/>
        <v>42.174999999999997</v>
      </c>
    </row>
    <row r="361" spans="1:22" ht="13.5" x14ac:dyDescent="0.25">
      <c r="A361" s="3">
        <f>RSI!A361</f>
        <v>42528</v>
      </c>
      <c r="B361" s="2">
        <f>RSI!B361</f>
        <v>26.1099</v>
      </c>
      <c r="C361" s="2">
        <f>RSI!I361</f>
        <v>79.486613788163567</v>
      </c>
      <c r="D361" s="2">
        <f>MACD!E361</f>
        <v>-0.84413063570315572</v>
      </c>
      <c r="E361" s="2">
        <f>MACD!F361</f>
        <v>-0.72446306737116495</v>
      </c>
      <c r="F361" s="2">
        <f>'Moving Avg'!D361</f>
        <v>25.604359999999996</v>
      </c>
      <c r="G361" s="2">
        <f>'Moving Avg'!F361</f>
        <v>24.305414999999993</v>
      </c>
      <c r="H361" s="2">
        <f>'Moving Avg'!G361</f>
        <v>23.428264000000002</v>
      </c>
      <c r="I361" s="2">
        <f>'Moving Avg'!H361</f>
        <v>27.431615499999989</v>
      </c>
      <c r="J361" s="6" t="str">
        <f>OBV!F361</f>
        <v>BULLISH</v>
      </c>
      <c r="K361" s="6" t="str">
        <f>OBV!G361</f>
        <v>WEAK</v>
      </c>
      <c r="L361" s="6" t="str">
        <f>OBV!H361</f>
        <v>CONFIRMED BULLISH</v>
      </c>
      <c r="M361" s="8">
        <f t="shared" si="50"/>
        <v>0</v>
      </c>
      <c r="N361" s="8">
        <f t="shared" si="51"/>
        <v>100</v>
      </c>
      <c r="O361" s="8">
        <f t="shared" si="52"/>
        <v>0</v>
      </c>
      <c r="P361" s="8">
        <f t="shared" si="53"/>
        <v>67</v>
      </c>
      <c r="Q361" s="9">
        <f t="shared" si="54"/>
        <v>45.05</v>
      </c>
      <c r="R361" s="9">
        <f t="shared" si="55"/>
        <v>36.75</v>
      </c>
      <c r="S361" s="9">
        <f t="shared" si="56"/>
        <v>45.150000000000006</v>
      </c>
      <c r="T361" s="9">
        <f t="shared" si="57"/>
        <v>41.75</v>
      </c>
      <c r="U361" s="8">
        <f t="shared" si="58"/>
        <v>42.31666666666667</v>
      </c>
      <c r="V361" s="8">
        <f t="shared" si="59"/>
        <v>42.174999999999997</v>
      </c>
    </row>
    <row r="362" spans="1:22" ht="13.5" x14ac:dyDescent="0.25">
      <c r="A362" s="3">
        <f>RSI!A362</f>
        <v>42529</v>
      </c>
      <c r="B362" s="2">
        <f>RSI!B362</f>
        <v>26.258600000000001</v>
      </c>
      <c r="C362" s="2">
        <f>RSI!I362</f>
        <v>80.405912389077315</v>
      </c>
      <c r="D362" s="2">
        <f>MACD!E362</f>
        <v>-0.93130694210486098</v>
      </c>
      <c r="E362" s="2">
        <f>MACD!F362</f>
        <v>-0.76583184231790413</v>
      </c>
      <c r="F362" s="2">
        <f>'Moving Avg'!D362</f>
        <v>25.774040000000003</v>
      </c>
      <c r="G362" s="2">
        <f>'Moving Avg'!F362</f>
        <v>24.487349999999996</v>
      </c>
      <c r="H362" s="2">
        <f>'Moving Avg'!G362</f>
        <v>23.470774000000002</v>
      </c>
      <c r="I362" s="2">
        <f>'Moving Avg'!H362</f>
        <v>27.363912999999989</v>
      </c>
      <c r="J362" s="6" t="str">
        <f>OBV!F362</f>
        <v>BULLISH</v>
      </c>
      <c r="K362" s="6" t="str">
        <f>OBV!G362</f>
        <v>WEAK</v>
      </c>
      <c r="L362" s="6" t="str">
        <f>OBV!H362</f>
        <v>CONFIRMED BULLISH</v>
      </c>
      <c r="M362" s="8">
        <f t="shared" si="50"/>
        <v>0</v>
      </c>
      <c r="N362" s="8">
        <f t="shared" si="51"/>
        <v>100</v>
      </c>
      <c r="O362" s="8">
        <f t="shared" si="52"/>
        <v>0</v>
      </c>
      <c r="P362" s="8">
        <f t="shared" si="53"/>
        <v>67</v>
      </c>
      <c r="Q362" s="9">
        <f t="shared" si="54"/>
        <v>45.05</v>
      </c>
      <c r="R362" s="9">
        <f t="shared" si="55"/>
        <v>36.75</v>
      </c>
      <c r="S362" s="9">
        <f t="shared" si="56"/>
        <v>45.150000000000006</v>
      </c>
      <c r="T362" s="9">
        <f t="shared" si="57"/>
        <v>41.75</v>
      </c>
      <c r="U362" s="8">
        <f t="shared" si="58"/>
        <v>42.31666666666667</v>
      </c>
      <c r="V362" s="8">
        <f t="shared" si="59"/>
        <v>42.174999999999997</v>
      </c>
    </row>
    <row r="363" spans="1:22" ht="13.5" x14ac:dyDescent="0.25">
      <c r="A363" s="3">
        <f>RSI!A363</f>
        <v>42530</v>
      </c>
      <c r="B363" s="2">
        <f>RSI!B363</f>
        <v>26.258600000000001</v>
      </c>
      <c r="C363" s="2">
        <f>RSI!I363</f>
        <v>80.405912389077315</v>
      </c>
      <c r="D363" s="2">
        <f>MACD!E363</f>
        <v>-0.91318972413349542</v>
      </c>
      <c r="E363" s="2">
        <f>MACD!F363</f>
        <v>-0.79530341868102239</v>
      </c>
      <c r="F363" s="2">
        <f>'Moving Avg'!D363</f>
        <v>25.941980000000001</v>
      </c>
      <c r="G363" s="2">
        <f>'Moving Avg'!F363</f>
        <v>24.636049999999997</v>
      </c>
      <c r="H363" s="2">
        <f>'Moving Avg'!G363</f>
        <v>23.506112000000012</v>
      </c>
      <c r="I363" s="2">
        <f>'Moving Avg'!H363</f>
        <v>27.296210499999994</v>
      </c>
      <c r="J363" s="6" t="str">
        <f>OBV!F363</f>
        <v>BULLISH</v>
      </c>
      <c r="K363" s="6" t="str">
        <f>OBV!G363</f>
        <v>WEAK</v>
      </c>
      <c r="L363" s="6" t="str">
        <f>OBV!H363</f>
        <v>CONFIRMED BULLISH</v>
      </c>
      <c r="M363" s="8">
        <f t="shared" si="50"/>
        <v>0</v>
      </c>
      <c r="N363" s="8">
        <f t="shared" si="51"/>
        <v>100</v>
      </c>
      <c r="O363" s="8">
        <f t="shared" si="52"/>
        <v>0</v>
      </c>
      <c r="P363" s="8">
        <f t="shared" si="53"/>
        <v>67</v>
      </c>
      <c r="Q363" s="9">
        <f t="shared" si="54"/>
        <v>45.05</v>
      </c>
      <c r="R363" s="9">
        <f t="shared" si="55"/>
        <v>36.75</v>
      </c>
      <c r="S363" s="9">
        <f t="shared" si="56"/>
        <v>45.150000000000006</v>
      </c>
      <c r="T363" s="9">
        <f t="shared" si="57"/>
        <v>41.75</v>
      </c>
      <c r="U363" s="8">
        <f t="shared" si="58"/>
        <v>42.31666666666667</v>
      </c>
      <c r="V363" s="8">
        <f t="shared" si="59"/>
        <v>42.174999999999997</v>
      </c>
    </row>
    <row r="364" spans="1:22" ht="13.5" x14ac:dyDescent="0.25">
      <c r="A364" s="3">
        <f>RSI!A364</f>
        <v>42531</v>
      </c>
      <c r="B364" s="2">
        <f>RSI!B364</f>
        <v>26.853400000000001</v>
      </c>
      <c r="C364" s="2">
        <f>RSI!I364</f>
        <v>83.778348092035998</v>
      </c>
      <c r="D364" s="2">
        <f>MACD!E364</f>
        <v>-0.93529116618859831</v>
      </c>
      <c r="E364" s="2">
        <f>MACD!F364</f>
        <v>-0.82330096818253762</v>
      </c>
      <c r="F364" s="2">
        <f>'Moving Avg'!D364</f>
        <v>26.204379999999997</v>
      </c>
      <c r="G364" s="2">
        <f>'Moving Avg'!F364</f>
        <v>24.814489999999999</v>
      </c>
      <c r="H364" s="2">
        <f>'Moving Avg'!G364</f>
        <v>23.56804</v>
      </c>
      <c r="I364" s="2">
        <f>'Moving Avg'!H364</f>
        <v>27.231481999999993</v>
      </c>
      <c r="J364" s="6" t="str">
        <f>OBV!F364</f>
        <v>BULLISH</v>
      </c>
      <c r="K364" s="6" t="str">
        <f>OBV!G364</f>
        <v>WEAK</v>
      </c>
      <c r="L364" s="6" t="str">
        <f>OBV!H364</f>
        <v>CONFIRMED BULLISH</v>
      </c>
      <c r="M364" s="8">
        <f t="shared" si="50"/>
        <v>0</v>
      </c>
      <c r="N364" s="8">
        <f t="shared" si="51"/>
        <v>100</v>
      </c>
      <c r="O364" s="8">
        <f t="shared" si="52"/>
        <v>0</v>
      </c>
      <c r="P364" s="8">
        <f t="shared" si="53"/>
        <v>67</v>
      </c>
      <c r="Q364" s="9">
        <f t="shared" si="54"/>
        <v>45.05</v>
      </c>
      <c r="R364" s="9">
        <f t="shared" si="55"/>
        <v>36.75</v>
      </c>
      <c r="S364" s="9">
        <f t="shared" si="56"/>
        <v>45.150000000000006</v>
      </c>
      <c r="T364" s="9">
        <f t="shared" si="57"/>
        <v>41.75</v>
      </c>
      <c r="U364" s="8">
        <f t="shared" si="58"/>
        <v>42.31666666666667</v>
      </c>
      <c r="V364" s="8">
        <f t="shared" si="59"/>
        <v>42.174999999999997</v>
      </c>
    </row>
    <row r="365" spans="1:22" ht="13.5" x14ac:dyDescent="0.25">
      <c r="A365" s="3">
        <f>RSI!A365</f>
        <v>42534</v>
      </c>
      <c r="B365" s="2">
        <f>RSI!B365</f>
        <v>26.897200000000002</v>
      </c>
      <c r="C365" s="2">
        <f>RSI!I365</f>
        <v>83.996778890136127</v>
      </c>
      <c r="D365" s="2">
        <f>MACD!E365</f>
        <v>-0.96004196932363683</v>
      </c>
      <c r="E365" s="2">
        <f>MACD!F365</f>
        <v>-0.85064916841075744</v>
      </c>
      <c r="F365" s="2">
        <f>'Moving Avg'!D365</f>
        <v>26.475540000000002</v>
      </c>
      <c r="G365" s="2">
        <f>'Moving Avg'!F365</f>
        <v>25.000364999999999</v>
      </c>
      <c r="H365" s="2">
        <f>'Moving Avg'!G365</f>
        <v>23.616150000000001</v>
      </c>
      <c r="I365" s="2">
        <f>'Moving Avg'!H365</f>
        <v>27.166972499999996</v>
      </c>
      <c r="J365" s="6" t="str">
        <f>OBV!F365</f>
        <v>BULLISH</v>
      </c>
      <c r="K365" s="6" t="str">
        <f>OBV!G365</f>
        <v>WEAK</v>
      </c>
      <c r="L365" s="6" t="str">
        <f>OBV!H365</f>
        <v>CONFIRMED BULLISH</v>
      </c>
      <c r="M365" s="8">
        <f t="shared" si="50"/>
        <v>0</v>
      </c>
      <c r="N365" s="8">
        <f t="shared" si="51"/>
        <v>100</v>
      </c>
      <c r="O365" s="8">
        <f t="shared" si="52"/>
        <v>0</v>
      </c>
      <c r="P365" s="8">
        <f t="shared" si="53"/>
        <v>67</v>
      </c>
      <c r="Q365" s="9">
        <f t="shared" si="54"/>
        <v>45.05</v>
      </c>
      <c r="R365" s="9">
        <f t="shared" si="55"/>
        <v>36.75</v>
      </c>
      <c r="S365" s="9">
        <f t="shared" si="56"/>
        <v>45.150000000000006</v>
      </c>
      <c r="T365" s="9">
        <f t="shared" si="57"/>
        <v>41.75</v>
      </c>
      <c r="U365" s="8">
        <f t="shared" si="58"/>
        <v>42.31666666666667</v>
      </c>
      <c r="V365" s="8">
        <f t="shared" si="59"/>
        <v>42.174999999999997</v>
      </c>
    </row>
    <row r="366" spans="1:22" ht="13.5" x14ac:dyDescent="0.25">
      <c r="A366" s="3">
        <f>RSI!A366</f>
        <v>42535</v>
      </c>
      <c r="B366" s="2">
        <f>RSI!B366</f>
        <v>26.897200000000002</v>
      </c>
      <c r="C366" s="2">
        <f>RSI!I366</f>
        <v>83.996778890136127</v>
      </c>
      <c r="D366" s="2">
        <f>MACD!E366</f>
        <v>-0.88076647925196028</v>
      </c>
      <c r="E366" s="2">
        <f>MACD!F366</f>
        <v>-0.85667263057899812</v>
      </c>
      <c r="F366" s="2">
        <f>'Moving Avg'!D366</f>
        <v>26.632999999999999</v>
      </c>
      <c r="G366" s="2">
        <f>'Moving Avg'!F366</f>
        <v>25.153875000000003</v>
      </c>
      <c r="H366" s="2">
        <f>'Moving Avg'!G366</f>
        <v>23.678954000000004</v>
      </c>
      <c r="I366" s="2">
        <f>'Moving Avg'!H366</f>
        <v>27.102462999999993</v>
      </c>
      <c r="J366" s="6" t="str">
        <f>OBV!F366</f>
        <v>BULLISH</v>
      </c>
      <c r="K366" s="6" t="str">
        <f>OBV!G366</f>
        <v>WEAK</v>
      </c>
      <c r="L366" s="6" t="str">
        <f>OBV!H366</f>
        <v>CONFIRMED BULLISH</v>
      </c>
      <c r="M366" s="8">
        <f t="shared" si="50"/>
        <v>0</v>
      </c>
      <c r="N366" s="8">
        <f t="shared" si="51"/>
        <v>100</v>
      </c>
      <c r="O366" s="8">
        <f t="shared" si="52"/>
        <v>0</v>
      </c>
      <c r="P366" s="8">
        <f t="shared" si="53"/>
        <v>67</v>
      </c>
      <c r="Q366" s="9">
        <f t="shared" si="54"/>
        <v>45.05</v>
      </c>
      <c r="R366" s="9">
        <f t="shared" si="55"/>
        <v>36.75</v>
      </c>
      <c r="S366" s="9">
        <f t="shared" si="56"/>
        <v>45.150000000000006</v>
      </c>
      <c r="T366" s="9">
        <f t="shared" si="57"/>
        <v>41.75</v>
      </c>
      <c r="U366" s="8">
        <f t="shared" si="58"/>
        <v>42.31666666666667</v>
      </c>
      <c r="V366" s="8">
        <f t="shared" si="59"/>
        <v>42.174999999999997</v>
      </c>
    </row>
    <row r="367" spans="1:22" ht="13.5" x14ac:dyDescent="0.25">
      <c r="A367" s="3">
        <f>RSI!A367</f>
        <v>42536</v>
      </c>
      <c r="B367" s="2">
        <f>RSI!B367</f>
        <v>26.897200000000002</v>
      </c>
      <c r="C367" s="2">
        <f>RSI!I367</f>
        <v>83.996778890136113</v>
      </c>
      <c r="D367" s="2">
        <f>MACD!E367</f>
        <v>-0.82556469666871379</v>
      </c>
      <c r="E367" s="2">
        <f>MACD!F367</f>
        <v>-0.85045104379694125</v>
      </c>
      <c r="F367" s="2">
        <f>'Moving Avg'!D367</f>
        <v>26.760720000000003</v>
      </c>
      <c r="G367" s="2">
        <f>'Moving Avg'!F367</f>
        <v>25.307825000000001</v>
      </c>
      <c r="H367" s="2">
        <f>'Moving Avg'!G367</f>
        <v>23.735810000000004</v>
      </c>
      <c r="I367" s="2">
        <f>'Moving Avg'!H367</f>
        <v>27.040183999999996</v>
      </c>
      <c r="J367" s="6" t="str">
        <f>OBV!F367</f>
        <v>BULLISH</v>
      </c>
      <c r="K367" s="6" t="str">
        <f>OBV!G367</f>
        <v>NEUTRAL</v>
      </c>
      <c r="L367" s="6" t="str">
        <f>OBV!H367</f>
        <v>CONFIRMED BULLISH</v>
      </c>
      <c r="M367" s="8">
        <f t="shared" si="50"/>
        <v>0</v>
      </c>
      <c r="N367" s="8">
        <f t="shared" si="51"/>
        <v>0</v>
      </c>
      <c r="O367" s="8">
        <f t="shared" si="52"/>
        <v>0</v>
      </c>
      <c r="P367" s="8">
        <f t="shared" si="53"/>
        <v>83.5</v>
      </c>
      <c r="Q367" s="9">
        <f t="shared" si="54"/>
        <v>12.525</v>
      </c>
      <c r="R367" s="9">
        <f t="shared" si="55"/>
        <v>20.875</v>
      </c>
      <c r="S367" s="9">
        <f t="shared" si="56"/>
        <v>37.575000000000003</v>
      </c>
      <c r="T367" s="9">
        <f t="shared" si="57"/>
        <v>20.875</v>
      </c>
      <c r="U367" s="8">
        <f t="shared" si="58"/>
        <v>23.658333333333331</v>
      </c>
      <c r="V367" s="8">
        <f t="shared" si="59"/>
        <v>22.962499999999999</v>
      </c>
    </row>
    <row r="368" spans="1:22" ht="13.5" x14ac:dyDescent="0.25">
      <c r="A368" s="3">
        <f>RSI!A368</f>
        <v>42537</v>
      </c>
      <c r="B368" s="2">
        <f>RSI!B368</f>
        <v>26.8797</v>
      </c>
      <c r="C368" s="2">
        <f>RSI!I368</f>
        <v>83.436130040562517</v>
      </c>
      <c r="D368" s="2">
        <f>MACD!E368</f>
        <v>-0.78721840322977599</v>
      </c>
      <c r="E368" s="2">
        <f>MACD!F368</f>
        <v>-0.83780451568350833</v>
      </c>
      <c r="F368" s="2">
        <f>'Moving Avg'!D368</f>
        <v>26.88494</v>
      </c>
      <c r="G368" s="2">
        <f>'Moving Avg'!F368</f>
        <v>25.470960000000002</v>
      </c>
      <c r="H368" s="2">
        <f>'Moving Avg'!G368</f>
        <v>23.790568000000007</v>
      </c>
      <c r="I368" s="2">
        <f>'Moving Avg'!H368</f>
        <v>26.983678000000001</v>
      </c>
      <c r="J368" s="6" t="str">
        <f>OBV!F368</f>
        <v>BEARISH</v>
      </c>
      <c r="K368" s="6" t="str">
        <f>OBV!G368</f>
        <v>STRONG</v>
      </c>
      <c r="L368" s="6" t="str">
        <f>OBV!H368</f>
        <v>BEARISH DIVERGENCE</v>
      </c>
      <c r="M368" s="8">
        <f t="shared" si="50"/>
        <v>0</v>
      </c>
      <c r="N368" s="8">
        <f t="shared" si="51"/>
        <v>0</v>
      </c>
      <c r="O368" s="8">
        <f t="shared" si="52"/>
        <v>0</v>
      </c>
      <c r="P368" s="8">
        <f t="shared" si="53"/>
        <v>33</v>
      </c>
      <c r="Q368" s="9">
        <f t="shared" si="54"/>
        <v>4.95</v>
      </c>
      <c r="R368" s="9">
        <f t="shared" si="55"/>
        <v>8.25</v>
      </c>
      <c r="S368" s="9">
        <f t="shared" si="56"/>
        <v>14.85</v>
      </c>
      <c r="T368" s="9">
        <f t="shared" si="57"/>
        <v>8.25</v>
      </c>
      <c r="U368" s="8">
        <f t="shared" si="58"/>
        <v>9.35</v>
      </c>
      <c r="V368" s="8">
        <f t="shared" si="59"/>
        <v>9.0749999999999993</v>
      </c>
    </row>
    <row r="369" spans="1:22" ht="13.5" x14ac:dyDescent="0.25">
      <c r="A369" s="3">
        <f>RSI!A369</f>
        <v>42538</v>
      </c>
      <c r="B369" s="2">
        <f>RSI!B369</f>
        <v>26.258600000000001</v>
      </c>
      <c r="C369" s="2">
        <f>RSI!I369</f>
        <v>66.476865931766952</v>
      </c>
      <c r="D369" s="2">
        <f>MACD!E369</f>
        <v>-0.69999759323368593</v>
      </c>
      <c r="E369" s="2">
        <f>MACD!F369</f>
        <v>-0.81024313119354396</v>
      </c>
      <c r="F369" s="2">
        <f>'Moving Avg'!D369</f>
        <v>26.765980000000003</v>
      </c>
      <c r="G369" s="2">
        <f>'Moving Avg'!F369</f>
        <v>25.592980000000004</v>
      </c>
      <c r="H369" s="2">
        <f>'Moving Avg'!G369</f>
        <v>23.847248000000008</v>
      </c>
      <c r="I369" s="2">
        <f>'Moving Avg'!H369</f>
        <v>26.923717000000007</v>
      </c>
      <c r="J369" s="6" t="str">
        <f>OBV!F369</f>
        <v>BEARISH</v>
      </c>
      <c r="K369" s="6" t="str">
        <f>OBV!G369</f>
        <v>STRONG</v>
      </c>
      <c r="L369" s="6" t="str">
        <f>OBV!H369</f>
        <v>CONFIRMED BEARISH</v>
      </c>
      <c r="M369" s="8">
        <f t="shared" si="50"/>
        <v>25</v>
      </c>
      <c r="N369" s="8">
        <f t="shared" si="51"/>
        <v>0</v>
      </c>
      <c r="O369" s="8">
        <f t="shared" si="52"/>
        <v>0</v>
      </c>
      <c r="P369" s="8">
        <f t="shared" si="53"/>
        <v>33</v>
      </c>
      <c r="Q369" s="9">
        <f t="shared" si="54"/>
        <v>13.7</v>
      </c>
      <c r="R369" s="9">
        <f t="shared" si="55"/>
        <v>13.25</v>
      </c>
      <c r="S369" s="9">
        <f t="shared" si="56"/>
        <v>18.600000000000001</v>
      </c>
      <c r="T369" s="9">
        <f t="shared" si="57"/>
        <v>14.5</v>
      </c>
      <c r="U369" s="8">
        <f t="shared" si="58"/>
        <v>15.183333333333332</v>
      </c>
      <c r="V369" s="8">
        <f t="shared" si="59"/>
        <v>15.012499999999999</v>
      </c>
    </row>
    <row r="370" spans="1:22" ht="13.5" x14ac:dyDescent="0.25">
      <c r="A370" s="3">
        <f>RSI!A370</f>
        <v>42541</v>
      </c>
      <c r="B370" s="2">
        <f>RSI!B370</f>
        <v>26.2761</v>
      </c>
      <c r="C370" s="2">
        <f>RSI!I370</f>
        <v>66.682354824892684</v>
      </c>
      <c r="D370" s="2">
        <f>MACD!E370</f>
        <v>-0.63315453590645276</v>
      </c>
      <c r="E370" s="2">
        <f>MACD!F370</f>
        <v>-0.77482541213612577</v>
      </c>
      <c r="F370" s="2">
        <f>'Moving Avg'!D370</f>
        <v>26.641759999999998</v>
      </c>
      <c r="G370" s="2">
        <f>'Moving Avg'!F370</f>
        <v>25.715875000000004</v>
      </c>
      <c r="H370" s="2">
        <f>'Moving Avg'!G370</f>
        <v>23.919324000000007</v>
      </c>
      <c r="I370" s="2">
        <f>'Moving Avg'!H370</f>
        <v>26.869441500000011</v>
      </c>
      <c r="J370" s="6" t="str">
        <f>OBV!F370</f>
        <v>BEARISH</v>
      </c>
      <c r="K370" s="6" t="str">
        <f>OBV!G370</f>
        <v>STRONG</v>
      </c>
      <c r="L370" s="6" t="str">
        <f>OBV!H370</f>
        <v>CONFIRMED BEARISH</v>
      </c>
      <c r="M370" s="8">
        <f t="shared" si="50"/>
        <v>25</v>
      </c>
      <c r="N370" s="8">
        <f t="shared" si="51"/>
        <v>0</v>
      </c>
      <c r="O370" s="8">
        <f t="shared" si="52"/>
        <v>0</v>
      </c>
      <c r="P370" s="8">
        <f t="shared" si="53"/>
        <v>33</v>
      </c>
      <c r="Q370" s="9">
        <f t="shared" si="54"/>
        <v>13.7</v>
      </c>
      <c r="R370" s="9">
        <f t="shared" si="55"/>
        <v>13.25</v>
      </c>
      <c r="S370" s="9">
        <f t="shared" si="56"/>
        <v>18.600000000000001</v>
      </c>
      <c r="T370" s="9">
        <f t="shared" si="57"/>
        <v>14.5</v>
      </c>
      <c r="U370" s="8">
        <f t="shared" si="58"/>
        <v>15.183333333333332</v>
      </c>
      <c r="V370" s="8">
        <f t="shared" si="59"/>
        <v>15.012499999999999</v>
      </c>
    </row>
    <row r="371" spans="1:22" ht="13.5" x14ac:dyDescent="0.25">
      <c r="A371" s="3">
        <f>RSI!A371</f>
        <v>42542</v>
      </c>
      <c r="B371" s="2">
        <f>RSI!B371</f>
        <v>26.267399999999999</v>
      </c>
      <c r="C371" s="2">
        <f>RSI!I371</f>
        <v>66.464233750389724</v>
      </c>
      <c r="D371" s="2">
        <f>MACD!E371</f>
        <v>-0.49383584955712223</v>
      </c>
      <c r="E371" s="2">
        <f>MACD!F371</f>
        <v>-0.71862749962032513</v>
      </c>
      <c r="F371" s="2">
        <f>'Moving Avg'!D371</f>
        <v>26.515800000000002</v>
      </c>
      <c r="G371" s="2">
        <f>'Moving Avg'!F371</f>
        <v>25.838335000000001</v>
      </c>
      <c r="H371" s="2">
        <f>'Moving Avg'!G371</f>
        <v>23.985278000000012</v>
      </c>
      <c r="I371" s="2">
        <f>'Moving Avg'!H371</f>
        <v>26.809568000000002</v>
      </c>
      <c r="J371" s="6" t="str">
        <f>OBV!F371</f>
        <v>BEARISH</v>
      </c>
      <c r="K371" s="6" t="str">
        <f>OBV!G371</f>
        <v>STRONG</v>
      </c>
      <c r="L371" s="6" t="str">
        <f>OBV!H371</f>
        <v>CONFIRMED BEARISH</v>
      </c>
      <c r="M371" s="8">
        <f t="shared" si="50"/>
        <v>25</v>
      </c>
      <c r="N371" s="8">
        <f t="shared" si="51"/>
        <v>0</v>
      </c>
      <c r="O371" s="8">
        <f t="shared" si="52"/>
        <v>0</v>
      </c>
      <c r="P371" s="8">
        <f t="shared" si="53"/>
        <v>33</v>
      </c>
      <c r="Q371" s="9">
        <f t="shared" si="54"/>
        <v>13.7</v>
      </c>
      <c r="R371" s="9">
        <f t="shared" si="55"/>
        <v>13.25</v>
      </c>
      <c r="S371" s="9">
        <f t="shared" si="56"/>
        <v>18.600000000000001</v>
      </c>
      <c r="T371" s="9">
        <f t="shared" si="57"/>
        <v>14.5</v>
      </c>
      <c r="U371" s="8">
        <f t="shared" si="58"/>
        <v>15.183333333333332</v>
      </c>
      <c r="V371" s="8">
        <f t="shared" si="59"/>
        <v>15.012499999999999</v>
      </c>
    </row>
    <row r="372" spans="1:22" ht="13.5" x14ac:dyDescent="0.25">
      <c r="A372" s="3">
        <f>RSI!A372</f>
        <v>42543</v>
      </c>
      <c r="B372" s="2">
        <f>RSI!B372</f>
        <v>26.328600000000002</v>
      </c>
      <c r="C372" s="2">
        <f>RSI!I372</f>
        <v>67.275159501358928</v>
      </c>
      <c r="D372" s="2">
        <f>MACD!E372</f>
        <v>-0.36250655569873658</v>
      </c>
      <c r="E372" s="2">
        <f>MACD!F372</f>
        <v>-0.64740331083600744</v>
      </c>
      <c r="F372" s="2">
        <f>'Moving Avg'!D372</f>
        <v>26.402080000000002</v>
      </c>
      <c r="G372" s="2">
        <f>'Moving Avg'!F372</f>
        <v>25.963855000000006</v>
      </c>
      <c r="H372" s="2">
        <f>'Moving Avg'!G372</f>
        <v>24.057004000000006</v>
      </c>
      <c r="I372" s="2">
        <f>'Moving Avg'!H372</f>
        <v>26.753149499999999</v>
      </c>
      <c r="J372" s="6" t="str">
        <f>OBV!F372</f>
        <v>BEARISH</v>
      </c>
      <c r="K372" s="6" t="str">
        <f>OBV!G372</f>
        <v>STRONG</v>
      </c>
      <c r="L372" s="6" t="str">
        <f>OBV!H372</f>
        <v>CONFIRMED BEARISH</v>
      </c>
      <c r="M372" s="8">
        <f t="shared" si="50"/>
        <v>25</v>
      </c>
      <c r="N372" s="8">
        <f t="shared" si="51"/>
        <v>0</v>
      </c>
      <c r="O372" s="8">
        <f t="shared" si="52"/>
        <v>0</v>
      </c>
      <c r="P372" s="8">
        <f t="shared" si="53"/>
        <v>33</v>
      </c>
      <c r="Q372" s="9">
        <f t="shared" si="54"/>
        <v>13.7</v>
      </c>
      <c r="R372" s="9">
        <f t="shared" si="55"/>
        <v>13.25</v>
      </c>
      <c r="S372" s="9">
        <f t="shared" si="56"/>
        <v>18.600000000000001</v>
      </c>
      <c r="T372" s="9">
        <f t="shared" si="57"/>
        <v>14.5</v>
      </c>
      <c r="U372" s="8">
        <f t="shared" si="58"/>
        <v>15.183333333333332</v>
      </c>
      <c r="V372" s="8">
        <f t="shared" si="59"/>
        <v>15.012499999999999</v>
      </c>
    </row>
    <row r="373" spans="1:22" ht="13.5" x14ac:dyDescent="0.25">
      <c r="A373" s="3">
        <f>RSI!A373</f>
        <v>42544</v>
      </c>
      <c r="B373" s="2">
        <f>RSI!B373</f>
        <v>27.054600000000001</v>
      </c>
      <c r="C373" s="2">
        <f>RSI!I373</f>
        <v>74.998549228318197</v>
      </c>
      <c r="D373" s="2">
        <f>MACD!E373</f>
        <v>-0.31005760403533955</v>
      </c>
      <c r="E373" s="2">
        <f>MACD!F373</f>
        <v>-0.57993416947587395</v>
      </c>
      <c r="F373" s="2">
        <f>'Moving Avg'!D373</f>
        <v>26.437059999999995</v>
      </c>
      <c r="G373" s="2">
        <f>'Moving Avg'!F373</f>
        <v>26.092000000000002</v>
      </c>
      <c r="H373" s="2">
        <f>'Moving Avg'!G373</f>
        <v>24.143250000000009</v>
      </c>
      <c r="I373" s="2">
        <f>'Moving Avg'!H373</f>
        <v>26.700404500000005</v>
      </c>
      <c r="J373" s="6" t="str">
        <f>OBV!F373</f>
        <v>BULLISH</v>
      </c>
      <c r="K373" s="6" t="str">
        <f>OBV!G373</f>
        <v>WEAK</v>
      </c>
      <c r="L373" s="6" t="str">
        <f>OBV!H373</f>
        <v>CONFIRMED BULLISH</v>
      </c>
      <c r="M373" s="8">
        <f t="shared" si="50"/>
        <v>0</v>
      </c>
      <c r="N373" s="8">
        <f t="shared" si="51"/>
        <v>0</v>
      </c>
      <c r="O373" s="8">
        <f t="shared" si="52"/>
        <v>0</v>
      </c>
      <c r="P373" s="8">
        <f t="shared" si="53"/>
        <v>67</v>
      </c>
      <c r="Q373" s="9">
        <f t="shared" si="54"/>
        <v>10.049999999999999</v>
      </c>
      <c r="R373" s="9">
        <f t="shared" si="55"/>
        <v>16.75</v>
      </c>
      <c r="S373" s="9">
        <f t="shared" si="56"/>
        <v>30.150000000000002</v>
      </c>
      <c r="T373" s="9">
        <f t="shared" si="57"/>
        <v>16.75</v>
      </c>
      <c r="U373" s="8">
        <f t="shared" si="58"/>
        <v>18.983333333333334</v>
      </c>
      <c r="V373" s="8">
        <f t="shared" si="59"/>
        <v>18.425000000000001</v>
      </c>
    </row>
    <row r="374" spans="1:22" ht="13.5" x14ac:dyDescent="0.25">
      <c r="A374" s="3">
        <f>RSI!A374</f>
        <v>42545</v>
      </c>
      <c r="B374" s="2">
        <f>RSI!B374</f>
        <v>27.054600000000001</v>
      </c>
      <c r="C374" s="2">
        <f>RSI!I374</f>
        <v>74.998549228318197</v>
      </c>
      <c r="D374" s="2">
        <f>MACD!E374</f>
        <v>-0.18299523331290501</v>
      </c>
      <c r="E374" s="2">
        <f>MACD!F374</f>
        <v>-0.50054638224328019</v>
      </c>
      <c r="F374" s="2">
        <f>'Moving Avg'!D374</f>
        <v>26.596259999999994</v>
      </c>
      <c r="G374" s="2">
        <f>'Moving Avg'!F374</f>
        <v>26.214460000000003</v>
      </c>
      <c r="H374" s="2">
        <f>'Moving Avg'!G374</f>
        <v>24.229496000000008</v>
      </c>
      <c r="I374" s="2">
        <f>'Moving Avg'!H374</f>
        <v>26.65198950000001</v>
      </c>
      <c r="J374" s="6" t="str">
        <f>OBV!F374</f>
        <v>BULLISH</v>
      </c>
      <c r="K374" s="6" t="str">
        <f>OBV!G374</f>
        <v>WEAK</v>
      </c>
      <c r="L374" s="6" t="str">
        <f>OBV!H374</f>
        <v>CONFIRMED BULLISH</v>
      </c>
      <c r="M374" s="8">
        <f t="shared" si="50"/>
        <v>0</v>
      </c>
      <c r="N374" s="8">
        <f t="shared" si="51"/>
        <v>0</v>
      </c>
      <c r="O374" s="8">
        <f t="shared" si="52"/>
        <v>0</v>
      </c>
      <c r="P374" s="8">
        <f t="shared" si="53"/>
        <v>67</v>
      </c>
      <c r="Q374" s="9">
        <f t="shared" si="54"/>
        <v>10.049999999999999</v>
      </c>
      <c r="R374" s="9">
        <f t="shared" si="55"/>
        <v>16.75</v>
      </c>
      <c r="S374" s="9">
        <f t="shared" si="56"/>
        <v>30.150000000000002</v>
      </c>
      <c r="T374" s="9">
        <f t="shared" si="57"/>
        <v>16.75</v>
      </c>
      <c r="U374" s="8">
        <f t="shared" si="58"/>
        <v>18.983333333333334</v>
      </c>
      <c r="V374" s="8">
        <f t="shared" si="59"/>
        <v>18.425000000000001</v>
      </c>
    </row>
    <row r="375" spans="1:22" ht="13.5" x14ac:dyDescent="0.25">
      <c r="A375" s="3">
        <f>RSI!A375</f>
        <v>42548</v>
      </c>
      <c r="B375" s="2">
        <f>RSI!B375</f>
        <v>26.853400000000001</v>
      </c>
      <c r="C375" s="2">
        <f>RSI!I375</f>
        <v>69.710569689755346</v>
      </c>
      <c r="D375" s="2">
        <f>MACD!E375</f>
        <v>-6.2010239347316087E-2</v>
      </c>
      <c r="E375" s="2">
        <f>MACD!F375</f>
        <v>-0.41283915366408735</v>
      </c>
      <c r="F375" s="2">
        <f>'Moving Avg'!D375</f>
        <v>26.711719999999996</v>
      </c>
      <c r="G375" s="2">
        <f>'Moving Avg'!F375</f>
        <v>26.323359999999997</v>
      </c>
      <c r="H375" s="2">
        <f>'Moving Avg'!G375</f>
        <v>24.315215999999999</v>
      </c>
      <c r="I375" s="2">
        <f>'Moving Avg'!H375</f>
        <v>26.605236500000004</v>
      </c>
      <c r="J375" s="6" t="str">
        <f>OBV!F375</f>
        <v>BULLISH</v>
      </c>
      <c r="K375" s="6" t="str">
        <f>OBV!G375</f>
        <v>WEAK</v>
      </c>
      <c r="L375" s="6" t="str">
        <f>OBV!H375</f>
        <v>CONFIRMED BULLISH</v>
      </c>
      <c r="M375" s="8">
        <f t="shared" si="50"/>
        <v>25</v>
      </c>
      <c r="N375" s="8">
        <f t="shared" si="51"/>
        <v>0</v>
      </c>
      <c r="O375" s="8">
        <f t="shared" si="52"/>
        <v>50</v>
      </c>
      <c r="P375" s="8">
        <f t="shared" si="53"/>
        <v>67</v>
      </c>
      <c r="Q375" s="9">
        <f t="shared" si="54"/>
        <v>26.299999999999997</v>
      </c>
      <c r="R375" s="9">
        <f t="shared" si="55"/>
        <v>39.25</v>
      </c>
      <c r="S375" s="9">
        <f t="shared" si="56"/>
        <v>46.400000000000006</v>
      </c>
      <c r="T375" s="9">
        <f t="shared" si="57"/>
        <v>35.5</v>
      </c>
      <c r="U375" s="8">
        <f t="shared" si="58"/>
        <v>37.31666666666667</v>
      </c>
      <c r="V375" s="8">
        <f t="shared" si="59"/>
        <v>36.862499999999997</v>
      </c>
    </row>
    <row r="376" spans="1:22" ht="13.5" x14ac:dyDescent="0.25">
      <c r="A376" s="3">
        <f>RSI!A376</f>
        <v>42549</v>
      </c>
      <c r="B376" s="2">
        <f>RSI!B376</f>
        <v>27.1158</v>
      </c>
      <c r="C376" s="2">
        <f>RSI!I376</f>
        <v>72.439797828619888</v>
      </c>
      <c r="D376" s="2">
        <f>MACD!E376</f>
        <v>1.4547351245067119E-2</v>
      </c>
      <c r="E376" s="2">
        <f>MACD!F376</f>
        <v>-0.32736185268225648</v>
      </c>
      <c r="F376" s="2">
        <f>'Moving Avg'!D376</f>
        <v>26.881400000000003</v>
      </c>
      <c r="G376" s="2">
        <f>'Moving Avg'!F376</f>
        <v>26.408640000000002</v>
      </c>
      <c r="H376" s="2">
        <f>'Moving Avg'!G376</f>
        <v>24.393938000000002</v>
      </c>
      <c r="I376" s="2">
        <f>'Moving Avg'!H376</f>
        <v>26.561501000000007</v>
      </c>
      <c r="J376" s="6" t="str">
        <f>OBV!F376</f>
        <v>BULLISH</v>
      </c>
      <c r="K376" s="6" t="str">
        <f>OBV!G376</f>
        <v>WEAK</v>
      </c>
      <c r="L376" s="6" t="str">
        <f>OBV!H376</f>
        <v>CONFIRMED BULLISH</v>
      </c>
      <c r="M376" s="8">
        <f t="shared" si="50"/>
        <v>0</v>
      </c>
      <c r="N376" s="8">
        <f t="shared" si="51"/>
        <v>0</v>
      </c>
      <c r="O376" s="8">
        <f t="shared" si="52"/>
        <v>50</v>
      </c>
      <c r="P376" s="8">
        <f t="shared" si="53"/>
        <v>67</v>
      </c>
      <c r="Q376" s="9">
        <f t="shared" si="54"/>
        <v>17.549999999999997</v>
      </c>
      <c r="R376" s="9">
        <f t="shared" si="55"/>
        <v>34.25</v>
      </c>
      <c r="S376" s="9">
        <f t="shared" si="56"/>
        <v>42.650000000000006</v>
      </c>
      <c r="T376" s="9">
        <f t="shared" si="57"/>
        <v>29.25</v>
      </c>
      <c r="U376" s="8">
        <f t="shared" si="58"/>
        <v>31.483333333333334</v>
      </c>
      <c r="V376" s="8">
        <f t="shared" si="59"/>
        <v>30.925000000000001</v>
      </c>
    </row>
    <row r="377" spans="1:22" ht="13.5" x14ac:dyDescent="0.25">
      <c r="A377" s="3">
        <f>RSI!A377</f>
        <v>42550</v>
      </c>
      <c r="B377" s="2">
        <f>RSI!B377</f>
        <v>27.1158</v>
      </c>
      <c r="C377" s="2">
        <f>RSI!I377</f>
        <v>72.439797828619888</v>
      </c>
      <c r="D377" s="2">
        <f>MACD!E377</f>
        <v>7.1871419643716905E-2</v>
      </c>
      <c r="E377" s="2">
        <f>MACD!F377</f>
        <v>-0.24751519821706183</v>
      </c>
      <c r="F377" s="2">
        <f>'Moving Avg'!D377</f>
        <v>27.038840000000004</v>
      </c>
      <c r="G377" s="2">
        <f>'Moving Avg'!F377</f>
        <v>26.493920000000003</v>
      </c>
      <c r="H377" s="2">
        <f>'Moving Avg'!G377</f>
        <v>24.48648</v>
      </c>
      <c r="I377" s="2">
        <f>'Moving Avg'!H377</f>
        <v>26.519996000000003</v>
      </c>
      <c r="J377" s="6" t="str">
        <f>OBV!F377</f>
        <v>BULLISH</v>
      </c>
      <c r="K377" s="6" t="str">
        <f>OBV!G377</f>
        <v>WEAK</v>
      </c>
      <c r="L377" s="6" t="str">
        <f>OBV!H377</f>
        <v>CONFIRMED BULLISH</v>
      </c>
      <c r="M377" s="8">
        <f t="shared" si="50"/>
        <v>0</v>
      </c>
      <c r="N377" s="8">
        <f t="shared" si="51"/>
        <v>0</v>
      </c>
      <c r="O377" s="8">
        <f t="shared" si="52"/>
        <v>50</v>
      </c>
      <c r="P377" s="8">
        <f t="shared" si="53"/>
        <v>67</v>
      </c>
      <c r="Q377" s="9">
        <f t="shared" si="54"/>
        <v>17.549999999999997</v>
      </c>
      <c r="R377" s="9">
        <f t="shared" si="55"/>
        <v>34.25</v>
      </c>
      <c r="S377" s="9">
        <f t="shared" si="56"/>
        <v>42.650000000000006</v>
      </c>
      <c r="T377" s="9">
        <f t="shared" si="57"/>
        <v>29.25</v>
      </c>
      <c r="U377" s="8">
        <f t="shared" si="58"/>
        <v>31.483333333333334</v>
      </c>
      <c r="V377" s="8">
        <f t="shared" si="59"/>
        <v>30.925000000000001</v>
      </c>
    </row>
    <row r="378" spans="1:22" ht="13.5" x14ac:dyDescent="0.25">
      <c r="A378" s="3">
        <f>RSI!A378</f>
        <v>42551</v>
      </c>
      <c r="B378" s="2">
        <f>RSI!B378</f>
        <v>27.1158</v>
      </c>
      <c r="C378" s="2">
        <f>RSI!I378</f>
        <v>72.439797828619888</v>
      </c>
      <c r="D378" s="2">
        <f>MACD!E378</f>
        <v>0.1107809157435824</v>
      </c>
      <c r="E378" s="2">
        <f>MACD!F378</f>
        <v>-0.175855975424933</v>
      </c>
      <c r="F378" s="2">
        <f>'Moving Avg'!D378</f>
        <v>27.051080000000002</v>
      </c>
      <c r="G378" s="2">
        <f>'Moving Avg'!F378</f>
        <v>26.578764999999997</v>
      </c>
      <c r="H378" s="2">
        <f>'Moving Avg'!G378</f>
        <v>24.588994000000003</v>
      </c>
      <c r="I378" s="2">
        <f>'Moving Avg'!H378</f>
        <v>26.480633999999998</v>
      </c>
      <c r="J378" s="6" t="str">
        <f>OBV!F378</f>
        <v>BULLISH</v>
      </c>
      <c r="K378" s="6" t="str">
        <f>OBV!G378</f>
        <v>NEUTRAL</v>
      </c>
      <c r="L378" s="6" t="str">
        <f>OBV!H378</f>
        <v>CONFIRMED BULLISH</v>
      </c>
      <c r="M378" s="8">
        <f t="shared" si="50"/>
        <v>0</v>
      </c>
      <c r="N378" s="8">
        <f t="shared" si="51"/>
        <v>0</v>
      </c>
      <c r="O378" s="8">
        <f t="shared" si="52"/>
        <v>50</v>
      </c>
      <c r="P378" s="8">
        <f t="shared" si="53"/>
        <v>83.5</v>
      </c>
      <c r="Q378" s="9">
        <f t="shared" si="54"/>
        <v>20.024999999999999</v>
      </c>
      <c r="R378" s="9">
        <f t="shared" si="55"/>
        <v>38.375</v>
      </c>
      <c r="S378" s="9">
        <f t="shared" si="56"/>
        <v>50.075000000000003</v>
      </c>
      <c r="T378" s="9">
        <f t="shared" si="57"/>
        <v>33.375</v>
      </c>
      <c r="U378" s="8">
        <f t="shared" si="58"/>
        <v>36.158333333333331</v>
      </c>
      <c r="V378" s="8">
        <f t="shared" si="59"/>
        <v>35.462499999999999</v>
      </c>
    </row>
    <row r="379" spans="1:22" ht="13.5" x14ac:dyDescent="0.25">
      <c r="A379" s="3">
        <f>RSI!A379</f>
        <v>42552</v>
      </c>
      <c r="B379" s="2">
        <f>RSI!B379</f>
        <v>26.4161</v>
      </c>
      <c r="C379" s="2">
        <f>RSI!I379</f>
        <v>55.719084515396816</v>
      </c>
      <c r="D379" s="2">
        <f>MACD!E379</f>
        <v>9.3588288291982735E-2</v>
      </c>
      <c r="E379" s="2">
        <f>MACD!F379</f>
        <v>-0.12196712268154987</v>
      </c>
      <c r="F379" s="2">
        <f>'Moving Avg'!D379</f>
        <v>26.923380000000002</v>
      </c>
      <c r="G379" s="2">
        <f>'Moving Avg'!F379</f>
        <v>26.622499999999995</v>
      </c>
      <c r="H379" s="2">
        <f>'Moving Avg'!G379</f>
        <v>24.679963999999995</v>
      </c>
      <c r="I379" s="2">
        <f>'Moving Avg'!H379</f>
        <v>26.437817500000001</v>
      </c>
      <c r="J379" s="6" t="str">
        <f>OBV!F379</f>
        <v>BULLISH</v>
      </c>
      <c r="K379" s="6" t="str">
        <f>OBV!G379</f>
        <v>NEUTRAL</v>
      </c>
      <c r="L379" s="6" t="str">
        <f>OBV!H379</f>
        <v>BULLISH DIVERGENCE</v>
      </c>
      <c r="M379" s="8">
        <f t="shared" si="50"/>
        <v>25</v>
      </c>
      <c r="N379" s="8">
        <f t="shared" si="51"/>
        <v>0</v>
      </c>
      <c r="O379" s="8">
        <f t="shared" si="52"/>
        <v>50</v>
      </c>
      <c r="P379" s="8">
        <f t="shared" si="53"/>
        <v>66.5</v>
      </c>
      <c r="Q379" s="9">
        <f t="shared" si="54"/>
        <v>26.225000000000001</v>
      </c>
      <c r="R379" s="9">
        <f t="shared" si="55"/>
        <v>39.125</v>
      </c>
      <c r="S379" s="9">
        <f t="shared" si="56"/>
        <v>46.174999999999997</v>
      </c>
      <c r="T379" s="9">
        <f t="shared" si="57"/>
        <v>35.375</v>
      </c>
      <c r="U379" s="8">
        <f t="shared" si="58"/>
        <v>37.174999999999997</v>
      </c>
      <c r="V379" s="8">
        <f t="shared" si="59"/>
        <v>36.724999999999994</v>
      </c>
    </row>
    <row r="380" spans="1:22" ht="13.5" x14ac:dyDescent="0.25">
      <c r="A380" s="3">
        <f>RSI!A380</f>
        <v>42555</v>
      </c>
      <c r="B380" s="2">
        <f>RSI!B380</f>
        <v>26.503499999999999</v>
      </c>
      <c r="C380" s="2">
        <f>RSI!I380</f>
        <v>57.05260186821797</v>
      </c>
      <c r="D380" s="2">
        <f>MACD!E380</f>
        <v>7.3475109652786585E-2</v>
      </c>
      <c r="E380" s="2">
        <f>MACD!F380</f>
        <v>-8.2878676214682589E-2</v>
      </c>
      <c r="F380" s="2">
        <f>'Moving Avg'!D380</f>
        <v>26.853400000000001</v>
      </c>
      <c r="G380" s="2">
        <f>'Moving Avg'!F380</f>
        <v>26.670605000000002</v>
      </c>
      <c r="H380" s="2">
        <f>'Moving Avg'!G380</f>
        <v>24.769881999999999</v>
      </c>
      <c r="I380" s="2">
        <f>'Moving Avg'!H380</f>
        <v>26.395437999999999</v>
      </c>
      <c r="J380" s="6" t="str">
        <f>OBV!F380</f>
        <v>BULLISH</v>
      </c>
      <c r="K380" s="6" t="str">
        <f>OBV!G380</f>
        <v>NEUTRAL</v>
      </c>
      <c r="L380" s="6" t="str">
        <f>OBV!H380</f>
        <v>BULLISH DIVERGENCE</v>
      </c>
      <c r="M380" s="8">
        <f t="shared" si="50"/>
        <v>25</v>
      </c>
      <c r="N380" s="8">
        <f t="shared" si="51"/>
        <v>0</v>
      </c>
      <c r="O380" s="8">
        <f t="shared" si="52"/>
        <v>50</v>
      </c>
      <c r="P380" s="8">
        <f t="shared" si="53"/>
        <v>66.5</v>
      </c>
      <c r="Q380" s="9">
        <f t="shared" si="54"/>
        <v>26.225000000000001</v>
      </c>
      <c r="R380" s="9">
        <f t="shared" si="55"/>
        <v>39.125</v>
      </c>
      <c r="S380" s="9">
        <f t="shared" si="56"/>
        <v>46.174999999999997</v>
      </c>
      <c r="T380" s="9">
        <f t="shared" si="57"/>
        <v>35.375</v>
      </c>
      <c r="U380" s="8">
        <f t="shared" si="58"/>
        <v>37.174999999999997</v>
      </c>
      <c r="V380" s="8">
        <f t="shared" si="59"/>
        <v>36.724999999999994</v>
      </c>
    </row>
    <row r="381" spans="1:22" ht="13.5" x14ac:dyDescent="0.25">
      <c r="A381" s="3">
        <f>RSI!A381</f>
        <v>42559</v>
      </c>
      <c r="B381" s="2">
        <f>RSI!B381</f>
        <v>26.503499999999999</v>
      </c>
      <c r="C381" s="2">
        <f>RSI!I381</f>
        <v>57.05260186821797</v>
      </c>
      <c r="D381" s="2">
        <f>MACD!E381</f>
        <v>5.2949683543413784E-2</v>
      </c>
      <c r="E381" s="2">
        <f>MACD!F381</f>
        <v>-5.5713004263063318E-2</v>
      </c>
      <c r="F381" s="2">
        <f>'Moving Avg'!D381</f>
        <v>26.730939999999997</v>
      </c>
      <c r="G381" s="2">
        <f>'Moving Avg'!F381</f>
        <v>26.690284999999996</v>
      </c>
      <c r="H381" s="2">
        <f>'Moving Avg'!G381</f>
        <v>24.862599999999997</v>
      </c>
      <c r="I381" s="2">
        <f>'Moving Avg'!H381</f>
        <v>26.353146000000002</v>
      </c>
      <c r="J381" s="6" t="str">
        <f>OBV!F381</f>
        <v>BULLISH</v>
      </c>
      <c r="K381" s="6" t="str">
        <f>OBV!G381</f>
        <v>NEUTRAL</v>
      </c>
      <c r="L381" s="6" t="str">
        <f>OBV!H381</f>
        <v>BULLISH DIVERGENCE</v>
      </c>
      <c r="M381" s="8">
        <f t="shared" si="50"/>
        <v>25</v>
      </c>
      <c r="N381" s="8">
        <f t="shared" si="51"/>
        <v>0</v>
      </c>
      <c r="O381" s="8">
        <f t="shared" si="52"/>
        <v>50</v>
      </c>
      <c r="P381" s="8">
        <f t="shared" si="53"/>
        <v>66.5</v>
      </c>
      <c r="Q381" s="9">
        <f t="shared" si="54"/>
        <v>26.225000000000001</v>
      </c>
      <c r="R381" s="9">
        <f t="shared" si="55"/>
        <v>39.125</v>
      </c>
      <c r="S381" s="9">
        <f t="shared" si="56"/>
        <v>46.174999999999997</v>
      </c>
      <c r="T381" s="9">
        <f t="shared" si="57"/>
        <v>35.375</v>
      </c>
      <c r="U381" s="8">
        <f t="shared" si="58"/>
        <v>37.174999999999997</v>
      </c>
      <c r="V381" s="8">
        <f t="shared" si="59"/>
        <v>36.724999999999994</v>
      </c>
    </row>
    <row r="382" spans="1:22" ht="13.5" x14ac:dyDescent="0.25">
      <c r="A382" s="3">
        <f>RSI!A382</f>
        <v>42562</v>
      </c>
      <c r="B382" s="2">
        <f>RSI!B382</f>
        <v>26.5123</v>
      </c>
      <c r="C382" s="2">
        <f>RSI!I382</f>
        <v>57.203101343216602</v>
      </c>
      <c r="D382" s="2">
        <f>MACD!E382</f>
        <v>4.2338028517058035E-2</v>
      </c>
      <c r="E382" s="2">
        <f>MACD!F382</f>
        <v>-3.6102797707039044E-2</v>
      </c>
      <c r="F382" s="2">
        <f>'Moving Avg'!D382</f>
        <v>26.610239999999997</v>
      </c>
      <c r="G382" s="2">
        <f>'Moving Avg'!F382</f>
        <v>26.702969999999993</v>
      </c>
      <c r="H382" s="2">
        <f>'Moving Avg'!G382</f>
        <v>24.946746000000005</v>
      </c>
      <c r="I382" s="2">
        <f>'Moving Avg'!H382</f>
        <v>26.313828000000004</v>
      </c>
      <c r="J382" s="6" t="str">
        <f>OBV!F382</f>
        <v>BULLISH</v>
      </c>
      <c r="K382" s="6" t="str">
        <f>OBV!G382</f>
        <v>NEUTRAL</v>
      </c>
      <c r="L382" s="6" t="str">
        <f>OBV!H382</f>
        <v>BULLISH DIVERGENCE</v>
      </c>
      <c r="M382" s="8">
        <f t="shared" si="50"/>
        <v>25</v>
      </c>
      <c r="N382" s="8">
        <f t="shared" si="51"/>
        <v>0</v>
      </c>
      <c r="O382" s="8">
        <f t="shared" si="52"/>
        <v>50</v>
      </c>
      <c r="P382" s="8">
        <f t="shared" si="53"/>
        <v>66.5</v>
      </c>
      <c r="Q382" s="9">
        <f t="shared" si="54"/>
        <v>26.225000000000001</v>
      </c>
      <c r="R382" s="9">
        <f t="shared" si="55"/>
        <v>39.125</v>
      </c>
      <c r="S382" s="9">
        <f t="shared" si="56"/>
        <v>46.174999999999997</v>
      </c>
      <c r="T382" s="9">
        <f t="shared" si="57"/>
        <v>35.375</v>
      </c>
      <c r="U382" s="8">
        <f t="shared" si="58"/>
        <v>37.174999999999997</v>
      </c>
      <c r="V382" s="8">
        <f t="shared" si="59"/>
        <v>36.724999999999994</v>
      </c>
    </row>
    <row r="383" spans="1:22" ht="13.5" x14ac:dyDescent="0.25">
      <c r="A383" s="3">
        <f>RSI!A383</f>
        <v>42563</v>
      </c>
      <c r="B383" s="2">
        <f>RSI!B383</f>
        <v>27.299499999999998</v>
      </c>
      <c r="C383" s="2">
        <f>RSI!I383</f>
        <v>68.004390843371993</v>
      </c>
      <c r="D383" s="2">
        <f>MACD!E383</f>
        <v>8.4829318413593313E-2</v>
      </c>
      <c r="E383" s="2">
        <f>MACD!F383</f>
        <v>-1.1916374482912571E-2</v>
      </c>
      <c r="F383" s="2">
        <f>'Moving Avg'!D383</f>
        <v>26.646980000000003</v>
      </c>
      <c r="G383" s="2">
        <f>'Moving Avg'!F383</f>
        <v>26.755014999999993</v>
      </c>
      <c r="H383" s="2">
        <f>'Moving Avg'!G383</f>
        <v>25.055384000000007</v>
      </c>
      <c r="I383" s="2">
        <f>'Moving Avg'!H383</f>
        <v>26.276303000000002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  <c r="M383" s="8">
        <f t="shared" si="50"/>
        <v>25</v>
      </c>
      <c r="N383" s="8">
        <f t="shared" si="51"/>
        <v>0</v>
      </c>
      <c r="O383" s="8">
        <f t="shared" si="52"/>
        <v>50</v>
      </c>
      <c r="P383" s="8">
        <f t="shared" si="53"/>
        <v>83.5</v>
      </c>
      <c r="Q383" s="9">
        <f t="shared" si="54"/>
        <v>28.774999999999999</v>
      </c>
      <c r="R383" s="9">
        <f t="shared" si="55"/>
        <v>43.375</v>
      </c>
      <c r="S383" s="9">
        <f t="shared" si="56"/>
        <v>53.825000000000003</v>
      </c>
      <c r="T383" s="9">
        <f t="shared" si="57"/>
        <v>39.625</v>
      </c>
      <c r="U383" s="8">
        <f t="shared" si="58"/>
        <v>41.991666666666667</v>
      </c>
      <c r="V383" s="8">
        <f t="shared" si="59"/>
        <v>41.400000000000006</v>
      </c>
    </row>
    <row r="384" spans="1:22" ht="13.5" x14ac:dyDescent="0.25">
      <c r="A384" s="3">
        <f>RSI!A384</f>
        <v>42564</v>
      </c>
      <c r="B384" s="2">
        <f>RSI!B384</f>
        <v>26.591000000000001</v>
      </c>
      <c r="C384" s="2">
        <f>RSI!I384</f>
        <v>54.638410521207263</v>
      </c>
      <c r="D384" s="2">
        <f>MACD!E384</f>
        <v>0.1668440974674219</v>
      </c>
      <c r="E384" s="2">
        <f>MACD!F384</f>
        <v>2.3835719907154322E-2</v>
      </c>
      <c r="F384" s="2">
        <f>'Moving Avg'!D384</f>
        <v>26.681959999999997</v>
      </c>
      <c r="G384" s="2">
        <f>'Moving Avg'!F384</f>
        <v>26.741894999999992</v>
      </c>
      <c r="H384" s="2">
        <f>'Moving Avg'!G384</f>
        <v>25.15335</v>
      </c>
      <c r="I384" s="2">
        <f>'Moving Avg'!H384</f>
        <v>26.235673000000002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  <c r="M384" s="8">
        <f t="shared" si="50"/>
        <v>25</v>
      </c>
      <c r="N384" s="8">
        <f t="shared" si="51"/>
        <v>0</v>
      </c>
      <c r="O384" s="8">
        <f t="shared" si="52"/>
        <v>50</v>
      </c>
      <c r="P384" s="8">
        <f t="shared" si="53"/>
        <v>83.5</v>
      </c>
      <c r="Q384" s="9">
        <f t="shared" si="54"/>
        <v>28.774999999999999</v>
      </c>
      <c r="R384" s="9">
        <f t="shared" si="55"/>
        <v>43.375</v>
      </c>
      <c r="S384" s="9">
        <f t="shared" si="56"/>
        <v>53.825000000000003</v>
      </c>
      <c r="T384" s="9">
        <f t="shared" si="57"/>
        <v>39.625</v>
      </c>
      <c r="U384" s="8">
        <f t="shared" si="58"/>
        <v>41.991666666666667</v>
      </c>
      <c r="V384" s="8">
        <f t="shared" si="59"/>
        <v>41.400000000000006</v>
      </c>
    </row>
    <row r="385" spans="1:22" ht="13.5" x14ac:dyDescent="0.25">
      <c r="A385" s="3">
        <f>RSI!A385</f>
        <v>42565</v>
      </c>
      <c r="B385" s="2">
        <f>RSI!B385</f>
        <v>26.591000000000001</v>
      </c>
      <c r="C385" s="2">
        <f>RSI!I385</f>
        <v>54.638410521207263</v>
      </c>
      <c r="D385" s="2">
        <f>MACD!E385</f>
        <v>0.20352867823645937</v>
      </c>
      <c r="E385" s="2">
        <f>MACD!F385</f>
        <v>5.977431157301534E-2</v>
      </c>
      <c r="F385" s="2">
        <f>'Moving Avg'!D385</f>
        <v>26.699459999999998</v>
      </c>
      <c r="G385" s="2">
        <f>'Moving Avg'!F385</f>
        <v>26.726584999999993</v>
      </c>
      <c r="H385" s="2">
        <f>'Moving Avg'!G385</f>
        <v>25.251315999999996</v>
      </c>
      <c r="I385" s="2">
        <f>'Moving Avg'!H385</f>
        <v>26.199285</v>
      </c>
      <c r="J385" s="6" t="str">
        <f>OBV!F385</f>
        <v>BULLISH</v>
      </c>
      <c r="K385" s="6" t="str">
        <f>OBV!G385</f>
        <v>NEUTRAL</v>
      </c>
      <c r="L385" s="6" t="str">
        <f>OBV!H385</f>
        <v>CONFIRMED BULLISH</v>
      </c>
      <c r="M385" s="8">
        <f t="shared" si="50"/>
        <v>25</v>
      </c>
      <c r="N385" s="8">
        <f t="shared" si="51"/>
        <v>0</v>
      </c>
      <c r="O385" s="8">
        <f t="shared" si="52"/>
        <v>50</v>
      </c>
      <c r="P385" s="8">
        <f t="shared" si="53"/>
        <v>83.5</v>
      </c>
      <c r="Q385" s="9">
        <f t="shared" si="54"/>
        <v>28.774999999999999</v>
      </c>
      <c r="R385" s="9">
        <f t="shared" si="55"/>
        <v>43.375</v>
      </c>
      <c r="S385" s="9">
        <f t="shared" si="56"/>
        <v>53.825000000000003</v>
      </c>
      <c r="T385" s="9">
        <f t="shared" si="57"/>
        <v>39.625</v>
      </c>
      <c r="U385" s="8">
        <f t="shared" si="58"/>
        <v>41.991666666666667</v>
      </c>
      <c r="V385" s="8">
        <f t="shared" si="59"/>
        <v>41.400000000000006</v>
      </c>
    </row>
    <row r="386" spans="1:22" ht="13.5" x14ac:dyDescent="0.25">
      <c r="A386" s="3">
        <f>RSI!A386</f>
        <v>42566</v>
      </c>
      <c r="B386" s="2">
        <f>RSI!B386</f>
        <v>27.384</v>
      </c>
      <c r="C386" s="2">
        <f>RSI!I386</f>
        <v>63.859136010646907</v>
      </c>
      <c r="D386" s="2">
        <f>MACD!E386</f>
        <v>0.21456954717816856</v>
      </c>
      <c r="E386" s="2">
        <f>MACD!F386</f>
        <v>9.0733358694046001E-2</v>
      </c>
      <c r="F386" s="2">
        <f>'Moving Avg'!D386</f>
        <v>26.875559999999997</v>
      </c>
      <c r="G386" s="2">
        <f>'Moving Avg'!F386</f>
        <v>26.750924999999995</v>
      </c>
      <c r="H386" s="2">
        <f>'Moving Avg'!G386</f>
        <v>25.352195999999999</v>
      </c>
      <c r="I386" s="2">
        <f>'Moving Avg'!H386</f>
        <v>26.166862000000002</v>
      </c>
      <c r="J386" s="6" t="str">
        <f>OBV!F386</f>
        <v>BULLISH</v>
      </c>
      <c r="K386" s="6" t="str">
        <f>OBV!G386</f>
        <v>NEUTRAL</v>
      </c>
      <c r="L386" s="6" t="str">
        <f>OBV!H386</f>
        <v>BULLISH DIVERGENCE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0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66.5</v>
      </c>
      <c r="Q386" s="9">
        <f t="shared" si="54"/>
        <v>26.225000000000001</v>
      </c>
      <c r="R386" s="9">
        <f t="shared" si="55"/>
        <v>39.125</v>
      </c>
      <c r="S386" s="9">
        <f t="shared" si="56"/>
        <v>46.174999999999997</v>
      </c>
      <c r="T386" s="9">
        <f t="shared" si="57"/>
        <v>35.375</v>
      </c>
      <c r="U386" s="8">
        <f t="shared" si="58"/>
        <v>37.174999999999997</v>
      </c>
      <c r="V386" s="8">
        <f t="shared" si="59"/>
        <v>36.724999999999994</v>
      </c>
    </row>
    <row r="387" spans="1:22" ht="13.5" x14ac:dyDescent="0.25">
      <c r="A387" s="3">
        <f>RSI!A387</f>
        <v>42569</v>
      </c>
      <c r="B387" s="2">
        <f>RSI!B387</f>
        <v>26.684699999999999</v>
      </c>
      <c r="C387" s="2">
        <f>RSI!I387</f>
        <v>53.526309170115937</v>
      </c>
      <c r="D387" s="2">
        <f>MACD!E387</f>
        <v>0.2695181533612363</v>
      </c>
      <c r="E387" s="2">
        <f>MACD!F387</f>
        <v>0.12649031762748408</v>
      </c>
      <c r="F387" s="2">
        <f>'Moving Avg'!D387</f>
        <v>26.910040000000002</v>
      </c>
      <c r="G387" s="2">
        <f>'Moving Avg'!F387</f>
        <v>26.740299999999998</v>
      </c>
      <c r="H387" s="2">
        <f>'Moving Avg'!G387</f>
        <v>25.436291999999998</v>
      </c>
      <c r="I387" s="2">
        <f>'Moving Avg'!H387</f>
        <v>26.131555000000002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  <c r="M387" s="8">
        <f t="shared" si="60"/>
        <v>25</v>
      </c>
      <c r="N387" s="8">
        <f t="shared" si="61"/>
        <v>0</v>
      </c>
      <c r="O387" s="8">
        <f t="shared" si="62"/>
        <v>50</v>
      </c>
      <c r="P387" s="8">
        <f t="shared" si="63"/>
        <v>16.5</v>
      </c>
      <c r="Q387" s="9">
        <f t="shared" ref="Q387:Q450" si="64">0.35*M387+N387*0.35+O387*0.15+P387*0.15</f>
        <v>18.725000000000001</v>
      </c>
      <c r="R387" s="9">
        <f t="shared" ref="R387:R450" si="65">M387*0.2+N387*0.2+O387*0.35+P387*0.25</f>
        <v>26.625</v>
      </c>
      <c r="S387" s="9">
        <f t="shared" ref="S387:S450" si="66">M387*0.15+N387*0.15+O387*0.25+P387*0.45</f>
        <v>23.675000000000001</v>
      </c>
      <c r="T387" s="9">
        <f t="shared" ref="T387:T450" si="67">0.25*SUM(M387:P387)</f>
        <v>22.875</v>
      </c>
      <c r="U387" s="8">
        <f t="shared" ref="U387:U450" si="68">SUM(Q387:S387)/3</f>
        <v>23.008333333333336</v>
      </c>
      <c r="V387" s="8">
        <f t="shared" ref="V387:V450" si="69">SUM(Q387:T387)/4</f>
        <v>22.975000000000001</v>
      </c>
    </row>
    <row r="388" spans="1:22" ht="13.5" x14ac:dyDescent="0.25">
      <c r="A388" s="3">
        <f>RSI!A388</f>
        <v>42570</v>
      </c>
      <c r="B388" s="2">
        <f>RSI!B388</f>
        <v>27.319600000000001</v>
      </c>
      <c r="C388" s="2">
        <f>RSI!I388</f>
        <v>59.874412653709136</v>
      </c>
      <c r="D388" s="2">
        <f>MACD!E388</f>
        <v>0.26738081457747498</v>
      </c>
      <c r="E388" s="2">
        <f>MACD!F388</f>
        <v>0.15466841701748227</v>
      </c>
      <c r="F388" s="2">
        <f>'Moving Avg'!D388</f>
        <v>26.914059999999999</v>
      </c>
      <c r="G388" s="2">
        <f>'Moving Avg'!F388</f>
        <v>26.762295000000002</v>
      </c>
      <c r="H388" s="2">
        <f>'Moving Avg'!G388</f>
        <v>25.533086000000004</v>
      </c>
      <c r="I388" s="2">
        <f>'Moving Avg'!H388</f>
        <v>26.099422499999999</v>
      </c>
      <c r="J388" s="6" t="str">
        <f>OBV!F388</f>
        <v>BULLISH</v>
      </c>
      <c r="K388" s="6" t="str">
        <f>OBV!G388</f>
        <v>WEAK</v>
      </c>
      <c r="L388" s="6" t="str">
        <f>OBV!H388</f>
        <v>BULLISH DIVERGENCE</v>
      </c>
      <c r="M388" s="8">
        <f t="shared" si="60"/>
        <v>25</v>
      </c>
      <c r="N388" s="8">
        <f t="shared" si="61"/>
        <v>0</v>
      </c>
      <c r="O388" s="8">
        <f t="shared" si="62"/>
        <v>50</v>
      </c>
      <c r="P388" s="8">
        <f t="shared" si="63"/>
        <v>50</v>
      </c>
      <c r="Q388" s="9">
        <f t="shared" si="64"/>
        <v>23.75</v>
      </c>
      <c r="R388" s="9">
        <f t="shared" si="65"/>
        <v>35</v>
      </c>
      <c r="S388" s="9">
        <f t="shared" si="66"/>
        <v>38.75</v>
      </c>
      <c r="T388" s="9">
        <f t="shared" si="67"/>
        <v>31.25</v>
      </c>
      <c r="U388" s="8">
        <f t="shared" si="68"/>
        <v>32.5</v>
      </c>
      <c r="V388" s="8">
        <f t="shared" si="69"/>
        <v>32.1875</v>
      </c>
    </row>
    <row r="389" spans="1:22" ht="13.5" x14ac:dyDescent="0.25">
      <c r="A389" s="3">
        <f>RSI!A389</f>
        <v>42571</v>
      </c>
      <c r="B389" s="2">
        <f>RSI!B389</f>
        <v>27.319600000000001</v>
      </c>
      <c r="C389" s="2">
        <f>RSI!I389</f>
        <v>59.874412653709136</v>
      </c>
      <c r="D389" s="2">
        <f>MACD!E389</f>
        <v>0.15269052562065255</v>
      </c>
      <c r="E389" s="2">
        <f>MACD!F389</f>
        <v>0.15427283873811634</v>
      </c>
      <c r="F389" s="2">
        <f>'Moving Avg'!D389</f>
        <v>27.05978</v>
      </c>
      <c r="G389" s="2">
        <f>'Moving Avg'!F389</f>
        <v>26.815345000000001</v>
      </c>
      <c r="H389" s="2">
        <f>'Moving Avg'!G389</f>
        <v>25.633378000000004</v>
      </c>
      <c r="I389" s="2">
        <f>'Moving Avg'!H389</f>
        <v>26.067683500000001</v>
      </c>
      <c r="J389" s="6" t="str">
        <f>OBV!F389</f>
        <v>BULLISH</v>
      </c>
      <c r="K389" s="6" t="str">
        <f>OBV!G389</f>
        <v>WEAK</v>
      </c>
      <c r="L389" s="6" t="str">
        <f>OBV!H389</f>
        <v>BULLISH DIVERGENCE</v>
      </c>
      <c r="M389" s="8">
        <f t="shared" si="60"/>
        <v>25</v>
      </c>
      <c r="N389" s="8">
        <f t="shared" si="61"/>
        <v>45</v>
      </c>
      <c r="O389" s="8">
        <f t="shared" si="62"/>
        <v>50</v>
      </c>
      <c r="P389" s="8">
        <f t="shared" si="63"/>
        <v>50</v>
      </c>
      <c r="Q389" s="9">
        <f t="shared" si="64"/>
        <v>39.5</v>
      </c>
      <c r="R389" s="9">
        <f t="shared" si="65"/>
        <v>44</v>
      </c>
      <c r="S389" s="9">
        <f t="shared" si="66"/>
        <v>45.5</v>
      </c>
      <c r="T389" s="9">
        <f t="shared" si="67"/>
        <v>42.5</v>
      </c>
      <c r="U389" s="8">
        <f t="shared" si="68"/>
        <v>43</v>
      </c>
      <c r="V389" s="8">
        <f t="shared" si="69"/>
        <v>42.875</v>
      </c>
    </row>
    <row r="390" spans="1:22" ht="13.5" x14ac:dyDescent="0.25">
      <c r="A390" s="3">
        <f>RSI!A390</f>
        <v>42572</v>
      </c>
      <c r="B390" s="2">
        <f>RSI!B390</f>
        <v>27.319600000000001</v>
      </c>
      <c r="C390" s="2">
        <f>RSI!I390</f>
        <v>59.874412653709136</v>
      </c>
      <c r="D390" s="2">
        <f>MACD!E390</f>
        <v>6.4243256202960453E-2</v>
      </c>
      <c r="E390" s="2">
        <f>MACD!F390</f>
        <v>0.13626692223108516</v>
      </c>
      <c r="F390" s="2">
        <f>'Moving Avg'!D390</f>
        <v>27.205500000000001</v>
      </c>
      <c r="G390" s="2">
        <f>'Moving Avg'!F390</f>
        <v>26.867520000000003</v>
      </c>
      <c r="H390" s="2">
        <f>'Moving Avg'!G390</f>
        <v>25.724924000000005</v>
      </c>
      <c r="I390" s="2">
        <f>'Moving Avg'!H390</f>
        <v>26.035944499999999</v>
      </c>
      <c r="J390" s="6" t="str">
        <f>OBV!F390</f>
        <v>BULLISH</v>
      </c>
      <c r="K390" s="6" t="str">
        <f>OBV!G390</f>
        <v>WEAK</v>
      </c>
      <c r="L390" s="6" t="str">
        <f>OBV!H390</f>
        <v>BULLISH DIVERGENCE</v>
      </c>
      <c r="M390" s="8">
        <f t="shared" si="60"/>
        <v>25</v>
      </c>
      <c r="N390" s="8">
        <f t="shared" si="61"/>
        <v>100</v>
      </c>
      <c r="O390" s="8">
        <f t="shared" si="62"/>
        <v>50</v>
      </c>
      <c r="P390" s="8">
        <f t="shared" si="63"/>
        <v>50</v>
      </c>
      <c r="Q390" s="9">
        <f t="shared" si="64"/>
        <v>58.75</v>
      </c>
      <c r="R390" s="9">
        <f t="shared" si="65"/>
        <v>55</v>
      </c>
      <c r="S390" s="9">
        <f t="shared" si="66"/>
        <v>53.75</v>
      </c>
      <c r="T390" s="9">
        <f t="shared" si="67"/>
        <v>56.25</v>
      </c>
      <c r="U390" s="8">
        <f t="shared" si="68"/>
        <v>55.833333333333336</v>
      </c>
      <c r="V390" s="8">
        <f t="shared" si="69"/>
        <v>55.9375</v>
      </c>
    </row>
    <row r="391" spans="1:22" ht="13.5" x14ac:dyDescent="0.25">
      <c r="A391" s="3">
        <f>RSI!A391</f>
        <v>42573</v>
      </c>
      <c r="B391" s="2">
        <f>RSI!B391</f>
        <v>27.319600000000001</v>
      </c>
      <c r="C391" s="2">
        <f>RSI!I391</f>
        <v>59.874412653709136</v>
      </c>
      <c r="D391" s="2">
        <f>MACD!E391</f>
        <v>-1.5085439280447588E-2</v>
      </c>
      <c r="E391" s="2">
        <f>MACD!F391</f>
        <v>0.10599644992877862</v>
      </c>
      <c r="F391" s="2">
        <f>'Moving Avg'!D391</f>
        <v>27.192620000000005</v>
      </c>
      <c r="G391" s="2">
        <f>'Moving Avg'!F391</f>
        <v>26.92013</v>
      </c>
      <c r="H391" s="2">
        <f>'Moving Avg'!G391</f>
        <v>25.805098000000001</v>
      </c>
      <c r="I391" s="2">
        <f>'Moving Avg'!H391</f>
        <v>26.004205500000001</v>
      </c>
      <c r="J391" s="6" t="str">
        <f>OBV!F391</f>
        <v>BULLISH</v>
      </c>
      <c r="K391" s="6" t="str">
        <f>OBV!G391</f>
        <v>WEAK</v>
      </c>
      <c r="L391" s="6" t="str">
        <f>OBV!H391</f>
        <v>BULLISH DIVERGENCE</v>
      </c>
      <c r="M391" s="8">
        <f t="shared" si="60"/>
        <v>25</v>
      </c>
      <c r="N391" s="8">
        <f t="shared" si="61"/>
        <v>100</v>
      </c>
      <c r="O391" s="8">
        <f t="shared" si="62"/>
        <v>50</v>
      </c>
      <c r="P391" s="8">
        <f t="shared" si="63"/>
        <v>50</v>
      </c>
      <c r="Q391" s="9">
        <f t="shared" si="64"/>
        <v>58.75</v>
      </c>
      <c r="R391" s="9">
        <f t="shared" si="65"/>
        <v>55</v>
      </c>
      <c r="S391" s="9">
        <f t="shared" si="66"/>
        <v>53.75</v>
      </c>
      <c r="T391" s="9">
        <f t="shared" si="67"/>
        <v>56.25</v>
      </c>
      <c r="U391" s="8">
        <f t="shared" si="68"/>
        <v>55.833333333333336</v>
      </c>
      <c r="V391" s="8">
        <f t="shared" si="69"/>
        <v>55.9375</v>
      </c>
    </row>
    <row r="392" spans="1:22" ht="13.5" x14ac:dyDescent="0.25">
      <c r="A392" s="3">
        <f>RSI!A392</f>
        <v>42577</v>
      </c>
      <c r="B392" s="2">
        <f>RSI!B392</f>
        <v>27.319600000000001</v>
      </c>
      <c r="C392" s="2">
        <f>RSI!I392</f>
        <v>59.874412653709143</v>
      </c>
      <c r="D392" s="2">
        <f>MACD!E392</f>
        <v>-8.5012076034907125E-2</v>
      </c>
      <c r="E392" s="2">
        <f>MACD!F392</f>
        <v>6.7794744736041468E-2</v>
      </c>
      <c r="F392" s="2">
        <f>'Moving Avg'!D392</f>
        <v>27.319600000000001</v>
      </c>
      <c r="G392" s="2">
        <f>'Moving Avg'!F392</f>
        <v>26.969680000000004</v>
      </c>
      <c r="H392" s="2">
        <f>'Moving Avg'!G392</f>
        <v>25.899092000000007</v>
      </c>
      <c r="I392" s="2">
        <f>'Moving Avg'!H392</f>
        <v>25.977496000000006</v>
      </c>
      <c r="J392" s="6" t="str">
        <f>OBV!F392</f>
        <v>BULLISH</v>
      </c>
      <c r="K392" s="6" t="str">
        <f>OBV!G392</f>
        <v>WEAK</v>
      </c>
      <c r="L392" s="6" t="str">
        <f>OBV!H392</f>
        <v>CONFIRMED BULLISH</v>
      </c>
      <c r="M392" s="8">
        <f t="shared" si="60"/>
        <v>25</v>
      </c>
      <c r="N392" s="8">
        <f t="shared" si="61"/>
        <v>100</v>
      </c>
      <c r="O392" s="8">
        <f t="shared" si="62"/>
        <v>50</v>
      </c>
      <c r="P392" s="8">
        <f t="shared" si="63"/>
        <v>67</v>
      </c>
      <c r="Q392" s="9">
        <f t="shared" si="64"/>
        <v>61.3</v>
      </c>
      <c r="R392" s="9">
        <f t="shared" si="65"/>
        <v>59.25</v>
      </c>
      <c r="S392" s="9">
        <f t="shared" si="66"/>
        <v>61.400000000000006</v>
      </c>
      <c r="T392" s="9">
        <f t="shared" si="67"/>
        <v>60.5</v>
      </c>
      <c r="U392" s="8">
        <f t="shared" si="68"/>
        <v>60.65</v>
      </c>
      <c r="V392" s="8">
        <f t="shared" si="69"/>
        <v>60.612499999999997</v>
      </c>
    </row>
    <row r="393" spans="1:22" ht="13.5" x14ac:dyDescent="0.25">
      <c r="A393" s="3">
        <f>RSI!A393</f>
        <v>42578</v>
      </c>
      <c r="B393" s="2">
        <f>RSI!B393</f>
        <v>27.595600000000001</v>
      </c>
      <c r="C393" s="2">
        <f>RSI!I393</f>
        <v>63.052387027590939</v>
      </c>
      <c r="D393" s="2">
        <f>MACD!E393</f>
        <v>-4.7365856101396986E-2</v>
      </c>
      <c r="E393" s="2">
        <f>MACD!F393</f>
        <v>4.4762624568553774E-2</v>
      </c>
      <c r="F393" s="2">
        <f>'Moving Avg'!D393</f>
        <v>27.3748</v>
      </c>
      <c r="G393" s="2">
        <f>'Moving Avg'!F393</f>
        <v>26.996730000000003</v>
      </c>
      <c r="H393" s="2">
        <f>'Moving Avg'!G393</f>
        <v>25.985312000000008</v>
      </c>
      <c r="I393" s="2">
        <f>'Moving Avg'!H393</f>
        <v>25.959514000000009</v>
      </c>
      <c r="J393" s="6" t="str">
        <f>OBV!F393</f>
        <v>BULLISH</v>
      </c>
      <c r="K393" s="6" t="str">
        <f>OBV!G393</f>
        <v>NEUTRAL</v>
      </c>
      <c r="L393" s="6" t="str">
        <f>OBV!H393</f>
        <v>CONFIRMED BULLISH</v>
      </c>
      <c r="M393" s="8">
        <f t="shared" si="60"/>
        <v>25</v>
      </c>
      <c r="N393" s="8">
        <f t="shared" si="61"/>
        <v>100</v>
      </c>
      <c r="O393" s="8">
        <f t="shared" si="62"/>
        <v>50</v>
      </c>
      <c r="P393" s="8">
        <f t="shared" si="63"/>
        <v>83.5</v>
      </c>
      <c r="Q393" s="9">
        <f t="shared" si="64"/>
        <v>63.774999999999999</v>
      </c>
      <c r="R393" s="9">
        <f t="shared" si="65"/>
        <v>63.375</v>
      </c>
      <c r="S393" s="9">
        <f t="shared" si="66"/>
        <v>68.825000000000003</v>
      </c>
      <c r="T393" s="9">
        <f t="shared" si="67"/>
        <v>64.625</v>
      </c>
      <c r="U393" s="8">
        <f t="shared" si="68"/>
        <v>65.325000000000003</v>
      </c>
      <c r="V393" s="8">
        <f t="shared" si="69"/>
        <v>65.150000000000006</v>
      </c>
    </row>
    <row r="394" spans="1:22" ht="13.5" x14ac:dyDescent="0.25">
      <c r="A394" s="3">
        <f>RSI!A394</f>
        <v>42579</v>
      </c>
      <c r="B394" s="2">
        <f>RSI!B394</f>
        <v>27.4116</v>
      </c>
      <c r="C394" s="2">
        <f>RSI!I394</f>
        <v>59.659998020081979</v>
      </c>
      <c r="D394" s="2">
        <f>MACD!E394</f>
        <v>-0.11607590195290385</v>
      </c>
      <c r="E394" s="2">
        <f>MACD!F394</f>
        <v>1.2594919264262247E-2</v>
      </c>
      <c r="F394" s="2">
        <f>'Moving Avg'!D394</f>
        <v>27.3932</v>
      </c>
      <c r="G394" s="2">
        <f>'Moving Avg'!F394</f>
        <v>27.014580000000002</v>
      </c>
      <c r="H394" s="2">
        <f>'Moving Avg'!G394</f>
        <v>26.067852000000006</v>
      </c>
      <c r="I394" s="2">
        <f>'Moving Avg'!H394</f>
        <v>25.936063500000014</v>
      </c>
      <c r="J394" s="6" t="str">
        <f>OBV!F394</f>
        <v>BULLISH</v>
      </c>
      <c r="K394" s="6" t="str">
        <f>OBV!G394</f>
        <v>NEUTRAL</v>
      </c>
      <c r="L394" s="6" t="str">
        <f>OBV!H394</f>
        <v>CONFIRMED BULLISH</v>
      </c>
      <c r="M394" s="8">
        <f t="shared" si="60"/>
        <v>25</v>
      </c>
      <c r="N394" s="8">
        <f t="shared" si="61"/>
        <v>100</v>
      </c>
      <c r="O394" s="8">
        <f t="shared" si="62"/>
        <v>50</v>
      </c>
      <c r="P394" s="8">
        <f t="shared" si="63"/>
        <v>83.5</v>
      </c>
      <c r="Q394" s="9">
        <f t="shared" si="64"/>
        <v>63.774999999999999</v>
      </c>
      <c r="R394" s="9">
        <f t="shared" si="65"/>
        <v>63.375</v>
      </c>
      <c r="S394" s="9">
        <f t="shared" si="66"/>
        <v>68.825000000000003</v>
      </c>
      <c r="T394" s="9">
        <f t="shared" si="67"/>
        <v>64.625</v>
      </c>
      <c r="U394" s="8">
        <f t="shared" si="68"/>
        <v>65.325000000000003</v>
      </c>
      <c r="V394" s="8">
        <f t="shared" si="69"/>
        <v>65.150000000000006</v>
      </c>
    </row>
    <row r="395" spans="1:22" ht="13.5" x14ac:dyDescent="0.25">
      <c r="A395" s="3">
        <f>RSI!A395</f>
        <v>42580</v>
      </c>
      <c r="B395" s="2">
        <f>RSI!B395</f>
        <v>27.4116</v>
      </c>
      <c r="C395" s="2">
        <f>RSI!I395</f>
        <v>59.659998020081979</v>
      </c>
      <c r="D395" s="2">
        <f>MACD!E395</f>
        <v>-0.17793732360918213</v>
      </c>
      <c r="E395" s="2">
        <f>MACD!F395</f>
        <v>-2.5511529310426634E-2</v>
      </c>
      <c r="F395" s="2">
        <f>'Moving Avg'!D395</f>
        <v>27.4116</v>
      </c>
      <c r="G395" s="2">
        <f>'Moving Avg'!F395</f>
        <v>27.042489999999997</v>
      </c>
      <c r="H395" s="2">
        <f>'Moving Avg'!G395</f>
        <v>26.152490000000007</v>
      </c>
      <c r="I395" s="2">
        <f>'Moving Avg'!H395</f>
        <v>25.915674500000012</v>
      </c>
      <c r="J395" s="6" t="str">
        <f>OBV!F395</f>
        <v>BULLISH</v>
      </c>
      <c r="K395" s="6" t="str">
        <f>OBV!G395</f>
        <v>NEUTRAL</v>
      </c>
      <c r="L395" s="6" t="str">
        <f>OBV!H395</f>
        <v>CONFIRMED BULLISH</v>
      </c>
      <c r="M395" s="8">
        <f t="shared" si="60"/>
        <v>25</v>
      </c>
      <c r="N395" s="8">
        <f t="shared" si="61"/>
        <v>100</v>
      </c>
      <c r="O395" s="8">
        <f t="shared" si="62"/>
        <v>50</v>
      </c>
      <c r="P395" s="8">
        <f t="shared" si="63"/>
        <v>83.5</v>
      </c>
      <c r="Q395" s="9">
        <f t="shared" si="64"/>
        <v>63.774999999999999</v>
      </c>
      <c r="R395" s="9">
        <f t="shared" si="65"/>
        <v>63.375</v>
      </c>
      <c r="S395" s="9">
        <f t="shared" si="66"/>
        <v>68.825000000000003</v>
      </c>
      <c r="T395" s="9">
        <f t="shared" si="67"/>
        <v>64.625</v>
      </c>
      <c r="U395" s="8">
        <f t="shared" si="68"/>
        <v>65.325000000000003</v>
      </c>
      <c r="V395" s="8">
        <f t="shared" si="69"/>
        <v>65.150000000000006</v>
      </c>
    </row>
    <row r="396" spans="1:22" ht="13.5" x14ac:dyDescent="0.25">
      <c r="A396" s="3">
        <f>RSI!A396</f>
        <v>42583</v>
      </c>
      <c r="B396" s="2">
        <f>RSI!B396</f>
        <v>27.6876</v>
      </c>
      <c r="C396" s="2">
        <f>RSI!I396</f>
        <v>63.112572887141447</v>
      </c>
      <c r="D396" s="2">
        <f>MACD!E396</f>
        <v>-0.13217248503664436</v>
      </c>
      <c r="E396" s="2">
        <f>MACD!F396</f>
        <v>-4.6843720455670187E-2</v>
      </c>
      <c r="F396" s="2">
        <f>'Moving Avg'!D396</f>
        <v>27.485199999999999</v>
      </c>
      <c r="G396" s="2">
        <f>'Moving Avg'!F396</f>
        <v>27.071079999999995</v>
      </c>
      <c r="H396" s="2">
        <f>'Moving Avg'!G396</f>
        <v>26.229702000000007</v>
      </c>
      <c r="I396" s="2">
        <f>'Moving Avg'!H396</f>
        <v>25.896665500000019</v>
      </c>
      <c r="J396" s="6" t="str">
        <f>OBV!F396</f>
        <v>BULLISH</v>
      </c>
      <c r="K396" s="6" t="str">
        <f>OBV!G396</f>
        <v>NEUTRAL</v>
      </c>
      <c r="L396" s="6" t="str">
        <f>OBV!H396</f>
        <v>CONFIRMED BULLISH</v>
      </c>
      <c r="M396" s="8">
        <f t="shared" si="60"/>
        <v>25</v>
      </c>
      <c r="N396" s="8">
        <f t="shared" si="61"/>
        <v>100</v>
      </c>
      <c r="O396" s="8">
        <f t="shared" si="62"/>
        <v>50</v>
      </c>
      <c r="P396" s="8">
        <f t="shared" si="63"/>
        <v>83.5</v>
      </c>
      <c r="Q396" s="9">
        <f t="shared" si="64"/>
        <v>63.774999999999999</v>
      </c>
      <c r="R396" s="9">
        <f t="shared" si="65"/>
        <v>63.375</v>
      </c>
      <c r="S396" s="9">
        <f t="shared" si="66"/>
        <v>68.825000000000003</v>
      </c>
      <c r="T396" s="9">
        <f t="shared" si="67"/>
        <v>64.625</v>
      </c>
      <c r="U396" s="8">
        <f t="shared" si="68"/>
        <v>65.325000000000003</v>
      </c>
      <c r="V396" s="8">
        <f t="shared" si="69"/>
        <v>65.150000000000006</v>
      </c>
    </row>
    <row r="397" spans="1:22" ht="13.5" x14ac:dyDescent="0.25">
      <c r="A397" s="3">
        <f>RSI!A397</f>
        <v>42584</v>
      </c>
      <c r="B397" s="2">
        <f>RSI!B397</f>
        <v>28.515799999999999</v>
      </c>
      <c r="C397" s="2">
        <f>RSI!I397</f>
        <v>71.104452666646026</v>
      </c>
      <c r="D397" s="2">
        <f>MACD!E397</f>
        <v>-0.26720319572725515</v>
      </c>
      <c r="E397" s="2">
        <f>MACD!F397</f>
        <v>-9.0915615509987183E-2</v>
      </c>
      <c r="F397" s="2">
        <f>'Moving Avg'!D397</f>
        <v>27.724440000000005</v>
      </c>
      <c r="G397" s="2">
        <f>'Moving Avg'!F397</f>
        <v>27.141079999999999</v>
      </c>
      <c r="H397" s="2">
        <f>'Moving Avg'!G397</f>
        <v>26.323654000000005</v>
      </c>
      <c r="I397" s="2">
        <f>'Moving Avg'!H397</f>
        <v>25.881797500000015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  <c r="M397" s="8">
        <f t="shared" si="60"/>
        <v>0</v>
      </c>
      <c r="N397" s="8">
        <f t="shared" si="61"/>
        <v>100</v>
      </c>
      <c r="O397" s="8">
        <f t="shared" si="62"/>
        <v>50</v>
      </c>
      <c r="P397" s="8">
        <f t="shared" si="63"/>
        <v>83.5</v>
      </c>
      <c r="Q397" s="9">
        <f t="shared" si="64"/>
        <v>55.024999999999999</v>
      </c>
      <c r="R397" s="9">
        <f t="shared" si="65"/>
        <v>58.375</v>
      </c>
      <c r="S397" s="9">
        <f t="shared" si="66"/>
        <v>65.075000000000003</v>
      </c>
      <c r="T397" s="9">
        <f t="shared" si="67"/>
        <v>58.375</v>
      </c>
      <c r="U397" s="8">
        <f t="shared" si="68"/>
        <v>59.491666666666674</v>
      </c>
      <c r="V397" s="8">
        <f t="shared" si="69"/>
        <v>59.212500000000006</v>
      </c>
    </row>
    <row r="398" spans="1:22" ht="13.5" x14ac:dyDescent="0.25">
      <c r="A398" s="3">
        <f>RSI!A398</f>
        <v>42585</v>
      </c>
      <c r="B398" s="2">
        <f>RSI!B398</f>
        <v>27.604800000000001</v>
      </c>
      <c r="C398" s="2">
        <f>RSI!I398</f>
        <v>56.582619013490067</v>
      </c>
      <c r="D398" s="2">
        <f>MACD!E398</f>
        <v>-0.22566026882414647</v>
      </c>
      <c r="E398" s="2">
        <f>MACD!F398</f>
        <v>-0.11786454617281905</v>
      </c>
      <c r="F398" s="2">
        <f>'Moving Avg'!D398</f>
        <v>27.726280000000003</v>
      </c>
      <c r="G398" s="2">
        <f>'Moving Avg'!F398</f>
        <v>27.165529999999997</v>
      </c>
      <c r="H398" s="2">
        <f>'Moving Avg'!G398</f>
        <v>26.403410000000008</v>
      </c>
      <c r="I398" s="2">
        <f>'Moving Avg'!H398</f>
        <v>25.862374500000019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  <c r="M398" s="8">
        <f t="shared" si="60"/>
        <v>25</v>
      </c>
      <c r="N398" s="8">
        <f t="shared" si="61"/>
        <v>100</v>
      </c>
      <c r="O398" s="8">
        <f t="shared" si="62"/>
        <v>50</v>
      </c>
      <c r="P398" s="8">
        <f t="shared" si="63"/>
        <v>83.5</v>
      </c>
      <c r="Q398" s="9">
        <f t="shared" si="64"/>
        <v>63.774999999999999</v>
      </c>
      <c r="R398" s="9">
        <f t="shared" si="65"/>
        <v>63.375</v>
      </c>
      <c r="S398" s="9">
        <f t="shared" si="66"/>
        <v>68.825000000000003</v>
      </c>
      <c r="T398" s="9">
        <f t="shared" si="67"/>
        <v>64.625</v>
      </c>
      <c r="U398" s="8">
        <f t="shared" si="68"/>
        <v>65.325000000000003</v>
      </c>
      <c r="V398" s="8">
        <f t="shared" si="69"/>
        <v>65.150000000000006</v>
      </c>
    </row>
    <row r="399" spans="1:22" ht="13.5" x14ac:dyDescent="0.25">
      <c r="A399" s="3">
        <f>RSI!A399</f>
        <v>42586</v>
      </c>
      <c r="B399" s="2">
        <f>RSI!B399</f>
        <v>27.604800000000001</v>
      </c>
      <c r="C399" s="2">
        <f>RSI!I399</f>
        <v>56.582619013490074</v>
      </c>
      <c r="D399" s="2">
        <f>MACD!E399</f>
        <v>-0.19379090707585434</v>
      </c>
      <c r="E399" s="2">
        <f>MACD!F399</f>
        <v>-0.13304981835342611</v>
      </c>
      <c r="F399" s="2">
        <f>'Moving Avg'!D399</f>
        <v>27.76492</v>
      </c>
      <c r="G399" s="2">
        <f>'Moving Avg'!F399</f>
        <v>27.22496499999999</v>
      </c>
      <c r="H399" s="2">
        <f>'Moving Avg'!G399</f>
        <v>26.479142000000007</v>
      </c>
      <c r="I399" s="2">
        <f>'Moving Avg'!H399</f>
        <v>25.842951500000016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  <c r="M399" s="8">
        <f t="shared" si="60"/>
        <v>25</v>
      </c>
      <c r="N399" s="8">
        <f t="shared" si="61"/>
        <v>100</v>
      </c>
      <c r="O399" s="8">
        <f t="shared" si="62"/>
        <v>50</v>
      </c>
      <c r="P399" s="8">
        <f t="shared" si="63"/>
        <v>83.5</v>
      </c>
      <c r="Q399" s="9">
        <f t="shared" si="64"/>
        <v>63.774999999999999</v>
      </c>
      <c r="R399" s="9">
        <f t="shared" si="65"/>
        <v>63.375</v>
      </c>
      <c r="S399" s="9">
        <f t="shared" si="66"/>
        <v>68.825000000000003</v>
      </c>
      <c r="T399" s="9">
        <f t="shared" si="67"/>
        <v>64.625</v>
      </c>
      <c r="U399" s="8">
        <f t="shared" si="68"/>
        <v>65.325000000000003</v>
      </c>
      <c r="V399" s="8">
        <f t="shared" si="69"/>
        <v>65.150000000000006</v>
      </c>
    </row>
    <row r="400" spans="1:22" ht="13.5" x14ac:dyDescent="0.25">
      <c r="A400" s="3">
        <f>RSI!A400</f>
        <v>42587</v>
      </c>
      <c r="B400" s="2">
        <f>RSI!B400</f>
        <v>27.4208</v>
      </c>
      <c r="C400" s="2">
        <f>RSI!I400</f>
        <v>53.999279777741663</v>
      </c>
      <c r="D400" s="2">
        <f>MACD!E400</f>
        <v>-0.15623410334626797</v>
      </c>
      <c r="E400" s="2">
        <f>MACD!F400</f>
        <v>-0.1376866753519945</v>
      </c>
      <c r="F400" s="2">
        <f>'Moving Avg'!D400</f>
        <v>27.766759999999998</v>
      </c>
      <c r="G400" s="2">
        <f>'Moving Avg'!F400</f>
        <v>27.27083</v>
      </c>
      <c r="H400" s="2">
        <f>'Moving Avg'!G400</f>
        <v>26.55119400000001</v>
      </c>
      <c r="I400" s="2">
        <f>'Moving Avg'!H400</f>
        <v>25.823090000000015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  <c r="M400" s="8">
        <f t="shared" si="60"/>
        <v>25</v>
      </c>
      <c r="N400" s="8">
        <f t="shared" si="61"/>
        <v>45</v>
      </c>
      <c r="O400" s="8">
        <f t="shared" si="62"/>
        <v>50</v>
      </c>
      <c r="P400" s="8">
        <f t="shared" si="63"/>
        <v>83.5</v>
      </c>
      <c r="Q400" s="9">
        <f t="shared" si="64"/>
        <v>44.524999999999999</v>
      </c>
      <c r="R400" s="9">
        <f t="shared" si="65"/>
        <v>52.375</v>
      </c>
      <c r="S400" s="9">
        <f t="shared" si="66"/>
        <v>60.575000000000003</v>
      </c>
      <c r="T400" s="9">
        <f t="shared" si="67"/>
        <v>50.875</v>
      </c>
      <c r="U400" s="8">
        <f t="shared" si="68"/>
        <v>52.491666666666674</v>
      </c>
      <c r="V400" s="8">
        <f t="shared" si="69"/>
        <v>52.087500000000006</v>
      </c>
    </row>
    <row r="401" spans="1:22" ht="13.5" x14ac:dyDescent="0.25">
      <c r="A401" s="3">
        <f>RSI!A401</f>
        <v>42590</v>
      </c>
      <c r="B401" s="2">
        <f>RSI!B401</f>
        <v>27.604800000000001</v>
      </c>
      <c r="C401" s="2">
        <f>RSI!I401</f>
        <v>56.155050890940672</v>
      </c>
      <c r="D401" s="2">
        <f>MACD!E401</f>
        <v>-0.13981171748011079</v>
      </c>
      <c r="E401" s="2">
        <f>MACD!F401</f>
        <v>-0.13811168377761776</v>
      </c>
      <c r="F401" s="2">
        <f>'Moving Avg'!D401</f>
        <v>27.7502</v>
      </c>
      <c r="G401" s="2">
        <f>'Moving Avg'!F401</f>
        <v>27.325894999999996</v>
      </c>
      <c r="H401" s="2">
        <f>'Moving Avg'!G401</f>
        <v>26.626926000000012</v>
      </c>
      <c r="I401" s="2">
        <f>'Moving Avg'!H401</f>
        <v>25.804148500000014</v>
      </c>
      <c r="J401" s="6" t="str">
        <f>OBV!F401</f>
        <v>BULLISH</v>
      </c>
      <c r="K401" s="6" t="str">
        <f>OBV!G401</f>
        <v>NEUTRAL</v>
      </c>
      <c r="L401" s="6" t="str">
        <f>OBV!H401</f>
        <v>BULLISH DIVERGENCE</v>
      </c>
      <c r="M401" s="8">
        <f t="shared" si="60"/>
        <v>25</v>
      </c>
      <c r="N401" s="8">
        <f t="shared" si="61"/>
        <v>45</v>
      </c>
      <c r="O401" s="8">
        <f t="shared" si="62"/>
        <v>50</v>
      </c>
      <c r="P401" s="8">
        <f t="shared" si="63"/>
        <v>66.5</v>
      </c>
      <c r="Q401" s="9">
        <f t="shared" si="64"/>
        <v>41.975000000000001</v>
      </c>
      <c r="R401" s="9">
        <f t="shared" si="65"/>
        <v>48.125</v>
      </c>
      <c r="S401" s="9">
        <f t="shared" si="66"/>
        <v>52.924999999999997</v>
      </c>
      <c r="T401" s="9">
        <f t="shared" si="67"/>
        <v>46.625</v>
      </c>
      <c r="U401" s="8">
        <f t="shared" si="68"/>
        <v>47.67499999999999</v>
      </c>
      <c r="V401" s="8">
        <f t="shared" si="69"/>
        <v>47.412499999999994</v>
      </c>
    </row>
    <row r="402" spans="1:22" ht="13.5" x14ac:dyDescent="0.25">
      <c r="A402" s="3">
        <f>RSI!A402</f>
        <v>42591</v>
      </c>
      <c r="B402" s="2">
        <f>RSI!B402</f>
        <v>27.4208</v>
      </c>
      <c r="C402" s="2">
        <f>RSI!I402</f>
        <v>53.457135157734392</v>
      </c>
      <c r="D402" s="2">
        <f>MACD!E402</f>
        <v>-0.11497239274189397</v>
      </c>
      <c r="E402" s="2">
        <f>MACD!F402</f>
        <v>-0.133483825570473</v>
      </c>
      <c r="F402" s="2">
        <f>'Moving Avg'!D402</f>
        <v>27.531200000000002</v>
      </c>
      <c r="G402" s="2">
        <f>'Moving Avg'!F402</f>
        <v>27.371320000000004</v>
      </c>
      <c r="H402" s="2">
        <f>'Moving Avg'!G402</f>
        <v>26.698978000000015</v>
      </c>
      <c r="I402" s="2">
        <f>'Moving Avg'!H402</f>
        <v>25.788179000000014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  <c r="M402" s="8">
        <f t="shared" si="60"/>
        <v>25</v>
      </c>
      <c r="N402" s="8">
        <f t="shared" si="61"/>
        <v>0</v>
      </c>
      <c r="O402" s="8">
        <f t="shared" si="62"/>
        <v>50</v>
      </c>
      <c r="P402" s="8">
        <f t="shared" si="63"/>
        <v>16.5</v>
      </c>
      <c r="Q402" s="9">
        <f t="shared" si="64"/>
        <v>18.725000000000001</v>
      </c>
      <c r="R402" s="9">
        <f t="shared" si="65"/>
        <v>26.625</v>
      </c>
      <c r="S402" s="9">
        <f t="shared" si="66"/>
        <v>23.675000000000001</v>
      </c>
      <c r="T402" s="9">
        <f t="shared" si="67"/>
        <v>22.875</v>
      </c>
      <c r="U402" s="8">
        <f t="shared" si="68"/>
        <v>23.008333333333336</v>
      </c>
      <c r="V402" s="8">
        <f t="shared" si="69"/>
        <v>22.975000000000001</v>
      </c>
    </row>
    <row r="403" spans="1:22" ht="13.5" x14ac:dyDescent="0.25">
      <c r="A403" s="3">
        <f>RSI!A403</f>
        <v>42592</v>
      </c>
      <c r="B403" s="2">
        <f>RSI!B403</f>
        <v>27.4208</v>
      </c>
      <c r="C403" s="2">
        <f>RSI!I403</f>
        <v>53.457135157734392</v>
      </c>
      <c r="D403" s="2">
        <f>MACD!E403</f>
        <v>-5.2892894525442102E-2</v>
      </c>
      <c r="E403" s="2">
        <f>MACD!F403</f>
        <v>-0.11736563936146684</v>
      </c>
      <c r="F403" s="2">
        <f>'Moving Avg'!D403</f>
        <v>27.494399999999995</v>
      </c>
      <c r="G403" s="2">
        <f>'Moving Avg'!F403</f>
        <v>27.377385000000004</v>
      </c>
      <c r="H403" s="2">
        <f>'Moving Avg'!G403</f>
        <v>26.757560000000012</v>
      </c>
      <c r="I403" s="2">
        <f>'Moving Avg'!H403</f>
        <v>25.772647000000017</v>
      </c>
      <c r="J403" s="6" t="str">
        <f>OBV!F403</f>
        <v>BEARISH</v>
      </c>
      <c r="K403" s="6" t="str">
        <f>OBV!G403</f>
        <v>NEUTRAL</v>
      </c>
      <c r="L403" s="6" t="str">
        <f>OBV!H403</f>
        <v>CONFIRMED BEARISH</v>
      </c>
      <c r="M403" s="8">
        <f t="shared" si="60"/>
        <v>25</v>
      </c>
      <c r="N403" s="8">
        <f t="shared" si="61"/>
        <v>0</v>
      </c>
      <c r="O403" s="8">
        <f t="shared" si="62"/>
        <v>50</v>
      </c>
      <c r="P403" s="8">
        <f t="shared" si="63"/>
        <v>16.5</v>
      </c>
      <c r="Q403" s="9">
        <f t="shared" si="64"/>
        <v>18.725000000000001</v>
      </c>
      <c r="R403" s="9">
        <f t="shared" si="65"/>
        <v>26.625</v>
      </c>
      <c r="S403" s="9">
        <f t="shared" si="66"/>
        <v>23.675000000000001</v>
      </c>
      <c r="T403" s="9">
        <f t="shared" si="67"/>
        <v>22.875</v>
      </c>
      <c r="U403" s="8">
        <f t="shared" si="68"/>
        <v>23.008333333333336</v>
      </c>
      <c r="V403" s="8">
        <f t="shared" si="69"/>
        <v>22.975000000000001</v>
      </c>
    </row>
    <row r="404" spans="1:22" ht="13.5" x14ac:dyDescent="0.25">
      <c r="A404" s="3">
        <f>RSI!A404</f>
        <v>42593</v>
      </c>
      <c r="B404" s="2">
        <f>RSI!B404</f>
        <v>27.788799999999998</v>
      </c>
      <c r="C404" s="2">
        <f>RSI!I404</f>
        <v>58.123795863722144</v>
      </c>
      <c r="D404" s="2">
        <f>MACD!E404</f>
        <v>-5.7227271768667265E-2</v>
      </c>
      <c r="E404" s="2">
        <f>MACD!F404</f>
        <v>-0.10533796584290693</v>
      </c>
      <c r="F404" s="2">
        <f>'Moving Avg'!D404</f>
        <v>27.531200000000002</v>
      </c>
      <c r="G404" s="2">
        <f>'Moving Avg'!F404</f>
        <v>27.437275000000007</v>
      </c>
      <c r="H404" s="2">
        <f>'Moving Avg'!G404</f>
        <v>26.821228000000016</v>
      </c>
      <c r="I404" s="2">
        <f>'Moving Avg'!H404</f>
        <v>25.758955000000011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  <c r="M404" s="8">
        <f t="shared" si="60"/>
        <v>25</v>
      </c>
      <c r="N404" s="8">
        <f t="shared" si="61"/>
        <v>0</v>
      </c>
      <c r="O404" s="8">
        <f t="shared" si="62"/>
        <v>50</v>
      </c>
      <c r="P404" s="8">
        <f t="shared" si="63"/>
        <v>83.5</v>
      </c>
      <c r="Q404" s="9">
        <f t="shared" si="64"/>
        <v>28.774999999999999</v>
      </c>
      <c r="R404" s="9">
        <f t="shared" si="65"/>
        <v>43.375</v>
      </c>
      <c r="S404" s="9">
        <f t="shared" si="66"/>
        <v>53.825000000000003</v>
      </c>
      <c r="T404" s="9">
        <f t="shared" si="67"/>
        <v>39.625</v>
      </c>
      <c r="U404" s="8">
        <f t="shared" si="68"/>
        <v>41.991666666666667</v>
      </c>
      <c r="V404" s="8">
        <f t="shared" si="69"/>
        <v>41.400000000000006</v>
      </c>
    </row>
    <row r="405" spans="1:22" ht="13.5" x14ac:dyDescent="0.25">
      <c r="A405" s="3">
        <f>RSI!A405</f>
        <v>42594</v>
      </c>
      <c r="B405" s="2">
        <f>RSI!B405</f>
        <v>27.788799999999998</v>
      </c>
      <c r="C405" s="2">
        <f>RSI!I405</f>
        <v>58.123795863722144</v>
      </c>
      <c r="D405" s="2">
        <f>MACD!E405</f>
        <v>-6.4269564232521503E-2</v>
      </c>
      <c r="E405" s="2">
        <f>MACD!F405</f>
        <v>-9.7124285520829856E-2</v>
      </c>
      <c r="F405" s="2">
        <f>'Moving Avg'!D405</f>
        <v>27.604800000000001</v>
      </c>
      <c r="G405" s="2">
        <f>'Moving Avg'!F405</f>
        <v>27.497165000000003</v>
      </c>
      <c r="H405" s="2">
        <f>'Moving Avg'!G405</f>
        <v>26.883496000000015</v>
      </c>
      <c r="I405" s="2">
        <f>'Moving Avg'!H405</f>
        <v>25.740977000000012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  <c r="M405" s="8">
        <f t="shared" si="60"/>
        <v>25</v>
      </c>
      <c r="N405" s="8">
        <f t="shared" si="61"/>
        <v>0</v>
      </c>
      <c r="O405" s="8">
        <f t="shared" si="62"/>
        <v>50</v>
      </c>
      <c r="P405" s="8">
        <f t="shared" si="63"/>
        <v>83.5</v>
      </c>
      <c r="Q405" s="9">
        <f t="shared" si="64"/>
        <v>28.774999999999999</v>
      </c>
      <c r="R405" s="9">
        <f t="shared" si="65"/>
        <v>43.375</v>
      </c>
      <c r="S405" s="9">
        <f t="shared" si="66"/>
        <v>53.825000000000003</v>
      </c>
      <c r="T405" s="9">
        <f t="shared" si="67"/>
        <v>39.625</v>
      </c>
      <c r="U405" s="8">
        <f t="shared" si="68"/>
        <v>41.991666666666667</v>
      </c>
      <c r="V405" s="8">
        <f t="shared" si="69"/>
        <v>41.400000000000006</v>
      </c>
    </row>
    <row r="406" spans="1:22" ht="13.5" x14ac:dyDescent="0.25">
      <c r="A406" s="3">
        <f>RSI!A406</f>
        <v>42597</v>
      </c>
      <c r="B406" s="2">
        <f>RSI!B406</f>
        <v>27.788799999999998</v>
      </c>
      <c r="C406" s="2">
        <f>RSI!I406</f>
        <v>58.123795863722144</v>
      </c>
      <c r="D406" s="2">
        <f>MACD!E406</f>
        <v>-3.0891650188728192E-2</v>
      </c>
      <c r="E406" s="2">
        <f>MACD!F406</f>
        <v>-8.3877758454409521E-2</v>
      </c>
      <c r="F406" s="2">
        <f>'Moving Avg'!D406</f>
        <v>27.6416</v>
      </c>
      <c r="G406" s="2">
        <f>'Moving Avg'!F406</f>
        <v>27.517405000000004</v>
      </c>
      <c r="H406" s="2">
        <f>'Moving Avg'!G406</f>
        <v>26.931068000000018</v>
      </c>
      <c r="I406" s="2">
        <f>'Moving Avg'!H406</f>
        <v>25.726847500000012</v>
      </c>
      <c r="J406" s="6" t="str">
        <f>OBV!F406</f>
        <v>BULLISH</v>
      </c>
      <c r="K406" s="6" t="str">
        <f>OBV!G406</f>
        <v>NEUTRAL</v>
      </c>
      <c r="L406" s="6" t="str">
        <f>OBV!H406</f>
        <v>CONFIRMED BULLISH</v>
      </c>
      <c r="M406" s="8">
        <f t="shared" si="60"/>
        <v>25</v>
      </c>
      <c r="N406" s="8">
        <f t="shared" si="61"/>
        <v>0</v>
      </c>
      <c r="O406" s="8">
        <f t="shared" si="62"/>
        <v>50</v>
      </c>
      <c r="P406" s="8">
        <f t="shared" si="63"/>
        <v>83.5</v>
      </c>
      <c r="Q406" s="9">
        <f t="shared" si="64"/>
        <v>28.774999999999999</v>
      </c>
      <c r="R406" s="9">
        <f t="shared" si="65"/>
        <v>43.375</v>
      </c>
      <c r="S406" s="9">
        <f t="shared" si="66"/>
        <v>53.825000000000003</v>
      </c>
      <c r="T406" s="9">
        <f t="shared" si="67"/>
        <v>39.625</v>
      </c>
      <c r="U406" s="8">
        <f t="shared" si="68"/>
        <v>41.991666666666667</v>
      </c>
      <c r="V406" s="8">
        <f t="shared" si="69"/>
        <v>41.400000000000006</v>
      </c>
    </row>
    <row r="407" spans="1:22" ht="13.5" x14ac:dyDescent="0.25">
      <c r="A407" s="3">
        <f>RSI!A407</f>
        <v>42598</v>
      </c>
      <c r="B407" s="2">
        <f>RSI!B407</f>
        <v>27.788799999999998</v>
      </c>
      <c r="C407" s="2">
        <f>RSI!I407</f>
        <v>58.123795863722137</v>
      </c>
      <c r="D407" s="2">
        <f>MACD!E407</f>
        <v>0.121873287027217</v>
      </c>
      <c r="E407" s="2">
        <f>MACD!F407</f>
        <v>-4.2727549358084212E-2</v>
      </c>
      <c r="F407" s="2">
        <f>'Moving Avg'!D407</f>
        <v>27.715199999999999</v>
      </c>
      <c r="G407" s="2">
        <f>'Moving Avg'!F407</f>
        <v>27.572609999999997</v>
      </c>
      <c r="H407" s="2">
        <f>'Moving Avg'!G407</f>
        <v>26.97864000000002</v>
      </c>
      <c r="I407" s="2">
        <f>'Moving Avg'!H407</f>
        <v>25.71271800000001</v>
      </c>
      <c r="J407" s="6" t="str">
        <f>OBV!F407</f>
        <v>BULLISH</v>
      </c>
      <c r="K407" s="6" t="str">
        <f>OBV!G407</f>
        <v>NEUTRAL</v>
      </c>
      <c r="L407" s="6" t="str">
        <f>OBV!H407</f>
        <v>CONFIRMED BULLISH</v>
      </c>
      <c r="M407" s="8">
        <f t="shared" si="60"/>
        <v>25</v>
      </c>
      <c r="N407" s="8">
        <f t="shared" si="61"/>
        <v>0</v>
      </c>
      <c r="O407" s="8">
        <f t="shared" si="62"/>
        <v>50</v>
      </c>
      <c r="P407" s="8">
        <f t="shared" si="63"/>
        <v>83.5</v>
      </c>
      <c r="Q407" s="9">
        <f t="shared" si="64"/>
        <v>28.774999999999999</v>
      </c>
      <c r="R407" s="9">
        <f t="shared" si="65"/>
        <v>43.375</v>
      </c>
      <c r="S407" s="9">
        <f t="shared" si="66"/>
        <v>53.825000000000003</v>
      </c>
      <c r="T407" s="9">
        <f t="shared" si="67"/>
        <v>39.625</v>
      </c>
      <c r="U407" s="8">
        <f t="shared" si="68"/>
        <v>41.991666666666667</v>
      </c>
      <c r="V407" s="8">
        <f t="shared" si="69"/>
        <v>41.400000000000006</v>
      </c>
    </row>
    <row r="408" spans="1:22" ht="13.5" x14ac:dyDescent="0.25">
      <c r="A408" s="3">
        <f>RSI!A408</f>
        <v>42599</v>
      </c>
      <c r="B408" s="2">
        <f>RSI!B408</f>
        <v>28.368500000000001</v>
      </c>
      <c r="C408" s="2">
        <f>RSI!I408</f>
        <v>65.461369085139594</v>
      </c>
      <c r="D408" s="2">
        <f>MACD!E408</f>
        <v>6.5362359922588098E-2</v>
      </c>
      <c r="E408" s="2">
        <f>MACD!F408</f>
        <v>-2.1109567501949748E-2</v>
      </c>
      <c r="F408" s="2">
        <f>'Moving Avg'!D408</f>
        <v>27.904739999999997</v>
      </c>
      <c r="G408" s="2">
        <f>'Moving Avg'!F408</f>
        <v>27.625054999999996</v>
      </c>
      <c r="H408" s="2">
        <f>'Moving Avg'!G408</f>
        <v>27.037632000000016</v>
      </c>
      <c r="I408" s="2">
        <f>'Moving Avg'!H408</f>
        <v>25.701924500000004</v>
      </c>
      <c r="J408" s="6" t="str">
        <f>OBV!F408</f>
        <v>BULLISH</v>
      </c>
      <c r="K408" s="6" t="str">
        <f>OBV!G408</f>
        <v>NEUTRAL</v>
      </c>
      <c r="L408" s="6" t="str">
        <f>OBV!H408</f>
        <v>CONFIRMED BULLISH</v>
      </c>
      <c r="M408" s="8">
        <f t="shared" si="60"/>
        <v>25</v>
      </c>
      <c r="N408" s="8">
        <f t="shared" si="61"/>
        <v>0</v>
      </c>
      <c r="O408" s="8">
        <f t="shared" si="62"/>
        <v>50</v>
      </c>
      <c r="P408" s="8">
        <f t="shared" si="63"/>
        <v>83.5</v>
      </c>
      <c r="Q408" s="9">
        <f t="shared" si="64"/>
        <v>28.774999999999999</v>
      </c>
      <c r="R408" s="9">
        <f t="shared" si="65"/>
        <v>43.375</v>
      </c>
      <c r="S408" s="9">
        <f t="shared" si="66"/>
        <v>53.825000000000003</v>
      </c>
      <c r="T408" s="9">
        <f t="shared" si="67"/>
        <v>39.625</v>
      </c>
      <c r="U408" s="8">
        <f t="shared" si="68"/>
        <v>41.991666666666667</v>
      </c>
      <c r="V408" s="8">
        <f t="shared" si="69"/>
        <v>41.400000000000006</v>
      </c>
    </row>
    <row r="409" spans="1:22" ht="13.5" x14ac:dyDescent="0.25">
      <c r="A409" s="3">
        <f>RSI!A409</f>
        <v>42600</v>
      </c>
      <c r="B409" s="2">
        <f>RSI!B409</f>
        <v>29.2151</v>
      </c>
      <c r="C409" s="2">
        <f>RSI!I409</f>
        <v>72.923155825476073</v>
      </c>
      <c r="D409" s="2">
        <f>MACD!E409</f>
        <v>-5.107169817844337E-2</v>
      </c>
      <c r="E409" s="2">
        <f>MACD!F409</f>
        <v>-2.7101993637248474E-2</v>
      </c>
      <c r="F409" s="2">
        <f>'Moving Avg'!D409</f>
        <v>28.189999999999998</v>
      </c>
      <c r="G409" s="2">
        <f>'Moving Avg'!F409</f>
        <v>27.719829999999995</v>
      </c>
      <c r="H409" s="2">
        <f>'Moving Avg'!G409</f>
        <v>27.111106000000014</v>
      </c>
      <c r="I409" s="2">
        <f>'Moving Avg'!H409</f>
        <v>25.694926500000005</v>
      </c>
      <c r="J409" s="6" t="str">
        <f>OBV!F409</f>
        <v>BULLISH</v>
      </c>
      <c r="K409" s="6" t="str">
        <f>OBV!G409</f>
        <v>WEAK</v>
      </c>
      <c r="L409" s="6" t="str">
        <f>OBV!H409</f>
        <v>CONFIRMED BULLISH</v>
      </c>
      <c r="M409" s="8">
        <f t="shared" si="60"/>
        <v>0</v>
      </c>
      <c r="N409" s="8">
        <f t="shared" si="61"/>
        <v>100</v>
      </c>
      <c r="O409" s="8">
        <f t="shared" si="62"/>
        <v>50</v>
      </c>
      <c r="P409" s="8">
        <f t="shared" si="63"/>
        <v>67</v>
      </c>
      <c r="Q409" s="9">
        <f t="shared" si="64"/>
        <v>52.55</v>
      </c>
      <c r="R409" s="9">
        <f t="shared" si="65"/>
        <v>54.25</v>
      </c>
      <c r="S409" s="9">
        <f t="shared" si="66"/>
        <v>57.650000000000006</v>
      </c>
      <c r="T409" s="9">
        <f t="shared" si="67"/>
        <v>54.25</v>
      </c>
      <c r="U409" s="8">
        <f t="shared" si="68"/>
        <v>54.816666666666663</v>
      </c>
      <c r="V409" s="8">
        <f t="shared" si="69"/>
        <v>54.674999999999997</v>
      </c>
    </row>
    <row r="410" spans="1:22" ht="13.5" x14ac:dyDescent="0.25">
      <c r="A410" s="3">
        <f>RSI!A410</f>
        <v>42601</v>
      </c>
      <c r="B410" s="2">
        <f>RSI!B410</f>
        <v>29.224299999999999</v>
      </c>
      <c r="C410" s="2">
        <f>RSI!I410</f>
        <v>72.991442090131827</v>
      </c>
      <c r="D410" s="2">
        <f>MACD!E410</f>
        <v>-0.18905312035813182</v>
      </c>
      <c r="E410" s="2">
        <f>MACD!F410</f>
        <v>-5.9492218981425149E-2</v>
      </c>
      <c r="F410" s="2">
        <f>'Moving Avg'!D410</f>
        <v>28.4771</v>
      </c>
      <c r="G410" s="2">
        <f>'Moving Avg'!F410</f>
        <v>27.815064999999993</v>
      </c>
      <c r="H410" s="2">
        <f>'Moving Avg'!G410</f>
        <v>27.184764000000015</v>
      </c>
      <c r="I410" s="2">
        <f>'Moving Avg'!H410</f>
        <v>25.68797450000001</v>
      </c>
      <c r="J410" s="6" t="str">
        <f>OBV!F410</f>
        <v>BULLISH</v>
      </c>
      <c r="K410" s="6" t="str">
        <f>OBV!G410</f>
        <v>WEAK</v>
      </c>
      <c r="L410" s="6" t="str">
        <f>OBV!H410</f>
        <v>CONFIRMED BULLISH</v>
      </c>
      <c r="M410" s="8">
        <f t="shared" si="60"/>
        <v>0</v>
      </c>
      <c r="N410" s="8">
        <f t="shared" si="61"/>
        <v>100</v>
      </c>
      <c r="O410" s="8">
        <f t="shared" si="62"/>
        <v>50</v>
      </c>
      <c r="P410" s="8">
        <f t="shared" si="63"/>
        <v>67</v>
      </c>
      <c r="Q410" s="9">
        <f t="shared" si="64"/>
        <v>52.55</v>
      </c>
      <c r="R410" s="9">
        <f t="shared" si="65"/>
        <v>54.25</v>
      </c>
      <c r="S410" s="9">
        <f t="shared" si="66"/>
        <v>57.650000000000006</v>
      </c>
      <c r="T410" s="9">
        <f t="shared" si="67"/>
        <v>54.25</v>
      </c>
      <c r="U410" s="8">
        <f t="shared" si="68"/>
        <v>54.816666666666663</v>
      </c>
      <c r="V410" s="8">
        <f t="shared" si="69"/>
        <v>54.674999999999997</v>
      </c>
    </row>
    <row r="411" spans="1:22" ht="13.5" x14ac:dyDescent="0.25">
      <c r="A411" s="3">
        <f>RSI!A411</f>
        <v>42604</v>
      </c>
      <c r="B411" s="2">
        <f>RSI!B411</f>
        <v>30.098500000000001</v>
      </c>
      <c r="C411" s="2">
        <f>RSI!I411</f>
        <v>78.53180791705887</v>
      </c>
      <c r="D411" s="2">
        <f>MACD!E411</f>
        <v>-0.35200434149198045</v>
      </c>
      <c r="E411" s="2">
        <f>MACD!F411</f>
        <v>-0.11799464348353622</v>
      </c>
      <c r="F411" s="2">
        <f>'Moving Avg'!D411</f>
        <v>28.939039999999999</v>
      </c>
      <c r="G411" s="2">
        <f>'Moving Avg'!F411</f>
        <v>27.954009999999993</v>
      </c>
      <c r="H411" s="2">
        <f>'Moving Avg'!G411</f>
        <v>27.26453600000001</v>
      </c>
      <c r="I411" s="2">
        <f>'Moving Avg'!H411</f>
        <v>25.689767000000007</v>
      </c>
      <c r="J411" s="6" t="str">
        <f>OBV!F411</f>
        <v>BULLISH</v>
      </c>
      <c r="K411" s="6" t="str">
        <f>OBV!G411</f>
        <v>WEAK</v>
      </c>
      <c r="L411" s="6" t="str">
        <f>OBV!H411</f>
        <v>CONFIRMED BULLISH</v>
      </c>
      <c r="M411" s="8">
        <f t="shared" si="60"/>
        <v>0</v>
      </c>
      <c r="N411" s="8">
        <f t="shared" si="61"/>
        <v>100</v>
      </c>
      <c r="O411" s="8">
        <f t="shared" si="62"/>
        <v>50</v>
      </c>
      <c r="P411" s="8">
        <f t="shared" si="63"/>
        <v>67</v>
      </c>
      <c r="Q411" s="9">
        <f t="shared" si="64"/>
        <v>52.55</v>
      </c>
      <c r="R411" s="9">
        <f t="shared" si="65"/>
        <v>54.25</v>
      </c>
      <c r="S411" s="9">
        <f t="shared" si="66"/>
        <v>57.650000000000006</v>
      </c>
      <c r="T411" s="9">
        <f t="shared" si="67"/>
        <v>54.25</v>
      </c>
      <c r="U411" s="8">
        <f t="shared" si="68"/>
        <v>54.816666666666663</v>
      </c>
      <c r="V411" s="8">
        <f t="shared" si="69"/>
        <v>54.674999999999997</v>
      </c>
    </row>
    <row r="412" spans="1:22" ht="13.5" x14ac:dyDescent="0.25">
      <c r="A412" s="3">
        <f>RSI!A412</f>
        <v>42605</v>
      </c>
      <c r="B412" s="2">
        <f>RSI!B412</f>
        <v>30.098500000000001</v>
      </c>
      <c r="C412" s="2">
        <f>RSI!I412</f>
        <v>78.53180791705887</v>
      </c>
      <c r="D412" s="2">
        <f>MACD!E412</f>
        <v>-0.5323871575769985</v>
      </c>
      <c r="E412" s="2">
        <f>MACD!F412</f>
        <v>-0.20087314630222869</v>
      </c>
      <c r="F412" s="2">
        <f>'Moving Avg'!D412</f>
        <v>29.400980000000004</v>
      </c>
      <c r="G412" s="2">
        <f>'Moving Avg'!F412</f>
        <v>28.092954999999996</v>
      </c>
      <c r="H412" s="2">
        <f>'Moving Avg'!G412</f>
        <v>27.34133400000001</v>
      </c>
      <c r="I412" s="2">
        <f>'Moving Avg'!H412</f>
        <v>25.692084500000007</v>
      </c>
      <c r="J412" s="6" t="str">
        <f>OBV!F412</f>
        <v>BULLISH</v>
      </c>
      <c r="K412" s="6" t="str">
        <f>OBV!G412</f>
        <v>WEAK</v>
      </c>
      <c r="L412" s="6" t="str">
        <f>OBV!H412</f>
        <v>CONFIRMED BULLISH</v>
      </c>
      <c r="M412" s="8">
        <f t="shared" si="60"/>
        <v>0</v>
      </c>
      <c r="N412" s="8">
        <f t="shared" si="61"/>
        <v>100</v>
      </c>
      <c r="O412" s="8">
        <f t="shared" si="62"/>
        <v>50</v>
      </c>
      <c r="P412" s="8">
        <f t="shared" si="63"/>
        <v>67</v>
      </c>
      <c r="Q412" s="9">
        <f t="shared" si="64"/>
        <v>52.55</v>
      </c>
      <c r="R412" s="9">
        <f t="shared" si="65"/>
        <v>54.25</v>
      </c>
      <c r="S412" s="9">
        <f t="shared" si="66"/>
        <v>57.650000000000006</v>
      </c>
      <c r="T412" s="9">
        <f t="shared" si="67"/>
        <v>54.25</v>
      </c>
      <c r="U412" s="8">
        <f t="shared" si="68"/>
        <v>54.816666666666663</v>
      </c>
      <c r="V412" s="8">
        <f t="shared" si="69"/>
        <v>54.674999999999997</v>
      </c>
    </row>
    <row r="413" spans="1:22" ht="13.5" x14ac:dyDescent="0.25">
      <c r="A413" s="3">
        <f>RSI!A413</f>
        <v>42606</v>
      </c>
      <c r="B413" s="2">
        <f>RSI!B413</f>
        <v>29.794799999999999</v>
      </c>
      <c r="C413" s="2">
        <f>RSI!I413</f>
        <v>72.536684816176773</v>
      </c>
      <c r="D413" s="2">
        <f>MACD!E413</f>
        <v>-0.67566443903874074</v>
      </c>
      <c r="E413" s="2">
        <f>MACD!F413</f>
        <v>-0.29583140484953108</v>
      </c>
      <c r="F413" s="2">
        <f>'Moving Avg'!D413</f>
        <v>29.686240000000005</v>
      </c>
      <c r="G413" s="2">
        <f>'Moving Avg'!F413</f>
        <v>28.202914999999997</v>
      </c>
      <c r="H413" s="2">
        <f>'Moving Avg'!G413</f>
        <v>27.412058000000005</v>
      </c>
      <c r="I413" s="2">
        <f>'Moving Avg'!H413</f>
        <v>25.697301000000007</v>
      </c>
      <c r="J413" s="6" t="str">
        <f>OBV!F413</f>
        <v>BULLISH</v>
      </c>
      <c r="K413" s="6" t="str">
        <f>OBV!G413</f>
        <v>WEAK</v>
      </c>
      <c r="L413" s="6" t="str">
        <f>OBV!H413</f>
        <v>CONFIRMED BULLISH</v>
      </c>
      <c r="M413" s="8">
        <f t="shared" si="60"/>
        <v>0</v>
      </c>
      <c r="N413" s="8">
        <f t="shared" si="61"/>
        <v>100</v>
      </c>
      <c r="O413" s="8">
        <f t="shared" si="62"/>
        <v>50</v>
      </c>
      <c r="P413" s="8">
        <f t="shared" si="63"/>
        <v>67</v>
      </c>
      <c r="Q413" s="9">
        <f t="shared" si="64"/>
        <v>52.55</v>
      </c>
      <c r="R413" s="9">
        <f t="shared" si="65"/>
        <v>54.25</v>
      </c>
      <c r="S413" s="9">
        <f t="shared" si="66"/>
        <v>57.650000000000006</v>
      </c>
      <c r="T413" s="9">
        <f t="shared" si="67"/>
        <v>54.25</v>
      </c>
      <c r="U413" s="8">
        <f t="shared" si="68"/>
        <v>54.816666666666663</v>
      </c>
      <c r="V413" s="8">
        <f t="shared" si="69"/>
        <v>54.674999999999997</v>
      </c>
    </row>
    <row r="414" spans="1:22" ht="13.5" x14ac:dyDescent="0.25">
      <c r="A414" s="3">
        <f>RSI!A414</f>
        <v>42607</v>
      </c>
      <c r="B414" s="2">
        <f>RSI!B414</f>
        <v>30.6874</v>
      </c>
      <c r="C414" s="2">
        <f>RSI!I414</f>
        <v>77.881225074564668</v>
      </c>
      <c r="D414" s="2">
        <f>MACD!E414</f>
        <v>-0.81677610469635553</v>
      </c>
      <c r="E414" s="2">
        <f>MACD!F414</f>
        <v>-0.40002034481889603</v>
      </c>
      <c r="F414" s="2">
        <f>'Moving Avg'!D414</f>
        <v>29.980700000000002</v>
      </c>
      <c r="G414" s="2">
        <f>'Moving Avg'!F414</f>
        <v>28.366704999999996</v>
      </c>
      <c r="H414" s="2">
        <f>'Moving Avg'!G414</f>
        <v>27.488738000000009</v>
      </c>
      <c r="I414" s="2">
        <f>'Moving Avg'!H414</f>
        <v>25.706980500000004</v>
      </c>
      <c r="J414" s="6" t="str">
        <f>OBV!F414</f>
        <v>BULLISH</v>
      </c>
      <c r="K414" s="6" t="str">
        <f>OBV!G414</f>
        <v>NEUTRAL</v>
      </c>
      <c r="L414" s="6" t="str">
        <f>OBV!H414</f>
        <v>CONFIRMED BULLISH</v>
      </c>
      <c r="M414" s="8">
        <f t="shared" si="60"/>
        <v>0</v>
      </c>
      <c r="N414" s="8">
        <f t="shared" si="61"/>
        <v>100</v>
      </c>
      <c r="O414" s="8">
        <f t="shared" si="62"/>
        <v>50</v>
      </c>
      <c r="P414" s="8">
        <f t="shared" si="63"/>
        <v>83.5</v>
      </c>
      <c r="Q414" s="9">
        <f t="shared" si="64"/>
        <v>55.024999999999999</v>
      </c>
      <c r="R414" s="9">
        <f t="shared" si="65"/>
        <v>58.375</v>
      </c>
      <c r="S414" s="9">
        <f t="shared" si="66"/>
        <v>65.075000000000003</v>
      </c>
      <c r="T414" s="9">
        <f t="shared" si="67"/>
        <v>58.375</v>
      </c>
      <c r="U414" s="8">
        <f t="shared" si="68"/>
        <v>59.491666666666674</v>
      </c>
      <c r="V414" s="8">
        <f t="shared" si="69"/>
        <v>59.212500000000006</v>
      </c>
    </row>
    <row r="415" spans="1:22" ht="13.5" x14ac:dyDescent="0.25">
      <c r="A415" s="3">
        <f>RSI!A415</f>
        <v>42608</v>
      </c>
      <c r="B415" s="2">
        <f>RSI!B415</f>
        <v>29.767199999999999</v>
      </c>
      <c r="C415" s="2">
        <f>RSI!I415</f>
        <v>64.044082134953442</v>
      </c>
      <c r="D415" s="2">
        <f>MACD!E415</f>
        <v>-0.8828952033774371</v>
      </c>
      <c r="E415" s="2">
        <f>MACD!F415</f>
        <v>-0.49659531653060429</v>
      </c>
      <c r="F415" s="2">
        <f>'Moving Avg'!D415</f>
        <v>30.089279999999995</v>
      </c>
      <c r="G415" s="2">
        <f>'Moving Avg'!F415</f>
        <v>28.484484999999999</v>
      </c>
      <c r="H415" s="2">
        <f>'Moving Avg'!G415</f>
        <v>27.546138000000006</v>
      </c>
      <c r="I415" s="2">
        <f>'Moving Avg'!H415</f>
        <v>25.716301000000009</v>
      </c>
      <c r="J415" s="6" t="str">
        <f>OBV!F415</f>
        <v>BEARISH</v>
      </c>
      <c r="K415" s="6" t="str">
        <f>OBV!G415</f>
        <v>STRONG</v>
      </c>
      <c r="L415" s="6" t="str">
        <f>OBV!H415</f>
        <v>BEARISH DIVERGENCE</v>
      </c>
      <c r="M415" s="8">
        <f t="shared" si="60"/>
        <v>25</v>
      </c>
      <c r="N415" s="8">
        <f t="shared" si="61"/>
        <v>100</v>
      </c>
      <c r="O415" s="8">
        <f t="shared" si="62"/>
        <v>50</v>
      </c>
      <c r="P415" s="8">
        <f t="shared" si="63"/>
        <v>33</v>
      </c>
      <c r="Q415" s="9">
        <f t="shared" si="64"/>
        <v>56.2</v>
      </c>
      <c r="R415" s="9">
        <f t="shared" si="65"/>
        <v>50.75</v>
      </c>
      <c r="S415" s="9">
        <f t="shared" si="66"/>
        <v>46.1</v>
      </c>
      <c r="T415" s="9">
        <f t="shared" si="67"/>
        <v>52</v>
      </c>
      <c r="U415" s="8">
        <f t="shared" si="68"/>
        <v>51.016666666666673</v>
      </c>
      <c r="V415" s="8">
        <f t="shared" si="69"/>
        <v>51.262500000000003</v>
      </c>
    </row>
    <row r="416" spans="1:22" ht="13.5" x14ac:dyDescent="0.25">
      <c r="A416" s="3">
        <f>RSI!A416</f>
        <v>42611</v>
      </c>
      <c r="B416" s="2">
        <f>RSI!B416</f>
        <v>29.767199999999999</v>
      </c>
      <c r="C416" s="2">
        <f>RSI!I416</f>
        <v>64.044082134953442</v>
      </c>
      <c r="D416" s="2">
        <f>MACD!E416</f>
        <v>-0.94718230116600921</v>
      </c>
      <c r="E416" s="2">
        <f>MACD!F416</f>
        <v>-0.58671271345768528</v>
      </c>
      <c r="F416" s="2">
        <f>'Moving Avg'!D416</f>
        <v>30.023019999999995</v>
      </c>
      <c r="G416" s="2">
        <f>'Moving Avg'!F416</f>
        <v>28.588465000000003</v>
      </c>
      <c r="H416" s="2">
        <f>'Moving Avg'!G416</f>
        <v>27.603538000000004</v>
      </c>
      <c r="I416" s="2">
        <f>'Moving Avg'!H416</f>
        <v>25.72610250000001</v>
      </c>
      <c r="J416" s="6" t="str">
        <f>OBV!F416</f>
        <v>BEARISH</v>
      </c>
      <c r="K416" s="6" t="str">
        <f>OBV!G416</f>
        <v>STRONG</v>
      </c>
      <c r="L416" s="6" t="str">
        <f>OBV!H416</f>
        <v>CONFIRMED BEARISH</v>
      </c>
      <c r="M416" s="8">
        <f t="shared" si="60"/>
        <v>25</v>
      </c>
      <c r="N416" s="8">
        <f t="shared" si="61"/>
        <v>100</v>
      </c>
      <c r="O416" s="8">
        <f t="shared" si="62"/>
        <v>50</v>
      </c>
      <c r="P416" s="8">
        <f t="shared" si="63"/>
        <v>33</v>
      </c>
      <c r="Q416" s="9">
        <f t="shared" si="64"/>
        <v>56.2</v>
      </c>
      <c r="R416" s="9">
        <f t="shared" si="65"/>
        <v>50.75</v>
      </c>
      <c r="S416" s="9">
        <f t="shared" si="66"/>
        <v>46.1</v>
      </c>
      <c r="T416" s="9">
        <f t="shared" si="67"/>
        <v>52</v>
      </c>
      <c r="U416" s="8">
        <f t="shared" si="68"/>
        <v>51.016666666666673</v>
      </c>
      <c r="V416" s="8">
        <f t="shared" si="69"/>
        <v>51.262500000000003</v>
      </c>
    </row>
    <row r="417" spans="1:22" ht="13.5" x14ac:dyDescent="0.25">
      <c r="A417" s="3">
        <f>RSI!A417</f>
        <v>42612</v>
      </c>
      <c r="B417" s="2">
        <f>RSI!B417</f>
        <v>29.767199999999999</v>
      </c>
      <c r="C417" s="2">
        <f>RSI!I417</f>
        <v>64.044082134953442</v>
      </c>
      <c r="D417" s="2">
        <f>MACD!E417</f>
        <v>-1.0093014541209726</v>
      </c>
      <c r="E417" s="2">
        <f>MACD!F417</f>
        <v>-0.67123046159034283</v>
      </c>
      <c r="F417" s="2">
        <f>'Moving Avg'!D417</f>
        <v>29.956759999999996</v>
      </c>
      <c r="G417" s="2">
        <f>'Moving Avg'!F417</f>
        <v>28.651035</v>
      </c>
      <c r="H417" s="2">
        <f>'Moving Avg'!G417</f>
        <v>27.660938000000002</v>
      </c>
      <c r="I417" s="2">
        <f>'Moving Avg'!H417</f>
        <v>25.735467000000014</v>
      </c>
      <c r="J417" s="6" t="str">
        <f>OBV!F417</f>
        <v>BEARISH</v>
      </c>
      <c r="K417" s="6" t="str">
        <f>OBV!G417</f>
        <v>STRONG</v>
      </c>
      <c r="L417" s="6" t="str">
        <f>OBV!H417</f>
        <v>CONFIRMED BEARISH</v>
      </c>
      <c r="M417" s="8">
        <f t="shared" si="60"/>
        <v>25</v>
      </c>
      <c r="N417" s="8">
        <f t="shared" si="61"/>
        <v>100</v>
      </c>
      <c r="O417" s="8">
        <f t="shared" si="62"/>
        <v>50</v>
      </c>
      <c r="P417" s="8">
        <f t="shared" si="63"/>
        <v>33</v>
      </c>
      <c r="Q417" s="9">
        <f t="shared" si="64"/>
        <v>56.2</v>
      </c>
      <c r="R417" s="9">
        <f t="shared" si="65"/>
        <v>50.75</v>
      </c>
      <c r="S417" s="9">
        <f t="shared" si="66"/>
        <v>46.1</v>
      </c>
      <c r="T417" s="9">
        <f t="shared" si="67"/>
        <v>52</v>
      </c>
      <c r="U417" s="8">
        <f t="shared" si="68"/>
        <v>51.016666666666673</v>
      </c>
      <c r="V417" s="8">
        <f t="shared" si="69"/>
        <v>51.262500000000003</v>
      </c>
    </row>
    <row r="418" spans="1:22" ht="13.5" x14ac:dyDescent="0.25">
      <c r="A418" s="3">
        <f>RSI!A418</f>
        <v>42613</v>
      </c>
      <c r="B418" s="2">
        <f>RSI!B418</f>
        <v>30.659700000000001</v>
      </c>
      <c r="C418" s="2">
        <f>RSI!I418</f>
        <v>70.412143051523174</v>
      </c>
      <c r="D418" s="2">
        <f>MACD!E418</f>
        <v>-1.0459406599504106</v>
      </c>
      <c r="E418" s="2">
        <f>MACD!F418</f>
        <v>-0.74617250126235646</v>
      </c>
      <c r="F418" s="2">
        <f>'Moving Avg'!D418</f>
        <v>30.129740000000005</v>
      </c>
      <c r="G418" s="2">
        <f>'Moving Avg'!F418</f>
        <v>28.803780000000007</v>
      </c>
      <c r="H418" s="2">
        <f>'Moving Avg'!G418</f>
        <v>27.736537999999999</v>
      </c>
      <c r="I418" s="2">
        <f>'Moving Avg'!H418</f>
        <v>25.745314000000011</v>
      </c>
      <c r="J418" s="6" t="str">
        <f>OBV!F418</f>
        <v>BEARISH</v>
      </c>
      <c r="K418" s="6" t="str">
        <f>OBV!G418</f>
        <v>STRONG</v>
      </c>
      <c r="L418" s="6" t="str">
        <f>OBV!H418</f>
        <v>BEARISH DIVERGENCE</v>
      </c>
      <c r="M418" s="8">
        <f t="shared" si="60"/>
        <v>0</v>
      </c>
      <c r="N418" s="8">
        <f t="shared" si="61"/>
        <v>100</v>
      </c>
      <c r="O418" s="8">
        <f t="shared" si="62"/>
        <v>50</v>
      </c>
      <c r="P418" s="8">
        <f t="shared" si="63"/>
        <v>33</v>
      </c>
      <c r="Q418" s="9">
        <f t="shared" si="64"/>
        <v>47.45</v>
      </c>
      <c r="R418" s="9">
        <f t="shared" si="65"/>
        <v>45.75</v>
      </c>
      <c r="S418" s="9">
        <f t="shared" si="66"/>
        <v>42.35</v>
      </c>
      <c r="T418" s="9">
        <f t="shared" si="67"/>
        <v>45.75</v>
      </c>
      <c r="U418" s="8">
        <f t="shared" si="68"/>
        <v>45.183333333333337</v>
      </c>
      <c r="V418" s="8">
        <f t="shared" si="69"/>
        <v>45.325000000000003</v>
      </c>
    </row>
    <row r="419" spans="1:22" ht="13.5" x14ac:dyDescent="0.25">
      <c r="A419" s="3">
        <f>RSI!A419</f>
        <v>42614</v>
      </c>
      <c r="B419" s="2">
        <f>RSI!B419</f>
        <v>30.917400000000001</v>
      </c>
      <c r="C419" s="2">
        <f>RSI!I419</f>
        <v>71.95654123904913</v>
      </c>
      <c r="D419" s="2">
        <f>MACD!E419</f>
        <v>-0.97768031511648701</v>
      </c>
      <c r="E419" s="2">
        <f>MACD!F419</f>
        <v>-0.79247406403318255</v>
      </c>
      <c r="F419" s="2">
        <f>'Moving Avg'!D419</f>
        <v>30.175739999999998</v>
      </c>
      <c r="G419" s="2">
        <f>'Moving Avg'!F419</f>
        <v>28.969410000000011</v>
      </c>
      <c r="H419" s="2">
        <f>'Moving Avg'!G419</f>
        <v>27.829714000000003</v>
      </c>
      <c r="I419" s="2">
        <f>'Moving Avg'!H419</f>
        <v>25.752207000000009</v>
      </c>
      <c r="J419" s="6" t="str">
        <f>OBV!F419</f>
        <v>BEARISH</v>
      </c>
      <c r="K419" s="6" t="str">
        <f>OBV!G419</f>
        <v>NEUTRAL</v>
      </c>
      <c r="L419" s="6" t="str">
        <f>OBV!H419</f>
        <v>BEARISH DIVERGENCE</v>
      </c>
      <c r="M419" s="8">
        <f t="shared" si="60"/>
        <v>0</v>
      </c>
      <c r="N419" s="8">
        <f t="shared" si="61"/>
        <v>100</v>
      </c>
      <c r="O419" s="8">
        <f t="shared" si="62"/>
        <v>50</v>
      </c>
      <c r="P419" s="8">
        <f t="shared" si="63"/>
        <v>16.5</v>
      </c>
      <c r="Q419" s="9">
        <f t="shared" si="64"/>
        <v>44.975000000000001</v>
      </c>
      <c r="R419" s="9">
        <f t="shared" si="65"/>
        <v>41.625</v>
      </c>
      <c r="S419" s="9">
        <f t="shared" si="66"/>
        <v>34.924999999999997</v>
      </c>
      <c r="T419" s="9">
        <f t="shared" si="67"/>
        <v>41.625</v>
      </c>
      <c r="U419" s="8">
        <f t="shared" si="68"/>
        <v>40.508333333333333</v>
      </c>
      <c r="V419" s="8">
        <f t="shared" si="69"/>
        <v>40.787499999999994</v>
      </c>
    </row>
    <row r="420" spans="1:22" ht="13.5" x14ac:dyDescent="0.25">
      <c r="A420" s="3">
        <f>RSI!A420</f>
        <v>42615</v>
      </c>
      <c r="B420" s="2">
        <f>RSI!B420</f>
        <v>30.825399999999998</v>
      </c>
      <c r="C420" s="2">
        <f>RSI!I420</f>
        <v>70.540926663415206</v>
      </c>
      <c r="D420" s="2">
        <f>MACD!E420</f>
        <v>-0.92422756272390671</v>
      </c>
      <c r="E420" s="2">
        <f>MACD!F420</f>
        <v>-0.8188247637713274</v>
      </c>
      <c r="F420" s="2">
        <f>'Moving Avg'!D420</f>
        <v>30.387379999999997</v>
      </c>
      <c r="G420" s="2">
        <f>'Moving Avg'!F420</f>
        <v>29.139640000000004</v>
      </c>
      <c r="H420" s="2">
        <f>'Moving Avg'!G420</f>
        <v>27.9207</v>
      </c>
      <c r="I420" s="2">
        <f>'Moving Avg'!H420</f>
        <v>25.758640000000003</v>
      </c>
      <c r="J420" s="6" t="str">
        <f>OBV!F420</f>
        <v>BULLISH</v>
      </c>
      <c r="K420" s="6" t="str">
        <f>OBV!G420</f>
        <v>NEUTRAL</v>
      </c>
      <c r="L420" s="6" t="str">
        <f>OBV!H420</f>
        <v>CONFIRMED BULLISH</v>
      </c>
      <c r="M420" s="8">
        <f t="shared" si="60"/>
        <v>0</v>
      </c>
      <c r="N420" s="8">
        <f t="shared" si="61"/>
        <v>100</v>
      </c>
      <c r="O420" s="8">
        <f t="shared" si="62"/>
        <v>50</v>
      </c>
      <c r="P420" s="8">
        <f t="shared" si="63"/>
        <v>83.5</v>
      </c>
      <c r="Q420" s="9">
        <f t="shared" si="64"/>
        <v>55.024999999999999</v>
      </c>
      <c r="R420" s="9">
        <f t="shared" si="65"/>
        <v>58.375</v>
      </c>
      <c r="S420" s="9">
        <f t="shared" si="66"/>
        <v>65.075000000000003</v>
      </c>
      <c r="T420" s="9">
        <f t="shared" si="67"/>
        <v>58.375</v>
      </c>
      <c r="U420" s="8">
        <f t="shared" si="68"/>
        <v>59.491666666666674</v>
      </c>
      <c r="V420" s="8">
        <f t="shared" si="69"/>
        <v>59.212500000000006</v>
      </c>
    </row>
    <row r="421" spans="1:22" ht="13.5" x14ac:dyDescent="0.25">
      <c r="A421" s="3">
        <f>RSI!A421</f>
        <v>42618</v>
      </c>
      <c r="B421" s="2">
        <f>RSI!B421</f>
        <v>30.825399999999998</v>
      </c>
      <c r="C421" s="2">
        <f>RSI!I421</f>
        <v>70.540926663415206</v>
      </c>
      <c r="D421" s="2">
        <f>MACD!E421</f>
        <v>-0.7555699639807294</v>
      </c>
      <c r="E421" s="2">
        <f>MACD!F421</f>
        <v>-0.80617380381320791</v>
      </c>
      <c r="F421" s="2">
        <f>'Moving Avg'!D421</f>
        <v>30.599020000000003</v>
      </c>
      <c r="G421" s="2">
        <f>'Moving Avg'!F421</f>
        <v>29.300669999999997</v>
      </c>
      <c r="H421" s="2">
        <f>'Moving Avg'!G421</f>
        <v>28.011860000000002</v>
      </c>
      <c r="I421" s="2">
        <f>'Moving Avg'!H421</f>
        <v>25.769315500000008</v>
      </c>
      <c r="J421" s="6" t="str">
        <f>OBV!F421</f>
        <v>BULLISH</v>
      </c>
      <c r="K421" s="6" t="str">
        <f>OBV!G421</f>
        <v>NEUTRAL</v>
      </c>
      <c r="L421" s="6" t="str">
        <f>OBV!H421</f>
        <v>CONFIRMED BULLISH</v>
      </c>
      <c r="M421" s="8">
        <f t="shared" si="60"/>
        <v>0</v>
      </c>
      <c r="N421" s="8">
        <f t="shared" si="61"/>
        <v>0</v>
      </c>
      <c r="O421" s="8">
        <f t="shared" si="62"/>
        <v>50</v>
      </c>
      <c r="P421" s="8">
        <f t="shared" si="63"/>
        <v>83.5</v>
      </c>
      <c r="Q421" s="9">
        <f t="shared" si="64"/>
        <v>20.024999999999999</v>
      </c>
      <c r="R421" s="9">
        <f t="shared" si="65"/>
        <v>38.375</v>
      </c>
      <c r="S421" s="9">
        <f t="shared" si="66"/>
        <v>50.075000000000003</v>
      </c>
      <c r="T421" s="9">
        <f t="shared" si="67"/>
        <v>33.375</v>
      </c>
      <c r="U421" s="8">
        <f t="shared" si="68"/>
        <v>36.158333333333331</v>
      </c>
      <c r="V421" s="8">
        <f t="shared" si="69"/>
        <v>35.462499999999999</v>
      </c>
    </row>
    <row r="422" spans="1:22" ht="13.5" x14ac:dyDescent="0.25">
      <c r="A422" s="3">
        <f>RSI!A422</f>
        <v>42619</v>
      </c>
      <c r="B422" s="2">
        <f>RSI!B422</f>
        <v>31.7455</v>
      </c>
      <c r="C422" s="2">
        <f>RSI!I422</f>
        <v>76.014183444427289</v>
      </c>
      <c r="D422" s="2">
        <f>MACD!E422</f>
        <v>-0.69125965198558248</v>
      </c>
      <c r="E422" s="2">
        <f>MACD!F422</f>
        <v>-0.78319097344768285</v>
      </c>
      <c r="F422" s="2">
        <f>'Moving Avg'!D422</f>
        <v>30.994679999999999</v>
      </c>
      <c r="G422" s="2">
        <f>'Moving Avg'!F422</f>
        <v>29.516904999999998</v>
      </c>
      <c r="H422" s="2">
        <f>'Moving Avg'!G422</f>
        <v>28.120198000000002</v>
      </c>
      <c r="I422" s="2">
        <f>'Moving Avg'!H422</f>
        <v>25.783716500000001</v>
      </c>
      <c r="J422" s="6" t="str">
        <f>OBV!F422</f>
        <v>BULLISH</v>
      </c>
      <c r="K422" s="6" t="str">
        <f>OBV!G422</f>
        <v>WEAK</v>
      </c>
      <c r="L422" s="6" t="str">
        <f>OBV!H422</f>
        <v>CONFIRMED BULLISH</v>
      </c>
      <c r="M422" s="8">
        <f t="shared" si="60"/>
        <v>0</v>
      </c>
      <c r="N422" s="8">
        <f t="shared" si="61"/>
        <v>0</v>
      </c>
      <c r="O422" s="8">
        <f t="shared" si="62"/>
        <v>75</v>
      </c>
      <c r="P422" s="8">
        <f t="shared" si="63"/>
        <v>67</v>
      </c>
      <c r="Q422" s="9">
        <f t="shared" si="64"/>
        <v>21.299999999999997</v>
      </c>
      <c r="R422" s="9">
        <f t="shared" si="65"/>
        <v>43</v>
      </c>
      <c r="S422" s="9">
        <f t="shared" si="66"/>
        <v>48.900000000000006</v>
      </c>
      <c r="T422" s="9">
        <f t="shared" si="67"/>
        <v>35.5</v>
      </c>
      <c r="U422" s="8">
        <f t="shared" si="68"/>
        <v>37.733333333333334</v>
      </c>
      <c r="V422" s="8">
        <f t="shared" si="69"/>
        <v>37.174999999999997</v>
      </c>
    </row>
    <row r="423" spans="1:22" ht="13.5" x14ac:dyDescent="0.25">
      <c r="A423" s="3">
        <f>RSI!A423</f>
        <v>42620</v>
      </c>
      <c r="B423" s="2">
        <f>RSI!B423</f>
        <v>32.205599999999997</v>
      </c>
      <c r="C423" s="2">
        <f>RSI!I423</f>
        <v>78.195756000057429</v>
      </c>
      <c r="D423" s="2">
        <f>MACD!E423</f>
        <v>-0.73257026621177346</v>
      </c>
      <c r="E423" s="2">
        <f>MACD!F423</f>
        <v>-0.77306683200050097</v>
      </c>
      <c r="F423" s="2">
        <f>'Moving Avg'!D423</f>
        <v>31.303860000000004</v>
      </c>
      <c r="G423" s="2">
        <f>'Moving Avg'!F423</f>
        <v>29.756144999999997</v>
      </c>
      <c r="H423" s="2">
        <f>'Moving Avg'!G423</f>
        <v>28.223217999999996</v>
      </c>
      <c r="I423" s="2">
        <f>'Moving Avg'!H423</f>
        <v>25.804748</v>
      </c>
      <c r="J423" s="6" t="str">
        <f>OBV!F423</f>
        <v>BULLISH</v>
      </c>
      <c r="K423" s="6" t="str">
        <f>OBV!G423</f>
        <v>WEAK</v>
      </c>
      <c r="L423" s="6" t="str">
        <f>OBV!H423</f>
        <v>CONFIRMED BULLISH</v>
      </c>
      <c r="M423" s="8">
        <f t="shared" si="60"/>
        <v>0</v>
      </c>
      <c r="N423" s="8">
        <f t="shared" si="61"/>
        <v>0</v>
      </c>
      <c r="O423" s="8">
        <f t="shared" si="62"/>
        <v>75</v>
      </c>
      <c r="P423" s="8">
        <f t="shared" si="63"/>
        <v>67</v>
      </c>
      <c r="Q423" s="9">
        <f t="shared" si="64"/>
        <v>21.299999999999997</v>
      </c>
      <c r="R423" s="9">
        <f t="shared" si="65"/>
        <v>43</v>
      </c>
      <c r="S423" s="9">
        <f t="shared" si="66"/>
        <v>48.900000000000006</v>
      </c>
      <c r="T423" s="9">
        <f t="shared" si="67"/>
        <v>35.5</v>
      </c>
      <c r="U423" s="8">
        <f t="shared" si="68"/>
        <v>37.733333333333334</v>
      </c>
      <c r="V423" s="8">
        <f t="shared" si="69"/>
        <v>37.174999999999997</v>
      </c>
    </row>
    <row r="424" spans="1:22" ht="13.5" x14ac:dyDescent="0.25">
      <c r="A424" s="3">
        <f>RSI!A424</f>
        <v>42621</v>
      </c>
      <c r="B424" s="2">
        <f>RSI!B424</f>
        <v>32.665700000000001</v>
      </c>
      <c r="C424" s="2">
        <f>RSI!I424</f>
        <v>80.140931173585471</v>
      </c>
      <c r="D424" s="2">
        <f>MACD!E424</f>
        <v>-0.68081966178828424</v>
      </c>
      <c r="E424" s="2">
        <f>MACD!F424</f>
        <v>-0.75461739795805771</v>
      </c>
      <c r="F424" s="2">
        <f>'Moving Avg'!D424</f>
        <v>31.653520000000004</v>
      </c>
      <c r="G424" s="2">
        <f>'Moving Avg'!F424</f>
        <v>29.999990000000004</v>
      </c>
      <c r="H424" s="2">
        <f>'Moving Avg'!G424</f>
        <v>28.335439999999998</v>
      </c>
      <c r="I424" s="2">
        <f>'Moving Avg'!H424</f>
        <v>25.82808</v>
      </c>
      <c r="J424" s="6" t="str">
        <f>OBV!F424</f>
        <v>BULLISH</v>
      </c>
      <c r="K424" s="6" t="str">
        <f>OBV!G424</f>
        <v>WEAK</v>
      </c>
      <c r="L424" s="6" t="str">
        <f>OBV!H424</f>
        <v>CONFIRMED BULLISH</v>
      </c>
      <c r="M424" s="8">
        <f t="shared" si="60"/>
        <v>0</v>
      </c>
      <c r="N424" s="8">
        <f t="shared" si="61"/>
        <v>0</v>
      </c>
      <c r="O424" s="8">
        <f t="shared" si="62"/>
        <v>75</v>
      </c>
      <c r="P424" s="8">
        <f t="shared" si="63"/>
        <v>67</v>
      </c>
      <c r="Q424" s="9">
        <f t="shared" si="64"/>
        <v>21.299999999999997</v>
      </c>
      <c r="R424" s="9">
        <f t="shared" si="65"/>
        <v>43</v>
      </c>
      <c r="S424" s="9">
        <f t="shared" si="66"/>
        <v>48.900000000000006</v>
      </c>
      <c r="T424" s="9">
        <f t="shared" si="67"/>
        <v>35.5</v>
      </c>
      <c r="U424" s="8">
        <f t="shared" si="68"/>
        <v>37.733333333333334</v>
      </c>
      <c r="V424" s="8">
        <f t="shared" si="69"/>
        <v>37.174999999999997</v>
      </c>
    </row>
    <row r="425" spans="1:22" ht="13.5" x14ac:dyDescent="0.25">
      <c r="A425" s="3">
        <f>RSI!A425</f>
        <v>42622</v>
      </c>
      <c r="B425" s="2">
        <f>RSI!B425</f>
        <v>33.585900000000002</v>
      </c>
      <c r="C425" s="2">
        <f>RSI!I425</f>
        <v>83.341753996164073</v>
      </c>
      <c r="D425" s="2">
        <f>MACD!E425</f>
        <v>-0.8647926108947992</v>
      </c>
      <c r="E425" s="2">
        <f>MACD!F425</f>
        <v>-0.77665244054540605</v>
      </c>
      <c r="F425" s="2">
        <f>'Moving Avg'!D425</f>
        <v>32.205619999999996</v>
      </c>
      <c r="G425" s="2">
        <f>'Moving Avg'!F425</f>
        <v>30.289845000000003</v>
      </c>
      <c r="H425" s="2">
        <f>'Moving Avg'!G425</f>
        <v>28.470089999999995</v>
      </c>
      <c r="I425" s="2">
        <f>'Moving Avg'!H425</f>
        <v>25.852513999999999</v>
      </c>
      <c r="J425" s="6" t="str">
        <f>OBV!F425</f>
        <v>BULLISH</v>
      </c>
      <c r="K425" s="6" t="str">
        <f>OBV!G425</f>
        <v>WEAK</v>
      </c>
      <c r="L425" s="6" t="str">
        <f>OBV!H425</f>
        <v>CONFIRMED BULLISH</v>
      </c>
      <c r="M425" s="8">
        <f t="shared" si="60"/>
        <v>0</v>
      </c>
      <c r="N425" s="8">
        <f t="shared" si="61"/>
        <v>100</v>
      </c>
      <c r="O425" s="8">
        <f t="shared" si="62"/>
        <v>75</v>
      </c>
      <c r="P425" s="8">
        <f t="shared" si="63"/>
        <v>67</v>
      </c>
      <c r="Q425" s="9">
        <f t="shared" si="64"/>
        <v>56.3</v>
      </c>
      <c r="R425" s="9">
        <f t="shared" si="65"/>
        <v>63</v>
      </c>
      <c r="S425" s="9">
        <f t="shared" si="66"/>
        <v>63.900000000000006</v>
      </c>
      <c r="T425" s="9">
        <f t="shared" si="67"/>
        <v>60.5</v>
      </c>
      <c r="U425" s="8">
        <f t="shared" si="68"/>
        <v>61.066666666666663</v>
      </c>
      <c r="V425" s="8">
        <f t="shared" si="69"/>
        <v>60.924999999999997</v>
      </c>
    </row>
    <row r="426" spans="1:22" ht="13.5" x14ac:dyDescent="0.25">
      <c r="A426" s="3">
        <f>RSI!A426</f>
        <v>42627</v>
      </c>
      <c r="B426" s="2">
        <f>RSI!B426</f>
        <v>31.929600000000001</v>
      </c>
      <c r="C426" s="2">
        <f>RSI!I426</f>
        <v>63.502162511003668</v>
      </c>
      <c r="D426" s="2">
        <f>MACD!E426</f>
        <v>-0.9199048347144938</v>
      </c>
      <c r="E426" s="2">
        <f>MACD!F426</f>
        <v>-0.80530291937922371</v>
      </c>
      <c r="F426" s="2">
        <f>'Moving Avg'!D426</f>
        <v>32.426459999999999</v>
      </c>
      <c r="G426" s="2">
        <f>'Moving Avg'!F426</f>
        <v>30.496885000000002</v>
      </c>
      <c r="H426" s="2">
        <f>'Moving Avg'!G426</f>
        <v>28.566365999999995</v>
      </c>
      <c r="I426" s="2">
        <f>'Moving Avg'!H426</f>
        <v>25.8686665</v>
      </c>
      <c r="J426" s="6" t="str">
        <f>OBV!F426</f>
        <v>BULLISH</v>
      </c>
      <c r="K426" s="6" t="str">
        <f>OBV!G426</f>
        <v>WEAK</v>
      </c>
      <c r="L426" s="6" t="str">
        <f>OBV!H426</f>
        <v>CONFIRMED BULLISH</v>
      </c>
      <c r="M426" s="8">
        <f t="shared" si="60"/>
        <v>25</v>
      </c>
      <c r="N426" s="8">
        <f t="shared" si="61"/>
        <v>100</v>
      </c>
      <c r="O426" s="8">
        <f t="shared" si="62"/>
        <v>75</v>
      </c>
      <c r="P426" s="8">
        <f t="shared" si="63"/>
        <v>67</v>
      </c>
      <c r="Q426" s="9">
        <f t="shared" si="64"/>
        <v>65.05</v>
      </c>
      <c r="R426" s="9">
        <f t="shared" si="65"/>
        <v>68</v>
      </c>
      <c r="S426" s="9">
        <f t="shared" si="66"/>
        <v>67.650000000000006</v>
      </c>
      <c r="T426" s="9">
        <f t="shared" si="67"/>
        <v>66.75</v>
      </c>
      <c r="U426" s="8">
        <f t="shared" si="68"/>
        <v>66.900000000000006</v>
      </c>
      <c r="V426" s="8">
        <f t="shared" si="69"/>
        <v>66.862500000000011</v>
      </c>
    </row>
    <row r="427" spans="1:22" ht="13.5" x14ac:dyDescent="0.25">
      <c r="A427" s="3">
        <f>RSI!A427</f>
        <v>42628</v>
      </c>
      <c r="B427" s="2">
        <f>RSI!B427</f>
        <v>32.684100000000001</v>
      </c>
      <c r="C427" s="2">
        <f>RSI!I427</f>
        <v>67.318737815373765</v>
      </c>
      <c r="D427" s="2">
        <f>MACD!E427</f>
        <v>-1.0331323054026953</v>
      </c>
      <c r="E427" s="2">
        <f>MACD!F427</f>
        <v>-0.85086879658391812</v>
      </c>
      <c r="F427" s="2">
        <f>'Moving Avg'!D427</f>
        <v>32.614179999999998</v>
      </c>
      <c r="G427" s="2">
        <f>'Moving Avg'!F427</f>
        <v>30.741650000000003</v>
      </c>
      <c r="H427" s="2">
        <f>'Moving Avg'!G427</f>
        <v>28.677731999999995</v>
      </c>
      <c r="I427" s="2">
        <f>'Moving Avg'!H427</f>
        <v>25.888591500000004</v>
      </c>
      <c r="J427" s="6" t="str">
        <f>OBV!F427</f>
        <v>BULLISH</v>
      </c>
      <c r="K427" s="6" t="str">
        <f>OBV!G427</f>
        <v>WEAK</v>
      </c>
      <c r="L427" s="6" t="str">
        <f>OBV!H427</f>
        <v>CONFIRMED BULLISH</v>
      </c>
      <c r="M427" s="8">
        <f t="shared" si="60"/>
        <v>25</v>
      </c>
      <c r="N427" s="8">
        <f t="shared" si="61"/>
        <v>100</v>
      </c>
      <c r="O427" s="8">
        <f t="shared" si="62"/>
        <v>75</v>
      </c>
      <c r="P427" s="8">
        <f t="shared" si="63"/>
        <v>67</v>
      </c>
      <c r="Q427" s="9">
        <f t="shared" si="64"/>
        <v>65.05</v>
      </c>
      <c r="R427" s="9">
        <f t="shared" si="65"/>
        <v>68</v>
      </c>
      <c r="S427" s="9">
        <f t="shared" si="66"/>
        <v>67.650000000000006</v>
      </c>
      <c r="T427" s="9">
        <f t="shared" si="67"/>
        <v>66.75</v>
      </c>
      <c r="U427" s="8">
        <f t="shared" si="68"/>
        <v>66.900000000000006</v>
      </c>
      <c r="V427" s="8">
        <f t="shared" si="69"/>
        <v>66.862500000000011</v>
      </c>
    </row>
    <row r="428" spans="1:22" ht="13.5" x14ac:dyDescent="0.25">
      <c r="A428" s="3">
        <f>RSI!A428</f>
        <v>42629</v>
      </c>
      <c r="B428" s="2">
        <f>RSI!B428</f>
        <v>32.665700000000001</v>
      </c>
      <c r="C428" s="2">
        <f>RSI!I428</f>
        <v>67.134365862405332</v>
      </c>
      <c r="D428" s="2">
        <f>MACD!E428</f>
        <v>-1.0046400695555278</v>
      </c>
      <c r="E428" s="2">
        <f>MACD!F428</f>
        <v>-0.88162305117824014</v>
      </c>
      <c r="F428" s="2">
        <f>'Moving Avg'!D428</f>
        <v>32.706200000000003</v>
      </c>
      <c r="G428" s="2">
        <f>'Moving Avg'!F428</f>
        <v>30.956510000000002</v>
      </c>
      <c r="H428" s="2">
        <f>'Moving Avg'!G428</f>
        <v>28.788729999999997</v>
      </c>
      <c r="I428" s="2">
        <f>'Moving Avg'!H428</f>
        <v>25.912710999999998</v>
      </c>
      <c r="J428" s="6" t="str">
        <f>OBV!F428</f>
        <v>BEARISH</v>
      </c>
      <c r="K428" s="6" t="str">
        <f>OBV!G428</f>
        <v>NEUTRAL</v>
      </c>
      <c r="L428" s="6" t="str">
        <f>OBV!H428</f>
        <v>BEARISH DIVERGENCE</v>
      </c>
      <c r="M428" s="8">
        <f t="shared" si="60"/>
        <v>25</v>
      </c>
      <c r="N428" s="8">
        <f t="shared" si="61"/>
        <v>100</v>
      </c>
      <c r="O428" s="8">
        <f t="shared" si="62"/>
        <v>75</v>
      </c>
      <c r="P428" s="8">
        <f t="shared" si="63"/>
        <v>16.5</v>
      </c>
      <c r="Q428" s="9">
        <f t="shared" si="64"/>
        <v>57.475000000000001</v>
      </c>
      <c r="R428" s="9">
        <f t="shared" si="65"/>
        <v>55.375</v>
      </c>
      <c r="S428" s="9">
        <f t="shared" si="66"/>
        <v>44.924999999999997</v>
      </c>
      <c r="T428" s="9">
        <f t="shared" si="67"/>
        <v>54.125</v>
      </c>
      <c r="U428" s="8">
        <f t="shared" si="68"/>
        <v>52.591666666666661</v>
      </c>
      <c r="V428" s="8">
        <f t="shared" si="69"/>
        <v>52.974999999999994</v>
      </c>
    </row>
    <row r="429" spans="1:22" ht="13.5" x14ac:dyDescent="0.25">
      <c r="A429" s="3">
        <f>RSI!A429</f>
        <v>42632</v>
      </c>
      <c r="B429" s="2">
        <f>RSI!B429</f>
        <v>32.941699999999997</v>
      </c>
      <c r="C429" s="2">
        <f>RSI!I429</f>
        <v>68.526803295131032</v>
      </c>
      <c r="D429" s="2">
        <f>MACD!E429</f>
        <v>-0.97452689252933666</v>
      </c>
      <c r="E429" s="2">
        <f>MACD!F429</f>
        <v>-0.90020381944845951</v>
      </c>
      <c r="F429" s="2">
        <f>'Moving Avg'!D429</f>
        <v>32.761399999999995</v>
      </c>
      <c r="G429" s="2">
        <f>'Moving Avg'!F429</f>
        <v>31.142839999999996</v>
      </c>
      <c r="H429" s="2">
        <f>'Moving Avg'!G429</f>
        <v>28.919241999999993</v>
      </c>
      <c r="I429" s="2">
        <f>'Moving Avg'!H429</f>
        <v>25.942277499999999</v>
      </c>
      <c r="J429" s="6" t="str">
        <f>OBV!F429</f>
        <v>BULLISH</v>
      </c>
      <c r="K429" s="6" t="str">
        <f>OBV!G429</f>
        <v>NEUTRAL</v>
      </c>
      <c r="L429" s="6" t="str">
        <f>OBV!H429</f>
        <v>CONFIRMED BULLISH</v>
      </c>
      <c r="M429" s="8">
        <f t="shared" si="60"/>
        <v>25</v>
      </c>
      <c r="N429" s="8">
        <f t="shared" si="61"/>
        <v>100</v>
      </c>
      <c r="O429" s="8">
        <f t="shared" si="62"/>
        <v>75</v>
      </c>
      <c r="P429" s="8">
        <f t="shared" si="63"/>
        <v>83.5</v>
      </c>
      <c r="Q429" s="9">
        <f t="shared" si="64"/>
        <v>67.525000000000006</v>
      </c>
      <c r="R429" s="9">
        <f t="shared" si="65"/>
        <v>72.125</v>
      </c>
      <c r="S429" s="9">
        <f t="shared" si="66"/>
        <v>75.075000000000003</v>
      </c>
      <c r="T429" s="9">
        <f t="shared" si="67"/>
        <v>70.875</v>
      </c>
      <c r="U429" s="8">
        <f t="shared" si="68"/>
        <v>71.575000000000003</v>
      </c>
      <c r="V429" s="8">
        <f t="shared" si="69"/>
        <v>71.400000000000006</v>
      </c>
    </row>
    <row r="430" spans="1:22" ht="13.5" x14ac:dyDescent="0.25">
      <c r="A430" s="3">
        <f>RSI!A430</f>
        <v>42633</v>
      </c>
      <c r="B430" s="2">
        <f>RSI!B430</f>
        <v>31.9572</v>
      </c>
      <c r="C430" s="2">
        <f>RSI!I430</f>
        <v>58.935037622184112</v>
      </c>
      <c r="D430" s="2">
        <f>MACD!E430</f>
        <v>-0.90412509408967878</v>
      </c>
      <c r="E430" s="2">
        <f>MACD!F430</f>
        <v>-0.90098807437670347</v>
      </c>
      <c r="F430" s="2">
        <f>'Moving Avg'!D430</f>
        <v>32.435659999999999</v>
      </c>
      <c r="G430" s="2">
        <f>'Moving Avg'!F430</f>
        <v>31.279485000000001</v>
      </c>
      <c r="H430" s="2">
        <f>'Moving Avg'!G430</f>
        <v>29.028316</v>
      </c>
      <c r="I430" s="2">
        <f>'Moving Avg'!H430</f>
        <v>25.966921499999998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  <c r="M430" s="8">
        <f t="shared" si="60"/>
        <v>25</v>
      </c>
      <c r="N430" s="8">
        <f t="shared" si="61"/>
        <v>45</v>
      </c>
      <c r="O430" s="8">
        <f t="shared" si="62"/>
        <v>75</v>
      </c>
      <c r="P430" s="8">
        <f t="shared" si="63"/>
        <v>16.5</v>
      </c>
      <c r="Q430" s="9">
        <f t="shared" si="64"/>
        <v>38.225000000000001</v>
      </c>
      <c r="R430" s="9">
        <f t="shared" si="65"/>
        <v>44.375</v>
      </c>
      <c r="S430" s="9">
        <f t="shared" si="66"/>
        <v>36.674999999999997</v>
      </c>
      <c r="T430" s="9">
        <f t="shared" si="67"/>
        <v>40.375</v>
      </c>
      <c r="U430" s="8">
        <f t="shared" si="68"/>
        <v>39.758333333333333</v>
      </c>
      <c r="V430" s="8">
        <f t="shared" si="69"/>
        <v>39.912499999999994</v>
      </c>
    </row>
    <row r="431" spans="1:22" ht="13.5" x14ac:dyDescent="0.25">
      <c r="A431" s="3">
        <f>RSI!A431</f>
        <v>42634</v>
      </c>
      <c r="B431" s="2">
        <f>RSI!B431</f>
        <v>31.9572</v>
      </c>
      <c r="C431" s="2">
        <f>RSI!I431</f>
        <v>58.935037622184112</v>
      </c>
      <c r="D431" s="2">
        <f>MACD!E431</f>
        <v>-0.85156157572140145</v>
      </c>
      <c r="E431" s="2">
        <f>MACD!F431</f>
        <v>-0.89110277464564303</v>
      </c>
      <c r="F431" s="2">
        <f>'Moving Avg'!D431</f>
        <v>32.441179999999996</v>
      </c>
      <c r="G431" s="2">
        <f>'Moving Avg'!F431</f>
        <v>31.372419999999998</v>
      </c>
      <c r="H431" s="2">
        <f>'Moving Avg'!G431</f>
        <v>29.137390000000003</v>
      </c>
      <c r="I431" s="2">
        <f>'Moving Avg'!H431</f>
        <v>25.995501999999991</v>
      </c>
      <c r="J431" s="6" t="str">
        <f>OBV!F431</f>
        <v>BEARISH</v>
      </c>
      <c r="K431" s="6" t="str">
        <f>OBV!G431</f>
        <v>NEUTRAL</v>
      </c>
      <c r="L431" s="6" t="str">
        <f>OBV!H431</f>
        <v>BEARISH DIVERGENCE</v>
      </c>
      <c r="M431" s="8">
        <f t="shared" si="60"/>
        <v>25</v>
      </c>
      <c r="N431" s="8">
        <f t="shared" si="61"/>
        <v>0</v>
      </c>
      <c r="O431" s="8">
        <f t="shared" si="62"/>
        <v>75</v>
      </c>
      <c r="P431" s="8">
        <f t="shared" si="63"/>
        <v>16.5</v>
      </c>
      <c r="Q431" s="9">
        <f t="shared" si="64"/>
        <v>22.475000000000001</v>
      </c>
      <c r="R431" s="9">
        <f t="shared" si="65"/>
        <v>35.375</v>
      </c>
      <c r="S431" s="9">
        <f t="shared" si="66"/>
        <v>29.925000000000001</v>
      </c>
      <c r="T431" s="9">
        <f t="shared" si="67"/>
        <v>29.125</v>
      </c>
      <c r="U431" s="8">
        <f t="shared" si="68"/>
        <v>29.258333333333336</v>
      </c>
      <c r="V431" s="8">
        <f t="shared" si="69"/>
        <v>29.225000000000001</v>
      </c>
    </row>
    <row r="432" spans="1:22" ht="13.5" x14ac:dyDescent="0.25">
      <c r="A432" s="3">
        <f>RSI!A432</f>
        <v>42635</v>
      </c>
      <c r="B432" s="2">
        <f>RSI!B432</f>
        <v>32.205599999999997</v>
      </c>
      <c r="C432" s="2">
        <f>RSI!I432</f>
        <v>60.55081441828748</v>
      </c>
      <c r="D432" s="2">
        <f>MACD!E432</f>
        <v>-0.69041908610840608</v>
      </c>
      <c r="E432" s="2">
        <f>MACD!F432</f>
        <v>-0.85096603693819572</v>
      </c>
      <c r="F432" s="2">
        <f>'Moving Avg'!D432</f>
        <v>32.345479999999995</v>
      </c>
      <c r="G432" s="2">
        <f>'Moving Avg'!F432</f>
        <v>31.477774999999998</v>
      </c>
      <c r="H432" s="2">
        <f>'Moving Avg'!G432</f>
        <v>29.251256000000009</v>
      </c>
      <c r="I432" s="2">
        <f>'Moving Avg'!H432</f>
        <v>26.025324499999996</v>
      </c>
      <c r="J432" s="6" t="str">
        <f>OBV!F432</f>
        <v>BULLISH</v>
      </c>
      <c r="K432" s="6" t="str">
        <f>OBV!G432</f>
        <v>NEUTRAL</v>
      </c>
      <c r="L432" s="6" t="str">
        <f>OBV!H432</f>
        <v>BULLISH DIVERGENCE</v>
      </c>
      <c r="M432" s="8">
        <f t="shared" si="60"/>
        <v>25</v>
      </c>
      <c r="N432" s="8">
        <f t="shared" si="61"/>
        <v>0</v>
      </c>
      <c r="O432" s="8">
        <f t="shared" si="62"/>
        <v>75</v>
      </c>
      <c r="P432" s="8">
        <f t="shared" si="63"/>
        <v>66.5</v>
      </c>
      <c r="Q432" s="9">
        <f t="shared" si="64"/>
        <v>29.975000000000001</v>
      </c>
      <c r="R432" s="9">
        <f t="shared" si="65"/>
        <v>47.875</v>
      </c>
      <c r="S432" s="9">
        <f t="shared" si="66"/>
        <v>52.424999999999997</v>
      </c>
      <c r="T432" s="9">
        <f t="shared" si="67"/>
        <v>41.625</v>
      </c>
      <c r="U432" s="8">
        <f t="shared" si="68"/>
        <v>43.42499999999999</v>
      </c>
      <c r="V432" s="8">
        <f t="shared" si="69"/>
        <v>42.974999999999994</v>
      </c>
    </row>
    <row r="433" spans="1:22" ht="13.5" x14ac:dyDescent="0.25">
      <c r="A433" s="3">
        <f>RSI!A433</f>
        <v>42636</v>
      </c>
      <c r="B433" s="2">
        <f>RSI!B433</f>
        <v>32.665700000000001</v>
      </c>
      <c r="C433" s="2">
        <f>RSI!I433</f>
        <v>63.421717751937109</v>
      </c>
      <c r="D433" s="2">
        <f>MACD!E433</f>
        <v>-0.52483999497448153</v>
      </c>
      <c r="E433" s="2">
        <f>MACD!F433</f>
        <v>-0.78574082854545291</v>
      </c>
      <c r="F433" s="2">
        <f>'Moving Avg'!D433</f>
        <v>32.345479999999995</v>
      </c>
      <c r="G433" s="2">
        <f>'Moving Avg'!F433</f>
        <v>31.621320000000004</v>
      </c>
      <c r="H433" s="2">
        <f>'Moving Avg'!G433</f>
        <v>29.358580000000011</v>
      </c>
      <c r="I433" s="2">
        <f>'Moving Avg'!H433</f>
        <v>26.05832199999999</v>
      </c>
      <c r="J433" s="6" t="str">
        <f>OBV!F433</f>
        <v>BULLISH</v>
      </c>
      <c r="K433" s="6" t="str">
        <f>OBV!G433</f>
        <v>WEAK</v>
      </c>
      <c r="L433" s="6" t="str">
        <f>OBV!H433</f>
        <v>NEUTRAL</v>
      </c>
      <c r="M433" s="8">
        <f t="shared" si="60"/>
        <v>25</v>
      </c>
      <c r="N433" s="8">
        <f t="shared" si="61"/>
        <v>0</v>
      </c>
      <c r="O433" s="8">
        <f t="shared" si="62"/>
        <v>75</v>
      </c>
      <c r="P433" s="8">
        <f t="shared" si="63"/>
        <v>33</v>
      </c>
      <c r="Q433" s="9">
        <f t="shared" si="64"/>
        <v>24.95</v>
      </c>
      <c r="R433" s="9">
        <f t="shared" si="65"/>
        <v>39.5</v>
      </c>
      <c r="S433" s="9">
        <f t="shared" si="66"/>
        <v>37.35</v>
      </c>
      <c r="T433" s="9">
        <f t="shared" si="67"/>
        <v>33.25</v>
      </c>
      <c r="U433" s="8">
        <f t="shared" si="68"/>
        <v>33.933333333333337</v>
      </c>
      <c r="V433" s="8">
        <f t="shared" si="69"/>
        <v>33.762500000000003</v>
      </c>
    </row>
    <row r="434" spans="1:22" ht="13.5" x14ac:dyDescent="0.25">
      <c r="A434" s="3">
        <f>RSI!A434</f>
        <v>42639</v>
      </c>
      <c r="B434" s="2">
        <f>RSI!B434</f>
        <v>32.665700000000001</v>
      </c>
      <c r="C434" s="2">
        <f>RSI!I434</f>
        <v>63.421717751937109</v>
      </c>
      <c r="D434" s="2">
        <f>MACD!E434</f>
        <v>-0.32359039371599962</v>
      </c>
      <c r="E434" s="2">
        <f>MACD!F434</f>
        <v>-0.6933107415795623</v>
      </c>
      <c r="F434" s="2">
        <f>'Moving Avg'!D434</f>
        <v>32.29028000000001</v>
      </c>
      <c r="G434" s="2">
        <f>'Moving Avg'!F434</f>
        <v>31.720235000000002</v>
      </c>
      <c r="H434" s="2">
        <f>'Moving Avg'!G434</f>
        <v>29.480074000000009</v>
      </c>
      <c r="I434" s="2">
        <f>'Moving Avg'!H434</f>
        <v>26.094380999999988</v>
      </c>
      <c r="J434" s="6" t="str">
        <f>OBV!F434</f>
        <v>BULLISH</v>
      </c>
      <c r="K434" s="6" t="str">
        <f>OBV!G434</f>
        <v>WEAK</v>
      </c>
      <c r="L434" s="6" t="str">
        <f>OBV!H434</f>
        <v>BULLISH DIVERGENCE</v>
      </c>
      <c r="M434" s="8">
        <f t="shared" si="60"/>
        <v>25</v>
      </c>
      <c r="N434" s="8">
        <f t="shared" si="61"/>
        <v>0</v>
      </c>
      <c r="O434" s="8">
        <f t="shared" si="62"/>
        <v>75</v>
      </c>
      <c r="P434" s="8">
        <f t="shared" si="63"/>
        <v>50</v>
      </c>
      <c r="Q434" s="9">
        <f t="shared" si="64"/>
        <v>27.5</v>
      </c>
      <c r="R434" s="9">
        <f t="shared" si="65"/>
        <v>43.75</v>
      </c>
      <c r="S434" s="9">
        <f t="shared" si="66"/>
        <v>45</v>
      </c>
      <c r="T434" s="9">
        <f t="shared" si="67"/>
        <v>37.5</v>
      </c>
      <c r="U434" s="8">
        <f t="shared" si="68"/>
        <v>38.75</v>
      </c>
      <c r="V434" s="8">
        <f t="shared" si="69"/>
        <v>38.4375</v>
      </c>
    </row>
    <row r="435" spans="1:22" ht="13.5" x14ac:dyDescent="0.25">
      <c r="A435" s="3">
        <f>RSI!A435</f>
        <v>42640</v>
      </c>
      <c r="B435" s="2">
        <f>RSI!B435</f>
        <v>33.134999999999998</v>
      </c>
      <c r="C435" s="2">
        <f>RSI!I435</f>
        <v>66.321103924123975</v>
      </c>
      <c r="D435" s="2">
        <f>MACD!E435</f>
        <v>-5.5422297075125471E-2</v>
      </c>
      <c r="E435" s="2">
        <f>MACD!F435</f>
        <v>-0.56573305267867502</v>
      </c>
      <c r="F435" s="2">
        <f>'Moving Avg'!D435</f>
        <v>32.525840000000002</v>
      </c>
      <c r="G435" s="2">
        <f>'Moving Avg'!F435</f>
        <v>31.888625000000001</v>
      </c>
      <c r="H435" s="2">
        <f>'Moving Avg'!G435</f>
        <v>29.610954000000007</v>
      </c>
      <c r="I435" s="2">
        <f>'Moving Avg'!H435</f>
        <v>26.132786499999995</v>
      </c>
      <c r="J435" s="6" t="str">
        <f>OBV!F435</f>
        <v>BULLISH</v>
      </c>
      <c r="K435" s="6" t="str">
        <f>OBV!G435</f>
        <v>WEAK</v>
      </c>
      <c r="L435" s="6" t="str">
        <f>OBV!H435</f>
        <v>CONFIRMED BULLISH</v>
      </c>
      <c r="M435" s="8">
        <f t="shared" si="60"/>
        <v>25</v>
      </c>
      <c r="N435" s="8">
        <f t="shared" si="61"/>
        <v>0</v>
      </c>
      <c r="O435" s="8">
        <f t="shared" si="62"/>
        <v>75</v>
      </c>
      <c r="P435" s="8">
        <f t="shared" si="63"/>
        <v>67</v>
      </c>
      <c r="Q435" s="9">
        <f t="shared" si="64"/>
        <v>30.049999999999997</v>
      </c>
      <c r="R435" s="9">
        <f t="shared" si="65"/>
        <v>48</v>
      </c>
      <c r="S435" s="9">
        <f t="shared" si="66"/>
        <v>52.650000000000006</v>
      </c>
      <c r="T435" s="9">
        <f t="shared" si="67"/>
        <v>41.75</v>
      </c>
      <c r="U435" s="8">
        <f t="shared" si="68"/>
        <v>43.566666666666663</v>
      </c>
      <c r="V435" s="8">
        <f t="shared" si="69"/>
        <v>43.112499999999997</v>
      </c>
    </row>
    <row r="436" spans="1:22" ht="13.5" x14ac:dyDescent="0.25">
      <c r="A436" s="3">
        <f>RSI!A436</f>
        <v>42641</v>
      </c>
      <c r="B436" s="2">
        <f>RSI!B436</f>
        <v>33.953899999999997</v>
      </c>
      <c r="C436" s="2">
        <f>RSI!I436</f>
        <v>70.687303020100615</v>
      </c>
      <c r="D436" s="2">
        <f>MACD!E436</f>
        <v>-0.15502367666332972</v>
      </c>
      <c r="E436" s="2">
        <f>MACD!F436</f>
        <v>-0.48359117747560598</v>
      </c>
      <c r="F436" s="2">
        <f>'Moving Avg'!D436</f>
        <v>32.925179999999997</v>
      </c>
      <c r="G436" s="2">
        <f>'Moving Avg'!F436</f>
        <v>32.09796</v>
      </c>
      <c r="H436" s="2">
        <f>'Moving Avg'!G436</f>
        <v>29.742352000000004</v>
      </c>
      <c r="I436" s="2">
        <f>'Moving Avg'!H436</f>
        <v>26.172312499999993</v>
      </c>
      <c r="J436" s="6" t="str">
        <f>OBV!F436</f>
        <v>BULLISH</v>
      </c>
      <c r="K436" s="6" t="str">
        <f>OBV!G436</f>
        <v>WEAK</v>
      </c>
      <c r="L436" s="6" t="str">
        <f>OBV!H436</f>
        <v>CONFIRMED BULLISH</v>
      </c>
      <c r="M436" s="8">
        <f t="shared" si="60"/>
        <v>0</v>
      </c>
      <c r="N436" s="8">
        <f t="shared" si="61"/>
        <v>0</v>
      </c>
      <c r="O436" s="8">
        <f t="shared" si="62"/>
        <v>75</v>
      </c>
      <c r="P436" s="8">
        <f t="shared" si="63"/>
        <v>67</v>
      </c>
      <c r="Q436" s="9">
        <f t="shared" si="64"/>
        <v>21.299999999999997</v>
      </c>
      <c r="R436" s="9">
        <f t="shared" si="65"/>
        <v>43</v>
      </c>
      <c r="S436" s="9">
        <f t="shared" si="66"/>
        <v>48.900000000000006</v>
      </c>
      <c r="T436" s="9">
        <f t="shared" si="67"/>
        <v>35.5</v>
      </c>
      <c r="U436" s="8">
        <f t="shared" si="68"/>
        <v>37.733333333333334</v>
      </c>
      <c r="V436" s="8">
        <f t="shared" si="69"/>
        <v>37.174999999999997</v>
      </c>
    </row>
    <row r="437" spans="1:22" ht="13.5" x14ac:dyDescent="0.25">
      <c r="A437" s="3">
        <f>RSI!A437</f>
        <v>42642</v>
      </c>
      <c r="B437" s="2">
        <f>RSI!B437</f>
        <v>34.966099999999997</v>
      </c>
      <c r="C437" s="2">
        <f>RSI!I437</f>
        <v>75.001328979728868</v>
      </c>
      <c r="D437" s="2">
        <f>MACD!E437</f>
        <v>-0.21326209455535761</v>
      </c>
      <c r="E437" s="2">
        <f>MACD!F437</f>
        <v>-0.42952536089155635</v>
      </c>
      <c r="F437" s="2">
        <f>'Moving Avg'!D437</f>
        <v>33.477279999999993</v>
      </c>
      <c r="G437" s="2">
        <f>'Moving Avg'!F437</f>
        <v>32.357905000000002</v>
      </c>
      <c r="H437" s="2">
        <f>'Moving Avg'!G437</f>
        <v>29.907980000000006</v>
      </c>
      <c r="I437" s="2">
        <f>'Moving Avg'!H437</f>
        <v>26.216811999999994</v>
      </c>
      <c r="J437" s="6" t="str">
        <f>OBV!F437</f>
        <v>BULLISH</v>
      </c>
      <c r="K437" s="6" t="str">
        <f>OBV!G437</f>
        <v>WEAK</v>
      </c>
      <c r="L437" s="6" t="str">
        <f>OBV!H437</f>
        <v>CONFIRMED BULLISH</v>
      </c>
      <c r="M437" s="8">
        <f t="shared" si="60"/>
        <v>0</v>
      </c>
      <c r="N437" s="8">
        <f t="shared" si="61"/>
        <v>0</v>
      </c>
      <c r="O437" s="8">
        <f t="shared" si="62"/>
        <v>75</v>
      </c>
      <c r="P437" s="8">
        <f t="shared" si="63"/>
        <v>67</v>
      </c>
      <c r="Q437" s="9">
        <f t="shared" si="64"/>
        <v>21.299999999999997</v>
      </c>
      <c r="R437" s="9">
        <f t="shared" si="65"/>
        <v>43</v>
      </c>
      <c r="S437" s="9">
        <f t="shared" si="66"/>
        <v>48.900000000000006</v>
      </c>
      <c r="T437" s="9">
        <f t="shared" si="67"/>
        <v>35.5</v>
      </c>
      <c r="U437" s="8">
        <f t="shared" si="68"/>
        <v>37.733333333333334</v>
      </c>
      <c r="V437" s="8">
        <f t="shared" si="69"/>
        <v>37.174999999999997</v>
      </c>
    </row>
    <row r="438" spans="1:22" ht="13.5" x14ac:dyDescent="0.25">
      <c r="A438" s="3">
        <f>RSI!A438</f>
        <v>42643</v>
      </c>
      <c r="B438" s="2">
        <f>RSI!B438</f>
        <v>36.015099999999997</v>
      </c>
      <c r="C438" s="2">
        <f>RSI!I438</f>
        <v>78.528197837145001</v>
      </c>
      <c r="D438" s="2">
        <f>MACD!E438</f>
        <v>-0.36300031832198698</v>
      </c>
      <c r="E438" s="2">
        <f>MACD!F438</f>
        <v>-0.41622035237764254</v>
      </c>
      <c r="F438" s="2">
        <f>'Moving Avg'!D438</f>
        <v>34.14716</v>
      </c>
      <c r="G438" s="2">
        <f>'Moving Avg'!F438</f>
        <v>32.625674999999994</v>
      </c>
      <c r="H438" s="2">
        <f>'Moving Avg'!G438</f>
        <v>30.081890000000008</v>
      </c>
      <c r="I438" s="2">
        <f>'Moving Avg'!H438</f>
        <v>26.265681999999991</v>
      </c>
      <c r="J438" s="6" t="str">
        <f>OBV!F438</f>
        <v>BULLISH</v>
      </c>
      <c r="K438" s="6" t="str">
        <f>OBV!G438</f>
        <v>WEAK</v>
      </c>
      <c r="L438" s="6" t="str">
        <f>OBV!H438</f>
        <v>CONFIRMED BULLISH</v>
      </c>
      <c r="M438" s="8">
        <f t="shared" si="60"/>
        <v>0</v>
      </c>
      <c r="N438" s="8">
        <f t="shared" si="61"/>
        <v>0</v>
      </c>
      <c r="O438" s="8">
        <f t="shared" si="62"/>
        <v>75</v>
      </c>
      <c r="P438" s="8">
        <f t="shared" si="63"/>
        <v>67</v>
      </c>
      <c r="Q438" s="9">
        <f t="shared" si="64"/>
        <v>21.299999999999997</v>
      </c>
      <c r="R438" s="9">
        <f t="shared" si="65"/>
        <v>43</v>
      </c>
      <c r="S438" s="9">
        <f t="shared" si="66"/>
        <v>48.900000000000006</v>
      </c>
      <c r="T438" s="9">
        <f t="shared" si="67"/>
        <v>35.5</v>
      </c>
      <c r="U438" s="8">
        <f t="shared" si="68"/>
        <v>37.733333333333334</v>
      </c>
      <c r="V438" s="8">
        <f t="shared" si="69"/>
        <v>37.174999999999997</v>
      </c>
    </row>
    <row r="439" spans="1:22" ht="13.5" x14ac:dyDescent="0.25">
      <c r="A439" s="3">
        <f>RSI!A439</f>
        <v>42647</v>
      </c>
      <c r="B439" s="2">
        <f>RSI!B439</f>
        <v>37.846200000000003</v>
      </c>
      <c r="C439" s="2">
        <f>RSI!I439</f>
        <v>83.029091394655609</v>
      </c>
      <c r="D439" s="2">
        <f>MACD!E439</f>
        <v>-0.60752513388476714</v>
      </c>
      <c r="E439" s="2">
        <f>MACD!F439</f>
        <v>-0.45448130867906744</v>
      </c>
      <c r="F439" s="2">
        <f>'Moving Avg'!D439</f>
        <v>35.183260000000004</v>
      </c>
      <c r="G439" s="2">
        <f>'Moving Avg'!F439</f>
        <v>32.972114999999995</v>
      </c>
      <c r="H439" s="2">
        <f>'Moving Avg'!G439</f>
        <v>30.292422000000006</v>
      </c>
      <c r="I439" s="2">
        <f>'Moving Avg'!H439</f>
        <v>26.323707499999998</v>
      </c>
      <c r="J439" s="6" t="str">
        <f>OBV!F439</f>
        <v>BULLISH</v>
      </c>
      <c r="K439" s="6" t="str">
        <f>OBV!G439</f>
        <v>WEAK</v>
      </c>
      <c r="L439" s="6" t="str">
        <f>OBV!H439</f>
        <v>CONFIRMED BULLISH</v>
      </c>
      <c r="M439" s="8">
        <f t="shared" si="60"/>
        <v>0</v>
      </c>
      <c r="N439" s="8">
        <f t="shared" si="61"/>
        <v>100</v>
      </c>
      <c r="O439" s="8">
        <f t="shared" si="62"/>
        <v>75</v>
      </c>
      <c r="P439" s="8">
        <f t="shared" si="63"/>
        <v>67</v>
      </c>
      <c r="Q439" s="9">
        <f t="shared" si="64"/>
        <v>56.3</v>
      </c>
      <c r="R439" s="9">
        <f t="shared" si="65"/>
        <v>63</v>
      </c>
      <c r="S439" s="9">
        <f t="shared" si="66"/>
        <v>63.900000000000006</v>
      </c>
      <c r="T439" s="9">
        <f t="shared" si="67"/>
        <v>60.5</v>
      </c>
      <c r="U439" s="8">
        <f t="shared" si="68"/>
        <v>61.066666666666663</v>
      </c>
      <c r="V439" s="8">
        <f t="shared" si="69"/>
        <v>60.924999999999997</v>
      </c>
    </row>
    <row r="440" spans="1:22" ht="13.5" x14ac:dyDescent="0.25">
      <c r="A440" s="3">
        <f>RSI!A440</f>
        <v>42648</v>
      </c>
      <c r="B440" s="2">
        <f>RSI!B440</f>
        <v>36.806399999999996</v>
      </c>
      <c r="C440" s="2">
        <f>RSI!I440</f>
        <v>73.594982486540857</v>
      </c>
      <c r="D440" s="2">
        <f>MACD!E440</f>
        <v>-0.92251209611902141</v>
      </c>
      <c r="E440" s="2">
        <f>MACD!F440</f>
        <v>-0.54808746616705828</v>
      </c>
      <c r="F440" s="2">
        <f>'Moving Avg'!D440</f>
        <v>35.917539999999995</v>
      </c>
      <c r="G440" s="2">
        <f>'Moving Avg'!F440</f>
        <v>33.271164999999996</v>
      </c>
      <c r="H440" s="2">
        <f>'Moving Avg'!G440</f>
        <v>30.482158000000005</v>
      </c>
      <c r="I440" s="2">
        <f>'Moving Avg'!H440</f>
        <v>26.375658999999995</v>
      </c>
      <c r="J440" s="6" t="str">
        <f>OBV!F440</f>
        <v>BULLISH</v>
      </c>
      <c r="K440" s="6" t="str">
        <f>OBV!G440</f>
        <v>WEAK</v>
      </c>
      <c r="L440" s="6" t="str">
        <f>OBV!H440</f>
        <v>CONFIRMED BULLISH</v>
      </c>
      <c r="M440" s="8">
        <f t="shared" si="60"/>
        <v>0</v>
      </c>
      <c r="N440" s="8">
        <f t="shared" si="61"/>
        <v>100</v>
      </c>
      <c r="O440" s="8">
        <f t="shared" si="62"/>
        <v>75</v>
      </c>
      <c r="P440" s="8">
        <f t="shared" si="63"/>
        <v>67</v>
      </c>
      <c r="Q440" s="9">
        <f t="shared" si="64"/>
        <v>56.3</v>
      </c>
      <c r="R440" s="9">
        <f t="shared" si="65"/>
        <v>63</v>
      </c>
      <c r="S440" s="9">
        <f t="shared" si="66"/>
        <v>63.900000000000006</v>
      </c>
      <c r="T440" s="9">
        <f t="shared" si="67"/>
        <v>60.5</v>
      </c>
      <c r="U440" s="8">
        <f t="shared" si="68"/>
        <v>61.066666666666663</v>
      </c>
      <c r="V440" s="8">
        <f t="shared" si="69"/>
        <v>60.924999999999997</v>
      </c>
    </row>
    <row r="441" spans="1:22" ht="13.5" x14ac:dyDescent="0.25">
      <c r="A441" s="3">
        <f>RSI!A441</f>
        <v>42649</v>
      </c>
      <c r="B441" s="2">
        <f>RSI!B441</f>
        <v>39.014800000000001</v>
      </c>
      <c r="C441" s="2">
        <f>RSI!I441</f>
        <v>79.041743896444217</v>
      </c>
      <c r="D441" s="2">
        <f>MACD!E441</f>
        <v>-1.3776305184265567</v>
      </c>
      <c r="E441" s="2">
        <f>MACD!F441</f>
        <v>-0.71399607661895792</v>
      </c>
      <c r="F441" s="2">
        <f>'Moving Avg'!D441</f>
        <v>36.929720000000003</v>
      </c>
      <c r="G441" s="2">
        <f>'Moving Avg'!F441</f>
        <v>33.680635000000002</v>
      </c>
      <c r="H441" s="2">
        <f>'Moving Avg'!G441</f>
        <v>30.716062000000001</v>
      </c>
      <c r="I441" s="2">
        <f>'Moving Avg'!H441</f>
        <v>26.440445499999996</v>
      </c>
      <c r="J441" s="6" t="str">
        <f>OBV!F441</f>
        <v>BULLISH</v>
      </c>
      <c r="K441" s="6" t="str">
        <f>OBV!G441</f>
        <v>WEAK</v>
      </c>
      <c r="L441" s="6" t="str">
        <f>OBV!H441</f>
        <v>CONFIRMED BULLISH</v>
      </c>
      <c r="M441" s="8">
        <f t="shared" si="60"/>
        <v>0</v>
      </c>
      <c r="N441" s="8">
        <f t="shared" si="61"/>
        <v>100</v>
      </c>
      <c r="O441" s="8">
        <f t="shared" si="62"/>
        <v>100</v>
      </c>
      <c r="P441" s="8">
        <f t="shared" si="63"/>
        <v>67</v>
      </c>
      <c r="Q441" s="9">
        <f t="shared" si="64"/>
        <v>60.05</v>
      </c>
      <c r="R441" s="9">
        <f t="shared" si="65"/>
        <v>71.75</v>
      </c>
      <c r="S441" s="9">
        <f t="shared" si="66"/>
        <v>70.150000000000006</v>
      </c>
      <c r="T441" s="9">
        <f t="shared" si="67"/>
        <v>66.75</v>
      </c>
      <c r="U441" s="8">
        <f t="shared" si="68"/>
        <v>67.316666666666677</v>
      </c>
      <c r="V441" s="8">
        <f t="shared" si="69"/>
        <v>67.175000000000011</v>
      </c>
    </row>
    <row r="442" spans="1:22" ht="13.5" x14ac:dyDescent="0.25">
      <c r="A442" s="3">
        <f>RSI!A442</f>
        <v>42650</v>
      </c>
      <c r="B442" s="2">
        <f>RSI!B442</f>
        <v>38.978000000000002</v>
      </c>
      <c r="C442" s="2">
        <f>RSI!I442</f>
        <v>78.750230518926458</v>
      </c>
      <c r="D442" s="2">
        <f>MACD!E442</f>
        <v>-1.7579924673179192</v>
      </c>
      <c r="E442" s="2">
        <f>MACD!F442</f>
        <v>-0.92279535475875019</v>
      </c>
      <c r="F442" s="2">
        <f>'Moving Avg'!D442</f>
        <v>37.732100000000003</v>
      </c>
      <c r="G442" s="2">
        <f>'Moving Avg'!F442</f>
        <v>34.042259999999999</v>
      </c>
      <c r="H442" s="2">
        <f>'Moving Avg'!G442</f>
        <v>30.949230000000007</v>
      </c>
      <c r="I442" s="2">
        <f>'Moving Avg'!H442</f>
        <v>26.502380499999994</v>
      </c>
      <c r="J442" s="6" t="str">
        <f>OBV!F442</f>
        <v>BULLISH</v>
      </c>
      <c r="K442" s="6" t="str">
        <f>OBV!G442</f>
        <v>WEAK</v>
      </c>
      <c r="L442" s="6" t="str">
        <f>OBV!H442</f>
        <v>CONFIRMED BULLISH</v>
      </c>
      <c r="M442" s="8">
        <f t="shared" si="60"/>
        <v>0</v>
      </c>
      <c r="N442" s="8">
        <f t="shared" si="61"/>
        <v>100</v>
      </c>
      <c r="O442" s="8">
        <f t="shared" si="62"/>
        <v>100</v>
      </c>
      <c r="P442" s="8">
        <f t="shared" si="63"/>
        <v>67</v>
      </c>
      <c r="Q442" s="9">
        <f t="shared" si="64"/>
        <v>60.05</v>
      </c>
      <c r="R442" s="9">
        <f t="shared" si="65"/>
        <v>71.75</v>
      </c>
      <c r="S442" s="9">
        <f t="shared" si="66"/>
        <v>70.150000000000006</v>
      </c>
      <c r="T442" s="9">
        <f t="shared" si="67"/>
        <v>66.75</v>
      </c>
      <c r="U442" s="8">
        <f t="shared" si="68"/>
        <v>67.316666666666677</v>
      </c>
      <c r="V442" s="8">
        <f t="shared" si="69"/>
        <v>67.175000000000011</v>
      </c>
    </row>
    <row r="443" spans="1:22" ht="13.5" x14ac:dyDescent="0.25">
      <c r="A443" s="3">
        <f>RSI!A443</f>
        <v>42653</v>
      </c>
      <c r="B443" s="2">
        <f>RSI!B443</f>
        <v>39.0976</v>
      </c>
      <c r="C443" s="2">
        <f>RSI!I443</f>
        <v>79.021033911655195</v>
      </c>
      <c r="D443" s="2">
        <f>MACD!E443</f>
        <v>-2.0512157324912792</v>
      </c>
      <c r="E443" s="2">
        <f>MACD!F443</f>
        <v>-1.1484794303052561</v>
      </c>
      <c r="F443" s="2">
        <f>'Moving Avg'!D443</f>
        <v>38.348600000000005</v>
      </c>
      <c r="G443" s="2">
        <f>'Moving Avg'!F443</f>
        <v>34.386859999999999</v>
      </c>
      <c r="H443" s="2">
        <f>'Moving Avg'!G443</f>
        <v>31.179270000000006</v>
      </c>
      <c r="I443" s="2">
        <f>'Moving Avg'!H443</f>
        <v>26.559621499999988</v>
      </c>
      <c r="J443" s="6" t="str">
        <f>OBV!F443</f>
        <v>BULLISH</v>
      </c>
      <c r="K443" s="6" t="str">
        <f>OBV!G443</f>
        <v>WEAK</v>
      </c>
      <c r="L443" s="6" t="str">
        <f>OBV!H443</f>
        <v>CONFIRMED BULLISH</v>
      </c>
      <c r="M443" s="8">
        <f t="shared" si="60"/>
        <v>0</v>
      </c>
      <c r="N443" s="8">
        <f t="shared" si="61"/>
        <v>100</v>
      </c>
      <c r="O443" s="8">
        <f t="shared" si="62"/>
        <v>100</v>
      </c>
      <c r="P443" s="8">
        <f t="shared" si="63"/>
        <v>67</v>
      </c>
      <c r="Q443" s="9">
        <f t="shared" si="64"/>
        <v>60.05</v>
      </c>
      <c r="R443" s="9">
        <f t="shared" si="65"/>
        <v>71.75</v>
      </c>
      <c r="S443" s="9">
        <f t="shared" si="66"/>
        <v>70.150000000000006</v>
      </c>
      <c r="T443" s="9">
        <f t="shared" si="67"/>
        <v>66.75</v>
      </c>
      <c r="U443" s="8">
        <f t="shared" si="68"/>
        <v>67.316666666666677</v>
      </c>
      <c r="V443" s="8">
        <f t="shared" si="69"/>
        <v>67.175000000000011</v>
      </c>
    </row>
    <row r="444" spans="1:22" ht="13.5" x14ac:dyDescent="0.25">
      <c r="A444" s="3">
        <f>RSI!A444</f>
        <v>42654</v>
      </c>
      <c r="B444" s="2">
        <f>RSI!B444</f>
        <v>38.370699999999999</v>
      </c>
      <c r="C444" s="2">
        <f>RSI!I444</f>
        <v>72.937202738149992</v>
      </c>
      <c r="D444" s="2">
        <f>MACD!E444</f>
        <v>-2.2770269432967254</v>
      </c>
      <c r="E444" s="2">
        <f>MACD!F444</f>
        <v>-1.3741889329035502</v>
      </c>
      <c r="F444" s="2">
        <f>'Moving Avg'!D444</f>
        <v>38.453500000000005</v>
      </c>
      <c r="G444" s="2">
        <f>'Moving Avg'!F444</f>
        <v>34.672109999999996</v>
      </c>
      <c r="H444" s="2">
        <f>'Moving Avg'!G444</f>
        <v>31.398452000000006</v>
      </c>
      <c r="I444" s="2">
        <f>'Moving Avg'!H444</f>
        <v>26.609422999999989</v>
      </c>
      <c r="J444" s="6" t="str">
        <f>OBV!F444</f>
        <v>BULLISH</v>
      </c>
      <c r="K444" s="6" t="str">
        <f>OBV!G444</f>
        <v>WEAK</v>
      </c>
      <c r="L444" s="6" t="str">
        <f>OBV!H444</f>
        <v>CONFIRMED BULLISH</v>
      </c>
      <c r="M444" s="8">
        <f t="shared" si="60"/>
        <v>0</v>
      </c>
      <c r="N444" s="8">
        <f t="shared" si="61"/>
        <v>100</v>
      </c>
      <c r="O444" s="8">
        <f t="shared" si="62"/>
        <v>100</v>
      </c>
      <c r="P444" s="8">
        <f t="shared" si="63"/>
        <v>67</v>
      </c>
      <c r="Q444" s="9">
        <f t="shared" si="64"/>
        <v>60.05</v>
      </c>
      <c r="R444" s="9">
        <f t="shared" si="65"/>
        <v>71.75</v>
      </c>
      <c r="S444" s="9">
        <f t="shared" si="66"/>
        <v>70.150000000000006</v>
      </c>
      <c r="T444" s="9">
        <f t="shared" si="67"/>
        <v>66.75</v>
      </c>
      <c r="U444" s="8">
        <f t="shared" si="68"/>
        <v>67.316666666666677</v>
      </c>
      <c r="V444" s="8">
        <f t="shared" si="69"/>
        <v>67.175000000000011</v>
      </c>
    </row>
    <row r="445" spans="1:22" ht="13.5" x14ac:dyDescent="0.25">
      <c r="A445" s="3">
        <f>RSI!A445</f>
        <v>42655</v>
      </c>
      <c r="B445" s="2">
        <f>RSI!B445</f>
        <v>37.220500000000001</v>
      </c>
      <c r="C445" s="2">
        <f>RSI!I445</f>
        <v>64.478000891537263</v>
      </c>
      <c r="D445" s="2">
        <f>MACD!E445</f>
        <v>-2.335609778619542</v>
      </c>
      <c r="E445" s="2">
        <f>MACD!F445</f>
        <v>-1.5664731020467486</v>
      </c>
      <c r="F445" s="2">
        <f>'Moving Avg'!D445</f>
        <v>38.536320000000003</v>
      </c>
      <c r="G445" s="2">
        <f>'Moving Avg'!F445</f>
        <v>34.853839999999998</v>
      </c>
      <c r="H445" s="2">
        <f>'Moving Avg'!G445</f>
        <v>31.594630000000002</v>
      </c>
      <c r="I445" s="2">
        <f>'Moving Avg'!H445</f>
        <v>26.655659999999994</v>
      </c>
      <c r="J445" s="6" t="str">
        <f>OBV!F445</f>
        <v>BULLISH</v>
      </c>
      <c r="K445" s="6" t="str">
        <f>OBV!G445</f>
        <v>WEAK</v>
      </c>
      <c r="L445" s="6" t="str">
        <f>OBV!H445</f>
        <v>CONFIRMED BULLISH</v>
      </c>
      <c r="M445" s="8">
        <f t="shared" si="60"/>
        <v>25</v>
      </c>
      <c r="N445" s="8">
        <f t="shared" si="61"/>
        <v>100</v>
      </c>
      <c r="O445" s="8">
        <f t="shared" si="62"/>
        <v>100</v>
      </c>
      <c r="P445" s="8">
        <f t="shared" si="63"/>
        <v>67</v>
      </c>
      <c r="Q445" s="9">
        <f t="shared" si="64"/>
        <v>68.8</v>
      </c>
      <c r="R445" s="9">
        <f t="shared" si="65"/>
        <v>76.75</v>
      </c>
      <c r="S445" s="9">
        <f t="shared" si="66"/>
        <v>73.900000000000006</v>
      </c>
      <c r="T445" s="9">
        <f t="shared" si="67"/>
        <v>73</v>
      </c>
      <c r="U445" s="8">
        <f t="shared" si="68"/>
        <v>73.150000000000006</v>
      </c>
      <c r="V445" s="8">
        <f t="shared" si="69"/>
        <v>73.112500000000011</v>
      </c>
    </row>
    <row r="446" spans="1:22" ht="13.5" x14ac:dyDescent="0.25">
      <c r="A446" s="3">
        <f>RSI!A446</f>
        <v>42656</v>
      </c>
      <c r="B446" s="2">
        <f>RSI!B446</f>
        <v>38.278700000000001</v>
      </c>
      <c r="C446" s="2">
        <f>RSI!I446</f>
        <v>68.139144728906416</v>
      </c>
      <c r="D446" s="2">
        <f>MACD!E446</f>
        <v>-2.3538503501275088</v>
      </c>
      <c r="E446" s="2">
        <f>MACD!F446</f>
        <v>-1.7239485516629007</v>
      </c>
      <c r="F446" s="2">
        <f>'Moving Avg'!D446</f>
        <v>38.389100000000006</v>
      </c>
      <c r="G446" s="2">
        <f>'Moving Avg'!F446</f>
        <v>35.171295000000001</v>
      </c>
      <c r="H446" s="2">
        <f>'Moving Avg'!G446</f>
        <v>31.806452000000004</v>
      </c>
      <c r="I446" s="2">
        <f>'Moving Avg'!H446</f>
        <v>26.70731949999999</v>
      </c>
      <c r="J446" s="6" t="str">
        <f>OBV!F446</f>
        <v>BULLISH</v>
      </c>
      <c r="K446" s="6" t="str">
        <f>OBV!G446</f>
        <v>WEAK</v>
      </c>
      <c r="L446" s="6" t="str">
        <f>OBV!H446</f>
        <v>BULLISH DIVERGENCE</v>
      </c>
      <c r="M446" s="8">
        <f t="shared" si="60"/>
        <v>25</v>
      </c>
      <c r="N446" s="8">
        <f t="shared" si="61"/>
        <v>100</v>
      </c>
      <c r="O446" s="8">
        <f t="shared" si="62"/>
        <v>100</v>
      </c>
      <c r="P446" s="8">
        <f t="shared" si="63"/>
        <v>50</v>
      </c>
      <c r="Q446" s="9">
        <f t="shared" si="64"/>
        <v>66.25</v>
      </c>
      <c r="R446" s="9">
        <f t="shared" si="65"/>
        <v>72.5</v>
      </c>
      <c r="S446" s="9">
        <f t="shared" si="66"/>
        <v>66.25</v>
      </c>
      <c r="T446" s="9">
        <f t="shared" si="67"/>
        <v>68.75</v>
      </c>
      <c r="U446" s="8">
        <f t="shared" si="68"/>
        <v>68.333333333333329</v>
      </c>
      <c r="V446" s="8">
        <f t="shared" si="69"/>
        <v>68.4375</v>
      </c>
    </row>
    <row r="447" spans="1:22" ht="13.5" x14ac:dyDescent="0.25">
      <c r="A447" s="3">
        <f>RSI!A447</f>
        <v>42657</v>
      </c>
      <c r="B447" s="2">
        <f>RSI!B447</f>
        <v>37.137700000000002</v>
      </c>
      <c r="C447" s="2">
        <f>RSI!I447</f>
        <v>60.855903751314735</v>
      </c>
      <c r="D447" s="2">
        <f>MACD!E447</f>
        <v>-2.1503607654100776</v>
      </c>
      <c r="E447" s="2">
        <f>MACD!F447</f>
        <v>-1.8092309944123361</v>
      </c>
      <c r="F447" s="2">
        <f>'Moving Avg'!D447</f>
        <v>38.021039999999999</v>
      </c>
      <c r="G447" s="2">
        <f>'Moving Avg'!F447</f>
        <v>35.39397499999999</v>
      </c>
      <c r="H447" s="2">
        <f>'Moving Avg'!G447</f>
        <v>31.97889</v>
      </c>
      <c r="I447" s="2">
        <f>'Moving Avg'!H447</f>
        <v>26.753229999999995</v>
      </c>
      <c r="J447" s="6" t="str">
        <f>OBV!F447</f>
        <v>BULLISH</v>
      </c>
      <c r="K447" s="6" t="str">
        <f>OBV!G447</f>
        <v>WEAK</v>
      </c>
      <c r="L447" s="6" t="str">
        <f>OBV!H447</f>
        <v>BULLISH DIVERGENCE</v>
      </c>
      <c r="M447" s="8">
        <f t="shared" si="60"/>
        <v>25</v>
      </c>
      <c r="N447" s="8">
        <f t="shared" si="61"/>
        <v>100</v>
      </c>
      <c r="O447" s="8">
        <f t="shared" si="62"/>
        <v>100</v>
      </c>
      <c r="P447" s="8">
        <f t="shared" si="63"/>
        <v>50</v>
      </c>
      <c r="Q447" s="9">
        <f t="shared" si="64"/>
        <v>66.25</v>
      </c>
      <c r="R447" s="9">
        <f t="shared" si="65"/>
        <v>72.5</v>
      </c>
      <c r="S447" s="9">
        <f t="shared" si="66"/>
        <v>66.25</v>
      </c>
      <c r="T447" s="9">
        <f t="shared" si="67"/>
        <v>68.75</v>
      </c>
      <c r="U447" s="8">
        <f t="shared" si="68"/>
        <v>68.333333333333329</v>
      </c>
      <c r="V447" s="8">
        <f t="shared" si="69"/>
        <v>68.4375</v>
      </c>
    </row>
    <row r="448" spans="1:22" ht="13.5" x14ac:dyDescent="0.25">
      <c r="A448" s="3">
        <f>RSI!A448</f>
        <v>42660</v>
      </c>
      <c r="B448" s="2">
        <f>RSI!B448</f>
        <v>36.806399999999996</v>
      </c>
      <c r="C448" s="2">
        <f>RSI!I448</f>
        <v>58.887686785493244</v>
      </c>
      <c r="D448" s="2">
        <f>MACD!E448</f>
        <v>-1.8052482900285014</v>
      </c>
      <c r="E448" s="2">
        <f>MACD!F448</f>
        <v>-1.8084344535355694</v>
      </c>
      <c r="F448" s="2">
        <f>'Moving Avg'!D448</f>
        <v>37.562799999999996</v>
      </c>
      <c r="G448" s="2">
        <f>'Moving Avg'!F448</f>
        <v>35.601009999999995</v>
      </c>
      <c r="H448" s="2">
        <f>'Moving Avg'!G448</f>
        <v>32.162922000000002</v>
      </c>
      <c r="I448" s="2">
        <f>'Moving Avg'!H448</f>
        <v>26.797746499999995</v>
      </c>
      <c r="J448" s="6" t="str">
        <f>OBV!F448</f>
        <v>BEARISH</v>
      </c>
      <c r="K448" s="6" t="str">
        <f>OBV!G448</f>
        <v>STRONG</v>
      </c>
      <c r="L448" s="6" t="str">
        <f>OBV!H448</f>
        <v>CONFIRMED BEARISH</v>
      </c>
      <c r="M448" s="8">
        <f t="shared" si="60"/>
        <v>25</v>
      </c>
      <c r="N448" s="8">
        <f t="shared" si="61"/>
        <v>0</v>
      </c>
      <c r="O448" s="8">
        <f t="shared" si="62"/>
        <v>100</v>
      </c>
      <c r="P448" s="8">
        <f t="shared" si="63"/>
        <v>33</v>
      </c>
      <c r="Q448" s="9">
        <f t="shared" si="64"/>
        <v>28.7</v>
      </c>
      <c r="R448" s="9">
        <f t="shared" si="65"/>
        <v>48.25</v>
      </c>
      <c r="S448" s="9">
        <f t="shared" si="66"/>
        <v>43.6</v>
      </c>
      <c r="T448" s="9">
        <f t="shared" si="67"/>
        <v>39.5</v>
      </c>
      <c r="U448" s="8">
        <f t="shared" si="68"/>
        <v>40.183333333333337</v>
      </c>
      <c r="V448" s="8">
        <f t="shared" si="69"/>
        <v>40.012500000000003</v>
      </c>
    </row>
    <row r="449" spans="1:22" ht="13.5" x14ac:dyDescent="0.25">
      <c r="A449" s="3">
        <f>RSI!A449</f>
        <v>42661</v>
      </c>
      <c r="B449" s="2">
        <f>RSI!B449</f>
        <v>37.855400000000003</v>
      </c>
      <c r="C449" s="2">
        <f>RSI!I449</f>
        <v>62.971324178770601</v>
      </c>
      <c r="D449" s="2">
        <f>MACD!E449</f>
        <v>-1.3193020681195264</v>
      </c>
      <c r="E449" s="2">
        <f>MACD!F449</f>
        <v>-1.710607976452361</v>
      </c>
      <c r="F449" s="2">
        <f>'Moving Avg'!D449</f>
        <v>37.459739999999996</v>
      </c>
      <c r="G449" s="2">
        <f>'Moving Avg'!F449</f>
        <v>35.846695000000004</v>
      </c>
      <c r="H449" s="2">
        <f>'Moving Avg'!G449</f>
        <v>32.367933999999998</v>
      </c>
      <c r="I449" s="2">
        <f>'Moving Avg'!H449</f>
        <v>26.843571999999995</v>
      </c>
      <c r="J449" s="6" t="str">
        <f>OBV!F449</f>
        <v>BEARISH</v>
      </c>
      <c r="K449" s="6" t="str">
        <f>OBV!G449</f>
        <v>STRONG</v>
      </c>
      <c r="L449" s="6" t="str">
        <f>OBV!H449</f>
        <v>CONFIRMED BEARISH</v>
      </c>
      <c r="M449" s="8">
        <f t="shared" si="60"/>
        <v>25</v>
      </c>
      <c r="N449" s="8">
        <f t="shared" si="61"/>
        <v>0</v>
      </c>
      <c r="O449" s="8">
        <f t="shared" si="62"/>
        <v>100</v>
      </c>
      <c r="P449" s="8">
        <f t="shared" si="63"/>
        <v>33</v>
      </c>
      <c r="Q449" s="9">
        <f t="shared" si="64"/>
        <v>28.7</v>
      </c>
      <c r="R449" s="9">
        <f t="shared" si="65"/>
        <v>48.25</v>
      </c>
      <c r="S449" s="9">
        <f t="shared" si="66"/>
        <v>43.6</v>
      </c>
      <c r="T449" s="9">
        <f t="shared" si="67"/>
        <v>39.5</v>
      </c>
      <c r="U449" s="8">
        <f t="shared" si="68"/>
        <v>40.183333333333337</v>
      </c>
      <c r="V449" s="8">
        <f t="shared" si="69"/>
        <v>40.012500000000003</v>
      </c>
    </row>
    <row r="450" spans="1:22" ht="13.5" x14ac:dyDescent="0.25">
      <c r="A450" s="3">
        <f>RSI!A450</f>
        <v>42662</v>
      </c>
      <c r="B450" s="2">
        <f>RSI!B450</f>
        <v>37.855400000000003</v>
      </c>
      <c r="C450" s="2">
        <f>RSI!I450</f>
        <v>62.971324178770601</v>
      </c>
      <c r="D450" s="2">
        <f>MACD!E450</f>
        <v>-1.0836142638533062</v>
      </c>
      <c r="E450" s="2">
        <f>MACD!F450</f>
        <v>-1.5852092339325501</v>
      </c>
      <c r="F450" s="2">
        <f>'Moving Avg'!D450</f>
        <v>37.58672</v>
      </c>
      <c r="G450" s="2">
        <f>'Moving Avg'!F450</f>
        <v>36.141605000000006</v>
      </c>
      <c r="H450" s="2">
        <f>'Moving Avg'!G450</f>
        <v>32.576625999999997</v>
      </c>
      <c r="I450" s="2">
        <f>'Moving Avg'!H450</f>
        <v>26.888522500000001</v>
      </c>
      <c r="J450" s="6" t="str">
        <f>OBV!F450</f>
        <v>BEARISH</v>
      </c>
      <c r="K450" s="6" t="str">
        <f>OBV!G450</f>
        <v>STRONG</v>
      </c>
      <c r="L450" s="6" t="str">
        <f>OBV!H450</f>
        <v>BEARISH DIVERGENCE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0</v>
      </c>
      <c r="O450" s="8">
        <f t="shared" ref="O450:O513" si="72">IF(F450-I450&gt;10,100,IF(F450-I450&gt;5,75, IF(F450-I450&gt;0,50,0)))</f>
        <v>100</v>
      </c>
      <c r="P450" s="8">
        <f t="shared" ref="P450:P513" si="73">IF(L450="confirmed bullish", 34, IF(L450="bullish divergence",17, 0))+IF(J450="bullish",33,IF(J450="bearish",0,16.5))+IF(K450="strong",33,IF(K450="weak",0,16.5))</f>
        <v>33</v>
      </c>
      <c r="Q450" s="9">
        <f t="shared" si="64"/>
        <v>28.7</v>
      </c>
      <c r="R450" s="9">
        <f t="shared" si="65"/>
        <v>48.25</v>
      </c>
      <c r="S450" s="9">
        <f t="shared" si="66"/>
        <v>43.6</v>
      </c>
      <c r="T450" s="9">
        <f t="shared" si="67"/>
        <v>39.5</v>
      </c>
      <c r="U450" s="8">
        <f t="shared" si="68"/>
        <v>40.183333333333337</v>
      </c>
      <c r="V450" s="8">
        <f t="shared" si="69"/>
        <v>40.012500000000003</v>
      </c>
    </row>
    <row r="451" spans="1:22" ht="13.5" x14ac:dyDescent="0.25">
      <c r="A451" s="3">
        <f>RSI!A451</f>
        <v>42663</v>
      </c>
      <c r="B451" s="2">
        <f>RSI!B451</f>
        <v>37.837000000000003</v>
      </c>
      <c r="C451" s="2">
        <f>RSI!I451</f>
        <v>62.844338974297216</v>
      </c>
      <c r="D451" s="2">
        <f>MACD!E451</f>
        <v>-0.55744730308799717</v>
      </c>
      <c r="E451" s="2">
        <f>MACD!F451</f>
        <v>-1.3796568477636395</v>
      </c>
      <c r="F451" s="2">
        <f>'Moving Avg'!D451</f>
        <v>37.498379999999997</v>
      </c>
      <c r="G451" s="2">
        <f>'Moving Avg'!F451</f>
        <v>36.435594999999999</v>
      </c>
      <c r="H451" s="2">
        <f>'Moving Avg'!G451</f>
        <v>32.781269999999992</v>
      </c>
      <c r="I451" s="2">
        <f>'Moving Avg'!H451</f>
        <v>26.933381000000004</v>
      </c>
      <c r="J451" s="6" t="str">
        <f>OBV!F451</f>
        <v>BEARISH</v>
      </c>
      <c r="K451" s="6" t="str">
        <f>OBV!G451</f>
        <v>STRONG</v>
      </c>
      <c r="L451" s="6" t="str">
        <f>OBV!H451</f>
        <v>CONFIRMED BEARISH</v>
      </c>
      <c r="M451" s="8">
        <f t="shared" si="70"/>
        <v>25</v>
      </c>
      <c r="N451" s="8">
        <f t="shared" si="71"/>
        <v>0</v>
      </c>
      <c r="O451" s="8">
        <f t="shared" si="72"/>
        <v>100</v>
      </c>
      <c r="P451" s="8">
        <f t="shared" si="73"/>
        <v>33</v>
      </c>
      <c r="Q451" s="9">
        <f t="shared" ref="Q451:Q514" si="74">0.35*M451+N451*0.35+O451*0.15+P451*0.15</f>
        <v>28.7</v>
      </c>
      <c r="R451" s="9">
        <f t="shared" ref="R451:R514" si="75">M451*0.2+N451*0.2+O451*0.35+P451*0.25</f>
        <v>48.25</v>
      </c>
      <c r="S451" s="9">
        <f t="shared" ref="S451:S514" si="76">M451*0.15+N451*0.15+O451*0.25+P451*0.45</f>
        <v>43.6</v>
      </c>
      <c r="T451" s="9">
        <f t="shared" ref="T451:T514" si="77">0.25*SUM(M451:P451)</f>
        <v>39.5</v>
      </c>
      <c r="U451" s="8">
        <f t="shared" ref="U451:U514" si="78">SUM(Q451:S451)/3</f>
        <v>40.183333333333337</v>
      </c>
      <c r="V451" s="8">
        <f t="shared" ref="V451:V514" si="79">SUM(Q451:T451)/4</f>
        <v>40.012500000000003</v>
      </c>
    </row>
    <row r="452" spans="1:22" ht="13.5" x14ac:dyDescent="0.25">
      <c r="A452" s="3">
        <f>RSI!A452</f>
        <v>42664</v>
      </c>
      <c r="B452" s="2">
        <f>RSI!B452</f>
        <v>37.726599999999998</v>
      </c>
      <c r="C452" s="2">
        <f>RSI!I452</f>
        <v>62.036006432704013</v>
      </c>
      <c r="D452" s="2">
        <f>MACD!E452</f>
        <v>-0.12291709390619587</v>
      </c>
      <c r="E452" s="2">
        <f>MACD!F452</f>
        <v>-1.1283088969921509</v>
      </c>
      <c r="F452" s="2">
        <f>'Moving Avg'!D452</f>
        <v>37.616159999999994</v>
      </c>
      <c r="G452" s="2">
        <f>'Moving Avg'!F452</f>
        <v>36.711644999999997</v>
      </c>
      <c r="H452" s="2">
        <f>'Moving Avg'!G452</f>
        <v>32.987385999999994</v>
      </c>
      <c r="I452" s="2">
        <f>'Moving Avg'!H452</f>
        <v>26.977687500000002</v>
      </c>
      <c r="J452" s="6" t="str">
        <f>OBV!F452</f>
        <v>BEARISH</v>
      </c>
      <c r="K452" s="6" t="str">
        <f>OBV!G452</f>
        <v>STRONG</v>
      </c>
      <c r="L452" s="6" t="str">
        <f>OBV!H452</f>
        <v>BEARISH DIVERGENCE</v>
      </c>
      <c r="M452" s="8">
        <f t="shared" si="70"/>
        <v>25</v>
      </c>
      <c r="N452" s="8">
        <f t="shared" si="71"/>
        <v>0</v>
      </c>
      <c r="O452" s="8">
        <f t="shared" si="72"/>
        <v>100</v>
      </c>
      <c r="P452" s="8">
        <f t="shared" si="73"/>
        <v>33</v>
      </c>
      <c r="Q452" s="9">
        <f t="shared" si="74"/>
        <v>28.7</v>
      </c>
      <c r="R452" s="9">
        <f t="shared" si="75"/>
        <v>48.25</v>
      </c>
      <c r="S452" s="9">
        <f t="shared" si="76"/>
        <v>43.6</v>
      </c>
      <c r="T452" s="9">
        <f t="shared" si="77"/>
        <v>39.5</v>
      </c>
      <c r="U452" s="8">
        <f t="shared" si="78"/>
        <v>40.183333333333337</v>
      </c>
      <c r="V452" s="8">
        <f t="shared" si="79"/>
        <v>40.012500000000003</v>
      </c>
    </row>
    <row r="453" spans="1:22" ht="13.5" x14ac:dyDescent="0.25">
      <c r="A453" s="3">
        <f>RSI!A453</f>
        <v>42667</v>
      </c>
      <c r="B453" s="2">
        <f>RSI!B453</f>
        <v>36.714399999999998</v>
      </c>
      <c r="C453" s="2">
        <f>RSI!I453</f>
        <v>55.045228278274422</v>
      </c>
      <c r="D453" s="2">
        <f>MACD!E453</f>
        <v>0.3265663132180805</v>
      </c>
      <c r="E453" s="2">
        <f>MACD!F453</f>
        <v>-0.83733385495010459</v>
      </c>
      <c r="F453" s="2">
        <f>'Moving Avg'!D453</f>
        <v>37.597760000000008</v>
      </c>
      <c r="G453" s="2">
        <f>'Moving Avg'!F453</f>
        <v>36.914080000000006</v>
      </c>
      <c r="H453" s="2">
        <f>'Moving Avg'!G453</f>
        <v>33.173257999999997</v>
      </c>
      <c r="I453" s="2">
        <f>'Moving Avg'!H453</f>
        <v>27.016932999999998</v>
      </c>
      <c r="J453" s="6" t="str">
        <f>OBV!F453</f>
        <v>BULLISH</v>
      </c>
      <c r="K453" s="6" t="str">
        <f>OBV!G453</f>
        <v>WEAK</v>
      </c>
      <c r="L453" s="6" t="str">
        <f>OBV!H453</f>
        <v>BULLISH DIVERGENCE</v>
      </c>
      <c r="M453" s="8">
        <f t="shared" si="70"/>
        <v>25</v>
      </c>
      <c r="N453" s="8">
        <f t="shared" si="71"/>
        <v>0</v>
      </c>
      <c r="O453" s="8">
        <f t="shared" si="72"/>
        <v>100</v>
      </c>
      <c r="P453" s="8">
        <f t="shared" si="73"/>
        <v>50</v>
      </c>
      <c r="Q453" s="9">
        <f t="shared" si="74"/>
        <v>31.25</v>
      </c>
      <c r="R453" s="9">
        <f t="shared" si="75"/>
        <v>52.5</v>
      </c>
      <c r="S453" s="9">
        <f t="shared" si="76"/>
        <v>51.25</v>
      </c>
      <c r="T453" s="9">
        <f t="shared" si="77"/>
        <v>43.75</v>
      </c>
      <c r="U453" s="8">
        <f t="shared" si="78"/>
        <v>45</v>
      </c>
      <c r="V453" s="8">
        <f t="shared" si="79"/>
        <v>44.6875</v>
      </c>
    </row>
    <row r="454" spans="1:22" ht="13.5" x14ac:dyDescent="0.25">
      <c r="A454" s="3">
        <f>RSI!A454</f>
        <v>42668</v>
      </c>
      <c r="B454" s="2">
        <f>RSI!B454</f>
        <v>36.705199999999998</v>
      </c>
      <c r="C454" s="2">
        <f>RSI!I454</f>
        <v>54.984578562977909</v>
      </c>
      <c r="D454" s="2">
        <f>MACD!E454</f>
        <v>0.59101381095683792</v>
      </c>
      <c r="E454" s="2">
        <f>MACD!F454</f>
        <v>-0.55166432176871616</v>
      </c>
      <c r="F454" s="2">
        <f>'Moving Avg'!D454</f>
        <v>37.367719999999998</v>
      </c>
      <c r="G454" s="2">
        <f>'Moving Avg'!F454</f>
        <v>37.116055000000003</v>
      </c>
      <c r="H454" s="2">
        <f>'Moving Avg'!G454</f>
        <v>33.351586000000005</v>
      </c>
      <c r="I454" s="2">
        <f>'Moving Avg'!H454</f>
        <v>27.057881999999999</v>
      </c>
      <c r="J454" s="6" t="str">
        <f>OBV!F454</f>
        <v>BEARISH</v>
      </c>
      <c r="K454" s="6" t="str">
        <f>OBV!G454</f>
        <v>STRONG</v>
      </c>
      <c r="L454" s="6" t="str">
        <f>OBV!H454</f>
        <v>CONFIRMED BEARISH</v>
      </c>
      <c r="M454" s="8">
        <f t="shared" si="70"/>
        <v>25</v>
      </c>
      <c r="N454" s="8">
        <f t="shared" si="71"/>
        <v>0</v>
      </c>
      <c r="O454" s="8">
        <f t="shared" si="72"/>
        <v>100</v>
      </c>
      <c r="P454" s="8">
        <f t="shared" si="73"/>
        <v>33</v>
      </c>
      <c r="Q454" s="9">
        <f t="shared" si="74"/>
        <v>28.7</v>
      </c>
      <c r="R454" s="9">
        <f t="shared" si="75"/>
        <v>48.25</v>
      </c>
      <c r="S454" s="9">
        <f t="shared" si="76"/>
        <v>43.6</v>
      </c>
      <c r="T454" s="9">
        <f t="shared" si="77"/>
        <v>39.5</v>
      </c>
      <c r="U454" s="8">
        <f t="shared" si="78"/>
        <v>40.183333333333337</v>
      </c>
      <c r="V454" s="8">
        <f t="shared" si="79"/>
        <v>40.012500000000003</v>
      </c>
    </row>
    <row r="455" spans="1:22" ht="13.5" x14ac:dyDescent="0.25">
      <c r="A455" s="3">
        <f>RSI!A455</f>
        <v>42669</v>
      </c>
      <c r="B455" s="2">
        <f>RSI!B455</f>
        <v>35.610199999999999</v>
      </c>
      <c r="C455" s="2">
        <f>RSI!I455</f>
        <v>48.180197317535324</v>
      </c>
      <c r="D455" s="2">
        <f>MACD!E455</f>
        <v>0.71460414324837984</v>
      </c>
      <c r="E455" s="2">
        <f>MACD!F455</f>
        <v>-0.29841062876529695</v>
      </c>
      <c r="F455" s="2">
        <f>'Moving Avg'!D455</f>
        <v>36.918680000000002</v>
      </c>
      <c r="G455" s="2">
        <f>'Moving Avg'!F455</f>
        <v>37.239814999999993</v>
      </c>
      <c r="H455" s="2">
        <f>'Moving Avg'!G455</f>
        <v>33.508013999999996</v>
      </c>
      <c r="I455" s="2">
        <f>'Moving Avg'!H455</f>
        <v>27.0937935</v>
      </c>
      <c r="J455" s="6" t="str">
        <f>OBV!F455</f>
        <v>BEARISH</v>
      </c>
      <c r="K455" s="6" t="str">
        <f>OBV!G455</f>
        <v>STRONG</v>
      </c>
      <c r="L455" s="6" t="str">
        <f>OBV!H455</f>
        <v>CONFIRMED BEARISH</v>
      </c>
      <c r="M455" s="8">
        <f t="shared" si="70"/>
        <v>25</v>
      </c>
      <c r="N455" s="8">
        <f t="shared" si="71"/>
        <v>0</v>
      </c>
      <c r="O455" s="8">
        <f t="shared" si="72"/>
        <v>75</v>
      </c>
      <c r="P455" s="8">
        <f t="shared" si="73"/>
        <v>33</v>
      </c>
      <c r="Q455" s="9">
        <f t="shared" si="74"/>
        <v>24.95</v>
      </c>
      <c r="R455" s="9">
        <f t="shared" si="75"/>
        <v>39.5</v>
      </c>
      <c r="S455" s="9">
        <f t="shared" si="76"/>
        <v>37.35</v>
      </c>
      <c r="T455" s="9">
        <f t="shared" si="77"/>
        <v>33.25</v>
      </c>
      <c r="U455" s="8">
        <f t="shared" si="78"/>
        <v>33.933333333333337</v>
      </c>
      <c r="V455" s="8">
        <f t="shared" si="79"/>
        <v>33.762500000000003</v>
      </c>
    </row>
    <row r="456" spans="1:22" ht="13.5" x14ac:dyDescent="0.25">
      <c r="A456" s="3">
        <f>RSI!A456</f>
        <v>42670</v>
      </c>
      <c r="B456" s="2">
        <f>RSI!B456</f>
        <v>35.582599999999999</v>
      </c>
      <c r="C456" s="2">
        <f>RSI!I456</f>
        <v>48.018895392683234</v>
      </c>
      <c r="D456" s="2">
        <f>MACD!E456</f>
        <v>0.9864859803058792</v>
      </c>
      <c r="E456" s="2">
        <f>MACD!F456</f>
        <v>-4.143130695106173E-2</v>
      </c>
      <c r="F456" s="2">
        <f>'Moving Avg'!D456</f>
        <v>36.467799999999997</v>
      </c>
      <c r="G456" s="2">
        <f>'Moving Avg'!F456</f>
        <v>37.321249999999992</v>
      </c>
      <c r="H456" s="2">
        <f>'Moving Avg'!G456</f>
        <v>33.663889999999995</v>
      </c>
      <c r="I456" s="2">
        <f>'Moving Avg'!H456</f>
        <v>27.133503000000001</v>
      </c>
      <c r="J456" s="6" t="str">
        <f>OBV!F456</f>
        <v>BEARISH</v>
      </c>
      <c r="K456" s="6" t="str">
        <f>OBV!G456</f>
        <v>STRONG</v>
      </c>
      <c r="L456" s="6" t="str">
        <f>OBV!H456</f>
        <v>CONFIRMED BEARISH</v>
      </c>
      <c r="M456" s="8">
        <f t="shared" si="70"/>
        <v>25</v>
      </c>
      <c r="N456" s="8">
        <f t="shared" si="71"/>
        <v>0</v>
      </c>
      <c r="O456" s="8">
        <f t="shared" si="72"/>
        <v>75</v>
      </c>
      <c r="P456" s="8">
        <f t="shared" si="73"/>
        <v>33</v>
      </c>
      <c r="Q456" s="9">
        <f t="shared" si="74"/>
        <v>24.95</v>
      </c>
      <c r="R456" s="9">
        <f t="shared" si="75"/>
        <v>39.5</v>
      </c>
      <c r="S456" s="9">
        <f t="shared" si="76"/>
        <v>37.35</v>
      </c>
      <c r="T456" s="9">
        <f t="shared" si="77"/>
        <v>33.25</v>
      </c>
      <c r="U456" s="8">
        <f t="shared" si="78"/>
        <v>33.933333333333337</v>
      </c>
      <c r="V456" s="8">
        <f t="shared" si="79"/>
        <v>33.762500000000003</v>
      </c>
    </row>
    <row r="457" spans="1:22" ht="13.5" x14ac:dyDescent="0.25">
      <c r="A457" s="3">
        <f>RSI!A457</f>
        <v>42671</v>
      </c>
      <c r="B457" s="2">
        <f>RSI!B457</f>
        <v>35.371000000000002</v>
      </c>
      <c r="C457" s="2">
        <f>RSI!I457</f>
        <v>46.72728136094964</v>
      </c>
      <c r="D457" s="2">
        <f>MACD!E457</f>
        <v>1.0591172089941594</v>
      </c>
      <c r="E457" s="2">
        <f>MACD!F457</f>
        <v>0.17867839623798251</v>
      </c>
      <c r="F457" s="2">
        <f>'Moving Avg'!D457</f>
        <v>35.996679999999998</v>
      </c>
      <c r="G457" s="2">
        <f>'Moving Avg'!F457</f>
        <v>37.341494999999995</v>
      </c>
      <c r="H457" s="2">
        <f>'Moving Avg'!G457</f>
        <v>33.815534</v>
      </c>
      <c r="I457" s="2">
        <f>'Moving Avg'!H457</f>
        <v>27.176266000000002</v>
      </c>
      <c r="J457" s="6" t="str">
        <f>OBV!F457</f>
        <v>BEARISH</v>
      </c>
      <c r="K457" s="6" t="str">
        <f>OBV!G457</f>
        <v>STRONG</v>
      </c>
      <c r="L457" s="6" t="str">
        <f>OBV!H457</f>
        <v>CONFIRMED BEARISH</v>
      </c>
      <c r="M457" s="8">
        <f t="shared" si="70"/>
        <v>25</v>
      </c>
      <c r="N457" s="8">
        <f t="shared" si="71"/>
        <v>0</v>
      </c>
      <c r="O457" s="8">
        <f t="shared" si="72"/>
        <v>75</v>
      </c>
      <c r="P457" s="8">
        <f t="shared" si="73"/>
        <v>33</v>
      </c>
      <c r="Q457" s="9">
        <f t="shared" si="74"/>
        <v>24.95</v>
      </c>
      <c r="R457" s="9">
        <f t="shared" si="75"/>
        <v>39.5</v>
      </c>
      <c r="S457" s="9">
        <f t="shared" si="76"/>
        <v>37.35</v>
      </c>
      <c r="T457" s="9">
        <f t="shared" si="77"/>
        <v>33.25</v>
      </c>
      <c r="U457" s="8">
        <f t="shared" si="78"/>
        <v>33.933333333333337</v>
      </c>
      <c r="V457" s="8">
        <f t="shared" si="79"/>
        <v>33.762500000000003</v>
      </c>
    </row>
    <row r="458" spans="1:22" ht="13.5" x14ac:dyDescent="0.25">
      <c r="A458" s="3">
        <f>RSI!A458</f>
        <v>42674</v>
      </c>
      <c r="B458" s="2">
        <f>RSI!B458</f>
        <v>34.966099999999997</v>
      </c>
      <c r="C458" s="2">
        <f>RSI!I458</f>
        <v>44.273257061717317</v>
      </c>
      <c r="D458" s="2">
        <f>MACD!E458</f>
        <v>1.1031090011688036</v>
      </c>
      <c r="E458" s="2">
        <f>MACD!F458</f>
        <v>0.36356451722414673</v>
      </c>
      <c r="F458" s="2">
        <f>'Moving Avg'!D458</f>
        <v>35.647019999999998</v>
      </c>
      <c r="G458" s="2">
        <f>'Moving Avg'!F458</f>
        <v>37.289044999999994</v>
      </c>
      <c r="H458" s="2">
        <f>'Moving Avg'!G458</f>
        <v>33.947485999999998</v>
      </c>
      <c r="I458" s="2">
        <f>'Moving Avg'!H458</f>
        <v>27.215560999999997</v>
      </c>
      <c r="J458" s="6" t="str">
        <f>OBV!F458</f>
        <v>BEARISH</v>
      </c>
      <c r="K458" s="6" t="str">
        <f>OBV!G458</f>
        <v>STRONG</v>
      </c>
      <c r="L458" s="6" t="str">
        <f>OBV!H458</f>
        <v>CONFIRMED BEARISH</v>
      </c>
      <c r="M458" s="8">
        <f t="shared" si="70"/>
        <v>25</v>
      </c>
      <c r="N458" s="8">
        <f t="shared" si="71"/>
        <v>0</v>
      </c>
      <c r="O458" s="8">
        <f t="shared" si="72"/>
        <v>75</v>
      </c>
      <c r="P458" s="8">
        <f t="shared" si="73"/>
        <v>33</v>
      </c>
      <c r="Q458" s="9">
        <f t="shared" si="74"/>
        <v>24.95</v>
      </c>
      <c r="R458" s="9">
        <f t="shared" si="75"/>
        <v>39.5</v>
      </c>
      <c r="S458" s="9">
        <f t="shared" si="76"/>
        <v>37.35</v>
      </c>
      <c r="T458" s="9">
        <f t="shared" si="77"/>
        <v>33.25</v>
      </c>
      <c r="U458" s="8">
        <f t="shared" si="78"/>
        <v>33.933333333333337</v>
      </c>
      <c r="V458" s="8">
        <f t="shared" si="79"/>
        <v>33.762500000000003</v>
      </c>
    </row>
    <row r="459" spans="1:22" ht="13.5" x14ac:dyDescent="0.25">
      <c r="A459" s="3">
        <f>RSI!A459</f>
        <v>42675</v>
      </c>
      <c r="B459" s="2">
        <f>RSI!B459</f>
        <v>34.874099999999999</v>
      </c>
      <c r="C459" s="2">
        <f>RSI!I459</f>
        <v>43.711525224359896</v>
      </c>
      <c r="D459" s="2">
        <f>MACD!E459</f>
        <v>1.3141759722324835</v>
      </c>
      <c r="E459" s="2">
        <f>MACD!F459</f>
        <v>0.55368680822581418</v>
      </c>
      <c r="F459" s="2">
        <f>'Moving Avg'!D459</f>
        <v>35.280799999999999</v>
      </c>
      <c r="G459" s="2">
        <f>'Moving Avg'!F459</f>
        <v>37.140439999999998</v>
      </c>
      <c r="H459" s="2">
        <f>'Moving Avg'!G459</f>
        <v>34.060665999999998</v>
      </c>
      <c r="I459" s="2">
        <f>'Moving Avg'!H459</f>
        <v>27.254570999999995</v>
      </c>
      <c r="J459" s="6" t="str">
        <f>OBV!F459</f>
        <v>BEARISH</v>
      </c>
      <c r="K459" s="6" t="str">
        <f>OBV!G459</f>
        <v>STRONG</v>
      </c>
      <c r="L459" s="6" t="str">
        <f>OBV!H459</f>
        <v>CONFIRMED BEARISH</v>
      </c>
      <c r="M459" s="8">
        <f t="shared" si="70"/>
        <v>25</v>
      </c>
      <c r="N459" s="8">
        <f t="shared" si="71"/>
        <v>0</v>
      </c>
      <c r="O459" s="8">
        <f t="shared" si="72"/>
        <v>75</v>
      </c>
      <c r="P459" s="8">
        <f t="shared" si="73"/>
        <v>33</v>
      </c>
      <c r="Q459" s="9">
        <f t="shared" si="74"/>
        <v>24.95</v>
      </c>
      <c r="R459" s="9">
        <f t="shared" si="75"/>
        <v>39.5</v>
      </c>
      <c r="S459" s="9">
        <f t="shared" si="76"/>
        <v>37.35</v>
      </c>
      <c r="T459" s="9">
        <f t="shared" si="77"/>
        <v>33.25</v>
      </c>
      <c r="U459" s="8">
        <f t="shared" si="78"/>
        <v>33.933333333333337</v>
      </c>
      <c r="V459" s="8">
        <f t="shared" si="79"/>
        <v>33.762500000000003</v>
      </c>
    </row>
    <row r="460" spans="1:22" ht="13.5" x14ac:dyDescent="0.25">
      <c r="A460" s="3">
        <f>RSI!A460</f>
        <v>42676</v>
      </c>
      <c r="B460" s="2">
        <f>RSI!B460</f>
        <v>35.913899999999998</v>
      </c>
      <c r="C460" s="2">
        <f>RSI!I460</f>
        <v>51.241365588187676</v>
      </c>
      <c r="D460" s="2">
        <f>MACD!E460</f>
        <v>1.4215181749492487</v>
      </c>
      <c r="E460" s="2">
        <f>MACD!F460</f>
        <v>0.72725308157050117</v>
      </c>
      <c r="F460" s="2">
        <f>'Moving Avg'!D460</f>
        <v>35.341539999999995</v>
      </c>
      <c r="G460" s="2">
        <f>'Moving Avg'!F460</f>
        <v>37.095815000000002</v>
      </c>
      <c r="H460" s="2">
        <f>'Moving Avg'!G460</f>
        <v>34.194457999999997</v>
      </c>
      <c r="I460" s="2">
        <f>'Moving Avg'!H460</f>
        <v>27.295718499999992</v>
      </c>
      <c r="J460" s="6" t="str">
        <f>OBV!F460</f>
        <v>BEARISH</v>
      </c>
      <c r="K460" s="6" t="str">
        <f>OBV!G460</f>
        <v>NEUTRAL</v>
      </c>
      <c r="L460" s="6" t="str">
        <f>OBV!H460</f>
        <v>BEARISH DIVERGENCE</v>
      </c>
      <c r="M460" s="8">
        <f t="shared" si="70"/>
        <v>25</v>
      </c>
      <c r="N460" s="8">
        <f t="shared" si="71"/>
        <v>0</v>
      </c>
      <c r="O460" s="8">
        <f t="shared" si="72"/>
        <v>75</v>
      </c>
      <c r="P460" s="8">
        <f t="shared" si="73"/>
        <v>16.5</v>
      </c>
      <c r="Q460" s="9">
        <f t="shared" si="74"/>
        <v>22.475000000000001</v>
      </c>
      <c r="R460" s="9">
        <f t="shared" si="75"/>
        <v>35.375</v>
      </c>
      <c r="S460" s="9">
        <f t="shared" si="76"/>
        <v>29.925000000000001</v>
      </c>
      <c r="T460" s="9">
        <f t="shared" si="77"/>
        <v>29.125</v>
      </c>
      <c r="U460" s="8">
        <f t="shared" si="78"/>
        <v>29.258333333333336</v>
      </c>
      <c r="V460" s="8">
        <f t="shared" si="79"/>
        <v>29.225000000000001</v>
      </c>
    </row>
    <row r="461" spans="1:22" ht="13.5" x14ac:dyDescent="0.25">
      <c r="A461" s="3">
        <f>RSI!A461</f>
        <v>42677</v>
      </c>
      <c r="B461" s="2">
        <f>RSI!B461</f>
        <v>35.913899999999998</v>
      </c>
      <c r="C461" s="2">
        <f>RSI!I461</f>
        <v>51.241365588187676</v>
      </c>
      <c r="D461" s="2">
        <f>MACD!E461</f>
        <v>1.5087131408960133</v>
      </c>
      <c r="E461" s="2">
        <f>MACD!F461</f>
        <v>0.88354509343560372</v>
      </c>
      <c r="F461" s="2">
        <f>'Moving Avg'!D461</f>
        <v>35.407799999999995</v>
      </c>
      <c r="G461" s="2">
        <f>'Moving Avg'!F461</f>
        <v>36.940770000000001</v>
      </c>
      <c r="H461" s="2">
        <f>'Moving Avg'!G461</f>
        <v>34.310766000000001</v>
      </c>
      <c r="I461" s="2">
        <f>'Moving Avg'!H461</f>
        <v>27.33682249999999</v>
      </c>
      <c r="J461" s="6" t="str">
        <f>OBV!F461</f>
        <v>BEARISH</v>
      </c>
      <c r="K461" s="6" t="str">
        <f>OBV!G461</f>
        <v>NEUTRAL</v>
      </c>
      <c r="L461" s="6" t="str">
        <f>OBV!H461</f>
        <v>BEARISH DIVERGENCE</v>
      </c>
      <c r="M461" s="8">
        <f t="shared" si="70"/>
        <v>25</v>
      </c>
      <c r="N461" s="8">
        <f t="shared" si="71"/>
        <v>0</v>
      </c>
      <c r="O461" s="8">
        <f t="shared" si="72"/>
        <v>75</v>
      </c>
      <c r="P461" s="8">
        <f t="shared" si="73"/>
        <v>16.5</v>
      </c>
      <c r="Q461" s="9">
        <f t="shared" si="74"/>
        <v>22.475000000000001</v>
      </c>
      <c r="R461" s="9">
        <f t="shared" si="75"/>
        <v>35.375</v>
      </c>
      <c r="S461" s="9">
        <f t="shared" si="76"/>
        <v>29.925000000000001</v>
      </c>
      <c r="T461" s="9">
        <f t="shared" si="77"/>
        <v>29.125</v>
      </c>
      <c r="U461" s="8">
        <f t="shared" si="78"/>
        <v>29.258333333333336</v>
      </c>
      <c r="V461" s="8">
        <f t="shared" si="79"/>
        <v>29.225000000000001</v>
      </c>
    </row>
    <row r="462" spans="1:22" ht="13.5" x14ac:dyDescent="0.25">
      <c r="A462" s="3">
        <f>RSI!A462</f>
        <v>42678</v>
      </c>
      <c r="B462" s="2">
        <f>RSI!B462</f>
        <v>35.913899999999998</v>
      </c>
      <c r="C462" s="2">
        <f>RSI!I462</f>
        <v>51.241365588187676</v>
      </c>
      <c r="D462" s="2">
        <f>MACD!E462</f>
        <v>1.5647660271403865</v>
      </c>
      <c r="E462" s="2">
        <f>MACD!F462</f>
        <v>1.0197892801765602</v>
      </c>
      <c r="F462" s="2">
        <f>'Moving Avg'!D462</f>
        <v>35.516380000000005</v>
      </c>
      <c r="G462" s="2">
        <f>'Moving Avg'!F462</f>
        <v>36.787565000000001</v>
      </c>
      <c r="H462" s="2">
        <f>'Moving Avg'!G462</f>
        <v>34.427073999999998</v>
      </c>
      <c r="I462" s="2">
        <f>'Moving Avg'!H462</f>
        <v>27.382037499999988</v>
      </c>
      <c r="J462" s="6" t="str">
        <f>OBV!F462</f>
        <v>BULLISH</v>
      </c>
      <c r="K462" s="6" t="str">
        <f>OBV!G462</f>
        <v>WEAK</v>
      </c>
      <c r="L462" s="6" t="str">
        <f>OBV!H462</f>
        <v>CONFIRMED BULLISH</v>
      </c>
      <c r="M462" s="8">
        <f t="shared" si="70"/>
        <v>25</v>
      </c>
      <c r="N462" s="8">
        <f t="shared" si="71"/>
        <v>0</v>
      </c>
      <c r="O462" s="8">
        <f t="shared" si="72"/>
        <v>75</v>
      </c>
      <c r="P462" s="8">
        <f t="shared" si="73"/>
        <v>67</v>
      </c>
      <c r="Q462" s="9">
        <f t="shared" si="74"/>
        <v>30.049999999999997</v>
      </c>
      <c r="R462" s="9">
        <f t="shared" si="75"/>
        <v>48</v>
      </c>
      <c r="S462" s="9">
        <f t="shared" si="76"/>
        <v>52.650000000000006</v>
      </c>
      <c r="T462" s="9">
        <f t="shared" si="77"/>
        <v>41.75</v>
      </c>
      <c r="U462" s="8">
        <f t="shared" si="78"/>
        <v>43.566666666666663</v>
      </c>
      <c r="V462" s="8">
        <f t="shared" si="79"/>
        <v>43.112499999999997</v>
      </c>
    </row>
    <row r="463" spans="1:22" ht="13.5" x14ac:dyDescent="0.25">
      <c r="A463" s="3">
        <f>RSI!A463</f>
        <v>42681</v>
      </c>
      <c r="B463" s="2">
        <f>RSI!B463</f>
        <v>36.990499999999997</v>
      </c>
      <c r="C463" s="2">
        <f>RSI!I463</f>
        <v>58.432237439905855</v>
      </c>
      <c r="D463" s="2">
        <f>MACD!E463</f>
        <v>1.3760363394157196</v>
      </c>
      <c r="E463" s="2">
        <f>MACD!F463</f>
        <v>1.0910386920243922</v>
      </c>
      <c r="F463" s="2">
        <f>'Moving Avg'!D463</f>
        <v>35.921259999999997</v>
      </c>
      <c r="G463" s="2">
        <f>'Moving Avg'!F463</f>
        <v>36.682210000000005</v>
      </c>
      <c r="H463" s="2">
        <f>'Moving Avg'!G463</f>
        <v>34.570988</v>
      </c>
      <c r="I463" s="2">
        <f>'Moving Avg'!H463</f>
        <v>27.435740499999984</v>
      </c>
      <c r="J463" s="6" t="str">
        <f>OBV!F463</f>
        <v>BULLISH</v>
      </c>
      <c r="K463" s="6" t="str">
        <f>OBV!G463</f>
        <v>WEAK</v>
      </c>
      <c r="L463" s="6" t="str">
        <f>OBV!H463</f>
        <v>CONFIRMED BULLISH</v>
      </c>
      <c r="M463" s="8">
        <f t="shared" si="70"/>
        <v>25</v>
      </c>
      <c r="N463" s="8">
        <f t="shared" si="71"/>
        <v>0</v>
      </c>
      <c r="O463" s="8">
        <f t="shared" si="72"/>
        <v>75</v>
      </c>
      <c r="P463" s="8">
        <f t="shared" si="73"/>
        <v>67</v>
      </c>
      <c r="Q463" s="9">
        <f t="shared" si="74"/>
        <v>30.049999999999997</v>
      </c>
      <c r="R463" s="9">
        <f t="shared" si="75"/>
        <v>48</v>
      </c>
      <c r="S463" s="9">
        <f t="shared" si="76"/>
        <v>52.650000000000006</v>
      </c>
      <c r="T463" s="9">
        <f t="shared" si="77"/>
        <v>41.75</v>
      </c>
      <c r="U463" s="8">
        <f t="shared" si="78"/>
        <v>43.566666666666663</v>
      </c>
      <c r="V463" s="8">
        <f t="shared" si="79"/>
        <v>43.112499999999997</v>
      </c>
    </row>
    <row r="464" spans="1:22" ht="13.5" x14ac:dyDescent="0.25">
      <c r="A464" s="3">
        <f>RSI!A464</f>
        <v>42682</v>
      </c>
      <c r="B464" s="2">
        <f>RSI!B464</f>
        <v>38.0946</v>
      </c>
      <c r="C464" s="2">
        <f>RSI!I464</f>
        <v>64.254480667681207</v>
      </c>
      <c r="D464" s="2">
        <f>MACD!E464</f>
        <v>1.1261428651081786</v>
      </c>
      <c r="E464" s="2">
        <f>MACD!F464</f>
        <v>1.0980595266411495</v>
      </c>
      <c r="F464" s="2">
        <f>'Moving Avg'!D464</f>
        <v>36.565359999999998</v>
      </c>
      <c r="G464" s="2">
        <f>'Moving Avg'!F464</f>
        <v>36.668405000000007</v>
      </c>
      <c r="H464" s="2">
        <f>'Moving Avg'!G464</f>
        <v>34.719132000000002</v>
      </c>
      <c r="I464" s="2">
        <f>'Moving Avg'!H464</f>
        <v>27.499381499999984</v>
      </c>
      <c r="J464" s="6" t="str">
        <f>OBV!F464</f>
        <v>BULLISH</v>
      </c>
      <c r="K464" s="6" t="str">
        <f>OBV!G464</f>
        <v>WEAK</v>
      </c>
      <c r="L464" s="6" t="str">
        <f>OBV!H464</f>
        <v>CONFIRMED BULLISH</v>
      </c>
      <c r="M464" s="8">
        <f t="shared" si="70"/>
        <v>25</v>
      </c>
      <c r="N464" s="8">
        <f t="shared" si="71"/>
        <v>0</v>
      </c>
      <c r="O464" s="8">
        <f t="shared" si="72"/>
        <v>75</v>
      </c>
      <c r="P464" s="8">
        <f t="shared" si="73"/>
        <v>67</v>
      </c>
      <c r="Q464" s="9">
        <f t="shared" si="74"/>
        <v>30.049999999999997</v>
      </c>
      <c r="R464" s="9">
        <f t="shared" si="75"/>
        <v>48</v>
      </c>
      <c r="S464" s="9">
        <f t="shared" si="76"/>
        <v>52.650000000000006</v>
      </c>
      <c r="T464" s="9">
        <f t="shared" si="77"/>
        <v>41.75</v>
      </c>
      <c r="U464" s="8">
        <f t="shared" si="78"/>
        <v>43.566666666666663</v>
      </c>
      <c r="V464" s="8">
        <f t="shared" si="79"/>
        <v>43.112499999999997</v>
      </c>
    </row>
    <row r="465" spans="1:22" ht="13.5" x14ac:dyDescent="0.25">
      <c r="A465" s="3">
        <f>RSI!A465</f>
        <v>42683</v>
      </c>
      <c r="B465" s="2">
        <f>RSI!B465</f>
        <v>37.5426</v>
      </c>
      <c r="C465" s="2">
        <f>RSI!I465</f>
        <v>59.748628029099265</v>
      </c>
      <c r="D465" s="2">
        <f>MACD!E465</f>
        <v>0.77411757480901855</v>
      </c>
      <c r="E465" s="2">
        <f>MACD!F465</f>
        <v>1.0332711362747233</v>
      </c>
      <c r="F465" s="2">
        <f>'Moving Avg'!D465</f>
        <v>36.891099999999994</v>
      </c>
      <c r="G465" s="2">
        <f>'Moving Avg'!F465</f>
        <v>36.684510000000003</v>
      </c>
      <c r="H465" s="2">
        <f>'Moving Avg'!G465</f>
        <v>34.874639999999992</v>
      </c>
      <c r="I465" s="2">
        <f>'Moving Avg'!H465</f>
        <v>27.562448999999983</v>
      </c>
      <c r="J465" s="6" t="str">
        <f>OBV!F465</f>
        <v>BULLISH</v>
      </c>
      <c r="K465" s="6" t="str">
        <f>OBV!G465</f>
        <v>WEAK</v>
      </c>
      <c r="L465" s="6" t="str">
        <f>OBV!H465</f>
        <v>CONFIRMED BULLISH</v>
      </c>
      <c r="M465" s="8">
        <f t="shared" si="70"/>
        <v>25</v>
      </c>
      <c r="N465" s="8">
        <f t="shared" si="71"/>
        <v>100</v>
      </c>
      <c r="O465" s="8">
        <f t="shared" si="72"/>
        <v>75</v>
      </c>
      <c r="P465" s="8">
        <f t="shared" si="73"/>
        <v>67</v>
      </c>
      <c r="Q465" s="9">
        <f t="shared" si="74"/>
        <v>65.05</v>
      </c>
      <c r="R465" s="9">
        <f t="shared" si="75"/>
        <v>68</v>
      </c>
      <c r="S465" s="9">
        <f t="shared" si="76"/>
        <v>67.650000000000006</v>
      </c>
      <c r="T465" s="9">
        <f t="shared" si="77"/>
        <v>66.75</v>
      </c>
      <c r="U465" s="8">
        <f t="shared" si="78"/>
        <v>66.900000000000006</v>
      </c>
      <c r="V465" s="8">
        <f t="shared" si="79"/>
        <v>66.862500000000011</v>
      </c>
    </row>
    <row r="466" spans="1:22" ht="13.5" x14ac:dyDescent="0.25">
      <c r="A466" s="3">
        <f>RSI!A466</f>
        <v>42684</v>
      </c>
      <c r="B466" s="2">
        <f>RSI!B466</f>
        <v>37.726599999999998</v>
      </c>
      <c r="C466" s="2">
        <f>RSI!I466</f>
        <v>60.737000120633752</v>
      </c>
      <c r="D466" s="2">
        <f>MACD!E466</f>
        <v>0.44959499608677334</v>
      </c>
      <c r="E466" s="2">
        <f>MACD!F466</f>
        <v>0.91653590823713338</v>
      </c>
      <c r="F466" s="2">
        <f>'Moving Avg'!D466</f>
        <v>37.253639999999997</v>
      </c>
      <c r="G466" s="2">
        <f>'Moving Avg'!F466</f>
        <v>36.656904999999995</v>
      </c>
      <c r="H466" s="2">
        <f>'Moving Avg'!G466</f>
        <v>35.033828</v>
      </c>
      <c r="I466" s="2">
        <f>'Moving Avg'!H466</f>
        <v>27.629497999999977</v>
      </c>
      <c r="J466" s="6" t="str">
        <f>OBV!F466</f>
        <v>BULLISH</v>
      </c>
      <c r="K466" s="6" t="str">
        <f>OBV!G466</f>
        <v>WEAK</v>
      </c>
      <c r="L466" s="6" t="str">
        <f>OBV!H466</f>
        <v>CONFIRMED BULLISH</v>
      </c>
      <c r="M466" s="8">
        <f t="shared" si="70"/>
        <v>25</v>
      </c>
      <c r="N466" s="8">
        <f t="shared" si="71"/>
        <v>100</v>
      </c>
      <c r="O466" s="8">
        <f t="shared" si="72"/>
        <v>75</v>
      </c>
      <c r="P466" s="8">
        <f t="shared" si="73"/>
        <v>67</v>
      </c>
      <c r="Q466" s="9">
        <f t="shared" si="74"/>
        <v>65.05</v>
      </c>
      <c r="R466" s="9">
        <f t="shared" si="75"/>
        <v>68</v>
      </c>
      <c r="S466" s="9">
        <f t="shared" si="76"/>
        <v>67.650000000000006</v>
      </c>
      <c r="T466" s="9">
        <f t="shared" si="77"/>
        <v>66.75</v>
      </c>
      <c r="U466" s="8">
        <f t="shared" si="78"/>
        <v>66.900000000000006</v>
      </c>
      <c r="V466" s="8">
        <f t="shared" si="79"/>
        <v>66.862500000000011</v>
      </c>
    </row>
    <row r="467" spans="1:22" ht="13.5" x14ac:dyDescent="0.25">
      <c r="A467" s="3">
        <f>RSI!A467</f>
        <v>42685</v>
      </c>
      <c r="B467" s="2">
        <f>RSI!B467</f>
        <v>37.726599999999998</v>
      </c>
      <c r="C467" s="2">
        <f>RSI!I467</f>
        <v>60.737000120633745</v>
      </c>
      <c r="D467" s="2">
        <f>MACD!E467</f>
        <v>0.13322893018089133</v>
      </c>
      <c r="E467" s="2">
        <f>MACD!F467</f>
        <v>0.75987451262588501</v>
      </c>
      <c r="F467" s="2">
        <f>'Moving Avg'!D467</f>
        <v>37.61618</v>
      </c>
      <c r="G467" s="2">
        <f>'Moving Avg'!F467</f>
        <v>36.68634999999999</v>
      </c>
      <c r="H467" s="2">
        <f>'Moving Avg'!G467</f>
        <v>35.193015999999993</v>
      </c>
      <c r="I467" s="2">
        <f>'Moving Avg'!H467</f>
        <v>27.696328499999982</v>
      </c>
      <c r="J467" s="6" t="str">
        <f>OBV!F467</f>
        <v>BULLISH</v>
      </c>
      <c r="K467" s="6" t="str">
        <f>OBV!G467</f>
        <v>WEAK</v>
      </c>
      <c r="L467" s="6" t="str">
        <f>OBV!H467</f>
        <v>CONFIRMED BULLISH</v>
      </c>
      <c r="M467" s="8">
        <f t="shared" si="70"/>
        <v>25</v>
      </c>
      <c r="N467" s="8">
        <f t="shared" si="71"/>
        <v>100</v>
      </c>
      <c r="O467" s="8">
        <f t="shared" si="72"/>
        <v>75</v>
      </c>
      <c r="P467" s="8">
        <f t="shared" si="73"/>
        <v>67</v>
      </c>
      <c r="Q467" s="9">
        <f t="shared" si="74"/>
        <v>65.05</v>
      </c>
      <c r="R467" s="9">
        <f t="shared" si="75"/>
        <v>68</v>
      </c>
      <c r="S467" s="9">
        <f t="shared" si="76"/>
        <v>67.650000000000006</v>
      </c>
      <c r="T467" s="9">
        <f t="shared" si="77"/>
        <v>66.75</v>
      </c>
      <c r="U467" s="8">
        <f t="shared" si="78"/>
        <v>66.900000000000006</v>
      </c>
      <c r="V467" s="8">
        <f t="shared" si="79"/>
        <v>66.862500000000011</v>
      </c>
    </row>
    <row r="468" spans="1:22" ht="13.5" x14ac:dyDescent="0.25">
      <c r="A468" s="3">
        <f>RSI!A468</f>
        <v>42688</v>
      </c>
      <c r="B468" s="2">
        <f>RSI!B468</f>
        <v>38.830800000000004</v>
      </c>
      <c r="C468" s="2">
        <f>RSI!I468</f>
        <v>66.467640842832211</v>
      </c>
      <c r="D468" s="2">
        <f>MACD!E468</f>
        <v>-0.28708384430583322</v>
      </c>
      <c r="E468" s="2">
        <f>MACD!F468</f>
        <v>0.55048284123954139</v>
      </c>
      <c r="F468" s="2">
        <f>'Moving Avg'!D468</f>
        <v>37.98424</v>
      </c>
      <c r="G468" s="2">
        <f>'Moving Avg'!F468</f>
        <v>36.787570000000002</v>
      </c>
      <c r="H468" s="2">
        <f>'Moving Avg'!G468</f>
        <v>35.356437999999997</v>
      </c>
      <c r="I468" s="2">
        <f>'Moving Avg'!H468</f>
        <v>27.765049999999977</v>
      </c>
      <c r="J468" s="6" t="str">
        <f>OBV!F468</f>
        <v>BULLISH</v>
      </c>
      <c r="K468" s="6" t="str">
        <f>OBV!G468</f>
        <v>WEAK</v>
      </c>
      <c r="L468" s="6" t="str">
        <f>OBV!H468</f>
        <v>CONFIRMED BULLISH</v>
      </c>
      <c r="M468" s="8">
        <f t="shared" si="70"/>
        <v>25</v>
      </c>
      <c r="N468" s="8">
        <f t="shared" si="71"/>
        <v>100</v>
      </c>
      <c r="O468" s="8">
        <f t="shared" si="72"/>
        <v>100</v>
      </c>
      <c r="P468" s="8">
        <f t="shared" si="73"/>
        <v>67</v>
      </c>
      <c r="Q468" s="9">
        <f t="shared" si="74"/>
        <v>68.8</v>
      </c>
      <c r="R468" s="9">
        <f t="shared" si="75"/>
        <v>76.75</v>
      </c>
      <c r="S468" s="9">
        <f t="shared" si="76"/>
        <v>73.900000000000006</v>
      </c>
      <c r="T468" s="9">
        <f t="shared" si="77"/>
        <v>73</v>
      </c>
      <c r="U468" s="8">
        <f t="shared" si="78"/>
        <v>73.150000000000006</v>
      </c>
      <c r="V468" s="8">
        <f t="shared" si="79"/>
        <v>73.112500000000011</v>
      </c>
    </row>
    <row r="469" spans="1:22" ht="13.5" x14ac:dyDescent="0.25">
      <c r="A469" s="3">
        <f>RSI!A469</f>
        <v>42689</v>
      </c>
      <c r="B469" s="2">
        <f>RSI!B469</f>
        <v>39.474899999999998</v>
      </c>
      <c r="C469" s="2">
        <f>RSI!I469</f>
        <v>69.28392018774629</v>
      </c>
      <c r="D469" s="2">
        <f>MACD!E469</f>
        <v>-0.71902423634750079</v>
      </c>
      <c r="E469" s="2">
        <f>MACD!F469</f>
        <v>0.29658142572213297</v>
      </c>
      <c r="F469" s="2">
        <f>'Moving Avg'!D469</f>
        <v>38.260300000000001</v>
      </c>
      <c r="G469" s="2">
        <f>'Moving Avg'!F469</f>
        <v>36.868544999999997</v>
      </c>
      <c r="H469" s="2">
        <f>'Moving Avg'!G469</f>
        <v>35.527587999999994</v>
      </c>
      <c r="I469" s="2">
        <f>'Moving Avg'!H469</f>
        <v>27.83734149999998</v>
      </c>
      <c r="J469" s="6" t="str">
        <f>OBV!F469</f>
        <v>BULLISH</v>
      </c>
      <c r="K469" s="6" t="str">
        <f>OBV!G469</f>
        <v>NEUTRAL</v>
      </c>
      <c r="L469" s="6" t="str">
        <f>OBV!H469</f>
        <v>CONFIRMED BULLISH</v>
      </c>
      <c r="M469" s="8">
        <f t="shared" si="70"/>
        <v>25</v>
      </c>
      <c r="N469" s="8">
        <f t="shared" si="71"/>
        <v>100</v>
      </c>
      <c r="O469" s="8">
        <f t="shared" si="72"/>
        <v>100</v>
      </c>
      <c r="P469" s="8">
        <f t="shared" si="73"/>
        <v>83.5</v>
      </c>
      <c r="Q469" s="9">
        <f t="shared" si="74"/>
        <v>71.275000000000006</v>
      </c>
      <c r="R469" s="9">
        <f t="shared" si="75"/>
        <v>80.875</v>
      </c>
      <c r="S469" s="9">
        <f t="shared" si="76"/>
        <v>81.325000000000003</v>
      </c>
      <c r="T469" s="9">
        <f t="shared" si="77"/>
        <v>77.125</v>
      </c>
      <c r="U469" s="8">
        <f t="shared" si="78"/>
        <v>77.825000000000003</v>
      </c>
      <c r="V469" s="8">
        <f t="shared" si="79"/>
        <v>77.650000000000006</v>
      </c>
    </row>
    <row r="470" spans="1:22" ht="13.5" x14ac:dyDescent="0.25">
      <c r="A470" s="3">
        <f>RSI!A470</f>
        <v>42690</v>
      </c>
      <c r="B470" s="2">
        <f>RSI!B470</f>
        <v>39.428899999999999</v>
      </c>
      <c r="C470" s="2">
        <f>RSI!I470</f>
        <v>68.839251065107646</v>
      </c>
      <c r="D470" s="2">
        <f>MACD!E470</f>
        <v>-0.93829919607989609</v>
      </c>
      <c r="E470" s="2">
        <f>MACD!F470</f>
        <v>4.9605301361727167E-2</v>
      </c>
      <c r="F470" s="2">
        <f>'Moving Avg'!D470</f>
        <v>38.637559999999993</v>
      </c>
      <c r="G470" s="2">
        <f>'Moving Avg'!F470</f>
        <v>36.947220000000002</v>
      </c>
      <c r="H470" s="2">
        <f>'Moving Avg'!G470</f>
        <v>35.699657999999999</v>
      </c>
      <c r="I470" s="2">
        <f>'Moving Avg'!H470</f>
        <v>27.90765399999998</v>
      </c>
      <c r="J470" s="6" t="str">
        <f>OBV!F470</f>
        <v>BULLISH</v>
      </c>
      <c r="K470" s="6" t="str">
        <f>OBV!G470</f>
        <v>WEAK</v>
      </c>
      <c r="L470" s="6" t="str">
        <f>OBV!H470</f>
        <v>CONFIRMED BULLISH</v>
      </c>
      <c r="M470" s="8">
        <f t="shared" si="70"/>
        <v>25</v>
      </c>
      <c r="N470" s="8">
        <f t="shared" si="71"/>
        <v>100</v>
      </c>
      <c r="O470" s="8">
        <f t="shared" si="72"/>
        <v>100</v>
      </c>
      <c r="P470" s="8">
        <f t="shared" si="73"/>
        <v>67</v>
      </c>
      <c r="Q470" s="9">
        <f t="shared" si="74"/>
        <v>68.8</v>
      </c>
      <c r="R470" s="9">
        <f t="shared" si="75"/>
        <v>76.75</v>
      </c>
      <c r="S470" s="9">
        <f t="shared" si="76"/>
        <v>73.900000000000006</v>
      </c>
      <c r="T470" s="9">
        <f t="shared" si="77"/>
        <v>73</v>
      </c>
      <c r="U470" s="8">
        <f t="shared" si="78"/>
        <v>73.150000000000006</v>
      </c>
      <c r="V470" s="8">
        <f t="shared" si="79"/>
        <v>73.112500000000011</v>
      </c>
    </row>
    <row r="471" spans="1:22" ht="13.5" x14ac:dyDescent="0.25">
      <c r="A471" s="3">
        <f>RSI!A471</f>
        <v>42691</v>
      </c>
      <c r="B471" s="2">
        <f>RSI!B471</f>
        <v>39.861400000000003</v>
      </c>
      <c r="C471" s="2">
        <f>RSI!I471</f>
        <v>70.740686637377493</v>
      </c>
      <c r="D471" s="2">
        <f>MACD!E471</f>
        <v>-1.1714969657154768</v>
      </c>
      <c r="E471" s="2">
        <f>MACD!F471</f>
        <v>-0.19461515205371363</v>
      </c>
      <c r="F471" s="2">
        <f>'Moving Avg'!D471</f>
        <v>39.064520000000002</v>
      </c>
      <c r="G471" s="2">
        <f>'Moving Avg'!F471</f>
        <v>37.048439999999999</v>
      </c>
      <c r="H471" s="2">
        <f>'Moving Avg'!G471</f>
        <v>35.880378000000007</v>
      </c>
      <c r="I471" s="2">
        <f>'Moving Avg'!H471</f>
        <v>27.979909999999975</v>
      </c>
      <c r="J471" s="6" t="str">
        <f>OBV!F471</f>
        <v>BULLISH</v>
      </c>
      <c r="K471" s="6" t="str">
        <f>OBV!G471</f>
        <v>WEAK</v>
      </c>
      <c r="L471" s="6" t="str">
        <f>OBV!H471</f>
        <v>CONFIRMED BULLISH</v>
      </c>
      <c r="M471" s="8">
        <f t="shared" si="70"/>
        <v>0</v>
      </c>
      <c r="N471" s="8">
        <f t="shared" si="71"/>
        <v>100</v>
      </c>
      <c r="O471" s="8">
        <f t="shared" si="72"/>
        <v>100</v>
      </c>
      <c r="P471" s="8">
        <f t="shared" si="73"/>
        <v>67</v>
      </c>
      <c r="Q471" s="9">
        <f t="shared" si="74"/>
        <v>60.05</v>
      </c>
      <c r="R471" s="9">
        <f t="shared" si="75"/>
        <v>71.75</v>
      </c>
      <c r="S471" s="9">
        <f t="shared" si="76"/>
        <v>70.150000000000006</v>
      </c>
      <c r="T471" s="9">
        <f t="shared" si="77"/>
        <v>66.75</v>
      </c>
      <c r="U471" s="8">
        <f t="shared" si="78"/>
        <v>67.316666666666677</v>
      </c>
      <c r="V471" s="8">
        <f t="shared" si="79"/>
        <v>67.175000000000011</v>
      </c>
    </row>
    <row r="472" spans="1:22" ht="13.5" x14ac:dyDescent="0.25">
      <c r="A472" s="3">
        <f>RSI!A472</f>
        <v>42692</v>
      </c>
      <c r="B472" s="2">
        <f>RSI!B472</f>
        <v>39.566899999999997</v>
      </c>
      <c r="C472" s="2">
        <f>RSI!I472</f>
        <v>67.710872364675893</v>
      </c>
      <c r="D472" s="2">
        <f>MACD!E472</f>
        <v>-1.3640223183847624</v>
      </c>
      <c r="E472" s="2">
        <f>MACD!F472</f>
        <v>-0.42849658531992341</v>
      </c>
      <c r="F472" s="2">
        <f>'Moving Avg'!D472</f>
        <v>39.432580000000002</v>
      </c>
      <c r="G472" s="2">
        <f>'Moving Avg'!F472</f>
        <v>37.140455000000003</v>
      </c>
      <c r="H472" s="2">
        <f>'Moving Avg'!G472</f>
        <v>36.036806000000006</v>
      </c>
      <c r="I472" s="2">
        <f>'Moving Avg'!H472</f>
        <v>28.048725499999978</v>
      </c>
      <c r="J472" s="6" t="str">
        <f>OBV!F472</f>
        <v>BULLISH</v>
      </c>
      <c r="K472" s="6" t="str">
        <f>OBV!G472</f>
        <v>WEAK</v>
      </c>
      <c r="L472" s="6" t="str">
        <f>OBV!H472</f>
        <v>CONFIRMED BULLISH</v>
      </c>
      <c r="M472" s="8">
        <f t="shared" si="70"/>
        <v>25</v>
      </c>
      <c r="N472" s="8">
        <f t="shared" si="71"/>
        <v>100</v>
      </c>
      <c r="O472" s="8">
        <f t="shared" si="72"/>
        <v>100</v>
      </c>
      <c r="P472" s="8">
        <f t="shared" si="73"/>
        <v>67</v>
      </c>
      <c r="Q472" s="9">
        <f t="shared" si="74"/>
        <v>68.8</v>
      </c>
      <c r="R472" s="9">
        <f t="shared" si="75"/>
        <v>76.75</v>
      </c>
      <c r="S472" s="9">
        <f t="shared" si="76"/>
        <v>73.900000000000006</v>
      </c>
      <c r="T472" s="9">
        <f t="shared" si="77"/>
        <v>73</v>
      </c>
      <c r="U472" s="8">
        <f t="shared" si="78"/>
        <v>73.150000000000006</v>
      </c>
      <c r="V472" s="8">
        <f t="shared" si="79"/>
        <v>73.112500000000011</v>
      </c>
    </row>
    <row r="473" spans="1:22" ht="13.5" x14ac:dyDescent="0.25">
      <c r="A473" s="3">
        <f>RSI!A473</f>
        <v>42695</v>
      </c>
      <c r="B473" s="2">
        <f>RSI!B473</f>
        <v>39.796900000000001</v>
      </c>
      <c r="C473" s="2">
        <f>RSI!I473</f>
        <v>68.833565525614887</v>
      </c>
      <c r="D473" s="2">
        <f>MACD!E473</f>
        <v>-1.392352753457466</v>
      </c>
      <c r="E473" s="2">
        <f>MACD!F473</f>
        <v>-0.62126781894743199</v>
      </c>
      <c r="F473" s="2">
        <f>'Moving Avg'!D473</f>
        <v>39.625799999999998</v>
      </c>
      <c r="G473" s="2">
        <f>'Moving Avg'!F473</f>
        <v>37.294580000000011</v>
      </c>
      <c r="H473" s="2">
        <f>'Moving Avg'!G473</f>
        <v>36.188632000000005</v>
      </c>
      <c r="I473" s="2">
        <f>'Moving Avg'!H473</f>
        <v>28.120877999999976</v>
      </c>
      <c r="J473" s="6" t="str">
        <f>OBV!F473</f>
        <v>BULLISH</v>
      </c>
      <c r="K473" s="6" t="str">
        <f>OBV!G473</f>
        <v>WEAK</v>
      </c>
      <c r="L473" s="6" t="str">
        <f>OBV!H473</f>
        <v>CONFIRMED BULLISH</v>
      </c>
      <c r="M473" s="8">
        <f t="shared" si="70"/>
        <v>25</v>
      </c>
      <c r="N473" s="8">
        <f t="shared" si="71"/>
        <v>100</v>
      </c>
      <c r="O473" s="8">
        <f t="shared" si="72"/>
        <v>100</v>
      </c>
      <c r="P473" s="8">
        <f t="shared" si="73"/>
        <v>67</v>
      </c>
      <c r="Q473" s="9">
        <f t="shared" si="74"/>
        <v>68.8</v>
      </c>
      <c r="R473" s="9">
        <f t="shared" si="75"/>
        <v>76.75</v>
      </c>
      <c r="S473" s="9">
        <f t="shared" si="76"/>
        <v>73.900000000000006</v>
      </c>
      <c r="T473" s="9">
        <f t="shared" si="77"/>
        <v>73</v>
      </c>
      <c r="U473" s="8">
        <f t="shared" si="78"/>
        <v>73.150000000000006</v>
      </c>
      <c r="V473" s="8">
        <f t="shared" si="79"/>
        <v>73.112500000000011</v>
      </c>
    </row>
    <row r="474" spans="1:22" ht="13.5" x14ac:dyDescent="0.25">
      <c r="A474" s="3">
        <f>RSI!A474</f>
        <v>42696</v>
      </c>
      <c r="B474" s="2">
        <f>RSI!B474</f>
        <v>39.796900000000001</v>
      </c>
      <c r="C474" s="2">
        <f>RSI!I474</f>
        <v>68.833565525614887</v>
      </c>
      <c r="D474" s="2">
        <f>MACD!E474</f>
        <v>-1.2608019233468184</v>
      </c>
      <c r="E474" s="2">
        <f>MACD!F474</f>
        <v>-0.74917463982730936</v>
      </c>
      <c r="F474" s="2">
        <f>'Moving Avg'!D474</f>
        <v>39.690199999999997</v>
      </c>
      <c r="G474" s="2">
        <f>'Moving Avg'!F474</f>
        <v>37.449165000000008</v>
      </c>
      <c r="H474" s="2">
        <f>'Moving Avg'!G474</f>
        <v>36.331256000000003</v>
      </c>
      <c r="I474" s="2">
        <f>'Moving Avg'!H474</f>
        <v>28.193030499999978</v>
      </c>
      <c r="J474" s="6" t="str">
        <f>OBV!F474</f>
        <v>BULLISH</v>
      </c>
      <c r="K474" s="6" t="str">
        <f>OBV!G474</f>
        <v>WEAK</v>
      </c>
      <c r="L474" s="6" t="str">
        <f>OBV!H474</f>
        <v>CONFIRMED BULLISH</v>
      </c>
      <c r="M474" s="8">
        <f t="shared" si="70"/>
        <v>25</v>
      </c>
      <c r="N474" s="8">
        <f t="shared" si="71"/>
        <v>100</v>
      </c>
      <c r="O474" s="8">
        <f t="shared" si="72"/>
        <v>100</v>
      </c>
      <c r="P474" s="8">
        <f t="shared" si="73"/>
        <v>67</v>
      </c>
      <c r="Q474" s="9">
        <f t="shared" si="74"/>
        <v>68.8</v>
      </c>
      <c r="R474" s="9">
        <f t="shared" si="75"/>
        <v>76.75</v>
      </c>
      <c r="S474" s="9">
        <f t="shared" si="76"/>
        <v>73.900000000000006</v>
      </c>
      <c r="T474" s="9">
        <f t="shared" si="77"/>
        <v>73</v>
      </c>
      <c r="U474" s="8">
        <f t="shared" si="78"/>
        <v>73.150000000000006</v>
      </c>
      <c r="V474" s="8">
        <f t="shared" si="79"/>
        <v>73.112500000000011</v>
      </c>
    </row>
    <row r="475" spans="1:22" ht="13.5" x14ac:dyDescent="0.25">
      <c r="A475" s="3">
        <f>RSI!A475</f>
        <v>42697</v>
      </c>
      <c r="B475" s="2">
        <f>RSI!B475</f>
        <v>39.750900000000001</v>
      </c>
      <c r="C475" s="2">
        <f>RSI!I475</f>
        <v>68.282864532502117</v>
      </c>
      <c r="D475" s="2">
        <f>MACD!E475</f>
        <v>-1.244282020287514</v>
      </c>
      <c r="E475" s="2">
        <f>MACD!F475</f>
        <v>-0.84819611591935029</v>
      </c>
      <c r="F475" s="2">
        <f>'Moving Avg'!D475</f>
        <v>39.754599999999996</v>
      </c>
      <c r="G475" s="2">
        <f>'Moving Avg'!F475</f>
        <v>37.656200000000013</v>
      </c>
      <c r="H475" s="2">
        <f>'Moving Avg'!G475</f>
        <v>36.454556000000004</v>
      </c>
      <c r="I475" s="2">
        <f>'Moving Avg'!H475</f>
        <v>28.264952999999977</v>
      </c>
      <c r="J475" s="6" t="str">
        <f>OBV!F475</f>
        <v>BULLISH</v>
      </c>
      <c r="K475" s="6" t="str">
        <f>OBV!G475</f>
        <v>WEAK</v>
      </c>
      <c r="L475" s="6" t="str">
        <f>OBV!H475</f>
        <v>CONFIRMED BULLISH</v>
      </c>
      <c r="M475" s="8">
        <f t="shared" si="70"/>
        <v>25</v>
      </c>
      <c r="N475" s="8">
        <f t="shared" si="71"/>
        <v>100</v>
      </c>
      <c r="O475" s="8">
        <f t="shared" si="72"/>
        <v>100</v>
      </c>
      <c r="P475" s="8">
        <f t="shared" si="73"/>
        <v>67</v>
      </c>
      <c r="Q475" s="9">
        <f t="shared" si="74"/>
        <v>68.8</v>
      </c>
      <c r="R475" s="9">
        <f t="shared" si="75"/>
        <v>76.75</v>
      </c>
      <c r="S475" s="9">
        <f t="shared" si="76"/>
        <v>73.900000000000006</v>
      </c>
      <c r="T475" s="9">
        <f t="shared" si="77"/>
        <v>73</v>
      </c>
      <c r="U475" s="8">
        <f t="shared" si="78"/>
        <v>73.150000000000006</v>
      </c>
      <c r="V475" s="8">
        <f t="shared" si="79"/>
        <v>73.112500000000011</v>
      </c>
    </row>
    <row r="476" spans="1:22" ht="13.5" x14ac:dyDescent="0.25">
      <c r="A476" s="3">
        <f>RSI!A476</f>
        <v>42698</v>
      </c>
      <c r="B476" s="2">
        <f>RSI!B476</f>
        <v>38.563899999999997</v>
      </c>
      <c r="C476" s="2">
        <f>RSI!I476</f>
        <v>55.862986897899027</v>
      </c>
      <c r="D476" s="2">
        <f>MACD!E476</f>
        <v>-1.1260914179443233</v>
      </c>
      <c r="E476" s="2">
        <f>MACD!F476</f>
        <v>-0.9037751763243449</v>
      </c>
      <c r="F476" s="2">
        <f>'Moving Avg'!D476</f>
        <v>39.495099999999994</v>
      </c>
      <c r="G476" s="2">
        <f>'Moving Avg'!F476</f>
        <v>37.805265000000006</v>
      </c>
      <c r="H476" s="2">
        <f>'Moving Avg'!G476</f>
        <v>36.587242000000003</v>
      </c>
      <c r="I476" s="2">
        <f>'Moving Avg'!H476</f>
        <v>28.330940499999979</v>
      </c>
      <c r="J476" s="6" t="str">
        <f>OBV!F476</f>
        <v>BULLISH</v>
      </c>
      <c r="K476" s="6" t="str">
        <f>OBV!G476</f>
        <v>WEAK</v>
      </c>
      <c r="L476" s="6" t="str">
        <f>OBV!H476</f>
        <v>BULLISH DIVERGENCE</v>
      </c>
      <c r="M476" s="8">
        <f t="shared" si="70"/>
        <v>25</v>
      </c>
      <c r="N476" s="8">
        <f t="shared" si="71"/>
        <v>100</v>
      </c>
      <c r="O476" s="8">
        <f t="shared" si="72"/>
        <v>100</v>
      </c>
      <c r="P476" s="8">
        <f t="shared" si="73"/>
        <v>50</v>
      </c>
      <c r="Q476" s="9">
        <f t="shared" si="74"/>
        <v>66.25</v>
      </c>
      <c r="R476" s="9">
        <f t="shared" si="75"/>
        <v>72.5</v>
      </c>
      <c r="S476" s="9">
        <f t="shared" si="76"/>
        <v>66.25</v>
      </c>
      <c r="T476" s="9">
        <f t="shared" si="77"/>
        <v>68.75</v>
      </c>
      <c r="U476" s="8">
        <f t="shared" si="78"/>
        <v>68.333333333333329</v>
      </c>
      <c r="V476" s="8">
        <f t="shared" si="79"/>
        <v>68.4375</v>
      </c>
    </row>
    <row r="477" spans="1:22" ht="13.5" x14ac:dyDescent="0.25">
      <c r="A477" s="3">
        <f>RSI!A477</f>
        <v>42699</v>
      </c>
      <c r="B477" s="2">
        <f>RSI!B477</f>
        <v>38.646700000000003</v>
      </c>
      <c r="C477" s="2">
        <f>RSI!I477</f>
        <v>56.457934763035276</v>
      </c>
      <c r="D477" s="2">
        <f>MACD!E477</f>
        <v>-1.0363342062173899</v>
      </c>
      <c r="E477" s="2">
        <f>MACD!F477</f>
        <v>-0.93028698230295404</v>
      </c>
      <c r="F477" s="2">
        <f>'Moving Avg'!D477</f>
        <v>39.311060000000005</v>
      </c>
      <c r="G477" s="2">
        <f>'Moving Avg'!F477</f>
        <v>37.96905000000001</v>
      </c>
      <c r="H477" s="2">
        <f>'Moving Avg'!G477</f>
        <v>36.706493999999999</v>
      </c>
      <c r="I477" s="2">
        <f>'Moving Avg'!H477</f>
        <v>28.39856649999998</v>
      </c>
      <c r="J477" s="6" t="str">
        <f>OBV!F477</f>
        <v>BULLISH</v>
      </c>
      <c r="K477" s="6" t="str">
        <f>OBV!G477</f>
        <v>WEAK</v>
      </c>
      <c r="L477" s="6" t="str">
        <f>OBV!H477</f>
        <v>BULLISH DIVERGENCE</v>
      </c>
      <c r="M477" s="8">
        <f t="shared" si="70"/>
        <v>25</v>
      </c>
      <c r="N477" s="8">
        <f t="shared" si="71"/>
        <v>100</v>
      </c>
      <c r="O477" s="8">
        <f t="shared" si="72"/>
        <v>100</v>
      </c>
      <c r="P477" s="8">
        <f t="shared" si="73"/>
        <v>50</v>
      </c>
      <c r="Q477" s="9">
        <f t="shared" si="74"/>
        <v>66.25</v>
      </c>
      <c r="R477" s="9">
        <f t="shared" si="75"/>
        <v>72.5</v>
      </c>
      <c r="S477" s="9">
        <f t="shared" si="76"/>
        <v>66.25</v>
      </c>
      <c r="T477" s="9">
        <f t="shared" si="77"/>
        <v>68.75</v>
      </c>
      <c r="U477" s="8">
        <f t="shared" si="78"/>
        <v>68.333333333333329</v>
      </c>
      <c r="V477" s="8">
        <f t="shared" si="79"/>
        <v>68.4375</v>
      </c>
    </row>
    <row r="478" spans="1:22" ht="13.5" x14ac:dyDescent="0.25">
      <c r="A478" s="3">
        <f>RSI!A478</f>
        <v>42702</v>
      </c>
      <c r="B478" s="2">
        <f>RSI!B478</f>
        <v>38.646700000000003</v>
      </c>
      <c r="C478" s="2">
        <f>RSI!I478</f>
        <v>56.457934763035276</v>
      </c>
      <c r="D478" s="2">
        <f>MACD!E478</f>
        <v>-0.79481007502144507</v>
      </c>
      <c r="E478" s="2">
        <f>MACD!F478</f>
        <v>-0.90319160084665229</v>
      </c>
      <c r="F478" s="2">
        <f>'Moving Avg'!D478</f>
        <v>39.081020000000002</v>
      </c>
      <c r="G478" s="2">
        <f>'Moving Avg'!F478</f>
        <v>38.153080000000003</v>
      </c>
      <c r="H478" s="2">
        <f>'Moving Avg'!G478</f>
        <v>36.826113999999997</v>
      </c>
      <c r="I478" s="2">
        <f>'Moving Avg'!H478</f>
        <v>28.46627999999998</v>
      </c>
      <c r="J478" s="6" t="str">
        <f>OBV!F478</f>
        <v>BULLISH</v>
      </c>
      <c r="K478" s="6" t="str">
        <f>OBV!G478</f>
        <v>WEAK</v>
      </c>
      <c r="L478" s="6" t="str">
        <f>OBV!H478</f>
        <v>BULLISH DIVERGENCE</v>
      </c>
      <c r="M478" s="8">
        <f t="shared" si="70"/>
        <v>25</v>
      </c>
      <c r="N478" s="8">
        <f t="shared" si="71"/>
        <v>0</v>
      </c>
      <c r="O478" s="8">
        <f t="shared" si="72"/>
        <v>100</v>
      </c>
      <c r="P478" s="8">
        <f t="shared" si="73"/>
        <v>50</v>
      </c>
      <c r="Q478" s="9">
        <f t="shared" si="74"/>
        <v>31.25</v>
      </c>
      <c r="R478" s="9">
        <f t="shared" si="75"/>
        <v>52.5</v>
      </c>
      <c r="S478" s="9">
        <f t="shared" si="76"/>
        <v>51.25</v>
      </c>
      <c r="T478" s="9">
        <f t="shared" si="77"/>
        <v>43.75</v>
      </c>
      <c r="U478" s="8">
        <f t="shared" si="78"/>
        <v>45</v>
      </c>
      <c r="V478" s="8">
        <f t="shared" si="79"/>
        <v>44.6875</v>
      </c>
    </row>
    <row r="479" spans="1:22" ht="13.5" x14ac:dyDescent="0.25">
      <c r="A479" s="3">
        <f>RSI!A479</f>
        <v>42703</v>
      </c>
      <c r="B479" s="2">
        <f>RSI!B479</f>
        <v>39.465699999999998</v>
      </c>
      <c r="C479" s="2">
        <f>RSI!I479</f>
        <v>62.289221539938566</v>
      </c>
      <c r="D479" s="2">
        <f>MACD!E479</f>
        <v>-0.55600045570812995</v>
      </c>
      <c r="E479" s="2">
        <f>MACD!F479</f>
        <v>-0.83375337181894782</v>
      </c>
      <c r="F479" s="2">
        <f>'Moving Avg'!D479</f>
        <v>39.014780000000002</v>
      </c>
      <c r="G479" s="2">
        <f>'Moving Avg'!F479</f>
        <v>38.382660000000001</v>
      </c>
      <c r="H479" s="2">
        <f>'Moving Avg'!G479</f>
        <v>36.956594000000003</v>
      </c>
      <c r="I479" s="2">
        <f>'Moving Avg'!H479</f>
        <v>28.538088499999979</v>
      </c>
      <c r="J479" s="6" t="str">
        <f>OBV!F479</f>
        <v>BULLISH</v>
      </c>
      <c r="K479" s="6" t="str">
        <f>OBV!G479</f>
        <v>WEAK</v>
      </c>
      <c r="L479" s="6" t="str">
        <f>OBV!H479</f>
        <v>BULLISH DIVERGENCE</v>
      </c>
      <c r="M479" s="8">
        <f t="shared" si="70"/>
        <v>25</v>
      </c>
      <c r="N479" s="8">
        <f t="shared" si="71"/>
        <v>0</v>
      </c>
      <c r="O479" s="8">
        <f t="shared" si="72"/>
        <v>100</v>
      </c>
      <c r="P479" s="8">
        <f t="shared" si="73"/>
        <v>50</v>
      </c>
      <c r="Q479" s="9">
        <f t="shared" si="74"/>
        <v>31.25</v>
      </c>
      <c r="R479" s="9">
        <f t="shared" si="75"/>
        <v>52.5</v>
      </c>
      <c r="S479" s="9">
        <f t="shared" si="76"/>
        <v>51.25</v>
      </c>
      <c r="T479" s="9">
        <f t="shared" si="77"/>
        <v>43.75</v>
      </c>
      <c r="U479" s="8">
        <f t="shared" si="78"/>
        <v>45</v>
      </c>
      <c r="V479" s="8">
        <f t="shared" si="79"/>
        <v>44.6875</v>
      </c>
    </row>
    <row r="480" spans="1:22" ht="13.5" x14ac:dyDescent="0.25">
      <c r="A480" s="3">
        <f>RSI!A480</f>
        <v>42704</v>
      </c>
      <c r="B480" s="2">
        <f>RSI!B480</f>
        <v>39.465699999999998</v>
      </c>
      <c r="C480" s="2">
        <f>RSI!I480</f>
        <v>62.28922153993858</v>
      </c>
      <c r="D480" s="2">
        <f>MACD!E480</f>
        <v>-0.36953479435772607</v>
      </c>
      <c r="E480" s="2">
        <f>MACD!F480</f>
        <v>-0.74090965632670347</v>
      </c>
      <c r="F480" s="2">
        <f>'Moving Avg'!D480</f>
        <v>38.957740000000001</v>
      </c>
      <c r="G480" s="2">
        <f>'Moving Avg'!F480</f>
        <v>38.560249999999996</v>
      </c>
      <c r="H480" s="2">
        <f>'Moving Avg'!G480</f>
        <v>37.106763999999991</v>
      </c>
      <c r="I480" s="2">
        <f>'Moving Avg'!H480</f>
        <v>28.609940499999979</v>
      </c>
      <c r="J480" s="6" t="str">
        <f>OBV!F480</f>
        <v>BULLISH</v>
      </c>
      <c r="K480" s="6" t="str">
        <f>OBV!G480</f>
        <v>WEAK</v>
      </c>
      <c r="L480" s="6" t="str">
        <f>OBV!H480</f>
        <v>BULLISH DIVERGENCE</v>
      </c>
      <c r="M480" s="8">
        <f t="shared" si="70"/>
        <v>25</v>
      </c>
      <c r="N480" s="8">
        <f t="shared" si="71"/>
        <v>0</v>
      </c>
      <c r="O480" s="8">
        <f t="shared" si="72"/>
        <v>100</v>
      </c>
      <c r="P480" s="8">
        <f t="shared" si="73"/>
        <v>50</v>
      </c>
      <c r="Q480" s="9">
        <f t="shared" si="74"/>
        <v>31.25</v>
      </c>
      <c r="R480" s="9">
        <f t="shared" si="75"/>
        <v>52.5</v>
      </c>
      <c r="S480" s="9">
        <f t="shared" si="76"/>
        <v>51.25</v>
      </c>
      <c r="T480" s="9">
        <f t="shared" si="77"/>
        <v>43.75</v>
      </c>
      <c r="U480" s="8">
        <f t="shared" si="78"/>
        <v>45</v>
      </c>
      <c r="V480" s="8">
        <f t="shared" si="79"/>
        <v>44.6875</v>
      </c>
    </row>
    <row r="481" spans="1:22" ht="13.5" x14ac:dyDescent="0.25">
      <c r="A481" s="3">
        <f>RSI!A481</f>
        <v>42705</v>
      </c>
      <c r="B481" s="2">
        <f>RSI!B481</f>
        <v>39.456499999999998</v>
      </c>
      <c r="C481" s="2">
        <f>RSI!I481</f>
        <v>62.180732840109151</v>
      </c>
      <c r="D481" s="2">
        <f>MACD!E481</f>
        <v>-0.15243167171158944</v>
      </c>
      <c r="E481" s="2">
        <f>MACD!F481</f>
        <v>-0.62321405940368069</v>
      </c>
      <c r="F481" s="2">
        <f>'Moving Avg'!D481</f>
        <v>39.136260000000007</v>
      </c>
      <c r="G481" s="2">
        <f>'Moving Avg'!F481</f>
        <v>38.737379999999987</v>
      </c>
      <c r="H481" s="2">
        <f>'Moving Avg'!G481</f>
        <v>37.256749999999997</v>
      </c>
      <c r="I481" s="2">
        <f>'Moving Avg'!H481</f>
        <v>28.683014999999987</v>
      </c>
      <c r="J481" s="6" t="str">
        <f>OBV!F481</f>
        <v>BULLISH</v>
      </c>
      <c r="K481" s="6" t="str">
        <f>OBV!G481</f>
        <v>WEAK</v>
      </c>
      <c r="L481" s="6" t="str">
        <f>OBV!H481</f>
        <v>CONFIRMED BULLISH</v>
      </c>
      <c r="M481" s="8">
        <f t="shared" si="70"/>
        <v>25</v>
      </c>
      <c r="N481" s="8">
        <f t="shared" si="71"/>
        <v>0</v>
      </c>
      <c r="O481" s="8">
        <f t="shared" si="72"/>
        <v>100</v>
      </c>
      <c r="P481" s="8">
        <f t="shared" si="73"/>
        <v>67</v>
      </c>
      <c r="Q481" s="9">
        <f t="shared" si="74"/>
        <v>33.799999999999997</v>
      </c>
      <c r="R481" s="9">
        <f t="shared" si="75"/>
        <v>56.75</v>
      </c>
      <c r="S481" s="9">
        <f t="shared" si="76"/>
        <v>58.900000000000006</v>
      </c>
      <c r="T481" s="9">
        <f t="shared" si="77"/>
        <v>48</v>
      </c>
      <c r="U481" s="8">
        <f t="shared" si="78"/>
        <v>49.816666666666663</v>
      </c>
      <c r="V481" s="8">
        <f t="shared" si="79"/>
        <v>49.362499999999997</v>
      </c>
    </row>
    <row r="482" spans="1:22" ht="13.5" x14ac:dyDescent="0.25">
      <c r="A482" s="3">
        <f>RSI!A482</f>
        <v>42706</v>
      </c>
      <c r="B482" s="2">
        <f>RSI!B482</f>
        <v>39.456499999999998</v>
      </c>
      <c r="C482" s="2">
        <f>RSI!I482</f>
        <v>62.180732840109151</v>
      </c>
      <c r="D482" s="2">
        <f>MACD!E482</f>
        <v>-2.1292966826884197E-2</v>
      </c>
      <c r="E482" s="2">
        <f>MACD!F482</f>
        <v>-0.50282984088832139</v>
      </c>
      <c r="F482" s="2">
        <f>'Moving Avg'!D482</f>
        <v>39.298220000000001</v>
      </c>
      <c r="G482" s="2">
        <f>'Moving Avg'!F482</f>
        <v>38.914509999999993</v>
      </c>
      <c r="H482" s="2">
        <f>'Moving Avg'!G482</f>
        <v>37.40176799999999</v>
      </c>
      <c r="I482" s="2">
        <f>'Moving Avg'!H482</f>
        <v>28.756089499999987</v>
      </c>
      <c r="J482" s="6" t="str">
        <f>OBV!F482</f>
        <v>BULLISH</v>
      </c>
      <c r="K482" s="6" t="str">
        <f>OBV!G482</f>
        <v>WEAK</v>
      </c>
      <c r="L482" s="6" t="str">
        <f>OBV!H482</f>
        <v>CONFIRMED BULLISH</v>
      </c>
      <c r="M482" s="8">
        <f t="shared" si="70"/>
        <v>25</v>
      </c>
      <c r="N482" s="8">
        <f t="shared" si="71"/>
        <v>0</v>
      </c>
      <c r="O482" s="8">
        <f t="shared" si="72"/>
        <v>100</v>
      </c>
      <c r="P482" s="8">
        <f t="shared" si="73"/>
        <v>67</v>
      </c>
      <c r="Q482" s="9">
        <f t="shared" si="74"/>
        <v>33.799999999999997</v>
      </c>
      <c r="R482" s="9">
        <f t="shared" si="75"/>
        <v>56.75</v>
      </c>
      <c r="S482" s="9">
        <f t="shared" si="76"/>
        <v>58.900000000000006</v>
      </c>
      <c r="T482" s="9">
        <f t="shared" si="77"/>
        <v>48</v>
      </c>
      <c r="U482" s="8">
        <f t="shared" si="78"/>
        <v>49.816666666666663</v>
      </c>
      <c r="V482" s="8">
        <f t="shared" si="79"/>
        <v>49.362499999999997</v>
      </c>
    </row>
    <row r="483" spans="1:22" ht="13.5" x14ac:dyDescent="0.25">
      <c r="A483" s="3">
        <f>RSI!A483</f>
        <v>42709</v>
      </c>
      <c r="B483" s="2">
        <f>RSI!B483</f>
        <v>39.456499999999998</v>
      </c>
      <c r="C483" s="2">
        <f>RSI!I483</f>
        <v>62.180732840109144</v>
      </c>
      <c r="D483" s="2">
        <f>MACD!E483</f>
        <v>0.11833642266200428</v>
      </c>
      <c r="E483" s="2">
        <f>MACD!F483</f>
        <v>-0.37859658817825625</v>
      </c>
      <c r="F483" s="2">
        <f>'Moving Avg'!D483</f>
        <v>39.460180000000001</v>
      </c>
      <c r="G483" s="2">
        <f>'Moving Avg'!F483</f>
        <v>39.037809999999993</v>
      </c>
      <c r="H483" s="2">
        <f>'Moving Avg'!G483</f>
        <v>37.537584000000003</v>
      </c>
      <c r="I483" s="2">
        <f>'Moving Avg'!H483</f>
        <v>28.83003849999999</v>
      </c>
      <c r="J483" s="6" t="str">
        <f>OBV!F483</f>
        <v>BULLISH</v>
      </c>
      <c r="K483" s="6" t="str">
        <f>OBV!G483</f>
        <v>WEAK</v>
      </c>
      <c r="L483" s="6" t="str">
        <f>OBV!H483</f>
        <v>CONFIRMED BULLISH</v>
      </c>
      <c r="M483" s="8">
        <f t="shared" si="70"/>
        <v>25</v>
      </c>
      <c r="N483" s="8">
        <f t="shared" si="71"/>
        <v>0</v>
      </c>
      <c r="O483" s="8">
        <f t="shared" si="72"/>
        <v>100</v>
      </c>
      <c r="P483" s="8">
        <f t="shared" si="73"/>
        <v>67</v>
      </c>
      <c r="Q483" s="9">
        <f t="shared" si="74"/>
        <v>33.799999999999997</v>
      </c>
      <c r="R483" s="9">
        <f t="shared" si="75"/>
        <v>56.75</v>
      </c>
      <c r="S483" s="9">
        <f t="shared" si="76"/>
        <v>58.900000000000006</v>
      </c>
      <c r="T483" s="9">
        <f t="shared" si="77"/>
        <v>48</v>
      </c>
      <c r="U483" s="8">
        <f t="shared" si="78"/>
        <v>49.816666666666663</v>
      </c>
      <c r="V483" s="8">
        <f t="shared" si="79"/>
        <v>49.362499999999997</v>
      </c>
    </row>
    <row r="484" spans="1:22" ht="13.5" x14ac:dyDescent="0.25">
      <c r="A484" s="3">
        <f>RSI!A484</f>
        <v>42710</v>
      </c>
      <c r="B484" s="2">
        <f>RSI!B484</f>
        <v>39.198799999999999</v>
      </c>
      <c r="C484" s="2">
        <f>RSI!I484</f>
        <v>58.609483782952637</v>
      </c>
      <c r="D484" s="2">
        <f>MACD!E484</f>
        <v>0.24935219593492519</v>
      </c>
      <c r="E484" s="2">
        <f>MACD!F484</f>
        <v>-0.25300683135562002</v>
      </c>
      <c r="F484" s="2">
        <f>'Moving Avg'!D484</f>
        <v>39.406800000000004</v>
      </c>
      <c r="G484" s="2">
        <f>'Moving Avg'!F484</f>
        <v>39.093019999999996</v>
      </c>
      <c r="H484" s="2">
        <f>'Moving Avg'!G484</f>
        <v>37.668245999999996</v>
      </c>
      <c r="I484" s="2">
        <f>'Moving Avg'!H484</f>
        <v>28.901824499999989</v>
      </c>
      <c r="J484" s="6" t="str">
        <f>OBV!F484</f>
        <v>BEARISH</v>
      </c>
      <c r="K484" s="6" t="str">
        <f>OBV!G484</f>
        <v>STRONG</v>
      </c>
      <c r="L484" s="6" t="str">
        <f>OBV!H484</f>
        <v>CONFIRMED BEARISH</v>
      </c>
      <c r="M484" s="8">
        <f t="shared" si="70"/>
        <v>25</v>
      </c>
      <c r="N484" s="8">
        <f t="shared" si="71"/>
        <v>0</v>
      </c>
      <c r="O484" s="8">
        <f t="shared" si="72"/>
        <v>100</v>
      </c>
      <c r="P484" s="8">
        <f t="shared" si="73"/>
        <v>33</v>
      </c>
      <c r="Q484" s="9">
        <f t="shared" si="74"/>
        <v>28.7</v>
      </c>
      <c r="R484" s="9">
        <f t="shared" si="75"/>
        <v>48.25</v>
      </c>
      <c r="S484" s="9">
        <f t="shared" si="76"/>
        <v>43.6</v>
      </c>
      <c r="T484" s="9">
        <f t="shared" si="77"/>
        <v>39.5</v>
      </c>
      <c r="U484" s="8">
        <f t="shared" si="78"/>
        <v>40.183333333333337</v>
      </c>
      <c r="V484" s="8">
        <f t="shared" si="79"/>
        <v>40.012500000000003</v>
      </c>
    </row>
    <row r="485" spans="1:22" ht="13.5" x14ac:dyDescent="0.25">
      <c r="A485" s="3">
        <f>RSI!A485</f>
        <v>42711</v>
      </c>
      <c r="B485" s="2">
        <f>RSI!B485</f>
        <v>38.646700000000003</v>
      </c>
      <c r="C485" s="2">
        <f>RSI!I485</f>
        <v>51.751795553073357</v>
      </c>
      <c r="D485" s="2">
        <f>MACD!E485</f>
        <v>0.38979358871644365</v>
      </c>
      <c r="E485" s="2">
        <f>MACD!F485</f>
        <v>-0.12444674734120729</v>
      </c>
      <c r="F485" s="2">
        <f>'Moving Avg'!D485</f>
        <v>39.243000000000002</v>
      </c>
      <c r="G485" s="2">
        <f>'Moving Avg'!F485</f>
        <v>39.148224999999996</v>
      </c>
      <c r="H485" s="2">
        <f>'Moving Avg'!G485</f>
        <v>37.778479999999995</v>
      </c>
      <c r="I485" s="2">
        <f>'Moving Avg'!H485</f>
        <v>28.970849999999992</v>
      </c>
      <c r="J485" s="6" t="str">
        <f>OBV!F485</f>
        <v>BEARISH</v>
      </c>
      <c r="K485" s="6" t="str">
        <f>OBV!G485</f>
        <v>STRONG</v>
      </c>
      <c r="L485" s="6" t="str">
        <f>OBV!H485</f>
        <v>CONFIRMED BEARISH</v>
      </c>
      <c r="M485" s="8">
        <f t="shared" si="70"/>
        <v>25</v>
      </c>
      <c r="N485" s="8">
        <f t="shared" si="71"/>
        <v>0</v>
      </c>
      <c r="O485" s="8">
        <f t="shared" si="72"/>
        <v>100</v>
      </c>
      <c r="P485" s="8">
        <f t="shared" si="73"/>
        <v>33</v>
      </c>
      <c r="Q485" s="9">
        <f t="shared" si="74"/>
        <v>28.7</v>
      </c>
      <c r="R485" s="9">
        <f t="shared" si="75"/>
        <v>48.25</v>
      </c>
      <c r="S485" s="9">
        <f t="shared" si="76"/>
        <v>43.6</v>
      </c>
      <c r="T485" s="9">
        <f t="shared" si="77"/>
        <v>39.5</v>
      </c>
      <c r="U485" s="8">
        <f t="shared" si="78"/>
        <v>40.183333333333337</v>
      </c>
      <c r="V485" s="8">
        <f t="shared" si="79"/>
        <v>40.012500000000003</v>
      </c>
    </row>
    <row r="486" spans="1:22" ht="13.5" x14ac:dyDescent="0.25">
      <c r="A486" s="3">
        <f>RSI!A486</f>
        <v>42712</v>
      </c>
      <c r="B486" s="2">
        <f>RSI!B486</f>
        <v>39.1068</v>
      </c>
      <c r="C486" s="2">
        <f>RSI!I486</f>
        <v>56.336845957474992</v>
      </c>
      <c r="D486" s="2">
        <f>MACD!E486</f>
        <v>0.29127053646589474</v>
      </c>
      <c r="E486" s="2">
        <f>MACD!F486</f>
        <v>-4.1303290579786892E-2</v>
      </c>
      <c r="F486" s="2">
        <f>'Moving Avg'!D486</f>
        <v>39.17306</v>
      </c>
      <c r="G486" s="2">
        <f>'Moving Avg'!F486</f>
        <v>39.217235000000002</v>
      </c>
      <c r="H486" s="2">
        <f>'Moving Avg'!G486</f>
        <v>37.881537999999999</v>
      </c>
      <c r="I486" s="2">
        <f>'Moving Avg'!H486</f>
        <v>29.045893499999988</v>
      </c>
      <c r="J486" s="6" t="str">
        <f>OBV!F486</f>
        <v>BEARISH</v>
      </c>
      <c r="K486" s="6" t="str">
        <f>OBV!G486</f>
        <v>STRONG</v>
      </c>
      <c r="L486" s="6" t="str">
        <f>OBV!H486</f>
        <v>CONFIRMED BEARISH</v>
      </c>
      <c r="M486" s="8">
        <f t="shared" si="70"/>
        <v>25</v>
      </c>
      <c r="N486" s="8">
        <f t="shared" si="71"/>
        <v>0</v>
      </c>
      <c r="O486" s="8">
        <f t="shared" si="72"/>
        <v>100</v>
      </c>
      <c r="P486" s="8">
        <f t="shared" si="73"/>
        <v>33</v>
      </c>
      <c r="Q486" s="9">
        <f t="shared" si="74"/>
        <v>28.7</v>
      </c>
      <c r="R486" s="9">
        <f t="shared" si="75"/>
        <v>48.25</v>
      </c>
      <c r="S486" s="9">
        <f t="shared" si="76"/>
        <v>43.6</v>
      </c>
      <c r="T486" s="9">
        <f t="shared" si="77"/>
        <v>39.5</v>
      </c>
      <c r="U486" s="8">
        <f t="shared" si="78"/>
        <v>40.183333333333337</v>
      </c>
      <c r="V486" s="8">
        <f t="shared" si="79"/>
        <v>40.012500000000003</v>
      </c>
    </row>
    <row r="487" spans="1:22" ht="13.5" x14ac:dyDescent="0.25">
      <c r="A487" s="3">
        <f>RSI!A487</f>
        <v>42713</v>
      </c>
      <c r="B487" s="2">
        <f>RSI!B487</f>
        <v>38.011800000000001</v>
      </c>
      <c r="C487" s="2">
        <f>RSI!I487</f>
        <v>45.30280440564799</v>
      </c>
      <c r="D487" s="2">
        <f>MACD!E487</f>
        <v>0.29842346662325525</v>
      </c>
      <c r="E487" s="2">
        <f>MACD!F487</f>
        <v>2.6642060860821541E-2</v>
      </c>
      <c r="F487" s="2">
        <f>'Moving Avg'!D487</f>
        <v>38.884119999999996</v>
      </c>
      <c r="G487" s="2">
        <f>'Moving Avg'!F487</f>
        <v>39.231495000000002</v>
      </c>
      <c r="H487" s="2">
        <f>'Moving Avg'!G487</f>
        <v>37.942451999999996</v>
      </c>
      <c r="I487" s="2">
        <f>'Moving Avg'!H487</f>
        <v>29.11655549999999</v>
      </c>
      <c r="J487" s="6" t="str">
        <f>OBV!F487</f>
        <v>BEARISH</v>
      </c>
      <c r="K487" s="6" t="str">
        <f>OBV!G487</f>
        <v>STRONG</v>
      </c>
      <c r="L487" s="6" t="str">
        <f>OBV!H487</f>
        <v>CONFIRMED BEARISH</v>
      </c>
      <c r="M487" s="8">
        <f t="shared" si="70"/>
        <v>25</v>
      </c>
      <c r="N487" s="8">
        <f t="shared" si="71"/>
        <v>0</v>
      </c>
      <c r="O487" s="8">
        <f t="shared" si="72"/>
        <v>75</v>
      </c>
      <c r="P487" s="8">
        <f t="shared" si="73"/>
        <v>33</v>
      </c>
      <c r="Q487" s="9">
        <f t="shared" si="74"/>
        <v>24.95</v>
      </c>
      <c r="R487" s="9">
        <f t="shared" si="75"/>
        <v>39.5</v>
      </c>
      <c r="S487" s="9">
        <f t="shared" si="76"/>
        <v>37.35</v>
      </c>
      <c r="T487" s="9">
        <f t="shared" si="77"/>
        <v>33.25</v>
      </c>
      <c r="U487" s="8">
        <f t="shared" si="78"/>
        <v>33.933333333333337</v>
      </c>
      <c r="V487" s="8">
        <f t="shared" si="79"/>
        <v>33.762500000000003</v>
      </c>
    </row>
    <row r="488" spans="1:22" ht="13.5" x14ac:dyDescent="0.25">
      <c r="A488" s="3">
        <f>RSI!A488</f>
        <v>42717</v>
      </c>
      <c r="B488" s="2">
        <f>RSI!B488</f>
        <v>38.573099999999997</v>
      </c>
      <c r="C488" s="2">
        <f>RSI!I488</f>
        <v>50.639664248414114</v>
      </c>
      <c r="D488" s="2">
        <f>MACD!E488</f>
        <v>0.266284326813512</v>
      </c>
      <c r="E488" s="2">
        <f>MACD!F488</f>
        <v>7.4570514051359643E-2</v>
      </c>
      <c r="F488" s="2">
        <f>'Moving Avg'!D488</f>
        <v>38.707439999999998</v>
      </c>
      <c r="G488" s="2">
        <f>'Moving Avg'!F488</f>
        <v>39.218609999999998</v>
      </c>
      <c r="H488" s="2">
        <f>'Moving Avg'!G488</f>
        <v>37.993612000000006</v>
      </c>
      <c r="I488" s="2">
        <f>'Moving Avg'!H488</f>
        <v>29.190023999999983</v>
      </c>
      <c r="J488" s="6" t="str">
        <f>OBV!F488</f>
        <v>BEARISH</v>
      </c>
      <c r="K488" s="6" t="str">
        <f>OBV!G488</f>
        <v>STRONG</v>
      </c>
      <c r="L488" s="6" t="str">
        <f>OBV!H488</f>
        <v>CONFIRMED BEARISH</v>
      </c>
      <c r="M488" s="8">
        <f t="shared" si="70"/>
        <v>25</v>
      </c>
      <c r="N488" s="8">
        <f t="shared" si="71"/>
        <v>0</v>
      </c>
      <c r="O488" s="8">
        <f t="shared" si="72"/>
        <v>75</v>
      </c>
      <c r="P488" s="8">
        <f t="shared" si="73"/>
        <v>33</v>
      </c>
      <c r="Q488" s="9">
        <f t="shared" si="74"/>
        <v>24.95</v>
      </c>
      <c r="R488" s="9">
        <f t="shared" si="75"/>
        <v>39.5</v>
      </c>
      <c r="S488" s="9">
        <f t="shared" si="76"/>
        <v>37.35</v>
      </c>
      <c r="T488" s="9">
        <f t="shared" si="77"/>
        <v>33.25</v>
      </c>
      <c r="U488" s="8">
        <f t="shared" si="78"/>
        <v>33.933333333333337</v>
      </c>
      <c r="V488" s="8">
        <f t="shared" si="79"/>
        <v>33.762500000000003</v>
      </c>
    </row>
    <row r="489" spans="1:22" ht="13.5" x14ac:dyDescent="0.25">
      <c r="A489" s="3">
        <f>RSI!A489</f>
        <v>42718</v>
      </c>
      <c r="B489" s="2">
        <f>RSI!B489</f>
        <v>39.382899999999999</v>
      </c>
      <c r="C489" s="2">
        <f>RSI!I489</f>
        <v>57.137459982333802</v>
      </c>
      <c r="D489" s="2">
        <f>MACD!E489</f>
        <v>0.30492307110144878</v>
      </c>
      <c r="E489" s="2">
        <f>MACD!F489</f>
        <v>0.12064102546137748</v>
      </c>
      <c r="F489" s="2">
        <f>'Moving Avg'!D489</f>
        <v>38.744259999999997</v>
      </c>
      <c r="G489" s="2">
        <f>'Moving Avg'!F489</f>
        <v>39.214009999999995</v>
      </c>
      <c r="H489" s="2">
        <f>'Moving Avg'!G489</f>
        <v>38.024346000000008</v>
      </c>
      <c r="I489" s="2">
        <f>'Moving Avg'!H489</f>
        <v>29.268853499999981</v>
      </c>
      <c r="J489" s="6" t="str">
        <f>OBV!F489</f>
        <v>BEARISH</v>
      </c>
      <c r="K489" s="6" t="str">
        <f>OBV!G489</f>
        <v>STRONG</v>
      </c>
      <c r="L489" s="6" t="str">
        <f>OBV!H489</f>
        <v>BEARISH DIVERGENCE</v>
      </c>
      <c r="M489" s="8">
        <f t="shared" si="70"/>
        <v>25</v>
      </c>
      <c r="N489" s="8">
        <f t="shared" si="71"/>
        <v>0</v>
      </c>
      <c r="O489" s="8">
        <f t="shared" si="72"/>
        <v>75</v>
      </c>
      <c r="P489" s="8">
        <f t="shared" si="73"/>
        <v>33</v>
      </c>
      <c r="Q489" s="9">
        <f t="shared" si="74"/>
        <v>24.95</v>
      </c>
      <c r="R489" s="9">
        <f t="shared" si="75"/>
        <v>39.5</v>
      </c>
      <c r="S489" s="9">
        <f t="shared" si="76"/>
        <v>37.35</v>
      </c>
      <c r="T489" s="9">
        <f t="shared" si="77"/>
        <v>33.25</v>
      </c>
      <c r="U489" s="8">
        <f t="shared" si="78"/>
        <v>33.933333333333337</v>
      </c>
      <c r="V489" s="8">
        <f t="shared" si="79"/>
        <v>33.762500000000003</v>
      </c>
    </row>
    <row r="490" spans="1:22" ht="13.5" x14ac:dyDescent="0.25">
      <c r="A490" s="3">
        <f>RSI!A490</f>
        <v>42719</v>
      </c>
      <c r="B490" s="2">
        <f>RSI!B490</f>
        <v>39.732500000000002</v>
      </c>
      <c r="C490" s="2">
        <f>RSI!I490</f>
        <v>59.6094464534129</v>
      </c>
      <c r="D490" s="2">
        <f>MACD!E490</f>
        <v>0.30676797820908064</v>
      </c>
      <c r="E490" s="2">
        <f>MACD!F490</f>
        <v>0.15786641601091811</v>
      </c>
      <c r="F490" s="2">
        <f>'Moving Avg'!D490</f>
        <v>38.961419999999997</v>
      </c>
      <c r="G490" s="2">
        <f>'Moving Avg'!F490</f>
        <v>39.229189999999996</v>
      </c>
      <c r="H490" s="2">
        <f>'Moving Avg'!G490</f>
        <v>38.082868000000005</v>
      </c>
      <c r="I490" s="2">
        <f>'Moving Avg'!H490</f>
        <v>29.350305499999987</v>
      </c>
      <c r="J490" s="6" t="str">
        <f>OBV!F490</f>
        <v>BULLISH</v>
      </c>
      <c r="K490" s="6" t="str">
        <f>OBV!G490</f>
        <v>WEAK</v>
      </c>
      <c r="L490" s="6" t="str">
        <f>OBV!H490</f>
        <v>CONFIRMED BULLISH</v>
      </c>
      <c r="M490" s="8">
        <f t="shared" si="70"/>
        <v>25</v>
      </c>
      <c r="N490" s="8">
        <f t="shared" si="71"/>
        <v>0</v>
      </c>
      <c r="O490" s="8">
        <f t="shared" si="72"/>
        <v>75</v>
      </c>
      <c r="P490" s="8">
        <f t="shared" si="73"/>
        <v>67</v>
      </c>
      <c r="Q490" s="9">
        <f t="shared" si="74"/>
        <v>30.049999999999997</v>
      </c>
      <c r="R490" s="9">
        <f t="shared" si="75"/>
        <v>48</v>
      </c>
      <c r="S490" s="9">
        <f t="shared" si="76"/>
        <v>52.650000000000006</v>
      </c>
      <c r="T490" s="9">
        <f t="shared" si="77"/>
        <v>41.75</v>
      </c>
      <c r="U490" s="8">
        <f t="shared" si="78"/>
        <v>43.566666666666663</v>
      </c>
      <c r="V490" s="8">
        <f t="shared" si="79"/>
        <v>43.112499999999997</v>
      </c>
    </row>
    <row r="491" spans="1:22" ht="13.5" x14ac:dyDescent="0.25">
      <c r="A491" s="3">
        <f>RSI!A491</f>
        <v>42720</v>
      </c>
      <c r="B491" s="2">
        <f>RSI!B491</f>
        <v>41.223199999999999</v>
      </c>
      <c r="C491" s="2">
        <f>RSI!I491</f>
        <v>68.066486721284875</v>
      </c>
      <c r="D491" s="2">
        <f>MACD!E491</f>
        <v>0.18983942419700384</v>
      </c>
      <c r="E491" s="2">
        <f>MACD!F491</f>
        <v>0.16426101764813528</v>
      </c>
      <c r="F491" s="2">
        <f>'Moving Avg'!D491</f>
        <v>39.384700000000002</v>
      </c>
      <c r="G491" s="2">
        <f>'Moving Avg'!F491</f>
        <v>39.297279999999994</v>
      </c>
      <c r="H491" s="2">
        <f>'Moving Avg'!G491</f>
        <v>38.127035999999997</v>
      </c>
      <c r="I491" s="2">
        <f>'Moving Avg'!H491</f>
        <v>29.440129499999983</v>
      </c>
      <c r="J491" s="6" t="str">
        <f>OBV!F491</f>
        <v>BULLISH</v>
      </c>
      <c r="K491" s="6" t="str">
        <f>OBV!G491</f>
        <v>WEAK</v>
      </c>
      <c r="L491" s="6" t="str">
        <f>OBV!H491</f>
        <v>CONFIRMED BULLISH</v>
      </c>
      <c r="M491" s="8">
        <f t="shared" si="70"/>
        <v>25</v>
      </c>
      <c r="N491" s="8">
        <f t="shared" si="71"/>
        <v>0</v>
      </c>
      <c r="O491" s="8">
        <f t="shared" si="72"/>
        <v>75</v>
      </c>
      <c r="P491" s="8">
        <f t="shared" si="73"/>
        <v>67</v>
      </c>
      <c r="Q491" s="9">
        <f t="shared" si="74"/>
        <v>30.049999999999997</v>
      </c>
      <c r="R491" s="9">
        <f t="shared" si="75"/>
        <v>48</v>
      </c>
      <c r="S491" s="9">
        <f t="shared" si="76"/>
        <v>52.650000000000006</v>
      </c>
      <c r="T491" s="9">
        <f t="shared" si="77"/>
        <v>41.75</v>
      </c>
      <c r="U491" s="8">
        <f t="shared" si="78"/>
        <v>43.566666666666663</v>
      </c>
      <c r="V491" s="8">
        <f t="shared" si="79"/>
        <v>43.112499999999997</v>
      </c>
    </row>
    <row r="492" spans="1:22" ht="13.5" x14ac:dyDescent="0.25">
      <c r="A492" s="3">
        <f>RSI!A492</f>
        <v>42723</v>
      </c>
      <c r="B492" s="2">
        <f>RSI!B492</f>
        <v>42.299799999999998</v>
      </c>
      <c r="C492" s="2">
        <f>RSI!I492</f>
        <v>72.53857590542934</v>
      </c>
      <c r="D492" s="2">
        <f>MACD!E492</f>
        <v>-3.8161599913379973E-3</v>
      </c>
      <c r="E492" s="2">
        <f>MACD!F492</f>
        <v>0.13064558212024061</v>
      </c>
      <c r="F492" s="2">
        <f>'Moving Avg'!D492</f>
        <v>40.2423</v>
      </c>
      <c r="G492" s="2">
        <f>'Moving Avg'!F492</f>
        <v>39.433925000000002</v>
      </c>
      <c r="H492" s="2">
        <f>'Moving Avg'!G492</f>
        <v>38.193472000000007</v>
      </c>
      <c r="I492" s="2">
        <f>'Moving Avg'!H492</f>
        <v>29.537041999999982</v>
      </c>
      <c r="J492" s="6" t="str">
        <f>OBV!F492</f>
        <v>BULLISH</v>
      </c>
      <c r="K492" s="6" t="str">
        <f>OBV!G492</f>
        <v>WEAK</v>
      </c>
      <c r="L492" s="6" t="str">
        <f>OBV!H492</f>
        <v>CONFIRMED BULLISH</v>
      </c>
      <c r="M492" s="8">
        <f t="shared" si="70"/>
        <v>0</v>
      </c>
      <c r="N492" s="8">
        <f t="shared" si="71"/>
        <v>100</v>
      </c>
      <c r="O492" s="8">
        <f t="shared" si="72"/>
        <v>100</v>
      </c>
      <c r="P492" s="8">
        <f t="shared" si="73"/>
        <v>67</v>
      </c>
      <c r="Q492" s="9">
        <f t="shared" si="74"/>
        <v>60.05</v>
      </c>
      <c r="R492" s="9">
        <f t="shared" si="75"/>
        <v>71.75</v>
      </c>
      <c r="S492" s="9">
        <f t="shared" si="76"/>
        <v>70.150000000000006</v>
      </c>
      <c r="T492" s="9">
        <f t="shared" si="77"/>
        <v>66.75</v>
      </c>
      <c r="U492" s="8">
        <f t="shared" si="78"/>
        <v>67.316666666666677</v>
      </c>
      <c r="V492" s="8">
        <f t="shared" si="79"/>
        <v>67.175000000000011</v>
      </c>
    </row>
    <row r="493" spans="1:22" ht="13.5" x14ac:dyDescent="0.25">
      <c r="A493" s="3">
        <f>RSI!A493</f>
        <v>42724</v>
      </c>
      <c r="B493" s="2">
        <f>RSI!B493</f>
        <v>42.327399999999997</v>
      </c>
      <c r="C493" s="2">
        <f>RSI!I493</f>
        <v>72.64434293193483</v>
      </c>
      <c r="D493" s="2">
        <f>MACD!E493</f>
        <v>-0.18994385518173829</v>
      </c>
      <c r="E493" s="2">
        <f>MACD!F493</f>
        <v>6.6527694659844844E-2</v>
      </c>
      <c r="F493" s="2">
        <f>'Moving Avg'!D493</f>
        <v>40.993160000000003</v>
      </c>
      <c r="G493" s="2">
        <f>'Moving Avg'!F493</f>
        <v>39.560449999999996</v>
      </c>
      <c r="H493" s="2">
        <f>'Moving Avg'!G493</f>
        <v>38.258068000000002</v>
      </c>
      <c r="I493" s="2">
        <f>'Moving Avg'!H493</f>
        <v>29.631468499999983</v>
      </c>
      <c r="J493" s="6" t="str">
        <f>OBV!F493</f>
        <v>BULLISH</v>
      </c>
      <c r="K493" s="6" t="str">
        <f>OBV!G493</f>
        <v>WEAK</v>
      </c>
      <c r="L493" s="6" t="str">
        <f>OBV!H493</f>
        <v>CONFIRMED BULLISH</v>
      </c>
      <c r="M493" s="8">
        <f t="shared" si="70"/>
        <v>0</v>
      </c>
      <c r="N493" s="8">
        <f t="shared" si="71"/>
        <v>100</v>
      </c>
      <c r="O493" s="8">
        <f t="shared" si="72"/>
        <v>100</v>
      </c>
      <c r="P493" s="8">
        <f t="shared" si="73"/>
        <v>67</v>
      </c>
      <c r="Q493" s="9">
        <f t="shared" si="74"/>
        <v>60.05</v>
      </c>
      <c r="R493" s="9">
        <f t="shared" si="75"/>
        <v>71.75</v>
      </c>
      <c r="S493" s="9">
        <f t="shared" si="76"/>
        <v>70.150000000000006</v>
      </c>
      <c r="T493" s="9">
        <f t="shared" si="77"/>
        <v>66.75</v>
      </c>
      <c r="U493" s="8">
        <f t="shared" si="78"/>
        <v>67.316666666666677</v>
      </c>
      <c r="V493" s="8">
        <f t="shared" si="79"/>
        <v>67.175000000000011</v>
      </c>
    </row>
    <row r="494" spans="1:22" ht="13.5" x14ac:dyDescent="0.25">
      <c r="A494" s="3">
        <f>RSI!A494</f>
        <v>42725</v>
      </c>
      <c r="B494" s="2">
        <f>RSI!B494</f>
        <v>41.407200000000003</v>
      </c>
      <c r="C494" s="2">
        <f>RSI!I494</f>
        <v>63.818937966281304</v>
      </c>
      <c r="D494" s="2">
        <f>MACD!E494</f>
        <v>-0.33780579465931737</v>
      </c>
      <c r="E494" s="2">
        <f>MACD!F494</f>
        <v>-1.4339003203987594E-2</v>
      </c>
      <c r="F494" s="2">
        <f>'Moving Avg'!D494</f>
        <v>41.398019999999995</v>
      </c>
      <c r="G494" s="2">
        <f>'Moving Avg'!F494</f>
        <v>39.640965000000001</v>
      </c>
      <c r="H494" s="2">
        <f>'Moving Avg'!G494</f>
        <v>38.318798000000008</v>
      </c>
      <c r="I494" s="2">
        <f>'Moving Avg'!H494</f>
        <v>29.71998199999998</v>
      </c>
      <c r="J494" s="6" t="str">
        <f>OBV!F494</f>
        <v>BULLISH</v>
      </c>
      <c r="K494" s="6" t="str">
        <f>OBV!G494</f>
        <v>WEAK</v>
      </c>
      <c r="L494" s="6" t="str">
        <f>OBV!H494</f>
        <v>CONFIRMED BULLISH</v>
      </c>
      <c r="M494" s="8">
        <f t="shared" si="70"/>
        <v>25</v>
      </c>
      <c r="N494" s="8">
        <f t="shared" si="71"/>
        <v>100</v>
      </c>
      <c r="O494" s="8">
        <f t="shared" si="72"/>
        <v>100</v>
      </c>
      <c r="P494" s="8">
        <f t="shared" si="73"/>
        <v>67</v>
      </c>
      <c r="Q494" s="9">
        <f t="shared" si="74"/>
        <v>68.8</v>
      </c>
      <c r="R494" s="9">
        <f t="shared" si="75"/>
        <v>76.75</v>
      </c>
      <c r="S494" s="9">
        <f t="shared" si="76"/>
        <v>73.900000000000006</v>
      </c>
      <c r="T494" s="9">
        <f t="shared" si="77"/>
        <v>73</v>
      </c>
      <c r="U494" s="8">
        <f t="shared" si="78"/>
        <v>73.150000000000006</v>
      </c>
      <c r="V494" s="8">
        <f t="shared" si="79"/>
        <v>73.112500000000011</v>
      </c>
    </row>
    <row r="495" spans="1:22" ht="13.5" x14ac:dyDescent="0.25">
      <c r="A495" s="3">
        <f>RSI!A495</f>
        <v>42726</v>
      </c>
      <c r="B495" s="2">
        <f>RSI!B495</f>
        <v>41.8673</v>
      </c>
      <c r="C495" s="2">
        <f>RSI!I495</f>
        <v>66.040453779088438</v>
      </c>
      <c r="D495" s="2">
        <f>MACD!E495</f>
        <v>-0.5939892994390803</v>
      </c>
      <c r="E495" s="2">
        <f>MACD!F495</f>
        <v>-0.13026906245100614</v>
      </c>
      <c r="F495" s="2">
        <f>'Moving Avg'!D495</f>
        <v>41.824979999999996</v>
      </c>
      <c r="G495" s="2">
        <f>'Moving Avg'!F495</f>
        <v>39.746785000000003</v>
      </c>
      <c r="H495" s="2">
        <f>'Moving Avg'!G495</f>
        <v>38.411734000000003</v>
      </c>
      <c r="I495" s="2">
        <f>'Moving Avg'!H495</f>
        <v>29.812107999999977</v>
      </c>
      <c r="J495" s="6" t="str">
        <f>OBV!F495</f>
        <v>BULLISH</v>
      </c>
      <c r="K495" s="6" t="str">
        <f>OBV!G495</f>
        <v>WEAK</v>
      </c>
      <c r="L495" s="6" t="str">
        <f>OBV!H495</f>
        <v>CONFIRMED BULLISH</v>
      </c>
      <c r="M495" s="8">
        <f t="shared" si="70"/>
        <v>25</v>
      </c>
      <c r="N495" s="8">
        <f t="shared" si="71"/>
        <v>100</v>
      </c>
      <c r="O495" s="8">
        <f t="shared" si="72"/>
        <v>100</v>
      </c>
      <c r="P495" s="8">
        <f t="shared" si="73"/>
        <v>67</v>
      </c>
      <c r="Q495" s="9">
        <f t="shared" si="74"/>
        <v>68.8</v>
      </c>
      <c r="R495" s="9">
        <f t="shared" si="75"/>
        <v>76.75</v>
      </c>
      <c r="S495" s="9">
        <f t="shared" si="76"/>
        <v>73.900000000000006</v>
      </c>
      <c r="T495" s="9">
        <f t="shared" si="77"/>
        <v>73</v>
      </c>
      <c r="U495" s="8">
        <f t="shared" si="78"/>
        <v>73.150000000000006</v>
      </c>
      <c r="V495" s="8">
        <f t="shared" si="79"/>
        <v>73.112500000000011</v>
      </c>
    </row>
    <row r="496" spans="1:22" ht="13.5" x14ac:dyDescent="0.25">
      <c r="A496" s="3">
        <f>RSI!A496</f>
        <v>42727</v>
      </c>
      <c r="B496" s="2">
        <f>RSI!B496</f>
        <v>42.787500000000001</v>
      </c>
      <c r="C496" s="2">
        <f>RSI!I496</f>
        <v>70.006920669862126</v>
      </c>
      <c r="D496" s="2">
        <f>MACD!E496</f>
        <v>-0.82201410461480862</v>
      </c>
      <c r="E496" s="2">
        <f>MACD!F496</f>
        <v>-0.26861807088376666</v>
      </c>
      <c r="F496" s="2">
        <f>'Moving Avg'!D496</f>
        <v>42.137839999999997</v>
      </c>
      <c r="G496" s="2">
        <f>'Moving Avg'!F496</f>
        <v>39.957965000000009</v>
      </c>
      <c r="H496" s="2">
        <f>'Moving Avg'!G496</f>
        <v>38.501909999999995</v>
      </c>
      <c r="I496" s="2">
        <f>'Moving Avg'!H496</f>
        <v>29.908834999999982</v>
      </c>
      <c r="J496" s="6" t="str">
        <f>OBV!F496</f>
        <v>BULLISH</v>
      </c>
      <c r="K496" s="6" t="str">
        <f>OBV!G496</f>
        <v>WEAK</v>
      </c>
      <c r="L496" s="6" t="str">
        <f>OBV!H496</f>
        <v>CONFIRMED BULLISH</v>
      </c>
      <c r="M496" s="8">
        <f t="shared" si="70"/>
        <v>0</v>
      </c>
      <c r="N496" s="8">
        <f t="shared" si="71"/>
        <v>100</v>
      </c>
      <c r="O496" s="8">
        <f t="shared" si="72"/>
        <v>100</v>
      </c>
      <c r="P496" s="8">
        <f t="shared" si="73"/>
        <v>67</v>
      </c>
      <c r="Q496" s="9">
        <f t="shared" si="74"/>
        <v>60.05</v>
      </c>
      <c r="R496" s="9">
        <f t="shared" si="75"/>
        <v>71.75</v>
      </c>
      <c r="S496" s="9">
        <f t="shared" si="76"/>
        <v>70.150000000000006</v>
      </c>
      <c r="T496" s="9">
        <f t="shared" si="77"/>
        <v>66.75</v>
      </c>
      <c r="U496" s="8">
        <f t="shared" si="78"/>
        <v>67.316666666666677</v>
      </c>
      <c r="V496" s="8">
        <f t="shared" si="79"/>
        <v>67.175000000000011</v>
      </c>
    </row>
    <row r="497" spans="1:22" ht="13.5" x14ac:dyDescent="0.25">
      <c r="A497" s="3">
        <f>RSI!A497</f>
        <v>42730</v>
      </c>
      <c r="B497" s="2">
        <f>RSI!B497</f>
        <v>42.787500000000001</v>
      </c>
      <c r="C497" s="2">
        <f>RSI!I497</f>
        <v>70.006920669862126</v>
      </c>
      <c r="D497" s="2">
        <f>MACD!E497</f>
        <v>-1.2017051730047399</v>
      </c>
      <c r="E497" s="2">
        <f>MACD!F497</f>
        <v>-0.45523549130796137</v>
      </c>
      <c r="F497" s="2">
        <f>'Moving Avg'!D497</f>
        <v>42.235379999999999</v>
      </c>
      <c r="G497" s="2">
        <f>'Moving Avg'!F497</f>
        <v>40.165005000000008</v>
      </c>
      <c r="H497" s="2">
        <f>'Moving Avg'!G497</f>
        <v>38.614905999999998</v>
      </c>
      <c r="I497" s="2">
        <f>'Moving Avg'!H497</f>
        <v>30.005605999999986</v>
      </c>
      <c r="J497" s="6" t="str">
        <f>OBV!F497</f>
        <v>BEARISH</v>
      </c>
      <c r="K497" s="6" t="str">
        <f>OBV!G497</f>
        <v>STRONG</v>
      </c>
      <c r="L497" s="6" t="str">
        <f>OBV!H497</f>
        <v>BEARISH DIVERGENCE</v>
      </c>
      <c r="M497" s="8">
        <f t="shared" si="70"/>
        <v>0</v>
      </c>
      <c r="N497" s="8">
        <f t="shared" si="71"/>
        <v>100</v>
      </c>
      <c r="O497" s="8">
        <f t="shared" si="72"/>
        <v>100</v>
      </c>
      <c r="P497" s="8">
        <f t="shared" si="73"/>
        <v>33</v>
      </c>
      <c r="Q497" s="9">
        <f t="shared" si="74"/>
        <v>54.95</v>
      </c>
      <c r="R497" s="9">
        <f t="shared" si="75"/>
        <v>63.25</v>
      </c>
      <c r="S497" s="9">
        <f t="shared" si="76"/>
        <v>54.85</v>
      </c>
      <c r="T497" s="9">
        <f t="shared" si="77"/>
        <v>58.25</v>
      </c>
      <c r="U497" s="8">
        <f t="shared" si="78"/>
        <v>57.683333333333337</v>
      </c>
      <c r="V497" s="8">
        <f t="shared" si="79"/>
        <v>57.825000000000003</v>
      </c>
    </row>
    <row r="498" spans="1:22" ht="13.5" x14ac:dyDescent="0.25">
      <c r="A498" s="3">
        <f>RSI!A498</f>
        <v>42731</v>
      </c>
      <c r="B498" s="2">
        <f>RSI!B498</f>
        <v>42.1434</v>
      </c>
      <c r="C498" s="2">
        <f>RSI!I498</f>
        <v>63.943996095354962</v>
      </c>
      <c r="D498" s="2">
        <f>MACD!E498</f>
        <v>-1.4058482588030614</v>
      </c>
      <c r="E498" s="2">
        <f>MACD!F498</f>
        <v>-0.64535804480698145</v>
      </c>
      <c r="F498" s="2">
        <f>'Moving Avg'!D498</f>
        <v>42.198580000000007</v>
      </c>
      <c r="G498" s="2">
        <f>'Moving Avg'!F498</f>
        <v>40.339840000000009</v>
      </c>
      <c r="H498" s="2">
        <f>'Moving Avg'!G498</f>
        <v>38.721646</v>
      </c>
      <c r="I498" s="2">
        <f>'Moving Avg'!H498</f>
        <v>30.09998749999998</v>
      </c>
      <c r="J498" s="6" t="str">
        <f>OBV!F498</f>
        <v>BEARISH</v>
      </c>
      <c r="K498" s="6" t="str">
        <f>OBV!G498</f>
        <v>STRONG</v>
      </c>
      <c r="L498" s="6" t="str">
        <f>OBV!H498</f>
        <v>CONFIRMED BEARISH</v>
      </c>
      <c r="M498" s="8">
        <f t="shared" si="70"/>
        <v>25</v>
      </c>
      <c r="N498" s="8">
        <f t="shared" si="71"/>
        <v>100</v>
      </c>
      <c r="O498" s="8">
        <f t="shared" si="72"/>
        <v>100</v>
      </c>
      <c r="P498" s="8">
        <f t="shared" si="73"/>
        <v>33</v>
      </c>
      <c r="Q498" s="9">
        <f t="shared" si="74"/>
        <v>63.7</v>
      </c>
      <c r="R498" s="9">
        <f t="shared" si="75"/>
        <v>68.25</v>
      </c>
      <c r="S498" s="9">
        <f t="shared" si="76"/>
        <v>58.6</v>
      </c>
      <c r="T498" s="9">
        <f t="shared" si="77"/>
        <v>64.5</v>
      </c>
      <c r="U498" s="8">
        <f t="shared" si="78"/>
        <v>63.516666666666659</v>
      </c>
      <c r="V498" s="8">
        <f t="shared" si="79"/>
        <v>63.762499999999996</v>
      </c>
    </row>
    <row r="499" spans="1:22" ht="13.5" x14ac:dyDescent="0.25">
      <c r="A499" s="3">
        <f>RSI!A499</f>
        <v>42732</v>
      </c>
      <c r="B499" s="2">
        <f>RSI!B499</f>
        <v>41.407200000000003</v>
      </c>
      <c r="C499" s="2">
        <f>RSI!I499</f>
        <v>57.784057004495779</v>
      </c>
      <c r="D499" s="2">
        <f>MACD!E499</f>
        <v>-1.4113375908809189</v>
      </c>
      <c r="E499" s="2">
        <f>MACD!F499</f>
        <v>-0.79855395402176899</v>
      </c>
      <c r="F499" s="2">
        <f>'Moving Avg'!D499</f>
        <v>42.198579999999993</v>
      </c>
      <c r="G499" s="2">
        <f>'Moving Avg'!F499</f>
        <v>40.436915000000006</v>
      </c>
      <c r="H499" s="2">
        <f>'Moving Avg'!G499</f>
        <v>38.792681999999992</v>
      </c>
      <c r="I499" s="2">
        <f>'Moving Avg'!H499</f>
        <v>30.189375499999983</v>
      </c>
      <c r="J499" s="6" t="str">
        <f>OBV!F499</f>
        <v>BEARISH</v>
      </c>
      <c r="K499" s="6" t="str">
        <f>OBV!G499</f>
        <v>STRONG</v>
      </c>
      <c r="L499" s="6" t="str">
        <f>OBV!H499</f>
        <v>NEUTRAL</v>
      </c>
      <c r="M499" s="8">
        <f t="shared" si="70"/>
        <v>25</v>
      </c>
      <c r="N499" s="8">
        <f t="shared" si="71"/>
        <v>100</v>
      </c>
      <c r="O499" s="8">
        <f t="shared" si="72"/>
        <v>100</v>
      </c>
      <c r="P499" s="8">
        <f t="shared" si="73"/>
        <v>33</v>
      </c>
      <c r="Q499" s="9">
        <f t="shared" si="74"/>
        <v>63.7</v>
      </c>
      <c r="R499" s="9">
        <f t="shared" si="75"/>
        <v>68.25</v>
      </c>
      <c r="S499" s="9">
        <f t="shared" si="76"/>
        <v>58.6</v>
      </c>
      <c r="T499" s="9">
        <f t="shared" si="77"/>
        <v>64.5</v>
      </c>
      <c r="U499" s="8">
        <f t="shared" si="78"/>
        <v>63.516666666666659</v>
      </c>
      <c r="V499" s="8">
        <f t="shared" si="79"/>
        <v>63.762499999999996</v>
      </c>
    </row>
    <row r="500" spans="1:22" ht="13.5" x14ac:dyDescent="0.25">
      <c r="A500" s="3">
        <f>RSI!A500</f>
        <v>42733</v>
      </c>
      <c r="B500" s="2">
        <f>RSI!B500</f>
        <v>41.407200000000003</v>
      </c>
      <c r="C500" s="2">
        <f>RSI!I500</f>
        <v>57.784057004495779</v>
      </c>
      <c r="D500" s="2">
        <f>MACD!E500</f>
        <v>-1.3688390608464118</v>
      </c>
      <c r="E500" s="2">
        <f>MACD!F500</f>
        <v>-0.91261097538669755</v>
      </c>
      <c r="F500" s="2">
        <f>'Moving Avg'!D500</f>
        <v>42.106560000000002</v>
      </c>
      <c r="G500" s="2">
        <f>'Moving Avg'!F500</f>
        <v>40.533990000000003</v>
      </c>
      <c r="H500" s="2">
        <f>'Moving Avg'!G500</f>
        <v>38.863717999999999</v>
      </c>
      <c r="I500" s="2">
        <f>'Moving Avg'!H500</f>
        <v>30.277888999999977</v>
      </c>
      <c r="J500" s="6" t="str">
        <f>OBV!F500</f>
        <v>BEARISH</v>
      </c>
      <c r="K500" s="6" t="str">
        <f>OBV!G500</f>
        <v>STRONG</v>
      </c>
      <c r="L500" s="6" t="str">
        <f>OBV!H500</f>
        <v>CONFIRMED BEARISH</v>
      </c>
      <c r="M500" s="8">
        <f t="shared" si="70"/>
        <v>25</v>
      </c>
      <c r="N500" s="8">
        <f t="shared" si="71"/>
        <v>100</v>
      </c>
      <c r="O500" s="8">
        <f t="shared" si="72"/>
        <v>100</v>
      </c>
      <c r="P500" s="8">
        <f t="shared" si="73"/>
        <v>33</v>
      </c>
      <c r="Q500" s="9">
        <f t="shared" si="74"/>
        <v>63.7</v>
      </c>
      <c r="R500" s="9">
        <f t="shared" si="75"/>
        <v>68.25</v>
      </c>
      <c r="S500" s="9">
        <f t="shared" si="76"/>
        <v>58.6</v>
      </c>
      <c r="T500" s="9">
        <f t="shared" si="77"/>
        <v>64.5</v>
      </c>
      <c r="U500" s="8">
        <f t="shared" si="78"/>
        <v>63.516666666666659</v>
      </c>
      <c r="V500" s="8">
        <f t="shared" si="79"/>
        <v>63.762499999999996</v>
      </c>
    </row>
    <row r="501" spans="1:22" ht="13.5" x14ac:dyDescent="0.25">
      <c r="A501" s="3">
        <f>RSI!A501</f>
        <v>42734</v>
      </c>
      <c r="B501" s="2">
        <f>RSI!B501</f>
        <v>40.947099999999999</v>
      </c>
      <c r="C501" s="2">
        <f>RSI!I501</f>
        <v>54.012694535300035</v>
      </c>
      <c r="D501" s="2">
        <f>MACD!E501</f>
        <v>-1.0756081434592986</v>
      </c>
      <c r="E501" s="2">
        <f>MACD!F501</f>
        <v>-0.94521040900121778</v>
      </c>
      <c r="F501" s="2">
        <f>'Moving Avg'!D501</f>
        <v>41.738480000000003</v>
      </c>
      <c r="G501" s="2">
        <f>'Moving Avg'!F501</f>
        <v>40.608520000000006</v>
      </c>
      <c r="H501" s="2">
        <f>'Moving Avg'!G501</f>
        <v>38.925919999999998</v>
      </c>
      <c r="I501" s="2">
        <f>'Moving Avg'!H501</f>
        <v>30.366725999999975</v>
      </c>
      <c r="J501" s="6" t="str">
        <f>OBV!F501</f>
        <v>BEARISH</v>
      </c>
      <c r="K501" s="6" t="str">
        <f>OBV!G501</f>
        <v>STRONG</v>
      </c>
      <c r="L501" s="6" t="str">
        <f>OBV!H501</f>
        <v>CONFIRMED BEARISH</v>
      </c>
      <c r="M501" s="8">
        <f t="shared" si="70"/>
        <v>25</v>
      </c>
      <c r="N501" s="8">
        <f t="shared" si="71"/>
        <v>100</v>
      </c>
      <c r="O501" s="8">
        <f t="shared" si="72"/>
        <v>100</v>
      </c>
      <c r="P501" s="8">
        <f t="shared" si="73"/>
        <v>33</v>
      </c>
      <c r="Q501" s="9">
        <f t="shared" si="74"/>
        <v>63.7</v>
      </c>
      <c r="R501" s="9">
        <f t="shared" si="75"/>
        <v>68.25</v>
      </c>
      <c r="S501" s="9">
        <f t="shared" si="76"/>
        <v>58.6</v>
      </c>
      <c r="T501" s="9">
        <f t="shared" si="77"/>
        <v>64.5</v>
      </c>
      <c r="U501" s="8">
        <f t="shared" si="78"/>
        <v>63.516666666666659</v>
      </c>
      <c r="V501" s="8">
        <f t="shared" si="79"/>
        <v>63.762499999999996</v>
      </c>
    </row>
    <row r="502" spans="1:22" ht="13.5" x14ac:dyDescent="0.25">
      <c r="A502" s="3">
        <f>RSI!A502</f>
        <v>42737</v>
      </c>
      <c r="B502" s="2">
        <f>RSI!B502</f>
        <v>40.947099999999999</v>
      </c>
      <c r="C502" s="2">
        <f>RSI!I502</f>
        <v>54.012694535300035</v>
      </c>
      <c r="D502" s="2">
        <f>MACD!E502</f>
        <v>-0.6648339700823982</v>
      </c>
      <c r="E502" s="2">
        <f>MACD!F502</f>
        <v>-0.88913512121745386</v>
      </c>
      <c r="F502" s="2">
        <f>'Moving Avg'!D502</f>
        <v>41.370400000000004</v>
      </c>
      <c r="G502" s="2">
        <f>'Moving Avg'!F502</f>
        <v>40.683050000000001</v>
      </c>
      <c r="H502" s="2">
        <f>'Moving Avg'!G502</f>
        <v>38.99033</v>
      </c>
      <c r="I502" s="2">
        <f>'Moving Avg'!H502</f>
        <v>30.453813499999978</v>
      </c>
      <c r="J502" s="6" t="str">
        <f>OBV!F502</f>
        <v>BEARISH</v>
      </c>
      <c r="K502" s="6" t="str">
        <f>OBV!G502</f>
        <v>STRONG</v>
      </c>
      <c r="L502" s="6" t="str">
        <f>OBV!H502</f>
        <v>CONFIRMED BEARISH</v>
      </c>
      <c r="M502" s="8">
        <f t="shared" si="70"/>
        <v>25</v>
      </c>
      <c r="N502" s="8">
        <f t="shared" si="71"/>
        <v>0</v>
      </c>
      <c r="O502" s="8">
        <f t="shared" si="72"/>
        <v>100</v>
      </c>
      <c r="P502" s="8">
        <f t="shared" si="73"/>
        <v>33</v>
      </c>
      <c r="Q502" s="9">
        <f t="shared" si="74"/>
        <v>28.7</v>
      </c>
      <c r="R502" s="9">
        <f t="shared" si="75"/>
        <v>48.25</v>
      </c>
      <c r="S502" s="9">
        <f t="shared" si="76"/>
        <v>43.6</v>
      </c>
      <c r="T502" s="9">
        <f t="shared" si="77"/>
        <v>39.5</v>
      </c>
      <c r="U502" s="8">
        <f t="shared" si="78"/>
        <v>40.183333333333337</v>
      </c>
      <c r="V502" s="8">
        <f t="shared" si="79"/>
        <v>40.012500000000003</v>
      </c>
    </row>
    <row r="503" spans="1:22" ht="13.5" x14ac:dyDescent="0.25">
      <c r="A503" s="3">
        <f>RSI!A503</f>
        <v>42738</v>
      </c>
      <c r="B503" s="2">
        <f>RSI!B503</f>
        <v>40.947099999999999</v>
      </c>
      <c r="C503" s="2">
        <f>RSI!I503</f>
        <v>54.012694535300035</v>
      </c>
      <c r="D503" s="2">
        <f>MACD!E503</f>
        <v>-0.31576435880325704</v>
      </c>
      <c r="E503" s="2">
        <f>MACD!F503</f>
        <v>-0.77446096873461456</v>
      </c>
      <c r="F503" s="2">
        <f>'Moving Avg'!D503</f>
        <v>41.131140000000002</v>
      </c>
      <c r="G503" s="2">
        <f>'Moving Avg'!F503</f>
        <v>40.757580000000004</v>
      </c>
      <c r="H503" s="2">
        <f>'Moving Avg'!G503</f>
        <v>39.074984000000008</v>
      </c>
      <c r="I503" s="2">
        <f>'Moving Avg'!H503</f>
        <v>30.540463999999979</v>
      </c>
      <c r="J503" s="6" t="str">
        <f>OBV!F503</f>
        <v>BEARISH</v>
      </c>
      <c r="K503" s="6" t="str">
        <f>OBV!G503</f>
        <v>STRONG</v>
      </c>
      <c r="L503" s="6" t="str">
        <f>OBV!H503</f>
        <v>CONFIRMED BEARISH</v>
      </c>
      <c r="M503" s="8">
        <f t="shared" si="70"/>
        <v>25</v>
      </c>
      <c r="N503" s="8">
        <f t="shared" si="71"/>
        <v>0</v>
      </c>
      <c r="O503" s="8">
        <f t="shared" si="72"/>
        <v>100</v>
      </c>
      <c r="P503" s="8">
        <f t="shared" si="73"/>
        <v>33</v>
      </c>
      <c r="Q503" s="9">
        <f t="shared" si="74"/>
        <v>28.7</v>
      </c>
      <c r="R503" s="9">
        <f t="shared" si="75"/>
        <v>48.25</v>
      </c>
      <c r="S503" s="9">
        <f t="shared" si="76"/>
        <v>43.6</v>
      </c>
      <c r="T503" s="9">
        <f t="shared" si="77"/>
        <v>39.5</v>
      </c>
      <c r="U503" s="8">
        <f t="shared" si="78"/>
        <v>40.183333333333337</v>
      </c>
      <c r="V503" s="8">
        <f t="shared" si="79"/>
        <v>40.012500000000003</v>
      </c>
    </row>
    <row r="504" spans="1:22" ht="13.5" x14ac:dyDescent="0.25">
      <c r="A504" s="3">
        <f>RSI!A504</f>
        <v>42739</v>
      </c>
      <c r="B504" s="2">
        <f>RSI!B504</f>
        <v>39.750900000000001</v>
      </c>
      <c r="C504" s="2">
        <f>RSI!I504</f>
        <v>44.567442117842212</v>
      </c>
      <c r="D504" s="2">
        <f>MACD!E504</f>
        <v>-7.5910226219285448E-2</v>
      </c>
      <c r="E504" s="2">
        <f>MACD!F504</f>
        <v>-0.63475082023154883</v>
      </c>
      <c r="F504" s="2">
        <f>'Moving Avg'!D504</f>
        <v>40.799880000000002</v>
      </c>
      <c r="G504" s="2">
        <f>'Moving Avg'!F504</f>
        <v>40.785184999999998</v>
      </c>
      <c r="H504" s="2">
        <f>'Moving Avg'!G504</f>
        <v>39.135898000000012</v>
      </c>
      <c r="I504" s="2">
        <f>'Moving Avg'!H504</f>
        <v>30.621133499999981</v>
      </c>
      <c r="J504" s="6" t="str">
        <f>OBV!F504</f>
        <v>BEARISH</v>
      </c>
      <c r="K504" s="6" t="str">
        <f>OBV!G504</f>
        <v>STRONG</v>
      </c>
      <c r="L504" s="6" t="str">
        <f>OBV!H504</f>
        <v>CONFIRMED BEARISH</v>
      </c>
      <c r="M504" s="8">
        <f t="shared" si="70"/>
        <v>25</v>
      </c>
      <c r="N504" s="8">
        <f t="shared" si="71"/>
        <v>0</v>
      </c>
      <c r="O504" s="8">
        <f t="shared" si="72"/>
        <v>100</v>
      </c>
      <c r="P504" s="8">
        <f t="shared" si="73"/>
        <v>33</v>
      </c>
      <c r="Q504" s="9">
        <f t="shared" si="74"/>
        <v>28.7</v>
      </c>
      <c r="R504" s="9">
        <f t="shared" si="75"/>
        <v>48.25</v>
      </c>
      <c r="S504" s="9">
        <f t="shared" si="76"/>
        <v>43.6</v>
      </c>
      <c r="T504" s="9">
        <f t="shared" si="77"/>
        <v>39.5</v>
      </c>
      <c r="U504" s="8">
        <f t="shared" si="78"/>
        <v>40.183333333333337</v>
      </c>
      <c r="V504" s="8">
        <f t="shared" si="79"/>
        <v>40.012500000000003</v>
      </c>
    </row>
    <row r="505" spans="1:22" ht="13.5" x14ac:dyDescent="0.25">
      <c r="A505" s="3">
        <f>RSI!A505</f>
        <v>42740</v>
      </c>
      <c r="B505" s="2">
        <f>RSI!B505</f>
        <v>39.750900000000001</v>
      </c>
      <c r="C505" s="2">
        <f>RSI!I505</f>
        <v>44.567442117842219</v>
      </c>
      <c r="D505" s="2">
        <f>MACD!E505</f>
        <v>0.20253458108975053</v>
      </c>
      <c r="E505" s="2">
        <f>MACD!F505</f>
        <v>-0.46729373996728896</v>
      </c>
      <c r="F505" s="2">
        <f>'Moving Avg'!D505</f>
        <v>40.468620000000001</v>
      </c>
      <c r="G505" s="2">
        <f>'Moving Avg'!F505</f>
        <v>40.840394999999994</v>
      </c>
      <c r="H505" s="2">
        <f>'Moving Avg'!G505</f>
        <v>39.218712000000011</v>
      </c>
      <c r="I505" s="2">
        <f>'Moving Avg'!H505</f>
        <v>30.701802999999988</v>
      </c>
      <c r="J505" s="6" t="str">
        <f>OBV!F505</f>
        <v>BEARISH</v>
      </c>
      <c r="K505" s="6" t="str">
        <f>OBV!G505</f>
        <v>STRONG</v>
      </c>
      <c r="L505" s="6" t="str">
        <f>OBV!H505</f>
        <v>CONFIRMED BEARISH</v>
      </c>
      <c r="M505" s="8">
        <f t="shared" si="70"/>
        <v>25</v>
      </c>
      <c r="N505" s="8">
        <f t="shared" si="71"/>
        <v>0</v>
      </c>
      <c r="O505" s="8">
        <f t="shared" si="72"/>
        <v>75</v>
      </c>
      <c r="P505" s="8">
        <f t="shared" si="73"/>
        <v>33</v>
      </c>
      <c r="Q505" s="9">
        <f t="shared" si="74"/>
        <v>24.95</v>
      </c>
      <c r="R505" s="9">
        <f t="shared" si="75"/>
        <v>39.5</v>
      </c>
      <c r="S505" s="9">
        <f t="shared" si="76"/>
        <v>37.35</v>
      </c>
      <c r="T505" s="9">
        <f t="shared" si="77"/>
        <v>33.25</v>
      </c>
      <c r="U505" s="8">
        <f t="shared" si="78"/>
        <v>33.933333333333337</v>
      </c>
      <c r="V505" s="8">
        <f t="shared" si="79"/>
        <v>33.762500000000003</v>
      </c>
    </row>
    <row r="506" spans="1:22" ht="13.5" x14ac:dyDescent="0.25">
      <c r="A506" s="3">
        <f>RSI!A506</f>
        <v>42741</v>
      </c>
      <c r="B506" s="2">
        <f>RSI!B506</f>
        <v>40.487099999999998</v>
      </c>
      <c r="C506" s="2">
        <f>RSI!I506</f>
        <v>50.718666353890953</v>
      </c>
      <c r="D506" s="2">
        <f>MACD!E506</f>
        <v>0.52953567421118919</v>
      </c>
      <c r="E506" s="2">
        <f>MACD!F506</f>
        <v>-0.26792785713159334</v>
      </c>
      <c r="F506" s="2">
        <f>'Moving Avg'!D506</f>
        <v>40.376620000000003</v>
      </c>
      <c r="G506" s="2">
        <f>'Moving Avg'!F506</f>
        <v>40.909410000000001</v>
      </c>
      <c r="H506" s="2">
        <f>'Moving Avg'!G506</f>
        <v>39.31680200000001</v>
      </c>
      <c r="I506" s="2">
        <f>'Moving Avg'!H506</f>
        <v>30.786153499999983</v>
      </c>
      <c r="J506" s="6" t="str">
        <f>OBV!F506</f>
        <v>BEARISH</v>
      </c>
      <c r="K506" s="6" t="str">
        <f>OBV!G506</f>
        <v>STRONG</v>
      </c>
      <c r="L506" s="6" t="str">
        <f>OBV!H506</f>
        <v>CONFIRMED BEARISH</v>
      </c>
      <c r="M506" s="8">
        <f t="shared" si="70"/>
        <v>25</v>
      </c>
      <c r="N506" s="8">
        <f t="shared" si="71"/>
        <v>0</v>
      </c>
      <c r="O506" s="8">
        <f t="shared" si="72"/>
        <v>75</v>
      </c>
      <c r="P506" s="8">
        <f t="shared" si="73"/>
        <v>33</v>
      </c>
      <c r="Q506" s="9">
        <f t="shared" si="74"/>
        <v>24.95</v>
      </c>
      <c r="R506" s="9">
        <f t="shared" si="75"/>
        <v>39.5</v>
      </c>
      <c r="S506" s="9">
        <f t="shared" si="76"/>
        <v>37.35</v>
      </c>
      <c r="T506" s="9">
        <f t="shared" si="77"/>
        <v>33.25</v>
      </c>
      <c r="U506" s="8">
        <f t="shared" si="78"/>
        <v>33.933333333333337</v>
      </c>
      <c r="V506" s="8">
        <f t="shared" si="79"/>
        <v>33.762500000000003</v>
      </c>
    </row>
    <row r="507" spans="1:22" ht="13.5" x14ac:dyDescent="0.25">
      <c r="A507" s="3">
        <f>RSI!A507</f>
        <v>42744</v>
      </c>
      <c r="B507" s="2">
        <f>RSI!B507</f>
        <v>39.290900000000001</v>
      </c>
      <c r="C507" s="2">
        <f>RSI!I507</f>
        <v>42.471783798342912</v>
      </c>
      <c r="D507" s="2">
        <f>MACD!E507</f>
        <v>0.89452130928683715</v>
      </c>
      <c r="E507" s="2">
        <f>MACD!F507</f>
        <v>-3.5438023847907257E-2</v>
      </c>
      <c r="F507" s="2">
        <f>'Moving Avg'!D507</f>
        <v>40.045380000000002</v>
      </c>
      <c r="G507" s="2">
        <f>'Moving Avg'!F507</f>
        <v>40.973365000000001</v>
      </c>
      <c r="H507" s="2">
        <f>'Moving Avg'!G507</f>
        <v>39.395200000000017</v>
      </c>
      <c r="I507" s="2">
        <f>'Moving Avg'!H507</f>
        <v>30.862335999999985</v>
      </c>
      <c r="J507" s="6" t="str">
        <f>OBV!F507</f>
        <v>BEARISH</v>
      </c>
      <c r="K507" s="6" t="str">
        <f>OBV!G507</f>
        <v>STRONG</v>
      </c>
      <c r="L507" s="6" t="str">
        <f>OBV!H507</f>
        <v>CONFIRMED BEARISH</v>
      </c>
      <c r="M507" s="8">
        <f t="shared" si="70"/>
        <v>25</v>
      </c>
      <c r="N507" s="8">
        <f t="shared" si="71"/>
        <v>0</v>
      </c>
      <c r="O507" s="8">
        <f t="shared" si="72"/>
        <v>75</v>
      </c>
      <c r="P507" s="8">
        <f t="shared" si="73"/>
        <v>33</v>
      </c>
      <c r="Q507" s="9">
        <f t="shared" si="74"/>
        <v>24.95</v>
      </c>
      <c r="R507" s="9">
        <f t="shared" si="75"/>
        <v>39.5</v>
      </c>
      <c r="S507" s="9">
        <f t="shared" si="76"/>
        <v>37.35</v>
      </c>
      <c r="T507" s="9">
        <f t="shared" si="77"/>
        <v>33.25</v>
      </c>
      <c r="U507" s="8">
        <f t="shared" si="78"/>
        <v>33.933333333333337</v>
      </c>
      <c r="V507" s="8">
        <f t="shared" si="79"/>
        <v>33.762500000000003</v>
      </c>
    </row>
    <row r="508" spans="1:22" ht="13.5" x14ac:dyDescent="0.25">
      <c r="A508" s="3">
        <f>RSI!A508</f>
        <v>42745</v>
      </c>
      <c r="B508" s="2">
        <f>RSI!B508</f>
        <v>39.566899999999997</v>
      </c>
      <c r="C508" s="2">
        <f>RSI!I508</f>
        <v>44.705825772181754</v>
      </c>
      <c r="D508" s="2">
        <f>MACD!E508</f>
        <v>1.0905952819610789</v>
      </c>
      <c r="E508" s="2">
        <f>MACD!F508</f>
        <v>0.18976863731388999</v>
      </c>
      <c r="F508" s="2">
        <f>'Moving Avg'!D508</f>
        <v>39.76934</v>
      </c>
      <c r="G508" s="2">
        <f>'Moving Avg'!F508</f>
        <v>41.023054999999999</v>
      </c>
      <c r="H508" s="2">
        <f>'Moving Avg'!G508</f>
        <v>39.487216000000011</v>
      </c>
      <c r="I508" s="2">
        <f>'Moving Avg'!H508</f>
        <v>30.943484999999981</v>
      </c>
      <c r="J508" s="6" t="str">
        <f>OBV!F508</f>
        <v>BEARISH</v>
      </c>
      <c r="K508" s="6" t="str">
        <f>OBV!G508</f>
        <v>STRONG</v>
      </c>
      <c r="L508" s="6" t="str">
        <f>OBV!H508</f>
        <v>CONFIRMED BEARISH</v>
      </c>
      <c r="M508" s="8">
        <f t="shared" si="70"/>
        <v>25</v>
      </c>
      <c r="N508" s="8">
        <f t="shared" si="71"/>
        <v>0</v>
      </c>
      <c r="O508" s="8">
        <f t="shared" si="72"/>
        <v>75</v>
      </c>
      <c r="P508" s="8">
        <f t="shared" si="73"/>
        <v>33</v>
      </c>
      <c r="Q508" s="9">
        <f t="shared" si="74"/>
        <v>24.95</v>
      </c>
      <c r="R508" s="9">
        <f t="shared" si="75"/>
        <v>39.5</v>
      </c>
      <c r="S508" s="9">
        <f t="shared" si="76"/>
        <v>37.35</v>
      </c>
      <c r="T508" s="9">
        <f t="shared" si="77"/>
        <v>33.25</v>
      </c>
      <c r="U508" s="8">
        <f t="shared" si="78"/>
        <v>33.933333333333337</v>
      </c>
      <c r="V508" s="8">
        <f t="shared" si="79"/>
        <v>33.762500000000003</v>
      </c>
    </row>
    <row r="509" spans="1:22" ht="13.5" x14ac:dyDescent="0.25">
      <c r="A509" s="3">
        <f>RSI!A509</f>
        <v>42746</v>
      </c>
      <c r="B509" s="2">
        <f>RSI!B509</f>
        <v>39.566899999999997</v>
      </c>
      <c r="C509" s="2">
        <f>RSI!I509</f>
        <v>44.705825772181754</v>
      </c>
      <c r="D509" s="2">
        <f>MACD!E509</f>
        <v>1.1478863399598467</v>
      </c>
      <c r="E509" s="2">
        <f>MACD!F509</f>
        <v>0.38139217784308133</v>
      </c>
      <c r="F509" s="2">
        <f>'Moving Avg'!D509</f>
        <v>39.73254</v>
      </c>
      <c r="G509" s="2">
        <f>'Moving Avg'!F509</f>
        <v>41.032254999999999</v>
      </c>
      <c r="H509" s="2">
        <f>'Moving Avg'!G509</f>
        <v>39.581072000000013</v>
      </c>
      <c r="I509" s="2">
        <f>'Moving Avg'!H509</f>
        <v>31.023190499999984</v>
      </c>
      <c r="J509" s="6" t="str">
        <f>OBV!F509</f>
        <v>BEARISH</v>
      </c>
      <c r="K509" s="6" t="str">
        <f>OBV!G509</f>
        <v>STRONG</v>
      </c>
      <c r="L509" s="6" t="str">
        <f>OBV!H509</f>
        <v>CONFIRMED BEARISH</v>
      </c>
      <c r="M509" s="8">
        <f t="shared" si="70"/>
        <v>25</v>
      </c>
      <c r="N509" s="8">
        <f t="shared" si="71"/>
        <v>0</v>
      </c>
      <c r="O509" s="8">
        <f t="shared" si="72"/>
        <v>75</v>
      </c>
      <c r="P509" s="8">
        <f t="shared" si="73"/>
        <v>33</v>
      </c>
      <c r="Q509" s="9">
        <f t="shared" si="74"/>
        <v>24.95</v>
      </c>
      <c r="R509" s="9">
        <f t="shared" si="75"/>
        <v>39.5</v>
      </c>
      <c r="S509" s="9">
        <f t="shared" si="76"/>
        <v>37.35</v>
      </c>
      <c r="T509" s="9">
        <f t="shared" si="77"/>
        <v>33.25</v>
      </c>
      <c r="U509" s="8">
        <f t="shared" si="78"/>
        <v>33.933333333333337</v>
      </c>
      <c r="V509" s="8">
        <f t="shared" si="79"/>
        <v>33.762500000000003</v>
      </c>
    </row>
    <row r="510" spans="1:22" ht="13.5" x14ac:dyDescent="0.25">
      <c r="A510" s="3">
        <f>RSI!A510</f>
        <v>42747</v>
      </c>
      <c r="B510" s="2">
        <f>RSI!B510</f>
        <v>39.566899999999997</v>
      </c>
      <c r="C510" s="2">
        <f>RSI!I510</f>
        <v>44.705825772181754</v>
      </c>
      <c r="D510" s="2">
        <f>MACD!E510</f>
        <v>1.2006632504721679</v>
      </c>
      <c r="E510" s="2">
        <f>MACD!F510</f>
        <v>0.54524639236889871</v>
      </c>
      <c r="F510" s="2">
        <f>'Moving Avg'!D510</f>
        <v>39.695740000000001</v>
      </c>
      <c r="G510" s="2">
        <f>'Moving Avg'!F510</f>
        <v>41.023974999999993</v>
      </c>
      <c r="H510" s="2">
        <f>'Moving Avg'!G510</f>
        <v>39.654132000000011</v>
      </c>
      <c r="I510" s="2">
        <f>'Moving Avg'!H510</f>
        <v>31.102939999999986</v>
      </c>
      <c r="J510" s="6" t="str">
        <f>OBV!F510</f>
        <v>BEARISH</v>
      </c>
      <c r="K510" s="6" t="str">
        <f>OBV!G510</f>
        <v>STRONG</v>
      </c>
      <c r="L510" s="6" t="str">
        <f>OBV!H510</f>
        <v>CONFIRMED BEARISH</v>
      </c>
      <c r="M510" s="8">
        <f t="shared" si="70"/>
        <v>25</v>
      </c>
      <c r="N510" s="8">
        <f t="shared" si="71"/>
        <v>0</v>
      </c>
      <c r="O510" s="8">
        <f t="shared" si="72"/>
        <v>75</v>
      </c>
      <c r="P510" s="8">
        <f t="shared" si="73"/>
        <v>33</v>
      </c>
      <c r="Q510" s="9">
        <f t="shared" si="74"/>
        <v>24.95</v>
      </c>
      <c r="R510" s="9">
        <f t="shared" si="75"/>
        <v>39.5</v>
      </c>
      <c r="S510" s="9">
        <f t="shared" si="76"/>
        <v>37.35</v>
      </c>
      <c r="T510" s="9">
        <f t="shared" si="77"/>
        <v>33.25</v>
      </c>
      <c r="U510" s="8">
        <f t="shared" si="78"/>
        <v>33.933333333333337</v>
      </c>
      <c r="V510" s="8">
        <f t="shared" si="79"/>
        <v>33.762500000000003</v>
      </c>
    </row>
    <row r="511" spans="1:22" ht="13.5" x14ac:dyDescent="0.25">
      <c r="A511" s="3">
        <f>RSI!A511</f>
        <v>42748</v>
      </c>
      <c r="B511" s="2">
        <f>RSI!B511</f>
        <v>39.566899999999997</v>
      </c>
      <c r="C511" s="2">
        <f>RSI!I511</f>
        <v>44.705825772181754</v>
      </c>
      <c r="D511" s="2">
        <f>MACD!E511</f>
        <v>1.1785173740875479</v>
      </c>
      <c r="E511" s="2">
        <f>MACD!F511</f>
        <v>0.67190058871262859</v>
      </c>
      <c r="F511" s="2">
        <f>'Moving Avg'!D511</f>
        <v>39.511700000000005</v>
      </c>
      <c r="G511" s="2">
        <f>'Moving Avg'!F511</f>
        <v>40.941160000000004</v>
      </c>
      <c r="H511" s="2">
        <f>'Moving Avg'!G511</f>
        <v>39.727192000000002</v>
      </c>
      <c r="I511" s="2">
        <f>'Moving Avg'!H511</f>
        <v>31.182689499999984</v>
      </c>
      <c r="J511" s="6" t="str">
        <f>OBV!F511</f>
        <v>BEARISH</v>
      </c>
      <c r="K511" s="6" t="str">
        <f>OBV!G511</f>
        <v>STRONG</v>
      </c>
      <c r="L511" s="6" t="str">
        <f>OBV!H511</f>
        <v>CONFIRMED BEARISH</v>
      </c>
      <c r="M511" s="8">
        <f t="shared" si="70"/>
        <v>25</v>
      </c>
      <c r="N511" s="8">
        <f t="shared" si="71"/>
        <v>0</v>
      </c>
      <c r="O511" s="8">
        <f t="shared" si="72"/>
        <v>75</v>
      </c>
      <c r="P511" s="8">
        <f t="shared" si="73"/>
        <v>33</v>
      </c>
      <c r="Q511" s="9">
        <f t="shared" si="74"/>
        <v>24.95</v>
      </c>
      <c r="R511" s="9">
        <f t="shared" si="75"/>
        <v>39.5</v>
      </c>
      <c r="S511" s="9">
        <f t="shared" si="76"/>
        <v>37.35</v>
      </c>
      <c r="T511" s="9">
        <f t="shared" si="77"/>
        <v>33.25</v>
      </c>
      <c r="U511" s="8">
        <f t="shared" si="78"/>
        <v>33.933333333333337</v>
      </c>
      <c r="V511" s="8">
        <f t="shared" si="79"/>
        <v>33.762500000000003</v>
      </c>
    </row>
    <row r="512" spans="1:22" ht="13.5" x14ac:dyDescent="0.25">
      <c r="A512" s="3">
        <f>RSI!A512</f>
        <v>42751</v>
      </c>
      <c r="B512" s="2">
        <f>RSI!B512</f>
        <v>39.1068</v>
      </c>
      <c r="C512" s="2">
        <f>RSI!I512</f>
        <v>41.124886032707963</v>
      </c>
      <c r="D512" s="2">
        <f>MACD!E512</f>
        <v>1.1975464752211096</v>
      </c>
      <c r="E512" s="2">
        <f>MACD!F512</f>
        <v>0.77702976601432483</v>
      </c>
      <c r="F512" s="2">
        <f>'Moving Avg'!D512</f>
        <v>39.474879999999999</v>
      </c>
      <c r="G512" s="2">
        <f>'Moving Avg'!F512</f>
        <v>40.781510000000004</v>
      </c>
      <c r="H512" s="2">
        <f>'Moving Avg'!G512</f>
        <v>39.791050000000006</v>
      </c>
      <c r="I512" s="2">
        <f>'Moving Avg'!H512</f>
        <v>31.257557999999985</v>
      </c>
      <c r="J512" s="6" t="str">
        <f>OBV!F512</f>
        <v>BEARISH</v>
      </c>
      <c r="K512" s="6" t="str">
        <f>OBV!G512</f>
        <v>STRONG</v>
      </c>
      <c r="L512" s="6" t="str">
        <f>OBV!H512</f>
        <v>CONFIRMED BEARISH</v>
      </c>
      <c r="M512" s="8">
        <f t="shared" si="70"/>
        <v>25</v>
      </c>
      <c r="N512" s="8">
        <f t="shared" si="71"/>
        <v>0</v>
      </c>
      <c r="O512" s="8">
        <f t="shared" si="72"/>
        <v>75</v>
      </c>
      <c r="P512" s="8">
        <f t="shared" si="73"/>
        <v>33</v>
      </c>
      <c r="Q512" s="9">
        <f t="shared" si="74"/>
        <v>24.95</v>
      </c>
      <c r="R512" s="9">
        <f t="shared" si="75"/>
        <v>39.5</v>
      </c>
      <c r="S512" s="9">
        <f t="shared" si="76"/>
        <v>37.35</v>
      </c>
      <c r="T512" s="9">
        <f t="shared" si="77"/>
        <v>33.25</v>
      </c>
      <c r="U512" s="8">
        <f t="shared" si="78"/>
        <v>33.933333333333337</v>
      </c>
      <c r="V512" s="8">
        <f t="shared" si="79"/>
        <v>33.762500000000003</v>
      </c>
    </row>
    <row r="513" spans="1:22" ht="13.5" x14ac:dyDescent="0.25">
      <c r="A513" s="3">
        <f>RSI!A513</f>
        <v>42752</v>
      </c>
      <c r="B513" s="2">
        <f>RSI!B513</f>
        <v>39.1068</v>
      </c>
      <c r="C513" s="2">
        <f>RSI!I513</f>
        <v>41.124886032707963</v>
      </c>
      <c r="D513" s="2">
        <f>MACD!E513</f>
        <v>1.2197801416337768</v>
      </c>
      <c r="E513" s="2">
        <f>MACD!F513</f>
        <v>0.86557984113821529</v>
      </c>
      <c r="F513" s="2">
        <f>'Moving Avg'!D513</f>
        <v>39.382859999999994</v>
      </c>
      <c r="G513" s="2">
        <f>'Moving Avg'!F513</f>
        <v>40.620480000000001</v>
      </c>
      <c r="H513" s="2">
        <f>'Moving Avg'!G513</f>
        <v>39.833376000000008</v>
      </c>
      <c r="I513" s="2">
        <f>'Moving Avg'!H513</f>
        <v>31.330633499999987</v>
      </c>
      <c r="J513" s="6" t="str">
        <f>OBV!F513</f>
        <v>BEARISH</v>
      </c>
      <c r="K513" s="6" t="str">
        <f>OBV!G513</f>
        <v>STRONG</v>
      </c>
      <c r="L513" s="6" t="str">
        <f>OBV!H513</f>
        <v>CONFIRMED BEARISH</v>
      </c>
      <c r="M513" s="8">
        <f t="shared" si="70"/>
        <v>25</v>
      </c>
      <c r="N513" s="8">
        <f t="shared" si="71"/>
        <v>0</v>
      </c>
      <c r="O513" s="8">
        <f t="shared" si="72"/>
        <v>75</v>
      </c>
      <c r="P513" s="8">
        <f t="shared" si="73"/>
        <v>33</v>
      </c>
      <c r="Q513" s="9">
        <f t="shared" si="74"/>
        <v>24.95</v>
      </c>
      <c r="R513" s="9">
        <f t="shared" si="75"/>
        <v>39.5</v>
      </c>
      <c r="S513" s="9">
        <f t="shared" si="76"/>
        <v>37.35</v>
      </c>
      <c r="T513" s="9">
        <f t="shared" si="77"/>
        <v>33.25</v>
      </c>
      <c r="U513" s="8">
        <f t="shared" si="78"/>
        <v>33.933333333333337</v>
      </c>
      <c r="V513" s="8">
        <f t="shared" si="79"/>
        <v>33.762500000000003</v>
      </c>
    </row>
    <row r="514" spans="1:22" ht="13.5" x14ac:dyDescent="0.25">
      <c r="A514" s="3">
        <f>RSI!A514</f>
        <v>42753</v>
      </c>
      <c r="B514" s="2">
        <f>RSI!B514</f>
        <v>39.557699999999997</v>
      </c>
      <c r="C514" s="2">
        <f>RSI!I514</f>
        <v>46.037600395386477</v>
      </c>
      <c r="D514" s="2">
        <f>MACD!E514</f>
        <v>1.0268403629925942</v>
      </c>
      <c r="E514" s="2">
        <f>MACD!F514</f>
        <v>0.89783194550909118</v>
      </c>
      <c r="F514" s="2">
        <f>'Moving Avg'!D514</f>
        <v>39.381019999999999</v>
      </c>
      <c r="G514" s="2">
        <f>'Moving Avg'!F514</f>
        <v>40.528005</v>
      </c>
      <c r="H514" s="2">
        <f>'Moving Avg'!G514</f>
        <v>39.862638000000004</v>
      </c>
      <c r="I514" s="2">
        <f>'Moving Avg'!H514</f>
        <v>31.409636999999979</v>
      </c>
      <c r="J514" s="6" t="str">
        <f>OBV!F514</f>
        <v>BEARISH</v>
      </c>
      <c r="K514" s="6" t="str">
        <f>OBV!G514</f>
        <v>STRONG</v>
      </c>
      <c r="L514" s="6" t="str">
        <f>OBV!H514</f>
        <v>CONFIRMED BEARISH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75</v>
      </c>
      <c r="P514" s="8">
        <f t="shared" ref="P514:P577" si="83">IF(L514="confirmed bullish", 34, IF(L514="bullish divergence",17, 0))+IF(J514="bullish",33,IF(J514="bearish",0,16.5))+IF(K514="strong",33,IF(K514="weak",0,16.5))</f>
        <v>33</v>
      </c>
      <c r="Q514" s="9">
        <f t="shared" si="74"/>
        <v>24.95</v>
      </c>
      <c r="R514" s="9">
        <f t="shared" si="75"/>
        <v>39.5</v>
      </c>
      <c r="S514" s="9">
        <f t="shared" si="76"/>
        <v>37.35</v>
      </c>
      <c r="T514" s="9">
        <f t="shared" si="77"/>
        <v>33.25</v>
      </c>
      <c r="U514" s="8">
        <f t="shared" si="78"/>
        <v>33.933333333333337</v>
      </c>
      <c r="V514" s="8">
        <f t="shared" si="79"/>
        <v>33.762500000000003</v>
      </c>
    </row>
    <row r="515" spans="1:22" ht="13.5" x14ac:dyDescent="0.25">
      <c r="A515" s="3">
        <f>RSI!A515</f>
        <v>42754</v>
      </c>
      <c r="B515" s="2">
        <f>RSI!B515</f>
        <v>38.379899999999999</v>
      </c>
      <c r="C515" s="2">
        <f>RSI!I515</f>
        <v>37.285607202764709</v>
      </c>
      <c r="D515" s="2">
        <f>MACD!E515</f>
        <v>0.95342098812566434</v>
      </c>
      <c r="E515" s="2">
        <f>MACD!F515</f>
        <v>0.90894975403240585</v>
      </c>
      <c r="F515" s="2">
        <f>'Moving Avg'!D515</f>
        <v>39.143619999999991</v>
      </c>
      <c r="G515" s="2">
        <f>'Moving Avg'!F515</f>
        <v>40.353635000000011</v>
      </c>
      <c r="H515" s="2">
        <f>'Moving Avg'!G515</f>
        <v>39.879384000000002</v>
      </c>
      <c r="I515" s="2">
        <f>'Moving Avg'!H515</f>
        <v>31.47907799999998</v>
      </c>
      <c r="J515" s="6" t="str">
        <f>OBV!F515</f>
        <v>BEARISH</v>
      </c>
      <c r="K515" s="6" t="str">
        <f>OBV!G515</f>
        <v>STRONG</v>
      </c>
      <c r="L515" s="6" t="str">
        <f>OBV!H515</f>
        <v>CONFIRMED BEARISH</v>
      </c>
      <c r="M515" s="8">
        <f t="shared" si="80"/>
        <v>25</v>
      </c>
      <c r="N515" s="8">
        <f t="shared" si="81"/>
        <v>0</v>
      </c>
      <c r="O515" s="8">
        <f t="shared" si="82"/>
        <v>75</v>
      </c>
      <c r="P515" s="8">
        <f t="shared" si="83"/>
        <v>33</v>
      </c>
      <c r="Q515" s="9">
        <f t="shared" ref="Q515:Q578" si="84">0.35*M515+N515*0.35+O515*0.15+P515*0.15</f>
        <v>24.95</v>
      </c>
      <c r="R515" s="9">
        <f t="shared" ref="R515:R578" si="85">M515*0.2+N515*0.2+O515*0.35+P515*0.25</f>
        <v>39.5</v>
      </c>
      <c r="S515" s="9">
        <f t="shared" ref="S515:S578" si="86">M515*0.15+N515*0.15+O515*0.25+P515*0.45</f>
        <v>37.35</v>
      </c>
      <c r="T515" s="9">
        <f t="shared" ref="T515:T578" si="87">0.25*SUM(M515:P515)</f>
        <v>33.25</v>
      </c>
      <c r="U515" s="8">
        <f t="shared" ref="U515:U578" si="88">SUM(Q515:S515)/3</f>
        <v>33.933333333333337</v>
      </c>
      <c r="V515" s="8">
        <f t="shared" ref="V515:V578" si="89">SUM(Q515:T515)/4</f>
        <v>33.762500000000003</v>
      </c>
    </row>
    <row r="516" spans="1:22" ht="13.5" x14ac:dyDescent="0.25">
      <c r="A516" s="3">
        <f>RSI!A516</f>
        <v>42755</v>
      </c>
      <c r="B516" s="2">
        <f>RSI!B516</f>
        <v>37.929000000000002</v>
      </c>
      <c r="C516" s="2">
        <f>RSI!I516</f>
        <v>34.575675564338283</v>
      </c>
      <c r="D516" s="2">
        <f>MACD!E516</f>
        <v>1.0473189595190888</v>
      </c>
      <c r="E516" s="2">
        <f>MACD!F516</f>
        <v>0.93662359512974258</v>
      </c>
      <c r="F516" s="2">
        <f>'Moving Avg'!D516</f>
        <v>38.816040000000001</v>
      </c>
      <c r="G516" s="2">
        <f>'Moving Avg'!F516</f>
        <v>40.110710000000005</v>
      </c>
      <c r="H516" s="2">
        <f>'Moving Avg'!G516</f>
        <v>39.883432000000006</v>
      </c>
      <c r="I516" s="2">
        <f>'Moving Avg'!H516</f>
        <v>31.549937999999983</v>
      </c>
      <c r="J516" s="6" t="str">
        <f>OBV!F516</f>
        <v>BEARISH</v>
      </c>
      <c r="K516" s="6" t="str">
        <f>OBV!G516</f>
        <v>STRONG</v>
      </c>
      <c r="L516" s="6" t="str">
        <f>OBV!H516</f>
        <v>CONFIRMED BEARISH</v>
      </c>
      <c r="M516" s="8">
        <f t="shared" si="80"/>
        <v>25</v>
      </c>
      <c r="N516" s="8">
        <f t="shared" si="81"/>
        <v>0</v>
      </c>
      <c r="O516" s="8">
        <f t="shared" si="82"/>
        <v>75</v>
      </c>
      <c r="P516" s="8">
        <f t="shared" si="83"/>
        <v>33</v>
      </c>
      <c r="Q516" s="9">
        <f t="shared" si="84"/>
        <v>24.95</v>
      </c>
      <c r="R516" s="9">
        <f t="shared" si="85"/>
        <v>39.5</v>
      </c>
      <c r="S516" s="9">
        <f t="shared" si="86"/>
        <v>37.35</v>
      </c>
      <c r="T516" s="9">
        <f t="shared" si="87"/>
        <v>33.25</v>
      </c>
      <c r="U516" s="8">
        <f t="shared" si="88"/>
        <v>33.933333333333337</v>
      </c>
      <c r="V516" s="8">
        <f t="shared" si="89"/>
        <v>33.762500000000003</v>
      </c>
    </row>
    <row r="517" spans="1:22" ht="13.5" x14ac:dyDescent="0.25">
      <c r="A517" s="3">
        <f>RSI!A517</f>
        <v>42758</v>
      </c>
      <c r="B517" s="2">
        <f>RSI!B517</f>
        <v>37.229700000000001</v>
      </c>
      <c r="C517" s="2">
        <f>RSI!I517</f>
        <v>30.83285634350986</v>
      </c>
      <c r="D517" s="2">
        <f>MACD!E517</f>
        <v>1.0058718549467613</v>
      </c>
      <c r="E517" s="2">
        <f>MACD!F517</f>
        <v>0.9504732470931464</v>
      </c>
      <c r="F517" s="2">
        <f>'Moving Avg'!D517</f>
        <v>38.440620000000003</v>
      </c>
      <c r="G517" s="2">
        <f>'Moving Avg'!F517</f>
        <v>39.832819999999998</v>
      </c>
      <c r="H517" s="2">
        <f>'Moving Avg'!G517</f>
        <v>39.873494000000008</v>
      </c>
      <c r="I517" s="2">
        <f>'Moving Avg'!H517</f>
        <v>31.615814499999985</v>
      </c>
      <c r="J517" s="6" t="str">
        <f>OBV!F517</f>
        <v>BEARISH</v>
      </c>
      <c r="K517" s="6" t="str">
        <f>OBV!G517</f>
        <v>STRONG</v>
      </c>
      <c r="L517" s="6" t="str">
        <f>OBV!H517</f>
        <v>CONFIRMED BEARISH</v>
      </c>
      <c r="M517" s="8">
        <f t="shared" si="80"/>
        <v>25</v>
      </c>
      <c r="N517" s="8">
        <f t="shared" si="81"/>
        <v>0</v>
      </c>
      <c r="O517" s="8">
        <f t="shared" si="82"/>
        <v>75</v>
      </c>
      <c r="P517" s="8">
        <f t="shared" si="83"/>
        <v>33</v>
      </c>
      <c r="Q517" s="9">
        <f t="shared" si="84"/>
        <v>24.95</v>
      </c>
      <c r="R517" s="9">
        <f t="shared" si="85"/>
        <v>39.5</v>
      </c>
      <c r="S517" s="9">
        <f t="shared" si="86"/>
        <v>37.35</v>
      </c>
      <c r="T517" s="9">
        <f t="shared" si="87"/>
        <v>33.25</v>
      </c>
      <c r="U517" s="8">
        <f t="shared" si="88"/>
        <v>33.933333333333337</v>
      </c>
      <c r="V517" s="8">
        <f t="shared" si="89"/>
        <v>33.762500000000003</v>
      </c>
    </row>
    <row r="518" spans="1:22" ht="13.5" x14ac:dyDescent="0.25">
      <c r="A518" s="3">
        <f>RSI!A518</f>
        <v>42759</v>
      </c>
      <c r="B518" s="2">
        <f>RSI!B518</f>
        <v>38.3431</v>
      </c>
      <c r="C518" s="2">
        <f>RSI!I518</f>
        <v>41.66111609140416</v>
      </c>
      <c r="D518" s="2">
        <f>MACD!E518</f>
        <v>0.94541304817417426</v>
      </c>
      <c r="E518" s="2">
        <f>MACD!F518</f>
        <v>0.94946120730935202</v>
      </c>
      <c r="F518" s="2">
        <f>'Moving Avg'!D518</f>
        <v>38.287880000000001</v>
      </c>
      <c r="G518" s="2">
        <f>'Moving Avg'!F518</f>
        <v>39.642804999999996</v>
      </c>
      <c r="H518" s="2">
        <f>'Moving Avg'!G518</f>
        <v>39.863740000000007</v>
      </c>
      <c r="I518" s="2">
        <f>'Moving Avg'!H518</f>
        <v>31.686820999999988</v>
      </c>
      <c r="J518" s="6" t="str">
        <f>OBV!F518</f>
        <v>BULLISH</v>
      </c>
      <c r="K518" s="6" t="str">
        <f>OBV!G518</f>
        <v>WEAK</v>
      </c>
      <c r="L518" s="6" t="str">
        <f>OBV!H518</f>
        <v>BULLISH DIVERGENCE</v>
      </c>
      <c r="M518" s="8">
        <f t="shared" si="80"/>
        <v>25</v>
      </c>
      <c r="N518" s="8">
        <f t="shared" si="81"/>
        <v>45</v>
      </c>
      <c r="O518" s="8">
        <f t="shared" si="82"/>
        <v>75</v>
      </c>
      <c r="P518" s="8">
        <f t="shared" si="83"/>
        <v>50</v>
      </c>
      <c r="Q518" s="9">
        <f t="shared" si="84"/>
        <v>43.25</v>
      </c>
      <c r="R518" s="9">
        <f t="shared" si="85"/>
        <v>52.75</v>
      </c>
      <c r="S518" s="9">
        <f t="shared" si="86"/>
        <v>51.75</v>
      </c>
      <c r="T518" s="9">
        <f t="shared" si="87"/>
        <v>48.75</v>
      </c>
      <c r="U518" s="8">
        <f t="shared" si="88"/>
        <v>49.25</v>
      </c>
      <c r="V518" s="8">
        <f t="shared" si="89"/>
        <v>49.125</v>
      </c>
    </row>
    <row r="519" spans="1:22" ht="13.5" x14ac:dyDescent="0.25">
      <c r="A519" s="3">
        <f>RSI!A519</f>
        <v>42760</v>
      </c>
      <c r="B519" s="2">
        <f>RSI!B519</f>
        <v>38.3431</v>
      </c>
      <c r="C519" s="2">
        <f>RSI!I519</f>
        <v>41.66111609140416</v>
      </c>
      <c r="D519" s="2">
        <f>MACD!E519</f>
        <v>0.90121753804551474</v>
      </c>
      <c r="E519" s="2">
        <f>MACD!F519</f>
        <v>0.9398124734565847</v>
      </c>
      <c r="F519" s="2">
        <f>'Moving Avg'!D519</f>
        <v>38.044959999999996</v>
      </c>
      <c r="G519" s="2">
        <f>'Moving Avg'!F519</f>
        <v>39.489599999999996</v>
      </c>
      <c r="H519" s="2">
        <f>'Moving Avg'!G519</f>
        <v>39.841104000000016</v>
      </c>
      <c r="I519" s="2">
        <f>'Moving Avg'!H519</f>
        <v>31.761413499999989</v>
      </c>
      <c r="J519" s="6" t="str">
        <f>OBV!F519</f>
        <v>BULLISH</v>
      </c>
      <c r="K519" s="6" t="str">
        <f>OBV!G519</f>
        <v>WEAK</v>
      </c>
      <c r="L519" s="6" t="str">
        <f>OBV!H519</f>
        <v>BULLISH DIVERGENCE</v>
      </c>
      <c r="M519" s="8">
        <f t="shared" si="80"/>
        <v>25</v>
      </c>
      <c r="N519" s="8">
        <f t="shared" si="81"/>
        <v>100</v>
      </c>
      <c r="O519" s="8">
        <f t="shared" si="82"/>
        <v>75</v>
      </c>
      <c r="P519" s="8">
        <f t="shared" si="83"/>
        <v>50</v>
      </c>
      <c r="Q519" s="9">
        <f t="shared" si="84"/>
        <v>62.5</v>
      </c>
      <c r="R519" s="9">
        <f t="shared" si="85"/>
        <v>63.75</v>
      </c>
      <c r="S519" s="9">
        <f t="shared" si="86"/>
        <v>60</v>
      </c>
      <c r="T519" s="9">
        <f t="shared" si="87"/>
        <v>62.5</v>
      </c>
      <c r="U519" s="8">
        <f t="shared" si="88"/>
        <v>62.083333333333336</v>
      </c>
      <c r="V519" s="8">
        <f t="shared" si="89"/>
        <v>62.1875</v>
      </c>
    </row>
    <row r="520" spans="1:22" ht="13.5" x14ac:dyDescent="0.25">
      <c r="A520" s="3">
        <f>RSI!A520</f>
        <v>42761</v>
      </c>
      <c r="B520" s="2">
        <f>RSI!B520</f>
        <v>38.3431</v>
      </c>
      <c r="C520" s="2">
        <f>RSI!I520</f>
        <v>41.66111609140416</v>
      </c>
      <c r="D520" s="2">
        <f>MACD!E520</f>
        <v>0.87026757953394451</v>
      </c>
      <c r="E520" s="2">
        <f>MACD!F520</f>
        <v>0.92590349467205679</v>
      </c>
      <c r="F520" s="2">
        <f>'Moving Avg'!D520</f>
        <v>38.037599999999998</v>
      </c>
      <c r="G520" s="2">
        <f>'Moving Avg'!F520</f>
        <v>39.336394999999996</v>
      </c>
      <c r="H520" s="2">
        <f>'Moving Avg'!G520</f>
        <v>39.819388000000011</v>
      </c>
      <c r="I520" s="2">
        <f>'Moving Avg'!H520</f>
        <v>31.83976749999999</v>
      </c>
      <c r="J520" s="6" t="str">
        <f>OBV!F520</f>
        <v>BULLISH</v>
      </c>
      <c r="K520" s="6" t="str">
        <f>OBV!G520</f>
        <v>WEAK</v>
      </c>
      <c r="L520" s="6" t="str">
        <f>OBV!H520</f>
        <v>BULLISH DIVERGENCE</v>
      </c>
      <c r="M520" s="8">
        <f t="shared" si="80"/>
        <v>25</v>
      </c>
      <c r="N520" s="8">
        <f t="shared" si="81"/>
        <v>100</v>
      </c>
      <c r="O520" s="8">
        <f t="shared" si="82"/>
        <v>75</v>
      </c>
      <c r="P520" s="8">
        <f t="shared" si="83"/>
        <v>50</v>
      </c>
      <c r="Q520" s="9">
        <f t="shared" si="84"/>
        <v>62.5</v>
      </c>
      <c r="R520" s="9">
        <f t="shared" si="85"/>
        <v>63.75</v>
      </c>
      <c r="S520" s="9">
        <f t="shared" si="86"/>
        <v>60</v>
      </c>
      <c r="T520" s="9">
        <f t="shared" si="87"/>
        <v>62.5</v>
      </c>
      <c r="U520" s="8">
        <f t="shared" si="88"/>
        <v>62.083333333333336</v>
      </c>
      <c r="V520" s="8">
        <f t="shared" si="89"/>
        <v>62.1875</v>
      </c>
    </row>
    <row r="521" spans="1:22" ht="13.5" x14ac:dyDescent="0.25">
      <c r="A521" s="3">
        <f>RSI!A521</f>
        <v>42762</v>
      </c>
      <c r="B521" s="2">
        <f>RSI!B521</f>
        <v>38.3431</v>
      </c>
      <c r="C521" s="2">
        <f>RSI!I521</f>
        <v>41.66111609140416</v>
      </c>
      <c r="D521" s="2">
        <f>MACD!E521</f>
        <v>0.85004789603303976</v>
      </c>
      <c r="E521" s="2">
        <f>MACD!F521</f>
        <v>0.91073237494425341</v>
      </c>
      <c r="F521" s="2">
        <f>'Moving Avg'!D521</f>
        <v>38.120419999999996</v>
      </c>
      <c r="G521" s="2">
        <f>'Moving Avg'!F521</f>
        <v>39.206195000000008</v>
      </c>
      <c r="H521" s="2">
        <f>'Moving Avg'!G521</f>
        <v>39.789022000000017</v>
      </c>
      <c r="I521" s="2">
        <f>'Moving Avg'!H521</f>
        <v>31.91663449999999</v>
      </c>
      <c r="J521" s="6" t="str">
        <f>OBV!F521</f>
        <v>BULLISH</v>
      </c>
      <c r="K521" s="6" t="str">
        <f>OBV!G521</f>
        <v>WEAK</v>
      </c>
      <c r="L521" s="6" t="str">
        <f>OBV!H521</f>
        <v>CONFIRMED BULLISH</v>
      </c>
      <c r="M521" s="8">
        <f t="shared" si="80"/>
        <v>25</v>
      </c>
      <c r="N521" s="8">
        <f t="shared" si="81"/>
        <v>100</v>
      </c>
      <c r="O521" s="8">
        <f t="shared" si="82"/>
        <v>75</v>
      </c>
      <c r="P521" s="8">
        <f t="shared" si="83"/>
        <v>67</v>
      </c>
      <c r="Q521" s="9">
        <f t="shared" si="84"/>
        <v>65.05</v>
      </c>
      <c r="R521" s="9">
        <f t="shared" si="85"/>
        <v>68</v>
      </c>
      <c r="S521" s="9">
        <f t="shared" si="86"/>
        <v>67.650000000000006</v>
      </c>
      <c r="T521" s="9">
        <f t="shared" si="87"/>
        <v>66.75</v>
      </c>
      <c r="U521" s="8">
        <f t="shared" si="88"/>
        <v>66.900000000000006</v>
      </c>
      <c r="V521" s="8">
        <f t="shared" si="89"/>
        <v>66.862500000000011</v>
      </c>
    </row>
    <row r="522" spans="1:22" ht="13.5" x14ac:dyDescent="0.25">
      <c r="A522" s="3">
        <f>RSI!A522</f>
        <v>42765</v>
      </c>
      <c r="B522" s="2">
        <f>RSI!B522</f>
        <v>38.416699999999999</v>
      </c>
      <c r="C522" s="2">
        <f>RSI!I522</f>
        <v>42.462017003320661</v>
      </c>
      <c r="D522" s="2">
        <f>MACD!E522</f>
        <v>0.76222907966015896</v>
      </c>
      <c r="E522" s="2">
        <f>MACD!F522</f>
        <v>0.88103171588743456</v>
      </c>
      <c r="F522" s="2">
        <f>'Moving Avg'!D522</f>
        <v>38.357819999999997</v>
      </c>
      <c r="G522" s="2">
        <f>'Moving Avg'!F522</f>
        <v>39.079675000000009</v>
      </c>
      <c r="H522" s="2">
        <f>'Moving Avg'!G522</f>
        <v>39.766018000000024</v>
      </c>
      <c r="I522" s="2">
        <f>'Moving Avg'!H522</f>
        <v>31.995006499999992</v>
      </c>
      <c r="J522" s="6" t="str">
        <f>OBV!F522</f>
        <v>BULLISH</v>
      </c>
      <c r="K522" s="6" t="str">
        <f>OBV!G522</f>
        <v>WEAK</v>
      </c>
      <c r="L522" s="6" t="str">
        <f>OBV!H522</f>
        <v>CONFIRMED BULLISH</v>
      </c>
      <c r="M522" s="8">
        <f t="shared" si="80"/>
        <v>25</v>
      </c>
      <c r="N522" s="8">
        <f t="shared" si="81"/>
        <v>100</v>
      </c>
      <c r="O522" s="8">
        <f t="shared" si="82"/>
        <v>75</v>
      </c>
      <c r="P522" s="8">
        <f t="shared" si="83"/>
        <v>67</v>
      </c>
      <c r="Q522" s="9">
        <f t="shared" si="84"/>
        <v>65.05</v>
      </c>
      <c r="R522" s="9">
        <f t="shared" si="85"/>
        <v>68</v>
      </c>
      <c r="S522" s="9">
        <f t="shared" si="86"/>
        <v>67.650000000000006</v>
      </c>
      <c r="T522" s="9">
        <f t="shared" si="87"/>
        <v>66.75</v>
      </c>
      <c r="U522" s="8">
        <f t="shared" si="88"/>
        <v>66.900000000000006</v>
      </c>
      <c r="V522" s="8">
        <f t="shared" si="89"/>
        <v>66.862500000000011</v>
      </c>
    </row>
    <row r="523" spans="1:22" ht="13.5" x14ac:dyDescent="0.25">
      <c r="A523" s="3">
        <f>RSI!A523</f>
        <v>42766</v>
      </c>
      <c r="B523" s="2">
        <f>RSI!B523</f>
        <v>38.407499999999999</v>
      </c>
      <c r="C523" s="2">
        <f>RSI!I523</f>
        <v>42.383689528100319</v>
      </c>
      <c r="D523" s="2">
        <f>MACD!E523</f>
        <v>0.69328466136619227</v>
      </c>
      <c r="E523" s="2">
        <f>MACD!F523</f>
        <v>0.84348230498318622</v>
      </c>
      <c r="F523" s="2">
        <f>'Moving Avg'!D523</f>
        <v>38.370699999999999</v>
      </c>
      <c r="G523" s="2">
        <f>'Moving Avg'!F523</f>
        <v>38.952695000000013</v>
      </c>
      <c r="H523" s="2">
        <f>'Moving Avg'!G523</f>
        <v>39.738230000000023</v>
      </c>
      <c r="I523" s="2">
        <f>'Moving Avg'!H523</f>
        <v>32.073332499999992</v>
      </c>
      <c r="J523" s="6" t="str">
        <f>OBV!F523</f>
        <v>BULLISH</v>
      </c>
      <c r="K523" s="6" t="str">
        <f>OBV!G523</f>
        <v>WEAK</v>
      </c>
      <c r="L523" s="6" t="str">
        <f>OBV!H523</f>
        <v>CONFIRMED BULLISH</v>
      </c>
      <c r="M523" s="8">
        <f t="shared" si="80"/>
        <v>25</v>
      </c>
      <c r="N523" s="8">
        <f t="shared" si="81"/>
        <v>100</v>
      </c>
      <c r="O523" s="8">
        <f t="shared" si="82"/>
        <v>75</v>
      </c>
      <c r="P523" s="8">
        <f t="shared" si="83"/>
        <v>67</v>
      </c>
      <c r="Q523" s="9">
        <f t="shared" si="84"/>
        <v>65.05</v>
      </c>
      <c r="R523" s="9">
        <f t="shared" si="85"/>
        <v>68</v>
      </c>
      <c r="S523" s="9">
        <f t="shared" si="86"/>
        <v>67.650000000000006</v>
      </c>
      <c r="T523" s="9">
        <f t="shared" si="87"/>
        <v>66.75</v>
      </c>
      <c r="U523" s="8">
        <f t="shared" si="88"/>
        <v>66.900000000000006</v>
      </c>
      <c r="V523" s="8">
        <f t="shared" si="89"/>
        <v>66.862500000000011</v>
      </c>
    </row>
    <row r="524" spans="1:22" ht="13.5" x14ac:dyDescent="0.25">
      <c r="A524" s="3">
        <f>RSI!A524</f>
        <v>42767</v>
      </c>
      <c r="B524" s="2">
        <f>RSI!B524</f>
        <v>38.407499999999999</v>
      </c>
      <c r="C524" s="2">
        <f>RSI!I524</f>
        <v>42.383689528100319</v>
      </c>
      <c r="D524" s="2">
        <f>MACD!E524</f>
        <v>0.70870616086389049</v>
      </c>
      <c r="E524" s="2">
        <f>MACD!F524</f>
        <v>0.81652707615932718</v>
      </c>
      <c r="F524" s="2">
        <f>'Moving Avg'!D524</f>
        <v>38.383580000000002</v>
      </c>
      <c r="G524" s="2">
        <f>'Moving Avg'!F524</f>
        <v>38.885525000000015</v>
      </c>
      <c r="H524" s="2">
        <f>'Moving Avg'!G524</f>
        <v>39.710442000000022</v>
      </c>
      <c r="I524" s="2">
        <f>'Moving Avg'!H524</f>
        <v>32.151658499999996</v>
      </c>
      <c r="J524" s="6" t="str">
        <f>OBV!F524</f>
        <v>BULLISH</v>
      </c>
      <c r="K524" s="6" t="str">
        <f>OBV!G524</f>
        <v>WEAK</v>
      </c>
      <c r="L524" s="6" t="str">
        <f>OBV!H524</f>
        <v>CONFIRMED BULLISH</v>
      </c>
      <c r="M524" s="8">
        <f t="shared" si="80"/>
        <v>25</v>
      </c>
      <c r="N524" s="8">
        <f t="shared" si="81"/>
        <v>100</v>
      </c>
      <c r="O524" s="8">
        <f t="shared" si="82"/>
        <v>75</v>
      </c>
      <c r="P524" s="8">
        <f t="shared" si="83"/>
        <v>67</v>
      </c>
      <c r="Q524" s="9">
        <f t="shared" si="84"/>
        <v>65.05</v>
      </c>
      <c r="R524" s="9">
        <f t="shared" si="85"/>
        <v>68</v>
      </c>
      <c r="S524" s="9">
        <f t="shared" si="86"/>
        <v>67.650000000000006</v>
      </c>
      <c r="T524" s="9">
        <f t="shared" si="87"/>
        <v>66.75</v>
      </c>
      <c r="U524" s="8">
        <f t="shared" si="88"/>
        <v>66.900000000000006</v>
      </c>
      <c r="V524" s="8">
        <f t="shared" si="89"/>
        <v>66.862500000000011</v>
      </c>
    </row>
    <row r="525" spans="1:22" ht="13.5" x14ac:dyDescent="0.25">
      <c r="A525" s="3">
        <f>RSI!A525</f>
        <v>42768</v>
      </c>
      <c r="B525" s="2">
        <f>RSI!B525</f>
        <v>38.407499999999999</v>
      </c>
      <c r="C525" s="2">
        <f>RSI!I525</f>
        <v>42.383689528100327</v>
      </c>
      <c r="D525" s="2">
        <f>MACD!E525</f>
        <v>0.54461980108729335</v>
      </c>
      <c r="E525" s="2">
        <f>MACD!F525</f>
        <v>0.76214562114492046</v>
      </c>
      <c r="F525" s="2">
        <f>'Moving Avg'!D525</f>
        <v>38.396459999999998</v>
      </c>
      <c r="G525" s="2">
        <f>'Moving Avg'!F525</f>
        <v>38.818355000000011</v>
      </c>
      <c r="H525" s="2">
        <f>'Moving Avg'!G525</f>
        <v>39.683574000000014</v>
      </c>
      <c r="I525" s="2">
        <f>'Moving Avg'!H525</f>
        <v>32.230858999999995</v>
      </c>
      <c r="J525" s="6" t="str">
        <f>OBV!F525</f>
        <v>BULLISH</v>
      </c>
      <c r="K525" s="6" t="str">
        <f>OBV!G525</f>
        <v>WEAK</v>
      </c>
      <c r="L525" s="6" t="str">
        <f>OBV!H525</f>
        <v>CONFIRMED BULLISH</v>
      </c>
      <c r="M525" s="8">
        <f t="shared" si="80"/>
        <v>25</v>
      </c>
      <c r="N525" s="8">
        <f t="shared" si="81"/>
        <v>100</v>
      </c>
      <c r="O525" s="8">
        <f t="shared" si="82"/>
        <v>75</v>
      </c>
      <c r="P525" s="8">
        <f t="shared" si="83"/>
        <v>67</v>
      </c>
      <c r="Q525" s="9">
        <f t="shared" si="84"/>
        <v>65.05</v>
      </c>
      <c r="R525" s="9">
        <f t="shared" si="85"/>
        <v>68</v>
      </c>
      <c r="S525" s="9">
        <f t="shared" si="86"/>
        <v>67.650000000000006</v>
      </c>
      <c r="T525" s="9">
        <f t="shared" si="87"/>
        <v>66.75</v>
      </c>
      <c r="U525" s="8">
        <f t="shared" si="88"/>
        <v>66.900000000000006</v>
      </c>
      <c r="V525" s="8">
        <f t="shared" si="89"/>
        <v>66.862500000000011</v>
      </c>
    </row>
    <row r="526" spans="1:22" ht="13.5" x14ac:dyDescent="0.25">
      <c r="A526" s="3">
        <f>RSI!A526</f>
        <v>42769</v>
      </c>
      <c r="B526" s="2">
        <f>RSI!B526</f>
        <v>38.407499999999999</v>
      </c>
      <c r="C526" s="2">
        <f>RSI!I526</f>
        <v>42.383689528100327</v>
      </c>
      <c r="D526" s="2">
        <f>MACD!E526</f>
        <v>0.34017185766018798</v>
      </c>
      <c r="E526" s="2">
        <f>MACD!F526</f>
        <v>0.67775086844797405</v>
      </c>
      <c r="F526" s="2">
        <f>'Moving Avg'!D526</f>
        <v>38.40934</v>
      </c>
      <c r="G526" s="2">
        <f>'Moving Avg'!F526</f>
        <v>38.714375000000011</v>
      </c>
      <c r="H526" s="2">
        <f>'Moving Avg'!G526</f>
        <v>39.680446000000018</v>
      </c>
      <c r="I526" s="2">
        <f>'Moving Avg'!H526</f>
        <v>32.306998</v>
      </c>
      <c r="J526" s="6" t="str">
        <f>OBV!F526</f>
        <v>BULLISH</v>
      </c>
      <c r="K526" s="6" t="str">
        <f>OBV!G526</f>
        <v>WEAK</v>
      </c>
      <c r="L526" s="6" t="str">
        <f>OBV!H526</f>
        <v>CONFIRMED BULLISH</v>
      </c>
      <c r="M526" s="8">
        <f t="shared" si="80"/>
        <v>25</v>
      </c>
      <c r="N526" s="8">
        <f t="shared" si="81"/>
        <v>100</v>
      </c>
      <c r="O526" s="8">
        <f t="shared" si="82"/>
        <v>75</v>
      </c>
      <c r="P526" s="8">
        <f t="shared" si="83"/>
        <v>67</v>
      </c>
      <c r="Q526" s="9">
        <f t="shared" si="84"/>
        <v>65.05</v>
      </c>
      <c r="R526" s="9">
        <f t="shared" si="85"/>
        <v>68</v>
      </c>
      <c r="S526" s="9">
        <f t="shared" si="86"/>
        <v>67.650000000000006</v>
      </c>
      <c r="T526" s="9">
        <f t="shared" si="87"/>
        <v>66.75</v>
      </c>
      <c r="U526" s="8">
        <f t="shared" si="88"/>
        <v>66.900000000000006</v>
      </c>
      <c r="V526" s="8">
        <f t="shared" si="89"/>
        <v>66.862500000000011</v>
      </c>
    </row>
    <row r="527" spans="1:22" ht="13.5" x14ac:dyDescent="0.25">
      <c r="A527" s="3">
        <f>RSI!A527</f>
        <v>42772</v>
      </c>
      <c r="B527" s="2">
        <f>RSI!B527</f>
        <v>38.361499999999999</v>
      </c>
      <c r="C527" s="2">
        <f>RSI!I527</f>
        <v>41.864332022969002</v>
      </c>
      <c r="D527" s="2">
        <f>MACD!E527</f>
        <v>6.6485043206924388E-2</v>
      </c>
      <c r="E527" s="2">
        <f>MACD!F527</f>
        <v>0.55549770339976412</v>
      </c>
      <c r="F527" s="2">
        <f>'Moving Avg'!D527</f>
        <v>38.398299999999999</v>
      </c>
      <c r="G527" s="2">
        <f>'Moving Avg'!F527</f>
        <v>38.667905000000005</v>
      </c>
      <c r="H527" s="2">
        <f>'Moving Avg'!G527</f>
        <v>39.674742000000016</v>
      </c>
      <c r="I527" s="2">
        <f>'Moving Avg'!H527</f>
        <v>32.386361999999998</v>
      </c>
      <c r="J527" s="6" t="str">
        <f>OBV!F527</f>
        <v>BEARISH</v>
      </c>
      <c r="K527" s="6" t="str">
        <f>OBV!G527</f>
        <v>STRONG</v>
      </c>
      <c r="L527" s="6" t="str">
        <f>OBV!H527</f>
        <v>CONFIRMED BEARISH</v>
      </c>
      <c r="M527" s="8">
        <f t="shared" si="80"/>
        <v>25</v>
      </c>
      <c r="N527" s="8">
        <f t="shared" si="81"/>
        <v>100</v>
      </c>
      <c r="O527" s="8">
        <f t="shared" si="82"/>
        <v>75</v>
      </c>
      <c r="P527" s="8">
        <f t="shared" si="83"/>
        <v>33</v>
      </c>
      <c r="Q527" s="9">
        <f t="shared" si="84"/>
        <v>59.95</v>
      </c>
      <c r="R527" s="9">
        <f t="shared" si="85"/>
        <v>59.5</v>
      </c>
      <c r="S527" s="9">
        <f t="shared" si="86"/>
        <v>52.35</v>
      </c>
      <c r="T527" s="9">
        <f t="shared" si="87"/>
        <v>58.25</v>
      </c>
      <c r="U527" s="8">
        <f t="shared" si="88"/>
        <v>57.266666666666673</v>
      </c>
      <c r="V527" s="8">
        <f t="shared" si="89"/>
        <v>57.512500000000003</v>
      </c>
    </row>
    <row r="528" spans="1:22" ht="13.5" x14ac:dyDescent="0.25">
      <c r="A528" s="3">
        <f>RSI!A528</f>
        <v>42773</v>
      </c>
      <c r="B528" s="2">
        <f>RSI!B528</f>
        <v>38.361499999999999</v>
      </c>
      <c r="C528" s="2">
        <f>RSI!I528</f>
        <v>41.864332022969002</v>
      </c>
      <c r="D528" s="2">
        <f>MACD!E528</f>
        <v>9.6946895104181863E-3</v>
      </c>
      <c r="E528" s="2">
        <f>MACD!F528</f>
        <v>0.44633710062189497</v>
      </c>
      <c r="F528" s="2">
        <f>'Moving Avg'!D528</f>
        <v>38.389099999999999</v>
      </c>
      <c r="G528" s="2">
        <f>'Moving Avg'!F528</f>
        <v>38.607635000000002</v>
      </c>
      <c r="H528" s="2">
        <f>'Moving Avg'!G528</f>
        <v>39.669038000000015</v>
      </c>
      <c r="I528" s="2">
        <f>'Moving Avg'!H528</f>
        <v>32.468218999999998</v>
      </c>
      <c r="J528" s="6" t="str">
        <f>OBV!F528</f>
        <v>BEARISH</v>
      </c>
      <c r="K528" s="6" t="str">
        <f>OBV!G528</f>
        <v>STRONG</v>
      </c>
      <c r="L528" s="6" t="str">
        <f>OBV!H528</f>
        <v>CONFIRMED BEARISH</v>
      </c>
      <c r="M528" s="8">
        <f t="shared" si="80"/>
        <v>25</v>
      </c>
      <c r="N528" s="8">
        <f t="shared" si="81"/>
        <v>100</v>
      </c>
      <c r="O528" s="8">
        <f t="shared" si="82"/>
        <v>75</v>
      </c>
      <c r="P528" s="8">
        <f t="shared" si="83"/>
        <v>33</v>
      </c>
      <c r="Q528" s="9">
        <f t="shared" si="84"/>
        <v>59.95</v>
      </c>
      <c r="R528" s="9">
        <f t="shared" si="85"/>
        <v>59.5</v>
      </c>
      <c r="S528" s="9">
        <f t="shared" si="86"/>
        <v>52.35</v>
      </c>
      <c r="T528" s="9">
        <f t="shared" si="87"/>
        <v>58.25</v>
      </c>
      <c r="U528" s="8">
        <f t="shared" si="88"/>
        <v>57.266666666666673</v>
      </c>
      <c r="V528" s="8">
        <f t="shared" si="89"/>
        <v>57.512500000000003</v>
      </c>
    </row>
    <row r="529" spans="1:22" ht="13.5" x14ac:dyDescent="0.25">
      <c r="A529" s="3">
        <f>RSI!A529</f>
        <v>42774</v>
      </c>
      <c r="B529" s="2">
        <f>RSI!B529</f>
        <v>38.361499999999999</v>
      </c>
      <c r="C529" s="2">
        <f>RSI!I529</f>
        <v>41.864332022969002</v>
      </c>
      <c r="D529" s="2">
        <f>MACD!E529</f>
        <v>-3.5119344747648995E-2</v>
      </c>
      <c r="E529" s="2">
        <f>MACD!F529</f>
        <v>0.3500458115479862</v>
      </c>
      <c r="F529" s="2">
        <f>'Moving Avg'!D529</f>
        <v>38.379900000000006</v>
      </c>
      <c r="G529" s="2">
        <f>'Moving Avg'!F529</f>
        <v>38.547364999999999</v>
      </c>
      <c r="H529" s="2">
        <f>'Moving Avg'!G529</f>
        <v>39.646954000000015</v>
      </c>
      <c r="I529" s="2">
        <f>'Moving Avg'!H529</f>
        <v>32.5506885</v>
      </c>
      <c r="J529" s="6" t="str">
        <f>OBV!F529</f>
        <v>BEARISH</v>
      </c>
      <c r="K529" s="6" t="str">
        <f>OBV!G529</f>
        <v>STRONG</v>
      </c>
      <c r="L529" s="6" t="str">
        <f>OBV!H529</f>
        <v>CONFIRMED BEARISH</v>
      </c>
      <c r="M529" s="8">
        <f t="shared" si="80"/>
        <v>25</v>
      </c>
      <c r="N529" s="8">
        <f t="shared" si="81"/>
        <v>100</v>
      </c>
      <c r="O529" s="8">
        <f t="shared" si="82"/>
        <v>75</v>
      </c>
      <c r="P529" s="8">
        <f t="shared" si="83"/>
        <v>33</v>
      </c>
      <c r="Q529" s="9">
        <f t="shared" si="84"/>
        <v>59.95</v>
      </c>
      <c r="R529" s="9">
        <f t="shared" si="85"/>
        <v>59.5</v>
      </c>
      <c r="S529" s="9">
        <f t="shared" si="86"/>
        <v>52.35</v>
      </c>
      <c r="T529" s="9">
        <f t="shared" si="87"/>
        <v>58.25</v>
      </c>
      <c r="U529" s="8">
        <f t="shared" si="88"/>
        <v>57.266666666666673</v>
      </c>
      <c r="V529" s="8">
        <f t="shared" si="89"/>
        <v>57.512500000000003</v>
      </c>
    </row>
    <row r="530" spans="1:22" ht="13.5" x14ac:dyDescent="0.25">
      <c r="A530" s="3">
        <f>RSI!A530</f>
        <v>42775</v>
      </c>
      <c r="B530" s="2">
        <f>RSI!B530</f>
        <v>38.361499999999999</v>
      </c>
      <c r="C530" s="2">
        <f>RSI!I530</f>
        <v>41.864332022968995</v>
      </c>
      <c r="D530" s="2">
        <f>MACD!E530</f>
        <v>-7.0039521505421476E-2</v>
      </c>
      <c r="E530" s="2">
        <f>MACD!F530</f>
        <v>0.26602874493730466</v>
      </c>
      <c r="F530" s="2">
        <f>'Moving Avg'!D530</f>
        <v>38.370700000000006</v>
      </c>
      <c r="G530" s="2">
        <f>'Moving Avg'!F530</f>
        <v>38.487094999999997</v>
      </c>
      <c r="H530" s="2">
        <f>'Moving Avg'!G530</f>
        <v>39.624870000000008</v>
      </c>
      <c r="I530" s="2">
        <f>'Moving Avg'!H530</f>
        <v>32.632458</v>
      </c>
      <c r="J530" s="6" t="str">
        <f>OBV!F530</f>
        <v>BEARISH</v>
      </c>
      <c r="K530" s="6" t="str">
        <f>OBV!G530</f>
        <v>STRONG</v>
      </c>
      <c r="L530" s="6" t="str">
        <f>OBV!H530</f>
        <v>CONFIRMED BEARISH</v>
      </c>
      <c r="M530" s="8">
        <f t="shared" si="80"/>
        <v>25</v>
      </c>
      <c r="N530" s="8">
        <f t="shared" si="81"/>
        <v>100</v>
      </c>
      <c r="O530" s="8">
        <f t="shared" si="82"/>
        <v>75</v>
      </c>
      <c r="P530" s="8">
        <f t="shared" si="83"/>
        <v>33</v>
      </c>
      <c r="Q530" s="9">
        <f t="shared" si="84"/>
        <v>59.95</v>
      </c>
      <c r="R530" s="9">
        <f t="shared" si="85"/>
        <v>59.5</v>
      </c>
      <c r="S530" s="9">
        <f t="shared" si="86"/>
        <v>52.35</v>
      </c>
      <c r="T530" s="9">
        <f t="shared" si="87"/>
        <v>58.25</v>
      </c>
      <c r="U530" s="8">
        <f t="shared" si="88"/>
        <v>57.266666666666673</v>
      </c>
      <c r="V530" s="8">
        <f t="shared" si="89"/>
        <v>57.512500000000003</v>
      </c>
    </row>
    <row r="531" spans="1:22" ht="13.5" x14ac:dyDescent="0.25">
      <c r="A531" s="3">
        <f>RSI!A531</f>
        <v>42776</v>
      </c>
      <c r="B531" s="2">
        <f>RSI!B531</f>
        <v>38.361499999999999</v>
      </c>
      <c r="C531" s="2">
        <f>RSI!I531</f>
        <v>41.864332022968995</v>
      </c>
      <c r="D531" s="2">
        <f>MACD!E531</f>
        <v>-9.6810149774263721E-2</v>
      </c>
      <c r="E531" s="2">
        <f>MACD!F531</f>
        <v>0.19346096599499099</v>
      </c>
      <c r="F531" s="2">
        <f>'Moving Avg'!D531</f>
        <v>38.361499999999999</v>
      </c>
      <c r="G531" s="2">
        <f>'Moving Avg'!F531</f>
        <v>38.426824999999994</v>
      </c>
      <c r="H531" s="2">
        <f>'Moving Avg'!G531</f>
        <v>39.602970000000006</v>
      </c>
      <c r="I531" s="2">
        <f>'Moving Avg'!H531</f>
        <v>32.714927500000002</v>
      </c>
      <c r="J531" s="6" t="str">
        <f>OBV!F531</f>
        <v>BEARISH</v>
      </c>
      <c r="K531" s="6" t="str">
        <f>OBV!G531</f>
        <v>STRONG</v>
      </c>
      <c r="L531" s="6" t="str">
        <f>OBV!H531</f>
        <v>CONFIRMED BEARISH</v>
      </c>
      <c r="M531" s="8">
        <f t="shared" si="80"/>
        <v>25</v>
      </c>
      <c r="N531" s="8">
        <f t="shared" si="81"/>
        <v>100</v>
      </c>
      <c r="O531" s="8">
        <f t="shared" si="82"/>
        <v>75</v>
      </c>
      <c r="P531" s="8">
        <f t="shared" si="83"/>
        <v>33</v>
      </c>
      <c r="Q531" s="9">
        <f t="shared" si="84"/>
        <v>59.95</v>
      </c>
      <c r="R531" s="9">
        <f t="shared" si="85"/>
        <v>59.5</v>
      </c>
      <c r="S531" s="9">
        <f t="shared" si="86"/>
        <v>52.35</v>
      </c>
      <c r="T531" s="9">
        <f t="shared" si="87"/>
        <v>58.25</v>
      </c>
      <c r="U531" s="8">
        <f t="shared" si="88"/>
        <v>57.266666666666673</v>
      </c>
      <c r="V531" s="8">
        <f t="shared" si="89"/>
        <v>57.512500000000003</v>
      </c>
    </row>
    <row r="532" spans="1:22" ht="13.5" x14ac:dyDescent="0.25">
      <c r="A532" s="3">
        <f>RSI!A532</f>
        <v>42779</v>
      </c>
      <c r="B532" s="2">
        <f>RSI!B532</f>
        <v>38.361499999999999</v>
      </c>
      <c r="C532" s="2">
        <f>RSI!I532</f>
        <v>41.864332022968995</v>
      </c>
      <c r="D532" s="2">
        <f>MACD!E532</f>
        <v>-0.10556764884786674</v>
      </c>
      <c r="E532" s="2">
        <f>MACD!F532</f>
        <v>0.13365524302641946</v>
      </c>
      <c r="F532" s="2">
        <f>'Moving Avg'!D532</f>
        <v>38.361499999999999</v>
      </c>
      <c r="G532" s="2">
        <f>'Moving Avg'!F532</f>
        <v>38.389559999999996</v>
      </c>
      <c r="H532" s="2">
        <f>'Moving Avg'!G532</f>
        <v>39.581070000000011</v>
      </c>
      <c r="I532" s="2">
        <f>'Moving Avg'!H532</f>
        <v>32.795210000000004</v>
      </c>
      <c r="J532" s="6" t="str">
        <f>OBV!F532</f>
        <v>NEUTRAL</v>
      </c>
      <c r="K532" s="6" t="str">
        <f>OBV!G532</f>
        <v>NEUTRAL</v>
      </c>
      <c r="L532" s="6" t="str">
        <f>OBV!H532</f>
        <v>NEUTRAL</v>
      </c>
      <c r="M532" s="8">
        <f t="shared" si="80"/>
        <v>25</v>
      </c>
      <c r="N532" s="8">
        <f t="shared" si="81"/>
        <v>100</v>
      </c>
      <c r="O532" s="8">
        <f t="shared" si="82"/>
        <v>75</v>
      </c>
      <c r="P532" s="8">
        <f t="shared" si="83"/>
        <v>33</v>
      </c>
      <c r="Q532" s="9">
        <f t="shared" si="84"/>
        <v>59.95</v>
      </c>
      <c r="R532" s="9">
        <f t="shared" si="85"/>
        <v>59.5</v>
      </c>
      <c r="S532" s="9">
        <f t="shared" si="86"/>
        <v>52.35</v>
      </c>
      <c r="T532" s="9">
        <f t="shared" si="87"/>
        <v>58.25</v>
      </c>
      <c r="U532" s="8">
        <f t="shared" si="88"/>
        <v>57.266666666666673</v>
      </c>
      <c r="V532" s="8">
        <f t="shared" si="89"/>
        <v>57.512500000000003</v>
      </c>
    </row>
    <row r="533" spans="1:22" ht="13.5" x14ac:dyDescent="0.25">
      <c r="A533" s="3">
        <f>RSI!A533</f>
        <v>42780</v>
      </c>
      <c r="B533" s="2">
        <f>RSI!B533</f>
        <v>36.640799999999999</v>
      </c>
      <c r="C533" s="2">
        <f>RSI!I533</f>
        <v>24.410289971179864</v>
      </c>
      <c r="D533" s="2">
        <f>MACD!E533</f>
        <v>1.5447047306402339E-2</v>
      </c>
      <c r="E533" s="2">
        <f>MACD!F533</f>
        <v>0.11001360388241604</v>
      </c>
      <c r="F533" s="2">
        <f>'Moving Avg'!D533</f>
        <v>38.017359999999996</v>
      </c>
      <c r="G533" s="2">
        <f>'Moving Avg'!F533</f>
        <v>38.266260000000003</v>
      </c>
      <c r="H533" s="2">
        <f>'Moving Avg'!G533</f>
        <v>39.524756000000004</v>
      </c>
      <c r="I533" s="2">
        <f>'Moving Avg'!H533</f>
        <v>32.869076000000007</v>
      </c>
      <c r="J533" s="6" t="str">
        <f>OBV!F533</f>
        <v>BEARISH</v>
      </c>
      <c r="K533" s="6" t="str">
        <f>OBV!G533</f>
        <v>STRONG</v>
      </c>
      <c r="L533" s="6" t="str">
        <f>OBV!H533</f>
        <v>CONFIRMED BEARISH</v>
      </c>
      <c r="M533" s="8">
        <f t="shared" si="80"/>
        <v>50</v>
      </c>
      <c r="N533" s="8">
        <f t="shared" si="81"/>
        <v>100</v>
      </c>
      <c r="O533" s="8">
        <f t="shared" si="82"/>
        <v>75</v>
      </c>
      <c r="P533" s="8">
        <f t="shared" si="83"/>
        <v>33</v>
      </c>
      <c r="Q533" s="9">
        <f t="shared" si="84"/>
        <v>68.7</v>
      </c>
      <c r="R533" s="9">
        <f t="shared" si="85"/>
        <v>64.5</v>
      </c>
      <c r="S533" s="9">
        <f t="shared" si="86"/>
        <v>56.1</v>
      </c>
      <c r="T533" s="9">
        <f t="shared" si="87"/>
        <v>64.5</v>
      </c>
      <c r="U533" s="8">
        <f t="shared" si="88"/>
        <v>63.099999999999994</v>
      </c>
      <c r="V533" s="8">
        <f t="shared" si="89"/>
        <v>63.449999999999996</v>
      </c>
    </row>
    <row r="534" spans="1:22" ht="13.5" x14ac:dyDescent="0.25">
      <c r="A534" s="3">
        <f>RSI!A534</f>
        <v>42781</v>
      </c>
      <c r="B534" s="2">
        <f>RSI!B534</f>
        <v>35.619399999999999</v>
      </c>
      <c r="C534" s="2">
        <f>RSI!I534</f>
        <v>19.273537269418625</v>
      </c>
      <c r="D534" s="2">
        <f>MACD!E534</f>
        <v>0.20587568905340703</v>
      </c>
      <c r="E534" s="2">
        <f>MACD!F534</f>
        <v>0.12918602091661424</v>
      </c>
      <c r="F534" s="2">
        <f>'Moving Avg'!D534</f>
        <v>37.468939999999996</v>
      </c>
      <c r="G534" s="2">
        <f>'Moving Avg'!F534</f>
        <v>38.069344999999998</v>
      </c>
      <c r="H534" s="2">
        <f>'Moving Avg'!G534</f>
        <v>39.453168000000012</v>
      </c>
      <c r="I534" s="2">
        <f>'Moving Avg'!H534</f>
        <v>32.938709500000002</v>
      </c>
      <c r="J534" s="6" t="str">
        <f>OBV!F534</f>
        <v>BEARISH</v>
      </c>
      <c r="K534" s="6" t="str">
        <f>OBV!G534</f>
        <v>STRONG</v>
      </c>
      <c r="L534" s="6" t="str">
        <f>OBV!H534</f>
        <v>CONFIRMED BEARISH</v>
      </c>
      <c r="M534" s="8">
        <f t="shared" si="80"/>
        <v>50</v>
      </c>
      <c r="N534" s="8">
        <f t="shared" si="81"/>
        <v>0</v>
      </c>
      <c r="O534" s="8">
        <f t="shared" si="82"/>
        <v>50</v>
      </c>
      <c r="P534" s="8">
        <f t="shared" si="83"/>
        <v>33</v>
      </c>
      <c r="Q534" s="9">
        <f t="shared" si="84"/>
        <v>29.95</v>
      </c>
      <c r="R534" s="9">
        <f t="shared" si="85"/>
        <v>35.75</v>
      </c>
      <c r="S534" s="9">
        <f t="shared" si="86"/>
        <v>34.85</v>
      </c>
      <c r="T534" s="9">
        <f t="shared" si="87"/>
        <v>33.25</v>
      </c>
      <c r="U534" s="8">
        <f t="shared" si="88"/>
        <v>33.516666666666673</v>
      </c>
      <c r="V534" s="8">
        <f t="shared" si="89"/>
        <v>33.450000000000003</v>
      </c>
    </row>
    <row r="535" spans="1:22" ht="13.5" x14ac:dyDescent="0.25">
      <c r="A535" s="3">
        <f>RSI!A535</f>
        <v>42782</v>
      </c>
      <c r="B535" s="2">
        <f>RSI!B535</f>
        <v>35.619399999999999</v>
      </c>
      <c r="C535" s="2">
        <f>RSI!I535</f>
        <v>19.273537269418625</v>
      </c>
      <c r="D535" s="2">
        <f>MACD!E535</f>
        <v>0.38449897601697813</v>
      </c>
      <c r="E535" s="2">
        <f>MACD!F535</f>
        <v>0.18024861193668701</v>
      </c>
      <c r="F535" s="2">
        <f>'Moving Avg'!D535</f>
        <v>36.920519999999996</v>
      </c>
      <c r="G535" s="2">
        <f>'Moving Avg'!F535</f>
        <v>37.931319999999999</v>
      </c>
      <c r="H535" s="2">
        <f>'Moving Avg'!G535</f>
        <v>39.392622000000003</v>
      </c>
      <c r="I535" s="2">
        <f>'Moving Avg'!H535</f>
        <v>33.008342999999996</v>
      </c>
      <c r="J535" s="6" t="str">
        <f>OBV!F535</f>
        <v>BEARISH</v>
      </c>
      <c r="K535" s="6" t="str">
        <f>OBV!G535</f>
        <v>STRONG</v>
      </c>
      <c r="L535" s="6" t="str">
        <f>OBV!H535</f>
        <v>CONFIRMED BEARISH</v>
      </c>
      <c r="M535" s="8">
        <f t="shared" si="80"/>
        <v>50</v>
      </c>
      <c r="N535" s="8">
        <f t="shared" si="81"/>
        <v>0</v>
      </c>
      <c r="O535" s="8">
        <f t="shared" si="82"/>
        <v>50</v>
      </c>
      <c r="P535" s="8">
        <f t="shared" si="83"/>
        <v>33</v>
      </c>
      <c r="Q535" s="9">
        <f t="shared" si="84"/>
        <v>29.95</v>
      </c>
      <c r="R535" s="9">
        <f t="shared" si="85"/>
        <v>35.75</v>
      </c>
      <c r="S535" s="9">
        <f t="shared" si="86"/>
        <v>34.85</v>
      </c>
      <c r="T535" s="9">
        <f t="shared" si="87"/>
        <v>33.25</v>
      </c>
      <c r="U535" s="8">
        <f t="shared" si="88"/>
        <v>33.516666666666673</v>
      </c>
      <c r="V535" s="8">
        <f t="shared" si="89"/>
        <v>33.450000000000003</v>
      </c>
    </row>
    <row r="536" spans="1:22" ht="13.5" x14ac:dyDescent="0.25">
      <c r="A536" s="3">
        <f>RSI!A536</f>
        <v>42783</v>
      </c>
      <c r="B536" s="2">
        <f>RSI!B536</f>
        <v>35.619399999999999</v>
      </c>
      <c r="C536" s="2">
        <f>RSI!I536</f>
        <v>19.27353726941864</v>
      </c>
      <c r="D536" s="2">
        <f>MACD!E536</f>
        <v>0.55183746037855741</v>
      </c>
      <c r="E536" s="2">
        <f>MACD!F536</f>
        <v>0.25456638162506112</v>
      </c>
      <c r="F536" s="2">
        <f>'Moving Avg'!D536</f>
        <v>36.372100000000003</v>
      </c>
      <c r="G536" s="2">
        <f>'Moving Avg'!F536</f>
        <v>37.815840000000001</v>
      </c>
      <c r="H536" s="2">
        <f>'Moving Avg'!G536</f>
        <v>39.322874000000013</v>
      </c>
      <c r="I536" s="2">
        <f>'Moving Avg'!H536</f>
        <v>33.074739999999998</v>
      </c>
      <c r="J536" s="6" t="str">
        <f>OBV!F536</f>
        <v>BEARISH</v>
      </c>
      <c r="K536" s="6" t="str">
        <f>OBV!G536</f>
        <v>STRONG</v>
      </c>
      <c r="L536" s="6" t="str">
        <f>OBV!H536</f>
        <v>CONFIRMED BEARISH</v>
      </c>
      <c r="M536" s="8">
        <f t="shared" si="80"/>
        <v>50</v>
      </c>
      <c r="N536" s="8">
        <f t="shared" si="81"/>
        <v>0</v>
      </c>
      <c r="O536" s="8">
        <f t="shared" si="82"/>
        <v>50</v>
      </c>
      <c r="P536" s="8">
        <f t="shared" si="83"/>
        <v>33</v>
      </c>
      <c r="Q536" s="9">
        <f t="shared" si="84"/>
        <v>29.95</v>
      </c>
      <c r="R536" s="9">
        <f t="shared" si="85"/>
        <v>35.75</v>
      </c>
      <c r="S536" s="9">
        <f t="shared" si="86"/>
        <v>34.85</v>
      </c>
      <c r="T536" s="9">
        <f t="shared" si="87"/>
        <v>33.25</v>
      </c>
      <c r="U536" s="8">
        <f t="shared" si="88"/>
        <v>33.516666666666673</v>
      </c>
      <c r="V536" s="8">
        <f t="shared" si="89"/>
        <v>33.450000000000003</v>
      </c>
    </row>
    <row r="537" spans="1:22" ht="13.5" x14ac:dyDescent="0.25">
      <c r="A537" s="3">
        <f>RSI!A537</f>
        <v>42786</v>
      </c>
      <c r="B537" s="2">
        <f>RSI!B537</f>
        <v>36.5396</v>
      </c>
      <c r="C537" s="2">
        <f>RSI!I537</f>
        <v>34.728838846879583</v>
      </c>
      <c r="D537" s="2">
        <f>MACD!E537</f>
        <v>0.63318769786550888</v>
      </c>
      <c r="E537" s="2">
        <f>MACD!F537</f>
        <v>0.33029064487315068</v>
      </c>
      <c r="F537" s="2">
        <f>'Moving Avg'!D537</f>
        <v>36.007719999999999</v>
      </c>
      <c r="G537" s="2">
        <f>'Moving Avg'!F537</f>
        <v>37.781334999999999</v>
      </c>
      <c r="H537" s="2">
        <f>'Moving Avg'!G537</f>
        <v>39.293430000000015</v>
      </c>
      <c r="I537" s="2">
        <f>'Moving Avg'!H537</f>
        <v>33.145038499999998</v>
      </c>
      <c r="J537" s="6" t="str">
        <f>OBV!F537</f>
        <v>BEARISH</v>
      </c>
      <c r="K537" s="6" t="str">
        <f>OBV!G537</f>
        <v>STRONG</v>
      </c>
      <c r="L537" s="6" t="str">
        <f>OBV!H537</f>
        <v>CONFIRMED BEARISH</v>
      </c>
      <c r="M537" s="8">
        <f t="shared" si="80"/>
        <v>25</v>
      </c>
      <c r="N537" s="8">
        <f t="shared" si="81"/>
        <v>0</v>
      </c>
      <c r="O537" s="8">
        <f t="shared" si="82"/>
        <v>50</v>
      </c>
      <c r="P537" s="8">
        <f t="shared" si="83"/>
        <v>33</v>
      </c>
      <c r="Q537" s="9">
        <f t="shared" si="84"/>
        <v>21.2</v>
      </c>
      <c r="R537" s="9">
        <f t="shared" si="85"/>
        <v>30.75</v>
      </c>
      <c r="S537" s="9">
        <f t="shared" si="86"/>
        <v>31.1</v>
      </c>
      <c r="T537" s="9">
        <f t="shared" si="87"/>
        <v>27</v>
      </c>
      <c r="U537" s="8">
        <f t="shared" si="88"/>
        <v>27.683333333333337</v>
      </c>
      <c r="V537" s="8">
        <f t="shared" si="89"/>
        <v>27.512500000000003</v>
      </c>
    </row>
    <row r="538" spans="1:22" ht="13.5" x14ac:dyDescent="0.25">
      <c r="A538" s="3">
        <f>RSI!A538</f>
        <v>42787</v>
      </c>
      <c r="B538" s="2">
        <f>RSI!B538</f>
        <v>36.5396</v>
      </c>
      <c r="C538" s="2">
        <f>RSI!I538</f>
        <v>34.728838846879583</v>
      </c>
      <c r="D538" s="2">
        <f>MACD!E538</f>
        <v>0.71047021785824427</v>
      </c>
      <c r="E538" s="2">
        <f>MACD!F538</f>
        <v>0.40632655947016938</v>
      </c>
      <c r="F538" s="2">
        <f>'Moving Avg'!D538</f>
        <v>35.987479999999998</v>
      </c>
      <c r="G538" s="2">
        <f>'Moving Avg'!F538</f>
        <v>37.691159999999996</v>
      </c>
      <c r="H538" s="2">
        <f>'Moving Avg'!G538</f>
        <v>39.252760000000009</v>
      </c>
      <c r="I538" s="2">
        <f>'Moving Avg'!H538</f>
        <v>33.215336999999998</v>
      </c>
      <c r="J538" s="6" t="str">
        <f>OBV!F538</f>
        <v>BEARISH</v>
      </c>
      <c r="K538" s="6" t="str">
        <f>OBV!G538</f>
        <v>STRONG</v>
      </c>
      <c r="L538" s="6" t="str">
        <f>OBV!H538</f>
        <v>CONFIRMED BEARISH</v>
      </c>
      <c r="M538" s="8">
        <f t="shared" si="80"/>
        <v>25</v>
      </c>
      <c r="N538" s="8">
        <f t="shared" si="81"/>
        <v>0</v>
      </c>
      <c r="O538" s="8">
        <f t="shared" si="82"/>
        <v>50</v>
      </c>
      <c r="P538" s="8">
        <f t="shared" si="83"/>
        <v>33</v>
      </c>
      <c r="Q538" s="9">
        <f t="shared" si="84"/>
        <v>21.2</v>
      </c>
      <c r="R538" s="9">
        <f t="shared" si="85"/>
        <v>30.75</v>
      </c>
      <c r="S538" s="9">
        <f t="shared" si="86"/>
        <v>31.1</v>
      </c>
      <c r="T538" s="9">
        <f t="shared" si="87"/>
        <v>27</v>
      </c>
      <c r="U538" s="8">
        <f t="shared" si="88"/>
        <v>27.683333333333337</v>
      </c>
      <c r="V538" s="8">
        <f t="shared" si="89"/>
        <v>27.512500000000003</v>
      </c>
    </row>
    <row r="539" spans="1:22" ht="13.5" x14ac:dyDescent="0.25">
      <c r="A539" s="3">
        <f>RSI!A539</f>
        <v>42788</v>
      </c>
      <c r="B539" s="2">
        <f>RSI!B539</f>
        <v>36.5396</v>
      </c>
      <c r="C539" s="2">
        <f>RSI!I539</f>
        <v>34.728838846879583</v>
      </c>
      <c r="D539" s="2">
        <f>MACD!E539</f>
        <v>0.78368506722168974</v>
      </c>
      <c r="E539" s="2">
        <f>MACD!F539</f>
        <v>0.48179826102047352</v>
      </c>
      <c r="F539" s="2">
        <f>'Moving Avg'!D539</f>
        <v>36.171520000000001</v>
      </c>
      <c r="G539" s="2">
        <f>'Moving Avg'!F539</f>
        <v>37.600984999999994</v>
      </c>
      <c r="H539" s="2">
        <f>'Moving Avg'!G539</f>
        <v>39.19589400000001</v>
      </c>
      <c r="I539" s="2">
        <f>'Moving Avg'!H539</f>
        <v>33.28651</v>
      </c>
      <c r="J539" s="6" t="str">
        <f>OBV!F539</f>
        <v>BULLISH</v>
      </c>
      <c r="K539" s="6" t="str">
        <f>OBV!G539</f>
        <v>NEUTRAL</v>
      </c>
      <c r="L539" s="6" t="str">
        <f>OBV!H539</f>
        <v>CONFIRMED BULLISH</v>
      </c>
      <c r="M539" s="8">
        <f t="shared" si="80"/>
        <v>25</v>
      </c>
      <c r="N539" s="8">
        <f t="shared" si="81"/>
        <v>0</v>
      </c>
      <c r="O539" s="8">
        <f t="shared" si="82"/>
        <v>50</v>
      </c>
      <c r="P539" s="8">
        <f t="shared" si="83"/>
        <v>83.5</v>
      </c>
      <c r="Q539" s="9">
        <f t="shared" si="84"/>
        <v>28.774999999999999</v>
      </c>
      <c r="R539" s="9">
        <f t="shared" si="85"/>
        <v>43.375</v>
      </c>
      <c r="S539" s="9">
        <f t="shared" si="86"/>
        <v>53.825000000000003</v>
      </c>
      <c r="T539" s="9">
        <f t="shared" si="87"/>
        <v>39.625</v>
      </c>
      <c r="U539" s="8">
        <f t="shared" si="88"/>
        <v>41.991666666666667</v>
      </c>
      <c r="V539" s="8">
        <f t="shared" si="89"/>
        <v>41.400000000000006</v>
      </c>
    </row>
    <row r="540" spans="1:22" ht="13.5" x14ac:dyDescent="0.25">
      <c r="A540" s="3">
        <f>RSI!A540</f>
        <v>42789</v>
      </c>
      <c r="B540" s="2">
        <f>RSI!B540</f>
        <v>36.5304</v>
      </c>
      <c r="C540" s="2">
        <f>RSI!I540</f>
        <v>34.646011366004799</v>
      </c>
      <c r="D540" s="2">
        <f>MACD!E540</f>
        <v>0.85356011937570742</v>
      </c>
      <c r="E540" s="2">
        <f>MACD!F540</f>
        <v>0.55615063269152032</v>
      </c>
      <c r="F540" s="2">
        <f>'Moving Avg'!D540</f>
        <v>36.353719999999996</v>
      </c>
      <c r="G540" s="2">
        <f>'Moving Avg'!F540</f>
        <v>37.510349999999988</v>
      </c>
      <c r="H540" s="2">
        <f>'Moving Avg'!G540</f>
        <v>39.131852000000009</v>
      </c>
      <c r="I540" s="2">
        <f>'Moving Avg'!H540</f>
        <v>33.355450499999996</v>
      </c>
      <c r="J540" s="6" t="str">
        <f>OBV!F540</f>
        <v>BEARISH</v>
      </c>
      <c r="K540" s="6" t="str">
        <f>OBV!G540</f>
        <v>STRONG</v>
      </c>
      <c r="L540" s="6" t="str">
        <f>OBV!H540</f>
        <v>BEARISH DIVERGENCE</v>
      </c>
      <c r="M540" s="8">
        <f t="shared" si="80"/>
        <v>25</v>
      </c>
      <c r="N540" s="8">
        <f t="shared" si="81"/>
        <v>0</v>
      </c>
      <c r="O540" s="8">
        <f t="shared" si="82"/>
        <v>50</v>
      </c>
      <c r="P540" s="8">
        <f t="shared" si="83"/>
        <v>33</v>
      </c>
      <c r="Q540" s="9">
        <f t="shared" si="84"/>
        <v>21.2</v>
      </c>
      <c r="R540" s="9">
        <f t="shared" si="85"/>
        <v>30.75</v>
      </c>
      <c r="S540" s="9">
        <f t="shared" si="86"/>
        <v>31.1</v>
      </c>
      <c r="T540" s="9">
        <f t="shared" si="87"/>
        <v>27</v>
      </c>
      <c r="U540" s="8">
        <f t="shared" si="88"/>
        <v>27.683333333333337</v>
      </c>
      <c r="V540" s="8">
        <f t="shared" si="89"/>
        <v>27.512500000000003</v>
      </c>
    </row>
    <row r="541" spans="1:22" ht="13.5" x14ac:dyDescent="0.25">
      <c r="A541" s="3">
        <f>RSI!A541</f>
        <v>42790</v>
      </c>
      <c r="B541" s="2">
        <f>RSI!B541</f>
        <v>36.5304</v>
      </c>
      <c r="C541" s="2">
        <f>RSI!I541</f>
        <v>34.646011366004799</v>
      </c>
      <c r="D541" s="2">
        <f>MACD!E541</f>
        <v>0.91944558622714112</v>
      </c>
      <c r="E541" s="2">
        <f>MACD!F541</f>
        <v>0.62880962339864443</v>
      </c>
      <c r="F541" s="2">
        <f>'Moving Avg'!D541</f>
        <v>36.535919999999997</v>
      </c>
      <c r="G541" s="2">
        <f>'Moving Avg'!F541</f>
        <v>37.419714999999989</v>
      </c>
      <c r="H541" s="2">
        <f>'Moving Avg'!G541</f>
        <v>39.037996000000014</v>
      </c>
      <c r="I541" s="2">
        <f>'Moving Avg'!H541</f>
        <v>33.421547999999994</v>
      </c>
      <c r="J541" s="6" t="str">
        <f>OBV!F541</f>
        <v>BEARISH</v>
      </c>
      <c r="K541" s="6" t="str">
        <f>OBV!G541</f>
        <v>STRONG</v>
      </c>
      <c r="L541" s="6" t="str">
        <f>OBV!H541</f>
        <v>BEARISH DIVERGENCE</v>
      </c>
      <c r="M541" s="8">
        <f t="shared" si="80"/>
        <v>25</v>
      </c>
      <c r="N541" s="8">
        <f t="shared" si="81"/>
        <v>0</v>
      </c>
      <c r="O541" s="8">
        <f t="shared" si="82"/>
        <v>50</v>
      </c>
      <c r="P541" s="8">
        <f t="shared" si="83"/>
        <v>33</v>
      </c>
      <c r="Q541" s="9">
        <f t="shared" si="84"/>
        <v>21.2</v>
      </c>
      <c r="R541" s="9">
        <f t="shared" si="85"/>
        <v>30.75</v>
      </c>
      <c r="S541" s="9">
        <f t="shared" si="86"/>
        <v>31.1</v>
      </c>
      <c r="T541" s="9">
        <f t="shared" si="87"/>
        <v>27</v>
      </c>
      <c r="U541" s="8">
        <f t="shared" si="88"/>
        <v>27.683333333333337</v>
      </c>
      <c r="V541" s="8">
        <f t="shared" si="89"/>
        <v>27.512500000000003</v>
      </c>
    </row>
    <row r="542" spans="1:22" ht="13.5" x14ac:dyDescent="0.25">
      <c r="A542" s="3">
        <f>RSI!A542</f>
        <v>42793</v>
      </c>
      <c r="B542" s="2">
        <f>RSI!B542</f>
        <v>36.5304</v>
      </c>
      <c r="C542" s="2">
        <f>RSI!I542</f>
        <v>34.646011366004799</v>
      </c>
      <c r="D542" s="2">
        <f>MACD!E542</f>
        <v>0.98145447807681307</v>
      </c>
      <c r="E542" s="2">
        <f>MACD!F542</f>
        <v>0.69933859433427814</v>
      </c>
      <c r="F542" s="2">
        <f>'Moving Avg'!D542</f>
        <v>36.534079999999996</v>
      </c>
      <c r="G542" s="2">
        <f>'Moving Avg'!F542</f>
        <v>37.325399999999988</v>
      </c>
      <c r="H542" s="2">
        <f>'Moving Avg'!G542</f>
        <v>38.922608000000011</v>
      </c>
      <c r="I542" s="2">
        <f>'Moving Avg'!H542</f>
        <v>33.491100499999995</v>
      </c>
      <c r="J542" s="6" t="str">
        <f>OBV!F542</f>
        <v>BEARISH</v>
      </c>
      <c r="K542" s="6" t="str">
        <f>OBV!G542</f>
        <v>STRONG</v>
      </c>
      <c r="L542" s="6" t="str">
        <f>OBV!H542</f>
        <v>CONFIRMED BEARISH</v>
      </c>
      <c r="M542" s="8">
        <f t="shared" si="80"/>
        <v>25</v>
      </c>
      <c r="N542" s="8">
        <f t="shared" si="81"/>
        <v>0</v>
      </c>
      <c r="O542" s="8">
        <f t="shared" si="82"/>
        <v>50</v>
      </c>
      <c r="P542" s="8">
        <f t="shared" si="83"/>
        <v>33</v>
      </c>
      <c r="Q542" s="9">
        <f t="shared" si="84"/>
        <v>21.2</v>
      </c>
      <c r="R542" s="9">
        <f t="shared" si="85"/>
        <v>30.75</v>
      </c>
      <c r="S542" s="9">
        <f t="shared" si="86"/>
        <v>31.1</v>
      </c>
      <c r="T542" s="9">
        <f t="shared" si="87"/>
        <v>27</v>
      </c>
      <c r="U542" s="8">
        <f t="shared" si="88"/>
        <v>27.683333333333337</v>
      </c>
      <c r="V542" s="8">
        <f t="shared" si="89"/>
        <v>27.512500000000003</v>
      </c>
    </row>
    <row r="543" spans="1:22" ht="13.5" x14ac:dyDescent="0.25">
      <c r="A543" s="3">
        <f>RSI!A543</f>
        <v>42794</v>
      </c>
      <c r="B543" s="2">
        <f>RSI!B543</f>
        <v>36.990499999999997</v>
      </c>
      <c r="C543" s="2">
        <f>RSI!I543</f>
        <v>43.119564529165174</v>
      </c>
      <c r="D543" s="2">
        <f>MACD!E543</f>
        <v>0.7409149548470495</v>
      </c>
      <c r="E543" s="2">
        <f>MACD!F543</f>
        <v>0.70765386643683248</v>
      </c>
      <c r="F543" s="2">
        <f>'Moving Avg'!D543</f>
        <v>36.62426</v>
      </c>
      <c r="G543" s="2">
        <f>'Moving Avg'!F543</f>
        <v>37.254549999999988</v>
      </c>
      <c r="H543" s="2">
        <f>'Moving Avg'!G543</f>
        <v>38.815870000000011</v>
      </c>
      <c r="I543" s="2">
        <f>'Moving Avg'!H543</f>
        <v>33.559629999999991</v>
      </c>
      <c r="J543" s="6" t="str">
        <f>OBV!F543</f>
        <v>BEARISH</v>
      </c>
      <c r="K543" s="6" t="str">
        <f>OBV!G543</f>
        <v>STRONG</v>
      </c>
      <c r="L543" s="6" t="str">
        <f>OBV!H543</f>
        <v>BEARISH DIVERGENCE</v>
      </c>
      <c r="M543" s="8">
        <f t="shared" si="80"/>
        <v>25</v>
      </c>
      <c r="N543" s="8">
        <f t="shared" si="81"/>
        <v>0</v>
      </c>
      <c r="O543" s="8">
        <f t="shared" si="82"/>
        <v>50</v>
      </c>
      <c r="P543" s="8">
        <f t="shared" si="83"/>
        <v>33</v>
      </c>
      <c r="Q543" s="9">
        <f t="shared" si="84"/>
        <v>21.2</v>
      </c>
      <c r="R543" s="9">
        <f t="shared" si="85"/>
        <v>30.75</v>
      </c>
      <c r="S543" s="9">
        <f t="shared" si="86"/>
        <v>31.1</v>
      </c>
      <c r="T543" s="9">
        <f t="shared" si="87"/>
        <v>27</v>
      </c>
      <c r="U543" s="8">
        <f t="shared" si="88"/>
        <v>27.683333333333337</v>
      </c>
      <c r="V543" s="8">
        <f t="shared" si="89"/>
        <v>27.512500000000003</v>
      </c>
    </row>
    <row r="544" spans="1:22" ht="13.5" x14ac:dyDescent="0.25">
      <c r="A544" s="3">
        <f>RSI!A544</f>
        <v>42795</v>
      </c>
      <c r="B544" s="2">
        <f>RSI!B544</f>
        <v>37.450499999999998</v>
      </c>
      <c r="C544" s="2">
        <f>RSI!I544</f>
        <v>50.087344363494218</v>
      </c>
      <c r="D544" s="2">
        <f>MACD!E544</f>
        <v>0.34881686736108009</v>
      </c>
      <c r="E544" s="2">
        <f>MACD!F544</f>
        <v>0.63588646662168202</v>
      </c>
      <c r="F544" s="2">
        <f>'Moving Avg'!D544</f>
        <v>36.806440000000002</v>
      </c>
      <c r="G544" s="2">
        <f>'Moving Avg'!F544</f>
        <v>37.206699999999998</v>
      </c>
      <c r="H544" s="2">
        <f>'Moving Avg'!G544</f>
        <v>38.736736000000008</v>
      </c>
      <c r="I544" s="2">
        <f>'Moving Avg'!H544</f>
        <v>33.630459499999994</v>
      </c>
      <c r="J544" s="6" t="str">
        <f>OBV!F544</f>
        <v>BEARISH</v>
      </c>
      <c r="K544" s="6" t="str">
        <f>OBV!G544</f>
        <v>STRONG</v>
      </c>
      <c r="L544" s="6" t="str">
        <f>OBV!H544</f>
        <v>BEARISH DIVERGENCE</v>
      </c>
      <c r="M544" s="8">
        <f t="shared" si="80"/>
        <v>25</v>
      </c>
      <c r="N544" s="8">
        <f t="shared" si="81"/>
        <v>100</v>
      </c>
      <c r="O544" s="8">
        <f t="shared" si="82"/>
        <v>50</v>
      </c>
      <c r="P544" s="8">
        <f t="shared" si="83"/>
        <v>33</v>
      </c>
      <c r="Q544" s="9">
        <f t="shared" si="84"/>
        <v>56.2</v>
      </c>
      <c r="R544" s="9">
        <f t="shared" si="85"/>
        <v>50.75</v>
      </c>
      <c r="S544" s="9">
        <f t="shared" si="86"/>
        <v>46.1</v>
      </c>
      <c r="T544" s="9">
        <f t="shared" si="87"/>
        <v>52</v>
      </c>
      <c r="U544" s="8">
        <f t="shared" si="88"/>
        <v>51.016666666666673</v>
      </c>
      <c r="V544" s="8">
        <f t="shared" si="89"/>
        <v>51.262500000000003</v>
      </c>
    </row>
    <row r="545" spans="1:22" ht="13.5" x14ac:dyDescent="0.25">
      <c r="A545" s="3">
        <f>RSI!A545</f>
        <v>42796</v>
      </c>
      <c r="B545" s="2">
        <f>RSI!B545</f>
        <v>37.450499999999998</v>
      </c>
      <c r="C545" s="2">
        <f>RSI!I545</f>
        <v>50.087344363494218</v>
      </c>
      <c r="D545" s="2">
        <f>MACD!E545</f>
        <v>1.6775153605856019E-2</v>
      </c>
      <c r="E545" s="2">
        <f>MACD!F545</f>
        <v>0.51206420401851682</v>
      </c>
      <c r="F545" s="2">
        <f>'Moving Avg'!D545</f>
        <v>36.990459999999999</v>
      </c>
      <c r="G545" s="2">
        <f>'Moving Avg'!F545</f>
        <v>37.158850000000001</v>
      </c>
      <c r="H545" s="2">
        <f>'Moving Avg'!G545</f>
        <v>38.648400000000009</v>
      </c>
      <c r="I545" s="2">
        <f>'Moving Avg'!H545</f>
        <v>33.701813499999986</v>
      </c>
      <c r="J545" s="6" t="str">
        <f>OBV!F545</f>
        <v>BULLISH</v>
      </c>
      <c r="K545" s="6" t="str">
        <f>OBV!G545</f>
        <v>NEUTRAL</v>
      </c>
      <c r="L545" s="6" t="str">
        <f>OBV!H545</f>
        <v>CONFIRMED BULLISH</v>
      </c>
      <c r="M545" s="8">
        <f t="shared" si="80"/>
        <v>25</v>
      </c>
      <c r="N545" s="8">
        <f t="shared" si="81"/>
        <v>100</v>
      </c>
      <c r="O545" s="8">
        <f t="shared" si="82"/>
        <v>50</v>
      </c>
      <c r="P545" s="8">
        <f t="shared" si="83"/>
        <v>83.5</v>
      </c>
      <c r="Q545" s="9">
        <f t="shared" si="84"/>
        <v>63.774999999999999</v>
      </c>
      <c r="R545" s="9">
        <f t="shared" si="85"/>
        <v>63.375</v>
      </c>
      <c r="S545" s="9">
        <f t="shared" si="86"/>
        <v>68.825000000000003</v>
      </c>
      <c r="T545" s="9">
        <f t="shared" si="87"/>
        <v>64.625</v>
      </c>
      <c r="U545" s="8">
        <f t="shared" si="88"/>
        <v>65.325000000000003</v>
      </c>
      <c r="V545" s="8">
        <f t="shared" si="89"/>
        <v>65.150000000000006</v>
      </c>
    </row>
    <row r="546" spans="1:22" ht="13.5" x14ac:dyDescent="0.25">
      <c r="A546" s="3">
        <f>RSI!A546</f>
        <v>42797</v>
      </c>
      <c r="B546" s="2">
        <f>RSI!B546</f>
        <v>36.364699999999999</v>
      </c>
      <c r="C546" s="2">
        <f>RSI!I546</f>
        <v>37.50889405369864</v>
      </c>
      <c r="D546" s="2">
        <f>MACD!E546</f>
        <v>-0.18400026490443366</v>
      </c>
      <c r="E546" s="2">
        <f>MACD!F546</f>
        <v>0.37285131023392676</v>
      </c>
      <c r="F546" s="2">
        <f>'Moving Avg'!D546</f>
        <v>36.957319999999996</v>
      </c>
      <c r="G546" s="2">
        <f>'Moving Avg'!F546</f>
        <v>37.056709999999995</v>
      </c>
      <c r="H546" s="2">
        <f>'Moving Avg'!G546</f>
        <v>38.519944000000017</v>
      </c>
      <c r="I546" s="2">
        <f>'Moving Avg'!H546</f>
        <v>33.764501999999986</v>
      </c>
      <c r="J546" s="6" t="str">
        <f>OBV!F546</f>
        <v>BULLISH</v>
      </c>
      <c r="K546" s="6" t="str">
        <f>OBV!G546</f>
        <v>NEUTRAL</v>
      </c>
      <c r="L546" s="6" t="str">
        <f>OBV!H546</f>
        <v>BULLISH DIVERGENCE</v>
      </c>
      <c r="M546" s="8">
        <f t="shared" si="80"/>
        <v>25</v>
      </c>
      <c r="N546" s="8">
        <f t="shared" si="81"/>
        <v>100</v>
      </c>
      <c r="O546" s="8">
        <f t="shared" si="82"/>
        <v>50</v>
      </c>
      <c r="P546" s="8">
        <f t="shared" si="83"/>
        <v>66.5</v>
      </c>
      <c r="Q546" s="9">
        <f t="shared" si="84"/>
        <v>61.225000000000001</v>
      </c>
      <c r="R546" s="9">
        <f t="shared" si="85"/>
        <v>59.125</v>
      </c>
      <c r="S546" s="9">
        <f t="shared" si="86"/>
        <v>61.174999999999997</v>
      </c>
      <c r="T546" s="9">
        <f t="shared" si="87"/>
        <v>60.375</v>
      </c>
      <c r="U546" s="8">
        <f t="shared" si="88"/>
        <v>60.508333333333326</v>
      </c>
      <c r="V546" s="8">
        <f t="shared" si="89"/>
        <v>60.474999999999994</v>
      </c>
    </row>
    <row r="547" spans="1:22" ht="13.5" x14ac:dyDescent="0.25">
      <c r="A547" s="3">
        <f>RSI!A547</f>
        <v>42800</v>
      </c>
      <c r="B547" s="2">
        <f>RSI!B547</f>
        <v>37.275700000000001</v>
      </c>
      <c r="C547" s="2">
        <f>RSI!I547</f>
        <v>49.066239563567756</v>
      </c>
      <c r="D547" s="2">
        <f>MACD!E547</f>
        <v>-0.27361177211443533</v>
      </c>
      <c r="E547" s="2">
        <f>MACD!F547</f>
        <v>0.24355869376425435</v>
      </c>
      <c r="F547" s="2">
        <f>'Moving Avg'!D547</f>
        <v>37.106380000000001</v>
      </c>
      <c r="G547" s="2">
        <f>'Moving Avg'!F547</f>
        <v>37.002420000000001</v>
      </c>
      <c r="H547" s="2">
        <f>'Moving Avg'!G547</f>
        <v>38.409708000000002</v>
      </c>
      <c r="I547" s="2">
        <f>'Moving Avg'!H547</f>
        <v>33.831789499999985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  <c r="M547" s="8">
        <f t="shared" si="80"/>
        <v>25</v>
      </c>
      <c r="N547" s="8">
        <f t="shared" si="81"/>
        <v>100</v>
      </c>
      <c r="O547" s="8">
        <f t="shared" si="82"/>
        <v>50</v>
      </c>
      <c r="P547" s="8">
        <f t="shared" si="83"/>
        <v>83.5</v>
      </c>
      <c r="Q547" s="9">
        <f t="shared" si="84"/>
        <v>63.774999999999999</v>
      </c>
      <c r="R547" s="9">
        <f t="shared" si="85"/>
        <v>63.375</v>
      </c>
      <c r="S547" s="9">
        <f t="shared" si="86"/>
        <v>68.825000000000003</v>
      </c>
      <c r="T547" s="9">
        <f t="shared" si="87"/>
        <v>64.625</v>
      </c>
      <c r="U547" s="8">
        <f t="shared" si="88"/>
        <v>65.325000000000003</v>
      </c>
      <c r="V547" s="8">
        <f t="shared" si="89"/>
        <v>65.150000000000006</v>
      </c>
    </row>
    <row r="548" spans="1:22" ht="13.5" x14ac:dyDescent="0.25">
      <c r="A548" s="3">
        <f>RSI!A548</f>
        <v>42801</v>
      </c>
      <c r="B548" s="2">
        <f>RSI!B548</f>
        <v>37.275700000000001</v>
      </c>
      <c r="C548" s="2">
        <f>RSI!I548</f>
        <v>49.066239563567756</v>
      </c>
      <c r="D548" s="2">
        <f>MACD!E548</f>
        <v>-0.34909073904974264</v>
      </c>
      <c r="E548" s="2">
        <f>MACD!F548</f>
        <v>0.12502880720145493</v>
      </c>
      <c r="F548" s="2">
        <f>'Moving Avg'!D548</f>
        <v>37.163420000000002</v>
      </c>
      <c r="G548" s="2">
        <f>'Moving Avg'!F548</f>
        <v>36.948130000000006</v>
      </c>
      <c r="H548" s="2">
        <f>'Moving Avg'!G548</f>
        <v>38.312354000000006</v>
      </c>
      <c r="I548" s="2">
        <f>'Moving Avg'!H548</f>
        <v>33.900082999999988</v>
      </c>
      <c r="J548" s="6" t="str">
        <f>OBV!F548</f>
        <v>BEARISH</v>
      </c>
      <c r="K548" s="6" t="str">
        <f>OBV!G548</f>
        <v>NEUTRAL</v>
      </c>
      <c r="L548" s="6" t="str">
        <f>OBV!H548</f>
        <v>BEARISH DIVERGENCE</v>
      </c>
      <c r="M548" s="8">
        <f t="shared" si="80"/>
        <v>25</v>
      </c>
      <c r="N548" s="8">
        <f t="shared" si="81"/>
        <v>100</v>
      </c>
      <c r="O548" s="8">
        <f t="shared" si="82"/>
        <v>50</v>
      </c>
      <c r="P548" s="8">
        <f t="shared" si="83"/>
        <v>16.5</v>
      </c>
      <c r="Q548" s="9">
        <f t="shared" si="84"/>
        <v>53.725000000000001</v>
      </c>
      <c r="R548" s="9">
        <f t="shared" si="85"/>
        <v>46.625</v>
      </c>
      <c r="S548" s="9">
        <f t="shared" si="86"/>
        <v>38.674999999999997</v>
      </c>
      <c r="T548" s="9">
        <f t="shared" si="87"/>
        <v>47.875</v>
      </c>
      <c r="U548" s="8">
        <f t="shared" si="88"/>
        <v>46.341666666666661</v>
      </c>
      <c r="V548" s="8">
        <f t="shared" si="89"/>
        <v>46.724999999999994</v>
      </c>
    </row>
    <row r="549" spans="1:22" ht="13.5" x14ac:dyDescent="0.25">
      <c r="A549" s="3">
        <f>RSI!A549</f>
        <v>42802</v>
      </c>
      <c r="B549" s="2">
        <f>RSI!B549</f>
        <v>37.275700000000001</v>
      </c>
      <c r="C549" s="2">
        <f>RSI!I549</f>
        <v>49.066239563567748</v>
      </c>
      <c r="D549" s="2">
        <f>MACD!E549</f>
        <v>-0.41263704375347743</v>
      </c>
      <c r="E549" s="2">
        <f>MACD!F549</f>
        <v>1.7495637010468454E-2</v>
      </c>
      <c r="F549" s="2">
        <f>'Moving Avg'!D549</f>
        <v>37.128460000000004</v>
      </c>
      <c r="G549" s="2">
        <f>'Moving Avg'!F549</f>
        <v>36.893839999999997</v>
      </c>
      <c r="H549" s="2">
        <f>'Moving Avg'!G549</f>
        <v>38.229724000000004</v>
      </c>
      <c r="I549" s="2">
        <f>'Moving Avg'!H549</f>
        <v>33.967370499999994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  <c r="M549" s="8">
        <f t="shared" si="80"/>
        <v>25</v>
      </c>
      <c r="N549" s="8">
        <f t="shared" si="81"/>
        <v>100</v>
      </c>
      <c r="O549" s="8">
        <f t="shared" si="82"/>
        <v>50</v>
      </c>
      <c r="P549" s="8">
        <f t="shared" si="83"/>
        <v>16.5</v>
      </c>
      <c r="Q549" s="9">
        <f t="shared" si="84"/>
        <v>53.725000000000001</v>
      </c>
      <c r="R549" s="9">
        <f t="shared" si="85"/>
        <v>46.625</v>
      </c>
      <c r="S549" s="9">
        <f t="shared" si="86"/>
        <v>38.674999999999997</v>
      </c>
      <c r="T549" s="9">
        <f t="shared" si="87"/>
        <v>47.875</v>
      </c>
      <c r="U549" s="8">
        <f t="shared" si="88"/>
        <v>46.341666666666661</v>
      </c>
      <c r="V549" s="8">
        <f t="shared" si="89"/>
        <v>46.724999999999994</v>
      </c>
    </row>
    <row r="550" spans="1:22" ht="13.5" x14ac:dyDescent="0.25">
      <c r="A550" s="3">
        <f>RSI!A550</f>
        <v>42803</v>
      </c>
      <c r="B550" s="2">
        <f>RSI!B550</f>
        <v>37.275700000000001</v>
      </c>
      <c r="C550" s="2">
        <f>RSI!I550</f>
        <v>49.066239563567741</v>
      </c>
      <c r="D550" s="2">
        <f>MACD!E550</f>
        <v>-0.4675256067691862</v>
      </c>
      <c r="E550" s="2">
        <f>MACD!F550</f>
        <v>-7.9508611745462476E-2</v>
      </c>
      <c r="F550" s="2">
        <f>'Moving Avg'!D550</f>
        <v>37.093499999999999</v>
      </c>
      <c r="G550" s="2">
        <f>'Moving Avg'!F550</f>
        <v>36.839550000000003</v>
      </c>
      <c r="H550" s="2">
        <f>'Moving Avg'!G550</f>
        <v>38.14709400000001</v>
      </c>
      <c r="I550" s="2">
        <f>'Moving Avg'!H550</f>
        <v>34.034657999999993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  <c r="M550" s="8">
        <f t="shared" si="80"/>
        <v>25</v>
      </c>
      <c r="N550" s="8">
        <f t="shared" si="81"/>
        <v>100</v>
      </c>
      <c r="O550" s="8">
        <f t="shared" si="82"/>
        <v>50</v>
      </c>
      <c r="P550" s="8">
        <f t="shared" si="83"/>
        <v>16.5</v>
      </c>
      <c r="Q550" s="9">
        <f t="shared" si="84"/>
        <v>53.725000000000001</v>
      </c>
      <c r="R550" s="9">
        <f t="shared" si="85"/>
        <v>46.625</v>
      </c>
      <c r="S550" s="9">
        <f t="shared" si="86"/>
        <v>38.674999999999997</v>
      </c>
      <c r="T550" s="9">
        <f t="shared" si="87"/>
        <v>47.875</v>
      </c>
      <c r="U550" s="8">
        <f t="shared" si="88"/>
        <v>46.341666666666661</v>
      </c>
      <c r="V550" s="8">
        <f t="shared" si="89"/>
        <v>46.724999999999994</v>
      </c>
    </row>
    <row r="551" spans="1:22" ht="13.5" x14ac:dyDescent="0.25">
      <c r="A551" s="3">
        <f>RSI!A551</f>
        <v>42804</v>
      </c>
      <c r="B551" s="2">
        <f>RSI!B551</f>
        <v>37.275700000000001</v>
      </c>
      <c r="C551" s="2">
        <f>RSI!I551</f>
        <v>49.066239563567741</v>
      </c>
      <c r="D551" s="2">
        <f>MACD!E551</f>
        <v>-0.51369498683256154</v>
      </c>
      <c r="E551" s="2">
        <f>MACD!F551</f>
        <v>-0.16634588676288231</v>
      </c>
      <c r="F551" s="2">
        <f>'Moving Avg'!D551</f>
        <v>37.275700000000001</v>
      </c>
      <c r="G551" s="2">
        <f>'Moving Avg'!F551</f>
        <v>36.785260000000008</v>
      </c>
      <c r="H551" s="2">
        <f>'Moving Avg'!G551</f>
        <v>38.07366600000001</v>
      </c>
      <c r="I551" s="2">
        <f>'Moving Avg'!H551</f>
        <v>34.101945499999999</v>
      </c>
      <c r="J551" s="6" t="str">
        <f>OBV!F551</f>
        <v>BULLISH</v>
      </c>
      <c r="K551" s="6" t="str">
        <f>OBV!G551</f>
        <v>NEUTRAL</v>
      </c>
      <c r="L551" s="6" t="str">
        <f>OBV!H551</f>
        <v>CONFIRMED BULLISH</v>
      </c>
      <c r="M551" s="8">
        <f t="shared" si="80"/>
        <v>25</v>
      </c>
      <c r="N551" s="8">
        <f t="shared" si="81"/>
        <v>100</v>
      </c>
      <c r="O551" s="8">
        <f t="shared" si="82"/>
        <v>50</v>
      </c>
      <c r="P551" s="8">
        <f t="shared" si="83"/>
        <v>83.5</v>
      </c>
      <c r="Q551" s="9">
        <f t="shared" si="84"/>
        <v>63.774999999999999</v>
      </c>
      <c r="R551" s="9">
        <f t="shared" si="85"/>
        <v>63.375</v>
      </c>
      <c r="S551" s="9">
        <f t="shared" si="86"/>
        <v>68.825000000000003</v>
      </c>
      <c r="T551" s="9">
        <f t="shared" si="87"/>
        <v>64.625</v>
      </c>
      <c r="U551" s="8">
        <f t="shared" si="88"/>
        <v>65.325000000000003</v>
      </c>
      <c r="V551" s="8">
        <f t="shared" si="89"/>
        <v>65.150000000000006</v>
      </c>
    </row>
    <row r="552" spans="1:22" ht="13.5" x14ac:dyDescent="0.25">
      <c r="A552" s="3">
        <f>RSI!A552</f>
        <v>42807</v>
      </c>
      <c r="B552" s="2">
        <f>RSI!B552</f>
        <v>37.275700000000001</v>
      </c>
      <c r="C552" s="2">
        <f>RSI!I552</f>
        <v>49.066239563567741</v>
      </c>
      <c r="D552" s="2">
        <f>MACD!E552</f>
        <v>-0.55250695141972983</v>
      </c>
      <c r="E552" s="2">
        <f>MACD!F552</f>
        <v>-0.24357809969425182</v>
      </c>
      <c r="F552" s="2">
        <f>'Moving Avg'!D552</f>
        <v>37.275700000000001</v>
      </c>
      <c r="G552" s="2">
        <f>'Moving Avg'!F552</f>
        <v>36.730970000000006</v>
      </c>
      <c r="H552" s="2">
        <f>'Moving Avg'!G552</f>
        <v>38.000237999999996</v>
      </c>
      <c r="I552" s="2">
        <f>'Moving Avg'!H552</f>
        <v>34.169232999999991</v>
      </c>
      <c r="J552" s="6" t="str">
        <f>OBV!F552</f>
        <v>NEUTRAL</v>
      </c>
      <c r="K552" s="6" t="str">
        <f>OBV!G552</f>
        <v>NEUTRAL</v>
      </c>
      <c r="L552" s="6" t="str">
        <f>OBV!H552</f>
        <v>NEUTRAL</v>
      </c>
      <c r="M552" s="8">
        <f t="shared" si="80"/>
        <v>25</v>
      </c>
      <c r="N552" s="8">
        <f t="shared" si="81"/>
        <v>100</v>
      </c>
      <c r="O552" s="8">
        <f t="shared" si="82"/>
        <v>50</v>
      </c>
      <c r="P552" s="8">
        <f t="shared" si="83"/>
        <v>33</v>
      </c>
      <c r="Q552" s="9">
        <f t="shared" si="84"/>
        <v>56.2</v>
      </c>
      <c r="R552" s="9">
        <f t="shared" si="85"/>
        <v>50.75</v>
      </c>
      <c r="S552" s="9">
        <f t="shared" si="86"/>
        <v>46.1</v>
      </c>
      <c r="T552" s="9">
        <f t="shared" si="87"/>
        <v>52</v>
      </c>
      <c r="U552" s="8">
        <f t="shared" si="88"/>
        <v>51.016666666666673</v>
      </c>
      <c r="V552" s="8">
        <f t="shared" si="89"/>
        <v>51.262500000000003</v>
      </c>
    </row>
    <row r="553" spans="1:22" ht="13.5" x14ac:dyDescent="0.25">
      <c r="A553" s="3">
        <f>RSI!A553</f>
        <v>42808</v>
      </c>
      <c r="B553" s="2">
        <f>RSI!B553</f>
        <v>37.349299999999999</v>
      </c>
      <c r="C553" s="2">
        <f>RSI!I553</f>
        <v>50.226369785796884</v>
      </c>
      <c r="D553" s="2">
        <f>MACD!E553</f>
        <v>-0.51977949402882473</v>
      </c>
      <c r="E553" s="2">
        <f>MACD!F553</f>
        <v>-0.29881837856116644</v>
      </c>
      <c r="F553" s="2">
        <f>'Moving Avg'!D553</f>
        <v>37.290419999999997</v>
      </c>
      <c r="G553" s="2">
        <f>'Moving Avg'!F553</f>
        <v>36.766395000000003</v>
      </c>
      <c r="H553" s="2">
        <f>'Moving Avg'!G553</f>
        <v>37.928282000000003</v>
      </c>
      <c r="I553" s="2">
        <f>'Moving Avg'!H553</f>
        <v>34.233520999999989</v>
      </c>
      <c r="J553" s="6" t="str">
        <f>OBV!F553</f>
        <v>BULLISH</v>
      </c>
      <c r="K553" s="6" t="str">
        <f>OBV!G553</f>
        <v>WEAK</v>
      </c>
      <c r="L553" s="6" t="str">
        <f>OBV!H553</f>
        <v>CONFIRMED BULLISH</v>
      </c>
      <c r="M553" s="8">
        <f t="shared" si="80"/>
        <v>25</v>
      </c>
      <c r="N553" s="8">
        <f t="shared" si="81"/>
        <v>100</v>
      </c>
      <c r="O553" s="8">
        <f t="shared" si="82"/>
        <v>50</v>
      </c>
      <c r="P553" s="8">
        <f t="shared" si="83"/>
        <v>67</v>
      </c>
      <c r="Q553" s="9">
        <f t="shared" si="84"/>
        <v>61.3</v>
      </c>
      <c r="R553" s="9">
        <f t="shared" si="85"/>
        <v>59.25</v>
      </c>
      <c r="S553" s="9">
        <f t="shared" si="86"/>
        <v>61.400000000000006</v>
      </c>
      <c r="T553" s="9">
        <f t="shared" si="87"/>
        <v>60.5</v>
      </c>
      <c r="U553" s="8">
        <f t="shared" si="88"/>
        <v>60.65</v>
      </c>
      <c r="V553" s="8">
        <f t="shared" si="89"/>
        <v>60.612499999999997</v>
      </c>
    </row>
    <row r="554" spans="1:22" ht="13.5" x14ac:dyDescent="0.25">
      <c r="A554" s="3">
        <f>RSI!A554</f>
        <v>42809</v>
      </c>
      <c r="B554" s="2">
        <f>RSI!B554</f>
        <v>37.349299999999999</v>
      </c>
      <c r="C554" s="2">
        <f>RSI!I554</f>
        <v>50.226369785796884</v>
      </c>
      <c r="D554" s="2">
        <f>MACD!E554</f>
        <v>-0.42153456879061224</v>
      </c>
      <c r="E554" s="2">
        <f>MACD!F554</f>
        <v>-0.32336161660705559</v>
      </c>
      <c r="F554" s="2">
        <f>'Moving Avg'!D554</f>
        <v>37.305140000000002</v>
      </c>
      <c r="G554" s="2">
        <f>'Moving Avg'!F554</f>
        <v>36.852890000000002</v>
      </c>
      <c r="H554" s="2">
        <f>'Moving Avg'!G554</f>
        <v>37.880250000000004</v>
      </c>
      <c r="I554" s="2">
        <f>'Moving Avg'!H554</f>
        <v>34.297240499999987</v>
      </c>
      <c r="J554" s="6" t="str">
        <f>OBV!F554</f>
        <v>BULLISH</v>
      </c>
      <c r="K554" s="6" t="str">
        <f>OBV!G554</f>
        <v>WEAK</v>
      </c>
      <c r="L554" s="6" t="str">
        <f>OBV!H554</f>
        <v>CONFIRMED BULLISH</v>
      </c>
      <c r="M554" s="8">
        <f t="shared" si="80"/>
        <v>25</v>
      </c>
      <c r="N554" s="8">
        <f t="shared" si="81"/>
        <v>100</v>
      </c>
      <c r="O554" s="8">
        <f t="shared" si="82"/>
        <v>50</v>
      </c>
      <c r="P554" s="8">
        <f t="shared" si="83"/>
        <v>67</v>
      </c>
      <c r="Q554" s="9">
        <f t="shared" si="84"/>
        <v>61.3</v>
      </c>
      <c r="R554" s="9">
        <f t="shared" si="85"/>
        <v>59.25</v>
      </c>
      <c r="S554" s="9">
        <f t="shared" si="86"/>
        <v>61.400000000000006</v>
      </c>
      <c r="T554" s="9">
        <f t="shared" si="87"/>
        <v>60.5</v>
      </c>
      <c r="U554" s="8">
        <f t="shared" si="88"/>
        <v>60.65</v>
      </c>
      <c r="V554" s="8">
        <f t="shared" si="89"/>
        <v>60.612499999999997</v>
      </c>
    </row>
    <row r="555" spans="1:22" ht="13.5" x14ac:dyDescent="0.25">
      <c r="A555" s="3">
        <f>RSI!A555</f>
        <v>42810</v>
      </c>
      <c r="B555" s="2">
        <f>RSI!B555</f>
        <v>37.349299999999999</v>
      </c>
      <c r="C555" s="2">
        <f>RSI!I555</f>
        <v>50.226369785796884</v>
      </c>
      <c r="D555" s="2">
        <f>MACD!E555</f>
        <v>-0.3386049599140506</v>
      </c>
      <c r="E555" s="2">
        <f>MACD!F555</f>
        <v>-0.32641028526845461</v>
      </c>
      <c r="F555" s="2">
        <f>'Moving Avg'!D555</f>
        <v>37.319859999999998</v>
      </c>
      <c r="G555" s="2">
        <f>'Moving Avg'!F555</f>
        <v>36.939385000000001</v>
      </c>
      <c r="H555" s="2">
        <f>'Moving Avg'!G555</f>
        <v>37.832218000000005</v>
      </c>
      <c r="I555" s="2">
        <f>'Moving Avg'!H555</f>
        <v>34.36060999999998</v>
      </c>
      <c r="J555" s="6" t="str">
        <f>OBV!F555</f>
        <v>BULLISH</v>
      </c>
      <c r="K555" s="6" t="str">
        <f>OBV!G555</f>
        <v>WEAK</v>
      </c>
      <c r="L555" s="6" t="str">
        <f>OBV!H555</f>
        <v>CONFIRMED BULLISH</v>
      </c>
      <c r="M555" s="8">
        <f t="shared" si="80"/>
        <v>25</v>
      </c>
      <c r="N555" s="8">
        <f t="shared" si="81"/>
        <v>45</v>
      </c>
      <c r="O555" s="8">
        <f t="shared" si="82"/>
        <v>50</v>
      </c>
      <c r="P555" s="8">
        <f t="shared" si="83"/>
        <v>67</v>
      </c>
      <c r="Q555" s="9">
        <f t="shared" si="84"/>
        <v>42.05</v>
      </c>
      <c r="R555" s="9">
        <f t="shared" si="85"/>
        <v>48.25</v>
      </c>
      <c r="S555" s="9">
        <f t="shared" si="86"/>
        <v>53.150000000000006</v>
      </c>
      <c r="T555" s="9">
        <f t="shared" si="87"/>
        <v>46.75</v>
      </c>
      <c r="U555" s="8">
        <f t="shared" si="88"/>
        <v>47.816666666666663</v>
      </c>
      <c r="V555" s="8">
        <f t="shared" si="89"/>
        <v>47.55</v>
      </c>
    </row>
    <row r="556" spans="1:22" ht="13.5" x14ac:dyDescent="0.25">
      <c r="A556" s="3">
        <f>RSI!A556</f>
        <v>42811</v>
      </c>
      <c r="B556" s="2">
        <f>RSI!B556</f>
        <v>37.349299999999999</v>
      </c>
      <c r="C556" s="2">
        <f>RSI!I556</f>
        <v>50.226369785796884</v>
      </c>
      <c r="D556" s="2">
        <f>MACD!E556</f>
        <v>-0.43566575113710115</v>
      </c>
      <c r="E556" s="2">
        <f>MACD!F556</f>
        <v>-0.34826137844218397</v>
      </c>
      <c r="F556" s="2">
        <f>'Moving Avg'!D556</f>
        <v>37.334580000000003</v>
      </c>
      <c r="G556" s="2">
        <f>'Moving Avg'!F556</f>
        <v>37.025880000000001</v>
      </c>
      <c r="H556" s="2">
        <f>'Moving Avg'!G556</f>
        <v>37.769462000000011</v>
      </c>
      <c r="I556" s="2">
        <f>'Moving Avg'!H556</f>
        <v>34.420305499999984</v>
      </c>
      <c r="J556" s="6" t="str">
        <f>OBV!F556</f>
        <v>BULLISH</v>
      </c>
      <c r="K556" s="6" t="str">
        <f>OBV!G556</f>
        <v>WEAK</v>
      </c>
      <c r="L556" s="6" t="str">
        <f>OBV!H556</f>
        <v>CONFIRMED BULLISH</v>
      </c>
      <c r="M556" s="8">
        <f t="shared" si="80"/>
        <v>25</v>
      </c>
      <c r="N556" s="8">
        <f t="shared" si="81"/>
        <v>100</v>
      </c>
      <c r="O556" s="8">
        <f t="shared" si="82"/>
        <v>50</v>
      </c>
      <c r="P556" s="8">
        <f t="shared" si="83"/>
        <v>67</v>
      </c>
      <c r="Q556" s="9">
        <f t="shared" si="84"/>
        <v>61.3</v>
      </c>
      <c r="R556" s="9">
        <f t="shared" si="85"/>
        <v>59.25</v>
      </c>
      <c r="S556" s="9">
        <f t="shared" si="86"/>
        <v>61.400000000000006</v>
      </c>
      <c r="T556" s="9">
        <f t="shared" si="87"/>
        <v>60.5</v>
      </c>
      <c r="U556" s="8">
        <f t="shared" si="88"/>
        <v>60.65</v>
      </c>
      <c r="V556" s="8">
        <f t="shared" si="89"/>
        <v>60.612499999999997</v>
      </c>
    </row>
    <row r="557" spans="1:22" ht="13.5" x14ac:dyDescent="0.25">
      <c r="A557" s="3">
        <f>RSI!A557</f>
        <v>42815</v>
      </c>
      <c r="B557" s="2">
        <f>RSI!B557</f>
        <v>37.349299999999999</v>
      </c>
      <c r="C557" s="2">
        <f>RSI!I557</f>
        <v>50.226369785796884</v>
      </c>
      <c r="D557" s="2">
        <f>MACD!E557</f>
        <v>-0.37781234538721264</v>
      </c>
      <c r="E557" s="2">
        <f>MACD!F557</f>
        <v>-0.35417157183118969</v>
      </c>
      <c r="F557" s="2">
        <f>'Moving Avg'!D557</f>
        <v>37.349299999999999</v>
      </c>
      <c r="G557" s="2">
        <f>'Moving Avg'!F557</f>
        <v>37.066364999999998</v>
      </c>
      <c r="H557" s="2">
        <f>'Moving Avg'!G557</f>
        <v>37.730630000000005</v>
      </c>
      <c r="I557" s="2">
        <f>'Moving Avg'!H557</f>
        <v>34.480000999999987</v>
      </c>
      <c r="J557" s="6" t="str">
        <f>OBV!F557</f>
        <v>BULLISH</v>
      </c>
      <c r="K557" s="6" t="str">
        <f>OBV!G557</f>
        <v>WEAK</v>
      </c>
      <c r="L557" s="6" t="str">
        <f>OBV!H557</f>
        <v>CONFIRMED BULLISH</v>
      </c>
      <c r="M557" s="8">
        <f t="shared" si="80"/>
        <v>25</v>
      </c>
      <c r="N557" s="8">
        <f t="shared" si="81"/>
        <v>100</v>
      </c>
      <c r="O557" s="8">
        <f t="shared" si="82"/>
        <v>50</v>
      </c>
      <c r="P557" s="8">
        <f t="shared" si="83"/>
        <v>67</v>
      </c>
      <c r="Q557" s="9">
        <f t="shared" si="84"/>
        <v>61.3</v>
      </c>
      <c r="R557" s="9">
        <f t="shared" si="85"/>
        <v>59.25</v>
      </c>
      <c r="S557" s="9">
        <f t="shared" si="86"/>
        <v>61.400000000000006</v>
      </c>
      <c r="T557" s="9">
        <f t="shared" si="87"/>
        <v>60.5</v>
      </c>
      <c r="U557" s="8">
        <f t="shared" si="88"/>
        <v>60.65</v>
      </c>
      <c r="V557" s="8">
        <f t="shared" si="89"/>
        <v>60.612499999999997</v>
      </c>
    </row>
    <row r="558" spans="1:22" ht="13.5" x14ac:dyDescent="0.25">
      <c r="A558" s="3">
        <f>RSI!A558</f>
        <v>42816</v>
      </c>
      <c r="B558" s="2">
        <f>RSI!B558</f>
        <v>37.349299999999999</v>
      </c>
      <c r="C558" s="2">
        <f>RSI!I558</f>
        <v>50.226369785796869</v>
      </c>
      <c r="D558" s="2">
        <f>MACD!E558</f>
        <v>-0.32901879563573999</v>
      </c>
      <c r="E558" s="2">
        <f>MACD!F558</f>
        <v>-0.34914101659209973</v>
      </c>
      <c r="F558" s="2">
        <f>'Moving Avg'!D558</f>
        <v>37.349299999999999</v>
      </c>
      <c r="G558" s="2">
        <f>'Moving Avg'!F558</f>
        <v>37.106849999999994</v>
      </c>
      <c r="H558" s="2">
        <f>'Moving Avg'!G558</f>
        <v>37.686278000000009</v>
      </c>
      <c r="I558" s="2">
        <f>'Moving Avg'!H558</f>
        <v>34.539652999999987</v>
      </c>
      <c r="J558" s="6" t="str">
        <f>OBV!F558</f>
        <v>NEUTRAL</v>
      </c>
      <c r="K558" s="6" t="str">
        <f>OBV!G558</f>
        <v>NEUTRAL</v>
      </c>
      <c r="L558" s="6" t="str">
        <f>OBV!H558</f>
        <v>NEUTRAL</v>
      </c>
      <c r="M558" s="8">
        <f t="shared" si="80"/>
        <v>25</v>
      </c>
      <c r="N558" s="8">
        <f t="shared" si="81"/>
        <v>0</v>
      </c>
      <c r="O558" s="8">
        <f t="shared" si="82"/>
        <v>50</v>
      </c>
      <c r="P558" s="8">
        <f t="shared" si="83"/>
        <v>33</v>
      </c>
      <c r="Q558" s="9">
        <f t="shared" si="84"/>
        <v>21.2</v>
      </c>
      <c r="R558" s="9">
        <f t="shared" si="85"/>
        <v>30.75</v>
      </c>
      <c r="S558" s="9">
        <f t="shared" si="86"/>
        <v>31.1</v>
      </c>
      <c r="T558" s="9">
        <f t="shared" si="87"/>
        <v>27</v>
      </c>
      <c r="U558" s="8">
        <f t="shared" si="88"/>
        <v>27.683333333333337</v>
      </c>
      <c r="V558" s="8">
        <f t="shared" si="89"/>
        <v>27.512500000000003</v>
      </c>
    </row>
    <row r="559" spans="1:22" ht="13.5" x14ac:dyDescent="0.25">
      <c r="A559" s="3">
        <f>RSI!A559</f>
        <v>42817</v>
      </c>
      <c r="B559" s="2">
        <f>RSI!B559</f>
        <v>37.349299999999999</v>
      </c>
      <c r="C559" s="2">
        <f>RSI!I559</f>
        <v>50.226369785796869</v>
      </c>
      <c r="D559" s="2">
        <f>MACD!E559</f>
        <v>-0.28787947550982551</v>
      </c>
      <c r="E559" s="2">
        <f>MACD!F559</f>
        <v>-0.33688870837564489</v>
      </c>
      <c r="F559" s="2">
        <f>'Moving Avg'!D559</f>
        <v>37.349299999999999</v>
      </c>
      <c r="G559" s="2">
        <f>'Moving Avg'!F559</f>
        <v>37.147334999999998</v>
      </c>
      <c r="H559" s="2">
        <f>'Moving Avg'!G559</f>
        <v>37.641926000000005</v>
      </c>
      <c r="I559" s="2">
        <f>'Moving Avg'!H559</f>
        <v>34.598692499999984</v>
      </c>
      <c r="J559" s="6" t="str">
        <f>OBV!F559</f>
        <v>NEUTRAL</v>
      </c>
      <c r="K559" s="6" t="str">
        <f>OBV!G559</f>
        <v>NEUTRAL</v>
      </c>
      <c r="L559" s="6" t="str">
        <f>OBV!H559</f>
        <v>NEUTRAL</v>
      </c>
      <c r="M559" s="8">
        <f t="shared" si="80"/>
        <v>25</v>
      </c>
      <c r="N559" s="8">
        <f t="shared" si="81"/>
        <v>0</v>
      </c>
      <c r="O559" s="8">
        <f t="shared" si="82"/>
        <v>50</v>
      </c>
      <c r="P559" s="8">
        <f t="shared" si="83"/>
        <v>33</v>
      </c>
      <c r="Q559" s="9">
        <f t="shared" si="84"/>
        <v>21.2</v>
      </c>
      <c r="R559" s="9">
        <f t="shared" si="85"/>
        <v>30.75</v>
      </c>
      <c r="S559" s="9">
        <f t="shared" si="86"/>
        <v>31.1</v>
      </c>
      <c r="T559" s="9">
        <f t="shared" si="87"/>
        <v>27</v>
      </c>
      <c r="U559" s="8">
        <f t="shared" si="88"/>
        <v>27.683333333333337</v>
      </c>
      <c r="V559" s="8">
        <f t="shared" si="89"/>
        <v>27.512500000000003</v>
      </c>
    </row>
    <row r="560" spans="1:22" ht="13.5" x14ac:dyDescent="0.25">
      <c r="A560" s="3">
        <f>RSI!A560</f>
        <v>42818</v>
      </c>
      <c r="B560" s="2">
        <f>RSI!B560</f>
        <v>37.349299999999999</v>
      </c>
      <c r="C560" s="2">
        <f>RSI!I560</f>
        <v>50.226369785796869</v>
      </c>
      <c r="D560" s="2">
        <f>MACD!E560</f>
        <v>-0.25320588309767089</v>
      </c>
      <c r="E560" s="2">
        <f>MACD!F560</f>
        <v>-0.32015214332005015</v>
      </c>
      <c r="F560" s="2">
        <f>'Moving Avg'!D560</f>
        <v>37.349299999999999</v>
      </c>
      <c r="G560" s="2">
        <f>'Moving Avg'!F560</f>
        <v>37.188279999999999</v>
      </c>
      <c r="H560" s="2">
        <f>'Moving Avg'!G560</f>
        <v>37.597574000000016</v>
      </c>
      <c r="I560" s="2">
        <f>'Moving Avg'!H560</f>
        <v>34.657731999999982</v>
      </c>
      <c r="J560" s="6" t="str">
        <f>OBV!F560</f>
        <v>NEUTRAL</v>
      </c>
      <c r="K560" s="6" t="str">
        <f>OBV!G560</f>
        <v>NEUTRAL</v>
      </c>
      <c r="L560" s="6" t="str">
        <f>OBV!H560</f>
        <v>NEUTRAL</v>
      </c>
      <c r="M560" s="8">
        <f t="shared" si="80"/>
        <v>25</v>
      </c>
      <c r="N560" s="8">
        <f t="shared" si="81"/>
        <v>0</v>
      </c>
      <c r="O560" s="8">
        <f t="shared" si="82"/>
        <v>50</v>
      </c>
      <c r="P560" s="8">
        <f t="shared" si="83"/>
        <v>33</v>
      </c>
      <c r="Q560" s="9">
        <f t="shared" si="84"/>
        <v>21.2</v>
      </c>
      <c r="R560" s="9">
        <f t="shared" si="85"/>
        <v>30.75</v>
      </c>
      <c r="S560" s="9">
        <f t="shared" si="86"/>
        <v>31.1</v>
      </c>
      <c r="T560" s="9">
        <f t="shared" si="87"/>
        <v>27</v>
      </c>
      <c r="U560" s="8">
        <f t="shared" si="88"/>
        <v>27.683333333333337</v>
      </c>
      <c r="V560" s="8">
        <f t="shared" si="89"/>
        <v>27.512500000000003</v>
      </c>
    </row>
    <row r="561" spans="1:22" ht="13.5" x14ac:dyDescent="0.25">
      <c r="A561" s="3">
        <f>RSI!A561</f>
        <v>42821</v>
      </c>
      <c r="B561" s="2">
        <f>RSI!B561</f>
        <v>36.797199999999997</v>
      </c>
      <c r="C561" s="2">
        <f>RSI!I561</f>
        <v>38.366694818504314</v>
      </c>
      <c r="D561" s="2">
        <f>MACD!E561</f>
        <v>-0.18309687612976688</v>
      </c>
      <c r="E561" s="2">
        <f>MACD!F561</f>
        <v>-0.29274108988199349</v>
      </c>
      <c r="F561" s="2">
        <f>'Moving Avg'!D561</f>
        <v>37.238880000000002</v>
      </c>
      <c r="G561" s="2">
        <f>'Moving Avg'!F561</f>
        <v>37.201619999999991</v>
      </c>
      <c r="H561" s="2">
        <f>'Moving Avg'!G561</f>
        <v>37.542180000000009</v>
      </c>
      <c r="I561" s="2">
        <f>'Moving Avg'!H561</f>
        <v>34.711168499999985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  <c r="M561" s="8">
        <f t="shared" si="80"/>
        <v>25</v>
      </c>
      <c r="N561" s="8">
        <f t="shared" si="81"/>
        <v>0</v>
      </c>
      <c r="O561" s="8">
        <f t="shared" si="82"/>
        <v>50</v>
      </c>
      <c r="P561" s="8">
        <f t="shared" si="83"/>
        <v>16.5</v>
      </c>
      <c r="Q561" s="9">
        <f t="shared" si="84"/>
        <v>18.725000000000001</v>
      </c>
      <c r="R561" s="9">
        <f t="shared" si="85"/>
        <v>26.625</v>
      </c>
      <c r="S561" s="9">
        <f t="shared" si="86"/>
        <v>23.675000000000001</v>
      </c>
      <c r="T561" s="9">
        <f t="shared" si="87"/>
        <v>22.875</v>
      </c>
      <c r="U561" s="8">
        <f t="shared" si="88"/>
        <v>23.008333333333336</v>
      </c>
      <c r="V561" s="8">
        <f t="shared" si="89"/>
        <v>22.975000000000001</v>
      </c>
    </row>
    <row r="562" spans="1:22" ht="13.5" x14ac:dyDescent="0.25">
      <c r="A562" s="3">
        <f>RSI!A562</f>
        <v>42822</v>
      </c>
      <c r="B562" s="2">
        <f>RSI!B562</f>
        <v>36.797199999999997</v>
      </c>
      <c r="C562" s="2">
        <f>RSI!I562</f>
        <v>38.366694818504314</v>
      </c>
      <c r="D562" s="2">
        <f>MACD!E562</f>
        <v>-0.12062860142694376</v>
      </c>
      <c r="E562" s="2">
        <f>MACD!F562</f>
        <v>-0.25831859219098352</v>
      </c>
      <c r="F562" s="2">
        <f>'Moving Avg'!D562</f>
        <v>37.128460000000004</v>
      </c>
      <c r="G562" s="2">
        <f>'Moving Avg'!F562</f>
        <v>37.214959999999991</v>
      </c>
      <c r="H562" s="2">
        <f>'Moving Avg'!G562</f>
        <v>37.495988000000004</v>
      </c>
      <c r="I562" s="2">
        <f>'Moving Avg'!H562</f>
        <v>34.763861499999983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  <c r="M562" s="8">
        <f t="shared" si="80"/>
        <v>25</v>
      </c>
      <c r="N562" s="8">
        <f t="shared" si="81"/>
        <v>0</v>
      </c>
      <c r="O562" s="8">
        <f t="shared" si="82"/>
        <v>50</v>
      </c>
      <c r="P562" s="8">
        <f t="shared" si="83"/>
        <v>16.5</v>
      </c>
      <c r="Q562" s="9">
        <f t="shared" si="84"/>
        <v>18.725000000000001</v>
      </c>
      <c r="R562" s="9">
        <f t="shared" si="85"/>
        <v>26.625</v>
      </c>
      <c r="S562" s="9">
        <f t="shared" si="86"/>
        <v>23.675000000000001</v>
      </c>
      <c r="T562" s="9">
        <f t="shared" si="87"/>
        <v>22.875</v>
      </c>
      <c r="U562" s="8">
        <f t="shared" si="88"/>
        <v>23.008333333333336</v>
      </c>
      <c r="V562" s="8">
        <f t="shared" si="89"/>
        <v>22.975000000000001</v>
      </c>
    </row>
    <row r="563" spans="1:22" ht="13.5" x14ac:dyDescent="0.25">
      <c r="A563" s="3">
        <f>RSI!A563</f>
        <v>42823</v>
      </c>
      <c r="B563" s="2">
        <f>RSI!B563</f>
        <v>36.797199999999997</v>
      </c>
      <c r="C563" s="2">
        <f>RSI!I563</f>
        <v>38.366694818504314</v>
      </c>
      <c r="D563" s="2">
        <f>MACD!E563</f>
        <v>-5.3535467669149739E-2</v>
      </c>
      <c r="E563" s="2">
        <f>MACD!F563</f>
        <v>-0.21736196728661678</v>
      </c>
      <c r="F563" s="2">
        <f>'Moving Avg'!D563</f>
        <v>37.018039999999999</v>
      </c>
      <c r="G563" s="2">
        <f>'Moving Avg'!F563</f>
        <v>37.205294999999992</v>
      </c>
      <c r="H563" s="2">
        <f>'Moving Avg'!G563</f>
        <v>37.449796000000006</v>
      </c>
      <c r="I563" s="2">
        <f>'Moving Avg'!H563</f>
        <v>34.816554499999981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  <c r="M563" s="8">
        <f t="shared" si="80"/>
        <v>25</v>
      </c>
      <c r="N563" s="8">
        <f t="shared" si="81"/>
        <v>0</v>
      </c>
      <c r="O563" s="8">
        <f t="shared" si="82"/>
        <v>50</v>
      </c>
      <c r="P563" s="8">
        <f t="shared" si="83"/>
        <v>16.5</v>
      </c>
      <c r="Q563" s="9">
        <f t="shared" si="84"/>
        <v>18.725000000000001</v>
      </c>
      <c r="R563" s="9">
        <f t="shared" si="85"/>
        <v>26.625</v>
      </c>
      <c r="S563" s="9">
        <f t="shared" si="86"/>
        <v>23.675000000000001</v>
      </c>
      <c r="T563" s="9">
        <f t="shared" si="87"/>
        <v>22.875</v>
      </c>
      <c r="U563" s="8">
        <f t="shared" si="88"/>
        <v>23.008333333333336</v>
      </c>
      <c r="V563" s="8">
        <f t="shared" si="89"/>
        <v>22.975000000000001</v>
      </c>
    </row>
    <row r="564" spans="1:22" ht="13.5" x14ac:dyDescent="0.25">
      <c r="A564" s="3">
        <f>RSI!A564</f>
        <v>42824</v>
      </c>
      <c r="B564" s="2">
        <f>RSI!B564</f>
        <v>36.631599999999999</v>
      </c>
      <c r="C564" s="2">
        <f>RSI!I564</f>
        <v>35.248664726502028</v>
      </c>
      <c r="D564" s="2">
        <f>MACD!E564</f>
        <v>1.8198873225635737E-2</v>
      </c>
      <c r="E564" s="2">
        <f>MACD!F564</f>
        <v>-0.17024979918416627</v>
      </c>
      <c r="F564" s="2">
        <f>'Moving Avg'!D564</f>
        <v>36.874499999999998</v>
      </c>
      <c r="G564" s="2">
        <f>'Moving Avg'!F564</f>
        <v>37.164349999999992</v>
      </c>
      <c r="H564" s="2">
        <f>'Moving Avg'!G564</f>
        <v>37.391273999999996</v>
      </c>
      <c r="I564" s="2">
        <f>'Moving Avg'!H564</f>
        <v>34.865445499999986</v>
      </c>
      <c r="J564" s="6" t="str">
        <f>OBV!F564</f>
        <v>BEARISH</v>
      </c>
      <c r="K564" s="6" t="str">
        <f>OBV!G564</f>
        <v>STRONG</v>
      </c>
      <c r="L564" s="6" t="str">
        <f>OBV!H564</f>
        <v>CONFIRMED BEARISH</v>
      </c>
      <c r="M564" s="8">
        <f t="shared" si="80"/>
        <v>25</v>
      </c>
      <c r="N564" s="8">
        <f t="shared" si="81"/>
        <v>0</v>
      </c>
      <c r="O564" s="8">
        <f t="shared" si="82"/>
        <v>50</v>
      </c>
      <c r="P564" s="8">
        <f t="shared" si="83"/>
        <v>33</v>
      </c>
      <c r="Q564" s="9">
        <f t="shared" si="84"/>
        <v>21.2</v>
      </c>
      <c r="R564" s="9">
        <f t="shared" si="85"/>
        <v>30.75</v>
      </c>
      <c r="S564" s="9">
        <f t="shared" si="86"/>
        <v>31.1</v>
      </c>
      <c r="T564" s="9">
        <f t="shared" si="87"/>
        <v>27</v>
      </c>
      <c r="U564" s="8">
        <f t="shared" si="88"/>
        <v>27.683333333333337</v>
      </c>
      <c r="V564" s="8">
        <f t="shared" si="89"/>
        <v>27.512500000000003</v>
      </c>
    </row>
    <row r="565" spans="1:22" ht="13.5" x14ac:dyDescent="0.25">
      <c r="A565" s="3">
        <f>RSI!A565</f>
        <v>42825</v>
      </c>
      <c r="B565" s="2">
        <f>RSI!B565</f>
        <v>36.631599999999999</v>
      </c>
      <c r="C565" s="2">
        <f>RSI!I565</f>
        <v>35.248664726502028</v>
      </c>
      <c r="D565" s="2">
        <f>MACD!E565</f>
        <v>8.23725149725405E-2</v>
      </c>
      <c r="E565" s="2">
        <f>MACD!F565</f>
        <v>-0.11972533635282491</v>
      </c>
      <c r="F565" s="2">
        <f>'Moving Avg'!D565</f>
        <v>36.730959999999996</v>
      </c>
      <c r="G565" s="2">
        <f>'Moving Avg'!F565</f>
        <v>37.123404999999991</v>
      </c>
      <c r="H565" s="2">
        <f>'Moving Avg'!G565</f>
        <v>37.356307999999991</v>
      </c>
      <c r="I565" s="2">
        <f>'Moving Avg'!H565</f>
        <v>34.914117499999982</v>
      </c>
      <c r="J565" s="6" t="str">
        <f>OBV!F565</f>
        <v>BEARISH</v>
      </c>
      <c r="K565" s="6" t="str">
        <f>OBV!G565</f>
        <v>STRONG</v>
      </c>
      <c r="L565" s="6" t="str">
        <f>OBV!H565</f>
        <v>CONFIRMED BEARISH</v>
      </c>
      <c r="M565" s="8">
        <f t="shared" si="80"/>
        <v>25</v>
      </c>
      <c r="N565" s="8">
        <f t="shared" si="81"/>
        <v>0</v>
      </c>
      <c r="O565" s="8">
        <f t="shared" si="82"/>
        <v>50</v>
      </c>
      <c r="P565" s="8">
        <f t="shared" si="83"/>
        <v>33</v>
      </c>
      <c r="Q565" s="9">
        <f t="shared" si="84"/>
        <v>21.2</v>
      </c>
      <c r="R565" s="9">
        <f t="shared" si="85"/>
        <v>30.75</v>
      </c>
      <c r="S565" s="9">
        <f t="shared" si="86"/>
        <v>31.1</v>
      </c>
      <c r="T565" s="9">
        <f t="shared" si="87"/>
        <v>27</v>
      </c>
      <c r="U565" s="8">
        <f t="shared" si="88"/>
        <v>27.683333333333337</v>
      </c>
      <c r="V565" s="8">
        <f t="shared" si="89"/>
        <v>27.512500000000003</v>
      </c>
    </row>
    <row r="566" spans="1:22" ht="13.5" x14ac:dyDescent="0.25">
      <c r="A566" s="3">
        <f>RSI!A566</f>
        <v>42828</v>
      </c>
      <c r="B566" s="2">
        <f>RSI!B566</f>
        <v>36.631599999999999</v>
      </c>
      <c r="C566" s="2">
        <f>RSI!I566</f>
        <v>35.248664726502028</v>
      </c>
      <c r="D566" s="2">
        <f>MACD!E566</f>
        <v>0.13989120847826797</v>
      </c>
      <c r="E566" s="2">
        <f>MACD!F566</f>
        <v>-6.7802027386606345E-2</v>
      </c>
      <c r="F566" s="2">
        <f>'Moving Avg'!D566</f>
        <v>36.697839999999999</v>
      </c>
      <c r="G566" s="2">
        <f>'Moving Avg'!F566</f>
        <v>37.136749999999992</v>
      </c>
      <c r="H566" s="2">
        <f>'Moving Avg'!G566</f>
        <v>37.330359999999999</v>
      </c>
      <c r="I566" s="2">
        <f>'Moving Avg'!H566</f>
        <v>34.962789499999978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  <c r="M566" s="8">
        <f t="shared" si="80"/>
        <v>25</v>
      </c>
      <c r="N566" s="8">
        <f t="shared" si="81"/>
        <v>0</v>
      </c>
      <c r="O566" s="8">
        <f t="shared" si="82"/>
        <v>50</v>
      </c>
      <c r="P566" s="8">
        <f t="shared" si="83"/>
        <v>16.5</v>
      </c>
      <c r="Q566" s="9">
        <f t="shared" si="84"/>
        <v>18.725000000000001</v>
      </c>
      <c r="R566" s="9">
        <f t="shared" si="85"/>
        <v>26.625</v>
      </c>
      <c r="S566" s="9">
        <f t="shared" si="86"/>
        <v>23.675000000000001</v>
      </c>
      <c r="T566" s="9">
        <f t="shared" si="87"/>
        <v>22.875</v>
      </c>
      <c r="U566" s="8">
        <f t="shared" si="88"/>
        <v>23.008333333333336</v>
      </c>
      <c r="V566" s="8">
        <f t="shared" si="89"/>
        <v>22.975000000000001</v>
      </c>
    </row>
    <row r="567" spans="1:22" ht="13.5" x14ac:dyDescent="0.25">
      <c r="A567" s="3">
        <f>RSI!A567</f>
        <v>42829</v>
      </c>
      <c r="B567" s="2">
        <f>RSI!B567</f>
        <v>36.346299999999999</v>
      </c>
      <c r="C567" s="2">
        <f>RSI!I567</f>
        <v>30.0021203269023</v>
      </c>
      <c r="D567" s="2">
        <f>MACD!E567</f>
        <v>0.21267376084340128</v>
      </c>
      <c r="E567" s="2">
        <f>MACD!F567</f>
        <v>-1.1706869740604822E-2</v>
      </c>
      <c r="F567" s="2">
        <f>'Moving Avg'!D567</f>
        <v>36.607659999999996</v>
      </c>
      <c r="G567" s="2">
        <f>'Moving Avg'!F567</f>
        <v>37.090279999999993</v>
      </c>
      <c r="H567" s="2">
        <f>'Moving Avg'!G567</f>
        <v>37.312691999999998</v>
      </c>
      <c r="I567" s="2">
        <f>'Moving Avg'!H567</f>
        <v>35.010034999999981</v>
      </c>
      <c r="J567" s="6" t="str">
        <f>OBV!F567</f>
        <v>BEARISH</v>
      </c>
      <c r="K567" s="6" t="str">
        <f>OBV!G567</f>
        <v>NEUTRAL</v>
      </c>
      <c r="L567" s="6" t="str">
        <f>OBV!H567</f>
        <v>CONFIRMED BEARISH</v>
      </c>
      <c r="M567" s="8">
        <f t="shared" si="80"/>
        <v>25</v>
      </c>
      <c r="N567" s="8">
        <f t="shared" si="81"/>
        <v>0</v>
      </c>
      <c r="O567" s="8">
        <f t="shared" si="82"/>
        <v>50</v>
      </c>
      <c r="P567" s="8">
        <f t="shared" si="83"/>
        <v>16.5</v>
      </c>
      <c r="Q567" s="9">
        <f t="shared" si="84"/>
        <v>18.725000000000001</v>
      </c>
      <c r="R567" s="9">
        <f t="shared" si="85"/>
        <v>26.625</v>
      </c>
      <c r="S567" s="9">
        <f t="shared" si="86"/>
        <v>23.675000000000001</v>
      </c>
      <c r="T567" s="9">
        <f t="shared" si="87"/>
        <v>22.875</v>
      </c>
      <c r="U567" s="8">
        <f t="shared" si="88"/>
        <v>23.008333333333336</v>
      </c>
      <c r="V567" s="8">
        <f t="shared" si="89"/>
        <v>22.975000000000001</v>
      </c>
    </row>
    <row r="568" spans="1:22" ht="13.5" x14ac:dyDescent="0.25">
      <c r="A568" s="3">
        <f>RSI!A568</f>
        <v>42830</v>
      </c>
      <c r="B568" s="2">
        <f>RSI!B568</f>
        <v>36.346299999999999</v>
      </c>
      <c r="C568" s="2">
        <f>RSI!I568</f>
        <v>30.0021203269023</v>
      </c>
      <c r="D568" s="2">
        <f>MACD!E568</f>
        <v>0.27870369490902647</v>
      </c>
      <c r="E568" s="2">
        <f>MACD!F568</f>
        <v>4.6375243189321437E-2</v>
      </c>
      <c r="F568" s="2">
        <f>'Moving Avg'!D568</f>
        <v>36.517479999999999</v>
      </c>
      <c r="G568" s="2">
        <f>'Moving Avg'!F568</f>
        <v>37.043810000000001</v>
      </c>
      <c r="H568" s="2">
        <f>'Moving Avg'!G568</f>
        <v>37.272755999999994</v>
      </c>
      <c r="I568" s="2">
        <f>'Moving Avg'!H568</f>
        <v>35.057367999999983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  <c r="M568" s="8">
        <f t="shared" si="80"/>
        <v>25</v>
      </c>
      <c r="N568" s="8">
        <f t="shared" si="81"/>
        <v>0</v>
      </c>
      <c r="O568" s="8">
        <f t="shared" si="82"/>
        <v>50</v>
      </c>
      <c r="P568" s="8">
        <f t="shared" si="83"/>
        <v>16.5</v>
      </c>
      <c r="Q568" s="9">
        <f t="shared" si="84"/>
        <v>18.725000000000001</v>
      </c>
      <c r="R568" s="9">
        <f t="shared" si="85"/>
        <v>26.625</v>
      </c>
      <c r="S568" s="9">
        <f t="shared" si="86"/>
        <v>23.675000000000001</v>
      </c>
      <c r="T568" s="9">
        <f t="shared" si="87"/>
        <v>22.875</v>
      </c>
      <c r="U568" s="8">
        <f t="shared" si="88"/>
        <v>23.008333333333336</v>
      </c>
      <c r="V568" s="8">
        <f t="shared" si="89"/>
        <v>22.975000000000001</v>
      </c>
    </row>
    <row r="569" spans="1:22" ht="13.5" x14ac:dyDescent="0.25">
      <c r="A569" s="3">
        <f>RSI!A569</f>
        <v>42831</v>
      </c>
      <c r="B569" s="2">
        <f>RSI!B569</f>
        <v>36.254300000000001</v>
      </c>
      <c r="C569" s="2">
        <f>RSI!I569</f>
        <v>28.420101216609567</v>
      </c>
      <c r="D569" s="2">
        <f>MACD!E569</f>
        <v>0.34550545299567403</v>
      </c>
      <c r="E569" s="2">
        <f>MACD!F569</f>
        <v>0.10620128515059196</v>
      </c>
      <c r="F569" s="2">
        <f>'Moving Avg'!D569</f>
        <v>36.442019999999999</v>
      </c>
      <c r="G569" s="2">
        <f>'Moving Avg'!F569</f>
        <v>36.992740000000005</v>
      </c>
      <c r="H569" s="2">
        <f>'Moving Avg'!G569</f>
        <v>37.230979999999995</v>
      </c>
      <c r="I569" s="2">
        <f>'Moving Avg'!H569</f>
        <v>35.107346499999977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  <c r="M569" s="8">
        <f t="shared" si="80"/>
        <v>50</v>
      </c>
      <c r="N569" s="8">
        <f t="shared" si="81"/>
        <v>0</v>
      </c>
      <c r="O569" s="8">
        <f t="shared" si="82"/>
        <v>50</v>
      </c>
      <c r="P569" s="8">
        <f t="shared" si="83"/>
        <v>16.5</v>
      </c>
      <c r="Q569" s="9">
        <f t="shared" si="84"/>
        <v>27.475000000000001</v>
      </c>
      <c r="R569" s="9">
        <f t="shared" si="85"/>
        <v>31.625</v>
      </c>
      <c r="S569" s="9">
        <f t="shared" si="86"/>
        <v>27.425000000000001</v>
      </c>
      <c r="T569" s="9">
        <f t="shared" si="87"/>
        <v>29.125</v>
      </c>
      <c r="U569" s="8">
        <f t="shared" si="88"/>
        <v>28.841666666666669</v>
      </c>
      <c r="V569" s="8">
        <f t="shared" si="89"/>
        <v>28.912500000000001</v>
      </c>
    </row>
    <row r="570" spans="1:22" ht="13.5" x14ac:dyDescent="0.25">
      <c r="A570" s="3">
        <f>RSI!A570</f>
        <v>42832</v>
      </c>
      <c r="B570" s="2">
        <f>RSI!B570</f>
        <v>35.177700000000002</v>
      </c>
      <c r="C570" s="2">
        <f>RSI!I570</f>
        <v>17.074005777434991</v>
      </c>
      <c r="D570" s="2">
        <f>MACD!E570</f>
        <v>0.48613240929722679</v>
      </c>
      <c r="E570" s="2">
        <f>MACD!F570</f>
        <v>0.18218750997991895</v>
      </c>
      <c r="F570" s="2">
        <f>'Moving Avg'!D570</f>
        <v>36.151240000000008</v>
      </c>
      <c r="G570" s="2">
        <f>'Moving Avg'!F570</f>
        <v>36.887840000000004</v>
      </c>
      <c r="H570" s="2">
        <f>'Moving Avg'!G570</f>
        <v>37.167671999999996</v>
      </c>
      <c r="I570" s="2">
        <f>'Moving Avg'!H570</f>
        <v>35.151854499999985</v>
      </c>
      <c r="J570" s="6" t="str">
        <f>OBV!F570</f>
        <v>BEARISH</v>
      </c>
      <c r="K570" s="6" t="str">
        <f>OBV!G570</f>
        <v>STRONG</v>
      </c>
      <c r="L570" s="6" t="str">
        <f>OBV!H570</f>
        <v>CONFIRMED BEARISH</v>
      </c>
      <c r="M570" s="8">
        <f t="shared" si="80"/>
        <v>50</v>
      </c>
      <c r="N570" s="8">
        <f t="shared" si="81"/>
        <v>0</v>
      </c>
      <c r="O570" s="8">
        <f t="shared" si="82"/>
        <v>50</v>
      </c>
      <c r="P570" s="8">
        <f t="shared" si="83"/>
        <v>33</v>
      </c>
      <c r="Q570" s="9">
        <f t="shared" si="84"/>
        <v>29.95</v>
      </c>
      <c r="R570" s="9">
        <f t="shared" si="85"/>
        <v>35.75</v>
      </c>
      <c r="S570" s="9">
        <f t="shared" si="86"/>
        <v>34.85</v>
      </c>
      <c r="T570" s="9">
        <f t="shared" si="87"/>
        <v>33.25</v>
      </c>
      <c r="U570" s="8">
        <f t="shared" si="88"/>
        <v>33.516666666666673</v>
      </c>
      <c r="V570" s="8">
        <f t="shared" si="89"/>
        <v>33.450000000000003</v>
      </c>
    </row>
    <row r="571" spans="1:22" ht="13.5" x14ac:dyDescent="0.25">
      <c r="A571" s="3">
        <f>RSI!A571</f>
        <v>42835</v>
      </c>
      <c r="B571" s="2">
        <f>RSI!B571</f>
        <v>35.242100000000001</v>
      </c>
      <c r="C571" s="2">
        <f>RSI!I571</f>
        <v>19.153222228280327</v>
      </c>
      <c r="D571" s="2">
        <f>MACD!E571</f>
        <v>0.52580900002583064</v>
      </c>
      <c r="E571" s="2">
        <f>MACD!F571</f>
        <v>0.25091180798910129</v>
      </c>
      <c r="F571" s="2">
        <f>'Moving Avg'!D571</f>
        <v>35.873339999999999</v>
      </c>
      <c r="G571" s="2">
        <f>'Moving Avg'!F571</f>
        <v>36.786160000000002</v>
      </c>
      <c r="H571" s="2">
        <f>'Moving Avg'!G571</f>
        <v>37.105651999999992</v>
      </c>
      <c r="I571" s="2">
        <f>'Moving Avg'!H571</f>
        <v>35.196727999999986</v>
      </c>
      <c r="J571" s="6" t="str">
        <f>OBV!F571</f>
        <v>BEARISH</v>
      </c>
      <c r="K571" s="6" t="str">
        <f>OBV!G571</f>
        <v>STRONG</v>
      </c>
      <c r="L571" s="6" t="str">
        <f>OBV!H571</f>
        <v>CONFIRMED BEARISH</v>
      </c>
      <c r="M571" s="8">
        <f t="shared" si="80"/>
        <v>50</v>
      </c>
      <c r="N571" s="8">
        <f t="shared" si="81"/>
        <v>0</v>
      </c>
      <c r="O571" s="8">
        <f t="shared" si="82"/>
        <v>50</v>
      </c>
      <c r="P571" s="8">
        <f t="shared" si="83"/>
        <v>33</v>
      </c>
      <c r="Q571" s="9">
        <f t="shared" si="84"/>
        <v>29.95</v>
      </c>
      <c r="R571" s="9">
        <f t="shared" si="85"/>
        <v>35.75</v>
      </c>
      <c r="S571" s="9">
        <f t="shared" si="86"/>
        <v>34.85</v>
      </c>
      <c r="T571" s="9">
        <f t="shared" si="87"/>
        <v>33.25</v>
      </c>
      <c r="U571" s="8">
        <f t="shared" si="88"/>
        <v>33.516666666666673</v>
      </c>
      <c r="V571" s="8">
        <f t="shared" si="89"/>
        <v>33.450000000000003</v>
      </c>
    </row>
    <row r="572" spans="1:22" ht="13.5" x14ac:dyDescent="0.25">
      <c r="A572" s="3">
        <f>RSI!A572</f>
        <v>42836</v>
      </c>
      <c r="B572" s="2">
        <f>RSI!B572</f>
        <v>35.242100000000001</v>
      </c>
      <c r="C572" s="2">
        <f>RSI!I572</f>
        <v>19.153222228280327</v>
      </c>
      <c r="D572" s="2">
        <f>MACD!E572</f>
        <v>0.56862445999808386</v>
      </c>
      <c r="E572" s="2">
        <f>MACD!F572</f>
        <v>0.31445433839089781</v>
      </c>
      <c r="F572" s="2">
        <f>'Moving Avg'!D572</f>
        <v>35.652499999999996</v>
      </c>
      <c r="G572" s="2">
        <f>'Moving Avg'!F572</f>
        <v>36.684480000000008</v>
      </c>
      <c r="H572" s="2">
        <f>'Moving Avg'!G572</f>
        <v>37.042159999999996</v>
      </c>
      <c r="I572" s="2">
        <f>'Moving Avg'!H572</f>
        <v>35.241295499999985</v>
      </c>
      <c r="J572" s="6" t="str">
        <f>OBV!F572</f>
        <v>BEARISH</v>
      </c>
      <c r="K572" s="6" t="str">
        <f>OBV!G572</f>
        <v>STRONG</v>
      </c>
      <c r="L572" s="6" t="str">
        <f>OBV!H572</f>
        <v>CONFIRMED BEARISH</v>
      </c>
      <c r="M572" s="8">
        <f t="shared" si="80"/>
        <v>50</v>
      </c>
      <c r="N572" s="8">
        <f t="shared" si="81"/>
        <v>0</v>
      </c>
      <c r="O572" s="8">
        <f t="shared" si="82"/>
        <v>50</v>
      </c>
      <c r="P572" s="8">
        <f t="shared" si="83"/>
        <v>33</v>
      </c>
      <c r="Q572" s="9">
        <f t="shared" si="84"/>
        <v>29.95</v>
      </c>
      <c r="R572" s="9">
        <f t="shared" si="85"/>
        <v>35.75</v>
      </c>
      <c r="S572" s="9">
        <f t="shared" si="86"/>
        <v>34.85</v>
      </c>
      <c r="T572" s="9">
        <f t="shared" si="87"/>
        <v>33.25</v>
      </c>
      <c r="U572" s="8">
        <f t="shared" si="88"/>
        <v>33.516666666666673</v>
      </c>
      <c r="V572" s="8">
        <f t="shared" si="89"/>
        <v>33.450000000000003</v>
      </c>
    </row>
    <row r="573" spans="1:22" ht="13.5" x14ac:dyDescent="0.25">
      <c r="A573" s="3">
        <f>RSI!A573</f>
        <v>42837</v>
      </c>
      <c r="B573" s="2">
        <f>RSI!B573</f>
        <v>35.242100000000001</v>
      </c>
      <c r="C573" s="2">
        <f>RSI!I573</f>
        <v>19.153222228280327</v>
      </c>
      <c r="D573" s="2">
        <f>MACD!E573</f>
        <v>0.61341122254046354</v>
      </c>
      <c r="E573" s="2">
        <f>MACD!F573</f>
        <v>0.37424571522081101</v>
      </c>
      <c r="F573" s="2">
        <f>'Moving Avg'!D573</f>
        <v>35.431660000000001</v>
      </c>
      <c r="G573" s="2">
        <f>'Moving Avg'!F573</f>
        <v>36.579120000000003</v>
      </c>
      <c r="H573" s="2">
        <f>'Moving Avg'!G573</f>
        <v>36.978851999999996</v>
      </c>
      <c r="I573" s="2">
        <f>'Moving Avg'!H573</f>
        <v>35.282232999999984</v>
      </c>
      <c r="J573" s="6" t="str">
        <f>OBV!F573</f>
        <v>BEARISH</v>
      </c>
      <c r="K573" s="6" t="str">
        <f>OBV!G573</f>
        <v>STRONG</v>
      </c>
      <c r="L573" s="6" t="str">
        <f>OBV!H573</f>
        <v>CONFIRMED BEARISH</v>
      </c>
      <c r="M573" s="8">
        <f t="shared" si="80"/>
        <v>50</v>
      </c>
      <c r="N573" s="8">
        <f t="shared" si="81"/>
        <v>0</v>
      </c>
      <c r="O573" s="8">
        <f t="shared" si="82"/>
        <v>50</v>
      </c>
      <c r="P573" s="8">
        <f t="shared" si="83"/>
        <v>33</v>
      </c>
      <c r="Q573" s="9">
        <f t="shared" si="84"/>
        <v>29.95</v>
      </c>
      <c r="R573" s="9">
        <f t="shared" si="85"/>
        <v>35.75</v>
      </c>
      <c r="S573" s="9">
        <f t="shared" si="86"/>
        <v>34.85</v>
      </c>
      <c r="T573" s="9">
        <f t="shared" si="87"/>
        <v>33.25</v>
      </c>
      <c r="U573" s="8">
        <f t="shared" si="88"/>
        <v>33.516666666666673</v>
      </c>
      <c r="V573" s="8">
        <f t="shared" si="89"/>
        <v>33.450000000000003</v>
      </c>
    </row>
    <row r="574" spans="1:22" ht="13.5" x14ac:dyDescent="0.25">
      <c r="A574" s="3">
        <f>RSI!A574</f>
        <v>42838</v>
      </c>
      <c r="B574" s="2">
        <f>RSI!B574</f>
        <v>35.242100000000001</v>
      </c>
      <c r="C574" s="2">
        <f>RSI!I574</f>
        <v>19.153222228280327</v>
      </c>
      <c r="D574" s="2">
        <f>MACD!E574</f>
        <v>0.63375513937520367</v>
      </c>
      <c r="E574" s="2">
        <f>MACD!F574</f>
        <v>0.42614760005168961</v>
      </c>
      <c r="F574" s="2">
        <f>'Moving Avg'!D574</f>
        <v>35.229219999999998</v>
      </c>
      <c r="G574" s="2">
        <f>'Moving Avg'!F574</f>
        <v>36.473760000000006</v>
      </c>
      <c r="H574" s="2">
        <f>'Moving Avg'!G574</f>
        <v>36.915543999999997</v>
      </c>
      <c r="I574" s="2">
        <f>'Moving Avg'!H574</f>
        <v>35.323170499999989</v>
      </c>
      <c r="J574" s="6" t="str">
        <f>OBV!F574</f>
        <v>BEARISH</v>
      </c>
      <c r="K574" s="6" t="str">
        <f>OBV!G574</f>
        <v>STRONG</v>
      </c>
      <c r="L574" s="6" t="str">
        <f>OBV!H574</f>
        <v>CONFIRMED BEARISH</v>
      </c>
      <c r="M574" s="8">
        <f t="shared" si="80"/>
        <v>50</v>
      </c>
      <c r="N574" s="8">
        <f t="shared" si="81"/>
        <v>0</v>
      </c>
      <c r="O574" s="8">
        <f t="shared" si="82"/>
        <v>0</v>
      </c>
      <c r="P574" s="8">
        <f t="shared" si="83"/>
        <v>33</v>
      </c>
      <c r="Q574" s="9">
        <f t="shared" si="84"/>
        <v>22.45</v>
      </c>
      <c r="R574" s="9">
        <f t="shared" si="85"/>
        <v>18.25</v>
      </c>
      <c r="S574" s="9">
        <f t="shared" si="86"/>
        <v>22.35</v>
      </c>
      <c r="T574" s="9">
        <f t="shared" si="87"/>
        <v>20.75</v>
      </c>
      <c r="U574" s="8">
        <f t="shared" si="88"/>
        <v>21.016666666666669</v>
      </c>
      <c r="V574" s="8">
        <f t="shared" si="89"/>
        <v>20.950000000000003</v>
      </c>
    </row>
    <row r="575" spans="1:22" ht="13.5" x14ac:dyDescent="0.25">
      <c r="A575" s="3">
        <f>RSI!A575</f>
        <v>42839</v>
      </c>
      <c r="B575" s="2">
        <f>RSI!B575</f>
        <v>36.162300000000002</v>
      </c>
      <c r="C575" s="2">
        <f>RSI!I575</f>
        <v>45.443313595545881</v>
      </c>
      <c r="D575" s="2">
        <f>MACD!E575</f>
        <v>0.59014361963745898</v>
      </c>
      <c r="E575" s="2">
        <f>MACD!F575</f>
        <v>0.45894680396884352</v>
      </c>
      <c r="F575" s="2">
        <f>'Moving Avg'!D575</f>
        <v>35.426139999999997</v>
      </c>
      <c r="G575" s="2">
        <f>'Moving Avg'!F575</f>
        <v>36.414409999999997</v>
      </c>
      <c r="H575" s="2">
        <f>'Moving Avg'!G575</f>
        <v>36.870640000000002</v>
      </c>
      <c r="I575" s="2">
        <f>'Moving Avg'!H575</f>
        <v>35.369714999999985</v>
      </c>
      <c r="J575" s="6" t="str">
        <f>OBV!F575</f>
        <v>BULLISH</v>
      </c>
      <c r="K575" s="6" t="str">
        <f>OBV!G575</f>
        <v>WEAK</v>
      </c>
      <c r="L575" s="6" t="str">
        <f>OBV!H575</f>
        <v>CONFIRMED BULLISH</v>
      </c>
      <c r="M575" s="8">
        <f t="shared" si="80"/>
        <v>25</v>
      </c>
      <c r="N575" s="8">
        <f t="shared" si="81"/>
        <v>0</v>
      </c>
      <c r="O575" s="8">
        <f t="shared" si="82"/>
        <v>50</v>
      </c>
      <c r="P575" s="8">
        <f t="shared" si="83"/>
        <v>67</v>
      </c>
      <c r="Q575" s="9">
        <f t="shared" si="84"/>
        <v>26.299999999999997</v>
      </c>
      <c r="R575" s="9">
        <f t="shared" si="85"/>
        <v>39.25</v>
      </c>
      <c r="S575" s="9">
        <f t="shared" si="86"/>
        <v>46.400000000000006</v>
      </c>
      <c r="T575" s="9">
        <f t="shared" si="87"/>
        <v>35.5</v>
      </c>
      <c r="U575" s="8">
        <f t="shared" si="88"/>
        <v>37.31666666666667</v>
      </c>
      <c r="V575" s="8">
        <f t="shared" si="89"/>
        <v>36.862499999999997</v>
      </c>
    </row>
    <row r="576" spans="1:22" ht="13.5" x14ac:dyDescent="0.25">
      <c r="A576" s="3">
        <f>RSI!A576</f>
        <v>42842</v>
      </c>
      <c r="B576" s="2">
        <f>RSI!B576</f>
        <v>36.162300000000002</v>
      </c>
      <c r="C576" s="2">
        <f>RSI!I576</f>
        <v>45.443313595545881</v>
      </c>
      <c r="D576" s="2">
        <f>MACD!E576</f>
        <v>0.5545979147758402</v>
      </c>
      <c r="E576" s="2">
        <f>MACD!F576</f>
        <v>0.47807702613024283</v>
      </c>
      <c r="F576" s="2">
        <f>'Moving Avg'!D576</f>
        <v>35.61018</v>
      </c>
      <c r="G576" s="2">
        <f>'Moving Avg'!F576</f>
        <v>36.355060000000002</v>
      </c>
      <c r="H576" s="2">
        <f>'Moving Avg'!G576</f>
        <v>36.825735999999999</v>
      </c>
      <c r="I576" s="2">
        <f>'Moving Avg'!H576</f>
        <v>35.414947499999982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  <c r="M576" s="8">
        <f t="shared" si="80"/>
        <v>25</v>
      </c>
      <c r="N576" s="8">
        <f t="shared" si="81"/>
        <v>0</v>
      </c>
      <c r="O576" s="8">
        <f t="shared" si="82"/>
        <v>50</v>
      </c>
      <c r="P576" s="8">
        <f t="shared" si="83"/>
        <v>83.5</v>
      </c>
      <c r="Q576" s="9">
        <f t="shared" si="84"/>
        <v>28.774999999999999</v>
      </c>
      <c r="R576" s="9">
        <f t="shared" si="85"/>
        <v>43.375</v>
      </c>
      <c r="S576" s="9">
        <f t="shared" si="86"/>
        <v>53.825000000000003</v>
      </c>
      <c r="T576" s="9">
        <f t="shared" si="87"/>
        <v>39.625</v>
      </c>
      <c r="U576" s="8">
        <f t="shared" si="88"/>
        <v>41.991666666666667</v>
      </c>
      <c r="V576" s="8">
        <f t="shared" si="89"/>
        <v>41.400000000000006</v>
      </c>
    </row>
    <row r="577" spans="1:22" ht="13.5" x14ac:dyDescent="0.25">
      <c r="A577" s="3">
        <f>RSI!A577</f>
        <v>42843</v>
      </c>
      <c r="B577" s="2">
        <f>RSI!B577</f>
        <v>35.150100000000002</v>
      </c>
      <c r="C577" s="2">
        <f>RSI!I577</f>
        <v>32.118999550000083</v>
      </c>
      <c r="D577" s="2">
        <f>MACD!E577</f>
        <v>0.5568621298868095</v>
      </c>
      <c r="E577" s="2">
        <f>MACD!F577</f>
        <v>0.49383404688155619</v>
      </c>
      <c r="F577" s="2">
        <f>'Moving Avg'!D577</f>
        <v>35.591780000000007</v>
      </c>
      <c r="G577" s="2">
        <f>'Moving Avg'!F577</f>
        <v>36.245099999999994</v>
      </c>
      <c r="H577" s="2">
        <f>'Moving Avg'!G577</f>
        <v>36.761507999999999</v>
      </c>
      <c r="I577" s="2">
        <f>'Moving Avg'!H577</f>
        <v>35.455118999999989</v>
      </c>
      <c r="J577" s="6" t="str">
        <f>OBV!F577</f>
        <v>BULLISH</v>
      </c>
      <c r="K577" s="6" t="str">
        <f>OBV!G577</f>
        <v>NEUTRAL</v>
      </c>
      <c r="L577" s="6" t="str">
        <f>OBV!H577</f>
        <v>BULLISH DIVERGENCE</v>
      </c>
      <c r="M577" s="8">
        <f t="shared" si="80"/>
        <v>25</v>
      </c>
      <c r="N577" s="8">
        <f t="shared" si="81"/>
        <v>0</v>
      </c>
      <c r="O577" s="8">
        <f t="shared" si="82"/>
        <v>50</v>
      </c>
      <c r="P577" s="8">
        <f t="shared" si="83"/>
        <v>66.5</v>
      </c>
      <c r="Q577" s="9">
        <f t="shared" si="84"/>
        <v>26.225000000000001</v>
      </c>
      <c r="R577" s="9">
        <f t="shared" si="85"/>
        <v>39.125</v>
      </c>
      <c r="S577" s="9">
        <f t="shared" si="86"/>
        <v>46.174999999999997</v>
      </c>
      <c r="T577" s="9">
        <f t="shared" si="87"/>
        <v>35.375</v>
      </c>
      <c r="U577" s="8">
        <f t="shared" si="88"/>
        <v>37.174999999999997</v>
      </c>
      <c r="V577" s="8">
        <f t="shared" si="89"/>
        <v>36.724999999999994</v>
      </c>
    </row>
    <row r="578" spans="1:22" ht="13.5" x14ac:dyDescent="0.25">
      <c r="A578" s="3">
        <f>RSI!A578</f>
        <v>42844</v>
      </c>
      <c r="B578" s="2">
        <f>RSI!B578</f>
        <v>35.426200000000001</v>
      </c>
      <c r="C578" s="2">
        <f>RSI!I578</f>
        <v>37.502015171423963</v>
      </c>
      <c r="D578" s="2">
        <f>MACD!E578</f>
        <v>0.54547013739669836</v>
      </c>
      <c r="E578" s="2">
        <f>MACD!F578</f>
        <v>0.50416126498458469</v>
      </c>
      <c r="F578" s="2">
        <f>'Moving Avg'!D578</f>
        <v>35.628599999999999</v>
      </c>
      <c r="G578" s="2">
        <f>'Moving Avg'!F578</f>
        <v>36.148944999999998</v>
      </c>
      <c r="H578" s="2">
        <f>'Moving Avg'!G578</f>
        <v>36.702801999999998</v>
      </c>
      <c r="I578" s="2">
        <f>'Moving Avg'!H578</f>
        <v>35.496670999999985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0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83.5</v>
      </c>
      <c r="Q578" s="9">
        <f t="shared" si="84"/>
        <v>28.774999999999999</v>
      </c>
      <c r="R578" s="9">
        <f t="shared" si="85"/>
        <v>43.375</v>
      </c>
      <c r="S578" s="9">
        <f t="shared" si="86"/>
        <v>53.825000000000003</v>
      </c>
      <c r="T578" s="9">
        <f t="shared" si="87"/>
        <v>39.625</v>
      </c>
      <c r="U578" s="8">
        <f t="shared" si="88"/>
        <v>41.991666666666667</v>
      </c>
      <c r="V578" s="8">
        <f t="shared" si="89"/>
        <v>41.400000000000006</v>
      </c>
    </row>
    <row r="579" spans="1:22" ht="13.5" x14ac:dyDescent="0.25">
      <c r="A579" s="3">
        <f>RSI!A579</f>
        <v>42845</v>
      </c>
      <c r="B579" s="2">
        <f>RSI!B579</f>
        <v>35.196100000000001</v>
      </c>
      <c r="C579" s="2">
        <f>RSI!I579</f>
        <v>35.010247847544136</v>
      </c>
      <c r="D579" s="2">
        <f>MACD!E579</f>
        <v>0.54370467162927127</v>
      </c>
      <c r="E579" s="2">
        <f>MACD!F579</f>
        <v>0.5120699463135221</v>
      </c>
      <c r="F579" s="2">
        <f>'Moving Avg'!D579</f>
        <v>35.619399999999999</v>
      </c>
      <c r="G579" s="2">
        <f>'Moving Avg'!F579</f>
        <v>36.041284999999995</v>
      </c>
      <c r="H579" s="2">
        <f>'Moving Avg'!G579</f>
        <v>36.639493999999992</v>
      </c>
      <c r="I579" s="2">
        <f>'Moving Avg'!H579</f>
        <v>35.540570999999986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  <c r="M579" s="8">
        <f t="shared" si="90"/>
        <v>25</v>
      </c>
      <c r="N579" s="8">
        <f t="shared" si="91"/>
        <v>0</v>
      </c>
      <c r="O579" s="8">
        <f t="shared" si="92"/>
        <v>50</v>
      </c>
      <c r="P579" s="8">
        <f t="shared" si="93"/>
        <v>16.5</v>
      </c>
      <c r="Q579" s="9">
        <f t="shared" ref="Q579:Q642" si="94">0.35*M579+N579*0.35+O579*0.15+P579*0.15</f>
        <v>18.725000000000001</v>
      </c>
      <c r="R579" s="9">
        <f t="shared" ref="R579:R642" si="95">M579*0.2+N579*0.2+O579*0.35+P579*0.25</f>
        <v>26.625</v>
      </c>
      <c r="S579" s="9">
        <f t="shared" ref="S579:S642" si="96">M579*0.15+N579*0.15+O579*0.25+P579*0.45</f>
        <v>23.675000000000001</v>
      </c>
      <c r="T579" s="9">
        <f t="shared" ref="T579:T642" si="97">0.25*SUM(M579:P579)</f>
        <v>22.875</v>
      </c>
      <c r="U579" s="8">
        <f t="shared" ref="U579:U642" si="98">SUM(Q579:S579)/3</f>
        <v>23.008333333333336</v>
      </c>
      <c r="V579" s="8">
        <f t="shared" ref="V579:V642" si="99">SUM(Q579:T579)/4</f>
        <v>22.975000000000001</v>
      </c>
    </row>
    <row r="580" spans="1:22" ht="13.5" x14ac:dyDescent="0.25">
      <c r="A580" s="3">
        <f>RSI!A580</f>
        <v>42846</v>
      </c>
      <c r="B580" s="2">
        <f>RSI!B580</f>
        <v>35.196100000000001</v>
      </c>
      <c r="C580" s="2">
        <f>RSI!I580</f>
        <v>35.010247847544136</v>
      </c>
      <c r="D580" s="2">
        <f>MACD!E580</f>
        <v>0.38255389734847256</v>
      </c>
      <c r="E580" s="2">
        <f>MACD!F580</f>
        <v>0.48616673652051223</v>
      </c>
      <c r="F580" s="2">
        <f>'Moving Avg'!D580</f>
        <v>35.426159999999996</v>
      </c>
      <c r="G580" s="2">
        <f>'Moving Avg'!F580</f>
        <v>35.933624999999992</v>
      </c>
      <c r="H580" s="2">
        <f>'Moving Avg'!G580</f>
        <v>36.576186</v>
      </c>
      <c r="I580" s="2">
        <f>'Moving Avg'!H580</f>
        <v>35.584033999999988</v>
      </c>
      <c r="J580" s="6" t="str">
        <f>OBV!F580</f>
        <v>BEARISH</v>
      </c>
      <c r="K580" s="6" t="str">
        <f>OBV!G580</f>
        <v>STRONG</v>
      </c>
      <c r="L580" s="6" t="str">
        <f>OBV!H580</f>
        <v>CONFIRMED BEARISH</v>
      </c>
      <c r="M580" s="8">
        <f t="shared" si="90"/>
        <v>25</v>
      </c>
      <c r="N580" s="8">
        <f t="shared" si="91"/>
        <v>100</v>
      </c>
      <c r="O580" s="8">
        <f t="shared" si="92"/>
        <v>0</v>
      </c>
      <c r="P580" s="8">
        <f t="shared" si="93"/>
        <v>33</v>
      </c>
      <c r="Q580" s="9">
        <f t="shared" si="94"/>
        <v>48.7</v>
      </c>
      <c r="R580" s="9">
        <f t="shared" si="95"/>
        <v>33.25</v>
      </c>
      <c r="S580" s="9">
        <f t="shared" si="96"/>
        <v>33.6</v>
      </c>
      <c r="T580" s="9">
        <f t="shared" si="97"/>
        <v>39.5</v>
      </c>
      <c r="U580" s="8">
        <f t="shared" si="98"/>
        <v>38.516666666666673</v>
      </c>
      <c r="V580" s="8">
        <f t="shared" si="99"/>
        <v>38.762500000000003</v>
      </c>
    </row>
    <row r="581" spans="1:22" ht="13.5" x14ac:dyDescent="0.25">
      <c r="A581" s="3">
        <f>RSI!A581</f>
        <v>42849</v>
      </c>
      <c r="B581" s="2">
        <f>RSI!B581</f>
        <v>34.966099999999997</v>
      </c>
      <c r="C581" s="2">
        <f>RSI!I581</f>
        <v>32.506429944186578</v>
      </c>
      <c r="D581" s="2">
        <f>MACD!E581</f>
        <v>0.27867162237236442</v>
      </c>
      <c r="E581" s="2">
        <f>MACD!F581</f>
        <v>0.4446677136908827</v>
      </c>
      <c r="F581" s="2">
        <f>'Moving Avg'!D581</f>
        <v>35.186920000000001</v>
      </c>
      <c r="G581" s="2">
        <f>'Moving Avg'!F581</f>
        <v>35.842069999999993</v>
      </c>
      <c r="H581" s="2">
        <f>'Moving Avg'!G581</f>
        <v>36.50827799999999</v>
      </c>
      <c r="I581" s="2">
        <f>'Moving Avg'!H581</f>
        <v>35.626346999999988</v>
      </c>
      <c r="J581" s="6" t="str">
        <f>OBV!F581</f>
        <v>BEARISH</v>
      </c>
      <c r="K581" s="6" t="str">
        <f>OBV!G581</f>
        <v>STRONG</v>
      </c>
      <c r="L581" s="6" t="str">
        <f>OBV!H581</f>
        <v>CONFIRMED BEARISH</v>
      </c>
      <c r="M581" s="8">
        <f t="shared" si="90"/>
        <v>25</v>
      </c>
      <c r="N581" s="8">
        <f t="shared" si="91"/>
        <v>100</v>
      </c>
      <c r="O581" s="8">
        <f t="shared" si="92"/>
        <v>0</v>
      </c>
      <c r="P581" s="8">
        <f t="shared" si="93"/>
        <v>33</v>
      </c>
      <c r="Q581" s="9">
        <f t="shared" si="94"/>
        <v>48.7</v>
      </c>
      <c r="R581" s="9">
        <f t="shared" si="95"/>
        <v>33.25</v>
      </c>
      <c r="S581" s="9">
        <f t="shared" si="96"/>
        <v>33.6</v>
      </c>
      <c r="T581" s="9">
        <f t="shared" si="97"/>
        <v>39.5</v>
      </c>
      <c r="U581" s="8">
        <f t="shared" si="98"/>
        <v>38.516666666666673</v>
      </c>
      <c r="V581" s="8">
        <f t="shared" si="99"/>
        <v>38.762500000000003</v>
      </c>
    </row>
    <row r="582" spans="1:22" ht="13.5" x14ac:dyDescent="0.25">
      <c r="A582" s="3">
        <f>RSI!A582</f>
        <v>42850</v>
      </c>
      <c r="B582" s="2">
        <f>RSI!B582</f>
        <v>34.045900000000003</v>
      </c>
      <c r="C582" s="2">
        <f>RSI!I582</f>
        <v>24.849370443119057</v>
      </c>
      <c r="D582" s="2">
        <f>MACD!E582</f>
        <v>0.26541489272017316</v>
      </c>
      <c r="E582" s="2">
        <f>MACD!F582</f>
        <v>0.40881714949674086</v>
      </c>
      <c r="F582" s="2">
        <f>'Moving Avg'!D582</f>
        <v>34.966079999999998</v>
      </c>
      <c r="G582" s="2">
        <f>'Moving Avg'!F582</f>
        <v>35.704504999999997</v>
      </c>
      <c r="H582" s="2">
        <f>'Moving Avg'!G582</f>
        <v>36.421965999999991</v>
      </c>
      <c r="I582" s="2">
        <f>'Moving Avg'!H582</f>
        <v>35.664014999999985</v>
      </c>
      <c r="J582" s="6" t="str">
        <f>OBV!F582</f>
        <v>BEARISH</v>
      </c>
      <c r="K582" s="6" t="str">
        <f>OBV!G582</f>
        <v>STRONG</v>
      </c>
      <c r="L582" s="6" t="str">
        <f>OBV!H582</f>
        <v>CONFIRMED BEARISH</v>
      </c>
      <c r="M582" s="8">
        <f t="shared" si="90"/>
        <v>50</v>
      </c>
      <c r="N582" s="8">
        <f t="shared" si="91"/>
        <v>100</v>
      </c>
      <c r="O582" s="8">
        <f t="shared" si="92"/>
        <v>0</v>
      </c>
      <c r="P582" s="8">
        <f t="shared" si="93"/>
        <v>33</v>
      </c>
      <c r="Q582" s="9">
        <f t="shared" si="94"/>
        <v>57.45</v>
      </c>
      <c r="R582" s="9">
        <f t="shared" si="95"/>
        <v>38.25</v>
      </c>
      <c r="S582" s="9">
        <f t="shared" si="96"/>
        <v>37.35</v>
      </c>
      <c r="T582" s="9">
        <f t="shared" si="97"/>
        <v>45.75</v>
      </c>
      <c r="U582" s="8">
        <f t="shared" si="98"/>
        <v>44.35</v>
      </c>
      <c r="V582" s="8">
        <f t="shared" si="99"/>
        <v>44.7</v>
      </c>
    </row>
    <row r="583" spans="1:22" ht="13.5" x14ac:dyDescent="0.25">
      <c r="A583" s="3">
        <f>RSI!A583</f>
        <v>42851</v>
      </c>
      <c r="B583" s="2">
        <f>RSI!B583</f>
        <v>34.506</v>
      </c>
      <c r="C583" s="2">
        <f>RSI!I583</f>
        <v>33.308365924917013</v>
      </c>
      <c r="D583" s="2">
        <f>MACD!E583</f>
        <v>0.2315543222779155</v>
      </c>
      <c r="E583" s="2">
        <f>MACD!F583</f>
        <v>0.37336458405297579</v>
      </c>
      <c r="F583" s="2">
        <f>'Moving Avg'!D583</f>
        <v>34.782040000000002</v>
      </c>
      <c r="G583" s="2">
        <f>'Moving Avg'!F583</f>
        <v>35.589945</v>
      </c>
      <c r="H583" s="2">
        <f>'Moving Avg'!G583</f>
        <v>36.379269999999991</v>
      </c>
      <c r="I583" s="2">
        <f>'Moving Avg'!H583</f>
        <v>35.700047499999989</v>
      </c>
      <c r="J583" s="6" t="str">
        <f>OBV!F583</f>
        <v>BEARISH</v>
      </c>
      <c r="K583" s="6" t="str">
        <f>OBV!G583</f>
        <v>STRONG</v>
      </c>
      <c r="L583" s="6" t="str">
        <f>OBV!H583</f>
        <v>CONFIRMED BEARISH</v>
      </c>
      <c r="M583" s="8">
        <f t="shared" si="90"/>
        <v>25</v>
      </c>
      <c r="N583" s="8">
        <f t="shared" si="91"/>
        <v>100</v>
      </c>
      <c r="O583" s="8">
        <f t="shared" si="92"/>
        <v>0</v>
      </c>
      <c r="P583" s="8">
        <f t="shared" si="93"/>
        <v>33</v>
      </c>
      <c r="Q583" s="9">
        <f t="shared" si="94"/>
        <v>48.7</v>
      </c>
      <c r="R583" s="9">
        <f t="shared" si="95"/>
        <v>33.25</v>
      </c>
      <c r="S583" s="9">
        <f t="shared" si="96"/>
        <v>33.6</v>
      </c>
      <c r="T583" s="9">
        <f t="shared" si="97"/>
        <v>39.5</v>
      </c>
      <c r="U583" s="8">
        <f t="shared" si="98"/>
        <v>38.516666666666673</v>
      </c>
      <c r="V583" s="8">
        <f t="shared" si="99"/>
        <v>38.762500000000003</v>
      </c>
    </row>
    <row r="584" spans="1:22" ht="13.5" x14ac:dyDescent="0.25">
      <c r="A584" s="3">
        <f>RSI!A584</f>
        <v>42852</v>
      </c>
      <c r="B584" s="2">
        <f>RSI!B584</f>
        <v>34.045900000000003</v>
      </c>
      <c r="C584" s="2">
        <f>RSI!I584</f>
        <v>29.707278086831934</v>
      </c>
      <c r="D584" s="2">
        <f>MACD!E584</f>
        <v>0.24485667509634368</v>
      </c>
      <c r="E584" s="2">
        <f>MACD!F584</f>
        <v>0.34766300226164942</v>
      </c>
      <c r="F584" s="2">
        <f>'Moving Avg'!D584</f>
        <v>34.552</v>
      </c>
      <c r="G584" s="2">
        <f>'Moving Avg'!F584</f>
        <v>35.460659999999997</v>
      </c>
      <c r="H584" s="2">
        <f>'Moving Avg'!G584</f>
        <v>36.347799999999992</v>
      </c>
      <c r="I584" s="2">
        <f>'Moving Avg'!H584</f>
        <v>35.737321999999985</v>
      </c>
      <c r="J584" s="6" t="str">
        <f>OBV!F584</f>
        <v>BEARISH</v>
      </c>
      <c r="K584" s="6" t="str">
        <f>OBV!G584</f>
        <v>STRONG</v>
      </c>
      <c r="L584" s="6" t="str">
        <f>OBV!H584</f>
        <v>CONFIRMED BEARISH</v>
      </c>
      <c r="M584" s="8">
        <f t="shared" si="90"/>
        <v>50</v>
      </c>
      <c r="N584" s="8">
        <f t="shared" si="91"/>
        <v>100</v>
      </c>
      <c r="O584" s="8">
        <f t="shared" si="92"/>
        <v>0</v>
      </c>
      <c r="P584" s="8">
        <f t="shared" si="93"/>
        <v>33</v>
      </c>
      <c r="Q584" s="9">
        <f t="shared" si="94"/>
        <v>57.45</v>
      </c>
      <c r="R584" s="9">
        <f t="shared" si="95"/>
        <v>38.25</v>
      </c>
      <c r="S584" s="9">
        <f t="shared" si="96"/>
        <v>37.35</v>
      </c>
      <c r="T584" s="9">
        <f t="shared" si="97"/>
        <v>45.75</v>
      </c>
      <c r="U584" s="8">
        <f t="shared" si="98"/>
        <v>44.35</v>
      </c>
      <c r="V584" s="8">
        <f t="shared" si="99"/>
        <v>44.7</v>
      </c>
    </row>
    <row r="585" spans="1:22" ht="13.5" x14ac:dyDescent="0.25">
      <c r="A585" s="3">
        <f>RSI!A585</f>
        <v>42853</v>
      </c>
      <c r="B585" s="2">
        <f>RSI!B585</f>
        <v>34.966099999999997</v>
      </c>
      <c r="C585" s="2">
        <f>RSI!I585</f>
        <v>42.984023647498525</v>
      </c>
      <c r="D585" s="2">
        <f>MACD!E585</f>
        <v>0.33952653357121676</v>
      </c>
      <c r="E585" s="2">
        <f>MACD!F585</f>
        <v>0.34603570852356291</v>
      </c>
      <c r="F585" s="2">
        <f>'Moving Avg'!D585</f>
        <v>34.505999999999993</v>
      </c>
      <c r="G585" s="2">
        <f>'Moving Avg'!F585</f>
        <v>35.377384999999997</v>
      </c>
      <c r="H585" s="2">
        <f>'Moving Avg'!G585</f>
        <v>36.334733999999997</v>
      </c>
      <c r="I585" s="2">
        <f>'Moving Avg'!H585</f>
        <v>35.779197499999981</v>
      </c>
      <c r="J585" s="6" t="str">
        <f>OBV!F585</f>
        <v>BEARISH</v>
      </c>
      <c r="K585" s="6" t="str">
        <f>OBV!G585</f>
        <v>STRONG</v>
      </c>
      <c r="L585" s="6" t="str">
        <f>OBV!H585</f>
        <v>CONFIRMED BEARISH</v>
      </c>
      <c r="M585" s="8">
        <f t="shared" si="90"/>
        <v>25</v>
      </c>
      <c r="N585" s="8">
        <f t="shared" si="91"/>
        <v>45</v>
      </c>
      <c r="O585" s="8">
        <f t="shared" si="92"/>
        <v>0</v>
      </c>
      <c r="P585" s="8">
        <f t="shared" si="93"/>
        <v>33</v>
      </c>
      <c r="Q585" s="9">
        <f t="shared" si="94"/>
        <v>29.45</v>
      </c>
      <c r="R585" s="9">
        <f t="shared" si="95"/>
        <v>22.25</v>
      </c>
      <c r="S585" s="9">
        <f t="shared" si="96"/>
        <v>25.35</v>
      </c>
      <c r="T585" s="9">
        <f t="shared" si="97"/>
        <v>25.75</v>
      </c>
      <c r="U585" s="8">
        <f t="shared" si="98"/>
        <v>25.683333333333337</v>
      </c>
      <c r="V585" s="8">
        <f t="shared" si="99"/>
        <v>25.700000000000003</v>
      </c>
    </row>
    <row r="586" spans="1:22" ht="13.5" x14ac:dyDescent="0.25">
      <c r="A586" s="3">
        <f>RSI!A586</f>
        <v>42857</v>
      </c>
      <c r="B586" s="2">
        <f>RSI!B586</f>
        <v>34.966099999999997</v>
      </c>
      <c r="C586" s="2">
        <f>RSI!I586</f>
        <v>42.984023647498525</v>
      </c>
      <c r="D586" s="2">
        <f>MACD!E586</f>
        <v>0.42346073569744647</v>
      </c>
      <c r="E586" s="2">
        <f>MACD!F586</f>
        <v>0.36152071395833962</v>
      </c>
      <c r="F586" s="2">
        <f>'Moving Avg'!D586</f>
        <v>34.505999999999993</v>
      </c>
      <c r="G586" s="2">
        <f>'Moving Avg'!F586</f>
        <v>35.294109999999996</v>
      </c>
      <c r="H586" s="2">
        <f>'Moving Avg'!G586</f>
        <v>36.321668000000003</v>
      </c>
      <c r="I586" s="2">
        <f>'Moving Avg'!H586</f>
        <v>35.817107999999983</v>
      </c>
      <c r="J586" s="6" t="str">
        <f>OBV!F586</f>
        <v>BEARISH</v>
      </c>
      <c r="K586" s="6" t="str">
        <f>OBV!G586</f>
        <v>STRONG</v>
      </c>
      <c r="L586" s="6" t="str">
        <f>OBV!H586</f>
        <v>NEUTRAL</v>
      </c>
      <c r="M586" s="8">
        <f t="shared" si="90"/>
        <v>25</v>
      </c>
      <c r="N586" s="8">
        <f t="shared" si="91"/>
        <v>0</v>
      </c>
      <c r="O586" s="8">
        <f t="shared" si="92"/>
        <v>0</v>
      </c>
      <c r="P586" s="8">
        <f t="shared" si="93"/>
        <v>33</v>
      </c>
      <c r="Q586" s="9">
        <f t="shared" si="94"/>
        <v>13.7</v>
      </c>
      <c r="R586" s="9">
        <f t="shared" si="95"/>
        <v>13.25</v>
      </c>
      <c r="S586" s="9">
        <f t="shared" si="96"/>
        <v>18.600000000000001</v>
      </c>
      <c r="T586" s="9">
        <f t="shared" si="97"/>
        <v>14.5</v>
      </c>
      <c r="U586" s="8">
        <f t="shared" si="98"/>
        <v>15.183333333333332</v>
      </c>
      <c r="V586" s="8">
        <f t="shared" si="99"/>
        <v>15.012499999999999</v>
      </c>
    </row>
    <row r="587" spans="1:22" ht="13.5" x14ac:dyDescent="0.25">
      <c r="A587" s="3">
        <f>RSI!A587</f>
        <v>42858</v>
      </c>
      <c r="B587" s="2">
        <f>RSI!B587</f>
        <v>34.055100000000003</v>
      </c>
      <c r="C587" s="2">
        <f>RSI!I587</f>
        <v>35.323615125591203</v>
      </c>
      <c r="D587" s="2">
        <f>MACD!E587</f>
        <v>0.40978570048925889</v>
      </c>
      <c r="E587" s="2">
        <f>MACD!F587</f>
        <v>0.37117371126452348</v>
      </c>
      <c r="F587" s="2">
        <f>'Moving Avg'!D587</f>
        <v>34.507840000000002</v>
      </c>
      <c r="G587" s="2">
        <f>'Moving Avg'!F587</f>
        <v>35.179549999999992</v>
      </c>
      <c r="H587" s="2">
        <f>'Moving Avg'!G587</f>
        <v>36.271978000000004</v>
      </c>
      <c r="I587" s="2">
        <f>'Moving Avg'!H587</f>
        <v>35.853959999999979</v>
      </c>
      <c r="J587" s="6" t="str">
        <f>OBV!F587</f>
        <v>BEARISH</v>
      </c>
      <c r="K587" s="6" t="str">
        <f>OBV!G587</f>
        <v>NEUTRAL</v>
      </c>
      <c r="L587" s="6" t="str">
        <f>OBV!H587</f>
        <v>BEARISH DIVERGENCE</v>
      </c>
      <c r="M587" s="8">
        <f t="shared" si="90"/>
        <v>25</v>
      </c>
      <c r="N587" s="8">
        <f t="shared" si="91"/>
        <v>0</v>
      </c>
      <c r="O587" s="8">
        <f t="shared" si="92"/>
        <v>0</v>
      </c>
      <c r="P587" s="8">
        <f t="shared" si="93"/>
        <v>16.5</v>
      </c>
      <c r="Q587" s="9">
        <f t="shared" si="94"/>
        <v>11.225</v>
      </c>
      <c r="R587" s="9">
        <f t="shared" si="95"/>
        <v>9.125</v>
      </c>
      <c r="S587" s="9">
        <f t="shared" si="96"/>
        <v>11.175000000000001</v>
      </c>
      <c r="T587" s="9">
        <f t="shared" si="97"/>
        <v>10.375</v>
      </c>
      <c r="U587" s="8">
        <f t="shared" si="98"/>
        <v>10.508333333333335</v>
      </c>
      <c r="V587" s="8">
        <f t="shared" si="99"/>
        <v>10.475000000000001</v>
      </c>
    </row>
    <row r="588" spans="1:22" ht="13.5" x14ac:dyDescent="0.25">
      <c r="A588" s="3">
        <f>RSI!A588</f>
        <v>42859</v>
      </c>
      <c r="B588" s="2">
        <f>RSI!B588</f>
        <v>34.975299999999997</v>
      </c>
      <c r="C588" s="2">
        <f>RSI!I588</f>
        <v>45.825926541098283</v>
      </c>
      <c r="D588" s="2">
        <f>MACD!E588</f>
        <v>0.381194311645352</v>
      </c>
      <c r="E588" s="2">
        <f>MACD!F588</f>
        <v>0.37317783134068921</v>
      </c>
      <c r="F588" s="2">
        <f>'Moving Avg'!D588</f>
        <v>34.601700000000001</v>
      </c>
      <c r="G588" s="2">
        <f>'Moving Avg'!F588</f>
        <v>35.110999999999997</v>
      </c>
      <c r="H588" s="2">
        <f>'Moving Avg'!G588</f>
        <v>36.240692000000003</v>
      </c>
      <c r="I588" s="2">
        <f>'Moving Avg'!H588</f>
        <v>35.892238499999984</v>
      </c>
      <c r="J588" s="6" t="str">
        <f>OBV!F588</f>
        <v>BEARISH</v>
      </c>
      <c r="K588" s="6" t="str">
        <f>OBV!G588</f>
        <v>NEUTRAL</v>
      </c>
      <c r="L588" s="6" t="str">
        <f>OBV!H588</f>
        <v>BEARISH DIVERGENCE</v>
      </c>
      <c r="M588" s="8">
        <f t="shared" si="90"/>
        <v>25</v>
      </c>
      <c r="N588" s="8">
        <f t="shared" si="91"/>
        <v>0</v>
      </c>
      <c r="O588" s="8">
        <f t="shared" si="92"/>
        <v>0</v>
      </c>
      <c r="P588" s="8">
        <f t="shared" si="93"/>
        <v>16.5</v>
      </c>
      <c r="Q588" s="9">
        <f t="shared" si="94"/>
        <v>11.225</v>
      </c>
      <c r="R588" s="9">
        <f t="shared" si="95"/>
        <v>9.125</v>
      </c>
      <c r="S588" s="9">
        <f t="shared" si="96"/>
        <v>11.175000000000001</v>
      </c>
      <c r="T588" s="9">
        <f t="shared" si="97"/>
        <v>10.375</v>
      </c>
      <c r="U588" s="8">
        <f t="shared" si="98"/>
        <v>10.508333333333335</v>
      </c>
      <c r="V588" s="8">
        <f t="shared" si="99"/>
        <v>10.475000000000001</v>
      </c>
    </row>
    <row r="589" spans="1:22" ht="13.5" x14ac:dyDescent="0.25">
      <c r="A589" s="3">
        <f>RSI!A589</f>
        <v>42860</v>
      </c>
      <c r="B589" s="2">
        <f>RSI!B589</f>
        <v>34.975299999999997</v>
      </c>
      <c r="C589" s="2">
        <f>RSI!I589</f>
        <v>45.825926541098276</v>
      </c>
      <c r="D589" s="2">
        <f>MACD!E589</f>
        <v>0.32418801768906746</v>
      </c>
      <c r="E589" s="2">
        <f>MACD!F589</f>
        <v>0.36337986861036486</v>
      </c>
      <c r="F589" s="2">
        <f>'Moving Avg'!D589</f>
        <v>34.787580000000005</v>
      </c>
      <c r="G589" s="2">
        <f>'Moving Avg'!F589</f>
        <v>35.047049999999999</v>
      </c>
      <c r="H589" s="2">
        <f>'Moving Avg'!G589</f>
        <v>36.209406000000016</v>
      </c>
      <c r="I589" s="2">
        <f>'Moving Avg'!H589</f>
        <v>35.93051699999998</v>
      </c>
      <c r="J589" s="6" t="str">
        <f>OBV!F589</f>
        <v>BULLISH</v>
      </c>
      <c r="K589" s="6" t="str">
        <f>OBV!G589</f>
        <v>NEUTRAL</v>
      </c>
      <c r="L589" s="6" t="str">
        <f>OBV!H589</f>
        <v>CONFIRMED BULLISH</v>
      </c>
      <c r="M589" s="8">
        <f t="shared" si="90"/>
        <v>25</v>
      </c>
      <c r="N589" s="8">
        <f t="shared" si="91"/>
        <v>100</v>
      </c>
      <c r="O589" s="8">
        <f t="shared" si="92"/>
        <v>0</v>
      </c>
      <c r="P589" s="8">
        <f t="shared" si="93"/>
        <v>83.5</v>
      </c>
      <c r="Q589" s="9">
        <f t="shared" si="94"/>
        <v>56.274999999999999</v>
      </c>
      <c r="R589" s="9">
        <f t="shared" si="95"/>
        <v>45.875</v>
      </c>
      <c r="S589" s="9">
        <f t="shared" si="96"/>
        <v>56.325000000000003</v>
      </c>
      <c r="T589" s="9">
        <f t="shared" si="97"/>
        <v>52.125</v>
      </c>
      <c r="U589" s="8">
        <f t="shared" si="98"/>
        <v>52.82500000000001</v>
      </c>
      <c r="V589" s="8">
        <f t="shared" si="99"/>
        <v>52.650000000000006</v>
      </c>
    </row>
    <row r="590" spans="1:22" ht="13.5" x14ac:dyDescent="0.25">
      <c r="A590" s="3">
        <f>RSI!A590</f>
        <v>42863</v>
      </c>
      <c r="B590" s="2">
        <f>RSI!B590</f>
        <v>34.975299999999997</v>
      </c>
      <c r="C590" s="2">
        <f>RSI!I590</f>
        <v>45.825926541098269</v>
      </c>
      <c r="D590" s="2">
        <f>MACD!E590</f>
        <v>0.27834675584082191</v>
      </c>
      <c r="E590" s="2">
        <f>MACD!F590</f>
        <v>0.34637324605645631</v>
      </c>
      <c r="F590" s="2">
        <f>'Moving Avg'!D590</f>
        <v>34.78942</v>
      </c>
      <c r="G590" s="2">
        <f>'Moving Avg'!F590</f>
        <v>35.036929999999998</v>
      </c>
      <c r="H590" s="2">
        <f>'Moving Avg'!G590</f>
        <v>36.178304000000011</v>
      </c>
      <c r="I590" s="2">
        <f>'Moving Avg'!H590</f>
        <v>35.968795499999977</v>
      </c>
      <c r="J590" s="6" t="str">
        <f>OBV!F590</f>
        <v>BEARISH</v>
      </c>
      <c r="K590" s="6" t="str">
        <f>OBV!G590</f>
        <v>NEUTRAL</v>
      </c>
      <c r="L590" s="6" t="str">
        <f>OBV!H590</f>
        <v>BEARISH DIVERGENCE</v>
      </c>
      <c r="M590" s="8">
        <f t="shared" si="90"/>
        <v>25</v>
      </c>
      <c r="N590" s="8">
        <f t="shared" si="91"/>
        <v>100</v>
      </c>
      <c r="O590" s="8">
        <f t="shared" si="92"/>
        <v>0</v>
      </c>
      <c r="P590" s="8">
        <f t="shared" si="93"/>
        <v>16.5</v>
      </c>
      <c r="Q590" s="9">
        <f t="shared" si="94"/>
        <v>46.225000000000001</v>
      </c>
      <c r="R590" s="9">
        <f t="shared" si="95"/>
        <v>29.125</v>
      </c>
      <c r="S590" s="9">
        <f t="shared" si="96"/>
        <v>26.175000000000001</v>
      </c>
      <c r="T590" s="9">
        <f t="shared" si="97"/>
        <v>35.375</v>
      </c>
      <c r="U590" s="8">
        <f t="shared" si="98"/>
        <v>33.841666666666661</v>
      </c>
      <c r="V590" s="8">
        <f t="shared" si="99"/>
        <v>34.224999999999994</v>
      </c>
    </row>
    <row r="591" spans="1:22" ht="13.5" x14ac:dyDescent="0.25">
      <c r="A591" s="3">
        <f>RSI!A591</f>
        <v>42864</v>
      </c>
      <c r="B591" s="2">
        <f>RSI!B591</f>
        <v>34.506</v>
      </c>
      <c r="C591" s="2">
        <f>RSI!I591</f>
        <v>41.530299267043333</v>
      </c>
      <c r="D591" s="2">
        <f>MACD!E591</f>
        <v>0.2411537813917306</v>
      </c>
      <c r="E591" s="2">
        <f>MACD!F591</f>
        <v>0.32532935312351119</v>
      </c>
      <c r="F591" s="2">
        <f>'Moving Avg'!D591</f>
        <v>34.697400000000002</v>
      </c>
      <c r="G591" s="2">
        <f>'Moving Avg'!F591</f>
        <v>35.000124999999997</v>
      </c>
      <c r="H591" s="2">
        <f>'Moving Avg'!G591</f>
        <v>36.137816000000015</v>
      </c>
      <c r="I591" s="2">
        <f>'Moving Avg'!H591</f>
        <v>36.00472749999998</v>
      </c>
      <c r="J591" s="6" t="str">
        <f>OBV!F591</f>
        <v>BEARISH</v>
      </c>
      <c r="K591" s="6" t="str">
        <f>OBV!G591</f>
        <v>STRONG</v>
      </c>
      <c r="L591" s="6" t="str">
        <f>OBV!H591</f>
        <v>CONFIRMED BEARISH</v>
      </c>
      <c r="M591" s="8">
        <f t="shared" si="90"/>
        <v>25</v>
      </c>
      <c r="N591" s="8">
        <f t="shared" si="91"/>
        <v>100</v>
      </c>
      <c r="O591" s="8">
        <f t="shared" si="92"/>
        <v>0</v>
      </c>
      <c r="P591" s="8">
        <f t="shared" si="93"/>
        <v>33</v>
      </c>
      <c r="Q591" s="9">
        <f t="shared" si="94"/>
        <v>48.7</v>
      </c>
      <c r="R591" s="9">
        <f t="shared" si="95"/>
        <v>33.25</v>
      </c>
      <c r="S591" s="9">
        <f t="shared" si="96"/>
        <v>33.6</v>
      </c>
      <c r="T591" s="9">
        <f t="shared" si="97"/>
        <v>39.5</v>
      </c>
      <c r="U591" s="8">
        <f t="shared" si="98"/>
        <v>38.516666666666673</v>
      </c>
      <c r="V591" s="8">
        <f t="shared" si="99"/>
        <v>38.762500000000003</v>
      </c>
    </row>
    <row r="592" spans="1:22" ht="13.5" x14ac:dyDescent="0.25">
      <c r="A592" s="3">
        <f>RSI!A592</f>
        <v>42865</v>
      </c>
      <c r="B592" s="2">
        <f>RSI!B592</f>
        <v>34.506</v>
      </c>
      <c r="C592" s="2">
        <f>RSI!I592</f>
        <v>41.530299267043326</v>
      </c>
      <c r="D592" s="2">
        <f>MACD!E592</f>
        <v>7.293986942858055E-2</v>
      </c>
      <c r="E592" s="2">
        <f>MACD!F592</f>
        <v>0.27485145638452507</v>
      </c>
      <c r="F592" s="2">
        <f>'Moving Avg'!D592</f>
        <v>34.787579999999998</v>
      </c>
      <c r="G592" s="2">
        <f>'Moving Avg'!F592</f>
        <v>34.963319999999989</v>
      </c>
      <c r="H592" s="2">
        <f>'Moving Avg'!G592</f>
        <v>36.097328000000019</v>
      </c>
      <c r="I592" s="2">
        <f>'Moving Avg'!H592</f>
        <v>36.040659499999983</v>
      </c>
      <c r="J592" s="6" t="str">
        <f>OBV!F592</f>
        <v>BEARISH</v>
      </c>
      <c r="K592" s="6" t="str">
        <f>OBV!G592</f>
        <v>STRONG</v>
      </c>
      <c r="L592" s="6" t="str">
        <f>OBV!H592</f>
        <v>BEARISH DIVERGENCE</v>
      </c>
      <c r="M592" s="8">
        <f t="shared" si="90"/>
        <v>25</v>
      </c>
      <c r="N592" s="8">
        <f t="shared" si="91"/>
        <v>100</v>
      </c>
      <c r="O592" s="8">
        <f t="shared" si="92"/>
        <v>0</v>
      </c>
      <c r="P592" s="8">
        <f t="shared" si="93"/>
        <v>33</v>
      </c>
      <c r="Q592" s="9">
        <f t="shared" si="94"/>
        <v>48.7</v>
      </c>
      <c r="R592" s="9">
        <f t="shared" si="95"/>
        <v>33.25</v>
      </c>
      <c r="S592" s="9">
        <f t="shared" si="96"/>
        <v>33.6</v>
      </c>
      <c r="T592" s="9">
        <f t="shared" si="97"/>
        <v>39.5</v>
      </c>
      <c r="U592" s="8">
        <f t="shared" si="98"/>
        <v>38.516666666666673</v>
      </c>
      <c r="V592" s="8">
        <f t="shared" si="99"/>
        <v>38.762500000000003</v>
      </c>
    </row>
    <row r="593" spans="1:22" ht="13.5" x14ac:dyDescent="0.25">
      <c r="A593" s="3">
        <f>RSI!A593</f>
        <v>42866</v>
      </c>
      <c r="B593" s="2">
        <f>RSI!B593</f>
        <v>35.5366</v>
      </c>
      <c r="C593" s="2">
        <f>RSI!I593</f>
        <v>52.799034385449865</v>
      </c>
      <c r="D593" s="2">
        <f>MACD!E593</f>
        <v>-7.0482310820935368E-2</v>
      </c>
      <c r="E593" s="2">
        <f>MACD!F593</f>
        <v>0.20578470294343298</v>
      </c>
      <c r="F593" s="2">
        <f>'Moving Avg'!D593</f>
        <v>34.899839999999998</v>
      </c>
      <c r="G593" s="2">
        <f>'Moving Avg'!F593</f>
        <v>34.978044999999995</v>
      </c>
      <c r="H593" s="2">
        <f>'Moving Avg'!G593</f>
        <v>36.068250000000013</v>
      </c>
      <c r="I593" s="2">
        <f>'Moving Avg'!H593</f>
        <v>36.08036449999998</v>
      </c>
      <c r="J593" s="6" t="str">
        <f>OBV!F593</f>
        <v>BEARISH</v>
      </c>
      <c r="K593" s="6" t="str">
        <f>OBV!G593</f>
        <v>STRONG</v>
      </c>
      <c r="L593" s="6" t="str">
        <f>OBV!H593</f>
        <v>BEARISH DIVERGENCE</v>
      </c>
      <c r="M593" s="8">
        <f t="shared" si="90"/>
        <v>25</v>
      </c>
      <c r="N593" s="8">
        <f t="shared" si="91"/>
        <v>100</v>
      </c>
      <c r="O593" s="8">
        <f t="shared" si="92"/>
        <v>0</v>
      </c>
      <c r="P593" s="8">
        <f t="shared" si="93"/>
        <v>33</v>
      </c>
      <c r="Q593" s="9">
        <f t="shared" si="94"/>
        <v>48.7</v>
      </c>
      <c r="R593" s="9">
        <f t="shared" si="95"/>
        <v>33.25</v>
      </c>
      <c r="S593" s="9">
        <f t="shared" si="96"/>
        <v>33.6</v>
      </c>
      <c r="T593" s="9">
        <f t="shared" si="97"/>
        <v>39.5</v>
      </c>
      <c r="U593" s="8">
        <f t="shared" si="98"/>
        <v>38.516666666666673</v>
      </c>
      <c r="V593" s="8">
        <f t="shared" si="99"/>
        <v>38.762500000000003</v>
      </c>
    </row>
    <row r="594" spans="1:22" ht="13.5" x14ac:dyDescent="0.25">
      <c r="A594" s="3">
        <f>RSI!A594</f>
        <v>42867</v>
      </c>
      <c r="B594" s="2">
        <f>RSI!B594</f>
        <v>35.5366</v>
      </c>
      <c r="C594" s="2">
        <f>RSI!I594</f>
        <v>52.799034385449865</v>
      </c>
      <c r="D594" s="2">
        <f>MACD!E594</f>
        <v>-0.26457624337174224</v>
      </c>
      <c r="E594" s="2">
        <f>MACD!F594</f>
        <v>0.11171251368039796</v>
      </c>
      <c r="F594" s="2">
        <f>'Moving Avg'!D594</f>
        <v>35.012099999999997</v>
      </c>
      <c r="G594" s="2">
        <f>'Moving Avg'!F594</f>
        <v>34.992769999999993</v>
      </c>
      <c r="H594" s="2">
        <f>'Moving Avg'!G594</f>
        <v>36.029972000000022</v>
      </c>
      <c r="I594" s="2">
        <f>'Moving Avg'!H594</f>
        <v>36.120989499999986</v>
      </c>
      <c r="J594" s="6" t="str">
        <f>OBV!F594</f>
        <v>BEARISH</v>
      </c>
      <c r="K594" s="6" t="str">
        <f>OBV!G594</f>
        <v>STRONG</v>
      </c>
      <c r="L594" s="6" t="str">
        <f>OBV!H594</f>
        <v>BEARISH DIVERGENCE</v>
      </c>
      <c r="M594" s="8">
        <f t="shared" si="90"/>
        <v>25</v>
      </c>
      <c r="N594" s="8">
        <f t="shared" si="91"/>
        <v>100</v>
      </c>
      <c r="O594" s="8">
        <f t="shared" si="92"/>
        <v>0</v>
      </c>
      <c r="P594" s="8">
        <f t="shared" si="93"/>
        <v>33</v>
      </c>
      <c r="Q594" s="9">
        <f t="shared" si="94"/>
        <v>48.7</v>
      </c>
      <c r="R594" s="9">
        <f t="shared" si="95"/>
        <v>33.25</v>
      </c>
      <c r="S594" s="9">
        <f t="shared" si="96"/>
        <v>33.6</v>
      </c>
      <c r="T594" s="9">
        <f t="shared" si="97"/>
        <v>39.5</v>
      </c>
      <c r="U594" s="8">
        <f t="shared" si="98"/>
        <v>38.516666666666673</v>
      </c>
      <c r="V594" s="8">
        <f t="shared" si="99"/>
        <v>38.762500000000003</v>
      </c>
    </row>
    <row r="595" spans="1:22" ht="13.5" x14ac:dyDescent="0.25">
      <c r="A595" s="3">
        <f>RSI!A595</f>
        <v>42870</v>
      </c>
      <c r="B595" s="2">
        <f>RSI!B595</f>
        <v>35.426200000000001</v>
      </c>
      <c r="C595" s="2">
        <f>RSI!I595</f>
        <v>51.564388333497483</v>
      </c>
      <c r="D595" s="2">
        <f>MACD!E595</f>
        <v>-0.28087005100133666</v>
      </c>
      <c r="E595" s="2">
        <f>MACD!F595</f>
        <v>3.3196000744051039E-2</v>
      </c>
      <c r="F595" s="2">
        <f>'Moving Avg'!D595</f>
        <v>35.102279999999993</v>
      </c>
      <c r="G595" s="2">
        <f>'Moving Avg'!F595</f>
        <v>34.955964999999999</v>
      </c>
      <c r="H595" s="2">
        <f>'Moving Avg'!G595</f>
        <v>35.989486000000014</v>
      </c>
      <c r="I595" s="2">
        <f>'Moving Avg'!H595</f>
        <v>36.161062499999986</v>
      </c>
      <c r="J595" s="6" t="str">
        <f>OBV!F595</f>
        <v>BEARISH</v>
      </c>
      <c r="K595" s="6" t="str">
        <f>OBV!G595</f>
        <v>STRONG</v>
      </c>
      <c r="L595" s="6" t="str">
        <f>OBV!H595</f>
        <v>BEARISH DIVERGENCE</v>
      </c>
      <c r="M595" s="8">
        <f t="shared" si="90"/>
        <v>25</v>
      </c>
      <c r="N595" s="8">
        <f t="shared" si="91"/>
        <v>100</v>
      </c>
      <c r="O595" s="8">
        <f t="shared" si="92"/>
        <v>0</v>
      </c>
      <c r="P595" s="8">
        <f t="shared" si="93"/>
        <v>33</v>
      </c>
      <c r="Q595" s="9">
        <f t="shared" si="94"/>
        <v>48.7</v>
      </c>
      <c r="R595" s="9">
        <f t="shared" si="95"/>
        <v>33.25</v>
      </c>
      <c r="S595" s="9">
        <f t="shared" si="96"/>
        <v>33.6</v>
      </c>
      <c r="T595" s="9">
        <f t="shared" si="97"/>
        <v>39.5</v>
      </c>
      <c r="U595" s="8">
        <f t="shared" si="98"/>
        <v>38.516666666666673</v>
      </c>
      <c r="V595" s="8">
        <f t="shared" si="99"/>
        <v>38.762500000000003</v>
      </c>
    </row>
    <row r="596" spans="1:22" ht="13.5" x14ac:dyDescent="0.25">
      <c r="A596" s="3">
        <f>RSI!A596</f>
        <v>42871</v>
      </c>
      <c r="B596" s="2">
        <f>RSI!B596</f>
        <v>35.426200000000001</v>
      </c>
      <c r="C596" s="2">
        <f>RSI!I596</f>
        <v>51.564388333497483</v>
      </c>
      <c r="D596" s="2">
        <f>MACD!E596</f>
        <v>-0.29567836124103053</v>
      </c>
      <c r="E596" s="2">
        <f>MACD!F596</f>
        <v>-3.2578871652965274E-2</v>
      </c>
      <c r="F596" s="2">
        <f>'Moving Avg'!D596</f>
        <v>35.286319999999996</v>
      </c>
      <c r="G596" s="2">
        <f>'Moving Avg'!F596</f>
        <v>34.919159999999998</v>
      </c>
      <c r="H596" s="2">
        <f>'Moving Avg'!G596</f>
        <v>35.970716000000024</v>
      </c>
      <c r="I596" s="2">
        <f>'Moving Avg'!H596</f>
        <v>36.199755499999981</v>
      </c>
      <c r="J596" s="6" t="str">
        <f>OBV!F596</f>
        <v>BULLISH</v>
      </c>
      <c r="K596" s="6" t="str">
        <f>OBV!G596</f>
        <v>NEUTRAL</v>
      </c>
      <c r="L596" s="6" t="str">
        <f>OBV!H596</f>
        <v>CONFIRMED BULLISH</v>
      </c>
      <c r="M596" s="8">
        <f t="shared" si="90"/>
        <v>25</v>
      </c>
      <c r="N596" s="8">
        <f t="shared" si="91"/>
        <v>100</v>
      </c>
      <c r="O596" s="8">
        <f t="shared" si="92"/>
        <v>0</v>
      </c>
      <c r="P596" s="8">
        <f t="shared" si="93"/>
        <v>83.5</v>
      </c>
      <c r="Q596" s="9">
        <f t="shared" si="94"/>
        <v>56.274999999999999</v>
      </c>
      <c r="R596" s="9">
        <f t="shared" si="95"/>
        <v>45.875</v>
      </c>
      <c r="S596" s="9">
        <f t="shared" si="96"/>
        <v>56.325000000000003</v>
      </c>
      <c r="T596" s="9">
        <f t="shared" si="97"/>
        <v>52.125</v>
      </c>
      <c r="U596" s="8">
        <f t="shared" si="98"/>
        <v>52.82500000000001</v>
      </c>
      <c r="V596" s="8">
        <f t="shared" si="99"/>
        <v>52.650000000000006</v>
      </c>
    </row>
    <row r="597" spans="1:22" ht="13.5" x14ac:dyDescent="0.25">
      <c r="A597" s="3">
        <f>RSI!A597</f>
        <v>42872</v>
      </c>
      <c r="B597" s="2">
        <f>RSI!B597</f>
        <v>35.426200000000001</v>
      </c>
      <c r="C597" s="2">
        <f>RSI!I597</f>
        <v>51.564388333497483</v>
      </c>
      <c r="D597" s="2">
        <f>MACD!E597</f>
        <v>-0.4493079107309228</v>
      </c>
      <c r="E597" s="2">
        <f>MACD!F597</f>
        <v>-0.11592467946855678</v>
      </c>
      <c r="F597" s="2">
        <f>'Moving Avg'!D597</f>
        <v>35.470359999999999</v>
      </c>
      <c r="G597" s="2">
        <f>'Moving Avg'!F597</f>
        <v>34.932964999999996</v>
      </c>
      <c r="H597" s="2">
        <f>'Moving Avg'!G597</f>
        <v>35.933726000000021</v>
      </c>
      <c r="I597" s="2">
        <f>'Moving Avg'!H597</f>
        <v>36.234307499999979</v>
      </c>
      <c r="J597" s="6" t="str">
        <f>OBV!F597</f>
        <v>BULLISH</v>
      </c>
      <c r="K597" s="6" t="str">
        <f>OBV!G597</f>
        <v>NEUTRAL</v>
      </c>
      <c r="L597" s="6" t="str">
        <f>OBV!H597</f>
        <v>CONFIRMED BULLISH</v>
      </c>
      <c r="M597" s="8">
        <f t="shared" si="90"/>
        <v>25</v>
      </c>
      <c r="N597" s="8">
        <f t="shared" si="91"/>
        <v>100</v>
      </c>
      <c r="O597" s="8">
        <f t="shared" si="92"/>
        <v>0</v>
      </c>
      <c r="P597" s="8">
        <f t="shared" si="93"/>
        <v>83.5</v>
      </c>
      <c r="Q597" s="9">
        <f t="shared" si="94"/>
        <v>56.274999999999999</v>
      </c>
      <c r="R597" s="9">
        <f t="shared" si="95"/>
        <v>45.875</v>
      </c>
      <c r="S597" s="9">
        <f t="shared" si="96"/>
        <v>56.325000000000003</v>
      </c>
      <c r="T597" s="9">
        <f t="shared" si="97"/>
        <v>52.125</v>
      </c>
      <c r="U597" s="8">
        <f t="shared" si="98"/>
        <v>52.82500000000001</v>
      </c>
      <c r="V597" s="8">
        <f t="shared" si="99"/>
        <v>52.650000000000006</v>
      </c>
    </row>
    <row r="598" spans="1:22" ht="13.5" x14ac:dyDescent="0.25">
      <c r="A598" s="3">
        <f>RSI!A598</f>
        <v>42873</v>
      </c>
      <c r="B598" s="2">
        <f>RSI!B598</f>
        <v>35.426200000000001</v>
      </c>
      <c r="C598" s="2">
        <f>RSI!I598</f>
        <v>51.564388333497469</v>
      </c>
      <c r="D598" s="2">
        <f>MACD!E598</f>
        <v>-0.43860846476738402</v>
      </c>
      <c r="E598" s="2">
        <f>MACD!F598</f>
        <v>-0.18046143652832225</v>
      </c>
      <c r="F598" s="2">
        <f>'Moving Avg'!D598</f>
        <v>35.448279999999997</v>
      </c>
      <c r="G598" s="2">
        <f>'Moving Avg'!F598</f>
        <v>34.932964999999996</v>
      </c>
      <c r="H598" s="2">
        <f>'Moving Avg'!G598</f>
        <v>35.896736000000033</v>
      </c>
      <c r="I598" s="2">
        <f>'Moving Avg'!H598</f>
        <v>36.273414499999987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  <c r="M598" s="8">
        <f t="shared" si="90"/>
        <v>25</v>
      </c>
      <c r="N598" s="8">
        <f t="shared" si="91"/>
        <v>100</v>
      </c>
      <c r="O598" s="8">
        <f t="shared" si="92"/>
        <v>0</v>
      </c>
      <c r="P598" s="8">
        <f t="shared" si="93"/>
        <v>16.5</v>
      </c>
      <c r="Q598" s="9">
        <f t="shared" si="94"/>
        <v>46.225000000000001</v>
      </c>
      <c r="R598" s="9">
        <f t="shared" si="95"/>
        <v>29.125</v>
      </c>
      <c r="S598" s="9">
        <f t="shared" si="96"/>
        <v>26.175000000000001</v>
      </c>
      <c r="T598" s="9">
        <f t="shared" si="97"/>
        <v>35.375</v>
      </c>
      <c r="U598" s="8">
        <f t="shared" si="98"/>
        <v>33.841666666666661</v>
      </c>
      <c r="V598" s="8">
        <f t="shared" si="99"/>
        <v>34.224999999999994</v>
      </c>
    </row>
    <row r="599" spans="1:22" ht="13.5" x14ac:dyDescent="0.25">
      <c r="A599" s="3">
        <f>RSI!A599</f>
        <v>42874</v>
      </c>
      <c r="B599" s="2">
        <f>RSI!B599</f>
        <v>35.426200000000001</v>
      </c>
      <c r="C599" s="2">
        <f>RSI!I599</f>
        <v>51.564388333497469</v>
      </c>
      <c r="D599" s="2">
        <f>MACD!E599</f>
        <v>-0.43036578243392398</v>
      </c>
      <c r="E599" s="2">
        <f>MACD!F599</f>
        <v>-0.23044230570944263</v>
      </c>
      <c r="F599" s="2">
        <f>'Moving Avg'!D599</f>
        <v>35.426200000000001</v>
      </c>
      <c r="G599" s="2">
        <f>'Moving Avg'!F599</f>
        <v>34.944469999999995</v>
      </c>
      <c r="H599" s="2">
        <f>'Moving Avg'!G599</f>
        <v>35.85974600000003</v>
      </c>
      <c r="I599" s="2">
        <f>'Moving Avg'!H599</f>
        <v>36.312521499999981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  <c r="M599" s="8">
        <f t="shared" si="90"/>
        <v>25</v>
      </c>
      <c r="N599" s="8">
        <f t="shared" si="91"/>
        <v>100</v>
      </c>
      <c r="O599" s="8">
        <f t="shared" si="92"/>
        <v>0</v>
      </c>
      <c r="P599" s="8">
        <f t="shared" si="93"/>
        <v>16.5</v>
      </c>
      <c r="Q599" s="9">
        <f t="shared" si="94"/>
        <v>46.225000000000001</v>
      </c>
      <c r="R599" s="9">
        <f t="shared" si="95"/>
        <v>29.125</v>
      </c>
      <c r="S599" s="9">
        <f t="shared" si="96"/>
        <v>26.175000000000001</v>
      </c>
      <c r="T599" s="9">
        <f t="shared" si="97"/>
        <v>35.375</v>
      </c>
      <c r="U599" s="8">
        <f t="shared" si="98"/>
        <v>33.841666666666661</v>
      </c>
      <c r="V599" s="8">
        <f t="shared" si="99"/>
        <v>34.224999999999994</v>
      </c>
    </row>
    <row r="600" spans="1:22" ht="13.5" x14ac:dyDescent="0.25">
      <c r="A600" s="3">
        <f>RSI!A600</f>
        <v>42877</v>
      </c>
      <c r="B600" s="2">
        <f>RSI!B600</f>
        <v>35.426200000000001</v>
      </c>
      <c r="C600" s="2">
        <f>RSI!I600</f>
        <v>51.564388333497469</v>
      </c>
      <c r="D600" s="2">
        <f>MACD!E600</f>
        <v>-0.42414184861216597</v>
      </c>
      <c r="E600" s="2">
        <f>MACD!F600</f>
        <v>-0.26918221428998729</v>
      </c>
      <c r="F600" s="2">
        <f>'Moving Avg'!D600</f>
        <v>35.426200000000001</v>
      </c>
      <c r="G600" s="2">
        <f>'Moving Avg'!F600</f>
        <v>34.955974999999995</v>
      </c>
      <c r="H600" s="2">
        <f>'Moving Avg'!G600</f>
        <v>35.822756000000034</v>
      </c>
      <c r="I600" s="2">
        <f>'Moving Avg'!H600</f>
        <v>36.352548499999983</v>
      </c>
      <c r="J600" s="6" t="str">
        <f>OBV!F600</f>
        <v>NEUTRAL</v>
      </c>
      <c r="K600" s="6" t="str">
        <f>OBV!G600</f>
        <v>NEUTRAL</v>
      </c>
      <c r="L600" s="6" t="str">
        <f>OBV!H600</f>
        <v>NEUTRAL</v>
      </c>
      <c r="M600" s="8">
        <f t="shared" si="90"/>
        <v>25</v>
      </c>
      <c r="N600" s="8">
        <f t="shared" si="91"/>
        <v>100</v>
      </c>
      <c r="O600" s="8">
        <f t="shared" si="92"/>
        <v>0</v>
      </c>
      <c r="P600" s="8">
        <f t="shared" si="93"/>
        <v>33</v>
      </c>
      <c r="Q600" s="9">
        <f t="shared" si="94"/>
        <v>48.7</v>
      </c>
      <c r="R600" s="9">
        <f t="shared" si="95"/>
        <v>33.25</v>
      </c>
      <c r="S600" s="9">
        <f t="shared" si="96"/>
        <v>33.6</v>
      </c>
      <c r="T600" s="9">
        <f t="shared" si="97"/>
        <v>39.5</v>
      </c>
      <c r="U600" s="8">
        <f t="shared" si="98"/>
        <v>38.516666666666673</v>
      </c>
      <c r="V600" s="8">
        <f t="shared" si="99"/>
        <v>38.762500000000003</v>
      </c>
    </row>
    <row r="601" spans="1:22" ht="13.5" x14ac:dyDescent="0.25">
      <c r="A601" s="3">
        <f>RSI!A601</f>
        <v>42878</v>
      </c>
      <c r="B601" s="2">
        <f>RSI!B601</f>
        <v>35.426200000000001</v>
      </c>
      <c r="C601" s="2">
        <f>RSI!I601</f>
        <v>51.564388333497469</v>
      </c>
      <c r="D601" s="2">
        <f>MACD!E601</f>
        <v>-0.49177048338301432</v>
      </c>
      <c r="E601" s="2">
        <f>MACD!F601</f>
        <v>-0.31369986810859274</v>
      </c>
      <c r="F601" s="2">
        <f>'Moving Avg'!D601</f>
        <v>35.426200000000001</v>
      </c>
      <c r="G601" s="2">
        <f>'Moving Avg'!F601</f>
        <v>34.978979999999993</v>
      </c>
      <c r="H601" s="2">
        <f>'Moving Avg'!G601</f>
        <v>35.785766000000031</v>
      </c>
      <c r="I601" s="2">
        <f>'Moving Avg'!H601</f>
        <v>36.391655499999985</v>
      </c>
      <c r="J601" s="6" t="str">
        <f>OBV!F601</f>
        <v>NEUTRAL</v>
      </c>
      <c r="K601" s="6" t="str">
        <f>OBV!G601</f>
        <v>NEUTRAL</v>
      </c>
      <c r="L601" s="6" t="str">
        <f>OBV!H601</f>
        <v>NEUTRAL</v>
      </c>
      <c r="M601" s="8">
        <f t="shared" si="90"/>
        <v>25</v>
      </c>
      <c r="N601" s="8">
        <f t="shared" si="91"/>
        <v>100</v>
      </c>
      <c r="O601" s="8">
        <f t="shared" si="92"/>
        <v>0</v>
      </c>
      <c r="P601" s="8">
        <f t="shared" si="93"/>
        <v>33</v>
      </c>
      <c r="Q601" s="9">
        <f t="shared" si="94"/>
        <v>48.7</v>
      </c>
      <c r="R601" s="9">
        <f t="shared" si="95"/>
        <v>33.25</v>
      </c>
      <c r="S601" s="9">
        <f t="shared" si="96"/>
        <v>33.6</v>
      </c>
      <c r="T601" s="9">
        <f t="shared" si="97"/>
        <v>39.5</v>
      </c>
      <c r="U601" s="8">
        <f t="shared" si="98"/>
        <v>38.516666666666673</v>
      </c>
      <c r="V601" s="8">
        <f t="shared" si="99"/>
        <v>38.762500000000003</v>
      </c>
    </row>
    <row r="602" spans="1:22" ht="13.5" x14ac:dyDescent="0.25">
      <c r="A602" s="3">
        <f>RSI!A602</f>
        <v>42879</v>
      </c>
      <c r="B602" s="2">
        <f>RSI!B602</f>
        <v>35.426200000000001</v>
      </c>
      <c r="C602" s="2">
        <f>RSI!I602</f>
        <v>51.564388333497469</v>
      </c>
      <c r="D602" s="2">
        <f>MACD!E602</f>
        <v>-0.5496382686492538</v>
      </c>
      <c r="E602" s="2">
        <f>MACD!F602</f>
        <v>-0.36088754821672497</v>
      </c>
      <c r="F602" s="2">
        <f>'Moving Avg'!D602</f>
        <v>35.426200000000001</v>
      </c>
      <c r="G602" s="2">
        <f>'Moving Avg'!F602</f>
        <v>35.047995</v>
      </c>
      <c r="H602" s="2">
        <f>'Moving Avg'!G602</f>
        <v>35.748776000000035</v>
      </c>
      <c r="I602" s="2">
        <f>'Moving Avg'!H602</f>
        <v>36.431682499999987</v>
      </c>
      <c r="J602" s="6" t="str">
        <f>OBV!F602</f>
        <v>NEUTRAL</v>
      </c>
      <c r="K602" s="6" t="str">
        <f>OBV!G602</f>
        <v>NEUTRAL</v>
      </c>
      <c r="L602" s="6" t="str">
        <f>OBV!H602</f>
        <v>NEUTRAL</v>
      </c>
      <c r="M602" s="8">
        <f t="shared" si="90"/>
        <v>25</v>
      </c>
      <c r="N602" s="8">
        <f t="shared" si="91"/>
        <v>100</v>
      </c>
      <c r="O602" s="8">
        <f t="shared" si="92"/>
        <v>0</v>
      </c>
      <c r="P602" s="8">
        <f t="shared" si="93"/>
        <v>33</v>
      </c>
      <c r="Q602" s="9">
        <f t="shared" si="94"/>
        <v>48.7</v>
      </c>
      <c r="R602" s="9">
        <f t="shared" si="95"/>
        <v>33.25</v>
      </c>
      <c r="S602" s="9">
        <f t="shared" si="96"/>
        <v>33.6</v>
      </c>
      <c r="T602" s="9">
        <f t="shared" si="97"/>
        <v>39.5</v>
      </c>
      <c r="U602" s="8">
        <f t="shared" si="98"/>
        <v>38.516666666666673</v>
      </c>
      <c r="V602" s="8">
        <f t="shared" si="99"/>
        <v>38.762500000000003</v>
      </c>
    </row>
    <row r="603" spans="1:22" ht="13.5" x14ac:dyDescent="0.25">
      <c r="A603" s="3">
        <f>RSI!A603</f>
        <v>42880</v>
      </c>
      <c r="B603" s="2">
        <f>RSI!B603</f>
        <v>35.407800000000002</v>
      </c>
      <c r="C603" s="2">
        <f>RSI!I603</f>
        <v>51.203360096980319</v>
      </c>
      <c r="D603" s="2">
        <f>MACD!E603</f>
        <v>-0.43928239364532118</v>
      </c>
      <c r="E603" s="2">
        <f>MACD!F603</f>
        <v>-0.37656651730244428</v>
      </c>
      <c r="F603" s="2">
        <f>'Moving Avg'!D603</f>
        <v>35.422520000000006</v>
      </c>
      <c r="G603" s="2">
        <f>'Moving Avg'!F603</f>
        <v>35.093084999999995</v>
      </c>
      <c r="H603" s="2">
        <f>'Moving Avg'!G603</f>
        <v>35.709946000000031</v>
      </c>
      <c r="I603" s="2">
        <f>'Moving Avg'!H603</f>
        <v>36.471617499999979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  <c r="M603" s="8">
        <f t="shared" si="90"/>
        <v>25</v>
      </c>
      <c r="N603" s="8">
        <f t="shared" si="91"/>
        <v>100</v>
      </c>
      <c r="O603" s="8">
        <f t="shared" si="92"/>
        <v>0</v>
      </c>
      <c r="P603" s="8">
        <f t="shared" si="93"/>
        <v>16.5</v>
      </c>
      <c r="Q603" s="9">
        <f t="shared" si="94"/>
        <v>46.225000000000001</v>
      </c>
      <c r="R603" s="9">
        <f t="shared" si="95"/>
        <v>29.125</v>
      </c>
      <c r="S603" s="9">
        <f t="shared" si="96"/>
        <v>26.175000000000001</v>
      </c>
      <c r="T603" s="9">
        <f t="shared" si="97"/>
        <v>35.375</v>
      </c>
      <c r="U603" s="8">
        <f t="shared" si="98"/>
        <v>33.841666666666661</v>
      </c>
      <c r="V603" s="8">
        <f t="shared" si="99"/>
        <v>34.224999999999994</v>
      </c>
    </row>
    <row r="604" spans="1:22" ht="13.5" x14ac:dyDescent="0.25">
      <c r="A604" s="3">
        <f>RSI!A604</f>
        <v>42881</v>
      </c>
      <c r="B604" s="2">
        <f>RSI!B604</f>
        <v>35.481400000000001</v>
      </c>
      <c r="C604" s="2">
        <f>RSI!I604</f>
        <v>52.631994399699856</v>
      </c>
      <c r="D604" s="2">
        <f>MACD!E604</f>
        <v>-0.35179921643545242</v>
      </c>
      <c r="E604" s="2">
        <f>MACD!F604</f>
        <v>-0.37161305712904596</v>
      </c>
      <c r="F604" s="2">
        <f>'Moving Avg'!D604</f>
        <v>35.433560000000007</v>
      </c>
      <c r="G604" s="2">
        <f>'Moving Avg'!F604</f>
        <v>35.164859999999997</v>
      </c>
      <c r="H604" s="2">
        <f>'Moving Avg'!G604</f>
        <v>35.672588000000026</v>
      </c>
      <c r="I604" s="2">
        <f>'Moving Avg'!H604</f>
        <v>36.51008049999998</v>
      </c>
      <c r="J604" s="6" t="str">
        <f>OBV!F604</f>
        <v>BULLISH</v>
      </c>
      <c r="K604" s="6" t="str">
        <f>OBV!G604</f>
        <v>WEAK</v>
      </c>
      <c r="L604" s="6" t="str">
        <f>OBV!H604</f>
        <v>CONFIRMED BULLISH</v>
      </c>
      <c r="M604" s="8">
        <f t="shared" si="90"/>
        <v>25</v>
      </c>
      <c r="N604" s="8">
        <f t="shared" si="91"/>
        <v>0</v>
      </c>
      <c r="O604" s="8">
        <f t="shared" si="92"/>
        <v>0</v>
      </c>
      <c r="P604" s="8">
        <f t="shared" si="93"/>
        <v>67</v>
      </c>
      <c r="Q604" s="9">
        <f t="shared" si="94"/>
        <v>18.799999999999997</v>
      </c>
      <c r="R604" s="9">
        <f t="shared" si="95"/>
        <v>21.75</v>
      </c>
      <c r="S604" s="9">
        <f t="shared" si="96"/>
        <v>33.900000000000006</v>
      </c>
      <c r="T604" s="9">
        <f t="shared" si="97"/>
        <v>23</v>
      </c>
      <c r="U604" s="8">
        <f t="shared" si="98"/>
        <v>24.816666666666666</v>
      </c>
      <c r="V604" s="8">
        <f t="shared" si="99"/>
        <v>24.362500000000001</v>
      </c>
    </row>
    <row r="605" spans="1:22" ht="13.5" x14ac:dyDescent="0.25">
      <c r="A605" s="3">
        <f>RSI!A605</f>
        <v>42884</v>
      </c>
      <c r="B605" s="2">
        <f>RSI!B605</f>
        <v>35.481400000000001</v>
      </c>
      <c r="C605" s="2">
        <f>RSI!I605</f>
        <v>52.631994399699856</v>
      </c>
      <c r="D605" s="2">
        <f>MACD!E605</f>
        <v>-0.29560471330594851</v>
      </c>
      <c r="E605" s="2">
        <f>MACD!F605</f>
        <v>-0.35641138836442648</v>
      </c>
      <c r="F605" s="2">
        <f>'Moving Avg'!D605</f>
        <v>35.444600000000001</v>
      </c>
      <c r="G605" s="2">
        <f>'Moving Avg'!F605</f>
        <v>35.190624999999997</v>
      </c>
      <c r="H605" s="2">
        <f>'Moving Avg'!G605</f>
        <v>35.635230000000014</v>
      </c>
      <c r="I605" s="2">
        <f>'Moving Avg'!H605</f>
        <v>36.54854349999998</v>
      </c>
      <c r="J605" s="6" t="str">
        <f>OBV!F605</f>
        <v>BULLISH</v>
      </c>
      <c r="K605" s="6" t="str">
        <f>OBV!G605</f>
        <v>WEAK</v>
      </c>
      <c r="L605" s="6" t="str">
        <f>OBV!H605</f>
        <v>CONFIRMED BULLISH</v>
      </c>
      <c r="M605" s="8">
        <f t="shared" si="90"/>
        <v>25</v>
      </c>
      <c r="N605" s="8">
        <f t="shared" si="91"/>
        <v>0</v>
      </c>
      <c r="O605" s="8">
        <f t="shared" si="92"/>
        <v>0</v>
      </c>
      <c r="P605" s="8">
        <f t="shared" si="93"/>
        <v>67</v>
      </c>
      <c r="Q605" s="9">
        <f t="shared" si="94"/>
        <v>18.799999999999997</v>
      </c>
      <c r="R605" s="9">
        <f t="shared" si="95"/>
        <v>21.75</v>
      </c>
      <c r="S605" s="9">
        <f t="shared" si="96"/>
        <v>33.900000000000006</v>
      </c>
      <c r="T605" s="9">
        <f t="shared" si="97"/>
        <v>23</v>
      </c>
      <c r="U605" s="8">
        <f t="shared" si="98"/>
        <v>24.816666666666666</v>
      </c>
      <c r="V605" s="8">
        <f t="shared" si="99"/>
        <v>24.362500000000001</v>
      </c>
    </row>
    <row r="606" spans="1:22" ht="13.5" x14ac:dyDescent="0.25">
      <c r="A606" s="3">
        <f>RSI!A606</f>
        <v>42885</v>
      </c>
      <c r="B606" s="2">
        <f>RSI!B606</f>
        <v>35.426200000000001</v>
      </c>
      <c r="C606" s="2">
        <f>RSI!I606</f>
        <v>51.324950057806873</v>
      </c>
      <c r="D606" s="2">
        <f>MACD!E606</f>
        <v>-0.2447491371981485</v>
      </c>
      <c r="E606" s="2">
        <f>MACD!F606</f>
        <v>-0.3340789381311709</v>
      </c>
      <c r="F606" s="2">
        <f>'Moving Avg'!D606</f>
        <v>35.444600000000001</v>
      </c>
      <c r="G606" s="2">
        <f>'Moving Avg'!F606</f>
        <v>35.213629999999995</v>
      </c>
      <c r="H606" s="2">
        <f>'Moving Avg'!G606</f>
        <v>35.596768000000019</v>
      </c>
      <c r="I606" s="2">
        <f>'Moving Avg'!H606</f>
        <v>36.586730499999973</v>
      </c>
      <c r="J606" s="6" t="str">
        <f>OBV!F606</f>
        <v>BEARISH</v>
      </c>
      <c r="K606" s="6" t="str">
        <f>OBV!G606</f>
        <v>NEUTRAL</v>
      </c>
      <c r="L606" s="6" t="str">
        <f>OBV!H606</f>
        <v>NEUTRAL</v>
      </c>
      <c r="M606" s="8">
        <f t="shared" si="90"/>
        <v>25</v>
      </c>
      <c r="N606" s="8">
        <f t="shared" si="91"/>
        <v>0</v>
      </c>
      <c r="O606" s="8">
        <f t="shared" si="92"/>
        <v>0</v>
      </c>
      <c r="P606" s="8">
        <f t="shared" si="93"/>
        <v>16.5</v>
      </c>
      <c r="Q606" s="9">
        <f t="shared" si="94"/>
        <v>11.225</v>
      </c>
      <c r="R606" s="9">
        <f t="shared" si="95"/>
        <v>9.125</v>
      </c>
      <c r="S606" s="9">
        <f t="shared" si="96"/>
        <v>11.175000000000001</v>
      </c>
      <c r="T606" s="9">
        <f t="shared" si="97"/>
        <v>10.375</v>
      </c>
      <c r="U606" s="8">
        <f t="shared" si="98"/>
        <v>10.508333333333335</v>
      </c>
      <c r="V606" s="8">
        <f t="shared" si="99"/>
        <v>10.475000000000001</v>
      </c>
    </row>
    <row r="607" spans="1:22" ht="13.5" x14ac:dyDescent="0.25">
      <c r="A607" s="3">
        <f>RSI!A607</f>
        <v>42886</v>
      </c>
      <c r="B607" s="2">
        <f>RSI!B607</f>
        <v>35.426200000000001</v>
      </c>
      <c r="C607" s="2">
        <f>RSI!I607</f>
        <v>51.324950057806873</v>
      </c>
      <c r="D607" s="2">
        <f>MACD!E607</f>
        <v>-0.20211586090631073</v>
      </c>
      <c r="E607" s="2">
        <f>MACD!F607</f>
        <v>-0.30768632268619889</v>
      </c>
      <c r="F607" s="2">
        <f>'Moving Avg'!D607</f>
        <v>35.444599999999994</v>
      </c>
      <c r="G607" s="2">
        <f>'Moving Avg'!F607</f>
        <v>35.282184999999998</v>
      </c>
      <c r="H607" s="2">
        <f>'Moving Avg'!G607</f>
        <v>35.558306000000016</v>
      </c>
      <c r="I607" s="2">
        <f>'Moving Avg'!H607</f>
        <v>36.624917499999974</v>
      </c>
      <c r="J607" s="6" t="str">
        <f>OBV!F607</f>
        <v>BEARISH</v>
      </c>
      <c r="K607" s="6" t="str">
        <f>OBV!G607</f>
        <v>NEUTRAL</v>
      </c>
      <c r="L607" s="6" t="str">
        <f>OBV!H607</f>
        <v>NEUTRAL</v>
      </c>
      <c r="M607" s="8">
        <f t="shared" si="90"/>
        <v>25</v>
      </c>
      <c r="N607" s="8">
        <f t="shared" si="91"/>
        <v>0</v>
      </c>
      <c r="O607" s="8">
        <f t="shared" si="92"/>
        <v>0</v>
      </c>
      <c r="P607" s="8">
        <f t="shared" si="93"/>
        <v>16.5</v>
      </c>
      <c r="Q607" s="9">
        <f t="shared" si="94"/>
        <v>11.225</v>
      </c>
      <c r="R607" s="9">
        <f t="shared" si="95"/>
        <v>9.125</v>
      </c>
      <c r="S607" s="9">
        <f t="shared" si="96"/>
        <v>11.175000000000001</v>
      </c>
      <c r="T607" s="9">
        <f t="shared" si="97"/>
        <v>10.375</v>
      </c>
      <c r="U607" s="8">
        <f t="shared" si="98"/>
        <v>10.508333333333335</v>
      </c>
      <c r="V607" s="8">
        <f t="shared" si="99"/>
        <v>10.475000000000001</v>
      </c>
    </row>
    <row r="608" spans="1:22" ht="13.5" x14ac:dyDescent="0.25">
      <c r="A608" s="3">
        <f>RSI!A608</f>
        <v>42887</v>
      </c>
      <c r="B608" s="2">
        <f>RSI!B608</f>
        <v>35.426200000000001</v>
      </c>
      <c r="C608" s="2">
        <f>RSI!I608</f>
        <v>51.324950057806873</v>
      </c>
      <c r="D608" s="2">
        <f>MACD!E608</f>
        <v>-0.16641040670721452</v>
      </c>
      <c r="E608" s="2">
        <f>MACD!F608</f>
        <v>-0.27943113949040205</v>
      </c>
      <c r="F608" s="2">
        <f>'Moving Avg'!D608</f>
        <v>35.448279999999997</v>
      </c>
      <c r="G608" s="2">
        <f>'Moving Avg'!F608</f>
        <v>35.304729999999992</v>
      </c>
      <c r="H608" s="2">
        <f>'Moving Avg'!G608</f>
        <v>35.519844000000013</v>
      </c>
      <c r="I608" s="2">
        <f>'Moving Avg'!H608</f>
        <v>36.660205999999974</v>
      </c>
      <c r="J608" s="6" t="str">
        <f>OBV!F608</f>
        <v>BULLISH</v>
      </c>
      <c r="K608" s="6" t="str">
        <f>OBV!G608</f>
        <v>NEUTRAL</v>
      </c>
      <c r="L608" s="6" t="str">
        <f>OBV!H608</f>
        <v>CONFIRMED BULLISH</v>
      </c>
      <c r="M608" s="8">
        <f t="shared" si="90"/>
        <v>25</v>
      </c>
      <c r="N608" s="8">
        <f t="shared" si="91"/>
        <v>0</v>
      </c>
      <c r="O608" s="8">
        <f t="shared" si="92"/>
        <v>0</v>
      </c>
      <c r="P608" s="8">
        <f t="shared" si="93"/>
        <v>83.5</v>
      </c>
      <c r="Q608" s="9">
        <f t="shared" si="94"/>
        <v>21.274999999999999</v>
      </c>
      <c r="R608" s="9">
        <f t="shared" si="95"/>
        <v>25.875</v>
      </c>
      <c r="S608" s="9">
        <f t="shared" si="96"/>
        <v>41.325000000000003</v>
      </c>
      <c r="T608" s="9">
        <f t="shared" si="97"/>
        <v>27.125</v>
      </c>
      <c r="U608" s="8">
        <f t="shared" si="98"/>
        <v>29.491666666666664</v>
      </c>
      <c r="V608" s="8">
        <f t="shared" si="99"/>
        <v>28.9</v>
      </c>
    </row>
    <row r="609" spans="1:22" ht="13.5" x14ac:dyDescent="0.25">
      <c r="A609" s="3">
        <f>RSI!A609</f>
        <v>42888</v>
      </c>
      <c r="B609" s="2">
        <f>RSI!B609</f>
        <v>35.886299999999999</v>
      </c>
      <c r="C609" s="2">
        <f>RSI!I609</f>
        <v>61.323826461794354</v>
      </c>
      <c r="D609" s="2">
        <f>MACD!E609</f>
        <v>-0.17062111459444651</v>
      </c>
      <c r="E609" s="2">
        <f>MACD!F609</f>
        <v>-0.25766913451121093</v>
      </c>
      <c r="F609" s="2">
        <f>'Moving Avg'!D609</f>
        <v>35.529260000000001</v>
      </c>
      <c r="G609" s="2">
        <f>'Moving Avg'!F609</f>
        <v>35.350279999999998</v>
      </c>
      <c r="H609" s="2">
        <f>'Moving Avg'!G609</f>
        <v>35.490584000000013</v>
      </c>
      <c r="I609" s="2">
        <f>'Moving Avg'!H609</f>
        <v>36.693561999999972</v>
      </c>
      <c r="J609" s="6" t="str">
        <f>OBV!F609</f>
        <v>BEARISH</v>
      </c>
      <c r="K609" s="6" t="str">
        <f>OBV!G609</f>
        <v>STRONG</v>
      </c>
      <c r="L609" s="6" t="str">
        <f>OBV!H609</f>
        <v>BEARISH DIVERGENCE</v>
      </c>
      <c r="M609" s="8">
        <f t="shared" si="90"/>
        <v>25</v>
      </c>
      <c r="N609" s="8">
        <f t="shared" si="91"/>
        <v>0</v>
      </c>
      <c r="O609" s="8">
        <f t="shared" si="92"/>
        <v>0</v>
      </c>
      <c r="P609" s="8">
        <f t="shared" si="93"/>
        <v>33</v>
      </c>
      <c r="Q609" s="9">
        <f t="shared" si="94"/>
        <v>13.7</v>
      </c>
      <c r="R609" s="9">
        <f t="shared" si="95"/>
        <v>13.25</v>
      </c>
      <c r="S609" s="9">
        <f t="shared" si="96"/>
        <v>18.600000000000001</v>
      </c>
      <c r="T609" s="9">
        <f t="shared" si="97"/>
        <v>14.5</v>
      </c>
      <c r="U609" s="8">
        <f t="shared" si="98"/>
        <v>15.183333333333332</v>
      </c>
      <c r="V609" s="8">
        <f t="shared" si="99"/>
        <v>15.012499999999999</v>
      </c>
    </row>
    <row r="610" spans="1:22" ht="13.5" x14ac:dyDescent="0.25">
      <c r="A610" s="3">
        <f>RSI!A610</f>
        <v>42891</v>
      </c>
      <c r="B610" s="2">
        <f>RSI!B610</f>
        <v>35.886299999999999</v>
      </c>
      <c r="C610" s="2">
        <f>RSI!I610</f>
        <v>61.323826461794354</v>
      </c>
      <c r="D610" s="2">
        <f>MACD!E610</f>
        <v>-0.17721900693237558</v>
      </c>
      <c r="E610" s="2">
        <f>MACD!F610</f>
        <v>-0.24157910899544388</v>
      </c>
      <c r="F610" s="2">
        <f>'Moving Avg'!D610</f>
        <v>35.610240000000005</v>
      </c>
      <c r="G610" s="2">
        <f>'Moving Avg'!F610</f>
        <v>35.395829999999997</v>
      </c>
      <c r="H610" s="2">
        <f>'Moving Avg'!G610</f>
        <v>35.461324000000012</v>
      </c>
      <c r="I610" s="2">
        <f>'Moving Avg'!H610</f>
        <v>36.726871999999979</v>
      </c>
      <c r="J610" s="6" t="str">
        <f>OBV!F610</f>
        <v>BEARISH</v>
      </c>
      <c r="K610" s="6" t="str">
        <f>OBV!G610</f>
        <v>STRONG</v>
      </c>
      <c r="L610" s="6" t="str">
        <f>OBV!H610</f>
        <v>BEARISH DIVERGENCE</v>
      </c>
      <c r="M610" s="8">
        <f t="shared" si="90"/>
        <v>25</v>
      </c>
      <c r="N610" s="8">
        <f t="shared" si="91"/>
        <v>0</v>
      </c>
      <c r="O610" s="8">
        <f t="shared" si="92"/>
        <v>0</v>
      </c>
      <c r="P610" s="8">
        <f t="shared" si="93"/>
        <v>33</v>
      </c>
      <c r="Q610" s="9">
        <f t="shared" si="94"/>
        <v>13.7</v>
      </c>
      <c r="R610" s="9">
        <f t="shared" si="95"/>
        <v>13.25</v>
      </c>
      <c r="S610" s="9">
        <f t="shared" si="96"/>
        <v>18.600000000000001</v>
      </c>
      <c r="T610" s="9">
        <f t="shared" si="97"/>
        <v>14.5</v>
      </c>
      <c r="U610" s="8">
        <f t="shared" si="98"/>
        <v>15.183333333333332</v>
      </c>
      <c r="V610" s="8">
        <f t="shared" si="99"/>
        <v>15.012499999999999</v>
      </c>
    </row>
    <row r="611" spans="1:22" ht="13.5" x14ac:dyDescent="0.25">
      <c r="A611" s="3">
        <f>RSI!A611</f>
        <v>42892</v>
      </c>
      <c r="B611" s="2">
        <f>RSI!B611</f>
        <v>35.886299999999999</v>
      </c>
      <c r="C611" s="2">
        <f>RSI!I611</f>
        <v>61.323826461794354</v>
      </c>
      <c r="D611" s="2">
        <f>MACD!E611</f>
        <v>-0.18561201082183487</v>
      </c>
      <c r="E611" s="2">
        <f>MACD!F611</f>
        <v>-0.23038568936072207</v>
      </c>
      <c r="F611" s="2">
        <f>'Moving Avg'!D611</f>
        <v>35.702260000000003</v>
      </c>
      <c r="G611" s="2">
        <f>'Moving Avg'!F611</f>
        <v>35.464845000000004</v>
      </c>
      <c r="H611" s="2">
        <f>'Moving Avg'!G611</f>
        <v>35.443106000000007</v>
      </c>
      <c r="I611" s="2">
        <f>'Moving Avg'!H611</f>
        <v>36.755810999999973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  <c r="M611" s="8">
        <f t="shared" si="90"/>
        <v>25</v>
      </c>
      <c r="N611" s="8">
        <f t="shared" si="91"/>
        <v>0</v>
      </c>
      <c r="O611" s="8">
        <f t="shared" si="92"/>
        <v>0</v>
      </c>
      <c r="P611" s="8">
        <f t="shared" si="93"/>
        <v>83.5</v>
      </c>
      <c r="Q611" s="9">
        <f t="shared" si="94"/>
        <v>21.274999999999999</v>
      </c>
      <c r="R611" s="9">
        <f t="shared" si="95"/>
        <v>25.875</v>
      </c>
      <c r="S611" s="9">
        <f t="shared" si="96"/>
        <v>41.325000000000003</v>
      </c>
      <c r="T611" s="9">
        <f t="shared" si="97"/>
        <v>27.125</v>
      </c>
      <c r="U611" s="8">
        <f t="shared" si="98"/>
        <v>29.491666666666664</v>
      </c>
      <c r="V611" s="8">
        <f t="shared" si="99"/>
        <v>28.9</v>
      </c>
    </row>
    <row r="612" spans="1:22" ht="13.5" x14ac:dyDescent="0.25">
      <c r="A612" s="3">
        <f>RSI!A612</f>
        <v>42893</v>
      </c>
      <c r="B612" s="2">
        <f>RSI!B612</f>
        <v>35.426200000000001</v>
      </c>
      <c r="C612" s="2">
        <f>RSI!I612</f>
        <v>48.802716233893271</v>
      </c>
      <c r="D612" s="2">
        <f>MACD!E612</f>
        <v>-0.16123431289110357</v>
      </c>
      <c r="E612" s="2">
        <f>MACD!F612</f>
        <v>-0.21655541406679837</v>
      </c>
      <c r="F612" s="2">
        <f>'Moving Avg'!D612</f>
        <v>35.702260000000003</v>
      </c>
      <c r="G612" s="2">
        <f>'Moving Avg'!F612</f>
        <v>35.510855000000006</v>
      </c>
      <c r="H612" s="2">
        <f>'Moving Avg'!G612</f>
        <v>35.415686000000008</v>
      </c>
      <c r="I612" s="2">
        <f>'Moving Avg'!H612</f>
        <v>36.782449499999977</v>
      </c>
      <c r="J612" s="6" t="str">
        <f>OBV!F612</f>
        <v>BEARISH</v>
      </c>
      <c r="K612" s="6" t="str">
        <f>OBV!G612</f>
        <v>STRONG</v>
      </c>
      <c r="L612" s="6" t="str">
        <f>OBV!H612</f>
        <v>NEUTRAL</v>
      </c>
      <c r="M612" s="8">
        <f t="shared" si="90"/>
        <v>25</v>
      </c>
      <c r="N612" s="8">
        <f t="shared" si="91"/>
        <v>0</v>
      </c>
      <c r="O612" s="8">
        <f t="shared" si="92"/>
        <v>0</v>
      </c>
      <c r="P612" s="8">
        <f t="shared" si="93"/>
        <v>33</v>
      </c>
      <c r="Q612" s="9">
        <f t="shared" si="94"/>
        <v>13.7</v>
      </c>
      <c r="R612" s="9">
        <f t="shared" si="95"/>
        <v>13.25</v>
      </c>
      <c r="S612" s="9">
        <f t="shared" si="96"/>
        <v>18.600000000000001</v>
      </c>
      <c r="T612" s="9">
        <f t="shared" si="97"/>
        <v>14.5</v>
      </c>
      <c r="U612" s="8">
        <f t="shared" si="98"/>
        <v>15.183333333333332</v>
      </c>
      <c r="V612" s="8">
        <f t="shared" si="99"/>
        <v>15.012499999999999</v>
      </c>
    </row>
    <row r="613" spans="1:22" ht="13.5" x14ac:dyDescent="0.25">
      <c r="A613" s="3">
        <f>RSI!A613</f>
        <v>42894</v>
      </c>
      <c r="B613" s="2">
        <f>RSI!B613</f>
        <v>34.377200000000002</v>
      </c>
      <c r="C613" s="2">
        <f>RSI!I613</f>
        <v>32.506375940006691</v>
      </c>
      <c r="D613" s="2">
        <f>MACD!E613</f>
        <v>-6.5424614365426237E-2</v>
      </c>
      <c r="E613" s="2">
        <f>MACD!F613</f>
        <v>-0.18632925412652396</v>
      </c>
      <c r="F613" s="2">
        <f>'Moving Avg'!D613</f>
        <v>35.492459999999994</v>
      </c>
      <c r="G613" s="2">
        <f>'Moving Avg'!F613</f>
        <v>35.452885000000002</v>
      </c>
      <c r="H613" s="2">
        <f>'Moving Avg'!G613</f>
        <v>35.367286000000007</v>
      </c>
      <c r="I613" s="2">
        <f>'Moving Avg'!H613</f>
        <v>36.805361499999975</v>
      </c>
      <c r="J613" s="6" t="str">
        <f>OBV!F613</f>
        <v>BEARISH</v>
      </c>
      <c r="K613" s="6" t="str">
        <f>OBV!G613</f>
        <v>STRONG</v>
      </c>
      <c r="L613" s="6" t="str">
        <f>OBV!H613</f>
        <v>CONFIRMED BEARISH</v>
      </c>
      <c r="M613" s="8">
        <f t="shared" si="90"/>
        <v>25</v>
      </c>
      <c r="N613" s="8">
        <f t="shared" si="91"/>
        <v>0</v>
      </c>
      <c r="O613" s="8">
        <f t="shared" si="92"/>
        <v>0</v>
      </c>
      <c r="P613" s="8">
        <f t="shared" si="93"/>
        <v>33</v>
      </c>
      <c r="Q613" s="9">
        <f t="shared" si="94"/>
        <v>13.7</v>
      </c>
      <c r="R613" s="9">
        <f t="shared" si="95"/>
        <v>13.25</v>
      </c>
      <c r="S613" s="9">
        <f t="shared" si="96"/>
        <v>18.600000000000001</v>
      </c>
      <c r="T613" s="9">
        <f t="shared" si="97"/>
        <v>14.5</v>
      </c>
      <c r="U613" s="8">
        <f t="shared" si="98"/>
        <v>15.183333333333332</v>
      </c>
      <c r="V613" s="8">
        <f t="shared" si="99"/>
        <v>15.012499999999999</v>
      </c>
    </row>
    <row r="614" spans="1:22" ht="13.5" x14ac:dyDescent="0.25">
      <c r="A614" s="3">
        <f>RSI!A614</f>
        <v>42895</v>
      </c>
      <c r="B614" s="2">
        <f>RSI!B614</f>
        <v>35.407800000000002</v>
      </c>
      <c r="C614" s="2">
        <f>RSI!I614</f>
        <v>50.12668914169361</v>
      </c>
      <c r="D614" s="2">
        <f>MACD!E614</f>
        <v>-4.2887390570477635E-2</v>
      </c>
      <c r="E614" s="2">
        <f>MACD!F614</f>
        <v>-0.15764088141531471</v>
      </c>
      <c r="F614" s="2">
        <f>'Moving Avg'!D614</f>
        <v>35.396760000000008</v>
      </c>
      <c r="G614" s="2">
        <f>'Moving Avg'!F614</f>
        <v>35.446444999999997</v>
      </c>
      <c r="H614" s="2">
        <f>'Moving Avg'!G614</f>
        <v>35.342810000000007</v>
      </c>
      <c r="I614" s="2">
        <f>'Moving Avg'!H614</f>
        <v>36.828963499999972</v>
      </c>
      <c r="J614" s="6" t="str">
        <f>OBV!F614</f>
        <v>BEARISH</v>
      </c>
      <c r="K614" s="6" t="str">
        <f>OBV!G614</f>
        <v>STRONG</v>
      </c>
      <c r="L614" s="6" t="str">
        <f>OBV!H614</f>
        <v>CONFIRMED BEARISH</v>
      </c>
      <c r="M614" s="8">
        <f t="shared" si="90"/>
        <v>25</v>
      </c>
      <c r="N614" s="8">
        <f t="shared" si="91"/>
        <v>0</v>
      </c>
      <c r="O614" s="8">
        <f t="shared" si="92"/>
        <v>0</v>
      </c>
      <c r="P614" s="8">
        <f t="shared" si="93"/>
        <v>33</v>
      </c>
      <c r="Q614" s="9">
        <f t="shared" si="94"/>
        <v>13.7</v>
      </c>
      <c r="R614" s="9">
        <f t="shared" si="95"/>
        <v>13.25</v>
      </c>
      <c r="S614" s="9">
        <f t="shared" si="96"/>
        <v>18.600000000000001</v>
      </c>
      <c r="T614" s="9">
        <f t="shared" si="97"/>
        <v>14.5</v>
      </c>
      <c r="U614" s="8">
        <f t="shared" si="98"/>
        <v>15.183333333333332</v>
      </c>
      <c r="V614" s="8">
        <f t="shared" si="99"/>
        <v>15.012499999999999</v>
      </c>
    </row>
    <row r="615" spans="1:22" ht="13.5" x14ac:dyDescent="0.25">
      <c r="A615" s="3">
        <f>RSI!A615</f>
        <v>42898</v>
      </c>
      <c r="B615" s="2">
        <f>RSI!B615</f>
        <v>35.407800000000002</v>
      </c>
      <c r="C615" s="2">
        <f>RSI!I615</f>
        <v>50.126689141693603</v>
      </c>
      <c r="D615" s="2">
        <f>MACD!E615</f>
        <v>-2.3902529869936018E-2</v>
      </c>
      <c r="E615" s="2">
        <f>MACD!F615</f>
        <v>-0.130893211106239</v>
      </c>
      <c r="F615" s="2">
        <f>'Moving Avg'!D615</f>
        <v>35.30106</v>
      </c>
      <c r="G615" s="2">
        <f>'Moving Avg'!F615</f>
        <v>35.445524999999989</v>
      </c>
      <c r="H615" s="2">
        <f>'Moving Avg'!G615</f>
        <v>35.318334000000007</v>
      </c>
      <c r="I615" s="2">
        <f>'Moving Avg'!H615</f>
        <v>36.85716649999997</v>
      </c>
      <c r="J615" s="6" t="str">
        <f>OBV!F615</f>
        <v>BEARISH</v>
      </c>
      <c r="K615" s="6" t="str">
        <f>OBV!G615</f>
        <v>STRONG</v>
      </c>
      <c r="L615" s="6" t="str">
        <f>OBV!H615</f>
        <v>CONFIRMED BEARISH</v>
      </c>
      <c r="M615" s="8">
        <f t="shared" si="90"/>
        <v>25</v>
      </c>
      <c r="N615" s="8">
        <f t="shared" si="91"/>
        <v>0</v>
      </c>
      <c r="O615" s="8">
        <f t="shared" si="92"/>
        <v>0</v>
      </c>
      <c r="P615" s="8">
        <f t="shared" si="93"/>
        <v>33</v>
      </c>
      <c r="Q615" s="9">
        <f t="shared" si="94"/>
        <v>13.7</v>
      </c>
      <c r="R615" s="9">
        <f t="shared" si="95"/>
        <v>13.25</v>
      </c>
      <c r="S615" s="9">
        <f t="shared" si="96"/>
        <v>18.600000000000001</v>
      </c>
      <c r="T615" s="9">
        <f t="shared" si="97"/>
        <v>14.5</v>
      </c>
      <c r="U615" s="8">
        <f t="shared" si="98"/>
        <v>15.183333333333332</v>
      </c>
      <c r="V615" s="8">
        <f t="shared" si="99"/>
        <v>15.012499999999999</v>
      </c>
    </row>
    <row r="616" spans="1:22" ht="13.5" x14ac:dyDescent="0.25">
      <c r="A616" s="3">
        <f>RSI!A616</f>
        <v>42899</v>
      </c>
      <c r="B616" s="2">
        <f>RSI!B616</f>
        <v>35.407800000000002</v>
      </c>
      <c r="C616" s="2">
        <f>RSI!I616</f>
        <v>50.126689141693603</v>
      </c>
      <c r="D616" s="2">
        <f>MACD!E616</f>
        <v>-1.6409519009165763E-2</v>
      </c>
      <c r="E616" s="2">
        <f>MACD!F616</f>
        <v>-0.10799647268682436</v>
      </c>
      <c r="F616" s="2">
        <f>'Moving Avg'!D616</f>
        <v>35.205360000000006</v>
      </c>
      <c r="G616" s="2">
        <f>'Moving Avg'!F616</f>
        <v>35.444604999999989</v>
      </c>
      <c r="H616" s="2">
        <f>'Moving Avg'!G616</f>
        <v>35.293858</v>
      </c>
      <c r="I616" s="2">
        <f>'Moving Avg'!H616</f>
        <v>36.885369499999968</v>
      </c>
      <c r="J616" s="6" t="str">
        <f>OBV!F616</f>
        <v>BEARISH</v>
      </c>
      <c r="K616" s="6" t="str">
        <f>OBV!G616</f>
        <v>STRONG</v>
      </c>
      <c r="L616" s="6" t="str">
        <f>OBV!H616</f>
        <v>CONFIRMED BEARISH</v>
      </c>
      <c r="M616" s="8">
        <f t="shared" si="90"/>
        <v>25</v>
      </c>
      <c r="N616" s="8">
        <f t="shared" si="91"/>
        <v>0</v>
      </c>
      <c r="O616" s="8">
        <f t="shared" si="92"/>
        <v>0</v>
      </c>
      <c r="P616" s="8">
        <f t="shared" si="93"/>
        <v>33</v>
      </c>
      <c r="Q616" s="9">
        <f t="shared" si="94"/>
        <v>13.7</v>
      </c>
      <c r="R616" s="9">
        <f t="shared" si="95"/>
        <v>13.25</v>
      </c>
      <c r="S616" s="9">
        <f t="shared" si="96"/>
        <v>18.600000000000001</v>
      </c>
      <c r="T616" s="9">
        <f t="shared" si="97"/>
        <v>14.5</v>
      </c>
      <c r="U616" s="8">
        <f t="shared" si="98"/>
        <v>15.183333333333332</v>
      </c>
      <c r="V616" s="8">
        <f t="shared" si="99"/>
        <v>15.012499999999999</v>
      </c>
    </row>
    <row r="617" spans="1:22" ht="13.5" x14ac:dyDescent="0.25">
      <c r="A617" s="3">
        <f>RSI!A617</f>
        <v>42900</v>
      </c>
      <c r="B617" s="2">
        <f>RSI!B617</f>
        <v>35.334200000000003</v>
      </c>
      <c r="C617" s="2">
        <f>RSI!I617</f>
        <v>48.986007000563951</v>
      </c>
      <c r="D617" s="2">
        <f>MACD!E617</f>
        <v>-4.6903849272652565E-3</v>
      </c>
      <c r="E617" s="2">
        <f>MACD!F617</f>
        <v>-8.733525513491254E-2</v>
      </c>
      <c r="F617" s="2">
        <f>'Moving Avg'!D617</f>
        <v>35.186960000000006</v>
      </c>
      <c r="G617" s="2">
        <f>'Moving Avg'!F617</f>
        <v>35.440004999999999</v>
      </c>
      <c r="H617" s="2">
        <f>'Moving Avg'!G617</f>
        <v>35.273615999999997</v>
      </c>
      <c r="I617" s="2">
        <f>'Moving Avg'!H617</f>
        <v>36.913204499999971</v>
      </c>
      <c r="J617" s="6" t="str">
        <f>OBV!F617</f>
        <v>BEARISH</v>
      </c>
      <c r="K617" s="6" t="str">
        <f>OBV!G617</f>
        <v>STRONG</v>
      </c>
      <c r="L617" s="6" t="str">
        <f>OBV!H617</f>
        <v>CONFIRMED BEARISH</v>
      </c>
      <c r="M617" s="8">
        <f t="shared" si="90"/>
        <v>25</v>
      </c>
      <c r="N617" s="8">
        <f t="shared" si="91"/>
        <v>0</v>
      </c>
      <c r="O617" s="8">
        <f t="shared" si="92"/>
        <v>0</v>
      </c>
      <c r="P617" s="8">
        <f t="shared" si="93"/>
        <v>33</v>
      </c>
      <c r="Q617" s="9">
        <f t="shared" si="94"/>
        <v>13.7</v>
      </c>
      <c r="R617" s="9">
        <f t="shared" si="95"/>
        <v>13.25</v>
      </c>
      <c r="S617" s="9">
        <f t="shared" si="96"/>
        <v>18.600000000000001</v>
      </c>
      <c r="T617" s="9">
        <f t="shared" si="97"/>
        <v>14.5</v>
      </c>
      <c r="U617" s="8">
        <f t="shared" si="98"/>
        <v>15.183333333333332</v>
      </c>
      <c r="V617" s="8">
        <f t="shared" si="99"/>
        <v>15.012499999999999</v>
      </c>
    </row>
    <row r="618" spans="1:22" ht="13.5" x14ac:dyDescent="0.25">
      <c r="A618" s="3">
        <f>RSI!A618</f>
        <v>42901</v>
      </c>
      <c r="B618" s="2">
        <f>RSI!B618</f>
        <v>35.407800000000002</v>
      </c>
      <c r="C618" s="2">
        <f>RSI!I618</f>
        <v>50.206274174772901</v>
      </c>
      <c r="D618" s="2">
        <f>MACD!E618</f>
        <v>1.4130570587411739E-4</v>
      </c>
      <c r="E618" s="2">
        <f>MACD!F618</f>
        <v>-6.9839942966755206E-2</v>
      </c>
      <c r="F618" s="2">
        <f>'Moving Avg'!D618</f>
        <v>35.393080000000005</v>
      </c>
      <c r="G618" s="2">
        <f>'Moving Avg'!F618</f>
        <v>35.439084999999992</v>
      </c>
      <c r="H618" s="2">
        <f>'Moving Avg'!G618</f>
        <v>35.254846000000001</v>
      </c>
      <c r="I618" s="2">
        <f>'Moving Avg'!H618</f>
        <v>36.936944999999973</v>
      </c>
      <c r="J618" s="6" t="str">
        <f>OBV!F618</f>
        <v>BEARISH</v>
      </c>
      <c r="K618" s="6" t="str">
        <f>OBV!G618</f>
        <v>NEUTRAL</v>
      </c>
      <c r="L618" s="6" t="str">
        <f>OBV!H618</f>
        <v>BEARISH DIVERGENCE</v>
      </c>
      <c r="M618" s="8">
        <f t="shared" si="90"/>
        <v>25</v>
      </c>
      <c r="N618" s="8">
        <f t="shared" si="91"/>
        <v>0</v>
      </c>
      <c r="O618" s="8">
        <f t="shared" si="92"/>
        <v>0</v>
      </c>
      <c r="P618" s="8">
        <f t="shared" si="93"/>
        <v>16.5</v>
      </c>
      <c r="Q618" s="9">
        <f t="shared" si="94"/>
        <v>11.225</v>
      </c>
      <c r="R618" s="9">
        <f t="shared" si="95"/>
        <v>9.125</v>
      </c>
      <c r="S618" s="9">
        <f t="shared" si="96"/>
        <v>11.175000000000001</v>
      </c>
      <c r="T618" s="9">
        <f t="shared" si="97"/>
        <v>10.375</v>
      </c>
      <c r="U618" s="8">
        <f t="shared" si="98"/>
        <v>10.508333333333335</v>
      </c>
      <c r="V618" s="8">
        <f t="shared" si="99"/>
        <v>10.475000000000001</v>
      </c>
    </row>
    <row r="619" spans="1:22" ht="13.5" x14ac:dyDescent="0.25">
      <c r="A619" s="3">
        <f>RSI!A619</f>
        <v>42902</v>
      </c>
      <c r="B619" s="2">
        <f>RSI!B619</f>
        <v>35.407800000000002</v>
      </c>
      <c r="C619" s="2">
        <f>RSI!I619</f>
        <v>50.206274174772901</v>
      </c>
      <c r="D619" s="2">
        <f>MACD!E619</f>
        <v>7.4919509983054411E-2</v>
      </c>
      <c r="E619" s="2">
        <f>MACD!F619</f>
        <v>-4.0888052376793285E-2</v>
      </c>
      <c r="F619" s="2">
        <f>'Moving Avg'!D619</f>
        <v>35.393080000000005</v>
      </c>
      <c r="G619" s="2">
        <f>'Moving Avg'!F619</f>
        <v>35.438164999999991</v>
      </c>
      <c r="H619" s="2">
        <f>'Moving Avg'!G619</f>
        <v>35.237915999999998</v>
      </c>
      <c r="I619" s="2">
        <f>'Moving Avg'!H619</f>
        <v>36.959396999999974</v>
      </c>
      <c r="J619" s="6" t="str">
        <f>OBV!F619</f>
        <v>BEARISH</v>
      </c>
      <c r="K619" s="6" t="str">
        <f>OBV!G619</f>
        <v>NEUTRAL</v>
      </c>
      <c r="L619" s="6" t="str">
        <f>OBV!H619</f>
        <v>NEUTRAL</v>
      </c>
      <c r="M619" s="8">
        <f t="shared" si="90"/>
        <v>25</v>
      </c>
      <c r="N619" s="8">
        <f t="shared" si="91"/>
        <v>0</v>
      </c>
      <c r="O619" s="8">
        <f t="shared" si="92"/>
        <v>0</v>
      </c>
      <c r="P619" s="8">
        <f t="shared" si="93"/>
        <v>16.5</v>
      </c>
      <c r="Q619" s="9">
        <f t="shared" si="94"/>
        <v>11.225</v>
      </c>
      <c r="R619" s="9">
        <f t="shared" si="95"/>
        <v>9.125</v>
      </c>
      <c r="S619" s="9">
        <f t="shared" si="96"/>
        <v>11.175000000000001</v>
      </c>
      <c r="T619" s="9">
        <f t="shared" si="97"/>
        <v>10.375</v>
      </c>
      <c r="U619" s="8">
        <f t="shared" si="98"/>
        <v>10.508333333333335</v>
      </c>
      <c r="V619" s="8">
        <f t="shared" si="99"/>
        <v>10.475000000000001</v>
      </c>
    </row>
    <row r="620" spans="1:22" ht="13.5" x14ac:dyDescent="0.25">
      <c r="A620" s="3">
        <f>RSI!A620</f>
        <v>42905</v>
      </c>
      <c r="B620" s="2">
        <f>RSI!B620</f>
        <v>35.407800000000002</v>
      </c>
      <c r="C620" s="2">
        <f>RSI!I620</f>
        <v>50.206274174772901</v>
      </c>
      <c r="D620" s="2">
        <f>MACD!E620</f>
        <v>0.13810563002947163</v>
      </c>
      <c r="E620" s="2">
        <f>MACD!F620</f>
        <v>-5.0893158955403021E-3</v>
      </c>
      <c r="F620" s="2">
        <f>'Moving Avg'!D620</f>
        <v>35.393080000000005</v>
      </c>
      <c r="G620" s="2">
        <f>'Moving Avg'!F620</f>
        <v>35.43724499999999</v>
      </c>
      <c r="H620" s="2">
        <f>'Moving Avg'!G620</f>
        <v>35.24251799999999</v>
      </c>
      <c r="I620" s="2">
        <f>'Moving Avg'!H620</f>
        <v>36.982308999999972</v>
      </c>
      <c r="J620" s="6" t="str">
        <f>OBV!F620</f>
        <v>BEARISH</v>
      </c>
      <c r="K620" s="6" t="str">
        <f>OBV!G620</f>
        <v>NEUTRAL</v>
      </c>
      <c r="L620" s="6" t="str">
        <f>OBV!H620</f>
        <v>NEUTRAL</v>
      </c>
      <c r="M620" s="8">
        <f t="shared" si="90"/>
        <v>25</v>
      </c>
      <c r="N620" s="8">
        <f t="shared" si="91"/>
        <v>0</v>
      </c>
      <c r="O620" s="8">
        <f t="shared" si="92"/>
        <v>0</v>
      </c>
      <c r="P620" s="8">
        <f t="shared" si="93"/>
        <v>16.5</v>
      </c>
      <c r="Q620" s="9">
        <f t="shared" si="94"/>
        <v>11.225</v>
      </c>
      <c r="R620" s="9">
        <f t="shared" si="95"/>
        <v>9.125</v>
      </c>
      <c r="S620" s="9">
        <f t="shared" si="96"/>
        <v>11.175000000000001</v>
      </c>
      <c r="T620" s="9">
        <f t="shared" si="97"/>
        <v>10.375</v>
      </c>
      <c r="U620" s="8">
        <f t="shared" si="98"/>
        <v>10.508333333333335</v>
      </c>
      <c r="V620" s="8">
        <f t="shared" si="99"/>
        <v>10.475000000000001</v>
      </c>
    </row>
    <row r="621" spans="1:22" ht="13.5" x14ac:dyDescent="0.25">
      <c r="A621" s="3">
        <f>RSI!A621</f>
        <v>42906</v>
      </c>
      <c r="B621" s="2">
        <f>RSI!B621</f>
        <v>35.407800000000002</v>
      </c>
      <c r="C621" s="2">
        <f>RSI!I621</f>
        <v>50.206274174772901</v>
      </c>
      <c r="D621" s="2">
        <f>MACD!E621</f>
        <v>0.19148956305695464</v>
      </c>
      <c r="E621" s="2">
        <f>MACD!F621</f>
        <v>3.4226459894958684E-2</v>
      </c>
      <c r="F621" s="2">
        <f>'Moving Avg'!D621</f>
        <v>35.393080000000005</v>
      </c>
      <c r="G621" s="2">
        <f>'Moving Avg'!F621</f>
        <v>35.436324999999997</v>
      </c>
      <c r="H621" s="2">
        <f>'Moving Avg'!G621</f>
        <v>35.245831999999993</v>
      </c>
      <c r="I621" s="2">
        <f>'Moving Avg'!H621</f>
        <v>37.005220999999977</v>
      </c>
      <c r="J621" s="6" t="str">
        <f>OBV!F621</f>
        <v>BEARISH</v>
      </c>
      <c r="K621" s="6" t="str">
        <f>OBV!G621</f>
        <v>NEUTRAL</v>
      </c>
      <c r="L621" s="6" t="str">
        <f>OBV!H621</f>
        <v>NEUTRAL</v>
      </c>
      <c r="M621" s="8">
        <f t="shared" si="90"/>
        <v>25</v>
      </c>
      <c r="N621" s="8">
        <f t="shared" si="91"/>
        <v>0</v>
      </c>
      <c r="O621" s="8">
        <f t="shared" si="92"/>
        <v>0</v>
      </c>
      <c r="P621" s="8">
        <f t="shared" si="93"/>
        <v>16.5</v>
      </c>
      <c r="Q621" s="9">
        <f t="shared" si="94"/>
        <v>11.225</v>
      </c>
      <c r="R621" s="9">
        <f t="shared" si="95"/>
        <v>9.125</v>
      </c>
      <c r="S621" s="9">
        <f t="shared" si="96"/>
        <v>11.175000000000001</v>
      </c>
      <c r="T621" s="9">
        <f t="shared" si="97"/>
        <v>10.375</v>
      </c>
      <c r="U621" s="8">
        <f t="shared" si="98"/>
        <v>10.508333333333335</v>
      </c>
      <c r="V621" s="8">
        <f t="shared" si="99"/>
        <v>10.475000000000001</v>
      </c>
    </row>
    <row r="622" spans="1:22" ht="13.5" x14ac:dyDescent="0.25">
      <c r="A622" s="3">
        <f>RSI!A622</f>
        <v>42907</v>
      </c>
      <c r="B622" s="2">
        <f>RSI!B622</f>
        <v>35.407800000000002</v>
      </c>
      <c r="C622" s="2">
        <f>RSI!I622</f>
        <v>50.206274174772901</v>
      </c>
      <c r="D622" s="2">
        <f>MACD!E622</f>
        <v>0.16580074063624295</v>
      </c>
      <c r="E622" s="2">
        <f>MACD!F622</f>
        <v>6.054131604321554E-2</v>
      </c>
      <c r="F622" s="2">
        <f>'Moving Avg'!D622</f>
        <v>35.407800000000002</v>
      </c>
      <c r="G622" s="2">
        <f>'Moving Avg'!F622</f>
        <v>35.435404999999989</v>
      </c>
      <c r="H622" s="2">
        <f>'Moving Avg'!G622</f>
        <v>35.249145999999982</v>
      </c>
      <c r="I622" s="2">
        <f>'Moving Avg'!H622</f>
        <v>37.023532499999973</v>
      </c>
      <c r="J622" s="6" t="str">
        <f>OBV!F622</f>
        <v>BULLISH</v>
      </c>
      <c r="K622" s="6" t="str">
        <f>OBV!G622</f>
        <v>WEAK</v>
      </c>
      <c r="L622" s="6" t="str">
        <f>OBV!H622</f>
        <v>CONFIRMED BULLISH</v>
      </c>
      <c r="M622" s="8">
        <f t="shared" si="90"/>
        <v>25</v>
      </c>
      <c r="N622" s="8">
        <f t="shared" si="91"/>
        <v>0</v>
      </c>
      <c r="O622" s="8">
        <f t="shared" si="92"/>
        <v>0</v>
      </c>
      <c r="P622" s="8">
        <f t="shared" si="93"/>
        <v>67</v>
      </c>
      <c r="Q622" s="9">
        <f t="shared" si="94"/>
        <v>18.799999999999997</v>
      </c>
      <c r="R622" s="9">
        <f t="shared" si="95"/>
        <v>21.75</v>
      </c>
      <c r="S622" s="9">
        <f t="shared" si="96"/>
        <v>33.900000000000006</v>
      </c>
      <c r="T622" s="9">
        <f t="shared" si="97"/>
        <v>23</v>
      </c>
      <c r="U622" s="8">
        <f t="shared" si="98"/>
        <v>24.816666666666666</v>
      </c>
      <c r="V622" s="8">
        <f t="shared" si="99"/>
        <v>24.362500000000001</v>
      </c>
    </row>
    <row r="623" spans="1:22" ht="13.5" x14ac:dyDescent="0.25">
      <c r="A623" s="3">
        <f>RSI!A623</f>
        <v>42908</v>
      </c>
      <c r="B623" s="2">
        <f>RSI!B623</f>
        <v>35.407800000000002</v>
      </c>
      <c r="C623" s="2">
        <f>RSI!I623</f>
        <v>50.206274174772901</v>
      </c>
      <c r="D623" s="2">
        <f>MACD!E623</f>
        <v>-1.7390225541078053E-2</v>
      </c>
      <c r="E623" s="2">
        <f>MACD!F623</f>
        <v>4.4955007726356827E-2</v>
      </c>
      <c r="F623" s="2">
        <f>'Moving Avg'!D623</f>
        <v>35.407800000000002</v>
      </c>
      <c r="G623" s="2">
        <f>'Moving Avg'!F623</f>
        <v>35.435404999999989</v>
      </c>
      <c r="H623" s="2">
        <f>'Moving Avg'!G623</f>
        <v>35.252459999999985</v>
      </c>
      <c r="I623" s="2">
        <f>'Moving Avg'!H623</f>
        <v>37.039543499999972</v>
      </c>
      <c r="J623" s="6" t="str">
        <f>OBV!F623</f>
        <v>NEUTRAL</v>
      </c>
      <c r="K623" s="6" t="str">
        <f>OBV!G623</f>
        <v>NEUTRAL</v>
      </c>
      <c r="L623" s="6" t="str">
        <f>OBV!H623</f>
        <v>NEUTRAL</v>
      </c>
      <c r="M623" s="8">
        <f t="shared" si="90"/>
        <v>25</v>
      </c>
      <c r="N623" s="8">
        <f t="shared" si="91"/>
        <v>100</v>
      </c>
      <c r="O623" s="8">
        <f t="shared" si="92"/>
        <v>0</v>
      </c>
      <c r="P623" s="8">
        <f t="shared" si="93"/>
        <v>33</v>
      </c>
      <c r="Q623" s="9">
        <f t="shared" si="94"/>
        <v>48.7</v>
      </c>
      <c r="R623" s="9">
        <f t="shared" si="95"/>
        <v>33.25</v>
      </c>
      <c r="S623" s="9">
        <f t="shared" si="96"/>
        <v>33.6</v>
      </c>
      <c r="T623" s="9">
        <f t="shared" si="97"/>
        <v>39.5</v>
      </c>
      <c r="U623" s="8">
        <f t="shared" si="98"/>
        <v>38.516666666666673</v>
      </c>
      <c r="V623" s="8">
        <f t="shared" si="99"/>
        <v>38.762500000000003</v>
      </c>
    </row>
    <row r="624" spans="1:22" ht="13.5" x14ac:dyDescent="0.25">
      <c r="A624" s="3">
        <f>RSI!A624</f>
        <v>42909</v>
      </c>
      <c r="B624" s="2">
        <f>RSI!B624</f>
        <v>35.407800000000002</v>
      </c>
      <c r="C624" s="2">
        <f>RSI!I624</f>
        <v>50.206274174772901</v>
      </c>
      <c r="D624" s="2">
        <f>MACD!E624</f>
        <v>-1.3908615274978331E-2</v>
      </c>
      <c r="E624" s="2">
        <f>MACD!F624</f>
        <v>3.3182283126089798E-2</v>
      </c>
      <c r="F624" s="2">
        <f>'Moving Avg'!D624</f>
        <v>35.407800000000002</v>
      </c>
      <c r="G624" s="2">
        <f>'Moving Avg'!F624</f>
        <v>35.431724999999986</v>
      </c>
      <c r="H624" s="2">
        <f>'Moving Avg'!G624</f>
        <v>35.255773999999981</v>
      </c>
      <c r="I624" s="2">
        <f>'Moving Avg'!H624</f>
        <v>37.053253999999967</v>
      </c>
      <c r="J624" s="6" t="str">
        <f>OBV!F624</f>
        <v>NEUTRAL</v>
      </c>
      <c r="K624" s="6" t="str">
        <f>OBV!G624</f>
        <v>NEUTRAL</v>
      </c>
      <c r="L624" s="6" t="str">
        <f>OBV!H624</f>
        <v>NEUTRAL</v>
      </c>
      <c r="M624" s="8">
        <f t="shared" si="90"/>
        <v>25</v>
      </c>
      <c r="N624" s="8">
        <f t="shared" si="91"/>
        <v>100</v>
      </c>
      <c r="O624" s="8">
        <f t="shared" si="92"/>
        <v>0</v>
      </c>
      <c r="P624" s="8">
        <f t="shared" si="93"/>
        <v>33</v>
      </c>
      <c r="Q624" s="9">
        <f t="shared" si="94"/>
        <v>48.7</v>
      </c>
      <c r="R624" s="9">
        <f t="shared" si="95"/>
        <v>33.25</v>
      </c>
      <c r="S624" s="9">
        <f t="shared" si="96"/>
        <v>33.6</v>
      </c>
      <c r="T624" s="9">
        <f t="shared" si="97"/>
        <v>39.5</v>
      </c>
      <c r="U624" s="8">
        <f t="shared" si="98"/>
        <v>38.516666666666673</v>
      </c>
      <c r="V624" s="8">
        <f t="shared" si="99"/>
        <v>38.762500000000003</v>
      </c>
    </row>
    <row r="625" spans="1:22" ht="13.5" x14ac:dyDescent="0.25">
      <c r="A625" s="3">
        <f>RSI!A625</f>
        <v>42914</v>
      </c>
      <c r="B625" s="2">
        <f>RSI!B625</f>
        <v>35.407800000000002</v>
      </c>
      <c r="C625" s="2">
        <f>RSI!I625</f>
        <v>50.206274174772901</v>
      </c>
      <c r="D625" s="2">
        <f>MACD!E625</f>
        <v>-1.1022355205810186E-2</v>
      </c>
      <c r="E625" s="2">
        <f>MACD!F625</f>
        <v>2.43413554597098E-2</v>
      </c>
      <c r="F625" s="2">
        <f>'Moving Avg'!D625</f>
        <v>35.407800000000002</v>
      </c>
      <c r="G625" s="2">
        <f>'Moving Avg'!F625</f>
        <v>35.42804499999999</v>
      </c>
      <c r="H625" s="2">
        <f>'Moving Avg'!G625</f>
        <v>35.240683999999987</v>
      </c>
      <c r="I625" s="2">
        <f>'Moving Avg'!H625</f>
        <v>37.062363499999968</v>
      </c>
      <c r="J625" s="6" t="str">
        <f>OBV!F625</f>
        <v>NEUTRAL</v>
      </c>
      <c r="K625" s="6" t="str">
        <f>OBV!G625</f>
        <v>NEUTRAL</v>
      </c>
      <c r="L625" s="6" t="str">
        <f>OBV!H625</f>
        <v>NEUTRAL</v>
      </c>
      <c r="M625" s="8">
        <f t="shared" si="90"/>
        <v>25</v>
      </c>
      <c r="N625" s="8">
        <f t="shared" si="91"/>
        <v>100</v>
      </c>
      <c r="O625" s="8">
        <f t="shared" si="92"/>
        <v>0</v>
      </c>
      <c r="P625" s="8">
        <f t="shared" si="93"/>
        <v>33</v>
      </c>
      <c r="Q625" s="9">
        <f t="shared" si="94"/>
        <v>48.7</v>
      </c>
      <c r="R625" s="9">
        <f t="shared" si="95"/>
        <v>33.25</v>
      </c>
      <c r="S625" s="9">
        <f t="shared" si="96"/>
        <v>33.6</v>
      </c>
      <c r="T625" s="9">
        <f t="shared" si="97"/>
        <v>39.5</v>
      </c>
      <c r="U625" s="8">
        <f t="shared" si="98"/>
        <v>38.516666666666673</v>
      </c>
      <c r="V625" s="8">
        <f t="shared" si="99"/>
        <v>38.762500000000003</v>
      </c>
    </row>
    <row r="626" spans="1:22" ht="13.5" x14ac:dyDescent="0.25">
      <c r="A626" s="3">
        <f>RSI!A626</f>
        <v>42915</v>
      </c>
      <c r="B626" s="2">
        <f>RSI!B626</f>
        <v>34.349600000000002</v>
      </c>
      <c r="C626" s="2">
        <f>RSI!I626</f>
        <v>30.949414717209521</v>
      </c>
      <c r="D626" s="2">
        <f>MACD!E626</f>
        <v>6.9749755733916174E-2</v>
      </c>
      <c r="E626" s="2">
        <f>MACD!F626</f>
        <v>3.3423035514551079E-2</v>
      </c>
      <c r="F626" s="2">
        <f>'Moving Avg'!D626</f>
        <v>35.196160000000006</v>
      </c>
      <c r="G626" s="2">
        <f>'Moving Avg'!F626</f>
        <v>35.374214999999992</v>
      </c>
      <c r="H626" s="2">
        <f>'Moving Avg'!G626</f>
        <v>35.204429999999988</v>
      </c>
      <c r="I626" s="2">
        <f>'Moving Avg'!H626</f>
        <v>37.074463499999972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  <c r="M626" s="8">
        <f t="shared" si="90"/>
        <v>25</v>
      </c>
      <c r="N626" s="8">
        <f t="shared" si="91"/>
        <v>0</v>
      </c>
      <c r="O626" s="8">
        <f t="shared" si="92"/>
        <v>0</v>
      </c>
      <c r="P626" s="8">
        <f t="shared" si="93"/>
        <v>16.5</v>
      </c>
      <c r="Q626" s="9">
        <f t="shared" si="94"/>
        <v>11.225</v>
      </c>
      <c r="R626" s="9">
        <f t="shared" si="95"/>
        <v>9.125</v>
      </c>
      <c r="S626" s="9">
        <f t="shared" si="96"/>
        <v>11.175000000000001</v>
      </c>
      <c r="T626" s="9">
        <f t="shared" si="97"/>
        <v>10.375</v>
      </c>
      <c r="U626" s="8">
        <f t="shared" si="98"/>
        <v>10.508333333333335</v>
      </c>
      <c r="V626" s="8">
        <f t="shared" si="99"/>
        <v>10.475000000000001</v>
      </c>
    </row>
    <row r="627" spans="1:22" ht="13.5" x14ac:dyDescent="0.25">
      <c r="A627" s="3">
        <f>RSI!A627</f>
        <v>42916</v>
      </c>
      <c r="B627" s="2">
        <f>RSI!B627</f>
        <v>33.401800000000001</v>
      </c>
      <c r="C627" s="2">
        <f>RSI!I627</f>
        <v>22.59138438477261</v>
      </c>
      <c r="D627" s="2">
        <f>MACD!E627</f>
        <v>0.20318146936779158</v>
      </c>
      <c r="E627" s="2">
        <f>MACD!F627</f>
        <v>6.7374722285199182E-2</v>
      </c>
      <c r="F627" s="2">
        <f>'Moving Avg'!D627</f>
        <v>34.794960000000003</v>
      </c>
      <c r="G627" s="2">
        <f>'Moving Avg'!F627</f>
        <v>35.272994999999995</v>
      </c>
      <c r="H627" s="2">
        <f>'Moving Avg'!G627</f>
        <v>35.169463999999984</v>
      </c>
      <c r="I627" s="2">
        <f>'Moving Avg'!H627</f>
        <v>37.078051999999971</v>
      </c>
      <c r="J627" s="6" t="str">
        <f>OBV!F627</f>
        <v>BEARISH</v>
      </c>
      <c r="K627" s="6" t="str">
        <f>OBV!G627</f>
        <v>STRONG</v>
      </c>
      <c r="L627" s="6" t="str">
        <f>OBV!H627</f>
        <v>CONFIRMED BEARISH</v>
      </c>
      <c r="M627" s="8">
        <f t="shared" si="90"/>
        <v>50</v>
      </c>
      <c r="N627" s="8">
        <f t="shared" si="91"/>
        <v>0</v>
      </c>
      <c r="O627" s="8">
        <f t="shared" si="92"/>
        <v>0</v>
      </c>
      <c r="P627" s="8">
        <f t="shared" si="93"/>
        <v>33</v>
      </c>
      <c r="Q627" s="9">
        <f t="shared" si="94"/>
        <v>22.45</v>
      </c>
      <c r="R627" s="9">
        <f t="shared" si="95"/>
        <v>18.25</v>
      </c>
      <c r="S627" s="9">
        <f t="shared" si="96"/>
        <v>22.35</v>
      </c>
      <c r="T627" s="9">
        <f t="shared" si="97"/>
        <v>20.75</v>
      </c>
      <c r="U627" s="8">
        <f t="shared" si="98"/>
        <v>21.016666666666669</v>
      </c>
      <c r="V627" s="8">
        <f t="shared" si="99"/>
        <v>20.950000000000003</v>
      </c>
    </row>
    <row r="628" spans="1:22" ht="13.5" x14ac:dyDescent="0.25">
      <c r="A628" s="3">
        <f>RSI!A628</f>
        <v>42919</v>
      </c>
      <c r="B628" s="2">
        <f>RSI!B628</f>
        <v>33.429400000000001</v>
      </c>
      <c r="C628" s="2">
        <f>RSI!I628</f>
        <v>23.241447225458174</v>
      </c>
      <c r="D628" s="2">
        <f>MACD!E628</f>
        <v>0.33670681230751853</v>
      </c>
      <c r="E628" s="2">
        <f>MACD!F628</f>
        <v>0.12124114028966307</v>
      </c>
      <c r="F628" s="2">
        <f>'Moving Avg'!D628</f>
        <v>34.399279999999997</v>
      </c>
      <c r="G628" s="2">
        <f>'Moving Avg'!F628</f>
        <v>35.173154999999994</v>
      </c>
      <c r="H628" s="2">
        <f>'Moving Avg'!G628</f>
        <v>35.129527999999979</v>
      </c>
      <c r="I628" s="2">
        <f>'Moving Avg'!H628</f>
        <v>37.081870499999972</v>
      </c>
      <c r="J628" s="6" t="str">
        <f>OBV!F628</f>
        <v>BEARISH</v>
      </c>
      <c r="K628" s="6" t="str">
        <f>OBV!G628</f>
        <v>STRONG</v>
      </c>
      <c r="L628" s="6" t="str">
        <f>OBV!H628</f>
        <v>CONFIRMED BEARISH</v>
      </c>
      <c r="M628" s="8">
        <f t="shared" si="90"/>
        <v>50</v>
      </c>
      <c r="N628" s="8">
        <f t="shared" si="91"/>
        <v>0</v>
      </c>
      <c r="O628" s="8">
        <f t="shared" si="92"/>
        <v>0</v>
      </c>
      <c r="P628" s="8">
        <f t="shared" si="93"/>
        <v>33</v>
      </c>
      <c r="Q628" s="9">
        <f t="shared" si="94"/>
        <v>22.45</v>
      </c>
      <c r="R628" s="9">
        <f t="shared" si="95"/>
        <v>18.25</v>
      </c>
      <c r="S628" s="9">
        <f t="shared" si="96"/>
        <v>22.35</v>
      </c>
      <c r="T628" s="9">
        <f t="shared" si="97"/>
        <v>20.75</v>
      </c>
      <c r="U628" s="8">
        <f t="shared" si="98"/>
        <v>21.016666666666669</v>
      </c>
      <c r="V628" s="8">
        <f t="shared" si="99"/>
        <v>20.950000000000003</v>
      </c>
    </row>
    <row r="629" spans="1:22" ht="13.5" x14ac:dyDescent="0.25">
      <c r="A629" s="3">
        <f>RSI!A629</f>
        <v>42920</v>
      </c>
      <c r="B629" s="2">
        <f>RSI!B629</f>
        <v>34.045900000000003</v>
      </c>
      <c r="C629" s="2">
        <f>RSI!I629</f>
        <v>36.141548162460673</v>
      </c>
      <c r="D629" s="2">
        <f>MACD!E629</f>
        <v>0.414362772590124</v>
      </c>
      <c r="E629" s="2">
        <f>MACD!F629</f>
        <v>0.17986546674975526</v>
      </c>
      <c r="F629" s="2">
        <f>'Moving Avg'!D629</f>
        <v>34.126899999999999</v>
      </c>
      <c r="G629" s="2">
        <f>'Moving Avg'!F629</f>
        <v>35.081135000000003</v>
      </c>
      <c r="H629" s="2">
        <f>'Moving Avg'!G629</f>
        <v>35.106523999999986</v>
      </c>
      <c r="I629" s="2">
        <f>'Moving Avg'!H629</f>
        <v>37.087391499999974</v>
      </c>
      <c r="J629" s="6" t="str">
        <f>OBV!F629</f>
        <v>BULLISH</v>
      </c>
      <c r="K629" s="6" t="str">
        <f>OBV!G629</f>
        <v>WEAK</v>
      </c>
      <c r="L629" s="6" t="str">
        <f>OBV!H629</f>
        <v>BULLISH DIVERGENCE</v>
      </c>
      <c r="M629" s="8">
        <f t="shared" si="90"/>
        <v>25</v>
      </c>
      <c r="N629" s="8">
        <f t="shared" si="91"/>
        <v>0</v>
      </c>
      <c r="O629" s="8">
        <f t="shared" si="92"/>
        <v>0</v>
      </c>
      <c r="P629" s="8">
        <f t="shared" si="93"/>
        <v>50</v>
      </c>
      <c r="Q629" s="9">
        <f t="shared" si="94"/>
        <v>16.25</v>
      </c>
      <c r="R629" s="9">
        <f t="shared" si="95"/>
        <v>17.5</v>
      </c>
      <c r="S629" s="9">
        <f t="shared" si="96"/>
        <v>26.25</v>
      </c>
      <c r="T629" s="9">
        <f t="shared" si="97"/>
        <v>18.75</v>
      </c>
      <c r="U629" s="8">
        <f t="shared" si="98"/>
        <v>20</v>
      </c>
      <c r="V629" s="8">
        <f t="shared" si="99"/>
        <v>19.6875</v>
      </c>
    </row>
    <row r="630" spans="1:22" ht="13.5" x14ac:dyDescent="0.25">
      <c r="A630" s="3">
        <f>RSI!A630</f>
        <v>42921</v>
      </c>
      <c r="B630" s="2">
        <f>RSI!B630</f>
        <v>34.229999999999997</v>
      </c>
      <c r="C630" s="2">
        <f>RSI!I630</f>
        <v>39.41593604055187</v>
      </c>
      <c r="D630" s="2">
        <f>MACD!E630</f>
        <v>0.47236544491877197</v>
      </c>
      <c r="E630" s="2">
        <f>MACD!F630</f>
        <v>0.2383654623835586</v>
      </c>
      <c r="F630" s="2">
        <f>'Moving Avg'!D630</f>
        <v>33.89134</v>
      </c>
      <c r="G630" s="2">
        <f>'Moving Avg'!F630</f>
        <v>34.99832</v>
      </c>
      <c r="H630" s="2">
        <f>'Moving Avg'!G630</f>
        <v>35.087201999999991</v>
      </c>
      <c r="I630" s="2">
        <f>'Moving Avg'!H630</f>
        <v>37.098755499999967</v>
      </c>
      <c r="J630" s="6" t="str">
        <f>OBV!F630</f>
        <v>BULLISH</v>
      </c>
      <c r="K630" s="6" t="str">
        <f>OBV!G630</f>
        <v>WEAK</v>
      </c>
      <c r="L630" s="6" t="str">
        <f>OBV!H630</f>
        <v>BULLISH DIVERGENCE</v>
      </c>
      <c r="M630" s="8">
        <f t="shared" si="90"/>
        <v>25</v>
      </c>
      <c r="N630" s="8">
        <f t="shared" si="91"/>
        <v>0</v>
      </c>
      <c r="O630" s="8">
        <f t="shared" si="92"/>
        <v>0</v>
      </c>
      <c r="P630" s="8">
        <f t="shared" si="93"/>
        <v>50</v>
      </c>
      <c r="Q630" s="9">
        <f t="shared" si="94"/>
        <v>16.25</v>
      </c>
      <c r="R630" s="9">
        <f t="shared" si="95"/>
        <v>17.5</v>
      </c>
      <c r="S630" s="9">
        <f t="shared" si="96"/>
        <v>26.25</v>
      </c>
      <c r="T630" s="9">
        <f t="shared" si="97"/>
        <v>18.75</v>
      </c>
      <c r="U630" s="8">
        <f t="shared" si="98"/>
        <v>20</v>
      </c>
      <c r="V630" s="8">
        <f t="shared" si="99"/>
        <v>19.6875</v>
      </c>
    </row>
    <row r="631" spans="1:22" ht="13.5" x14ac:dyDescent="0.25">
      <c r="A631" s="3">
        <f>RSI!A631</f>
        <v>42922</v>
      </c>
      <c r="B631" s="2">
        <f>RSI!B631</f>
        <v>34.229999999999997</v>
      </c>
      <c r="C631" s="2">
        <f>RSI!I631</f>
        <v>39.41593604055187</v>
      </c>
      <c r="D631" s="2">
        <f>MACD!E631</f>
        <v>0.52584827429399184</v>
      </c>
      <c r="E631" s="2">
        <f>MACD!F631</f>
        <v>0.29586202476564527</v>
      </c>
      <c r="F631" s="2">
        <f>'Moving Avg'!D631</f>
        <v>33.867419999999996</v>
      </c>
      <c r="G631" s="2">
        <f>'Moving Avg'!F631</f>
        <v>34.915505000000003</v>
      </c>
      <c r="H631" s="2">
        <f>'Moving Avg'!G631</f>
        <v>35.072479999999992</v>
      </c>
      <c r="I631" s="2">
        <f>'Moving Avg'!H631</f>
        <v>37.110119499999968</v>
      </c>
      <c r="J631" s="6" t="str">
        <f>OBV!F631</f>
        <v>BULLISH</v>
      </c>
      <c r="K631" s="6" t="str">
        <f>OBV!G631</f>
        <v>WEAK</v>
      </c>
      <c r="L631" s="6" t="str">
        <f>OBV!H631</f>
        <v>BULLISH DIVERGENCE</v>
      </c>
      <c r="M631" s="8">
        <f t="shared" si="90"/>
        <v>25</v>
      </c>
      <c r="N631" s="8">
        <f t="shared" si="91"/>
        <v>0</v>
      </c>
      <c r="O631" s="8">
        <f t="shared" si="92"/>
        <v>0</v>
      </c>
      <c r="P631" s="8">
        <f t="shared" si="93"/>
        <v>50</v>
      </c>
      <c r="Q631" s="9">
        <f t="shared" si="94"/>
        <v>16.25</v>
      </c>
      <c r="R631" s="9">
        <f t="shared" si="95"/>
        <v>17.5</v>
      </c>
      <c r="S631" s="9">
        <f t="shared" si="96"/>
        <v>26.25</v>
      </c>
      <c r="T631" s="9">
        <f t="shared" si="97"/>
        <v>18.75</v>
      </c>
      <c r="U631" s="8">
        <f t="shared" si="98"/>
        <v>20</v>
      </c>
      <c r="V631" s="8">
        <f t="shared" si="99"/>
        <v>19.6875</v>
      </c>
    </row>
    <row r="632" spans="1:22" ht="13.5" x14ac:dyDescent="0.25">
      <c r="A632" s="3">
        <f>RSI!A632</f>
        <v>42923</v>
      </c>
      <c r="B632" s="2">
        <f>RSI!B632</f>
        <v>34.045900000000003</v>
      </c>
      <c r="C632" s="2">
        <f>RSI!I632</f>
        <v>37.203527986222511</v>
      </c>
      <c r="D632" s="2">
        <f>MACD!E632</f>
        <v>0.58881746227407916</v>
      </c>
      <c r="E632" s="2">
        <f>MACD!F632</f>
        <v>0.35445311226733206</v>
      </c>
      <c r="F632" s="2">
        <f>'Moving Avg'!D632</f>
        <v>33.99624</v>
      </c>
      <c r="G632" s="2">
        <f>'Moving Avg'!F632</f>
        <v>34.846490000000003</v>
      </c>
      <c r="H632" s="2">
        <f>'Moving Avg'!G632</f>
        <v>35.072479999999992</v>
      </c>
      <c r="I632" s="2">
        <f>'Moving Avg'!H632</f>
        <v>37.119320999999971</v>
      </c>
      <c r="J632" s="6" t="str">
        <f>OBV!F632</f>
        <v>BULLISH</v>
      </c>
      <c r="K632" s="6" t="str">
        <f>OBV!G632</f>
        <v>WEAK</v>
      </c>
      <c r="L632" s="6" t="str">
        <f>OBV!H632</f>
        <v>CONFIRMED BULLISH</v>
      </c>
      <c r="M632" s="8">
        <f t="shared" si="90"/>
        <v>25</v>
      </c>
      <c r="N632" s="8">
        <f t="shared" si="91"/>
        <v>0</v>
      </c>
      <c r="O632" s="8">
        <f t="shared" si="92"/>
        <v>0</v>
      </c>
      <c r="P632" s="8">
        <f t="shared" si="93"/>
        <v>67</v>
      </c>
      <c r="Q632" s="9">
        <f t="shared" si="94"/>
        <v>18.799999999999997</v>
      </c>
      <c r="R632" s="9">
        <f t="shared" si="95"/>
        <v>21.75</v>
      </c>
      <c r="S632" s="9">
        <f t="shared" si="96"/>
        <v>33.900000000000006</v>
      </c>
      <c r="T632" s="9">
        <f t="shared" si="97"/>
        <v>23</v>
      </c>
      <c r="U632" s="8">
        <f t="shared" si="98"/>
        <v>24.816666666666666</v>
      </c>
      <c r="V632" s="8">
        <f t="shared" si="99"/>
        <v>24.362500000000001</v>
      </c>
    </row>
    <row r="633" spans="1:22" ht="13.5" x14ac:dyDescent="0.25">
      <c r="A633" s="3">
        <f>RSI!A633</f>
        <v>42926</v>
      </c>
      <c r="B633" s="2">
        <f>RSI!B633</f>
        <v>34.045900000000003</v>
      </c>
      <c r="C633" s="2">
        <f>RSI!I633</f>
        <v>37.203527986222518</v>
      </c>
      <c r="D633" s="2">
        <f>MACD!E633</f>
        <v>0.64696235357158827</v>
      </c>
      <c r="E633" s="2">
        <f>MACD!F633</f>
        <v>0.41295496052818337</v>
      </c>
      <c r="F633" s="2">
        <f>'Moving Avg'!D633</f>
        <v>34.119540000000008</v>
      </c>
      <c r="G633" s="2">
        <f>'Moving Avg'!F633</f>
        <v>34.829924999999996</v>
      </c>
      <c r="H633" s="2">
        <f>'Moving Avg'!G633</f>
        <v>35.063277999999997</v>
      </c>
      <c r="I633" s="2">
        <f>'Moving Avg'!H633</f>
        <v>37.12622199999997</v>
      </c>
      <c r="J633" s="6" t="str">
        <f>OBV!F633</f>
        <v>BULLISH</v>
      </c>
      <c r="K633" s="6" t="str">
        <f>OBV!G633</f>
        <v>WEAK</v>
      </c>
      <c r="L633" s="6" t="str">
        <f>OBV!H633</f>
        <v>CONFIRMED BULLISH</v>
      </c>
      <c r="M633" s="8">
        <f t="shared" si="90"/>
        <v>25</v>
      </c>
      <c r="N633" s="8">
        <f t="shared" si="91"/>
        <v>0</v>
      </c>
      <c r="O633" s="8">
        <f t="shared" si="92"/>
        <v>0</v>
      </c>
      <c r="P633" s="8">
        <f t="shared" si="93"/>
        <v>67</v>
      </c>
      <c r="Q633" s="9">
        <f t="shared" si="94"/>
        <v>18.799999999999997</v>
      </c>
      <c r="R633" s="9">
        <f t="shared" si="95"/>
        <v>21.75</v>
      </c>
      <c r="S633" s="9">
        <f t="shared" si="96"/>
        <v>33.900000000000006</v>
      </c>
      <c r="T633" s="9">
        <f t="shared" si="97"/>
        <v>23</v>
      </c>
      <c r="U633" s="8">
        <f t="shared" si="98"/>
        <v>24.816666666666666</v>
      </c>
      <c r="V633" s="8">
        <f t="shared" si="99"/>
        <v>24.362500000000001</v>
      </c>
    </row>
    <row r="634" spans="1:22" ht="13.5" x14ac:dyDescent="0.25">
      <c r="A634" s="3">
        <f>RSI!A634</f>
        <v>42927</v>
      </c>
      <c r="B634" s="2">
        <f>RSI!B634</f>
        <v>34.045900000000003</v>
      </c>
      <c r="C634" s="2">
        <f>RSI!I634</f>
        <v>37.203527986222511</v>
      </c>
      <c r="D634" s="2">
        <f>MACD!E634</f>
        <v>0.70066490540215653</v>
      </c>
      <c r="E634" s="2">
        <f>MACD!F634</f>
        <v>0.47049694950297805</v>
      </c>
      <c r="F634" s="2">
        <f>'Moving Avg'!D634</f>
        <v>34.119540000000008</v>
      </c>
      <c r="G634" s="2">
        <f>'Moving Avg'!F634</f>
        <v>34.761829999999996</v>
      </c>
      <c r="H634" s="2">
        <f>'Moving Avg'!G634</f>
        <v>35.063277999999997</v>
      </c>
      <c r="I634" s="2">
        <f>'Moving Avg'!H634</f>
        <v>37.133122999999976</v>
      </c>
      <c r="J634" s="6" t="str">
        <f>OBV!F634</f>
        <v>BEARISH</v>
      </c>
      <c r="K634" s="6" t="str">
        <f>OBV!G634</f>
        <v>STRONG</v>
      </c>
      <c r="L634" s="6" t="str">
        <f>OBV!H634</f>
        <v>NEUTRAL</v>
      </c>
      <c r="M634" s="8">
        <f t="shared" si="90"/>
        <v>25</v>
      </c>
      <c r="N634" s="8">
        <f t="shared" si="91"/>
        <v>0</v>
      </c>
      <c r="O634" s="8">
        <f t="shared" si="92"/>
        <v>0</v>
      </c>
      <c r="P634" s="8">
        <f t="shared" si="93"/>
        <v>33</v>
      </c>
      <c r="Q634" s="9">
        <f t="shared" si="94"/>
        <v>13.7</v>
      </c>
      <c r="R634" s="9">
        <f t="shared" si="95"/>
        <v>13.25</v>
      </c>
      <c r="S634" s="9">
        <f t="shared" si="96"/>
        <v>18.600000000000001</v>
      </c>
      <c r="T634" s="9">
        <f t="shared" si="97"/>
        <v>14.5</v>
      </c>
      <c r="U634" s="8">
        <f t="shared" si="98"/>
        <v>15.183333333333332</v>
      </c>
      <c r="V634" s="8">
        <f t="shared" si="99"/>
        <v>15.012499999999999</v>
      </c>
    </row>
    <row r="635" spans="1:22" ht="13.5" x14ac:dyDescent="0.25">
      <c r="A635" s="3">
        <f>RSI!A635</f>
        <v>42928</v>
      </c>
      <c r="B635" s="2">
        <f>RSI!B635</f>
        <v>34.968800000000002</v>
      </c>
      <c r="C635" s="2">
        <f>RSI!I635</f>
        <v>53.533578316010122</v>
      </c>
      <c r="D635" s="2">
        <f>MACD!E635</f>
        <v>0.68191203398277622</v>
      </c>
      <c r="E635" s="2">
        <f>MACD!F635</f>
        <v>0.51277996639893775</v>
      </c>
      <c r="F635" s="2">
        <f>'Moving Avg'!D635</f>
        <v>34.267299999999999</v>
      </c>
      <c r="G635" s="2">
        <f>'Moving Avg'!F635</f>
        <v>34.739879999999992</v>
      </c>
      <c r="H635" s="2">
        <f>'Moving Avg'!G635</f>
        <v>35.063332000000003</v>
      </c>
      <c r="I635" s="2">
        <f>'Moving Avg'!H635</f>
        <v>37.142291999999976</v>
      </c>
      <c r="J635" s="6" t="str">
        <f>OBV!F635</f>
        <v>BEARISH</v>
      </c>
      <c r="K635" s="6" t="str">
        <f>OBV!G635</f>
        <v>STRONG</v>
      </c>
      <c r="L635" s="6" t="str">
        <f>OBV!H635</f>
        <v>CONFIRMED BEARISH</v>
      </c>
      <c r="M635" s="8">
        <f t="shared" si="90"/>
        <v>25</v>
      </c>
      <c r="N635" s="8">
        <f t="shared" si="91"/>
        <v>0</v>
      </c>
      <c r="O635" s="8">
        <f t="shared" si="92"/>
        <v>0</v>
      </c>
      <c r="P635" s="8">
        <f t="shared" si="93"/>
        <v>33</v>
      </c>
      <c r="Q635" s="9">
        <f t="shared" si="94"/>
        <v>13.7</v>
      </c>
      <c r="R635" s="9">
        <f t="shared" si="95"/>
        <v>13.25</v>
      </c>
      <c r="S635" s="9">
        <f t="shared" si="96"/>
        <v>18.600000000000001</v>
      </c>
      <c r="T635" s="9">
        <f t="shared" si="97"/>
        <v>14.5</v>
      </c>
      <c r="U635" s="8">
        <f t="shared" si="98"/>
        <v>15.183333333333332</v>
      </c>
      <c r="V635" s="8">
        <f t="shared" si="99"/>
        <v>15.012499999999999</v>
      </c>
    </row>
    <row r="636" spans="1:22" ht="13.5" x14ac:dyDescent="0.25">
      <c r="A636" s="3">
        <f>RSI!A636</f>
        <v>42929</v>
      </c>
      <c r="B636" s="2">
        <f>RSI!B636</f>
        <v>34.968800000000002</v>
      </c>
      <c r="C636" s="2">
        <f>RSI!I636</f>
        <v>53.533578316010136</v>
      </c>
      <c r="D636" s="2">
        <f>MACD!E636</f>
        <v>0.50165138504755902</v>
      </c>
      <c r="E636" s="2">
        <f>MACD!F636</f>
        <v>0.51055425012866196</v>
      </c>
      <c r="F636" s="2">
        <f>'Moving Avg'!D636</f>
        <v>34.415060000000004</v>
      </c>
      <c r="G636" s="2">
        <f>'Moving Avg'!F636</f>
        <v>34.717929999999996</v>
      </c>
      <c r="H636" s="2">
        <f>'Moving Avg'!G636</f>
        <v>35.063386000000001</v>
      </c>
      <c r="I636" s="2">
        <f>'Moving Avg'!H636</f>
        <v>37.147366499999976</v>
      </c>
      <c r="J636" s="6" t="str">
        <f>OBV!F636</f>
        <v>BEARISH</v>
      </c>
      <c r="K636" s="6" t="str">
        <f>OBV!G636</f>
        <v>STRONG</v>
      </c>
      <c r="L636" s="6" t="str">
        <f>OBV!H636</f>
        <v>CONFIRMED BEARISH</v>
      </c>
      <c r="M636" s="8">
        <f t="shared" si="90"/>
        <v>25</v>
      </c>
      <c r="N636" s="8">
        <f t="shared" si="91"/>
        <v>45</v>
      </c>
      <c r="O636" s="8">
        <f t="shared" si="92"/>
        <v>0</v>
      </c>
      <c r="P636" s="8">
        <f t="shared" si="93"/>
        <v>33</v>
      </c>
      <c r="Q636" s="9">
        <f t="shared" si="94"/>
        <v>29.45</v>
      </c>
      <c r="R636" s="9">
        <f t="shared" si="95"/>
        <v>22.25</v>
      </c>
      <c r="S636" s="9">
        <f t="shared" si="96"/>
        <v>25.35</v>
      </c>
      <c r="T636" s="9">
        <f t="shared" si="97"/>
        <v>25.75</v>
      </c>
      <c r="U636" s="8">
        <f t="shared" si="98"/>
        <v>25.683333333333337</v>
      </c>
      <c r="V636" s="8">
        <f t="shared" si="99"/>
        <v>25.700000000000003</v>
      </c>
    </row>
    <row r="637" spans="1:22" ht="13.5" x14ac:dyDescent="0.25">
      <c r="A637" s="3">
        <f>RSI!A637</f>
        <v>42930</v>
      </c>
      <c r="B637" s="2">
        <f>RSI!B637</f>
        <v>34.968800000000002</v>
      </c>
      <c r="C637" s="2">
        <f>RSI!I637</f>
        <v>53.533578316010136</v>
      </c>
      <c r="D637" s="2">
        <f>MACD!E637</f>
        <v>0.20183291212056531</v>
      </c>
      <c r="E637" s="2">
        <f>MACD!F637</f>
        <v>0.44880998252704263</v>
      </c>
      <c r="F637" s="2">
        <f>'Moving Avg'!D637</f>
        <v>34.599640000000001</v>
      </c>
      <c r="G637" s="2">
        <f>'Moving Avg'!F637</f>
        <v>34.699659999999994</v>
      </c>
      <c r="H637" s="2">
        <f>'Moving Avg'!G637</f>
        <v>35.081660000000007</v>
      </c>
      <c r="I637" s="2">
        <f>'Moving Avg'!H637</f>
        <v>37.14737999999997</v>
      </c>
      <c r="J637" s="6" t="str">
        <f>OBV!F637</f>
        <v>BEARISH</v>
      </c>
      <c r="K637" s="6" t="str">
        <f>OBV!G637</f>
        <v>NEUTRAL</v>
      </c>
      <c r="L637" s="6" t="str">
        <f>OBV!H637</f>
        <v>CONFIRMED BEARISH</v>
      </c>
      <c r="M637" s="8">
        <f t="shared" si="90"/>
        <v>25</v>
      </c>
      <c r="N637" s="8">
        <f t="shared" si="91"/>
        <v>100</v>
      </c>
      <c r="O637" s="8">
        <f t="shared" si="92"/>
        <v>0</v>
      </c>
      <c r="P637" s="8">
        <f t="shared" si="93"/>
        <v>16.5</v>
      </c>
      <c r="Q637" s="9">
        <f t="shared" si="94"/>
        <v>46.225000000000001</v>
      </c>
      <c r="R637" s="9">
        <f t="shared" si="95"/>
        <v>29.125</v>
      </c>
      <c r="S637" s="9">
        <f t="shared" si="96"/>
        <v>26.175000000000001</v>
      </c>
      <c r="T637" s="9">
        <f t="shared" si="97"/>
        <v>35.375</v>
      </c>
      <c r="U637" s="8">
        <f t="shared" si="98"/>
        <v>33.841666666666661</v>
      </c>
      <c r="V637" s="8">
        <f t="shared" si="99"/>
        <v>34.224999999999994</v>
      </c>
    </row>
    <row r="638" spans="1:22" ht="13.5" x14ac:dyDescent="0.25">
      <c r="A638" s="3">
        <f>RSI!A638</f>
        <v>42933</v>
      </c>
      <c r="B638" s="2">
        <f>RSI!B638</f>
        <v>35.486699999999999</v>
      </c>
      <c r="C638" s="2">
        <f>RSI!I638</f>
        <v>60.697038748318924</v>
      </c>
      <c r="D638" s="2">
        <f>MACD!E638</f>
        <v>-8.7342049997403137E-2</v>
      </c>
      <c r="E638" s="2">
        <f>MACD!F638</f>
        <v>0.3415795760221535</v>
      </c>
      <c r="F638" s="2">
        <f>'Moving Avg'!D638</f>
        <v>34.887800000000006</v>
      </c>
      <c r="G638" s="2">
        <f>'Moving Avg'!F638</f>
        <v>34.703604999999996</v>
      </c>
      <c r="H638" s="2">
        <f>'Moving Avg'!G638</f>
        <v>35.091887999999997</v>
      </c>
      <c r="I638" s="2">
        <f>'Moving Avg'!H638</f>
        <v>37.144737999999975</v>
      </c>
      <c r="J638" s="6" t="str">
        <f>OBV!F638</f>
        <v>BULLISH</v>
      </c>
      <c r="K638" s="6" t="str">
        <f>OBV!G638</f>
        <v>WEAK</v>
      </c>
      <c r="L638" s="6" t="str">
        <f>OBV!H638</f>
        <v>NEUTRAL</v>
      </c>
      <c r="M638" s="8">
        <f t="shared" si="90"/>
        <v>25</v>
      </c>
      <c r="N638" s="8">
        <f t="shared" si="91"/>
        <v>100</v>
      </c>
      <c r="O638" s="8">
        <f t="shared" si="92"/>
        <v>0</v>
      </c>
      <c r="P638" s="8">
        <f t="shared" si="93"/>
        <v>33</v>
      </c>
      <c r="Q638" s="9">
        <f t="shared" si="94"/>
        <v>48.7</v>
      </c>
      <c r="R638" s="9">
        <f t="shared" si="95"/>
        <v>33.25</v>
      </c>
      <c r="S638" s="9">
        <f t="shared" si="96"/>
        <v>33.6</v>
      </c>
      <c r="T638" s="9">
        <f t="shared" si="97"/>
        <v>39.5</v>
      </c>
      <c r="U638" s="8">
        <f t="shared" si="98"/>
        <v>38.516666666666673</v>
      </c>
      <c r="V638" s="8">
        <f t="shared" si="99"/>
        <v>38.762500000000003</v>
      </c>
    </row>
    <row r="639" spans="1:22" ht="13.5" x14ac:dyDescent="0.25">
      <c r="A639" s="3">
        <f>RSI!A639</f>
        <v>42934</v>
      </c>
      <c r="B639" s="2">
        <f>RSI!B639</f>
        <v>35.486699999999999</v>
      </c>
      <c r="C639" s="2">
        <f>RSI!I639</f>
        <v>60.697038748318924</v>
      </c>
      <c r="D639" s="2">
        <f>MACD!E639</f>
        <v>-0.24150713940608881</v>
      </c>
      <c r="E639" s="2">
        <f>MACD!F639</f>
        <v>0.22496223293650502</v>
      </c>
      <c r="F639" s="2">
        <f>'Moving Avg'!D639</f>
        <v>35.175959999999996</v>
      </c>
      <c r="G639" s="2">
        <f>'Moving Avg'!F639</f>
        <v>34.707550000000012</v>
      </c>
      <c r="H639" s="2">
        <f>'Moving Avg'!G639</f>
        <v>35.102116000000002</v>
      </c>
      <c r="I639" s="2">
        <f>'Moving Avg'!H639</f>
        <v>37.132940499999975</v>
      </c>
      <c r="J639" s="6" t="str">
        <f>OBV!F639</f>
        <v>BULLISH</v>
      </c>
      <c r="K639" s="6" t="str">
        <f>OBV!G639</f>
        <v>WEAK</v>
      </c>
      <c r="L639" s="6" t="str">
        <f>OBV!H639</f>
        <v>NEUTRAL</v>
      </c>
      <c r="M639" s="8">
        <f t="shared" si="90"/>
        <v>25</v>
      </c>
      <c r="N639" s="8">
        <f t="shared" si="91"/>
        <v>100</v>
      </c>
      <c r="O639" s="8">
        <f t="shared" si="92"/>
        <v>0</v>
      </c>
      <c r="P639" s="8">
        <f t="shared" si="93"/>
        <v>33</v>
      </c>
      <c r="Q639" s="9">
        <f t="shared" si="94"/>
        <v>48.7</v>
      </c>
      <c r="R639" s="9">
        <f t="shared" si="95"/>
        <v>33.25</v>
      </c>
      <c r="S639" s="9">
        <f t="shared" si="96"/>
        <v>33.6</v>
      </c>
      <c r="T639" s="9">
        <f t="shared" si="97"/>
        <v>39.5</v>
      </c>
      <c r="U639" s="8">
        <f t="shared" si="98"/>
        <v>38.516666666666673</v>
      </c>
      <c r="V639" s="8">
        <f t="shared" si="99"/>
        <v>38.762500000000003</v>
      </c>
    </row>
    <row r="640" spans="1:22" ht="13.5" x14ac:dyDescent="0.25">
      <c r="A640" s="3">
        <f>RSI!A640</f>
        <v>42935</v>
      </c>
      <c r="B640" s="2">
        <f>RSI!B640</f>
        <v>35.486699999999999</v>
      </c>
      <c r="C640" s="2">
        <f>RSI!I640</f>
        <v>60.697038748318917</v>
      </c>
      <c r="D640" s="2">
        <f>MACD!E640</f>
        <v>-0.34763583179859125</v>
      </c>
      <c r="E640" s="2">
        <f>MACD!F640</f>
        <v>0.11044261998948576</v>
      </c>
      <c r="F640" s="2">
        <f>'Moving Avg'!D640</f>
        <v>35.279539999999997</v>
      </c>
      <c r="G640" s="2">
        <f>'Moving Avg'!F640</f>
        <v>34.711495000000014</v>
      </c>
      <c r="H640" s="2">
        <f>'Moving Avg'!G640</f>
        <v>35.112344</v>
      </c>
      <c r="I640" s="2">
        <f>'Moving Avg'!H640</f>
        <v>37.12634199999998</v>
      </c>
      <c r="J640" s="6" t="str">
        <f>OBV!F640</f>
        <v>BULLISH</v>
      </c>
      <c r="K640" s="6" t="str">
        <f>OBV!G640</f>
        <v>WEAK</v>
      </c>
      <c r="L640" s="6" t="str">
        <f>OBV!H640</f>
        <v>CONFIRMED BULLISH</v>
      </c>
      <c r="M640" s="8">
        <f t="shared" si="90"/>
        <v>25</v>
      </c>
      <c r="N640" s="8">
        <f t="shared" si="91"/>
        <v>100</v>
      </c>
      <c r="O640" s="8">
        <f t="shared" si="92"/>
        <v>0</v>
      </c>
      <c r="P640" s="8">
        <f t="shared" si="93"/>
        <v>67</v>
      </c>
      <c r="Q640" s="9">
        <f t="shared" si="94"/>
        <v>53.8</v>
      </c>
      <c r="R640" s="9">
        <f t="shared" si="95"/>
        <v>41.75</v>
      </c>
      <c r="S640" s="9">
        <f t="shared" si="96"/>
        <v>48.900000000000006</v>
      </c>
      <c r="T640" s="9">
        <f t="shared" si="97"/>
        <v>48</v>
      </c>
      <c r="U640" s="8">
        <f t="shared" si="98"/>
        <v>48.15</v>
      </c>
      <c r="V640" s="8">
        <f t="shared" si="99"/>
        <v>48.112499999999997</v>
      </c>
    </row>
    <row r="641" spans="1:22" ht="13.5" x14ac:dyDescent="0.25">
      <c r="A641" s="3">
        <f>RSI!A641</f>
        <v>42936</v>
      </c>
      <c r="B641" s="2">
        <f>RSI!B641</f>
        <v>35.486699999999999</v>
      </c>
      <c r="C641" s="2">
        <f>RSI!I641</f>
        <v>60.697038748318917</v>
      </c>
      <c r="D641" s="2">
        <f>MACD!E641</f>
        <v>-0.44114479784059313</v>
      </c>
      <c r="E641" s="2">
        <f>MACD!F641</f>
        <v>1.2513642346997922E-4</v>
      </c>
      <c r="F641" s="2">
        <f>'Moving Avg'!D641</f>
        <v>35.383119999999998</v>
      </c>
      <c r="G641" s="2">
        <f>'Moving Avg'!F641</f>
        <v>34.715440000000015</v>
      </c>
      <c r="H641" s="2">
        <f>'Moving Avg'!G641</f>
        <v>35.131957999999997</v>
      </c>
      <c r="I641" s="2">
        <f>'Moving Avg'!H641</f>
        <v>37.108701499999981</v>
      </c>
      <c r="J641" s="6" t="str">
        <f>OBV!F641</f>
        <v>BULLISH</v>
      </c>
      <c r="K641" s="6" t="str">
        <f>OBV!G641</f>
        <v>WEAK</v>
      </c>
      <c r="L641" s="6" t="str">
        <f>OBV!H641</f>
        <v>CONFIRMED BULLISH</v>
      </c>
      <c r="M641" s="8">
        <f t="shared" si="90"/>
        <v>25</v>
      </c>
      <c r="N641" s="8">
        <f t="shared" si="91"/>
        <v>100</v>
      </c>
      <c r="O641" s="8">
        <f t="shared" si="92"/>
        <v>0</v>
      </c>
      <c r="P641" s="8">
        <f t="shared" si="93"/>
        <v>67</v>
      </c>
      <c r="Q641" s="9">
        <f t="shared" si="94"/>
        <v>53.8</v>
      </c>
      <c r="R641" s="9">
        <f t="shared" si="95"/>
        <v>41.75</v>
      </c>
      <c r="S641" s="9">
        <f t="shared" si="96"/>
        <v>48.900000000000006</v>
      </c>
      <c r="T641" s="9">
        <f t="shared" si="97"/>
        <v>48</v>
      </c>
      <c r="U641" s="8">
        <f t="shared" si="98"/>
        <v>48.15</v>
      </c>
      <c r="V641" s="8">
        <f t="shared" si="99"/>
        <v>48.112499999999997</v>
      </c>
    </row>
    <row r="642" spans="1:22" ht="13.5" x14ac:dyDescent="0.25">
      <c r="A642" s="3">
        <f>RSI!A642</f>
        <v>42937</v>
      </c>
      <c r="B642" s="2">
        <f>RSI!B642</f>
        <v>35.486699999999999</v>
      </c>
      <c r="C642" s="2">
        <f>RSI!I642</f>
        <v>60.697038748318917</v>
      </c>
      <c r="D642" s="2">
        <f>MACD!E642</f>
        <v>-0.5520239615733189</v>
      </c>
      <c r="E642" s="2">
        <f>MACD!F642</f>
        <v>-0.1103046831758878</v>
      </c>
      <c r="F642" s="2">
        <f>'Moving Avg'!D642</f>
        <v>35.486699999999999</v>
      </c>
      <c r="G642" s="2">
        <f>'Moving Avg'!F642</f>
        <v>34.719385000000017</v>
      </c>
      <c r="H642" s="2">
        <f>'Moving Avg'!G642</f>
        <v>35.151572000000002</v>
      </c>
      <c r="I642" s="2">
        <f>'Moving Avg'!H642</f>
        <v>37.091244999999979</v>
      </c>
      <c r="J642" s="6" t="str">
        <f>OBV!F642</f>
        <v>BULLISH</v>
      </c>
      <c r="K642" s="6" t="str">
        <f>OBV!G642</f>
        <v>WEAK</v>
      </c>
      <c r="L642" s="6" t="str">
        <f>OBV!H642</f>
        <v>CONFIRMED BULLISH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100</v>
      </c>
      <c r="O642" s="8">
        <f t="shared" ref="O642:O705" si="102">IF(F642-I642&gt;10,100,IF(F642-I642&gt;5,75, IF(F642-I642&gt;0,50,0)))</f>
        <v>0</v>
      </c>
      <c r="P642" s="8">
        <f t="shared" ref="P642:P705" si="103">IF(L642="confirmed bullish", 34, IF(L642="bullish divergence",17, 0))+IF(J642="bullish",33,IF(J642="bearish",0,16.5))+IF(K642="strong",33,IF(K642="weak",0,16.5))</f>
        <v>67</v>
      </c>
      <c r="Q642" s="9">
        <f t="shared" si="94"/>
        <v>53.8</v>
      </c>
      <c r="R642" s="9">
        <f t="shared" si="95"/>
        <v>41.75</v>
      </c>
      <c r="S642" s="9">
        <f t="shared" si="96"/>
        <v>48.900000000000006</v>
      </c>
      <c r="T642" s="9">
        <f t="shared" si="97"/>
        <v>48</v>
      </c>
      <c r="U642" s="8">
        <f t="shared" si="98"/>
        <v>48.15</v>
      </c>
      <c r="V642" s="8">
        <f t="shared" si="99"/>
        <v>48.112499999999997</v>
      </c>
    </row>
    <row r="643" spans="1:22" ht="13.5" x14ac:dyDescent="0.25">
      <c r="A643" s="3">
        <f>RSI!A643</f>
        <v>42940</v>
      </c>
      <c r="B643" s="2">
        <f>RSI!B643</f>
        <v>34.335799999999999</v>
      </c>
      <c r="C643" s="2">
        <f>RSI!I643</f>
        <v>40.566163123165012</v>
      </c>
      <c r="D643" s="2">
        <f>MACD!E643</f>
        <v>-0.56377175126051071</v>
      </c>
      <c r="E643" s="2">
        <f>MACD!F643</f>
        <v>-0.20099809679281239</v>
      </c>
      <c r="F643" s="2">
        <f>'Moving Avg'!D643</f>
        <v>35.256520000000002</v>
      </c>
      <c r="G643" s="2">
        <f>'Moving Avg'!F643</f>
        <v>34.665785000000007</v>
      </c>
      <c r="H643" s="2">
        <f>'Moving Avg'!G643</f>
        <v>35.127555999999998</v>
      </c>
      <c r="I643" s="2">
        <f>'Moving Avg'!H643</f>
        <v>37.067435999999979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  <c r="M643" s="8">
        <f t="shared" si="100"/>
        <v>25</v>
      </c>
      <c r="N643" s="8">
        <f t="shared" si="101"/>
        <v>100</v>
      </c>
      <c r="O643" s="8">
        <f t="shared" si="102"/>
        <v>0</v>
      </c>
      <c r="P643" s="8">
        <f t="shared" si="103"/>
        <v>16.5</v>
      </c>
      <c r="Q643" s="9">
        <f t="shared" ref="Q643:Q706" si="104">0.35*M643+N643*0.35+O643*0.15+P643*0.15</f>
        <v>46.225000000000001</v>
      </c>
      <c r="R643" s="9">
        <f t="shared" ref="R643:R706" si="105">M643*0.2+N643*0.2+O643*0.35+P643*0.25</f>
        <v>29.125</v>
      </c>
      <c r="S643" s="9">
        <f t="shared" ref="S643:S706" si="106">M643*0.15+N643*0.15+O643*0.25+P643*0.45</f>
        <v>26.175000000000001</v>
      </c>
      <c r="T643" s="9">
        <f t="shared" ref="T643:T706" si="107">0.25*SUM(M643:P643)</f>
        <v>35.375</v>
      </c>
      <c r="U643" s="8">
        <f t="shared" ref="U643:U706" si="108">SUM(Q643:S643)/3</f>
        <v>33.841666666666661</v>
      </c>
      <c r="V643" s="8">
        <f t="shared" ref="V643:V706" si="109">SUM(Q643:T643)/4</f>
        <v>34.224999999999994</v>
      </c>
    </row>
    <row r="644" spans="1:22" ht="13.5" x14ac:dyDescent="0.25">
      <c r="A644" s="3">
        <f>RSI!A644</f>
        <v>42942</v>
      </c>
      <c r="B644" s="2">
        <f>RSI!B644</f>
        <v>34.5276</v>
      </c>
      <c r="C644" s="2">
        <f>RSI!I644</f>
        <v>43.905143739064819</v>
      </c>
      <c r="D644" s="2">
        <f>MACD!E644</f>
        <v>-0.58406222179879563</v>
      </c>
      <c r="E644" s="2">
        <f>MACD!F644</f>
        <v>-0.27761092179400904</v>
      </c>
      <c r="F644" s="2">
        <f>'Moving Avg'!D644</f>
        <v>35.064700000000002</v>
      </c>
      <c r="G644" s="2">
        <f>'Moving Avg'!F644</f>
        <v>34.621775</v>
      </c>
      <c r="H644" s="2">
        <f>'Moving Avg'!G644</f>
        <v>35.107376000000002</v>
      </c>
      <c r="I644" s="2">
        <f>'Moving Avg'!H644</f>
        <v>37.048220499999985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  <c r="M644" s="8">
        <f t="shared" si="100"/>
        <v>25</v>
      </c>
      <c r="N644" s="8">
        <f t="shared" si="101"/>
        <v>100</v>
      </c>
      <c r="O644" s="8">
        <f t="shared" si="102"/>
        <v>0</v>
      </c>
      <c r="P644" s="8">
        <f t="shared" si="103"/>
        <v>16.5</v>
      </c>
      <c r="Q644" s="9">
        <f t="shared" si="104"/>
        <v>46.225000000000001</v>
      </c>
      <c r="R644" s="9">
        <f t="shared" si="105"/>
        <v>29.125</v>
      </c>
      <c r="S644" s="9">
        <f t="shared" si="106"/>
        <v>26.175000000000001</v>
      </c>
      <c r="T644" s="9">
        <f t="shared" si="107"/>
        <v>35.375</v>
      </c>
      <c r="U644" s="8">
        <f t="shared" si="108"/>
        <v>33.841666666666661</v>
      </c>
      <c r="V644" s="8">
        <f t="shared" si="109"/>
        <v>34.224999999999994</v>
      </c>
    </row>
    <row r="645" spans="1:22" ht="13.5" x14ac:dyDescent="0.25">
      <c r="A645" s="3">
        <f>RSI!A645</f>
        <v>42943</v>
      </c>
      <c r="B645" s="2">
        <f>RSI!B645</f>
        <v>35.007100000000001</v>
      </c>
      <c r="C645" s="2">
        <f>RSI!I645</f>
        <v>51.274965391062025</v>
      </c>
      <c r="D645" s="2">
        <f>MACD!E645</f>
        <v>-0.49232669618863412</v>
      </c>
      <c r="E645" s="2">
        <f>MACD!F645</f>
        <v>-0.32055407667293406</v>
      </c>
      <c r="F645" s="2">
        <f>'Moving Avg'!D645</f>
        <v>34.968780000000002</v>
      </c>
      <c r="G645" s="2">
        <f>'Moving Avg'!F645</f>
        <v>34.601739999999999</v>
      </c>
      <c r="H645" s="2">
        <f>'Moving Avg'!G645</f>
        <v>35.098993999999998</v>
      </c>
      <c r="I645" s="2">
        <f>'Moving Avg'!H645</f>
        <v>37.037153499999981</v>
      </c>
      <c r="J645" s="6" t="str">
        <f>OBV!F645</f>
        <v>BULLISH</v>
      </c>
      <c r="K645" s="6" t="str">
        <f>OBV!G645</f>
        <v>WEAK</v>
      </c>
      <c r="L645" s="6" t="str">
        <f>OBV!H645</f>
        <v>BULLISH DIVERGENCE</v>
      </c>
      <c r="M645" s="8">
        <f t="shared" si="100"/>
        <v>25</v>
      </c>
      <c r="N645" s="8">
        <f t="shared" si="101"/>
        <v>100</v>
      </c>
      <c r="O645" s="8">
        <f t="shared" si="102"/>
        <v>0</v>
      </c>
      <c r="P645" s="8">
        <f t="shared" si="103"/>
        <v>50</v>
      </c>
      <c r="Q645" s="9">
        <f t="shared" si="104"/>
        <v>51.25</v>
      </c>
      <c r="R645" s="9">
        <f t="shared" si="105"/>
        <v>37.5</v>
      </c>
      <c r="S645" s="9">
        <f t="shared" si="106"/>
        <v>41.25</v>
      </c>
      <c r="T645" s="9">
        <f t="shared" si="107"/>
        <v>43.75</v>
      </c>
      <c r="U645" s="8">
        <f t="shared" si="108"/>
        <v>43.333333333333336</v>
      </c>
      <c r="V645" s="8">
        <f t="shared" si="109"/>
        <v>43.4375</v>
      </c>
    </row>
    <row r="646" spans="1:22" ht="13.5" x14ac:dyDescent="0.25">
      <c r="A646" s="3">
        <f>RSI!A646</f>
        <v>42944</v>
      </c>
      <c r="B646" s="2">
        <f>RSI!B646</f>
        <v>35.007100000000001</v>
      </c>
      <c r="C646" s="2">
        <f>RSI!I646</f>
        <v>51.274965391062025</v>
      </c>
      <c r="D646" s="2">
        <f>MACD!E646</f>
        <v>-0.41528003998478624</v>
      </c>
      <c r="E646" s="2">
        <f>MACD!F646</f>
        <v>-0.3394992693353045</v>
      </c>
      <c r="F646" s="2">
        <f>'Moving Avg'!D646</f>
        <v>34.872860000000003</v>
      </c>
      <c r="G646" s="2">
        <f>'Moving Avg'!F646</f>
        <v>34.634615000000004</v>
      </c>
      <c r="H646" s="2">
        <f>'Moving Avg'!G646</f>
        <v>35.090611999999993</v>
      </c>
      <c r="I646" s="2">
        <f>'Moving Avg'!H646</f>
        <v>37.020795499999984</v>
      </c>
      <c r="J646" s="6" t="str">
        <f>OBV!F646</f>
        <v>BULLISH</v>
      </c>
      <c r="K646" s="6" t="str">
        <f>OBV!G646</f>
        <v>WEAK</v>
      </c>
      <c r="L646" s="6" t="str">
        <f>OBV!H646</f>
        <v>BULLISH DIVERGENCE</v>
      </c>
      <c r="M646" s="8">
        <f t="shared" si="100"/>
        <v>25</v>
      </c>
      <c r="N646" s="8">
        <f t="shared" si="101"/>
        <v>100</v>
      </c>
      <c r="O646" s="8">
        <f t="shared" si="102"/>
        <v>0</v>
      </c>
      <c r="P646" s="8">
        <f t="shared" si="103"/>
        <v>50</v>
      </c>
      <c r="Q646" s="9">
        <f t="shared" si="104"/>
        <v>51.25</v>
      </c>
      <c r="R646" s="9">
        <f t="shared" si="105"/>
        <v>37.5</v>
      </c>
      <c r="S646" s="9">
        <f t="shared" si="106"/>
        <v>41.25</v>
      </c>
      <c r="T646" s="9">
        <f t="shared" si="107"/>
        <v>43.75</v>
      </c>
      <c r="U646" s="8">
        <f t="shared" si="108"/>
        <v>43.333333333333336</v>
      </c>
      <c r="V646" s="8">
        <f t="shared" si="109"/>
        <v>43.4375</v>
      </c>
    </row>
    <row r="647" spans="1:22" ht="13.5" x14ac:dyDescent="0.25">
      <c r="A647" s="3">
        <f>RSI!A647</f>
        <v>42947</v>
      </c>
      <c r="B647" s="2">
        <f>RSI!B647</f>
        <v>35.994999999999997</v>
      </c>
      <c r="C647" s="2">
        <f>RSI!I647</f>
        <v>62.916462513528444</v>
      </c>
      <c r="D647" s="2">
        <f>MACD!E647</f>
        <v>-0.42379755959733245</v>
      </c>
      <c r="E647" s="2">
        <f>MACD!F647</f>
        <v>-0.35635892738771013</v>
      </c>
      <c r="F647" s="2">
        <f>'Moving Avg'!D647</f>
        <v>34.974519999999998</v>
      </c>
      <c r="G647" s="2">
        <f>'Moving Avg'!F647</f>
        <v>34.764274999999998</v>
      </c>
      <c r="H647" s="2">
        <f>'Moving Avg'!G647</f>
        <v>35.101987999999999</v>
      </c>
      <c r="I647" s="2">
        <f>'Moving Avg'!H647</f>
        <v>37.015081999999985</v>
      </c>
      <c r="J647" s="6" t="str">
        <f>OBV!F647</f>
        <v>BULLISH</v>
      </c>
      <c r="K647" s="6" t="str">
        <f>OBV!G647</f>
        <v>WEAK</v>
      </c>
      <c r="L647" s="6" t="str">
        <f>OBV!H647</f>
        <v>CONFIRMED BULLISH</v>
      </c>
      <c r="M647" s="8">
        <f t="shared" si="100"/>
        <v>25</v>
      </c>
      <c r="N647" s="8">
        <f t="shared" si="101"/>
        <v>100</v>
      </c>
      <c r="O647" s="8">
        <f t="shared" si="102"/>
        <v>0</v>
      </c>
      <c r="P647" s="8">
        <f t="shared" si="103"/>
        <v>67</v>
      </c>
      <c r="Q647" s="9">
        <f t="shared" si="104"/>
        <v>53.8</v>
      </c>
      <c r="R647" s="9">
        <f t="shared" si="105"/>
        <v>41.75</v>
      </c>
      <c r="S647" s="9">
        <f t="shared" si="106"/>
        <v>48.900000000000006</v>
      </c>
      <c r="T647" s="9">
        <f t="shared" si="107"/>
        <v>48</v>
      </c>
      <c r="U647" s="8">
        <f t="shared" si="108"/>
        <v>48.15</v>
      </c>
      <c r="V647" s="8">
        <f t="shared" si="109"/>
        <v>48.112499999999997</v>
      </c>
    </row>
    <row r="648" spans="1:22" ht="13.5" x14ac:dyDescent="0.25">
      <c r="A648" s="3">
        <f>RSI!A648</f>
        <v>42948</v>
      </c>
      <c r="B648" s="2">
        <f>RSI!B648</f>
        <v>35.994999999999997</v>
      </c>
      <c r="C648" s="2">
        <f>RSI!I648</f>
        <v>62.916462513528444</v>
      </c>
      <c r="D648" s="2">
        <f>MACD!E648</f>
        <v>-0.35765889194792777</v>
      </c>
      <c r="E648" s="2">
        <f>MACD!F648</f>
        <v>-0.35661892029975367</v>
      </c>
      <c r="F648" s="2">
        <f>'Moving Avg'!D648</f>
        <v>35.306359999999998</v>
      </c>
      <c r="G648" s="2">
        <f>'Moving Avg'!F648</f>
        <v>34.892555000000002</v>
      </c>
      <c r="H648" s="2">
        <f>'Moving Avg'!G648</f>
        <v>35.11336399999999</v>
      </c>
      <c r="I648" s="2">
        <f>'Moving Avg'!H648</f>
        <v>37.011024999999982</v>
      </c>
      <c r="J648" s="6" t="str">
        <f>OBV!F648</f>
        <v>BULLISH</v>
      </c>
      <c r="K648" s="6" t="str">
        <f>OBV!G648</f>
        <v>WEAK</v>
      </c>
      <c r="L648" s="6" t="str">
        <f>OBV!H648</f>
        <v>CONFIRMED BULLISH</v>
      </c>
      <c r="M648" s="8">
        <f t="shared" si="100"/>
        <v>25</v>
      </c>
      <c r="N648" s="8">
        <f t="shared" si="101"/>
        <v>45</v>
      </c>
      <c r="O648" s="8">
        <f t="shared" si="102"/>
        <v>0</v>
      </c>
      <c r="P648" s="8">
        <f t="shared" si="103"/>
        <v>67</v>
      </c>
      <c r="Q648" s="9">
        <f t="shared" si="104"/>
        <v>34.549999999999997</v>
      </c>
      <c r="R648" s="9">
        <f t="shared" si="105"/>
        <v>30.75</v>
      </c>
      <c r="S648" s="9">
        <f t="shared" si="106"/>
        <v>40.650000000000006</v>
      </c>
      <c r="T648" s="9">
        <f t="shared" si="107"/>
        <v>34.25</v>
      </c>
      <c r="U648" s="8">
        <f t="shared" si="108"/>
        <v>35.31666666666667</v>
      </c>
      <c r="V648" s="8">
        <f t="shared" si="109"/>
        <v>35.049999999999997</v>
      </c>
    </row>
    <row r="649" spans="1:22" ht="13.5" x14ac:dyDescent="0.25">
      <c r="A649" s="3">
        <f>RSI!A649</f>
        <v>42949</v>
      </c>
      <c r="B649" s="2">
        <f>RSI!B649</f>
        <v>35.994999999999997</v>
      </c>
      <c r="C649" s="2">
        <f>RSI!I649</f>
        <v>62.916462513528444</v>
      </c>
      <c r="D649" s="2">
        <f>MACD!E649</f>
        <v>-0.30755755527734152</v>
      </c>
      <c r="E649" s="2">
        <f>MACD!F649</f>
        <v>-0.34680664729527128</v>
      </c>
      <c r="F649" s="2">
        <f>'Moving Avg'!D649</f>
        <v>35.59984</v>
      </c>
      <c r="G649" s="2">
        <f>'Moving Avg'!F649</f>
        <v>34.990009999999998</v>
      </c>
      <c r="H649" s="2">
        <f>'Moving Avg'!G649</f>
        <v>35.124739999999989</v>
      </c>
      <c r="I649" s="2">
        <f>'Moving Avg'!H649</f>
        <v>37.001722999999984</v>
      </c>
      <c r="J649" s="6" t="str">
        <f>OBV!F649</f>
        <v>BULLISH</v>
      </c>
      <c r="K649" s="6" t="str">
        <f>OBV!G649</f>
        <v>WEAK</v>
      </c>
      <c r="L649" s="6" t="str">
        <f>OBV!H649</f>
        <v>CONFIRMED BULLISH</v>
      </c>
      <c r="M649" s="8">
        <f t="shared" si="100"/>
        <v>25</v>
      </c>
      <c r="N649" s="8">
        <f t="shared" si="101"/>
        <v>0</v>
      </c>
      <c r="O649" s="8">
        <f t="shared" si="102"/>
        <v>0</v>
      </c>
      <c r="P649" s="8">
        <f t="shared" si="103"/>
        <v>67</v>
      </c>
      <c r="Q649" s="9">
        <f t="shared" si="104"/>
        <v>18.799999999999997</v>
      </c>
      <c r="R649" s="9">
        <f t="shared" si="105"/>
        <v>21.75</v>
      </c>
      <c r="S649" s="9">
        <f t="shared" si="106"/>
        <v>33.900000000000006</v>
      </c>
      <c r="T649" s="9">
        <f t="shared" si="107"/>
        <v>23</v>
      </c>
      <c r="U649" s="8">
        <f t="shared" si="108"/>
        <v>24.816666666666666</v>
      </c>
      <c r="V649" s="8">
        <f t="shared" si="109"/>
        <v>24.362500000000001</v>
      </c>
    </row>
    <row r="650" spans="1:22" ht="13.5" x14ac:dyDescent="0.25">
      <c r="A650" s="3">
        <f>RSI!A650</f>
        <v>42950</v>
      </c>
      <c r="B650" s="2">
        <f>RSI!B650</f>
        <v>35.994999999999997</v>
      </c>
      <c r="C650" s="2">
        <f>RSI!I650</f>
        <v>62.916462513528444</v>
      </c>
      <c r="D650" s="2">
        <f>MACD!E650</f>
        <v>-0.27059203446388835</v>
      </c>
      <c r="E650" s="2">
        <f>MACD!F650</f>
        <v>-0.3315637247289947</v>
      </c>
      <c r="F650" s="2">
        <f>'Moving Avg'!D650</f>
        <v>35.797420000000002</v>
      </c>
      <c r="G650" s="2">
        <f>'Moving Avg'!F650</f>
        <v>35.07826</v>
      </c>
      <c r="H650" s="2">
        <f>'Moving Avg'!G650</f>
        <v>35.136115999999987</v>
      </c>
      <c r="I650" s="2">
        <f>'Moving Avg'!H650</f>
        <v>36.992420999999979</v>
      </c>
      <c r="J650" s="6" t="str">
        <f>OBV!F650</f>
        <v>BULLISH</v>
      </c>
      <c r="K650" s="6" t="str">
        <f>OBV!G650</f>
        <v>WEAK</v>
      </c>
      <c r="L650" s="6" t="str">
        <f>OBV!H650</f>
        <v>CONFIRMED BULLISH</v>
      </c>
      <c r="M650" s="8">
        <f t="shared" si="100"/>
        <v>25</v>
      </c>
      <c r="N650" s="8">
        <f t="shared" si="101"/>
        <v>0</v>
      </c>
      <c r="O650" s="8">
        <f t="shared" si="102"/>
        <v>0</v>
      </c>
      <c r="P650" s="8">
        <f t="shared" si="103"/>
        <v>67</v>
      </c>
      <c r="Q650" s="9">
        <f t="shared" si="104"/>
        <v>18.799999999999997</v>
      </c>
      <c r="R650" s="9">
        <f t="shared" si="105"/>
        <v>21.75</v>
      </c>
      <c r="S650" s="9">
        <f t="shared" si="106"/>
        <v>33.900000000000006</v>
      </c>
      <c r="T650" s="9">
        <f t="shared" si="107"/>
        <v>23</v>
      </c>
      <c r="U650" s="8">
        <f t="shared" si="108"/>
        <v>24.816666666666666</v>
      </c>
      <c r="V650" s="8">
        <f t="shared" si="109"/>
        <v>24.362500000000001</v>
      </c>
    </row>
    <row r="651" spans="1:22" ht="13.5" x14ac:dyDescent="0.25">
      <c r="A651" s="3">
        <f>RSI!A651</f>
        <v>42951</v>
      </c>
      <c r="B651" s="2">
        <f>RSI!B651</f>
        <v>35.994999999999997</v>
      </c>
      <c r="C651" s="2">
        <f>RSI!I651</f>
        <v>62.916462513528437</v>
      </c>
      <c r="D651" s="2">
        <f>MACD!E651</f>
        <v>-0.24433936676715007</v>
      </c>
      <c r="E651" s="2">
        <f>MACD!F651</f>
        <v>-0.3141188531366258</v>
      </c>
      <c r="F651" s="2">
        <f>'Moving Avg'!D651</f>
        <v>35.994999999999997</v>
      </c>
      <c r="G651" s="2">
        <f>'Moving Avg'!F651</f>
        <v>35.166510000000002</v>
      </c>
      <c r="H651" s="2">
        <f>'Moving Avg'!G651</f>
        <v>35.147491999999986</v>
      </c>
      <c r="I651" s="2">
        <f>'Moving Avg'!H651</f>
        <v>36.983210999999983</v>
      </c>
      <c r="J651" s="6" t="str">
        <f>OBV!F651</f>
        <v>BULLISH</v>
      </c>
      <c r="K651" s="6" t="str">
        <f>OBV!G651</f>
        <v>WEAK</v>
      </c>
      <c r="L651" s="6" t="str">
        <f>OBV!H651</f>
        <v>CONFIRMED BULLISH</v>
      </c>
      <c r="M651" s="8">
        <f t="shared" si="100"/>
        <v>25</v>
      </c>
      <c r="N651" s="8">
        <f t="shared" si="101"/>
        <v>0</v>
      </c>
      <c r="O651" s="8">
        <f t="shared" si="102"/>
        <v>0</v>
      </c>
      <c r="P651" s="8">
        <f t="shared" si="103"/>
        <v>67</v>
      </c>
      <c r="Q651" s="9">
        <f t="shared" si="104"/>
        <v>18.799999999999997</v>
      </c>
      <c r="R651" s="9">
        <f t="shared" si="105"/>
        <v>21.75</v>
      </c>
      <c r="S651" s="9">
        <f t="shared" si="106"/>
        <v>33.900000000000006</v>
      </c>
      <c r="T651" s="9">
        <f t="shared" si="107"/>
        <v>23</v>
      </c>
      <c r="U651" s="8">
        <f t="shared" si="108"/>
        <v>24.816666666666666</v>
      </c>
      <c r="V651" s="8">
        <f t="shared" si="109"/>
        <v>24.362500000000001</v>
      </c>
    </row>
    <row r="652" spans="1:22" ht="13.5" x14ac:dyDescent="0.25">
      <c r="A652" s="3">
        <f>RSI!A652</f>
        <v>42954</v>
      </c>
      <c r="B652" s="2">
        <f>RSI!B652</f>
        <v>35.994999999999997</v>
      </c>
      <c r="C652" s="2">
        <f>RSI!I652</f>
        <v>62.916462513528437</v>
      </c>
      <c r="D652" s="2">
        <f>MACD!E652</f>
        <v>-0.22677913575954278</v>
      </c>
      <c r="E652" s="2">
        <f>MACD!F652</f>
        <v>-0.29665090966120922</v>
      </c>
      <c r="F652" s="2">
        <f>'Moving Avg'!D652</f>
        <v>35.994999999999997</v>
      </c>
      <c r="G652" s="2">
        <f>'Moving Avg'!F652</f>
        <v>35.263964999999999</v>
      </c>
      <c r="H652" s="2">
        <f>'Moving Avg'!G652</f>
        <v>35.158867999999977</v>
      </c>
      <c r="I652" s="2">
        <f>'Moving Avg'!H652</f>
        <v>36.974552999999986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  <c r="M652" s="8">
        <f t="shared" si="100"/>
        <v>25</v>
      </c>
      <c r="N652" s="8">
        <f t="shared" si="101"/>
        <v>0</v>
      </c>
      <c r="O652" s="8">
        <f t="shared" si="102"/>
        <v>0</v>
      </c>
      <c r="P652" s="8">
        <f t="shared" si="103"/>
        <v>33</v>
      </c>
      <c r="Q652" s="9">
        <f t="shared" si="104"/>
        <v>13.7</v>
      </c>
      <c r="R652" s="9">
        <f t="shared" si="105"/>
        <v>13.25</v>
      </c>
      <c r="S652" s="9">
        <f t="shared" si="106"/>
        <v>18.600000000000001</v>
      </c>
      <c r="T652" s="9">
        <f t="shared" si="107"/>
        <v>14.5</v>
      </c>
      <c r="U652" s="8">
        <f t="shared" si="108"/>
        <v>15.183333333333332</v>
      </c>
      <c r="V652" s="8">
        <f t="shared" si="109"/>
        <v>15.012499999999999</v>
      </c>
    </row>
    <row r="653" spans="1:22" ht="13.5" x14ac:dyDescent="0.25">
      <c r="A653" s="3">
        <f>RSI!A653</f>
        <v>42955</v>
      </c>
      <c r="B653" s="2">
        <f>RSI!B653</f>
        <v>35.994999999999997</v>
      </c>
      <c r="C653" s="2">
        <f>RSI!I653</f>
        <v>62.916462513528437</v>
      </c>
      <c r="D653" s="2">
        <f>MACD!E653</f>
        <v>-0.39329087345147684</v>
      </c>
      <c r="E653" s="2">
        <f>MACD!F653</f>
        <v>-0.31597890241926274</v>
      </c>
      <c r="F653" s="2">
        <f>'Moving Avg'!D653</f>
        <v>35.994999999999997</v>
      </c>
      <c r="G653" s="2">
        <f>'Moving Avg'!F653</f>
        <v>35.361419999999995</v>
      </c>
      <c r="H653" s="2">
        <f>'Moving Avg'!G653</f>
        <v>35.170611999999977</v>
      </c>
      <c r="I653" s="2">
        <f>'Moving Avg'!H653</f>
        <v>36.97095599999998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  <c r="M653" s="8">
        <f t="shared" si="100"/>
        <v>25</v>
      </c>
      <c r="N653" s="8">
        <f t="shared" si="101"/>
        <v>100</v>
      </c>
      <c r="O653" s="8">
        <f t="shared" si="102"/>
        <v>0</v>
      </c>
      <c r="P653" s="8">
        <f t="shared" si="103"/>
        <v>33</v>
      </c>
      <c r="Q653" s="9">
        <f t="shared" si="104"/>
        <v>48.7</v>
      </c>
      <c r="R653" s="9">
        <f t="shared" si="105"/>
        <v>33.25</v>
      </c>
      <c r="S653" s="9">
        <f t="shared" si="106"/>
        <v>33.6</v>
      </c>
      <c r="T653" s="9">
        <f t="shared" si="107"/>
        <v>39.5</v>
      </c>
      <c r="U653" s="8">
        <f t="shared" si="108"/>
        <v>38.516666666666673</v>
      </c>
      <c r="V653" s="8">
        <f t="shared" si="109"/>
        <v>38.762500000000003</v>
      </c>
    </row>
    <row r="654" spans="1:22" ht="13.5" x14ac:dyDescent="0.25">
      <c r="A654" s="3">
        <f>RSI!A654</f>
        <v>42956</v>
      </c>
      <c r="B654" s="2">
        <f>RSI!B654</f>
        <v>35.994999999999997</v>
      </c>
      <c r="C654" s="2">
        <f>RSI!I654</f>
        <v>62.916462513528437</v>
      </c>
      <c r="D654" s="2">
        <f>MACD!E654</f>
        <v>-0.50866741012234229</v>
      </c>
      <c r="E654" s="2">
        <f>MACD!F654</f>
        <v>-0.35451660395987866</v>
      </c>
      <c r="F654" s="2">
        <f>'Moving Avg'!D654</f>
        <v>35.994999999999997</v>
      </c>
      <c r="G654" s="2">
        <f>'Moving Avg'!F654</f>
        <v>35.458874999999992</v>
      </c>
      <c r="H654" s="2">
        <f>'Moving Avg'!G654</f>
        <v>35.180883999999971</v>
      </c>
      <c r="I654" s="2">
        <f>'Moving Avg'!H654</f>
        <v>36.967404999999985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  <c r="M654" s="8">
        <f t="shared" si="100"/>
        <v>25</v>
      </c>
      <c r="N654" s="8">
        <f t="shared" si="101"/>
        <v>100</v>
      </c>
      <c r="O654" s="8">
        <f t="shared" si="102"/>
        <v>0</v>
      </c>
      <c r="P654" s="8">
        <f t="shared" si="103"/>
        <v>33</v>
      </c>
      <c r="Q654" s="9">
        <f t="shared" si="104"/>
        <v>48.7</v>
      </c>
      <c r="R654" s="9">
        <f t="shared" si="105"/>
        <v>33.25</v>
      </c>
      <c r="S654" s="9">
        <f t="shared" si="106"/>
        <v>33.6</v>
      </c>
      <c r="T654" s="9">
        <f t="shared" si="107"/>
        <v>39.5</v>
      </c>
      <c r="U654" s="8">
        <f t="shared" si="108"/>
        <v>38.516666666666673</v>
      </c>
      <c r="V654" s="8">
        <f t="shared" si="109"/>
        <v>38.762500000000003</v>
      </c>
    </row>
    <row r="655" spans="1:22" ht="13.5" x14ac:dyDescent="0.25">
      <c r="A655" s="3">
        <f>RSI!A655</f>
        <v>42957</v>
      </c>
      <c r="B655" s="2">
        <f>RSI!B655</f>
        <v>35.994999999999997</v>
      </c>
      <c r="C655" s="2">
        <f>RSI!I655</f>
        <v>62.916462513528437</v>
      </c>
      <c r="D655" s="2">
        <f>MACD!E655</f>
        <v>-0.5362186293360196</v>
      </c>
      <c r="E655" s="2">
        <f>MACD!F655</f>
        <v>-0.39085700903510689</v>
      </c>
      <c r="F655" s="2">
        <f>'Moving Avg'!D655</f>
        <v>35.994999999999997</v>
      </c>
      <c r="G655" s="2">
        <f>'Moving Avg'!F655</f>
        <v>35.510184999999993</v>
      </c>
      <c r="H655" s="2">
        <f>'Moving Avg'!G655</f>
        <v>35.191155999999971</v>
      </c>
      <c r="I655" s="2">
        <f>'Moving Avg'!H655</f>
        <v>36.969328999999988</v>
      </c>
      <c r="J655" s="6" t="str">
        <f>OBV!F655</f>
        <v>NEUTRAL</v>
      </c>
      <c r="K655" s="6" t="str">
        <f>OBV!G655</f>
        <v>NEUTRAL</v>
      </c>
      <c r="L655" s="6" t="str">
        <f>OBV!H655</f>
        <v>NEUTRAL</v>
      </c>
      <c r="M655" s="8">
        <f t="shared" si="100"/>
        <v>25</v>
      </c>
      <c r="N655" s="8">
        <f t="shared" si="101"/>
        <v>100</v>
      </c>
      <c r="O655" s="8">
        <f t="shared" si="102"/>
        <v>0</v>
      </c>
      <c r="P655" s="8">
        <f t="shared" si="103"/>
        <v>33</v>
      </c>
      <c r="Q655" s="9">
        <f t="shared" si="104"/>
        <v>48.7</v>
      </c>
      <c r="R655" s="9">
        <f t="shared" si="105"/>
        <v>33.25</v>
      </c>
      <c r="S655" s="9">
        <f t="shared" si="106"/>
        <v>33.6</v>
      </c>
      <c r="T655" s="9">
        <f t="shared" si="107"/>
        <v>39.5</v>
      </c>
      <c r="U655" s="8">
        <f t="shared" si="108"/>
        <v>38.516666666666673</v>
      </c>
      <c r="V655" s="8">
        <f t="shared" si="109"/>
        <v>38.762500000000003</v>
      </c>
    </row>
    <row r="656" spans="1:22" ht="13.5" x14ac:dyDescent="0.25">
      <c r="A656" s="3">
        <f>RSI!A656</f>
        <v>42958</v>
      </c>
      <c r="B656" s="2">
        <f>RSI!B656</f>
        <v>35.994999999999997</v>
      </c>
      <c r="C656" s="2">
        <f>RSI!I656</f>
        <v>62.916462513528437</v>
      </c>
      <c r="D656" s="2">
        <f>MACD!E656</f>
        <v>-0.56295170844262543</v>
      </c>
      <c r="E656" s="2">
        <f>MACD!F656</f>
        <v>-0.42527594891661064</v>
      </c>
      <c r="F656" s="2">
        <f>'Moving Avg'!D656</f>
        <v>35.994999999999997</v>
      </c>
      <c r="G656" s="2">
        <f>'Moving Avg'!F656</f>
        <v>35.561494999999994</v>
      </c>
      <c r="H656" s="2">
        <f>'Moving Avg'!G656</f>
        <v>35.20253199999997</v>
      </c>
      <c r="I656" s="2">
        <f>'Moving Avg'!H656</f>
        <v>36.971390999999983</v>
      </c>
      <c r="J656" s="6" t="str">
        <f>OBV!F656</f>
        <v>NEUTRAL</v>
      </c>
      <c r="K656" s="6" t="str">
        <f>OBV!G656</f>
        <v>NEUTRAL</v>
      </c>
      <c r="L656" s="6" t="str">
        <f>OBV!H656</f>
        <v>NEUTRAL</v>
      </c>
      <c r="M656" s="8">
        <f t="shared" si="100"/>
        <v>25</v>
      </c>
      <c r="N656" s="8">
        <f t="shared" si="101"/>
        <v>100</v>
      </c>
      <c r="O656" s="8">
        <f t="shared" si="102"/>
        <v>0</v>
      </c>
      <c r="P656" s="8">
        <f t="shared" si="103"/>
        <v>33</v>
      </c>
      <c r="Q656" s="9">
        <f t="shared" si="104"/>
        <v>48.7</v>
      </c>
      <c r="R656" s="9">
        <f t="shared" si="105"/>
        <v>33.25</v>
      </c>
      <c r="S656" s="9">
        <f t="shared" si="106"/>
        <v>33.6</v>
      </c>
      <c r="T656" s="9">
        <f t="shared" si="107"/>
        <v>39.5</v>
      </c>
      <c r="U656" s="8">
        <f t="shared" si="108"/>
        <v>38.516666666666673</v>
      </c>
      <c r="V656" s="8">
        <f t="shared" si="109"/>
        <v>38.762500000000003</v>
      </c>
    </row>
    <row r="657" spans="1:22" ht="13.5" x14ac:dyDescent="0.25">
      <c r="A657" s="3">
        <f>RSI!A657</f>
        <v>42961</v>
      </c>
      <c r="B657" s="2">
        <f>RSI!B657</f>
        <v>35.994999999999997</v>
      </c>
      <c r="C657" s="2">
        <f>RSI!I657</f>
        <v>62.916462513528437</v>
      </c>
      <c r="D657" s="2">
        <f>MACD!E657</f>
        <v>-0.43675452872907528</v>
      </c>
      <c r="E657" s="2">
        <f>MACD!F657</f>
        <v>-0.42757166487910359</v>
      </c>
      <c r="F657" s="2">
        <f>'Moving Avg'!D657</f>
        <v>35.994999999999997</v>
      </c>
      <c r="G657" s="2">
        <f>'Moving Avg'!F657</f>
        <v>35.612804999999994</v>
      </c>
      <c r="H657" s="2">
        <f>'Moving Avg'!G657</f>
        <v>35.213907999999968</v>
      </c>
      <c r="I657" s="2">
        <f>'Moving Avg'!H657</f>
        <v>36.974510999999985</v>
      </c>
      <c r="J657" s="6" t="str">
        <f>OBV!F657</f>
        <v>NEUTRAL</v>
      </c>
      <c r="K657" s="6" t="str">
        <f>OBV!G657</f>
        <v>NEUTRAL</v>
      </c>
      <c r="L657" s="6" t="str">
        <f>OBV!H657</f>
        <v>NEUTRAL</v>
      </c>
      <c r="M657" s="8">
        <f t="shared" si="100"/>
        <v>25</v>
      </c>
      <c r="N657" s="8">
        <f t="shared" si="101"/>
        <v>45</v>
      </c>
      <c r="O657" s="8">
        <f t="shared" si="102"/>
        <v>0</v>
      </c>
      <c r="P657" s="8">
        <f t="shared" si="103"/>
        <v>33</v>
      </c>
      <c r="Q657" s="9">
        <f t="shared" si="104"/>
        <v>29.45</v>
      </c>
      <c r="R657" s="9">
        <f t="shared" si="105"/>
        <v>22.25</v>
      </c>
      <c r="S657" s="9">
        <f t="shared" si="106"/>
        <v>25.35</v>
      </c>
      <c r="T657" s="9">
        <f t="shared" si="107"/>
        <v>25.75</v>
      </c>
      <c r="U657" s="8">
        <f t="shared" si="108"/>
        <v>25.683333333333337</v>
      </c>
      <c r="V657" s="8">
        <f t="shared" si="109"/>
        <v>25.700000000000003</v>
      </c>
    </row>
    <row r="658" spans="1:22" ht="13.5" x14ac:dyDescent="0.25">
      <c r="A658" s="3">
        <f>RSI!A658</f>
        <v>42962</v>
      </c>
      <c r="B658" s="2">
        <f>RSI!B658</f>
        <v>35.994999999999997</v>
      </c>
      <c r="C658" s="2">
        <f>RSI!I658</f>
        <v>62.916462513528437</v>
      </c>
      <c r="D658" s="2">
        <f>MACD!E658</f>
        <v>-0.33290483489390965</v>
      </c>
      <c r="E658" s="2">
        <f>MACD!F658</f>
        <v>-0.40863829888206482</v>
      </c>
      <c r="F658" s="2">
        <f>'Moving Avg'!D658</f>
        <v>35.994999999999997</v>
      </c>
      <c r="G658" s="2">
        <f>'Moving Avg'!F658</f>
        <v>35.638220000000004</v>
      </c>
      <c r="H658" s="2">
        <f>'Moving Avg'!G658</f>
        <v>35.225283999999967</v>
      </c>
      <c r="I658" s="2">
        <f>'Moving Avg'!H658</f>
        <v>36.979655499999986</v>
      </c>
      <c r="J658" s="6" t="str">
        <f>OBV!F658</f>
        <v>NEUTRAL</v>
      </c>
      <c r="K658" s="6" t="str">
        <f>OBV!G658</f>
        <v>NEUTRAL</v>
      </c>
      <c r="L658" s="6" t="str">
        <f>OBV!H658</f>
        <v>NEUTRAL</v>
      </c>
      <c r="M658" s="8">
        <f t="shared" si="100"/>
        <v>25</v>
      </c>
      <c r="N658" s="8">
        <f t="shared" si="101"/>
        <v>0</v>
      </c>
      <c r="O658" s="8">
        <f t="shared" si="102"/>
        <v>0</v>
      </c>
      <c r="P658" s="8">
        <f t="shared" si="103"/>
        <v>33</v>
      </c>
      <c r="Q658" s="9">
        <f t="shared" si="104"/>
        <v>13.7</v>
      </c>
      <c r="R658" s="9">
        <f t="shared" si="105"/>
        <v>13.25</v>
      </c>
      <c r="S658" s="9">
        <f t="shared" si="106"/>
        <v>18.600000000000001</v>
      </c>
      <c r="T658" s="9">
        <f t="shared" si="107"/>
        <v>14.5</v>
      </c>
      <c r="U658" s="8">
        <f t="shared" si="108"/>
        <v>15.183333333333332</v>
      </c>
      <c r="V658" s="8">
        <f t="shared" si="109"/>
        <v>15.012499999999999</v>
      </c>
    </row>
    <row r="659" spans="1:22" ht="13.5" x14ac:dyDescent="0.25">
      <c r="A659" s="3">
        <f>RSI!A659</f>
        <v>42963</v>
      </c>
      <c r="B659" s="2">
        <f>RSI!B659</f>
        <v>35.994999999999997</v>
      </c>
      <c r="C659" s="2">
        <f>RSI!I659</f>
        <v>62.916462513528437</v>
      </c>
      <c r="D659" s="2">
        <f>MACD!E659</f>
        <v>-0.24774732736044314</v>
      </c>
      <c r="E659" s="2">
        <f>MACD!F659</f>
        <v>-0.37646010457774048</v>
      </c>
      <c r="F659" s="2">
        <f>'Moving Avg'!D659</f>
        <v>35.994999999999997</v>
      </c>
      <c r="G659" s="2">
        <f>'Moving Avg'!F659</f>
        <v>35.663634999999999</v>
      </c>
      <c r="H659" s="2">
        <f>'Moving Avg'!G659</f>
        <v>35.227457999999963</v>
      </c>
      <c r="I659" s="2">
        <f>'Moving Avg'!H659</f>
        <v>36.98525999999999</v>
      </c>
      <c r="J659" s="6" t="str">
        <f>OBV!F659</f>
        <v>NEUTRAL</v>
      </c>
      <c r="K659" s="6" t="str">
        <f>OBV!G659</f>
        <v>NEUTRAL</v>
      </c>
      <c r="L659" s="6" t="str">
        <f>OBV!H659</f>
        <v>NEUTRAL</v>
      </c>
      <c r="M659" s="8">
        <f t="shared" si="100"/>
        <v>25</v>
      </c>
      <c r="N659" s="8">
        <f t="shared" si="101"/>
        <v>0</v>
      </c>
      <c r="O659" s="8">
        <f t="shared" si="102"/>
        <v>0</v>
      </c>
      <c r="P659" s="8">
        <f t="shared" si="103"/>
        <v>33</v>
      </c>
      <c r="Q659" s="9">
        <f t="shared" si="104"/>
        <v>13.7</v>
      </c>
      <c r="R659" s="9">
        <f t="shared" si="105"/>
        <v>13.25</v>
      </c>
      <c r="S659" s="9">
        <f t="shared" si="106"/>
        <v>18.600000000000001</v>
      </c>
      <c r="T659" s="9">
        <f t="shared" si="107"/>
        <v>14.5</v>
      </c>
      <c r="U659" s="8">
        <f t="shared" si="108"/>
        <v>15.183333333333332</v>
      </c>
      <c r="V659" s="8">
        <f t="shared" si="109"/>
        <v>15.012499999999999</v>
      </c>
    </row>
    <row r="660" spans="1:22" ht="13.5" x14ac:dyDescent="0.25">
      <c r="A660" s="3">
        <f>RSI!A660</f>
        <v>42964</v>
      </c>
      <c r="B660" s="2">
        <f>RSI!B660</f>
        <v>35.994999999999997</v>
      </c>
      <c r="C660" s="2">
        <f>RSI!I660</f>
        <v>62.916462513528423</v>
      </c>
      <c r="D660" s="2">
        <f>MACD!E660</f>
        <v>-0.17820515106088664</v>
      </c>
      <c r="E660" s="2">
        <f>MACD!F660</f>
        <v>-0.33680911387436974</v>
      </c>
      <c r="F660" s="2">
        <f>'Moving Avg'!D660</f>
        <v>35.994999999999997</v>
      </c>
      <c r="G660" s="2">
        <f>'Moving Avg'!F660</f>
        <v>35.689050000000002</v>
      </c>
      <c r="H660" s="2">
        <f>'Moving Avg'!G660</f>
        <v>35.229631999999967</v>
      </c>
      <c r="I660" s="2">
        <f>'Moving Avg'!H660</f>
        <v>36.985665499999989</v>
      </c>
      <c r="J660" s="6" t="str">
        <f>OBV!F660</f>
        <v>NEUTRAL</v>
      </c>
      <c r="K660" s="6" t="str">
        <f>OBV!G660</f>
        <v>NEUTRAL</v>
      </c>
      <c r="L660" s="6" t="str">
        <f>OBV!H660</f>
        <v>NEUTRAL</v>
      </c>
      <c r="M660" s="8">
        <f t="shared" si="100"/>
        <v>25</v>
      </c>
      <c r="N660" s="8">
        <f t="shared" si="101"/>
        <v>0</v>
      </c>
      <c r="O660" s="8">
        <f t="shared" si="102"/>
        <v>0</v>
      </c>
      <c r="P660" s="8">
        <f t="shared" si="103"/>
        <v>33</v>
      </c>
      <c r="Q660" s="9">
        <f t="shared" si="104"/>
        <v>13.7</v>
      </c>
      <c r="R660" s="9">
        <f t="shared" si="105"/>
        <v>13.25</v>
      </c>
      <c r="S660" s="9">
        <f t="shared" si="106"/>
        <v>18.600000000000001</v>
      </c>
      <c r="T660" s="9">
        <f t="shared" si="107"/>
        <v>14.5</v>
      </c>
      <c r="U660" s="8">
        <f t="shared" si="108"/>
        <v>15.183333333333332</v>
      </c>
      <c r="V660" s="8">
        <f t="shared" si="109"/>
        <v>15.012499999999999</v>
      </c>
    </row>
    <row r="661" spans="1:22" ht="13.5" x14ac:dyDescent="0.25">
      <c r="A661" s="3">
        <f>RSI!A661</f>
        <v>42965</v>
      </c>
      <c r="B661" s="2">
        <f>RSI!B661</f>
        <v>35.994999999999997</v>
      </c>
      <c r="C661" s="2">
        <f>RSI!I661</f>
        <v>62.91646251352843</v>
      </c>
      <c r="D661" s="2">
        <f>MACD!E661</f>
        <v>-0.12168971206766344</v>
      </c>
      <c r="E661" s="2">
        <f>MACD!F661</f>
        <v>-0.29378523351302849</v>
      </c>
      <c r="F661" s="2">
        <f>'Moving Avg'!D661</f>
        <v>35.994999999999997</v>
      </c>
      <c r="G661" s="2">
        <f>'Moving Avg'!F661</f>
        <v>35.714465000000004</v>
      </c>
      <c r="H661" s="2">
        <f>'Moving Avg'!G661</f>
        <v>35.231805999999963</v>
      </c>
      <c r="I661" s="2">
        <f>'Moving Avg'!H661</f>
        <v>36.986070999999988</v>
      </c>
      <c r="J661" s="6" t="str">
        <f>OBV!F661</f>
        <v>NEUTRAL</v>
      </c>
      <c r="K661" s="6" t="str">
        <f>OBV!G661</f>
        <v>NEUTRAL</v>
      </c>
      <c r="L661" s="6" t="str">
        <f>OBV!H661</f>
        <v>NEUTRAL</v>
      </c>
      <c r="M661" s="8">
        <f t="shared" si="100"/>
        <v>25</v>
      </c>
      <c r="N661" s="8">
        <f t="shared" si="101"/>
        <v>0</v>
      </c>
      <c r="O661" s="8">
        <f t="shared" si="102"/>
        <v>0</v>
      </c>
      <c r="P661" s="8">
        <f t="shared" si="103"/>
        <v>33</v>
      </c>
      <c r="Q661" s="9">
        <f t="shared" si="104"/>
        <v>13.7</v>
      </c>
      <c r="R661" s="9">
        <f t="shared" si="105"/>
        <v>13.25</v>
      </c>
      <c r="S661" s="9">
        <f t="shared" si="106"/>
        <v>18.600000000000001</v>
      </c>
      <c r="T661" s="9">
        <f t="shared" si="107"/>
        <v>14.5</v>
      </c>
      <c r="U661" s="8">
        <f t="shared" si="108"/>
        <v>15.183333333333332</v>
      </c>
      <c r="V661" s="8">
        <f t="shared" si="109"/>
        <v>15.012499999999999</v>
      </c>
    </row>
    <row r="662" spans="1:22" ht="13.5" x14ac:dyDescent="0.25">
      <c r="A662" s="3">
        <f>RSI!A662</f>
        <v>42968</v>
      </c>
      <c r="B662" s="2">
        <f>RSI!B662</f>
        <v>35.994999999999997</v>
      </c>
      <c r="C662" s="2">
        <f>RSI!I662</f>
        <v>62.916462513528423</v>
      </c>
      <c r="D662" s="2">
        <f>MACD!E662</f>
        <v>-7.6024456878464264E-2</v>
      </c>
      <c r="E662" s="2">
        <f>MACD!F662</f>
        <v>-0.25023307818611568</v>
      </c>
      <c r="F662" s="2">
        <f>'Moving Avg'!D662</f>
        <v>35.994999999999997</v>
      </c>
      <c r="G662" s="2">
        <f>'Moving Avg'!F662</f>
        <v>35.739879999999999</v>
      </c>
      <c r="H662" s="2">
        <f>'Moving Avg'!G662</f>
        <v>35.243181999999962</v>
      </c>
      <c r="I662" s="2">
        <f>'Moving Avg'!H662</f>
        <v>36.986476499999988</v>
      </c>
      <c r="J662" s="6" t="str">
        <f>OBV!F662</f>
        <v>NEUTRAL</v>
      </c>
      <c r="K662" s="6" t="str">
        <f>OBV!G662</f>
        <v>NEUTRAL</v>
      </c>
      <c r="L662" s="6" t="str">
        <f>OBV!H662</f>
        <v>NEUTRAL</v>
      </c>
      <c r="M662" s="8">
        <f t="shared" si="100"/>
        <v>25</v>
      </c>
      <c r="N662" s="8">
        <f t="shared" si="101"/>
        <v>0</v>
      </c>
      <c r="O662" s="8">
        <f t="shared" si="102"/>
        <v>0</v>
      </c>
      <c r="P662" s="8">
        <f t="shared" si="103"/>
        <v>33</v>
      </c>
      <c r="Q662" s="9">
        <f t="shared" si="104"/>
        <v>13.7</v>
      </c>
      <c r="R662" s="9">
        <f t="shared" si="105"/>
        <v>13.25</v>
      </c>
      <c r="S662" s="9">
        <f t="shared" si="106"/>
        <v>18.600000000000001</v>
      </c>
      <c r="T662" s="9">
        <f t="shared" si="107"/>
        <v>14.5</v>
      </c>
      <c r="U662" s="8">
        <f t="shared" si="108"/>
        <v>15.183333333333332</v>
      </c>
      <c r="V662" s="8">
        <f t="shared" si="109"/>
        <v>15.012499999999999</v>
      </c>
    </row>
    <row r="663" spans="1:22" ht="13.5" x14ac:dyDescent="0.25">
      <c r="A663" s="3">
        <f>RSI!A663</f>
        <v>42969</v>
      </c>
      <c r="B663" s="2">
        <f>RSI!B663</f>
        <v>35.994999999999997</v>
      </c>
      <c r="C663" s="2">
        <f>RSI!I663</f>
        <v>62.916462513528423</v>
      </c>
      <c r="D663" s="2">
        <f>MACD!E663</f>
        <v>-3.9380459714529081E-2</v>
      </c>
      <c r="E663" s="2">
        <f>MACD!F663</f>
        <v>-0.20806255449179836</v>
      </c>
      <c r="F663" s="2">
        <f>'Moving Avg'!D663</f>
        <v>35.994999999999997</v>
      </c>
      <c r="G663" s="2">
        <f>'Moving Avg'!F663</f>
        <v>35.822839999999999</v>
      </c>
      <c r="H663" s="2">
        <f>'Moving Avg'!G663</f>
        <v>35.275537999999962</v>
      </c>
      <c r="I663" s="2">
        <f>'Moving Avg'!H663</f>
        <v>36.981498999999992</v>
      </c>
      <c r="J663" s="6" t="str">
        <f>OBV!F663</f>
        <v>NEUTRAL</v>
      </c>
      <c r="K663" s="6" t="str">
        <f>OBV!G663</f>
        <v>NEUTRAL</v>
      </c>
      <c r="L663" s="6" t="str">
        <f>OBV!H663</f>
        <v>NEUTRAL</v>
      </c>
      <c r="M663" s="8">
        <f t="shared" si="100"/>
        <v>25</v>
      </c>
      <c r="N663" s="8">
        <f t="shared" si="101"/>
        <v>0</v>
      </c>
      <c r="O663" s="8">
        <f t="shared" si="102"/>
        <v>0</v>
      </c>
      <c r="P663" s="8">
        <f t="shared" si="103"/>
        <v>33</v>
      </c>
      <c r="Q663" s="9">
        <f t="shared" si="104"/>
        <v>13.7</v>
      </c>
      <c r="R663" s="9">
        <f t="shared" si="105"/>
        <v>13.25</v>
      </c>
      <c r="S663" s="9">
        <f t="shared" si="106"/>
        <v>18.600000000000001</v>
      </c>
      <c r="T663" s="9">
        <f t="shared" si="107"/>
        <v>14.5</v>
      </c>
      <c r="U663" s="8">
        <f t="shared" si="108"/>
        <v>15.183333333333332</v>
      </c>
      <c r="V663" s="8">
        <f t="shared" si="109"/>
        <v>15.012499999999999</v>
      </c>
    </row>
    <row r="664" spans="1:22" ht="13.5" x14ac:dyDescent="0.25">
      <c r="A664" s="3">
        <f>RSI!A664</f>
        <v>42970</v>
      </c>
      <c r="B664" s="2">
        <f>RSI!B664</f>
        <v>35.994999999999997</v>
      </c>
      <c r="C664" s="2">
        <f>RSI!I664</f>
        <v>62.916462513528423</v>
      </c>
      <c r="D664" s="2">
        <f>MACD!E664</f>
        <v>-1.0221995159142239E-2</v>
      </c>
      <c r="E664" s="2">
        <f>MACD!F664</f>
        <v>-0.16849444262526717</v>
      </c>
      <c r="F664" s="2">
        <f>'Moving Avg'!D664</f>
        <v>35.994999999999997</v>
      </c>
      <c r="G664" s="2">
        <f>'Moving Avg'!F664</f>
        <v>35.896210000000004</v>
      </c>
      <c r="H664" s="2">
        <f>'Moving Avg'!G664</f>
        <v>35.287281999999962</v>
      </c>
      <c r="I664" s="2">
        <f>'Moving Avg'!H664</f>
        <v>36.971000999999987</v>
      </c>
      <c r="J664" s="6" t="str">
        <f>OBV!F664</f>
        <v>NEUTRAL</v>
      </c>
      <c r="K664" s="6" t="str">
        <f>OBV!G664</f>
        <v>NEUTRAL</v>
      </c>
      <c r="L664" s="6" t="str">
        <f>OBV!H664</f>
        <v>NEUTRAL</v>
      </c>
      <c r="M664" s="8">
        <f t="shared" si="100"/>
        <v>25</v>
      </c>
      <c r="N664" s="8">
        <f t="shared" si="101"/>
        <v>0</v>
      </c>
      <c r="O664" s="8">
        <f t="shared" si="102"/>
        <v>0</v>
      </c>
      <c r="P664" s="8">
        <f t="shared" si="103"/>
        <v>33</v>
      </c>
      <c r="Q664" s="9">
        <f t="shared" si="104"/>
        <v>13.7</v>
      </c>
      <c r="R664" s="9">
        <f t="shared" si="105"/>
        <v>13.25</v>
      </c>
      <c r="S664" s="9">
        <f t="shared" si="106"/>
        <v>18.600000000000001</v>
      </c>
      <c r="T664" s="9">
        <f t="shared" si="107"/>
        <v>14.5</v>
      </c>
      <c r="U664" s="8">
        <f t="shared" si="108"/>
        <v>15.183333333333332</v>
      </c>
      <c r="V664" s="8">
        <f t="shared" si="109"/>
        <v>15.012499999999999</v>
      </c>
    </row>
    <row r="665" spans="1:22" ht="13.5" x14ac:dyDescent="0.25">
      <c r="A665" s="3">
        <f>RSI!A665</f>
        <v>42971</v>
      </c>
      <c r="B665" s="2">
        <f>RSI!B665</f>
        <v>35.994999999999997</v>
      </c>
      <c r="C665" s="2">
        <f>RSI!I665</f>
        <v>62.916462513528423</v>
      </c>
      <c r="D665" s="2">
        <f>MACD!E665</f>
        <v>1.2739445676665184E-2</v>
      </c>
      <c r="E665" s="2">
        <f>MACD!F665</f>
        <v>-0.13224766496488069</v>
      </c>
      <c r="F665" s="2">
        <f>'Moving Avg'!D665</f>
        <v>35.994999999999997</v>
      </c>
      <c r="G665" s="2">
        <f>'Moving Avg'!F665</f>
        <v>35.945605</v>
      </c>
      <c r="H665" s="2">
        <f>'Moving Avg'!G665</f>
        <v>35.299025999999955</v>
      </c>
      <c r="I665" s="2">
        <f>'Moving Avg'!H665</f>
        <v>36.963262999999991</v>
      </c>
      <c r="J665" s="6" t="str">
        <f>OBV!F665</f>
        <v>NEUTRAL</v>
      </c>
      <c r="K665" s="6" t="str">
        <f>OBV!G665</f>
        <v>NEUTRAL</v>
      </c>
      <c r="L665" s="6" t="str">
        <f>OBV!H665</f>
        <v>NEUTRAL</v>
      </c>
      <c r="M665" s="8">
        <f t="shared" si="100"/>
        <v>25</v>
      </c>
      <c r="N665" s="8">
        <f t="shared" si="101"/>
        <v>0</v>
      </c>
      <c r="O665" s="8">
        <f t="shared" si="102"/>
        <v>0</v>
      </c>
      <c r="P665" s="8">
        <f t="shared" si="103"/>
        <v>33</v>
      </c>
      <c r="Q665" s="9">
        <f t="shared" si="104"/>
        <v>13.7</v>
      </c>
      <c r="R665" s="9">
        <f t="shared" si="105"/>
        <v>13.25</v>
      </c>
      <c r="S665" s="9">
        <f t="shared" si="106"/>
        <v>18.600000000000001</v>
      </c>
      <c r="T665" s="9">
        <f t="shared" si="107"/>
        <v>14.5</v>
      </c>
      <c r="U665" s="8">
        <f t="shared" si="108"/>
        <v>15.183333333333332</v>
      </c>
      <c r="V665" s="8">
        <f t="shared" si="109"/>
        <v>15.012499999999999</v>
      </c>
    </row>
    <row r="666" spans="1:22" ht="13.5" x14ac:dyDescent="0.25">
      <c r="A666" s="3">
        <f>RSI!A666</f>
        <v>42972</v>
      </c>
      <c r="B666" s="2">
        <f>RSI!B666</f>
        <v>35.994999999999997</v>
      </c>
      <c r="C666" s="2">
        <f>RSI!I666</f>
        <v>62.916462513528423</v>
      </c>
      <c r="D666" s="2">
        <f>MACD!E666</f>
        <v>3.0583999657118E-2</v>
      </c>
      <c r="E666" s="2">
        <f>MACD!F666</f>
        <v>-9.9681332040480963E-2</v>
      </c>
      <c r="F666" s="2">
        <f>'Moving Avg'!D666</f>
        <v>35.994999999999997</v>
      </c>
      <c r="G666" s="2">
        <f>'Moving Avg'!F666</f>
        <v>35.994999999999997</v>
      </c>
      <c r="H666" s="2">
        <f>'Moving Avg'!G666</f>
        <v>35.310769999999955</v>
      </c>
      <c r="I666" s="2">
        <f>'Moving Avg'!H666</f>
        <v>36.954604999999987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  <c r="M666" s="8">
        <f t="shared" si="100"/>
        <v>25</v>
      </c>
      <c r="N666" s="8">
        <f t="shared" si="101"/>
        <v>0</v>
      </c>
      <c r="O666" s="8">
        <f t="shared" si="102"/>
        <v>0</v>
      </c>
      <c r="P666" s="8">
        <f t="shared" si="103"/>
        <v>33</v>
      </c>
      <c r="Q666" s="9">
        <f t="shared" si="104"/>
        <v>13.7</v>
      </c>
      <c r="R666" s="9">
        <f t="shared" si="105"/>
        <v>13.25</v>
      </c>
      <c r="S666" s="9">
        <f t="shared" si="106"/>
        <v>18.600000000000001</v>
      </c>
      <c r="T666" s="9">
        <f t="shared" si="107"/>
        <v>14.5</v>
      </c>
      <c r="U666" s="8">
        <f t="shared" si="108"/>
        <v>15.183333333333332</v>
      </c>
      <c r="V666" s="8">
        <f t="shared" si="109"/>
        <v>15.012499999999999</v>
      </c>
    </row>
    <row r="667" spans="1:22" ht="13.5" x14ac:dyDescent="0.25">
      <c r="A667" s="3">
        <f>RSI!A667</f>
        <v>42975</v>
      </c>
      <c r="B667" s="2">
        <f>RSI!B667</f>
        <v>35.994999999999997</v>
      </c>
      <c r="C667" s="2">
        <f>RSI!I667</f>
        <v>62.916462513528423</v>
      </c>
      <c r="D667" s="2">
        <f>MACD!E667</f>
        <v>4.4216239959105508E-2</v>
      </c>
      <c r="E667" s="2">
        <f>MACD!F667</f>
        <v>-7.0901817640563677E-2</v>
      </c>
      <c r="F667" s="2">
        <f>'Moving Avg'!D667</f>
        <v>35.994999999999997</v>
      </c>
      <c r="G667" s="2">
        <f>'Moving Avg'!F667</f>
        <v>35.994999999999997</v>
      </c>
      <c r="H667" s="2">
        <f>'Moving Avg'!G667</f>
        <v>35.323985999999962</v>
      </c>
      <c r="I667" s="2">
        <f>'Moving Avg'!H667</f>
        <v>36.945946999999983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  <c r="M667" s="8">
        <f t="shared" si="100"/>
        <v>25</v>
      </c>
      <c r="N667" s="8">
        <f t="shared" si="101"/>
        <v>0</v>
      </c>
      <c r="O667" s="8">
        <f t="shared" si="102"/>
        <v>0</v>
      </c>
      <c r="P667" s="8">
        <f t="shared" si="103"/>
        <v>33</v>
      </c>
      <c r="Q667" s="9">
        <f t="shared" si="104"/>
        <v>13.7</v>
      </c>
      <c r="R667" s="9">
        <f t="shared" si="105"/>
        <v>13.25</v>
      </c>
      <c r="S667" s="9">
        <f t="shared" si="106"/>
        <v>18.600000000000001</v>
      </c>
      <c r="T667" s="9">
        <f t="shared" si="107"/>
        <v>14.5</v>
      </c>
      <c r="U667" s="8">
        <f t="shared" si="108"/>
        <v>15.183333333333332</v>
      </c>
      <c r="V667" s="8">
        <f t="shared" si="109"/>
        <v>15.012499999999999</v>
      </c>
    </row>
    <row r="668" spans="1:22" ht="13.5" x14ac:dyDescent="0.25">
      <c r="A668" s="3">
        <f>RSI!A668</f>
        <v>42976</v>
      </c>
      <c r="B668" s="2">
        <f>RSI!B668</f>
        <v>35.994999999999997</v>
      </c>
      <c r="C668" s="2">
        <f>RSI!I668</f>
        <v>62.91646251352843</v>
      </c>
      <c r="D668" s="2">
        <f>MACD!E668</f>
        <v>5.4392881335772358E-2</v>
      </c>
      <c r="E668" s="2">
        <f>MACD!F668</f>
        <v>-4.5842877845296469E-2</v>
      </c>
      <c r="F668" s="2">
        <f>'Moving Avg'!D668</f>
        <v>35.994999999999997</v>
      </c>
      <c r="G668" s="2">
        <f>'Moving Avg'!F668</f>
        <v>35.994999999999997</v>
      </c>
      <c r="H668" s="2">
        <f>'Moving Avg'!G668</f>
        <v>35.335729999999955</v>
      </c>
      <c r="I668" s="2">
        <f>'Moving Avg'!H668</f>
        <v>36.931767999999977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  <c r="M668" s="8">
        <f t="shared" si="100"/>
        <v>25</v>
      </c>
      <c r="N668" s="8">
        <f t="shared" si="101"/>
        <v>0</v>
      </c>
      <c r="O668" s="8">
        <f t="shared" si="102"/>
        <v>0</v>
      </c>
      <c r="P668" s="8">
        <f t="shared" si="103"/>
        <v>33</v>
      </c>
      <c r="Q668" s="9">
        <f t="shared" si="104"/>
        <v>13.7</v>
      </c>
      <c r="R668" s="9">
        <f t="shared" si="105"/>
        <v>13.25</v>
      </c>
      <c r="S668" s="9">
        <f t="shared" si="106"/>
        <v>18.600000000000001</v>
      </c>
      <c r="T668" s="9">
        <f t="shared" si="107"/>
        <v>14.5</v>
      </c>
      <c r="U668" s="8">
        <f t="shared" si="108"/>
        <v>15.183333333333332</v>
      </c>
      <c r="V668" s="8">
        <f t="shared" si="109"/>
        <v>15.012499999999999</v>
      </c>
    </row>
    <row r="669" spans="1:22" ht="13.5" x14ac:dyDescent="0.25">
      <c r="A669" s="3">
        <f>RSI!A669</f>
        <v>42977</v>
      </c>
      <c r="B669" s="2">
        <f>RSI!B669</f>
        <v>35.994999999999997</v>
      </c>
      <c r="C669" s="2">
        <f>RSI!I669</f>
        <v>62.916462513528437</v>
      </c>
      <c r="D669" s="2">
        <f>MACD!E669</f>
        <v>6.17461715159493E-2</v>
      </c>
      <c r="E669" s="2">
        <f>MACD!F669</f>
        <v>-2.4325067973047315E-2</v>
      </c>
      <c r="F669" s="2">
        <f>'Moving Avg'!D669</f>
        <v>35.994999999999997</v>
      </c>
      <c r="G669" s="2">
        <f>'Moving Avg'!F669</f>
        <v>35.994999999999997</v>
      </c>
      <c r="H669" s="2">
        <f>'Moving Avg'!G669</f>
        <v>35.347473999999963</v>
      </c>
      <c r="I669" s="2">
        <f>'Moving Avg'!H669</f>
        <v>36.914368499999981</v>
      </c>
      <c r="J669" s="6" t="str">
        <f>OBV!F669</f>
        <v>NEUTRAL</v>
      </c>
      <c r="K669" s="6" t="str">
        <f>OBV!G669</f>
        <v>NEUTRAL</v>
      </c>
      <c r="L669" s="6" t="str">
        <f>OBV!H669</f>
        <v>NEUTRAL</v>
      </c>
      <c r="M669" s="8">
        <f t="shared" si="100"/>
        <v>25</v>
      </c>
      <c r="N669" s="8">
        <f t="shared" si="101"/>
        <v>0</v>
      </c>
      <c r="O669" s="8">
        <f t="shared" si="102"/>
        <v>0</v>
      </c>
      <c r="P669" s="8">
        <f t="shared" si="103"/>
        <v>33</v>
      </c>
      <c r="Q669" s="9">
        <f t="shared" si="104"/>
        <v>13.7</v>
      </c>
      <c r="R669" s="9">
        <f t="shared" si="105"/>
        <v>13.25</v>
      </c>
      <c r="S669" s="9">
        <f t="shared" si="106"/>
        <v>18.600000000000001</v>
      </c>
      <c r="T669" s="9">
        <f t="shared" si="107"/>
        <v>14.5</v>
      </c>
      <c r="U669" s="8">
        <f t="shared" si="108"/>
        <v>15.183333333333332</v>
      </c>
      <c r="V669" s="8">
        <f t="shared" si="109"/>
        <v>15.012499999999999</v>
      </c>
    </row>
    <row r="670" spans="1:22" ht="13.5" x14ac:dyDescent="0.25">
      <c r="A670" s="3">
        <f>RSI!A670</f>
        <v>42978</v>
      </c>
      <c r="B670" s="2">
        <f>RSI!B670</f>
        <v>35.994999999999997</v>
      </c>
      <c r="C670" s="2">
        <f>RSI!I670</f>
        <v>62.916462513528437</v>
      </c>
      <c r="D670" s="2">
        <f>MACD!E670</f>
        <v>6.6803636226730134E-2</v>
      </c>
      <c r="E670" s="2">
        <f>MACD!F670</f>
        <v>-6.0993271330918274E-3</v>
      </c>
      <c r="F670" s="2">
        <f>'Moving Avg'!D670</f>
        <v>35.994999999999997</v>
      </c>
      <c r="G670" s="2">
        <f>'Moving Avg'!F670</f>
        <v>35.994999999999997</v>
      </c>
      <c r="H670" s="2">
        <f>'Moving Avg'!G670</f>
        <v>35.359217999999963</v>
      </c>
      <c r="I670" s="2">
        <f>'Moving Avg'!H670</f>
        <v>36.897198999999979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  <c r="M670" s="8">
        <f t="shared" si="100"/>
        <v>25</v>
      </c>
      <c r="N670" s="8">
        <f t="shared" si="101"/>
        <v>0</v>
      </c>
      <c r="O670" s="8">
        <f t="shared" si="102"/>
        <v>0</v>
      </c>
      <c r="P670" s="8">
        <f t="shared" si="103"/>
        <v>33</v>
      </c>
      <c r="Q670" s="9">
        <f t="shared" si="104"/>
        <v>13.7</v>
      </c>
      <c r="R670" s="9">
        <f t="shared" si="105"/>
        <v>13.25</v>
      </c>
      <c r="S670" s="9">
        <f t="shared" si="106"/>
        <v>18.600000000000001</v>
      </c>
      <c r="T670" s="9">
        <f t="shared" si="107"/>
        <v>14.5</v>
      </c>
      <c r="U670" s="8">
        <f t="shared" si="108"/>
        <v>15.183333333333332</v>
      </c>
      <c r="V670" s="8">
        <f t="shared" si="109"/>
        <v>15.012499999999999</v>
      </c>
    </row>
    <row r="671" spans="1:22" ht="13.5" x14ac:dyDescent="0.25">
      <c r="A671" s="3">
        <f>RSI!A671</f>
        <v>42982</v>
      </c>
      <c r="B671" s="2">
        <f>RSI!B671</f>
        <v>37.021299999999997</v>
      </c>
      <c r="C671" s="2">
        <f>RSI!I671</f>
        <v>84.985045408352221</v>
      </c>
      <c r="D671" s="2">
        <f>MACD!E671</f>
        <v>-6.0174798685466158E-3</v>
      </c>
      <c r="E671" s="2">
        <f>MACD!F671</f>
        <v>-6.082957680182785E-3</v>
      </c>
      <c r="F671" s="2">
        <f>'Moving Avg'!D671</f>
        <v>36.20026</v>
      </c>
      <c r="G671" s="2">
        <f>'Moving Avg'!F671</f>
        <v>36.046315</v>
      </c>
      <c r="H671" s="2">
        <f>'Moving Avg'!G671</f>
        <v>35.39148799999996</v>
      </c>
      <c r="I671" s="2">
        <f>'Moving Avg'!H671</f>
        <v>36.882998499999978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  <c r="M671" s="8">
        <f t="shared" si="100"/>
        <v>0</v>
      </c>
      <c r="N671" s="8">
        <f t="shared" si="101"/>
        <v>0</v>
      </c>
      <c r="O671" s="8">
        <f t="shared" si="102"/>
        <v>0</v>
      </c>
      <c r="P671" s="8">
        <f t="shared" si="103"/>
        <v>83.5</v>
      </c>
      <c r="Q671" s="9">
        <f t="shared" si="104"/>
        <v>12.525</v>
      </c>
      <c r="R671" s="9">
        <f t="shared" si="105"/>
        <v>20.875</v>
      </c>
      <c r="S671" s="9">
        <f t="shared" si="106"/>
        <v>37.575000000000003</v>
      </c>
      <c r="T671" s="9">
        <f t="shared" si="107"/>
        <v>20.875</v>
      </c>
      <c r="U671" s="8">
        <f t="shared" si="108"/>
        <v>23.658333333333331</v>
      </c>
      <c r="V671" s="8">
        <f t="shared" si="109"/>
        <v>22.962499999999999</v>
      </c>
    </row>
    <row r="672" spans="1:22" ht="13.5" x14ac:dyDescent="0.25">
      <c r="A672" s="3">
        <f>RSI!A672</f>
        <v>42983</v>
      </c>
      <c r="B672" s="2">
        <f>RSI!B672</f>
        <v>36.733499999999999</v>
      </c>
      <c r="C672" s="2">
        <f>RSI!I672</f>
        <v>72.03836867486055</v>
      </c>
      <c r="D672" s="2">
        <f>MACD!E672</f>
        <v>-5.3379693562924047E-2</v>
      </c>
      <c r="E672" s="2">
        <f>MACD!F672</f>
        <v>-1.5542304856731038E-2</v>
      </c>
      <c r="F672" s="2">
        <f>'Moving Avg'!D672</f>
        <v>36.347959999999993</v>
      </c>
      <c r="G672" s="2">
        <f>'Moving Avg'!F672</f>
        <v>36.083240000000004</v>
      </c>
      <c r="H672" s="2">
        <f>'Moving Avg'!G672</f>
        <v>35.418001999999966</v>
      </c>
      <c r="I672" s="2">
        <f>'Moving Avg'!H672</f>
        <v>36.868831499999985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  <c r="M672" s="8">
        <f t="shared" si="100"/>
        <v>0</v>
      </c>
      <c r="N672" s="8">
        <f t="shared" si="101"/>
        <v>100</v>
      </c>
      <c r="O672" s="8">
        <f t="shared" si="102"/>
        <v>0</v>
      </c>
      <c r="P672" s="8">
        <f t="shared" si="103"/>
        <v>83.5</v>
      </c>
      <c r="Q672" s="9">
        <f t="shared" si="104"/>
        <v>47.524999999999999</v>
      </c>
      <c r="R672" s="9">
        <f t="shared" si="105"/>
        <v>40.875</v>
      </c>
      <c r="S672" s="9">
        <f t="shared" si="106"/>
        <v>52.575000000000003</v>
      </c>
      <c r="T672" s="9">
        <f t="shared" si="107"/>
        <v>45.875</v>
      </c>
      <c r="U672" s="8">
        <f t="shared" si="108"/>
        <v>46.991666666666674</v>
      </c>
      <c r="V672" s="8">
        <f t="shared" si="109"/>
        <v>46.712500000000006</v>
      </c>
    </row>
    <row r="673" spans="1:22" ht="13.5" x14ac:dyDescent="0.25">
      <c r="A673" s="3">
        <f>RSI!A673</f>
        <v>42984</v>
      </c>
      <c r="B673" s="2">
        <f>RSI!B673</f>
        <v>37.011699999999998</v>
      </c>
      <c r="C673" s="2">
        <f>RSI!I673</f>
        <v>75.86574153008003</v>
      </c>
      <c r="D673" s="2">
        <f>MACD!E673</f>
        <v>-0.11890188727148399</v>
      </c>
      <c r="E673" s="2">
        <f>MACD!F673</f>
        <v>-3.6214221339681635E-2</v>
      </c>
      <c r="F673" s="2">
        <f>'Moving Avg'!D673</f>
        <v>36.551299999999998</v>
      </c>
      <c r="G673" s="2">
        <f>'Moving Avg'!F673</f>
        <v>36.134075000000003</v>
      </c>
      <c r="H673" s="2">
        <f>'Moving Avg'!G673</f>
        <v>35.450079999999964</v>
      </c>
      <c r="I673" s="2">
        <f>'Moving Avg'!H673</f>
        <v>36.854905499999987</v>
      </c>
      <c r="J673" s="6" t="str">
        <f>OBV!F673</f>
        <v>BULLISH</v>
      </c>
      <c r="K673" s="6" t="str">
        <f>OBV!G673</f>
        <v>WEAK</v>
      </c>
      <c r="L673" s="6" t="str">
        <f>OBV!H673</f>
        <v>CONFIRMED BULLISH</v>
      </c>
      <c r="M673" s="8">
        <f t="shared" si="100"/>
        <v>0</v>
      </c>
      <c r="N673" s="8">
        <f t="shared" si="101"/>
        <v>100</v>
      </c>
      <c r="O673" s="8">
        <f t="shared" si="102"/>
        <v>0</v>
      </c>
      <c r="P673" s="8">
        <f t="shared" si="103"/>
        <v>67</v>
      </c>
      <c r="Q673" s="9">
        <f t="shared" si="104"/>
        <v>45.05</v>
      </c>
      <c r="R673" s="9">
        <f t="shared" si="105"/>
        <v>36.75</v>
      </c>
      <c r="S673" s="9">
        <f t="shared" si="106"/>
        <v>45.150000000000006</v>
      </c>
      <c r="T673" s="9">
        <f t="shared" si="107"/>
        <v>41.75</v>
      </c>
      <c r="U673" s="8">
        <f t="shared" si="108"/>
        <v>42.31666666666667</v>
      </c>
      <c r="V673" s="8">
        <f t="shared" si="109"/>
        <v>42.174999999999997</v>
      </c>
    </row>
    <row r="674" spans="1:22" ht="13.5" x14ac:dyDescent="0.25">
      <c r="A674" s="3">
        <f>RSI!A674</f>
        <v>42985</v>
      </c>
      <c r="B674" s="2">
        <f>RSI!B674</f>
        <v>37.011699999999998</v>
      </c>
      <c r="C674" s="2">
        <f>RSI!I674</f>
        <v>75.86574153008003</v>
      </c>
      <c r="D674" s="2">
        <f>MACD!E674</f>
        <v>-0.18046825684631784</v>
      </c>
      <c r="E674" s="2">
        <f>MACD!F674</f>
        <v>-6.5065028441008879E-2</v>
      </c>
      <c r="F674" s="2">
        <f>'Moving Avg'!D674</f>
        <v>36.754639999999995</v>
      </c>
      <c r="G674" s="2">
        <f>'Moving Avg'!F674</f>
        <v>36.184910000000002</v>
      </c>
      <c r="H674" s="2">
        <f>'Moving Avg'!G674</f>
        <v>35.48215799999997</v>
      </c>
      <c r="I674" s="2">
        <f>'Moving Avg'!H674</f>
        <v>36.840979499999989</v>
      </c>
      <c r="J674" s="6" t="str">
        <f>OBV!F674</f>
        <v>BULLISH</v>
      </c>
      <c r="K674" s="6" t="str">
        <f>OBV!G674</f>
        <v>WEAK</v>
      </c>
      <c r="L674" s="6" t="str">
        <f>OBV!H674</f>
        <v>CONFIRMED BULLISH</v>
      </c>
      <c r="M674" s="8">
        <f t="shared" si="100"/>
        <v>0</v>
      </c>
      <c r="N674" s="8">
        <f t="shared" si="101"/>
        <v>100</v>
      </c>
      <c r="O674" s="8">
        <f t="shared" si="102"/>
        <v>0</v>
      </c>
      <c r="P674" s="8">
        <f t="shared" si="103"/>
        <v>67</v>
      </c>
      <c r="Q674" s="9">
        <f t="shared" si="104"/>
        <v>45.05</v>
      </c>
      <c r="R674" s="9">
        <f t="shared" si="105"/>
        <v>36.75</v>
      </c>
      <c r="S674" s="9">
        <f t="shared" si="106"/>
        <v>45.150000000000006</v>
      </c>
      <c r="T674" s="9">
        <f t="shared" si="107"/>
        <v>41.75</v>
      </c>
      <c r="U674" s="8">
        <f t="shared" si="108"/>
        <v>42.31666666666667</v>
      </c>
      <c r="V674" s="8">
        <f t="shared" si="109"/>
        <v>42.174999999999997</v>
      </c>
    </row>
    <row r="675" spans="1:22" ht="13.5" x14ac:dyDescent="0.25">
      <c r="A675" s="3">
        <f>RSI!A675</f>
        <v>42986</v>
      </c>
      <c r="B675" s="2">
        <f>RSI!B675</f>
        <v>37.011699999999998</v>
      </c>
      <c r="C675" s="2">
        <f>RSI!I675</f>
        <v>75.86574153008003</v>
      </c>
      <c r="D675" s="2">
        <f>MACD!E675</f>
        <v>-0.23823372295940715</v>
      </c>
      <c r="E675" s="2">
        <f>MACD!F675</f>
        <v>-9.9698767344688535E-2</v>
      </c>
      <c r="F675" s="2">
        <f>'Moving Avg'!D675</f>
        <v>36.957979999999992</v>
      </c>
      <c r="G675" s="2">
        <f>'Moving Avg'!F675</f>
        <v>36.235745000000001</v>
      </c>
      <c r="H675" s="2">
        <f>'Moving Avg'!G675</f>
        <v>35.514235999999968</v>
      </c>
      <c r="I675" s="2">
        <f>'Moving Avg'!H675</f>
        <v>36.827283499999993</v>
      </c>
      <c r="J675" s="6" t="str">
        <f>OBV!F675</f>
        <v>BULLISH</v>
      </c>
      <c r="K675" s="6" t="str">
        <f>OBV!G675</f>
        <v>WEAK</v>
      </c>
      <c r="L675" s="6" t="str">
        <f>OBV!H675</f>
        <v>CONFIRMED BULLISH</v>
      </c>
      <c r="M675" s="8">
        <f t="shared" si="100"/>
        <v>0</v>
      </c>
      <c r="N675" s="8">
        <f t="shared" si="101"/>
        <v>100</v>
      </c>
      <c r="O675" s="8">
        <f t="shared" si="102"/>
        <v>50</v>
      </c>
      <c r="P675" s="8">
        <f t="shared" si="103"/>
        <v>67</v>
      </c>
      <c r="Q675" s="9">
        <f t="shared" si="104"/>
        <v>52.55</v>
      </c>
      <c r="R675" s="9">
        <f t="shared" si="105"/>
        <v>54.25</v>
      </c>
      <c r="S675" s="9">
        <f t="shared" si="106"/>
        <v>57.650000000000006</v>
      </c>
      <c r="T675" s="9">
        <f t="shared" si="107"/>
        <v>54.25</v>
      </c>
      <c r="U675" s="8">
        <f t="shared" si="108"/>
        <v>54.816666666666663</v>
      </c>
      <c r="V675" s="8">
        <f t="shared" si="109"/>
        <v>54.674999999999997</v>
      </c>
    </row>
    <row r="676" spans="1:22" ht="13.5" x14ac:dyDescent="0.25">
      <c r="A676" s="3">
        <f>RSI!A676</f>
        <v>42989</v>
      </c>
      <c r="B676" s="2">
        <f>RSI!B676</f>
        <v>37.011699999999998</v>
      </c>
      <c r="C676" s="2">
        <f>RSI!I676</f>
        <v>75.86574153008003</v>
      </c>
      <c r="D676" s="2">
        <f>MACD!E676</f>
        <v>-0.2923629773447729</v>
      </c>
      <c r="E676" s="2">
        <f>MACD!F676</f>
        <v>-0.13823160934470541</v>
      </c>
      <c r="F676" s="2">
        <f>'Moving Avg'!D676</f>
        <v>36.956059999999994</v>
      </c>
      <c r="G676" s="2">
        <f>'Moving Avg'!F676</f>
        <v>36.286580000000001</v>
      </c>
      <c r="H676" s="2">
        <f>'Moving Avg'!G676</f>
        <v>35.567477999999966</v>
      </c>
      <c r="I676" s="2">
        <f>'Moving Avg'!H676</f>
        <v>36.819522499999984</v>
      </c>
      <c r="J676" s="6" t="str">
        <f>OBV!F676</f>
        <v>BULLISH</v>
      </c>
      <c r="K676" s="6" t="str">
        <f>OBV!G676</f>
        <v>WEAK</v>
      </c>
      <c r="L676" s="6" t="str">
        <f>OBV!H676</f>
        <v>BULLISH DIVERGENCE</v>
      </c>
      <c r="M676" s="8">
        <f t="shared" si="100"/>
        <v>0</v>
      </c>
      <c r="N676" s="8">
        <f t="shared" si="101"/>
        <v>100</v>
      </c>
      <c r="O676" s="8">
        <f t="shared" si="102"/>
        <v>50</v>
      </c>
      <c r="P676" s="8">
        <f t="shared" si="103"/>
        <v>50</v>
      </c>
      <c r="Q676" s="9">
        <f t="shared" si="104"/>
        <v>50</v>
      </c>
      <c r="R676" s="9">
        <f t="shared" si="105"/>
        <v>50</v>
      </c>
      <c r="S676" s="9">
        <f t="shared" si="106"/>
        <v>50</v>
      </c>
      <c r="T676" s="9">
        <f t="shared" si="107"/>
        <v>50</v>
      </c>
      <c r="U676" s="8">
        <f t="shared" si="108"/>
        <v>50</v>
      </c>
      <c r="V676" s="8">
        <f t="shared" si="109"/>
        <v>50</v>
      </c>
    </row>
    <row r="677" spans="1:22" ht="13.5" x14ac:dyDescent="0.25">
      <c r="A677" s="3">
        <f>RSI!A677</f>
        <v>42990</v>
      </c>
      <c r="B677" s="2">
        <f>RSI!B677</f>
        <v>36.982900000000001</v>
      </c>
      <c r="C677" s="2">
        <f>RSI!I677</f>
        <v>74.446819564637011</v>
      </c>
      <c r="D677" s="2">
        <f>MACD!E677</f>
        <v>-0.34089315696469669</v>
      </c>
      <c r="E677" s="2">
        <f>MACD!F677</f>
        <v>-0.17876391886870369</v>
      </c>
      <c r="F677" s="2">
        <f>'Moving Avg'!D677</f>
        <v>37.005939999999995</v>
      </c>
      <c r="G677" s="2">
        <f>'Moving Avg'!F677</f>
        <v>36.335975000000005</v>
      </c>
      <c r="H677" s="2">
        <f>'Moving Avg'!G677</f>
        <v>35.639099999999978</v>
      </c>
      <c r="I677" s="2">
        <f>'Moving Avg'!H677</f>
        <v>36.811203499999991</v>
      </c>
      <c r="J677" s="6" t="str">
        <f>OBV!F677</f>
        <v>BULLISH</v>
      </c>
      <c r="K677" s="6" t="str">
        <f>OBV!G677</f>
        <v>WEAK</v>
      </c>
      <c r="L677" s="6" t="str">
        <f>OBV!H677</f>
        <v>CONFIRMED BULLISH</v>
      </c>
      <c r="M677" s="8">
        <f t="shared" si="100"/>
        <v>0</v>
      </c>
      <c r="N677" s="8">
        <f t="shared" si="101"/>
        <v>100</v>
      </c>
      <c r="O677" s="8">
        <f t="shared" si="102"/>
        <v>50</v>
      </c>
      <c r="P677" s="8">
        <f t="shared" si="103"/>
        <v>67</v>
      </c>
      <c r="Q677" s="9">
        <f t="shared" si="104"/>
        <v>52.55</v>
      </c>
      <c r="R677" s="9">
        <f t="shared" si="105"/>
        <v>54.25</v>
      </c>
      <c r="S677" s="9">
        <f t="shared" si="106"/>
        <v>57.650000000000006</v>
      </c>
      <c r="T677" s="9">
        <f t="shared" si="107"/>
        <v>54.25</v>
      </c>
      <c r="U677" s="8">
        <f t="shared" si="108"/>
        <v>54.816666666666663</v>
      </c>
      <c r="V677" s="8">
        <f t="shared" si="109"/>
        <v>54.674999999999997</v>
      </c>
    </row>
    <row r="678" spans="1:22" ht="13.5" x14ac:dyDescent="0.25">
      <c r="A678" s="3">
        <f>RSI!A678</f>
        <v>42991</v>
      </c>
      <c r="B678" s="2">
        <f>RSI!B678</f>
        <v>36.982900000000001</v>
      </c>
      <c r="C678" s="2">
        <f>RSI!I678</f>
        <v>74.446819564637011</v>
      </c>
      <c r="D678" s="2">
        <f>MACD!E678</f>
        <v>-0.38628867482117357</v>
      </c>
      <c r="E678" s="2">
        <f>MACD!F678</f>
        <v>-0.22026887005919768</v>
      </c>
      <c r="F678" s="2">
        <f>'Moving Avg'!D678</f>
        <v>37.00018</v>
      </c>
      <c r="G678" s="2">
        <f>'Moving Avg'!F678</f>
        <v>36.385370000000002</v>
      </c>
      <c r="H678" s="2">
        <f>'Moving Avg'!G678</f>
        <v>35.710169999999977</v>
      </c>
      <c r="I678" s="2">
        <f>'Moving Avg'!H678</f>
        <v>36.80288449999999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  <c r="M678" s="8">
        <f t="shared" si="100"/>
        <v>0</v>
      </c>
      <c r="N678" s="8">
        <f t="shared" si="101"/>
        <v>100</v>
      </c>
      <c r="O678" s="8">
        <f t="shared" si="102"/>
        <v>50</v>
      </c>
      <c r="P678" s="8">
        <f t="shared" si="103"/>
        <v>16.5</v>
      </c>
      <c r="Q678" s="9">
        <f t="shared" si="104"/>
        <v>44.975000000000001</v>
      </c>
      <c r="R678" s="9">
        <f t="shared" si="105"/>
        <v>41.625</v>
      </c>
      <c r="S678" s="9">
        <f t="shared" si="106"/>
        <v>34.924999999999997</v>
      </c>
      <c r="T678" s="9">
        <f t="shared" si="107"/>
        <v>41.625</v>
      </c>
      <c r="U678" s="8">
        <f t="shared" si="108"/>
        <v>40.508333333333333</v>
      </c>
      <c r="V678" s="8">
        <f t="shared" si="109"/>
        <v>40.787499999999994</v>
      </c>
    </row>
    <row r="679" spans="1:22" ht="13.5" x14ac:dyDescent="0.25">
      <c r="A679" s="3">
        <f>RSI!A679</f>
        <v>42992</v>
      </c>
      <c r="B679" s="2">
        <f>RSI!B679</f>
        <v>36.982900000000001</v>
      </c>
      <c r="C679" s="2">
        <f>RSI!I679</f>
        <v>74.446819564637011</v>
      </c>
      <c r="D679" s="2">
        <f>MACD!E679</f>
        <v>-0.42871093325776854</v>
      </c>
      <c r="E679" s="2">
        <f>MACD!F679</f>
        <v>-0.26195728269891189</v>
      </c>
      <c r="F679" s="2">
        <f>'Moving Avg'!D679</f>
        <v>36.994419999999998</v>
      </c>
      <c r="G679" s="2">
        <f>'Moving Avg'!F679</f>
        <v>36.434764999999999</v>
      </c>
      <c r="H679" s="2">
        <f>'Moving Avg'!G679</f>
        <v>35.768909999999977</v>
      </c>
      <c r="I679" s="2">
        <f>'Moving Avg'!H679</f>
        <v>36.790470499999991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  <c r="M679" s="8">
        <f t="shared" si="100"/>
        <v>0</v>
      </c>
      <c r="N679" s="8">
        <f t="shared" si="101"/>
        <v>100</v>
      </c>
      <c r="O679" s="8">
        <f t="shared" si="102"/>
        <v>50</v>
      </c>
      <c r="P679" s="8">
        <f t="shared" si="103"/>
        <v>16.5</v>
      </c>
      <c r="Q679" s="9">
        <f t="shared" si="104"/>
        <v>44.975000000000001</v>
      </c>
      <c r="R679" s="9">
        <f t="shared" si="105"/>
        <v>41.625</v>
      </c>
      <c r="S679" s="9">
        <f t="shared" si="106"/>
        <v>34.924999999999997</v>
      </c>
      <c r="T679" s="9">
        <f t="shared" si="107"/>
        <v>41.625</v>
      </c>
      <c r="U679" s="8">
        <f t="shared" si="108"/>
        <v>40.508333333333333</v>
      </c>
      <c r="V679" s="8">
        <f t="shared" si="109"/>
        <v>40.787499999999994</v>
      </c>
    </row>
    <row r="680" spans="1:22" ht="13.5" x14ac:dyDescent="0.25">
      <c r="A680" s="3">
        <f>RSI!A680</f>
        <v>42993</v>
      </c>
      <c r="B680" s="2">
        <f>RSI!B680</f>
        <v>36.982900000000001</v>
      </c>
      <c r="C680" s="2">
        <f>RSI!I680</f>
        <v>74.446819564637011</v>
      </c>
      <c r="D680" s="2">
        <f>MACD!E680</f>
        <v>-0.46832027040031221</v>
      </c>
      <c r="E680" s="2">
        <f>MACD!F680</f>
        <v>-0.30322988023919195</v>
      </c>
      <c r="F680" s="2">
        <f>'Moving Avg'!D680</f>
        <v>36.988659999999996</v>
      </c>
      <c r="G680" s="2">
        <f>'Moving Avg'!F680</f>
        <v>36.484159999999996</v>
      </c>
      <c r="H680" s="2">
        <f>'Moving Avg'!G680</f>
        <v>35.823967999999972</v>
      </c>
      <c r="I680" s="2">
        <f>'Moving Avg'!H680</f>
        <v>36.778056499999991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  <c r="M680" s="8">
        <f t="shared" si="100"/>
        <v>0</v>
      </c>
      <c r="N680" s="8">
        <f t="shared" si="101"/>
        <v>100</v>
      </c>
      <c r="O680" s="8">
        <f t="shared" si="102"/>
        <v>50</v>
      </c>
      <c r="P680" s="8">
        <f t="shared" si="103"/>
        <v>16.5</v>
      </c>
      <c r="Q680" s="9">
        <f t="shared" si="104"/>
        <v>44.975000000000001</v>
      </c>
      <c r="R680" s="9">
        <f t="shared" si="105"/>
        <v>41.625</v>
      </c>
      <c r="S680" s="9">
        <f t="shared" si="106"/>
        <v>34.924999999999997</v>
      </c>
      <c r="T680" s="9">
        <f t="shared" si="107"/>
        <v>41.625</v>
      </c>
      <c r="U680" s="8">
        <f t="shared" si="108"/>
        <v>40.508333333333333</v>
      </c>
      <c r="V680" s="8">
        <f t="shared" si="109"/>
        <v>40.787499999999994</v>
      </c>
    </row>
    <row r="681" spans="1:22" ht="13.5" x14ac:dyDescent="0.25">
      <c r="A681" s="3">
        <f>RSI!A681</f>
        <v>42996</v>
      </c>
      <c r="B681" s="2">
        <f>RSI!B681</f>
        <v>36.982900000000001</v>
      </c>
      <c r="C681" s="2">
        <f>RSI!I681</f>
        <v>74.446819564637011</v>
      </c>
      <c r="D681" s="2">
        <f>MACD!E681</f>
        <v>-0.34738205567836644</v>
      </c>
      <c r="E681" s="2">
        <f>MACD!F681</f>
        <v>-0.31206031532702683</v>
      </c>
      <c r="F681" s="2">
        <f>'Moving Avg'!D681</f>
        <v>36.982900000000001</v>
      </c>
      <c r="G681" s="2">
        <f>'Moving Avg'!F681</f>
        <v>36.533554999999993</v>
      </c>
      <c r="H681" s="2">
        <f>'Moving Avg'!G681</f>
        <v>35.879025999999982</v>
      </c>
      <c r="I681" s="2">
        <f>'Moving Avg'!H681</f>
        <v>36.765688499999989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  <c r="M681" s="8">
        <f t="shared" si="100"/>
        <v>0</v>
      </c>
      <c r="N681" s="8">
        <f t="shared" si="101"/>
        <v>100</v>
      </c>
      <c r="O681" s="8">
        <f t="shared" si="102"/>
        <v>50</v>
      </c>
      <c r="P681" s="8">
        <f t="shared" si="103"/>
        <v>16.5</v>
      </c>
      <c r="Q681" s="9">
        <f t="shared" si="104"/>
        <v>44.975000000000001</v>
      </c>
      <c r="R681" s="9">
        <f t="shared" si="105"/>
        <v>41.625</v>
      </c>
      <c r="S681" s="9">
        <f t="shared" si="106"/>
        <v>34.924999999999997</v>
      </c>
      <c r="T681" s="9">
        <f t="shared" si="107"/>
        <v>41.625</v>
      </c>
      <c r="U681" s="8">
        <f t="shared" si="108"/>
        <v>40.508333333333333</v>
      </c>
      <c r="V681" s="8">
        <f t="shared" si="109"/>
        <v>40.787499999999994</v>
      </c>
    </row>
    <row r="682" spans="1:22" ht="13.5" x14ac:dyDescent="0.25">
      <c r="A682" s="3">
        <f>RSI!A682</f>
        <v>42997</v>
      </c>
      <c r="B682" s="2">
        <f>RSI!B682</f>
        <v>36.982900000000001</v>
      </c>
      <c r="C682" s="2">
        <f>RSI!I682</f>
        <v>74.446819564637011</v>
      </c>
      <c r="D682" s="2">
        <f>MACD!E682</f>
        <v>-0.29251043952096722</v>
      </c>
      <c r="E682" s="2">
        <f>MACD!F682</f>
        <v>-0.30815034016581488</v>
      </c>
      <c r="F682" s="2">
        <f>'Moving Avg'!D682</f>
        <v>36.982900000000001</v>
      </c>
      <c r="G682" s="2">
        <f>'Moving Avg'!F682</f>
        <v>36.582949999999997</v>
      </c>
      <c r="H682" s="2">
        <f>'Moving Avg'!G682</f>
        <v>35.937765999999982</v>
      </c>
      <c r="I682" s="2">
        <f>'Moving Avg'!H682</f>
        <v>36.753320499999987</v>
      </c>
      <c r="J682" s="6" t="str">
        <f>OBV!F682</f>
        <v>NEUTRAL</v>
      </c>
      <c r="K682" s="6" t="str">
        <f>OBV!G682</f>
        <v>NEUTRAL</v>
      </c>
      <c r="L682" s="6" t="str">
        <f>OBV!H682</f>
        <v>NEUTRAL</v>
      </c>
      <c r="M682" s="8">
        <f t="shared" si="100"/>
        <v>0</v>
      </c>
      <c r="N682" s="8">
        <f t="shared" si="101"/>
        <v>0</v>
      </c>
      <c r="O682" s="8">
        <f t="shared" si="102"/>
        <v>50</v>
      </c>
      <c r="P682" s="8">
        <f t="shared" si="103"/>
        <v>33</v>
      </c>
      <c r="Q682" s="9">
        <f t="shared" si="104"/>
        <v>12.45</v>
      </c>
      <c r="R682" s="9">
        <f t="shared" si="105"/>
        <v>25.75</v>
      </c>
      <c r="S682" s="9">
        <f t="shared" si="106"/>
        <v>27.35</v>
      </c>
      <c r="T682" s="9">
        <f t="shared" si="107"/>
        <v>20.75</v>
      </c>
      <c r="U682" s="8">
        <f t="shared" si="108"/>
        <v>21.850000000000005</v>
      </c>
      <c r="V682" s="8">
        <f t="shared" si="109"/>
        <v>21.575000000000003</v>
      </c>
    </row>
    <row r="683" spans="1:22" ht="13.5" x14ac:dyDescent="0.25">
      <c r="A683" s="3">
        <f>RSI!A683</f>
        <v>42998</v>
      </c>
      <c r="B683" s="2">
        <f>RSI!B683</f>
        <v>36.982900000000001</v>
      </c>
      <c r="C683" s="2">
        <f>RSI!I683</f>
        <v>74.446819564637011</v>
      </c>
      <c r="D683" s="2">
        <f>MACD!E683</f>
        <v>-0.20622857000140016</v>
      </c>
      <c r="E683" s="2">
        <f>MACD!F683</f>
        <v>-0.28776598613293197</v>
      </c>
      <c r="F683" s="2">
        <f>'Moving Avg'!D683</f>
        <v>36.982900000000001</v>
      </c>
      <c r="G683" s="2">
        <f>'Moving Avg'!F683</f>
        <v>36.632345000000001</v>
      </c>
      <c r="H683" s="2">
        <f>'Moving Avg'!G683</f>
        <v>35.996505999999975</v>
      </c>
      <c r="I683" s="2">
        <f>'Moving Avg'!H683</f>
        <v>36.740952499999985</v>
      </c>
      <c r="J683" s="6" t="str">
        <f>OBV!F683</f>
        <v>NEUTRAL</v>
      </c>
      <c r="K683" s="6" t="str">
        <f>OBV!G683</f>
        <v>NEUTRAL</v>
      </c>
      <c r="L683" s="6" t="str">
        <f>OBV!H683</f>
        <v>NEUTRAL</v>
      </c>
      <c r="M683" s="8">
        <f t="shared" si="100"/>
        <v>0</v>
      </c>
      <c r="N683" s="8">
        <f t="shared" si="101"/>
        <v>0</v>
      </c>
      <c r="O683" s="8">
        <f t="shared" si="102"/>
        <v>50</v>
      </c>
      <c r="P683" s="8">
        <f t="shared" si="103"/>
        <v>33</v>
      </c>
      <c r="Q683" s="9">
        <f t="shared" si="104"/>
        <v>12.45</v>
      </c>
      <c r="R683" s="9">
        <f t="shared" si="105"/>
        <v>25.75</v>
      </c>
      <c r="S683" s="9">
        <f t="shared" si="106"/>
        <v>27.35</v>
      </c>
      <c r="T683" s="9">
        <f t="shared" si="107"/>
        <v>20.75</v>
      </c>
      <c r="U683" s="8">
        <f t="shared" si="108"/>
        <v>21.850000000000005</v>
      </c>
      <c r="V683" s="8">
        <f t="shared" si="109"/>
        <v>21.575000000000003</v>
      </c>
    </row>
    <row r="684" spans="1:22" ht="13.5" x14ac:dyDescent="0.25">
      <c r="A684" s="3">
        <f>RSI!A684</f>
        <v>43000</v>
      </c>
      <c r="B684" s="2">
        <f>RSI!B684</f>
        <v>36.982900000000001</v>
      </c>
      <c r="C684" s="2">
        <f>RSI!I684</f>
        <v>74.446819564637011</v>
      </c>
      <c r="D684" s="2">
        <f>MACD!E684</f>
        <v>-0.13595042641767918</v>
      </c>
      <c r="E684" s="2">
        <f>MACD!F684</f>
        <v>-0.25740287418988139</v>
      </c>
      <c r="F684" s="2">
        <f>'Moving Avg'!D684</f>
        <v>36.982900000000001</v>
      </c>
      <c r="G684" s="2">
        <f>'Moving Avg'!F684</f>
        <v>36.681739999999998</v>
      </c>
      <c r="H684" s="2">
        <f>'Moving Avg'!G684</f>
        <v>36.055245999999983</v>
      </c>
      <c r="I684" s="2">
        <f>'Moving Avg'!H684</f>
        <v>36.729872999999984</v>
      </c>
      <c r="J684" s="6" t="str">
        <f>OBV!F684</f>
        <v>NEUTRAL</v>
      </c>
      <c r="K684" s="6" t="str">
        <f>OBV!G684</f>
        <v>NEUTRAL</v>
      </c>
      <c r="L684" s="6" t="str">
        <f>OBV!H684</f>
        <v>NEUTRAL</v>
      </c>
      <c r="M684" s="8">
        <f t="shared" si="100"/>
        <v>0</v>
      </c>
      <c r="N684" s="8">
        <f t="shared" si="101"/>
        <v>0</v>
      </c>
      <c r="O684" s="8">
        <f t="shared" si="102"/>
        <v>50</v>
      </c>
      <c r="P684" s="8">
        <f t="shared" si="103"/>
        <v>33</v>
      </c>
      <c r="Q684" s="9">
        <f t="shared" si="104"/>
        <v>12.45</v>
      </c>
      <c r="R684" s="9">
        <f t="shared" si="105"/>
        <v>25.75</v>
      </c>
      <c r="S684" s="9">
        <f t="shared" si="106"/>
        <v>27.35</v>
      </c>
      <c r="T684" s="9">
        <f t="shared" si="107"/>
        <v>20.75</v>
      </c>
      <c r="U684" s="8">
        <f t="shared" si="108"/>
        <v>21.850000000000005</v>
      </c>
      <c r="V684" s="8">
        <f t="shared" si="109"/>
        <v>21.575000000000003</v>
      </c>
    </row>
    <row r="685" spans="1:22" ht="13.5" x14ac:dyDescent="0.25">
      <c r="A685" s="3">
        <f>RSI!A685</f>
        <v>43003</v>
      </c>
      <c r="B685" s="2">
        <f>RSI!B685</f>
        <v>36.982900000000001</v>
      </c>
      <c r="C685" s="2">
        <f>RSI!I685</f>
        <v>74.446819564637011</v>
      </c>
      <c r="D685" s="2">
        <f>MACD!E685</f>
        <v>-7.9011705075245686E-2</v>
      </c>
      <c r="E685" s="2">
        <f>MACD!F685</f>
        <v>-0.22172464036695425</v>
      </c>
      <c r="F685" s="2">
        <f>'Moving Avg'!D685</f>
        <v>36.982900000000001</v>
      </c>
      <c r="G685" s="2">
        <f>'Moving Avg'!F685</f>
        <v>36.731134999999988</v>
      </c>
      <c r="H685" s="2">
        <f>'Moving Avg'!G685</f>
        <v>36.09552799999998</v>
      </c>
      <c r="I685" s="2">
        <f>'Moving Avg'!H685</f>
        <v>36.721553999999976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  <c r="M685" s="8">
        <f t="shared" si="100"/>
        <v>0</v>
      </c>
      <c r="N685" s="8">
        <f t="shared" si="101"/>
        <v>0</v>
      </c>
      <c r="O685" s="8">
        <f t="shared" si="102"/>
        <v>50</v>
      </c>
      <c r="P685" s="8">
        <f t="shared" si="103"/>
        <v>33</v>
      </c>
      <c r="Q685" s="9">
        <f t="shared" si="104"/>
        <v>12.45</v>
      </c>
      <c r="R685" s="9">
        <f t="shared" si="105"/>
        <v>25.75</v>
      </c>
      <c r="S685" s="9">
        <f t="shared" si="106"/>
        <v>27.35</v>
      </c>
      <c r="T685" s="9">
        <f t="shared" si="107"/>
        <v>20.75</v>
      </c>
      <c r="U685" s="8">
        <f t="shared" si="108"/>
        <v>21.850000000000005</v>
      </c>
      <c r="V685" s="8">
        <f t="shared" si="109"/>
        <v>21.575000000000003</v>
      </c>
    </row>
    <row r="686" spans="1:22" ht="13.5" x14ac:dyDescent="0.25">
      <c r="A686" s="3">
        <f>RSI!A686</f>
        <v>43004</v>
      </c>
      <c r="B686" s="2">
        <f>RSI!B686</f>
        <v>36.982900000000001</v>
      </c>
      <c r="C686" s="2">
        <f>RSI!I686</f>
        <v>74.446819564637011</v>
      </c>
      <c r="D686" s="2">
        <f>MACD!E686</f>
        <v>-3.3172972341709794E-2</v>
      </c>
      <c r="E686" s="2">
        <f>MACD!F686</f>
        <v>-0.18401430676190539</v>
      </c>
      <c r="F686" s="2">
        <f>'Moving Avg'!D686</f>
        <v>36.982900000000001</v>
      </c>
      <c r="G686" s="2">
        <f>'Moving Avg'!F686</f>
        <v>36.780529999999985</v>
      </c>
      <c r="H686" s="2">
        <f>'Moving Avg'!G686</f>
        <v>36.135809999999985</v>
      </c>
      <c r="I686" s="2">
        <f>'Moving Avg'!H686</f>
        <v>36.710934499999979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  <c r="M686" s="8">
        <f t="shared" si="100"/>
        <v>0</v>
      </c>
      <c r="N686" s="8">
        <f t="shared" si="101"/>
        <v>0</v>
      </c>
      <c r="O686" s="8">
        <f t="shared" si="102"/>
        <v>50</v>
      </c>
      <c r="P686" s="8">
        <f t="shared" si="103"/>
        <v>33</v>
      </c>
      <c r="Q686" s="9">
        <f t="shared" si="104"/>
        <v>12.45</v>
      </c>
      <c r="R686" s="9">
        <f t="shared" si="105"/>
        <v>25.75</v>
      </c>
      <c r="S686" s="9">
        <f t="shared" si="106"/>
        <v>27.35</v>
      </c>
      <c r="T686" s="9">
        <f t="shared" si="107"/>
        <v>20.75</v>
      </c>
      <c r="U686" s="8">
        <f t="shared" si="108"/>
        <v>21.850000000000005</v>
      </c>
      <c r="V686" s="8">
        <f t="shared" si="109"/>
        <v>21.575000000000003</v>
      </c>
    </row>
    <row r="687" spans="1:22" ht="13.5" x14ac:dyDescent="0.25">
      <c r="A687" s="3">
        <f>RSI!A687</f>
        <v>43005</v>
      </c>
      <c r="B687" s="2">
        <f>RSI!B687</f>
        <v>36.982900000000001</v>
      </c>
      <c r="C687" s="2">
        <f>RSI!I687</f>
        <v>74.446819564637011</v>
      </c>
      <c r="D687" s="2">
        <f>MACD!E687</f>
        <v>-9.8395983148691357E-4</v>
      </c>
      <c r="E687" s="2">
        <f>MACD!F687</f>
        <v>-0.1474082373758217</v>
      </c>
      <c r="F687" s="2">
        <f>'Moving Avg'!D687</f>
        <v>36.982900000000001</v>
      </c>
      <c r="G687" s="2">
        <f>'Moving Avg'!F687</f>
        <v>36.829924999999989</v>
      </c>
      <c r="H687" s="2">
        <f>'Moving Avg'!G687</f>
        <v>36.176091999999983</v>
      </c>
      <c r="I687" s="2">
        <f>'Moving Avg'!H687</f>
        <v>36.705789999999979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  <c r="M687" s="8">
        <f t="shared" si="100"/>
        <v>0</v>
      </c>
      <c r="N687" s="8">
        <f t="shared" si="101"/>
        <v>0</v>
      </c>
      <c r="O687" s="8">
        <f t="shared" si="102"/>
        <v>50</v>
      </c>
      <c r="P687" s="8">
        <f t="shared" si="103"/>
        <v>33</v>
      </c>
      <c r="Q687" s="9">
        <f t="shared" si="104"/>
        <v>12.45</v>
      </c>
      <c r="R687" s="9">
        <f t="shared" si="105"/>
        <v>25.75</v>
      </c>
      <c r="S687" s="9">
        <f t="shared" si="106"/>
        <v>27.35</v>
      </c>
      <c r="T687" s="9">
        <f t="shared" si="107"/>
        <v>20.75</v>
      </c>
      <c r="U687" s="8">
        <f t="shared" si="108"/>
        <v>21.850000000000005</v>
      </c>
      <c r="V687" s="8">
        <f t="shared" si="109"/>
        <v>21.575000000000003</v>
      </c>
    </row>
    <row r="688" spans="1:22" ht="13.5" x14ac:dyDescent="0.25">
      <c r="A688" s="3">
        <f>RSI!A688</f>
        <v>43006</v>
      </c>
      <c r="B688" s="2">
        <f>RSI!B688</f>
        <v>36.973300000000002</v>
      </c>
      <c r="C688" s="2">
        <f>RSI!I688</f>
        <v>73.412644796720429</v>
      </c>
      <c r="D688" s="2">
        <f>MACD!E688</f>
        <v>2.4957676292835629E-2</v>
      </c>
      <c r="E688" s="2">
        <f>MACD!F688</f>
        <v>-0.11293505464209024</v>
      </c>
      <c r="F688" s="2">
        <f>'Moving Avg'!D688</f>
        <v>36.980980000000002</v>
      </c>
      <c r="G688" s="2">
        <f>'Moving Avg'!F688</f>
        <v>36.878839999999983</v>
      </c>
      <c r="H688" s="2">
        <f>'Moving Avg'!G688</f>
        <v>36.205823999999986</v>
      </c>
      <c r="I688" s="2">
        <f>'Moving Avg'!H688</f>
        <v>36.697790999999981</v>
      </c>
      <c r="J688" s="6" t="str">
        <f>OBV!F688</f>
        <v>BEARISH</v>
      </c>
      <c r="K688" s="6" t="str">
        <f>OBV!G688</f>
        <v>STRONG</v>
      </c>
      <c r="L688" s="6" t="str">
        <f>OBV!H688</f>
        <v>CONFIRMED BEARISH</v>
      </c>
      <c r="M688" s="8">
        <f t="shared" si="100"/>
        <v>0</v>
      </c>
      <c r="N688" s="8">
        <f t="shared" si="101"/>
        <v>0</v>
      </c>
      <c r="O688" s="8">
        <f t="shared" si="102"/>
        <v>50</v>
      </c>
      <c r="P688" s="8">
        <f t="shared" si="103"/>
        <v>33</v>
      </c>
      <c r="Q688" s="9">
        <f t="shared" si="104"/>
        <v>12.45</v>
      </c>
      <c r="R688" s="9">
        <f t="shared" si="105"/>
        <v>25.75</v>
      </c>
      <c r="S688" s="9">
        <f t="shared" si="106"/>
        <v>27.35</v>
      </c>
      <c r="T688" s="9">
        <f t="shared" si="107"/>
        <v>20.75</v>
      </c>
      <c r="U688" s="8">
        <f t="shared" si="108"/>
        <v>21.850000000000005</v>
      </c>
      <c r="V688" s="8">
        <f t="shared" si="109"/>
        <v>21.575000000000003</v>
      </c>
    </row>
    <row r="689" spans="1:22" ht="13.5" x14ac:dyDescent="0.25">
      <c r="A689" s="3">
        <f>RSI!A689</f>
        <v>43007</v>
      </c>
      <c r="B689" s="2">
        <f>RSI!B689</f>
        <v>37.002099999999999</v>
      </c>
      <c r="C689" s="2">
        <f>RSI!I689</f>
        <v>74.554635083776191</v>
      </c>
      <c r="D689" s="2">
        <f>MACD!E689</f>
        <v>4.2973970392601757E-2</v>
      </c>
      <c r="E689" s="2">
        <f>MACD!F689</f>
        <v>-8.1753249635151848E-2</v>
      </c>
      <c r="F689" s="2">
        <f>'Moving Avg'!D689</f>
        <v>36.984819999999999</v>
      </c>
      <c r="G689" s="2">
        <f>'Moving Avg'!F689</f>
        <v>36.929194999999986</v>
      </c>
      <c r="H689" s="2">
        <f>'Moving Avg'!G689</f>
        <v>36.236131999999991</v>
      </c>
      <c r="I689" s="2">
        <f>'Moving Avg'!H689</f>
        <v>36.685886999999973</v>
      </c>
      <c r="J689" s="6" t="str">
        <f>OBV!F689</f>
        <v>BEARISH</v>
      </c>
      <c r="K689" s="6" t="str">
        <f>OBV!G689</f>
        <v>STRONG</v>
      </c>
      <c r="L689" s="6" t="str">
        <f>OBV!H689</f>
        <v>BEARISH DIVERGENCE</v>
      </c>
      <c r="M689" s="8">
        <f t="shared" si="100"/>
        <v>0</v>
      </c>
      <c r="N689" s="8">
        <f t="shared" si="101"/>
        <v>0</v>
      </c>
      <c r="O689" s="8">
        <f t="shared" si="102"/>
        <v>50</v>
      </c>
      <c r="P689" s="8">
        <f t="shared" si="103"/>
        <v>33</v>
      </c>
      <c r="Q689" s="9">
        <f t="shared" si="104"/>
        <v>12.45</v>
      </c>
      <c r="R689" s="9">
        <f t="shared" si="105"/>
        <v>25.75</v>
      </c>
      <c r="S689" s="9">
        <f t="shared" si="106"/>
        <v>27.35</v>
      </c>
      <c r="T689" s="9">
        <f t="shared" si="107"/>
        <v>20.75</v>
      </c>
      <c r="U689" s="8">
        <f t="shared" si="108"/>
        <v>21.850000000000005</v>
      </c>
      <c r="V689" s="8">
        <f t="shared" si="109"/>
        <v>21.575000000000003</v>
      </c>
    </row>
    <row r="690" spans="1:22" ht="13.5" x14ac:dyDescent="0.25">
      <c r="A690" s="3">
        <f>RSI!A690</f>
        <v>43010</v>
      </c>
      <c r="B690" s="2">
        <f>RSI!B690</f>
        <v>37.002099999999999</v>
      </c>
      <c r="C690" s="2">
        <f>RSI!I690</f>
        <v>74.554635083776205</v>
      </c>
      <c r="D690" s="2">
        <f>MACD!E690</f>
        <v>5.6380765252619369E-2</v>
      </c>
      <c r="E690" s="2">
        <f>MACD!F690</f>
        <v>-5.412644665759761E-2</v>
      </c>
      <c r="F690" s="2">
        <f>'Moving Avg'!D690</f>
        <v>36.988659999999996</v>
      </c>
      <c r="G690" s="2">
        <f>'Moving Avg'!F690</f>
        <v>36.979549999999989</v>
      </c>
      <c r="H690" s="2">
        <f>'Moving Avg'!G690</f>
        <v>36.266439999999996</v>
      </c>
      <c r="I690" s="2">
        <f>'Moving Avg'!H690</f>
        <v>36.672234999999979</v>
      </c>
      <c r="J690" s="6" t="str">
        <f>OBV!F690</f>
        <v>BEARISH</v>
      </c>
      <c r="K690" s="6" t="str">
        <f>OBV!G690</f>
        <v>STRONG</v>
      </c>
      <c r="L690" s="6" t="str">
        <f>OBV!H690</f>
        <v>BEARISH DIVERGENCE</v>
      </c>
      <c r="M690" s="8">
        <f t="shared" si="100"/>
        <v>0</v>
      </c>
      <c r="N690" s="8">
        <f t="shared" si="101"/>
        <v>0</v>
      </c>
      <c r="O690" s="8">
        <f t="shared" si="102"/>
        <v>50</v>
      </c>
      <c r="P690" s="8">
        <f t="shared" si="103"/>
        <v>33</v>
      </c>
      <c r="Q690" s="9">
        <f t="shared" si="104"/>
        <v>12.45</v>
      </c>
      <c r="R690" s="9">
        <f t="shared" si="105"/>
        <v>25.75</v>
      </c>
      <c r="S690" s="9">
        <f t="shared" si="106"/>
        <v>27.35</v>
      </c>
      <c r="T690" s="9">
        <f t="shared" si="107"/>
        <v>20.75</v>
      </c>
      <c r="U690" s="8">
        <f t="shared" si="108"/>
        <v>21.850000000000005</v>
      </c>
      <c r="V690" s="8">
        <f t="shared" si="109"/>
        <v>21.575000000000003</v>
      </c>
    </row>
    <row r="691" spans="1:22" ht="13.5" x14ac:dyDescent="0.25">
      <c r="A691" s="3">
        <f>RSI!A691</f>
        <v>43011</v>
      </c>
      <c r="B691" s="2">
        <f>RSI!B691</f>
        <v>37.049999999999997</v>
      </c>
      <c r="C691" s="2">
        <f>RSI!I691</f>
        <v>76.501516502913518</v>
      </c>
      <c r="D691" s="2">
        <f>MACD!E691</f>
        <v>6.247519694917969E-2</v>
      </c>
      <c r="E691" s="2">
        <f>MACD!F691</f>
        <v>-3.0806117936242147E-2</v>
      </c>
      <c r="F691" s="2">
        <f>'Moving Avg'!D691</f>
        <v>37.002079999999999</v>
      </c>
      <c r="G691" s="2">
        <f>'Moving Avg'!F691</f>
        <v>36.98098499999999</v>
      </c>
      <c r="H691" s="2">
        <f>'Moving Avg'!G691</f>
        <v>36.297705999999998</v>
      </c>
      <c r="I691" s="2">
        <f>'Moving Avg'!H691</f>
        <v>36.651368999999974</v>
      </c>
      <c r="J691" s="6" t="str">
        <f>OBV!F691</f>
        <v>BEARISH</v>
      </c>
      <c r="K691" s="6" t="str">
        <f>OBV!G691</f>
        <v>STRONG</v>
      </c>
      <c r="L691" s="6" t="str">
        <f>OBV!H691</f>
        <v>BEARISH DIVERGENCE</v>
      </c>
      <c r="M691" s="8">
        <f t="shared" si="100"/>
        <v>0</v>
      </c>
      <c r="N691" s="8">
        <f t="shared" si="101"/>
        <v>0</v>
      </c>
      <c r="O691" s="8">
        <f t="shared" si="102"/>
        <v>50</v>
      </c>
      <c r="P691" s="8">
        <f t="shared" si="103"/>
        <v>33</v>
      </c>
      <c r="Q691" s="9">
        <f t="shared" si="104"/>
        <v>12.45</v>
      </c>
      <c r="R691" s="9">
        <f t="shared" si="105"/>
        <v>25.75</v>
      </c>
      <c r="S691" s="9">
        <f t="shared" si="106"/>
        <v>27.35</v>
      </c>
      <c r="T691" s="9">
        <f t="shared" si="107"/>
        <v>20.75</v>
      </c>
      <c r="U691" s="8">
        <f t="shared" si="108"/>
        <v>21.850000000000005</v>
      </c>
      <c r="V691" s="8">
        <f t="shared" si="109"/>
        <v>21.575000000000003</v>
      </c>
    </row>
    <row r="692" spans="1:22" ht="13.5" x14ac:dyDescent="0.25">
      <c r="A692" s="3">
        <f>RSI!A692</f>
        <v>43012</v>
      </c>
      <c r="B692" s="2">
        <f>RSI!B692</f>
        <v>37.059600000000003</v>
      </c>
      <c r="C692" s="2">
        <f>RSI!I692</f>
        <v>76.883265327079954</v>
      </c>
      <c r="D692" s="2">
        <f>MACD!E692</f>
        <v>6.50622850652951E-2</v>
      </c>
      <c r="E692" s="2">
        <f>MACD!F692</f>
        <v>-1.1632437335934699E-2</v>
      </c>
      <c r="F692" s="2">
        <f>'Moving Avg'!D692</f>
        <v>37.017420000000001</v>
      </c>
      <c r="G692" s="2">
        <f>'Moving Avg'!F692</f>
        <v>36.997289999999992</v>
      </c>
      <c r="H692" s="2">
        <f>'Moving Avg'!G692</f>
        <v>36.329163999999999</v>
      </c>
      <c r="I692" s="2">
        <f>'Moving Avg'!H692</f>
        <v>36.625167999999974</v>
      </c>
      <c r="J692" s="6" t="str">
        <f>OBV!F692</f>
        <v>BEARISH</v>
      </c>
      <c r="K692" s="6" t="str">
        <f>OBV!G692</f>
        <v>STRONG</v>
      </c>
      <c r="L692" s="6" t="str">
        <f>OBV!H692</f>
        <v>BEARISH DIVERGENCE</v>
      </c>
      <c r="M692" s="8">
        <f t="shared" si="100"/>
        <v>0</v>
      </c>
      <c r="N692" s="8">
        <f t="shared" si="101"/>
        <v>0</v>
      </c>
      <c r="O692" s="8">
        <f t="shared" si="102"/>
        <v>50</v>
      </c>
      <c r="P692" s="8">
        <f t="shared" si="103"/>
        <v>33</v>
      </c>
      <c r="Q692" s="9">
        <f t="shared" si="104"/>
        <v>12.45</v>
      </c>
      <c r="R692" s="9">
        <f t="shared" si="105"/>
        <v>25.75</v>
      </c>
      <c r="S692" s="9">
        <f t="shared" si="106"/>
        <v>27.35</v>
      </c>
      <c r="T692" s="9">
        <f t="shared" si="107"/>
        <v>20.75</v>
      </c>
      <c r="U692" s="8">
        <f t="shared" si="108"/>
        <v>21.850000000000005</v>
      </c>
      <c r="V692" s="8">
        <f t="shared" si="109"/>
        <v>21.575000000000003</v>
      </c>
    </row>
    <row r="693" spans="1:22" ht="13.5" x14ac:dyDescent="0.25">
      <c r="A693" s="3">
        <f>RSI!A693</f>
        <v>43013</v>
      </c>
      <c r="B693" s="2">
        <f>RSI!B693</f>
        <v>37.059600000000003</v>
      </c>
      <c r="C693" s="2">
        <f>RSI!I693</f>
        <v>76.883265327079954</v>
      </c>
      <c r="D693" s="2">
        <f>MACD!E693</f>
        <v>6.547368133787046E-2</v>
      </c>
      <c r="E693" s="2">
        <f>MACD!F693</f>
        <v>3.7887863988263319E-3</v>
      </c>
      <c r="F693" s="2">
        <f>'Moving Avg'!D693</f>
        <v>37.034680000000002</v>
      </c>
      <c r="G693" s="2">
        <f>'Moving Avg'!F693</f>
        <v>36.999684999999999</v>
      </c>
      <c r="H693" s="2">
        <f>'Moving Avg'!G693</f>
        <v>36.383639999999993</v>
      </c>
      <c r="I693" s="2">
        <f>'Moving Avg'!H693</f>
        <v>36.598828999999974</v>
      </c>
      <c r="J693" s="6" t="str">
        <f>OBV!F693</f>
        <v>BULLISH</v>
      </c>
      <c r="K693" s="6" t="str">
        <f>OBV!G693</f>
        <v>WEAK</v>
      </c>
      <c r="L693" s="6" t="str">
        <f>OBV!H693</f>
        <v>CONFIRMED BULLISH</v>
      </c>
      <c r="M693" s="8">
        <f t="shared" si="100"/>
        <v>0</v>
      </c>
      <c r="N693" s="8">
        <f t="shared" si="101"/>
        <v>0</v>
      </c>
      <c r="O693" s="8">
        <f t="shared" si="102"/>
        <v>50</v>
      </c>
      <c r="P693" s="8">
        <f t="shared" si="103"/>
        <v>67</v>
      </c>
      <c r="Q693" s="9">
        <f t="shared" si="104"/>
        <v>17.549999999999997</v>
      </c>
      <c r="R693" s="9">
        <f t="shared" si="105"/>
        <v>34.25</v>
      </c>
      <c r="S693" s="9">
        <f t="shared" si="106"/>
        <v>42.650000000000006</v>
      </c>
      <c r="T693" s="9">
        <f t="shared" si="107"/>
        <v>29.25</v>
      </c>
      <c r="U693" s="8">
        <f t="shared" si="108"/>
        <v>31.483333333333334</v>
      </c>
      <c r="V693" s="8">
        <f t="shared" si="109"/>
        <v>30.925000000000001</v>
      </c>
    </row>
    <row r="694" spans="1:22" ht="13.5" x14ac:dyDescent="0.25">
      <c r="A694" s="3">
        <f>RSI!A694</f>
        <v>43014</v>
      </c>
      <c r="B694" s="2">
        <f>RSI!B694</f>
        <v>37.059600000000003</v>
      </c>
      <c r="C694" s="2">
        <f>RSI!I694</f>
        <v>76.883265327079954</v>
      </c>
      <c r="D694" s="2">
        <f>MACD!E694</f>
        <v>6.417578746210495E-2</v>
      </c>
      <c r="E694" s="2">
        <f>MACD!F694</f>
        <v>1.5866186611482057E-2</v>
      </c>
      <c r="F694" s="2">
        <f>'Moving Avg'!D694</f>
        <v>37.046180000000007</v>
      </c>
      <c r="G694" s="2">
        <f>'Moving Avg'!F694</f>
        <v>37.002079999999999</v>
      </c>
      <c r="H694" s="2">
        <f>'Moving Avg'!G694</f>
        <v>36.434280000000001</v>
      </c>
      <c r="I694" s="2">
        <f>'Moving Avg'!H694</f>
        <v>36.577090999999967</v>
      </c>
      <c r="J694" s="6" t="str">
        <f>OBV!F694</f>
        <v>BULLISH</v>
      </c>
      <c r="K694" s="6" t="str">
        <f>OBV!G694</f>
        <v>NEUTRAL</v>
      </c>
      <c r="L694" s="6" t="str">
        <f>OBV!H694</f>
        <v>CONFIRMED BULLISH</v>
      </c>
      <c r="M694" s="8">
        <f t="shared" si="100"/>
        <v>0</v>
      </c>
      <c r="N694" s="8">
        <f t="shared" si="101"/>
        <v>0</v>
      </c>
      <c r="O694" s="8">
        <f t="shared" si="102"/>
        <v>50</v>
      </c>
      <c r="P694" s="8">
        <f t="shared" si="103"/>
        <v>83.5</v>
      </c>
      <c r="Q694" s="9">
        <f t="shared" si="104"/>
        <v>20.024999999999999</v>
      </c>
      <c r="R694" s="9">
        <f t="shared" si="105"/>
        <v>38.375</v>
      </c>
      <c r="S694" s="9">
        <f t="shared" si="106"/>
        <v>50.075000000000003</v>
      </c>
      <c r="T694" s="9">
        <f t="shared" si="107"/>
        <v>33.375</v>
      </c>
      <c r="U694" s="8">
        <f t="shared" si="108"/>
        <v>36.158333333333331</v>
      </c>
      <c r="V694" s="8">
        <f t="shared" si="109"/>
        <v>35.462499999999999</v>
      </c>
    </row>
    <row r="695" spans="1:22" ht="13.5" x14ac:dyDescent="0.25">
      <c r="A695" s="3">
        <f>RSI!A695</f>
        <v>43017</v>
      </c>
      <c r="B695" s="2">
        <f>RSI!B695</f>
        <v>37.059600000000003</v>
      </c>
      <c r="C695" s="2">
        <f>RSI!I695</f>
        <v>76.883265327079954</v>
      </c>
      <c r="D695" s="2">
        <f>MACD!E695</f>
        <v>6.1553496961579413E-2</v>
      </c>
      <c r="E695" s="2">
        <f>MACD!F695</f>
        <v>2.5003648681501529E-2</v>
      </c>
      <c r="F695" s="2">
        <f>'Moving Avg'!D695</f>
        <v>37.057680000000005</v>
      </c>
      <c r="G695" s="2">
        <f>'Moving Avg'!F695</f>
        <v>37.004474999999999</v>
      </c>
      <c r="H695" s="2">
        <f>'Moving Avg'!G695</f>
        <v>36.47533</v>
      </c>
      <c r="I695" s="2">
        <f>'Moving Avg'!H695</f>
        <v>36.553052499999971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  <c r="M695" s="8">
        <f t="shared" si="100"/>
        <v>0</v>
      </c>
      <c r="N695" s="8">
        <f t="shared" si="101"/>
        <v>0</v>
      </c>
      <c r="O695" s="8">
        <f t="shared" si="102"/>
        <v>50</v>
      </c>
      <c r="P695" s="8">
        <f t="shared" si="103"/>
        <v>83.5</v>
      </c>
      <c r="Q695" s="9">
        <f t="shared" si="104"/>
        <v>20.024999999999999</v>
      </c>
      <c r="R695" s="9">
        <f t="shared" si="105"/>
        <v>38.375</v>
      </c>
      <c r="S695" s="9">
        <f t="shared" si="106"/>
        <v>50.075000000000003</v>
      </c>
      <c r="T695" s="9">
        <f t="shared" si="107"/>
        <v>33.375</v>
      </c>
      <c r="U695" s="8">
        <f t="shared" si="108"/>
        <v>36.158333333333331</v>
      </c>
      <c r="V695" s="8">
        <f t="shared" si="109"/>
        <v>35.462499999999999</v>
      </c>
    </row>
    <row r="696" spans="1:22" ht="13.5" x14ac:dyDescent="0.25">
      <c r="A696" s="3">
        <f>RSI!A696</f>
        <v>43018</v>
      </c>
      <c r="B696" s="2">
        <f>RSI!B696</f>
        <v>37.404899999999998</v>
      </c>
      <c r="C696" s="2">
        <f>RSI!I696</f>
        <v>87.05642939228413</v>
      </c>
      <c r="D696" s="2">
        <f>MACD!E696</f>
        <v>3.2345679652486581E-2</v>
      </c>
      <c r="E696" s="2">
        <f>MACD!F696</f>
        <v>2.647205487569854E-2</v>
      </c>
      <c r="F696" s="2">
        <f>'Moving Avg'!D696</f>
        <v>37.128660000000004</v>
      </c>
      <c r="G696" s="2">
        <f>'Moving Avg'!F696</f>
        <v>37.024135000000001</v>
      </c>
      <c r="H696" s="2">
        <f>'Moving Avg'!G696</f>
        <v>36.523285999999999</v>
      </c>
      <c r="I696" s="2">
        <f>'Moving Avg'!H696</f>
        <v>36.526139499999971</v>
      </c>
      <c r="J696" s="6" t="str">
        <f>OBV!F696</f>
        <v>BULLISH</v>
      </c>
      <c r="K696" s="6" t="str">
        <f>OBV!G696</f>
        <v>NEUTRAL</v>
      </c>
      <c r="L696" s="6" t="str">
        <f>OBV!H696</f>
        <v>CONFIRMED BULLISH</v>
      </c>
      <c r="M696" s="8">
        <f t="shared" si="100"/>
        <v>0</v>
      </c>
      <c r="N696" s="8">
        <f t="shared" si="101"/>
        <v>0</v>
      </c>
      <c r="O696" s="8">
        <f t="shared" si="102"/>
        <v>50</v>
      </c>
      <c r="P696" s="8">
        <f t="shared" si="103"/>
        <v>83.5</v>
      </c>
      <c r="Q696" s="9">
        <f t="shared" si="104"/>
        <v>20.024999999999999</v>
      </c>
      <c r="R696" s="9">
        <f t="shared" si="105"/>
        <v>38.375</v>
      </c>
      <c r="S696" s="9">
        <f t="shared" si="106"/>
        <v>50.075000000000003</v>
      </c>
      <c r="T696" s="9">
        <f t="shared" si="107"/>
        <v>33.375</v>
      </c>
      <c r="U696" s="8">
        <f t="shared" si="108"/>
        <v>36.158333333333331</v>
      </c>
      <c r="V696" s="8">
        <f t="shared" si="109"/>
        <v>35.462499999999999</v>
      </c>
    </row>
    <row r="697" spans="1:22" ht="13.5" x14ac:dyDescent="0.25">
      <c r="A697" s="3">
        <f>RSI!A697</f>
        <v>43019</v>
      </c>
      <c r="B697" s="2">
        <f>RSI!B697</f>
        <v>37.404899999999998</v>
      </c>
      <c r="C697" s="2">
        <f>RSI!I697</f>
        <v>87.05642939228413</v>
      </c>
      <c r="D697" s="2">
        <f>MACD!E697</f>
        <v>4.2843335595819099E-3</v>
      </c>
      <c r="E697" s="2">
        <f>MACD!F697</f>
        <v>2.2034510612475213E-2</v>
      </c>
      <c r="F697" s="2">
        <f>'Moving Avg'!D697</f>
        <v>37.197720000000004</v>
      </c>
      <c r="G697" s="2">
        <f>'Moving Avg'!F697</f>
        <v>37.045235000000005</v>
      </c>
      <c r="H697" s="2">
        <f>'Moving Avg'!G697</f>
        <v>36.551483999999995</v>
      </c>
      <c r="I697" s="2">
        <f>'Moving Avg'!H697</f>
        <v>36.49922649999997</v>
      </c>
      <c r="J697" s="6" t="str">
        <f>OBV!F697</f>
        <v>BULLISH</v>
      </c>
      <c r="K697" s="6" t="str">
        <f>OBV!G697</f>
        <v>NEUTRAL</v>
      </c>
      <c r="L697" s="6" t="str">
        <f>OBV!H697</f>
        <v>CONFIRMED BULLISH</v>
      </c>
      <c r="M697" s="8">
        <f t="shared" si="100"/>
        <v>0</v>
      </c>
      <c r="N697" s="8">
        <f t="shared" si="101"/>
        <v>45</v>
      </c>
      <c r="O697" s="8">
        <f t="shared" si="102"/>
        <v>50</v>
      </c>
      <c r="P697" s="8">
        <f t="shared" si="103"/>
        <v>83.5</v>
      </c>
      <c r="Q697" s="9">
        <f t="shared" si="104"/>
        <v>35.774999999999999</v>
      </c>
      <c r="R697" s="9">
        <f t="shared" si="105"/>
        <v>47.375</v>
      </c>
      <c r="S697" s="9">
        <f t="shared" si="106"/>
        <v>56.825000000000003</v>
      </c>
      <c r="T697" s="9">
        <f t="shared" si="107"/>
        <v>44.625</v>
      </c>
      <c r="U697" s="8">
        <f t="shared" si="108"/>
        <v>46.658333333333339</v>
      </c>
      <c r="V697" s="8">
        <f t="shared" si="109"/>
        <v>46.150000000000006</v>
      </c>
    </row>
    <row r="698" spans="1:22" ht="13.5" x14ac:dyDescent="0.25">
      <c r="A698" s="3">
        <f>RSI!A698</f>
        <v>43020</v>
      </c>
      <c r="B698" s="2">
        <f>RSI!B698</f>
        <v>37.404899999999998</v>
      </c>
      <c r="C698" s="2">
        <f>RSI!I698</f>
        <v>87.056429392284116</v>
      </c>
      <c r="D698" s="2">
        <f>MACD!E698</f>
        <v>-2.4035915756051907E-2</v>
      </c>
      <c r="E698" s="2">
        <f>MACD!F698</f>
        <v>1.282042533876979E-2</v>
      </c>
      <c r="F698" s="2">
        <f>'Moving Avg'!D698</f>
        <v>37.266779999999997</v>
      </c>
      <c r="G698" s="2">
        <f>'Moving Avg'!F698</f>
        <v>37.066335000000002</v>
      </c>
      <c r="H698" s="2">
        <f>'Moving Avg'!G698</f>
        <v>36.579681999999998</v>
      </c>
      <c r="I698" s="2">
        <f>'Moving Avg'!H698</f>
        <v>36.475533999999961</v>
      </c>
      <c r="J698" s="6" t="str">
        <f>OBV!F698</f>
        <v>BULLISH</v>
      </c>
      <c r="K698" s="6" t="str">
        <f>OBV!G698</f>
        <v>NEUTRAL</v>
      </c>
      <c r="L698" s="6" t="str">
        <f>OBV!H698</f>
        <v>CONFIRMED BULLISH</v>
      </c>
      <c r="M698" s="8">
        <f t="shared" si="100"/>
        <v>0</v>
      </c>
      <c r="N698" s="8">
        <f t="shared" si="101"/>
        <v>100</v>
      </c>
      <c r="O698" s="8">
        <f t="shared" si="102"/>
        <v>50</v>
      </c>
      <c r="P698" s="8">
        <f t="shared" si="103"/>
        <v>83.5</v>
      </c>
      <c r="Q698" s="9">
        <f t="shared" si="104"/>
        <v>55.024999999999999</v>
      </c>
      <c r="R698" s="9">
        <f t="shared" si="105"/>
        <v>58.375</v>
      </c>
      <c r="S698" s="9">
        <f t="shared" si="106"/>
        <v>65.075000000000003</v>
      </c>
      <c r="T698" s="9">
        <f t="shared" si="107"/>
        <v>58.375</v>
      </c>
      <c r="U698" s="8">
        <f t="shared" si="108"/>
        <v>59.491666666666674</v>
      </c>
      <c r="V698" s="8">
        <f t="shared" si="109"/>
        <v>59.212500000000006</v>
      </c>
    </row>
    <row r="699" spans="1:22" ht="13.5" x14ac:dyDescent="0.25">
      <c r="A699" s="3">
        <f>RSI!A699</f>
        <v>43021</v>
      </c>
      <c r="B699" s="2">
        <f>RSI!B699</f>
        <v>37.404899999999998</v>
      </c>
      <c r="C699" s="2">
        <f>RSI!I699</f>
        <v>87.05642939228413</v>
      </c>
      <c r="D699" s="2">
        <f>MACD!E699</f>
        <v>-4.6437980994724626E-2</v>
      </c>
      <c r="E699" s="2">
        <f>MACD!F699</f>
        <v>9.6874407207090708E-4</v>
      </c>
      <c r="F699" s="2">
        <f>'Moving Avg'!D699</f>
        <v>37.335839999999997</v>
      </c>
      <c r="G699" s="2">
        <f>'Moving Avg'!F699</f>
        <v>37.087435000000006</v>
      </c>
      <c r="H699" s="2">
        <f>'Moving Avg'!G699</f>
        <v>36.607880000000002</v>
      </c>
      <c r="I699" s="2">
        <f>'Moving Avg'!H699</f>
        <v>36.455522499999951</v>
      </c>
      <c r="J699" s="6" t="str">
        <f>OBV!F699</f>
        <v>BULLISH</v>
      </c>
      <c r="K699" s="6" t="str">
        <f>OBV!G699</f>
        <v>NEUTRAL</v>
      </c>
      <c r="L699" s="6" t="str">
        <f>OBV!H699</f>
        <v>CONFIRMED BULLISH</v>
      </c>
      <c r="M699" s="8">
        <f t="shared" si="100"/>
        <v>0</v>
      </c>
      <c r="N699" s="8">
        <f t="shared" si="101"/>
        <v>100</v>
      </c>
      <c r="O699" s="8">
        <f t="shared" si="102"/>
        <v>50</v>
      </c>
      <c r="P699" s="8">
        <f t="shared" si="103"/>
        <v>83.5</v>
      </c>
      <c r="Q699" s="9">
        <f t="shared" si="104"/>
        <v>55.024999999999999</v>
      </c>
      <c r="R699" s="9">
        <f t="shared" si="105"/>
        <v>58.375</v>
      </c>
      <c r="S699" s="9">
        <f t="shared" si="106"/>
        <v>65.075000000000003</v>
      </c>
      <c r="T699" s="9">
        <f t="shared" si="107"/>
        <v>58.375</v>
      </c>
      <c r="U699" s="8">
        <f t="shared" si="108"/>
        <v>59.491666666666674</v>
      </c>
      <c r="V699" s="8">
        <f t="shared" si="109"/>
        <v>59.212500000000006</v>
      </c>
    </row>
    <row r="700" spans="1:22" ht="13.5" x14ac:dyDescent="0.25">
      <c r="A700" s="3">
        <f>RSI!A700</f>
        <v>43024</v>
      </c>
      <c r="B700" s="2">
        <f>RSI!B700</f>
        <v>36.445799999999998</v>
      </c>
      <c r="C700" s="2">
        <f>RSI!I700</f>
        <v>32.924439282076179</v>
      </c>
      <c r="D700" s="2">
        <f>MACD!E700</f>
        <v>2.9938822056863046E-3</v>
      </c>
      <c r="E700" s="2">
        <f>MACD!F700</f>
        <v>1.3737716987939866E-3</v>
      </c>
      <c r="F700" s="2">
        <f>'Moving Avg'!D700</f>
        <v>37.213079999999998</v>
      </c>
      <c r="G700" s="2">
        <f>'Moving Avg'!F700</f>
        <v>37.060580000000002</v>
      </c>
      <c r="H700" s="2">
        <f>'Moving Avg'!G700</f>
        <v>36.616895999999997</v>
      </c>
      <c r="I700" s="2">
        <f>'Moving Avg'!H700</f>
        <v>36.430715499999963</v>
      </c>
      <c r="J700" s="6" t="str">
        <f>OBV!F700</f>
        <v>BULLISH</v>
      </c>
      <c r="K700" s="6" t="str">
        <f>OBV!G700</f>
        <v>NEUTRAL</v>
      </c>
      <c r="L700" s="6" t="str">
        <f>OBV!H700</f>
        <v>BULLISH DIVERGENCE</v>
      </c>
      <c r="M700" s="8">
        <f t="shared" si="100"/>
        <v>25</v>
      </c>
      <c r="N700" s="8">
        <f t="shared" si="101"/>
        <v>0</v>
      </c>
      <c r="O700" s="8">
        <f t="shared" si="102"/>
        <v>50</v>
      </c>
      <c r="P700" s="8">
        <f t="shared" si="103"/>
        <v>66.5</v>
      </c>
      <c r="Q700" s="9">
        <f t="shared" si="104"/>
        <v>26.225000000000001</v>
      </c>
      <c r="R700" s="9">
        <f t="shared" si="105"/>
        <v>39.125</v>
      </c>
      <c r="S700" s="9">
        <f t="shared" si="106"/>
        <v>46.174999999999997</v>
      </c>
      <c r="T700" s="9">
        <f t="shared" si="107"/>
        <v>35.375</v>
      </c>
      <c r="U700" s="8">
        <f t="shared" si="108"/>
        <v>37.174999999999997</v>
      </c>
      <c r="V700" s="8">
        <f t="shared" si="109"/>
        <v>36.724999999999994</v>
      </c>
    </row>
    <row r="701" spans="1:22" ht="13.5" x14ac:dyDescent="0.25">
      <c r="A701" s="3">
        <f>RSI!A701</f>
        <v>43025</v>
      </c>
      <c r="B701" s="2">
        <f>RSI!B701</f>
        <v>35.908700000000003</v>
      </c>
      <c r="C701" s="2">
        <f>RSI!I701</f>
        <v>23.945079528549755</v>
      </c>
      <c r="D701" s="2">
        <f>MACD!E701</f>
        <v>9.5182448733574176E-2</v>
      </c>
      <c r="E701" s="2">
        <f>MACD!F701</f>
        <v>2.0135507105750024E-2</v>
      </c>
      <c r="F701" s="2">
        <f>'Moving Avg'!D701</f>
        <v>36.91384</v>
      </c>
      <c r="G701" s="2">
        <f>'Moving Avg'!F701</f>
        <v>37.006869999999992</v>
      </c>
      <c r="H701" s="2">
        <f>'Moving Avg'!G701</f>
        <v>36.615169999999999</v>
      </c>
      <c r="I701" s="2">
        <f>'Moving Avg'!H701</f>
        <v>36.405523499999966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  <c r="M701" s="8">
        <f t="shared" si="100"/>
        <v>50</v>
      </c>
      <c r="N701" s="8">
        <f t="shared" si="101"/>
        <v>0</v>
      </c>
      <c r="O701" s="8">
        <f t="shared" si="102"/>
        <v>50</v>
      </c>
      <c r="P701" s="8">
        <f t="shared" si="103"/>
        <v>16.5</v>
      </c>
      <c r="Q701" s="9">
        <f t="shared" si="104"/>
        <v>27.475000000000001</v>
      </c>
      <c r="R701" s="9">
        <f t="shared" si="105"/>
        <v>31.625</v>
      </c>
      <c r="S701" s="9">
        <f t="shared" si="106"/>
        <v>27.425000000000001</v>
      </c>
      <c r="T701" s="9">
        <f t="shared" si="107"/>
        <v>29.125</v>
      </c>
      <c r="U701" s="8">
        <f t="shared" si="108"/>
        <v>28.841666666666669</v>
      </c>
      <c r="V701" s="8">
        <f t="shared" si="109"/>
        <v>28.912500000000001</v>
      </c>
    </row>
    <row r="702" spans="1:22" ht="13.5" x14ac:dyDescent="0.25">
      <c r="A702" s="3">
        <f>RSI!A702</f>
        <v>43026</v>
      </c>
      <c r="B702" s="2">
        <f>RSI!B702</f>
        <v>36.973300000000002</v>
      </c>
      <c r="C702" s="2">
        <f>RSI!I702</f>
        <v>51.92971581062158</v>
      </c>
      <c r="D702" s="2">
        <f>MACD!E702</f>
        <v>0.10194918947498621</v>
      </c>
      <c r="E702" s="2">
        <f>MACD!F702</f>
        <v>3.6498243579597259E-2</v>
      </c>
      <c r="F702" s="2">
        <f>'Moving Avg'!D702</f>
        <v>36.82752</v>
      </c>
      <c r="G702" s="2">
        <f>'Moving Avg'!F702</f>
        <v>37.006389999999996</v>
      </c>
      <c r="H702" s="2">
        <f>'Moving Avg'!G702</f>
        <v>36.634735999999997</v>
      </c>
      <c r="I702" s="2">
        <f>'Moving Avg'!H702</f>
        <v>36.385654499999958</v>
      </c>
      <c r="J702" s="6" t="str">
        <f>OBV!F702</f>
        <v>BULLISH</v>
      </c>
      <c r="K702" s="6" t="str">
        <f>OBV!G702</f>
        <v>NEUTRAL</v>
      </c>
      <c r="L702" s="6" t="str">
        <f>OBV!H702</f>
        <v>BULLISH DIVERGENCE</v>
      </c>
      <c r="M702" s="8">
        <f t="shared" si="100"/>
        <v>25</v>
      </c>
      <c r="N702" s="8">
        <f t="shared" si="101"/>
        <v>0</v>
      </c>
      <c r="O702" s="8">
        <f t="shared" si="102"/>
        <v>50</v>
      </c>
      <c r="P702" s="8">
        <f t="shared" si="103"/>
        <v>66.5</v>
      </c>
      <c r="Q702" s="9">
        <f t="shared" si="104"/>
        <v>26.225000000000001</v>
      </c>
      <c r="R702" s="9">
        <f t="shared" si="105"/>
        <v>39.125</v>
      </c>
      <c r="S702" s="9">
        <f t="shared" si="106"/>
        <v>46.174999999999997</v>
      </c>
      <c r="T702" s="9">
        <f t="shared" si="107"/>
        <v>35.375</v>
      </c>
      <c r="U702" s="8">
        <f t="shared" si="108"/>
        <v>37.174999999999997</v>
      </c>
      <c r="V702" s="8">
        <f t="shared" si="109"/>
        <v>36.724999999999994</v>
      </c>
    </row>
    <row r="703" spans="1:22" ht="13.5" x14ac:dyDescent="0.25">
      <c r="A703" s="3">
        <f>RSI!A703</f>
        <v>43027</v>
      </c>
      <c r="B703" s="2">
        <f>RSI!B703</f>
        <v>36.973300000000002</v>
      </c>
      <c r="C703" s="2">
        <f>RSI!I703</f>
        <v>51.929715810621573</v>
      </c>
      <c r="D703" s="2">
        <f>MACD!E703</f>
        <v>0.10707242863734479</v>
      </c>
      <c r="E703" s="2">
        <f>MACD!F703</f>
        <v>5.0613080591146761E-2</v>
      </c>
      <c r="F703" s="2">
        <f>'Moving Avg'!D703</f>
        <v>36.741199999999999</v>
      </c>
      <c r="G703" s="2">
        <f>'Moving Avg'!F703</f>
        <v>37.005909999999993</v>
      </c>
      <c r="H703" s="2">
        <f>'Moving Avg'!G703</f>
        <v>36.654302000000001</v>
      </c>
      <c r="I703" s="2">
        <f>'Moving Avg'!H703</f>
        <v>36.365785499999959</v>
      </c>
      <c r="J703" s="6" t="str">
        <f>OBV!F703</f>
        <v>BULLISH</v>
      </c>
      <c r="K703" s="6" t="str">
        <f>OBV!G703</f>
        <v>NEUTRAL</v>
      </c>
      <c r="L703" s="6" t="str">
        <f>OBV!H703</f>
        <v>BULLISH DIVERGENCE</v>
      </c>
      <c r="M703" s="8">
        <f t="shared" si="100"/>
        <v>25</v>
      </c>
      <c r="N703" s="8">
        <f t="shared" si="101"/>
        <v>0</v>
      </c>
      <c r="O703" s="8">
        <f t="shared" si="102"/>
        <v>50</v>
      </c>
      <c r="P703" s="8">
        <f t="shared" si="103"/>
        <v>66.5</v>
      </c>
      <c r="Q703" s="9">
        <f t="shared" si="104"/>
        <v>26.225000000000001</v>
      </c>
      <c r="R703" s="9">
        <f t="shared" si="105"/>
        <v>39.125</v>
      </c>
      <c r="S703" s="9">
        <f t="shared" si="106"/>
        <v>46.174999999999997</v>
      </c>
      <c r="T703" s="9">
        <f t="shared" si="107"/>
        <v>35.375</v>
      </c>
      <c r="U703" s="8">
        <f t="shared" si="108"/>
        <v>37.174999999999997</v>
      </c>
      <c r="V703" s="8">
        <f t="shared" si="109"/>
        <v>36.724999999999994</v>
      </c>
    </row>
    <row r="704" spans="1:22" ht="13.5" x14ac:dyDescent="0.25">
      <c r="A704" s="3">
        <f>RSI!A704</f>
        <v>43028</v>
      </c>
      <c r="B704" s="2">
        <f>RSI!B704</f>
        <v>35.8703</v>
      </c>
      <c r="C704" s="2">
        <f>RSI!I704</f>
        <v>36.009019364440718</v>
      </c>
      <c r="D704" s="2">
        <f>MACD!E704</f>
        <v>0.19255334332423502</v>
      </c>
      <c r="E704" s="2">
        <f>MACD!F704</f>
        <v>7.9001133137764412E-2</v>
      </c>
      <c r="F704" s="2">
        <f>'Moving Avg'!D704</f>
        <v>36.434280000000001</v>
      </c>
      <c r="G704" s="2">
        <f>'Moving Avg'!F704</f>
        <v>36.950279999999999</v>
      </c>
      <c r="H704" s="2">
        <f>'Moving Avg'!G704</f>
        <v>36.651808000000003</v>
      </c>
      <c r="I704" s="2">
        <f>'Moving Avg'!H704</f>
        <v>36.346382499999962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  <c r="M704" s="8">
        <f t="shared" si="100"/>
        <v>25</v>
      </c>
      <c r="N704" s="8">
        <f t="shared" si="101"/>
        <v>0</v>
      </c>
      <c r="O704" s="8">
        <f t="shared" si="102"/>
        <v>50</v>
      </c>
      <c r="P704" s="8">
        <f t="shared" si="103"/>
        <v>16.5</v>
      </c>
      <c r="Q704" s="9">
        <f t="shared" si="104"/>
        <v>18.725000000000001</v>
      </c>
      <c r="R704" s="9">
        <f t="shared" si="105"/>
        <v>26.625</v>
      </c>
      <c r="S704" s="9">
        <f t="shared" si="106"/>
        <v>23.675000000000001</v>
      </c>
      <c r="T704" s="9">
        <f t="shared" si="107"/>
        <v>22.875</v>
      </c>
      <c r="U704" s="8">
        <f t="shared" si="108"/>
        <v>23.008333333333336</v>
      </c>
      <c r="V704" s="8">
        <f t="shared" si="109"/>
        <v>22.975000000000001</v>
      </c>
    </row>
    <row r="705" spans="1:22" ht="13.5" x14ac:dyDescent="0.25">
      <c r="A705" s="3">
        <f>RSI!A705</f>
        <v>43031</v>
      </c>
      <c r="B705" s="2">
        <f>RSI!B705</f>
        <v>35.860700000000001</v>
      </c>
      <c r="C705" s="2">
        <f>RSI!I705</f>
        <v>35.905840293072487</v>
      </c>
      <c r="D705" s="2">
        <f>MACD!E705</f>
        <v>0.27159561730029935</v>
      </c>
      <c r="E705" s="2">
        <f>MACD!F705</f>
        <v>0.1175200299702714</v>
      </c>
      <c r="F705" s="2">
        <f>'Moving Avg'!D705</f>
        <v>36.317259999999997</v>
      </c>
      <c r="G705" s="2">
        <f>'Moving Avg'!F705</f>
        <v>36.894169999999988</v>
      </c>
      <c r="H705" s="2">
        <f>'Moving Avg'!G705</f>
        <v>36.649122000000006</v>
      </c>
      <c r="I705" s="2">
        <f>'Moving Avg'!H705</f>
        <v>36.326931499999958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  <c r="M705" s="8">
        <f t="shared" si="100"/>
        <v>25</v>
      </c>
      <c r="N705" s="8">
        <f t="shared" si="101"/>
        <v>0</v>
      </c>
      <c r="O705" s="8">
        <f t="shared" si="102"/>
        <v>0</v>
      </c>
      <c r="P705" s="8">
        <f t="shared" si="103"/>
        <v>16.5</v>
      </c>
      <c r="Q705" s="9">
        <f t="shared" si="104"/>
        <v>11.225</v>
      </c>
      <c r="R705" s="9">
        <f t="shared" si="105"/>
        <v>9.125</v>
      </c>
      <c r="S705" s="9">
        <f t="shared" si="106"/>
        <v>11.175000000000001</v>
      </c>
      <c r="T705" s="9">
        <f t="shared" si="107"/>
        <v>10.375</v>
      </c>
      <c r="U705" s="8">
        <f t="shared" si="108"/>
        <v>10.508333333333335</v>
      </c>
      <c r="V705" s="8">
        <f t="shared" si="109"/>
        <v>10.475000000000001</v>
      </c>
    </row>
    <row r="706" spans="1:22" ht="13.5" x14ac:dyDescent="0.25">
      <c r="A706" s="3">
        <f>RSI!A706</f>
        <v>43032</v>
      </c>
      <c r="B706" s="2">
        <f>RSI!B706</f>
        <v>35.860700000000001</v>
      </c>
      <c r="C706" s="2">
        <f>RSI!I706</f>
        <v>35.905840293072487</v>
      </c>
      <c r="D706" s="2">
        <f>MACD!E706</f>
        <v>0.397213973067295</v>
      </c>
      <c r="E706" s="2">
        <f>MACD!F706</f>
        <v>0.17345881858967613</v>
      </c>
      <c r="F706" s="2">
        <f>'Moving Avg'!D706</f>
        <v>36.307660000000006</v>
      </c>
      <c r="G706" s="2">
        <f>'Moving Avg'!F706</f>
        <v>36.838059999999992</v>
      </c>
      <c r="H706" s="2">
        <f>'Moving Avg'!G706</f>
        <v>36.646436000000001</v>
      </c>
      <c r="I706" s="2">
        <f>'Moving Avg'!H706</f>
        <v>36.303799499999968</v>
      </c>
      <c r="J706" s="6" t="str">
        <f>OBV!F706</f>
        <v>BEARISH</v>
      </c>
      <c r="K706" s="6" t="str">
        <f>OBV!G706</f>
        <v>NEUTRAL</v>
      </c>
      <c r="L706" s="6" t="str">
        <f>OBV!H706</f>
        <v>CONFIRMED BEARISH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0</v>
      </c>
      <c r="O706" s="8">
        <f t="shared" ref="O706:O769" si="112">IF(F706-I706&gt;10,100,IF(F706-I706&gt;5,75, IF(F706-I706&gt;0,50,0)))</f>
        <v>50</v>
      </c>
      <c r="P706" s="8">
        <f t="shared" ref="P706:P769" si="113">IF(L706="confirmed bullish", 34, IF(L706="bullish divergence",17, 0))+IF(J706="bullish",33,IF(J706="bearish",0,16.5))+IF(K706="strong",33,IF(K706="weak",0,16.5))</f>
        <v>16.5</v>
      </c>
      <c r="Q706" s="9">
        <f t="shared" si="104"/>
        <v>18.725000000000001</v>
      </c>
      <c r="R706" s="9">
        <f t="shared" si="105"/>
        <v>26.625</v>
      </c>
      <c r="S706" s="9">
        <f t="shared" si="106"/>
        <v>23.675000000000001</v>
      </c>
      <c r="T706" s="9">
        <f t="shared" si="107"/>
        <v>22.875</v>
      </c>
      <c r="U706" s="8">
        <f t="shared" si="108"/>
        <v>23.008333333333336</v>
      </c>
      <c r="V706" s="8">
        <f t="shared" si="109"/>
        <v>22.975000000000001</v>
      </c>
    </row>
    <row r="707" spans="1:22" ht="13.5" x14ac:dyDescent="0.25">
      <c r="A707" s="3">
        <f>RSI!A707</f>
        <v>43033</v>
      </c>
      <c r="B707" s="2">
        <f>RSI!B707</f>
        <v>35.8703</v>
      </c>
      <c r="C707" s="2">
        <f>RSI!I707</f>
        <v>36.118129206051222</v>
      </c>
      <c r="D707" s="2">
        <f>MACD!E707</f>
        <v>0.50799286749366956</v>
      </c>
      <c r="E707" s="2">
        <f>MACD!F707</f>
        <v>0.24036562837047482</v>
      </c>
      <c r="F707" s="2">
        <f>'Moving Avg'!D707</f>
        <v>36.087060000000008</v>
      </c>
      <c r="G707" s="2">
        <f>'Moving Avg'!F707</f>
        <v>36.782429999999998</v>
      </c>
      <c r="H707" s="2">
        <f>'Moving Avg'!G707</f>
        <v>36.643942000000003</v>
      </c>
      <c r="I707" s="2">
        <f>'Moving Avg'!H707</f>
        <v>36.286696499999955</v>
      </c>
      <c r="J707" s="6" t="str">
        <f>OBV!F707</f>
        <v>BULLISH</v>
      </c>
      <c r="K707" s="6" t="str">
        <f>OBV!G707</f>
        <v>NEUTRAL</v>
      </c>
      <c r="L707" s="6" t="str">
        <f>OBV!H707</f>
        <v>BULLISH DIVERGENCE</v>
      </c>
      <c r="M707" s="8">
        <f t="shared" si="110"/>
        <v>25</v>
      </c>
      <c r="N707" s="8">
        <f t="shared" si="111"/>
        <v>0</v>
      </c>
      <c r="O707" s="8">
        <f t="shared" si="112"/>
        <v>0</v>
      </c>
      <c r="P707" s="8">
        <f t="shared" si="113"/>
        <v>66.5</v>
      </c>
      <c r="Q707" s="9">
        <f t="shared" ref="Q707:Q770" si="114">0.35*M707+N707*0.35+O707*0.15+P707*0.15</f>
        <v>18.725000000000001</v>
      </c>
      <c r="R707" s="9">
        <f t="shared" ref="R707:R770" si="115">M707*0.2+N707*0.2+O707*0.35+P707*0.25</f>
        <v>21.625</v>
      </c>
      <c r="S707" s="9">
        <f t="shared" ref="S707:S770" si="116">M707*0.15+N707*0.15+O707*0.25+P707*0.45</f>
        <v>33.674999999999997</v>
      </c>
      <c r="T707" s="9">
        <f t="shared" ref="T707:T770" si="117">0.25*SUM(M707:P707)</f>
        <v>22.875</v>
      </c>
      <c r="U707" s="8">
        <f t="shared" ref="U707:U770" si="118">SUM(Q707:S707)/3</f>
        <v>24.675000000000001</v>
      </c>
      <c r="V707" s="8">
        <f t="shared" ref="V707:V770" si="119">SUM(Q707:T707)/4</f>
        <v>24.225000000000001</v>
      </c>
    </row>
    <row r="708" spans="1:22" ht="13.5" x14ac:dyDescent="0.25">
      <c r="A708" s="3">
        <f>RSI!A708</f>
        <v>43034</v>
      </c>
      <c r="B708" s="2">
        <f>RSI!B708</f>
        <v>35.8703</v>
      </c>
      <c r="C708" s="2">
        <f>RSI!I708</f>
        <v>36.118129206051222</v>
      </c>
      <c r="D708" s="2">
        <f>MACD!E708</f>
        <v>0.60648467517822269</v>
      </c>
      <c r="E708" s="2">
        <f>MACD!F708</f>
        <v>0.31358943773202441</v>
      </c>
      <c r="F708" s="2">
        <f>'Moving Avg'!D708</f>
        <v>35.866459999999996</v>
      </c>
      <c r="G708" s="2">
        <f>'Moving Avg'!F708</f>
        <v>36.72728</v>
      </c>
      <c r="H708" s="2">
        <f>'Moving Avg'!G708</f>
        <v>36.641447999999997</v>
      </c>
      <c r="I708" s="2">
        <f>'Moving Avg'!H708</f>
        <v>36.268213499999959</v>
      </c>
      <c r="J708" s="6" t="str">
        <f>OBV!F708</f>
        <v>BULLISH</v>
      </c>
      <c r="K708" s="6" t="str">
        <f>OBV!G708</f>
        <v>NEUTRAL</v>
      </c>
      <c r="L708" s="6" t="str">
        <f>OBV!H708</f>
        <v>BULLISH DIVERGENCE</v>
      </c>
      <c r="M708" s="8">
        <f t="shared" si="110"/>
        <v>25</v>
      </c>
      <c r="N708" s="8">
        <f t="shared" si="111"/>
        <v>0</v>
      </c>
      <c r="O708" s="8">
        <f t="shared" si="112"/>
        <v>0</v>
      </c>
      <c r="P708" s="8">
        <f t="shared" si="113"/>
        <v>66.5</v>
      </c>
      <c r="Q708" s="9">
        <f t="shared" si="114"/>
        <v>18.725000000000001</v>
      </c>
      <c r="R708" s="9">
        <f t="shared" si="115"/>
        <v>21.625</v>
      </c>
      <c r="S708" s="9">
        <f t="shared" si="116"/>
        <v>33.674999999999997</v>
      </c>
      <c r="T708" s="9">
        <f t="shared" si="117"/>
        <v>22.875</v>
      </c>
      <c r="U708" s="8">
        <f t="shared" si="118"/>
        <v>24.675000000000001</v>
      </c>
      <c r="V708" s="8">
        <f t="shared" si="119"/>
        <v>24.225000000000001</v>
      </c>
    </row>
    <row r="709" spans="1:22" ht="13.5" x14ac:dyDescent="0.25">
      <c r="A709" s="3">
        <f>RSI!A709</f>
        <v>43035</v>
      </c>
      <c r="B709" s="2">
        <f>RSI!B709</f>
        <v>35.8703</v>
      </c>
      <c r="C709" s="2">
        <f>RSI!I709</f>
        <v>36.118129206051222</v>
      </c>
      <c r="D709" s="2">
        <f>MACD!E709</f>
        <v>0.69422743418830635</v>
      </c>
      <c r="E709" s="2">
        <f>MACD!F709</f>
        <v>0.38971703702328075</v>
      </c>
      <c r="F709" s="2">
        <f>'Moving Avg'!D709</f>
        <v>35.866459999999996</v>
      </c>
      <c r="G709" s="2">
        <f>'Moving Avg'!F709</f>
        <v>36.670690000000008</v>
      </c>
      <c r="H709" s="2">
        <f>'Moving Avg'!G709</f>
        <v>36.638954000000005</v>
      </c>
      <c r="I709" s="2">
        <f>'Moving Avg'!H709</f>
        <v>36.249730499999956</v>
      </c>
      <c r="J709" s="6" t="str">
        <f>OBV!F709</f>
        <v>BULLISH</v>
      </c>
      <c r="K709" s="6" t="str">
        <f>OBV!G709</f>
        <v>WEAK</v>
      </c>
      <c r="L709" s="6" t="str">
        <f>OBV!H709</f>
        <v>NEUTRAL</v>
      </c>
      <c r="M709" s="8">
        <f t="shared" si="110"/>
        <v>25</v>
      </c>
      <c r="N709" s="8">
        <f t="shared" si="111"/>
        <v>0</v>
      </c>
      <c r="O709" s="8">
        <f t="shared" si="112"/>
        <v>0</v>
      </c>
      <c r="P709" s="8">
        <f t="shared" si="113"/>
        <v>33</v>
      </c>
      <c r="Q709" s="9">
        <f t="shared" si="114"/>
        <v>13.7</v>
      </c>
      <c r="R709" s="9">
        <f t="shared" si="115"/>
        <v>13.25</v>
      </c>
      <c r="S709" s="9">
        <f t="shared" si="116"/>
        <v>18.600000000000001</v>
      </c>
      <c r="T709" s="9">
        <f t="shared" si="117"/>
        <v>14.5</v>
      </c>
      <c r="U709" s="8">
        <f t="shared" si="118"/>
        <v>15.183333333333332</v>
      </c>
      <c r="V709" s="8">
        <f t="shared" si="119"/>
        <v>15.012499999999999</v>
      </c>
    </row>
    <row r="710" spans="1:22" ht="13.5" x14ac:dyDescent="0.25">
      <c r="A710" s="3">
        <f>RSI!A710</f>
        <v>43038</v>
      </c>
      <c r="B710" s="2">
        <f>RSI!B710</f>
        <v>35.007100000000001</v>
      </c>
      <c r="C710" s="2">
        <f>RSI!I710</f>
        <v>26.325821760715115</v>
      </c>
      <c r="D710" s="2">
        <f>MACD!E710</f>
        <v>0.68893555097183423</v>
      </c>
      <c r="E710" s="2">
        <f>MACD!F710</f>
        <v>0.44956073981299149</v>
      </c>
      <c r="F710" s="2">
        <f>'Moving Avg'!D710</f>
        <v>35.695740000000001</v>
      </c>
      <c r="G710" s="2">
        <f>'Moving Avg'!F710</f>
        <v>36.570940000000007</v>
      </c>
      <c r="H710" s="2">
        <f>'Moving Avg'!G710</f>
        <v>36.619196000000002</v>
      </c>
      <c r="I710" s="2">
        <f>'Moving Avg'!H710</f>
        <v>36.226931499999957</v>
      </c>
      <c r="J710" s="6" t="str">
        <f>OBV!F710</f>
        <v>BULLISH</v>
      </c>
      <c r="K710" s="6" t="str">
        <f>OBV!G710</f>
        <v>NEUTRAL</v>
      </c>
      <c r="L710" s="6" t="str">
        <f>OBV!H710</f>
        <v>BULLISH DIVERGENCE</v>
      </c>
      <c r="M710" s="8">
        <f t="shared" si="110"/>
        <v>50</v>
      </c>
      <c r="N710" s="8">
        <f t="shared" si="111"/>
        <v>0</v>
      </c>
      <c r="O710" s="8">
        <f t="shared" si="112"/>
        <v>0</v>
      </c>
      <c r="P710" s="8">
        <f t="shared" si="113"/>
        <v>66.5</v>
      </c>
      <c r="Q710" s="9">
        <f t="shared" si="114"/>
        <v>27.475000000000001</v>
      </c>
      <c r="R710" s="9">
        <f t="shared" si="115"/>
        <v>26.625</v>
      </c>
      <c r="S710" s="9">
        <f t="shared" si="116"/>
        <v>37.424999999999997</v>
      </c>
      <c r="T710" s="9">
        <f t="shared" si="117"/>
        <v>29.125</v>
      </c>
      <c r="U710" s="8">
        <f t="shared" si="118"/>
        <v>30.508333333333336</v>
      </c>
      <c r="V710" s="8">
        <f t="shared" si="119"/>
        <v>30.162500000000001</v>
      </c>
    </row>
    <row r="711" spans="1:22" ht="13.5" x14ac:dyDescent="0.25">
      <c r="A711" s="3">
        <f>RSI!A711</f>
        <v>43039</v>
      </c>
      <c r="B711" s="2">
        <f>RSI!B711</f>
        <v>36.445799999999998</v>
      </c>
      <c r="C711" s="2">
        <f>RSI!I711</f>
        <v>50.442320291545037</v>
      </c>
      <c r="D711" s="2">
        <f>MACD!E711</f>
        <v>0.5041326732270619</v>
      </c>
      <c r="E711" s="2">
        <f>MACD!F711</f>
        <v>0.46047512649580558</v>
      </c>
      <c r="F711" s="2">
        <f>'Moving Avg'!D711</f>
        <v>35.812759999999997</v>
      </c>
      <c r="G711" s="2">
        <f>'Moving Avg'!F711</f>
        <v>36.540730000000003</v>
      </c>
      <c r="H711" s="2">
        <f>'Moving Avg'!G711</f>
        <v>36.628211999999998</v>
      </c>
      <c r="I711" s="2">
        <f>'Moving Avg'!H711</f>
        <v>36.211325999999957</v>
      </c>
      <c r="J711" s="6" t="str">
        <f>OBV!F711</f>
        <v>BULLISH</v>
      </c>
      <c r="K711" s="6" t="str">
        <f>OBV!G711</f>
        <v>WEAK</v>
      </c>
      <c r="L711" s="6" t="str">
        <f>OBV!H711</f>
        <v>CONFIRMED BULLISH</v>
      </c>
      <c r="M711" s="8">
        <f t="shared" si="110"/>
        <v>25</v>
      </c>
      <c r="N711" s="8">
        <f t="shared" si="111"/>
        <v>0</v>
      </c>
      <c r="O711" s="8">
        <f t="shared" si="112"/>
        <v>0</v>
      </c>
      <c r="P711" s="8">
        <f t="shared" si="113"/>
        <v>67</v>
      </c>
      <c r="Q711" s="9">
        <f t="shared" si="114"/>
        <v>18.799999999999997</v>
      </c>
      <c r="R711" s="9">
        <f t="shared" si="115"/>
        <v>21.75</v>
      </c>
      <c r="S711" s="9">
        <f t="shared" si="116"/>
        <v>33.900000000000006</v>
      </c>
      <c r="T711" s="9">
        <f t="shared" si="117"/>
        <v>23</v>
      </c>
      <c r="U711" s="8">
        <f t="shared" si="118"/>
        <v>24.816666666666666</v>
      </c>
      <c r="V711" s="8">
        <f t="shared" si="119"/>
        <v>24.362500000000001</v>
      </c>
    </row>
    <row r="712" spans="1:22" ht="13.5" x14ac:dyDescent="0.25">
      <c r="A712" s="3">
        <f>RSI!A712</f>
        <v>43040</v>
      </c>
      <c r="B712" s="2">
        <f>RSI!B712</f>
        <v>35.486699999999999</v>
      </c>
      <c r="C712" s="2">
        <f>RSI!I712</f>
        <v>40.843815447204292</v>
      </c>
      <c r="D712" s="2">
        <f>MACD!E712</f>
        <v>0.58230725421645246</v>
      </c>
      <c r="E712" s="2">
        <f>MACD!F712</f>
        <v>0.48484155203993501</v>
      </c>
      <c r="F712" s="2">
        <f>'Moving Avg'!D712</f>
        <v>35.736040000000003</v>
      </c>
      <c r="G712" s="2">
        <f>'Moving Avg'!F712</f>
        <v>36.462085000000009</v>
      </c>
      <c r="H712" s="2">
        <f>'Moving Avg'!G712</f>
        <v>36.618046</v>
      </c>
      <c r="I712" s="2">
        <f>'Moving Avg'!H712</f>
        <v>36.193225499999954</v>
      </c>
      <c r="J712" s="6" t="str">
        <f>OBV!F712</f>
        <v>BULLISH</v>
      </c>
      <c r="K712" s="6" t="str">
        <f>OBV!G712</f>
        <v>WEAK</v>
      </c>
      <c r="L712" s="6" t="str">
        <f>OBV!H712</f>
        <v>BULLISH DIVERGENCE</v>
      </c>
      <c r="M712" s="8">
        <f t="shared" si="110"/>
        <v>25</v>
      </c>
      <c r="N712" s="8">
        <f t="shared" si="111"/>
        <v>0</v>
      </c>
      <c r="O712" s="8">
        <f t="shared" si="112"/>
        <v>0</v>
      </c>
      <c r="P712" s="8">
        <f t="shared" si="113"/>
        <v>50</v>
      </c>
      <c r="Q712" s="9">
        <f t="shared" si="114"/>
        <v>16.25</v>
      </c>
      <c r="R712" s="9">
        <f t="shared" si="115"/>
        <v>17.5</v>
      </c>
      <c r="S712" s="9">
        <f t="shared" si="116"/>
        <v>26.25</v>
      </c>
      <c r="T712" s="9">
        <f t="shared" si="117"/>
        <v>18.75</v>
      </c>
      <c r="U712" s="8">
        <f t="shared" si="118"/>
        <v>20</v>
      </c>
      <c r="V712" s="8">
        <f t="shared" si="119"/>
        <v>19.6875</v>
      </c>
    </row>
    <row r="713" spans="1:22" ht="13.5" x14ac:dyDescent="0.25">
      <c r="A713" s="3">
        <f>RSI!A713</f>
        <v>43041</v>
      </c>
      <c r="B713" s="2">
        <f>RSI!B713</f>
        <v>36.436199999999999</v>
      </c>
      <c r="C713" s="2">
        <f>RSI!I713</f>
        <v>50.820923269134404</v>
      </c>
      <c r="D713" s="2">
        <f>MACD!E713</f>
        <v>0.58352714240795933</v>
      </c>
      <c r="E713" s="2">
        <f>MACD!F713</f>
        <v>0.50457867011353996</v>
      </c>
      <c r="F713" s="2">
        <f>'Moving Avg'!D713</f>
        <v>35.849219999999988</v>
      </c>
      <c r="G713" s="2">
        <f>'Moving Avg'!F713</f>
        <v>36.430915000000006</v>
      </c>
      <c r="H713" s="2">
        <f>'Moving Avg'!G713</f>
        <v>36.626870000000011</v>
      </c>
      <c r="I713" s="2">
        <f>'Moving Avg'!H713</f>
        <v>36.179872499999959</v>
      </c>
      <c r="J713" s="6" t="str">
        <f>OBV!F713</f>
        <v>BULLISH</v>
      </c>
      <c r="K713" s="6" t="str">
        <f>OBV!G713</f>
        <v>WEAK</v>
      </c>
      <c r="L713" s="6" t="str">
        <f>OBV!H713</f>
        <v>CONFIRMED BULLISH</v>
      </c>
      <c r="M713" s="8">
        <f t="shared" si="110"/>
        <v>25</v>
      </c>
      <c r="N713" s="8">
        <f t="shared" si="111"/>
        <v>0</v>
      </c>
      <c r="O713" s="8">
        <f t="shared" si="112"/>
        <v>0</v>
      </c>
      <c r="P713" s="8">
        <f t="shared" si="113"/>
        <v>67</v>
      </c>
      <c r="Q713" s="9">
        <f t="shared" si="114"/>
        <v>18.799999999999997</v>
      </c>
      <c r="R713" s="9">
        <f t="shared" si="115"/>
        <v>21.75</v>
      </c>
      <c r="S713" s="9">
        <f t="shared" si="116"/>
        <v>33.900000000000006</v>
      </c>
      <c r="T713" s="9">
        <f t="shared" si="117"/>
        <v>23</v>
      </c>
      <c r="U713" s="8">
        <f t="shared" si="118"/>
        <v>24.816666666666666</v>
      </c>
      <c r="V713" s="8">
        <f t="shared" si="119"/>
        <v>24.362500000000001</v>
      </c>
    </row>
    <row r="714" spans="1:22" ht="13.5" x14ac:dyDescent="0.25">
      <c r="A714" s="3">
        <f>RSI!A714</f>
        <v>43042</v>
      </c>
      <c r="B714" s="2">
        <f>RSI!B714</f>
        <v>36.436199999999999</v>
      </c>
      <c r="C714" s="2">
        <f>RSI!I714</f>
        <v>50.820923269134404</v>
      </c>
      <c r="D714" s="2">
        <f>MACD!E714</f>
        <v>0.4142615033282766</v>
      </c>
      <c r="E714" s="2">
        <f>MACD!F714</f>
        <v>0.48651523675648733</v>
      </c>
      <c r="F714" s="2">
        <f>'Moving Avg'!D714</f>
        <v>35.962400000000002</v>
      </c>
      <c r="G714" s="2">
        <f>'Moving Avg'!F714</f>
        <v>36.399745000000003</v>
      </c>
      <c r="H714" s="2">
        <f>'Moving Avg'!G714</f>
        <v>36.635694000000008</v>
      </c>
      <c r="I714" s="2">
        <f>'Moving Avg'!H714</f>
        <v>36.164264999999958</v>
      </c>
      <c r="J714" s="6" t="str">
        <f>OBV!F714</f>
        <v>BULLISH</v>
      </c>
      <c r="K714" s="6" t="str">
        <f>OBV!G714</f>
        <v>WEAK</v>
      </c>
      <c r="L714" s="6" t="str">
        <f>OBV!H714</f>
        <v>CONFIRMED BULLISH</v>
      </c>
      <c r="M714" s="8">
        <f t="shared" si="110"/>
        <v>25</v>
      </c>
      <c r="N714" s="8">
        <f t="shared" si="111"/>
        <v>100</v>
      </c>
      <c r="O714" s="8">
        <f t="shared" si="112"/>
        <v>0</v>
      </c>
      <c r="P714" s="8">
        <f t="shared" si="113"/>
        <v>67</v>
      </c>
      <c r="Q714" s="9">
        <f t="shared" si="114"/>
        <v>53.8</v>
      </c>
      <c r="R714" s="9">
        <f t="shared" si="115"/>
        <v>41.75</v>
      </c>
      <c r="S714" s="9">
        <f t="shared" si="116"/>
        <v>48.900000000000006</v>
      </c>
      <c r="T714" s="9">
        <f t="shared" si="117"/>
        <v>48</v>
      </c>
      <c r="U714" s="8">
        <f t="shared" si="118"/>
        <v>48.15</v>
      </c>
      <c r="V714" s="8">
        <f t="shared" si="119"/>
        <v>48.112499999999997</v>
      </c>
    </row>
    <row r="715" spans="1:22" ht="13.5" x14ac:dyDescent="0.25">
      <c r="A715" s="3">
        <f>RSI!A715</f>
        <v>43045</v>
      </c>
      <c r="B715" s="2">
        <f>RSI!B715</f>
        <v>36.445799999999998</v>
      </c>
      <c r="C715" s="2">
        <f>RSI!I715</f>
        <v>50.917990463439601</v>
      </c>
      <c r="D715" s="2">
        <f>MACD!E715</f>
        <v>0.26828800828490529</v>
      </c>
      <c r="E715" s="2">
        <f>MACD!F715</f>
        <v>0.44286979106217095</v>
      </c>
      <c r="F715" s="2">
        <f>'Moving Avg'!D715</f>
        <v>36.250140000000002</v>
      </c>
      <c r="G715" s="2">
        <f>'Moving Avg'!F715</f>
        <v>36.369054999999996</v>
      </c>
      <c r="H715" s="2">
        <f>'Moving Avg'!G715</f>
        <v>36.644710000000003</v>
      </c>
      <c r="I715" s="2">
        <f>'Moving Avg'!H715</f>
        <v>36.154594499999952</v>
      </c>
      <c r="J715" s="6" t="str">
        <f>OBV!F715</f>
        <v>BULLISH</v>
      </c>
      <c r="K715" s="6" t="str">
        <f>OBV!G715</f>
        <v>WEAK</v>
      </c>
      <c r="L715" s="6" t="str">
        <f>OBV!H715</f>
        <v>CONFIRMED BULLISH</v>
      </c>
      <c r="M715" s="8">
        <f t="shared" si="110"/>
        <v>25</v>
      </c>
      <c r="N715" s="8">
        <f t="shared" si="111"/>
        <v>100</v>
      </c>
      <c r="O715" s="8">
        <f t="shared" si="112"/>
        <v>50</v>
      </c>
      <c r="P715" s="8">
        <f t="shared" si="113"/>
        <v>67</v>
      </c>
      <c r="Q715" s="9">
        <f t="shared" si="114"/>
        <v>61.3</v>
      </c>
      <c r="R715" s="9">
        <f t="shared" si="115"/>
        <v>59.25</v>
      </c>
      <c r="S715" s="9">
        <f t="shared" si="116"/>
        <v>61.400000000000006</v>
      </c>
      <c r="T715" s="9">
        <f t="shared" si="117"/>
        <v>60.5</v>
      </c>
      <c r="U715" s="8">
        <f t="shared" si="118"/>
        <v>60.65</v>
      </c>
      <c r="V715" s="8">
        <f t="shared" si="119"/>
        <v>60.612499999999997</v>
      </c>
    </row>
    <row r="716" spans="1:22" ht="13.5" x14ac:dyDescent="0.25">
      <c r="A716" s="3">
        <f>RSI!A716</f>
        <v>43046</v>
      </c>
      <c r="B716" s="2">
        <f>RSI!B716</f>
        <v>37.510399999999997</v>
      </c>
      <c r="C716" s="2">
        <f>RSI!I716</f>
        <v>60.28056136379314</v>
      </c>
      <c r="D716" s="2">
        <f>MACD!E716</f>
        <v>6.5336831162206011E-2</v>
      </c>
      <c r="E716" s="2">
        <f>MACD!F716</f>
        <v>0.36736319908217796</v>
      </c>
      <c r="F716" s="2">
        <f>'Moving Avg'!D716</f>
        <v>36.463059999999999</v>
      </c>
      <c r="G716" s="2">
        <f>'Moving Avg'!F716</f>
        <v>36.37433</v>
      </c>
      <c r="H716" s="2">
        <f>'Moving Avg'!G716</f>
        <v>36.675018000000001</v>
      </c>
      <c r="I716" s="2">
        <f>'Moving Avg'!H716</f>
        <v>36.152501499999964</v>
      </c>
      <c r="J716" s="6" t="str">
        <f>OBV!F716</f>
        <v>BULLISH</v>
      </c>
      <c r="K716" s="6" t="str">
        <f>OBV!G716</f>
        <v>WEAK</v>
      </c>
      <c r="L716" s="6" t="str">
        <f>OBV!H716</f>
        <v>CONFIRMED BULLISH</v>
      </c>
      <c r="M716" s="8">
        <f t="shared" si="110"/>
        <v>25</v>
      </c>
      <c r="N716" s="8">
        <f t="shared" si="111"/>
        <v>100</v>
      </c>
      <c r="O716" s="8">
        <f t="shared" si="112"/>
        <v>50</v>
      </c>
      <c r="P716" s="8">
        <f t="shared" si="113"/>
        <v>67</v>
      </c>
      <c r="Q716" s="9">
        <f t="shared" si="114"/>
        <v>61.3</v>
      </c>
      <c r="R716" s="9">
        <f t="shared" si="115"/>
        <v>59.25</v>
      </c>
      <c r="S716" s="9">
        <f t="shared" si="116"/>
        <v>61.400000000000006</v>
      </c>
      <c r="T716" s="9">
        <f t="shared" si="117"/>
        <v>60.5</v>
      </c>
      <c r="U716" s="8">
        <f t="shared" si="118"/>
        <v>60.65</v>
      </c>
      <c r="V716" s="8">
        <f t="shared" si="119"/>
        <v>60.612499999999997</v>
      </c>
    </row>
    <row r="717" spans="1:22" ht="13.5" x14ac:dyDescent="0.25">
      <c r="A717" s="3">
        <f>RSI!A717</f>
        <v>43047</v>
      </c>
      <c r="B717" s="2">
        <f>RSI!B717</f>
        <v>37.510399999999997</v>
      </c>
      <c r="C717" s="2">
        <f>RSI!I717</f>
        <v>60.280561363793133</v>
      </c>
      <c r="D717" s="2">
        <f>MACD!E717</f>
        <v>-0.1117381575369123</v>
      </c>
      <c r="E717" s="2">
        <f>MACD!F717</f>
        <v>0.27154292775835992</v>
      </c>
      <c r="F717" s="2">
        <f>'Moving Avg'!D717</f>
        <v>36.867800000000003</v>
      </c>
      <c r="G717" s="2">
        <f>'Moving Avg'!F717</f>
        <v>36.379604999999998</v>
      </c>
      <c r="H717" s="2">
        <f>'Moving Avg'!G717</f>
        <v>36.705325999999999</v>
      </c>
      <c r="I717" s="2">
        <f>'Moving Avg'!H717</f>
        <v>36.153904999999966</v>
      </c>
      <c r="J717" s="6" t="str">
        <f>OBV!F717</f>
        <v>BULLISH</v>
      </c>
      <c r="K717" s="6" t="str">
        <f>OBV!G717</f>
        <v>WEAK</v>
      </c>
      <c r="L717" s="6" t="str">
        <f>OBV!H717</f>
        <v>CONFIRMED BULLISH</v>
      </c>
      <c r="M717" s="8">
        <f t="shared" si="110"/>
        <v>25</v>
      </c>
      <c r="N717" s="8">
        <f t="shared" si="111"/>
        <v>100</v>
      </c>
      <c r="O717" s="8">
        <f t="shared" si="112"/>
        <v>50</v>
      </c>
      <c r="P717" s="8">
        <f t="shared" si="113"/>
        <v>67</v>
      </c>
      <c r="Q717" s="9">
        <f t="shared" si="114"/>
        <v>61.3</v>
      </c>
      <c r="R717" s="9">
        <f t="shared" si="115"/>
        <v>59.25</v>
      </c>
      <c r="S717" s="9">
        <f t="shared" si="116"/>
        <v>61.400000000000006</v>
      </c>
      <c r="T717" s="9">
        <f t="shared" si="117"/>
        <v>60.5</v>
      </c>
      <c r="U717" s="8">
        <f t="shared" si="118"/>
        <v>60.65</v>
      </c>
      <c r="V717" s="8">
        <f t="shared" si="119"/>
        <v>60.612499999999997</v>
      </c>
    </row>
    <row r="718" spans="1:22" ht="13.5" x14ac:dyDescent="0.25">
      <c r="A718" s="3">
        <f>RSI!A718</f>
        <v>43048</v>
      </c>
      <c r="B718" s="2">
        <f>RSI!B718</f>
        <v>38.344799999999999</v>
      </c>
      <c r="C718" s="2">
        <f>RSI!I718</f>
        <v>66.149908905034252</v>
      </c>
      <c r="D718" s="2">
        <f>MACD!E718</f>
        <v>-0.32969675942327115</v>
      </c>
      <c r="E718" s="2">
        <f>MACD!F718</f>
        <v>0.1512949903220337</v>
      </c>
      <c r="F718" s="2">
        <f>'Moving Avg'!D718</f>
        <v>37.249520000000004</v>
      </c>
      <c r="G718" s="2">
        <f>'Moving Avg'!F718</f>
        <v>36.426599999999993</v>
      </c>
      <c r="H718" s="2">
        <f>'Moving Avg'!G718</f>
        <v>36.752322000000007</v>
      </c>
      <c r="I718" s="2">
        <f>'Moving Avg'!H718</f>
        <v>36.153913499999959</v>
      </c>
      <c r="J718" s="6" t="str">
        <f>OBV!F718</f>
        <v>BULLISH</v>
      </c>
      <c r="K718" s="6" t="str">
        <f>OBV!G718</f>
        <v>WEAK</v>
      </c>
      <c r="L718" s="6" t="str">
        <f>OBV!H718</f>
        <v>CONFIRMED BULLISH</v>
      </c>
      <c r="M718" s="8">
        <f t="shared" si="110"/>
        <v>25</v>
      </c>
      <c r="N718" s="8">
        <f t="shared" si="111"/>
        <v>100</v>
      </c>
      <c r="O718" s="8">
        <f t="shared" si="112"/>
        <v>50</v>
      </c>
      <c r="P718" s="8">
        <f t="shared" si="113"/>
        <v>67</v>
      </c>
      <c r="Q718" s="9">
        <f t="shared" si="114"/>
        <v>61.3</v>
      </c>
      <c r="R718" s="9">
        <f t="shared" si="115"/>
        <v>59.25</v>
      </c>
      <c r="S718" s="9">
        <f t="shared" si="116"/>
        <v>61.400000000000006</v>
      </c>
      <c r="T718" s="9">
        <f t="shared" si="117"/>
        <v>60.5</v>
      </c>
      <c r="U718" s="8">
        <f t="shared" si="118"/>
        <v>60.65</v>
      </c>
      <c r="V718" s="8">
        <f t="shared" si="119"/>
        <v>60.612499999999997</v>
      </c>
    </row>
    <row r="719" spans="1:22" ht="13.5" x14ac:dyDescent="0.25">
      <c r="A719" s="3">
        <f>RSI!A719</f>
        <v>43049</v>
      </c>
      <c r="B719" s="2">
        <f>RSI!B719</f>
        <v>38.363999999999997</v>
      </c>
      <c r="C719" s="2">
        <f>RSI!I719</f>
        <v>66.273409990347375</v>
      </c>
      <c r="D719" s="2">
        <f>MACD!E719</f>
        <v>-0.5263264701955066</v>
      </c>
      <c r="E719" s="2">
        <f>MACD!F719</f>
        <v>1.5770698218525628E-2</v>
      </c>
      <c r="F719" s="2">
        <f>'Moving Avg'!D719</f>
        <v>37.635080000000002</v>
      </c>
      <c r="G719" s="2">
        <f>'Moving Avg'!F719</f>
        <v>36.474554999999995</v>
      </c>
      <c r="H719" s="2">
        <f>'Moving Avg'!G719</f>
        <v>36.799702000000003</v>
      </c>
      <c r="I719" s="2">
        <f>'Moving Avg'!H719</f>
        <v>36.154017999999958</v>
      </c>
      <c r="J719" s="6" t="str">
        <f>OBV!F719</f>
        <v>BULLISH</v>
      </c>
      <c r="K719" s="6" t="str">
        <f>OBV!G719</f>
        <v>WEAK</v>
      </c>
      <c r="L719" s="6" t="str">
        <f>OBV!H719</f>
        <v>CONFIRMED BULLISH</v>
      </c>
      <c r="M719" s="8">
        <f t="shared" si="110"/>
        <v>25</v>
      </c>
      <c r="N719" s="8">
        <f t="shared" si="111"/>
        <v>100</v>
      </c>
      <c r="O719" s="8">
        <f t="shared" si="112"/>
        <v>50</v>
      </c>
      <c r="P719" s="8">
        <f t="shared" si="113"/>
        <v>67</v>
      </c>
      <c r="Q719" s="9">
        <f t="shared" si="114"/>
        <v>61.3</v>
      </c>
      <c r="R719" s="9">
        <f t="shared" si="115"/>
        <v>59.25</v>
      </c>
      <c r="S719" s="9">
        <f t="shared" si="116"/>
        <v>61.400000000000006</v>
      </c>
      <c r="T719" s="9">
        <f t="shared" si="117"/>
        <v>60.5</v>
      </c>
      <c r="U719" s="8">
        <f t="shared" si="118"/>
        <v>60.65</v>
      </c>
      <c r="V719" s="8">
        <f t="shared" si="119"/>
        <v>60.612499999999997</v>
      </c>
    </row>
    <row r="720" spans="1:22" ht="13.5" x14ac:dyDescent="0.25">
      <c r="A720" s="3">
        <f>RSI!A720</f>
        <v>43052</v>
      </c>
      <c r="B720" s="2">
        <f>RSI!B720</f>
        <v>37.404899999999998</v>
      </c>
      <c r="C720" s="2">
        <f>RSI!I720</f>
        <v>55.399952302064285</v>
      </c>
      <c r="D720" s="2">
        <f>MACD!E720</f>
        <v>-0.76455685361881365</v>
      </c>
      <c r="E720" s="2">
        <f>MACD!F720</f>
        <v>-0.14029481214894224</v>
      </c>
      <c r="F720" s="2">
        <f>'Moving Avg'!D720</f>
        <v>37.826900000000002</v>
      </c>
      <c r="G720" s="2">
        <f>'Moving Avg'!F720</f>
        <v>36.522509999999997</v>
      </c>
      <c r="H720" s="2">
        <f>'Moving Avg'!G720</f>
        <v>36.8279</v>
      </c>
      <c r="I720" s="2">
        <f>'Moving Avg'!H720</f>
        <v>36.149326999999957</v>
      </c>
      <c r="J720" s="6" t="str">
        <f>OBV!F720</f>
        <v>BULLISH</v>
      </c>
      <c r="K720" s="6" t="str">
        <f>OBV!G720</f>
        <v>NEUTRAL</v>
      </c>
      <c r="L720" s="6" t="str">
        <f>OBV!H720</f>
        <v>CONFIRMED BULLISH</v>
      </c>
      <c r="M720" s="8">
        <f t="shared" si="110"/>
        <v>25</v>
      </c>
      <c r="N720" s="8">
        <f t="shared" si="111"/>
        <v>100</v>
      </c>
      <c r="O720" s="8">
        <f t="shared" si="112"/>
        <v>50</v>
      </c>
      <c r="P720" s="8">
        <f t="shared" si="113"/>
        <v>83.5</v>
      </c>
      <c r="Q720" s="9">
        <f t="shared" si="114"/>
        <v>63.774999999999999</v>
      </c>
      <c r="R720" s="9">
        <f t="shared" si="115"/>
        <v>63.375</v>
      </c>
      <c r="S720" s="9">
        <f t="shared" si="116"/>
        <v>68.825000000000003</v>
      </c>
      <c r="T720" s="9">
        <f t="shared" si="117"/>
        <v>64.625</v>
      </c>
      <c r="U720" s="8">
        <f t="shared" si="118"/>
        <v>65.325000000000003</v>
      </c>
      <c r="V720" s="8">
        <f t="shared" si="119"/>
        <v>65.150000000000006</v>
      </c>
    </row>
    <row r="721" spans="1:22" ht="13.5" x14ac:dyDescent="0.25">
      <c r="A721" s="3">
        <f>RSI!A721</f>
        <v>43053</v>
      </c>
      <c r="B721" s="2">
        <f>RSI!B721</f>
        <v>38.344799999999999</v>
      </c>
      <c r="C721" s="2">
        <f>RSI!I721</f>
        <v>61.982762711980513</v>
      </c>
      <c r="D721" s="2">
        <f>MACD!E721</f>
        <v>-0.81810080811150954</v>
      </c>
      <c r="E721" s="2">
        <f>MACD!F721</f>
        <v>-0.27585601134145571</v>
      </c>
      <c r="F721" s="2">
        <f>'Moving Avg'!D721</f>
        <v>37.993780000000001</v>
      </c>
      <c r="G721" s="2">
        <f>'Moving Avg'!F721</f>
        <v>36.644314999999992</v>
      </c>
      <c r="H721" s="2">
        <f>'Moving Avg'!G721</f>
        <v>36.854370000000003</v>
      </c>
      <c r="I721" s="2">
        <f>'Moving Avg'!H721</f>
        <v>36.149335499999957</v>
      </c>
      <c r="J721" s="6" t="str">
        <f>OBV!F721</f>
        <v>BULLISH</v>
      </c>
      <c r="K721" s="6" t="str">
        <f>OBV!G721</f>
        <v>NEUTRAL</v>
      </c>
      <c r="L721" s="6" t="str">
        <f>OBV!H721</f>
        <v>CONFIRMED BULLISH</v>
      </c>
      <c r="M721" s="8">
        <f t="shared" si="110"/>
        <v>25</v>
      </c>
      <c r="N721" s="8">
        <f t="shared" si="111"/>
        <v>100</v>
      </c>
      <c r="O721" s="8">
        <f t="shared" si="112"/>
        <v>50</v>
      </c>
      <c r="P721" s="8">
        <f t="shared" si="113"/>
        <v>83.5</v>
      </c>
      <c r="Q721" s="9">
        <f t="shared" si="114"/>
        <v>63.774999999999999</v>
      </c>
      <c r="R721" s="9">
        <f t="shared" si="115"/>
        <v>63.375</v>
      </c>
      <c r="S721" s="9">
        <f t="shared" si="116"/>
        <v>68.825000000000003</v>
      </c>
      <c r="T721" s="9">
        <f t="shared" si="117"/>
        <v>64.625</v>
      </c>
      <c r="U721" s="8">
        <f t="shared" si="118"/>
        <v>65.325000000000003</v>
      </c>
      <c r="V721" s="8">
        <f t="shared" si="119"/>
        <v>65.150000000000006</v>
      </c>
    </row>
    <row r="722" spans="1:22" ht="13.5" x14ac:dyDescent="0.25">
      <c r="A722" s="3">
        <f>RSI!A722</f>
        <v>43054</v>
      </c>
      <c r="B722" s="2">
        <f>RSI!B722</f>
        <v>37.884500000000003</v>
      </c>
      <c r="C722" s="2">
        <f>RSI!I722</f>
        <v>57.50629534150778</v>
      </c>
      <c r="D722" s="2">
        <f>MACD!E722</f>
        <v>-0.98582668917430993</v>
      </c>
      <c r="E722" s="2">
        <f>MACD!F722</f>
        <v>-0.41785014690802658</v>
      </c>
      <c r="F722" s="2">
        <f>'Moving Avg'!D722</f>
        <v>38.068599999999996</v>
      </c>
      <c r="G722" s="2">
        <f>'Moving Avg'!F722</f>
        <v>36.689874999999994</v>
      </c>
      <c r="H722" s="2">
        <f>'Moving Avg'!G722</f>
        <v>36.877390000000005</v>
      </c>
      <c r="I722" s="2">
        <f>'Moving Avg'!H722</f>
        <v>36.146674499999968</v>
      </c>
      <c r="J722" s="6" t="str">
        <f>OBV!F722</f>
        <v>BEARISH</v>
      </c>
      <c r="K722" s="6" t="str">
        <f>OBV!G722</f>
        <v>STRONG</v>
      </c>
      <c r="L722" s="6" t="str">
        <f>OBV!H722</f>
        <v>BEARISH DIVERGENCE</v>
      </c>
      <c r="M722" s="8">
        <f t="shared" si="110"/>
        <v>25</v>
      </c>
      <c r="N722" s="8">
        <f t="shared" si="111"/>
        <v>100</v>
      </c>
      <c r="O722" s="8">
        <f t="shared" si="112"/>
        <v>50</v>
      </c>
      <c r="P722" s="8">
        <f t="shared" si="113"/>
        <v>33</v>
      </c>
      <c r="Q722" s="9">
        <f t="shared" si="114"/>
        <v>56.2</v>
      </c>
      <c r="R722" s="9">
        <f t="shared" si="115"/>
        <v>50.75</v>
      </c>
      <c r="S722" s="9">
        <f t="shared" si="116"/>
        <v>46.1</v>
      </c>
      <c r="T722" s="9">
        <f t="shared" si="117"/>
        <v>52</v>
      </c>
      <c r="U722" s="8">
        <f t="shared" si="118"/>
        <v>51.016666666666673</v>
      </c>
      <c r="V722" s="8">
        <f t="shared" si="119"/>
        <v>51.262500000000003</v>
      </c>
    </row>
    <row r="723" spans="1:22" ht="13.5" x14ac:dyDescent="0.25">
      <c r="A723" s="3">
        <f>RSI!A723</f>
        <v>43055</v>
      </c>
      <c r="B723" s="2">
        <f>RSI!B723</f>
        <v>36.925400000000003</v>
      </c>
      <c r="C723" s="2">
        <f>RSI!I723</f>
        <v>49.486570776554856</v>
      </c>
      <c r="D723" s="2">
        <f>MACD!E723</f>
        <v>-0.91620535166882888</v>
      </c>
      <c r="E723" s="2">
        <f>MACD!F723</f>
        <v>-0.51752118786018708</v>
      </c>
      <c r="F723" s="2">
        <f>'Moving Avg'!D723</f>
        <v>37.78472</v>
      </c>
      <c r="G723" s="2">
        <f>'Moving Avg'!F723</f>
        <v>36.687479999999994</v>
      </c>
      <c r="H723" s="2">
        <f>'Moving Avg'!G723</f>
        <v>36.875664000000008</v>
      </c>
      <c r="I723" s="2">
        <f>'Moving Avg'!H723</f>
        <v>36.139263999999969</v>
      </c>
      <c r="J723" s="6" t="str">
        <f>OBV!F723</f>
        <v>BEARISH</v>
      </c>
      <c r="K723" s="6" t="str">
        <f>OBV!G723</f>
        <v>STRONG</v>
      </c>
      <c r="L723" s="6" t="str">
        <f>OBV!H723</f>
        <v>CONFIRMED BEARISH</v>
      </c>
      <c r="M723" s="8">
        <f t="shared" si="110"/>
        <v>25</v>
      </c>
      <c r="N723" s="8">
        <f t="shared" si="111"/>
        <v>100</v>
      </c>
      <c r="O723" s="8">
        <f t="shared" si="112"/>
        <v>50</v>
      </c>
      <c r="P723" s="8">
        <f t="shared" si="113"/>
        <v>33</v>
      </c>
      <c r="Q723" s="9">
        <f t="shared" si="114"/>
        <v>56.2</v>
      </c>
      <c r="R723" s="9">
        <f t="shared" si="115"/>
        <v>50.75</v>
      </c>
      <c r="S723" s="9">
        <f t="shared" si="116"/>
        <v>46.1</v>
      </c>
      <c r="T723" s="9">
        <f t="shared" si="117"/>
        <v>52</v>
      </c>
      <c r="U723" s="8">
        <f t="shared" si="118"/>
        <v>51.016666666666673</v>
      </c>
      <c r="V723" s="8">
        <f t="shared" si="119"/>
        <v>51.262500000000003</v>
      </c>
    </row>
    <row r="724" spans="1:22" ht="13.5" x14ac:dyDescent="0.25">
      <c r="A724" s="3">
        <f>RSI!A724</f>
        <v>43056</v>
      </c>
      <c r="B724" s="2">
        <f>RSI!B724</f>
        <v>38.258499999999998</v>
      </c>
      <c r="C724" s="2">
        <f>RSI!I724</f>
        <v>58.210211253035595</v>
      </c>
      <c r="D724" s="2">
        <f>MACD!E724</f>
        <v>-0.95554071001446061</v>
      </c>
      <c r="E724" s="2">
        <f>MACD!F724</f>
        <v>-0.60512509229104183</v>
      </c>
      <c r="F724" s="2">
        <f>'Moving Avg'!D724</f>
        <v>37.763619999999996</v>
      </c>
      <c r="G724" s="2">
        <f>'Moving Avg'!F724</f>
        <v>36.806889999999996</v>
      </c>
      <c r="H724" s="2">
        <f>'Moving Avg'!G724</f>
        <v>36.900600000000004</v>
      </c>
      <c r="I724" s="2">
        <f>'Moving Avg'!H724</f>
        <v>36.138518999999967</v>
      </c>
      <c r="J724" s="6" t="str">
        <f>OBV!F724</f>
        <v>BEARISH</v>
      </c>
      <c r="K724" s="6" t="str">
        <f>OBV!G724</f>
        <v>STRONG</v>
      </c>
      <c r="L724" s="6" t="str">
        <f>OBV!H724</f>
        <v>CONFIRMED BEARISH</v>
      </c>
      <c r="M724" s="8">
        <f t="shared" si="110"/>
        <v>25</v>
      </c>
      <c r="N724" s="8">
        <f t="shared" si="111"/>
        <v>100</v>
      </c>
      <c r="O724" s="8">
        <f t="shared" si="112"/>
        <v>50</v>
      </c>
      <c r="P724" s="8">
        <f t="shared" si="113"/>
        <v>33</v>
      </c>
      <c r="Q724" s="9">
        <f t="shared" si="114"/>
        <v>56.2</v>
      </c>
      <c r="R724" s="9">
        <f t="shared" si="115"/>
        <v>50.75</v>
      </c>
      <c r="S724" s="9">
        <f t="shared" si="116"/>
        <v>46.1</v>
      </c>
      <c r="T724" s="9">
        <f t="shared" si="117"/>
        <v>52</v>
      </c>
      <c r="U724" s="8">
        <f t="shared" si="118"/>
        <v>51.016666666666673</v>
      </c>
      <c r="V724" s="8">
        <f t="shared" si="119"/>
        <v>51.262500000000003</v>
      </c>
    </row>
    <row r="725" spans="1:22" ht="13.5" x14ac:dyDescent="0.25">
      <c r="A725" s="3">
        <f>RSI!A725</f>
        <v>43059</v>
      </c>
      <c r="B725" s="2">
        <f>RSI!B725</f>
        <v>38.258499999999998</v>
      </c>
      <c r="C725" s="2">
        <f>RSI!I725</f>
        <v>58.210211253035595</v>
      </c>
      <c r="D725" s="2">
        <f>MACD!E725</f>
        <v>-0.99475968638196122</v>
      </c>
      <c r="E725" s="2">
        <f>MACD!F725</f>
        <v>-0.68305201110922575</v>
      </c>
      <c r="F725" s="2">
        <f>'Moving Avg'!D725</f>
        <v>37.934339999999999</v>
      </c>
      <c r="G725" s="2">
        <f>'Moving Avg'!F725</f>
        <v>36.926780000000001</v>
      </c>
      <c r="H725" s="2">
        <f>'Moving Avg'!G725</f>
        <v>36.925536000000001</v>
      </c>
      <c r="I725" s="2">
        <f>'Moving Avg'!H725</f>
        <v>36.137773999999965</v>
      </c>
      <c r="J725" s="6" t="str">
        <f>OBV!F725</f>
        <v>BEARISH</v>
      </c>
      <c r="K725" s="6" t="str">
        <f>OBV!G725</f>
        <v>STRONG</v>
      </c>
      <c r="L725" s="6" t="str">
        <f>OBV!H725</f>
        <v>BEARISH DIVERGENCE</v>
      </c>
      <c r="M725" s="8">
        <f t="shared" si="110"/>
        <v>25</v>
      </c>
      <c r="N725" s="8">
        <f t="shared" si="111"/>
        <v>100</v>
      </c>
      <c r="O725" s="8">
        <f t="shared" si="112"/>
        <v>50</v>
      </c>
      <c r="P725" s="8">
        <f t="shared" si="113"/>
        <v>33</v>
      </c>
      <c r="Q725" s="9">
        <f t="shared" si="114"/>
        <v>56.2</v>
      </c>
      <c r="R725" s="9">
        <f t="shared" si="115"/>
        <v>50.75</v>
      </c>
      <c r="S725" s="9">
        <f t="shared" si="116"/>
        <v>46.1</v>
      </c>
      <c r="T725" s="9">
        <f t="shared" si="117"/>
        <v>52</v>
      </c>
      <c r="U725" s="8">
        <f t="shared" si="118"/>
        <v>51.016666666666673</v>
      </c>
      <c r="V725" s="8">
        <f t="shared" si="119"/>
        <v>51.262500000000003</v>
      </c>
    </row>
    <row r="726" spans="1:22" ht="13.5" x14ac:dyDescent="0.25">
      <c r="A726" s="3">
        <f>RSI!A726</f>
        <v>43060</v>
      </c>
      <c r="B726" s="2">
        <f>RSI!B726</f>
        <v>38.258499999999998</v>
      </c>
      <c r="C726" s="2">
        <f>RSI!I726</f>
        <v>58.210211253035595</v>
      </c>
      <c r="D726" s="2">
        <f>MACD!E726</f>
        <v>-0.8710234463692359</v>
      </c>
      <c r="E726" s="2">
        <f>MACD!F726</f>
        <v>-0.72064629816122783</v>
      </c>
      <c r="F726" s="2">
        <f>'Moving Avg'!D726</f>
        <v>37.917079999999999</v>
      </c>
      <c r="G726" s="2">
        <f>'Moving Avg'!F726</f>
        <v>37.046669999999999</v>
      </c>
      <c r="H726" s="2">
        <f>'Moving Avg'!G726</f>
        <v>36.950471999999998</v>
      </c>
      <c r="I726" s="2">
        <f>'Moving Avg'!H726</f>
        <v>36.137028999999963</v>
      </c>
      <c r="J726" s="6" t="str">
        <f>OBV!F726</f>
        <v>BEARISH</v>
      </c>
      <c r="K726" s="6" t="str">
        <f>OBV!G726</f>
        <v>STRONG</v>
      </c>
      <c r="L726" s="6" t="str">
        <f>OBV!H726</f>
        <v>CONFIRMED BEARISH</v>
      </c>
      <c r="M726" s="8">
        <f t="shared" si="110"/>
        <v>25</v>
      </c>
      <c r="N726" s="8">
        <f t="shared" si="111"/>
        <v>100</v>
      </c>
      <c r="O726" s="8">
        <f t="shared" si="112"/>
        <v>50</v>
      </c>
      <c r="P726" s="8">
        <f t="shared" si="113"/>
        <v>33</v>
      </c>
      <c r="Q726" s="9">
        <f t="shared" si="114"/>
        <v>56.2</v>
      </c>
      <c r="R726" s="9">
        <f t="shared" si="115"/>
        <v>50.75</v>
      </c>
      <c r="S726" s="9">
        <f t="shared" si="116"/>
        <v>46.1</v>
      </c>
      <c r="T726" s="9">
        <f t="shared" si="117"/>
        <v>52</v>
      </c>
      <c r="U726" s="8">
        <f t="shared" si="118"/>
        <v>51.016666666666673</v>
      </c>
      <c r="V726" s="8">
        <f t="shared" si="119"/>
        <v>51.262500000000003</v>
      </c>
    </row>
    <row r="727" spans="1:22" ht="13.5" x14ac:dyDescent="0.25">
      <c r="A727" s="3">
        <f>RSI!A727</f>
        <v>43061</v>
      </c>
      <c r="B727" s="2">
        <f>RSI!B727</f>
        <v>38.210500000000003</v>
      </c>
      <c r="C727" s="2">
        <f>RSI!I727</f>
        <v>57.761607670297003</v>
      </c>
      <c r="D727" s="2">
        <f>MACD!E727</f>
        <v>-0.76912270622970169</v>
      </c>
      <c r="E727" s="2">
        <f>MACD!F727</f>
        <v>-0.73034157977492264</v>
      </c>
      <c r="F727" s="2">
        <f>'Moving Avg'!D727</f>
        <v>37.982279999999996</v>
      </c>
      <c r="G727" s="2">
        <f>'Moving Avg'!F727</f>
        <v>37.163680000000006</v>
      </c>
      <c r="H727" s="2">
        <f>'Moving Avg'!G727</f>
        <v>36.975023999999998</v>
      </c>
      <c r="I727" s="2">
        <f>'Moving Avg'!H727</f>
        <v>36.136273999999958</v>
      </c>
      <c r="J727" s="6" t="str">
        <f>OBV!F727</f>
        <v>BEARISH</v>
      </c>
      <c r="K727" s="6" t="str">
        <f>OBV!G727</f>
        <v>STRONG</v>
      </c>
      <c r="L727" s="6" t="str">
        <f>OBV!H727</f>
        <v>BEARISH DIVERGENCE</v>
      </c>
      <c r="M727" s="8">
        <f t="shared" si="110"/>
        <v>25</v>
      </c>
      <c r="N727" s="8">
        <f t="shared" si="111"/>
        <v>100</v>
      </c>
      <c r="O727" s="8">
        <f t="shared" si="112"/>
        <v>50</v>
      </c>
      <c r="P727" s="8">
        <f t="shared" si="113"/>
        <v>33</v>
      </c>
      <c r="Q727" s="9">
        <f t="shared" si="114"/>
        <v>56.2</v>
      </c>
      <c r="R727" s="9">
        <f t="shared" si="115"/>
        <v>50.75</v>
      </c>
      <c r="S727" s="9">
        <f t="shared" si="116"/>
        <v>46.1</v>
      </c>
      <c r="T727" s="9">
        <f t="shared" si="117"/>
        <v>52</v>
      </c>
      <c r="U727" s="8">
        <f t="shared" si="118"/>
        <v>51.016666666666673</v>
      </c>
      <c r="V727" s="8">
        <f t="shared" si="119"/>
        <v>51.262500000000003</v>
      </c>
    </row>
    <row r="728" spans="1:22" ht="13.5" x14ac:dyDescent="0.25">
      <c r="A728" s="3">
        <f>RSI!A728</f>
        <v>43062</v>
      </c>
      <c r="B728" s="2">
        <f>RSI!B728</f>
        <v>38.210500000000003</v>
      </c>
      <c r="C728" s="2">
        <f>RSI!I728</f>
        <v>57.76160767029701</v>
      </c>
      <c r="D728" s="2">
        <f>MACD!E728</f>
        <v>-0.56013012969611253</v>
      </c>
      <c r="E728" s="2">
        <f>MACD!F728</f>
        <v>-0.69629928975916067</v>
      </c>
      <c r="F728" s="2">
        <f>'Moving Avg'!D728</f>
        <v>38.2393</v>
      </c>
      <c r="G728" s="2">
        <f>'Moving Avg'!F728</f>
        <v>37.280690000000007</v>
      </c>
      <c r="H728" s="2">
        <f>'Moving Avg'!G728</f>
        <v>36.999575999999998</v>
      </c>
      <c r="I728" s="2">
        <f>'Moving Avg'!H728</f>
        <v>36.135518999999952</v>
      </c>
      <c r="J728" s="6" t="str">
        <f>OBV!F728</f>
        <v>BEARISH</v>
      </c>
      <c r="K728" s="6" t="str">
        <f>OBV!G728</f>
        <v>STRONG</v>
      </c>
      <c r="L728" s="6" t="str">
        <f>OBV!H728</f>
        <v>BEARISH DIVERGENCE</v>
      </c>
      <c r="M728" s="8">
        <f t="shared" si="110"/>
        <v>25</v>
      </c>
      <c r="N728" s="8">
        <f t="shared" si="111"/>
        <v>0</v>
      </c>
      <c r="O728" s="8">
        <f t="shared" si="112"/>
        <v>50</v>
      </c>
      <c r="P728" s="8">
        <f t="shared" si="113"/>
        <v>33</v>
      </c>
      <c r="Q728" s="9">
        <f t="shared" si="114"/>
        <v>21.2</v>
      </c>
      <c r="R728" s="9">
        <f t="shared" si="115"/>
        <v>30.75</v>
      </c>
      <c r="S728" s="9">
        <f t="shared" si="116"/>
        <v>31.1</v>
      </c>
      <c r="T728" s="9">
        <f t="shared" si="117"/>
        <v>27</v>
      </c>
      <c r="U728" s="8">
        <f t="shared" si="118"/>
        <v>27.683333333333337</v>
      </c>
      <c r="V728" s="8">
        <f t="shared" si="119"/>
        <v>27.512500000000003</v>
      </c>
    </row>
    <row r="729" spans="1:22" ht="13.5" x14ac:dyDescent="0.25">
      <c r="A729" s="3">
        <f>RSI!A729</f>
        <v>43063</v>
      </c>
      <c r="B729" s="2">
        <f>RSI!B729</f>
        <v>38.210500000000003</v>
      </c>
      <c r="C729" s="2">
        <f>RSI!I729</f>
        <v>57.761607670297018</v>
      </c>
      <c r="D729" s="2">
        <f>MACD!E729</f>
        <v>-0.38552192723023637</v>
      </c>
      <c r="E729" s="2">
        <f>MACD!F729</f>
        <v>-0.63414381725337576</v>
      </c>
      <c r="F729" s="2">
        <f>'Moving Avg'!D729</f>
        <v>38.229699999999994</v>
      </c>
      <c r="G729" s="2">
        <f>'Moving Avg'!F729</f>
        <v>37.397700000000007</v>
      </c>
      <c r="H729" s="2">
        <f>'Moving Avg'!G729</f>
        <v>37.024127999999997</v>
      </c>
      <c r="I729" s="2">
        <f>'Moving Avg'!H729</f>
        <v>36.134763999999961</v>
      </c>
      <c r="J729" s="6" t="str">
        <f>OBV!F729</f>
        <v>BEARISH</v>
      </c>
      <c r="K729" s="6" t="str">
        <f>OBV!G729</f>
        <v>STRONG</v>
      </c>
      <c r="L729" s="6" t="str">
        <f>OBV!H729</f>
        <v>CONFIRMED BEARISH</v>
      </c>
      <c r="M729" s="8">
        <f t="shared" si="110"/>
        <v>25</v>
      </c>
      <c r="N729" s="8">
        <f t="shared" si="111"/>
        <v>0</v>
      </c>
      <c r="O729" s="8">
        <f t="shared" si="112"/>
        <v>50</v>
      </c>
      <c r="P729" s="8">
        <f t="shared" si="113"/>
        <v>33</v>
      </c>
      <c r="Q729" s="9">
        <f t="shared" si="114"/>
        <v>21.2</v>
      </c>
      <c r="R729" s="9">
        <f t="shared" si="115"/>
        <v>30.75</v>
      </c>
      <c r="S729" s="9">
        <f t="shared" si="116"/>
        <v>31.1</v>
      </c>
      <c r="T729" s="9">
        <f t="shared" si="117"/>
        <v>27</v>
      </c>
      <c r="U729" s="8">
        <f t="shared" si="118"/>
        <v>27.683333333333337</v>
      </c>
      <c r="V729" s="8">
        <f t="shared" si="119"/>
        <v>27.512500000000003</v>
      </c>
    </row>
    <row r="730" spans="1:22" ht="13.5" x14ac:dyDescent="0.25">
      <c r="A730" s="3">
        <f>RSI!A730</f>
        <v>43066</v>
      </c>
      <c r="B730" s="2">
        <f>RSI!B730</f>
        <v>38.210500000000003</v>
      </c>
      <c r="C730" s="2">
        <f>RSI!I730</f>
        <v>57.761607670297018</v>
      </c>
      <c r="D730" s="2">
        <f>MACD!E730</f>
        <v>-0.39013177513041342</v>
      </c>
      <c r="E730" s="2">
        <f>MACD!F730</f>
        <v>-0.58534140882878327</v>
      </c>
      <c r="F730" s="2">
        <f>'Moving Avg'!D730</f>
        <v>38.220099999999995</v>
      </c>
      <c r="G730" s="2">
        <f>'Moving Avg'!F730</f>
        <v>37.557870000000008</v>
      </c>
      <c r="H730" s="2">
        <f>'Moving Avg'!G730</f>
        <v>37.048679999999983</v>
      </c>
      <c r="I730" s="2">
        <f>'Moving Avg'!H730</f>
        <v>36.134008999999956</v>
      </c>
      <c r="J730" s="6" t="str">
        <f>OBV!F730</f>
        <v>BEARISH</v>
      </c>
      <c r="K730" s="6" t="str">
        <f>OBV!G730</f>
        <v>STRONG</v>
      </c>
      <c r="L730" s="6" t="str">
        <f>OBV!H730</f>
        <v>CONFIRMED BEARISH</v>
      </c>
      <c r="M730" s="8">
        <f t="shared" si="110"/>
        <v>25</v>
      </c>
      <c r="N730" s="8">
        <f t="shared" si="111"/>
        <v>0</v>
      </c>
      <c r="O730" s="8">
        <f t="shared" si="112"/>
        <v>50</v>
      </c>
      <c r="P730" s="8">
        <f t="shared" si="113"/>
        <v>33</v>
      </c>
      <c r="Q730" s="9">
        <f t="shared" si="114"/>
        <v>21.2</v>
      </c>
      <c r="R730" s="9">
        <f t="shared" si="115"/>
        <v>30.75</v>
      </c>
      <c r="S730" s="9">
        <f t="shared" si="116"/>
        <v>31.1</v>
      </c>
      <c r="T730" s="9">
        <f t="shared" si="117"/>
        <v>27</v>
      </c>
      <c r="U730" s="8">
        <f t="shared" si="118"/>
        <v>27.683333333333337</v>
      </c>
      <c r="V730" s="8">
        <f t="shared" si="119"/>
        <v>27.512500000000003</v>
      </c>
    </row>
    <row r="731" spans="1:22" ht="13.5" x14ac:dyDescent="0.25">
      <c r="A731" s="3">
        <f>RSI!A731</f>
        <v>43067</v>
      </c>
      <c r="B731" s="2">
        <f>RSI!B731</f>
        <v>38.210500000000003</v>
      </c>
      <c r="C731" s="2">
        <f>RSI!I731</f>
        <v>57.761607670297018</v>
      </c>
      <c r="D731" s="2">
        <f>MACD!E731</f>
        <v>-0.25387815995100738</v>
      </c>
      <c r="E731" s="2">
        <f>MACD!F731</f>
        <v>-0.51904875905322811</v>
      </c>
      <c r="F731" s="2">
        <f>'Moving Avg'!D731</f>
        <v>38.210500000000003</v>
      </c>
      <c r="G731" s="2">
        <f>'Moving Avg'!F731</f>
        <v>37.646105000000013</v>
      </c>
      <c r="H731" s="2">
        <f>'Moving Avg'!G731</f>
        <v>37.073231999999983</v>
      </c>
      <c r="I731" s="2">
        <f>'Moving Avg'!H731</f>
        <v>36.133253999999951</v>
      </c>
      <c r="J731" s="6" t="str">
        <f>OBV!F731</f>
        <v>BEARISH</v>
      </c>
      <c r="K731" s="6" t="str">
        <f>OBV!G731</f>
        <v>STRONG</v>
      </c>
      <c r="L731" s="6" t="str">
        <f>OBV!H731</f>
        <v>CONFIRMED BEARISH</v>
      </c>
      <c r="M731" s="8">
        <f t="shared" si="110"/>
        <v>25</v>
      </c>
      <c r="N731" s="8">
        <f t="shared" si="111"/>
        <v>0</v>
      </c>
      <c r="O731" s="8">
        <f t="shared" si="112"/>
        <v>50</v>
      </c>
      <c r="P731" s="8">
        <f t="shared" si="113"/>
        <v>33</v>
      </c>
      <c r="Q731" s="9">
        <f t="shared" si="114"/>
        <v>21.2</v>
      </c>
      <c r="R731" s="9">
        <f t="shared" si="115"/>
        <v>30.75</v>
      </c>
      <c r="S731" s="9">
        <f t="shared" si="116"/>
        <v>31.1</v>
      </c>
      <c r="T731" s="9">
        <f t="shared" si="117"/>
        <v>27</v>
      </c>
      <c r="U731" s="8">
        <f t="shared" si="118"/>
        <v>27.683333333333337</v>
      </c>
      <c r="V731" s="8">
        <f t="shared" si="119"/>
        <v>27.512500000000003</v>
      </c>
    </row>
    <row r="732" spans="1:22" ht="13.5" x14ac:dyDescent="0.25">
      <c r="A732" s="3">
        <f>RSI!A732</f>
        <v>43068</v>
      </c>
      <c r="B732" s="2">
        <f>RSI!B732</f>
        <v>38.805199999999999</v>
      </c>
      <c r="C732" s="2">
        <f>RSI!I732</f>
        <v>62.893667514570993</v>
      </c>
      <c r="D732" s="2">
        <f>MACD!E732</f>
        <v>-0.25757030577966589</v>
      </c>
      <c r="E732" s="2">
        <f>MACD!F732</f>
        <v>-0.46675306839851571</v>
      </c>
      <c r="F732" s="2">
        <f>'Moving Avg'!D732</f>
        <v>38.329439999999998</v>
      </c>
      <c r="G732" s="2">
        <f>'Moving Avg'!F732</f>
        <v>37.812030000000007</v>
      </c>
      <c r="H732" s="2">
        <f>'Moving Avg'!G732</f>
        <v>37.109677999999988</v>
      </c>
      <c r="I732" s="2">
        <f>'Moving Avg'!H732</f>
        <v>36.135472499999956</v>
      </c>
      <c r="J732" s="6" t="str">
        <f>OBV!F732</f>
        <v>BULLISH</v>
      </c>
      <c r="K732" s="6" t="str">
        <f>OBV!G732</f>
        <v>WEAK</v>
      </c>
      <c r="L732" s="6" t="str">
        <f>OBV!H732</f>
        <v>CONFIRMED BULLISH</v>
      </c>
      <c r="M732" s="8">
        <f t="shared" si="110"/>
        <v>25</v>
      </c>
      <c r="N732" s="8">
        <f t="shared" si="111"/>
        <v>0</v>
      </c>
      <c r="O732" s="8">
        <f t="shared" si="112"/>
        <v>50</v>
      </c>
      <c r="P732" s="8">
        <f t="shared" si="113"/>
        <v>67</v>
      </c>
      <c r="Q732" s="9">
        <f t="shared" si="114"/>
        <v>26.299999999999997</v>
      </c>
      <c r="R732" s="9">
        <f t="shared" si="115"/>
        <v>39.25</v>
      </c>
      <c r="S732" s="9">
        <f t="shared" si="116"/>
        <v>46.400000000000006</v>
      </c>
      <c r="T732" s="9">
        <f t="shared" si="117"/>
        <v>35.5</v>
      </c>
      <c r="U732" s="8">
        <f t="shared" si="118"/>
        <v>37.31666666666667</v>
      </c>
      <c r="V732" s="8">
        <f t="shared" si="119"/>
        <v>36.862499999999997</v>
      </c>
    </row>
    <row r="733" spans="1:22" ht="13.5" x14ac:dyDescent="0.25">
      <c r="A733" s="3">
        <f>RSI!A733</f>
        <v>43069</v>
      </c>
      <c r="B733" s="2">
        <f>RSI!B733</f>
        <v>38.843600000000002</v>
      </c>
      <c r="C733" s="2">
        <f>RSI!I733</f>
        <v>63.204550116905345</v>
      </c>
      <c r="D733" s="2">
        <f>MACD!E733</f>
        <v>-0.41841833677613494</v>
      </c>
      <c r="E733" s="2">
        <f>MACD!F733</f>
        <v>-0.45708612207403959</v>
      </c>
      <c r="F733" s="2">
        <f>'Moving Avg'!D733</f>
        <v>38.456060000000008</v>
      </c>
      <c r="G733" s="2">
        <f>'Moving Avg'!F733</f>
        <v>37.932400000000015</v>
      </c>
      <c r="H733" s="2">
        <f>'Moving Avg'!G733</f>
        <v>37.146891999999987</v>
      </c>
      <c r="I733" s="2">
        <f>'Moving Avg'!H733</f>
        <v>36.146486499999952</v>
      </c>
      <c r="J733" s="6" t="str">
        <f>OBV!F733</f>
        <v>BULLISH</v>
      </c>
      <c r="K733" s="6" t="str">
        <f>OBV!G733</f>
        <v>WEAK</v>
      </c>
      <c r="L733" s="6" t="str">
        <f>OBV!H733</f>
        <v>CONFIRMED BULLISH</v>
      </c>
      <c r="M733" s="8">
        <f t="shared" si="110"/>
        <v>25</v>
      </c>
      <c r="N733" s="8">
        <f t="shared" si="111"/>
        <v>0</v>
      </c>
      <c r="O733" s="8">
        <f t="shared" si="112"/>
        <v>50</v>
      </c>
      <c r="P733" s="8">
        <f t="shared" si="113"/>
        <v>67</v>
      </c>
      <c r="Q733" s="9">
        <f t="shared" si="114"/>
        <v>26.299999999999997</v>
      </c>
      <c r="R733" s="9">
        <f t="shared" si="115"/>
        <v>39.25</v>
      </c>
      <c r="S733" s="9">
        <f t="shared" si="116"/>
        <v>46.400000000000006</v>
      </c>
      <c r="T733" s="9">
        <f t="shared" si="117"/>
        <v>35.5</v>
      </c>
      <c r="U733" s="8">
        <f t="shared" si="118"/>
        <v>37.31666666666667</v>
      </c>
      <c r="V733" s="8">
        <f t="shared" si="119"/>
        <v>36.862499999999997</v>
      </c>
    </row>
    <row r="734" spans="1:22" ht="13.5" x14ac:dyDescent="0.25">
      <c r="A734" s="3">
        <f>RSI!A734</f>
        <v>43073</v>
      </c>
      <c r="B734" s="2">
        <f>RSI!B734</f>
        <v>39.495699999999999</v>
      </c>
      <c r="C734" s="2">
        <f>RSI!I734</f>
        <v>68.093301137634313</v>
      </c>
      <c r="D734" s="2">
        <f>MACD!E734</f>
        <v>-0.40474179881865524</v>
      </c>
      <c r="E734" s="2">
        <f>MACD!F734</f>
        <v>-0.44661725742296277</v>
      </c>
      <c r="F734" s="2">
        <f>'Moving Avg'!D734</f>
        <v>38.713100000000004</v>
      </c>
      <c r="G734" s="2">
        <f>'Moving Avg'!F734</f>
        <v>38.085375000000013</v>
      </c>
      <c r="H734" s="2">
        <f>'Moving Avg'!G734</f>
        <v>37.197147999999984</v>
      </c>
      <c r="I734" s="2">
        <f>'Moving Avg'!H734</f>
        <v>36.165867999999953</v>
      </c>
      <c r="J734" s="6" t="str">
        <f>OBV!F734</f>
        <v>BULLISH</v>
      </c>
      <c r="K734" s="6" t="str">
        <f>OBV!G734</f>
        <v>WEAK</v>
      </c>
      <c r="L734" s="6" t="str">
        <f>OBV!H734</f>
        <v>CONFIRMED BULLISH</v>
      </c>
      <c r="M734" s="8">
        <f t="shared" si="110"/>
        <v>25</v>
      </c>
      <c r="N734" s="8">
        <f t="shared" si="111"/>
        <v>0</v>
      </c>
      <c r="O734" s="8">
        <f t="shared" si="112"/>
        <v>50</v>
      </c>
      <c r="P734" s="8">
        <f t="shared" si="113"/>
        <v>67</v>
      </c>
      <c r="Q734" s="9">
        <f t="shared" si="114"/>
        <v>26.299999999999997</v>
      </c>
      <c r="R734" s="9">
        <f t="shared" si="115"/>
        <v>39.25</v>
      </c>
      <c r="S734" s="9">
        <f t="shared" si="116"/>
        <v>46.400000000000006</v>
      </c>
      <c r="T734" s="9">
        <f t="shared" si="117"/>
        <v>35.5</v>
      </c>
      <c r="U734" s="8">
        <f t="shared" si="118"/>
        <v>37.31666666666667</v>
      </c>
      <c r="V734" s="8">
        <f t="shared" si="119"/>
        <v>36.862499999999997</v>
      </c>
    </row>
    <row r="735" spans="1:22" ht="13.5" x14ac:dyDescent="0.25">
      <c r="A735" s="3">
        <f>RSI!A735</f>
        <v>43074</v>
      </c>
      <c r="B735" s="2">
        <f>RSI!B735</f>
        <v>40.0137</v>
      </c>
      <c r="C735" s="2">
        <f>RSI!I735</f>
        <v>71.349670542616749</v>
      </c>
      <c r="D735" s="2">
        <f>MACD!E735</f>
        <v>-0.44188363604492764</v>
      </c>
      <c r="E735" s="2">
        <f>MACD!F735</f>
        <v>-0.44567053314735577</v>
      </c>
      <c r="F735" s="2">
        <f>'Moving Avg'!D735</f>
        <v>39.073740000000001</v>
      </c>
      <c r="G735" s="2">
        <f>'Moving Avg'!F735</f>
        <v>38.263770000000008</v>
      </c>
      <c r="H735" s="2">
        <f>'Moving Avg'!G735</f>
        <v>37.25776399999998</v>
      </c>
      <c r="I735" s="2">
        <f>'Moving Avg'!H735</f>
        <v>36.18783949999996</v>
      </c>
      <c r="J735" s="6" t="str">
        <f>OBV!F735</f>
        <v>BULLISH</v>
      </c>
      <c r="K735" s="6" t="str">
        <f>OBV!G735</f>
        <v>WEAK</v>
      </c>
      <c r="L735" s="6" t="str">
        <f>OBV!H735</f>
        <v>CONFIRMED BULLISH</v>
      </c>
      <c r="M735" s="8">
        <f t="shared" si="110"/>
        <v>0</v>
      </c>
      <c r="N735" s="8">
        <f t="shared" si="111"/>
        <v>0</v>
      </c>
      <c r="O735" s="8">
        <f t="shared" si="112"/>
        <v>50</v>
      </c>
      <c r="P735" s="8">
        <f t="shared" si="113"/>
        <v>67</v>
      </c>
      <c r="Q735" s="9">
        <f t="shared" si="114"/>
        <v>17.549999999999997</v>
      </c>
      <c r="R735" s="9">
        <f t="shared" si="115"/>
        <v>34.25</v>
      </c>
      <c r="S735" s="9">
        <f t="shared" si="116"/>
        <v>42.650000000000006</v>
      </c>
      <c r="T735" s="9">
        <f t="shared" si="117"/>
        <v>29.25</v>
      </c>
      <c r="U735" s="8">
        <f t="shared" si="118"/>
        <v>31.483333333333334</v>
      </c>
      <c r="V735" s="8">
        <f t="shared" si="119"/>
        <v>30.925000000000001</v>
      </c>
    </row>
    <row r="736" spans="1:22" ht="13.5" x14ac:dyDescent="0.25">
      <c r="A736" s="3">
        <f>RSI!A736</f>
        <v>43075</v>
      </c>
      <c r="B736" s="2">
        <f>RSI!B736</f>
        <v>40.685000000000002</v>
      </c>
      <c r="C736" s="2">
        <f>RSI!I736</f>
        <v>74.921746254421663</v>
      </c>
      <c r="D736" s="2">
        <f>MACD!E736</f>
        <v>-0.53567586024163205</v>
      </c>
      <c r="E736" s="2">
        <f>MACD!F736</f>
        <v>-0.46367159856621104</v>
      </c>
      <c r="F736" s="2">
        <f>'Moving Avg'!D736</f>
        <v>39.568640000000002</v>
      </c>
      <c r="G736" s="2">
        <f>'Moving Avg'!F736</f>
        <v>38.422499999999999</v>
      </c>
      <c r="H736" s="2">
        <f>'Moving Avg'!G736</f>
        <v>37.331805999999986</v>
      </c>
      <c r="I736" s="2">
        <f>'Moving Avg'!H736</f>
        <v>36.213167499999962</v>
      </c>
      <c r="J736" s="6" t="str">
        <f>OBV!F736</f>
        <v>BULLISH</v>
      </c>
      <c r="K736" s="6" t="str">
        <f>OBV!G736</f>
        <v>WEAK</v>
      </c>
      <c r="L736" s="6" t="str">
        <f>OBV!H736</f>
        <v>CONFIRMED BULLISH</v>
      </c>
      <c r="M736" s="8">
        <f t="shared" si="110"/>
        <v>0</v>
      </c>
      <c r="N736" s="8">
        <f t="shared" si="111"/>
        <v>100</v>
      </c>
      <c r="O736" s="8">
        <f t="shared" si="112"/>
        <v>50</v>
      </c>
      <c r="P736" s="8">
        <f t="shared" si="113"/>
        <v>67</v>
      </c>
      <c r="Q736" s="9">
        <f t="shared" si="114"/>
        <v>52.55</v>
      </c>
      <c r="R736" s="9">
        <f t="shared" si="115"/>
        <v>54.25</v>
      </c>
      <c r="S736" s="9">
        <f t="shared" si="116"/>
        <v>57.650000000000006</v>
      </c>
      <c r="T736" s="9">
        <f t="shared" si="117"/>
        <v>54.25</v>
      </c>
      <c r="U736" s="8">
        <f t="shared" si="118"/>
        <v>54.816666666666663</v>
      </c>
      <c r="V736" s="8">
        <f t="shared" si="119"/>
        <v>54.674999999999997</v>
      </c>
    </row>
    <row r="737" spans="1:22" ht="13.5" x14ac:dyDescent="0.25">
      <c r="A737" s="3">
        <f>RSI!A737</f>
        <v>43076</v>
      </c>
      <c r="B737" s="2">
        <f>RSI!B737</f>
        <v>41.8551</v>
      </c>
      <c r="C737" s="2">
        <f>RSI!I737</f>
        <v>79.677853405668785</v>
      </c>
      <c r="D737" s="2">
        <f>MACD!E737</f>
        <v>-0.72476633948130598</v>
      </c>
      <c r="E737" s="2">
        <f>MACD!F737</f>
        <v>-0.51589054674923007</v>
      </c>
      <c r="F737" s="2">
        <f>'Moving Avg'!D737</f>
        <v>40.178620000000002</v>
      </c>
      <c r="G737" s="2">
        <f>'Moving Avg'!F737</f>
        <v>38.639735000000009</v>
      </c>
      <c r="H737" s="2">
        <f>'Moving Avg'!G737</f>
        <v>37.429249999999982</v>
      </c>
      <c r="I737" s="2">
        <f>'Moving Avg'!H737</f>
        <v>36.239744999999964</v>
      </c>
      <c r="J737" s="6" t="str">
        <f>OBV!F737</f>
        <v>BULLISH</v>
      </c>
      <c r="K737" s="6" t="str">
        <f>OBV!G737</f>
        <v>WEAK</v>
      </c>
      <c r="L737" s="6" t="str">
        <f>OBV!H737</f>
        <v>CONFIRMED BULLISH</v>
      </c>
      <c r="M737" s="8">
        <f t="shared" si="110"/>
        <v>0</v>
      </c>
      <c r="N737" s="8">
        <f t="shared" si="111"/>
        <v>100</v>
      </c>
      <c r="O737" s="8">
        <f t="shared" si="112"/>
        <v>50</v>
      </c>
      <c r="P737" s="8">
        <f t="shared" si="113"/>
        <v>67</v>
      </c>
      <c r="Q737" s="9">
        <f t="shared" si="114"/>
        <v>52.55</v>
      </c>
      <c r="R737" s="9">
        <f t="shared" si="115"/>
        <v>54.25</v>
      </c>
      <c r="S737" s="9">
        <f t="shared" si="116"/>
        <v>57.650000000000006</v>
      </c>
      <c r="T737" s="9">
        <f t="shared" si="117"/>
        <v>54.25</v>
      </c>
      <c r="U737" s="8">
        <f t="shared" si="118"/>
        <v>54.816666666666663</v>
      </c>
      <c r="V737" s="8">
        <f t="shared" si="119"/>
        <v>54.674999999999997</v>
      </c>
    </row>
    <row r="738" spans="1:22" ht="13.5" x14ac:dyDescent="0.25">
      <c r="A738" s="3">
        <f>RSI!A738</f>
        <v>43077</v>
      </c>
      <c r="B738" s="2">
        <f>RSI!B738</f>
        <v>41.912700000000001</v>
      </c>
      <c r="C738" s="2">
        <f>RSI!I738</f>
        <v>79.880138329364314</v>
      </c>
      <c r="D738" s="2">
        <f>MACD!E738</f>
        <v>-0.91045527518781455</v>
      </c>
      <c r="E738" s="2">
        <f>MACD!F738</f>
        <v>-0.59480349243694697</v>
      </c>
      <c r="F738" s="2">
        <f>'Moving Avg'!D738</f>
        <v>40.792439999999999</v>
      </c>
      <c r="G738" s="2">
        <f>'Moving Avg'!F738</f>
        <v>38.818130000000004</v>
      </c>
      <c r="H738" s="2">
        <f>'Moving Avg'!G738</f>
        <v>37.528037999999981</v>
      </c>
      <c r="I738" s="2">
        <f>'Moving Avg'!H738</f>
        <v>36.266610499999963</v>
      </c>
      <c r="J738" s="6" t="str">
        <f>OBV!F738</f>
        <v>BULLISH</v>
      </c>
      <c r="K738" s="6" t="str">
        <f>OBV!G738</f>
        <v>WEAK</v>
      </c>
      <c r="L738" s="6" t="str">
        <f>OBV!H738</f>
        <v>CONFIRMED BULLISH</v>
      </c>
      <c r="M738" s="8">
        <f t="shared" si="110"/>
        <v>0</v>
      </c>
      <c r="N738" s="8">
        <f t="shared" si="111"/>
        <v>100</v>
      </c>
      <c r="O738" s="8">
        <f t="shared" si="112"/>
        <v>50</v>
      </c>
      <c r="P738" s="8">
        <f t="shared" si="113"/>
        <v>67</v>
      </c>
      <c r="Q738" s="9">
        <f t="shared" si="114"/>
        <v>52.55</v>
      </c>
      <c r="R738" s="9">
        <f t="shared" si="115"/>
        <v>54.25</v>
      </c>
      <c r="S738" s="9">
        <f t="shared" si="116"/>
        <v>57.650000000000006</v>
      </c>
      <c r="T738" s="9">
        <f t="shared" si="117"/>
        <v>54.25</v>
      </c>
      <c r="U738" s="8">
        <f t="shared" si="118"/>
        <v>54.816666666666663</v>
      </c>
      <c r="V738" s="8">
        <f t="shared" si="119"/>
        <v>54.674999999999997</v>
      </c>
    </row>
    <row r="739" spans="1:22" ht="13.5" x14ac:dyDescent="0.25">
      <c r="A739" s="3">
        <f>RSI!A739</f>
        <v>43080</v>
      </c>
      <c r="B739" s="2">
        <f>RSI!B739</f>
        <v>42.094900000000003</v>
      </c>
      <c r="C739" s="2">
        <f>RSI!I739</f>
        <v>80.539991832880517</v>
      </c>
      <c r="D739" s="2">
        <f>MACD!E739</f>
        <v>-1.1012491105682685</v>
      </c>
      <c r="E739" s="2">
        <f>MACD!F739</f>
        <v>-0.69609261606321127</v>
      </c>
      <c r="F739" s="2">
        <f>'Moving Avg'!D739</f>
        <v>41.312280000000001</v>
      </c>
      <c r="G739" s="2">
        <f>'Moving Avg'!F739</f>
        <v>39.004675000000006</v>
      </c>
      <c r="H739" s="2">
        <f>'Moving Avg'!G739</f>
        <v>37.629893999999993</v>
      </c>
      <c r="I739" s="2">
        <f>'Moving Avg'!H739</f>
        <v>36.294386999999972</v>
      </c>
      <c r="J739" s="6" t="str">
        <f>OBV!F739</f>
        <v>BULLISH</v>
      </c>
      <c r="K739" s="6" t="str">
        <f>OBV!G739</f>
        <v>WEAK</v>
      </c>
      <c r="L739" s="6" t="str">
        <f>OBV!H739</f>
        <v>CONFIRMED BULLISH</v>
      </c>
      <c r="M739" s="8">
        <f t="shared" si="110"/>
        <v>0</v>
      </c>
      <c r="N739" s="8">
        <f t="shared" si="111"/>
        <v>100</v>
      </c>
      <c r="O739" s="8">
        <f t="shared" si="112"/>
        <v>75</v>
      </c>
      <c r="P739" s="8">
        <f t="shared" si="113"/>
        <v>67</v>
      </c>
      <c r="Q739" s="9">
        <f t="shared" si="114"/>
        <v>56.3</v>
      </c>
      <c r="R739" s="9">
        <f t="shared" si="115"/>
        <v>63</v>
      </c>
      <c r="S739" s="9">
        <f t="shared" si="116"/>
        <v>63.900000000000006</v>
      </c>
      <c r="T739" s="9">
        <f t="shared" si="117"/>
        <v>60.5</v>
      </c>
      <c r="U739" s="8">
        <f t="shared" si="118"/>
        <v>61.066666666666663</v>
      </c>
      <c r="V739" s="8">
        <f t="shared" si="119"/>
        <v>60.924999999999997</v>
      </c>
    </row>
    <row r="740" spans="1:22" ht="13.5" x14ac:dyDescent="0.25">
      <c r="A740" s="3">
        <f>RSI!A740</f>
        <v>43081</v>
      </c>
      <c r="B740" s="2">
        <f>RSI!B740</f>
        <v>42.085299999999997</v>
      </c>
      <c r="C740" s="2">
        <f>RSI!I740</f>
        <v>80.390390927871962</v>
      </c>
      <c r="D740" s="2">
        <f>MACD!E740</f>
        <v>-1.2817371683669876</v>
      </c>
      <c r="E740" s="2">
        <f>MACD!F740</f>
        <v>-0.81322152652396651</v>
      </c>
      <c r="F740" s="2">
        <f>'Moving Avg'!D740</f>
        <v>41.726599999999998</v>
      </c>
      <c r="G740" s="2">
        <f>'Moving Avg'!F740</f>
        <v>39.238695</v>
      </c>
      <c r="H740" s="2">
        <f>'Moving Avg'!G740</f>
        <v>37.731557999999985</v>
      </c>
      <c r="I740" s="2">
        <f>'Moving Avg'!H740</f>
        <v>36.322161499999972</v>
      </c>
      <c r="J740" s="6" t="str">
        <f>OBV!F740</f>
        <v>BULLISH</v>
      </c>
      <c r="K740" s="6" t="str">
        <f>OBV!G740</f>
        <v>WEAK</v>
      </c>
      <c r="L740" s="6" t="str">
        <f>OBV!H740</f>
        <v>CONFIRMED BULLISH</v>
      </c>
      <c r="M740" s="8">
        <f t="shared" si="110"/>
        <v>0</v>
      </c>
      <c r="N740" s="8">
        <f t="shared" si="111"/>
        <v>100</v>
      </c>
      <c r="O740" s="8">
        <f t="shared" si="112"/>
        <v>75</v>
      </c>
      <c r="P740" s="8">
        <f t="shared" si="113"/>
        <v>67</v>
      </c>
      <c r="Q740" s="9">
        <f t="shared" si="114"/>
        <v>56.3</v>
      </c>
      <c r="R740" s="9">
        <f t="shared" si="115"/>
        <v>63</v>
      </c>
      <c r="S740" s="9">
        <f t="shared" si="116"/>
        <v>63.900000000000006</v>
      </c>
      <c r="T740" s="9">
        <f t="shared" si="117"/>
        <v>60.5</v>
      </c>
      <c r="U740" s="8">
        <f t="shared" si="118"/>
        <v>61.066666666666663</v>
      </c>
      <c r="V740" s="8">
        <f t="shared" si="119"/>
        <v>60.924999999999997</v>
      </c>
    </row>
    <row r="741" spans="1:22" ht="13.5" x14ac:dyDescent="0.25">
      <c r="A741" s="3">
        <f>RSI!A741</f>
        <v>43082</v>
      </c>
      <c r="B741" s="2">
        <f>RSI!B741</f>
        <v>42.085299999999997</v>
      </c>
      <c r="C741" s="2">
        <f>RSI!I741</f>
        <v>80.390390927871962</v>
      </c>
      <c r="D741" s="2">
        <f>MACD!E741</f>
        <v>-1.4526957644387295</v>
      </c>
      <c r="E741" s="2">
        <f>MACD!F741</f>
        <v>-0.94111637410691917</v>
      </c>
      <c r="F741" s="2">
        <f>'Moving Avg'!D741</f>
        <v>42.006659999999997</v>
      </c>
      <c r="G741" s="2">
        <f>'Moving Avg'!F741</f>
        <v>39.425719999999998</v>
      </c>
      <c r="H741" s="2">
        <f>'Moving Avg'!G741</f>
        <v>37.832263999999981</v>
      </c>
      <c r="I741" s="2">
        <f>'Moving Avg'!H741</f>
        <v>36.349935999999964</v>
      </c>
      <c r="J741" s="6" t="str">
        <f>OBV!F741</f>
        <v>BULLISH</v>
      </c>
      <c r="K741" s="6" t="str">
        <f>OBV!G741</f>
        <v>WEAK</v>
      </c>
      <c r="L741" s="6" t="str">
        <f>OBV!H741</f>
        <v>CONFIRMED BULLISH</v>
      </c>
      <c r="M741" s="8">
        <f t="shared" si="110"/>
        <v>0</v>
      </c>
      <c r="N741" s="8">
        <f t="shared" si="111"/>
        <v>100</v>
      </c>
      <c r="O741" s="8">
        <f t="shared" si="112"/>
        <v>75</v>
      </c>
      <c r="P741" s="8">
        <f t="shared" si="113"/>
        <v>67</v>
      </c>
      <c r="Q741" s="9">
        <f t="shared" si="114"/>
        <v>56.3</v>
      </c>
      <c r="R741" s="9">
        <f t="shared" si="115"/>
        <v>63</v>
      </c>
      <c r="S741" s="9">
        <f t="shared" si="116"/>
        <v>63.900000000000006</v>
      </c>
      <c r="T741" s="9">
        <f t="shared" si="117"/>
        <v>60.5</v>
      </c>
      <c r="U741" s="8">
        <f t="shared" si="118"/>
        <v>61.066666666666663</v>
      </c>
      <c r="V741" s="8">
        <f t="shared" si="119"/>
        <v>60.924999999999997</v>
      </c>
    </row>
    <row r="742" spans="1:22" ht="13.5" x14ac:dyDescent="0.25">
      <c r="A742" s="3">
        <f>RSI!A742</f>
        <v>43083</v>
      </c>
      <c r="B742" s="2">
        <f>RSI!B742</f>
        <v>41.624899999999997</v>
      </c>
      <c r="C742" s="2">
        <f>RSI!I742</f>
        <v>72.862706768981496</v>
      </c>
      <c r="D742" s="2">
        <f>MACD!E742</f>
        <v>-1.4886440005127355</v>
      </c>
      <c r="E742" s="2">
        <f>MACD!F742</f>
        <v>-1.0506218993880825</v>
      </c>
      <c r="F742" s="2">
        <f>'Moving Avg'!D742</f>
        <v>41.960619999999992</v>
      </c>
      <c r="G742" s="2">
        <f>'Moving Avg'!F742</f>
        <v>39.612740000000002</v>
      </c>
      <c r="H742" s="2">
        <f>'Moving Avg'!G742</f>
        <v>37.923569999999991</v>
      </c>
      <c r="I742" s="2">
        <f>'Moving Avg'!H742</f>
        <v>36.375408499999971</v>
      </c>
      <c r="J742" s="6" t="str">
        <f>OBV!F742</f>
        <v>BULLISH</v>
      </c>
      <c r="K742" s="6" t="str">
        <f>OBV!G742</f>
        <v>WEAK</v>
      </c>
      <c r="L742" s="6" t="str">
        <f>OBV!H742</f>
        <v>BULLISH DIVERGENCE</v>
      </c>
      <c r="M742" s="8">
        <f t="shared" si="110"/>
        <v>0</v>
      </c>
      <c r="N742" s="8">
        <f t="shared" si="111"/>
        <v>100</v>
      </c>
      <c r="O742" s="8">
        <f t="shared" si="112"/>
        <v>75</v>
      </c>
      <c r="P742" s="8">
        <f t="shared" si="113"/>
        <v>50</v>
      </c>
      <c r="Q742" s="9">
        <f t="shared" si="114"/>
        <v>53.75</v>
      </c>
      <c r="R742" s="9">
        <f t="shared" si="115"/>
        <v>58.75</v>
      </c>
      <c r="S742" s="9">
        <f t="shared" si="116"/>
        <v>56.25</v>
      </c>
      <c r="T742" s="9">
        <f t="shared" si="117"/>
        <v>56.25</v>
      </c>
      <c r="U742" s="8">
        <f t="shared" si="118"/>
        <v>56.25</v>
      </c>
      <c r="V742" s="8">
        <f t="shared" si="119"/>
        <v>56.25</v>
      </c>
    </row>
    <row r="743" spans="1:22" ht="13.5" x14ac:dyDescent="0.25">
      <c r="A743" s="3">
        <f>RSI!A743</f>
        <v>43084</v>
      </c>
      <c r="B743" s="2">
        <f>RSI!B743</f>
        <v>39.7547</v>
      </c>
      <c r="C743" s="2">
        <f>RSI!I743</f>
        <v>51.689141619147684</v>
      </c>
      <c r="D743" s="2">
        <f>MACD!E743</f>
        <v>-1.3875362766332415</v>
      </c>
      <c r="E743" s="2">
        <f>MACD!F743</f>
        <v>-1.1180047748371145</v>
      </c>
      <c r="F743" s="2">
        <f>'Moving Avg'!D743</f>
        <v>41.529020000000003</v>
      </c>
      <c r="G743" s="2">
        <f>'Moving Avg'!F743</f>
        <v>39.754204999999999</v>
      </c>
      <c r="H743" s="2">
        <f>'Moving Avg'!G743</f>
        <v>37.977471999999992</v>
      </c>
      <c r="I743" s="2">
        <f>'Moving Avg'!H743</f>
        <v>36.389229499999963</v>
      </c>
      <c r="J743" s="6" t="str">
        <f>OBV!F743</f>
        <v>BEARISH</v>
      </c>
      <c r="K743" s="6" t="str">
        <f>OBV!G743</f>
        <v>STRONG</v>
      </c>
      <c r="L743" s="6" t="str">
        <f>OBV!H743</f>
        <v>CONFIRMED BEARISH</v>
      </c>
      <c r="M743" s="8">
        <f t="shared" si="110"/>
        <v>25</v>
      </c>
      <c r="N743" s="8">
        <f t="shared" si="111"/>
        <v>100</v>
      </c>
      <c r="O743" s="8">
        <f t="shared" si="112"/>
        <v>75</v>
      </c>
      <c r="P743" s="8">
        <f t="shared" si="113"/>
        <v>33</v>
      </c>
      <c r="Q743" s="9">
        <f t="shared" si="114"/>
        <v>59.95</v>
      </c>
      <c r="R743" s="9">
        <f t="shared" si="115"/>
        <v>59.5</v>
      </c>
      <c r="S743" s="9">
        <f t="shared" si="116"/>
        <v>52.35</v>
      </c>
      <c r="T743" s="9">
        <f t="shared" si="117"/>
        <v>58.25</v>
      </c>
      <c r="U743" s="8">
        <f t="shared" si="118"/>
        <v>57.266666666666673</v>
      </c>
      <c r="V743" s="8">
        <f t="shared" si="119"/>
        <v>57.512500000000003</v>
      </c>
    </row>
    <row r="744" spans="1:22" ht="13.5" x14ac:dyDescent="0.25">
      <c r="A744" s="3">
        <f>RSI!A744</f>
        <v>43087</v>
      </c>
      <c r="B744" s="2">
        <f>RSI!B744</f>
        <v>40.944000000000003</v>
      </c>
      <c r="C744" s="2">
        <f>RSI!I744</f>
        <v>59.70773852384373</v>
      </c>
      <c r="D744" s="2">
        <f>MACD!E744</f>
        <v>-1.2906645695865464</v>
      </c>
      <c r="E744" s="2">
        <f>MACD!F744</f>
        <v>-1.1525367337870009</v>
      </c>
      <c r="F744" s="2">
        <f>'Moving Avg'!D744</f>
        <v>41.298839999999998</v>
      </c>
      <c r="G744" s="2">
        <f>'Moving Avg'!F744</f>
        <v>39.888480000000001</v>
      </c>
      <c r="H744" s="2">
        <f>'Moving Avg'!G744</f>
        <v>38.055159999999979</v>
      </c>
      <c r="I744" s="2">
        <f>'Moving Avg'!H744</f>
        <v>36.406696999999973</v>
      </c>
      <c r="J744" s="6" t="str">
        <f>OBV!F744</f>
        <v>BEARISH</v>
      </c>
      <c r="K744" s="6" t="str">
        <f>OBV!G744</f>
        <v>STRONG</v>
      </c>
      <c r="L744" s="6" t="str">
        <f>OBV!H744</f>
        <v>CONFIRMED BEARISH</v>
      </c>
      <c r="M744" s="8">
        <f t="shared" si="110"/>
        <v>25</v>
      </c>
      <c r="N744" s="8">
        <f t="shared" si="111"/>
        <v>100</v>
      </c>
      <c r="O744" s="8">
        <f t="shared" si="112"/>
        <v>50</v>
      </c>
      <c r="P744" s="8">
        <f t="shared" si="113"/>
        <v>33</v>
      </c>
      <c r="Q744" s="9">
        <f t="shared" si="114"/>
        <v>56.2</v>
      </c>
      <c r="R744" s="9">
        <f t="shared" si="115"/>
        <v>50.75</v>
      </c>
      <c r="S744" s="9">
        <f t="shared" si="116"/>
        <v>46.1</v>
      </c>
      <c r="T744" s="9">
        <f t="shared" si="117"/>
        <v>52</v>
      </c>
      <c r="U744" s="8">
        <f t="shared" si="118"/>
        <v>51.016666666666673</v>
      </c>
      <c r="V744" s="8">
        <f t="shared" si="119"/>
        <v>51.262500000000003</v>
      </c>
    </row>
    <row r="745" spans="1:22" ht="13.5" x14ac:dyDescent="0.25">
      <c r="A745" s="3">
        <f>RSI!A745</f>
        <v>43088</v>
      </c>
      <c r="B745" s="2">
        <f>RSI!B745</f>
        <v>40.924799999999998</v>
      </c>
      <c r="C745" s="2">
        <f>RSI!I745</f>
        <v>59.535936880612617</v>
      </c>
      <c r="D745" s="2">
        <f>MACD!E745</f>
        <v>-1.1354498182583654</v>
      </c>
      <c r="E745" s="2">
        <f>MACD!F745</f>
        <v>-1.149119350681274</v>
      </c>
      <c r="F745" s="2">
        <f>'Moving Avg'!D745</f>
        <v>41.066739999999996</v>
      </c>
      <c r="G745" s="2">
        <f>'Moving Avg'!F745</f>
        <v>40.021794999999997</v>
      </c>
      <c r="H745" s="2">
        <f>'Moving Avg'!G745</f>
        <v>38.132463999999985</v>
      </c>
      <c r="I745" s="2">
        <f>'Moving Avg'!H745</f>
        <v>36.424068499999976</v>
      </c>
      <c r="J745" s="6" t="str">
        <f>OBV!F745</f>
        <v>BEARISH</v>
      </c>
      <c r="K745" s="6" t="str">
        <f>OBV!G745</f>
        <v>STRONG</v>
      </c>
      <c r="L745" s="6" t="str">
        <f>OBV!H745</f>
        <v>CONFIRMED BEARISH</v>
      </c>
      <c r="M745" s="8">
        <f t="shared" si="110"/>
        <v>25</v>
      </c>
      <c r="N745" s="8">
        <f t="shared" si="111"/>
        <v>0</v>
      </c>
      <c r="O745" s="8">
        <f t="shared" si="112"/>
        <v>50</v>
      </c>
      <c r="P745" s="8">
        <f t="shared" si="113"/>
        <v>33</v>
      </c>
      <c r="Q745" s="9">
        <f t="shared" si="114"/>
        <v>21.2</v>
      </c>
      <c r="R745" s="9">
        <f t="shared" si="115"/>
        <v>30.75</v>
      </c>
      <c r="S745" s="9">
        <f t="shared" si="116"/>
        <v>31.1</v>
      </c>
      <c r="T745" s="9">
        <f t="shared" si="117"/>
        <v>27</v>
      </c>
      <c r="U745" s="8">
        <f t="shared" si="118"/>
        <v>27.683333333333337</v>
      </c>
      <c r="V745" s="8">
        <f t="shared" si="119"/>
        <v>27.512500000000003</v>
      </c>
    </row>
    <row r="746" spans="1:22" ht="13.5" x14ac:dyDescent="0.25">
      <c r="A746" s="3">
        <f>RSI!A746</f>
        <v>43089</v>
      </c>
      <c r="B746" s="2">
        <f>RSI!B746</f>
        <v>39.083300000000001</v>
      </c>
      <c r="C746" s="2">
        <f>RSI!I746</f>
        <v>45.895652674618717</v>
      </c>
      <c r="D746" s="2">
        <f>MACD!E746</f>
        <v>-0.77160179578463328</v>
      </c>
      <c r="E746" s="2">
        <f>MACD!F746</f>
        <v>-1.073615839701946</v>
      </c>
      <c r="F746" s="2">
        <f>'Moving Avg'!D746</f>
        <v>40.466340000000002</v>
      </c>
      <c r="G746" s="2">
        <f>'Moving Avg'!F746</f>
        <v>40.063034999999999</v>
      </c>
      <c r="H746" s="2">
        <f>'Moving Avg'!G746</f>
        <v>38.16603199999998</v>
      </c>
      <c r="I746" s="2">
        <f>'Moving Avg'!H746</f>
        <v>36.437661499999976</v>
      </c>
      <c r="J746" s="6" t="str">
        <f>OBV!F746</f>
        <v>BEARISH</v>
      </c>
      <c r="K746" s="6" t="str">
        <f>OBV!G746</f>
        <v>STRONG</v>
      </c>
      <c r="L746" s="6" t="str">
        <f>OBV!H746</f>
        <v>CONFIRMED BEARISH</v>
      </c>
      <c r="M746" s="8">
        <f t="shared" si="110"/>
        <v>25</v>
      </c>
      <c r="N746" s="8">
        <f t="shared" si="111"/>
        <v>0</v>
      </c>
      <c r="O746" s="8">
        <f t="shared" si="112"/>
        <v>50</v>
      </c>
      <c r="P746" s="8">
        <f t="shared" si="113"/>
        <v>33</v>
      </c>
      <c r="Q746" s="9">
        <f t="shared" si="114"/>
        <v>21.2</v>
      </c>
      <c r="R746" s="9">
        <f t="shared" si="115"/>
        <v>30.75</v>
      </c>
      <c r="S746" s="9">
        <f t="shared" si="116"/>
        <v>31.1</v>
      </c>
      <c r="T746" s="9">
        <f t="shared" si="117"/>
        <v>27</v>
      </c>
      <c r="U746" s="8">
        <f t="shared" si="118"/>
        <v>27.683333333333337</v>
      </c>
      <c r="V746" s="8">
        <f t="shared" si="119"/>
        <v>27.512500000000003</v>
      </c>
    </row>
    <row r="747" spans="1:22" ht="13.5" x14ac:dyDescent="0.25">
      <c r="A747" s="3">
        <f>RSI!A747</f>
        <v>43090</v>
      </c>
      <c r="B747" s="2">
        <f>RSI!B747</f>
        <v>40.752200000000002</v>
      </c>
      <c r="C747" s="2">
        <f>RSI!I747</f>
        <v>55.782943903371169</v>
      </c>
      <c r="D747" s="2">
        <f>MACD!E747</f>
        <v>-0.40309634460680144</v>
      </c>
      <c r="E747" s="2">
        <f>MACD!F747</f>
        <v>-0.9395119406829171</v>
      </c>
      <c r="F747" s="2">
        <f>'Moving Avg'!D747</f>
        <v>40.291800000000002</v>
      </c>
      <c r="G747" s="2">
        <f>'Moving Avg'!F747</f>
        <v>40.190119999999993</v>
      </c>
      <c r="H747" s="2">
        <f>'Moving Avg'!G747</f>
        <v>38.232977999999981</v>
      </c>
      <c r="I747" s="2">
        <f>'Moving Avg'!H747</f>
        <v>36.455043999999972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  <c r="M747" s="8">
        <f t="shared" si="110"/>
        <v>25</v>
      </c>
      <c r="N747" s="8">
        <f t="shared" si="111"/>
        <v>0</v>
      </c>
      <c r="O747" s="8">
        <f t="shared" si="112"/>
        <v>50</v>
      </c>
      <c r="P747" s="8">
        <f t="shared" si="113"/>
        <v>16.5</v>
      </c>
      <c r="Q747" s="9">
        <f t="shared" si="114"/>
        <v>18.725000000000001</v>
      </c>
      <c r="R747" s="9">
        <f t="shared" si="115"/>
        <v>26.625</v>
      </c>
      <c r="S747" s="9">
        <f t="shared" si="116"/>
        <v>23.675000000000001</v>
      </c>
      <c r="T747" s="9">
        <f t="shared" si="117"/>
        <v>22.875</v>
      </c>
      <c r="U747" s="8">
        <f t="shared" si="118"/>
        <v>23.008333333333336</v>
      </c>
      <c r="V747" s="8">
        <f t="shared" si="119"/>
        <v>22.975000000000001</v>
      </c>
    </row>
    <row r="748" spans="1:22" ht="13.5" x14ac:dyDescent="0.25">
      <c r="A748" s="3">
        <f>RSI!A748</f>
        <v>43091</v>
      </c>
      <c r="B748" s="2">
        <f>RSI!B748</f>
        <v>40.598700000000001</v>
      </c>
      <c r="C748" s="2">
        <f>RSI!I748</f>
        <v>54.791156966839083</v>
      </c>
      <c r="D748" s="2">
        <f>MACD!E748</f>
        <v>-7.6986987192761092E-2</v>
      </c>
      <c r="E748" s="2">
        <f>MACD!F748</f>
        <v>-0.76700694998488594</v>
      </c>
      <c r="F748" s="2">
        <f>'Moving Avg'!D748</f>
        <v>40.460599999999999</v>
      </c>
      <c r="G748" s="2">
        <f>'Moving Avg'!F748</f>
        <v>40.309530000000002</v>
      </c>
      <c r="H748" s="2">
        <f>'Moving Avg'!G748</f>
        <v>38.296853999999982</v>
      </c>
      <c r="I748" s="2">
        <f>'Moving Avg'!H748</f>
        <v>36.471658999999974</v>
      </c>
      <c r="J748" s="6" t="str">
        <f>OBV!F748</f>
        <v>BEARISH</v>
      </c>
      <c r="K748" s="6" t="str">
        <f>OBV!G748</f>
        <v>STRONG</v>
      </c>
      <c r="L748" s="6" t="str">
        <f>OBV!H748</f>
        <v>BEARISH DIVERGENCE</v>
      </c>
      <c r="M748" s="8">
        <f t="shared" si="110"/>
        <v>25</v>
      </c>
      <c r="N748" s="8">
        <f t="shared" si="111"/>
        <v>0</v>
      </c>
      <c r="O748" s="8">
        <f t="shared" si="112"/>
        <v>50</v>
      </c>
      <c r="P748" s="8">
        <f t="shared" si="113"/>
        <v>33</v>
      </c>
      <c r="Q748" s="9">
        <f t="shared" si="114"/>
        <v>21.2</v>
      </c>
      <c r="R748" s="9">
        <f t="shared" si="115"/>
        <v>30.75</v>
      </c>
      <c r="S748" s="9">
        <f t="shared" si="116"/>
        <v>31.1</v>
      </c>
      <c r="T748" s="9">
        <f t="shared" si="117"/>
        <v>27</v>
      </c>
      <c r="U748" s="8">
        <f t="shared" si="118"/>
        <v>27.683333333333337</v>
      </c>
      <c r="V748" s="8">
        <f t="shared" si="119"/>
        <v>27.512500000000003</v>
      </c>
    </row>
    <row r="749" spans="1:22" ht="13.5" x14ac:dyDescent="0.25">
      <c r="A749" s="3">
        <f>RSI!A749</f>
        <v>43094</v>
      </c>
      <c r="B749" s="2">
        <f>RSI!B749</f>
        <v>40.598700000000001</v>
      </c>
      <c r="C749" s="2">
        <f>RSI!I749</f>
        <v>54.791156966839083</v>
      </c>
      <c r="D749" s="2">
        <f>MACD!E749</f>
        <v>0.22239426989450806</v>
      </c>
      <c r="E749" s="2">
        <f>MACD!F749</f>
        <v>-0.56912670600900717</v>
      </c>
      <c r="F749" s="2">
        <f>'Moving Avg'!D749</f>
        <v>40.391540000000006</v>
      </c>
      <c r="G749" s="2">
        <f>'Moving Avg'!F749</f>
        <v>40.428939999999997</v>
      </c>
      <c r="H749" s="2">
        <f>'Moving Avg'!G749</f>
        <v>38.360729999999982</v>
      </c>
      <c r="I749" s="2">
        <f>'Moving Avg'!H749</f>
        <v>36.488273999999969</v>
      </c>
      <c r="J749" s="6" t="str">
        <f>OBV!F749</f>
        <v>BEARISH</v>
      </c>
      <c r="K749" s="6" t="str">
        <f>OBV!G749</f>
        <v>STRONG</v>
      </c>
      <c r="L749" s="6" t="str">
        <f>OBV!H749</f>
        <v>CONFIRMED BEARISH</v>
      </c>
      <c r="M749" s="8">
        <f t="shared" si="110"/>
        <v>25</v>
      </c>
      <c r="N749" s="8">
        <f t="shared" si="111"/>
        <v>0</v>
      </c>
      <c r="O749" s="8">
        <f t="shared" si="112"/>
        <v>50</v>
      </c>
      <c r="P749" s="8">
        <f t="shared" si="113"/>
        <v>33</v>
      </c>
      <c r="Q749" s="9">
        <f t="shared" si="114"/>
        <v>21.2</v>
      </c>
      <c r="R749" s="9">
        <f t="shared" si="115"/>
        <v>30.75</v>
      </c>
      <c r="S749" s="9">
        <f t="shared" si="116"/>
        <v>31.1</v>
      </c>
      <c r="T749" s="9">
        <f t="shared" si="117"/>
        <v>27</v>
      </c>
      <c r="U749" s="8">
        <f t="shared" si="118"/>
        <v>27.683333333333337</v>
      </c>
      <c r="V749" s="8">
        <f t="shared" si="119"/>
        <v>27.512500000000003</v>
      </c>
    </row>
    <row r="750" spans="1:22" ht="13.5" x14ac:dyDescent="0.25">
      <c r="A750" s="3">
        <f>RSI!A750</f>
        <v>43095</v>
      </c>
      <c r="B750" s="2">
        <f>RSI!B750</f>
        <v>40.589100000000002</v>
      </c>
      <c r="C750" s="2">
        <f>RSI!I750</f>
        <v>54.720590244367358</v>
      </c>
      <c r="D750" s="2">
        <f>MACD!E750</f>
        <v>0.47070272749969888</v>
      </c>
      <c r="E750" s="2">
        <f>MACD!F750</f>
        <v>-0.36116081930726596</v>
      </c>
      <c r="F750" s="2">
        <f>'Moving Avg'!D750</f>
        <v>40.324400000000004</v>
      </c>
      <c r="G750" s="2">
        <f>'Moving Avg'!F750</f>
        <v>40.547870000000003</v>
      </c>
      <c r="H750" s="2">
        <f>'Moving Avg'!G750</f>
        <v>38.443595999999985</v>
      </c>
      <c r="I750" s="2">
        <f>'Moving Avg'!H750</f>
        <v>36.504840999999971</v>
      </c>
      <c r="J750" s="6" t="str">
        <f>OBV!F750</f>
        <v>BULLISH</v>
      </c>
      <c r="K750" s="6" t="str">
        <f>OBV!G750</f>
        <v>WEAK</v>
      </c>
      <c r="L750" s="6" t="str">
        <f>OBV!H750</f>
        <v>BULLISH DIVERGENCE</v>
      </c>
      <c r="M750" s="8">
        <f t="shared" si="110"/>
        <v>25</v>
      </c>
      <c r="N750" s="8">
        <f t="shared" si="111"/>
        <v>0</v>
      </c>
      <c r="O750" s="8">
        <f t="shared" si="112"/>
        <v>50</v>
      </c>
      <c r="P750" s="8">
        <f t="shared" si="113"/>
        <v>50</v>
      </c>
      <c r="Q750" s="9">
        <f t="shared" si="114"/>
        <v>23.75</v>
      </c>
      <c r="R750" s="9">
        <f t="shared" si="115"/>
        <v>35</v>
      </c>
      <c r="S750" s="9">
        <f t="shared" si="116"/>
        <v>38.75</v>
      </c>
      <c r="T750" s="9">
        <f t="shared" si="117"/>
        <v>31.25</v>
      </c>
      <c r="U750" s="8">
        <f t="shared" si="118"/>
        <v>32.5</v>
      </c>
      <c r="V750" s="8">
        <f t="shared" si="119"/>
        <v>32.1875</v>
      </c>
    </row>
    <row r="751" spans="1:22" ht="13.5" x14ac:dyDescent="0.25">
      <c r="A751" s="3">
        <f>RSI!A751</f>
        <v>43096</v>
      </c>
      <c r="B751" s="2">
        <f>RSI!B751</f>
        <v>40.589100000000002</v>
      </c>
      <c r="C751" s="2">
        <f>RSI!I751</f>
        <v>54.720590244367358</v>
      </c>
      <c r="D751" s="2">
        <f>MACD!E751</f>
        <v>0.6769329694695827</v>
      </c>
      <c r="E751" s="2">
        <f>MACD!F751</f>
        <v>-0.1535420615518962</v>
      </c>
      <c r="F751" s="2">
        <f>'Moving Avg'!D751</f>
        <v>40.62556</v>
      </c>
      <c r="G751" s="2">
        <f>'Moving Avg'!F751</f>
        <v>40.666800000000009</v>
      </c>
      <c r="H751" s="2">
        <f>'Moving Avg'!G751</f>
        <v>38.537203999999988</v>
      </c>
      <c r="I751" s="2">
        <f>'Moving Avg'!H751</f>
        <v>36.521407999999973</v>
      </c>
      <c r="J751" s="6" t="str">
        <f>OBV!F751</f>
        <v>BULLISH</v>
      </c>
      <c r="K751" s="6" t="str">
        <f>OBV!G751</f>
        <v>WEAK</v>
      </c>
      <c r="L751" s="6" t="str">
        <f>OBV!H751</f>
        <v>CONFIRMED BULLISH</v>
      </c>
      <c r="M751" s="8">
        <f t="shared" si="110"/>
        <v>25</v>
      </c>
      <c r="N751" s="8">
        <f t="shared" si="111"/>
        <v>0</v>
      </c>
      <c r="O751" s="8">
        <f t="shared" si="112"/>
        <v>50</v>
      </c>
      <c r="P751" s="8">
        <f t="shared" si="113"/>
        <v>67</v>
      </c>
      <c r="Q751" s="9">
        <f t="shared" si="114"/>
        <v>26.299999999999997</v>
      </c>
      <c r="R751" s="9">
        <f t="shared" si="115"/>
        <v>39.25</v>
      </c>
      <c r="S751" s="9">
        <f t="shared" si="116"/>
        <v>46.400000000000006</v>
      </c>
      <c r="T751" s="9">
        <f t="shared" si="117"/>
        <v>35.5</v>
      </c>
      <c r="U751" s="8">
        <f t="shared" si="118"/>
        <v>37.31666666666667</v>
      </c>
      <c r="V751" s="8">
        <f t="shared" si="119"/>
        <v>36.862499999999997</v>
      </c>
    </row>
    <row r="752" spans="1:22" ht="13.5" x14ac:dyDescent="0.25">
      <c r="A752" s="3">
        <f>RSI!A752</f>
        <v>43097</v>
      </c>
      <c r="B752" s="2">
        <f>RSI!B752</f>
        <v>40.176699999999997</v>
      </c>
      <c r="C752" s="2">
        <f>RSI!I752</f>
        <v>51.421094429897835</v>
      </c>
      <c r="D752" s="2">
        <f>MACD!E752</f>
        <v>0.80756312520702522</v>
      </c>
      <c r="E752" s="2">
        <f>MACD!F752</f>
        <v>3.8678975799888105E-2</v>
      </c>
      <c r="F752" s="2">
        <f>'Moving Avg'!D752</f>
        <v>40.510460000000002</v>
      </c>
      <c r="G752" s="2">
        <f>'Moving Avg'!F752</f>
        <v>40.735375000000012</v>
      </c>
      <c r="H752" s="2">
        <f>'Moving Avg'!G752</f>
        <v>38.601271999999987</v>
      </c>
      <c r="I752" s="2">
        <f>'Moving Avg'!H752</f>
        <v>36.535912999999965</v>
      </c>
      <c r="J752" s="6" t="str">
        <f>OBV!F752</f>
        <v>BEARISH</v>
      </c>
      <c r="K752" s="6" t="str">
        <f>OBV!G752</f>
        <v>STRONG</v>
      </c>
      <c r="L752" s="6" t="str">
        <f>OBV!H752</f>
        <v>CONFIRMED BEARISH</v>
      </c>
      <c r="M752" s="8">
        <f t="shared" si="110"/>
        <v>25</v>
      </c>
      <c r="N752" s="8">
        <f t="shared" si="111"/>
        <v>0</v>
      </c>
      <c r="O752" s="8">
        <f t="shared" si="112"/>
        <v>50</v>
      </c>
      <c r="P752" s="8">
        <f t="shared" si="113"/>
        <v>33</v>
      </c>
      <c r="Q752" s="9">
        <f t="shared" si="114"/>
        <v>21.2</v>
      </c>
      <c r="R752" s="9">
        <f t="shared" si="115"/>
        <v>30.75</v>
      </c>
      <c r="S752" s="9">
        <f t="shared" si="116"/>
        <v>31.1</v>
      </c>
      <c r="T752" s="9">
        <f t="shared" si="117"/>
        <v>27</v>
      </c>
      <c r="U752" s="8">
        <f t="shared" si="118"/>
        <v>27.683333333333337</v>
      </c>
      <c r="V752" s="8">
        <f t="shared" si="119"/>
        <v>27.512500000000003</v>
      </c>
    </row>
    <row r="753" spans="1:22" ht="13.5" x14ac:dyDescent="0.25">
      <c r="A753" s="3">
        <f>RSI!A753</f>
        <v>43098</v>
      </c>
      <c r="B753" s="2">
        <f>RSI!B753</f>
        <v>41.049500000000002</v>
      </c>
      <c r="C753" s="2">
        <f>RSI!I753</f>
        <v>57.290594345033888</v>
      </c>
      <c r="D753" s="2">
        <f>MACD!E753</f>
        <v>0.56483446516988778</v>
      </c>
      <c r="E753" s="2">
        <f>MACD!F753</f>
        <v>0.14391007367388803</v>
      </c>
      <c r="F753" s="2">
        <f>'Moving Avg'!D753</f>
        <v>40.600619999999999</v>
      </c>
      <c r="G753" s="2">
        <f>'Moving Avg'!F753</f>
        <v>40.845670000000005</v>
      </c>
      <c r="H753" s="2">
        <f>'Moving Avg'!G753</f>
        <v>38.682795999999996</v>
      </c>
      <c r="I753" s="2">
        <f>'Moving Avg'!H753</f>
        <v>36.554413999999973</v>
      </c>
      <c r="J753" s="6" t="str">
        <f>OBV!F753</f>
        <v>BULLISH</v>
      </c>
      <c r="K753" s="6" t="str">
        <f>OBV!G753</f>
        <v>WEAK</v>
      </c>
      <c r="L753" s="6" t="str">
        <f>OBV!H753</f>
        <v>CONFIRMED BULLISH</v>
      </c>
      <c r="M753" s="8">
        <f t="shared" si="110"/>
        <v>25</v>
      </c>
      <c r="N753" s="8">
        <f t="shared" si="111"/>
        <v>0</v>
      </c>
      <c r="O753" s="8">
        <f t="shared" si="112"/>
        <v>50</v>
      </c>
      <c r="P753" s="8">
        <f t="shared" si="113"/>
        <v>67</v>
      </c>
      <c r="Q753" s="9">
        <f t="shared" si="114"/>
        <v>26.299999999999997</v>
      </c>
      <c r="R753" s="9">
        <f t="shared" si="115"/>
        <v>39.25</v>
      </c>
      <c r="S753" s="9">
        <f t="shared" si="116"/>
        <v>46.400000000000006</v>
      </c>
      <c r="T753" s="9">
        <f t="shared" si="117"/>
        <v>35.5</v>
      </c>
      <c r="U753" s="8">
        <f t="shared" si="118"/>
        <v>37.31666666666667</v>
      </c>
      <c r="V753" s="8">
        <f t="shared" si="119"/>
        <v>36.862499999999997</v>
      </c>
    </row>
    <row r="754" spans="1:22" ht="13.5" x14ac:dyDescent="0.25">
      <c r="A754" s="3">
        <f>RSI!A754</f>
        <v>43102</v>
      </c>
      <c r="B754" s="2">
        <f>RSI!B754</f>
        <v>41.049500000000002</v>
      </c>
      <c r="C754" s="2">
        <f>RSI!I754</f>
        <v>57.290594345033888</v>
      </c>
      <c r="D754" s="2">
        <f>MACD!E754</f>
        <v>0.53643925328700703</v>
      </c>
      <c r="E754" s="2">
        <f>MACD!F754</f>
        <v>0.22241590959651186</v>
      </c>
      <c r="F754" s="2">
        <f>'Moving Avg'!D754</f>
        <v>40.690780000000004</v>
      </c>
      <c r="G754" s="2">
        <f>'Moving Avg'!F754</f>
        <v>40.923360000000002</v>
      </c>
      <c r="H754" s="2">
        <f>'Moving Avg'!G754</f>
        <v>38.786379999999994</v>
      </c>
      <c r="I754" s="2">
        <f>'Moving Avg'!H754</f>
        <v>36.572914999999973</v>
      </c>
      <c r="J754" s="6" t="str">
        <f>OBV!F754</f>
        <v>BULLISH</v>
      </c>
      <c r="K754" s="6" t="str">
        <f>OBV!G754</f>
        <v>WEAK</v>
      </c>
      <c r="L754" s="6" t="str">
        <f>OBV!H754</f>
        <v>CONFIRMED BULLISH</v>
      </c>
      <c r="M754" s="8">
        <f t="shared" si="110"/>
        <v>25</v>
      </c>
      <c r="N754" s="8">
        <f t="shared" si="111"/>
        <v>0</v>
      </c>
      <c r="O754" s="8">
        <f t="shared" si="112"/>
        <v>50</v>
      </c>
      <c r="P754" s="8">
        <f t="shared" si="113"/>
        <v>67</v>
      </c>
      <c r="Q754" s="9">
        <f t="shared" si="114"/>
        <v>26.299999999999997</v>
      </c>
      <c r="R754" s="9">
        <f t="shared" si="115"/>
        <v>39.25</v>
      </c>
      <c r="S754" s="9">
        <f t="shared" si="116"/>
        <v>46.400000000000006</v>
      </c>
      <c r="T754" s="9">
        <f t="shared" si="117"/>
        <v>35.5</v>
      </c>
      <c r="U754" s="8">
        <f t="shared" si="118"/>
        <v>37.31666666666667</v>
      </c>
      <c r="V754" s="8">
        <f t="shared" si="119"/>
        <v>36.862499999999997</v>
      </c>
    </row>
    <row r="755" spans="1:22" ht="13.5" x14ac:dyDescent="0.25">
      <c r="A755" s="3">
        <f>RSI!A755</f>
        <v>43103</v>
      </c>
      <c r="B755" s="2">
        <f>RSI!B755</f>
        <v>42.190800000000003</v>
      </c>
      <c r="C755" s="2">
        <f>RSI!I755</f>
        <v>63.904537161032891</v>
      </c>
      <c r="D755" s="2">
        <f>MACD!E755</f>
        <v>0.419382158469503</v>
      </c>
      <c r="E755" s="2">
        <f>MACD!F755</f>
        <v>0.2618091593711101</v>
      </c>
      <c r="F755" s="2">
        <f>'Moving Avg'!D755</f>
        <v>41.011119999999998</v>
      </c>
      <c r="G755" s="2">
        <f>'Moving Avg'!F755</f>
        <v>41.032214999999994</v>
      </c>
      <c r="H755" s="2">
        <f>'Moving Avg'!G755</f>
        <v>38.912982</v>
      </c>
      <c r="I755" s="2">
        <f>'Moving Avg'!H755</f>
        <v>36.597122499999962</v>
      </c>
      <c r="J755" s="6" t="str">
        <f>OBV!F755</f>
        <v>BULLISH</v>
      </c>
      <c r="K755" s="6" t="str">
        <f>OBV!G755</f>
        <v>WEAK</v>
      </c>
      <c r="L755" s="6" t="str">
        <f>OBV!H755</f>
        <v>CONFIRMED BULLISH</v>
      </c>
      <c r="M755" s="8">
        <f t="shared" si="110"/>
        <v>25</v>
      </c>
      <c r="N755" s="8">
        <f t="shared" si="111"/>
        <v>0</v>
      </c>
      <c r="O755" s="8">
        <f t="shared" si="112"/>
        <v>50</v>
      </c>
      <c r="P755" s="8">
        <f t="shared" si="113"/>
        <v>67</v>
      </c>
      <c r="Q755" s="9">
        <f t="shared" si="114"/>
        <v>26.299999999999997</v>
      </c>
      <c r="R755" s="9">
        <f t="shared" si="115"/>
        <v>39.25</v>
      </c>
      <c r="S755" s="9">
        <f t="shared" si="116"/>
        <v>46.400000000000006</v>
      </c>
      <c r="T755" s="9">
        <f t="shared" si="117"/>
        <v>35.5</v>
      </c>
      <c r="U755" s="8">
        <f t="shared" si="118"/>
        <v>37.31666666666667</v>
      </c>
      <c r="V755" s="8">
        <f t="shared" si="119"/>
        <v>36.862499999999997</v>
      </c>
    </row>
    <row r="756" spans="1:22" ht="13.5" x14ac:dyDescent="0.25">
      <c r="A756" s="3">
        <f>RSI!A756</f>
        <v>43104</v>
      </c>
      <c r="B756" s="2">
        <f>RSI!B756</f>
        <v>41.7209</v>
      </c>
      <c r="C756" s="2">
        <f>RSI!I756</f>
        <v>59.79854747625896</v>
      </c>
      <c r="D756" s="2">
        <f>MACD!E756</f>
        <v>5.9963840211139541E-2</v>
      </c>
      <c r="E756" s="2">
        <f>MACD!F756</f>
        <v>0.22144009553911601</v>
      </c>
      <c r="F756" s="2">
        <f>'Moving Avg'!D756</f>
        <v>41.237479999999998</v>
      </c>
      <c r="G756" s="2">
        <f>'Moving Avg'!F756</f>
        <v>41.084009999999999</v>
      </c>
      <c r="H756" s="2">
        <f>'Moving Avg'!G756</f>
        <v>39.030186</v>
      </c>
      <c r="I756" s="2">
        <f>'Moving Avg'!H756</f>
        <v>36.618980499999964</v>
      </c>
      <c r="J756" s="6" t="str">
        <f>OBV!F756</f>
        <v>BULLISH</v>
      </c>
      <c r="K756" s="6" t="str">
        <f>OBV!G756</f>
        <v>WEAK</v>
      </c>
      <c r="L756" s="6" t="str">
        <f>OBV!H756</f>
        <v>CONFIRMED BULLISH</v>
      </c>
      <c r="M756" s="8">
        <f t="shared" si="110"/>
        <v>25</v>
      </c>
      <c r="N756" s="8">
        <f t="shared" si="111"/>
        <v>100</v>
      </c>
      <c r="O756" s="8">
        <f t="shared" si="112"/>
        <v>50</v>
      </c>
      <c r="P756" s="8">
        <f t="shared" si="113"/>
        <v>67</v>
      </c>
      <c r="Q756" s="9">
        <f t="shared" si="114"/>
        <v>61.3</v>
      </c>
      <c r="R756" s="9">
        <f t="shared" si="115"/>
        <v>59.25</v>
      </c>
      <c r="S756" s="9">
        <f t="shared" si="116"/>
        <v>61.400000000000006</v>
      </c>
      <c r="T756" s="9">
        <f t="shared" si="117"/>
        <v>60.5</v>
      </c>
      <c r="U756" s="8">
        <f t="shared" si="118"/>
        <v>60.65</v>
      </c>
      <c r="V756" s="8">
        <f t="shared" si="119"/>
        <v>60.612499999999997</v>
      </c>
    </row>
    <row r="757" spans="1:22" ht="13.5" x14ac:dyDescent="0.25">
      <c r="A757" s="3">
        <f>RSI!A757</f>
        <v>43105</v>
      </c>
      <c r="B757" s="2">
        <f>RSI!B757</f>
        <v>41.241300000000003</v>
      </c>
      <c r="C757" s="2">
        <f>RSI!I757</f>
        <v>55.853985865233092</v>
      </c>
      <c r="D757" s="2">
        <f>MACD!E757</f>
        <v>3.990659553336684E-2</v>
      </c>
      <c r="E757" s="2">
        <f>MACD!F757</f>
        <v>0.18513339553796621</v>
      </c>
      <c r="F757" s="2">
        <f>'Moving Avg'!D757</f>
        <v>41.450400000000002</v>
      </c>
      <c r="G757" s="2">
        <f>'Moving Avg'!F757</f>
        <v>41.053319999999999</v>
      </c>
      <c r="H757" s="2">
        <f>'Moving Avg'!G757</f>
        <v>39.137605999999998</v>
      </c>
      <c r="I757" s="2">
        <f>'Moving Avg'!H757</f>
        <v>36.638440499999966</v>
      </c>
      <c r="J757" s="6" t="str">
        <f>OBV!F757</f>
        <v>BULLISH</v>
      </c>
      <c r="K757" s="6" t="str">
        <f>OBV!G757</f>
        <v>WEAK</v>
      </c>
      <c r="L757" s="6" t="str">
        <f>OBV!H757</f>
        <v>CONFIRMED BULLISH</v>
      </c>
      <c r="M757" s="8">
        <f t="shared" si="110"/>
        <v>25</v>
      </c>
      <c r="N757" s="8">
        <f t="shared" si="111"/>
        <v>100</v>
      </c>
      <c r="O757" s="8">
        <f t="shared" si="112"/>
        <v>50</v>
      </c>
      <c r="P757" s="8">
        <f t="shared" si="113"/>
        <v>67</v>
      </c>
      <c r="Q757" s="9">
        <f t="shared" si="114"/>
        <v>61.3</v>
      </c>
      <c r="R757" s="9">
        <f t="shared" si="115"/>
        <v>59.25</v>
      </c>
      <c r="S757" s="9">
        <f t="shared" si="116"/>
        <v>61.400000000000006</v>
      </c>
      <c r="T757" s="9">
        <f t="shared" si="117"/>
        <v>60.5</v>
      </c>
      <c r="U757" s="8">
        <f t="shared" si="118"/>
        <v>60.65</v>
      </c>
      <c r="V757" s="8">
        <f t="shared" si="119"/>
        <v>60.612499999999997</v>
      </c>
    </row>
    <row r="758" spans="1:22" ht="13.5" x14ac:dyDescent="0.25">
      <c r="A758" s="3">
        <f>RSI!A758</f>
        <v>43108</v>
      </c>
      <c r="B758" s="2">
        <f>RSI!B758</f>
        <v>42.200400000000002</v>
      </c>
      <c r="C758" s="2">
        <f>RSI!I758</f>
        <v>61.345339051614054</v>
      </c>
      <c r="D758" s="2">
        <f>MACD!E758</f>
        <v>-7.6496164206005801E-2</v>
      </c>
      <c r="E758" s="2">
        <f>MACD!F758</f>
        <v>0.1328074835891718</v>
      </c>
      <c r="F758" s="2">
        <f>'Moving Avg'!D758</f>
        <v>41.680580000000006</v>
      </c>
      <c r="G758" s="2">
        <f>'Moving Avg'!F758</f>
        <v>41.067705000000004</v>
      </c>
      <c r="H758" s="2">
        <f>'Moving Avg'!G758</f>
        <v>39.264207999999996</v>
      </c>
      <c r="I758" s="2">
        <f>'Moving Avg'!H758</f>
        <v>36.662695999999961</v>
      </c>
      <c r="J758" s="6" t="str">
        <f>OBV!F758</f>
        <v>BULLISH</v>
      </c>
      <c r="K758" s="6" t="str">
        <f>OBV!G758</f>
        <v>WEAK</v>
      </c>
      <c r="L758" s="6" t="str">
        <f>OBV!H758</f>
        <v>CONFIRMED BULLISH</v>
      </c>
      <c r="M758" s="8">
        <f t="shared" si="110"/>
        <v>25</v>
      </c>
      <c r="N758" s="8">
        <f t="shared" si="111"/>
        <v>100</v>
      </c>
      <c r="O758" s="8">
        <f t="shared" si="112"/>
        <v>75</v>
      </c>
      <c r="P758" s="8">
        <f t="shared" si="113"/>
        <v>67</v>
      </c>
      <c r="Q758" s="9">
        <f t="shared" si="114"/>
        <v>65.05</v>
      </c>
      <c r="R758" s="9">
        <f t="shared" si="115"/>
        <v>68</v>
      </c>
      <c r="S758" s="9">
        <f t="shared" si="116"/>
        <v>67.650000000000006</v>
      </c>
      <c r="T758" s="9">
        <f t="shared" si="117"/>
        <v>66.75</v>
      </c>
      <c r="U758" s="8">
        <f t="shared" si="118"/>
        <v>66.900000000000006</v>
      </c>
      <c r="V758" s="8">
        <f t="shared" si="119"/>
        <v>66.862500000000011</v>
      </c>
    </row>
    <row r="759" spans="1:22" ht="13.5" x14ac:dyDescent="0.25">
      <c r="A759" s="3">
        <f>RSI!A759</f>
        <v>43109</v>
      </c>
      <c r="B759" s="2">
        <f>RSI!B759</f>
        <v>42.104500000000002</v>
      </c>
      <c r="C759" s="2">
        <f>RSI!I759</f>
        <v>60.534508140957833</v>
      </c>
      <c r="D759" s="2">
        <f>MACD!E759</f>
        <v>-0.17797244418179758</v>
      </c>
      <c r="E759" s="2">
        <f>MACD!F759</f>
        <v>7.065149803497793E-2</v>
      </c>
      <c r="F759" s="2">
        <f>'Moving Avg'!D759</f>
        <v>41.891579999999998</v>
      </c>
      <c r="G759" s="2">
        <f>'Moving Avg'!F759</f>
        <v>41.068185</v>
      </c>
      <c r="H759" s="2">
        <f>'Moving Avg'!G759</f>
        <v>39.388891999999998</v>
      </c>
      <c r="I759" s="2">
        <f>'Moving Avg'!H759</f>
        <v>36.686471999999959</v>
      </c>
      <c r="J759" s="6" t="str">
        <f>OBV!F759</f>
        <v>BULLISH</v>
      </c>
      <c r="K759" s="6" t="str">
        <f>OBV!G759</f>
        <v>WEAK</v>
      </c>
      <c r="L759" s="6" t="str">
        <f>OBV!H759</f>
        <v>CONFIRMED BULLISH</v>
      </c>
      <c r="M759" s="8">
        <f t="shared" si="110"/>
        <v>25</v>
      </c>
      <c r="N759" s="8">
        <f t="shared" si="111"/>
        <v>100</v>
      </c>
      <c r="O759" s="8">
        <f t="shared" si="112"/>
        <v>75</v>
      </c>
      <c r="P759" s="8">
        <f t="shared" si="113"/>
        <v>67</v>
      </c>
      <c r="Q759" s="9">
        <f t="shared" si="114"/>
        <v>65.05</v>
      </c>
      <c r="R759" s="9">
        <f t="shared" si="115"/>
        <v>68</v>
      </c>
      <c r="S759" s="9">
        <f t="shared" si="116"/>
        <v>67.650000000000006</v>
      </c>
      <c r="T759" s="9">
        <f t="shared" si="117"/>
        <v>66.75</v>
      </c>
      <c r="U759" s="8">
        <f t="shared" si="118"/>
        <v>66.900000000000006</v>
      </c>
      <c r="V759" s="8">
        <f t="shared" si="119"/>
        <v>66.862500000000011</v>
      </c>
    </row>
    <row r="760" spans="1:22" ht="13.5" x14ac:dyDescent="0.25">
      <c r="A760" s="3">
        <f>RSI!A760</f>
        <v>43110</v>
      </c>
      <c r="B760" s="2">
        <f>RSI!B760</f>
        <v>42.104500000000002</v>
      </c>
      <c r="C760" s="2">
        <f>RSI!I760</f>
        <v>60.53450814095784</v>
      </c>
      <c r="D760" s="2">
        <f>MACD!E760</f>
        <v>-0.2740855131750024</v>
      </c>
      <c r="E760" s="2">
        <f>MACD!F760</f>
        <v>1.7040957929818634E-3</v>
      </c>
      <c r="F760" s="2">
        <f>'Moving Avg'!D760</f>
        <v>41.874319999999997</v>
      </c>
      <c r="G760" s="2">
        <f>'Moving Avg'!F760</f>
        <v>41.069145000000006</v>
      </c>
      <c r="H760" s="2">
        <f>'Moving Avg'!G760</f>
        <v>39.530839999999998</v>
      </c>
      <c r="I760" s="2">
        <f>'Moving Avg'!H760</f>
        <v>36.710247999999957</v>
      </c>
      <c r="J760" s="6" t="str">
        <f>OBV!F760</f>
        <v>BULLISH</v>
      </c>
      <c r="K760" s="6" t="str">
        <f>OBV!G760</f>
        <v>WEAK</v>
      </c>
      <c r="L760" s="6" t="str">
        <f>OBV!H760</f>
        <v>BULLISH DIVERGENCE</v>
      </c>
      <c r="M760" s="8">
        <f t="shared" si="110"/>
        <v>25</v>
      </c>
      <c r="N760" s="8">
        <f t="shared" si="111"/>
        <v>100</v>
      </c>
      <c r="O760" s="8">
        <f t="shared" si="112"/>
        <v>75</v>
      </c>
      <c r="P760" s="8">
        <f t="shared" si="113"/>
        <v>50</v>
      </c>
      <c r="Q760" s="9">
        <f t="shared" si="114"/>
        <v>62.5</v>
      </c>
      <c r="R760" s="9">
        <f t="shared" si="115"/>
        <v>63.75</v>
      </c>
      <c r="S760" s="9">
        <f t="shared" si="116"/>
        <v>60</v>
      </c>
      <c r="T760" s="9">
        <f t="shared" si="117"/>
        <v>62.5</v>
      </c>
      <c r="U760" s="8">
        <f t="shared" si="118"/>
        <v>62.083333333333336</v>
      </c>
      <c r="V760" s="8">
        <f t="shared" si="119"/>
        <v>62.1875</v>
      </c>
    </row>
    <row r="761" spans="1:22" ht="13.5" x14ac:dyDescent="0.25">
      <c r="A761" s="3">
        <f>RSI!A761</f>
        <v>43111</v>
      </c>
      <c r="B761" s="2">
        <f>RSI!B761</f>
        <v>42.104500000000002</v>
      </c>
      <c r="C761" s="2">
        <f>RSI!I761</f>
        <v>60.53450814095784</v>
      </c>
      <c r="D761" s="2">
        <f>MACD!E761</f>
        <v>-0.36353380924460765</v>
      </c>
      <c r="E761" s="2">
        <f>MACD!F761</f>
        <v>-7.1343485214536054E-2</v>
      </c>
      <c r="F761" s="2">
        <f>'Moving Avg'!D761</f>
        <v>41.951039999999999</v>
      </c>
      <c r="G761" s="2">
        <f>'Moving Avg'!F761</f>
        <v>41.070105000000005</v>
      </c>
      <c r="H761" s="2">
        <f>'Moving Avg'!G761</f>
        <v>39.644013999999999</v>
      </c>
      <c r="I761" s="2">
        <f>'Moving Avg'!H761</f>
        <v>36.73678449999997</v>
      </c>
      <c r="J761" s="6" t="str">
        <f>OBV!F761</f>
        <v>BULLISH</v>
      </c>
      <c r="K761" s="6" t="str">
        <f>OBV!G761</f>
        <v>WEAK</v>
      </c>
      <c r="L761" s="6" t="str">
        <f>OBV!H761</f>
        <v>CONFIRMED BULLISH</v>
      </c>
      <c r="M761" s="8">
        <f t="shared" si="110"/>
        <v>25</v>
      </c>
      <c r="N761" s="8">
        <f t="shared" si="111"/>
        <v>100</v>
      </c>
      <c r="O761" s="8">
        <f t="shared" si="112"/>
        <v>75</v>
      </c>
      <c r="P761" s="8">
        <f t="shared" si="113"/>
        <v>67</v>
      </c>
      <c r="Q761" s="9">
        <f t="shared" si="114"/>
        <v>65.05</v>
      </c>
      <c r="R761" s="9">
        <f t="shared" si="115"/>
        <v>68</v>
      </c>
      <c r="S761" s="9">
        <f t="shared" si="116"/>
        <v>67.650000000000006</v>
      </c>
      <c r="T761" s="9">
        <f t="shared" si="117"/>
        <v>66.75</v>
      </c>
      <c r="U761" s="8">
        <f t="shared" si="118"/>
        <v>66.900000000000006</v>
      </c>
      <c r="V761" s="8">
        <f t="shared" si="119"/>
        <v>66.862500000000011</v>
      </c>
    </row>
    <row r="762" spans="1:22" ht="13.5" x14ac:dyDescent="0.25">
      <c r="A762" s="3">
        <f>RSI!A762</f>
        <v>43112</v>
      </c>
      <c r="B762" s="2">
        <f>RSI!B762</f>
        <v>42.104500000000002</v>
      </c>
      <c r="C762" s="2">
        <f>RSI!I762</f>
        <v>60.534508140957833</v>
      </c>
      <c r="D762" s="2">
        <f>MACD!E762</f>
        <v>-0.51018721717100135</v>
      </c>
      <c r="E762" s="2">
        <f>MACD!F762</f>
        <v>-0.15911223160582913</v>
      </c>
      <c r="F762" s="2">
        <f>'Moving Avg'!D762</f>
        <v>42.12368</v>
      </c>
      <c r="G762" s="2">
        <f>'Moving Avg'!F762</f>
        <v>41.094085000000007</v>
      </c>
      <c r="H762" s="2">
        <f>'Moving Avg'!G762</f>
        <v>39.776369999999986</v>
      </c>
      <c r="I762" s="2">
        <f>'Moving Avg'!H762</f>
        <v>36.763320999999976</v>
      </c>
      <c r="J762" s="6" t="str">
        <f>OBV!F762</f>
        <v>BULLISH</v>
      </c>
      <c r="K762" s="6" t="str">
        <f>OBV!G762</f>
        <v>WEAK</v>
      </c>
      <c r="L762" s="6" t="str">
        <f>OBV!H762</f>
        <v>CONFIRMED BULLISH</v>
      </c>
      <c r="M762" s="8">
        <f t="shared" si="110"/>
        <v>25</v>
      </c>
      <c r="N762" s="8">
        <f t="shared" si="111"/>
        <v>100</v>
      </c>
      <c r="O762" s="8">
        <f t="shared" si="112"/>
        <v>75</v>
      </c>
      <c r="P762" s="8">
        <f t="shared" si="113"/>
        <v>67</v>
      </c>
      <c r="Q762" s="9">
        <f t="shared" si="114"/>
        <v>65.05</v>
      </c>
      <c r="R762" s="9">
        <f t="shared" si="115"/>
        <v>68</v>
      </c>
      <c r="S762" s="9">
        <f t="shared" si="116"/>
        <v>67.650000000000006</v>
      </c>
      <c r="T762" s="9">
        <f t="shared" si="117"/>
        <v>66.75</v>
      </c>
      <c r="U762" s="8">
        <f t="shared" si="118"/>
        <v>66.900000000000006</v>
      </c>
      <c r="V762" s="8">
        <f t="shared" si="119"/>
        <v>66.862500000000011</v>
      </c>
    </row>
    <row r="763" spans="1:22" ht="13.5" x14ac:dyDescent="0.25">
      <c r="A763" s="3">
        <f>RSI!A763</f>
        <v>43115</v>
      </c>
      <c r="B763" s="2">
        <f>RSI!B763</f>
        <v>42.68</v>
      </c>
      <c r="C763" s="2">
        <f>RSI!I763</f>
        <v>64.339087374673198</v>
      </c>
      <c r="D763" s="2">
        <f>MACD!E763</f>
        <v>-0.54959444882648256</v>
      </c>
      <c r="E763" s="2">
        <f>MACD!F763</f>
        <v>-0.23720867504995982</v>
      </c>
      <c r="F763" s="2">
        <f>'Moving Avg'!D763</f>
        <v>42.2196</v>
      </c>
      <c r="G763" s="2">
        <f>'Moving Avg'!F763</f>
        <v>41.240350000000007</v>
      </c>
      <c r="H763" s="2">
        <f>'Moving Avg'!G763</f>
        <v>39.901245999999993</v>
      </c>
      <c r="I763" s="2">
        <f>'Moving Avg'!H763</f>
        <v>36.792734999999972</v>
      </c>
      <c r="J763" s="6" t="str">
        <f>OBV!F763</f>
        <v>BEARISH</v>
      </c>
      <c r="K763" s="6" t="str">
        <f>OBV!G763</f>
        <v>STRONG</v>
      </c>
      <c r="L763" s="6" t="str">
        <f>OBV!H763</f>
        <v>BEARISH DIVERGENCE</v>
      </c>
      <c r="M763" s="8">
        <f t="shared" si="110"/>
        <v>25</v>
      </c>
      <c r="N763" s="8">
        <f t="shared" si="111"/>
        <v>100</v>
      </c>
      <c r="O763" s="8">
        <f t="shared" si="112"/>
        <v>75</v>
      </c>
      <c r="P763" s="8">
        <f t="shared" si="113"/>
        <v>33</v>
      </c>
      <c r="Q763" s="9">
        <f t="shared" si="114"/>
        <v>59.95</v>
      </c>
      <c r="R763" s="9">
        <f t="shared" si="115"/>
        <v>59.5</v>
      </c>
      <c r="S763" s="9">
        <f t="shared" si="116"/>
        <v>52.35</v>
      </c>
      <c r="T763" s="9">
        <f t="shared" si="117"/>
        <v>58.25</v>
      </c>
      <c r="U763" s="8">
        <f t="shared" si="118"/>
        <v>57.266666666666673</v>
      </c>
      <c r="V763" s="8">
        <f t="shared" si="119"/>
        <v>57.512500000000003</v>
      </c>
    </row>
    <row r="764" spans="1:22" ht="13.5" x14ac:dyDescent="0.25">
      <c r="A764" s="3">
        <f>RSI!A764</f>
        <v>43116</v>
      </c>
      <c r="B764" s="2">
        <f>RSI!B764</f>
        <v>42.68</v>
      </c>
      <c r="C764" s="2">
        <f>RSI!I764</f>
        <v>64.339087374673198</v>
      </c>
      <c r="D764" s="2">
        <f>MACD!E764</f>
        <v>-0.59278707250155804</v>
      </c>
      <c r="E764" s="2">
        <f>MACD!F764</f>
        <v>-0.30832435454027945</v>
      </c>
      <c r="F764" s="2">
        <f>'Moving Avg'!D764</f>
        <v>42.334700000000005</v>
      </c>
      <c r="G764" s="2">
        <f>'Moving Avg'!F764</f>
        <v>41.327150000000003</v>
      </c>
      <c r="H764" s="2">
        <f>'Moving Avg'!G764</f>
        <v>40.026121999999994</v>
      </c>
      <c r="I764" s="2">
        <f>'Moving Avg'!H764</f>
        <v>36.822976999999966</v>
      </c>
      <c r="J764" s="6" t="str">
        <f>OBV!F764</f>
        <v>BULLISH</v>
      </c>
      <c r="K764" s="6" t="str">
        <f>OBV!G764</f>
        <v>WEAK</v>
      </c>
      <c r="L764" s="6" t="str">
        <f>OBV!H764</f>
        <v>CONFIRMED BULLISH</v>
      </c>
      <c r="M764" s="8">
        <f t="shared" si="110"/>
        <v>25</v>
      </c>
      <c r="N764" s="8">
        <f t="shared" si="111"/>
        <v>100</v>
      </c>
      <c r="O764" s="8">
        <f t="shared" si="112"/>
        <v>75</v>
      </c>
      <c r="P764" s="8">
        <f t="shared" si="113"/>
        <v>67</v>
      </c>
      <c r="Q764" s="9">
        <f t="shared" si="114"/>
        <v>65.05</v>
      </c>
      <c r="R764" s="9">
        <f t="shared" si="115"/>
        <v>68</v>
      </c>
      <c r="S764" s="9">
        <f t="shared" si="116"/>
        <v>67.650000000000006</v>
      </c>
      <c r="T764" s="9">
        <f t="shared" si="117"/>
        <v>66.75</v>
      </c>
      <c r="U764" s="8">
        <f t="shared" si="118"/>
        <v>66.900000000000006</v>
      </c>
      <c r="V764" s="8">
        <f t="shared" si="119"/>
        <v>66.862500000000011</v>
      </c>
    </row>
    <row r="765" spans="1:22" ht="13.5" x14ac:dyDescent="0.25">
      <c r="A765" s="3">
        <f>RSI!A765</f>
        <v>43117</v>
      </c>
      <c r="B765" s="2">
        <f>RSI!B765</f>
        <v>42.171599999999998</v>
      </c>
      <c r="C765" s="2">
        <f>RSI!I765</f>
        <v>58.555632268991175</v>
      </c>
      <c r="D765" s="2">
        <f>MACD!E765</f>
        <v>-0.42520936087945671</v>
      </c>
      <c r="E765" s="2">
        <f>MACD!F765</f>
        <v>-0.33170135580811488</v>
      </c>
      <c r="F765" s="2">
        <f>'Moving Avg'!D765</f>
        <v>42.348120000000009</v>
      </c>
      <c r="G765" s="2">
        <f>'Moving Avg'!F765</f>
        <v>41.389490000000009</v>
      </c>
      <c r="H765" s="2">
        <f>'Moving Avg'!G765</f>
        <v>40.140637999999988</v>
      </c>
      <c r="I765" s="2">
        <f>'Moving Avg'!H765</f>
        <v>36.850676999999976</v>
      </c>
      <c r="J765" s="6" t="str">
        <f>OBV!F765</f>
        <v>BULLISH</v>
      </c>
      <c r="K765" s="6" t="str">
        <f>OBV!G765</f>
        <v>WEAK</v>
      </c>
      <c r="L765" s="6" t="str">
        <f>OBV!H765</f>
        <v>CONFIRMED BULLISH</v>
      </c>
      <c r="M765" s="8">
        <f t="shared" si="110"/>
        <v>25</v>
      </c>
      <c r="N765" s="8">
        <f t="shared" si="111"/>
        <v>100</v>
      </c>
      <c r="O765" s="8">
        <f t="shared" si="112"/>
        <v>75</v>
      </c>
      <c r="P765" s="8">
        <f t="shared" si="113"/>
        <v>67</v>
      </c>
      <c r="Q765" s="9">
        <f t="shared" si="114"/>
        <v>65.05</v>
      </c>
      <c r="R765" s="9">
        <f t="shared" si="115"/>
        <v>68</v>
      </c>
      <c r="S765" s="9">
        <f t="shared" si="116"/>
        <v>67.650000000000006</v>
      </c>
      <c r="T765" s="9">
        <f t="shared" si="117"/>
        <v>66.75</v>
      </c>
      <c r="U765" s="8">
        <f t="shared" si="118"/>
        <v>66.900000000000006</v>
      </c>
      <c r="V765" s="8">
        <f t="shared" si="119"/>
        <v>66.862500000000011</v>
      </c>
    </row>
    <row r="766" spans="1:22" ht="13.5" x14ac:dyDescent="0.25">
      <c r="A766" s="3">
        <f>RSI!A766</f>
        <v>43118</v>
      </c>
      <c r="B766" s="2">
        <f>RSI!B766</f>
        <v>42.142899999999997</v>
      </c>
      <c r="C766" s="2">
        <f>RSI!I766</f>
        <v>58.237377208212727</v>
      </c>
      <c r="D766" s="2">
        <f>MACD!E766</f>
        <v>-0.35901816959855637</v>
      </c>
      <c r="E766" s="2">
        <f>MACD!F766</f>
        <v>-0.33716471856620323</v>
      </c>
      <c r="F766" s="2">
        <f>'Moving Avg'!D766</f>
        <v>42.355800000000002</v>
      </c>
      <c r="G766" s="2">
        <f>'Moving Avg'!F766</f>
        <v>41.542470000000002</v>
      </c>
      <c r="H766" s="2">
        <f>'Moving Avg'!G766</f>
        <v>40.233287999999995</v>
      </c>
      <c r="I766" s="2">
        <f>'Moving Avg'!H766</f>
        <v>36.878233499999972</v>
      </c>
      <c r="J766" s="6" t="str">
        <f>OBV!F766</f>
        <v>BEARISH</v>
      </c>
      <c r="K766" s="6" t="str">
        <f>OBV!G766</f>
        <v>STRONG</v>
      </c>
      <c r="L766" s="6" t="str">
        <f>OBV!H766</f>
        <v>BEARISH DIVERGENCE</v>
      </c>
      <c r="M766" s="8">
        <f t="shared" si="110"/>
        <v>25</v>
      </c>
      <c r="N766" s="8">
        <f t="shared" si="111"/>
        <v>100</v>
      </c>
      <c r="O766" s="8">
        <f t="shared" si="112"/>
        <v>75</v>
      </c>
      <c r="P766" s="8">
        <f t="shared" si="113"/>
        <v>33</v>
      </c>
      <c r="Q766" s="9">
        <f t="shared" si="114"/>
        <v>59.95</v>
      </c>
      <c r="R766" s="9">
        <f t="shared" si="115"/>
        <v>59.5</v>
      </c>
      <c r="S766" s="9">
        <f t="shared" si="116"/>
        <v>52.35</v>
      </c>
      <c r="T766" s="9">
        <f t="shared" si="117"/>
        <v>58.25</v>
      </c>
      <c r="U766" s="8">
        <f t="shared" si="118"/>
        <v>57.266666666666673</v>
      </c>
      <c r="V766" s="8">
        <f t="shared" si="119"/>
        <v>57.512500000000003</v>
      </c>
    </row>
    <row r="767" spans="1:22" ht="13.5" x14ac:dyDescent="0.25">
      <c r="A767" s="3">
        <f>RSI!A767</f>
        <v>43119</v>
      </c>
      <c r="B767" s="2">
        <f>RSI!B767</f>
        <v>42.142899999999997</v>
      </c>
      <c r="C767" s="2">
        <f>RSI!I767</f>
        <v>58.237377208212727</v>
      </c>
      <c r="D767" s="2">
        <f>MACD!E767</f>
        <v>-0.38166133119216283</v>
      </c>
      <c r="E767" s="2">
        <f>MACD!F767</f>
        <v>-0.34606404109139516</v>
      </c>
      <c r="F767" s="2">
        <f>'Moving Avg'!D767</f>
        <v>42.363479999999996</v>
      </c>
      <c r="G767" s="2">
        <f>'Moving Avg'!F767</f>
        <v>41.612004999999996</v>
      </c>
      <c r="H767" s="2">
        <f>'Moving Avg'!G767</f>
        <v>40.325937999999994</v>
      </c>
      <c r="I767" s="2">
        <f>'Moving Avg'!H767</f>
        <v>36.907216499999961</v>
      </c>
      <c r="J767" s="6" t="str">
        <f>OBV!F767</f>
        <v>BEARISH</v>
      </c>
      <c r="K767" s="6" t="str">
        <f>OBV!G767</f>
        <v>STRONG</v>
      </c>
      <c r="L767" s="6" t="str">
        <f>OBV!H767</f>
        <v>BEARISH DIVERGENCE</v>
      </c>
      <c r="M767" s="8">
        <f t="shared" si="110"/>
        <v>25</v>
      </c>
      <c r="N767" s="8">
        <f t="shared" si="111"/>
        <v>100</v>
      </c>
      <c r="O767" s="8">
        <f t="shared" si="112"/>
        <v>75</v>
      </c>
      <c r="P767" s="8">
        <f t="shared" si="113"/>
        <v>33</v>
      </c>
      <c r="Q767" s="9">
        <f t="shared" si="114"/>
        <v>59.95</v>
      </c>
      <c r="R767" s="9">
        <f t="shared" si="115"/>
        <v>59.5</v>
      </c>
      <c r="S767" s="9">
        <f t="shared" si="116"/>
        <v>52.35</v>
      </c>
      <c r="T767" s="9">
        <f t="shared" si="117"/>
        <v>58.25</v>
      </c>
      <c r="U767" s="8">
        <f t="shared" si="118"/>
        <v>57.266666666666673</v>
      </c>
      <c r="V767" s="8">
        <f t="shared" si="119"/>
        <v>57.512500000000003</v>
      </c>
    </row>
    <row r="768" spans="1:22" ht="13.5" x14ac:dyDescent="0.25">
      <c r="A768" s="3">
        <f>RSI!A768</f>
        <v>43122</v>
      </c>
      <c r="B768" s="2">
        <f>RSI!B768</f>
        <v>42.200400000000002</v>
      </c>
      <c r="C768" s="2">
        <f>RSI!I768</f>
        <v>58.758211356178982</v>
      </c>
      <c r="D768" s="2">
        <f>MACD!E768</f>
        <v>-0.26203234006245424</v>
      </c>
      <c r="E768" s="2">
        <f>MACD!F768</f>
        <v>-0.32925770088560702</v>
      </c>
      <c r="F768" s="2">
        <f>'Moving Avg'!D768</f>
        <v>42.267559999999996</v>
      </c>
      <c r="G768" s="2">
        <f>'Moving Avg'!F768</f>
        <v>41.692089999999993</v>
      </c>
      <c r="H768" s="2">
        <f>'Moving Avg'!G768</f>
        <v>40.403049999999993</v>
      </c>
      <c r="I768" s="2">
        <f>'Moving Avg'!H768</f>
        <v>36.936486999999964</v>
      </c>
      <c r="J768" s="6" t="str">
        <f>OBV!F768</f>
        <v>BEARISH</v>
      </c>
      <c r="K768" s="6" t="str">
        <f>OBV!G768</f>
        <v>STRONG</v>
      </c>
      <c r="L768" s="6" t="str">
        <f>OBV!H768</f>
        <v>CONFIRMED BEARISH</v>
      </c>
      <c r="M768" s="8">
        <f t="shared" si="110"/>
        <v>25</v>
      </c>
      <c r="N768" s="8">
        <f t="shared" si="111"/>
        <v>0</v>
      </c>
      <c r="O768" s="8">
        <f t="shared" si="112"/>
        <v>75</v>
      </c>
      <c r="P768" s="8">
        <f t="shared" si="113"/>
        <v>33</v>
      </c>
      <c r="Q768" s="9">
        <f t="shared" si="114"/>
        <v>24.95</v>
      </c>
      <c r="R768" s="9">
        <f t="shared" si="115"/>
        <v>39.5</v>
      </c>
      <c r="S768" s="9">
        <f t="shared" si="116"/>
        <v>37.35</v>
      </c>
      <c r="T768" s="9">
        <f t="shared" si="117"/>
        <v>33.25</v>
      </c>
      <c r="U768" s="8">
        <f t="shared" si="118"/>
        <v>33.933333333333337</v>
      </c>
      <c r="V768" s="8">
        <f t="shared" si="119"/>
        <v>33.762500000000003</v>
      </c>
    </row>
    <row r="769" spans="1:22" ht="13.5" x14ac:dyDescent="0.25">
      <c r="A769" s="3">
        <f>RSI!A769</f>
        <v>43123</v>
      </c>
      <c r="B769" s="2">
        <f>RSI!B769</f>
        <v>42.200400000000002</v>
      </c>
      <c r="C769" s="2">
        <f>RSI!I769</f>
        <v>58.758211356178982</v>
      </c>
      <c r="D769" s="2">
        <f>MACD!E769</f>
        <v>-0.18007364513106694</v>
      </c>
      <c r="E769" s="2">
        <f>MACD!F769</f>
        <v>-0.29942088973469899</v>
      </c>
      <c r="F769" s="2">
        <f>'Moving Avg'!D769</f>
        <v>42.171640000000004</v>
      </c>
      <c r="G769" s="2">
        <f>'Moving Avg'!F769</f>
        <v>41.77217499999999</v>
      </c>
      <c r="H769" s="2">
        <f>'Moving Avg'!G769</f>
        <v>40.479777999999989</v>
      </c>
      <c r="I769" s="2">
        <f>'Moving Avg'!H769</f>
        <v>36.966217499999964</v>
      </c>
      <c r="J769" s="6" t="str">
        <f>OBV!F769</f>
        <v>BEARISH</v>
      </c>
      <c r="K769" s="6" t="str">
        <f>OBV!G769</f>
        <v>STRONG</v>
      </c>
      <c r="L769" s="6" t="str">
        <f>OBV!H769</f>
        <v>CONFIRMED BEARISH</v>
      </c>
      <c r="M769" s="8">
        <f t="shared" si="110"/>
        <v>25</v>
      </c>
      <c r="N769" s="8">
        <f t="shared" si="111"/>
        <v>0</v>
      </c>
      <c r="O769" s="8">
        <f t="shared" si="112"/>
        <v>75</v>
      </c>
      <c r="P769" s="8">
        <f t="shared" si="113"/>
        <v>33</v>
      </c>
      <c r="Q769" s="9">
        <f t="shared" si="114"/>
        <v>24.95</v>
      </c>
      <c r="R769" s="9">
        <f t="shared" si="115"/>
        <v>39.5</v>
      </c>
      <c r="S769" s="9">
        <f t="shared" si="116"/>
        <v>37.35</v>
      </c>
      <c r="T769" s="9">
        <f t="shared" si="117"/>
        <v>33.25</v>
      </c>
      <c r="U769" s="8">
        <f t="shared" si="118"/>
        <v>33.933333333333337</v>
      </c>
      <c r="V769" s="8">
        <f t="shared" si="119"/>
        <v>33.762500000000003</v>
      </c>
    </row>
    <row r="770" spans="1:22" ht="13.5" x14ac:dyDescent="0.25">
      <c r="A770" s="3">
        <f>RSI!A770</f>
        <v>43124</v>
      </c>
      <c r="B770" s="2">
        <f>RSI!B770</f>
        <v>42.200400000000002</v>
      </c>
      <c r="C770" s="2">
        <f>RSI!I770</f>
        <v>58.758211356178982</v>
      </c>
      <c r="D770" s="2">
        <f>MACD!E770</f>
        <v>-0.11490174858788293</v>
      </c>
      <c r="E770" s="2">
        <f>MACD!F770</f>
        <v>-0.26251706150533577</v>
      </c>
      <c r="F770" s="2">
        <f>'Moving Avg'!D770</f>
        <v>42.177399999999999</v>
      </c>
      <c r="G770" s="2">
        <f>'Moving Avg'!F770</f>
        <v>41.852739999999997</v>
      </c>
      <c r="H770" s="2">
        <f>'Moving Avg'!G770</f>
        <v>40.575687999999985</v>
      </c>
      <c r="I770" s="2">
        <f>'Moving Avg'!H770</f>
        <v>37.001330999999958</v>
      </c>
      <c r="J770" s="6" t="str">
        <f>OBV!F770</f>
        <v>BEARISH</v>
      </c>
      <c r="K770" s="6" t="str">
        <f>OBV!G770</f>
        <v>STRONG</v>
      </c>
      <c r="L770" s="6" t="str">
        <f>OBV!H770</f>
        <v>BEARISH DIVERGENCE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75</v>
      </c>
      <c r="P770" s="8">
        <f t="shared" ref="P770:P833" si="123">IF(L770="confirmed bullish", 34, IF(L770="bullish divergence",17, 0))+IF(J770="bullish",33,IF(J770="bearish",0,16.5))+IF(K770="strong",33,IF(K770="weak",0,16.5))</f>
        <v>33</v>
      </c>
      <c r="Q770" s="9">
        <f t="shared" si="114"/>
        <v>24.95</v>
      </c>
      <c r="R770" s="9">
        <f t="shared" si="115"/>
        <v>39.5</v>
      </c>
      <c r="S770" s="9">
        <f t="shared" si="116"/>
        <v>37.35</v>
      </c>
      <c r="T770" s="9">
        <f t="shared" si="117"/>
        <v>33.25</v>
      </c>
      <c r="U770" s="8">
        <f t="shared" si="118"/>
        <v>33.933333333333337</v>
      </c>
      <c r="V770" s="8">
        <f t="shared" si="119"/>
        <v>33.762500000000003</v>
      </c>
    </row>
    <row r="771" spans="1:22" ht="13.5" x14ac:dyDescent="0.25">
      <c r="A771" s="3">
        <f>RSI!A771</f>
        <v>43125</v>
      </c>
      <c r="B771" s="2">
        <f>RSI!B771</f>
        <v>41.529000000000003</v>
      </c>
      <c r="C771" s="2">
        <f>RSI!I771</f>
        <v>49.715986743695503</v>
      </c>
      <c r="D771" s="2">
        <f>MACD!E771</f>
        <v>-1.3891268406325707E-2</v>
      </c>
      <c r="E771" s="2">
        <f>MACD!F771</f>
        <v>-0.21279190288553376</v>
      </c>
      <c r="F771" s="2">
        <f>'Moving Avg'!D771</f>
        <v>42.05462</v>
      </c>
      <c r="G771" s="2">
        <f>'Moving Avg'!F771</f>
        <v>41.899735</v>
      </c>
      <c r="H771" s="2">
        <f>'Moving Avg'!G771</f>
        <v>40.639371999999987</v>
      </c>
      <c r="I771" s="2">
        <f>'Moving Avg'!H771</f>
        <v>37.032765499999961</v>
      </c>
      <c r="J771" s="6" t="str">
        <f>OBV!F771</f>
        <v>BEARISH</v>
      </c>
      <c r="K771" s="6" t="str">
        <f>OBV!G771</f>
        <v>STRONG</v>
      </c>
      <c r="L771" s="6" t="str">
        <f>OBV!H771</f>
        <v>CONFIRMED BEARISH</v>
      </c>
      <c r="M771" s="8">
        <f t="shared" si="120"/>
        <v>25</v>
      </c>
      <c r="N771" s="8">
        <f t="shared" si="121"/>
        <v>0</v>
      </c>
      <c r="O771" s="8">
        <f t="shared" si="122"/>
        <v>75</v>
      </c>
      <c r="P771" s="8">
        <f t="shared" si="123"/>
        <v>33</v>
      </c>
      <c r="Q771" s="9">
        <f t="shared" ref="Q771:Q834" si="124">0.35*M771+N771*0.35+O771*0.15+P771*0.15</f>
        <v>24.95</v>
      </c>
      <c r="R771" s="9">
        <f t="shared" ref="R771:R834" si="125">M771*0.2+N771*0.2+O771*0.35+P771*0.25</f>
        <v>39.5</v>
      </c>
      <c r="S771" s="9">
        <f t="shared" ref="S771:S834" si="126">M771*0.15+N771*0.15+O771*0.25+P771*0.45</f>
        <v>37.35</v>
      </c>
      <c r="T771" s="9">
        <f t="shared" ref="T771:T834" si="127">0.25*SUM(M771:P771)</f>
        <v>33.25</v>
      </c>
      <c r="U771" s="8">
        <f t="shared" ref="U771:U834" si="128">SUM(Q771:S771)/3</f>
        <v>33.933333333333337</v>
      </c>
      <c r="V771" s="8">
        <f t="shared" ref="V771:V834" si="129">SUM(Q771:T771)/4</f>
        <v>33.762500000000003</v>
      </c>
    </row>
    <row r="772" spans="1:22" ht="13.5" x14ac:dyDescent="0.25">
      <c r="A772" s="3">
        <f>RSI!A772</f>
        <v>43126</v>
      </c>
      <c r="B772" s="2">
        <f>RSI!B772</f>
        <v>41.864699999999999</v>
      </c>
      <c r="C772" s="2">
        <f>RSI!I772</f>
        <v>53.563833529981281</v>
      </c>
      <c r="D772" s="2">
        <f>MACD!E772</f>
        <v>4.7098039637987199E-2</v>
      </c>
      <c r="E772" s="2">
        <f>MACD!F772</f>
        <v>-0.16081391438082959</v>
      </c>
      <c r="F772" s="2">
        <f>'Moving Avg'!D772</f>
        <v>41.998980000000003</v>
      </c>
      <c r="G772" s="2">
        <f>'Moving Avg'!F772</f>
        <v>41.984134999999995</v>
      </c>
      <c r="H772" s="2">
        <f>'Moving Avg'!G772</f>
        <v>40.718975999999991</v>
      </c>
      <c r="I772" s="2">
        <f>'Moving Avg'!H772</f>
        <v>37.065878499999968</v>
      </c>
      <c r="J772" s="6" t="str">
        <f>OBV!F772</f>
        <v>BEARISH</v>
      </c>
      <c r="K772" s="6" t="str">
        <f>OBV!G772</f>
        <v>STRONG</v>
      </c>
      <c r="L772" s="6" t="str">
        <f>OBV!H772</f>
        <v>CONFIRMED BEARISH</v>
      </c>
      <c r="M772" s="8">
        <f t="shared" si="120"/>
        <v>25</v>
      </c>
      <c r="N772" s="8">
        <f t="shared" si="121"/>
        <v>0</v>
      </c>
      <c r="O772" s="8">
        <f t="shared" si="122"/>
        <v>50</v>
      </c>
      <c r="P772" s="8">
        <f t="shared" si="123"/>
        <v>33</v>
      </c>
      <c r="Q772" s="9">
        <f t="shared" si="124"/>
        <v>21.2</v>
      </c>
      <c r="R772" s="9">
        <f t="shared" si="125"/>
        <v>30.75</v>
      </c>
      <c r="S772" s="9">
        <f t="shared" si="126"/>
        <v>31.1</v>
      </c>
      <c r="T772" s="9">
        <f t="shared" si="127"/>
        <v>27</v>
      </c>
      <c r="U772" s="8">
        <f t="shared" si="128"/>
        <v>27.683333333333337</v>
      </c>
      <c r="V772" s="8">
        <f t="shared" si="129"/>
        <v>27.512500000000003</v>
      </c>
    </row>
    <row r="773" spans="1:22" ht="13.5" x14ac:dyDescent="0.25">
      <c r="A773" s="3">
        <f>RSI!A773</f>
        <v>43129</v>
      </c>
      <c r="B773" s="2">
        <f>RSI!B773</f>
        <v>41.864699999999999</v>
      </c>
      <c r="C773" s="2">
        <f>RSI!I773</f>
        <v>53.563833529981281</v>
      </c>
      <c r="D773" s="2">
        <f>MACD!E773</f>
        <v>0.18561618081643161</v>
      </c>
      <c r="E773" s="2">
        <f>MACD!F773</f>
        <v>-9.1527895341377341E-2</v>
      </c>
      <c r="F773" s="2">
        <f>'Moving Avg'!D773</f>
        <v>41.931840000000001</v>
      </c>
      <c r="G773" s="2">
        <f>'Moving Avg'!F773</f>
        <v>42.024894999999994</v>
      </c>
      <c r="H773" s="2">
        <f>'Moving Avg'!G773</f>
        <v>40.817761999999995</v>
      </c>
      <c r="I773" s="2">
        <f>'Moving Avg'!H773</f>
        <v>37.098991499999968</v>
      </c>
      <c r="J773" s="6" t="str">
        <f>OBV!F773</f>
        <v>BEARISH</v>
      </c>
      <c r="K773" s="6" t="str">
        <f>OBV!G773</f>
        <v>STRONG</v>
      </c>
      <c r="L773" s="6" t="str">
        <f>OBV!H773</f>
        <v>CONFIRMED BEARISH</v>
      </c>
      <c r="M773" s="8">
        <f t="shared" si="120"/>
        <v>25</v>
      </c>
      <c r="N773" s="8">
        <f t="shared" si="121"/>
        <v>0</v>
      </c>
      <c r="O773" s="8">
        <f t="shared" si="122"/>
        <v>50</v>
      </c>
      <c r="P773" s="8">
        <f t="shared" si="123"/>
        <v>33</v>
      </c>
      <c r="Q773" s="9">
        <f t="shared" si="124"/>
        <v>21.2</v>
      </c>
      <c r="R773" s="9">
        <f t="shared" si="125"/>
        <v>30.75</v>
      </c>
      <c r="S773" s="9">
        <f t="shared" si="126"/>
        <v>31.1</v>
      </c>
      <c r="T773" s="9">
        <f t="shared" si="127"/>
        <v>27</v>
      </c>
      <c r="U773" s="8">
        <f t="shared" si="128"/>
        <v>27.683333333333337</v>
      </c>
      <c r="V773" s="8">
        <f t="shared" si="129"/>
        <v>27.512500000000003</v>
      </c>
    </row>
    <row r="774" spans="1:22" ht="13.5" x14ac:dyDescent="0.25">
      <c r="A774" s="3">
        <f>RSI!A774</f>
        <v>43130</v>
      </c>
      <c r="B774" s="2">
        <f>RSI!B774</f>
        <v>41.864699999999999</v>
      </c>
      <c r="C774" s="2">
        <f>RSI!I774</f>
        <v>53.563833529981281</v>
      </c>
      <c r="D774" s="2">
        <f>MACD!E774</f>
        <v>0.3013176739811243</v>
      </c>
      <c r="E774" s="2">
        <f>MACD!F774</f>
        <v>-1.2958781476877006E-2</v>
      </c>
      <c r="F774" s="2">
        <f>'Moving Avg'!D774</f>
        <v>41.864699999999999</v>
      </c>
      <c r="G774" s="2">
        <f>'Moving Avg'!F774</f>
        <v>42.065654999999985</v>
      </c>
      <c r="H774" s="2">
        <f>'Moving Avg'!G774</f>
        <v>40.889885999999997</v>
      </c>
      <c r="I774" s="2">
        <f>'Moving Avg'!H774</f>
        <v>37.132104499999976</v>
      </c>
      <c r="J774" s="6" t="str">
        <f>OBV!F774</f>
        <v>BEARISH</v>
      </c>
      <c r="K774" s="6" t="str">
        <f>OBV!G774</f>
        <v>STRONG</v>
      </c>
      <c r="L774" s="6" t="str">
        <f>OBV!H774</f>
        <v>CONFIRMED BEARISH</v>
      </c>
      <c r="M774" s="8">
        <f t="shared" si="120"/>
        <v>25</v>
      </c>
      <c r="N774" s="8">
        <f t="shared" si="121"/>
        <v>0</v>
      </c>
      <c r="O774" s="8">
        <f t="shared" si="122"/>
        <v>50</v>
      </c>
      <c r="P774" s="8">
        <f t="shared" si="123"/>
        <v>33</v>
      </c>
      <c r="Q774" s="9">
        <f t="shared" si="124"/>
        <v>21.2</v>
      </c>
      <c r="R774" s="9">
        <f t="shared" si="125"/>
        <v>30.75</v>
      </c>
      <c r="S774" s="9">
        <f t="shared" si="126"/>
        <v>31.1</v>
      </c>
      <c r="T774" s="9">
        <f t="shared" si="127"/>
        <v>27</v>
      </c>
      <c r="U774" s="8">
        <f t="shared" si="128"/>
        <v>27.683333333333337</v>
      </c>
      <c r="V774" s="8">
        <f t="shared" si="129"/>
        <v>27.512500000000003</v>
      </c>
    </row>
    <row r="775" spans="1:22" ht="13.5" x14ac:dyDescent="0.25">
      <c r="A775" s="3">
        <f>RSI!A775</f>
        <v>43131</v>
      </c>
      <c r="B775" s="2">
        <f>RSI!B775</f>
        <v>41.241300000000003</v>
      </c>
      <c r="C775" s="2">
        <f>RSI!I775</f>
        <v>45.490102755508914</v>
      </c>
      <c r="D775" s="2">
        <f>MACD!E775</f>
        <v>0.36578673359470315</v>
      </c>
      <c r="E775" s="2">
        <f>MACD!F775</f>
        <v>6.279032153743902E-2</v>
      </c>
      <c r="F775" s="2">
        <f>'Moving Avg'!D775</f>
        <v>41.672879999999999</v>
      </c>
      <c r="G775" s="2">
        <f>'Moving Avg'!F775</f>
        <v>42.018179999999994</v>
      </c>
      <c r="H775" s="2">
        <f>'Moving Avg'!G775</f>
        <v>40.949541999999994</v>
      </c>
      <c r="I775" s="2">
        <f>'Moving Avg'!H775</f>
        <v>37.157499499999972</v>
      </c>
      <c r="J775" s="6" t="str">
        <f>OBV!F775</f>
        <v>BEARISH</v>
      </c>
      <c r="K775" s="6" t="str">
        <f>OBV!G775</f>
        <v>STRONG</v>
      </c>
      <c r="L775" s="6" t="str">
        <f>OBV!H775</f>
        <v>CONFIRMED BEARISH</v>
      </c>
      <c r="M775" s="8">
        <f t="shared" si="120"/>
        <v>25</v>
      </c>
      <c r="N775" s="8">
        <f t="shared" si="121"/>
        <v>0</v>
      </c>
      <c r="O775" s="8">
        <f t="shared" si="122"/>
        <v>50</v>
      </c>
      <c r="P775" s="8">
        <f t="shared" si="123"/>
        <v>33</v>
      </c>
      <c r="Q775" s="9">
        <f t="shared" si="124"/>
        <v>21.2</v>
      </c>
      <c r="R775" s="9">
        <f t="shared" si="125"/>
        <v>30.75</v>
      </c>
      <c r="S775" s="9">
        <f t="shared" si="126"/>
        <v>31.1</v>
      </c>
      <c r="T775" s="9">
        <f t="shared" si="127"/>
        <v>27</v>
      </c>
      <c r="U775" s="8">
        <f t="shared" si="128"/>
        <v>27.683333333333337</v>
      </c>
      <c r="V775" s="8">
        <f t="shared" si="129"/>
        <v>27.512500000000003</v>
      </c>
    </row>
    <row r="776" spans="1:22" ht="13.5" x14ac:dyDescent="0.25">
      <c r="A776" s="3">
        <f>RSI!A776</f>
        <v>43132</v>
      </c>
      <c r="B776" s="2">
        <f>RSI!B776</f>
        <v>41.241300000000003</v>
      </c>
      <c r="C776" s="2">
        <f>RSI!I776</f>
        <v>45.490102755508914</v>
      </c>
      <c r="D776" s="2">
        <f>MACD!E776</f>
        <v>0.41831449558716827</v>
      </c>
      <c r="E776" s="2">
        <f>MACD!F776</f>
        <v>0.13389515634738489</v>
      </c>
      <c r="F776" s="2">
        <f>'Moving Avg'!D776</f>
        <v>41.615339999999996</v>
      </c>
      <c r="G776" s="2">
        <f>'Moving Avg'!F776</f>
        <v>41.994199999999992</v>
      </c>
      <c r="H776" s="2">
        <f>'Moving Avg'!G776</f>
        <v>41.009197999999998</v>
      </c>
      <c r="I776" s="2">
        <f>'Moving Avg'!H776</f>
        <v>37.182894499999968</v>
      </c>
      <c r="J776" s="6" t="str">
        <f>OBV!F776</f>
        <v>BULLISH</v>
      </c>
      <c r="K776" s="6" t="str">
        <f>OBV!G776</f>
        <v>NEUTRAL</v>
      </c>
      <c r="L776" s="6" t="str">
        <f>OBV!H776</f>
        <v>BULLISH DIVERGENCE</v>
      </c>
      <c r="M776" s="8">
        <f t="shared" si="120"/>
        <v>25</v>
      </c>
      <c r="N776" s="8">
        <f t="shared" si="121"/>
        <v>0</v>
      </c>
      <c r="O776" s="8">
        <f t="shared" si="122"/>
        <v>50</v>
      </c>
      <c r="P776" s="8">
        <f t="shared" si="123"/>
        <v>66.5</v>
      </c>
      <c r="Q776" s="9">
        <f t="shared" si="124"/>
        <v>26.225000000000001</v>
      </c>
      <c r="R776" s="9">
        <f t="shared" si="125"/>
        <v>39.125</v>
      </c>
      <c r="S776" s="9">
        <f t="shared" si="126"/>
        <v>46.174999999999997</v>
      </c>
      <c r="T776" s="9">
        <f t="shared" si="127"/>
        <v>35.375</v>
      </c>
      <c r="U776" s="8">
        <f t="shared" si="128"/>
        <v>37.174999999999997</v>
      </c>
      <c r="V776" s="8">
        <f t="shared" si="129"/>
        <v>36.724999999999994</v>
      </c>
    </row>
    <row r="777" spans="1:22" ht="13.5" x14ac:dyDescent="0.25">
      <c r="A777" s="3">
        <f>RSI!A777</f>
        <v>43133</v>
      </c>
      <c r="B777" s="2">
        <f>RSI!B777</f>
        <v>41.241300000000003</v>
      </c>
      <c r="C777" s="2">
        <f>RSI!I777</f>
        <v>45.490102755508921</v>
      </c>
      <c r="D777" s="2">
        <f>MACD!E777</f>
        <v>0.46497625218426464</v>
      </c>
      <c r="E777" s="2">
        <f>MACD!F777</f>
        <v>0.20011137551476083</v>
      </c>
      <c r="F777" s="2">
        <f>'Moving Avg'!D777</f>
        <v>41.490659999999998</v>
      </c>
      <c r="G777" s="2">
        <f>'Moving Avg'!F777</f>
        <v>41.994199999999999</v>
      </c>
      <c r="H777" s="2">
        <f>'Moving Avg'!G777</f>
        <v>41.069813999999994</v>
      </c>
      <c r="I777" s="2">
        <f>'Moving Avg'!H777</f>
        <v>37.213350499999962</v>
      </c>
      <c r="J777" s="6" t="str">
        <f>OBV!F777</f>
        <v>BEARISH</v>
      </c>
      <c r="K777" s="6" t="str">
        <f>OBV!G777</f>
        <v>NEUTRAL</v>
      </c>
      <c r="L777" s="6" t="str">
        <f>OBV!H777</f>
        <v>CONFIRMED BEARISH</v>
      </c>
      <c r="M777" s="8">
        <f t="shared" si="120"/>
        <v>25</v>
      </c>
      <c r="N777" s="8">
        <f t="shared" si="121"/>
        <v>0</v>
      </c>
      <c r="O777" s="8">
        <f t="shared" si="122"/>
        <v>50</v>
      </c>
      <c r="P777" s="8">
        <f t="shared" si="123"/>
        <v>16.5</v>
      </c>
      <c r="Q777" s="9">
        <f t="shared" si="124"/>
        <v>18.725000000000001</v>
      </c>
      <c r="R777" s="9">
        <f t="shared" si="125"/>
        <v>26.625</v>
      </c>
      <c r="S777" s="9">
        <f t="shared" si="126"/>
        <v>23.675000000000001</v>
      </c>
      <c r="T777" s="9">
        <f t="shared" si="127"/>
        <v>22.875</v>
      </c>
      <c r="U777" s="8">
        <f t="shared" si="128"/>
        <v>23.008333333333336</v>
      </c>
      <c r="V777" s="8">
        <f t="shared" si="129"/>
        <v>22.975000000000001</v>
      </c>
    </row>
    <row r="778" spans="1:22" ht="13.5" x14ac:dyDescent="0.25">
      <c r="A778" s="3">
        <f>RSI!A778</f>
        <v>43136</v>
      </c>
      <c r="B778" s="2">
        <f>RSI!B778</f>
        <v>40.004100000000001</v>
      </c>
      <c r="C778" s="2">
        <f>RSI!I778</f>
        <v>33.116955538124088</v>
      </c>
      <c r="D778" s="2">
        <f>MACD!E778</f>
        <v>0.60700097598899561</v>
      </c>
      <c r="E778" s="2">
        <f>MACD!F778</f>
        <v>0.28148929560960778</v>
      </c>
      <c r="F778" s="2">
        <f>'Moving Avg'!D778</f>
        <v>41.118539999999996</v>
      </c>
      <c r="G778" s="2">
        <f>'Moving Avg'!F778</f>
        <v>41.884385000000002</v>
      </c>
      <c r="H778" s="2">
        <f>'Moving Avg'!G778</f>
        <v>41.105685999999999</v>
      </c>
      <c r="I778" s="2">
        <f>'Moving Avg'!H778</f>
        <v>37.236239999999967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  <c r="M778" s="8">
        <f t="shared" si="120"/>
        <v>25</v>
      </c>
      <c r="N778" s="8">
        <f t="shared" si="121"/>
        <v>0</v>
      </c>
      <c r="O778" s="8">
        <f t="shared" si="122"/>
        <v>50</v>
      </c>
      <c r="P778" s="8">
        <f t="shared" si="123"/>
        <v>16.5</v>
      </c>
      <c r="Q778" s="9">
        <f t="shared" si="124"/>
        <v>18.725000000000001</v>
      </c>
      <c r="R778" s="9">
        <f t="shared" si="125"/>
        <v>26.625</v>
      </c>
      <c r="S778" s="9">
        <f t="shared" si="126"/>
        <v>23.675000000000001</v>
      </c>
      <c r="T778" s="9">
        <f t="shared" si="127"/>
        <v>22.875</v>
      </c>
      <c r="U778" s="8">
        <f t="shared" si="128"/>
        <v>23.008333333333336</v>
      </c>
      <c r="V778" s="8">
        <f t="shared" si="129"/>
        <v>22.975000000000001</v>
      </c>
    </row>
    <row r="779" spans="1:22" ht="13.5" x14ac:dyDescent="0.25">
      <c r="A779" s="3">
        <f>RSI!A779</f>
        <v>43137</v>
      </c>
      <c r="B779" s="2">
        <f>RSI!B779</f>
        <v>38.805199999999999</v>
      </c>
      <c r="C779" s="2">
        <f>RSI!I779</f>
        <v>25.795007360206569</v>
      </c>
      <c r="D779" s="2">
        <f>MACD!E779</f>
        <v>0.8251929849415518</v>
      </c>
      <c r="E779" s="2">
        <f>MACD!F779</f>
        <v>0.39023003347599661</v>
      </c>
      <c r="F779" s="2">
        <f>'Moving Avg'!D779</f>
        <v>40.506640000000004</v>
      </c>
      <c r="G779" s="2">
        <f>'Moving Avg'!F779</f>
        <v>41.71942</v>
      </c>
      <c r="H779" s="2">
        <f>'Moving Avg'!G779</f>
        <v>41.11757999999999</v>
      </c>
      <c r="I779" s="2">
        <f>'Moving Avg'!H779</f>
        <v>37.254285499999966</v>
      </c>
      <c r="J779" s="6" t="str">
        <f>OBV!F779</f>
        <v>BEARISH</v>
      </c>
      <c r="K779" s="6" t="str">
        <f>OBV!G779</f>
        <v>NEUTRAL</v>
      </c>
      <c r="L779" s="6" t="str">
        <f>OBV!H779</f>
        <v>CONFIRMED BEARISH</v>
      </c>
      <c r="M779" s="8">
        <f t="shared" si="120"/>
        <v>50</v>
      </c>
      <c r="N779" s="8">
        <f t="shared" si="121"/>
        <v>0</v>
      </c>
      <c r="O779" s="8">
        <f t="shared" si="122"/>
        <v>50</v>
      </c>
      <c r="P779" s="8">
        <f t="shared" si="123"/>
        <v>16.5</v>
      </c>
      <c r="Q779" s="9">
        <f t="shared" si="124"/>
        <v>27.475000000000001</v>
      </c>
      <c r="R779" s="9">
        <f t="shared" si="125"/>
        <v>31.625</v>
      </c>
      <c r="S779" s="9">
        <f t="shared" si="126"/>
        <v>27.425000000000001</v>
      </c>
      <c r="T779" s="9">
        <f t="shared" si="127"/>
        <v>29.125</v>
      </c>
      <c r="U779" s="8">
        <f t="shared" si="128"/>
        <v>28.841666666666669</v>
      </c>
      <c r="V779" s="8">
        <f t="shared" si="129"/>
        <v>28.912500000000001</v>
      </c>
    </row>
    <row r="780" spans="1:22" ht="13.5" x14ac:dyDescent="0.25">
      <c r="A780" s="3">
        <f>RSI!A780</f>
        <v>43138</v>
      </c>
      <c r="B780" s="2">
        <f>RSI!B780</f>
        <v>37.6447</v>
      </c>
      <c r="C780" s="2">
        <f>RSI!I780</f>
        <v>20.963461474496668</v>
      </c>
      <c r="D780" s="2">
        <f>MACD!E780</f>
        <v>1.1113919322982184</v>
      </c>
      <c r="E780" s="2">
        <f>MACD!F780</f>
        <v>0.53446241324044097</v>
      </c>
      <c r="F780" s="2">
        <f>'Moving Avg'!D780</f>
        <v>39.787320000000001</v>
      </c>
      <c r="G780" s="2">
        <f>'Moving Avg'!F780</f>
        <v>41.496429999999997</v>
      </c>
      <c r="H780" s="2">
        <f>'Moving Avg'!G780</f>
        <v>41.106263999999989</v>
      </c>
      <c r="I780" s="2">
        <f>'Moving Avg'!H780</f>
        <v>37.266528499999971</v>
      </c>
      <c r="J780" s="6" t="str">
        <f>OBV!F780</f>
        <v>BEARISH</v>
      </c>
      <c r="K780" s="6" t="str">
        <f>OBV!G780</f>
        <v>STRONG</v>
      </c>
      <c r="L780" s="6" t="str">
        <f>OBV!H780</f>
        <v>CONFIRMED BEARISH</v>
      </c>
      <c r="M780" s="8">
        <f t="shared" si="120"/>
        <v>50</v>
      </c>
      <c r="N780" s="8">
        <f t="shared" si="121"/>
        <v>0</v>
      </c>
      <c r="O780" s="8">
        <f t="shared" si="122"/>
        <v>50</v>
      </c>
      <c r="P780" s="8">
        <f t="shared" si="123"/>
        <v>33</v>
      </c>
      <c r="Q780" s="9">
        <f t="shared" si="124"/>
        <v>29.95</v>
      </c>
      <c r="R780" s="9">
        <f t="shared" si="125"/>
        <v>35.75</v>
      </c>
      <c r="S780" s="9">
        <f t="shared" si="126"/>
        <v>34.85</v>
      </c>
      <c r="T780" s="9">
        <f t="shared" si="127"/>
        <v>33.25</v>
      </c>
      <c r="U780" s="8">
        <f t="shared" si="128"/>
        <v>33.516666666666673</v>
      </c>
      <c r="V780" s="8">
        <f t="shared" si="129"/>
        <v>33.450000000000003</v>
      </c>
    </row>
    <row r="781" spans="1:22" ht="13.5" x14ac:dyDescent="0.25">
      <c r="A781" s="3">
        <f>RSI!A781</f>
        <v>43139</v>
      </c>
      <c r="B781" s="2">
        <f>RSI!B781</f>
        <v>38.354399999999998</v>
      </c>
      <c r="C781" s="2">
        <f>RSI!I781</f>
        <v>29.642563675097122</v>
      </c>
      <c r="D781" s="2">
        <f>MACD!E781</f>
        <v>1.2190105727366358</v>
      </c>
      <c r="E781" s="2">
        <f>MACD!F781</f>
        <v>0.67137204513967996</v>
      </c>
      <c r="F781" s="2">
        <f>'Moving Avg'!D781</f>
        <v>39.209940000000003</v>
      </c>
      <c r="G781" s="2">
        <f>'Moving Avg'!F781</f>
        <v>41.308925000000002</v>
      </c>
      <c r="H781" s="2">
        <f>'Moving Avg'!G781</f>
        <v>41.109141999999991</v>
      </c>
      <c r="I781" s="2">
        <f>'Moving Avg'!H781</f>
        <v>37.283469999999973</v>
      </c>
      <c r="J781" s="6" t="str">
        <f>OBV!F781</f>
        <v>BEARISH</v>
      </c>
      <c r="K781" s="6" t="str">
        <f>OBV!G781</f>
        <v>STRONG</v>
      </c>
      <c r="L781" s="6" t="str">
        <f>OBV!H781</f>
        <v>CONFIRMED BEARISH</v>
      </c>
      <c r="M781" s="8">
        <f t="shared" si="120"/>
        <v>50</v>
      </c>
      <c r="N781" s="8">
        <f t="shared" si="121"/>
        <v>0</v>
      </c>
      <c r="O781" s="8">
        <f t="shared" si="122"/>
        <v>50</v>
      </c>
      <c r="P781" s="8">
        <f t="shared" si="123"/>
        <v>33</v>
      </c>
      <c r="Q781" s="9">
        <f t="shared" si="124"/>
        <v>29.95</v>
      </c>
      <c r="R781" s="9">
        <f t="shared" si="125"/>
        <v>35.75</v>
      </c>
      <c r="S781" s="9">
        <f t="shared" si="126"/>
        <v>34.85</v>
      </c>
      <c r="T781" s="9">
        <f t="shared" si="127"/>
        <v>33.25</v>
      </c>
      <c r="U781" s="8">
        <f t="shared" si="128"/>
        <v>33.516666666666673</v>
      </c>
      <c r="V781" s="8">
        <f t="shared" si="129"/>
        <v>33.450000000000003</v>
      </c>
    </row>
    <row r="782" spans="1:22" ht="13.5" x14ac:dyDescent="0.25">
      <c r="A782" s="3">
        <f>RSI!A782</f>
        <v>43140</v>
      </c>
      <c r="B782" s="2">
        <f>RSI!B782</f>
        <v>38.354399999999998</v>
      </c>
      <c r="C782" s="2">
        <f>RSI!I782</f>
        <v>29.642563675097122</v>
      </c>
      <c r="D782" s="2">
        <f>MACD!E782</f>
        <v>1.3772592446159067</v>
      </c>
      <c r="E782" s="2">
        <f>MACD!F782</f>
        <v>0.8125494850349253</v>
      </c>
      <c r="F782" s="2">
        <f>'Moving Avg'!D782</f>
        <v>38.632559999999998</v>
      </c>
      <c r="G782" s="2">
        <f>'Moving Avg'!F782</f>
        <v>41.121420000000001</v>
      </c>
      <c r="H782" s="2">
        <f>'Moving Avg'!G782</f>
        <v>41.100126000000003</v>
      </c>
      <c r="I782" s="2">
        <f>'Moving Avg'!H782</f>
        <v>37.305012499999982</v>
      </c>
      <c r="J782" s="6" t="str">
        <f>OBV!F782</f>
        <v>BEARISH</v>
      </c>
      <c r="K782" s="6" t="str">
        <f>OBV!G782</f>
        <v>STRONG</v>
      </c>
      <c r="L782" s="6" t="str">
        <f>OBV!H782</f>
        <v>CONFIRMED BEARISH</v>
      </c>
      <c r="M782" s="8">
        <f t="shared" si="120"/>
        <v>50</v>
      </c>
      <c r="N782" s="8">
        <f t="shared" si="121"/>
        <v>0</v>
      </c>
      <c r="O782" s="8">
        <f t="shared" si="122"/>
        <v>50</v>
      </c>
      <c r="P782" s="8">
        <f t="shared" si="123"/>
        <v>33</v>
      </c>
      <c r="Q782" s="9">
        <f t="shared" si="124"/>
        <v>29.95</v>
      </c>
      <c r="R782" s="9">
        <f t="shared" si="125"/>
        <v>35.75</v>
      </c>
      <c r="S782" s="9">
        <f t="shared" si="126"/>
        <v>34.85</v>
      </c>
      <c r="T782" s="9">
        <f t="shared" si="127"/>
        <v>33.25</v>
      </c>
      <c r="U782" s="8">
        <f t="shared" si="128"/>
        <v>33.516666666666673</v>
      </c>
      <c r="V782" s="8">
        <f t="shared" si="129"/>
        <v>33.450000000000003</v>
      </c>
    </row>
    <row r="783" spans="1:22" ht="13.5" x14ac:dyDescent="0.25">
      <c r="A783" s="3">
        <f>RSI!A783</f>
        <v>43143</v>
      </c>
      <c r="B783" s="2">
        <f>RSI!B783</f>
        <v>38.354399999999998</v>
      </c>
      <c r="C783" s="2">
        <f>RSI!I783</f>
        <v>29.642563675097122</v>
      </c>
      <c r="D783" s="2">
        <f>MACD!E783</f>
        <v>1.5255514035570314</v>
      </c>
      <c r="E783" s="2">
        <f>MACD!F783</f>
        <v>0.9551498687393466</v>
      </c>
      <c r="F783" s="2">
        <f>'Moving Avg'!D783</f>
        <v>38.302620000000005</v>
      </c>
      <c r="G783" s="2">
        <f>'Moving Avg'!F783</f>
        <v>40.905139999999996</v>
      </c>
      <c r="H783" s="2">
        <f>'Moving Avg'!G783</f>
        <v>41.090342</v>
      </c>
      <c r="I783" s="2">
        <f>'Moving Avg'!H783</f>
        <v>37.324254499999981</v>
      </c>
      <c r="J783" s="6" t="str">
        <f>OBV!F783</f>
        <v>BEARISH</v>
      </c>
      <c r="K783" s="6" t="str">
        <f>OBV!G783</f>
        <v>STRONG</v>
      </c>
      <c r="L783" s="6" t="str">
        <f>OBV!H783</f>
        <v>CONFIRMED BEARISH</v>
      </c>
      <c r="M783" s="8">
        <f t="shared" si="120"/>
        <v>50</v>
      </c>
      <c r="N783" s="8">
        <f t="shared" si="121"/>
        <v>0</v>
      </c>
      <c r="O783" s="8">
        <f t="shared" si="122"/>
        <v>50</v>
      </c>
      <c r="P783" s="8">
        <f t="shared" si="123"/>
        <v>33</v>
      </c>
      <c r="Q783" s="9">
        <f t="shared" si="124"/>
        <v>29.95</v>
      </c>
      <c r="R783" s="9">
        <f t="shared" si="125"/>
        <v>35.75</v>
      </c>
      <c r="S783" s="9">
        <f t="shared" si="126"/>
        <v>34.85</v>
      </c>
      <c r="T783" s="9">
        <f t="shared" si="127"/>
        <v>33.25</v>
      </c>
      <c r="U783" s="8">
        <f t="shared" si="128"/>
        <v>33.516666666666673</v>
      </c>
      <c r="V783" s="8">
        <f t="shared" si="129"/>
        <v>33.450000000000003</v>
      </c>
    </row>
    <row r="784" spans="1:22" ht="13.5" x14ac:dyDescent="0.25">
      <c r="A784" s="3">
        <f>RSI!A784</f>
        <v>43144</v>
      </c>
      <c r="B784" s="2">
        <f>RSI!B784</f>
        <v>38.316000000000003</v>
      </c>
      <c r="C784" s="2">
        <f>RSI!I784</f>
        <v>29.424209168769039</v>
      </c>
      <c r="D784" s="2">
        <f>MACD!E784</f>
        <v>1.6671973810344696</v>
      </c>
      <c r="E784" s="2">
        <f>MACD!F784</f>
        <v>1.0975593711983713</v>
      </c>
      <c r="F784" s="2">
        <f>'Moving Avg'!D784</f>
        <v>38.20478</v>
      </c>
      <c r="G784" s="2">
        <f>'Moving Avg'!F784</f>
        <v>40.686939999999993</v>
      </c>
      <c r="H784" s="2">
        <f>'Moving Avg'!G784</f>
        <v>41.06674799999999</v>
      </c>
      <c r="I784" s="2">
        <f>'Moving Avg'!H784</f>
        <v>37.345604999999985</v>
      </c>
      <c r="J784" s="6" t="str">
        <f>OBV!F784</f>
        <v>BEARISH</v>
      </c>
      <c r="K784" s="6" t="str">
        <f>OBV!G784</f>
        <v>STRONG</v>
      </c>
      <c r="L784" s="6" t="str">
        <f>OBV!H784</f>
        <v>CONFIRMED BEARISH</v>
      </c>
      <c r="M784" s="8">
        <f t="shared" si="120"/>
        <v>50</v>
      </c>
      <c r="N784" s="8">
        <f t="shared" si="121"/>
        <v>0</v>
      </c>
      <c r="O784" s="8">
        <f t="shared" si="122"/>
        <v>50</v>
      </c>
      <c r="P784" s="8">
        <f t="shared" si="123"/>
        <v>33</v>
      </c>
      <c r="Q784" s="9">
        <f t="shared" si="124"/>
        <v>29.95</v>
      </c>
      <c r="R784" s="9">
        <f t="shared" si="125"/>
        <v>35.75</v>
      </c>
      <c r="S784" s="9">
        <f t="shared" si="126"/>
        <v>34.85</v>
      </c>
      <c r="T784" s="9">
        <f t="shared" si="127"/>
        <v>33.25</v>
      </c>
      <c r="U784" s="8">
        <f t="shared" si="128"/>
        <v>33.516666666666673</v>
      </c>
      <c r="V784" s="8">
        <f t="shared" si="129"/>
        <v>33.450000000000003</v>
      </c>
    </row>
    <row r="785" spans="1:22" ht="13.5" x14ac:dyDescent="0.25">
      <c r="A785" s="3">
        <f>RSI!A785</f>
        <v>43145</v>
      </c>
      <c r="B785" s="2">
        <f>RSI!B785</f>
        <v>38.316000000000003</v>
      </c>
      <c r="C785" s="2">
        <f>RSI!I785</f>
        <v>29.424209168769039</v>
      </c>
      <c r="D785" s="2">
        <f>MACD!E785</f>
        <v>1.7037075071944585</v>
      </c>
      <c r="E785" s="2">
        <f>MACD!F785</f>
        <v>1.2187889983975888</v>
      </c>
      <c r="F785" s="2">
        <f>'Moving Avg'!D785</f>
        <v>38.339039999999997</v>
      </c>
      <c r="G785" s="2">
        <f>'Moving Avg'!F785</f>
        <v>40.494160000000001</v>
      </c>
      <c r="H785" s="2">
        <f>'Moving Avg'!G785</f>
        <v>41.032793999999996</v>
      </c>
      <c r="I785" s="2">
        <f>'Moving Avg'!H785</f>
        <v>37.362354499999988</v>
      </c>
      <c r="J785" s="6" t="str">
        <f>OBV!F785</f>
        <v>BULLISH</v>
      </c>
      <c r="K785" s="6" t="str">
        <f>OBV!G785</f>
        <v>NEUTRAL</v>
      </c>
      <c r="L785" s="6" t="str">
        <f>OBV!H785</f>
        <v>CONFIRMED BULLISH</v>
      </c>
      <c r="M785" s="8">
        <f t="shared" si="120"/>
        <v>50</v>
      </c>
      <c r="N785" s="8">
        <f t="shared" si="121"/>
        <v>0</v>
      </c>
      <c r="O785" s="8">
        <f t="shared" si="122"/>
        <v>50</v>
      </c>
      <c r="P785" s="8">
        <f t="shared" si="123"/>
        <v>83.5</v>
      </c>
      <c r="Q785" s="9">
        <f t="shared" si="124"/>
        <v>37.524999999999999</v>
      </c>
      <c r="R785" s="9">
        <f t="shared" si="125"/>
        <v>48.375</v>
      </c>
      <c r="S785" s="9">
        <f t="shared" si="126"/>
        <v>57.575000000000003</v>
      </c>
      <c r="T785" s="9">
        <f t="shared" si="127"/>
        <v>45.875</v>
      </c>
      <c r="U785" s="8">
        <f t="shared" si="128"/>
        <v>47.82500000000001</v>
      </c>
      <c r="V785" s="8">
        <f t="shared" si="129"/>
        <v>47.337500000000006</v>
      </c>
    </row>
    <row r="786" spans="1:22" ht="13.5" x14ac:dyDescent="0.25">
      <c r="A786" s="3">
        <f>RSI!A786</f>
        <v>43146</v>
      </c>
      <c r="B786" s="2">
        <f>RSI!B786</f>
        <v>37.874899999999997</v>
      </c>
      <c r="C786" s="2">
        <f>RSI!I786</f>
        <v>26.794723116514774</v>
      </c>
      <c r="D786" s="2">
        <f>MACD!E786</f>
        <v>1.778907662935822</v>
      </c>
      <c r="E786" s="2">
        <f>MACD!F786</f>
        <v>1.3308127313052356</v>
      </c>
      <c r="F786" s="2">
        <f>'Moving Avg'!D786</f>
        <v>38.243139999999997</v>
      </c>
      <c r="G786" s="2">
        <f>'Moving Avg'!F786</f>
        <v>40.280760000000001</v>
      </c>
      <c r="H786" s="2">
        <f>'Moving Avg'!G786</f>
        <v>40.976592000000004</v>
      </c>
      <c r="I786" s="2">
        <f>'Moving Avg'!H786</f>
        <v>37.376898499999989</v>
      </c>
      <c r="J786" s="6" t="str">
        <f>OBV!F786</f>
        <v>BEARISH</v>
      </c>
      <c r="K786" s="6" t="str">
        <f>OBV!G786</f>
        <v>STRONG</v>
      </c>
      <c r="L786" s="6" t="str">
        <f>OBV!H786</f>
        <v>CONFIRMED BEARISH</v>
      </c>
      <c r="M786" s="8">
        <f t="shared" si="120"/>
        <v>50</v>
      </c>
      <c r="N786" s="8">
        <f t="shared" si="121"/>
        <v>0</v>
      </c>
      <c r="O786" s="8">
        <f t="shared" si="122"/>
        <v>50</v>
      </c>
      <c r="P786" s="8">
        <f t="shared" si="123"/>
        <v>33</v>
      </c>
      <c r="Q786" s="9">
        <f t="shared" si="124"/>
        <v>29.95</v>
      </c>
      <c r="R786" s="9">
        <f t="shared" si="125"/>
        <v>35.75</v>
      </c>
      <c r="S786" s="9">
        <f t="shared" si="126"/>
        <v>34.85</v>
      </c>
      <c r="T786" s="9">
        <f t="shared" si="127"/>
        <v>33.25</v>
      </c>
      <c r="U786" s="8">
        <f t="shared" si="128"/>
        <v>33.516666666666673</v>
      </c>
      <c r="V786" s="8">
        <f t="shared" si="129"/>
        <v>33.450000000000003</v>
      </c>
    </row>
    <row r="787" spans="1:22" ht="13.5" x14ac:dyDescent="0.25">
      <c r="A787" s="3">
        <f>RSI!A787</f>
        <v>43147</v>
      </c>
      <c r="B787" s="2">
        <f>RSI!B787</f>
        <v>37.874899999999997</v>
      </c>
      <c r="C787" s="2">
        <f>RSI!I787</f>
        <v>26.794723116514774</v>
      </c>
      <c r="D787" s="2">
        <f>MACD!E787</f>
        <v>1.8559162446370578</v>
      </c>
      <c r="E787" s="2">
        <f>MACD!F787</f>
        <v>1.4358334339716001</v>
      </c>
      <c r="F787" s="2">
        <f>'Moving Avg'!D787</f>
        <v>38.147239999999996</v>
      </c>
      <c r="G787" s="2">
        <f>'Moving Avg'!F787</f>
        <v>40.067359999999994</v>
      </c>
      <c r="H787" s="2">
        <f>'Moving Avg'!G787</f>
        <v>40.896988000000007</v>
      </c>
      <c r="I787" s="2">
        <f>'Moving Avg'!H787</f>
        <v>37.395997499999993</v>
      </c>
      <c r="J787" s="6" t="str">
        <f>OBV!F787</f>
        <v>BEARISH</v>
      </c>
      <c r="K787" s="6" t="str">
        <f>OBV!G787</f>
        <v>STRONG</v>
      </c>
      <c r="L787" s="6" t="str">
        <f>OBV!H787</f>
        <v>CONFIRMED BEARISH</v>
      </c>
      <c r="M787" s="8">
        <f t="shared" si="120"/>
        <v>50</v>
      </c>
      <c r="N787" s="8">
        <f t="shared" si="121"/>
        <v>0</v>
      </c>
      <c r="O787" s="8">
        <f t="shared" si="122"/>
        <v>50</v>
      </c>
      <c r="P787" s="8">
        <f t="shared" si="123"/>
        <v>33</v>
      </c>
      <c r="Q787" s="9">
        <f t="shared" si="124"/>
        <v>29.95</v>
      </c>
      <c r="R787" s="9">
        <f t="shared" si="125"/>
        <v>35.75</v>
      </c>
      <c r="S787" s="9">
        <f t="shared" si="126"/>
        <v>34.85</v>
      </c>
      <c r="T787" s="9">
        <f t="shared" si="127"/>
        <v>33.25</v>
      </c>
      <c r="U787" s="8">
        <f t="shared" si="128"/>
        <v>33.516666666666673</v>
      </c>
      <c r="V787" s="8">
        <f t="shared" si="129"/>
        <v>33.450000000000003</v>
      </c>
    </row>
    <row r="788" spans="1:22" ht="13.5" x14ac:dyDescent="0.25">
      <c r="A788" s="3">
        <f>RSI!A788</f>
        <v>43150</v>
      </c>
      <c r="B788" s="2">
        <f>RSI!B788</f>
        <v>37.874899999999997</v>
      </c>
      <c r="C788" s="2">
        <f>RSI!I788</f>
        <v>26.794723116514774</v>
      </c>
      <c r="D788" s="2">
        <f>MACD!E788</f>
        <v>1.7431256320709281</v>
      </c>
      <c r="E788" s="2">
        <f>MACD!F788</f>
        <v>1.497291873591466</v>
      </c>
      <c r="F788" s="2">
        <f>'Moving Avg'!D788</f>
        <v>38.051339999999996</v>
      </c>
      <c r="G788" s="2">
        <f>'Moving Avg'!F788</f>
        <v>39.851084999999998</v>
      </c>
      <c r="H788" s="2">
        <f>'Moving Avg'!G788</f>
        <v>40.816232000000007</v>
      </c>
      <c r="I788" s="2">
        <f>'Moving Avg'!H788</f>
        <v>37.410495499999989</v>
      </c>
      <c r="J788" s="6" t="str">
        <f>OBV!F788</f>
        <v>BEARISH</v>
      </c>
      <c r="K788" s="6" t="str">
        <f>OBV!G788</f>
        <v>STRONG</v>
      </c>
      <c r="L788" s="6" t="str">
        <f>OBV!H788</f>
        <v>CONFIRMED BEARISH</v>
      </c>
      <c r="M788" s="8">
        <f t="shared" si="120"/>
        <v>50</v>
      </c>
      <c r="N788" s="8">
        <f t="shared" si="121"/>
        <v>0</v>
      </c>
      <c r="O788" s="8">
        <f t="shared" si="122"/>
        <v>50</v>
      </c>
      <c r="P788" s="8">
        <f t="shared" si="123"/>
        <v>33</v>
      </c>
      <c r="Q788" s="9">
        <f t="shared" si="124"/>
        <v>29.95</v>
      </c>
      <c r="R788" s="9">
        <f t="shared" si="125"/>
        <v>35.75</v>
      </c>
      <c r="S788" s="9">
        <f t="shared" si="126"/>
        <v>34.85</v>
      </c>
      <c r="T788" s="9">
        <f t="shared" si="127"/>
        <v>33.25</v>
      </c>
      <c r="U788" s="8">
        <f t="shared" si="128"/>
        <v>33.516666666666673</v>
      </c>
      <c r="V788" s="8">
        <f t="shared" si="129"/>
        <v>33.450000000000003</v>
      </c>
    </row>
    <row r="789" spans="1:22" ht="13.5" x14ac:dyDescent="0.25">
      <c r="A789" s="3">
        <f>RSI!A789</f>
        <v>43151</v>
      </c>
      <c r="B789" s="2">
        <f>RSI!B789</f>
        <v>37.874899999999997</v>
      </c>
      <c r="C789" s="2">
        <f>RSI!I789</f>
        <v>26.794723116514774</v>
      </c>
      <c r="D789" s="2">
        <f>MACD!E789</f>
        <v>1.4747104725724469</v>
      </c>
      <c r="E789" s="2">
        <f>MACD!F789</f>
        <v>1.4927755933876623</v>
      </c>
      <c r="F789" s="2">
        <f>'Moving Avg'!D789</f>
        <v>37.963119999999996</v>
      </c>
      <c r="G789" s="2">
        <f>'Moving Avg'!F789</f>
        <v>39.634810000000002</v>
      </c>
      <c r="H789" s="2">
        <f>'Moving Avg'!G789</f>
        <v>40.731831999999997</v>
      </c>
      <c r="I789" s="2">
        <f>'Moving Avg'!H789</f>
        <v>37.424993499999985</v>
      </c>
      <c r="J789" s="6" t="str">
        <f>OBV!F789</f>
        <v>BEARISH</v>
      </c>
      <c r="K789" s="6" t="str">
        <f>OBV!G789</f>
        <v>STRONG</v>
      </c>
      <c r="L789" s="6" t="str">
        <f>OBV!H789</f>
        <v>CONFIRMED BEARISH</v>
      </c>
      <c r="M789" s="8">
        <f t="shared" si="120"/>
        <v>50</v>
      </c>
      <c r="N789" s="8">
        <f t="shared" si="121"/>
        <v>45</v>
      </c>
      <c r="O789" s="8">
        <f t="shared" si="122"/>
        <v>50</v>
      </c>
      <c r="P789" s="8">
        <f t="shared" si="123"/>
        <v>33</v>
      </c>
      <c r="Q789" s="9">
        <f t="shared" si="124"/>
        <v>45.7</v>
      </c>
      <c r="R789" s="9">
        <f t="shared" si="125"/>
        <v>44.75</v>
      </c>
      <c r="S789" s="9">
        <f t="shared" si="126"/>
        <v>41.6</v>
      </c>
      <c r="T789" s="9">
        <f t="shared" si="127"/>
        <v>44.5</v>
      </c>
      <c r="U789" s="8">
        <f t="shared" si="128"/>
        <v>44.016666666666673</v>
      </c>
      <c r="V789" s="8">
        <f t="shared" si="129"/>
        <v>44.137500000000003</v>
      </c>
    </row>
    <row r="790" spans="1:22" ht="13.5" x14ac:dyDescent="0.25">
      <c r="A790" s="3">
        <f>RSI!A790</f>
        <v>43152</v>
      </c>
      <c r="B790" s="2">
        <f>RSI!B790</f>
        <v>36.743099999999998</v>
      </c>
      <c r="C790" s="2">
        <f>RSI!I790</f>
        <v>20.478743229997193</v>
      </c>
      <c r="D790" s="2">
        <f>MACD!E790</f>
        <v>1.1635081627366262</v>
      </c>
      <c r="E790" s="2">
        <f>MACD!F790</f>
        <v>1.4269221072574552</v>
      </c>
      <c r="F790" s="2">
        <f>'Moving Avg'!D790</f>
        <v>37.648539999999997</v>
      </c>
      <c r="G790" s="2">
        <f>'Moving Avg'!F790</f>
        <v>39.361945000000006</v>
      </c>
      <c r="H790" s="2">
        <f>'Moving Avg'!G790</f>
        <v>40.624988000000002</v>
      </c>
      <c r="I790" s="2">
        <f>'Moving Avg'!H790</f>
        <v>37.433832499999987</v>
      </c>
      <c r="J790" s="6" t="str">
        <f>OBV!F790</f>
        <v>BEARISH</v>
      </c>
      <c r="K790" s="6" t="str">
        <f>OBV!G790</f>
        <v>STRONG</v>
      </c>
      <c r="L790" s="6" t="str">
        <f>OBV!H790</f>
        <v>CONFIRMED BEARISH</v>
      </c>
      <c r="M790" s="8">
        <f t="shared" si="120"/>
        <v>50</v>
      </c>
      <c r="N790" s="8">
        <f t="shared" si="121"/>
        <v>100</v>
      </c>
      <c r="O790" s="8">
        <f t="shared" si="122"/>
        <v>50</v>
      </c>
      <c r="P790" s="8">
        <f t="shared" si="123"/>
        <v>33</v>
      </c>
      <c r="Q790" s="9">
        <f t="shared" si="124"/>
        <v>64.95</v>
      </c>
      <c r="R790" s="9">
        <f t="shared" si="125"/>
        <v>55.75</v>
      </c>
      <c r="S790" s="9">
        <f t="shared" si="126"/>
        <v>49.85</v>
      </c>
      <c r="T790" s="9">
        <f t="shared" si="127"/>
        <v>58.25</v>
      </c>
      <c r="U790" s="8">
        <f t="shared" si="128"/>
        <v>56.85</v>
      </c>
      <c r="V790" s="8">
        <f t="shared" si="129"/>
        <v>57.2</v>
      </c>
    </row>
    <row r="791" spans="1:22" ht="13.5" x14ac:dyDescent="0.25">
      <c r="A791" s="3">
        <f>RSI!A791</f>
        <v>43153</v>
      </c>
      <c r="B791" s="2">
        <f>RSI!B791</f>
        <v>36.743099999999998</v>
      </c>
      <c r="C791" s="2">
        <f>RSI!I791</f>
        <v>20.478743229997193</v>
      </c>
      <c r="D791" s="2">
        <f>MACD!E791</f>
        <v>1.025888596195891</v>
      </c>
      <c r="E791" s="2">
        <f>MACD!F791</f>
        <v>1.3467154050451424</v>
      </c>
      <c r="F791" s="2">
        <f>'Moving Avg'!D791</f>
        <v>37.422179999999997</v>
      </c>
      <c r="G791" s="2">
        <f>'Moving Avg'!F791</f>
        <v>39.122650000000007</v>
      </c>
      <c r="H791" s="2">
        <f>'Moving Avg'!G791</f>
        <v>40.518143999999999</v>
      </c>
      <c r="I791" s="2">
        <f>'Moving Avg'!H791</f>
        <v>37.445017999999983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  <c r="M791" s="8">
        <f t="shared" si="120"/>
        <v>50</v>
      </c>
      <c r="N791" s="8">
        <f t="shared" si="121"/>
        <v>100</v>
      </c>
      <c r="O791" s="8">
        <f t="shared" si="122"/>
        <v>0</v>
      </c>
      <c r="P791" s="8">
        <f t="shared" si="123"/>
        <v>16.5</v>
      </c>
      <c r="Q791" s="9">
        <f t="shared" si="124"/>
        <v>54.975000000000001</v>
      </c>
      <c r="R791" s="9">
        <f t="shared" si="125"/>
        <v>34.125</v>
      </c>
      <c r="S791" s="9">
        <f t="shared" si="126"/>
        <v>29.925000000000001</v>
      </c>
      <c r="T791" s="9">
        <f t="shared" si="127"/>
        <v>41.625</v>
      </c>
      <c r="U791" s="8">
        <f t="shared" si="128"/>
        <v>39.674999999999997</v>
      </c>
      <c r="V791" s="8">
        <f t="shared" si="129"/>
        <v>40.162499999999994</v>
      </c>
    </row>
    <row r="792" spans="1:22" ht="13.5" x14ac:dyDescent="0.25">
      <c r="A792" s="3">
        <f>RSI!A792</f>
        <v>43154</v>
      </c>
      <c r="B792" s="2">
        <f>RSI!B792</f>
        <v>37.692599999999999</v>
      </c>
      <c r="C792" s="2">
        <f>RSI!I792</f>
        <v>35.314037228909285</v>
      </c>
      <c r="D792" s="2">
        <f>MACD!E792</f>
        <v>0.85440502017456765</v>
      </c>
      <c r="E792" s="2">
        <f>MACD!F792</f>
        <v>1.2482533280710275</v>
      </c>
      <c r="F792" s="2">
        <f>'Moving Avg'!D792</f>
        <v>37.385719999999999</v>
      </c>
      <c r="G792" s="2">
        <f>'Moving Avg'!F792</f>
        <v>38.914045000000002</v>
      </c>
      <c r="H792" s="2">
        <f>'Moving Avg'!G792</f>
        <v>40.439498</v>
      </c>
      <c r="I792" s="2">
        <f>'Moving Avg'!H792</f>
        <v>37.460950999999994</v>
      </c>
      <c r="J792" s="6" t="str">
        <f>OBV!F792</f>
        <v>BULLISH</v>
      </c>
      <c r="K792" s="6" t="str">
        <f>OBV!G792</f>
        <v>WEAK</v>
      </c>
      <c r="L792" s="6" t="str">
        <f>OBV!H792</f>
        <v>BULLISH DIVERGENCE</v>
      </c>
      <c r="M792" s="8">
        <f t="shared" si="120"/>
        <v>25</v>
      </c>
      <c r="N792" s="8">
        <f t="shared" si="121"/>
        <v>100</v>
      </c>
      <c r="O792" s="8">
        <f t="shared" si="122"/>
        <v>0</v>
      </c>
      <c r="P792" s="8">
        <f t="shared" si="123"/>
        <v>50</v>
      </c>
      <c r="Q792" s="9">
        <f t="shared" si="124"/>
        <v>51.25</v>
      </c>
      <c r="R792" s="9">
        <f t="shared" si="125"/>
        <v>37.5</v>
      </c>
      <c r="S792" s="9">
        <f t="shared" si="126"/>
        <v>41.25</v>
      </c>
      <c r="T792" s="9">
        <f t="shared" si="127"/>
        <v>43.75</v>
      </c>
      <c r="U792" s="8">
        <f t="shared" si="128"/>
        <v>43.333333333333336</v>
      </c>
      <c r="V792" s="8">
        <f t="shared" si="129"/>
        <v>43.4375</v>
      </c>
    </row>
    <row r="793" spans="1:22" ht="13.5" x14ac:dyDescent="0.25">
      <c r="A793" s="3">
        <f>RSI!A793</f>
        <v>43157</v>
      </c>
      <c r="B793" s="2">
        <f>RSI!B793</f>
        <v>37.692599999999999</v>
      </c>
      <c r="C793" s="2">
        <f>RSI!I793</f>
        <v>35.314037228909285</v>
      </c>
      <c r="D793" s="2">
        <f>MACD!E793</f>
        <v>0.71785686209319266</v>
      </c>
      <c r="E793" s="2">
        <f>MACD!F793</f>
        <v>1.1421740348754605</v>
      </c>
      <c r="F793" s="2">
        <f>'Moving Avg'!D793</f>
        <v>37.349260000000001</v>
      </c>
      <c r="G793" s="2">
        <f>'Moving Avg'!F793</f>
        <v>38.705440000000003</v>
      </c>
      <c r="H793" s="2">
        <f>'Moving Avg'!G793</f>
        <v>40.398256000000003</v>
      </c>
      <c r="I793" s="2">
        <f>'Moving Avg'!H793</f>
        <v>37.471730999999998</v>
      </c>
      <c r="J793" s="6" t="str">
        <f>OBV!F793</f>
        <v>BULLISH</v>
      </c>
      <c r="K793" s="6" t="str">
        <f>OBV!G793</f>
        <v>WEAK</v>
      </c>
      <c r="L793" s="6" t="str">
        <f>OBV!H793</f>
        <v>BULLISH DIVERGENCE</v>
      </c>
      <c r="M793" s="8">
        <f t="shared" si="120"/>
        <v>25</v>
      </c>
      <c r="N793" s="8">
        <f t="shared" si="121"/>
        <v>100</v>
      </c>
      <c r="O793" s="8">
        <f t="shared" si="122"/>
        <v>0</v>
      </c>
      <c r="P793" s="8">
        <f t="shared" si="123"/>
        <v>50</v>
      </c>
      <c r="Q793" s="9">
        <f t="shared" si="124"/>
        <v>51.25</v>
      </c>
      <c r="R793" s="9">
        <f t="shared" si="125"/>
        <v>37.5</v>
      </c>
      <c r="S793" s="9">
        <f t="shared" si="126"/>
        <v>41.25</v>
      </c>
      <c r="T793" s="9">
        <f t="shared" si="127"/>
        <v>43.75</v>
      </c>
      <c r="U793" s="8">
        <f t="shared" si="128"/>
        <v>43.333333333333336</v>
      </c>
      <c r="V793" s="8">
        <f t="shared" si="129"/>
        <v>43.4375</v>
      </c>
    </row>
    <row r="794" spans="1:22" ht="13.5" x14ac:dyDescent="0.25">
      <c r="A794" s="3">
        <f>RSI!A794</f>
        <v>43158</v>
      </c>
      <c r="B794" s="2">
        <f>RSI!B794</f>
        <v>37.692599999999999</v>
      </c>
      <c r="C794" s="2">
        <f>RSI!I794</f>
        <v>35.314037228909285</v>
      </c>
      <c r="D794" s="2">
        <f>MACD!E794</f>
        <v>0.6043281700112928</v>
      </c>
      <c r="E794" s="2">
        <f>MACD!F794</f>
        <v>1.0346048619026269</v>
      </c>
      <c r="F794" s="2">
        <f>'Moving Avg'!D794</f>
        <v>37.312799999999996</v>
      </c>
      <c r="G794" s="2">
        <f>'Moving Avg'!F794</f>
        <v>38.496835000000004</v>
      </c>
      <c r="H794" s="2">
        <f>'Moving Avg'!G794</f>
        <v>40.333228000000005</v>
      </c>
      <c r="I794" s="2">
        <f>'Moving Avg'!H794</f>
        <v>37.482511000000002</v>
      </c>
      <c r="J794" s="6" t="str">
        <f>OBV!F794</f>
        <v>BULLISH</v>
      </c>
      <c r="K794" s="6" t="str">
        <f>OBV!G794</f>
        <v>WEAK</v>
      </c>
      <c r="L794" s="6" t="str">
        <f>OBV!H794</f>
        <v>BULLISH DIVERGENCE</v>
      </c>
      <c r="M794" s="8">
        <f t="shared" si="120"/>
        <v>25</v>
      </c>
      <c r="N794" s="8">
        <f t="shared" si="121"/>
        <v>100</v>
      </c>
      <c r="O794" s="8">
        <f t="shared" si="122"/>
        <v>0</v>
      </c>
      <c r="P794" s="8">
        <f t="shared" si="123"/>
        <v>50</v>
      </c>
      <c r="Q794" s="9">
        <f t="shared" si="124"/>
        <v>51.25</v>
      </c>
      <c r="R794" s="9">
        <f t="shared" si="125"/>
        <v>37.5</v>
      </c>
      <c r="S794" s="9">
        <f t="shared" si="126"/>
        <v>41.25</v>
      </c>
      <c r="T794" s="9">
        <f t="shared" si="127"/>
        <v>43.75</v>
      </c>
      <c r="U794" s="8">
        <f t="shared" si="128"/>
        <v>43.333333333333336</v>
      </c>
      <c r="V794" s="8">
        <f t="shared" si="129"/>
        <v>43.4375</v>
      </c>
    </row>
    <row r="795" spans="1:22" ht="13.5" x14ac:dyDescent="0.25">
      <c r="A795" s="3">
        <f>RSI!A795</f>
        <v>43159</v>
      </c>
      <c r="B795" s="2">
        <f>RSI!B795</f>
        <v>36.349899999999998</v>
      </c>
      <c r="C795" s="2">
        <f>RSI!I795</f>
        <v>26.561960464991628</v>
      </c>
      <c r="D795" s="2">
        <f>MACD!E795</f>
        <v>0.61505779108658487</v>
      </c>
      <c r="E795" s="2">
        <f>MACD!F795</f>
        <v>0.95069544773941861</v>
      </c>
      <c r="F795" s="2">
        <f>'Moving Avg'!D795</f>
        <v>37.234159999999996</v>
      </c>
      <c r="G795" s="2">
        <f>'Moving Avg'!F795</f>
        <v>38.252265000000008</v>
      </c>
      <c r="H795" s="2">
        <f>'Moving Avg'!G795</f>
        <v>40.241730000000004</v>
      </c>
      <c r="I795" s="2">
        <f>'Moving Avg'!H795</f>
        <v>37.487129500000002</v>
      </c>
      <c r="J795" s="6" t="str">
        <f>OBV!F795</f>
        <v>BEARISH</v>
      </c>
      <c r="K795" s="6" t="str">
        <f>OBV!G795</f>
        <v>NEUTRAL</v>
      </c>
      <c r="L795" s="6" t="str">
        <f>OBV!H795</f>
        <v>CONFIRMED BEARISH</v>
      </c>
      <c r="M795" s="8">
        <f t="shared" si="120"/>
        <v>50</v>
      </c>
      <c r="N795" s="8">
        <f t="shared" si="121"/>
        <v>100</v>
      </c>
      <c r="O795" s="8">
        <f t="shared" si="122"/>
        <v>0</v>
      </c>
      <c r="P795" s="8">
        <f t="shared" si="123"/>
        <v>16.5</v>
      </c>
      <c r="Q795" s="9">
        <f t="shared" si="124"/>
        <v>54.975000000000001</v>
      </c>
      <c r="R795" s="9">
        <f t="shared" si="125"/>
        <v>34.125</v>
      </c>
      <c r="S795" s="9">
        <f t="shared" si="126"/>
        <v>29.925000000000001</v>
      </c>
      <c r="T795" s="9">
        <f t="shared" si="127"/>
        <v>41.625</v>
      </c>
      <c r="U795" s="8">
        <f t="shared" si="128"/>
        <v>39.674999999999997</v>
      </c>
      <c r="V795" s="8">
        <f t="shared" si="129"/>
        <v>40.162499999999994</v>
      </c>
    </row>
    <row r="796" spans="1:22" ht="13.5" x14ac:dyDescent="0.25">
      <c r="A796" s="3">
        <f>RSI!A796</f>
        <v>43160</v>
      </c>
      <c r="B796" s="2">
        <f>RSI!B796</f>
        <v>37.433700000000002</v>
      </c>
      <c r="C796" s="2">
        <f>RSI!I796</f>
        <v>39.578858789716911</v>
      </c>
      <c r="D796" s="2">
        <f>MACD!E796</f>
        <v>0.49071766183120502</v>
      </c>
      <c r="E796" s="2">
        <f>MACD!F796</f>
        <v>0.85869989055777585</v>
      </c>
      <c r="F796" s="2">
        <f>'Moving Avg'!D796</f>
        <v>37.372280000000003</v>
      </c>
      <c r="G796" s="2">
        <f>'Moving Avg'!F796</f>
        <v>38.061885000000011</v>
      </c>
      <c r="H796" s="2">
        <f>'Moving Avg'!G796</f>
        <v>40.208738000000004</v>
      </c>
      <c r="I796" s="2">
        <f>'Moving Avg'!H796</f>
        <v>37.497166999999997</v>
      </c>
      <c r="J796" s="6" t="str">
        <f>OBV!F796</f>
        <v>BEARISH</v>
      </c>
      <c r="K796" s="6" t="str">
        <f>OBV!G796</f>
        <v>NEUTRAL</v>
      </c>
      <c r="L796" s="6" t="str">
        <f>OBV!H796</f>
        <v>BEARISH DIVERGENCE</v>
      </c>
      <c r="M796" s="8">
        <f t="shared" si="120"/>
        <v>25</v>
      </c>
      <c r="N796" s="8">
        <f t="shared" si="121"/>
        <v>100</v>
      </c>
      <c r="O796" s="8">
        <f t="shared" si="122"/>
        <v>0</v>
      </c>
      <c r="P796" s="8">
        <f t="shared" si="123"/>
        <v>16.5</v>
      </c>
      <c r="Q796" s="9">
        <f t="shared" si="124"/>
        <v>46.225000000000001</v>
      </c>
      <c r="R796" s="9">
        <f t="shared" si="125"/>
        <v>29.125</v>
      </c>
      <c r="S796" s="9">
        <f t="shared" si="126"/>
        <v>26.175000000000001</v>
      </c>
      <c r="T796" s="9">
        <f t="shared" si="127"/>
        <v>35.375</v>
      </c>
      <c r="U796" s="8">
        <f t="shared" si="128"/>
        <v>33.841666666666661</v>
      </c>
      <c r="V796" s="8">
        <f t="shared" si="129"/>
        <v>34.224999999999994</v>
      </c>
    </row>
    <row r="797" spans="1:22" ht="13.5" x14ac:dyDescent="0.25">
      <c r="A797" s="3">
        <f>RSI!A797</f>
        <v>43161</v>
      </c>
      <c r="B797" s="2">
        <f>RSI!B797</f>
        <v>37.433700000000002</v>
      </c>
      <c r="C797" s="2">
        <f>RSI!I797</f>
        <v>39.578858789716911</v>
      </c>
      <c r="D797" s="2">
        <f>MACD!E797</f>
        <v>0.39273587780682817</v>
      </c>
      <c r="E797" s="2">
        <f>MACD!F797</f>
        <v>0.76550708800758627</v>
      </c>
      <c r="F797" s="2">
        <f>'Moving Avg'!D797</f>
        <v>37.320499999999996</v>
      </c>
      <c r="G797" s="2">
        <f>'Moving Avg'!F797</f>
        <v>37.871505000000013</v>
      </c>
      <c r="H797" s="2">
        <f>'Moving Avg'!G797</f>
        <v>40.142368000000005</v>
      </c>
      <c r="I797" s="2">
        <f>'Moving Avg'!H797</f>
        <v>37.507204499999986</v>
      </c>
      <c r="J797" s="6" t="str">
        <f>OBV!F797</f>
        <v>BEARISH</v>
      </c>
      <c r="K797" s="6" t="str">
        <f>OBV!G797</f>
        <v>STRONG</v>
      </c>
      <c r="L797" s="6" t="str">
        <f>OBV!H797</f>
        <v>CONFIRMED BEARISH</v>
      </c>
      <c r="M797" s="8">
        <f t="shared" si="120"/>
        <v>25</v>
      </c>
      <c r="N797" s="8">
        <f t="shared" si="121"/>
        <v>100</v>
      </c>
      <c r="O797" s="8">
        <f t="shared" si="122"/>
        <v>0</v>
      </c>
      <c r="P797" s="8">
        <f t="shared" si="123"/>
        <v>33</v>
      </c>
      <c r="Q797" s="9">
        <f t="shared" si="124"/>
        <v>48.7</v>
      </c>
      <c r="R797" s="9">
        <f t="shared" si="125"/>
        <v>33.25</v>
      </c>
      <c r="S797" s="9">
        <f t="shared" si="126"/>
        <v>33.6</v>
      </c>
      <c r="T797" s="9">
        <f t="shared" si="127"/>
        <v>39.5</v>
      </c>
      <c r="U797" s="8">
        <f t="shared" si="128"/>
        <v>38.516666666666673</v>
      </c>
      <c r="V797" s="8">
        <f t="shared" si="129"/>
        <v>38.762500000000003</v>
      </c>
    </row>
    <row r="798" spans="1:22" ht="13.5" x14ac:dyDescent="0.25">
      <c r="A798" s="3">
        <f>RSI!A798</f>
        <v>43164</v>
      </c>
      <c r="B798" s="2">
        <f>RSI!B798</f>
        <v>37.414499999999997</v>
      </c>
      <c r="C798" s="2">
        <f>RSI!I798</f>
        <v>39.435246223233115</v>
      </c>
      <c r="D798" s="2">
        <f>MACD!E798</f>
        <v>0.31794404271301602</v>
      </c>
      <c r="E798" s="2">
        <f>MACD!F798</f>
        <v>0.67599447894867226</v>
      </c>
      <c r="F798" s="2">
        <f>'Moving Avg'!D798</f>
        <v>37.264879999999998</v>
      </c>
      <c r="G798" s="2">
        <f>'Moving Avg'!F798</f>
        <v>37.742025000000005</v>
      </c>
      <c r="H798" s="2">
        <f>'Moving Avg'!G798</f>
        <v>40.078683999999996</v>
      </c>
      <c r="I798" s="2">
        <f>'Moving Avg'!H798</f>
        <v>37.51714599999999</v>
      </c>
      <c r="J798" s="6" t="str">
        <f>OBV!F798</f>
        <v>BEARISH</v>
      </c>
      <c r="K798" s="6" t="str">
        <f>OBV!G798</f>
        <v>STRONG</v>
      </c>
      <c r="L798" s="6" t="str">
        <f>OBV!H798</f>
        <v>CONFIRMED BEARISH</v>
      </c>
      <c r="M798" s="8">
        <f t="shared" si="120"/>
        <v>25</v>
      </c>
      <c r="N798" s="8">
        <f t="shared" si="121"/>
        <v>100</v>
      </c>
      <c r="O798" s="8">
        <f t="shared" si="122"/>
        <v>0</v>
      </c>
      <c r="P798" s="8">
        <f t="shared" si="123"/>
        <v>33</v>
      </c>
      <c r="Q798" s="9">
        <f t="shared" si="124"/>
        <v>48.7</v>
      </c>
      <c r="R798" s="9">
        <f t="shared" si="125"/>
        <v>33.25</v>
      </c>
      <c r="S798" s="9">
        <f t="shared" si="126"/>
        <v>33.6</v>
      </c>
      <c r="T798" s="9">
        <f t="shared" si="127"/>
        <v>39.5</v>
      </c>
      <c r="U798" s="8">
        <f t="shared" si="128"/>
        <v>38.516666666666673</v>
      </c>
      <c r="V798" s="8">
        <f t="shared" si="129"/>
        <v>38.762500000000003</v>
      </c>
    </row>
    <row r="799" spans="1:22" ht="13.5" x14ac:dyDescent="0.25">
      <c r="A799" s="3">
        <f>RSI!A799</f>
        <v>43165</v>
      </c>
      <c r="B799" s="2">
        <f>RSI!B799</f>
        <v>37.404899999999998</v>
      </c>
      <c r="C799" s="2">
        <f>RSI!I799</f>
        <v>39.35834721897713</v>
      </c>
      <c r="D799" s="2">
        <f>MACD!E799</f>
        <v>0.26168099193908034</v>
      </c>
      <c r="E799" s="2">
        <f>MACD!F799</f>
        <v>0.59313178154675394</v>
      </c>
      <c r="F799" s="2">
        <f>'Moving Avg'!D799</f>
        <v>37.207340000000002</v>
      </c>
      <c r="G799" s="2">
        <f>'Moving Avg'!F799</f>
        <v>37.672010000000007</v>
      </c>
      <c r="H799" s="2">
        <f>'Moving Avg'!G799</f>
        <v>40.014807999999995</v>
      </c>
      <c r="I799" s="2">
        <f>'Moving Avg'!H799</f>
        <v>37.527039499999994</v>
      </c>
      <c r="J799" s="6" t="str">
        <f>OBV!F799</f>
        <v>BEARISH</v>
      </c>
      <c r="K799" s="6" t="str">
        <f>OBV!G799</f>
        <v>STRONG</v>
      </c>
      <c r="L799" s="6" t="str">
        <f>OBV!H799</f>
        <v>CONFIRMED BEARISH</v>
      </c>
      <c r="M799" s="8">
        <f t="shared" si="120"/>
        <v>25</v>
      </c>
      <c r="N799" s="8">
        <f t="shared" si="121"/>
        <v>100</v>
      </c>
      <c r="O799" s="8">
        <f t="shared" si="122"/>
        <v>0</v>
      </c>
      <c r="P799" s="8">
        <f t="shared" si="123"/>
        <v>33</v>
      </c>
      <c r="Q799" s="9">
        <f t="shared" si="124"/>
        <v>48.7</v>
      </c>
      <c r="R799" s="9">
        <f t="shared" si="125"/>
        <v>33.25</v>
      </c>
      <c r="S799" s="9">
        <f t="shared" si="126"/>
        <v>33.6</v>
      </c>
      <c r="T799" s="9">
        <f t="shared" si="127"/>
        <v>39.5</v>
      </c>
      <c r="U799" s="8">
        <f t="shared" si="128"/>
        <v>38.516666666666673</v>
      </c>
      <c r="V799" s="8">
        <f t="shared" si="129"/>
        <v>38.762500000000003</v>
      </c>
    </row>
    <row r="800" spans="1:22" ht="13.5" x14ac:dyDescent="0.25">
      <c r="A800" s="3">
        <f>RSI!A800</f>
        <v>43166</v>
      </c>
      <c r="B800" s="2">
        <f>RSI!B800</f>
        <v>37.404899999999998</v>
      </c>
      <c r="C800" s="2">
        <f>RSI!I800</f>
        <v>39.35834721897713</v>
      </c>
      <c r="D800" s="2">
        <f>MACD!E800</f>
        <v>4.5851183020026554E-2</v>
      </c>
      <c r="E800" s="2">
        <f>MACD!F800</f>
        <v>0.48367566184140848</v>
      </c>
      <c r="F800" s="2">
        <f>'Moving Avg'!D800</f>
        <v>37.418340000000001</v>
      </c>
      <c r="G800" s="2">
        <f>'Moving Avg'!F800</f>
        <v>37.660020000000003</v>
      </c>
      <c r="H800" s="2">
        <f>'Moving Avg'!G800</f>
        <v>39.951124</v>
      </c>
      <c r="I800" s="2">
        <f>'Moving Avg'!H800</f>
        <v>37.536932999999991</v>
      </c>
      <c r="J800" s="6" t="str">
        <f>OBV!F800</f>
        <v>BULLISH</v>
      </c>
      <c r="K800" s="6" t="str">
        <f>OBV!G800</f>
        <v>NEUTRAL</v>
      </c>
      <c r="L800" s="6" t="str">
        <f>OBV!H800</f>
        <v>CONFIRMED BULLISH</v>
      </c>
      <c r="M800" s="8">
        <f t="shared" si="120"/>
        <v>25</v>
      </c>
      <c r="N800" s="8">
        <f t="shared" si="121"/>
        <v>100</v>
      </c>
      <c r="O800" s="8">
        <f t="shared" si="122"/>
        <v>0</v>
      </c>
      <c r="P800" s="8">
        <f t="shared" si="123"/>
        <v>83.5</v>
      </c>
      <c r="Q800" s="9">
        <f t="shared" si="124"/>
        <v>56.274999999999999</v>
      </c>
      <c r="R800" s="9">
        <f t="shared" si="125"/>
        <v>45.875</v>
      </c>
      <c r="S800" s="9">
        <f t="shared" si="126"/>
        <v>56.325000000000003</v>
      </c>
      <c r="T800" s="9">
        <f t="shared" si="127"/>
        <v>52.125</v>
      </c>
      <c r="U800" s="8">
        <f t="shared" si="128"/>
        <v>52.82500000000001</v>
      </c>
      <c r="V800" s="8">
        <f t="shared" si="129"/>
        <v>52.650000000000006</v>
      </c>
    </row>
    <row r="801" spans="1:22" ht="13.5" x14ac:dyDescent="0.25">
      <c r="A801" s="3">
        <f>RSI!A801</f>
        <v>43167</v>
      </c>
      <c r="B801" s="2">
        <f>RSI!B801</f>
        <v>37.404899999999998</v>
      </c>
      <c r="C801" s="2">
        <f>RSI!I801</f>
        <v>39.35834721897713</v>
      </c>
      <c r="D801" s="2">
        <f>MACD!E801</f>
        <v>-0.13131064656635516</v>
      </c>
      <c r="E801" s="2">
        <f>MACD!F801</f>
        <v>0.36067840015985575</v>
      </c>
      <c r="F801" s="2">
        <f>'Moving Avg'!D801</f>
        <v>37.412579999999998</v>
      </c>
      <c r="G801" s="2">
        <f>'Moving Avg'!F801</f>
        <v>37.612545000000004</v>
      </c>
      <c r="H801" s="2">
        <f>'Moving Avg'!G801</f>
        <v>39.887439999999998</v>
      </c>
      <c r="I801" s="2">
        <f>'Moving Avg'!H801</f>
        <v>37.54682649999998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  <c r="M801" s="8">
        <f t="shared" si="120"/>
        <v>25</v>
      </c>
      <c r="N801" s="8">
        <f t="shared" si="121"/>
        <v>100</v>
      </c>
      <c r="O801" s="8">
        <f t="shared" si="122"/>
        <v>0</v>
      </c>
      <c r="P801" s="8">
        <f t="shared" si="123"/>
        <v>16.5</v>
      </c>
      <c r="Q801" s="9">
        <f t="shared" si="124"/>
        <v>46.225000000000001</v>
      </c>
      <c r="R801" s="9">
        <f t="shared" si="125"/>
        <v>29.125</v>
      </c>
      <c r="S801" s="9">
        <f t="shared" si="126"/>
        <v>26.175000000000001</v>
      </c>
      <c r="T801" s="9">
        <f t="shared" si="127"/>
        <v>35.375</v>
      </c>
      <c r="U801" s="8">
        <f t="shared" si="128"/>
        <v>33.841666666666661</v>
      </c>
      <c r="V801" s="8">
        <f t="shared" si="129"/>
        <v>34.224999999999994</v>
      </c>
    </row>
    <row r="802" spans="1:22" ht="13.5" x14ac:dyDescent="0.25">
      <c r="A802" s="3">
        <f>RSI!A802</f>
        <v>43168</v>
      </c>
      <c r="B802" s="2">
        <f>RSI!B802</f>
        <v>37.404899999999998</v>
      </c>
      <c r="C802" s="2">
        <f>RSI!I802</f>
        <v>39.35834721897713</v>
      </c>
      <c r="D802" s="2">
        <f>MACD!E802</f>
        <v>-0.13008118944382119</v>
      </c>
      <c r="E802" s="2">
        <f>MACD!F802</f>
        <v>0.2625264822391204</v>
      </c>
      <c r="F802" s="2">
        <f>'Moving Avg'!D802</f>
        <v>37.406819999999996</v>
      </c>
      <c r="G802" s="2">
        <f>'Moving Avg'!F802</f>
        <v>37.565069999999999</v>
      </c>
      <c r="H802" s="2">
        <f>'Moving Avg'!G802</f>
        <v>39.832004000000005</v>
      </c>
      <c r="I802" s="2">
        <f>'Moving Avg'!H802</f>
        <v>37.556719999999977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  <c r="M802" s="8">
        <f t="shared" si="120"/>
        <v>25</v>
      </c>
      <c r="N802" s="8">
        <f t="shared" si="121"/>
        <v>100</v>
      </c>
      <c r="O802" s="8">
        <f t="shared" si="122"/>
        <v>0</v>
      </c>
      <c r="P802" s="8">
        <f t="shared" si="123"/>
        <v>16.5</v>
      </c>
      <c r="Q802" s="9">
        <f t="shared" si="124"/>
        <v>46.225000000000001</v>
      </c>
      <c r="R802" s="9">
        <f t="shared" si="125"/>
        <v>29.125</v>
      </c>
      <c r="S802" s="9">
        <f t="shared" si="126"/>
        <v>26.175000000000001</v>
      </c>
      <c r="T802" s="9">
        <f t="shared" si="127"/>
        <v>35.375</v>
      </c>
      <c r="U802" s="8">
        <f t="shared" si="128"/>
        <v>33.841666666666661</v>
      </c>
      <c r="V802" s="8">
        <f t="shared" si="129"/>
        <v>34.224999999999994</v>
      </c>
    </row>
    <row r="803" spans="1:22" ht="13.5" x14ac:dyDescent="0.25">
      <c r="A803" s="3">
        <f>RSI!A803</f>
        <v>43171</v>
      </c>
      <c r="B803" s="2">
        <f>RSI!B803</f>
        <v>37.213099999999997</v>
      </c>
      <c r="C803" s="2">
        <f>RSI!I803</f>
        <v>37.398567623327011</v>
      </c>
      <c r="D803" s="2">
        <f>MACD!E803</f>
        <v>-0.11014949295815057</v>
      </c>
      <c r="E803" s="2">
        <f>MACD!F803</f>
        <v>0.18799128719966621</v>
      </c>
      <c r="F803" s="2">
        <f>'Moving Avg'!D803</f>
        <v>37.366540000000001</v>
      </c>
      <c r="G803" s="2">
        <f>'Moving Avg'!F803</f>
        <v>37.50800499999999</v>
      </c>
      <c r="H803" s="2">
        <f>'Moving Avg'!G803</f>
        <v>39.755276000000002</v>
      </c>
      <c r="I803" s="2">
        <f>'Moving Avg'!H803</f>
        <v>37.565746499999982</v>
      </c>
      <c r="J803" s="6" t="str">
        <f>OBV!F803</f>
        <v>BEARISH</v>
      </c>
      <c r="K803" s="6" t="str">
        <f>OBV!G803</f>
        <v>STRONG</v>
      </c>
      <c r="L803" s="6" t="str">
        <f>OBV!H803</f>
        <v>CONFIRMED BEARISH</v>
      </c>
      <c r="M803" s="8">
        <f t="shared" si="120"/>
        <v>25</v>
      </c>
      <c r="N803" s="8">
        <f t="shared" si="121"/>
        <v>100</v>
      </c>
      <c r="O803" s="8">
        <f t="shared" si="122"/>
        <v>0</v>
      </c>
      <c r="P803" s="8">
        <f t="shared" si="123"/>
        <v>33</v>
      </c>
      <c r="Q803" s="9">
        <f t="shared" si="124"/>
        <v>48.7</v>
      </c>
      <c r="R803" s="9">
        <f t="shared" si="125"/>
        <v>33.25</v>
      </c>
      <c r="S803" s="9">
        <f t="shared" si="126"/>
        <v>33.6</v>
      </c>
      <c r="T803" s="9">
        <f t="shared" si="127"/>
        <v>39.5</v>
      </c>
      <c r="U803" s="8">
        <f t="shared" si="128"/>
        <v>38.516666666666673</v>
      </c>
      <c r="V803" s="8">
        <f t="shared" si="129"/>
        <v>38.762500000000003</v>
      </c>
    </row>
    <row r="804" spans="1:22" ht="13.5" x14ac:dyDescent="0.25">
      <c r="A804" s="3">
        <f>RSI!A804</f>
        <v>43172</v>
      </c>
      <c r="B804" s="2">
        <f>RSI!B804</f>
        <v>37.165100000000002</v>
      </c>
      <c r="C804" s="2">
        <f>RSI!I804</f>
        <v>36.903330424286565</v>
      </c>
      <c r="D804" s="2">
        <f>MACD!E804</f>
        <v>-8.425828354107523E-2</v>
      </c>
      <c r="E804" s="2">
        <f>MACD!F804</f>
        <v>0.13354137305151795</v>
      </c>
      <c r="F804" s="2">
        <f>'Moving Avg'!D804</f>
        <v>37.318579999999997</v>
      </c>
      <c r="G804" s="2">
        <f>'Moving Avg'!F804</f>
        <v>37.450459999999993</v>
      </c>
      <c r="H804" s="2">
        <f>'Moving Avg'!G804</f>
        <v>39.677587999999993</v>
      </c>
      <c r="I804" s="2">
        <f>'Moving Avg'!H804</f>
        <v>37.574164999999979</v>
      </c>
      <c r="J804" s="6" t="str">
        <f>OBV!F804</f>
        <v>BEARISH</v>
      </c>
      <c r="K804" s="6" t="str">
        <f>OBV!G804</f>
        <v>STRONG</v>
      </c>
      <c r="L804" s="6" t="str">
        <f>OBV!H804</f>
        <v>CONFIRMED BEARISH</v>
      </c>
      <c r="M804" s="8">
        <f t="shared" si="120"/>
        <v>25</v>
      </c>
      <c r="N804" s="8">
        <f t="shared" si="121"/>
        <v>100</v>
      </c>
      <c r="O804" s="8">
        <f t="shared" si="122"/>
        <v>0</v>
      </c>
      <c r="P804" s="8">
        <f t="shared" si="123"/>
        <v>33</v>
      </c>
      <c r="Q804" s="9">
        <f t="shared" si="124"/>
        <v>48.7</v>
      </c>
      <c r="R804" s="9">
        <f t="shared" si="125"/>
        <v>33.25</v>
      </c>
      <c r="S804" s="9">
        <f t="shared" si="126"/>
        <v>33.6</v>
      </c>
      <c r="T804" s="9">
        <f t="shared" si="127"/>
        <v>39.5</v>
      </c>
      <c r="U804" s="8">
        <f t="shared" si="128"/>
        <v>38.516666666666673</v>
      </c>
      <c r="V804" s="8">
        <f t="shared" si="129"/>
        <v>38.762500000000003</v>
      </c>
    </row>
    <row r="805" spans="1:22" ht="13.5" x14ac:dyDescent="0.25">
      <c r="A805" s="3">
        <f>RSI!A805</f>
        <v>43173</v>
      </c>
      <c r="B805" s="2">
        <f>RSI!B805</f>
        <v>36.052599999999998</v>
      </c>
      <c r="C805" s="2">
        <f>RSI!I805</f>
        <v>27.73595718314148</v>
      </c>
      <c r="D805" s="2">
        <f>MACD!E805</f>
        <v>-0.18116336694887991</v>
      </c>
      <c r="E805" s="2">
        <f>MACD!F805</f>
        <v>7.0600425051438376E-2</v>
      </c>
      <c r="F805" s="2">
        <f>'Moving Avg'!D805</f>
        <v>37.048119999999997</v>
      </c>
      <c r="G805" s="2">
        <f>'Moving Avg'!F805</f>
        <v>37.337289999999989</v>
      </c>
      <c r="H805" s="2">
        <f>'Moving Avg'!G805</f>
        <v>39.554823999999996</v>
      </c>
      <c r="I805" s="2">
        <f>'Moving Avg'!H805</f>
        <v>37.577020999999988</v>
      </c>
      <c r="J805" s="6" t="str">
        <f>OBV!F805</f>
        <v>BEARISH</v>
      </c>
      <c r="K805" s="6" t="str">
        <f>OBV!G805</f>
        <v>STRONG</v>
      </c>
      <c r="L805" s="6" t="str">
        <f>OBV!H805</f>
        <v>CONFIRMED BEARISH</v>
      </c>
      <c r="M805" s="8">
        <f t="shared" si="120"/>
        <v>50</v>
      </c>
      <c r="N805" s="8">
        <f t="shared" si="121"/>
        <v>100</v>
      </c>
      <c r="O805" s="8">
        <f t="shared" si="122"/>
        <v>0</v>
      </c>
      <c r="P805" s="8">
        <f t="shared" si="123"/>
        <v>33</v>
      </c>
      <c r="Q805" s="9">
        <f t="shared" si="124"/>
        <v>57.45</v>
      </c>
      <c r="R805" s="9">
        <f t="shared" si="125"/>
        <v>38.25</v>
      </c>
      <c r="S805" s="9">
        <f t="shared" si="126"/>
        <v>37.35</v>
      </c>
      <c r="T805" s="9">
        <f t="shared" si="127"/>
        <v>45.75</v>
      </c>
      <c r="U805" s="8">
        <f t="shared" si="128"/>
        <v>44.35</v>
      </c>
      <c r="V805" s="8">
        <f t="shared" si="129"/>
        <v>44.7</v>
      </c>
    </row>
    <row r="806" spans="1:22" ht="13.5" x14ac:dyDescent="0.25">
      <c r="A806" s="3">
        <f>RSI!A806</f>
        <v>43174</v>
      </c>
      <c r="B806" s="2">
        <f>RSI!B806</f>
        <v>37.126800000000003</v>
      </c>
      <c r="C806" s="2">
        <f>RSI!I806</f>
        <v>42.570772337410595</v>
      </c>
      <c r="D806" s="2">
        <f>MACD!E806</f>
        <v>-0.16446548794417737</v>
      </c>
      <c r="E806" s="2">
        <f>MACD!F806</f>
        <v>2.3587242452315228E-2</v>
      </c>
      <c r="F806" s="2">
        <f>'Moving Avg'!D806</f>
        <v>36.992499999999993</v>
      </c>
      <c r="G806" s="2">
        <f>'Moving Avg'!F806</f>
        <v>37.299884999999989</v>
      </c>
      <c r="H806" s="2">
        <f>'Moving Avg'!G806</f>
        <v>39.462941999999998</v>
      </c>
      <c r="I806" s="2">
        <f>'Moving Avg'!H806</f>
        <v>37.585523999999985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  <c r="M806" s="8">
        <f t="shared" si="120"/>
        <v>25</v>
      </c>
      <c r="N806" s="8">
        <f t="shared" si="121"/>
        <v>100</v>
      </c>
      <c r="O806" s="8">
        <f t="shared" si="122"/>
        <v>0</v>
      </c>
      <c r="P806" s="8">
        <f t="shared" si="123"/>
        <v>16.5</v>
      </c>
      <c r="Q806" s="9">
        <f t="shared" si="124"/>
        <v>46.225000000000001</v>
      </c>
      <c r="R806" s="9">
        <f t="shared" si="125"/>
        <v>29.125</v>
      </c>
      <c r="S806" s="9">
        <f t="shared" si="126"/>
        <v>26.175000000000001</v>
      </c>
      <c r="T806" s="9">
        <f t="shared" si="127"/>
        <v>35.375</v>
      </c>
      <c r="U806" s="8">
        <f t="shared" si="128"/>
        <v>33.841666666666661</v>
      </c>
      <c r="V806" s="8">
        <f t="shared" si="129"/>
        <v>34.224999999999994</v>
      </c>
    </row>
    <row r="807" spans="1:22" ht="13.5" x14ac:dyDescent="0.25">
      <c r="A807" s="3">
        <f>RSI!A807</f>
        <v>43175</v>
      </c>
      <c r="B807" s="2">
        <f>RSI!B807</f>
        <v>37.117199999999997</v>
      </c>
      <c r="C807" s="2">
        <f>RSI!I807</f>
        <v>42.486829243058793</v>
      </c>
      <c r="D807" s="2">
        <f>MACD!E807</f>
        <v>-0.14530030652517922</v>
      </c>
      <c r="E807" s="2">
        <f>MACD!F807</f>
        <v>-1.0190267343183661E-2</v>
      </c>
      <c r="F807" s="2">
        <f>'Moving Avg'!D807</f>
        <v>36.934959999999997</v>
      </c>
      <c r="G807" s="2">
        <f>'Moving Avg'!F807</f>
        <v>37.262</v>
      </c>
      <c r="H807" s="2">
        <f>'Moving Avg'!G807</f>
        <v>39.380459999999999</v>
      </c>
      <c r="I807" s="2">
        <f>'Moving Avg'!H807</f>
        <v>37.593978999999976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  <c r="M807" s="8">
        <f t="shared" si="120"/>
        <v>25</v>
      </c>
      <c r="N807" s="8">
        <f t="shared" si="121"/>
        <v>100</v>
      </c>
      <c r="O807" s="8">
        <f t="shared" si="122"/>
        <v>0</v>
      </c>
      <c r="P807" s="8">
        <f t="shared" si="123"/>
        <v>33</v>
      </c>
      <c r="Q807" s="9">
        <f t="shared" si="124"/>
        <v>48.7</v>
      </c>
      <c r="R807" s="9">
        <f t="shared" si="125"/>
        <v>33.25</v>
      </c>
      <c r="S807" s="9">
        <f t="shared" si="126"/>
        <v>33.6</v>
      </c>
      <c r="T807" s="9">
        <f t="shared" si="127"/>
        <v>39.5</v>
      </c>
      <c r="U807" s="8">
        <f t="shared" si="128"/>
        <v>38.516666666666673</v>
      </c>
      <c r="V807" s="8">
        <f t="shared" si="129"/>
        <v>38.762500000000003</v>
      </c>
    </row>
    <row r="808" spans="1:22" ht="13.5" x14ac:dyDescent="0.25">
      <c r="A808" s="3">
        <f>RSI!A808</f>
        <v>43178</v>
      </c>
      <c r="B808" s="2">
        <f>RSI!B808</f>
        <v>37.117199999999997</v>
      </c>
      <c r="C808" s="2">
        <f>RSI!I808</f>
        <v>42.486829243058793</v>
      </c>
      <c r="D808" s="2">
        <f>MACD!E808</f>
        <v>-0.12797601559547189</v>
      </c>
      <c r="E808" s="2">
        <f>MACD!F808</f>
        <v>-3.374741699364131E-2</v>
      </c>
      <c r="F808" s="2">
        <f>'Moving Avg'!D808</f>
        <v>36.915779999999998</v>
      </c>
      <c r="G808" s="2">
        <f>'Moving Avg'!F808</f>
        <v>37.224114999999998</v>
      </c>
      <c r="H808" s="2">
        <f>'Moving Avg'!G808</f>
        <v>39.278796</v>
      </c>
      <c r="I808" s="2">
        <f>'Moving Avg'!H808</f>
        <v>37.602433999999974</v>
      </c>
      <c r="J808" s="6" t="str">
        <f>OBV!F808</f>
        <v>BULLISH</v>
      </c>
      <c r="K808" s="6" t="str">
        <f>OBV!G808</f>
        <v>NEUTRAL</v>
      </c>
      <c r="L808" s="6" t="str">
        <f>OBV!H808</f>
        <v>BULLISH DIVERGENCE</v>
      </c>
      <c r="M808" s="8">
        <f t="shared" si="120"/>
        <v>25</v>
      </c>
      <c r="N808" s="8">
        <f t="shared" si="121"/>
        <v>100</v>
      </c>
      <c r="O808" s="8">
        <f t="shared" si="122"/>
        <v>0</v>
      </c>
      <c r="P808" s="8">
        <f t="shared" si="123"/>
        <v>66.5</v>
      </c>
      <c r="Q808" s="9">
        <f t="shared" si="124"/>
        <v>53.725000000000001</v>
      </c>
      <c r="R808" s="9">
        <f t="shared" si="125"/>
        <v>41.625</v>
      </c>
      <c r="S808" s="9">
        <f t="shared" si="126"/>
        <v>48.674999999999997</v>
      </c>
      <c r="T808" s="9">
        <f t="shared" si="127"/>
        <v>47.875</v>
      </c>
      <c r="U808" s="8">
        <f t="shared" si="128"/>
        <v>48.008333333333326</v>
      </c>
      <c r="V808" s="8">
        <f t="shared" si="129"/>
        <v>47.974999999999994</v>
      </c>
    </row>
    <row r="809" spans="1:22" ht="13.5" x14ac:dyDescent="0.25">
      <c r="A809" s="3">
        <f>RSI!A809</f>
        <v>43180</v>
      </c>
      <c r="B809" s="2">
        <f>RSI!B809</f>
        <v>37.117199999999997</v>
      </c>
      <c r="C809" s="2">
        <f>RSI!I809</f>
        <v>42.486829243058793</v>
      </c>
      <c r="D809" s="2">
        <f>MACD!E809</f>
        <v>-0.1110333259429126</v>
      </c>
      <c r="E809" s="2">
        <f>MACD!F809</f>
        <v>-4.9204598783495576E-2</v>
      </c>
      <c r="F809" s="2">
        <f>'Moving Avg'!D809</f>
        <v>36.906199999999998</v>
      </c>
      <c r="G809" s="2">
        <f>'Moving Avg'!F809</f>
        <v>37.186230000000002</v>
      </c>
      <c r="H809" s="2">
        <f>'Moving Avg'!G809</f>
        <v>39.179049999999997</v>
      </c>
      <c r="I809" s="2">
        <f>'Moving Avg'!H809</f>
        <v>37.608588499999975</v>
      </c>
      <c r="J809" s="6" t="str">
        <f>OBV!F809</f>
        <v>BULLISH</v>
      </c>
      <c r="K809" s="6" t="str">
        <f>OBV!G809</f>
        <v>NEUTRAL</v>
      </c>
      <c r="L809" s="6" t="str">
        <f>OBV!H809</f>
        <v>BULLISH DIVERGENCE</v>
      </c>
      <c r="M809" s="8">
        <f t="shared" si="120"/>
        <v>25</v>
      </c>
      <c r="N809" s="8">
        <f t="shared" si="121"/>
        <v>100</v>
      </c>
      <c r="O809" s="8">
        <f t="shared" si="122"/>
        <v>0</v>
      </c>
      <c r="P809" s="8">
        <f t="shared" si="123"/>
        <v>66.5</v>
      </c>
      <c r="Q809" s="9">
        <f t="shared" si="124"/>
        <v>53.725000000000001</v>
      </c>
      <c r="R809" s="9">
        <f t="shared" si="125"/>
        <v>41.625</v>
      </c>
      <c r="S809" s="9">
        <f t="shared" si="126"/>
        <v>48.674999999999997</v>
      </c>
      <c r="T809" s="9">
        <f t="shared" si="127"/>
        <v>47.875</v>
      </c>
      <c r="U809" s="8">
        <f t="shared" si="128"/>
        <v>48.008333333333326</v>
      </c>
      <c r="V809" s="8">
        <f t="shared" si="129"/>
        <v>47.974999999999994</v>
      </c>
    </row>
    <row r="810" spans="1:22" ht="13.5" x14ac:dyDescent="0.25">
      <c r="A810" s="3">
        <f>RSI!A810</f>
        <v>43181</v>
      </c>
      <c r="B810" s="2">
        <f>RSI!B810</f>
        <v>37.117199999999997</v>
      </c>
      <c r="C810" s="2">
        <f>RSI!I810</f>
        <v>42.486829243058786</v>
      </c>
      <c r="D810" s="2">
        <f>MACD!E810</f>
        <v>-9.3215169366771988E-2</v>
      </c>
      <c r="E810" s="2">
        <f>MACD!F810</f>
        <v>-5.8006712900150866E-2</v>
      </c>
      <c r="F810" s="2">
        <f>'Moving Avg'!D810</f>
        <v>37.119119999999995</v>
      </c>
      <c r="G810" s="2">
        <f>'Moving Avg'!F810</f>
        <v>37.204934999999999</v>
      </c>
      <c r="H810" s="2">
        <f>'Moving Avg'!G810</f>
        <v>39.079303999999993</v>
      </c>
      <c r="I810" s="2">
        <f>'Moving Avg'!H810</f>
        <v>37.614742999999983</v>
      </c>
      <c r="J810" s="6" t="str">
        <f>OBV!F810</f>
        <v>BULLISH</v>
      </c>
      <c r="K810" s="6" t="str">
        <f>OBV!G810</f>
        <v>WEAK</v>
      </c>
      <c r="L810" s="6" t="str">
        <f>OBV!H810</f>
        <v>CONFIRMED BULLISH</v>
      </c>
      <c r="M810" s="8">
        <f t="shared" si="120"/>
        <v>25</v>
      </c>
      <c r="N810" s="8">
        <f t="shared" si="121"/>
        <v>100</v>
      </c>
      <c r="O810" s="8">
        <f t="shared" si="122"/>
        <v>0</v>
      </c>
      <c r="P810" s="8">
        <f t="shared" si="123"/>
        <v>67</v>
      </c>
      <c r="Q810" s="9">
        <f t="shared" si="124"/>
        <v>53.8</v>
      </c>
      <c r="R810" s="9">
        <f t="shared" si="125"/>
        <v>41.75</v>
      </c>
      <c r="S810" s="9">
        <f t="shared" si="126"/>
        <v>48.900000000000006</v>
      </c>
      <c r="T810" s="9">
        <f t="shared" si="127"/>
        <v>48</v>
      </c>
      <c r="U810" s="8">
        <f t="shared" si="128"/>
        <v>48.15</v>
      </c>
      <c r="V810" s="8">
        <f t="shared" si="129"/>
        <v>48.112499999999997</v>
      </c>
    </row>
    <row r="811" spans="1:22" ht="13.5" x14ac:dyDescent="0.25">
      <c r="A811" s="3">
        <f>RSI!A811</f>
        <v>43182</v>
      </c>
      <c r="B811" s="2">
        <f>RSI!B811</f>
        <v>37.117199999999997</v>
      </c>
      <c r="C811" s="2">
        <f>RSI!I811</f>
        <v>42.486829243058779</v>
      </c>
      <c r="D811" s="2">
        <f>MACD!E811</f>
        <v>-7.4914161572166904E-2</v>
      </c>
      <c r="E811" s="2">
        <f>MACD!F811</f>
        <v>-6.1388202634554079E-2</v>
      </c>
      <c r="F811" s="2">
        <f>'Moving Avg'!D811</f>
        <v>37.117199999999997</v>
      </c>
      <c r="G811" s="2">
        <f>'Moving Avg'!F811</f>
        <v>37.223640000000003</v>
      </c>
      <c r="H811" s="2">
        <f>'Moving Avg'!G811</f>
        <v>38.97955799999999</v>
      </c>
      <c r="I811" s="2">
        <f>'Moving Avg'!H811</f>
        <v>37.620897499999977</v>
      </c>
      <c r="J811" s="6" t="str">
        <f>OBV!F811</f>
        <v>BEARISH</v>
      </c>
      <c r="K811" s="6" t="str">
        <f>OBV!G811</f>
        <v>STRONG</v>
      </c>
      <c r="L811" s="6" t="str">
        <f>OBV!H811</f>
        <v>CONFIRMED BEARISH</v>
      </c>
      <c r="M811" s="8">
        <f t="shared" si="120"/>
        <v>25</v>
      </c>
      <c r="N811" s="8">
        <f t="shared" si="121"/>
        <v>45</v>
      </c>
      <c r="O811" s="8">
        <f t="shared" si="122"/>
        <v>0</v>
      </c>
      <c r="P811" s="8">
        <f t="shared" si="123"/>
        <v>33</v>
      </c>
      <c r="Q811" s="9">
        <f t="shared" si="124"/>
        <v>29.45</v>
      </c>
      <c r="R811" s="9">
        <f t="shared" si="125"/>
        <v>22.25</v>
      </c>
      <c r="S811" s="9">
        <f t="shared" si="126"/>
        <v>25.35</v>
      </c>
      <c r="T811" s="9">
        <f t="shared" si="127"/>
        <v>25.75</v>
      </c>
      <c r="U811" s="8">
        <f t="shared" si="128"/>
        <v>25.683333333333337</v>
      </c>
      <c r="V811" s="8">
        <f t="shared" si="129"/>
        <v>25.700000000000003</v>
      </c>
    </row>
    <row r="812" spans="1:22" ht="13.5" x14ac:dyDescent="0.25">
      <c r="A812" s="3">
        <f>RSI!A812</f>
        <v>43185</v>
      </c>
      <c r="B812" s="2">
        <f>RSI!B812</f>
        <v>36.004600000000003</v>
      </c>
      <c r="C812" s="2">
        <f>RSI!I812</f>
        <v>31.920312988484355</v>
      </c>
      <c r="D812" s="2">
        <f>MACD!E812</f>
        <v>2.5971404780548824E-2</v>
      </c>
      <c r="E812" s="2">
        <f>MACD!F812</f>
        <v>-4.3916281151533502E-2</v>
      </c>
      <c r="F812" s="2">
        <f>'Moving Avg'!D812</f>
        <v>36.894680000000001</v>
      </c>
      <c r="G812" s="2">
        <f>'Moving Avg'!F812</f>
        <v>37.139240000000001</v>
      </c>
      <c r="H812" s="2">
        <f>'Moving Avg'!G812</f>
        <v>38.857559999999992</v>
      </c>
      <c r="I812" s="2">
        <f>'Moving Avg'!H812</f>
        <v>37.62378949999998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  <c r="M812" s="8">
        <f t="shared" si="120"/>
        <v>25</v>
      </c>
      <c r="N812" s="8">
        <f t="shared" si="121"/>
        <v>0</v>
      </c>
      <c r="O812" s="8">
        <f t="shared" si="122"/>
        <v>0</v>
      </c>
      <c r="P812" s="8">
        <f t="shared" si="123"/>
        <v>16.5</v>
      </c>
      <c r="Q812" s="9">
        <f t="shared" si="124"/>
        <v>11.225</v>
      </c>
      <c r="R812" s="9">
        <f t="shared" si="125"/>
        <v>9.125</v>
      </c>
      <c r="S812" s="9">
        <f t="shared" si="126"/>
        <v>11.175000000000001</v>
      </c>
      <c r="T812" s="9">
        <f t="shared" si="127"/>
        <v>10.375</v>
      </c>
      <c r="U812" s="8">
        <f t="shared" si="128"/>
        <v>10.508333333333335</v>
      </c>
      <c r="V812" s="8">
        <f t="shared" si="129"/>
        <v>10.475000000000001</v>
      </c>
    </row>
    <row r="813" spans="1:22" ht="13.5" x14ac:dyDescent="0.25">
      <c r="A813" s="3">
        <f>RSI!A813</f>
        <v>43186</v>
      </c>
      <c r="B813" s="2">
        <f>RSI!B813</f>
        <v>36.906199999999998</v>
      </c>
      <c r="C813" s="2">
        <f>RSI!I813</f>
        <v>44.061194561797556</v>
      </c>
      <c r="D813" s="2">
        <f>MACD!E813</f>
        <v>2.4381789760255401E-2</v>
      </c>
      <c r="E813" s="2">
        <f>MACD!F813</f>
        <v>-3.025666696917572E-2</v>
      </c>
      <c r="F813" s="2">
        <f>'Moving Avg'!D813</f>
        <v>36.85248</v>
      </c>
      <c r="G813" s="2">
        <f>'Moving Avg'!F813</f>
        <v>37.099920000000004</v>
      </c>
      <c r="H813" s="2">
        <f>'Moving Avg'!G813</f>
        <v>38.742083999999991</v>
      </c>
      <c r="I813" s="2">
        <f>'Moving Avg'!H813</f>
        <v>37.636434499999979</v>
      </c>
      <c r="J813" s="6" t="str">
        <f>OBV!F813</f>
        <v>BULLISH</v>
      </c>
      <c r="K813" s="6" t="str">
        <f>OBV!G813</f>
        <v>WEAK</v>
      </c>
      <c r="L813" s="6" t="str">
        <f>OBV!H813</f>
        <v>BULLISH DIVERGENCE</v>
      </c>
      <c r="M813" s="8">
        <f t="shared" si="120"/>
        <v>25</v>
      </c>
      <c r="N813" s="8">
        <f t="shared" si="121"/>
        <v>0</v>
      </c>
      <c r="O813" s="8">
        <f t="shared" si="122"/>
        <v>0</v>
      </c>
      <c r="P813" s="8">
        <f t="shared" si="123"/>
        <v>50</v>
      </c>
      <c r="Q813" s="9">
        <f t="shared" si="124"/>
        <v>16.25</v>
      </c>
      <c r="R813" s="9">
        <f t="shared" si="125"/>
        <v>17.5</v>
      </c>
      <c r="S813" s="9">
        <f t="shared" si="126"/>
        <v>26.25</v>
      </c>
      <c r="T813" s="9">
        <f t="shared" si="127"/>
        <v>18.75</v>
      </c>
      <c r="U813" s="8">
        <f t="shared" si="128"/>
        <v>20</v>
      </c>
      <c r="V813" s="8">
        <f t="shared" si="129"/>
        <v>19.6875</v>
      </c>
    </row>
    <row r="814" spans="1:22" ht="13.5" x14ac:dyDescent="0.25">
      <c r="A814" s="3">
        <f>RSI!A814</f>
        <v>43187</v>
      </c>
      <c r="B814" s="2">
        <f>RSI!B814</f>
        <v>36.858199999999997</v>
      </c>
      <c r="C814" s="2">
        <f>RSI!I814</f>
        <v>43.6152477799873</v>
      </c>
      <c r="D814" s="2">
        <f>MACD!E814</f>
        <v>2.2526885801219976E-2</v>
      </c>
      <c r="E814" s="2">
        <f>MACD!F814</f>
        <v>-1.969995641509658E-2</v>
      </c>
      <c r="F814" s="2">
        <f>'Moving Avg'!D814</f>
        <v>36.80068</v>
      </c>
      <c r="G814" s="2">
        <f>'Moving Avg'!F814</f>
        <v>37.058200000000006</v>
      </c>
      <c r="H814" s="2">
        <f>'Moving Avg'!G814</f>
        <v>38.625647999999984</v>
      </c>
      <c r="I814" s="2">
        <f>'Moving Avg'!H814</f>
        <v>37.64368649999998</v>
      </c>
      <c r="J814" s="6" t="str">
        <f>OBV!F814</f>
        <v>BEARISH</v>
      </c>
      <c r="K814" s="6" t="str">
        <f>OBV!G814</f>
        <v>STRONG</v>
      </c>
      <c r="L814" s="6" t="str">
        <f>OBV!H814</f>
        <v>CONFIRMED BEARISH</v>
      </c>
      <c r="M814" s="8">
        <f t="shared" si="120"/>
        <v>25</v>
      </c>
      <c r="N814" s="8">
        <f t="shared" si="121"/>
        <v>0</v>
      </c>
      <c r="O814" s="8">
        <f t="shared" si="122"/>
        <v>0</v>
      </c>
      <c r="P814" s="8">
        <f t="shared" si="123"/>
        <v>33</v>
      </c>
      <c r="Q814" s="9">
        <f t="shared" si="124"/>
        <v>13.7</v>
      </c>
      <c r="R814" s="9">
        <f t="shared" si="125"/>
        <v>13.25</v>
      </c>
      <c r="S814" s="9">
        <f t="shared" si="126"/>
        <v>18.600000000000001</v>
      </c>
      <c r="T814" s="9">
        <f t="shared" si="127"/>
        <v>14.5</v>
      </c>
      <c r="U814" s="8">
        <f t="shared" si="128"/>
        <v>15.183333333333332</v>
      </c>
      <c r="V814" s="8">
        <f t="shared" si="129"/>
        <v>15.012499999999999</v>
      </c>
    </row>
    <row r="815" spans="1:22" ht="13.5" x14ac:dyDescent="0.25">
      <c r="A815" s="3">
        <f>RSI!A815</f>
        <v>43188</v>
      </c>
      <c r="B815" s="2">
        <f>RSI!B815</f>
        <v>36.858199999999997</v>
      </c>
      <c r="C815" s="2">
        <f>RSI!I815</f>
        <v>43.6152477799873</v>
      </c>
      <c r="D815" s="2">
        <f>MACD!E815</f>
        <v>-0.14683951343507573</v>
      </c>
      <c r="E815" s="2">
        <f>MACD!F815</f>
        <v>-4.5127867819092407E-2</v>
      </c>
      <c r="F815" s="2">
        <f>'Moving Avg'!D815</f>
        <v>36.74888</v>
      </c>
      <c r="G815" s="2">
        <f>'Moving Avg'!F815</f>
        <v>37.083615000000002</v>
      </c>
      <c r="H815" s="2">
        <f>'Moving Avg'!G815</f>
        <v>38.519379999999991</v>
      </c>
      <c r="I815" s="2">
        <f>'Moving Avg'!H815</f>
        <v>37.650938499999974</v>
      </c>
      <c r="J815" s="6" t="str">
        <f>OBV!F815</f>
        <v>BEARISH</v>
      </c>
      <c r="K815" s="6" t="str">
        <f>OBV!G815</f>
        <v>STRONG</v>
      </c>
      <c r="L815" s="6" t="str">
        <f>OBV!H815</f>
        <v>CONFIRMED BEARISH</v>
      </c>
      <c r="M815" s="8">
        <f t="shared" si="120"/>
        <v>25</v>
      </c>
      <c r="N815" s="8">
        <f t="shared" si="121"/>
        <v>100</v>
      </c>
      <c r="O815" s="8">
        <f t="shared" si="122"/>
        <v>0</v>
      </c>
      <c r="P815" s="8">
        <f t="shared" si="123"/>
        <v>33</v>
      </c>
      <c r="Q815" s="9">
        <f t="shared" si="124"/>
        <v>48.7</v>
      </c>
      <c r="R815" s="9">
        <f t="shared" si="125"/>
        <v>33.25</v>
      </c>
      <c r="S815" s="9">
        <f t="shared" si="126"/>
        <v>33.6</v>
      </c>
      <c r="T815" s="9">
        <f t="shared" si="127"/>
        <v>39.5</v>
      </c>
      <c r="U815" s="8">
        <f t="shared" si="128"/>
        <v>38.516666666666673</v>
      </c>
      <c r="V815" s="8">
        <f t="shared" si="129"/>
        <v>38.762500000000003</v>
      </c>
    </row>
    <row r="816" spans="1:22" ht="13.5" x14ac:dyDescent="0.25">
      <c r="A816" s="3">
        <f>RSI!A816</f>
        <v>43189</v>
      </c>
      <c r="B816" s="2">
        <f>RSI!B816</f>
        <v>36.858199999999997</v>
      </c>
      <c r="C816" s="2">
        <f>RSI!I816</f>
        <v>43.6152477799873</v>
      </c>
      <c r="D816" s="2">
        <f>MACD!E816</f>
        <v>-0.12177968932179795</v>
      </c>
      <c r="E816" s="2">
        <f>MACD!F816</f>
        <v>-6.0458232119633519E-2</v>
      </c>
      <c r="F816" s="2">
        <f>'Moving Avg'!D816</f>
        <v>36.697079999999993</v>
      </c>
      <c r="G816" s="2">
        <f>'Moving Avg'!F816</f>
        <v>37.054839999999999</v>
      </c>
      <c r="H816" s="2">
        <f>'Moving Avg'!G816</f>
        <v>38.413685999999991</v>
      </c>
      <c r="I816" s="2">
        <f>'Moving Avg'!H816</f>
        <v>37.658190499999968</v>
      </c>
      <c r="J816" s="6" t="str">
        <f>OBV!F816</f>
        <v>BEARISH</v>
      </c>
      <c r="K816" s="6" t="str">
        <f>OBV!G816</f>
        <v>STRONG</v>
      </c>
      <c r="L816" s="6" t="str">
        <f>OBV!H816</f>
        <v>CONFIRMED BEARISH</v>
      </c>
      <c r="M816" s="8">
        <f t="shared" si="120"/>
        <v>25</v>
      </c>
      <c r="N816" s="8">
        <f t="shared" si="121"/>
        <v>100</v>
      </c>
      <c r="O816" s="8">
        <f t="shared" si="122"/>
        <v>0</v>
      </c>
      <c r="P816" s="8">
        <f t="shared" si="123"/>
        <v>33</v>
      </c>
      <c r="Q816" s="9">
        <f t="shared" si="124"/>
        <v>48.7</v>
      </c>
      <c r="R816" s="9">
        <f t="shared" si="125"/>
        <v>33.25</v>
      </c>
      <c r="S816" s="9">
        <f t="shared" si="126"/>
        <v>33.6</v>
      </c>
      <c r="T816" s="9">
        <f t="shared" si="127"/>
        <v>39.5</v>
      </c>
      <c r="U816" s="8">
        <f t="shared" si="128"/>
        <v>38.516666666666673</v>
      </c>
      <c r="V816" s="8">
        <f t="shared" si="129"/>
        <v>38.762500000000003</v>
      </c>
    </row>
    <row r="817" spans="1:22" ht="13.5" x14ac:dyDescent="0.25">
      <c r="A817" s="3">
        <f>RSI!A817</f>
        <v>43192</v>
      </c>
      <c r="B817" s="2">
        <f>RSI!B817</f>
        <v>36.858199999999997</v>
      </c>
      <c r="C817" s="2">
        <f>RSI!I817</f>
        <v>43.6152477799873</v>
      </c>
      <c r="D817" s="2">
        <f>MACD!E817</f>
        <v>-9.9174075679528073E-2</v>
      </c>
      <c r="E817" s="2">
        <f>MACD!F817</f>
        <v>-6.8201400831612427E-2</v>
      </c>
      <c r="F817" s="2">
        <f>'Moving Avg'!D817</f>
        <v>36.867800000000003</v>
      </c>
      <c r="G817" s="2">
        <f>'Moving Avg'!F817</f>
        <v>37.026065000000003</v>
      </c>
      <c r="H817" s="2">
        <f>'Moving Avg'!G817</f>
        <v>38.307991999999985</v>
      </c>
      <c r="I817" s="2">
        <f>'Moving Avg'!H817</f>
        <v>37.665810499999971</v>
      </c>
      <c r="J817" s="6" t="str">
        <f>OBV!F817</f>
        <v>BEARISH</v>
      </c>
      <c r="K817" s="6" t="str">
        <f>OBV!G817</f>
        <v>STRONG</v>
      </c>
      <c r="L817" s="6" t="str">
        <f>OBV!H817</f>
        <v>BEARISH DIVERGENCE</v>
      </c>
      <c r="M817" s="8">
        <f t="shared" si="120"/>
        <v>25</v>
      </c>
      <c r="N817" s="8">
        <f t="shared" si="121"/>
        <v>100</v>
      </c>
      <c r="O817" s="8">
        <f t="shared" si="122"/>
        <v>0</v>
      </c>
      <c r="P817" s="8">
        <f t="shared" si="123"/>
        <v>33</v>
      </c>
      <c r="Q817" s="9">
        <f t="shared" si="124"/>
        <v>48.7</v>
      </c>
      <c r="R817" s="9">
        <f t="shared" si="125"/>
        <v>33.25</v>
      </c>
      <c r="S817" s="9">
        <f t="shared" si="126"/>
        <v>33.6</v>
      </c>
      <c r="T817" s="9">
        <f t="shared" si="127"/>
        <v>39.5</v>
      </c>
      <c r="U817" s="8">
        <f t="shared" si="128"/>
        <v>38.516666666666673</v>
      </c>
      <c r="V817" s="8">
        <f t="shared" si="129"/>
        <v>38.762500000000003</v>
      </c>
    </row>
    <row r="818" spans="1:22" ht="13.5" x14ac:dyDescent="0.25">
      <c r="A818" s="3">
        <f>RSI!A818</f>
        <v>43193</v>
      </c>
      <c r="B818" s="2">
        <f>RSI!B818</f>
        <v>36.858199999999997</v>
      </c>
      <c r="C818" s="2">
        <f>RSI!I818</f>
        <v>43.6152477799873</v>
      </c>
      <c r="D818" s="2">
        <f>MACD!E818</f>
        <v>-7.7381368971998654E-2</v>
      </c>
      <c r="E818" s="2">
        <f>MACD!F818</f>
        <v>-7.0037394459689678E-2</v>
      </c>
      <c r="F818" s="2">
        <f>'Moving Avg'!D818</f>
        <v>36.858199999999997</v>
      </c>
      <c r="G818" s="2">
        <f>'Moving Avg'!F818</f>
        <v>36.998250000000006</v>
      </c>
      <c r="H818" s="2">
        <f>'Moving Avg'!G818</f>
        <v>38.201147999999982</v>
      </c>
      <c r="I818" s="2">
        <f>'Moving Avg'!H818</f>
        <v>37.673062499999972</v>
      </c>
      <c r="J818" s="6" t="str">
        <f>OBV!F818</f>
        <v>BEARISH</v>
      </c>
      <c r="K818" s="6" t="str">
        <f>OBV!G818</f>
        <v>STRONG</v>
      </c>
      <c r="L818" s="6" t="str">
        <f>OBV!H818</f>
        <v>CONFIRMED BEARISH</v>
      </c>
      <c r="M818" s="8">
        <f t="shared" si="120"/>
        <v>25</v>
      </c>
      <c r="N818" s="8">
        <f t="shared" si="121"/>
        <v>45</v>
      </c>
      <c r="O818" s="8">
        <f t="shared" si="122"/>
        <v>0</v>
      </c>
      <c r="P818" s="8">
        <f t="shared" si="123"/>
        <v>33</v>
      </c>
      <c r="Q818" s="9">
        <f t="shared" si="124"/>
        <v>29.45</v>
      </c>
      <c r="R818" s="9">
        <f t="shared" si="125"/>
        <v>22.25</v>
      </c>
      <c r="S818" s="9">
        <f t="shared" si="126"/>
        <v>25.35</v>
      </c>
      <c r="T818" s="9">
        <f t="shared" si="127"/>
        <v>25.75</v>
      </c>
      <c r="U818" s="8">
        <f t="shared" si="128"/>
        <v>25.683333333333337</v>
      </c>
      <c r="V818" s="8">
        <f t="shared" si="129"/>
        <v>25.700000000000003</v>
      </c>
    </row>
    <row r="819" spans="1:22" ht="13.5" x14ac:dyDescent="0.25">
      <c r="A819" s="3">
        <f>RSI!A819</f>
        <v>43194</v>
      </c>
      <c r="B819" s="2">
        <f>RSI!B819</f>
        <v>36.445799999999998</v>
      </c>
      <c r="C819" s="2">
        <f>RSI!I819</f>
        <v>38.736104749917317</v>
      </c>
      <c r="D819" s="2">
        <f>MACD!E819</f>
        <v>-2.5925756947899004E-2</v>
      </c>
      <c r="E819" s="2">
        <f>MACD!F819</f>
        <v>-6.1215066957331546E-2</v>
      </c>
      <c r="F819" s="2">
        <f>'Moving Avg'!D819</f>
        <v>36.775719999999993</v>
      </c>
      <c r="G819" s="2">
        <f>'Moving Avg'!F819</f>
        <v>36.950295000000004</v>
      </c>
      <c r="H819" s="2">
        <f>'Moving Avg'!G819</f>
        <v>38.086055999999978</v>
      </c>
      <c r="I819" s="2">
        <f>'Moving Avg'!H819</f>
        <v>37.678252499999978</v>
      </c>
      <c r="J819" s="6" t="str">
        <f>OBV!F819</f>
        <v>BEARISH</v>
      </c>
      <c r="K819" s="6" t="str">
        <f>OBV!G819</f>
        <v>NEUTRAL</v>
      </c>
      <c r="L819" s="6" t="str">
        <f>OBV!H819</f>
        <v>CONFIRMED BEARISH</v>
      </c>
      <c r="M819" s="8">
        <f t="shared" si="120"/>
        <v>25</v>
      </c>
      <c r="N819" s="8">
        <f t="shared" si="121"/>
        <v>0</v>
      </c>
      <c r="O819" s="8">
        <f t="shared" si="122"/>
        <v>0</v>
      </c>
      <c r="P819" s="8">
        <f t="shared" si="123"/>
        <v>16.5</v>
      </c>
      <c r="Q819" s="9">
        <f t="shared" si="124"/>
        <v>11.225</v>
      </c>
      <c r="R819" s="9">
        <f t="shared" si="125"/>
        <v>9.125</v>
      </c>
      <c r="S819" s="9">
        <f t="shared" si="126"/>
        <v>11.175000000000001</v>
      </c>
      <c r="T819" s="9">
        <f t="shared" si="127"/>
        <v>10.375</v>
      </c>
      <c r="U819" s="8">
        <f t="shared" si="128"/>
        <v>10.508333333333335</v>
      </c>
      <c r="V819" s="8">
        <f t="shared" si="129"/>
        <v>10.475000000000001</v>
      </c>
    </row>
    <row r="820" spans="1:22" ht="13.5" x14ac:dyDescent="0.25">
      <c r="A820" s="3">
        <f>RSI!A820</f>
        <v>43195</v>
      </c>
      <c r="B820" s="2">
        <f>RSI!B820</f>
        <v>36.445799999999998</v>
      </c>
      <c r="C820" s="2">
        <f>RSI!I820</f>
        <v>38.736104749917317</v>
      </c>
      <c r="D820" s="2">
        <f>MACD!E820</f>
        <v>2.2335201269818583E-2</v>
      </c>
      <c r="E820" s="2">
        <f>MACD!F820</f>
        <v>-4.4505013311901521E-2</v>
      </c>
      <c r="F820" s="2">
        <f>'Moving Avg'!D820</f>
        <v>36.693239999999996</v>
      </c>
      <c r="G820" s="2">
        <f>'Moving Avg'!F820</f>
        <v>36.902340000000002</v>
      </c>
      <c r="H820" s="2">
        <f>'Moving Avg'!G820</f>
        <v>37.970963999999981</v>
      </c>
      <c r="I820" s="2">
        <f>'Moving Avg'!H820</f>
        <v>37.683442499999977</v>
      </c>
      <c r="J820" s="6" t="str">
        <f>OBV!F820</f>
        <v>BEARISH</v>
      </c>
      <c r="K820" s="6" t="str">
        <f>OBV!G820</f>
        <v>NEUTRAL</v>
      </c>
      <c r="L820" s="6" t="str">
        <f>OBV!H820</f>
        <v>CONFIRMED BEARISH</v>
      </c>
      <c r="M820" s="8">
        <f t="shared" si="120"/>
        <v>25</v>
      </c>
      <c r="N820" s="8">
        <f t="shared" si="121"/>
        <v>0</v>
      </c>
      <c r="O820" s="8">
        <f t="shared" si="122"/>
        <v>0</v>
      </c>
      <c r="P820" s="8">
        <f t="shared" si="123"/>
        <v>16.5</v>
      </c>
      <c r="Q820" s="9">
        <f t="shared" si="124"/>
        <v>11.225</v>
      </c>
      <c r="R820" s="9">
        <f t="shared" si="125"/>
        <v>9.125</v>
      </c>
      <c r="S820" s="9">
        <f t="shared" si="126"/>
        <v>11.175000000000001</v>
      </c>
      <c r="T820" s="9">
        <f t="shared" si="127"/>
        <v>10.375</v>
      </c>
      <c r="U820" s="8">
        <f t="shared" si="128"/>
        <v>10.508333333333335</v>
      </c>
      <c r="V820" s="8">
        <f t="shared" si="129"/>
        <v>10.475000000000001</v>
      </c>
    </row>
    <row r="821" spans="1:22" ht="13.5" x14ac:dyDescent="0.25">
      <c r="A821" s="3">
        <f>RSI!A821</f>
        <v>43196</v>
      </c>
      <c r="B821" s="2">
        <f>RSI!B821</f>
        <v>36.445799999999998</v>
      </c>
      <c r="C821" s="2">
        <f>RSI!I821</f>
        <v>38.736104749917317</v>
      </c>
      <c r="D821" s="2">
        <f>MACD!E821</f>
        <v>6.7543243163811439E-2</v>
      </c>
      <c r="E821" s="2">
        <f>MACD!F821</f>
        <v>-2.2095362016758931E-2</v>
      </c>
      <c r="F821" s="2">
        <f>'Moving Avg'!D821</f>
        <v>36.610759999999992</v>
      </c>
      <c r="G821" s="2">
        <f>'Moving Avg'!F821</f>
        <v>36.854384999999994</v>
      </c>
      <c r="H821" s="2">
        <f>'Moving Avg'!G821</f>
        <v>37.869299999999981</v>
      </c>
      <c r="I821" s="2">
        <f>'Moving Avg'!H821</f>
        <v>37.688632499999983</v>
      </c>
      <c r="J821" s="6" t="str">
        <f>OBV!F821</f>
        <v>BEARISH</v>
      </c>
      <c r="K821" s="6" t="str">
        <f>OBV!G821</f>
        <v>NEUTRAL</v>
      </c>
      <c r="L821" s="6" t="str">
        <f>OBV!H821</f>
        <v>CONFIRMED BEARISH</v>
      </c>
      <c r="M821" s="8">
        <f t="shared" si="120"/>
        <v>25</v>
      </c>
      <c r="N821" s="8">
        <f t="shared" si="121"/>
        <v>0</v>
      </c>
      <c r="O821" s="8">
        <f t="shared" si="122"/>
        <v>0</v>
      </c>
      <c r="P821" s="8">
        <f t="shared" si="123"/>
        <v>16.5</v>
      </c>
      <c r="Q821" s="9">
        <f t="shared" si="124"/>
        <v>11.225</v>
      </c>
      <c r="R821" s="9">
        <f t="shared" si="125"/>
        <v>9.125</v>
      </c>
      <c r="S821" s="9">
        <f t="shared" si="126"/>
        <v>11.175000000000001</v>
      </c>
      <c r="T821" s="9">
        <f t="shared" si="127"/>
        <v>10.375</v>
      </c>
      <c r="U821" s="8">
        <f t="shared" si="128"/>
        <v>10.508333333333335</v>
      </c>
      <c r="V821" s="8">
        <f t="shared" si="129"/>
        <v>10.475000000000001</v>
      </c>
    </row>
    <row r="822" spans="1:22" ht="13.5" x14ac:dyDescent="0.25">
      <c r="A822" s="3">
        <f>RSI!A822</f>
        <v>43200</v>
      </c>
      <c r="B822" s="2">
        <f>RSI!B822</f>
        <v>35.582599999999999</v>
      </c>
      <c r="C822" s="2">
        <f>RSI!I822</f>
        <v>29.97106006311482</v>
      </c>
      <c r="D822" s="2">
        <f>MACD!E822</f>
        <v>2.6157176600989374E-3</v>
      </c>
      <c r="E822" s="2">
        <f>MACD!F822</f>
        <v>-1.715314608138736E-2</v>
      </c>
      <c r="F822" s="2">
        <f>'Moving Avg'!D822</f>
        <v>36.355639999999994</v>
      </c>
      <c r="G822" s="2">
        <f>'Moving Avg'!F822</f>
        <v>36.763269999999991</v>
      </c>
      <c r="H822" s="2">
        <f>'Moving Avg'!G822</f>
        <v>37.743657999999975</v>
      </c>
      <c r="I822" s="2">
        <f>'Moving Avg'!H822</f>
        <v>37.689506499999979</v>
      </c>
      <c r="J822" s="6" t="str">
        <f>OBV!F822</f>
        <v>BEARISH</v>
      </c>
      <c r="K822" s="6" t="str">
        <f>OBV!G822</f>
        <v>NEUTRAL</v>
      </c>
      <c r="L822" s="6" t="str">
        <f>OBV!H822</f>
        <v>CONFIRMED BEARISH</v>
      </c>
      <c r="M822" s="8">
        <f t="shared" si="120"/>
        <v>50</v>
      </c>
      <c r="N822" s="8">
        <f t="shared" si="121"/>
        <v>0</v>
      </c>
      <c r="O822" s="8">
        <f t="shared" si="122"/>
        <v>0</v>
      </c>
      <c r="P822" s="8">
        <f t="shared" si="123"/>
        <v>16.5</v>
      </c>
      <c r="Q822" s="9">
        <f t="shared" si="124"/>
        <v>19.975000000000001</v>
      </c>
      <c r="R822" s="9">
        <f t="shared" si="125"/>
        <v>14.125</v>
      </c>
      <c r="S822" s="9">
        <f t="shared" si="126"/>
        <v>14.925000000000001</v>
      </c>
      <c r="T822" s="9">
        <f t="shared" si="127"/>
        <v>16.625</v>
      </c>
      <c r="U822" s="8">
        <f t="shared" si="128"/>
        <v>16.341666666666669</v>
      </c>
      <c r="V822" s="8">
        <f t="shared" si="129"/>
        <v>16.412500000000001</v>
      </c>
    </row>
    <row r="823" spans="1:22" ht="13.5" x14ac:dyDescent="0.25">
      <c r="A823" s="3">
        <f>RSI!A823</f>
        <v>43201</v>
      </c>
      <c r="B823" s="2">
        <f>RSI!B823</f>
        <v>36.445799999999998</v>
      </c>
      <c r="C823" s="2">
        <f>RSI!I823</f>
        <v>43.692231430882302</v>
      </c>
      <c r="D823" s="2">
        <f>MACD!E823</f>
        <v>3.1292833374735096E-2</v>
      </c>
      <c r="E823" s="2">
        <f>MACD!F823</f>
        <v>-7.4639501901628694E-3</v>
      </c>
      <c r="F823" s="2">
        <f>'Moving Avg'!D823</f>
        <v>36.273160000000004</v>
      </c>
      <c r="G823" s="2">
        <f>'Moving Avg'!F823</f>
        <v>36.724904999999993</v>
      </c>
      <c r="H823" s="2">
        <f>'Moving Avg'!G823</f>
        <v>37.635279999999973</v>
      </c>
      <c r="I823" s="2">
        <f>'Moving Avg'!H823</f>
        <v>37.694696499999978</v>
      </c>
      <c r="J823" s="6" t="str">
        <f>OBV!F823</f>
        <v>BULLISH</v>
      </c>
      <c r="K823" s="6" t="str">
        <f>OBV!G823</f>
        <v>NEUTRAL</v>
      </c>
      <c r="L823" s="6" t="str">
        <f>OBV!H823</f>
        <v>BULLISH DIVERGENCE</v>
      </c>
      <c r="M823" s="8">
        <f t="shared" si="120"/>
        <v>25</v>
      </c>
      <c r="N823" s="8">
        <f t="shared" si="121"/>
        <v>0</v>
      </c>
      <c r="O823" s="8">
        <f t="shared" si="122"/>
        <v>0</v>
      </c>
      <c r="P823" s="8">
        <f t="shared" si="123"/>
        <v>66.5</v>
      </c>
      <c r="Q823" s="9">
        <f t="shared" si="124"/>
        <v>18.725000000000001</v>
      </c>
      <c r="R823" s="9">
        <f t="shared" si="125"/>
        <v>21.625</v>
      </c>
      <c r="S823" s="9">
        <f t="shared" si="126"/>
        <v>33.674999999999997</v>
      </c>
      <c r="T823" s="9">
        <f t="shared" si="127"/>
        <v>22.875</v>
      </c>
      <c r="U823" s="8">
        <f t="shared" si="128"/>
        <v>24.675000000000001</v>
      </c>
      <c r="V823" s="8">
        <f t="shared" si="129"/>
        <v>24.225000000000001</v>
      </c>
    </row>
    <row r="824" spans="1:22" ht="13.5" x14ac:dyDescent="0.25">
      <c r="A824" s="3">
        <f>RSI!A824</f>
        <v>43202</v>
      </c>
      <c r="B824" s="2">
        <f>RSI!B824</f>
        <v>36.445799999999998</v>
      </c>
      <c r="C824" s="2">
        <f>RSI!I824</f>
        <v>43.692231430882302</v>
      </c>
      <c r="D824" s="2">
        <f>MACD!E824</f>
        <v>5.1266153853440244E-2</v>
      </c>
      <c r="E824" s="2">
        <f>MACD!F824</f>
        <v>4.2820706185577543E-3</v>
      </c>
      <c r="F824" s="2">
        <f>'Moving Avg'!D824</f>
        <v>36.273159999999997</v>
      </c>
      <c r="G824" s="2">
        <f>'Moving Avg'!F824</f>
        <v>36.688939999999988</v>
      </c>
      <c r="H824" s="2">
        <f>'Moving Avg'!G824</f>
        <v>37.526901999999978</v>
      </c>
      <c r="I824" s="2">
        <f>'Moving Avg'!H824</f>
        <v>37.699886499999984</v>
      </c>
      <c r="J824" s="6" t="str">
        <f>OBV!F824</f>
        <v>BULLISH</v>
      </c>
      <c r="K824" s="6" t="str">
        <f>OBV!G824</f>
        <v>NEUTRAL</v>
      </c>
      <c r="L824" s="6" t="str">
        <f>OBV!H824</f>
        <v>NEUTRAL</v>
      </c>
      <c r="M824" s="8">
        <f t="shared" si="120"/>
        <v>25</v>
      </c>
      <c r="N824" s="8">
        <f t="shared" si="121"/>
        <v>0</v>
      </c>
      <c r="O824" s="8">
        <f t="shared" si="122"/>
        <v>0</v>
      </c>
      <c r="P824" s="8">
        <f t="shared" si="123"/>
        <v>49.5</v>
      </c>
      <c r="Q824" s="9">
        <f t="shared" si="124"/>
        <v>16.175000000000001</v>
      </c>
      <c r="R824" s="9">
        <f t="shared" si="125"/>
        <v>17.375</v>
      </c>
      <c r="S824" s="9">
        <f t="shared" si="126"/>
        <v>26.025000000000002</v>
      </c>
      <c r="T824" s="9">
        <f t="shared" si="127"/>
        <v>18.625</v>
      </c>
      <c r="U824" s="8">
        <f t="shared" si="128"/>
        <v>19.858333333333334</v>
      </c>
      <c r="V824" s="8">
        <f t="shared" si="129"/>
        <v>19.55</v>
      </c>
    </row>
    <row r="825" spans="1:22" ht="13.5" x14ac:dyDescent="0.25">
      <c r="A825" s="3">
        <f>RSI!A825</f>
        <v>43203</v>
      </c>
      <c r="B825" s="2">
        <f>RSI!B825</f>
        <v>36.445799999999998</v>
      </c>
      <c r="C825" s="2">
        <f>RSI!I825</f>
        <v>43.692231430882302</v>
      </c>
      <c r="D825" s="2">
        <f>MACD!E825</f>
        <v>7.103025219028325E-2</v>
      </c>
      <c r="E825" s="2">
        <f>MACD!F825</f>
        <v>1.7631706932902856E-2</v>
      </c>
      <c r="F825" s="2">
        <f>'Moving Avg'!D825</f>
        <v>36.273159999999997</v>
      </c>
      <c r="G825" s="2">
        <f>'Moving Avg'!F825</f>
        <v>36.70859999999999</v>
      </c>
      <c r="H825" s="2">
        <f>'Moving Avg'!G825</f>
        <v>37.430991999999975</v>
      </c>
      <c r="I825" s="2">
        <f>'Moving Avg'!H825</f>
        <v>37.705076499999983</v>
      </c>
      <c r="J825" s="6" t="str">
        <f>OBV!F825</f>
        <v>BULLISH</v>
      </c>
      <c r="K825" s="6" t="str">
        <f>OBV!G825</f>
        <v>NEUTRAL</v>
      </c>
      <c r="L825" s="6" t="str">
        <f>OBV!H825</f>
        <v>NEUTRAL</v>
      </c>
      <c r="M825" s="8">
        <f t="shared" si="120"/>
        <v>25</v>
      </c>
      <c r="N825" s="8">
        <f t="shared" si="121"/>
        <v>0</v>
      </c>
      <c r="O825" s="8">
        <f t="shared" si="122"/>
        <v>0</v>
      </c>
      <c r="P825" s="8">
        <f t="shared" si="123"/>
        <v>49.5</v>
      </c>
      <c r="Q825" s="9">
        <f t="shared" si="124"/>
        <v>16.175000000000001</v>
      </c>
      <c r="R825" s="9">
        <f t="shared" si="125"/>
        <v>17.375</v>
      </c>
      <c r="S825" s="9">
        <f t="shared" si="126"/>
        <v>26.025000000000002</v>
      </c>
      <c r="T825" s="9">
        <f t="shared" si="127"/>
        <v>18.625</v>
      </c>
      <c r="U825" s="8">
        <f t="shared" si="128"/>
        <v>19.858333333333334</v>
      </c>
      <c r="V825" s="8">
        <f t="shared" si="129"/>
        <v>19.55</v>
      </c>
    </row>
    <row r="826" spans="1:22" ht="13.5" x14ac:dyDescent="0.25">
      <c r="A826" s="3">
        <f>RSI!A826</f>
        <v>43206</v>
      </c>
      <c r="B826" s="2">
        <f>RSI!B826</f>
        <v>35.352400000000003</v>
      </c>
      <c r="C826" s="2">
        <f>RSI!I826</f>
        <v>33.353327643162189</v>
      </c>
      <c r="D826" s="2">
        <f>MACD!E826</f>
        <v>0.17139779074831551</v>
      </c>
      <c r="E826" s="2">
        <f>MACD!F826</f>
        <v>4.8384923695985391E-2</v>
      </c>
      <c r="F826" s="2">
        <f>'Moving Avg'!D826</f>
        <v>36.054479999999998</v>
      </c>
      <c r="G826" s="2">
        <f>'Moving Avg'!F826</f>
        <v>36.619879999999995</v>
      </c>
      <c r="H826" s="2">
        <f>'Moving Avg'!G826</f>
        <v>37.313213999999974</v>
      </c>
      <c r="I826" s="2">
        <f>'Moving Avg'!H826</f>
        <v>37.710090499999986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  <c r="M826" s="8">
        <f t="shared" si="120"/>
        <v>25</v>
      </c>
      <c r="N826" s="8">
        <f t="shared" si="121"/>
        <v>0</v>
      </c>
      <c r="O826" s="8">
        <f t="shared" si="122"/>
        <v>0</v>
      </c>
      <c r="P826" s="8">
        <f t="shared" si="123"/>
        <v>16.5</v>
      </c>
      <c r="Q826" s="9">
        <f t="shared" si="124"/>
        <v>11.225</v>
      </c>
      <c r="R826" s="9">
        <f t="shared" si="125"/>
        <v>9.125</v>
      </c>
      <c r="S826" s="9">
        <f t="shared" si="126"/>
        <v>11.175000000000001</v>
      </c>
      <c r="T826" s="9">
        <f t="shared" si="127"/>
        <v>10.375</v>
      </c>
      <c r="U826" s="8">
        <f t="shared" si="128"/>
        <v>10.508333333333335</v>
      </c>
      <c r="V826" s="8">
        <f t="shared" si="129"/>
        <v>10.475000000000001</v>
      </c>
    </row>
    <row r="827" spans="1:22" ht="13.5" x14ac:dyDescent="0.25">
      <c r="A827" s="3">
        <f>RSI!A827</f>
        <v>43207</v>
      </c>
      <c r="B827" s="2">
        <f>RSI!B827</f>
        <v>35.342799999999997</v>
      </c>
      <c r="C827" s="2">
        <f>RSI!I827</f>
        <v>33.27886890496481</v>
      </c>
      <c r="D827" s="2">
        <f>MACD!E827</f>
        <v>0.26595130055021343</v>
      </c>
      <c r="E827" s="2">
        <f>MACD!F827</f>
        <v>9.1898199066830999E-2</v>
      </c>
      <c r="F827" s="2">
        <f>'Moving Avg'!D827</f>
        <v>36.006520000000002</v>
      </c>
      <c r="G827" s="2">
        <f>'Moving Avg'!F827</f>
        <v>36.531159999999993</v>
      </c>
      <c r="H827" s="2">
        <f>'Moving Avg'!G827</f>
        <v>37.195243999999981</v>
      </c>
      <c r="I827" s="2">
        <f>'Moving Avg'!H827</f>
        <v>37.719795499999989</v>
      </c>
      <c r="J827" s="6" t="str">
        <f>OBV!F827</f>
        <v>BEARISH</v>
      </c>
      <c r="K827" s="6" t="str">
        <f>OBV!G827</f>
        <v>STRONG</v>
      </c>
      <c r="L827" s="6" t="str">
        <f>OBV!H827</f>
        <v>CONFIRMED BEARISH</v>
      </c>
      <c r="M827" s="8">
        <f t="shared" si="120"/>
        <v>25</v>
      </c>
      <c r="N827" s="8">
        <f t="shared" si="121"/>
        <v>0</v>
      </c>
      <c r="O827" s="8">
        <f t="shared" si="122"/>
        <v>0</v>
      </c>
      <c r="P827" s="8">
        <f t="shared" si="123"/>
        <v>33</v>
      </c>
      <c r="Q827" s="9">
        <f t="shared" si="124"/>
        <v>13.7</v>
      </c>
      <c r="R827" s="9">
        <f t="shared" si="125"/>
        <v>13.25</v>
      </c>
      <c r="S827" s="9">
        <f t="shared" si="126"/>
        <v>18.600000000000001</v>
      </c>
      <c r="T827" s="9">
        <f t="shared" si="127"/>
        <v>14.5</v>
      </c>
      <c r="U827" s="8">
        <f t="shared" si="128"/>
        <v>15.183333333333332</v>
      </c>
      <c r="V827" s="8">
        <f t="shared" si="129"/>
        <v>15.012499999999999</v>
      </c>
    </row>
    <row r="828" spans="1:22" ht="13.5" x14ac:dyDescent="0.25">
      <c r="A828" s="3">
        <f>RSI!A828</f>
        <v>43208</v>
      </c>
      <c r="B828" s="2">
        <f>RSI!B828</f>
        <v>35.342799999999997</v>
      </c>
      <c r="C828" s="2">
        <f>RSI!I828</f>
        <v>33.27886890496481</v>
      </c>
      <c r="D828" s="2">
        <f>MACD!E828</f>
        <v>0.3542704173403024</v>
      </c>
      <c r="E828" s="2">
        <f>MACD!F828</f>
        <v>0.14437264272152528</v>
      </c>
      <c r="F828" s="2">
        <f>'Moving Avg'!D828</f>
        <v>35.785919999999997</v>
      </c>
      <c r="G828" s="2">
        <f>'Moving Avg'!F828</f>
        <v>36.442439999999998</v>
      </c>
      <c r="H828" s="2">
        <f>'Moving Avg'!G828</f>
        <v>37.102017999999973</v>
      </c>
      <c r="I828" s="2">
        <f>'Moving Avg'!H828</f>
        <v>37.729362499999993</v>
      </c>
      <c r="J828" s="6" t="str">
        <f>OBV!F828</f>
        <v>BEARISH</v>
      </c>
      <c r="K828" s="6" t="str">
        <f>OBV!G828</f>
        <v>STRONG</v>
      </c>
      <c r="L828" s="6" t="str">
        <f>OBV!H828</f>
        <v>CONFIRMED BEARISH</v>
      </c>
      <c r="M828" s="8">
        <f t="shared" si="120"/>
        <v>25</v>
      </c>
      <c r="N828" s="8">
        <f t="shared" si="121"/>
        <v>0</v>
      </c>
      <c r="O828" s="8">
        <f t="shared" si="122"/>
        <v>0</v>
      </c>
      <c r="P828" s="8">
        <f t="shared" si="123"/>
        <v>33</v>
      </c>
      <c r="Q828" s="9">
        <f t="shared" si="124"/>
        <v>13.7</v>
      </c>
      <c r="R828" s="9">
        <f t="shared" si="125"/>
        <v>13.25</v>
      </c>
      <c r="S828" s="9">
        <f t="shared" si="126"/>
        <v>18.600000000000001</v>
      </c>
      <c r="T828" s="9">
        <f t="shared" si="127"/>
        <v>14.5</v>
      </c>
      <c r="U828" s="8">
        <f t="shared" si="128"/>
        <v>15.183333333333332</v>
      </c>
      <c r="V828" s="8">
        <f t="shared" si="129"/>
        <v>15.012499999999999</v>
      </c>
    </row>
    <row r="829" spans="1:22" ht="13.5" x14ac:dyDescent="0.25">
      <c r="A829" s="3">
        <f>RSI!A829</f>
        <v>43209</v>
      </c>
      <c r="B829" s="2">
        <f>RSI!B829</f>
        <v>35.342799999999997</v>
      </c>
      <c r="C829" s="2">
        <f>RSI!I829</f>
        <v>33.27886890496481</v>
      </c>
      <c r="D829" s="2">
        <f>MACD!E829</f>
        <v>0.37325239867338666</v>
      </c>
      <c r="E829" s="2">
        <f>MACD!F829</f>
        <v>0.19014859391189756</v>
      </c>
      <c r="F829" s="2">
        <f>'Moving Avg'!D829</f>
        <v>35.56532</v>
      </c>
      <c r="G829" s="2">
        <f>'Moving Avg'!F829</f>
        <v>36.353720000000003</v>
      </c>
      <c r="H829" s="2">
        <f>'Moving Avg'!G829</f>
        <v>37.032769999999971</v>
      </c>
      <c r="I829" s="2">
        <f>'Moving Avg'!H829</f>
        <v>37.735846999999993</v>
      </c>
      <c r="J829" s="6" t="str">
        <f>OBV!F829</f>
        <v>BEARISH</v>
      </c>
      <c r="K829" s="6" t="str">
        <f>OBV!G829</f>
        <v>STRONG</v>
      </c>
      <c r="L829" s="6" t="str">
        <f>OBV!H829</f>
        <v>CONFIRMED BEARISH</v>
      </c>
      <c r="M829" s="8">
        <f t="shared" si="120"/>
        <v>25</v>
      </c>
      <c r="N829" s="8">
        <f t="shared" si="121"/>
        <v>0</v>
      </c>
      <c r="O829" s="8">
        <f t="shared" si="122"/>
        <v>0</v>
      </c>
      <c r="P829" s="8">
        <f t="shared" si="123"/>
        <v>33</v>
      </c>
      <c r="Q829" s="9">
        <f t="shared" si="124"/>
        <v>13.7</v>
      </c>
      <c r="R829" s="9">
        <f t="shared" si="125"/>
        <v>13.25</v>
      </c>
      <c r="S829" s="9">
        <f t="shared" si="126"/>
        <v>18.600000000000001</v>
      </c>
      <c r="T829" s="9">
        <f t="shared" si="127"/>
        <v>14.5</v>
      </c>
      <c r="U829" s="8">
        <f t="shared" si="128"/>
        <v>15.183333333333332</v>
      </c>
      <c r="V829" s="8">
        <f t="shared" si="129"/>
        <v>15.012499999999999</v>
      </c>
    </row>
    <row r="830" spans="1:22" ht="13.5" x14ac:dyDescent="0.25">
      <c r="A830" s="3">
        <f>RSI!A830</f>
        <v>43210</v>
      </c>
      <c r="B830" s="2">
        <f>RSI!B830</f>
        <v>35.342799999999997</v>
      </c>
      <c r="C830" s="2">
        <f>RSI!I830</f>
        <v>33.27886890496481</v>
      </c>
      <c r="D830" s="2">
        <f>MACD!E830</f>
        <v>0.39644053335118201</v>
      </c>
      <c r="E830" s="2">
        <f>MACD!F830</f>
        <v>0.23140698179975444</v>
      </c>
      <c r="F830" s="2">
        <f>'Moving Avg'!D830</f>
        <v>35.344719999999995</v>
      </c>
      <c r="G830" s="2">
        <f>'Moving Avg'!F830</f>
        <v>36.265000000000001</v>
      </c>
      <c r="H830" s="2">
        <f>'Moving Avg'!G830</f>
        <v>36.986731999999968</v>
      </c>
      <c r="I830" s="2">
        <f>'Moving Avg'!H830</f>
        <v>37.741410999999992</v>
      </c>
      <c r="J830" s="6" t="str">
        <f>OBV!F830</f>
        <v>BEARISH</v>
      </c>
      <c r="K830" s="6" t="str">
        <f>OBV!G830</f>
        <v>STRONG</v>
      </c>
      <c r="L830" s="6" t="str">
        <f>OBV!H830</f>
        <v>CONFIRMED BEARISH</v>
      </c>
      <c r="M830" s="8">
        <f t="shared" si="120"/>
        <v>25</v>
      </c>
      <c r="N830" s="8">
        <f t="shared" si="121"/>
        <v>0</v>
      </c>
      <c r="O830" s="8">
        <f t="shared" si="122"/>
        <v>0</v>
      </c>
      <c r="P830" s="8">
        <f t="shared" si="123"/>
        <v>33</v>
      </c>
      <c r="Q830" s="9">
        <f t="shared" si="124"/>
        <v>13.7</v>
      </c>
      <c r="R830" s="9">
        <f t="shared" si="125"/>
        <v>13.25</v>
      </c>
      <c r="S830" s="9">
        <f t="shared" si="126"/>
        <v>18.600000000000001</v>
      </c>
      <c r="T830" s="9">
        <f t="shared" si="127"/>
        <v>14.5</v>
      </c>
      <c r="U830" s="8">
        <f t="shared" si="128"/>
        <v>15.183333333333332</v>
      </c>
      <c r="V830" s="8">
        <f t="shared" si="129"/>
        <v>15.012499999999999</v>
      </c>
    </row>
    <row r="831" spans="1:22" ht="13.5" x14ac:dyDescent="0.25">
      <c r="A831" s="3">
        <f>RSI!A831</f>
        <v>43213</v>
      </c>
      <c r="B831" s="2">
        <f>RSI!B831</f>
        <v>34.287799999999997</v>
      </c>
      <c r="C831" s="2">
        <f>RSI!I831</f>
        <v>25.021955785072478</v>
      </c>
      <c r="D831" s="2">
        <f>MACD!E831</f>
        <v>0.50080798321724274</v>
      </c>
      <c r="E831" s="2">
        <f>MACD!F831</f>
        <v>0.2852871820832521</v>
      </c>
      <c r="F831" s="2">
        <f>'Moving Avg'!D831</f>
        <v>35.131799999999998</v>
      </c>
      <c r="G831" s="2">
        <f>'Moving Avg'!F831</f>
        <v>36.123530000000002</v>
      </c>
      <c r="H831" s="2">
        <f>'Moving Avg'!G831</f>
        <v>36.905399999999979</v>
      </c>
      <c r="I831" s="2">
        <f>'Moving Avg'!H831</f>
        <v>37.741699999999994</v>
      </c>
      <c r="J831" s="6" t="str">
        <f>OBV!F831</f>
        <v>BEARISH</v>
      </c>
      <c r="K831" s="6" t="str">
        <f>OBV!G831</f>
        <v>STRONG</v>
      </c>
      <c r="L831" s="6" t="str">
        <f>OBV!H831</f>
        <v>CONFIRMED BEARISH</v>
      </c>
      <c r="M831" s="8">
        <f t="shared" si="120"/>
        <v>50</v>
      </c>
      <c r="N831" s="8">
        <f t="shared" si="121"/>
        <v>0</v>
      </c>
      <c r="O831" s="8">
        <f t="shared" si="122"/>
        <v>0</v>
      </c>
      <c r="P831" s="8">
        <f t="shared" si="123"/>
        <v>33</v>
      </c>
      <c r="Q831" s="9">
        <f t="shared" si="124"/>
        <v>22.45</v>
      </c>
      <c r="R831" s="9">
        <f t="shared" si="125"/>
        <v>18.25</v>
      </c>
      <c r="S831" s="9">
        <f t="shared" si="126"/>
        <v>22.35</v>
      </c>
      <c r="T831" s="9">
        <f t="shared" si="127"/>
        <v>20.75</v>
      </c>
      <c r="U831" s="8">
        <f t="shared" si="128"/>
        <v>21.016666666666669</v>
      </c>
      <c r="V831" s="8">
        <f t="shared" si="129"/>
        <v>20.950000000000003</v>
      </c>
    </row>
    <row r="832" spans="1:22" ht="13.5" x14ac:dyDescent="0.25">
      <c r="A832" s="3">
        <f>RSI!A832</f>
        <v>43214</v>
      </c>
      <c r="B832" s="2">
        <f>RSI!B832</f>
        <v>34.287799999999997</v>
      </c>
      <c r="C832" s="2">
        <f>RSI!I832</f>
        <v>25.021955785072478</v>
      </c>
      <c r="D832" s="2">
        <f>MACD!E832</f>
        <v>0.46866273187906415</v>
      </c>
      <c r="E832" s="2">
        <f>MACD!F832</f>
        <v>0.32196229204241456</v>
      </c>
      <c r="F832" s="2">
        <f>'Moving Avg'!D832</f>
        <v>34.9208</v>
      </c>
      <c r="G832" s="2">
        <f>'Moving Avg'!F832</f>
        <v>36.037690000000005</v>
      </c>
      <c r="H832" s="2">
        <f>'Moving Avg'!G832</f>
        <v>36.824067999999976</v>
      </c>
      <c r="I832" s="2">
        <f>'Moving Avg'!H832</f>
        <v>37.742909499999989</v>
      </c>
      <c r="J832" s="6" t="str">
        <f>OBV!F832</f>
        <v>BEARISH</v>
      </c>
      <c r="K832" s="6" t="str">
        <f>OBV!G832</f>
        <v>STRONG</v>
      </c>
      <c r="L832" s="6" t="str">
        <f>OBV!H832</f>
        <v>CONFIRMED BEARISH</v>
      </c>
      <c r="M832" s="8">
        <f t="shared" si="120"/>
        <v>50</v>
      </c>
      <c r="N832" s="8">
        <f t="shared" si="121"/>
        <v>0</v>
      </c>
      <c r="O832" s="8">
        <f t="shared" si="122"/>
        <v>0</v>
      </c>
      <c r="P832" s="8">
        <f t="shared" si="123"/>
        <v>33</v>
      </c>
      <c r="Q832" s="9">
        <f t="shared" si="124"/>
        <v>22.45</v>
      </c>
      <c r="R832" s="9">
        <f t="shared" si="125"/>
        <v>18.25</v>
      </c>
      <c r="S832" s="9">
        <f t="shared" si="126"/>
        <v>22.35</v>
      </c>
      <c r="T832" s="9">
        <f t="shared" si="127"/>
        <v>20.75</v>
      </c>
      <c r="U832" s="8">
        <f t="shared" si="128"/>
        <v>21.016666666666669</v>
      </c>
      <c r="V832" s="8">
        <f t="shared" si="129"/>
        <v>20.950000000000003</v>
      </c>
    </row>
    <row r="833" spans="1:22" ht="13.5" x14ac:dyDescent="0.25">
      <c r="A833" s="3">
        <f>RSI!A833</f>
        <v>43215</v>
      </c>
      <c r="B833" s="2">
        <f>RSI!B833</f>
        <v>33.328699999999998</v>
      </c>
      <c r="C833" s="2">
        <f>RSI!I833</f>
        <v>19.833583364857589</v>
      </c>
      <c r="D833" s="2">
        <f>MACD!E833</f>
        <v>0.656736820068474</v>
      </c>
      <c r="E833" s="2">
        <f>MACD!F833</f>
        <v>0.38891719764762644</v>
      </c>
      <c r="F833" s="2">
        <f>'Moving Avg'!D833</f>
        <v>34.517980000000001</v>
      </c>
      <c r="G833" s="2">
        <f>'Moving Avg'!F833</f>
        <v>35.858815</v>
      </c>
      <c r="H833" s="2">
        <f>'Moving Avg'!G833</f>
        <v>36.723553999999979</v>
      </c>
      <c r="I833" s="2">
        <f>'Moving Avg'!H833</f>
        <v>37.739323499999998</v>
      </c>
      <c r="J833" s="6" t="str">
        <f>OBV!F833</f>
        <v>BEARISH</v>
      </c>
      <c r="K833" s="6" t="str">
        <f>OBV!G833</f>
        <v>STRONG</v>
      </c>
      <c r="L833" s="6" t="str">
        <f>OBV!H833</f>
        <v>CONFIRMED BEARISH</v>
      </c>
      <c r="M833" s="8">
        <f t="shared" si="120"/>
        <v>50</v>
      </c>
      <c r="N833" s="8">
        <f t="shared" si="121"/>
        <v>0</v>
      </c>
      <c r="O833" s="8">
        <f t="shared" si="122"/>
        <v>0</v>
      </c>
      <c r="P833" s="8">
        <f t="shared" si="123"/>
        <v>33</v>
      </c>
      <c r="Q833" s="9">
        <f t="shared" si="124"/>
        <v>22.45</v>
      </c>
      <c r="R833" s="9">
        <f t="shared" si="125"/>
        <v>18.25</v>
      </c>
      <c r="S833" s="9">
        <f t="shared" si="126"/>
        <v>22.35</v>
      </c>
      <c r="T833" s="9">
        <f t="shared" si="127"/>
        <v>20.75</v>
      </c>
      <c r="U833" s="8">
        <f t="shared" si="128"/>
        <v>21.016666666666669</v>
      </c>
      <c r="V833" s="8">
        <f t="shared" si="129"/>
        <v>20.950000000000003</v>
      </c>
    </row>
    <row r="834" spans="1:22" ht="13.5" x14ac:dyDescent="0.25">
      <c r="A834" s="3">
        <f>RSI!A834</f>
        <v>43216</v>
      </c>
      <c r="B834" s="2">
        <f>RSI!B834</f>
        <v>32.331299999999999</v>
      </c>
      <c r="C834" s="2">
        <f>RSI!I834</f>
        <v>16.095810573247448</v>
      </c>
      <c r="D834" s="2">
        <f>MACD!E834</f>
        <v>0.90600812198247382</v>
      </c>
      <c r="E834" s="2">
        <f>MACD!F834</f>
        <v>0.49233538251459597</v>
      </c>
      <c r="F834" s="2">
        <f>'Moving Avg'!D834</f>
        <v>33.915679999999995</v>
      </c>
      <c r="G834" s="2">
        <f>'Moving Avg'!F834</f>
        <v>35.632469999999998</v>
      </c>
      <c r="H834" s="2">
        <f>'Moving Avg'!G834</f>
        <v>36.603859999999976</v>
      </c>
      <c r="I834" s="2">
        <f>'Moving Avg'!H834</f>
        <v>37.730750499999992</v>
      </c>
      <c r="J834" s="6" t="str">
        <f>OBV!F834</f>
        <v>BEARISH</v>
      </c>
      <c r="K834" s="6" t="str">
        <f>OBV!G834</f>
        <v>STRONG</v>
      </c>
      <c r="L834" s="6" t="str">
        <f>OBV!H834</f>
        <v>CONFIRMED BEARISH</v>
      </c>
      <c r="M834" s="8">
        <f t="shared" ref="M834:M897" si="130">IF(C834&lt;30,50, IF(C834&gt;70, 0, 25))</f>
        <v>50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0</v>
      </c>
      <c r="P834" s="8">
        <f t="shared" ref="P834:P897" si="133">IF(L834="confirmed bullish", 34, IF(L834="bullish divergence",17, 0))+IF(J834="bullish",33,IF(J834="bearish",0,16.5))+IF(K834="strong",33,IF(K834="weak",0,16.5))</f>
        <v>33</v>
      </c>
      <c r="Q834" s="9">
        <f t="shared" si="124"/>
        <v>22.45</v>
      </c>
      <c r="R834" s="9">
        <f t="shared" si="125"/>
        <v>18.25</v>
      </c>
      <c r="S834" s="9">
        <f t="shared" si="126"/>
        <v>22.35</v>
      </c>
      <c r="T834" s="9">
        <f t="shared" si="127"/>
        <v>20.75</v>
      </c>
      <c r="U834" s="8">
        <f t="shared" si="128"/>
        <v>21.016666666666669</v>
      </c>
      <c r="V834" s="8">
        <f t="shared" si="129"/>
        <v>20.950000000000003</v>
      </c>
    </row>
    <row r="835" spans="1:22" ht="13.5" x14ac:dyDescent="0.25">
      <c r="A835" s="3">
        <f>RSI!A835</f>
        <v>43217</v>
      </c>
      <c r="B835" s="2">
        <f>RSI!B835</f>
        <v>32.331299999999999</v>
      </c>
      <c r="C835" s="2">
        <f>RSI!I835</f>
        <v>16.095810573247448</v>
      </c>
      <c r="D835" s="2">
        <f>MACD!E835</f>
        <v>1.1378701605534687</v>
      </c>
      <c r="E835" s="2">
        <f>MACD!F835</f>
        <v>0.62144233812237049</v>
      </c>
      <c r="F835" s="2">
        <f>'Moving Avg'!D835</f>
        <v>33.313379999999995</v>
      </c>
      <c r="G835" s="2">
        <f>'Moving Avg'!F835</f>
        <v>35.406124999999996</v>
      </c>
      <c r="H835" s="2">
        <f>'Moving Avg'!G835</f>
        <v>36.484165999999981</v>
      </c>
      <c r="I835" s="2">
        <f>'Moving Avg'!H835</f>
        <v>37.717562999999984</v>
      </c>
      <c r="J835" s="6" t="str">
        <f>OBV!F835</f>
        <v>BEARISH</v>
      </c>
      <c r="K835" s="6" t="str">
        <f>OBV!G835</f>
        <v>STRONG</v>
      </c>
      <c r="L835" s="6" t="str">
        <f>OBV!H835</f>
        <v>CONFIRMED BEARISH</v>
      </c>
      <c r="M835" s="8">
        <f t="shared" si="130"/>
        <v>50</v>
      </c>
      <c r="N835" s="8">
        <f t="shared" si="131"/>
        <v>0</v>
      </c>
      <c r="O835" s="8">
        <f t="shared" si="132"/>
        <v>0</v>
      </c>
      <c r="P835" s="8">
        <f t="shared" si="133"/>
        <v>33</v>
      </c>
      <c r="Q835" s="9">
        <f t="shared" ref="Q835:Q898" si="134">0.35*M835+N835*0.35+O835*0.15+P835*0.15</f>
        <v>22.45</v>
      </c>
      <c r="R835" s="9">
        <f t="shared" ref="R835:R898" si="135">M835*0.2+N835*0.2+O835*0.35+P835*0.25</f>
        <v>18.25</v>
      </c>
      <c r="S835" s="9">
        <f t="shared" ref="S835:S898" si="136">M835*0.15+N835*0.15+O835*0.25+P835*0.45</f>
        <v>22.35</v>
      </c>
      <c r="T835" s="9">
        <f t="shared" ref="T835:T898" si="137">0.25*SUM(M835:P835)</f>
        <v>20.75</v>
      </c>
      <c r="U835" s="8">
        <f t="shared" ref="U835:U898" si="138">SUM(Q835:S835)/3</f>
        <v>21.016666666666669</v>
      </c>
      <c r="V835" s="8">
        <f t="shared" ref="V835:V898" si="139">SUM(Q835:T835)/4</f>
        <v>20.950000000000003</v>
      </c>
    </row>
    <row r="836" spans="1:22" ht="13.5" x14ac:dyDescent="0.25">
      <c r="A836" s="3">
        <f>RSI!A836</f>
        <v>43220</v>
      </c>
      <c r="B836" s="2">
        <f>RSI!B836</f>
        <v>32.331299999999999</v>
      </c>
      <c r="C836" s="2">
        <f>RSI!I836</f>
        <v>16.095810573247448</v>
      </c>
      <c r="D836" s="2">
        <f>MACD!E836</f>
        <v>1.1852347758378272</v>
      </c>
      <c r="E836" s="2">
        <f>MACD!F836</f>
        <v>0.73420082566546185</v>
      </c>
      <c r="F836" s="2">
        <f>'Moving Avg'!D836</f>
        <v>32.922080000000001</v>
      </c>
      <c r="G836" s="2">
        <f>'Moving Avg'!F836</f>
        <v>35.179780000000008</v>
      </c>
      <c r="H836" s="2">
        <f>'Moving Avg'!G836</f>
        <v>36.37329399999998</v>
      </c>
      <c r="I836" s="2">
        <f>'Moving Avg'!H836</f>
        <v>37.70437549999999</v>
      </c>
      <c r="J836" s="6" t="str">
        <f>OBV!F836</f>
        <v>BEARISH</v>
      </c>
      <c r="K836" s="6" t="str">
        <f>OBV!G836</f>
        <v>STRONG</v>
      </c>
      <c r="L836" s="6" t="str">
        <f>OBV!H836</f>
        <v>CONFIRMED BEARISH</v>
      </c>
      <c r="M836" s="8">
        <f t="shared" si="130"/>
        <v>50</v>
      </c>
      <c r="N836" s="8">
        <f t="shared" si="131"/>
        <v>0</v>
      </c>
      <c r="O836" s="8">
        <f t="shared" si="132"/>
        <v>0</v>
      </c>
      <c r="P836" s="8">
        <f t="shared" si="133"/>
        <v>33</v>
      </c>
      <c r="Q836" s="9">
        <f t="shared" si="134"/>
        <v>22.45</v>
      </c>
      <c r="R836" s="9">
        <f t="shared" si="135"/>
        <v>18.25</v>
      </c>
      <c r="S836" s="9">
        <f t="shared" si="136"/>
        <v>22.35</v>
      </c>
      <c r="T836" s="9">
        <f t="shared" si="137"/>
        <v>20.75</v>
      </c>
      <c r="U836" s="8">
        <f t="shared" si="138"/>
        <v>21.016666666666669</v>
      </c>
      <c r="V836" s="8">
        <f t="shared" si="139"/>
        <v>20.950000000000003</v>
      </c>
    </row>
    <row r="837" spans="1:22" ht="13.5" x14ac:dyDescent="0.25">
      <c r="A837" s="3">
        <f>RSI!A837</f>
        <v>43222</v>
      </c>
      <c r="B837" s="2">
        <f>RSI!B837</f>
        <v>33.290399999999998</v>
      </c>
      <c r="C837" s="2">
        <f>RSI!I837</f>
        <v>31.581595750846148</v>
      </c>
      <c r="D837" s="2">
        <f>MACD!E837</f>
        <v>1.1707439784014966</v>
      </c>
      <c r="E837" s="2">
        <f>MACD!F837</f>
        <v>0.8215094562126688</v>
      </c>
      <c r="F837" s="2">
        <f>'Moving Avg'!D837</f>
        <v>32.7226</v>
      </c>
      <c r="G837" s="2">
        <f>'Moving Avg'!F837</f>
        <v>35.001390000000008</v>
      </c>
      <c r="H837" s="2">
        <f>'Moving Avg'!G837</f>
        <v>36.281603999999987</v>
      </c>
      <c r="I837" s="2">
        <f>'Moving Avg'!H837</f>
        <v>37.69598349999999</v>
      </c>
      <c r="J837" s="6" t="str">
        <f>OBV!F837</f>
        <v>BEARISH</v>
      </c>
      <c r="K837" s="6" t="str">
        <f>OBV!G837</f>
        <v>STRONG</v>
      </c>
      <c r="L837" s="6" t="str">
        <f>OBV!H837</f>
        <v>CONFIRMED BEARISH</v>
      </c>
      <c r="M837" s="8">
        <f t="shared" si="130"/>
        <v>25</v>
      </c>
      <c r="N837" s="8">
        <f t="shared" si="131"/>
        <v>0</v>
      </c>
      <c r="O837" s="8">
        <f t="shared" si="132"/>
        <v>0</v>
      </c>
      <c r="P837" s="8">
        <f t="shared" si="133"/>
        <v>33</v>
      </c>
      <c r="Q837" s="9">
        <f t="shared" si="134"/>
        <v>13.7</v>
      </c>
      <c r="R837" s="9">
        <f t="shared" si="135"/>
        <v>13.25</v>
      </c>
      <c r="S837" s="9">
        <f t="shared" si="136"/>
        <v>18.600000000000001</v>
      </c>
      <c r="T837" s="9">
        <f t="shared" si="137"/>
        <v>14.5</v>
      </c>
      <c r="U837" s="8">
        <f t="shared" si="138"/>
        <v>15.183333333333332</v>
      </c>
      <c r="V837" s="8">
        <f t="shared" si="139"/>
        <v>15.012499999999999</v>
      </c>
    </row>
    <row r="838" spans="1:22" ht="13.5" x14ac:dyDescent="0.25">
      <c r="A838" s="3">
        <f>RSI!A838</f>
        <v>43223</v>
      </c>
      <c r="B838" s="2">
        <f>RSI!B838</f>
        <v>33.290399999999998</v>
      </c>
      <c r="C838" s="2">
        <f>RSI!I838</f>
        <v>31.581595750846148</v>
      </c>
      <c r="D838" s="2">
        <f>MACD!E838</f>
        <v>1.1694381515963741</v>
      </c>
      <c r="E838" s="2">
        <f>MACD!F838</f>
        <v>0.89109519528940995</v>
      </c>
      <c r="F838" s="2">
        <f>'Moving Avg'!D838</f>
        <v>32.714939999999999</v>
      </c>
      <c r="G838" s="2">
        <f>'Moving Avg'!F838</f>
        <v>34.823</v>
      </c>
      <c r="H838" s="2">
        <f>'Moving Avg'!G838</f>
        <v>36.189913999999995</v>
      </c>
      <c r="I838" s="2">
        <f>'Moving Avg'!H838</f>
        <v>37.68500199999999</v>
      </c>
      <c r="J838" s="6" t="str">
        <f>OBV!F838</f>
        <v>BEARISH</v>
      </c>
      <c r="K838" s="6" t="str">
        <f>OBV!G838</f>
        <v>STRONG</v>
      </c>
      <c r="L838" s="6" t="str">
        <f>OBV!H838</f>
        <v>CONFIRMED BEARISH</v>
      </c>
      <c r="M838" s="8">
        <f t="shared" si="130"/>
        <v>25</v>
      </c>
      <c r="N838" s="8">
        <f t="shared" si="131"/>
        <v>0</v>
      </c>
      <c r="O838" s="8">
        <f t="shared" si="132"/>
        <v>0</v>
      </c>
      <c r="P838" s="8">
        <f t="shared" si="133"/>
        <v>33</v>
      </c>
      <c r="Q838" s="9">
        <f t="shared" si="134"/>
        <v>13.7</v>
      </c>
      <c r="R838" s="9">
        <f t="shared" si="135"/>
        <v>13.25</v>
      </c>
      <c r="S838" s="9">
        <f t="shared" si="136"/>
        <v>18.600000000000001</v>
      </c>
      <c r="T838" s="9">
        <f t="shared" si="137"/>
        <v>14.5</v>
      </c>
      <c r="U838" s="8">
        <f t="shared" si="138"/>
        <v>15.183333333333332</v>
      </c>
      <c r="V838" s="8">
        <f t="shared" si="139"/>
        <v>15.012499999999999</v>
      </c>
    </row>
    <row r="839" spans="1:22" ht="13.5" x14ac:dyDescent="0.25">
      <c r="A839" s="3">
        <f>RSI!A839</f>
        <v>43224</v>
      </c>
      <c r="B839" s="2">
        <f>RSI!B839</f>
        <v>33.290399999999998</v>
      </c>
      <c r="C839" s="2">
        <f>RSI!I839</f>
        <v>31.581595750846148</v>
      </c>
      <c r="D839" s="2">
        <f>MACD!E839</f>
        <v>1.1784773112037996</v>
      </c>
      <c r="E839" s="2">
        <f>MACD!F839</f>
        <v>0.94857161847228788</v>
      </c>
      <c r="F839" s="2">
        <f>'Moving Avg'!D839</f>
        <v>32.906760000000006</v>
      </c>
      <c r="G839" s="2">
        <f>'Moving Avg'!F839</f>
        <v>34.665230000000001</v>
      </c>
      <c r="H839" s="2">
        <f>'Moving Avg'!G839</f>
        <v>36.098223999999995</v>
      </c>
      <c r="I839" s="2">
        <f>'Moving Avg'!H839</f>
        <v>37.67402049999999</v>
      </c>
      <c r="J839" s="6" t="str">
        <f>OBV!F839</f>
        <v>BULLISH</v>
      </c>
      <c r="K839" s="6" t="str">
        <f>OBV!G839</f>
        <v>NEUTRAL</v>
      </c>
      <c r="L839" s="6" t="str">
        <f>OBV!H839</f>
        <v>CONFIRMED BULLISH</v>
      </c>
      <c r="M839" s="8">
        <f t="shared" si="130"/>
        <v>25</v>
      </c>
      <c r="N839" s="8">
        <f t="shared" si="131"/>
        <v>0</v>
      </c>
      <c r="O839" s="8">
        <f t="shared" si="132"/>
        <v>0</v>
      </c>
      <c r="P839" s="8">
        <f t="shared" si="133"/>
        <v>83.5</v>
      </c>
      <c r="Q839" s="9">
        <f t="shared" si="134"/>
        <v>21.274999999999999</v>
      </c>
      <c r="R839" s="9">
        <f t="shared" si="135"/>
        <v>25.875</v>
      </c>
      <c r="S839" s="9">
        <f t="shared" si="136"/>
        <v>41.325000000000003</v>
      </c>
      <c r="T839" s="9">
        <f t="shared" si="137"/>
        <v>27.125</v>
      </c>
      <c r="U839" s="8">
        <f t="shared" si="138"/>
        <v>29.491666666666664</v>
      </c>
      <c r="V839" s="8">
        <f t="shared" si="139"/>
        <v>28.9</v>
      </c>
    </row>
    <row r="840" spans="1:22" ht="13.5" x14ac:dyDescent="0.25">
      <c r="A840" s="3">
        <f>RSI!A840</f>
        <v>43227</v>
      </c>
      <c r="B840" s="2">
        <f>RSI!B840</f>
        <v>33.290399999999998</v>
      </c>
      <c r="C840" s="2">
        <f>RSI!I840</f>
        <v>31.581595750846148</v>
      </c>
      <c r="D840" s="2">
        <f>MACD!E840</f>
        <v>1.1955185067799476</v>
      </c>
      <c r="E840" s="2">
        <f>MACD!F840</f>
        <v>0.99796099613381994</v>
      </c>
      <c r="F840" s="2">
        <f>'Moving Avg'!D840</f>
        <v>33.098580000000005</v>
      </c>
      <c r="G840" s="2">
        <f>'Moving Avg'!F840</f>
        <v>34.507459999999995</v>
      </c>
      <c r="H840" s="2">
        <f>'Moving Avg'!G840</f>
        <v>36.029170000000001</v>
      </c>
      <c r="I840" s="2">
        <f>'Moving Avg'!H840</f>
        <v>37.663038999999998</v>
      </c>
      <c r="J840" s="6" t="str">
        <f>OBV!F840</f>
        <v>BULLISH</v>
      </c>
      <c r="K840" s="6" t="str">
        <f>OBV!G840</f>
        <v>NEUTRAL</v>
      </c>
      <c r="L840" s="6" t="str">
        <f>OBV!H840</f>
        <v>CONFIRMED BULLISH</v>
      </c>
      <c r="M840" s="8">
        <f t="shared" si="130"/>
        <v>25</v>
      </c>
      <c r="N840" s="8">
        <f t="shared" si="131"/>
        <v>0</v>
      </c>
      <c r="O840" s="8">
        <f t="shared" si="132"/>
        <v>0</v>
      </c>
      <c r="P840" s="8">
        <f t="shared" si="133"/>
        <v>83.5</v>
      </c>
      <c r="Q840" s="9">
        <f t="shared" si="134"/>
        <v>21.274999999999999</v>
      </c>
      <c r="R840" s="9">
        <f t="shared" si="135"/>
        <v>25.875</v>
      </c>
      <c r="S840" s="9">
        <f t="shared" si="136"/>
        <v>41.325000000000003</v>
      </c>
      <c r="T840" s="9">
        <f t="shared" si="137"/>
        <v>27.125</v>
      </c>
      <c r="U840" s="8">
        <f t="shared" si="138"/>
        <v>29.491666666666664</v>
      </c>
      <c r="V840" s="8">
        <f t="shared" si="139"/>
        <v>28.9</v>
      </c>
    </row>
    <row r="841" spans="1:22" ht="13.5" x14ac:dyDescent="0.25">
      <c r="A841" s="3">
        <f>RSI!A841</f>
        <v>43228</v>
      </c>
      <c r="B841" s="2">
        <f>RSI!B841</f>
        <v>33.290399999999998</v>
      </c>
      <c r="C841" s="2">
        <f>RSI!I841</f>
        <v>31.581595750846148</v>
      </c>
      <c r="D841" s="2">
        <f>MACD!E841</f>
        <v>1.0563272097894085</v>
      </c>
      <c r="E841" s="2">
        <f>MACD!F841</f>
        <v>1.0096342388649377</v>
      </c>
      <c r="F841" s="2">
        <f>'Moving Avg'!D841</f>
        <v>33.290399999999998</v>
      </c>
      <c r="G841" s="2">
        <f>'Moving Avg'!F841</f>
        <v>34.349689999999995</v>
      </c>
      <c r="H841" s="2">
        <f>'Moving Avg'!G841</f>
        <v>35.960116000000006</v>
      </c>
      <c r="I841" s="2">
        <f>'Moving Avg'!H841</f>
        <v>37.652057499999984</v>
      </c>
      <c r="J841" s="6" t="str">
        <f>OBV!F841</f>
        <v>BULLISH</v>
      </c>
      <c r="K841" s="6" t="str">
        <f>OBV!G841</f>
        <v>NEUTRAL</v>
      </c>
      <c r="L841" s="6" t="str">
        <f>OBV!H841</f>
        <v>CONFIRMED BULLISH</v>
      </c>
      <c r="M841" s="8">
        <f t="shared" si="130"/>
        <v>25</v>
      </c>
      <c r="N841" s="8">
        <f t="shared" si="131"/>
        <v>0</v>
      </c>
      <c r="O841" s="8">
        <f t="shared" si="132"/>
        <v>0</v>
      </c>
      <c r="P841" s="8">
        <f t="shared" si="133"/>
        <v>83.5</v>
      </c>
      <c r="Q841" s="9">
        <f t="shared" si="134"/>
        <v>21.274999999999999</v>
      </c>
      <c r="R841" s="9">
        <f t="shared" si="135"/>
        <v>25.875</v>
      </c>
      <c r="S841" s="9">
        <f t="shared" si="136"/>
        <v>41.325000000000003</v>
      </c>
      <c r="T841" s="9">
        <f t="shared" si="137"/>
        <v>27.125</v>
      </c>
      <c r="U841" s="8">
        <f t="shared" si="138"/>
        <v>29.491666666666664</v>
      </c>
      <c r="V841" s="8">
        <f t="shared" si="139"/>
        <v>28.9</v>
      </c>
    </row>
    <row r="842" spans="1:22" ht="13.5" x14ac:dyDescent="0.25">
      <c r="A842" s="3">
        <f>RSI!A842</f>
        <v>43229</v>
      </c>
      <c r="B842" s="2">
        <f>RSI!B842</f>
        <v>33.290399999999998</v>
      </c>
      <c r="C842" s="2">
        <f>RSI!I842</f>
        <v>31.581595750846148</v>
      </c>
      <c r="D842" s="2">
        <f>MACD!E842</f>
        <v>0.94660266417243832</v>
      </c>
      <c r="E842" s="2">
        <f>MACD!F842</f>
        <v>0.99702792392643791</v>
      </c>
      <c r="F842" s="2">
        <f>'Moving Avg'!D842</f>
        <v>33.290399999999998</v>
      </c>
      <c r="G842" s="2">
        <f>'Moving Avg'!F842</f>
        <v>34.235079999999996</v>
      </c>
      <c r="H842" s="2">
        <f>'Moving Avg'!G842</f>
        <v>35.87207200000001</v>
      </c>
      <c r="I842" s="2">
        <f>'Moving Avg'!H842</f>
        <v>37.641075999999991</v>
      </c>
      <c r="J842" s="6" t="str">
        <f>OBV!F842</f>
        <v>NEUTRAL</v>
      </c>
      <c r="K842" s="6" t="str">
        <f>OBV!G842</f>
        <v>NEUTRAL</v>
      </c>
      <c r="L842" s="6" t="str">
        <f>OBV!H842</f>
        <v>NEUTRAL</v>
      </c>
      <c r="M842" s="8">
        <f t="shared" si="130"/>
        <v>25</v>
      </c>
      <c r="N842" s="8">
        <f t="shared" si="131"/>
        <v>100</v>
      </c>
      <c r="O842" s="8">
        <f t="shared" si="132"/>
        <v>0</v>
      </c>
      <c r="P842" s="8">
        <f t="shared" si="133"/>
        <v>33</v>
      </c>
      <c r="Q842" s="9">
        <f t="shared" si="134"/>
        <v>48.7</v>
      </c>
      <c r="R842" s="9">
        <f t="shared" si="135"/>
        <v>33.25</v>
      </c>
      <c r="S842" s="9">
        <f t="shared" si="136"/>
        <v>33.6</v>
      </c>
      <c r="T842" s="9">
        <f t="shared" si="137"/>
        <v>39.5</v>
      </c>
      <c r="U842" s="8">
        <f t="shared" si="138"/>
        <v>38.516666666666673</v>
      </c>
      <c r="V842" s="8">
        <f t="shared" si="139"/>
        <v>38.762500000000003</v>
      </c>
    </row>
    <row r="843" spans="1:22" ht="13.5" x14ac:dyDescent="0.25">
      <c r="A843" s="3">
        <f>RSI!A843</f>
        <v>43230</v>
      </c>
      <c r="B843" s="2">
        <f>RSI!B843</f>
        <v>33.290399999999998</v>
      </c>
      <c r="C843" s="2">
        <f>RSI!I843</f>
        <v>31.581595750846148</v>
      </c>
      <c r="D843" s="2">
        <f>MACD!E843</f>
        <v>0.71366118069278883</v>
      </c>
      <c r="E843" s="2">
        <f>MACD!F843</f>
        <v>0.94035457527970812</v>
      </c>
      <c r="F843" s="2">
        <f>'Moving Avg'!D843</f>
        <v>33.290399999999998</v>
      </c>
      <c r="G843" s="2">
        <f>'Moving Avg'!F843</f>
        <v>34.077309999999997</v>
      </c>
      <c r="H843" s="2">
        <f>'Moving Avg'!G843</f>
        <v>35.784028000000006</v>
      </c>
      <c r="I843" s="2">
        <f>'Moving Avg'!H843</f>
        <v>37.635848999999986</v>
      </c>
      <c r="J843" s="6" t="str">
        <f>OBV!F843</f>
        <v>NEUTRAL</v>
      </c>
      <c r="K843" s="6" t="str">
        <f>OBV!G843</f>
        <v>NEUTRAL</v>
      </c>
      <c r="L843" s="6" t="str">
        <f>OBV!H843</f>
        <v>NEUTRAL</v>
      </c>
      <c r="M843" s="8">
        <f t="shared" si="130"/>
        <v>25</v>
      </c>
      <c r="N843" s="8">
        <f t="shared" si="131"/>
        <v>100</v>
      </c>
      <c r="O843" s="8">
        <f t="shared" si="132"/>
        <v>0</v>
      </c>
      <c r="P843" s="8">
        <f t="shared" si="133"/>
        <v>33</v>
      </c>
      <c r="Q843" s="9">
        <f t="shared" si="134"/>
        <v>48.7</v>
      </c>
      <c r="R843" s="9">
        <f t="shared" si="135"/>
        <v>33.25</v>
      </c>
      <c r="S843" s="9">
        <f t="shared" si="136"/>
        <v>33.6</v>
      </c>
      <c r="T843" s="9">
        <f t="shared" si="137"/>
        <v>39.5</v>
      </c>
      <c r="U843" s="8">
        <f t="shared" si="138"/>
        <v>38.516666666666673</v>
      </c>
      <c r="V843" s="8">
        <f t="shared" si="139"/>
        <v>38.762500000000003</v>
      </c>
    </row>
    <row r="844" spans="1:22" ht="13.5" x14ac:dyDescent="0.25">
      <c r="A844" s="3">
        <f>RSI!A844</f>
        <v>43231</v>
      </c>
      <c r="B844" s="2">
        <f>RSI!B844</f>
        <v>31.7942</v>
      </c>
      <c r="C844" s="2">
        <f>RSI!I844</f>
        <v>21.285828984337726</v>
      </c>
      <c r="D844" s="2">
        <f>MACD!E844</f>
        <v>0.48084422149143791</v>
      </c>
      <c r="E844" s="2">
        <f>MACD!F844</f>
        <v>0.84845250452205412</v>
      </c>
      <c r="F844" s="2">
        <f>'Moving Avg'!D844</f>
        <v>32.991159999999994</v>
      </c>
      <c r="G844" s="2">
        <f>'Moving Avg'!F844</f>
        <v>33.844729999999998</v>
      </c>
      <c r="H844" s="2">
        <f>'Moving Avg'!G844</f>
        <v>35.666060000000009</v>
      </c>
      <c r="I844" s="2">
        <f>'Moving Avg'!H844</f>
        <v>37.622181999999988</v>
      </c>
      <c r="J844" s="6" t="str">
        <f>OBV!F844</f>
        <v>BEARISH</v>
      </c>
      <c r="K844" s="6" t="str">
        <f>OBV!G844</f>
        <v>NEUTRAL</v>
      </c>
      <c r="L844" s="6" t="str">
        <f>OBV!H844</f>
        <v>CONFIRMED BEARISH</v>
      </c>
      <c r="M844" s="8">
        <f t="shared" si="130"/>
        <v>50</v>
      </c>
      <c r="N844" s="8">
        <f t="shared" si="131"/>
        <v>100</v>
      </c>
      <c r="O844" s="8">
        <f t="shared" si="132"/>
        <v>0</v>
      </c>
      <c r="P844" s="8">
        <f t="shared" si="133"/>
        <v>16.5</v>
      </c>
      <c r="Q844" s="9">
        <f t="shared" si="134"/>
        <v>54.975000000000001</v>
      </c>
      <c r="R844" s="9">
        <f t="shared" si="135"/>
        <v>34.125</v>
      </c>
      <c r="S844" s="9">
        <f t="shared" si="136"/>
        <v>29.925000000000001</v>
      </c>
      <c r="T844" s="9">
        <f t="shared" si="137"/>
        <v>41.625</v>
      </c>
      <c r="U844" s="8">
        <f t="shared" si="138"/>
        <v>39.674999999999997</v>
      </c>
      <c r="V844" s="8">
        <f t="shared" si="139"/>
        <v>40.162499999999994</v>
      </c>
    </row>
    <row r="845" spans="1:22" ht="13.5" x14ac:dyDescent="0.25">
      <c r="A845" s="3">
        <f>RSI!A845</f>
        <v>43234</v>
      </c>
      <c r="B845" s="2">
        <f>RSI!B845</f>
        <v>30.8447</v>
      </c>
      <c r="C845" s="2">
        <f>RSI!I845</f>
        <v>17.407453365471909</v>
      </c>
      <c r="D845" s="2">
        <f>MACD!E845</f>
        <v>0.36941219680102222</v>
      </c>
      <c r="E845" s="2">
        <f>MACD!F845</f>
        <v>0.75264444297784783</v>
      </c>
      <c r="F845" s="2">
        <f>'Moving Avg'!D845</f>
        <v>32.502019999999995</v>
      </c>
      <c r="G845" s="2">
        <f>'Moving Avg'!F845</f>
        <v>33.564674999999994</v>
      </c>
      <c r="H845" s="2">
        <f>'Moving Avg'!G845</f>
        <v>35.555956000000009</v>
      </c>
      <c r="I845" s="2">
        <f>'Moving Avg'!H845</f>
        <v>37.601369999999982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  <c r="M845" s="8">
        <f t="shared" si="130"/>
        <v>50</v>
      </c>
      <c r="N845" s="8">
        <f t="shared" si="131"/>
        <v>100</v>
      </c>
      <c r="O845" s="8">
        <f t="shared" si="132"/>
        <v>0</v>
      </c>
      <c r="P845" s="8">
        <f t="shared" si="133"/>
        <v>16.5</v>
      </c>
      <c r="Q845" s="9">
        <f t="shared" si="134"/>
        <v>54.975000000000001</v>
      </c>
      <c r="R845" s="9">
        <f t="shared" si="135"/>
        <v>34.125</v>
      </c>
      <c r="S845" s="9">
        <f t="shared" si="136"/>
        <v>29.925000000000001</v>
      </c>
      <c r="T845" s="9">
        <f t="shared" si="137"/>
        <v>41.625</v>
      </c>
      <c r="U845" s="8">
        <f t="shared" si="138"/>
        <v>39.674999999999997</v>
      </c>
      <c r="V845" s="8">
        <f t="shared" si="139"/>
        <v>40.162499999999994</v>
      </c>
    </row>
    <row r="846" spans="1:22" ht="13.5" x14ac:dyDescent="0.25">
      <c r="A846" s="3">
        <f>RSI!A846</f>
        <v>43235</v>
      </c>
      <c r="B846" s="2">
        <f>RSI!B846</f>
        <v>31.6023</v>
      </c>
      <c r="C846" s="2">
        <f>RSI!I846</f>
        <v>28.587936307614228</v>
      </c>
      <c r="D846" s="2">
        <f>MACD!E846</f>
        <v>0.23872087037062784</v>
      </c>
      <c r="E846" s="2">
        <f>MACD!F846</f>
        <v>0.64985972845640383</v>
      </c>
      <c r="F846" s="2">
        <f>'Moving Avg'!D846</f>
        <v>32.164400000000001</v>
      </c>
      <c r="G846" s="2">
        <f>'Moving Avg'!F846</f>
        <v>33.377169999999992</v>
      </c>
      <c r="H846" s="2">
        <f>'Moving Avg'!G846</f>
        <v>35.43932800000001</v>
      </c>
      <c r="I846" s="2">
        <f>'Moving Avg'!H846</f>
        <v>37.584345999999989</v>
      </c>
      <c r="J846" s="6" t="str">
        <f>OBV!F846</f>
        <v>BULLISH</v>
      </c>
      <c r="K846" s="6" t="str">
        <f>OBV!G846</f>
        <v>NEUTRAL</v>
      </c>
      <c r="L846" s="6" t="str">
        <f>OBV!H846</f>
        <v>BULLISH DIVERGENCE</v>
      </c>
      <c r="M846" s="8">
        <f t="shared" si="130"/>
        <v>50</v>
      </c>
      <c r="N846" s="8">
        <f t="shared" si="131"/>
        <v>100</v>
      </c>
      <c r="O846" s="8">
        <f t="shared" si="132"/>
        <v>0</v>
      </c>
      <c r="P846" s="8">
        <f t="shared" si="133"/>
        <v>66.5</v>
      </c>
      <c r="Q846" s="9">
        <f t="shared" si="134"/>
        <v>62.475000000000001</v>
      </c>
      <c r="R846" s="9">
        <f t="shared" si="135"/>
        <v>46.625</v>
      </c>
      <c r="S846" s="9">
        <f t="shared" si="136"/>
        <v>52.424999999999997</v>
      </c>
      <c r="T846" s="9">
        <f t="shared" si="137"/>
        <v>54.125</v>
      </c>
      <c r="U846" s="8">
        <f t="shared" si="138"/>
        <v>53.841666666666661</v>
      </c>
      <c r="V846" s="8">
        <f t="shared" si="139"/>
        <v>53.912499999999994</v>
      </c>
    </row>
    <row r="847" spans="1:22" ht="13.5" x14ac:dyDescent="0.25">
      <c r="A847" s="3">
        <f>RSI!A847</f>
        <v>43236</v>
      </c>
      <c r="B847" s="2">
        <f>RSI!B847</f>
        <v>31.6023</v>
      </c>
      <c r="C847" s="2">
        <f>RSI!I847</f>
        <v>28.587936307614228</v>
      </c>
      <c r="D847" s="2">
        <f>MACD!E847</f>
        <v>0.28946845370440855</v>
      </c>
      <c r="E847" s="2">
        <f>MACD!F847</f>
        <v>0.57778147350600473</v>
      </c>
      <c r="F847" s="2">
        <f>'Moving Avg'!D847</f>
        <v>31.826779999999996</v>
      </c>
      <c r="G847" s="2">
        <f>'Moving Avg'!F847</f>
        <v>33.190144999999994</v>
      </c>
      <c r="H847" s="2">
        <f>'Moving Avg'!G847</f>
        <v>35.322700000000012</v>
      </c>
      <c r="I847" s="2">
        <f>'Moving Avg'!H847</f>
        <v>37.562382499999984</v>
      </c>
      <c r="J847" s="6" t="str">
        <f>OBV!F847</f>
        <v>BULLISH</v>
      </c>
      <c r="K847" s="6" t="str">
        <f>OBV!G847</f>
        <v>NEUTRAL</v>
      </c>
      <c r="L847" s="6" t="str">
        <f>OBV!H847</f>
        <v>BULLISH DIVERGENCE</v>
      </c>
      <c r="M847" s="8">
        <f t="shared" si="130"/>
        <v>50</v>
      </c>
      <c r="N847" s="8">
        <f t="shared" si="131"/>
        <v>100</v>
      </c>
      <c r="O847" s="8">
        <f t="shared" si="132"/>
        <v>0</v>
      </c>
      <c r="P847" s="8">
        <f t="shared" si="133"/>
        <v>66.5</v>
      </c>
      <c r="Q847" s="9">
        <f t="shared" si="134"/>
        <v>62.475000000000001</v>
      </c>
      <c r="R847" s="9">
        <f t="shared" si="135"/>
        <v>46.625</v>
      </c>
      <c r="S847" s="9">
        <f t="shared" si="136"/>
        <v>52.424999999999997</v>
      </c>
      <c r="T847" s="9">
        <f t="shared" si="137"/>
        <v>54.125</v>
      </c>
      <c r="U847" s="8">
        <f t="shared" si="138"/>
        <v>53.841666666666661</v>
      </c>
      <c r="V847" s="8">
        <f t="shared" si="139"/>
        <v>53.912499999999994</v>
      </c>
    </row>
    <row r="848" spans="1:22" ht="13.5" x14ac:dyDescent="0.25">
      <c r="A848" s="3">
        <f>RSI!A848</f>
        <v>43237</v>
      </c>
      <c r="B848" s="2">
        <f>RSI!B848</f>
        <v>30.2117</v>
      </c>
      <c r="C848" s="2">
        <f>RSI!I848</f>
        <v>22.192644239710461</v>
      </c>
      <c r="D848" s="2">
        <f>MACD!E848</f>
        <v>0.44817418476416293</v>
      </c>
      <c r="E848" s="2">
        <f>MACD!F848</f>
        <v>0.55186001575763632</v>
      </c>
      <c r="F848" s="2">
        <f>'Moving Avg'!D848</f>
        <v>31.211039999999997</v>
      </c>
      <c r="G848" s="2">
        <f>'Moving Avg'!F848</f>
        <v>32.933589999999995</v>
      </c>
      <c r="H848" s="2">
        <f>'Moving Avg'!G848</f>
        <v>35.178644000000013</v>
      </c>
      <c r="I848" s="2">
        <f>'Moving Avg'!H848</f>
        <v>37.533465999999976</v>
      </c>
      <c r="J848" s="6" t="str">
        <f>OBV!F848</f>
        <v>BEARISH</v>
      </c>
      <c r="K848" s="6" t="str">
        <f>OBV!G848</f>
        <v>NEUTRAL</v>
      </c>
      <c r="L848" s="6" t="str">
        <f>OBV!H848</f>
        <v>CONFIRMED BEARISH</v>
      </c>
      <c r="M848" s="8">
        <f t="shared" si="130"/>
        <v>50</v>
      </c>
      <c r="N848" s="8">
        <f t="shared" si="131"/>
        <v>100</v>
      </c>
      <c r="O848" s="8">
        <f t="shared" si="132"/>
        <v>0</v>
      </c>
      <c r="P848" s="8">
        <f t="shared" si="133"/>
        <v>16.5</v>
      </c>
      <c r="Q848" s="9">
        <f t="shared" si="134"/>
        <v>54.975000000000001</v>
      </c>
      <c r="R848" s="9">
        <f t="shared" si="135"/>
        <v>34.125</v>
      </c>
      <c r="S848" s="9">
        <f t="shared" si="136"/>
        <v>29.925000000000001</v>
      </c>
      <c r="T848" s="9">
        <f t="shared" si="137"/>
        <v>41.625</v>
      </c>
      <c r="U848" s="8">
        <f t="shared" si="138"/>
        <v>39.674999999999997</v>
      </c>
      <c r="V848" s="8">
        <f t="shared" si="139"/>
        <v>40.162499999999994</v>
      </c>
    </row>
    <row r="849" spans="1:22" ht="13.5" x14ac:dyDescent="0.25">
      <c r="A849" s="3">
        <f>RSI!A849</f>
        <v>43238</v>
      </c>
      <c r="B849" s="2">
        <f>RSI!B849</f>
        <v>30.2117</v>
      </c>
      <c r="C849" s="2">
        <f>RSI!I849</f>
        <v>22.192644239710461</v>
      </c>
      <c r="D849" s="2">
        <f>MACD!E849</f>
        <v>0.60249378391622344</v>
      </c>
      <c r="E849" s="2">
        <f>MACD!F849</f>
        <v>0.56198676938935377</v>
      </c>
      <c r="F849" s="2">
        <f>'Moving Avg'!D849</f>
        <v>30.894539999999999</v>
      </c>
      <c r="G849" s="2">
        <f>'Moving Avg'!F849</f>
        <v>32.677034999999989</v>
      </c>
      <c r="H849" s="2">
        <f>'Moving Avg'!G849</f>
        <v>35.034780000000012</v>
      </c>
      <c r="I849" s="2">
        <f>'Moving Avg'!H849</f>
        <v>37.504549499999982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  <c r="M849" s="8">
        <f t="shared" si="130"/>
        <v>50</v>
      </c>
      <c r="N849" s="8">
        <f t="shared" si="131"/>
        <v>0</v>
      </c>
      <c r="O849" s="8">
        <f t="shared" si="132"/>
        <v>0</v>
      </c>
      <c r="P849" s="8">
        <f t="shared" si="133"/>
        <v>16.5</v>
      </c>
      <c r="Q849" s="9">
        <f t="shared" si="134"/>
        <v>19.975000000000001</v>
      </c>
      <c r="R849" s="9">
        <f t="shared" si="135"/>
        <v>14.125</v>
      </c>
      <c r="S849" s="9">
        <f t="shared" si="136"/>
        <v>14.925000000000001</v>
      </c>
      <c r="T849" s="9">
        <f t="shared" si="137"/>
        <v>16.625</v>
      </c>
      <c r="U849" s="8">
        <f t="shared" si="138"/>
        <v>16.341666666666669</v>
      </c>
      <c r="V849" s="8">
        <f t="shared" si="139"/>
        <v>16.412500000000001</v>
      </c>
    </row>
    <row r="850" spans="1:22" ht="13.5" x14ac:dyDescent="0.25">
      <c r="A850" s="3">
        <f>RSI!A850</f>
        <v>43241</v>
      </c>
      <c r="B850" s="2">
        <f>RSI!B850</f>
        <v>31.0748</v>
      </c>
      <c r="C850" s="2">
        <f>RSI!I850</f>
        <v>32.984178231177282</v>
      </c>
      <c r="D850" s="2">
        <f>MACD!E850</f>
        <v>0.68768499369159031</v>
      </c>
      <c r="E850" s="2">
        <f>MACD!F850</f>
        <v>0.58712641424980105</v>
      </c>
      <c r="F850" s="2">
        <f>'Moving Avg'!D850</f>
        <v>30.940560000000005</v>
      </c>
      <c r="G850" s="2">
        <f>'Moving Avg'!F850</f>
        <v>32.463634999999989</v>
      </c>
      <c r="H850" s="2">
        <f>'Moving Avg'!G850</f>
        <v>34.908178000000021</v>
      </c>
      <c r="I850" s="2">
        <f>'Moving Avg'!H850</f>
        <v>37.479948499999978</v>
      </c>
      <c r="J850" s="6" t="str">
        <f>OBV!F850</f>
        <v>BULLISH</v>
      </c>
      <c r="K850" s="6" t="str">
        <f>OBV!G850</f>
        <v>NEUTRAL</v>
      </c>
      <c r="L850" s="6" t="str">
        <f>OBV!H850</f>
        <v>CONFIRMED BULLISH</v>
      </c>
      <c r="M850" s="8">
        <f t="shared" si="130"/>
        <v>25</v>
      </c>
      <c r="N850" s="8">
        <f t="shared" si="131"/>
        <v>0</v>
      </c>
      <c r="O850" s="8">
        <f t="shared" si="132"/>
        <v>0</v>
      </c>
      <c r="P850" s="8">
        <f t="shared" si="133"/>
        <v>83.5</v>
      </c>
      <c r="Q850" s="9">
        <f t="shared" si="134"/>
        <v>21.274999999999999</v>
      </c>
      <c r="R850" s="9">
        <f t="shared" si="135"/>
        <v>25.875</v>
      </c>
      <c r="S850" s="9">
        <f t="shared" si="136"/>
        <v>41.325000000000003</v>
      </c>
      <c r="T850" s="9">
        <f t="shared" si="137"/>
        <v>27.125</v>
      </c>
      <c r="U850" s="8">
        <f t="shared" si="138"/>
        <v>29.491666666666664</v>
      </c>
      <c r="V850" s="8">
        <f t="shared" si="139"/>
        <v>28.9</v>
      </c>
    </row>
    <row r="851" spans="1:22" ht="13.5" x14ac:dyDescent="0.25">
      <c r="A851" s="3">
        <f>RSI!A851</f>
        <v>43242</v>
      </c>
      <c r="B851" s="2">
        <f>RSI!B851</f>
        <v>31.0748</v>
      </c>
      <c r="C851" s="2">
        <f>RSI!I851</f>
        <v>32.984178231177282</v>
      </c>
      <c r="D851" s="2">
        <f>MACD!E851</f>
        <v>0.7718423803396206</v>
      </c>
      <c r="E851" s="2">
        <f>MACD!F851</f>
        <v>0.62406960746776496</v>
      </c>
      <c r="F851" s="2">
        <f>'Moving Avg'!D851</f>
        <v>30.835059999999999</v>
      </c>
      <c r="G851" s="2">
        <f>'Moving Avg'!F851</f>
        <v>32.302984999999993</v>
      </c>
      <c r="H851" s="2">
        <f>'Moving Avg'!G851</f>
        <v>34.781576000000022</v>
      </c>
      <c r="I851" s="2">
        <f>'Moving Avg'!H851</f>
        <v>37.455347499999988</v>
      </c>
      <c r="J851" s="6" t="str">
        <f>OBV!F851</f>
        <v>BEARISH</v>
      </c>
      <c r="K851" s="6" t="str">
        <f>OBV!G851</f>
        <v>NEUTRAL</v>
      </c>
      <c r="L851" s="6" t="str">
        <f>OBV!H851</f>
        <v>CONFIRMED BEARISH</v>
      </c>
      <c r="M851" s="8">
        <f t="shared" si="130"/>
        <v>25</v>
      </c>
      <c r="N851" s="8">
        <f t="shared" si="131"/>
        <v>0</v>
      </c>
      <c r="O851" s="8">
        <f t="shared" si="132"/>
        <v>0</v>
      </c>
      <c r="P851" s="8">
        <f t="shared" si="133"/>
        <v>16.5</v>
      </c>
      <c r="Q851" s="9">
        <f t="shared" si="134"/>
        <v>11.225</v>
      </c>
      <c r="R851" s="9">
        <f t="shared" si="135"/>
        <v>9.125</v>
      </c>
      <c r="S851" s="9">
        <f t="shared" si="136"/>
        <v>11.175000000000001</v>
      </c>
      <c r="T851" s="9">
        <f t="shared" si="137"/>
        <v>10.375</v>
      </c>
      <c r="U851" s="8">
        <f t="shared" si="138"/>
        <v>10.508333333333335</v>
      </c>
      <c r="V851" s="8">
        <f t="shared" si="139"/>
        <v>10.475000000000001</v>
      </c>
    </row>
    <row r="852" spans="1:22" ht="13.5" x14ac:dyDescent="0.25">
      <c r="A852" s="3">
        <f>RSI!A852</f>
        <v>43243</v>
      </c>
      <c r="B852" s="2">
        <f>RSI!B852</f>
        <v>30.882999999999999</v>
      </c>
      <c r="C852" s="2">
        <f>RSI!I852</f>
        <v>31.845838060093826</v>
      </c>
      <c r="D852" s="2">
        <f>MACD!E852</f>
        <v>0.86843814047309564</v>
      </c>
      <c r="E852" s="2">
        <f>MACD!F852</f>
        <v>0.67294331406883112</v>
      </c>
      <c r="F852" s="2">
        <f>'Moving Avg'!D852</f>
        <v>30.691199999999998</v>
      </c>
      <c r="G852" s="2">
        <f>'Moving Avg'!F852</f>
        <v>32.132744999999993</v>
      </c>
      <c r="H852" s="2">
        <f>'Moving Avg'!G852</f>
        <v>34.651138000000024</v>
      </c>
      <c r="I852" s="2">
        <f>'Moving Avg'!H852</f>
        <v>37.429787499999982</v>
      </c>
      <c r="J852" s="6" t="str">
        <f>OBV!F852</f>
        <v>BEARISH</v>
      </c>
      <c r="K852" s="6" t="str">
        <f>OBV!G852</f>
        <v>STRONG</v>
      </c>
      <c r="L852" s="6" t="str">
        <f>OBV!H852</f>
        <v>CONFIRMED BEARISH</v>
      </c>
      <c r="M852" s="8">
        <f t="shared" si="130"/>
        <v>25</v>
      </c>
      <c r="N852" s="8">
        <f t="shared" si="131"/>
        <v>0</v>
      </c>
      <c r="O852" s="8">
        <f t="shared" si="132"/>
        <v>0</v>
      </c>
      <c r="P852" s="8">
        <f t="shared" si="133"/>
        <v>33</v>
      </c>
      <c r="Q852" s="9">
        <f t="shared" si="134"/>
        <v>13.7</v>
      </c>
      <c r="R852" s="9">
        <f t="shared" si="135"/>
        <v>13.25</v>
      </c>
      <c r="S852" s="9">
        <f t="shared" si="136"/>
        <v>18.600000000000001</v>
      </c>
      <c r="T852" s="9">
        <f t="shared" si="137"/>
        <v>14.5</v>
      </c>
      <c r="U852" s="8">
        <f t="shared" si="138"/>
        <v>15.183333333333332</v>
      </c>
      <c r="V852" s="8">
        <f t="shared" si="139"/>
        <v>15.012499999999999</v>
      </c>
    </row>
    <row r="853" spans="1:22" ht="13.5" x14ac:dyDescent="0.25">
      <c r="A853" s="3">
        <f>RSI!A853</f>
        <v>43244</v>
      </c>
      <c r="B853" s="2">
        <f>RSI!B853</f>
        <v>30.882999999999999</v>
      </c>
      <c r="C853" s="2">
        <f>RSI!I853</f>
        <v>31.845838060093826</v>
      </c>
      <c r="D853" s="2">
        <f>MACD!E853</f>
        <v>0.96165660621330318</v>
      </c>
      <c r="E853" s="2">
        <f>MACD!F853</f>
        <v>0.73068597249772549</v>
      </c>
      <c r="F853" s="2">
        <f>'Moving Avg'!D853</f>
        <v>30.82546</v>
      </c>
      <c r="G853" s="2">
        <f>'Moving Avg'!F853</f>
        <v>32.010460000000002</v>
      </c>
      <c r="H853" s="2">
        <f>'Moving Avg'!G853</f>
        <v>34.524536000000026</v>
      </c>
      <c r="I853" s="2">
        <f>'Moving Avg'!H853</f>
        <v>37.404227499999976</v>
      </c>
      <c r="J853" s="6" t="str">
        <f>OBV!F853</f>
        <v>BEARISH</v>
      </c>
      <c r="K853" s="6" t="str">
        <f>OBV!G853</f>
        <v>NEUTRAL</v>
      </c>
      <c r="L853" s="6" t="str">
        <f>OBV!H853</f>
        <v>BEARISH DIVERGENCE</v>
      </c>
      <c r="M853" s="8">
        <f t="shared" si="130"/>
        <v>25</v>
      </c>
      <c r="N853" s="8">
        <f t="shared" si="131"/>
        <v>0</v>
      </c>
      <c r="O853" s="8">
        <f t="shared" si="132"/>
        <v>0</v>
      </c>
      <c r="P853" s="8">
        <f t="shared" si="133"/>
        <v>16.5</v>
      </c>
      <c r="Q853" s="9">
        <f t="shared" si="134"/>
        <v>11.225</v>
      </c>
      <c r="R853" s="9">
        <f t="shared" si="135"/>
        <v>9.125</v>
      </c>
      <c r="S853" s="9">
        <f t="shared" si="136"/>
        <v>11.175000000000001</v>
      </c>
      <c r="T853" s="9">
        <f t="shared" si="137"/>
        <v>10.375</v>
      </c>
      <c r="U853" s="8">
        <f t="shared" si="138"/>
        <v>10.508333333333335</v>
      </c>
      <c r="V853" s="8">
        <f t="shared" si="139"/>
        <v>10.475000000000001</v>
      </c>
    </row>
    <row r="854" spans="1:22" ht="13.5" x14ac:dyDescent="0.25">
      <c r="A854" s="3">
        <f>RSI!A854</f>
        <v>43245</v>
      </c>
      <c r="B854" s="2">
        <f>RSI!B854</f>
        <v>30.882999999999999</v>
      </c>
      <c r="C854" s="2">
        <f>RSI!I854</f>
        <v>31.845838060093826</v>
      </c>
      <c r="D854" s="2">
        <f>MACD!E854</f>
        <v>0.82098210950021411</v>
      </c>
      <c r="E854" s="2">
        <f>MACD!F854</f>
        <v>0.74874519989822319</v>
      </c>
      <c r="F854" s="2">
        <f>'Moving Avg'!D854</f>
        <v>30.959719999999997</v>
      </c>
      <c r="G854" s="2">
        <f>'Moving Avg'!F854</f>
        <v>31.938045000000006</v>
      </c>
      <c r="H854" s="2">
        <f>'Moving Avg'!G854</f>
        <v>34.39889400000002</v>
      </c>
      <c r="I854" s="2">
        <f>'Moving Avg'!H854</f>
        <v>37.378667499999978</v>
      </c>
      <c r="J854" s="6" t="str">
        <f>OBV!F854</f>
        <v>BEARISH</v>
      </c>
      <c r="K854" s="6" t="str">
        <f>OBV!G854</f>
        <v>NEUTRAL</v>
      </c>
      <c r="L854" s="6" t="str">
        <f>OBV!H854</f>
        <v>BEARISH DIVERGENCE</v>
      </c>
      <c r="M854" s="8">
        <f t="shared" si="130"/>
        <v>25</v>
      </c>
      <c r="N854" s="8">
        <f t="shared" si="131"/>
        <v>0</v>
      </c>
      <c r="O854" s="8">
        <f t="shared" si="132"/>
        <v>0</v>
      </c>
      <c r="P854" s="8">
        <f t="shared" si="133"/>
        <v>16.5</v>
      </c>
      <c r="Q854" s="9">
        <f t="shared" si="134"/>
        <v>11.225</v>
      </c>
      <c r="R854" s="9">
        <f t="shared" si="135"/>
        <v>9.125</v>
      </c>
      <c r="S854" s="9">
        <f t="shared" si="136"/>
        <v>11.175000000000001</v>
      </c>
      <c r="T854" s="9">
        <f t="shared" si="137"/>
        <v>10.375</v>
      </c>
      <c r="U854" s="8">
        <f t="shared" si="138"/>
        <v>10.508333333333335</v>
      </c>
      <c r="V854" s="8">
        <f t="shared" si="139"/>
        <v>10.475000000000001</v>
      </c>
    </row>
    <row r="855" spans="1:22" ht="13.5" x14ac:dyDescent="0.25">
      <c r="A855" s="3">
        <f>RSI!A855</f>
        <v>43248</v>
      </c>
      <c r="B855" s="2">
        <f>RSI!B855</f>
        <v>29.962299999999999</v>
      </c>
      <c r="C855" s="2">
        <f>RSI!I855</f>
        <v>26.386168947375282</v>
      </c>
      <c r="D855" s="2">
        <f>MACD!E855</f>
        <v>0.63391824900419635</v>
      </c>
      <c r="E855" s="2">
        <f>MACD!F855</f>
        <v>0.72577980971941791</v>
      </c>
      <c r="F855" s="2">
        <f>'Moving Avg'!D855</f>
        <v>30.737220000000001</v>
      </c>
      <c r="G855" s="2">
        <f>'Moving Avg'!F855</f>
        <v>31.81959500000001</v>
      </c>
      <c r="H855" s="2">
        <f>'Moving Avg'!G855</f>
        <v>34.27708800000002</v>
      </c>
      <c r="I855" s="2">
        <f>'Moving Avg'!H855</f>
        <v>37.348503999999977</v>
      </c>
      <c r="J855" s="6" t="str">
        <f>OBV!F855</f>
        <v>BEARISH</v>
      </c>
      <c r="K855" s="6" t="str">
        <f>OBV!G855</f>
        <v>STRONG</v>
      </c>
      <c r="L855" s="6" t="str">
        <f>OBV!H855</f>
        <v>CONFIRMED BEARISH</v>
      </c>
      <c r="M855" s="8">
        <f t="shared" si="130"/>
        <v>50</v>
      </c>
      <c r="N855" s="8">
        <f t="shared" si="131"/>
        <v>100</v>
      </c>
      <c r="O855" s="8">
        <f t="shared" si="132"/>
        <v>0</v>
      </c>
      <c r="P855" s="8">
        <f t="shared" si="133"/>
        <v>33</v>
      </c>
      <c r="Q855" s="9">
        <f t="shared" si="134"/>
        <v>57.45</v>
      </c>
      <c r="R855" s="9">
        <f t="shared" si="135"/>
        <v>38.25</v>
      </c>
      <c r="S855" s="9">
        <f t="shared" si="136"/>
        <v>37.35</v>
      </c>
      <c r="T855" s="9">
        <f t="shared" si="137"/>
        <v>45.75</v>
      </c>
      <c r="U855" s="8">
        <f t="shared" si="138"/>
        <v>44.35</v>
      </c>
      <c r="V855" s="8">
        <f t="shared" si="139"/>
        <v>44.7</v>
      </c>
    </row>
    <row r="856" spans="1:22" ht="13.5" x14ac:dyDescent="0.25">
      <c r="A856" s="3">
        <f>RSI!A856</f>
        <v>43249</v>
      </c>
      <c r="B856" s="2">
        <f>RSI!B856</f>
        <v>28.773</v>
      </c>
      <c r="C856" s="2">
        <f>RSI!I856</f>
        <v>21.305099164587389</v>
      </c>
      <c r="D856" s="2">
        <f>MACD!E856</f>
        <v>0.69484008765826388</v>
      </c>
      <c r="E856" s="2">
        <f>MACD!F856</f>
        <v>0.71959186530718711</v>
      </c>
      <c r="F856" s="2">
        <f>'Moving Avg'!D856</f>
        <v>30.276859999999999</v>
      </c>
      <c r="G856" s="2">
        <f>'Moving Avg'!F856</f>
        <v>31.641680000000008</v>
      </c>
      <c r="H856" s="2">
        <f>'Moving Avg'!G856</f>
        <v>34.110012000000019</v>
      </c>
      <c r="I856" s="2">
        <f>'Moving Avg'!H856</f>
        <v>37.312393999999969</v>
      </c>
      <c r="J856" s="6" t="str">
        <f>OBV!F856</f>
        <v>BEARISH</v>
      </c>
      <c r="K856" s="6" t="str">
        <f>OBV!G856</f>
        <v>STRONG</v>
      </c>
      <c r="L856" s="6" t="str">
        <f>OBV!H856</f>
        <v>CONFIRMED BEARISH</v>
      </c>
      <c r="M856" s="8">
        <f t="shared" si="130"/>
        <v>50</v>
      </c>
      <c r="N856" s="8">
        <f t="shared" si="131"/>
        <v>100</v>
      </c>
      <c r="O856" s="8">
        <f t="shared" si="132"/>
        <v>0</v>
      </c>
      <c r="P856" s="8">
        <f t="shared" si="133"/>
        <v>33</v>
      </c>
      <c r="Q856" s="9">
        <f t="shared" si="134"/>
        <v>57.45</v>
      </c>
      <c r="R856" s="9">
        <f t="shared" si="135"/>
        <v>38.25</v>
      </c>
      <c r="S856" s="9">
        <f t="shared" si="136"/>
        <v>37.35</v>
      </c>
      <c r="T856" s="9">
        <f t="shared" si="137"/>
        <v>45.75</v>
      </c>
      <c r="U856" s="8">
        <f t="shared" si="138"/>
        <v>44.35</v>
      </c>
      <c r="V856" s="8">
        <f t="shared" si="139"/>
        <v>44.7</v>
      </c>
    </row>
    <row r="857" spans="1:22" ht="13.5" x14ac:dyDescent="0.25">
      <c r="A857" s="3">
        <f>RSI!A857</f>
        <v>43250</v>
      </c>
      <c r="B857" s="2">
        <f>RSI!B857</f>
        <v>27.8139</v>
      </c>
      <c r="C857" s="2">
        <f>RSI!I857</f>
        <v>18.25256893529675</v>
      </c>
      <c r="D857" s="2">
        <f>MACD!E857</f>
        <v>0.83793964685836642</v>
      </c>
      <c r="E857" s="2">
        <f>MACD!F857</f>
        <v>0.74326142161742303</v>
      </c>
      <c r="F857" s="2">
        <f>'Moving Avg'!D857</f>
        <v>29.663039999999995</v>
      </c>
      <c r="G857" s="2">
        <f>'Moving Avg'!F857</f>
        <v>31.367855000000002</v>
      </c>
      <c r="H857" s="2">
        <f>'Moving Avg'!G857</f>
        <v>33.923946000000022</v>
      </c>
      <c r="I857" s="2">
        <f>'Moving Avg'!H857</f>
        <v>37.271488499999968</v>
      </c>
      <c r="J857" s="6" t="str">
        <f>OBV!F857</f>
        <v>BEARISH</v>
      </c>
      <c r="K857" s="6" t="str">
        <f>OBV!G857</f>
        <v>STRONG</v>
      </c>
      <c r="L857" s="6" t="str">
        <f>OBV!H857</f>
        <v>CONFIRMED BEARISH</v>
      </c>
      <c r="M857" s="8">
        <f t="shared" si="130"/>
        <v>50</v>
      </c>
      <c r="N857" s="8">
        <f t="shared" si="131"/>
        <v>0</v>
      </c>
      <c r="O857" s="8">
        <f t="shared" si="132"/>
        <v>0</v>
      </c>
      <c r="P857" s="8">
        <f t="shared" si="133"/>
        <v>33</v>
      </c>
      <c r="Q857" s="9">
        <f t="shared" si="134"/>
        <v>22.45</v>
      </c>
      <c r="R857" s="9">
        <f t="shared" si="135"/>
        <v>18.25</v>
      </c>
      <c r="S857" s="9">
        <f t="shared" si="136"/>
        <v>22.35</v>
      </c>
      <c r="T857" s="9">
        <f t="shared" si="137"/>
        <v>20.75</v>
      </c>
      <c r="U857" s="8">
        <f t="shared" si="138"/>
        <v>21.016666666666669</v>
      </c>
      <c r="V857" s="8">
        <f t="shared" si="139"/>
        <v>20.950000000000003</v>
      </c>
    </row>
    <row r="858" spans="1:22" ht="13.5" x14ac:dyDescent="0.25">
      <c r="A858" s="3">
        <f>RSI!A858</f>
        <v>43251</v>
      </c>
      <c r="B858" s="2">
        <f>RSI!B858</f>
        <v>27.8139</v>
      </c>
      <c r="C858" s="2">
        <f>RSI!I858</f>
        <v>18.25256893529675</v>
      </c>
      <c r="D858" s="2">
        <f>MACD!E858</f>
        <v>0.76973970438713124</v>
      </c>
      <c r="E858" s="2">
        <f>MACD!F858</f>
        <v>0.74855707817136474</v>
      </c>
      <c r="F858" s="2">
        <f>'Moving Avg'!D858</f>
        <v>29.049219999999998</v>
      </c>
      <c r="G858" s="2">
        <f>'Moving Avg'!F858</f>
        <v>31.094029999999997</v>
      </c>
      <c r="H858" s="2">
        <f>'Moving Avg'!G858</f>
        <v>33.737880000000025</v>
      </c>
      <c r="I858" s="2">
        <f>'Moving Avg'!H858</f>
        <v>37.230582999999974</v>
      </c>
      <c r="J858" s="6" t="str">
        <f>OBV!F858</f>
        <v>BEARISH</v>
      </c>
      <c r="K858" s="6" t="str">
        <f>OBV!G858</f>
        <v>STRONG</v>
      </c>
      <c r="L858" s="6" t="str">
        <f>OBV!H858</f>
        <v>CONFIRMED BEARISH</v>
      </c>
      <c r="M858" s="8">
        <f t="shared" si="130"/>
        <v>50</v>
      </c>
      <c r="N858" s="8">
        <f t="shared" si="131"/>
        <v>0</v>
      </c>
      <c r="O858" s="8">
        <f t="shared" si="132"/>
        <v>0</v>
      </c>
      <c r="P858" s="8">
        <f t="shared" si="133"/>
        <v>33</v>
      </c>
      <c r="Q858" s="9">
        <f t="shared" si="134"/>
        <v>22.45</v>
      </c>
      <c r="R858" s="9">
        <f t="shared" si="135"/>
        <v>18.25</v>
      </c>
      <c r="S858" s="9">
        <f t="shared" si="136"/>
        <v>22.35</v>
      </c>
      <c r="T858" s="9">
        <f t="shared" si="137"/>
        <v>20.75</v>
      </c>
      <c r="U858" s="8">
        <f t="shared" si="138"/>
        <v>21.016666666666669</v>
      </c>
      <c r="V858" s="8">
        <f t="shared" si="139"/>
        <v>20.950000000000003</v>
      </c>
    </row>
    <row r="859" spans="1:22" ht="13.5" x14ac:dyDescent="0.25">
      <c r="A859" s="3">
        <f>RSI!A859</f>
        <v>43252</v>
      </c>
      <c r="B859" s="2">
        <f>RSI!B859</f>
        <v>27.8139</v>
      </c>
      <c r="C859" s="2">
        <f>RSI!I859</f>
        <v>18.25256893529675</v>
      </c>
      <c r="D859" s="2">
        <f>MACD!E859</f>
        <v>0.73486009470867231</v>
      </c>
      <c r="E859" s="2">
        <f>MACD!F859</f>
        <v>0.74581768147882632</v>
      </c>
      <c r="F859" s="2">
        <f>'Moving Avg'!D859</f>
        <v>28.435399999999998</v>
      </c>
      <c r="G859" s="2">
        <f>'Moving Avg'!F859</f>
        <v>30.820204999999994</v>
      </c>
      <c r="H859" s="2">
        <f>'Moving Avg'!G859</f>
        <v>33.551814000000029</v>
      </c>
      <c r="I859" s="2">
        <f>'Moving Avg'!H859</f>
        <v>37.189677499999981</v>
      </c>
      <c r="J859" s="6" t="str">
        <f>OBV!F859</f>
        <v>BEARISH</v>
      </c>
      <c r="K859" s="6" t="str">
        <f>OBV!G859</f>
        <v>STRONG</v>
      </c>
      <c r="L859" s="6" t="str">
        <f>OBV!H859</f>
        <v>CONFIRMED BEARISH</v>
      </c>
      <c r="M859" s="8">
        <f t="shared" si="130"/>
        <v>50</v>
      </c>
      <c r="N859" s="8">
        <f t="shared" si="131"/>
        <v>45</v>
      </c>
      <c r="O859" s="8">
        <f t="shared" si="132"/>
        <v>0</v>
      </c>
      <c r="P859" s="8">
        <f t="shared" si="133"/>
        <v>33</v>
      </c>
      <c r="Q859" s="9">
        <f t="shared" si="134"/>
        <v>38.200000000000003</v>
      </c>
      <c r="R859" s="9">
        <f t="shared" si="135"/>
        <v>27.25</v>
      </c>
      <c r="S859" s="9">
        <f t="shared" si="136"/>
        <v>29.1</v>
      </c>
      <c r="T859" s="9">
        <f t="shared" si="137"/>
        <v>32</v>
      </c>
      <c r="U859" s="8">
        <f t="shared" si="138"/>
        <v>31.516666666666669</v>
      </c>
      <c r="V859" s="8">
        <f t="shared" si="139"/>
        <v>31.637500000000003</v>
      </c>
    </row>
    <row r="860" spans="1:22" ht="13.5" x14ac:dyDescent="0.25">
      <c r="A860" s="3">
        <f>RSI!A860</f>
        <v>43255</v>
      </c>
      <c r="B860" s="2">
        <f>RSI!B860</f>
        <v>27.8139</v>
      </c>
      <c r="C860" s="2">
        <f>RSI!I860</f>
        <v>18.25256893529675</v>
      </c>
      <c r="D860" s="2">
        <f>MACD!E860</f>
        <v>0.85926826268471146</v>
      </c>
      <c r="E860" s="2">
        <f>MACD!F860</f>
        <v>0.76850779772000333</v>
      </c>
      <c r="F860" s="2">
        <f>'Moving Avg'!D860</f>
        <v>28.005720000000004</v>
      </c>
      <c r="G860" s="2">
        <f>'Moving Avg'!F860</f>
        <v>30.546379999999992</v>
      </c>
      <c r="H860" s="2">
        <f>'Moving Avg'!G860</f>
        <v>33.365748000000025</v>
      </c>
      <c r="I860" s="2">
        <f>'Moving Avg'!H860</f>
        <v>37.14877199999998</v>
      </c>
      <c r="J860" s="6" t="str">
        <f>OBV!F860</f>
        <v>BEARISH</v>
      </c>
      <c r="K860" s="6" t="str">
        <f>OBV!G860</f>
        <v>STRONG</v>
      </c>
      <c r="L860" s="6" t="str">
        <f>OBV!H860</f>
        <v>CONFIRMED BEARISH</v>
      </c>
      <c r="M860" s="8">
        <f t="shared" si="130"/>
        <v>50</v>
      </c>
      <c r="N860" s="8">
        <f t="shared" si="131"/>
        <v>0</v>
      </c>
      <c r="O860" s="8">
        <f t="shared" si="132"/>
        <v>0</v>
      </c>
      <c r="P860" s="8">
        <f t="shared" si="133"/>
        <v>33</v>
      </c>
      <c r="Q860" s="9">
        <f t="shared" si="134"/>
        <v>22.45</v>
      </c>
      <c r="R860" s="9">
        <f t="shared" si="135"/>
        <v>18.25</v>
      </c>
      <c r="S860" s="9">
        <f t="shared" si="136"/>
        <v>22.35</v>
      </c>
      <c r="T860" s="9">
        <f t="shared" si="137"/>
        <v>20.75</v>
      </c>
      <c r="U860" s="8">
        <f t="shared" si="138"/>
        <v>21.016666666666669</v>
      </c>
      <c r="V860" s="8">
        <f t="shared" si="139"/>
        <v>20.950000000000003</v>
      </c>
    </row>
    <row r="861" spans="1:22" ht="13.5" x14ac:dyDescent="0.25">
      <c r="A861" s="3">
        <f>RSI!A861</f>
        <v>43256</v>
      </c>
      <c r="B861" s="2">
        <f>RSI!B861</f>
        <v>28.648299999999999</v>
      </c>
      <c r="C861" s="2">
        <f>RSI!I861</f>
        <v>29.990291050355566</v>
      </c>
      <c r="D861" s="2">
        <f>MACD!E861</f>
        <v>0.92230066480058781</v>
      </c>
      <c r="E861" s="2">
        <f>MACD!F861</f>
        <v>0.7992663711361202</v>
      </c>
      <c r="F861" s="2">
        <f>'Moving Avg'!D861</f>
        <v>27.980779999999999</v>
      </c>
      <c r="G861" s="2">
        <f>'Moving Avg'!F861</f>
        <v>30.314274999999991</v>
      </c>
      <c r="H861" s="2">
        <f>'Moving Avg'!G861</f>
        <v>33.196370000000023</v>
      </c>
      <c r="I861" s="2">
        <f>'Moving Avg'!H861</f>
        <v>37.112038499999969</v>
      </c>
      <c r="J861" s="6" t="str">
        <f>OBV!F861</f>
        <v>BEARISH</v>
      </c>
      <c r="K861" s="6" t="str">
        <f>OBV!G861</f>
        <v>STRONG</v>
      </c>
      <c r="L861" s="6" t="str">
        <f>OBV!H861</f>
        <v>CONFIRMED BEARISH</v>
      </c>
      <c r="M861" s="8">
        <f t="shared" si="130"/>
        <v>50</v>
      </c>
      <c r="N861" s="8">
        <f t="shared" si="131"/>
        <v>0</v>
      </c>
      <c r="O861" s="8">
        <f t="shared" si="132"/>
        <v>0</v>
      </c>
      <c r="P861" s="8">
        <f t="shared" si="133"/>
        <v>33</v>
      </c>
      <c r="Q861" s="9">
        <f t="shared" si="134"/>
        <v>22.45</v>
      </c>
      <c r="R861" s="9">
        <f t="shared" si="135"/>
        <v>18.25</v>
      </c>
      <c r="S861" s="9">
        <f t="shared" si="136"/>
        <v>22.35</v>
      </c>
      <c r="T861" s="9">
        <f t="shared" si="137"/>
        <v>20.75</v>
      </c>
      <c r="U861" s="8">
        <f t="shared" si="138"/>
        <v>21.016666666666669</v>
      </c>
      <c r="V861" s="8">
        <f t="shared" si="139"/>
        <v>20.950000000000003</v>
      </c>
    </row>
    <row r="862" spans="1:22" ht="13.5" x14ac:dyDescent="0.25">
      <c r="A862" s="3">
        <f>RSI!A862</f>
        <v>43257</v>
      </c>
      <c r="B862" s="2">
        <f>RSI!B862</f>
        <v>28.773</v>
      </c>
      <c r="C862" s="2">
        <f>RSI!I862</f>
        <v>31.57162209280699</v>
      </c>
      <c r="D862" s="2">
        <f>MACD!E862</f>
        <v>0.95008216885375774</v>
      </c>
      <c r="E862" s="2">
        <f>MACD!F862</f>
        <v>0.82942953067964775</v>
      </c>
      <c r="F862" s="2">
        <f>'Moving Avg'!D862</f>
        <v>28.172599999999999</v>
      </c>
      <c r="G862" s="2">
        <f>'Moving Avg'!F862</f>
        <v>30.088404999999995</v>
      </c>
      <c r="H862" s="2">
        <f>'Moving Avg'!G862</f>
        <v>33.051738000000022</v>
      </c>
      <c r="I862" s="2">
        <f>'Moving Avg'!H862</f>
        <v>37.075928499999975</v>
      </c>
      <c r="J862" s="6" t="str">
        <f>OBV!F862</f>
        <v>BULLISH</v>
      </c>
      <c r="K862" s="6" t="str">
        <f>OBV!G862</f>
        <v>WEAK</v>
      </c>
      <c r="L862" s="6" t="str">
        <f>OBV!H862</f>
        <v>CONFIRMED BULLISH</v>
      </c>
      <c r="M862" s="8">
        <f t="shared" si="130"/>
        <v>25</v>
      </c>
      <c r="N862" s="8">
        <f t="shared" si="131"/>
        <v>0</v>
      </c>
      <c r="O862" s="8">
        <f t="shared" si="132"/>
        <v>0</v>
      </c>
      <c r="P862" s="8">
        <f t="shared" si="133"/>
        <v>67</v>
      </c>
      <c r="Q862" s="9">
        <f t="shared" si="134"/>
        <v>18.799999999999997</v>
      </c>
      <c r="R862" s="9">
        <f t="shared" si="135"/>
        <v>21.75</v>
      </c>
      <c r="S862" s="9">
        <f t="shared" si="136"/>
        <v>33.900000000000006</v>
      </c>
      <c r="T862" s="9">
        <f t="shared" si="137"/>
        <v>23</v>
      </c>
      <c r="U862" s="8">
        <f t="shared" si="138"/>
        <v>24.816666666666666</v>
      </c>
      <c r="V862" s="8">
        <f t="shared" si="139"/>
        <v>24.362500000000001</v>
      </c>
    </row>
    <row r="863" spans="1:22" ht="13.5" x14ac:dyDescent="0.25">
      <c r="A863" s="3">
        <f>RSI!A863</f>
        <v>43258</v>
      </c>
      <c r="B863" s="2">
        <f>RSI!B863</f>
        <v>29.4923</v>
      </c>
      <c r="C863" s="2">
        <f>RSI!I863</f>
        <v>39.991496455695859</v>
      </c>
      <c r="D863" s="2">
        <f>MACD!E863</f>
        <v>0.93178525984864891</v>
      </c>
      <c r="E863" s="2">
        <f>MACD!F863</f>
        <v>0.84990067651344803</v>
      </c>
      <c r="F863" s="2">
        <f>'Moving Avg'!D863</f>
        <v>28.508280000000003</v>
      </c>
      <c r="G863" s="2">
        <f>'Moving Avg'!F863</f>
        <v>29.898499999999995</v>
      </c>
      <c r="H863" s="2">
        <f>'Moving Avg'!G863</f>
        <v>32.903460000000017</v>
      </c>
      <c r="I863" s="2">
        <f>'Moving Avg'!H863</f>
        <v>37.043414999999982</v>
      </c>
      <c r="J863" s="6" t="str">
        <f>OBV!F863</f>
        <v>BULLISH</v>
      </c>
      <c r="K863" s="6" t="str">
        <f>OBV!G863</f>
        <v>WEAK</v>
      </c>
      <c r="L863" s="6" t="str">
        <f>OBV!H863</f>
        <v>CONFIRMED BULLISH</v>
      </c>
      <c r="M863" s="8">
        <f t="shared" si="130"/>
        <v>25</v>
      </c>
      <c r="N863" s="8">
        <f t="shared" si="131"/>
        <v>0</v>
      </c>
      <c r="O863" s="8">
        <f t="shared" si="132"/>
        <v>0</v>
      </c>
      <c r="P863" s="8">
        <f t="shared" si="133"/>
        <v>67</v>
      </c>
      <c r="Q863" s="9">
        <f t="shared" si="134"/>
        <v>18.799999999999997</v>
      </c>
      <c r="R863" s="9">
        <f t="shared" si="135"/>
        <v>21.75</v>
      </c>
      <c r="S863" s="9">
        <f t="shared" si="136"/>
        <v>33.900000000000006</v>
      </c>
      <c r="T863" s="9">
        <f t="shared" si="137"/>
        <v>23</v>
      </c>
      <c r="U863" s="8">
        <f t="shared" si="138"/>
        <v>24.816666666666666</v>
      </c>
      <c r="V863" s="8">
        <f t="shared" si="139"/>
        <v>24.362500000000001</v>
      </c>
    </row>
    <row r="864" spans="1:22" ht="13.5" x14ac:dyDescent="0.25">
      <c r="A864" s="3">
        <f>RSI!A864</f>
        <v>43259</v>
      </c>
      <c r="B864" s="2">
        <f>RSI!B864</f>
        <v>29.4923</v>
      </c>
      <c r="C864" s="2">
        <f>RSI!I864</f>
        <v>39.991496455695867</v>
      </c>
      <c r="D864" s="2">
        <f>MACD!E864</f>
        <v>0.92267987233924842</v>
      </c>
      <c r="E864" s="2">
        <f>MACD!F864</f>
        <v>0.86445651567860815</v>
      </c>
      <c r="F864" s="2">
        <f>'Moving Avg'!D864</f>
        <v>28.843959999999999</v>
      </c>
      <c r="G864" s="2">
        <f>'Moving Avg'!F864</f>
        <v>29.783404999999998</v>
      </c>
      <c r="H864" s="2">
        <f>'Moving Avg'!G864</f>
        <v>32.756142000000011</v>
      </c>
      <c r="I864" s="2">
        <f>'Moving Avg'!H864</f>
        <v>37.010901499999974</v>
      </c>
      <c r="J864" s="6" t="str">
        <f>OBV!F864</f>
        <v>BULLISH</v>
      </c>
      <c r="K864" s="6" t="str">
        <f>OBV!G864</f>
        <v>WEAK</v>
      </c>
      <c r="L864" s="6" t="str">
        <f>OBV!H864</f>
        <v>CONFIRMED BULLISH</v>
      </c>
      <c r="M864" s="8">
        <f t="shared" si="130"/>
        <v>25</v>
      </c>
      <c r="N864" s="8">
        <f t="shared" si="131"/>
        <v>0</v>
      </c>
      <c r="O864" s="8">
        <f t="shared" si="132"/>
        <v>0</v>
      </c>
      <c r="P864" s="8">
        <f t="shared" si="133"/>
        <v>67</v>
      </c>
      <c r="Q864" s="9">
        <f t="shared" si="134"/>
        <v>18.799999999999997</v>
      </c>
      <c r="R864" s="9">
        <f t="shared" si="135"/>
        <v>21.75</v>
      </c>
      <c r="S864" s="9">
        <f t="shared" si="136"/>
        <v>33.900000000000006</v>
      </c>
      <c r="T864" s="9">
        <f t="shared" si="137"/>
        <v>23</v>
      </c>
      <c r="U864" s="8">
        <f t="shared" si="138"/>
        <v>24.816666666666666</v>
      </c>
      <c r="V864" s="8">
        <f t="shared" si="139"/>
        <v>24.362500000000001</v>
      </c>
    </row>
    <row r="865" spans="1:22" ht="13.5" x14ac:dyDescent="0.25">
      <c r="A865" s="3">
        <f>RSI!A865</f>
        <v>43262</v>
      </c>
      <c r="B865" s="2">
        <f>RSI!B865</f>
        <v>29.3581</v>
      </c>
      <c r="C865" s="2">
        <f>RSI!I865</f>
        <v>38.954356832454287</v>
      </c>
      <c r="D865" s="2">
        <f>MACD!E865</f>
        <v>0.78917417132944578</v>
      </c>
      <c r="E865" s="2">
        <f>MACD!F865</f>
        <v>0.84940004680877579</v>
      </c>
      <c r="F865" s="2">
        <f>'Moving Avg'!D865</f>
        <v>29.152800000000003</v>
      </c>
      <c r="G865" s="2">
        <f>'Moving Avg'!F865</f>
        <v>29.709075000000006</v>
      </c>
      <c r="H865" s="2">
        <f>'Moving Avg'!G865</f>
        <v>32.606140000000003</v>
      </c>
      <c r="I865" s="2">
        <f>'Moving Avg'!H865</f>
        <v>36.977716999999977</v>
      </c>
      <c r="J865" s="6" t="str">
        <f>OBV!F865</f>
        <v>BULLISH</v>
      </c>
      <c r="K865" s="6" t="str">
        <f>OBV!G865</f>
        <v>WEAK</v>
      </c>
      <c r="L865" s="6" t="str">
        <f>OBV!H865</f>
        <v>CONFIRMED BULLISH</v>
      </c>
      <c r="M865" s="8">
        <f t="shared" si="130"/>
        <v>25</v>
      </c>
      <c r="N865" s="8">
        <f t="shared" si="131"/>
        <v>100</v>
      </c>
      <c r="O865" s="8">
        <f t="shared" si="132"/>
        <v>0</v>
      </c>
      <c r="P865" s="8">
        <f t="shared" si="133"/>
        <v>67</v>
      </c>
      <c r="Q865" s="9">
        <f t="shared" si="134"/>
        <v>53.8</v>
      </c>
      <c r="R865" s="9">
        <f t="shared" si="135"/>
        <v>41.75</v>
      </c>
      <c r="S865" s="9">
        <f t="shared" si="136"/>
        <v>48.900000000000006</v>
      </c>
      <c r="T865" s="9">
        <f t="shared" si="137"/>
        <v>48</v>
      </c>
      <c r="U865" s="8">
        <f t="shared" si="138"/>
        <v>48.15</v>
      </c>
      <c r="V865" s="8">
        <f t="shared" si="139"/>
        <v>48.112499999999997</v>
      </c>
    </row>
    <row r="866" spans="1:22" ht="13.5" x14ac:dyDescent="0.25">
      <c r="A866" s="3">
        <f>RSI!A866</f>
        <v>43263</v>
      </c>
      <c r="B866" s="2">
        <f>RSI!B866</f>
        <v>29.2334</v>
      </c>
      <c r="C866" s="2">
        <f>RSI!I866</f>
        <v>37.968991554537013</v>
      </c>
      <c r="D866" s="2">
        <f>MACD!E866</f>
        <v>0.50873552613566986</v>
      </c>
      <c r="E866" s="2">
        <f>MACD!F866</f>
        <v>0.78126714267415465</v>
      </c>
      <c r="F866" s="2">
        <f>'Moving Avg'!D866</f>
        <v>29.269819999999999</v>
      </c>
      <c r="G866" s="2">
        <f>'Moving Avg'!F866</f>
        <v>29.590629999999997</v>
      </c>
      <c r="H866" s="2">
        <f>'Moving Avg'!G866</f>
        <v>32.453644000000011</v>
      </c>
      <c r="I866" s="2">
        <f>'Moving Avg'!H866</f>
        <v>36.943908999999984</v>
      </c>
      <c r="J866" s="6" t="str">
        <f>OBV!F866</f>
        <v>BEARISH</v>
      </c>
      <c r="K866" s="6" t="str">
        <f>OBV!G866</f>
        <v>NEUTRAL</v>
      </c>
      <c r="L866" s="6" t="str">
        <f>OBV!H866</f>
        <v>BEARISH DIVERGENCE</v>
      </c>
      <c r="M866" s="8">
        <f t="shared" si="130"/>
        <v>25</v>
      </c>
      <c r="N866" s="8">
        <f t="shared" si="131"/>
        <v>100</v>
      </c>
      <c r="O866" s="8">
        <f t="shared" si="132"/>
        <v>0</v>
      </c>
      <c r="P866" s="8">
        <f t="shared" si="133"/>
        <v>16.5</v>
      </c>
      <c r="Q866" s="9">
        <f t="shared" si="134"/>
        <v>46.225000000000001</v>
      </c>
      <c r="R866" s="9">
        <f t="shared" si="135"/>
        <v>29.125</v>
      </c>
      <c r="S866" s="9">
        <f t="shared" si="136"/>
        <v>26.175000000000001</v>
      </c>
      <c r="T866" s="9">
        <f t="shared" si="137"/>
        <v>35.375</v>
      </c>
      <c r="U866" s="8">
        <f t="shared" si="138"/>
        <v>33.841666666666661</v>
      </c>
      <c r="V866" s="8">
        <f t="shared" si="139"/>
        <v>34.224999999999994</v>
      </c>
    </row>
    <row r="867" spans="1:22" ht="13.5" x14ac:dyDescent="0.25">
      <c r="A867" s="3">
        <f>RSI!A867</f>
        <v>43264</v>
      </c>
      <c r="B867" s="2">
        <f>RSI!B867</f>
        <v>29.444400000000002</v>
      </c>
      <c r="C867" s="2">
        <f>RSI!I867</f>
        <v>40.702246496697477</v>
      </c>
      <c r="D867" s="2">
        <f>MACD!E867</f>
        <v>0.11479088359199352</v>
      </c>
      <c r="E867" s="2">
        <f>MACD!F867</f>
        <v>0.64797189085772244</v>
      </c>
      <c r="F867" s="2">
        <f>'Moving Avg'!D867</f>
        <v>29.404100000000007</v>
      </c>
      <c r="G867" s="2">
        <f>'Moving Avg'!F867</f>
        <v>29.482734999999998</v>
      </c>
      <c r="H867" s="2">
        <f>'Moving Avg'!G867</f>
        <v>32.305368000000016</v>
      </c>
      <c r="I867" s="2">
        <f>'Moving Avg'!H867</f>
        <v>36.911155999999977</v>
      </c>
      <c r="J867" s="6" t="str">
        <f>OBV!F867</f>
        <v>BULLISH</v>
      </c>
      <c r="K867" s="6" t="str">
        <f>OBV!G867</f>
        <v>NEUTRAL</v>
      </c>
      <c r="L867" s="6" t="str">
        <f>OBV!H867</f>
        <v>CONFIRMED BULLISH</v>
      </c>
      <c r="M867" s="8">
        <f t="shared" si="130"/>
        <v>25</v>
      </c>
      <c r="N867" s="8">
        <f t="shared" si="131"/>
        <v>100</v>
      </c>
      <c r="O867" s="8">
        <f t="shared" si="132"/>
        <v>0</v>
      </c>
      <c r="P867" s="8">
        <f t="shared" si="133"/>
        <v>83.5</v>
      </c>
      <c r="Q867" s="9">
        <f t="shared" si="134"/>
        <v>56.274999999999999</v>
      </c>
      <c r="R867" s="9">
        <f t="shared" si="135"/>
        <v>45.875</v>
      </c>
      <c r="S867" s="9">
        <f t="shared" si="136"/>
        <v>56.325000000000003</v>
      </c>
      <c r="T867" s="9">
        <f t="shared" si="137"/>
        <v>52.125</v>
      </c>
      <c r="U867" s="8">
        <f t="shared" si="138"/>
        <v>52.82500000000001</v>
      </c>
      <c r="V867" s="8">
        <f t="shared" si="139"/>
        <v>52.650000000000006</v>
      </c>
    </row>
    <row r="868" spans="1:22" ht="13.5" x14ac:dyDescent="0.25">
      <c r="A868" s="3">
        <f>RSI!A868</f>
        <v>43265</v>
      </c>
      <c r="B868" s="2">
        <f>RSI!B868</f>
        <v>29.444400000000002</v>
      </c>
      <c r="C868" s="2">
        <f>RSI!I868</f>
        <v>40.702246496697477</v>
      </c>
      <c r="D868" s="2">
        <f>MACD!E868</f>
        <v>-0.2137445586697666</v>
      </c>
      <c r="E868" s="2">
        <f>MACD!F868</f>
        <v>0.47562860095222459</v>
      </c>
      <c r="F868" s="2">
        <f>'Moving Avg'!D868</f>
        <v>29.39452</v>
      </c>
      <c r="G868" s="2">
        <f>'Moving Avg'!F868</f>
        <v>29.444369999999999</v>
      </c>
      <c r="H868" s="2">
        <f>'Moving Avg'!G868</f>
        <v>32.157092000000013</v>
      </c>
      <c r="I868" s="2">
        <f>'Moving Avg'!H868</f>
        <v>36.878402999999985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  <c r="M868" s="8">
        <f t="shared" si="130"/>
        <v>25</v>
      </c>
      <c r="N868" s="8">
        <f t="shared" si="131"/>
        <v>100</v>
      </c>
      <c r="O868" s="8">
        <f t="shared" si="132"/>
        <v>0</v>
      </c>
      <c r="P868" s="8">
        <f t="shared" si="133"/>
        <v>16.5</v>
      </c>
      <c r="Q868" s="9">
        <f t="shared" si="134"/>
        <v>46.225000000000001</v>
      </c>
      <c r="R868" s="9">
        <f t="shared" si="135"/>
        <v>29.125</v>
      </c>
      <c r="S868" s="9">
        <f t="shared" si="136"/>
        <v>26.175000000000001</v>
      </c>
      <c r="T868" s="9">
        <f t="shared" si="137"/>
        <v>35.375</v>
      </c>
      <c r="U868" s="8">
        <f t="shared" si="138"/>
        <v>33.841666666666661</v>
      </c>
      <c r="V868" s="8">
        <f t="shared" si="139"/>
        <v>34.224999999999994</v>
      </c>
    </row>
    <row r="869" spans="1:22" ht="13.5" x14ac:dyDescent="0.25">
      <c r="A869" s="3">
        <f>RSI!A869</f>
        <v>43269</v>
      </c>
      <c r="B869" s="2">
        <f>RSI!B869</f>
        <v>29.051100000000002</v>
      </c>
      <c r="C869" s="2">
        <f>RSI!I869</f>
        <v>37.162388968328486</v>
      </c>
      <c r="D869" s="2">
        <f>MACD!E869</f>
        <v>-0.45815614951678896</v>
      </c>
      <c r="E869" s="2">
        <f>MACD!F869</f>
        <v>0.28887165085842187</v>
      </c>
      <c r="F869" s="2">
        <f>'Moving Avg'!D869</f>
        <v>29.306279999999997</v>
      </c>
      <c r="G869" s="2">
        <f>'Moving Avg'!F869</f>
        <v>29.386340000000001</v>
      </c>
      <c r="H869" s="2">
        <f>'Moving Avg'!G869</f>
        <v>32.009198000000012</v>
      </c>
      <c r="I869" s="2">
        <f>'Moving Avg'!H869</f>
        <v>36.843683499999976</v>
      </c>
      <c r="J869" s="6" t="str">
        <f>OBV!F869</f>
        <v>BEARISH</v>
      </c>
      <c r="K869" s="6" t="str">
        <f>OBV!G869</f>
        <v>NEUTRAL</v>
      </c>
      <c r="L869" s="6" t="str">
        <f>OBV!H869</f>
        <v>CONFIRMED BEARISH</v>
      </c>
      <c r="M869" s="8">
        <f t="shared" si="130"/>
        <v>25</v>
      </c>
      <c r="N869" s="8">
        <f t="shared" si="131"/>
        <v>100</v>
      </c>
      <c r="O869" s="8">
        <f t="shared" si="132"/>
        <v>0</v>
      </c>
      <c r="P869" s="8">
        <f t="shared" si="133"/>
        <v>16.5</v>
      </c>
      <c r="Q869" s="9">
        <f t="shared" si="134"/>
        <v>46.225000000000001</v>
      </c>
      <c r="R869" s="9">
        <f t="shared" si="135"/>
        <v>29.125</v>
      </c>
      <c r="S869" s="9">
        <f t="shared" si="136"/>
        <v>26.175000000000001</v>
      </c>
      <c r="T869" s="9">
        <f t="shared" si="137"/>
        <v>35.375</v>
      </c>
      <c r="U869" s="8">
        <f t="shared" si="138"/>
        <v>33.841666666666661</v>
      </c>
      <c r="V869" s="8">
        <f t="shared" si="139"/>
        <v>34.224999999999994</v>
      </c>
    </row>
    <row r="870" spans="1:22" ht="13.5" x14ac:dyDescent="0.25">
      <c r="A870" s="3">
        <f>RSI!A870</f>
        <v>43270</v>
      </c>
      <c r="B870" s="2">
        <f>RSI!B870</f>
        <v>29.051100000000002</v>
      </c>
      <c r="C870" s="2">
        <f>RSI!I870</f>
        <v>37.162388968328486</v>
      </c>
      <c r="D870" s="2">
        <f>MACD!E870</f>
        <v>-0.65852470474432678</v>
      </c>
      <c r="E870" s="2">
        <f>MACD!F870</f>
        <v>9.9392379737872127E-2</v>
      </c>
      <c r="F870" s="2">
        <f>'Moving Avg'!D870</f>
        <v>29.244880000000002</v>
      </c>
      <c r="G870" s="2">
        <f>'Moving Avg'!F870</f>
        <v>29.285155000000003</v>
      </c>
      <c r="H870" s="2">
        <f>'Moving Avg'!G870</f>
        <v>31.861304000000001</v>
      </c>
      <c r="I870" s="2">
        <f>'Moving Avg'!H870</f>
        <v>36.808963999999982</v>
      </c>
      <c r="J870" s="6" t="str">
        <f>OBV!F870</f>
        <v>BULLISH</v>
      </c>
      <c r="K870" s="6" t="str">
        <f>OBV!G870</f>
        <v>NEUTRAL</v>
      </c>
      <c r="L870" s="6" t="str">
        <f>OBV!H870</f>
        <v>BULLISH DIVERGENCE</v>
      </c>
      <c r="M870" s="8">
        <f t="shared" si="130"/>
        <v>25</v>
      </c>
      <c r="N870" s="8">
        <f t="shared" si="131"/>
        <v>100</v>
      </c>
      <c r="O870" s="8">
        <f t="shared" si="132"/>
        <v>0</v>
      </c>
      <c r="P870" s="8">
        <f t="shared" si="133"/>
        <v>66.5</v>
      </c>
      <c r="Q870" s="9">
        <f t="shared" si="134"/>
        <v>53.725000000000001</v>
      </c>
      <c r="R870" s="9">
        <f t="shared" si="135"/>
        <v>41.625</v>
      </c>
      <c r="S870" s="9">
        <f t="shared" si="136"/>
        <v>48.674999999999997</v>
      </c>
      <c r="T870" s="9">
        <f t="shared" si="137"/>
        <v>47.875</v>
      </c>
      <c r="U870" s="8">
        <f t="shared" si="138"/>
        <v>48.008333333333326</v>
      </c>
      <c r="V870" s="8">
        <f t="shared" si="139"/>
        <v>47.974999999999994</v>
      </c>
    </row>
    <row r="871" spans="1:22" ht="13.5" x14ac:dyDescent="0.25">
      <c r="A871" s="3">
        <f>RSI!A871</f>
        <v>43271</v>
      </c>
      <c r="B871" s="2">
        <f>RSI!B871</f>
        <v>28.207100000000001</v>
      </c>
      <c r="C871" s="2">
        <f>RSI!I871</f>
        <v>30.549898719378135</v>
      </c>
      <c r="D871" s="2">
        <f>MACD!E871</f>
        <v>-0.63121545650670541</v>
      </c>
      <c r="E871" s="2">
        <f>MACD!F871</f>
        <v>-4.672918751104338E-2</v>
      </c>
      <c r="F871" s="2">
        <f>'Moving Avg'!D871</f>
        <v>29.039620000000003</v>
      </c>
      <c r="G871" s="2">
        <f>'Moving Avg'!F871</f>
        <v>29.141769999999998</v>
      </c>
      <c r="H871" s="2">
        <f>'Moving Avg'!G871</f>
        <v>31.696530000000003</v>
      </c>
      <c r="I871" s="2">
        <f>'Moving Avg'!H871</f>
        <v>36.764892999999979</v>
      </c>
      <c r="J871" s="6" t="str">
        <f>OBV!F871</f>
        <v>BULLISH</v>
      </c>
      <c r="K871" s="6" t="str">
        <f>OBV!G871</f>
        <v>NEUTRAL</v>
      </c>
      <c r="L871" s="6" t="str">
        <f>OBV!H871</f>
        <v>BULLISH DIVERGENCE</v>
      </c>
      <c r="M871" s="8">
        <f t="shared" si="130"/>
        <v>25</v>
      </c>
      <c r="N871" s="8">
        <f t="shared" si="131"/>
        <v>100</v>
      </c>
      <c r="O871" s="8">
        <f t="shared" si="132"/>
        <v>0</v>
      </c>
      <c r="P871" s="8">
        <f t="shared" si="133"/>
        <v>66.5</v>
      </c>
      <c r="Q871" s="9">
        <f t="shared" si="134"/>
        <v>53.725000000000001</v>
      </c>
      <c r="R871" s="9">
        <f t="shared" si="135"/>
        <v>41.625</v>
      </c>
      <c r="S871" s="9">
        <f t="shared" si="136"/>
        <v>48.674999999999997</v>
      </c>
      <c r="T871" s="9">
        <f t="shared" si="137"/>
        <v>47.875</v>
      </c>
      <c r="U871" s="8">
        <f t="shared" si="138"/>
        <v>48.008333333333326</v>
      </c>
      <c r="V871" s="8">
        <f t="shared" si="139"/>
        <v>47.974999999999994</v>
      </c>
    </row>
    <row r="872" spans="1:22" ht="13.5" x14ac:dyDescent="0.25">
      <c r="A872" s="3">
        <f>RSI!A872</f>
        <v>43272</v>
      </c>
      <c r="B872" s="2">
        <f>RSI!B872</f>
        <v>29.051100000000002</v>
      </c>
      <c r="C872" s="2">
        <f>RSI!I872</f>
        <v>41.718026027880789</v>
      </c>
      <c r="D872" s="2">
        <f>MACD!E872</f>
        <v>-0.64093196621789517</v>
      </c>
      <c r="E872" s="2">
        <f>MACD!F872</f>
        <v>-0.16556974325241375</v>
      </c>
      <c r="F872" s="2">
        <f>'Moving Avg'!D872</f>
        <v>28.96096</v>
      </c>
      <c r="G872" s="2">
        <f>'Moving Avg'!F872</f>
        <v>29.050174999999996</v>
      </c>
      <c r="H872" s="2">
        <f>'Moving Avg'!G872</f>
        <v>31.565899999999996</v>
      </c>
      <c r="I872" s="2">
        <f>'Moving Avg'!H872</f>
        <v>36.726480999999978</v>
      </c>
      <c r="J872" s="6" t="str">
        <f>OBV!F872</f>
        <v>BULLISH</v>
      </c>
      <c r="K872" s="6" t="str">
        <f>OBV!G872</f>
        <v>NEUTRAL</v>
      </c>
      <c r="L872" s="6" t="str">
        <f>OBV!H872</f>
        <v>BULLISH DIVERGENCE</v>
      </c>
      <c r="M872" s="8">
        <f t="shared" si="130"/>
        <v>25</v>
      </c>
      <c r="N872" s="8">
        <f t="shared" si="131"/>
        <v>100</v>
      </c>
      <c r="O872" s="8">
        <f t="shared" si="132"/>
        <v>0</v>
      </c>
      <c r="P872" s="8">
        <f t="shared" si="133"/>
        <v>66.5</v>
      </c>
      <c r="Q872" s="9">
        <f t="shared" si="134"/>
        <v>53.725000000000001</v>
      </c>
      <c r="R872" s="9">
        <f t="shared" si="135"/>
        <v>41.625</v>
      </c>
      <c r="S872" s="9">
        <f t="shared" si="136"/>
        <v>48.674999999999997</v>
      </c>
      <c r="T872" s="9">
        <f t="shared" si="137"/>
        <v>47.875</v>
      </c>
      <c r="U872" s="8">
        <f t="shared" si="138"/>
        <v>48.008333333333326</v>
      </c>
      <c r="V872" s="8">
        <f t="shared" si="139"/>
        <v>47.974999999999994</v>
      </c>
    </row>
    <row r="873" spans="1:22" ht="13.5" x14ac:dyDescent="0.25">
      <c r="A873" s="3">
        <f>RSI!A873</f>
        <v>43273</v>
      </c>
      <c r="B873" s="2">
        <f>RSI!B873</f>
        <v>29.348500000000001</v>
      </c>
      <c r="C873" s="2">
        <f>RSI!I873</f>
        <v>45.069997343314512</v>
      </c>
      <c r="D873" s="2">
        <f>MACD!E873</f>
        <v>-0.5557778702227516</v>
      </c>
      <c r="E873" s="2">
        <f>MACD!F873</f>
        <v>-0.24361136864648131</v>
      </c>
      <c r="F873" s="2">
        <f>'Moving Avg'!D873</f>
        <v>28.941780000000005</v>
      </c>
      <c r="G873" s="2">
        <f>'Moving Avg'!F873</f>
        <v>28.973450000000003</v>
      </c>
      <c r="H873" s="2">
        <f>'Moving Avg'!G873</f>
        <v>31.423953999999998</v>
      </c>
      <c r="I873" s="2">
        <f>'Moving Avg'!H873</f>
        <v>36.688164999999984</v>
      </c>
      <c r="J873" s="6" t="str">
        <f>OBV!F873</f>
        <v>BULLISH</v>
      </c>
      <c r="K873" s="6" t="str">
        <f>OBV!G873</f>
        <v>WEAK</v>
      </c>
      <c r="L873" s="6" t="str">
        <f>OBV!H873</f>
        <v>BULLISH DIVERGENCE</v>
      </c>
      <c r="M873" s="8">
        <f t="shared" si="130"/>
        <v>25</v>
      </c>
      <c r="N873" s="8">
        <f t="shared" si="131"/>
        <v>100</v>
      </c>
      <c r="O873" s="8">
        <f t="shared" si="132"/>
        <v>0</v>
      </c>
      <c r="P873" s="8">
        <f t="shared" si="133"/>
        <v>50</v>
      </c>
      <c r="Q873" s="9">
        <f t="shared" si="134"/>
        <v>51.25</v>
      </c>
      <c r="R873" s="9">
        <f t="shared" si="135"/>
        <v>37.5</v>
      </c>
      <c r="S873" s="9">
        <f t="shared" si="136"/>
        <v>41.25</v>
      </c>
      <c r="T873" s="9">
        <f t="shared" si="137"/>
        <v>43.75</v>
      </c>
      <c r="U873" s="8">
        <f t="shared" si="138"/>
        <v>43.333333333333336</v>
      </c>
      <c r="V873" s="8">
        <f t="shared" si="139"/>
        <v>43.4375</v>
      </c>
    </row>
    <row r="874" spans="1:22" ht="13.5" x14ac:dyDescent="0.25">
      <c r="A874" s="3">
        <f>RSI!A874</f>
        <v>43276</v>
      </c>
      <c r="B874" s="2">
        <f>RSI!B874</f>
        <v>29.348500000000001</v>
      </c>
      <c r="C874" s="2">
        <f>RSI!I874</f>
        <v>45.069997343314512</v>
      </c>
      <c r="D874" s="2">
        <f>MACD!E874</f>
        <v>-0.48108930076532985</v>
      </c>
      <c r="E874" s="2">
        <f>MACD!F874</f>
        <v>-0.29110695507025103</v>
      </c>
      <c r="F874" s="2">
        <f>'Moving Avg'!D874</f>
        <v>29.001260000000002</v>
      </c>
      <c r="G874" s="2">
        <f>'Moving Avg'!F874</f>
        <v>28.896725000000004</v>
      </c>
      <c r="H874" s="2">
        <f>'Moving Avg'!G874</f>
        <v>31.282008000000008</v>
      </c>
      <c r="I874" s="2">
        <f>'Moving Avg'!H874</f>
        <v>36.649848999999975</v>
      </c>
      <c r="J874" s="6" t="str">
        <f>OBV!F874</f>
        <v>BULLISH</v>
      </c>
      <c r="K874" s="6" t="str">
        <f>OBV!G874</f>
        <v>WEAK</v>
      </c>
      <c r="L874" s="6" t="str">
        <f>OBV!H874</f>
        <v>CONFIRMED BULLISH</v>
      </c>
      <c r="M874" s="8">
        <f t="shared" si="130"/>
        <v>25</v>
      </c>
      <c r="N874" s="8">
        <f t="shared" si="131"/>
        <v>100</v>
      </c>
      <c r="O874" s="8">
        <f t="shared" si="132"/>
        <v>0</v>
      </c>
      <c r="P874" s="8">
        <f t="shared" si="133"/>
        <v>67</v>
      </c>
      <c r="Q874" s="9">
        <f t="shared" si="134"/>
        <v>53.8</v>
      </c>
      <c r="R874" s="9">
        <f t="shared" si="135"/>
        <v>41.75</v>
      </c>
      <c r="S874" s="9">
        <f t="shared" si="136"/>
        <v>48.900000000000006</v>
      </c>
      <c r="T874" s="9">
        <f t="shared" si="137"/>
        <v>48</v>
      </c>
      <c r="U874" s="8">
        <f t="shared" si="138"/>
        <v>48.15</v>
      </c>
      <c r="V874" s="8">
        <f t="shared" si="139"/>
        <v>48.112499999999997</v>
      </c>
    </row>
    <row r="875" spans="1:22" ht="13.5" x14ac:dyDescent="0.25">
      <c r="A875" s="3">
        <f>RSI!A875</f>
        <v>43277</v>
      </c>
      <c r="B875" s="2">
        <f>RSI!B875</f>
        <v>29.348500000000001</v>
      </c>
      <c r="C875" s="2">
        <f>RSI!I875</f>
        <v>45.069997343314512</v>
      </c>
      <c r="D875" s="2">
        <f>MACD!E875</f>
        <v>-0.43609752354637976</v>
      </c>
      <c r="E875" s="2">
        <f>MACD!F875</f>
        <v>-0.32010506876547679</v>
      </c>
      <c r="F875" s="2">
        <f>'Moving Avg'!D875</f>
        <v>29.060739999999999</v>
      </c>
      <c r="G875" s="2">
        <f>'Moving Avg'!F875</f>
        <v>28.866035000000011</v>
      </c>
      <c r="H875" s="2">
        <f>'Moving Avg'!G875</f>
        <v>31.140062000000004</v>
      </c>
      <c r="I875" s="2">
        <f>'Moving Avg'!H875</f>
        <v>36.61153299999998</v>
      </c>
      <c r="J875" s="6" t="str">
        <f>OBV!F875</f>
        <v>BULLISH</v>
      </c>
      <c r="K875" s="6" t="str">
        <f>OBV!G875</f>
        <v>WEAK</v>
      </c>
      <c r="L875" s="6" t="str">
        <f>OBV!H875</f>
        <v>CONFIRMED BULLISH</v>
      </c>
      <c r="M875" s="8">
        <f t="shared" si="130"/>
        <v>25</v>
      </c>
      <c r="N875" s="8">
        <f t="shared" si="131"/>
        <v>100</v>
      </c>
      <c r="O875" s="8">
        <f t="shared" si="132"/>
        <v>0</v>
      </c>
      <c r="P875" s="8">
        <f t="shared" si="133"/>
        <v>67</v>
      </c>
      <c r="Q875" s="9">
        <f t="shared" si="134"/>
        <v>53.8</v>
      </c>
      <c r="R875" s="9">
        <f t="shared" si="135"/>
        <v>41.75</v>
      </c>
      <c r="S875" s="9">
        <f t="shared" si="136"/>
        <v>48.900000000000006</v>
      </c>
      <c r="T875" s="9">
        <f t="shared" si="137"/>
        <v>48</v>
      </c>
      <c r="U875" s="8">
        <f t="shared" si="138"/>
        <v>48.15</v>
      </c>
      <c r="V875" s="8">
        <f t="shared" si="139"/>
        <v>48.112499999999997</v>
      </c>
    </row>
    <row r="876" spans="1:22" ht="13.5" x14ac:dyDescent="0.25">
      <c r="A876" s="3">
        <f>RSI!A876</f>
        <v>43278</v>
      </c>
      <c r="B876" s="2">
        <f>RSI!B876</f>
        <v>29.252600000000001</v>
      </c>
      <c r="C876" s="2">
        <f>RSI!I876</f>
        <v>44.049668007081955</v>
      </c>
      <c r="D876" s="2">
        <f>MACD!E876</f>
        <v>-0.40784929326319741</v>
      </c>
      <c r="E876" s="2">
        <f>MACD!F876</f>
        <v>-0.33765391366502095</v>
      </c>
      <c r="F876" s="2">
        <f>'Moving Avg'!D876</f>
        <v>29.269839999999999</v>
      </c>
      <c r="G876" s="2">
        <f>'Moving Avg'!F876</f>
        <v>28.890015000000005</v>
      </c>
      <c r="H876" s="2">
        <f>'Moving Avg'!G876</f>
        <v>31.018066000000008</v>
      </c>
      <c r="I876" s="2">
        <f>'Moving Avg'!H876</f>
        <v>36.572737499999974</v>
      </c>
      <c r="J876" s="6" t="str">
        <f>OBV!F876</f>
        <v>BULLISH</v>
      </c>
      <c r="K876" s="6" t="str">
        <f>OBV!G876</f>
        <v>WEAK</v>
      </c>
      <c r="L876" s="6" t="str">
        <f>OBV!H876</f>
        <v>CONFIRMED BULLISH</v>
      </c>
      <c r="M876" s="8">
        <f t="shared" si="130"/>
        <v>25</v>
      </c>
      <c r="N876" s="8">
        <f t="shared" si="131"/>
        <v>100</v>
      </c>
      <c r="O876" s="8">
        <f t="shared" si="132"/>
        <v>0</v>
      </c>
      <c r="P876" s="8">
        <f t="shared" si="133"/>
        <v>67</v>
      </c>
      <c r="Q876" s="9">
        <f t="shared" si="134"/>
        <v>53.8</v>
      </c>
      <c r="R876" s="9">
        <f t="shared" si="135"/>
        <v>41.75</v>
      </c>
      <c r="S876" s="9">
        <f t="shared" si="136"/>
        <v>48.900000000000006</v>
      </c>
      <c r="T876" s="9">
        <f t="shared" si="137"/>
        <v>48</v>
      </c>
      <c r="U876" s="8">
        <f t="shared" si="138"/>
        <v>48.15</v>
      </c>
      <c r="V876" s="8">
        <f t="shared" si="139"/>
        <v>48.112499999999997</v>
      </c>
    </row>
    <row r="877" spans="1:22" ht="13.5" x14ac:dyDescent="0.25">
      <c r="A877" s="3">
        <f>RSI!A877</f>
        <v>43279</v>
      </c>
      <c r="B877" s="2">
        <f>RSI!B877</f>
        <v>29.348500000000001</v>
      </c>
      <c r="C877" s="2">
        <f>RSI!I877</f>
        <v>45.381284024940996</v>
      </c>
      <c r="D877" s="2">
        <f>MACD!E877</f>
        <v>-0.35593060237736296</v>
      </c>
      <c r="E877" s="2">
        <f>MACD!F877</f>
        <v>-0.34130925140748936</v>
      </c>
      <c r="F877" s="2">
        <f>'Moving Avg'!D877</f>
        <v>29.329320000000003</v>
      </c>
      <c r="G877" s="2">
        <f>'Moving Avg'!F877</f>
        <v>28.966745000000003</v>
      </c>
      <c r="H877" s="2">
        <f>'Moving Avg'!G877</f>
        <v>30.898180000000004</v>
      </c>
      <c r="I877" s="2">
        <f>'Moving Avg'!H877</f>
        <v>36.534565499999978</v>
      </c>
      <c r="J877" s="6" t="str">
        <f>OBV!F877</f>
        <v>BULLISH</v>
      </c>
      <c r="K877" s="6" t="str">
        <f>OBV!G877</f>
        <v>WEAK</v>
      </c>
      <c r="L877" s="6" t="str">
        <f>OBV!H877</f>
        <v>CONFIRMED BULLISH</v>
      </c>
      <c r="M877" s="8">
        <f t="shared" si="130"/>
        <v>25</v>
      </c>
      <c r="N877" s="8">
        <f t="shared" si="131"/>
        <v>45</v>
      </c>
      <c r="O877" s="8">
        <f t="shared" si="132"/>
        <v>0</v>
      </c>
      <c r="P877" s="8">
        <f t="shared" si="133"/>
        <v>67</v>
      </c>
      <c r="Q877" s="9">
        <f t="shared" si="134"/>
        <v>34.549999999999997</v>
      </c>
      <c r="R877" s="9">
        <f t="shared" si="135"/>
        <v>30.75</v>
      </c>
      <c r="S877" s="9">
        <f t="shared" si="136"/>
        <v>40.650000000000006</v>
      </c>
      <c r="T877" s="9">
        <f t="shared" si="137"/>
        <v>34.25</v>
      </c>
      <c r="U877" s="8">
        <f t="shared" si="138"/>
        <v>35.31666666666667</v>
      </c>
      <c r="V877" s="8">
        <f t="shared" si="139"/>
        <v>35.049999999999997</v>
      </c>
    </row>
    <row r="878" spans="1:22" ht="13.5" x14ac:dyDescent="0.25">
      <c r="A878" s="3">
        <f>RSI!A878</f>
        <v>43280</v>
      </c>
      <c r="B878" s="2">
        <f>RSI!B878</f>
        <v>29.444400000000002</v>
      </c>
      <c r="C878" s="2">
        <f>RSI!I878</f>
        <v>46.746217504060034</v>
      </c>
      <c r="D878" s="2">
        <f>MACD!E878</f>
        <v>-0.31720820236849079</v>
      </c>
      <c r="E878" s="2">
        <f>MACD!F878</f>
        <v>-0.33648904159968968</v>
      </c>
      <c r="F878" s="2">
        <f>'Moving Avg'!D878</f>
        <v>29.348500000000001</v>
      </c>
      <c r="G878" s="2">
        <f>'Moving Avg'!F878</f>
        <v>29.048270000000009</v>
      </c>
      <c r="H878" s="2">
        <f>'Moving Avg'!G878</f>
        <v>30.780211999999995</v>
      </c>
      <c r="I878" s="2">
        <f>'Moving Avg'!H878</f>
        <v>36.496872999999979</v>
      </c>
      <c r="J878" s="6" t="str">
        <f>OBV!F878</f>
        <v>BULLISH</v>
      </c>
      <c r="K878" s="6" t="str">
        <f>OBV!G878</f>
        <v>WEAK</v>
      </c>
      <c r="L878" s="6" t="str">
        <f>OBV!H878</f>
        <v>CONFIRMED BULLISH</v>
      </c>
      <c r="M878" s="8">
        <f t="shared" si="130"/>
        <v>25</v>
      </c>
      <c r="N878" s="8">
        <f t="shared" si="131"/>
        <v>0</v>
      </c>
      <c r="O878" s="8">
        <f t="shared" si="132"/>
        <v>0</v>
      </c>
      <c r="P878" s="8">
        <f t="shared" si="133"/>
        <v>67</v>
      </c>
      <c r="Q878" s="9">
        <f t="shared" si="134"/>
        <v>18.799999999999997</v>
      </c>
      <c r="R878" s="9">
        <f t="shared" si="135"/>
        <v>21.75</v>
      </c>
      <c r="S878" s="9">
        <f t="shared" si="136"/>
        <v>33.900000000000006</v>
      </c>
      <c r="T878" s="9">
        <f t="shared" si="137"/>
        <v>23</v>
      </c>
      <c r="U878" s="8">
        <f t="shared" si="138"/>
        <v>24.816666666666666</v>
      </c>
      <c r="V878" s="8">
        <f t="shared" si="139"/>
        <v>24.362500000000001</v>
      </c>
    </row>
    <row r="879" spans="1:22" ht="13.5" x14ac:dyDescent="0.25">
      <c r="A879" s="3">
        <f>RSI!A879</f>
        <v>43283</v>
      </c>
      <c r="B879" s="2">
        <f>RSI!B879</f>
        <v>30.77</v>
      </c>
      <c r="C879" s="2">
        <f>RSI!I879</f>
        <v>61.185426201401562</v>
      </c>
      <c r="D879" s="2">
        <f>MACD!E879</f>
        <v>-0.44195551629466223</v>
      </c>
      <c r="E879" s="2">
        <f>MACD!F879</f>
        <v>-0.35758233653868421</v>
      </c>
      <c r="F879" s="2">
        <f>'Moving Avg'!D879</f>
        <v>29.632800000000003</v>
      </c>
      <c r="G879" s="2">
        <f>'Moving Avg'!F879</f>
        <v>29.196075</v>
      </c>
      <c r="H879" s="2">
        <f>'Moving Avg'!G879</f>
        <v>30.688755999999998</v>
      </c>
      <c r="I879" s="2">
        <f>'Moving Avg'!H879</f>
        <v>36.465808499999987</v>
      </c>
      <c r="J879" s="6" t="str">
        <f>OBV!F879</f>
        <v>BULLISH</v>
      </c>
      <c r="K879" s="6" t="str">
        <f>OBV!G879</f>
        <v>WEAK</v>
      </c>
      <c r="L879" s="6" t="str">
        <f>OBV!H879</f>
        <v>CONFIRMED BULLISH</v>
      </c>
      <c r="M879" s="8">
        <f t="shared" si="130"/>
        <v>25</v>
      </c>
      <c r="N879" s="8">
        <f t="shared" si="131"/>
        <v>100</v>
      </c>
      <c r="O879" s="8">
        <f t="shared" si="132"/>
        <v>0</v>
      </c>
      <c r="P879" s="8">
        <f t="shared" si="133"/>
        <v>67</v>
      </c>
      <c r="Q879" s="9">
        <f t="shared" si="134"/>
        <v>53.8</v>
      </c>
      <c r="R879" s="9">
        <f t="shared" si="135"/>
        <v>41.75</v>
      </c>
      <c r="S879" s="9">
        <f t="shared" si="136"/>
        <v>48.900000000000006</v>
      </c>
      <c r="T879" s="9">
        <f t="shared" si="137"/>
        <v>48</v>
      </c>
      <c r="U879" s="8">
        <f t="shared" si="138"/>
        <v>48.15</v>
      </c>
      <c r="V879" s="8">
        <f t="shared" si="139"/>
        <v>48.112499999999997</v>
      </c>
    </row>
    <row r="880" spans="1:22" ht="13.5" x14ac:dyDescent="0.25">
      <c r="A880" s="3">
        <f>RSI!A880</f>
        <v>43284</v>
      </c>
      <c r="B880" s="2">
        <f>RSI!B880</f>
        <v>30.7</v>
      </c>
      <c r="C880" s="2">
        <f>RSI!I880</f>
        <v>60.256319142001232</v>
      </c>
      <c r="D880" s="2">
        <f>MACD!E880</f>
        <v>-0.54905890451266259</v>
      </c>
      <c r="E880" s="2">
        <f>MACD!F880</f>
        <v>-0.39587765013347992</v>
      </c>
      <c r="F880" s="2">
        <f>'Moving Avg'!D880</f>
        <v>29.903100000000002</v>
      </c>
      <c r="G880" s="2">
        <f>'Moving Avg'!F880</f>
        <v>29.340380000000003</v>
      </c>
      <c r="H880" s="2">
        <f>'Moving Avg'!G880</f>
        <v>30.5959</v>
      </c>
      <c r="I880" s="2">
        <f>'Moving Avg'!H880</f>
        <v>36.434393999999976</v>
      </c>
      <c r="J880" s="6" t="str">
        <f>OBV!F880</f>
        <v>BULLISH</v>
      </c>
      <c r="K880" s="6" t="str">
        <f>OBV!G880</f>
        <v>WEAK</v>
      </c>
      <c r="L880" s="6" t="str">
        <f>OBV!H880</f>
        <v>CONFIRMED BULLISH</v>
      </c>
      <c r="M880" s="8">
        <f t="shared" si="130"/>
        <v>25</v>
      </c>
      <c r="N880" s="8">
        <f t="shared" si="131"/>
        <v>100</v>
      </c>
      <c r="O880" s="8">
        <f t="shared" si="132"/>
        <v>0</v>
      </c>
      <c r="P880" s="8">
        <f t="shared" si="133"/>
        <v>67</v>
      </c>
      <c r="Q880" s="9">
        <f t="shared" si="134"/>
        <v>53.8</v>
      </c>
      <c r="R880" s="9">
        <f t="shared" si="135"/>
        <v>41.75</v>
      </c>
      <c r="S880" s="9">
        <f t="shared" si="136"/>
        <v>48.900000000000006</v>
      </c>
      <c r="T880" s="9">
        <f t="shared" si="137"/>
        <v>48</v>
      </c>
      <c r="U880" s="8">
        <f t="shared" si="138"/>
        <v>48.15</v>
      </c>
      <c r="V880" s="8">
        <f t="shared" si="139"/>
        <v>48.112499999999997</v>
      </c>
    </row>
    <row r="881" spans="1:22" ht="13.5" x14ac:dyDescent="0.25">
      <c r="A881" s="3">
        <f>RSI!A881</f>
        <v>43285</v>
      </c>
      <c r="B881" s="2">
        <f>RSI!B881</f>
        <v>30.7</v>
      </c>
      <c r="C881" s="2">
        <f>RSI!I881</f>
        <v>60.256319142001232</v>
      </c>
      <c r="D881" s="2">
        <f>MACD!E881</f>
        <v>-0.7753517710138027</v>
      </c>
      <c r="E881" s="2">
        <f>MACD!F881</f>
        <v>-0.4717724743095445</v>
      </c>
      <c r="F881" s="2">
        <f>'Moving Avg'!D881</f>
        <v>30.19258</v>
      </c>
      <c r="G881" s="2">
        <f>'Moving Avg'!F881</f>
        <v>29.442965000000008</v>
      </c>
      <c r="H881" s="2">
        <f>'Moving Avg'!G881</f>
        <v>30.524144000000007</v>
      </c>
      <c r="I881" s="2">
        <f>'Moving Avg'!H881</f>
        <v>36.402979499999987</v>
      </c>
      <c r="J881" s="6" t="str">
        <f>OBV!F881</f>
        <v>BULLISH</v>
      </c>
      <c r="K881" s="6" t="str">
        <f>OBV!G881</f>
        <v>WEAK</v>
      </c>
      <c r="L881" s="6" t="str">
        <f>OBV!H881</f>
        <v>CONFIRMED BULLISH</v>
      </c>
      <c r="M881" s="8">
        <f t="shared" si="130"/>
        <v>25</v>
      </c>
      <c r="N881" s="8">
        <f t="shared" si="131"/>
        <v>100</v>
      </c>
      <c r="O881" s="8">
        <f t="shared" si="132"/>
        <v>0</v>
      </c>
      <c r="P881" s="8">
        <f t="shared" si="133"/>
        <v>67</v>
      </c>
      <c r="Q881" s="9">
        <f t="shared" si="134"/>
        <v>53.8</v>
      </c>
      <c r="R881" s="9">
        <f t="shared" si="135"/>
        <v>41.75</v>
      </c>
      <c r="S881" s="9">
        <f t="shared" si="136"/>
        <v>48.900000000000006</v>
      </c>
      <c r="T881" s="9">
        <f t="shared" si="137"/>
        <v>48</v>
      </c>
      <c r="U881" s="8">
        <f t="shared" si="138"/>
        <v>48.15</v>
      </c>
      <c r="V881" s="8">
        <f t="shared" si="139"/>
        <v>48.112499999999997</v>
      </c>
    </row>
    <row r="882" spans="1:22" ht="13.5" x14ac:dyDescent="0.25">
      <c r="A882" s="3">
        <f>RSI!A882</f>
        <v>43286</v>
      </c>
      <c r="B882" s="2">
        <f>RSI!B882</f>
        <v>30.7</v>
      </c>
      <c r="C882" s="2">
        <f>RSI!I882</f>
        <v>60.256319142001232</v>
      </c>
      <c r="D882" s="2">
        <f>MACD!E882</f>
        <v>-0.84237379723533579</v>
      </c>
      <c r="E882" s="2">
        <f>MACD!F882</f>
        <v>-0.5458927388947028</v>
      </c>
      <c r="F882" s="2">
        <f>'Moving Avg'!D882</f>
        <v>30.462880000000002</v>
      </c>
      <c r="G882" s="2">
        <f>'Moving Avg'!F882</f>
        <v>29.539315000000009</v>
      </c>
      <c r="H882" s="2">
        <f>'Moving Avg'!G882</f>
        <v>30.45238800000001</v>
      </c>
      <c r="I882" s="2">
        <f>'Moving Avg'!H882</f>
        <v>36.371564999999975</v>
      </c>
      <c r="J882" s="6" t="str">
        <f>OBV!F882</f>
        <v>BULLISH</v>
      </c>
      <c r="K882" s="6" t="str">
        <f>OBV!G882</f>
        <v>WEAK</v>
      </c>
      <c r="L882" s="6" t="str">
        <f>OBV!H882</f>
        <v>CONFIRMED BULLISH</v>
      </c>
      <c r="M882" s="8">
        <f t="shared" si="130"/>
        <v>25</v>
      </c>
      <c r="N882" s="8">
        <f t="shared" si="131"/>
        <v>100</v>
      </c>
      <c r="O882" s="8">
        <f t="shared" si="132"/>
        <v>0</v>
      </c>
      <c r="P882" s="8">
        <f t="shared" si="133"/>
        <v>67</v>
      </c>
      <c r="Q882" s="9">
        <f t="shared" si="134"/>
        <v>53.8</v>
      </c>
      <c r="R882" s="9">
        <f t="shared" si="135"/>
        <v>41.75</v>
      </c>
      <c r="S882" s="9">
        <f t="shared" si="136"/>
        <v>48.900000000000006</v>
      </c>
      <c r="T882" s="9">
        <f t="shared" si="137"/>
        <v>48</v>
      </c>
      <c r="U882" s="8">
        <f t="shared" si="138"/>
        <v>48.15</v>
      </c>
      <c r="V882" s="8">
        <f t="shared" si="139"/>
        <v>48.112499999999997</v>
      </c>
    </row>
    <row r="883" spans="1:22" ht="13.5" x14ac:dyDescent="0.25">
      <c r="A883" s="3">
        <f>RSI!A883</f>
        <v>43287</v>
      </c>
      <c r="B883" s="2">
        <f>RSI!B883</f>
        <v>30.7</v>
      </c>
      <c r="C883" s="2">
        <f>RSI!I883</f>
        <v>60.256319142001232</v>
      </c>
      <c r="D883" s="2">
        <f>MACD!E883</f>
        <v>-0.85832126738342751</v>
      </c>
      <c r="E883" s="2">
        <f>MACD!F883</f>
        <v>-0.60837844459244783</v>
      </c>
      <c r="F883" s="2">
        <f>'Moving Avg'!D883</f>
        <v>30.713999999999999</v>
      </c>
      <c r="G883" s="2">
        <f>'Moving Avg'!F883</f>
        <v>29.599700000000002</v>
      </c>
      <c r="H883" s="2">
        <f>'Moving Avg'!G883</f>
        <v>30.39981400000001</v>
      </c>
      <c r="I883" s="2">
        <f>'Moving Avg'!H883</f>
        <v>36.340150499999972</v>
      </c>
      <c r="J883" s="6" t="str">
        <f>OBV!F883</f>
        <v>BEARISH</v>
      </c>
      <c r="K883" s="6" t="str">
        <f>OBV!G883</f>
        <v>NEUTRAL</v>
      </c>
      <c r="L883" s="6" t="str">
        <f>OBV!H883</f>
        <v>NEUTRAL</v>
      </c>
      <c r="M883" s="8">
        <f t="shared" si="130"/>
        <v>25</v>
      </c>
      <c r="N883" s="8">
        <f t="shared" si="131"/>
        <v>100</v>
      </c>
      <c r="O883" s="8">
        <f t="shared" si="132"/>
        <v>0</v>
      </c>
      <c r="P883" s="8">
        <f t="shared" si="133"/>
        <v>16.5</v>
      </c>
      <c r="Q883" s="9">
        <f t="shared" si="134"/>
        <v>46.225000000000001</v>
      </c>
      <c r="R883" s="9">
        <f t="shared" si="135"/>
        <v>29.125</v>
      </c>
      <c r="S883" s="9">
        <f t="shared" si="136"/>
        <v>26.175000000000001</v>
      </c>
      <c r="T883" s="9">
        <f t="shared" si="137"/>
        <v>35.375</v>
      </c>
      <c r="U883" s="8">
        <f t="shared" si="138"/>
        <v>33.841666666666661</v>
      </c>
      <c r="V883" s="8">
        <f t="shared" si="139"/>
        <v>34.224999999999994</v>
      </c>
    </row>
    <row r="884" spans="1:22" ht="13.5" x14ac:dyDescent="0.25">
      <c r="A884" s="3">
        <f>RSI!A884</f>
        <v>43290</v>
      </c>
      <c r="B884" s="2">
        <f>RSI!B884</f>
        <v>31.6</v>
      </c>
      <c r="C884" s="2">
        <f>RSI!I884</f>
        <v>68.522444264449547</v>
      </c>
      <c r="D884" s="2">
        <f>MACD!E884</f>
        <v>-0.94310266117599895</v>
      </c>
      <c r="E884" s="2">
        <f>MACD!F884</f>
        <v>-0.67532328790915808</v>
      </c>
      <c r="F884" s="2">
        <f>'Moving Avg'!D884</f>
        <v>30.880000000000003</v>
      </c>
      <c r="G884" s="2">
        <f>'Moving Avg'!F884</f>
        <v>29.705085000000004</v>
      </c>
      <c r="H884" s="2">
        <f>'Moving Avg'!G884</f>
        <v>30.385188000000007</v>
      </c>
      <c r="I884" s="2">
        <f>'Moving Avg'!H884</f>
        <v>36.313235999999982</v>
      </c>
      <c r="J884" s="6" t="str">
        <f>OBV!F884</f>
        <v>BEARISH</v>
      </c>
      <c r="K884" s="6" t="str">
        <f>OBV!G884</f>
        <v>NEUTRAL</v>
      </c>
      <c r="L884" s="6" t="str">
        <f>OBV!H884</f>
        <v>BEARISH DIVERGENCE</v>
      </c>
      <c r="M884" s="8">
        <f t="shared" si="130"/>
        <v>25</v>
      </c>
      <c r="N884" s="8">
        <f t="shared" si="131"/>
        <v>100</v>
      </c>
      <c r="O884" s="8">
        <f t="shared" si="132"/>
        <v>0</v>
      </c>
      <c r="P884" s="8">
        <f t="shared" si="133"/>
        <v>16.5</v>
      </c>
      <c r="Q884" s="9">
        <f t="shared" si="134"/>
        <v>46.225000000000001</v>
      </c>
      <c r="R884" s="9">
        <f t="shared" si="135"/>
        <v>29.125</v>
      </c>
      <c r="S884" s="9">
        <f t="shared" si="136"/>
        <v>26.175000000000001</v>
      </c>
      <c r="T884" s="9">
        <f t="shared" si="137"/>
        <v>35.375</v>
      </c>
      <c r="U884" s="8">
        <f t="shared" si="138"/>
        <v>33.841666666666661</v>
      </c>
      <c r="V884" s="8">
        <f t="shared" si="139"/>
        <v>34.224999999999994</v>
      </c>
    </row>
    <row r="885" spans="1:22" ht="13.5" x14ac:dyDescent="0.25">
      <c r="A885" s="3">
        <f>RSI!A885</f>
        <v>43291</v>
      </c>
      <c r="B885" s="2">
        <f>RSI!B885</f>
        <v>32.5</v>
      </c>
      <c r="C885" s="2">
        <f>RSI!I885</f>
        <v>74.28272359539568</v>
      </c>
      <c r="D885" s="2">
        <f>MACD!E885</f>
        <v>-1.0911040077522181</v>
      </c>
      <c r="E885" s="2">
        <f>MACD!F885</f>
        <v>-0.75847943187777012</v>
      </c>
      <c r="F885" s="2">
        <f>'Moving Avg'!D885</f>
        <v>31.24</v>
      </c>
      <c r="G885" s="2">
        <f>'Moving Avg'!F885</f>
        <v>29.862180000000002</v>
      </c>
      <c r="H885" s="2">
        <f>'Moving Avg'!G885</f>
        <v>30.388562000000007</v>
      </c>
      <c r="I885" s="2">
        <f>'Moving Avg'!H885</f>
        <v>36.290821499999971</v>
      </c>
      <c r="J885" s="6" t="str">
        <f>OBV!F885</f>
        <v>BULLISH</v>
      </c>
      <c r="K885" s="6" t="str">
        <f>OBV!G885</f>
        <v>NEUTRAL</v>
      </c>
      <c r="L885" s="6" t="str">
        <f>OBV!H885</f>
        <v>CONFIRMED BULLISH</v>
      </c>
      <c r="M885" s="8">
        <f t="shared" si="130"/>
        <v>0</v>
      </c>
      <c r="N885" s="8">
        <f t="shared" si="131"/>
        <v>100</v>
      </c>
      <c r="O885" s="8">
        <f t="shared" si="132"/>
        <v>0</v>
      </c>
      <c r="P885" s="8">
        <f t="shared" si="133"/>
        <v>83.5</v>
      </c>
      <c r="Q885" s="9">
        <f t="shared" si="134"/>
        <v>47.524999999999999</v>
      </c>
      <c r="R885" s="9">
        <f t="shared" si="135"/>
        <v>40.875</v>
      </c>
      <c r="S885" s="9">
        <f t="shared" si="136"/>
        <v>52.575000000000003</v>
      </c>
      <c r="T885" s="9">
        <f t="shared" si="137"/>
        <v>45.875</v>
      </c>
      <c r="U885" s="8">
        <f t="shared" si="138"/>
        <v>46.991666666666674</v>
      </c>
      <c r="V885" s="8">
        <f t="shared" si="139"/>
        <v>46.712500000000006</v>
      </c>
    </row>
    <row r="886" spans="1:22" ht="13.5" x14ac:dyDescent="0.25">
      <c r="A886" s="3">
        <f>RSI!A886</f>
        <v>43292</v>
      </c>
      <c r="B886" s="2">
        <f>RSI!B886</f>
        <v>31.53</v>
      </c>
      <c r="C886" s="2">
        <f>RSI!I886</f>
        <v>61.269107157036878</v>
      </c>
      <c r="D886" s="2">
        <f>MACD!E886</f>
        <v>-1.1734417692264394</v>
      </c>
      <c r="E886" s="2">
        <f>MACD!F886</f>
        <v>-0.84147189934750399</v>
      </c>
      <c r="F886" s="2">
        <f>'Moving Avg'!D886</f>
        <v>31.405999999999999</v>
      </c>
      <c r="G886" s="2">
        <f>'Moving Avg'!F886</f>
        <v>29.97701</v>
      </c>
      <c r="H886" s="2">
        <f>'Moving Avg'!G886</f>
        <v>30.372536000000011</v>
      </c>
      <c r="I886" s="2">
        <f>'Moving Avg'!H886</f>
        <v>36.263556999999977</v>
      </c>
      <c r="J886" s="6" t="str">
        <f>OBV!F886</f>
        <v>BULLISH</v>
      </c>
      <c r="K886" s="6" t="str">
        <f>OBV!G886</f>
        <v>NEUTRAL</v>
      </c>
      <c r="L886" s="6" t="str">
        <f>OBV!H886</f>
        <v>CONFIRMED BULLISH</v>
      </c>
      <c r="M886" s="8">
        <f t="shared" si="130"/>
        <v>25</v>
      </c>
      <c r="N886" s="8">
        <f t="shared" si="131"/>
        <v>100</v>
      </c>
      <c r="O886" s="8">
        <f t="shared" si="132"/>
        <v>0</v>
      </c>
      <c r="P886" s="8">
        <f t="shared" si="133"/>
        <v>83.5</v>
      </c>
      <c r="Q886" s="9">
        <f t="shared" si="134"/>
        <v>56.274999999999999</v>
      </c>
      <c r="R886" s="9">
        <f t="shared" si="135"/>
        <v>45.875</v>
      </c>
      <c r="S886" s="9">
        <f t="shared" si="136"/>
        <v>56.325000000000003</v>
      </c>
      <c r="T886" s="9">
        <f t="shared" si="137"/>
        <v>52.125</v>
      </c>
      <c r="U886" s="8">
        <f t="shared" si="138"/>
        <v>52.82500000000001</v>
      </c>
      <c r="V886" s="8">
        <f t="shared" si="139"/>
        <v>52.650000000000006</v>
      </c>
    </row>
    <row r="887" spans="1:22" ht="13.5" x14ac:dyDescent="0.25">
      <c r="A887" s="3">
        <f>RSI!A887</f>
        <v>43293</v>
      </c>
      <c r="B887" s="2">
        <f>RSI!B887</f>
        <v>32.299999999999997</v>
      </c>
      <c r="C887" s="2">
        <f>RSI!I887</f>
        <v>66.31411473325204</v>
      </c>
      <c r="D887" s="2">
        <f>MACD!E887</f>
        <v>-1.2928153228689006</v>
      </c>
      <c r="E887" s="2">
        <f>MACD!F887</f>
        <v>-0.93174058405178339</v>
      </c>
      <c r="F887" s="2">
        <f>'Moving Avg'!D887</f>
        <v>31.725999999999999</v>
      </c>
      <c r="G887" s="2">
        <f>'Moving Avg'!F887</f>
        <v>30.119789999999995</v>
      </c>
      <c r="H887" s="2">
        <f>'Moving Avg'!G887</f>
        <v>30.352728000000006</v>
      </c>
      <c r="I887" s="2">
        <f>'Moving Avg'!H887</f>
        <v>36.240142499999983</v>
      </c>
      <c r="J887" s="6" t="str">
        <f>OBV!F887</f>
        <v>BULLISH</v>
      </c>
      <c r="K887" s="6" t="str">
        <f>OBV!G887</f>
        <v>WEAK</v>
      </c>
      <c r="L887" s="6" t="str">
        <f>OBV!H887</f>
        <v>CONFIRMED BULLISH</v>
      </c>
      <c r="M887" s="8">
        <f t="shared" si="130"/>
        <v>25</v>
      </c>
      <c r="N887" s="8">
        <f t="shared" si="131"/>
        <v>100</v>
      </c>
      <c r="O887" s="8">
        <f t="shared" si="132"/>
        <v>0</v>
      </c>
      <c r="P887" s="8">
        <f t="shared" si="133"/>
        <v>67</v>
      </c>
      <c r="Q887" s="9">
        <f t="shared" si="134"/>
        <v>53.8</v>
      </c>
      <c r="R887" s="9">
        <f t="shared" si="135"/>
        <v>41.75</v>
      </c>
      <c r="S887" s="9">
        <f t="shared" si="136"/>
        <v>48.900000000000006</v>
      </c>
      <c r="T887" s="9">
        <f t="shared" si="137"/>
        <v>48</v>
      </c>
      <c r="U887" s="8">
        <f t="shared" si="138"/>
        <v>48.15</v>
      </c>
      <c r="V887" s="8">
        <f t="shared" si="139"/>
        <v>48.112499999999997</v>
      </c>
    </row>
    <row r="888" spans="1:22" ht="13.5" x14ac:dyDescent="0.25">
      <c r="A888" s="3">
        <f>RSI!A888</f>
        <v>43294</v>
      </c>
      <c r="B888" s="2">
        <f>RSI!B888</f>
        <v>33.25</v>
      </c>
      <c r="C888" s="2">
        <f>RSI!I888</f>
        <v>71.283994726215184</v>
      </c>
      <c r="D888" s="2">
        <f>MACD!E888</f>
        <v>-1.4608605250347146</v>
      </c>
      <c r="E888" s="2">
        <f>MACD!F888</f>
        <v>-1.0375645722483697</v>
      </c>
      <c r="F888" s="2">
        <f>'Moving Avg'!D888</f>
        <v>32.236000000000004</v>
      </c>
      <c r="G888" s="2">
        <f>'Moving Avg'!F888</f>
        <v>30.310069999999996</v>
      </c>
      <c r="H888" s="2">
        <f>'Moving Avg'!G888</f>
        <v>30.351920000000003</v>
      </c>
      <c r="I888" s="2">
        <f>'Moving Avg'!H888</f>
        <v>36.221525999999976</v>
      </c>
      <c r="J888" s="6" t="str">
        <f>OBV!F888</f>
        <v>BULLISH</v>
      </c>
      <c r="K888" s="6" t="str">
        <f>OBV!G888</f>
        <v>WEAK</v>
      </c>
      <c r="L888" s="6" t="str">
        <f>OBV!H888</f>
        <v>CONFIRMED BULLISH</v>
      </c>
      <c r="M888" s="8">
        <f t="shared" si="130"/>
        <v>0</v>
      </c>
      <c r="N888" s="8">
        <f t="shared" si="131"/>
        <v>100</v>
      </c>
      <c r="O888" s="8">
        <f t="shared" si="132"/>
        <v>0</v>
      </c>
      <c r="P888" s="8">
        <f t="shared" si="133"/>
        <v>67</v>
      </c>
      <c r="Q888" s="9">
        <f t="shared" si="134"/>
        <v>45.05</v>
      </c>
      <c r="R888" s="9">
        <f t="shared" si="135"/>
        <v>36.75</v>
      </c>
      <c r="S888" s="9">
        <f t="shared" si="136"/>
        <v>45.150000000000006</v>
      </c>
      <c r="T888" s="9">
        <f t="shared" si="137"/>
        <v>41.75</v>
      </c>
      <c r="U888" s="8">
        <f t="shared" si="138"/>
        <v>42.31666666666667</v>
      </c>
      <c r="V888" s="8">
        <f t="shared" si="139"/>
        <v>42.174999999999997</v>
      </c>
    </row>
    <row r="889" spans="1:22" ht="13.5" x14ac:dyDescent="0.25">
      <c r="A889" s="3">
        <f>RSI!A889</f>
        <v>43297</v>
      </c>
      <c r="B889" s="2">
        <f>RSI!B889</f>
        <v>34.200000000000003</v>
      </c>
      <c r="C889" s="2">
        <f>RSI!I889</f>
        <v>75.221003124217063</v>
      </c>
      <c r="D889" s="2">
        <f>MACD!E889</f>
        <v>-1.4856724580702156</v>
      </c>
      <c r="E889" s="2">
        <f>MACD!F889</f>
        <v>-1.1271861494127391</v>
      </c>
      <c r="F889" s="2">
        <f>'Moving Avg'!D889</f>
        <v>32.755999999999993</v>
      </c>
      <c r="G889" s="2">
        <f>'Moving Avg'!F889</f>
        <v>30.567514999999997</v>
      </c>
      <c r="H889" s="2">
        <f>'Moving Avg'!G889</f>
        <v>30.370112000000002</v>
      </c>
      <c r="I889" s="2">
        <f>'Moving Avg'!H889</f>
        <v>36.207515499999978</v>
      </c>
      <c r="J889" s="6" t="str">
        <f>OBV!F889</f>
        <v>BULLISH</v>
      </c>
      <c r="K889" s="6" t="str">
        <f>OBV!G889</f>
        <v>NEUTRAL</v>
      </c>
      <c r="L889" s="6" t="str">
        <f>OBV!H889</f>
        <v>CONFIRMED BULLISH</v>
      </c>
      <c r="M889" s="8">
        <f t="shared" si="130"/>
        <v>0</v>
      </c>
      <c r="N889" s="8">
        <f t="shared" si="131"/>
        <v>100</v>
      </c>
      <c r="O889" s="8">
        <f t="shared" si="132"/>
        <v>0</v>
      </c>
      <c r="P889" s="8">
        <f t="shared" si="133"/>
        <v>83.5</v>
      </c>
      <c r="Q889" s="9">
        <f t="shared" si="134"/>
        <v>47.524999999999999</v>
      </c>
      <c r="R889" s="9">
        <f t="shared" si="135"/>
        <v>40.875</v>
      </c>
      <c r="S889" s="9">
        <f t="shared" si="136"/>
        <v>52.575000000000003</v>
      </c>
      <c r="T889" s="9">
        <f t="shared" si="137"/>
        <v>45.875</v>
      </c>
      <c r="U889" s="8">
        <f t="shared" si="138"/>
        <v>46.991666666666674</v>
      </c>
      <c r="V889" s="8">
        <f t="shared" si="139"/>
        <v>46.712500000000006</v>
      </c>
    </row>
    <row r="890" spans="1:22" ht="13.5" x14ac:dyDescent="0.25">
      <c r="A890" s="3">
        <f>RSI!A890</f>
        <v>43298</v>
      </c>
      <c r="B890" s="2">
        <f>RSI!B890</f>
        <v>34.200000000000003</v>
      </c>
      <c r="C890" s="2">
        <f>RSI!I890</f>
        <v>75.221003124217063</v>
      </c>
      <c r="D890" s="2">
        <f>MACD!E890</f>
        <v>-1.5380388163393945</v>
      </c>
      <c r="E890" s="2">
        <f>MACD!F890</f>
        <v>-1.2093566827980702</v>
      </c>
      <c r="F890" s="2">
        <f>'Moving Avg'!D890</f>
        <v>33.096000000000004</v>
      </c>
      <c r="G890" s="2">
        <f>'Moving Avg'!F890</f>
        <v>30.824959999999997</v>
      </c>
      <c r="H890" s="2">
        <f>'Moving Avg'!G890</f>
        <v>30.388304000000002</v>
      </c>
      <c r="I890" s="2">
        <f>'Moving Avg'!H890</f>
        <v>36.193504999999966</v>
      </c>
      <c r="J890" s="6" t="str">
        <f>OBV!F890</f>
        <v>BULLISH</v>
      </c>
      <c r="K890" s="6" t="str">
        <f>OBV!G890</f>
        <v>NEUTRAL</v>
      </c>
      <c r="L890" s="6" t="str">
        <f>OBV!H890</f>
        <v>CONFIRMED BULLISH</v>
      </c>
      <c r="M890" s="8">
        <f t="shared" si="130"/>
        <v>0</v>
      </c>
      <c r="N890" s="8">
        <f t="shared" si="131"/>
        <v>100</v>
      </c>
      <c r="O890" s="8">
        <f t="shared" si="132"/>
        <v>0</v>
      </c>
      <c r="P890" s="8">
        <f t="shared" si="133"/>
        <v>83.5</v>
      </c>
      <c r="Q890" s="9">
        <f t="shared" si="134"/>
        <v>47.524999999999999</v>
      </c>
      <c r="R890" s="9">
        <f t="shared" si="135"/>
        <v>40.875</v>
      </c>
      <c r="S890" s="9">
        <f t="shared" si="136"/>
        <v>52.575000000000003</v>
      </c>
      <c r="T890" s="9">
        <f t="shared" si="137"/>
        <v>45.875</v>
      </c>
      <c r="U890" s="8">
        <f t="shared" si="138"/>
        <v>46.991666666666674</v>
      </c>
      <c r="V890" s="8">
        <f t="shared" si="139"/>
        <v>46.712500000000006</v>
      </c>
    </row>
    <row r="891" spans="1:22" ht="13.5" x14ac:dyDescent="0.25">
      <c r="A891" s="3">
        <f>RSI!A891</f>
        <v>43299</v>
      </c>
      <c r="B891" s="2">
        <f>RSI!B891</f>
        <v>35.72</v>
      </c>
      <c r="C891" s="2">
        <f>RSI!I891</f>
        <v>80.246469701784619</v>
      </c>
      <c r="D891" s="2">
        <f>MACD!E891</f>
        <v>-1.7140177145122344</v>
      </c>
      <c r="E891" s="2">
        <f>MACD!F891</f>
        <v>-1.310288889140903</v>
      </c>
      <c r="F891" s="2">
        <f>'Moving Avg'!D891</f>
        <v>33.933999999999997</v>
      </c>
      <c r="G891" s="2">
        <f>'Moving Avg'!F891</f>
        <v>31.200605000000007</v>
      </c>
      <c r="H891" s="2">
        <f>'Moving Avg'!G891</f>
        <v>30.436896000000004</v>
      </c>
      <c r="I891" s="2">
        <f>'Moving Avg'!H891</f>
        <v>36.186854999999973</v>
      </c>
      <c r="J891" s="6" t="str">
        <f>OBV!F891</f>
        <v>BULLISH</v>
      </c>
      <c r="K891" s="6" t="str">
        <f>OBV!G891</f>
        <v>WEAK</v>
      </c>
      <c r="L891" s="6" t="str">
        <f>OBV!H891</f>
        <v>CONFIRMED BULLISH</v>
      </c>
      <c r="M891" s="8">
        <f t="shared" si="130"/>
        <v>0</v>
      </c>
      <c r="N891" s="8">
        <f t="shared" si="131"/>
        <v>100</v>
      </c>
      <c r="O891" s="8">
        <f t="shared" si="132"/>
        <v>0</v>
      </c>
      <c r="P891" s="8">
        <f t="shared" si="133"/>
        <v>67</v>
      </c>
      <c r="Q891" s="9">
        <f t="shared" si="134"/>
        <v>45.05</v>
      </c>
      <c r="R891" s="9">
        <f t="shared" si="135"/>
        <v>36.75</v>
      </c>
      <c r="S891" s="9">
        <f t="shared" si="136"/>
        <v>45.150000000000006</v>
      </c>
      <c r="T891" s="9">
        <f t="shared" si="137"/>
        <v>41.75</v>
      </c>
      <c r="U891" s="8">
        <f t="shared" si="138"/>
        <v>42.31666666666667</v>
      </c>
      <c r="V891" s="8">
        <f t="shared" si="139"/>
        <v>42.174999999999997</v>
      </c>
    </row>
    <row r="892" spans="1:22" ht="13.5" x14ac:dyDescent="0.25">
      <c r="A892" s="3">
        <f>RSI!A892</f>
        <v>43300</v>
      </c>
      <c r="B892" s="2">
        <f>RSI!B892</f>
        <v>35.72</v>
      </c>
      <c r="C892" s="2">
        <f>RSI!I892</f>
        <v>80.246469701784619</v>
      </c>
      <c r="D892" s="2">
        <f>MACD!E892</f>
        <v>-1.8895679314338345</v>
      </c>
      <c r="E892" s="2">
        <f>MACD!F892</f>
        <v>-1.4261446975994894</v>
      </c>
      <c r="F892" s="2">
        <f>'Moving Avg'!D892</f>
        <v>34.618000000000002</v>
      </c>
      <c r="G892" s="2">
        <f>'Moving Avg'!F892</f>
        <v>31.534050000000008</v>
      </c>
      <c r="H892" s="2">
        <f>'Moving Avg'!G892</f>
        <v>30.485488000000004</v>
      </c>
      <c r="I892" s="2">
        <f>'Moving Avg'!H892</f>
        <v>36.18015699999998</v>
      </c>
      <c r="J892" s="6" t="str">
        <f>OBV!F892</f>
        <v>BULLISH</v>
      </c>
      <c r="K892" s="6" t="str">
        <f>OBV!G892</f>
        <v>NEUTRAL</v>
      </c>
      <c r="L892" s="6" t="str">
        <f>OBV!H892</f>
        <v>CONFIRMED BULLISH</v>
      </c>
      <c r="M892" s="8">
        <f t="shared" si="130"/>
        <v>0</v>
      </c>
      <c r="N892" s="8">
        <f t="shared" si="131"/>
        <v>100</v>
      </c>
      <c r="O892" s="8">
        <f t="shared" si="132"/>
        <v>0</v>
      </c>
      <c r="P892" s="8">
        <f t="shared" si="133"/>
        <v>83.5</v>
      </c>
      <c r="Q892" s="9">
        <f t="shared" si="134"/>
        <v>47.524999999999999</v>
      </c>
      <c r="R892" s="9">
        <f t="shared" si="135"/>
        <v>40.875</v>
      </c>
      <c r="S892" s="9">
        <f t="shared" si="136"/>
        <v>52.575000000000003</v>
      </c>
      <c r="T892" s="9">
        <f t="shared" si="137"/>
        <v>45.875</v>
      </c>
      <c r="U892" s="8">
        <f t="shared" si="138"/>
        <v>46.991666666666674</v>
      </c>
      <c r="V892" s="8">
        <f t="shared" si="139"/>
        <v>46.712500000000006</v>
      </c>
    </row>
    <row r="893" spans="1:22" ht="13.5" x14ac:dyDescent="0.25">
      <c r="A893" s="3">
        <f>RSI!A893</f>
        <v>43301</v>
      </c>
      <c r="B893" s="2">
        <f>RSI!B893</f>
        <v>35.72</v>
      </c>
      <c r="C893" s="2">
        <f>RSI!I893</f>
        <v>80.246469701784619</v>
      </c>
      <c r="D893" s="2">
        <f>MACD!E893</f>
        <v>-2.0627817147036467</v>
      </c>
      <c r="E893" s="2">
        <f>MACD!F893</f>
        <v>-1.5534721010203207</v>
      </c>
      <c r="F893" s="2">
        <f>'Moving Avg'!D893</f>
        <v>35.112000000000002</v>
      </c>
      <c r="G893" s="2">
        <f>'Moving Avg'!F893</f>
        <v>31.852625000000007</v>
      </c>
      <c r="H893" s="2">
        <f>'Moving Avg'!G893</f>
        <v>30.534080000000007</v>
      </c>
      <c r="I893" s="2">
        <f>'Moving Avg'!H893</f>
        <v>36.173458999999987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  <c r="M893" s="8">
        <f t="shared" si="130"/>
        <v>0</v>
      </c>
      <c r="N893" s="8">
        <f t="shared" si="131"/>
        <v>100</v>
      </c>
      <c r="O893" s="8">
        <f t="shared" si="132"/>
        <v>0</v>
      </c>
      <c r="P893" s="8">
        <f t="shared" si="133"/>
        <v>83.5</v>
      </c>
      <c r="Q893" s="9">
        <f t="shared" si="134"/>
        <v>47.524999999999999</v>
      </c>
      <c r="R893" s="9">
        <f t="shared" si="135"/>
        <v>40.875</v>
      </c>
      <c r="S893" s="9">
        <f t="shared" si="136"/>
        <v>52.575000000000003</v>
      </c>
      <c r="T893" s="9">
        <f t="shared" si="137"/>
        <v>45.875</v>
      </c>
      <c r="U893" s="8">
        <f t="shared" si="138"/>
        <v>46.991666666666674</v>
      </c>
      <c r="V893" s="8">
        <f t="shared" si="139"/>
        <v>46.712500000000006</v>
      </c>
    </row>
    <row r="894" spans="1:22" ht="13.5" x14ac:dyDescent="0.25">
      <c r="A894" s="3">
        <f>RSI!A894</f>
        <v>43304</v>
      </c>
      <c r="B894" s="2">
        <f>RSI!B894</f>
        <v>35.68</v>
      </c>
      <c r="C894" s="2">
        <f>RSI!I894</f>
        <v>79.715091578124984</v>
      </c>
      <c r="D894" s="2">
        <f>MACD!E894</f>
        <v>-2.0907665111150031</v>
      </c>
      <c r="E894" s="2">
        <f>MACD!F894</f>
        <v>-1.6609309830392573</v>
      </c>
      <c r="F894" s="2">
        <f>'Moving Avg'!D894</f>
        <v>35.408000000000001</v>
      </c>
      <c r="G894" s="2">
        <f>'Moving Avg'!F894</f>
        <v>32.169200000000004</v>
      </c>
      <c r="H894" s="2">
        <f>'Moving Avg'!G894</f>
        <v>30.611796000000009</v>
      </c>
      <c r="I894" s="2">
        <f>'Moving Avg'!H894</f>
        <v>36.166560999999987</v>
      </c>
      <c r="J894" s="6" t="str">
        <f>OBV!F894</f>
        <v>BULLISH</v>
      </c>
      <c r="K894" s="6" t="str">
        <f>OBV!G894</f>
        <v>NEUTRAL</v>
      </c>
      <c r="L894" s="6" t="str">
        <f>OBV!H894</f>
        <v>CONFIRMED BULLISH</v>
      </c>
      <c r="M894" s="8">
        <f t="shared" si="130"/>
        <v>0</v>
      </c>
      <c r="N894" s="8">
        <f t="shared" si="131"/>
        <v>100</v>
      </c>
      <c r="O894" s="8">
        <f t="shared" si="132"/>
        <v>0</v>
      </c>
      <c r="P894" s="8">
        <f t="shared" si="133"/>
        <v>83.5</v>
      </c>
      <c r="Q894" s="9">
        <f t="shared" si="134"/>
        <v>47.524999999999999</v>
      </c>
      <c r="R894" s="9">
        <f t="shared" si="135"/>
        <v>40.875</v>
      </c>
      <c r="S894" s="9">
        <f t="shared" si="136"/>
        <v>52.575000000000003</v>
      </c>
      <c r="T894" s="9">
        <f t="shared" si="137"/>
        <v>45.875</v>
      </c>
      <c r="U894" s="8">
        <f t="shared" si="138"/>
        <v>46.991666666666674</v>
      </c>
      <c r="V894" s="8">
        <f t="shared" si="139"/>
        <v>46.712500000000006</v>
      </c>
    </row>
    <row r="895" spans="1:22" ht="13.5" x14ac:dyDescent="0.25">
      <c r="A895" s="3">
        <f>RSI!A895</f>
        <v>43305</v>
      </c>
      <c r="B895" s="2">
        <f>RSI!B895</f>
        <v>35.68</v>
      </c>
      <c r="C895" s="2">
        <f>RSI!I895</f>
        <v>79.715091578124984</v>
      </c>
      <c r="D895" s="2">
        <f>MACD!E895</f>
        <v>-1.9968997104559207</v>
      </c>
      <c r="E895" s="2">
        <f>MACD!F895</f>
        <v>-1.72812472852259</v>
      </c>
      <c r="F895" s="2">
        <f>'Moving Avg'!D895</f>
        <v>35.704000000000001</v>
      </c>
      <c r="G895" s="2">
        <f>'Moving Avg'!F895</f>
        <v>32.485774999999997</v>
      </c>
      <c r="H895" s="2">
        <f>'Moving Avg'!G895</f>
        <v>30.708502000000006</v>
      </c>
      <c r="I895" s="2">
        <f>'Moving Avg'!H895</f>
        <v>36.159662999999988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  <c r="M895" s="8">
        <f t="shared" si="130"/>
        <v>0</v>
      </c>
      <c r="N895" s="8">
        <f t="shared" si="131"/>
        <v>100</v>
      </c>
      <c r="O895" s="8">
        <f t="shared" si="132"/>
        <v>0</v>
      </c>
      <c r="P895" s="8">
        <f t="shared" si="133"/>
        <v>83.5</v>
      </c>
      <c r="Q895" s="9">
        <f t="shared" si="134"/>
        <v>47.524999999999999</v>
      </c>
      <c r="R895" s="9">
        <f t="shared" si="135"/>
        <v>40.875</v>
      </c>
      <c r="S895" s="9">
        <f t="shared" si="136"/>
        <v>52.575000000000003</v>
      </c>
      <c r="T895" s="9">
        <f t="shared" si="137"/>
        <v>45.875</v>
      </c>
      <c r="U895" s="8">
        <f t="shared" si="138"/>
        <v>46.991666666666674</v>
      </c>
      <c r="V895" s="8">
        <f t="shared" si="139"/>
        <v>46.712500000000006</v>
      </c>
    </row>
    <row r="896" spans="1:22" ht="13.5" x14ac:dyDescent="0.25">
      <c r="A896" s="3">
        <f>RSI!A896</f>
        <v>43307</v>
      </c>
      <c r="B896" s="2">
        <f>RSI!B896</f>
        <v>35.68</v>
      </c>
      <c r="C896" s="2">
        <f>RSI!I896</f>
        <v>79.715091578124984</v>
      </c>
      <c r="D896" s="2">
        <f>MACD!E896</f>
        <v>-2.0860707388802204</v>
      </c>
      <c r="E896" s="2">
        <f>MACD!F896</f>
        <v>-1.7997139305941161</v>
      </c>
      <c r="F896" s="2">
        <f>'Moving Avg'!D896</f>
        <v>35.696000000000005</v>
      </c>
      <c r="G896" s="2">
        <f>'Moving Avg'!F896</f>
        <v>32.807144999999991</v>
      </c>
      <c r="H896" s="2">
        <f>'Moving Avg'!G896</f>
        <v>30.790056000000007</v>
      </c>
      <c r="I896" s="2">
        <f>'Moving Avg'!H896</f>
        <v>36.151038499999991</v>
      </c>
      <c r="J896" s="6" t="str">
        <f>OBV!F896</f>
        <v>BEARISH</v>
      </c>
      <c r="K896" s="6" t="str">
        <f>OBV!G896</f>
        <v>NEUTRAL</v>
      </c>
      <c r="L896" s="6" t="str">
        <f>OBV!H896</f>
        <v>CONFIRMED BEARISH</v>
      </c>
      <c r="M896" s="8">
        <f t="shared" si="130"/>
        <v>0</v>
      </c>
      <c r="N896" s="8">
        <f t="shared" si="131"/>
        <v>100</v>
      </c>
      <c r="O896" s="8">
        <f t="shared" si="132"/>
        <v>0</v>
      </c>
      <c r="P896" s="8">
        <f t="shared" si="133"/>
        <v>16.5</v>
      </c>
      <c r="Q896" s="9">
        <f t="shared" si="134"/>
        <v>37.475000000000001</v>
      </c>
      <c r="R896" s="9">
        <f t="shared" si="135"/>
        <v>24.125</v>
      </c>
      <c r="S896" s="9">
        <f t="shared" si="136"/>
        <v>22.425000000000001</v>
      </c>
      <c r="T896" s="9">
        <f t="shared" si="137"/>
        <v>29.125</v>
      </c>
      <c r="U896" s="8">
        <f t="shared" si="138"/>
        <v>28.008333333333336</v>
      </c>
      <c r="V896" s="8">
        <f t="shared" si="139"/>
        <v>28.287500000000001</v>
      </c>
    </row>
    <row r="897" spans="1:22" ht="13.5" x14ac:dyDescent="0.25">
      <c r="A897" s="3">
        <f>RSI!A897</f>
        <v>43308</v>
      </c>
      <c r="B897" s="2">
        <f>RSI!B897</f>
        <v>35.68</v>
      </c>
      <c r="C897" s="2">
        <f>RSI!I897</f>
        <v>79.715091578124984</v>
      </c>
      <c r="D897" s="2">
        <f>MACD!E897</f>
        <v>-2.0609931031570348</v>
      </c>
      <c r="E897" s="2">
        <f>MACD!F897</f>
        <v>-1.8519697651067</v>
      </c>
      <c r="F897" s="2">
        <f>'Moving Avg'!D897</f>
        <v>35.688000000000002</v>
      </c>
      <c r="G897" s="2">
        <f>'Moving Avg'!F897</f>
        <v>33.123719999999992</v>
      </c>
      <c r="H897" s="2">
        <f>'Moving Avg'!G897</f>
        <v>30.871610000000011</v>
      </c>
      <c r="I897" s="2">
        <f>'Moving Avg'!H897</f>
        <v>36.142413999999995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  <c r="M897" s="8">
        <f t="shared" si="130"/>
        <v>0</v>
      </c>
      <c r="N897" s="8">
        <f t="shared" si="131"/>
        <v>100</v>
      </c>
      <c r="O897" s="8">
        <f t="shared" si="132"/>
        <v>0</v>
      </c>
      <c r="P897" s="8">
        <f t="shared" si="133"/>
        <v>16.5</v>
      </c>
      <c r="Q897" s="9">
        <f t="shared" si="134"/>
        <v>37.475000000000001</v>
      </c>
      <c r="R897" s="9">
        <f t="shared" si="135"/>
        <v>24.125</v>
      </c>
      <c r="S897" s="9">
        <f t="shared" si="136"/>
        <v>22.425000000000001</v>
      </c>
      <c r="T897" s="9">
        <f t="shared" si="137"/>
        <v>29.125</v>
      </c>
      <c r="U897" s="8">
        <f t="shared" si="138"/>
        <v>28.008333333333336</v>
      </c>
      <c r="V897" s="8">
        <f t="shared" si="139"/>
        <v>28.287500000000001</v>
      </c>
    </row>
    <row r="898" spans="1:22" ht="13.5" x14ac:dyDescent="0.25">
      <c r="A898" s="3">
        <f>RSI!A898</f>
        <v>43311</v>
      </c>
      <c r="B898" s="2">
        <f>RSI!B898</f>
        <v>35.68</v>
      </c>
      <c r="C898" s="2">
        <f>RSI!I898</f>
        <v>79.715091578124984</v>
      </c>
      <c r="D898" s="2">
        <f>MACD!E898</f>
        <v>-1.9102229543350795</v>
      </c>
      <c r="E898" s="2">
        <f>MACD!F898</f>
        <v>-1.863620402952376</v>
      </c>
      <c r="F898" s="2">
        <f>'Moving Avg'!D898</f>
        <v>35.68</v>
      </c>
      <c r="G898" s="2">
        <f>'Moving Avg'!F898</f>
        <v>33.43549999999999</v>
      </c>
      <c r="H898" s="2">
        <f>'Moving Avg'!G898</f>
        <v>30.980976000000009</v>
      </c>
      <c r="I898" s="2">
        <f>'Moving Avg'!H898</f>
        <v>36.133789499999999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  <c r="M898" s="8">
        <f t="shared" ref="M898:M961" si="140">IF(C898&lt;30,50, IF(C898&gt;70, 0, 25))</f>
        <v>0</v>
      </c>
      <c r="N898" s="8">
        <f t="shared" ref="N898:N961" si="141">IF(E898-D898&gt;0.02, 100, IF(E898-D898&lt;0,0,45))</f>
        <v>100</v>
      </c>
      <c r="O898" s="8">
        <f t="shared" ref="O898:O961" si="142">IF(F898-I898&gt;10,100,IF(F898-I898&gt;5,75, IF(F898-I898&gt;0,50,0)))</f>
        <v>0</v>
      </c>
      <c r="P898" s="8">
        <f t="shared" ref="P898:P961" si="143">IF(L898="confirmed bullish", 34, IF(L898="bullish divergence",17, 0))+IF(J898="bullish",33,IF(J898="bearish",0,16.5))+IF(K898="strong",33,IF(K898="weak",0,16.5))</f>
        <v>16.5</v>
      </c>
      <c r="Q898" s="9">
        <f t="shared" si="134"/>
        <v>37.475000000000001</v>
      </c>
      <c r="R898" s="9">
        <f t="shared" si="135"/>
        <v>24.125</v>
      </c>
      <c r="S898" s="9">
        <f t="shared" si="136"/>
        <v>22.425000000000001</v>
      </c>
      <c r="T898" s="9">
        <f t="shared" si="137"/>
        <v>29.125</v>
      </c>
      <c r="U898" s="8">
        <f t="shared" si="138"/>
        <v>28.008333333333336</v>
      </c>
      <c r="V898" s="8">
        <f t="shared" si="139"/>
        <v>28.287500000000001</v>
      </c>
    </row>
    <row r="899" spans="1:22" ht="13.5" x14ac:dyDescent="0.25">
      <c r="A899" s="3">
        <f>RSI!A899</f>
        <v>43312</v>
      </c>
      <c r="B899" s="2">
        <f>RSI!B899</f>
        <v>35.68</v>
      </c>
      <c r="C899" s="2">
        <f>RSI!I899</f>
        <v>79.715091578124984</v>
      </c>
      <c r="D899" s="2">
        <f>MACD!E899</f>
        <v>-1.6518677328439821</v>
      </c>
      <c r="E899" s="2">
        <f>MACD!F899</f>
        <v>-1.8212698689306974</v>
      </c>
      <c r="F899" s="2">
        <f>'Moving Avg'!D899</f>
        <v>35.68</v>
      </c>
      <c r="G899" s="2">
        <f>'Moving Avg'!F899</f>
        <v>33.680999999999997</v>
      </c>
      <c r="H899" s="2">
        <f>'Moving Avg'!G899</f>
        <v>31.090342000000017</v>
      </c>
      <c r="I899" s="2">
        <f>'Moving Avg'!H899</f>
        <v>36.125164999999996</v>
      </c>
      <c r="J899" s="6" t="str">
        <f>OBV!F899</f>
        <v>NEUTRAL</v>
      </c>
      <c r="K899" s="6" t="str">
        <f>OBV!G899</f>
        <v>NEUTRAL</v>
      </c>
      <c r="L899" s="6" t="str">
        <f>OBV!H899</f>
        <v>NEUTRAL</v>
      </c>
      <c r="M899" s="8">
        <f t="shared" si="140"/>
        <v>0</v>
      </c>
      <c r="N899" s="8">
        <f t="shared" si="141"/>
        <v>0</v>
      </c>
      <c r="O899" s="8">
        <f t="shared" si="142"/>
        <v>0</v>
      </c>
      <c r="P899" s="8">
        <f t="shared" si="143"/>
        <v>33</v>
      </c>
      <c r="Q899" s="9">
        <f t="shared" ref="Q899:Q962" si="144">0.35*M899+N899*0.35+O899*0.15+P899*0.15</f>
        <v>4.95</v>
      </c>
      <c r="R899" s="9">
        <f t="shared" ref="R899:R962" si="145">M899*0.2+N899*0.2+O899*0.35+P899*0.25</f>
        <v>8.25</v>
      </c>
      <c r="S899" s="9">
        <f t="shared" ref="S899:S962" si="146">M899*0.15+N899*0.15+O899*0.25+P899*0.45</f>
        <v>14.85</v>
      </c>
      <c r="T899" s="9">
        <f t="shared" ref="T899:T962" si="147">0.25*SUM(M899:P899)</f>
        <v>8.25</v>
      </c>
      <c r="U899" s="8">
        <f t="shared" ref="U899:U962" si="148">SUM(Q899:S899)/3</f>
        <v>9.35</v>
      </c>
      <c r="V899" s="8">
        <f t="shared" ref="V899:V962" si="149">SUM(Q899:T899)/4</f>
        <v>9.0749999999999993</v>
      </c>
    </row>
    <row r="900" spans="1:22" ht="13.5" x14ac:dyDescent="0.25">
      <c r="A900" s="3">
        <f>RSI!A900</f>
        <v>43313</v>
      </c>
      <c r="B900" s="2">
        <f>RSI!B900</f>
        <v>35.68</v>
      </c>
      <c r="C900" s="2">
        <f>RSI!I900</f>
        <v>79.715091578124984</v>
      </c>
      <c r="D900" s="2">
        <f>MACD!E900</f>
        <v>-1.4474940666290834</v>
      </c>
      <c r="E900" s="2">
        <f>MACD!F900</f>
        <v>-1.7465147084703747</v>
      </c>
      <c r="F900" s="2">
        <f>'Moving Avg'!D900</f>
        <v>35.68</v>
      </c>
      <c r="G900" s="2">
        <f>'Moving Avg'!F900</f>
        <v>33.929999999999993</v>
      </c>
      <c r="H900" s="2">
        <f>'Moving Avg'!G900</f>
        <v>31.182446000000017</v>
      </c>
      <c r="I900" s="2">
        <f>'Moving Avg'!H900</f>
        <v>36.121335999999999</v>
      </c>
      <c r="J900" s="6" t="str">
        <f>OBV!F900</f>
        <v>NEUTRAL</v>
      </c>
      <c r="K900" s="6" t="str">
        <f>OBV!G900</f>
        <v>NEUTRAL</v>
      </c>
      <c r="L900" s="6" t="str">
        <f>OBV!H900</f>
        <v>NEUTRAL</v>
      </c>
      <c r="M900" s="8">
        <f t="shared" si="140"/>
        <v>0</v>
      </c>
      <c r="N900" s="8">
        <f t="shared" si="141"/>
        <v>0</v>
      </c>
      <c r="O900" s="8">
        <f t="shared" si="142"/>
        <v>0</v>
      </c>
      <c r="P900" s="8">
        <f t="shared" si="143"/>
        <v>33</v>
      </c>
      <c r="Q900" s="9">
        <f t="shared" si="144"/>
        <v>4.95</v>
      </c>
      <c r="R900" s="9">
        <f t="shared" si="145"/>
        <v>8.25</v>
      </c>
      <c r="S900" s="9">
        <f t="shared" si="146"/>
        <v>14.85</v>
      </c>
      <c r="T900" s="9">
        <f t="shared" si="147"/>
        <v>8.25</v>
      </c>
      <c r="U900" s="8">
        <f t="shared" si="148"/>
        <v>9.35</v>
      </c>
      <c r="V900" s="8">
        <f t="shared" si="149"/>
        <v>9.0749999999999993</v>
      </c>
    </row>
    <row r="901" spans="1:22" ht="13.5" x14ac:dyDescent="0.25">
      <c r="A901" s="3">
        <f>RSI!A901</f>
        <v>43314</v>
      </c>
      <c r="B901" s="2">
        <f>RSI!B901</f>
        <v>35.68</v>
      </c>
      <c r="C901" s="2">
        <f>RSI!I901</f>
        <v>79.715091578124984</v>
      </c>
      <c r="D901" s="2">
        <f>MACD!E901</f>
        <v>-1.053896532510521</v>
      </c>
      <c r="E901" s="2">
        <f>MACD!F901</f>
        <v>-1.607991073278404</v>
      </c>
      <c r="F901" s="2">
        <f>'Moving Avg'!D901</f>
        <v>35.68</v>
      </c>
      <c r="G901" s="2">
        <f>'Moving Avg'!F901</f>
        <v>34.178999999999988</v>
      </c>
      <c r="H901" s="2">
        <f>'Moving Avg'!G901</f>
        <v>31.274550000000019</v>
      </c>
      <c r="I901" s="2">
        <f>'Moving Avg'!H901</f>
        <v>36.120192500000002</v>
      </c>
      <c r="J901" s="6" t="str">
        <f>OBV!F901</f>
        <v>NEUTRAL</v>
      </c>
      <c r="K901" s="6" t="str">
        <f>OBV!G901</f>
        <v>NEUTRAL</v>
      </c>
      <c r="L901" s="6" t="str">
        <f>OBV!H901</f>
        <v>NEUTRAL</v>
      </c>
      <c r="M901" s="8">
        <f t="shared" si="140"/>
        <v>0</v>
      </c>
      <c r="N901" s="8">
        <f t="shared" si="141"/>
        <v>0</v>
      </c>
      <c r="O901" s="8">
        <f t="shared" si="142"/>
        <v>0</v>
      </c>
      <c r="P901" s="8">
        <f t="shared" si="143"/>
        <v>33</v>
      </c>
      <c r="Q901" s="9">
        <f t="shared" si="144"/>
        <v>4.95</v>
      </c>
      <c r="R901" s="9">
        <f t="shared" si="145"/>
        <v>8.25</v>
      </c>
      <c r="S901" s="9">
        <f t="shared" si="146"/>
        <v>14.85</v>
      </c>
      <c r="T901" s="9">
        <f t="shared" si="147"/>
        <v>8.25</v>
      </c>
      <c r="U901" s="8">
        <f t="shared" si="148"/>
        <v>9.35</v>
      </c>
      <c r="V901" s="8">
        <f t="shared" si="149"/>
        <v>9.0749999999999993</v>
      </c>
    </row>
    <row r="902" spans="1:22" ht="13.5" x14ac:dyDescent="0.25">
      <c r="A902" s="3">
        <f>RSI!A902</f>
        <v>43315</v>
      </c>
      <c r="B902" s="2">
        <f>RSI!B902</f>
        <v>35.68</v>
      </c>
      <c r="C902" s="2">
        <f>RSI!I902</f>
        <v>79.715091578124984</v>
      </c>
      <c r="D902" s="2">
        <f>MACD!E902</f>
        <v>-0.73305633874230836</v>
      </c>
      <c r="E902" s="2">
        <f>MACD!F902</f>
        <v>-1.433004126371185</v>
      </c>
      <c r="F902" s="2">
        <f>'Moving Avg'!D902</f>
        <v>35.68</v>
      </c>
      <c r="G902" s="2">
        <f>'Moving Avg'!F902</f>
        <v>34.42799999999999</v>
      </c>
      <c r="H902" s="2">
        <f>'Moving Avg'!G902</f>
        <v>31.370490000000018</v>
      </c>
      <c r="I902" s="2">
        <f>'Moving Avg'!H902</f>
        <v>36.113726000000007</v>
      </c>
      <c r="J902" s="6" t="str">
        <f>OBV!F902</f>
        <v>NEUTRAL</v>
      </c>
      <c r="K902" s="6" t="str">
        <f>OBV!G902</f>
        <v>NEUTRAL</v>
      </c>
      <c r="L902" s="6" t="str">
        <f>OBV!H902</f>
        <v>NEUTRAL</v>
      </c>
      <c r="M902" s="8">
        <f t="shared" si="140"/>
        <v>0</v>
      </c>
      <c r="N902" s="8">
        <f t="shared" si="141"/>
        <v>0</v>
      </c>
      <c r="O902" s="8">
        <f t="shared" si="142"/>
        <v>0</v>
      </c>
      <c r="P902" s="8">
        <f t="shared" si="143"/>
        <v>33</v>
      </c>
      <c r="Q902" s="9">
        <f t="shared" si="144"/>
        <v>4.95</v>
      </c>
      <c r="R902" s="9">
        <f t="shared" si="145"/>
        <v>8.25</v>
      </c>
      <c r="S902" s="9">
        <f t="shared" si="146"/>
        <v>14.85</v>
      </c>
      <c r="T902" s="9">
        <f t="shared" si="147"/>
        <v>8.25</v>
      </c>
      <c r="U902" s="8">
        <f t="shared" si="148"/>
        <v>9.35</v>
      </c>
      <c r="V902" s="8">
        <f t="shared" si="149"/>
        <v>9.0749999999999993</v>
      </c>
    </row>
    <row r="903" spans="1:22" ht="13.5" x14ac:dyDescent="0.25">
      <c r="A903" s="3">
        <f>RSI!A903</f>
        <v>43318</v>
      </c>
      <c r="B903" s="2">
        <f>RSI!B903</f>
        <v>34.61</v>
      </c>
      <c r="C903" s="2">
        <f>RSI!I903</f>
        <v>59.262664741742881</v>
      </c>
      <c r="D903" s="2">
        <f>MACD!E903</f>
        <v>-0.3936167984539054</v>
      </c>
      <c r="E903" s="2">
        <f>MACD!F903</f>
        <v>-1.2251266607877291</v>
      </c>
      <c r="F903" s="2">
        <f>'Moving Avg'!D903</f>
        <v>35.465999999999994</v>
      </c>
      <c r="G903" s="2">
        <f>'Moving Avg'!F903</f>
        <v>34.623499999999993</v>
      </c>
      <c r="H903" s="2">
        <f>'Moving Avg'!G903</f>
        <v>31.44503000000002</v>
      </c>
      <c r="I903" s="2">
        <f>'Moving Avg'!H903</f>
        <v>36.101909500000005</v>
      </c>
      <c r="J903" s="6" t="str">
        <f>OBV!F903</f>
        <v>BEARISH</v>
      </c>
      <c r="K903" s="6" t="str">
        <f>OBV!G903</f>
        <v>NEUTRAL</v>
      </c>
      <c r="L903" s="6" t="str">
        <f>OBV!H903</f>
        <v>CONFIRMED BEARISH</v>
      </c>
      <c r="M903" s="8">
        <f t="shared" si="140"/>
        <v>25</v>
      </c>
      <c r="N903" s="8">
        <f t="shared" si="141"/>
        <v>0</v>
      </c>
      <c r="O903" s="8">
        <f t="shared" si="142"/>
        <v>0</v>
      </c>
      <c r="P903" s="8">
        <f t="shared" si="143"/>
        <v>16.5</v>
      </c>
      <c r="Q903" s="9">
        <f t="shared" si="144"/>
        <v>11.225</v>
      </c>
      <c r="R903" s="9">
        <f t="shared" si="145"/>
        <v>9.125</v>
      </c>
      <c r="S903" s="9">
        <f t="shared" si="146"/>
        <v>11.175000000000001</v>
      </c>
      <c r="T903" s="9">
        <f t="shared" si="147"/>
        <v>10.375</v>
      </c>
      <c r="U903" s="8">
        <f t="shared" si="148"/>
        <v>10.508333333333335</v>
      </c>
      <c r="V903" s="8">
        <f t="shared" si="149"/>
        <v>10.475000000000001</v>
      </c>
    </row>
    <row r="904" spans="1:22" ht="13.5" x14ac:dyDescent="0.25">
      <c r="A904" s="3">
        <f>RSI!A904</f>
        <v>43319</v>
      </c>
      <c r="B904" s="2">
        <f>RSI!B904</f>
        <v>33.58</v>
      </c>
      <c r="C904" s="2">
        <f>RSI!I904</f>
        <v>46.811839530444963</v>
      </c>
      <c r="D904" s="2">
        <f>MACD!E904</f>
        <v>-4.039645437092787E-2</v>
      </c>
      <c r="E904" s="2">
        <f>MACD!F904</f>
        <v>-0.98818061950436897</v>
      </c>
      <c r="F904" s="2">
        <f>'Moving Avg'!D904</f>
        <v>35.045999999999992</v>
      </c>
      <c r="G904" s="2">
        <f>'Moving Avg'!F904</f>
        <v>34.722499999999997</v>
      </c>
      <c r="H904" s="2">
        <f>'Moving Avg'!G904</f>
        <v>31.498970000000018</v>
      </c>
      <c r="I904" s="2">
        <f>'Moving Avg'!H904</f>
        <v>36.090458000000005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  <c r="M904" s="8">
        <f t="shared" si="140"/>
        <v>25</v>
      </c>
      <c r="N904" s="8">
        <f t="shared" si="141"/>
        <v>0</v>
      </c>
      <c r="O904" s="8">
        <f t="shared" si="142"/>
        <v>0</v>
      </c>
      <c r="P904" s="8">
        <f t="shared" si="143"/>
        <v>16.5</v>
      </c>
      <c r="Q904" s="9">
        <f t="shared" si="144"/>
        <v>11.225</v>
      </c>
      <c r="R904" s="9">
        <f t="shared" si="145"/>
        <v>9.125</v>
      </c>
      <c r="S904" s="9">
        <f t="shared" si="146"/>
        <v>11.175000000000001</v>
      </c>
      <c r="T904" s="9">
        <f t="shared" si="147"/>
        <v>10.375</v>
      </c>
      <c r="U904" s="8">
        <f t="shared" si="148"/>
        <v>10.508333333333335</v>
      </c>
      <c r="V904" s="8">
        <f t="shared" si="149"/>
        <v>10.475000000000001</v>
      </c>
    </row>
    <row r="905" spans="1:22" ht="13.5" x14ac:dyDescent="0.25">
      <c r="A905" s="3">
        <f>RSI!A905</f>
        <v>43320</v>
      </c>
      <c r="B905" s="2">
        <f>RSI!B905</f>
        <v>32.58</v>
      </c>
      <c r="C905" s="2">
        <f>RSI!I905</f>
        <v>38.380842709290697</v>
      </c>
      <c r="D905" s="2">
        <f>MACD!E905</f>
        <v>0.33480918790914416</v>
      </c>
      <c r="E905" s="2">
        <f>MACD!F905</f>
        <v>-0.72358265802166644</v>
      </c>
      <c r="F905" s="2">
        <f>'Moving Avg'!D905</f>
        <v>34.426000000000002</v>
      </c>
      <c r="G905" s="2">
        <f>'Moving Avg'!F905</f>
        <v>34.726500000000001</v>
      </c>
      <c r="H905" s="2">
        <f>'Moving Avg'!G905</f>
        <v>31.551324000000019</v>
      </c>
      <c r="I905" s="2">
        <f>'Moving Avg'!H905</f>
        <v>36.07405450000001</v>
      </c>
      <c r="J905" s="6" t="str">
        <f>OBV!F905</f>
        <v>BEARISH</v>
      </c>
      <c r="K905" s="6" t="str">
        <f>OBV!G905</f>
        <v>NEUTRAL</v>
      </c>
      <c r="L905" s="6" t="str">
        <f>OBV!H905</f>
        <v>CONFIRMED BEARISH</v>
      </c>
      <c r="M905" s="8">
        <f t="shared" si="140"/>
        <v>25</v>
      </c>
      <c r="N905" s="8">
        <f t="shared" si="141"/>
        <v>0</v>
      </c>
      <c r="O905" s="8">
        <f t="shared" si="142"/>
        <v>0</v>
      </c>
      <c r="P905" s="8">
        <f t="shared" si="143"/>
        <v>16.5</v>
      </c>
      <c r="Q905" s="9">
        <f t="shared" si="144"/>
        <v>11.225</v>
      </c>
      <c r="R905" s="9">
        <f t="shared" si="145"/>
        <v>9.125</v>
      </c>
      <c r="S905" s="9">
        <f t="shared" si="146"/>
        <v>11.175000000000001</v>
      </c>
      <c r="T905" s="9">
        <f t="shared" si="147"/>
        <v>10.375</v>
      </c>
      <c r="U905" s="8">
        <f t="shared" si="148"/>
        <v>10.508333333333335</v>
      </c>
      <c r="V905" s="8">
        <f t="shared" si="149"/>
        <v>10.475000000000001</v>
      </c>
    </row>
    <row r="906" spans="1:22" ht="13.5" x14ac:dyDescent="0.25">
      <c r="A906" s="3">
        <f>RSI!A906</f>
        <v>43321</v>
      </c>
      <c r="B906" s="2">
        <f>RSI!B906</f>
        <v>31.61</v>
      </c>
      <c r="C906" s="2">
        <f>RSI!I906</f>
        <v>32.303317587056654</v>
      </c>
      <c r="D906" s="2">
        <f>MACD!E906</f>
        <v>0.73213772031763824</v>
      </c>
      <c r="E906" s="2">
        <f>MACD!F906</f>
        <v>-0.4324385823538055</v>
      </c>
      <c r="F906" s="2">
        <f>'Moving Avg'!D906</f>
        <v>33.612000000000002</v>
      </c>
      <c r="G906" s="2">
        <f>'Moving Avg'!F906</f>
        <v>34.730499999999999</v>
      </c>
      <c r="H906" s="2">
        <f>'Moving Avg'!G906</f>
        <v>31.608064000000013</v>
      </c>
      <c r="I906" s="2">
        <f>'Moving Avg'!H906</f>
        <v>36.052801000000017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  <c r="M906" s="8">
        <f t="shared" si="140"/>
        <v>25</v>
      </c>
      <c r="N906" s="8">
        <f t="shared" si="141"/>
        <v>0</v>
      </c>
      <c r="O906" s="8">
        <f t="shared" si="142"/>
        <v>0</v>
      </c>
      <c r="P906" s="8">
        <f t="shared" si="143"/>
        <v>16.5</v>
      </c>
      <c r="Q906" s="9">
        <f t="shared" si="144"/>
        <v>11.225</v>
      </c>
      <c r="R906" s="9">
        <f t="shared" si="145"/>
        <v>9.125</v>
      </c>
      <c r="S906" s="9">
        <f t="shared" si="146"/>
        <v>11.175000000000001</v>
      </c>
      <c r="T906" s="9">
        <f t="shared" si="147"/>
        <v>10.375</v>
      </c>
      <c r="U906" s="8">
        <f t="shared" si="148"/>
        <v>10.508333333333335</v>
      </c>
      <c r="V906" s="8">
        <f t="shared" si="149"/>
        <v>10.475000000000001</v>
      </c>
    </row>
    <row r="907" spans="1:22" ht="13.5" x14ac:dyDescent="0.25">
      <c r="A907" s="3">
        <f>RSI!A907</f>
        <v>43322</v>
      </c>
      <c r="B907" s="2">
        <f>RSI!B907</f>
        <v>32.549999999999997</v>
      </c>
      <c r="C907" s="2">
        <f>RSI!I907</f>
        <v>41.903946639284477</v>
      </c>
      <c r="D907" s="2">
        <f>MACD!E907</f>
        <v>1.0118436904916166</v>
      </c>
      <c r="E907" s="2">
        <f>MACD!F907</f>
        <v>-0.14358212778472107</v>
      </c>
      <c r="F907" s="2">
        <f>'Moving Avg'!D907</f>
        <v>32.986000000000004</v>
      </c>
      <c r="G907" s="2">
        <f>'Moving Avg'!F907</f>
        <v>34.743000000000009</v>
      </c>
      <c r="H907" s="2">
        <f>'Moving Avg'!G907</f>
        <v>31.70278600000001</v>
      </c>
      <c r="I907" s="2">
        <f>'Moving Avg'!H907</f>
        <v>36.036199500000009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  <c r="M907" s="8">
        <f t="shared" si="140"/>
        <v>25</v>
      </c>
      <c r="N907" s="8">
        <f t="shared" si="141"/>
        <v>0</v>
      </c>
      <c r="O907" s="8">
        <f t="shared" si="142"/>
        <v>0</v>
      </c>
      <c r="P907" s="8">
        <f t="shared" si="143"/>
        <v>16.5</v>
      </c>
      <c r="Q907" s="9">
        <f t="shared" si="144"/>
        <v>11.225</v>
      </c>
      <c r="R907" s="9">
        <f t="shared" si="145"/>
        <v>9.125</v>
      </c>
      <c r="S907" s="9">
        <f t="shared" si="146"/>
        <v>11.175000000000001</v>
      </c>
      <c r="T907" s="9">
        <f t="shared" si="147"/>
        <v>10.375</v>
      </c>
      <c r="U907" s="8">
        <f t="shared" si="148"/>
        <v>10.508333333333335</v>
      </c>
      <c r="V907" s="8">
        <f t="shared" si="149"/>
        <v>10.475000000000001</v>
      </c>
    </row>
    <row r="908" spans="1:22" ht="13.5" x14ac:dyDescent="0.25">
      <c r="A908" s="3">
        <f>RSI!A908</f>
        <v>43326</v>
      </c>
      <c r="B908" s="2">
        <f>RSI!B908</f>
        <v>32.549999999999997</v>
      </c>
      <c r="C908" s="2">
        <f>RSI!I908</f>
        <v>41.903946639284477</v>
      </c>
      <c r="D908" s="2">
        <f>MACD!E908</f>
        <v>1.2551250780582208</v>
      </c>
      <c r="E908" s="2">
        <f>MACD!F908</f>
        <v>0.13615931338386733</v>
      </c>
      <c r="F908" s="2">
        <f>'Moving Avg'!D908</f>
        <v>32.573999999999998</v>
      </c>
      <c r="G908" s="2">
        <f>'Moving Avg'!F908</f>
        <v>34.708000000000006</v>
      </c>
      <c r="H908" s="2">
        <f>'Moving Avg'!G908</f>
        <v>31.797508000000011</v>
      </c>
      <c r="I908" s="2">
        <f>'Moving Avg'!H908</f>
        <v>36.019598000000016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  <c r="M908" s="8">
        <f t="shared" si="140"/>
        <v>25</v>
      </c>
      <c r="N908" s="8">
        <f t="shared" si="141"/>
        <v>0</v>
      </c>
      <c r="O908" s="8">
        <f t="shared" si="142"/>
        <v>0</v>
      </c>
      <c r="P908" s="8">
        <f t="shared" si="143"/>
        <v>16.5</v>
      </c>
      <c r="Q908" s="9">
        <f t="shared" si="144"/>
        <v>11.225</v>
      </c>
      <c r="R908" s="9">
        <f t="shared" si="145"/>
        <v>9.125</v>
      </c>
      <c r="S908" s="9">
        <f t="shared" si="146"/>
        <v>11.175000000000001</v>
      </c>
      <c r="T908" s="9">
        <f t="shared" si="147"/>
        <v>10.375</v>
      </c>
      <c r="U908" s="8">
        <f t="shared" si="148"/>
        <v>10.508333333333335</v>
      </c>
      <c r="V908" s="8">
        <f t="shared" si="149"/>
        <v>10.475000000000001</v>
      </c>
    </row>
    <row r="909" spans="1:22" ht="13.5" x14ac:dyDescent="0.25">
      <c r="A909" s="3">
        <f>RSI!A909</f>
        <v>43327</v>
      </c>
      <c r="B909" s="2">
        <f>RSI!B909</f>
        <v>33</v>
      </c>
      <c r="C909" s="2">
        <f>RSI!I909</f>
        <v>46.144444429572481</v>
      </c>
      <c r="D909" s="2">
        <f>MACD!E909</f>
        <v>1.4337629164302541</v>
      </c>
      <c r="E909" s="2">
        <f>MACD!F909</f>
        <v>0.39568003399314472</v>
      </c>
      <c r="F909" s="2">
        <f>'Moving Avg'!D909</f>
        <v>32.457999999999998</v>
      </c>
      <c r="G909" s="2">
        <f>'Moving Avg'!F909</f>
        <v>34.648000000000003</v>
      </c>
      <c r="H909" s="2">
        <f>'Moving Avg'!G909</f>
        <v>31.901230000000009</v>
      </c>
      <c r="I909" s="2">
        <f>'Moving Avg'!H909</f>
        <v>36.00524650000002</v>
      </c>
      <c r="J909" s="6" t="str">
        <f>OBV!F909</f>
        <v>BULLISH</v>
      </c>
      <c r="K909" s="6" t="str">
        <f>OBV!G909</f>
        <v>NEUTRAL</v>
      </c>
      <c r="L909" s="6" t="str">
        <f>OBV!H909</f>
        <v>BULLISH DIVERGENCE</v>
      </c>
      <c r="M909" s="8">
        <f t="shared" si="140"/>
        <v>25</v>
      </c>
      <c r="N909" s="8">
        <f t="shared" si="141"/>
        <v>0</v>
      </c>
      <c r="O909" s="8">
        <f t="shared" si="142"/>
        <v>0</v>
      </c>
      <c r="P909" s="8">
        <f t="shared" si="143"/>
        <v>66.5</v>
      </c>
      <c r="Q909" s="9">
        <f t="shared" si="144"/>
        <v>18.725000000000001</v>
      </c>
      <c r="R909" s="9">
        <f t="shared" si="145"/>
        <v>21.625</v>
      </c>
      <c r="S909" s="9">
        <f t="shared" si="146"/>
        <v>33.674999999999997</v>
      </c>
      <c r="T909" s="9">
        <f t="shared" si="147"/>
        <v>22.875</v>
      </c>
      <c r="U909" s="8">
        <f t="shared" si="148"/>
        <v>24.675000000000001</v>
      </c>
      <c r="V909" s="8">
        <f t="shared" si="149"/>
        <v>24.225000000000001</v>
      </c>
    </row>
    <row r="910" spans="1:22" ht="13.5" x14ac:dyDescent="0.25">
      <c r="A910" s="3">
        <f>RSI!A910</f>
        <v>43328</v>
      </c>
      <c r="B910" s="2">
        <f>RSI!B910</f>
        <v>32.01</v>
      </c>
      <c r="C910" s="2">
        <f>RSI!I910</f>
        <v>39.341078423733215</v>
      </c>
      <c r="D910" s="2">
        <f>MACD!E910</f>
        <v>1.6612568021470224</v>
      </c>
      <c r="E910" s="2">
        <f>MACD!F910</f>
        <v>0.64879538762392031</v>
      </c>
      <c r="F910" s="2">
        <f>'Moving Avg'!D910</f>
        <v>32.343999999999994</v>
      </c>
      <c r="G910" s="2">
        <f>'Moving Avg'!F910</f>
        <v>34.538499999999999</v>
      </c>
      <c r="H910" s="2">
        <f>'Moving Avg'!G910</f>
        <v>31.985152000000006</v>
      </c>
      <c r="I910" s="2">
        <f>'Moving Avg'!H910</f>
        <v>35.990261000000018</v>
      </c>
      <c r="J910" s="6" t="str">
        <f>OBV!F910</f>
        <v>BULLISH</v>
      </c>
      <c r="K910" s="6" t="str">
        <f>OBV!G910</f>
        <v>NEUTRAL</v>
      </c>
      <c r="L910" s="6" t="str">
        <f>OBV!H910</f>
        <v>BULLISH DIVERGENCE</v>
      </c>
      <c r="M910" s="8">
        <f t="shared" si="140"/>
        <v>25</v>
      </c>
      <c r="N910" s="8">
        <f t="shared" si="141"/>
        <v>0</v>
      </c>
      <c r="O910" s="8">
        <f t="shared" si="142"/>
        <v>0</v>
      </c>
      <c r="P910" s="8">
        <f t="shared" si="143"/>
        <v>66.5</v>
      </c>
      <c r="Q910" s="9">
        <f t="shared" si="144"/>
        <v>18.725000000000001</v>
      </c>
      <c r="R910" s="9">
        <f t="shared" si="145"/>
        <v>21.625</v>
      </c>
      <c r="S910" s="9">
        <f t="shared" si="146"/>
        <v>33.674999999999997</v>
      </c>
      <c r="T910" s="9">
        <f t="shared" si="147"/>
        <v>22.875</v>
      </c>
      <c r="U910" s="8">
        <f t="shared" si="148"/>
        <v>24.675000000000001</v>
      </c>
      <c r="V910" s="8">
        <f t="shared" si="149"/>
        <v>24.225000000000001</v>
      </c>
    </row>
    <row r="911" spans="1:22" ht="13.5" x14ac:dyDescent="0.25">
      <c r="A911" s="3">
        <f>RSI!A911</f>
        <v>43329</v>
      </c>
      <c r="B911" s="2">
        <f>RSI!B911</f>
        <v>31.05</v>
      </c>
      <c r="C911" s="2">
        <f>RSI!I911</f>
        <v>34.092057036699487</v>
      </c>
      <c r="D911" s="2">
        <f>MACD!E911</f>
        <v>1.9334955239804259</v>
      </c>
      <c r="E911" s="2">
        <f>MACD!F911</f>
        <v>0.90573541489522147</v>
      </c>
      <c r="F911" s="2">
        <f>'Moving Avg'!D911</f>
        <v>32.231999999999999</v>
      </c>
      <c r="G911" s="2">
        <f>'Moving Avg'!F911</f>
        <v>34.304999999999993</v>
      </c>
      <c r="H911" s="2">
        <f>'Moving Avg'!G911</f>
        <v>32.033186000000008</v>
      </c>
      <c r="I911" s="2">
        <f>'Moving Avg'!H911</f>
        <v>35.963282000000021</v>
      </c>
      <c r="J911" s="6" t="str">
        <f>OBV!F911</f>
        <v>BULLISH</v>
      </c>
      <c r="K911" s="6" t="str">
        <f>OBV!G911</f>
        <v>NEUTRAL</v>
      </c>
      <c r="L911" s="6" t="str">
        <f>OBV!H911</f>
        <v>BULLISH DIVERGENCE</v>
      </c>
      <c r="M911" s="8">
        <f t="shared" si="140"/>
        <v>25</v>
      </c>
      <c r="N911" s="8">
        <f t="shared" si="141"/>
        <v>0</v>
      </c>
      <c r="O911" s="8">
        <f t="shared" si="142"/>
        <v>0</v>
      </c>
      <c r="P911" s="8">
        <f t="shared" si="143"/>
        <v>66.5</v>
      </c>
      <c r="Q911" s="9">
        <f t="shared" si="144"/>
        <v>18.725000000000001</v>
      </c>
      <c r="R911" s="9">
        <f t="shared" si="145"/>
        <v>21.625</v>
      </c>
      <c r="S911" s="9">
        <f t="shared" si="146"/>
        <v>33.674999999999997</v>
      </c>
      <c r="T911" s="9">
        <f t="shared" si="147"/>
        <v>22.875</v>
      </c>
      <c r="U911" s="8">
        <f t="shared" si="148"/>
        <v>24.675000000000001</v>
      </c>
      <c r="V911" s="8">
        <f t="shared" si="149"/>
        <v>24.225000000000001</v>
      </c>
    </row>
    <row r="912" spans="1:22" ht="13.5" x14ac:dyDescent="0.25">
      <c r="A912" s="3">
        <f>RSI!A912</f>
        <v>43332</v>
      </c>
      <c r="B912" s="2">
        <f>RSI!B912</f>
        <v>31.98</v>
      </c>
      <c r="C912" s="2">
        <f>RSI!I912</f>
        <v>42.145240174436637</v>
      </c>
      <c r="D912" s="2">
        <f>MACD!E912</f>
        <v>2.1086284767105212</v>
      </c>
      <c r="E912" s="2">
        <f>MACD!F912</f>
        <v>1.1463140272582815</v>
      </c>
      <c r="F912" s="2">
        <f>'Moving Avg'!D912</f>
        <v>32.118000000000002</v>
      </c>
      <c r="G912" s="2">
        <f>'Moving Avg'!F912</f>
        <v>34.117999999999995</v>
      </c>
      <c r="H912" s="2">
        <f>'Moving Avg'!G912</f>
        <v>32.09732600000001</v>
      </c>
      <c r="I912" s="2">
        <f>'Moving Avg'!H912</f>
        <v>35.945748500000022</v>
      </c>
      <c r="J912" s="6" t="str">
        <f>OBV!F912</f>
        <v>BULLISH</v>
      </c>
      <c r="K912" s="6" t="str">
        <f>OBV!G912</f>
        <v>NEUTRAL</v>
      </c>
      <c r="L912" s="6" t="str">
        <f>OBV!H912</f>
        <v>BULLISH DIVERGENCE</v>
      </c>
      <c r="M912" s="8">
        <f t="shared" si="140"/>
        <v>25</v>
      </c>
      <c r="N912" s="8">
        <f t="shared" si="141"/>
        <v>0</v>
      </c>
      <c r="O912" s="8">
        <f t="shared" si="142"/>
        <v>0</v>
      </c>
      <c r="P912" s="8">
        <f t="shared" si="143"/>
        <v>66.5</v>
      </c>
      <c r="Q912" s="9">
        <f t="shared" si="144"/>
        <v>18.725000000000001</v>
      </c>
      <c r="R912" s="9">
        <f t="shared" si="145"/>
        <v>21.625</v>
      </c>
      <c r="S912" s="9">
        <f t="shared" si="146"/>
        <v>33.674999999999997</v>
      </c>
      <c r="T912" s="9">
        <f t="shared" si="147"/>
        <v>22.875</v>
      </c>
      <c r="U912" s="8">
        <f t="shared" si="148"/>
        <v>24.675000000000001</v>
      </c>
      <c r="V912" s="8">
        <f t="shared" si="149"/>
        <v>24.225000000000001</v>
      </c>
    </row>
    <row r="913" spans="1:22" ht="13.5" x14ac:dyDescent="0.25">
      <c r="A913" s="3">
        <f>RSI!A913</f>
        <v>43335</v>
      </c>
      <c r="B913" s="2">
        <f>RSI!B913</f>
        <v>32.89</v>
      </c>
      <c r="C913" s="2">
        <f>RSI!I913</f>
        <v>48.744744908731924</v>
      </c>
      <c r="D913" s="2">
        <f>MACD!E913</f>
        <v>2.031953400055059</v>
      </c>
      <c r="E913" s="2">
        <f>MACD!F913</f>
        <v>1.3234419018176371</v>
      </c>
      <c r="F913" s="2">
        <f>'Moving Avg'!D913</f>
        <v>32.186</v>
      </c>
      <c r="G913" s="2">
        <f>'Moving Avg'!F913</f>
        <v>33.976500000000001</v>
      </c>
      <c r="H913" s="2">
        <f>'Moving Avg'!G913</f>
        <v>32.165280000000003</v>
      </c>
      <c r="I913" s="2">
        <f>'Moving Avg'!H913</f>
        <v>35.928017500000031</v>
      </c>
      <c r="J913" s="6" t="str">
        <f>OBV!F913</f>
        <v>BULLISH</v>
      </c>
      <c r="K913" s="6" t="str">
        <f>OBV!G913</f>
        <v>NEUTRAL</v>
      </c>
      <c r="L913" s="6" t="str">
        <f>OBV!H913</f>
        <v>CONFIRMED BULLISH</v>
      </c>
      <c r="M913" s="8">
        <f t="shared" si="140"/>
        <v>25</v>
      </c>
      <c r="N913" s="8">
        <f t="shared" si="141"/>
        <v>0</v>
      </c>
      <c r="O913" s="8">
        <f t="shared" si="142"/>
        <v>0</v>
      </c>
      <c r="P913" s="8">
        <f t="shared" si="143"/>
        <v>83.5</v>
      </c>
      <c r="Q913" s="9">
        <f t="shared" si="144"/>
        <v>21.274999999999999</v>
      </c>
      <c r="R913" s="9">
        <f t="shared" si="145"/>
        <v>25.875</v>
      </c>
      <c r="S913" s="9">
        <f t="shared" si="146"/>
        <v>41.325000000000003</v>
      </c>
      <c r="T913" s="9">
        <f t="shared" si="147"/>
        <v>27.125</v>
      </c>
      <c r="U913" s="8">
        <f t="shared" si="148"/>
        <v>29.491666666666664</v>
      </c>
      <c r="V913" s="8">
        <f t="shared" si="149"/>
        <v>28.9</v>
      </c>
    </row>
    <row r="914" spans="1:22" ht="13.5" x14ac:dyDescent="0.25">
      <c r="A914" s="3">
        <f>RSI!A914</f>
        <v>43336</v>
      </c>
      <c r="B914" s="2">
        <f>RSI!B914</f>
        <v>32.89</v>
      </c>
      <c r="C914" s="2">
        <f>RSI!I914</f>
        <v>48.744744908731931</v>
      </c>
      <c r="D914" s="2">
        <f>MACD!E914</f>
        <v>1.8098637713357704</v>
      </c>
      <c r="E914" s="2">
        <f>MACD!F914</f>
        <v>1.4207262757212638</v>
      </c>
      <c r="F914" s="2">
        <f>'Moving Avg'!D914</f>
        <v>32.164000000000001</v>
      </c>
      <c r="G914" s="2">
        <f>'Moving Avg'!F914</f>
        <v>33.837000000000003</v>
      </c>
      <c r="H914" s="2">
        <f>'Moving Avg'!G914</f>
        <v>32.233234000000003</v>
      </c>
      <c r="I914" s="2">
        <f>'Moving Avg'!H914</f>
        <v>35.910286500000026</v>
      </c>
      <c r="J914" s="6" t="str">
        <f>OBV!F914</f>
        <v>BULLISH</v>
      </c>
      <c r="K914" s="6" t="str">
        <f>OBV!G914</f>
        <v>NEUTRAL</v>
      </c>
      <c r="L914" s="6" t="str">
        <f>OBV!H914</f>
        <v>BULLISH DIVERGENCE</v>
      </c>
      <c r="M914" s="8">
        <f t="shared" si="140"/>
        <v>25</v>
      </c>
      <c r="N914" s="8">
        <f t="shared" si="141"/>
        <v>0</v>
      </c>
      <c r="O914" s="8">
        <f t="shared" si="142"/>
        <v>0</v>
      </c>
      <c r="P914" s="8">
        <f t="shared" si="143"/>
        <v>66.5</v>
      </c>
      <c r="Q914" s="9">
        <f t="shared" si="144"/>
        <v>18.725000000000001</v>
      </c>
      <c r="R914" s="9">
        <f t="shared" si="145"/>
        <v>21.625</v>
      </c>
      <c r="S914" s="9">
        <f t="shared" si="146"/>
        <v>33.674999999999997</v>
      </c>
      <c r="T914" s="9">
        <f t="shared" si="147"/>
        <v>22.875</v>
      </c>
      <c r="U914" s="8">
        <f t="shared" si="148"/>
        <v>24.675000000000001</v>
      </c>
      <c r="V914" s="8">
        <f t="shared" si="149"/>
        <v>24.225000000000001</v>
      </c>
    </row>
    <row r="915" spans="1:22" ht="13.5" x14ac:dyDescent="0.25">
      <c r="A915" s="3">
        <f>RSI!A915</f>
        <v>43339</v>
      </c>
      <c r="B915" s="2">
        <f>RSI!B915</f>
        <v>32</v>
      </c>
      <c r="C915" s="2">
        <f>RSI!I915</f>
        <v>43.160360632126064</v>
      </c>
      <c r="D915" s="2">
        <f>MACD!E915</f>
        <v>1.5351797172527313</v>
      </c>
      <c r="E915" s="2">
        <f>MACD!F915</f>
        <v>1.4436169640275573</v>
      </c>
      <c r="F915" s="2">
        <f>'Moving Avg'!D915</f>
        <v>32.161999999999999</v>
      </c>
      <c r="G915" s="2">
        <f>'Moving Avg'!F915</f>
        <v>33.652999999999999</v>
      </c>
      <c r="H915" s="2">
        <f>'Moving Avg'!G915</f>
        <v>32.286071999999997</v>
      </c>
      <c r="I915" s="2">
        <f>'Moving Avg'!H915</f>
        <v>35.888057500000023</v>
      </c>
      <c r="J915" s="6" t="str">
        <f>OBV!F915</f>
        <v>BULLISH</v>
      </c>
      <c r="K915" s="6" t="str">
        <f>OBV!G915</f>
        <v>NEUTRAL</v>
      </c>
      <c r="L915" s="6" t="str">
        <f>OBV!H915</f>
        <v>BULLISH DIVERGENCE</v>
      </c>
      <c r="M915" s="8">
        <f t="shared" si="140"/>
        <v>25</v>
      </c>
      <c r="N915" s="8">
        <f t="shared" si="141"/>
        <v>0</v>
      </c>
      <c r="O915" s="8">
        <f t="shared" si="142"/>
        <v>0</v>
      </c>
      <c r="P915" s="8">
        <f t="shared" si="143"/>
        <v>66.5</v>
      </c>
      <c r="Q915" s="9">
        <f t="shared" si="144"/>
        <v>18.725000000000001</v>
      </c>
      <c r="R915" s="9">
        <f t="shared" si="145"/>
        <v>21.625</v>
      </c>
      <c r="S915" s="9">
        <f t="shared" si="146"/>
        <v>33.674999999999997</v>
      </c>
      <c r="T915" s="9">
        <f t="shared" si="147"/>
        <v>22.875</v>
      </c>
      <c r="U915" s="8">
        <f t="shared" si="148"/>
        <v>24.675000000000001</v>
      </c>
      <c r="V915" s="8">
        <f t="shared" si="149"/>
        <v>24.225000000000001</v>
      </c>
    </row>
    <row r="916" spans="1:22" ht="13.5" x14ac:dyDescent="0.25">
      <c r="A916" s="3">
        <f>RSI!A916</f>
        <v>43340</v>
      </c>
      <c r="B916" s="2">
        <f>RSI!B916</f>
        <v>32.9</v>
      </c>
      <c r="C916" s="2">
        <f>RSI!I916</f>
        <v>49.465215550278451</v>
      </c>
      <c r="D916" s="2">
        <f>MACD!E916</f>
        <v>1.0931887379312286</v>
      </c>
      <c r="E916" s="2">
        <f>MACD!F916</f>
        <v>1.3735313188082916</v>
      </c>
      <c r="F916" s="2">
        <f>'Moving Avg'!D916</f>
        <v>32.531999999999996</v>
      </c>
      <c r="G916" s="2">
        <f>'Moving Avg'!F916</f>
        <v>33.513999999999996</v>
      </c>
      <c r="H916" s="2">
        <f>'Moving Avg'!G916</f>
        <v>32.359403999999998</v>
      </c>
      <c r="I916" s="2">
        <f>'Moving Avg'!H916</f>
        <v>35.865005500000024</v>
      </c>
      <c r="J916" s="6" t="str">
        <f>OBV!F916</f>
        <v>BULLISH</v>
      </c>
      <c r="K916" s="6" t="str">
        <f>OBV!G916</f>
        <v>WEAK</v>
      </c>
      <c r="L916" s="6" t="str">
        <f>OBV!H916</f>
        <v>CONFIRMED BULLISH</v>
      </c>
      <c r="M916" s="8">
        <f t="shared" si="140"/>
        <v>25</v>
      </c>
      <c r="N916" s="8">
        <f t="shared" si="141"/>
        <v>100</v>
      </c>
      <c r="O916" s="8">
        <f t="shared" si="142"/>
        <v>0</v>
      </c>
      <c r="P916" s="8">
        <f t="shared" si="143"/>
        <v>67</v>
      </c>
      <c r="Q916" s="9">
        <f t="shared" si="144"/>
        <v>53.8</v>
      </c>
      <c r="R916" s="9">
        <f t="shared" si="145"/>
        <v>41.75</v>
      </c>
      <c r="S916" s="9">
        <f t="shared" si="146"/>
        <v>48.900000000000006</v>
      </c>
      <c r="T916" s="9">
        <f t="shared" si="147"/>
        <v>48</v>
      </c>
      <c r="U916" s="8">
        <f t="shared" si="148"/>
        <v>48.15</v>
      </c>
      <c r="V916" s="8">
        <f t="shared" si="149"/>
        <v>48.112499999999997</v>
      </c>
    </row>
    <row r="917" spans="1:22" ht="13.5" x14ac:dyDescent="0.25">
      <c r="A917" s="3">
        <f>RSI!A917</f>
        <v>43341</v>
      </c>
      <c r="B917" s="2">
        <f>RSI!B917</f>
        <v>33.880000000000003</v>
      </c>
      <c r="C917" s="2">
        <f>RSI!I917</f>
        <v>55.28189847978814</v>
      </c>
      <c r="D917" s="2">
        <f>MACD!E917</f>
        <v>0.79176345512456692</v>
      </c>
      <c r="E917" s="2">
        <f>MACD!F917</f>
        <v>1.2571777460715468</v>
      </c>
      <c r="F917" s="2">
        <f>'Moving Avg'!D917</f>
        <v>32.911999999999999</v>
      </c>
      <c r="G917" s="2">
        <f>'Moving Avg'!F917</f>
        <v>33.423999999999999</v>
      </c>
      <c r="H917" s="2">
        <f>'Moving Avg'!G917</f>
        <v>32.448115999999999</v>
      </c>
      <c r="I917" s="2">
        <f>'Moving Avg'!H917</f>
        <v>35.846853500000023</v>
      </c>
      <c r="J917" s="6" t="str">
        <f>OBV!F917</f>
        <v>BULLISH</v>
      </c>
      <c r="K917" s="6" t="str">
        <f>OBV!G917</f>
        <v>WEAK</v>
      </c>
      <c r="L917" s="6" t="str">
        <f>OBV!H917</f>
        <v>CONFIRMED BULLISH</v>
      </c>
      <c r="M917" s="8">
        <f t="shared" si="140"/>
        <v>25</v>
      </c>
      <c r="N917" s="8">
        <f t="shared" si="141"/>
        <v>100</v>
      </c>
      <c r="O917" s="8">
        <f t="shared" si="142"/>
        <v>0</v>
      </c>
      <c r="P917" s="8">
        <f t="shared" si="143"/>
        <v>67</v>
      </c>
      <c r="Q917" s="9">
        <f t="shared" si="144"/>
        <v>53.8</v>
      </c>
      <c r="R917" s="9">
        <f t="shared" si="145"/>
        <v>41.75</v>
      </c>
      <c r="S917" s="9">
        <f t="shared" si="146"/>
        <v>48.900000000000006</v>
      </c>
      <c r="T917" s="9">
        <f t="shared" si="147"/>
        <v>48</v>
      </c>
      <c r="U917" s="8">
        <f t="shared" si="148"/>
        <v>48.15</v>
      </c>
      <c r="V917" s="8">
        <f t="shared" si="149"/>
        <v>48.112499999999997</v>
      </c>
    </row>
    <row r="918" spans="1:22" ht="13.5" x14ac:dyDescent="0.25">
      <c r="A918" s="3">
        <f>RSI!A918</f>
        <v>43342</v>
      </c>
      <c r="B918" s="2">
        <f>RSI!B918</f>
        <v>32.869999999999997</v>
      </c>
      <c r="C918" s="2">
        <f>RSI!I918</f>
        <v>49.01958779931195</v>
      </c>
      <c r="D918" s="2">
        <f>MACD!E918</f>
        <v>0.60623921981878226</v>
      </c>
      <c r="E918" s="2">
        <f>MACD!F918</f>
        <v>1.1269900408209941</v>
      </c>
      <c r="F918" s="2">
        <f>'Moving Avg'!D918</f>
        <v>32.908000000000001</v>
      </c>
      <c r="G918" s="2">
        <f>'Moving Avg'!F918</f>
        <v>33.283499999999997</v>
      </c>
      <c r="H918" s="2">
        <f>'Moving Avg'!G918</f>
        <v>32.516627999999997</v>
      </c>
      <c r="I918" s="2">
        <f>'Moving Avg'!H918</f>
        <v>35.819479500000021</v>
      </c>
      <c r="J918" s="6" t="str">
        <f>OBV!F918</f>
        <v>BULLISH</v>
      </c>
      <c r="K918" s="6" t="str">
        <f>OBV!G918</f>
        <v>NEUTRAL</v>
      </c>
      <c r="L918" s="6" t="str">
        <f>OBV!H918</f>
        <v>BULLISH DIVERGENCE</v>
      </c>
      <c r="M918" s="8">
        <f t="shared" si="140"/>
        <v>25</v>
      </c>
      <c r="N918" s="8">
        <f t="shared" si="141"/>
        <v>100</v>
      </c>
      <c r="O918" s="8">
        <f t="shared" si="142"/>
        <v>0</v>
      </c>
      <c r="P918" s="8">
        <f t="shared" si="143"/>
        <v>66.5</v>
      </c>
      <c r="Q918" s="9">
        <f t="shared" si="144"/>
        <v>53.725000000000001</v>
      </c>
      <c r="R918" s="9">
        <f t="shared" si="145"/>
        <v>41.625</v>
      </c>
      <c r="S918" s="9">
        <f t="shared" si="146"/>
        <v>48.674999999999997</v>
      </c>
      <c r="T918" s="9">
        <f t="shared" si="147"/>
        <v>47.875</v>
      </c>
      <c r="U918" s="8">
        <f t="shared" si="148"/>
        <v>48.008333333333326</v>
      </c>
      <c r="V918" s="8">
        <f t="shared" si="149"/>
        <v>47.974999999999994</v>
      </c>
    </row>
    <row r="919" spans="1:22" ht="13.5" x14ac:dyDescent="0.25">
      <c r="A919" s="3">
        <f>RSI!A919</f>
        <v>43343</v>
      </c>
      <c r="B919" s="2">
        <f>RSI!B919</f>
        <v>31.89</v>
      </c>
      <c r="C919" s="2">
        <f>RSI!I919</f>
        <v>43.831285699724475</v>
      </c>
      <c r="D919" s="2">
        <f>MACD!E919</f>
        <v>0.59215340332771405</v>
      </c>
      <c r="E919" s="2">
        <f>MACD!F919</f>
        <v>1.0200227133223381</v>
      </c>
      <c r="F919" s="2">
        <f>'Moving Avg'!D919</f>
        <v>32.708000000000006</v>
      </c>
      <c r="G919" s="2">
        <f>'Moving Avg'!F919</f>
        <v>33.093999999999994</v>
      </c>
      <c r="H919" s="2">
        <f>'Moving Avg'!G919</f>
        <v>32.573405999999999</v>
      </c>
      <c r="I919" s="2">
        <f>'Moving Avg'!H919</f>
        <v>35.787109500000021</v>
      </c>
      <c r="J919" s="6" t="str">
        <f>OBV!F919</f>
        <v>BULLISH</v>
      </c>
      <c r="K919" s="6" t="str">
        <f>OBV!G919</f>
        <v>NEUTRAL</v>
      </c>
      <c r="L919" s="6" t="str">
        <f>OBV!H919</f>
        <v>BULLISH DIVERGENCE</v>
      </c>
      <c r="M919" s="8">
        <f t="shared" si="140"/>
        <v>25</v>
      </c>
      <c r="N919" s="8">
        <f t="shared" si="141"/>
        <v>100</v>
      </c>
      <c r="O919" s="8">
        <f t="shared" si="142"/>
        <v>0</v>
      </c>
      <c r="P919" s="8">
        <f t="shared" si="143"/>
        <v>66.5</v>
      </c>
      <c r="Q919" s="9">
        <f t="shared" si="144"/>
        <v>53.725000000000001</v>
      </c>
      <c r="R919" s="9">
        <f t="shared" si="145"/>
        <v>41.625</v>
      </c>
      <c r="S919" s="9">
        <f t="shared" si="146"/>
        <v>48.674999999999997</v>
      </c>
      <c r="T919" s="9">
        <f t="shared" si="147"/>
        <v>47.875</v>
      </c>
      <c r="U919" s="8">
        <f t="shared" si="148"/>
        <v>48.008333333333326</v>
      </c>
      <c r="V919" s="8">
        <f t="shared" si="149"/>
        <v>47.974999999999994</v>
      </c>
    </row>
    <row r="920" spans="1:22" ht="13.5" x14ac:dyDescent="0.25">
      <c r="A920" s="3">
        <f>RSI!A920</f>
        <v>43346</v>
      </c>
      <c r="B920" s="2">
        <f>RSI!B920</f>
        <v>32.83</v>
      </c>
      <c r="C920" s="2">
        <f>RSI!I920</f>
        <v>49.367023603341785</v>
      </c>
      <c r="D920" s="2">
        <f>MACD!E920</f>
        <v>0.36508157099621741</v>
      </c>
      <c r="E920" s="2">
        <f>MACD!F920</f>
        <v>0.889034484857114</v>
      </c>
      <c r="F920" s="2">
        <f>'Moving Avg'!D920</f>
        <v>32.874000000000002</v>
      </c>
      <c r="G920" s="2">
        <f>'Moving Avg'!F920</f>
        <v>32.951500000000003</v>
      </c>
      <c r="H920" s="2">
        <f>'Moving Avg'!G920</f>
        <v>32.648983999999992</v>
      </c>
      <c r="I920" s="2">
        <f>'Moving Avg'!H920</f>
        <v>35.764235000000014</v>
      </c>
      <c r="J920" s="6" t="str">
        <f>OBV!F920</f>
        <v>BULLISH</v>
      </c>
      <c r="K920" s="6" t="str">
        <f>OBV!G920</f>
        <v>WEAK</v>
      </c>
      <c r="L920" s="6" t="str">
        <f>OBV!H920</f>
        <v>CONFIRMED BULLISH</v>
      </c>
      <c r="M920" s="8">
        <f t="shared" si="140"/>
        <v>25</v>
      </c>
      <c r="N920" s="8">
        <f t="shared" si="141"/>
        <v>100</v>
      </c>
      <c r="O920" s="8">
        <f t="shared" si="142"/>
        <v>0</v>
      </c>
      <c r="P920" s="8">
        <f t="shared" si="143"/>
        <v>67</v>
      </c>
      <c r="Q920" s="9">
        <f t="shared" si="144"/>
        <v>53.8</v>
      </c>
      <c r="R920" s="9">
        <f t="shared" si="145"/>
        <v>41.75</v>
      </c>
      <c r="S920" s="9">
        <f t="shared" si="146"/>
        <v>48.900000000000006</v>
      </c>
      <c r="T920" s="9">
        <f t="shared" si="147"/>
        <v>48</v>
      </c>
      <c r="U920" s="8">
        <f t="shared" si="148"/>
        <v>48.15</v>
      </c>
      <c r="V920" s="8">
        <f t="shared" si="149"/>
        <v>48.112499999999997</v>
      </c>
    </row>
    <row r="921" spans="1:22" ht="13.5" x14ac:dyDescent="0.25">
      <c r="A921" s="3">
        <f>RSI!A921</f>
        <v>43347</v>
      </c>
      <c r="B921" s="2">
        <f>RSI!B921</f>
        <v>32.83</v>
      </c>
      <c r="C921" s="2">
        <f>RSI!I921</f>
        <v>49.367023603341785</v>
      </c>
      <c r="D921" s="2">
        <f>MACD!E921</f>
        <v>2.5978778474431863E-2</v>
      </c>
      <c r="E921" s="2">
        <f>MACD!F921</f>
        <v>0.71642334358057769</v>
      </c>
      <c r="F921" s="2">
        <f>'Moving Avg'!D921</f>
        <v>32.86</v>
      </c>
      <c r="G921" s="2">
        <f>'Moving Avg'!F921</f>
        <v>32.809000000000005</v>
      </c>
      <c r="H921" s="2">
        <f>'Moving Avg'!G921</f>
        <v>32.741441999999992</v>
      </c>
      <c r="I921" s="2">
        <f>'Moving Avg'!H921</f>
        <v>35.736661000000012</v>
      </c>
      <c r="J921" s="6" t="str">
        <f>OBV!F921</f>
        <v>BULLISH</v>
      </c>
      <c r="K921" s="6" t="str">
        <f>OBV!G921</f>
        <v>NEUTRAL</v>
      </c>
      <c r="L921" s="6" t="str">
        <f>OBV!H921</f>
        <v>BULLISH DIVERGENCE</v>
      </c>
      <c r="M921" s="8">
        <f t="shared" si="140"/>
        <v>25</v>
      </c>
      <c r="N921" s="8">
        <f t="shared" si="141"/>
        <v>100</v>
      </c>
      <c r="O921" s="8">
        <f t="shared" si="142"/>
        <v>0</v>
      </c>
      <c r="P921" s="8">
        <f t="shared" si="143"/>
        <v>66.5</v>
      </c>
      <c r="Q921" s="9">
        <f t="shared" si="144"/>
        <v>53.725000000000001</v>
      </c>
      <c r="R921" s="9">
        <f t="shared" si="145"/>
        <v>41.625</v>
      </c>
      <c r="S921" s="9">
        <f t="shared" si="146"/>
        <v>48.674999999999997</v>
      </c>
      <c r="T921" s="9">
        <f t="shared" si="147"/>
        <v>47.875</v>
      </c>
      <c r="U921" s="8">
        <f t="shared" si="148"/>
        <v>48.008333333333326</v>
      </c>
      <c r="V921" s="8">
        <f t="shared" si="149"/>
        <v>47.974999999999994</v>
      </c>
    </row>
    <row r="922" spans="1:22" ht="13.5" x14ac:dyDescent="0.25">
      <c r="A922" s="3">
        <f>RSI!A922</f>
        <v>43348</v>
      </c>
      <c r="B922" s="2">
        <f>RSI!B922</f>
        <v>32.83</v>
      </c>
      <c r="C922" s="2">
        <f>RSI!I922</f>
        <v>49.367023603341771</v>
      </c>
      <c r="D922" s="2">
        <f>MACD!E922</f>
        <v>-0.11720407923892395</v>
      </c>
      <c r="E922" s="2">
        <f>MACD!F922</f>
        <v>0.54969785901667734</v>
      </c>
      <c r="F922" s="2">
        <f>'Moving Avg'!D922</f>
        <v>32.65</v>
      </c>
      <c r="G922" s="2">
        <f>'Moving Avg'!F922</f>
        <v>32.666499999999999</v>
      </c>
      <c r="H922" s="2">
        <f>'Moving Avg'!G922</f>
        <v>32.817019999999992</v>
      </c>
      <c r="I922" s="2">
        <f>'Moving Avg'!H922</f>
        <v>35.71138850000002</v>
      </c>
      <c r="J922" s="6" t="str">
        <f>OBV!F922</f>
        <v>BULLISH</v>
      </c>
      <c r="K922" s="6" t="str">
        <f>OBV!G922</f>
        <v>NEUTRAL</v>
      </c>
      <c r="L922" s="6" t="str">
        <f>OBV!H922</f>
        <v>BULLISH DIVERGENCE</v>
      </c>
      <c r="M922" s="8">
        <f t="shared" si="140"/>
        <v>25</v>
      </c>
      <c r="N922" s="8">
        <f t="shared" si="141"/>
        <v>100</v>
      </c>
      <c r="O922" s="8">
        <f t="shared" si="142"/>
        <v>0</v>
      </c>
      <c r="P922" s="8">
        <f t="shared" si="143"/>
        <v>66.5</v>
      </c>
      <c r="Q922" s="9">
        <f t="shared" si="144"/>
        <v>53.725000000000001</v>
      </c>
      <c r="R922" s="9">
        <f t="shared" si="145"/>
        <v>41.625</v>
      </c>
      <c r="S922" s="9">
        <f t="shared" si="146"/>
        <v>48.674999999999997</v>
      </c>
      <c r="T922" s="9">
        <f t="shared" si="147"/>
        <v>47.875</v>
      </c>
      <c r="U922" s="8">
        <f t="shared" si="148"/>
        <v>48.008333333333326</v>
      </c>
      <c r="V922" s="8">
        <f t="shared" si="149"/>
        <v>47.974999999999994</v>
      </c>
    </row>
    <row r="923" spans="1:22" ht="13.5" x14ac:dyDescent="0.25">
      <c r="A923" s="3">
        <f>RSI!A923</f>
        <v>43349</v>
      </c>
      <c r="B923" s="2">
        <f>RSI!B923</f>
        <v>32.83</v>
      </c>
      <c r="C923" s="2">
        <f>RSI!I923</f>
        <v>49.367023603341778</v>
      </c>
      <c r="D923" s="2">
        <f>MACD!E923</f>
        <v>-9.7735331530145686E-2</v>
      </c>
      <c r="E923" s="2">
        <f>MACD!F923</f>
        <v>0.42021122090731272</v>
      </c>
      <c r="F923" s="2">
        <f>'Moving Avg'!D923</f>
        <v>32.641999999999996</v>
      </c>
      <c r="G923" s="2">
        <f>'Moving Avg'!F923</f>
        <v>32.577500000000008</v>
      </c>
      <c r="H923" s="2">
        <f>'Moving Avg'!G923</f>
        <v>32.886649999999989</v>
      </c>
      <c r="I923" s="2">
        <f>'Moving Avg'!H923</f>
        <v>35.690911500000013</v>
      </c>
      <c r="J923" s="6" t="str">
        <f>OBV!F923</f>
        <v>BULLISH</v>
      </c>
      <c r="K923" s="6" t="str">
        <f>OBV!G923</f>
        <v>NEUTRAL</v>
      </c>
      <c r="L923" s="6" t="str">
        <f>OBV!H923</f>
        <v>BULLISH DIVERGENCE</v>
      </c>
      <c r="M923" s="8">
        <f t="shared" si="140"/>
        <v>25</v>
      </c>
      <c r="N923" s="8">
        <f t="shared" si="141"/>
        <v>100</v>
      </c>
      <c r="O923" s="8">
        <f t="shared" si="142"/>
        <v>0</v>
      </c>
      <c r="P923" s="8">
        <f t="shared" si="143"/>
        <v>66.5</v>
      </c>
      <c r="Q923" s="9">
        <f t="shared" si="144"/>
        <v>53.725000000000001</v>
      </c>
      <c r="R923" s="9">
        <f t="shared" si="145"/>
        <v>41.625</v>
      </c>
      <c r="S923" s="9">
        <f t="shared" si="146"/>
        <v>48.674999999999997</v>
      </c>
      <c r="T923" s="9">
        <f t="shared" si="147"/>
        <v>47.875</v>
      </c>
      <c r="U923" s="8">
        <f t="shared" si="148"/>
        <v>48.008333333333326</v>
      </c>
      <c r="V923" s="8">
        <f t="shared" si="149"/>
        <v>47.974999999999994</v>
      </c>
    </row>
    <row r="924" spans="1:22" ht="13.5" x14ac:dyDescent="0.25">
      <c r="A924" s="3">
        <f>RSI!A924</f>
        <v>43350</v>
      </c>
      <c r="B924" s="2">
        <f>RSI!B924</f>
        <v>32.83</v>
      </c>
      <c r="C924" s="2">
        <f>RSI!I924</f>
        <v>49.367023603341778</v>
      </c>
      <c r="D924" s="2">
        <f>MACD!E924</f>
        <v>-8.0684485530042593E-2</v>
      </c>
      <c r="E924" s="2">
        <f>MACD!F924</f>
        <v>0.3200320796198417</v>
      </c>
      <c r="F924" s="2">
        <f>'Moving Avg'!D924</f>
        <v>32.83</v>
      </c>
      <c r="G924" s="2">
        <f>'Moving Avg'!F924</f>
        <v>32.540000000000006</v>
      </c>
      <c r="H924" s="2">
        <f>'Moving Avg'!G924</f>
        <v>32.956279999999985</v>
      </c>
      <c r="I924" s="2">
        <f>'Moving Avg'!H924</f>
        <v>35.663769000000009</v>
      </c>
      <c r="J924" s="6" t="str">
        <f>OBV!F924</f>
        <v>BULLISH</v>
      </c>
      <c r="K924" s="6" t="str">
        <f>OBV!G924</f>
        <v>NEUTRAL</v>
      </c>
      <c r="L924" s="6" t="str">
        <f>OBV!H924</f>
        <v>CONFIRMED BULLISH</v>
      </c>
      <c r="M924" s="8">
        <f t="shared" si="140"/>
        <v>25</v>
      </c>
      <c r="N924" s="8">
        <f t="shared" si="141"/>
        <v>100</v>
      </c>
      <c r="O924" s="8">
        <f t="shared" si="142"/>
        <v>0</v>
      </c>
      <c r="P924" s="8">
        <f t="shared" si="143"/>
        <v>83.5</v>
      </c>
      <c r="Q924" s="9">
        <f t="shared" si="144"/>
        <v>56.274999999999999</v>
      </c>
      <c r="R924" s="9">
        <f t="shared" si="145"/>
        <v>45.875</v>
      </c>
      <c r="S924" s="9">
        <f t="shared" si="146"/>
        <v>56.325000000000003</v>
      </c>
      <c r="T924" s="9">
        <f t="shared" si="147"/>
        <v>52.125</v>
      </c>
      <c r="U924" s="8">
        <f t="shared" si="148"/>
        <v>52.82500000000001</v>
      </c>
      <c r="V924" s="8">
        <f t="shared" si="149"/>
        <v>52.650000000000006</v>
      </c>
    </row>
    <row r="925" spans="1:22" ht="13.5" x14ac:dyDescent="0.25">
      <c r="A925" s="3">
        <f>RSI!A925</f>
        <v>43353</v>
      </c>
      <c r="B925" s="2">
        <f>RSI!B925</f>
        <v>32.83</v>
      </c>
      <c r="C925" s="2">
        <f>RSI!I925</f>
        <v>49.367023603341778</v>
      </c>
      <c r="D925" s="2">
        <f>MACD!E925</f>
        <v>-0.20264539552391625</v>
      </c>
      <c r="E925" s="2">
        <f>MACD!F925</f>
        <v>0.21549658459109011</v>
      </c>
      <c r="F925" s="2">
        <f>'Moving Avg'!D925</f>
        <v>32.83</v>
      </c>
      <c r="G925" s="2">
        <f>'Moving Avg'!F925</f>
        <v>32.552500000000002</v>
      </c>
      <c r="H925" s="2">
        <f>'Moving Avg'!G925</f>
        <v>33.025909999999989</v>
      </c>
      <c r="I925" s="2">
        <f>'Moving Avg'!H925</f>
        <v>35.636626500000006</v>
      </c>
      <c r="J925" s="6" t="str">
        <f>OBV!F925</f>
        <v>NEUTRAL</v>
      </c>
      <c r="K925" s="6" t="str">
        <f>OBV!G925</f>
        <v>NEUTRAL</v>
      </c>
      <c r="L925" s="6" t="str">
        <f>OBV!H925</f>
        <v>NEUTRAL</v>
      </c>
      <c r="M925" s="8">
        <f t="shared" si="140"/>
        <v>25</v>
      </c>
      <c r="N925" s="8">
        <f t="shared" si="141"/>
        <v>100</v>
      </c>
      <c r="O925" s="8">
        <f t="shared" si="142"/>
        <v>0</v>
      </c>
      <c r="P925" s="8">
        <f t="shared" si="143"/>
        <v>33</v>
      </c>
      <c r="Q925" s="9">
        <f t="shared" si="144"/>
        <v>48.7</v>
      </c>
      <c r="R925" s="9">
        <f t="shared" si="145"/>
        <v>33.25</v>
      </c>
      <c r="S925" s="9">
        <f t="shared" si="146"/>
        <v>33.6</v>
      </c>
      <c r="T925" s="9">
        <f t="shared" si="147"/>
        <v>39.5</v>
      </c>
      <c r="U925" s="8">
        <f t="shared" si="148"/>
        <v>38.516666666666673</v>
      </c>
      <c r="V925" s="8">
        <f t="shared" si="149"/>
        <v>38.762500000000003</v>
      </c>
    </row>
    <row r="926" spans="1:22" ht="13.5" x14ac:dyDescent="0.25">
      <c r="A926" s="3">
        <f>RSI!A926</f>
        <v>43355</v>
      </c>
      <c r="B926" s="2">
        <f>RSI!B926</f>
        <v>32.83</v>
      </c>
      <c r="C926" s="2">
        <f>RSI!I926</f>
        <v>49.367023603341785</v>
      </c>
      <c r="D926" s="2">
        <f>MACD!E926</f>
        <v>-0.16688661679521033</v>
      </c>
      <c r="E926" s="2">
        <f>MACD!F926</f>
        <v>0.13901994431383005</v>
      </c>
      <c r="F926" s="2">
        <f>'Moving Avg'!D926</f>
        <v>32.83</v>
      </c>
      <c r="G926" s="2">
        <f>'Moving Avg'!F926</f>
        <v>32.613500000000002</v>
      </c>
      <c r="H926" s="2">
        <f>'Moving Avg'!G926</f>
        <v>33.097457999999989</v>
      </c>
      <c r="I926" s="2">
        <f>'Moving Avg'!H926</f>
        <v>35.609484000000002</v>
      </c>
      <c r="J926" s="6" t="str">
        <f>OBV!F926</f>
        <v>NEUTRAL</v>
      </c>
      <c r="K926" s="6" t="str">
        <f>OBV!G926</f>
        <v>NEUTRAL</v>
      </c>
      <c r="L926" s="6" t="str">
        <f>OBV!H926</f>
        <v>NEUTRAL</v>
      </c>
      <c r="M926" s="8">
        <f t="shared" si="140"/>
        <v>25</v>
      </c>
      <c r="N926" s="8">
        <f t="shared" si="141"/>
        <v>100</v>
      </c>
      <c r="O926" s="8">
        <f t="shared" si="142"/>
        <v>0</v>
      </c>
      <c r="P926" s="8">
        <f t="shared" si="143"/>
        <v>33</v>
      </c>
      <c r="Q926" s="9">
        <f t="shared" si="144"/>
        <v>48.7</v>
      </c>
      <c r="R926" s="9">
        <f t="shared" si="145"/>
        <v>33.25</v>
      </c>
      <c r="S926" s="9">
        <f t="shared" si="146"/>
        <v>33.6</v>
      </c>
      <c r="T926" s="9">
        <f t="shared" si="147"/>
        <v>39.5</v>
      </c>
      <c r="U926" s="8">
        <f t="shared" si="148"/>
        <v>38.516666666666673</v>
      </c>
      <c r="V926" s="8">
        <f t="shared" si="149"/>
        <v>38.762500000000003</v>
      </c>
    </row>
    <row r="927" spans="1:22" ht="13.5" x14ac:dyDescent="0.25">
      <c r="A927" s="3">
        <f>RSI!A927</f>
        <v>43356</v>
      </c>
      <c r="B927" s="2">
        <f>RSI!B927</f>
        <v>31.85</v>
      </c>
      <c r="C927" s="2">
        <f>RSI!I927</f>
        <v>42.100034711758383</v>
      </c>
      <c r="D927" s="2">
        <f>MACD!E927</f>
        <v>8.7190906331791496E-2</v>
      </c>
      <c r="E927" s="2">
        <f>MACD!F927</f>
        <v>0.12865413671742235</v>
      </c>
      <c r="F927" s="2">
        <f>'Moving Avg'!D927</f>
        <v>32.634</v>
      </c>
      <c r="G927" s="2">
        <f>'Moving Avg'!F927</f>
        <v>32.578500000000005</v>
      </c>
      <c r="H927" s="2">
        <f>'Moving Avg'!G927</f>
        <v>33.147487999999989</v>
      </c>
      <c r="I927" s="2">
        <f>'Moving Avg'!H927</f>
        <v>35.577681500000004</v>
      </c>
      <c r="J927" s="6" t="str">
        <f>OBV!F927</f>
        <v>NEUTRAL</v>
      </c>
      <c r="K927" s="6" t="str">
        <f>OBV!G927</f>
        <v>NEUTRAL</v>
      </c>
      <c r="L927" s="6" t="str">
        <f>OBV!H927</f>
        <v>NEUTRAL</v>
      </c>
      <c r="M927" s="8">
        <f t="shared" si="140"/>
        <v>25</v>
      </c>
      <c r="N927" s="8">
        <f t="shared" si="141"/>
        <v>100</v>
      </c>
      <c r="O927" s="8">
        <f t="shared" si="142"/>
        <v>0</v>
      </c>
      <c r="P927" s="8">
        <f t="shared" si="143"/>
        <v>33</v>
      </c>
      <c r="Q927" s="9">
        <f t="shared" si="144"/>
        <v>48.7</v>
      </c>
      <c r="R927" s="9">
        <f t="shared" si="145"/>
        <v>33.25</v>
      </c>
      <c r="S927" s="9">
        <f t="shared" si="146"/>
        <v>33.6</v>
      </c>
      <c r="T927" s="9">
        <f t="shared" si="147"/>
        <v>39.5</v>
      </c>
      <c r="U927" s="8">
        <f t="shared" si="148"/>
        <v>38.516666666666673</v>
      </c>
      <c r="V927" s="8">
        <f t="shared" si="149"/>
        <v>38.762500000000003</v>
      </c>
    </row>
    <row r="928" spans="1:22" ht="13.5" x14ac:dyDescent="0.25">
      <c r="A928" s="3">
        <f>RSI!A928</f>
        <v>43357</v>
      </c>
      <c r="B928" s="2">
        <f>RSI!B928</f>
        <v>32.729999999999997</v>
      </c>
      <c r="C928" s="2">
        <f>RSI!I928</f>
        <v>49.315058711323189</v>
      </c>
      <c r="D928" s="2">
        <f>MACD!E928</f>
        <v>8.7824966829217033E-2</v>
      </c>
      <c r="E928" s="2">
        <f>MACD!F928</f>
        <v>0.1204883027397813</v>
      </c>
      <c r="F928" s="2">
        <f>'Moving Avg'!D928</f>
        <v>32.613999999999997</v>
      </c>
      <c r="G928" s="2">
        <f>'Moving Avg'!F928</f>
        <v>32.587499999999999</v>
      </c>
      <c r="H928" s="2">
        <f>'Moving Avg'!G928</f>
        <v>33.213199999999986</v>
      </c>
      <c r="I928" s="2">
        <f>'Moving Avg'!H928</f>
        <v>35.550279000000003</v>
      </c>
      <c r="J928" s="6" t="str">
        <f>OBV!F928</f>
        <v>BULLISH</v>
      </c>
      <c r="K928" s="6" t="str">
        <f>OBV!G928</f>
        <v>NEUTRAL</v>
      </c>
      <c r="L928" s="6" t="str">
        <f>OBV!H928</f>
        <v>BULLISH DIVERGENCE</v>
      </c>
      <c r="M928" s="8">
        <f t="shared" si="140"/>
        <v>25</v>
      </c>
      <c r="N928" s="8">
        <f t="shared" si="141"/>
        <v>100</v>
      </c>
      <c r="O928" s="8">
        <f t="shared" si="142"/>
        <v>0</v>
      </c>
      <c r="P928" s="8">
        <f t="shared" si="143"/>
        <v>66.5</v>
      </c>
      <c r="Q928" s="9">
        <f t="shared" si="144"/>
        <v>53.725000000000001</v>
      </c>
      <c r="R928" s="9">
        <f t="shared" si="145"/>
        <v>41.625</v>
      </c>
      <c r="S928" s="9">
        <f t="shared" si="146"/>
        <v>48.674999999999997</v>
      </c>
      <c r="T928" s="9">
        <f t="shared" si="147"/>
        <v>47.875</v>
      </c>
      <c r="U928" s="8">
        <f t="shared" si="148"/>
        <v>48.008333333333326</v>
      </c>
      <c r="V928" s="8">
        <f t="shared" si="149"/>
        <v>47.974999999999994</v>
      </c>
    </row>
    <row r="929" spans="1:22" ht="13.5" x14ac:dyDescent="0.25">
      <c r="A929" s="3">
        <f>RSI!A929</f>
        <v>43360</v>
      </c>
      <c r="B929" s="2">
        <f>RSI!B929</f>
        <v>31.75</v>
      </c>
      <c r="C929" s="2">
        <f>RSI!I929</f>
        <v>42.903285984086068</v>
      </c>
      <c r="D929" s="2">
        <f>MACD!E929</f>
        <v>1.0739686970168805E-2</v>
      </c>
      <c r="E929" s="2">
        <f>MACD!F929</f>
        <v>9.8538579585858807E-2</v>
      </c>
      <c r="F929" s="2">
        <f>'Moving Avg'!D929</f>
        <v>32.397999999999996</v>
      </c>
      <c r="G929" s="2">
        <f>'Moving Avg'!F929</f>
        <v>32.524999999999999</v>
      </c>
      <c r="H929" s="2">
        <f>'Moving Avg'!G929</f>
        <v>33.23279999999999</v>
      </c>
      <c r="I929" s="2">
        <f>'Moving Avg'!H929</f>
        <v>35.517976500000003</v>
      </c>
      <c r="J929" s="6" t="str">
        <f>OBV!F929</f>
        <v>BULLISH</v>
      </c>
      <c r="K929" s="6" t="str">
        <f>OBV!G929</f>
        <v>NEUTRAL</v>
      </c>
      <c r="L929" s="6" t="str">
        <f>OBV!H929</f>
        <v>BULLISH DIVERGENCE</v>
      </c>
      <c r="M929" s="8">
        <f t="shared" si="140"/>
        <v>25</v>
      </c>
      <c r="N929" s="8">
        <f t="shared" si="141"/>
        <v>100</v>
      </c>
      <c r="O929" s="8">
        <f t="shared" si="142"/>
        <v>0</v>
      </c>
      <c r="P929" s="8">
        <f t="shared" si="143"/>
        <v>66.5</v>
      </c>
      <c r="Q929" s="9">
        <f t="shared" si="144"/>
        <v>53.725000000000001</v>
      </c>
      <c r="R929" s="9">
        <f t="shared" si="145"/>
        <v>41.625</v>
      </c>
      <c r="S929" s="9">
        <f t="shared" si="146"/>
        <v>48.674999999999997</v>
      </c>
      <c r="T929" s="9">
        <f t="shared" si="147"/>
        <v>47.875</v>
      </c>
      <c r="U929" s="8">
        <f t="shared" si="148"/>
        <v>48.008333333333326</v>
      </c>
      <c r="V929" s="8">
        <f t="shared" si="149"/>
        <v>47.974999999999994</v>
      </c>
    </row>
    <row r="930" spans="1:22" ht="13.5" x14ac:dyDescent="0.25">
      <c r="A930" s="3">
        <f>RSI!A930</f>
        <v>43361</v>
      </c>
      <c r="B930" s="2">
        <f>RSI!B930</f>
        <v>30.8</v>
      </c>
      <c r="C930" s="2">
        <f>RSI!I930</f>
        <v>37.775904298130868</v>
      </c>
      <c r="D930" s="2">
        <f>MACD!E930</f>
        <v>0.16680404392425174</v>
      </c>
      <c r="E930" s="2">
        <f>MACD!F930</f>
        <v>0.11219167245353739</v>
      </c>
      <c r="F930" s="2">
        <f>'Moving Avg'!D930</f>
        <v>31.992000000000001</v>
      </c>
      <c r="G930" s="2">
        <f>'Moving Avg'!F930</f>
        <v>32.464499999999994</v>
      </c>
      <c r="H930" s="2">
        <f>'Moving Avg'!G930</f>
        <v>33.234799999999993</v>
      </c>
      <c r="I930" s="2">
        <f>'Moving Avg'!H930</f>
        <v>35.480924000000002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0"/>
        <v>25</v>
      </c>
      <c r="N930" s="8">
        <f t="shared" si="141"/>
        <v>0</v>
      </c>
      <c r="O930" s="8">
        <f t="shared" si="142"/>
        <v>0</v>
      </c>
      <c r="P930" s="8">
        <f t="shared" si="143"/>
        <v>16.5</v>
      </c>
      <c r="Q930" s="9">
        <f t="shared" si="144"/>
        <v>11.225</v>
      </c>
      <c r="R930" s="9">
        <f t="shared" si="145"/>
        <v>9.125</v>
      </c>
      <c r="S930" s="9">
        <f t="shared" si="146"/>
        <v>11.175000000000001</v>
      </c>
      <c r="T930" s="9">
        <f t="shared" si="147"/>
        <v>10.375</v>
      </c>
      <c r="U930" s="8">
        <f t="shared" si="148"/>
        <v>10.508333333333335</v>
      </c>
      <c r="V930" s="8">
        <f t="shared" si="149"/>
        <v>10.475000000000001</v>
      </c>
    </row>
    <row r="931" spans="1:22" ht="13.5" x14ac:dyDescent="0.25">
      <c r="A931" s="3">
        <f>RSI!A931</f>
        <v>43362</v>
      </c>
      <c r="B931" s="2">
        <f>RSI!B931</f>
        <v>30</v>
      </c>
      <c r="C931" s="2">
        <f>RSI!I931</f>
        <v>34.082033847488972</v>
      </c>
      <c r="D931" s="2">
        <f>MACD!E931</f>
        <v>0.36956894986919764</v>
      </c>
      <c r="E931" s="2">
        <f>MACD!F931</f>
        <v>0.16366712793666943</v>
      </c>
      <c r="F931" s="2">
        <f>'Moving Avg'!D931</f>
        <v>31.425999999999998</v>
      </c>
      <c r="G931" s="2">
        <f>'Moving Avg'!F931</f>
        <v>32.411999999999992</v>
      </c>
      <c r="H931" s="2">
        <f>'Moving Avg'!G931</f>
        <v>33.22079999999999</v>
      </c>
      <c r="I931" s="2">
        <f>'Moving Avg'!H931</f>
        <v>35.439871500000002</v>
      </c>
      <c r="J931" s="6" t="str">
        <f>OBV!F931</f>
        <v>BEARISH</v>
      </c>
      <c r="K931" s="6" t="str">
        <f>OBV!G931</f>
        <v>STRONG</v>
      </c>
      <c r="L931" s="6" t="str">
        <f>OBV!H931</f>
        <v>CONFIRMED BEARISH</v>
      </c>
      <c r="M931" s="8">
        <f t="shared" si="140"/>
        <v>25</v>
      </c>
      <c r="N931" s="8">
        <f t="shared" si="141"/>
        <v>0</v>
      </c>
      <c r="O931" s="8">
        <f t="shared" si="142"/>
        <v>0</v>
      </c>
      <c r="P931" s="8">
        <f t="shared" si="143"/>
        <v>33</v>
      </c>
      <c r="Q931" s="9">
        <f t="shared" si="144"/>
        <v>13.7</v>
      </c>
      <c r="R931" s="9">
        <f t="shared" si="145"/>
        <v>13.25</v>
      </c>
      <c r="S931" s="9">
        <f t="shared" si="146"/>
        <v>18.600000000000001</v>
      </c>
      <c r="T931" s="9">
        <f t="shared" si="147"/>
        <v>14.5</v>
      </c>
      <c r="U931" s="8">
        <f t="shared" si="148"/>
        <v>15.183333333333332</v>
      </c>
      <c r="V931" s="8">
        <f t="shared" si="149"/>
        <v>15.012499999999999</v>
      </c>
    </row>
    <row r="932" spans="1:22" ht="13.5" x14ac:dyDescent="0.25">
      <c r="A932" s="3">
        <f>RSI!A932</f>
        <v>43363</v>
      </c>
      <c r="B932" s="2">
        <f>RSI!B932</f>
        <v>30</v>
      </c>
      <c r="C932" s="2">
        <f>RSI!I932</f>
        <v>34.082033847488958</v>
      </c>
      <c r="D932" s="2">
        <f>MACD!E932</f>
        <v>0.55646944370219842</v>
      </c>
      <c r="E932" s="2">
        <f>MACD!F932</f>
        <v>0.24222759108977523</v>
      </c>
      <c r="F932" s="2">
        <f>'Moving Avg'!D932</f>
        <v>31.055999999999994</v>
      </c>
      <c r="G932" s="2">
        <f>'Moving Avg'!F932</f>
        <v>32.312999999999995</v>
      </c>
      <c r="H932" s="2">
        <f>'Moving Avg'!G932</f>
        <v>33.206799999999987</v>
      </c>
      <c r="I932" s="2">
        <f>'Moving Avg'!H932</f>
        <v>35.395845500000007</v>
      </c>
      <c r="J932" s="6" t="str">
        <f>OBV!F932</f>
        <v>BEARISH</v>
      </c>
      <c r="K932" s="6" t="str">
        <f>OBV!G932</f>
        <v>STRONG</v>
      </c>
      <c r="L932" s="6" t="str">
        <f>OBV!H932</f>
        <v>CONFIRMED BEARISH</v>
      </c>
      <c r="M932" s="8">
        <f t="shared" si="140"/>
        <v>25</v>
      </c>
      <c r="N932" s="8">
        <f t="shared" si="141"/>
        <v>0</v>
      </c>
      <c r="O932" s="8">
        <f t="shared" si="142"/>
        <v>0</v>
      </c>
      <c r="P932" s="8">
        <f t="shared" si="143"/>
        <v>33</v>
      </c>
      <c r="Q932" s="9">
        <f t="shared" si="144"/>
        <v>13.7</v>
      </c>
      <c r="R932" s="9">
        <f t="shared" si="145"/>
        <v>13.25</v>
      </c>
      <c r="S932" s="9">
        <f t="shared" si="146"/>
        <v>18.600000000000001</v>
      </c>
      <c r="T932" s="9">
        <f t="shared" si="147"/>
        <v>14.5</v>
      </c>
      <c r="U932" s="8">
        <f t="shared" si="148"/>
        <v>15.183333333333332</v>
      </c>
      <c r="V932" s="8">
        <f t="shared" si="149"/>
        <v>15.012499999999999</v>
      </c>
    </row>
    <row r="933" spans="1:22" ht="13.5" x14ac:dyDescent="0.25">
      <c r="A933" s="3">
        <f>RSI!A933</f>
        <v>43364</v>
      </c>
      <c r="B933" s="2">
        <f>RSI!B933</f>
        <v>30</v>
      </c>
      <c r="C933" s="2">
        <f>RSI!I933</f>
        <v>34.082033847488958</v>
      </c>
      <c r="D933" s="2">
        <f>MACD!E933</f>
        <v>0.72881063466876839</v>
      </c>
      <c r="E933" s="2">
        <f>MACD!F933</f>
        <v>0.33954419980557388</v>
      </c>
      <c r="F933" s="2">
        <f>'Moving Avg'!D933</f>
        <v>30.51</v>
      </c>
      <c r="G933" s="2">
        <f>'Moving Avg'!F933</f>
        <v>32.168499999999995</v>
      </c>
      <c r="H933" s="2">
        <f>'Moving Avg'!G933</f>
        <v>33.192799999999991</v>
      </c>
      <c r="I933" s="2">
        <f>'Moving Avg'!H933</f>
        <v>35.351627500000006</v>
      </c>
      <c r="J933" s="6" t="str">
        <f>OBV!F933</f>
        <v>BEARISH</v>
      </c>
      <c r="K933" s="6" t="str">
        <f>OBV!G933</f>
        <v>STRONG</v>
      </c>
      <c r="L933" s="6" t="str">
        <f>OBV!H933</f>
        <v>CONFIRMED BEARISH</v>
      </c>
      <c r="M933" s="8">
        <f t="shared" si="140"/>
        <v>25</v>
      </c>
      <c r="N933" s="8">
        <f t="shared" si="141"/>
        <v>0</v>
      </c>
      <c r="O933" s="8">
        <f t="shared" si="142"/>
        <v>0</v>
      </c>
      <c r="P933" s="8">
        <f t="shared" si="143"/>
        <v>33</v>
      </c>
      <c r="Q933" s="9">
        <f t="shared" si="144"/>
        <v>13.7</v>
      </c>
      <c r="R933" s="9">
        <f t="shared" si="145"/>
        <v>13.25</v>
      </c>
      <c r="S933" s="9">
        <f t="shared" si="146"/>
        <v>18.600000000000001</v>
      </c>
      <c r="T933" s="9">
        <f t="shared" si="147"/>
        <v>14.5</v>
      </c>
      <c r="U933" s="8">
        <f t="shared" si="148"/>
        <v>15.183333333333332</v>
      </c>
      <c r="V933" s="8">
        <f t="shared" si="149"/>
        <v>15.012499999999999</v>
      </c>
    </row>
    <row r="934" spans="1:22" ht="13.5" x14ac:dyDescent="0.25">
      <c r="A934" s="3">
        <f>RSI!A934</f>
        <v>43367</v>
      </c>
      <c r="B934" s="2">
        <f>RSI!B934</f>
        <v>30</v>
      </c>
      <c r="C934" s="2">
        <f>RSI!I934</f>
        <v>34.082033847488958</v>
      </c>
      <c r="D934" s="2">
        <f>MACD!E934</f>
        <v>0.88778096223894565</v>
      </c>
      <c r="E934" s="2">
        <f>MACD!F934</f>
        <v>0.44919155229224828</v>
      </c>
      <c r="F934" s="2">
        <f>'Moving Avg'!D934</f>
        <v>30.160000000000004</v>
      </c>
      <c r="G934" s="2">
        <f>'Moving Avg'!F934</f>
        <v>32.023999999999994</v>
      </c>
      <c r="H934" s="2">
        <f>'Moving Avg'!G934</f>
        <v>33.160799999999988</v>
      </c>
      <c r="I934" s="2">
        <f>'Moving Avg'!H934</f>
        <v>35.304149000000002</v>
      </c>
      <c r="J934" s="6" t="str">
        <f>OBV!F934</f>
        <v>BEARISH</v>
      </c>
      <c r="K934" s="6" t="str">
        <f>OBV!G934</f>
        <v>STRONG</v>
      </c>
      <c r="L934" s="6" t="str">
        <f>OBV!H934</f>
        <v>CONFIRMED BEARISH</v>
      </c>
      <c r="M934" s="8">
        <f t="shared" si="140"/>
        <v>25</v>
      </c>
      <c r="N934" s="8">
        <f t="shared" si="141"/>
        <v>0</v>
      </c>
      <c r="O934" s="8">
        <f t="shared" si="142"/>
        <v>0</v>
      </c>
      <c r="P934" s="8">
        <f t="shared" si="143"/>
        <v>33</v>
      </c>
      <c r="Q934" s="9">
        <f t="shared" si="144"/>
        <v>13.7</v>
      </c>
      <c r="R934" s="9">
        <f t="shared" si="145"/>
        <v>13.25</v>
      </c>
      <c r="S934" s="9">
        <f t="shared" si="146"/>
        <v>18.600000000000001</v>
      </c>
      <c r="T934" s="9">
        <f t="shared" si="147"/>
        <v>14.5</v>
      </c>
      <c r="U934" s="8">
        <f t="shared" si="148"/>
        <v>15.183333333333332</v>
      </c>
      <c r="V934" s="8">
        <f t="shared" si="149"/>
        <v>15.012499999999999</v>
      </c>
    </row>
    <row r="935" spans="1:22" ht="13.5" x14ac:dyDescent="0.25">
      <c r="A935" s="3">
        <f>RSI!A935</f>
        <v>43368</v>
      </c>
      <c r="B935" s="2">
        <f>RSI!B935</f>
        <v>29.1</v>
      </c>
      <c r="C935" s="2">
        <f>RSI!I935</f>
        <v>29.689096337432275</v>
      </c>
      <c r="D935" s="2">
        <f>MACD!E935</f>
        <v>1.10113058113593</v>
      </c>
      <c r="E935" s="2">
        <f>MACD!F935</f>
        <v>0.57957935806098471</v>
      </c>
      <c r="F935" s="2">
        <f>'Moving Avg'!D935</f>
        <v>29.82</v>
      </c>
      <c r="G935" s="2">
        <f>'Moving Avg'!F935</f>
        <v>31.879000000000001</v>
      </c>
      <c r="H935" s="2">
        <f>'Moving Avg'!G935</f>
        <v>33.092799999999983</v>
      </c>
      <c r="I935" s="2">
        <f>'Moving Avg'!H935</f>
        <v>35.249580500000008</v>
      </c>
      <c r="J935" s="6" t="str">
        <f>OBV!F935</f>
        <v>BEARISH</v>
      </c>
      <c r="K935" s="6" t="str">
        <f>OBV!G935</f>
        <v>STRONG</v>
      </c>
      <c r="L935" s="6" t="str">
        <f>OBV!H935</f>
        <v>CONFIRMED BEARISH</v>
      </c>
      <c r="M935" s="8">
        <f t="shared" si="140"/>
        <v>50</v>
      </c>
      <c r="N935" s="8">
        <f t="shared" si="141"/>
        <v>0</v>
      </c>
      <c r="O935" s="8">
        <f t="shared" si="142"/>
        <v>0</v>
      </c>
      <c r="P935" s="8">
        <f t="shared" si="143"/>
        <v>33</v>
      </c>
      <c r="Q935" s="9">
        <f t="shared" si="144"/>
        <v>22.45</v>
      </c>
      <c r="R935" s="9">
        <f t="shared" si="145"/>
        <v>18.25</v>
      </c>
      <c r="S935" s="9">
        <f t="shared" si="146"/>
        <v>22.35</v>
      </c>
      <c r="T935" s="9">
        <f t="shared" si="147"/>
        <v>20.75</v>
      </c>
      <c r="U935" s="8">
        <f t="shared" si="148"/>
        <v>21.016666666666669</v>
      </c>
      <c r="V935" s="8">
        <f t="shared" si="149"/>
        <v>20.950000000000003</v>
      </c>
    </row>
    <row r="936" spans="1:22" ht="13.5" x14ac:dyDescent="0.25">
      <c r="A936" s="3">
        <f>RSI!A936</f>
        <v>43369</v>
      </c>
      <c r="B936" s="2">
        <f>RSI!B936</f>
        <v>29.07</v>
      </c>
      <c r="C936" s="2">
        <f>RSI!I936</f>
        <v>29.552359631321067</v>
      </c>
      <c r="D936" s="2">
        <f>MACD!E936</f>
        <v>1.3004656890337323</v>
      </c>
      <c r="E936" s="2">
        <f>MACD!F936</f>
        <v>0.72375662425553422</v>
      </c>
      <c r="F936" s="2">
        <f>'Moving Avg'!D936</f>
        <v>29.633999999999997</v>
      </c>
      <c r="G936" s="2">
        <f>'Moving Avg'!F936</f>
        <v>31.6875</v>
      </c>
      <c r="H936" s="2">
        <f>'Moving Avg'!G936</f>
        <v>33.043599999999984</v>
      </c>
      <c r="I936" s="2">
        <f>'Moving Avg'!H936</f>
        <v>35.191505500000005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  <c r="M936" s="8">
        <f t="shared" si="140"/>
        <v>50</v>
      </c>
      <c r="N936" s="8">
        <f t="shared" si="141"/>
        <v>0</v>
      </c>
      <c r="O936" s="8">
        <f t="shared" si="142"/>
        <v>0</v>
      </c>
      <c r="P936" s="8">
        <f t="shared" si="143"/>
        <v>16.5</v>
      </c>
      <c r="Q936" s="9">
        <f t="shared" si="144"/>
        <v>19.975000000000001</v>
      </c>
      <c r="R936" s="9">
        <f t="shared" si="145"/>
        <v>14.125</v>
      </c>
      <c r="S936" s="9">
        <f t="shared" si="146"/>
        <v>14.925000000000001</v>
      </c>
      <c r="T936" s="9">
        <f t="shared" si="147"/>
        <v>16.625</v>
      </c>
      <c r="U936" s="8">
        <f t="shared" si="148"/>
        <v>16.341666666666669</v>
      </c>
      <c r="V936" s="8">
        <f t="shared" si="149"/>
        <v>16.412500000000001</v>
      </c>
    </row>
    <row r="937" spans="1:22" ht="13.5" x14ac:dyDescent="0.25">
      <c r="A937" s="3">
        <f>RSI!A937</f>
        <v>43370</v>
      </c>
      <c r="B937" s="2">
        <f>RSI!B937</f>
        <v>29.09</v>
      </c>
      <c r="C937" s="2">
        <f>RSI!I937</f>
        <v>29.784534036443389</v>
      </c>
      <c r="D937" s="2">
        <f>MACD!E937</f>
        <v>1.3324180876541334</v>
      </c>
      <c r="E937" s="2">
        <f>MACD!F937</f>
        <v>0.84548891693525396</v>
      </c>
      <c r="F937" s="2">
        <f>'Moving Avg'!D937</f>
        <v>29.451999999999998</v>
      </c>
      <c r="G937" s="2">
        <f>'Moving Avg'!F937</f>
        <v>31.448000000000008</v>
      </c>
      <c r="H937" s="2">
        <f>'Moving Avg'!G937</f>
        <v>32.979399999999984</v>
      </c>
      <c r="I937" s="2">
        <f>'Moving Avg'!H937</f>
        <v>35.127680000000012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  <c r="M937" s="8">
        <f t="shared" si="140"/>
        <v>50</v>
      </c>
      <c r="N937" s="8">
        <f t="shared" si="141"/>
        <v>0</v>
      </c>
      <c r="O937" s="8">
        <f t="shared" si="142"/>
        <v>0</v>
      </c>
      <c r="P937" s="8">
        <f t="shared" si="143"/>
        <v>16.5</v>
      </c>
      <c r="Q937" s="9">
        <f t="shared" si="144"/>
        <v>19.975000000000001</v>
      </c>
      <c r="R937" s="9">
        <f t="shared" si="145"/>
        <v>14.125</v>
      </c>
      <c r="S937" s="9">
        <f t="shared" si="146"/>
        <v>14.925000000000001</v>
      </c>
      <c r="T937" s="9">
        <f t="shared" si="147"/>
        <v>16.625</v>
      </c>
      <c r="U937" s="8">
        <f t="shared" si="148"/>
        <v>16.341666666666669</v>
      </c>
      <c r="V937" s="8">
        <f t="shared" si="149"/>
        <v>16.412500000000001</v>
      </c>
    </row>
    <row r="938" spans="1:22" ht="13.5" x14ac:dyDescent="0.25">
      <c r="A938" s="3">
        <f>RSI!A938</f>
        <v>43371</v>
      </c>
      <c r="B938" s="2">
        <f>RSI!B938</f>
        <v>29.07</v>
      </c>
      <c r="C938" s="2">
        <f>RSI!I938</f>
        <v>29.67919612398326</v>
      </c>
      <c r="D938" s="2">
        <f>MACD!E938</f>
        <v>1.510586854805112</v>
      </c>
      <c r="E938" s="2">
        <f>MACD!F938</f>
        <v>0.97850850450922566</v>
      </c>
      <c r="F938" s="2">
        <f>'Moving Avg'!D938</f>
        <v>29.266000000000002</v>
      </c>
      <c r="G938" s="2">
        <f>'Moving Avg'!F938</f>
        <v>31.258000000000003</v>
      </c>
      <c r="H938" s="2">
        <f>'Moving Avg'!G938</f>
        <v>32.89579999999998</v>
      </c>
      <c r="I938" s="2">
        <f>'Moving Avg'!H938</f>
        <v>35.063466500000011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  <c r="M938" s="8">
        <f t="shared" si="140"/>
        <v>50</v>
      </c>
      <c r="N938" s="8">
        <f t="shared" si="141"/>
        <v>0</v>
      </c>
      <c r="O938" s="8">
        <f t="shared" si="142"/>
        <v>0</v>
      </c>
      <c r="P938" s="8">
        <f t="shared" si="143"/>
        <v>16.5</v>
      </c>
      <c r="Q938" s="9">
        <f t="shared" si="144"/>
        <v>19.975000000000001</v>
      </c>
      <c r="R938" s="9">
        <f t="shared" si="145"/>
        <v>14.125</v>
      </c>
      <c r="S938" s="9">
        <f t="shared" si="146"/>
        <v>14.925000000000001</v>
      </c>
      <c r="T938" s="9">
        <f t="shared" si="147"/>
        <v>16.625</v>
      </c>
      <c r="U938" s="8">
        <f t="shared" si="148"/>
        <v>16.341666666666669</v>
      </c>
      <c r="V938" s="8">
        <f t="shared" si="149"/>
        <v>16.412500000000001</v>
      </c>
    </row>
    <row r="939" spans="1:22" ht="13.5" x14ac:dyDescent="0.25">
      <c r="A939" s="3">
        <f>RSI!A939</f>
        <v>43374</v>
      </c>
      <c r="B939" s="2">
        <f>RSI!B939</f>
        <v>29.07</v>
      </c>
      <c r="C939" s="2">
        <f>RSI!I939</f>
        <v>29.67919612398326</v>
      </c>
      <c r="D939" s="2">
        <f>MACD!E939</f>
        <v>1.5239032751677826</v>
      </c>
      <c r="E939" s="2">
        <f>MACD!F939</f>
        <v>1.0875874586409371</v>
      </c>
      <c r="F939" s="2">
        <f>'Moving Avg'!D939</f>
        <v>29.080000000000002</v>
      </c>
      <c r="G939" s="2">
        <f>'Moving Avg'!F939</f>
        <v>31.117000000000008</v>
      </c>
      <c r="H939" s="2">
        <f>'Moving Avg'!G939</f>
        <v>32.793199999999977</v>
      </c>
      <c r="I939" s="2">
        <f>'Moving Avg'!H939</f>
        <v>34.998342000000008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  <c r="M939" s="8">
        <f t="shared" si="140"/>
        <v>50</v>
      </c>
      <c r="N939" s="8">
        <f t="shared" si="141"/>
        <v>0</v>
      </c>
      <c r="O939" s="8">
        <f t="shared" si="142"/>
        <v>0</v>
      </c>
      <c r="P939" s="8">
        <f t="shared" si="143"/>
        <v>16.5</v>
      </c>
      <c r="Q939" s="9">
        <f t="shared" si="144"/>
        <v>19.975000000000001</v>
      </c>
      <c r="R939" s="9">
        <f t="shared" si="145"/>
        <v>14.125</v>
      </c>
      <c r="S939" s="9">
        <f t="shared" si="146"/>
        <v>14.925000000000001</v>
      </c>
      <c r="T939" s="9">
        <f t="shared" si="147"/>
        <v>16.625</v>
      </c>
      <c r="U939" s="8">
        <f t="shared" si="148"/>
        <v>16.341666666666669</v>
      </c>
      <c r="V939" s="8">
        <f t="shared" si="149"/>
        <v>16.412500000000001</v>
      </c>
    </row>
    <row r="940" spans="1:22" ht="13.5" x14ac:dyDescent="0.25">
      <c r="A940" s="3">
        <f>RSI!A940</f>
        <v>43375</v>
      </c>
      <c r="B940" s="2">
        <f>RSI!B940</f>
        <v>28.2</v>
      </c>
      <c r="C940" s="2">
        <f>RSI!I940</f>
        <v>25.185505292239256</v>
      </c>
      <c r="D940" s="2">
        <f>MACD!E940</f>
        <v>1.4658018577861966</v>
      </c>
      <c r="E940" s="2">
        <f>MACD!F940</f>
        <v>1.1632303384699891</v>
      </c>
      <c r="F940" s="2">
        <f>'Moving Avg'!D940</f>
        <v>28.899999999999995</v>
      </c>
      <c r="G940" s="2">
        <f>'Moving Avg'!F940</f>
        <v>30.885500000000008</v>
      </c>
      <c r="H940" s="2">
        <f>'Moving Avg'!G940</f>
        <v>32.67319999999998</v>
      </c>
      <c r="I940" s="2">
        <f>'Moving Avg'!H940</f>
        <v>34.928915500000009</v>
      </c>
      <c r="J940" s="6" t="str">
        <f>OBV!F940</f>
        <v>BEARISH</v>
      </c>
      <c r="K940" s="6" t="str">
        <f>OBV!G940</f>
        <v>STRONG</v>
      </c>
      <c r="L940" s="6" t="str">
        <f>OBV!H940</f>
        <v>CONFIRMED BEARISH</v>
      </c>
      <c r="M940" s="8">
        <f t="shared" si="140"/>
        <v>50</v>
      </c>
      <c r="N940" s="8">
        <f t="shared" si="141"/>
        <v>0</v>
      </c>
      <c r="O940" s="8">
        <f t="shared" si="142"/>
        <v>0</v>
      </c>
      <c r="P940" s="8">
        <f t="shared" si="143"/>
        <v>33</v>
      </c>
      <c r="Q940" s="9">
        <f t="shared" si="144"/>
        <v>22.45</v>
      </c>
      <c r="R940" s="9">
        <f t="shared" si="145"/>
        <v>18.25</v>
      </c>
      <c r="S940" s="9">
        <f t="shared" si="146"/>
        <v>22.35</v>
      </c>
      <c r="T940" s="9">
        <f t="shared" si="147"/>
        <v>20.75</v>
      </c>
      <c r="U940" s="8">
        <f t="shared" si="148"/>
        <v>21.016666666666669</v>
      </c>
      <c r="V940" s="8">
        <f t="shared" si="149"/>
        <v>20.950000000000003</v>
      </c>
    </row>
    <row r="941" spans="1:22" ht="13.5" x14ac:dyDescent="0.25">
      <c r="A941" s="3">
        <f>RSI!A941</f>
        <v>43376</v>
      </c>
      <c r="B941" s="2">
        <f>RSI!B941</f>
        <v>27.36</v>
      </c>
      <c r="C941" s="2">
        <f>RSI!I941</f>
        <v>21.75979541148601</v>
      </c>
      <c r="D941" s="2">
        <f>MACD!E941</f>
        <v>1.3723514383814113</v>
      </c>
      <c r="E941" s="2">
        <f>MACD!F941</f>
        <v>1.2050545584522736</v>
      </c>
      <c r="F941" s="2">
        <f>'Moving Avg'!D941</f>
        <v>28.558</v>
      </c>
      <c r="G941" s="2">
        <f>'Moving Avg'!F941</f>
        <v>30.612000000000005</v>
      </c>
      <c r="H941" s="2">
        <f>'Moving Avg'!G941</f>
        <v>32.505999999999979</v>
      </c>
      <c r="I941" s="2">
        <f>'Moving Avg'!H941</f>
        <v>34.855289000000006</v>
      </c>
      <c r="J941" s="6" t="str">
        <f>OBV!F941</f>
        <v>BEARISH</v>
      </c>
      <c r="K941" s="6" t="str">
        <f>OBV!G941</f>
        <v>STRONG</v>
      </c>
      <c r="L941" s="6" t="str">
        <f>OBV!H941</f>
        <v>CONFIRMED BEARISH</v>
      </c>
      <c r="M941" s="8">
        <f t="shared" si="140"/>
        <v>50</v>
      </c>
      <c r="N941" s="8">
        <f t="shared" si="141"/>
        <v>0</v>
      </c>
      <c r="O941" s="8">
        <f t="shared" si="142"/>
        <v>0</v>
      </c>
      <c r="P941" s="8">
        <f t="shared" si="143"/>
        <v>33</v>
      </c>
      <c r="Q941" s="9">
        <f t="shared" si="144"/>
        <v>22.45</v>
      </c>
      <c r="R941" s="9">
        <f t="shared" si="145"/>
        <v>18.25</v>
      </c>
      <c r="S941" s="9">
        <f t="shared" si="146"/>
        <v>22.35</v>
      </c>
      <c r="T941" s="9">
        <f t="shared" si="147"/>
        <v>20.75</v>
      </c>
      <c r="U941" s="8">
        <f t="shared" si="148"/>
        <v>21.016666666666669</v>
      </c>
      <c r="V941" s="8">
        <f t="shared" si="149"/>
        <v>20.950000000000003</v>
      </c>
    </row>
    <row r="942" spans="1:22" ht="13.5" x14ac:dyDescent="0.25">
      <c r="A942" s="3">
        <f>RSI!A942</f>
        <v>43377</v>
      </c>
      <c r="B942" s="2">
        <f>RSI!B942</f>
        <v>27.36</v>
      </c>
      <c r="C942" s="2">
        <f>RSI!I942</f>
        <v>21.75979541148601</v>
      </c>
      <c r="D942" s="2">
        <f>MACD!E942</f>
        <v>1.313581435276447</v>
      </c>
      <c r="E942" s="2">
        <f>MACD!F942</f>
        <v>1.2267599338171085</v>
      </c>
      <c r="F942" s="2">
        <f>'Moving Avg'!D942</f>
        <v>28.212</v>
      </c>
      <c r="G942" s="2">
        <f>'Moving Avg'!F942</f>
        <v>30.338500000000003</v>
      </c>
      <c r="H942" s="2">
        <f>'Moving Avg'!G942</f>
        <v>32.338799999999985</v>
      </c>
      <c r="I942" s="2">
        <f>'Moving Avg'!H942</f>
        <v>34.783964500000003</v>
      </c>
      <c r="J942" s="6" t="str">
        <f>OBV!F942</f>
        <v>BEARISH</v>
      </c>
      <c r="K942" s="6" t="str">
        <f>OBV!G942</f>
        <v>STRONG</v>
      </c>
      <c r="L942" s="6" t="str">
        <f>OBV!H942</f>
        <v>CONFIRMED BEARISH</v>
      </c>
      <c r="M942" s="8">
        <f t="shared" si="140"/>
        <v>50</v>
      </c>
      <c r="N942" s="8">
        <f t="shared" si="141"/>
        <v>0</v>
      </c>
      <c r="O942" s="8">
        <f t="shared" si="142"/>
        <v>0</v>
      </c>
      <c r="P942" s="8">
        <f t="shared" si="143"/>
        <v>33</v>
      </c>
      <c r="Q942" s="9">
        <f t="shared" si="144"/>
        <v>22.45</v>
      </c>
      <c r="R942" s="9">
        <f t="shared" si="145"/>
        <v>18.25</v>
      </c>
      <c r="S942" s="9">
        <f t="shared" si="146"/>
        <v>22.35</v>
      </c>
      <c r="T942" s="9">
        <f t="shared" si="147"/>
        <v>20.75</v>
      </c>
      <c r="U942" s="8">
        <f t="shared" si="148"/>
        <v>21.016666666666669</v>
      </c>
      <c r="V942" s="8">
        <f t="shared" si="149"/>
        <v>20.950000000000003</v>
      </c>
    </row>
    <row r="943" spans="1:22" ht="13.5" x14ac:dyDescent="0.25">
      <c r="A943" s="3">
        <f>RSI!A943</f>
        <v>43378</v>
      </c>
      <c r="B943" s="2">
        <f>RSI!B943</f>
        <v>27.46</v>
      </c>
      <c r="C943" s="2">
        <f>RSI!I943</f>
        <v>23.202042472023152</v>
      </c>
      <c r="D943" s="2">
        <f>MACD!E943</f>
        <v>1.2752450347209781</v>
      </c>
      <c r="E943" s="2">
        <f>MACD!F943</f>
        <v>1.2364569539978825</v>
      </c>
      <c r="F943" s="2">
        <f>'Moving Avg'!D943</f>
        <v>27.889999999999997</v>
      </c>
      <c r="G943" s="2">
        <f>'Moving Avg'!F943</f>
        <v>30.070000000000004</v>
      </c>
      <c r="H943" s="2">
        <f>'Moving Avg'!G943</f>
        <v>32.173599999999986</v>
      </c>
      <c r="I943" s="2">
        <f>'Moving Avg'!H943</f>
        <v>34.722491000000005</v>
      </c>
      <c r="J943" s="6" t="str">
        <f>OBV!F943</f>
        <v>BULLISH</v>
      </c>
      <c r="K943" s="6" t="str">
        <f>OBV!G943</f>
        <v>WEAK</v>
      </c>
      <c r="L943" s="6" t="str">
        <f>OBV!H943</f>
        <v>BULLISH DIVERGENCE</v>
      </c>
      <c r="M943" s="8">
        <f t="shared" si="140"/>
        <v>50</v>
      </c>
      <c r="N943" s="8">
        <f t="shared" si="141"/>
        <v>0</v>
      </c>
      <c r="O943" s="8">
        <f t="shared" si="142"/>
        <v>0</v>
      </c>
      <c r="P943" s="8">
        <f t="shared" si="143"/>
        <v>50</v>
      </c>
      <c r="Q943" s="9">
        <f t="shared" si="144"/>
        <v>25</v>
      </c>
      <c r="R943" s="9">
        <f t="shared" si="145"/>
        <v>22.5</v>
      </c>
      <c r="S943" s="9">
        <f t="shared" si="146"/>
        <v>30</v>
      </c>
      <c r="T943" s="9">
        <f t="shared" si="147"/>
        <v>25</v>
      </c>
      <c r="U943" s="8">
        <f t="shared" si="148"/>
        <v>25.833333333333332</v>
      </c>
      <c r="V943" s="8">
        <f t="shared" si="149"/>
        <v>25.625</v>
      </c>
    </row>
    <row r="944" spans="1:22" ht="13.5" x14ac:dyDescent="0.25">
      <c r="A944" s="3">
        <f>RSI!A944</f>
        <v>43381</v>
      </c>
      <c r="B944" s="2">
        <f>RSI!B944</f>
        <v>27.46</v>
      </c>
      <c r="C944" s="2">
        <f>RSI!I944</f>
        <v>23.202042472023152</v>
      </c>
      <c r="D944" s="2">
        <f>MACD!E944</f>
        <v>1.2596225552576215</v>
      </c>
      <c r="E944" s="2">
        <f>MACD!F944</f>
        <v>1.2410900742498303</v>
      </c>
      <c r="F944" s="2">
        <f>'Moving Avg'!D944</f>
        <v>27.568000000000001</v>
      </c>
      <c r="G944" s="2">
        <f>'Moving Avg'!F944</f>
        <v>29.801499999999997</v>
      </c>
      <c r="H944" s="2">
        <f>'Moving Avg'!G944</f>
        <v>32.009199999999993</v>
      </c>
      <c r="I944" s="2">
        <f>'Moving Avg'!H944</f>
        <v>34.655071000000007</v>
      </c>
      <c r="J944" s="6" t="str">
        <f>OBV!F944</f>
        <v>BULLISH</v>
      </c>
      <c r="K944" s="6" t="str">
        <f>OBV!G944</f>
        <v>WEAK</v>
      </c>
      <c r="L944" s="6" t="str">
        <f>OBV!H944</f>
        <v>BULLISH DIVERGENCE</v>
      </c>
      <c r="M944" s="8">
        <f t="shared" si="140"/>
        <v>50</v>
      </c>
      <c r="N944" s="8">
        <f t="shared" si="141"/>
        <v>0</v>
      </c>
      <c r="O944" s="8">
        <f t="shared" si="142"/>
        <v>0</v>
      </c>
      <c r="P944" s="8">
        <f t="shared" si="143"/>
        <v>50</v>
      </c>
      <c r="Q944" s="9">
        <f t="shared" si="144"/>
        <v>25</v>
      </c>
      <c r="R944" s="9">
        <f t="shared" si="145"/>
        <v>22.5</v>
      </c>
      <c r="S944" s="9">
        <f t="shared" si="146"/>
        <v>30</v>
      </c>
      <c r="T944" s="9">
        <f t="shared" si="147"/>
        <v>25</v>
      </c>
      <c r="U944" s="8">
        <f t="shared" si="148"/>
        <v>25.833333333333332</v>
      </c>
      <c r="V944" s="8">
        <f t="shared" si="149"/>
        <v>25.625</v>
      </c>
    </row>
    <row r="945" spans="1:22" ht="13.5" x14ac:dyDescent="0.25">
      <c r="A945" s="3">
        <f>RSI!A945</f>
        <v>43382</v>
      </c>
      <c r="B945" s="2">
        <f>RSI!B945</f>
        <v>27.46</v>
      </c>
      <c r="C945" s="2">
        <f>RSI!I945</f>
        <v>23.202042472023152</v>
      </c>
      <c r="D945" s="2">
        <f>MACD!E945</f>
        <v>1.1235123784101724</v>
      </c>
      <c r="E945" s="2">
        <f>MACD!F945</f>
        <v>1.2175745350818987</v>
      </c>
      <c r="F945" s="2">
        <f>'Moving Avg'!D945</f>
        <v>27.420000000000005</v>
      </c>
      <c r="G945" s="2">
        <f>'Moving Avg'!F945</f>
        <v>29.533000000000005</v>
      </c>
      <c r="H945" s="2">
        <f>'Moving Avg'!G945</f>
        <v>31.844799999999992</v>
      </c>
      <c r="I945" s="2">
        <f>'Moving Avg'!H945</f>
        <v>34.587747000000007</v>
      </c>
      <c r="J945" s="6" t="str">
        <f>OBV!F945</f>
        <v>BULLISH</v>
      </c>
      <c r="K945" s="6" t="str">
        <f>OBV!G945</f>
        <v>WEAK</v>
      </c>
      <c r="L945" s="6" t="str">
        <f>OBV!H945</f>
        <v>BULLISH DIVERGENCE</v>
      </c>
      <c r="M945" s="8">
        <f t="shared" si="140"/>
        <v>50</v>
      </c>
      <c r="N945" s="8">
        <f t="shared" si="141"/>
        <v>100</v>
      </c>
      <c r="O945" s="8">
        <f t="shared" si="142"/>
        <v>0</v>
      </c>
      <c r="P945" s="8">
        <f t="shared" si="143"/>
        <v>50</v>
      </c>
      <c r="Q945" s="9">
        <f t="shared" si="144"/>
        <v>60</v>
      </c>
      <c r="R945" s="9">
        <f t="shared" si="145"/>
        <v>42.5</v>
      </c>
      <c r="S945" s="9">
        <f t="shared" si="146"/>
        <v>45</v>
      </c>
      <c r="T945" s="9">
        <f t="shared" si="147"/>
        <v>50</v>
      </c>
      <c r="U945" s="8">
        <f t="shared" si="148"/>
        <v>49.166666666666664</v>
      </c>
      <c r="V945" s="8">
        <f t="shared" si="149"/>
        <v>49.375</v>
      </c>
    </row>
    <row r="946" spans="1:22" ht="13.5" x14ac:dyDescent="0.25">
      <c r="A946" s="3">
        <f>RSI!A946</f>
        <v>43383</v>
      </c>
      <c r="B946" s="2">
        <f>RSI!B946</f>
        <v>26.64</v>
      </c>
      <c r="C946" s="2">
        <f>RSI!I946</f>
        <v>19.517370049025828</v>
      </c>
      <c r="D946" s="2">
        <f>MACD!E946</f>
        <v>1.078884605912485</v>
      </c>
      <c r="E946" s="2">
        <f>MACD!F946</f>
        <v>1.1898365492480161</v>
      </c>
      <c r="F946" s="2">
        <f>'Moving Avg'!D946</f>
        <v>27.276</v>
      </c>
      <c r="G946" s="2">
        <f>'Moving Avg'!F946</f>
        <v>29.223500000000001</v>
      </c>
      <c r="H946" s="2">
        <f>'Moving Avg'!G946</f>
        <v>31.663999999999998</v>
      </c>
      <c r="I946" s="2">
        <f>'Moving Avg'!H946</f>
        <v>34.525530500000002</v>
      </c>
      <c r="J946" s="6" t="str">
        <f>OBV!F946</f>
        <v>BULLISH</v>
      </c>
      <c r="K946" s="6" t="str">
        <f>OBV!G946</f>
        <v>WEAK</v>
      </c>
      <c r="L946" s="6" t="str">
        <f>OBV!H946</f>
        <v>BULLISH DIVERGENCE</v>
      </c>
      <c r="M946" s="8">
        <f t="shared" si="140"/>
        <v>50</v>
      </c>
      <c r="N946" s="8">
        <f t="shared" si="141"/>
        <v>100</v>
      </c>
      <c r="O946" s="8">
        <f t="shared" si="142"/>
        <v>0</v>
      </c>
      <c r="P946" s="8">
        <f t="shared" si="143"/>
        <v>50</v>
      </c>
      <c r="Q946" s="9">
        <f t="shared" si="144"/>
        <v>60</v>
      </c>
      <c r="R946" s="9">
        <f t="shared" si="145"/>
        <v>42.5</v>
      </c>
      <c r="S946" s="9">
        <f t="shared" si="146"/>
        <v>45</v>
      </c>
      <c r="T946" s="9">
        <f t="shared" si="147"/>
        <v>50</v>
      </c>
      <c r="U946" s="8">
        <f t="shared" si="148"/>
        <v>49.166666666666664</v>
      </c>
      <c r="V946" s="8">
        <f t="shared" si="149"/>
        <v>49.375</v>
      </c>
    </row>
    <row r="947" spans="1:22" ht="13.5" x14ac:dyDescent="0.25">
      <c r="A947" s="3">
        <f>RSI!A947</f>
        <v>43384</v>
      </c>
      <c r="B947" s="2">
        <f>RSI!B947</f>
        <v>26.64</v>
      </c>
      <c r="C947" s="2">
        <f>RSI!I947</f>
        <v>19.517370049025828</v>
      </c>
      <c r="D947" s="2">
        <f>MACD!E947</f>
        <v>1.0623940763953499</v>
      </c>
      <c r="E947" s="2">
        <f>MACD!F947</f>
        <v>1.1643480546774829</v>
      </c>
      <c r="F947" s="2">
        <f>'Moving Avg'!D947</f>
        <v>27.131999999999998</v>
      </c>
      <c r="G947" s="2">
        <f>'Moving Avg'!F947</f>
        <v>28.962999999999994</v>
      </c>
      <c r="H947" s="2">
        <f>'Moving Avg'!G947</f>
        <v>31.4832</v>
      </c>
      <c r="I947" s="2">
        <f>'Moving Avg'!H947</f>
        <v>34.454969500000004</v>
      </c>
      <c r="J947" s="6" t="str">
        <f>OBV!F947</f>
        <v>BULLISH</v>
      </c>
      <c r="K947" s="6" t="str">
        <f>OBV!G947</f>
        <v>WEAK</v>
      </c>
      <c r="L947" s="6" t="str">
        <f>OBV!H947</f>
        <v>BULLISH DIVERGENCE</v>
      </c>
      <c r="M947" s="8">
        <f t="shared" si="140"/>
        <v>50</v>
      </c>
      <c r="N947" s="8">
        <f t="shared" si="141"/>
        <v>100</v>
      </c>
      <c r="O947" s="8">
        <f t="shared" si="142"/>
        <v>0</v>
      </c>
      <c r="P947" s="8">
        <f t="shared" si="143"/>
        <v>50</v>
      </c>
      <c r="Q947" s="9">
        <f t="shared" si="144"/>
        <v>60</v>
      </c>
      <c r="R947" s="9">
        <f t="shared" si="145"/>
        <v>42.5</v>
      </c>
      <c r="S947" s="9">
        <f t="shared" si="146"/>
        <v>45</v>
      </c>
      <c r="T947" s="9">
        <f t="shared" si="147"/>
        <v>50</v>
      </c>
      <c r="U947" s="8">
        <f t="shared" si="148"/>
        <v>49.166666666666664</v>
      </c>
      <c r="V947" s="8">
        <f t="shared" si="149"/>
        <v>49.375</v>
      </c>
    </row>
    <row r="948" spans="1:22" ht="13.5" x14ac:dyDescent="0.25">
      <c r="A948" s="3">
        <f>RSI!A948</f>
        <v>43385</v>
      </c>
      <c r="B948" s="2">
        <f>RSI!B948</f>
        <v>26.64</v>
      </c>
      <c r="C948" s="2">
        <f>RSI!I948</f>
        <v>19.517370049025828</v>
      </c>
      <c r="D948" s="2">
        <f>MACD!E948</f>
        <v>1.0622103957036302</v>
      </c>
      <c r="E948" s="2">
        <f>MACD!F948</f>
        <v>1.1439205228827125</v>
      </c>
      <c r="F948" s="2">
        <f>'Moving Avg'!D948</f>
        <v>26.968</v>
      </c>
      <c r="G948" s="2">
        <f>'Moving Avg'!F948</f>
        <v>28.658499999999997</v>
      </c>
      <c r="H948" s="2">
        <f>'Moving Avg'!G948</f>
        <v>31.302400000000002</v>
      </c>
      <c r="I948" s="2">
        <f>'Moving Avg'!H948</f>
        <v>34.385176000000008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  <c r="M948" s="8">
        <f t="shared" si="140"/>
        <v>50</v>
      </c>
      <c r="N948" s="8">
        <f t="shared" si="141"/>
        <v>100</v>
      </c>
      <c r="O948" s="8">
        <f t="shared" si="142"/>
        <v>0</v>
      </c>
      <c r="P948" s="8">
        <f t="shared" si="143"/>
        <v>16.5</v>
      </c>
      <c r="Q948" s="9">
        <f t="shared" si="144"/>
        <v>54.975000000000001</v>
      </c>
      <c r="R948" s="9">
        <f t="shared" si="145"/>
        <v>34.125</v>
      </c>
      <c r="S948" s="9">
        <f t="shared" si="146"/>
        <v>29.925000000000001</v>
      </c>
      <c r="T948" s="9">
        <f t="shared" si="147"/>
        <v>41.625</v>
      </c>
      <c r="U948" s="8">
        <f t="shared" si="148"/>
        <v>39.674999999999997</v>
      </c>
      <c r="V948" s="8">
        <f t="shared" si="149"/>
        <v>40.162499999999994</v>
      </c>
    </row>
    <row r="949" spans="1:22" ht="13.5" x14ac:dyDescent="0.25">
      <c r="A949" s="3">
        <f>RSI!A949</f>
        <v>43389</v>
      </c>
      <c r="B949" s="2">
        <f>RSI!B949</f>
        <v>26.64</v>
      </c>
      <c r="C949" s="2">
        <f>RSI!I949</f>
        <v>19.517370049025828</v>
      </c>
      <c r="D949" s="2">
        <f>MACD!E949</f>
        <v>1.0776538322476803</v>
      </c>
      <c r="E949" s="2">
        <f>MACD!F949</f>
        <v>1.1306671847557062</v>
      </c>
      <c r="F949" s="2">
        <f>'Moving Avg'!D949</f>
        <v>26.804000000000002</v>
      </c>
      <c r="G949" s="2">
        <f>'Moving Avg'!F949</f>
        <v>28.402999999999999</v>
      </c>
      <c r="H949" s="2">
        <f>'Moving Avg'!G949</f>
        <v>31.121600000000004</v>
      </c>
      <c r="I949" s="2">
        <f>'Moving Avg'!H949</f>
        <v>34.315382500000013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  <c r="M949" s="8">
        <f t="shared" si="140"/>
        <v>50</v>
      </c>
      <c r="N949" s="8">
        <f t="shared" si="141"/>
        <v>100</v>
      </c>
      <c r="O949" s="8">
        <f t="shared" si="142"/>
        <v>0</v>
      </c>
      <c r="P949" s="8">
        <f t="shared" si="143"/>
        <v>16.5</v>
      </c>
      <c r="Q949" s="9">
        <f t="shared" si="144"/>
        <v>54.975000000000001</v>
      </c>
      <c r="R949" s="9">
        <f t="shared" si="145"/>
        <v>34.125</v>
      </c>
      <c r="S949" s="9">
        <f t="shared" si="146"/>
        <v>29.925000000000001</v>
      </c>
      <c r="T949" s="9">
        <f t="shared" si="147"/>
        <v>41.625</v>
      </c>
      <c r="U949" s="8">
        <f t="shared" si="148"/>
        <v>39.674999999999997</v>
      </c>
      <c r="V949" s="8">
        <f t="shared" si="149"/>
        <v>40.162499999999994</v>
      </c>
    </row>
    <row r="950" spans="1:22" ht="13.5" x14ac:dyDescent="0.25">
      <c r="A950" s="3">
        <f>RSI!A950</f>
        <v>43390</v>
      </c>
      <c r="B950" s="2">
        <f>RSI!B950</f>
        <v>26.63</v>
      </c>
      <c r="C950" s="2">
        <f>RSI!I950</f>
        <v>19.466660586854786</v>
      </c>
      <c r="D950" s="2">
        <f>MACD!E950</f>
        <v>0.97205933002723555</v>
      </c>
      <c r="E950" s="2">
        <f>MACD!F950</f>
        <v>1.0989456138100122</v>
      </c>
      <c r="F950" s="2">
        <f>'Moving Avg'!D950</f>
        <v>26.637999999999998</v>
      </c>
      <c r="G950" s="2">
        <f>'Moving Avg'!F950</f>
        <v>28.194499999999994</v>
      </c>
      <c r="H950" s="2">
        <f>'Moving Avg'!G950</f>
        <v>30.940600000000007</v>
      </c>
      <c r="I950" s="2">
        <f>'Moving Avg'!H950</f>
        <v>34.245587000000015</v>
      </c>
      <c r="J950" s="6" t="str">
        <f>OBV!F950</f>
        <v>BEARISH</v>
      </c>
      <c r="K950" s="6" t="str">
        <f>OBV!G950</f>
        <v>WEAK</v>
      </c>
      <c r="L950" s="6" t="str">
        <f>OBV!H950</f>
        <v>CONFIRMED BEARISH</v>
      </c>
      <c r="M950" s="8">
        <f t="shared" si="140"/>
        <v>50</v>
      </c>
      <c r="N950" s="8">
        <f t="shared" si="141"/>
        <v>100</v>
      </c>
      <c r="O950" s="8">
        <f t="shared" si="142"/>
        <v>0</v>
      </c>
      <c r="P950" s="8">
        <f t="shared" si="143"/>
        <v>0</v>
      </c>
      <c r="Q950" s="9">
        <f t="shared" si="144"/>
        <v>52.5</v>
      </c>
      <c r="R950" s="9">
        <f t="shared" si="145"/>
        <v>30</v>
      </c>
      <c r="S950" s="9">
        <f t="shared" si="146"/>
        <v>22.5</v>
      </c>
      <c r="T950" s="9">
        <f t="shared" si="147"/>
        <v>37.5</v>
      </c>
      <c r="U950" s="8">
        <f t="shared" si="148"/>
        <v>35</v>
      </c>
      <c r="V950" s="8">
        <f t="shared" si="149"/>
        <v>35.625</v>
      </c>
    </row>
    <row r="951" spans="1:22" ht="13.5" x14ac:dyDescent="0.25">
      <c r="A951" s="3">
        <f>RSI!A951</f>
        <v>43391</v>
      </c>
      <c r="B951" s="2">
        <f>RSI!B951</f>
        <v>26.64</v>
      </c>
      <c r="C951" s="2">
        <f>RSI!I951</f>
        <v>19.691366565269504</v>
      </c>
      <c r="D951" s="2">
        <f>MACD!E951</f>
        <v>0.76617122338697285</v>
      </c>
      <c r="E951" s="2">
        <f>MACD!F951</f>
        <v>1.0323907357254045</v>
      </c>
      <c r="F951" s="2">
        <f>'Moving Avg'!D951</f>
        <v>26.637999999999998</v>
      </c>
      <c r="G951" s="2">
        <f>'Moving Avg'!F951</f>
        <v>28.026499999999992</v>
      </c>
      <c r="H951" s="2">
        <f>'Moving Avg'!G951</f>
        <v>30.759800000000009</v>
      </c>
      <c r="I951" s="2">
        <f>'Moving Avg'!H951</f>
        <v>34.175841500000018</v>
      </c>
      <c r="J951" s="6" t="str">
        <f>OBV!F951</f>
        <v>BEARISH</v>
      </c>
      <c r="K951" s="6" t="str">
        <f>OBV!G951</f>
        <v>WEAK</v>
      </c>
      <c r="L951" s="6" t="str">
        <f>OBV!H951</f>
        <v>NEUTRAL</v>
      </c>
      <c r="M951" s="8">
        <f t="shared" si="140"/>
        <v>50</v>
      </c>
      <c r="N951" s="8">
        <f t="shared" si="141"/>
        <v>100</v>
      </c>
      <c r="O951" s="8">
        <f t="shared" si="142"/>
        <v>0</v>
      </c>
      <c r="P951" s="8">
        <f t="shared" si="143"/>
        <v>0</v>
      </c>
      <c r="Q951" s="9">
        <f t="shared" si="144"/>
        <v>52.5</v>
      </c>
      <c r="R951" s="9">
        <f t="shared" si="145"/>
        <v>30</v>
      </c>
      <c r="S951" s="9">
        <f t="shared" si="146"/>
        <v>22.5</v>
      </c>
      <c r="T951" s="9">
        <f t="shared" si="147"/>
        <v>37.5</v>
      </c>
      <c r="U951" s="8">
        <f t="shared" si="148"/>
        <v>35</v>
      </c>
      <c r="V951" s="8">
        <f t="shared" si="149"/>
        <v>35.625</v>
      </c>
    </row>
    <row r="952" spans="1:22" ht="13.5" x14ac:dyDescent="0.25">
      <c r="A952" s="3">
        <f>RSI!A952</f>
        <v>43392</v>
      </c>
      <c r="B952" s="2">
        <f>RSI!B952</f>
        <v>26.99</v>
      </c>
      <c r="C952" s="2">
        <f>RSI!I952</f>
        <v>27.333679497625909</v>
      </c>
      <c r="D952" s="2">
        <f>MACD!E952</f>
        <v>0.5784107840148387</v>
      </c>
      <c r="E952" s="2">
        <f>MACD!F952</f>
        <v>0.94159474538329146</v>
      </c>
      <c r="F952" s="2">
        <f>'Moving Avg'!D952</f>
        <v>26.707999999999998</v>
      </c>
      <c r="G952" s="2">
        <f>'Moving Avg'!F952</f>
        <v>27.875999999999994</v>
      </c>
      <c r="H952" s="2">
        <f>'Moving Avg'!G952</f>
        <v>30.586000000000009</v>
      </c>
      <c r="I952" s="2">
        <f>'Moving Avg'!H952</f>
        <v>34.109908000000011</v>
      </c>
      <c r="J952" s="6" t="str">
        <f>OBV!F952</f>
        <v>BEARISH</v>
      </c>
      <c r="K952" s="6" t="str">
        <f>OBV!G952</f>
        <v>WEAK</v>
      </c>
      <c r="L952" s="6" t="str">
        <f>OBV!H952</f>
        <v>BEARISH DIVERGENCE</v>
      </c>
      <c r="M952" s="8">
        <f t="shared" si="140"/>
        <v>50</v>
      </c>
      <c r="N952" s="8">
        <f t="shared" si="141"/>
        <v>100</v>
      </c>
      <c r="O952" s="8">
        <f t="shared" si="142"/>
        <v>0</v>
      </c>
      <c r="P952" s="8">
        <f t="shared" si="143"/>
        <v>0</v>
      </c>
      <c r="Q952" s="9">
        <f t="shared" si="144"/>
        <v>52.5</v>
      </c>
      <c r="R952" s="9">
        <f t="shared" si="145"/>
        <v>30</v>
      </c>
      <c r="S952" s="9">
        <f t="shared" si="146"/>
        <v>22.5</v>
      </c>
      <c r="T952" s="9">
        <f t="shared" si="147"/>
        <v>37.5</v>
      </c>
      <c r="U952" s="8">
        <f t="shared" si="148"/>
        <v>35</v>
      </c>
      <c r="V952" s="8">
        <f t="shared" si="149"/>
        <v>35.625</v>
      </c>
    </row>
    <row r="953" spans="1:22" ht="13.5" x14ac:dyDescent="0.25">
      <c r="A953" s="3">
        <f>RSI!A953</f>
        <v>43395</v>
      </c>
      <c r="B953" s="2">
        <f>RSI!B953</f>
        <v>26.99</v>
      </c>
      <c r="C953" s="2">
        <f>RSI!I953</f>
        <v>27.333679497625909</v>
      </c>
      <c r="D953" s="2">
        <f>MACD!E953</f>
        <v>0.44431459038692722</v>
      </c>
      <c r="E953" s="2">
        <f>MACD!F953</f>
        <v>0.84213871438401866</v>
      </c>
      <c r="F953" s="2">
        <f>'Moving Avg'!D953</f>
        <v>26.777999999999999</v>
      </c>
      <c r="G953" s="2">
        <f>'Moving Avg'!F953</f>
        <v>27.725499999999993</v>
      </c>
      <c r="H953" s="2">
        <f>'Moving Avg'!G953</f>
        <v>30.433600000000009</v>
      </c>
      <c r="I953" s="2">
        <f>'Moving Avg'!H953</f>
        <v>34.039610500000009</v>
      </c>
      <c r="J953" s="6" t="str">
        <f>OBV!F953</f>
        <v>BEARISH</v>
      </c>
      <c r="K953" s="6" t="str">
        <f>OBV!G953</f>
        <v>WEAK</v>
      </c>
      <c r="L953" s="6" t="str">
        <f>OBV!H953</f>
        <v>BEARISH DIVERGENCE</v>
      </c>
      <c r="M953" s="8">
        <f t="shared" si="140"/>
        <v>50</v>
      </c>
      <c r="N953" s="8">
        <f t="shared" si="141"/>
        <v>100</v>
      </c>
      <c r="O953" s="8">
        <f t="shared" si="142"/>
        <v>0</v>
      </c>
      <c r="P953" s="8">
        <f t="shared" si="143"/>
        <v>0</v>
      </c>
      <c r="Q953" s="9">
        <f t="shared" si="144"/>
        <v>52.5</v>
      </c>
      <c r="R953" s="9">
        <f t="shared" si="145"/>
        <v>30</v>
      </c>
      <c r="S953" s="9">
        <f t="shared" si="146"/>
        <v>22.5</v>
      </c>
      <c r="T953" s="9">
        <f t="shared" si="147"/>
        <v>37.5</v>
      </c>
      <c r="U953" s="8">
        <f t="shared" si="148"/>
        <v>35</v>
      </c>
      <c r="V953" s="8">
        <f t="shared" si="149"/>
        <v>35.625</v>
      </c>
    </row>
    <row r="954" spans="1:22" ht="13.5" x14ac:dyDescent="0.25">
      <c r="A954" s="3">
        <f>RSI!A954</f>
        <v>43396</v>
      </c>
      <c r="B954" s="2">
        <f>RSI!B954</f>
        <v>26.99</v>
      </c>
      <c r="C954" s="2">
        <f>RSI!I954</f>
        <v>27.333679497625909</v>
      </c>
      <c r="D954" s="2">
        <f>MACD!E954</f>
        <v>0.33954618124384695</v>
      </c>
      <c r="E954" s="2">
        <f>MACD!F954</f>
        <v>0.74162020775598436</v>
      </c>
      <c r="F954" s="2">
        <f>'Moving Avg'!D954</f>
        <v>26.847999999999995</v>
      </c>
      <c r="G954" s="2">
        <f>'Moving Avg'!F954</f>
        <v>27.574999999999996</v>
      </c>
      <c r="H954" s="2">
        <f>'Moving Avg'!G954</f>
        <v>30.301800000000011</v>
      </c>
      <c r="I954" s="2">
        <f>'Moving Avg'!H954</f>
        <v>33.969313</v>
      </c>
      <c r="J954" s="6" t="str">
        <f>OBV!F954</f>
        <v>BEARISH</v>
      </c>
      <c r="K954" s="6" t="str">
        <f>OBV!G954</f>
        <v>WEAK</v>
      </c>
      <c r="L954" s="6" t="str">
        <f>OBV!H954</f>
        <v>BEARISH DIVERGENCE</v>
      </c>
      <c r="M954" s="8">
        <f t="shared" si="140"/>
        <v>50</v>
      </c>
      <c r="N954" s="8">
        <f t="shared" si="141"/>
        <v>100</v>
      </c>
      <c r="O954" s="8">
        <f t="shared" si="142"/>
        <v>0</v>
      </c>
      <c r="P954" s="8">
        <f t="shared" si="143"/>
        <v>0</v>
      </c>
      <c r="Q954" s="9">
        <f t="shared" si="144"/>
        <v>52.5</v>
      </c>
      <c r="R954" s="9">
        <f t="shared" si="145"/>
        <v>30</v>
      </c>
      <c r="S954" s="9">
        <f t="shared" si="146"/>
        <v>22.5</v>
      </c>
      <c r="T954" s="9">
        <f t="shared" si="147"/>
        <v>37.5</v>
      </c>
      <c r="U954" s="8">
        <f t="shared" si="148"/>
        <v>35</v>
      </c>
      <c r="V954" s="8">
        <f t="shared" si="149"/>
        <v>35.625</v>
      </c>
    </row>
    <row r="955" spans="1:22" ht="13.5" x14ac:dyDescent="0.25">
      <c r="A955" s="3">
        <f>RSI!A955</f>
        <v>43397</v>
      </c>
      <c r="B955" s="2">
        <f>RSI!B955</f>
        <v>26.19</v>
      </c>
      <c r="C955" s="2">
        <f>RSI!I955</f>
        <v>21.494350970630137</v>
      </c>
      <c r="D955" s="2">
        <f>MACD!E955</f>
        <v>0.31820858227141002</v>
      </c>
      <c r="E955" s="2">
        <f>MACD!F955</f>
        <v>0.65693788265906949</v>
      </c>
      <c r="F955" s="2">
        <f>'Moving Avg'!D955</f>
        <v>26.759999999999998</v>
      </c>
      <c r="G955" s="2">
        <f>'Moving Avg'!F955</f>
        <v>27.429499999999997</v>
      </c>
      <c r="H955" s="2">
        <f>'Moving Avg'!G955</f>
        <v>30.174000000000014</v>
      </c>
      <c r="I955" s="2">
        <f>'Moving Avg'!H955</f>
        <v>33.889309000000004</v>
      </c>
      <c r="J955" s="6" t="str">
        <f>OBV!F955</f>
        <v>BULLISH</v>
      </c>
      <c r="K955" s="6" t="str">
        <f>OBV!G955</f>
        <v>STRONG</v>
      </c>
      <c r="L955" s="6" t="str">
        <f>OBV!H955</f>
        <v>BULLISH DIVERGENCE</v>
      </c>
      <c r="M955" s="8">
        <f t="shared" si="140"/>
        <v>50</v>
      </c>
      <c r="N955" s="8">
        <f t="shared" si="141"/>
        <v>100</v>
      </c>
      <c r="O955" s="8">
        <f t="shared" si="142"/>
        <v>0</v>
      </c>
      <c r="P955" s="8">
        <f t="shared" si="143"/>
        <v>83</v>
      </c>
      <c r="Q955" s="9">
        <f t="shared" si="144"/>
        <v>64.95</v>
      </c>
      <c r="R955" s="9">
        <f t="shared" si="145"/>
        <v>50.75</v>
      </c>
      <c r="S955" s="9">
        <f t="shared" si="146"/>
        <v>59.85</v>
      </c>
      <c r="T955" s="9">
        <f t="shared" si="147"/>
        <v>58.25</v>
      </c>
      <c r="U955" s="8">
        <f t="shared" si="148"/>
        <v>58.516666666666673</v>
      </c>
      <c r="V955" s="8">
        <f t="shared" si="149"/>
        <v>58.45</v>
      </c>
    </row>
    <row r="956" spans="1:22" ht="13.5" x14ac:dyDescent="0.25">
      <c r="A956" s="3">
        <f>RSI!A956</f>
        <v>43398</v>
      </c>
      <c r="B956" s="2">
        <f>RSI!B956</f>
        <v>26.19</v>
      </c>
      <c r="C956" s="2">
        <f>RSI!I956</f>
        <v>21.494350970630137</v>
      </c>
      <c r="D956" s="2">
        <f>MACD!E956</f>
        <v>0.18618386988820745</v>
      </c>
      <c r="E956" s="2">
        <f>MACD!F956</f>
        <v>0.56278708010489709</v>
      </c>
      <c r="F956" s="2">
        <f>'Moving Avg'!D956</f>
        <v>26.669999999999998</v>
      </c>
      <c r="G956" s="2">
        <f>'Moving Avg'!F956</f>
        <v>27.285500000000003</v>
      </c>
      <c r="H956" s="2">
        <f>'Moving Avg'!G956</f>
        <v>30.065600000000018</v>
      </c>
      <c r="I956" s="2">
        <f>'Moving Avg'!H956</f>
        <v>33.811654500000003</v>
      </c>
      <c r="J956" s="6" t="str">
        <f>OBV!F956</f>
        <v>BULLISH</v>
      </c>
      <c r="K956" s="6" t="str">
        <f>OBV!G956</f>
        <v>NEUTRAL</v>
      </c>
      <c r="L956" s="6" t="str">
        <f>OBV!H956</f>
        <v>BULLISH DIVERGENCE</v>
      </c>
      <c r="M956" s="8">
        <f t="shared" si="140"/>
        <v>50</v>
      </c>
      <c r="N956" s="8">
        <f t="shared" si="141"/>
        <v>100</v>
      </c>
      <c r="O956" s="8">
        <f t="shared" si="142"/>
        <v>0</v>
      </c>
      <c r="P956" s="8">
        <f t="shared" si="143"/>
        <v>66.5</v>
      </c>
      <c r="Q956" s="9">
        <f t="shared" si="144"/>
        <v>62.475000000000001</v>
      </c>
      <c r="R956" s="9">
        <f t="shared" si="145"/>
        <v>46.625</v>
      </c>
      <c r="S956" s="9">
        <f t="shared" si="146"/>
        <v>52.424999999999997</v>
      </c>
      <c r="T956" s="9">
        <f t="shared" si="147"/>
        <v>54.125</v>
      </c>
      <c r="U956" s="8">
        <f t="shared" si="148"/>
        <v>53.841666666666661</v>
      </c>
      <c r="V956" s="8">
        <f t="shared" si="149"/>
        <v>53.912499999999994</v>
      </c>
    </row>
    <row r="957" spans="1:22" ht="13.5" x14ac:dyDescent="0.25">
      <c r="A957" s="3">
        <f>RSI!A957</f>
        <v>43399</v>
      </c>
      <c r="B957" s="2">
        <f>RSI!B957</f>
        <v>26.97</v>
      </c>
      <c r="C957" s="2">
        <f>RSI!I957</f>
        <v>36.768932144154782</v>
      </c>
      <c r="D957" s="2">
        <f>MACD!E957</f>
        <v>2.7974378763040875E-2</v>
      </c>
      <c r="E957" s="2">
        <f>MACD!F957</f>
        <v>0.45582453983652588</v>
      </c>
      <c r="F957" s="2">
        <f>'Moving Avg'!D957</f>
        <v>26.665999999999997</v>
      </c>
      <c r="G957" s="2">
        <f>'Moving Avg'!F957</f>
        <v>27.179500000000001</v>
      </c>
      <c r="H957" s="2">
        <f>'Moving Avg'!G957</f>
        <v>29.954000000000018</v>
      </c>
      <c r="I957" s="2">
        <f>'Moving Avg'!H957</f>
        <v>33.740298000000003</v>
      </c>
      <c r="J957" s="6" t="str">
        <f>OBV!F957</f>
        <v>BULLISH</v>
      </c>
      <c r="K957" s="6" t="str">
        <f>OBV!G957</f>
        <v>STRONG</v>
      </c>
      <c r="L957" s="6" t="str">
        <f>OBV!H957</f>
        <v>BULLISH DIVERGENCE</v>
      </c>
      <c r="M957" s="8">
        <f t="shared" si="140"/>
        <v>25</v>
      </c>
      <c r="N957" s="8">
        <f t="shared" si="141"/>
        <v>100</v>
      </c>
      <c r="O957" s="8">
        <f t="shared" si="142"/>
        <v>0</v>
      </c>
      <c r="P957" s="8">
        <f t="shared" si="143"/>
        <v>83</v>
      </c>
      <c r="Q957" s="9">
        <f t="shared" si="144"/>
        <v>56.2</v>
      </c>
      <c r="R957" s="9">
        <f t="shared" si="145"/>
        <v>45.75</v>
      </c>
      <c r="S957" s="9">
        <f t="shared" si="146"/>
        <v>56.1</v>
      </c>
      <c r="T957" s="9">
        <f t="shared" si="147"/>
        <v>52</v>
      </c>
      <c r="U957" s="8">
        <f t="shared" si="148"/>
        <v>52.683333333333337</v>
      </c>
      <c r="V957" s="8">
        <f t="shared" si="149"/>
        <v>52.512500000000003</v>
      </c>
    </row>
    <row r="958" spans="1:22" ht="13.5" x14ac:dyDescent="0.25">
      <c r="A958" s="3">
        <f>RSI!A958</f>
        <v>43402</v>
      </c>
      <c r="B958" s="2">
        <f>RSI!B958</f>
        <v>26.19</v>
      </c>
      <c r="C958" s="2">
        <f>RSI!I958</f>
        <v>30.399271902264175</v>
      </c>
      <c r="D958" s="2">
        <f>MACD!E958</f>
        <v>-4.2280628571639056E-2</v>
      </c>
      <c r="E958" s="2">
        <f>MACD!F958</f>
        <v>0.35620350615489293</v>
      </c>
      <c r="F958" s="2">
        <f>'Moving Avg'!D958</f>
        <v>26.506</v>
      </c>
      <c r="G958" s="2">
        <f>'Moving Avg'!F958</f>
        <v>27.035500000000003</v>
      </c>
      <c r="H958" s="2">
        <f>'Moving Avg'!G958</f>
        <v>29.82680000000002</v>
      </c>
      <c r="I958" s="2">
        <f>'Moving Avg'!H958</f>
        <v>33.660246000000001</v>
      </c>
      <c r="J958" s="6" t="str">
        <f>OBV!F958</f>
        <v>BULLISH</v>
      </c>
      <c r="K958" s="6" t="str">
        <f>OBV!G958</f>
        <v>STRONG</v>
      </c>
      <c r="L958" s="6" t="str">
        <f>OBV!H958</f>
        <v>BULLISH DIVERGENCE</v>
      </c>
      <c r="M958" s="8">
        <f t="shared" si="140"/>
        <v>25</v>
      </c>
      <c r="N958" s="8">
        <f t="shared" si="141"/>
        <v>100</v>
      </c>
      <c r="O958" s="8">
        <f t="shared" si="142"/>
        <v>0</v>
      </c>
      <c r="P958" s="8">
        <f t="shared" si="143"/>
        <v>83</v>
      </c>
      <c r="Q958" s="9">
        <f t="shared" si="144"/>
        <v>56.2</v>
      </c>
      <c r="R958" s="9">
        <f t="shared" si="145"/>
        <v>45.75</v>
      </c>
      <c r="S958" s="9">
        <f t="shared" si="146"/>
        <v>56.1</v>
      </c>
      <c r="T958" s="9">
        <f t="shared" si="147"/>
        <v>52</v>
      </c>
      <c r="U958" s="8">
        <f t="shared" si="148"/>
        <v>52.683333333333337</v>
      </c>
      <c r="V958" s="8">
        <f t="shared" si="149"/>
        <v>52.512500000000003</v>
      </c>
    </row>
    <row r="959" spans="1:22" ht="13.5" x14ac:dyDescent="0.25">
      <c r="A959" s="3">
        <f>RSI!A959</f>
        <v>43403</v>
      </c>
      <c r="B959" s="2">
        <f>RSI!B959</f>
        <v>26.19</v>
      </c>
      <c r="C959" s="2">
        <f>RSI!I959</f>
        <v>30.399271902264175</v>
      </c>
      <c r="D959" s="2">
        <f>MACD!E959</f>
        <v>-9.1713689833039069E-2</v>
      </c>
      <c r="E959" s="2">
        <f>MACD!F959</f>
        <v>0.26662006695730656</v>
      </c>
      <c r="F959" s="2">
        <f>'Moving Avg'!D959</f>
        <v>26.345999999999997</v>
      </c>
      <c r="G959" s="2">
        <f>'Moving Avg'!F959</f>
        <v>26.891499999999997</v>
      </c>
      <c r="H959" s="2">
        <f>'Moving Avg'!G959</f>
        <v>29.690600000000021</v>
      </c>
      <c r="I959" s="2">
        <f>'Moving Avg'!H959</f>
        <v>33.580673499999996</v>
      </c>
      <c r="J959" s="6" t="str">
        <f>OBV!F959</f>
        <v>BULLISH</v>
      </c>
      <c r="K959" s="6" t="str">
        <f>OBV!G959</f>
        <v>STRONG</v>
      </c>
      <c r="L959" s="6" t="str">
        <f>OBV!H959</f>
        <v>BULLISH DIVERGENCE</v>
      </c>
      <c r="M959" s="8">
        <f t="shared" si="140"/>
        <v>25</v>
      </c>
      <c r="N959" s="8">
        <f t="shared" si="141"/>
        <v>100</v>
      </c>
      <c r="O959" s="8">
        <f t="shared" si="142"/>
        <v>0</v>
      </c>
      <c r="P959" s="8">
        <f t="shared" si="143"/>
        <v>83</v>
      </c>
      <c r="Q959" s="9">
        <f t="shared" si="144"/>
        <v>56.2</v>
      </c>
      <c r="R959" s="9">
        <f t="shared" si="145"/>
        <v>45.75</v>
      </c>
      <c r="S959" s="9">
        <f t="shared" si="146"/>
        <v>56.1</v>
      </c>
      <c r="T959" s="9">
        <f t="shared" si="147"/>
        <v>52</v>
      </c>
      <c r="U959" s="8">
        <f t="shared" si="148"/>
        <v>52.683333333333337</v>
      </c>
      <c r="V959" s="8">
        <f t="shared" si="149"/>
        <v>52.512500000000003</v>
      </c>
    </row>
    <row r="960" spans="1:22" ht="13.5" x14ac:dyDescent="0.25">
      <c r="A960" s="3">
        <f>RSI!A960</f>
        <v>43404</v>
      </c>
      <c r="B960" s="2">
        <f>RSI!B960</f>
        <v>26.97</v>
      </c>
      <c r="C960" s="2">
        <f>RSI!I960</f>
        <v>42.043412114628616</v>
      </c>
      <c r="D960" s="2">
        <f>MACD!E960</f>
        <v>-0.18358616016794471</v>
      </c>
      <c r="E960" s="2">
        <f>MACD!F960</f>
        <v>0.17657882153225629</v>
      </c>
      <c r="F960" s="2">
        <f>'Moving Avg'!D960</f>
        <v>26.501999999999999</v>
      </c>
      <c r="G960" s="2">
        <f>'Moving Avg'!F960</f>
        <v>26.830000000000002</v>
      </c>
      <c r="H960" s="2">
        <f>'Moving Avg'!G960</f>
        <v>29.589800000000022</v>
      </c>
      <c r="I960" s="2">
        <f>'Moving Avg'!H960</f>
        <v>33.505001</v>
      </c>
      <c r="J960" s="6" t="str">
        <f>OBV!F960</f>
        <v>BULLISH</v>
      </c>
      <c r="K960" s="6" t="str">
        <f>OBV!G960</f>
        <v>STRONG</v>
      </c>
      <c r="L960" s="6" t="str">
        <f>OBV!H960</f>
        <v>CONFIRMED BULLISH</v>
      </c>
      <c r="M960" s="8">
        <f t="shared" si="140"/>
        <v>25</v>
      </c>
      <c r="N960" s="8">
        <f t="shared" si="141"/>
        <v>100</v>
      </c>
      <c r="O960" s="8">
        <f t="shared" si="142"/>
        <v>0</v>
      </c>
      <c r="P960" s="8">
        <f t="shared" si="143"/>
        <v>100</v>
      </c>
      <c r="Q960" s="9">
        <f t="shared" si="144"/>
        <v>58.75</v>
      </c>
      <c r="R960" s="9">
        <f t="shared" si="145"/>
        <v>50</v>
      </c>
      <c r="S960" s="9">
        <f t="shared" si="146"/>
        <v>63.75</v>
      </c>
      <c r="T960" s="9">
        <f t="shared" si="147"/>
        <v>56.25</v>
      </c>
      <c r="U960" s="8">
        <f t="shared" si="148"/>
        <v>57.5</v>
      </c>
      <c r="V960" s="8">
        <f t="shared" si="149"/>
        <v>57.1875</v>
      </c>
    </row>
    <row r="961" spans="1:22" ht="13.5" x14ac:dyDescent="0.25">
      <c r="A961" s="3">
        <f>RSI!A961</f>
        <v>43405</v>
      </c>
      <c r="B961" s="2">
        <f>RSI!B961</f>
        <v>26.5</v>
      </c>
      <c r="C961" s="2">
        <f>RSI!I961</f>
        <v>37.926048877097728</v>
      </c>
      <c r="D961" s="2">
        <f>MACD!E961</f>
        <v>-0.22099523339138472</v>
      </c>
      <c r="E961" s="2">
        <f>MACD!F961</f>
        <v>9.7064010547528085E-2</v>
      </c>
      <c r="F961" s="2">
        <f>'Moving Avg'!D961</f>
        <v>26.564</v>
      </c>
      <c r="G961" s="2">
        <f>'Moving Avg'!F961</f>
        <v>26.786999999999999</v>
      </c>
      <c r="H961" s="2">
        <f>'Moving Avg'!G961</f>
        <v>29.498800000000024</v>
      </c>
      <c r="I961" s="2">
        <f>'Moving Avg'!H961</f>
        <v>33.426978499999997</v>
      </c>
      <c r="J961" s="6" t="str">
        <f>OBV!F961</f>
        <v>BULLISH</v>
      </c>
      <c r="K961" s="6" t="str">
        <f>OBV!G961</f>
        <v>STRONG</v>
      </c>
      <c r="L961" s="6" t="str">
        <f>OBV!H961</f>
        <v>CONFIRMED BULLISH</v>
      </c>
      <c r="M961" s="8">
        <f t="shared" si="140"/>
        <v>25</v>
      </c>
      <c r="N961" s="8">
        <f t="shared" si="141"/>
        <v>100</v>
      </c>
      <c r="O961" s="8">
        <f t="shared" si="142"/>
        <v>0</v>
      </c>
      <c r="P961" s="8">
        <f t="shared" si="143"/>
        <v>100</v>
      </c>
      <c r="Q961" s="9">
        <f t="shared" si="144"/>
        <v>58.75</v>
      </c>
      <c r="R961" s="9">
        <f t="shared" si="145"/>
        <v>50</v>
      </c>
      <c r="S961" s="9">
        <f t="shared" si="146"/>
        <v>63.75</v>
      </c>
      <c r="T961" s="9">
        <f t="shared" si="147"/>
        <v>56.25</v>
      </c>
      <c r="U961" s="8">
        <f t="shared" si="148"/>
        <v>57.5</v>
      </c>
      <c r="V961" s="8">
        <f t="shared" si="149"/>
        <v>57.1875</v>
      </c>
    </row>
    <row r="962" spans="1:22" ht="13.5" x14ac:dyDescent="0.25">
      <c r="A962" s="3">
        <f>RSI!A962</f>
        <v>43406</v>
      </c>
      <c r="B962" s="2">
        <f>RSI!B962</f>
        <v>27.25</v>
      </c>
      <c r="C962" s="2">
        <f>RSI!I962</f>
        <v>46.867879964173149</v>
      </c>
      <c r="D962" s="2">
        <f>MACD!E962</f>
        <v>-0.24789983225999279</v>
      </c>
      <c r="E962" s="2">
        <f>MACD!F962</f>
        <v>2.8071241986023919E-2</v>
      </c>
      <c r="F962" s="2">
        <f>'Moving Avg'!D962</f>
        <v>26.619999999999997</v>
      </c>
      <c r="G962" s="2">
        <f>'Moving Avg'!F962</f>
        <v>26.781500000000001</v>
      </c>
      <c r="H962" s="2">
        <f>'Moving Avg'!G962</f>
        <v>29.404200000000024</v>
      </c>
      <c r="I962" s="2">
        <f>'Moving Avg'!H962</f>
        <v>33.352705999999991</v>
      </c>
      <c r="J962" s="6" t="str">
        <f>OBV!F962</f>
        <v>BULLISH</v>
      </c>
      <c r="K962" s="6" t="str">
        <f>OBV!G962</f>
        <v>STRONG</v>
      </c>
      <c r="L962" s="6" t="str">
        <f>OBV!H962</f>
        <v>CONFIRMED BULLISH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100</v>
      </c>
      <c r="Q962" s="9">
        <f t="shared" si="144"/>
        <v>58.75</v>
      </c>
      <c r="R962" s="9">
        <f t="shared" si="145"/>
        <v>50</v>
      </c>
      <c r="S962" s="9">
        <f t="shared" si="146"/>
        <v>63.75</v>
      </c>
      <c r="T962" s="9">
        <f t="shared" si="147"/>
        <v>56.25</v>
      </c>
      <c r="U962" s="8">
        <f t="shared" si="148"/>
        <v>57.5</v>
      </c>
      <c r="V962" s="8">
        <f t="shared" si="149"/>
        <v>57.1875</v>
      </c>
    </row>
    <row r="963" spans="1:22" ht="13.5" x14ac:dyDescent="0.25">
      <c r="A963" s="3">
        <f>RSI!A963</f>
        <v>43409</v>
      </c>
      <c r="B963" s="2">
        <f>RSI!B963</f>
        <v>27.16</v>
      </c>
      <c r="C963" s="2">
        <f>RSI!I963</f>
        <v>46.011339512520792</v>
      </c>
      <c r="D963" s="2">
        <f>MACD!E963</f>
        <v>-0.26245016092046569</v>
      </c>
      <c r="E963" s="2">
        <f>MACD!F963</f>
        <v>-3.0033038595274005E-2</v>
      </c>
      <c r="F963" s="2">
        <f>'Moving Avg'!D963</f>
        <v>26.814</v>
      </c>
      <c r="G963" s="2">
        <f>'Moving Avg'!F963</f>
        <v>26.766500000000001</v>
      </c>
      <c r="H963" s="2">
        <f>'Moving Avg'!G963</f>
        <v>29.289600000000021</v>
      </c>
      <c r="I963" s="2">
        <f>'Moving Avg'!H963</f>
        <v>33.275105999999994</v>
      </c>
      <c r="J963" s="6" t="str">
        <f>OBV!F963</f>
        <v>BULLISH</v>
      </c>
      <c r="K963" s="6" t="str">
        <f>OBV!G963</f>
        <v>STRONG</v>
      </c>
      <c r="L963" s="6" t="str">
        <f>OBV!H963</f>
        <v>CONFIRMED BULLISH</v>
      </c>
      <c r="M963" s="8">
        <f t="shared" si="150"/>
        <v>25</v>
      </c>
      <c r="N963" s="8">
        <f t="shared" si="151"/>
        <v>100</v>
      </c>
      <c r="O963" s="8">
        <f t="shared" si="152"/>
        <v>0</v>
      </c>
      <c r="P963" s="8">
        <f t="shared" si="153"/>
        <v>100</v>
      </c>
      <c r="Q963" s="9">
        <f t="shared" ref="Q963:Q1026" si="154">0.35*M963+N963*0.35+O963*0.15+P963*0.15</f>
        <v>58.75</v>
      </c>
      <c r="R963" s="9">
        <f t="shared" ref="R963:R1026" si="155">M963*0.2+N963*0.2+O963*0.35+P963*0.25</f>
        <v>50</v>
      </c>
      <c r="S963" s="9">
        <f t="shared" ref="S963:S1026" si="156">M963*0.15+N963*0.15+O963*0.25+P963*0.45</f>
        <v>63.75</v>
      </c>
      <c r="T963" s="9">
        <f t="shared" ref="T963:T1026" si="157">0.25*SUM(M963:P963)</f>
        <v>56.25</v>
      </c>
      <c r="U963" s="8">
        <f t="shared" ref="U963:U1026" si="158">SUM(Q963:S963)/3</f>
        <v>57.5</v>
      </c>
      <c r="V963" s="8">
        <f t="shared" ref="V963:V1026" si="159">SUM(Q963:T963)/4</f>
        <v>57.1875</v>
      </c>
    </row>
    <row r="964" spans="1:22" ht="13.5" x14ac:dyDescent="0.25">
      <c r="A964" s="3">
        <f>RSI!A964</f>
        <v>43410</v>
      </c>
      <c r="B964" s="2">
        <f>RSI!B964</f>
        <v>27.97</v>
      </c>
      <c r="C964" s="2">
        <f>RSI!I964</f>
        <v>54.135467124765505</v>
      </c>
      <c r="D964" s="2">
        <f>MACD!E964</f>
        <v>-0.33279642798014919</v>
      </c>
      <c r="E964" s="2">
        <f>MACD!F964</f>
        <v>-9.0585716472249056E-2</v>
      </c>
      <c r="F964" s="2">
        <f>'Moving Avg'!D964</f>
        <v>27.169999999999998</v>
      </c>
      <c r="G964" s="2">
        <f>'Moving Avg'!F964</f>
        <v>26.792000000000002</v>
      </c>
      <c r="H964" s="2">
        <f>'Moving Avg'!G964</f>
        <v>29.191200000000023</v>
      </c>
      <c r="I964" s="2">
        <f>'Moving Avg'!H964</f>
        <v>33.201555999999989</v>
      </c>
      <c r="J964" s="6" t="str">
        <f>OBV!F964</f>
        <v>BULLISH</v>
      </c>
      <c r="K964" s="6" t="str">
        <f>OBV!G964</f>
        <v>STRONG</v>
      </c>
      <c r="L964" s="6" t="str">
        <f>OBV!H964</f>
        <v>CONFIRMED BULLISH</v>
      </c>
      <c r="M964" s="8">
        <f t="shared" si="150"/>
        <v>25</v>
      </c>
      <c r="N964" s="8">
        <f t="shared" si="151"/>
        <v>100</v>
      </c>
      <c r="O964" s="8">
        <f t="shared" si="152"/>
        <v>0</v>
      </c>
      <c r="P964" s="8">
        <f t="shared" si="153"/>
        <v>100</v>
      </c>
      <c r="Q964" s="9">
        <f t="shared" si="154"/>
        <v>58.75</v>
      </c>
      <c r="R964" s="9">
        <f t="shared" si="155"/>
        <v>50</v>
      </c>
      <c r="S964" s="9">
        <f t="shared" si="156"/>
        <v>63.75</v>
      </c>
      <c r="T964" s="9">
        <f t="shared" si="157"/>
        <v>56.25</v>
      </c>
      <c r="U964" s="8">
        <f t="shared" si="158"/>
        <v>57.5</v>
      </c>
      <c r="V964" s="8">
        <f t="shared" si="159"/>
        <v>57.1875</v>
      </c>
    </row>
    <row r="965" spans="1:22" ht="13.5" x14ac:dyDescent="0.25">
      <c r="A965" s="3">
        <f>RSI!A965</f>
        <v>43411</v>
      </c>
      <c r="B965" s="2">
        <f>RSI!B965</f>
        <v>27.14</v>
      </c>
      <c r="C965" s="2">
        <f>RSI!I965</f>
        <v>46.426169782277334</v>
      </c>
      <c r="D965" s="2">
        <f>MACD!E965</f>
        <v>-0.45688200555705194</v>
      </c>
      <c r="E965" s="2">
        <f>MACD!F965</f>
        <v>-0.16384497428920963</v>
      </c>
      <c r="F965" s="2">
        <f>'Moving Avg'!D965</f>
        <v>27.203999999999997</v>
      </c>
      <c r="G965" s="2">
        <f>'Moving Avg'!F965</f>
        <v>26.776</v>
      </c>
      <c r="H965" s="2">
        <f>'Moving Avg'!G965</f>
        <v>29.094000000000023</v>
      </c>
      <c r="I965" s="2">
        <f>'Moving Avg'!H965</f>
        <v>33.126397999999995</v>
      </c>
      <c r="J965" s="6" t="str">
        <f>OBV!F965</f>
        <v>BULLISH</v>
      </c>
      <c r="K965" s="6" t="str">
        <f>OBV!G965</f>
        <v>STRONG</v>
      </c>
      <c r="L965" s="6" t="str">
        <f>OBV!H965</f>
        <v>CONFIRMED BULLISH</v>
      </c>
      <c r="M965" s="8">
        <f t="shared" si="150"/>
        <v>25</v>
      </c>
      <c r="N965" s="8">
        <f t="shared" si="151"/>
        <v>100</v>
      </c>
      <c r="O965" s="8">
        <f t="shared" si="152"/>
        <v>0</v>
      </c>
      <c r="P965" s="8">
        <f t="shared" si="153"/>
        <v>100</v>
      </c>
      <c r="Q965" s="9">
        <f t="shared" si="154"/>
        <v>58.75</v>
      </c>
      <c r="R965" s="9">
        <f t="shared" si="155"/>
        <v>50</v>
      </c>
      <c r="S965" s="9">
        <f t="shared" si="156"/>
        <v>63.75</v>
      </c>
      <c r="T965" s="9">
        <f t="shared" si="157"/>
        <v>56.25</v>
      </c>
      <c r="U965" s="8">
        <f t="shared" si="158"/>
        <v>57.5</v>
      </c>
      <c r="V965" s="8">
        <f t="shared" si="159"/>
        <v>57.1875</v>
      </c>
    </row>
    <row r="966" spans="1:22" ht="13.5" x14ac:dyDescent="0.25">
      <c r="A966" s="3">
        <f>RSI!A966</f>
        <v>43412</v>
      </c>
      <c r="B966" s="2">
        <f>RSI!B966</f>
        <v>27.35</v>
      </c>
      <c r="C966" s="2">
        <f>RSI!I966</f>
        <v>48.42731469244098</v>
      </c>
      <c r="D966" s="2">
        <f>MACD!E966</f>
        <v>-0.57527518450696391</v>
      </c>
      <c r="E966" s="2">
        <f>MACD!F966</f>
        <v>-0.24613101633276049</v>
      </c>
      <c r="F966" s="2">
        <f>'Moving Avg'!D966</f>
        <v>27.374000000000002</v>
      </c>
      <c r="G966" s="2">
        <f>'Moving Avg'!F966</f>
        <v>26.811500000000002</v>
      </c>
      <c r="H966" s="2">
        <f>'Moving Avg'!G966</f>
        <v>28.983000000000015</v>
      </c>
      <c r="I966" s="2">
        <f>'Moving Avg'!H966</f>
        <v>33.052433499999992</v>
      </c>
      <c r="J966" s="6" t="str">
        <f>OBV!F966</f>
        <v>BULLISH</v>
      </c>
      <c r="K966" s="6" t="str">
        <f>OBV!G966</f>
        <v>STRONG</v>
      </c>
      <c r="L966" s="6" t="str">
        <f>OBV!H966</f>
        <v>CONFIRMED BULLISH</v>
      </c>
      <c r="M966" s="8">
        <f t="shared" si="150"/>
        <v>25</v>
      </c>
      <c r="N966" s="8">
        <f t="shared" si="151"/>
        <v>100</v>
      </c>
      <c r="O966" s="8">
        <f t="shared" si="152"/>
        <v>0</v>
      </c>
      <c r="P966" s="8">
        <f t="shared" si="153"/>
        <v>100</v>
      </c>
      <c r="Q966" s="9">
        <f t="shared" si="154"/>
        <v>58.75</v>
      </c>
      <c r="R966" s="9">
        <f t="shared" si="155"/>
        <v>50</v>
      </c>
      <c r="S966" s="9">
        <f t="shared" si="156"/>
        <v>63.75</v>
      </c>
      <c r="T966" s="9">
        <f t="shared" si="157"/>
        <v>56.25</v>
      </c>
      <c r="U966" s="8">
        <f t="shared" si="158"/>
        <v>57.5</v>
      </c>
      <c r="V966" s="8">
        <f t="shared" si="159"/>
        <v>57.1875</v>
      </c>
    </row>
    <row r="967" spans="1:22" ht="13.5" x14ac:dyDescent="0.25">
      <c r="A967" s="3">
        <f>RSI!A967</f>
        <v>43413</v>
      </c>
      <c r="B967" s="2">
        <f>RSI!B967</f>
        <v>27.35</v>
      </c>
      <c r="C967" s="2">
        <f>RSI!I967</f>
        <v>48.427314692440987</v>
      </c>
      <c r="D967" s="2">
        <f>MACD!E967</f>
        <v>-0.5546969038038263</v>
      </c>
      <c r="E967" s="2">
        <f>MACD!F967</f>
        <v>-0.3078441938269737</v>
      </c>
      <c r="F967" s="2">
        <f>'Moving Avg'!D967</f>
        <v>27.393999999999998</v>
      </c>
      <c r="G967" s="2">
        <f>'Moving Avg'!F967</f>
        <v>26.847000000000001</v>
      </c>
      <c r="H967" s="2">
        <f>'Moving Avg'!G967</f>
        <v>28.85240000000001</v>
      </c>
      <c r="I967" s="2">
        <f>'Moving Avg'!H967</f>
        <v>32.978468999999997</v>
      </c>
      <c r="J967" s="6" t="str">
        <f>OBV!F967</f>
        <v>BULLISH</v>
      </c>
      <c r="K967" s="6" t="str">
        <f>OBV!G967</f>
        <v>STRONG</v>
      </c>
      <c r="L967" s="6" t="str">
        <f>OBV!H967</f>
        <v>CONFIRMED BULLISH</v>
      </c>
      <c r="M967" s="8">
        <f t="shared" si="150"/>
        <v>25</v>
      </c>
      <c r="N967" s="8">
        <f t="shared" si="151"/>
        <v>100</v>
      </c>
      <c r="O967" s="8">
        <f t="shared" si="152"/>
        <v>0</v>
      </c>
      <c r="P967" s="8">
        <f t="shared" si="153"/>
        <v>100</v>
      </c>
      <c r="Q967" s="9">
        <f t="shared" si="154"/>
        <v>58.75</v>
      </c>
      <c r="R967" s="9">
        <f t="shared" si="155"/>
        <v>50</v>
      </c>
      <c r="S967" s="9">
        <f t="shared" si="156"/>
        <v>63.75</v>
      </c>
      <c r="T967" s="9">
        <f t="shared" si="157"/>
        <v>56.25</v>
      </c>
      <c r="U967" s="8">
        <f t="shared" si="158"/>
        <v>57.5</v>
      </c>
      <c r="V967" s="8">
        <f t="shared" si="159"/>
        <v>57.1875</v>
      </c>
    </row>
    <row r="968" spans="1:22" ht="13.5" x14ac:dyDescent="0.25">
      <c r="A968" s="3">
        <f>RSI!A968</f>
        <v>43416</v>
      </c>
      <c r="B968" s="2">
        <f>RSI!B968</f>
        <v>27.35</v>
      </c>
      <c r="C968" s="2">
        <f>RSI!I968</f>
        <v>48.427314692440987</v>
      </c>
      <c r="D968" s="2">
        <f>MACD!E968</f>
        <v>-0.65658347130075612</v>
      </c>
      <c r="E968" s="2">
        <f>MACD!F968</f>
        <v>-0.37759204932173018</v>
      </c>
      <c r="F968" s="2">
        <f>'Moving Avg'!D968</f>
        <v>27.431999999999999</v>
      </c>
      <c r="G968" s="2">
        <f>'Moving Avg'!F968</f>
        <v>26.882500000000004</v>
      </c>
      <c r="H968" s="2">
        <f>'Moving Avg'!G968</f>
        <v>28.742000000000008</v>
      </c>
      <c r="I968" s="2">
        <f>'Moving Avg'!H968</f>
        <v>32.904216999999996</v>
      </c>
      <c r="J968" s="6" t="str">
        <f>OBV!F968</f>
        <v>BULLISH</v>
      </c>
      <c r="K968" s="6" t="str">
        <f>OBV!G968</f>
        <v>STRONG</v>
      </c>
      <c r="L968" s="6" t="str">
        <f>OBV!H968</f>
        <v>CONFIRMED BULLISH</v>
      </c>
      <c r="M968" s="8">
        <f t="shared" si="150"/>
        <v>25</v>
      </c>
      <c r="N968" s="8">
        <f t="shared" si="151"/>
        <v>100</v>
      </c>
      <c r="O968" s="8">
        <f t="shared" si="152"/>
        <v>0</v>
      </c>
      <c r="P968" s="8">
        <f t="shared" si="153"/>
        <v>100</v>
      </c>
      <c r="Q968" s="9">
        <f t="shared" si="154"/>
        <v>58.75</v>
      </c>
      <c r="R968" s="9">
        <f t="shared" si="155"/>
        <v>50</v>
      </c>
      <c r="S968" s="9">
        <f t="shared" si="156"/>
        <v>63.75</v>
      </c>
      <c r="T968" s="9">
        <f t="shared" si="157"/>
        <v>56.25</v>
      </c>
      <c r="U968" s="8">
        <f t="shared" si="158"/>
        <v>57.5</v>
      </c>
      <c r="V968" s="8">
        <f t="shared" si="159"/>
        <v>57.1875</v>
      </c>
    </row>
    <row r="969" spans="1:22" ht="13.5" x14ac:dyDescent="0.25">
      <c r="A969" s="3">
        <f>RSI!A969</f>
        <v>43417</v>
      </c>
      <c r="B969" s="2">
        <f>RSI!B969</f>
        <v>27</v>
      </c>
      <c r="C969" s="2">
        <f>RSI!I969</f>
        <v>44.933507293706413</v>
      </c>
      <c r="D969" s="2">
        <f>MACD!E969</f>
        <v>-0.71622014416814395</v>
      </c>
      <c r="E969" s="2">
        <f>MACD!F969</f>
        <v>-0.44531766829101299</v>
      </c>
      <c r="F969" s="2">
        <f>'Moving Avg'!D969</f>
        <v>27.238</v>
      </c>
      <c r="G969" s="2">
        <f>'Moving Avg'!F969</f>
        <v>26.900500000000001</v>
      </c>
      <c r="H969" s="2">
        <f>'Moving Avg'!G969</f>
        <v>28.644200000000009</v>
      </c>
      <c r="I969" s="2">
        <f>'Moving Avg'!H969</f>
        <v>32.828215</v>
      </c>
      <c r="J969" s="6" t="str">
        <f>OBV!F969</f>
        <v>BEARISH</v>
      </c>
      <c r="K969" s="6" t="str">
        <f>OBV!G969</f>
        <v>WEAK</v>
      </c>
      <c r="L969" s="6" t="str">
        <f>OBV!H969</f>
        <v>CONFIRMED BEARISH</v>
      </c>
      <c r="M969" s="8">
        <f t="shared" si="150"/>
        <v>25</v>
      </c>
      <c r="N969" s="8">
        <f t="shared" si="151"/>
        <v>100</v>
      </c>
      <c r="O969" s="8">
        <f t="shared" si="152"/>
        <v>0</v>
      </c>
      <c r="P969" s="8">
        <f t="shared" si="153"/>
        <v>0</v>
      </c>
      <c r="Q969" s="9">
        <f t="shared" si="154"/>
        <v>43.75</v>
      </c>
      <c r="R969" s="9">
        <f t="shared" si="155"/>
        <v>25</v>
      </c>
      <c r="S969" s="9">
        <f t="shared" si="156"/>
        <v>18.75</v>
      </c>
      <c r="T969" s="9">
        <f t="shared" si="157"/>
        <v>31.25</v>
      </c>
      <c r="U969" s="8">
        <f t="shared" si="158"/>
        <v>29.166666666666668</v>
      </c>
      <c r="V969" s="8">
        <f t="shared" si="159"/>
        <v>29.6875</v>
      </c>
    </row>
    <row r="970" spans="1:22" ht="13.5" x14ac:dyDescent="0.25">
      <c r="A970" s="3">
        <f>RSI!A970</f>
        <v>43418</v>
      </c>
      <c r="B970" s="2">
        <f>RSI!B970</f>
        <v>27</v>
      </c>
      <c r="C970" s="2">
        <f>RSI!I970</f>
        <v>44.933507293706413</v>
      </c>
      <c r="D970" s="2">
        <f>MACD!E970</f>
        <v>-0.64401274947258358</v>
      </c>
      <c r="E970" s="2">
        <f>MACD!F970</f>
        <v>-0.48505668452732714</v>
      </c>
      <c r="F970" s="2">
        <f>'Moving Avg'!D970</f>
        <v>27.21</v>
      </c>
      <c r="G970" s="2">
        <f>'Moving Avg'!F970</f>
        <v>26.919</v>
      </c>
      <c r="H970" s="2">
        <f>'Moving Avg'!G970</f>
        <v>28.527600000000007</v>
      </c>
      <c r="I970" s="2">
        <f>'Moving Avg'!H970</f>
        <v>32.752212999999998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  <c r="M970" s="8">
        <f t="shared" si="150"/>
        <v>25</v>
      </c>
      <c r="N970" s="8">
        <f t="shared" si="151"/>
        <v>100</v>
      </c>
      <c r="O970" s="8">
        <f t="shared" si="152"/>
        <v>0</v>
      </c>
      <c r="P970" s="8">
        <f t="shared" si="153"/>
        <v>16.5</v>
      </c>
      <c r="Q970" s="9">
        <f t="shared" si="154"/>
        <v>46.225000000000001</v>
      </c>
      <c r="R970" s="9">
        <f t="shared" si="155"/>
        <v>29.125</v>
      </c>
      <c r="S970" s="9">
        <f t="shared" si="156"/>
        <v>26.175000000000001</v>
      </c>
      <c r="T970" s="9">
        <f t="shared" si="157"/>
        <v>35.375</v>
      </c>
      <c r="U970" s="8">
        <f t="shared" si="158"/>
        <v>33.841666666666661</v>
      </c>
      <c r="V970" s="8">
        <f t="shared" si="159"/>
        <v>34.224999999999994</v>
      </c>
    </row>
    <row r="971" spans="1:22" ht="13.5" x14ac:dyDescent="0.25">
      <c r="A971" s="3">
        <f>RSI!A971</f>
        <v>43419</v>
      </c>
      <c r="B971" s="2">
        <f>RSI!B971</f>
        <v>27.81</v>
      </c>
      <c r="C971" s="2">
        <f>RSI!I971</f>
        <v>53.866747086794618</v>
      </c>
      <c r="D971" s="2">
        <f>MACD!E971</f>
        <v>-0.7127504003581393</v>
      </c>
      <c r="E971" s="2">
        <f>MACD!F971</f>
        <v>-0.53059542769348955</v>
      </c>
      <c r="F971" s="2">
        <f>'Moving Avg'!D971</f>
        <v>27.302</v>
      </c>
      <c r="G971" s="2">
        <f>'Moving Avg'!F971</f>
        <v>26.977499999999999</v>
      </c>
      <c r="H971" s="2">
        <f>'Moving Avg'!G971</f>
        <v>28.427200000000006</v>
      </c>
      <c r="I971" s="2">
        <f>'Moving Avg'!H971</f>
        <v>32.683617999999996</v>
      </c>
      <c r="J971" s="6" t="str">
        <f>OBV!F971</f>
        <v>BEARISH</v>
      </c>
      <c r="K971" s="6" t="str">
        <f>OBV!G971</f>
        <v>WEAK</v>
      </c>
      <c r="L971" s="6" t="str">
        <f>OBV!H971</f>
        <v>BEARISH DIVERGENCE</v>
      </c>
      <c r="M971" s="8">
        <f t="shared" si="150"/>
        <v>25</v>
      </c>
      <c r="N971" s="8">
        <f t="shared" si="151"/>
        <v>100</v>
      </c>
      <c r="O971" s="8">
        <f t="shared" si="152"/>
        <v>0</v>
      </c>
      <c r="P971" s="8">
        <f t="shared" si="153"/>
        <v>0</v>
      </c>
      <c r="Q971" s="9">
        <f t="shared" si="154"/>
        <v>43.75</v>
      </c>
      <c r="R971" s="9">
        <f t="shared" si="155"/>
        <v>25</v>
      </c>
      <c r="S971" s="9">
        <f t="shared" si="156"/>
        <v>18.75</v>
      </c>
      <c r="T971" s="9">
        <f t="shared" si="157"/>
        <v>31.25</v>
      </c>
      <c r="U971" s="8">
        <f t="shared" si="158"/>
        <v>29.166666666666668</v>
      </c>
      <c r="V971" s="8">
        <f t="shared" si="159"/>
        <v>29.6875</v>
      </c>
    </row>
    <row r="972" spans="1:22" ht="13.5" x14ac:dyDescent="0.25">
      <c r="A972" s="3">
        <f>RSI!A972</f>
        <v>43420</v>
      </c>
      <c r="B972" s="2">
        <f>RSI!B972</f>
        <v>27.1</v>
      </c>
      <c r="C972" s="2">
        <f>RSI!I972</f>
        <v>46.713231890519062</v>
      </c>
      <c r="D972" s="2">
        <f>MACD!E972</f>
        <v>-0.6054337405065553</v>
      </c>
      <c r="E972" s="2">
        <f>MACD!F972</f>
        <v>-0.54556309025610272</v>
      </c>
      <c r="F972" s="2">
        <f>'Moving Avg'!D972</f>
        <v>27.251999999999999</v>
      </c>
      <c r="G972" s="2">
        <f>'Moving Avg'!F972</f>
        <v>26.982999999999997</v>
      </c>
      <c r="H972" s="2">
        <f>'Moving Avg'!G972</f>
        <v>28.312600000000003</v>
      </c>
      <c r="I972" s="2">
        <f>'Moving Avg'!H972</f>
        <v>32.609794499999992</v>
      </c>
      <c r="J972" s="6" t="str">
        <f>OBV!F972</f>
        <v>BEARISH</v>
      </c>
      <c r="K972" s="6" t="str">
        <f>OBV!G972</f>
        <v>WEAK</v>
      </c>
      <c r="L972" s="6" t="str">
        <f>OBV!H972</f>
        <v>CONFIRMED BEARISH</v>
      </c>
      <c r="M972" s="8">
        <f t="shared" si="150"/>
        <v>25</v>
      </c>
      <c r="N972" s="8">
        <f t="shared" si="151"/>
        <v>100</v>
      </c>
      <c r="O972" s="8">
        <f t="shared" si="152"/>
        <v>0</v>
      </c>
      <c r="P972" s="8">
        <f t="shared" si="153"/>
        <v>0</v>
      </c>
      <c r="Q972" s="9">
        <f t="shared" si="154"/>
        <v>43.75</v>
      </c>
      <c r="R972" s="9">
        <f t="shared" si="155"/>
        <v>25</v>
      </c>
      <c r="S972" s="9">
        <f t="shared" si="156"/>
        <v>18.75</v>
      </c>
      <c r="T972" s="9">
        <f t="shared" si="157"/>
        <v>31.25</v>
      </c>
      <c r="U972" s="8">
        <f t="shared" si="158"/>
        <v>29.166666666666668</v>
      </c>
      <c r="V972" s="8">
        <f t="shared" si="159"/>
        <v>29.6875</v>
      </c>
    </row>
    <row r="973" spans="1:22" ht="13.5" x14ac:dyDescent="0.25">
      <c r="A973" s="3">
        <f>RSI!A973</f>
        <v>43423</v>
      </c>
      <c r="B973" s="2">
        <f>RSI!B973</f>
        <v>27.1</v>
      </c>
      <c r="C973" s="2">
        <f>RSI!I973</f>
        <v>46.713231890519062</v>
      </c>
      <c r="D973" s="2">
        <f>MACD!E973</f>
        <v>-0.5265909586797477</v>
      </c>
      <c r="E973" s="2">
        <f>MACD!F973</f>
        <v>-0.54176866394083179</v>
      </c>
      <c r="F973" s="2">
        <f>'Moving Avg'!D973</f>
        <v>27.201999999999998</v>
      </c>
      <c r="G973" s="2">
        <f>'Moving Avg'!F973</f>
        <v>26.988500000000005</v>
      </c>
      <c r="H973" s="2">
        <f>'Moving Avg'!G973</f>
        <v>28.198</v>
      </c>
      <c r="I973" s="2">
        <f>'Moving Avg'!H973</f>
        <v>32.535970999999996</v>
      </c>
      <c r="J973" s="6" t="str">
        <f>OBV!F973</f>
        <v>BEARISH</v>
      </c>
      <c r="K973" s="6" t="str">
        <f>OBV!G973</f>
        <v>WEAK</v>
      </c>
      <c r="L973" s="6" t="str">
        <f>OBV!H973</f>
        <v>CONFIRMED BEARISH</v>
      </c>
      <c r="M973" s="8">
        <f t="shared" si="150"/>
        <v>25</v>
      </c>
      <c r="N973" s="8">
        <f t="shared" si="151"/>
        <v>0</v>
      </c>
      <c r="O973" s="8">
        <f t="shared" si="152"/>
        <v>0</v>
      </c>
      <c r="P973" s="8">
        <f t="shared" si="153"/>
        <v>0</v>
      </c>
      <c r="Q973" s="9">
        <f t="shared" si="154"/>
        <v>8.75</v>
      </c>
      <c r="R973" s="9">
        <f t="shared" si="155"/>
        <v>5</v>
      </c>
      <c r="S973" s="9">
        <f t="shared" si="156"/>
        <v>3.75</v>
      </c>
      <c r="T973" s="9">
        <f t="shared" si="157"/>
        <v>6.25</v>
      </c>
      <c r="U973" s="8">
        <f t="shared" si="158"/>
        <v>5.833333333333333</v>
      </c>
      <c r="V973" s="8">
        <f t="shared" si="159"/>
        <v>5.9375</v>
      </c>
    </row>
    <row r="974" spans="1:22" ht="13.5" x14ac:dyDescent="0.25">
      <c r="A974" s="3">
        <f>RSI!A974</f>
        <v>43425</v>
      </c>
      <c r="B974" s="2">
        <f>RSI!B974</f>
        <v>27.1</v>
      </c>
      <c r="C974" s="2">
        <f>RSI!I974</f>
        <v>46.713231890519062</v>
      </c>
      <c r="D974" s="2">
        <f>MACD!E974</f>
        <v>-0.33351936655127901</v>
      </c>
      <c r="E974" s="2">
        <f>MACD!F974</f>
        <v>-0.50011880446292123</v>
      </c>
      <c r="F974" s="2">
        <f>'Moving Avg'!D974</f>
        <v>27.221999999999998</v>
      </c>
      <c r="G974" s="2">
        <f>'Moving Avg'!F974</f>
        <v>26.994000000000007</v>
      </c>
      <c r="H974" s="2">
        <f>'Moving Avg'!G974</f>
        <v>28.083399999999997</v>
      </c>
      <c r="I974" s="2">
        <f>'Moving Avg'!H974</f>
        <v>32.462147499999993</v>
      </c>
      <c r="J974" s="6" t="str">
        <f>OBV!F974</f>
        <v>BEARISH</v>
      </c>
      <c r="K974" s="6" t="str">
        <f>OBV!G974</f>
        <v>WEAK</v>
      </c>
      <c r="L974" s="6" t="str">
        <f>OBV!H974</f>
        <v>BEARISH DIVERGENCE</v>
      </c>
      <c r="M974" s="8">
        <f t="shared" si="150"/>
        <v>25</v>
      </c>
      <c r="N974" s="8">
        <f t="shared" si="151"/>
        <v>0</v>
      </c>
      <c r="O974" s="8">
        <f t="shared" si="152"/>
        <v>0</v>
      </c>
      <c r="P974" s="8">
        <f t="shared" si="153"/>
        <v>0</v>
      </c>
      <c r="Q974" s="9">
        <f t="shared" si="154"/>
        <v>8.75</v>
      </c>
      <c r="R974" s="9">
        <f t="shared" si="155"/>
        <v>5</v>
      </c>
      <c r="S974" s="9">
        <f t="shared" si="156"/>
        <v>3.75</v>
      </c>
      <c r="T974" s="9">
        <f t="shared" si="157"/>
        <v>6.25</v>
      </c>
      <c r="U974" s="8">
        <f t="shared" si="158"/>
        <v>5.833333333333333</v>
      </c>
      <c r="V974" s="8">
        <f t="shared" si="159"/>
        <v>5.9375</v>
      </c>
    </row>
    <row r="975" spans="1:22" ht="13.5" x14ac:dyDescent="0.25">
      <c r="A975" s="3">
        <f>RSI!A975</f>
        <v>43426</v>
      </c>
      <c r="B975" s="2">
        <f>RSI!B975</f>
        <v>27.2</v>
      </c>
      <c r="C975" s="2">
        <f>RSI!I975</f>
        <v>47.929655679594582</v>
      </c>
      <c r="D975" s="2">
        <f>MACD!E975</f>
        <v>-0.30363684432468929</v>
      </c>
      <c r="E975" s="2">
        <f>MACD!F975</f>
        <v>-0.46082241243527483</v>
      </c>
      <c r="F975" s="2">
        <f>'Moving Avg'!D975</f>
        <v>27.261999999999993</v>
      </c>
      <c r="G975" s="2">
        <f>'Moving Avg'!F975</f>
        <v>27.044500000000006</v>
      </c>
      <c r="H975" s="2">
        <f>'Moving Avg'!G975</f>
        <v>27.970800000000001</v>
      </c>
      <c r="I975" s="2">
        <f>'Moving Avg'!H975</f>
        <v>32.391940999999989</v>
      </c>
      <c r="J975" s="6" t="str">
        <f>OBV!F975</f>
        <v>BULLISH</v>
      </c>
      <c r="K975" s="6" t="str">
        <f>OBV!G975</f>
        <v>STRONG</v>
      </c>
      <c r="L975" s="6" t="str">
        <f>OBV!H975</f>
        <v>CONFIRMED BULLISH</v>
      </c>
      <c r="M975" s="8">
        <f t="shared" si="150"/>
        <v>25</v>
      </c>
      <c r="N975" s="8">
        <f t="shared" si="151"/>
        <v>0</v>
      </c>
      <c r="O975" s="8">
        <f t="shared" si="152"/>
        <v>0</v>
      </c>
      <c r="P975" s="8">
        <f t="shared" si="153"/>
        <v>100</v>
      </c>
      <c r="Q975" s="9">
        <f t="shared" si="154"/>
        <v>23.75</v>
      </c>
      <c r="R975" s="9">
        <f t="shared" si="155"/>
        <v>30</v>
      </c>
      <c r="S975" s="9">
        <f t="shared" si="156"/>
        <v>48.75</v>
      </c>
      <c r="T975" s="9">
        <f t="shared" si="157"/>
        <v>31.25</v>
      </c>
      <c r="U975" s="8">
        <f t="shared" si="158"/>
        <v>34.166666666666664</v>
      </c>
      <c r="V975" s="8">
        <f t="shared" si="159"/>
        <v>33.4375</v>
      </c>
    </row>
    <row r="976" spans="1:22" ht="13.5" x14ac:dyDescent="0.25">
      <c r="A976" s="3">
        <f>RSI!A976</f>
        <v>43427</v>
      </c>
      <c r="B976" s="2">
        <f>RSI!B976</f>
        <v>27.2</v>
      </c>
      <c r="C976" s="2">
        <f>RSI!I976</f>
        <v>47.929655679594575</v>
      </c>
      <c r="D976" s="2">
        <f>MACD!E976</f>
        <v>-0.24514043124887053</v>
      </c>
      <c r="E976" s="2">
        <f>MACD!F976</f>
        <v>-0.417686016197994</v>
      </c>
      <c r="F976" s="2">
        <f>'Moving Avg'!D976</f>
        <v>27.140000000000004</v>
      </c>
      <c r="G976" s="2">
        <f>'Moving Avg'!F976</f>
        <v>27.09500000000001</v>
      </c>
      <c r="H976" s="2">
        <f>'Moving Avg'!G976</f>
        <v>27.858199999999997</v>
      </c>
      <c r="I976" s="2">
        <f>'Moving Avg'!H976</f>
        <v>32.321734499999984</v>
      </c>
      <c r="J976" s="6" t="str">
        <f>OBV!F976</f>
        <v>BULLISH</v>
      </c>
      <c r="K976" s="6" t="str">
        <f>OBV!G976</f>
        <v>STRONG</v>
      </c>
      <c r="L976" s="6" t="str">
        <f>OBV!H976</f>
        <v>BULLISH DIVERGENCE</v>
      </c>
      <c r="M976" s="8">
        <f t="shared" si="150"/>
        <v>25</v>
      </c>
      <c r="N976" s="8">
        <f t="shared" si="151"/>
        <v>0</v>
      </c>
      <c r="O976" s="8">
        <f t="shared" si="152"/>
        <v>0</v>
      </c>
      <c r="P976" s="8">
        <f t="shared" si="153"/>
        <v>83</v>
      </c>
      <c r="Q976" s="9">
        <f t="shared" si="154"/>
        <v>21.2</v>
      </c>
      <c r="R976" s="9">
        <f t="shared" si="155"/>
        <v>25.75</v>
      </c>
      <c r="S976" s="9">
        <f t="shared" si="156"/>
        <v>41.1</v>
      </c>
      <c r="T976" s="9">
        <f t="shared" si="157"/>
        <v>27</v>
      </c>
      <c r="U976" s="8">
        <f t="shared" si="158"/>
        <v>29.350000000000005</v>
      </c>
      <c r="V976" s="8">
        <f t="shared" si="159"/>
        <v>28.762500000000003</v>
      </c>
    </row>
    <row r="977" spans="1:22" ht="13.5" x14ac:dyDescent="0.25">
      <c r="A977" s="3">
        <f>RSI!A977</f>
        <v>43430</v>
      </c>
      <c r="B977" s="2">
        <f>RSI!B977</f>
        <v>27.2</v>
      </c>
      <c r="C977" s="2">
        <f>RSI!I977</f>
        <v>47.929655679594575</v>
      </c>
      <c r="D977" s="2">
        <f>MACD!E977</f>
        <v>-0.1948068833262333</v>
      </c>
      <c r="E977" s="2">
        <f>MACD!F977</f>
        <v>-0.3731101896236419</v>
      </c>
      <c r="F977" s="2">
        <f>'Moving Avg'!D977</f>
        <v>27.160000000000004</v>
      </c>
      <c r="G977" s="2">
        <f>'Moving Avg'!F977</f>
        <v>27.106500000000004</v>
      </c>
      <c r="H977" s="2">
        <f>'Moving Avg'!G977</f>
        <v>27.765199999999997</v>
      </c>
      <c r="I977" s="2">
        <f>'Moving Avg'!H977</f>
        <v>32.251527999999986</v>
      </c>
      <c r="J977" s="6" t="str">
        <f>OBV!F977</f>
        <v>BULLISH</v>
      </c>
      <c r="K977" s="6" t="str">
        <f>OBV!G977</f>
        <v>STRONG</v>
      </c>
      <c r="L977" s="6" t="str">
        <f>OBV!H977</f>
        <v>CONFIRMED BULLISH</v>
      </c>
      <c r="M977" s="8">
        <f t="shared" si="150"/>
        <v>25</v>
      </c>
      <c r="N977" s="8">
        <f t="shared" si="151"/>
        <v>0</v>
      </c>
      <c r="O977" s="8">
        <f t="shared" si="152"/>
        <v>0</v>
      </c>
      <c r="P977" s="8">
        <f t="shared" si="153"/>
        <v>100</v>
      </c>
      <c r="Q977" s="9">
        <f t="shared" si="154"/>
        <v>23.75</v>
      </c>
      <c r="R977" s="9">
        <f t="shared" si="155"/>
        <v>30</v>
      </c>
      <c r="S977" s="9">
        <f t="shared" si="156"/>
        <v>48.75</v>
      </c>
      <c r="T977" s="9">
        <f t="shared" si="157"/>
        <v>31.25</v>
      </c>
      <c r="U977" s="8">
        <f t="shared" si="158"/>
        <v>34.166666666666664</v>
      </c>
      <c r="V977" s="8">
        <f t="shared" si="159"/>
        <v>33.4375</v>
      </c>
    </row>
    <row r="978" spans="1:22" ht="13.5" x14ac:dyDescent="0.25">
      <c r="A978" s="3">
        <f>RSI!A978</f>
        <v>43431</v>
      </c>
      <c r="B978" s="2">
        <f>RSI!B978</f>
        <v>27.2</v>
      </c>
      <c r="C978" s="2">
        <f>RSI!I978</f>
        <v>47.929655679594575</v>
      </c>
      <c r="D978" s="2">
        <f>MACD!E978</f>
        <v>-0.15144234426062297</v>
      </c>
      <c r="E978" s="2">
        <f>MACD!F978</f>
        <v>-0.32877662055103812</v>
      </c>
      <c r="F978" s="2">
        <f>'Moving Avg'!D978</f>
        <v>27.18</v>
      </c>
      <c r="G978" s="2">
        <f>'Moving Avg'!F978</f>
        <v>27.157000000000004</v>
      </c>
      <c r="H978" s="2">
        <f>'Moving Avg'!G978</f>
        <v>27.654599999999995</v>
      </c>
      <c r="I978" s="2">
        <f>'Moving Avg'!H978</f>
        <v>32.187507499999981</v>
      </c>
      <c r="J978" s="6" t="str">
        <f>OBV!F978</f>
        <v>BULLISH</v>
      </c>
      <c r="K978" s="6" t="str">
        <f>OBV!G978</f>
        <v>STRONG</v>
      </c>
      <c r="L978" s="6" t="str">
        <f>OBV!H978</f>
        <v>CONFIRMED BULLISH</v>
      </c>
      <c r="M978" s="8">
        <f t="shared" si="150"/>
        <v>25</v>
      </c>
      <c r="N978" s="8">
        <f t="shared" si="151"/>
        <v>0</v>
      </c>
      <c r="O978" s="8">
        <f t="shared" si="152"/>
        <v>0</v>
      </c>
      <c r="P978" s="8">
        <f t="shared" si="153"/>
        <v>100</v>
      </c>
      <c r="Q978" s="9">
        <f t="shared" si="154"/>
        <v>23.75</v>
      </c>
      <c r="R978" s="9">
        <f t="shared" si="155"/>
        <v>30</v>
      </c>
      <c r="S978" s="9">
        <f t="shared" si="156"/>
        <v>48.75</v>
      </c>
      <c r="T978" s="9">
        <f t="shared" si="157"/>
        <v>31.25</v>
      </c>
      <c r="U978" s="8">
        <f t="shared" si="158"/>
        <v>34.166666666666664</v>
      </c>
      <c r="V978" s="8">
        <f t="shared" si="159"/>
        <v>33.4375</v>
      </c>
    </row>
    <row r="979" spans="1:22" ht="13.5" x14ac:dyDescent="0.25">
      <c r="A979" s="3">
        <f>RSI!A979</f>
        <v>43432</v>
      </c>
      <c r="B979" s="2">
        <f>RSI!B979</f>
        <v>27.2</v>
      </c>
      <c r="C979" s="2">
        <f>RSI!I979</f>
        <v>47.929655679594575</v>
      </c>
      <c r="D979" s="2">
        <f>MACD!E979</f>
        <v>-0.1678781914968468</v>
      </c>
      <c r="E979" s="2">
        <f>MACD!F979</f>
        <v>-0.29659693474019988</v>
      </c>
      <c r="F979" s="2">
        <f>'Moving Avg'!D979</f>
        <v>27.2</v>
      </c>
      <c r="G979" s="2">
        <f>'Moving Avg'!F979</f>
        <v>27.207500000000003</v>
      </c>
      <c r="H979" s="2">
        <f>'Moving Avg'!G979</f>
        <v>27.563599999999997</v>
      </c>
      <c r="I979" s="2">
        <f>'Moving Avg'!H979</f>
        <v>32.129481499999976</v>
      </c>
      <c r="J979" s="6" t="str">
        <f>OBV!F979</f>
        <v>BULLISH</v>
      </c>
      <c r="K979" s="6" t="str">
        <f>OBV!G979</f>
        <v>STRONG</v>
      </c>
      <c r="L979" s="6" t="str">
        <f>OBV!H979</f>
        <v>CONFIRMED BULLISH</v>
      </c>
      <c r="M979" s="8">
        <f t="shared" si="150"/>
        <v>25</v>
      </c>
      <c r="N979" s="8">
        <f t="shared" si="151"/>
        <v>0</v>
      </c>
      <c r="O979" s="8">
        <f t="shared" si="152"/>
        <v>0</v>
      </c>
      <c r="P979" s="8">
        <f t="shared" si="153"/>
        <v>100</v>
      </c>
      <c r="Q979" s="9">
        <f t="shared" si="154"/>
        <v>23.75</v>
      </c>
      <c r="R979" s="9">
        <f t="shared" si="155"/>
        <v>30</v>
      </c>
      <c r="S979" s="9">
        <f t="shared" si="156"/>
        <v>48.75</v>
      </c>
      <c r="T979" s="9">
        <f t="shared" si="157"/>
        <v>31.25</v>
      </c>
      <c r="U979" s="8">
        <f t="shared" si="158"/>
        <v>34.166666666666664</v>
      </c>
      <c r="V979" s="8">
        <f t="shared" si="159"/>
        <v>33.4375</v>
      </c>
    </row>
    <row r="980" spans="1:22" ht="13.5" x14ac:dyDescent="0.25">
      <c r="A980" s="3">
        <f>RSI!A980</f>
        <v>43433</v>
      </c>
      <c r="B980" s="2">
        <f>RSI!B980</f>
        <v>27.22</v>
      </c>
      <c r="C980" s="2">
        <f>RSI!I980</f>
        <v>48.271750672182527</v>
      </c>
      <c r="D980" s="2">
        <f>MACD!E980</f>
        <v>-0.18260282176458276</v>
      </c>
      <c r="E980" s="2">
        <f>MACD!F980</f>
        <v>-0.27379811214507649</v>
      </c>
      <c r="F980" s="2">
        <f>'Moving Avg'!D980</f>
        <v>27.203999999999997</v>
      </c>
      <c r="G980" s="2">
        <f>'Moving Avg'!F980</f>
        <v>27.22</v>
      </c>
      <c r="H980" s="2">
        <f>'Moving Avg'!G980</f>
        <v>27.492000000000004</v>
      </c>
      <c r="I980" s="2">
        <f>'Moving Avg'!H980</f>
        <v>32.077357999999975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  <c r="M980" s="8">
        <f t="shared" si="150"/>
        <v>25</v>
      </c>
      <c r="N980" s="8">
        <f t="shared" si="151"/>
        <v>0</v>
      </c>
      <c r="O980" s="8">
        <f t="shared" si="152"/>
        <v>0</v>
      </c>
      <c r="P980" s="8">
        <f t="shared" si="153"/>
        <v>83.5</v>
      </c>
      <c r="Q980" s="9">
        <f t="shared" si="154"/>
        <v>21.274999999999999</v>
      </c>
      <c r="R980" s="9">
        <f t="shared" si="155"/>
        <v>25.875</v>
      </c>
      <c r="S980" s="9">
        <f t="shared" si="156"/>
        <v>41.325000000000003</v>
      </c>
      <c r="T980" s="9">
        <f t="shared" si="157"/>
        <v>27.125</v>
      </c>
      <c r="U980" s="8">
        <f t="shared" si="158"/>
        <v>29.491666666666664</v>
      </c>
      <c r="V980" s="8">
        <f t="shared" si="159"/>
        <v>28.9</v>
      </c>
    </row>
    <row r="981" spans="1:22" ht="13.5" x14ac:dyDescent="0.25">
      <c r="A981" s="3">
        <f>RSI!A981</f>
        <v>43434</v>
      </c>
      <c r="B981" s="2">
        <f>RSI!B981</f>
        <v>28.03</v>
      </c>
      <c r="C981" s="2">
        <f>RSI!I981</f>
        <v>59.79296018471436</v>
      </c>
      <c r="D981" s="2">
        <f>MACD!E981</f>
        <v>-0.12995000705394943</v>
      </c>
      <c r="E981" s="2">
        <f>MACD!F981</f>
        <v>-0.2450284911268511</v>
      </c>
      <c r="F981" s="2">
        <f>'Moving Avg'!D981</f>
        <v>27.369999999999997</v>
      </c>
      <c r="G981" s="2">
        <f>'Moving Avg'!F981</f>
        <v>27.296499999999998</v>
      </c>
      <c r="H981" s="2">
        <f>'Moving Avg'!G981</f>
        <v>27.452600000000004</v>
      </c>
      <c r="I981" s="2">
        <f>'Moving Avg'!H981</f>
        <v>32.025735999999981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  <c r="M981" s="8">
        <f t="shared" si="150"/>
        <v>25</v>
      </c>
      <c r="N981" s="8">
        <f t="shared" si="151"/>
        <v>0</v>
      </c>
      <c r="O981" s="8">
        <f t="shared" si="152"/>
        <v>0</v>
      </c>
      <c r="P981" s="8">
        <f t="shared" si="153"/>
        <v>83.5</v>
      </c>
      <c r="Q981" s="9">
        <f t="shared" si="154"/>
        <v>21.274999999999999</v>
      </c>
      <c r="R981" s="9">
        <f t="shared" si="155"/>
        <v>25.875</v>
      </c>
      <c r="S981" s="9">
        <f t="shared" si="156"/>
        <v>41.325000000000003</v>
      </c>
      <c r="T981" s="9">
        <f t="shared" si="157"/>
        <v>27.125</v>
      </c>
      <c r="U981" s="8">
        <f t="shared" si="158"/>
        <v>29.491666666666664</v>
      </c>
      <c r="V981" s="8">
        <f t="shared" si="159"/>
        <v>28.9</v>
      </c>
    </row>
    <row r="982" spans="1:22" ht="13.5" x14ac:dyDescent="0.25">
      <c r="A982" s="3">
        <f>RSI!A982</f>
        <v>43437</v>
      </c>
      <c r="B982" s="2">
        <f>RSI!B982</f>
        <v>27.53</v>
      </c>
      <c r="C982" s="2">
        <f>RSI!I982</f>
        <v>52.081703752798859</v>
      </c>
      <c r="D982" s="2">
        <f>MACD!E982</f>
        <v>-0.16191774473589149</v>
      </c>
      <c r="E982" s="2">
        <f>MACD!F982</f>
        <v>-0.22840634184865918</v>
      </c>
      <c r="F982" s="2">
        <f>'Moving Avg'!D982</f>
        <v>27.436</v>
      </c>
      <c r="G982" s="2">
        <f>'Moving Avg'!F982</f>
        <v>27.310499999999998</v>
      </c>
      <c r="H982" s="2">
        <f>'Moving Avg'!G982</f>
        <v>27.403200000000002</v>
      </c>
      <c r="I982" s="2">
        <f>'Moving Avg'!H982</f>
        <v>31.971613999999981</v>
      </c>
      <c r="J982" s="6" t="str">
        <f>OBV!F982</f>
        <v>BULLISH</v>
      </c>
      <c r="K982" s="6" t="str">
        <f>OBV!G982</f>
        <v>NEUTRAL</v>
      </c>
      <c r="L982" s="6" t="str">
        <f>OBV!H982</f>
        <v>CONFIRMED BULLISH</v>
      </c>
      <c r="M982" s="8">
        <f t="shared" si="150"/>
        <v>25</v>
      </c>
      <c r="N982" s="8">
        <f t="shared" si="151"/>
        <v>0</v>
      </c>
      <c r="O982" s="8">
        <f t="shared" si="152"/>
        <v>0</v>
      </c>
      <c r="P982" s="8">
        <f t="shared" si="153"/>
        <v>83.5</v>
      </c>
      <c r="Q982" s="9">
        <f t="shared" si="154"/>
        <v>21.274999999999999</v>
      </c>
      <c r="R982" s="9">
        <f t="shared" si="155"/>
        <v>25.875</v>
      </c>
      <c r="S982" s="9">
        <f t="shared" si="156"/>
        <v>41.325000000000003</v>
      </c>
      <c r="T982" s="9">
        <f t="shared" si="157"/>
        <v>27.125</v>
      </c>
      <c r="U982" s="8">
        <f t="shared" si="158"/>
        <v>29.491666666666664</v>
      </c>
      <c r="V982" s="8">
        <f t="shared" si="159"/>
        <v>28.9</v>
      </c>
    </row>
    <row r="983" spans="1:22" ht="13.5" x14ac:dyDescent="0.25">
      <c r="A983" s="3">
        <f>RSI!A983</f>
        <v>43438</v>
      </c>
      <c r="B983" s="2">
        <f>RSI!B983</f>
        <v>27.8</v>
      </c>
      <c r="C983" s="2">
        <f>RSI!I983</f>
        <v>55.424785352190078</v>
      </c>
      <c r="D983" s="2">
        <f>MACD!E983</f>
        <v>-0.21001876149825804</v>
      </c>
      <c r="E983" s="2">
        <f>MACD!F983</f>
        <v>-0.22472882577857897</v>
      </c>
      <c r="F983" s="2">
        <f>'Moving Avg'!D983</f>
        <v>27.556000000000001</v>
      </c>
      <c r="G983" s="2">
        <f>'Moving Avg'!F983</f>
        <v>27.342499999999994</v>
      </c>
      <c r="H983" s="2">
        <f>'Moving Avg'!G983</f>
        <v>27.359200000000001</v>
      </c>
      <c r="I983" s="2">
        <f>'Moving Avg'!H983</f>
        <v>31.91884199999998</v>
      </c>
      <c r="J983" s="6" t="str">
        <f>OBV!F983</f>
        <v>BULLISH</v>
      </c>
      <c r="K983" s="6" t="str">
        <f>OBV!G983</f>
        <v>NEUTRAL</v>
      </c>
      <c r="L983" s="6" t="str">
        <f>OBV!H983</f>
        <v>CONFIRMED BULLISH</v>
      </c>
      <c r="M983" s="8">
        <f t="shared" si="150"/>
        <v>25</v>
      </c>
      <c r="N983" s="8">
        <f t="shared" si="151"/>
        <v>0</v>
      </c>
      <c r="O983" s="8">
        <f t="shared" si="152"/>
        <v>0</v>
      </c>
      <c r="P983" s="8">
        <f t="shared" si="153"/>
        <v>83.5</v>
      </c>
      <c r="Q983" s="9">
        <f t="shared" si="154"/>
        <v>21.274999999999999</v>
      </c>
      <c r="R983" s="9">
        <f t="shared" si="155"/>
        <v>25.875</v>
      </c>
      <c r="S983" s="9">
        <f t="shared" si="156"/>
        <v>41.325000000000003</v>
      </c>
      <c r="T983" s="9">
        <f t="shared" si="157"/>
        <v>27.125</v>
      </c>
      <c r="U983" s="8">
        <f t="shared" si="158"/>
        <v>29.491666666666664</v>
      </c>
      <c r="V983" s="8">
        <f t="shared" si="159"/>
        <v>28.9</v>
      </c>
    </row>
    <row r="984" spans="1:22" ht="13.5" x14ac:dyDescent="0.25">
      <c r="A984" s="3">
        <f>RSI!A984</f>
        <v>43439</v>
      </c>
      <c r="B984" s="2">
        <f>RSI!B984</f>
        <v>28</v>
      </c>
      <c r="C984" s="2">
        <f>RSI!I984</f>
        <v>57.774788056380331</v>
      </c>
      <c r="D984" s="2">
        <f>MACD!E984</f>
        <v>-0.26810338988474314</v>
      </c>
      <c r="E984" s="2">
        <f>MACD!F984</f>
        <v>-0.23340373859981184</v>
      </c>
      <c r="F984" s="2">
        <f>'Moving Avg'!D984</f>
        <v>27.715999999999998</v>
      </c>
      <c r="G984" s="2">
        <f>'Moving Avg'!F984</f>
        <v>27.343999999999994</v>
      </c>
      <c r="H984" s="2">
        <f>'Moving Avg'!G984</f>
        <v>27.319200000000002</v>
      </c>
      <c r="I984" s="2">
        <f>'Moving Avg'!H984</f>
        <v>31.867261999999982</v>
      </c>
      <c r="J984" s="6" t="str">
        <f>OBV!F984</f>
        <v>BULLISH</v>
      </c>
      <c r="K984" s="6" t="str">
        <f>OBV!G984</f>
        <v>NEUTRAL</v>
      </c>
      <c r="L984" s="6" t="str">
        <f>OBV!H984</f>
        <v>CONFIRMED BULLISH</v>
      </c>
      <c r="M984" s="8">
        <f t="shared" si="150"/>
        <v>25</v>
      </c>
      <c r="N984" s="8">
        <f t="shared" si="151"/>
        <v>100</v>
      </c>
      <c r="O984" s="8">
        <f t="shared" si="152"/>
        <v>0</v>
      </c>
      <c r="P984" s="8">
        <f t="shared" si="153"/>
        <v>83.5</v>
      </c>
      <c r="Q984" s="9">
        <f t="shared" si="154"/>
        <v>56.274999999999999</v>
      </c>
      <c r="R984" s="9">
        <f t="shared" si="155"/>
        <v>45.875</v>
      </c>
      <c r="S984" s="9">
        <f t="shared" si="156"/>
        <v>56.325000000000003</v>
      </c>
      <c r="T984" s="9">
        <f t="shared" si="157"/>
        <v>52.125</v>
      </c>
      <c r="U984" s="8">
        <f t="shared" si="158"/>
        <v>52.82500000000001</v>
      </c>
      <c r="V984" s="8">
        <f t="shared" si="159"/>
        <v>52.650000000000006</v>
      </c>
    </row>
    <row r="985" spans="1:22" ht="13.5" x14ac:dyDescent="0.25">
      <c r="A985" s="3">
        <f>RSI!A985</f>
        <v>43440</v>
      </c>
      <c r="B985" s="2">
        <f>RSI!B985</f>
        <v>28.83</v>
      </c>
      <c r="C985" s="2">
        <f>RSI!I985</f>
        <v>65.826633999556265</v>
      </c>
      <c r="D985" s="2">
        <f>MACD!E985</f>
        <v>-0.36690925668458618</v>
      </c>
      <c r="E985" s="2">
        <f>MACD!F985</f>
        <v>-0.26010484221676672</v>
      </c>
      <c r="F985" s="2">
        <f>'Moving Avg'!D985</f>
        <v>28.038</v>
      </c>
      <c r="G985" s="2">
        <f>'Moving Avg'!F985</f>
        <v>27.428500000000003</v>
      </c>
      <c r="H985" s="2">
        <f>'Moving Avg'!G985</f>
        <v>27.313800000000001</v>
      </c>
      <c r="I985" s="2">
        <f>'Moving Avg'!H985</f>
        <v>31.819831999999984</v>
      </c>
      <c r="J985" s="6" t="str">
        <f>OBV!F985</f>
        <v>BULLISH</v>
      </c>
      <c r="K985" s="6" t="str">
        <f>OBV!G985</f>
        <v>STRONG</v>
      </c>
      <c r="L985" s="6" t="str">
        <f>OBV!H985</f>
        <v>CONFIRMED BULLISH</v>
      </c>
      <c r="M985" s="8">
        <f t="shared" si="150"/>
        <v>25</v>
      </c>
      <c r="N985" s="8">
        <f t="shared" si="151"/>
        <v>100</v>
      </c>
      <c r="O985" s="8">
        <f t="shared" si="152"/>
        <v>0</v>
      </c>
      <c r="P985" s="8">
        <f t="shared" si="153"/>
        <v>100</v>
      </c>
      <c r="Q985" s="9">
        <f t="shared" si="154"/>
        <v>58.75</v>
      </c>
      <c r="R985" s="9">
        <f t="shared" si="155"/>
        <v>50</v>
      </c>
      <c r="S985" s="9">
        <f t="shared" si="156"/>
        <v>63.75</v>
      </c>
      <c r="T985" s="9">
        <f t="shared" si="157"/>
        <v>56.25</v>
      </c>
      <c r="U985" s="8">
        <f t="shared" si="158"/>
        <v>57.5</v>
      </c>
      <c r="V985" s="8">
        <f t="shared" si="159"/>
        <v>57.1875</v>
      </c>
    </row>
    <row r="986" spans="1:22" ht="13.5" x14ac:dyDescent="0.25">
      <c r="A986" s="3">
        <f>RSI!A986</f>
        <v>43441</v>
      </c>
      <c r="B986" s="2">
        <f>RSI!B986</f>
        <v>28.84</v>
      </c>
      <c r="C986" s="2">
        <f>RSI!I986</f>
        <v>65.910976170365274</v>
      </c>
      <c r="D986" s="2">
        <f>MACD!E986</f>
        <v>-0.459456197833358</v>
      </c>
      <c r="E986" s="2">
        <f>MACD!F986</f>
        <v>-0.29997511334008498</v>
      </c>
      <c r="F986" s="2">
        <f>'Moving Avg'!D986</f>
        <v>28.2</v>
      </c>
      <c r="G986" s="2">
        <f>'Moving Avg'!F986</f>
        <v>27.502999999999997</v>
      </c>
      <c r="H986" s="2">
        <f>'Moving Avg'!G986</f>
        <v>27.309200000000004</v>
      </c>
      <c r="I986" s="2">
        <f>'Moving Avg'!H986</f>
        <v>31.774657499999989</v>
      </c>
      <c r="J986" s="6" t="str">
        <f>OBV!F986</f>
        <v>BULLISH</v>
      </c>
      <c r="K986" s="6" t="str">
        <f>OBV!G986</f>
        <v>STRONG</v>
      </c>
      <c r="L986" s="6" t="str">
        <f>OBV!H986</f>
        <v>CONFIRMED BULLISH</v>
      </c>
      <c r="M986" s="8">
        <f t="shared" si="150"/>
        <v>25</v>
      </c>
      <c r="N986" s="8">
        <f t="shared" si="151"/>
        <v>100</v>
      </c>
      <c r="O986" s="8">
        <f t="shared" si="152"/>
        <v>0</v>
      </c>
      <c r="P986" s="8">
        <f t="shared" si="153"/>
        <v>100</v>
      </c>
      <c r="Q986" s="9">
        <f t="shared" si="154"/>
        <v>58.75</v>
      </c>
      <c r="R986" s="9">
        <f t="shared" si="155"/>
        <v>50</v>
      </c>
      <c r="S986" s="9">
        <f t="shared" si="156"/>
        <v>63.75</v>
      </c>
      <c r="T986" s="9">
        <f t="shared" si="157"/>
        <v>56.25</v>
      </c>
      <c r="U986" s="8">
        <f t="shared" si="158"/>
        <v>57.5</v>
      </c>
      <c r="V986" s="8">
        <f t="shared" si="159"/>
        <v>57.1875</v>
      </c>
    </row>
    <row r="987" spans="1:22" ht="13.5" x14ac:dyDescent="0.25">
      <c r="A987" s="3">
        <f>RSI!A987</f>
        <v>43444</v>
      </c>
      <c r="B987" s="2">
        <f>RSI!B987</f>
        <v>29.7</v>
      </c>
      <c r="C987" s="2">
        <f>RSI!I987</f>
        <v>72.253336578817326</v>
      </c>
      <c r="D987" s="2">
        <f>MACD!E987</f>
        <v>-0.60912167938486306</v>
      </c>
      <c r="E987" s="2">
        <f>MACD!F987</f>
        <v>-0.3618044265490406</v>
      </c>
      <c r="F987" s="2">
        <f>'Moving Avg'!D987</f>
        <v>28.633999999999997</v>
      </c>
      <c r="G987" s="2">
        <f>'Moving Avg'!F987</f>
        <v>27.6205</v>
      </c>
      <c r="H987" s="2">
        <f>'Moving Avg'!G987</f>
        <v>27.321400000000004</v>
      </c>
      <c r="I987" s="2">
        <f>'Moving Avg'!H987</f>
        <v>31.733782999999988</v>
      </c>
      <c r="J987" s="6" t="str">
        <f>OBV!F987</f>
        <v>BULLISH</v>
      </c>
      <c r="K987" s="6" t="str">
        <f>OBV!G987</f>
        <v>STRONG</v>
      </c>
      <c r="L987" s="6" t="str">
        <f>OBV!H987</f>
        <v>CONFIRMED BULLISH</v>
      </c>
      <c r="M987" s="8">
        <f t="shared" si="150"/>
        <v>0</v>
      </c>
      <c r="N987" s="8">
        <f t="shared" si="151"/>
        <v>100</v>
      </c>
      <c r="O987" s="8">
        <f t="shared" si="152"/>
        <v>0</v>
      </c>
      <c r="P987" s="8">
        <f t="shared" si="153"/>
        <v>100</v>
      </c>
      <c r="Q987" s="9">
        <f t="shared" si="154"/>
        <v>50</v>
      </c>
      <c r="R987" s="9">
        <f t="shared" si="155"/>
        <v>45</v>
      </c>
      <c r="S987" s="9">
        <f t="shared" si="156"/>
        <v>60</v>
      </c>
      <c r="T987" s="9">
        <f t="shared" si="157"/>
        <v>50</v>
      </c>
      <c r="U987" s="8">
        <f t="shared" si="158"/>
        <v>51.666666666666664</v>
      </c>
      <c r="V987" s="8">
        <f t="shared" si="159"/>
        <v>51.25</v>
      </c>
    </row>
    <row r="988" spans="1:22" ht="13.5" x14ac:dyDescent="0.25">
      <c r="A988" s="3">
        <f>RSI!A988</f>
        <v>43445</v>
      </c>
      <c r="B988" s="2">
        <f>RSI!B988</f>
        <v>30.4</v>
      </c>
      <c r="C988" s="2">
        <f>RSI!I988</f>
        <v>76.143958321039833</v>
      </c>
      <c r="D988" s="2">
        <f>MACD!E988</f>
        <v>-0.79978128254476033</v>
      </c>
      <c r="E988" s="2">
        <f>MACD!F988</f>
        <v>-0.44939979774818456</v>
      </c>
      <c r="F988" s="2">
        <f>'Moving Avg'!D988</f>
        <v>29.154000000000003</v>
      </c>
      <c r="G988" s="2">
        <f>'Moving Avg'!F988</f>
        <v>27.772999999999989</v>
      </c>
      <c r="H988" s="2">
        <f>'Moving Avg'!G988</f>
        <v>27.348000000000006</v>
      </c>
      <c r="I988" s="2">
        <f>'Moving Avg'!H988</f>
        <v>31.69640849999999</v>
      </c>
      <c r="J988" s="6" t="str">
        <f>OBV!F988</f>
        <v>BULLISH</v>
      </c>
      <c r="K988" s="6" t="str">
        <f>OBV!G988</f>
        <v>STRONG</v>
      </c>
      <c r="L988" s="6" t="str">
        <f>OBV!H988</f>
        <v>CONFIRMED BULLISH</v>
      </c>
      <c r="M988" s="8">
        <f t="shared" si="150"/>
        <v>0</v>
      </c>
      <c r="N988" s="8">
        <f t="shared" si="151"/>
        <v>100</v>
      </c>
      <c r="O988" s="8">
        <f t="shared" si="152"/>
        <v>0</v>
      </c>
      <c r="P988" s="8">
        <f t="shared" si="153"/>
        <v>100</v>
      </c>
      <c r="Q988" s="9">
        <f t="shared" si="154"/>
        <v>50</v>
      </c>
      <c r="R988" s="9">
        <f t="shared" si="155"/>
        <v>45</v>
      </c>
      <c r="S988" s="9">
        <f t="shared" si="156"/>
        <v>60</v>
      </c>
      <c r="T988" s="9">
        <f t="shared" si="157"/>
        <v>50</v>
      </c>
      <c r="U988" s="8">
        <f t="shared" si="158"/>
        <v>51.666666666666664</v>
      </c>
      <c r="V988" s="8">
        <f t="shared" si="159"/>
        <v>51.25</v>
      </c>
    </row>
    <row r="989" spans="1:22" ht="13.5" x14ac:dyDescent="0.25">
      <c r="A989" s="3">
        <f>RSI!A989</f>
        <v>43446</v>
      </c>
      <c r="B989" s="2">
        <f>RSI!B989</f>
        <v>32.22</v>
      </c>
      <c r="C989" s="2">
        <f>RSI!I989</f>
        <v>82.869600589608879</v>
      </c>
      <c r="D989" s="2">
        <f>MACD!E989</f>
        <v>-1.1113261991794978</v>
      </c>
      <c r="E989" s="2">
        <f>MACD!F989</f>
        <v>-0.58178507803444723</v>
      </c>
      <c r="F989" s="2">
        <f>'Moving Avg'!D989</f>
        <v>29.998000000000001</v>
      </c>
      <c r="G989" s="2">
        <f>'Moving Avg'!F989</f>
        <v>28.033999999999992</v>
      </c>
      <c r="H989" s="2">
        <f>'Moving Avg'!G989</f>
        <v>27.411000000000005</v>
      </c>
      <c r="I989" s="2">
        <f>'Moving Avg'!H989</f>
        <v>31.668133999999991</v>
      </c>
      <c r="J989" s="6" t="str">
        <f>OBV!F989</f>
        <v>BULLISH</v>
      </c>
      <c r="K989" s="6" t="str">
        <f>OBV!G989</f>
        <v>STRONG</v>
      </c>
      <c r="L989" s="6" t="str">
        <f>OBV!H989</f>
        <v>CONFIRMED BULLISH</v>
      </c>
      <c r="M989" s="8">
        <f t="shared" si="150"/>
        <v>0</v>
      </c>
      <c r="N989" s="8">
        <f t="shared" si="151"/>
        <v>100</v>
      </c>
      <c r="O989" s="8">
        <f t="shared" si="152"/>
        <v>0</v>
      </c>
      <c r="P989" s="8">
        <f t="shared" si="153"/>
        <v>100</v>
      </c>
      <c r="Q989" s="9">
        <f t="shared" si="154"/>
        <v>50</v>
      </c>
      <c r="R989" s="9">
        <f t="shared" si="155"/>
        <v>45</v>
      </c>
      <c r="S989" s="9">
        <f t="shared" si="156"/>
        <v>60</v>
      </c>
      <c r="T989" s="9">
        <f t="shared" si="157"/>
        <v>50</v>
      </c>
      <c r="U989" s="8">
        <f t="shared" si="158"/>
        <v>51.666666666666664</v>
      </c>
      <c r="V989" s="8">
        <f t="shared" si="159"/>
        <v>51.25</v>
      </c>
    </row>
    <row r="990" spans="1:22" ht="13.5" x14ac:dyDescent="0.25">
      <c r="A990" s="3">
        <f>RSI!A990</f>
        <v>43447</v>
      </c>
      <c r="B990" s="2">
        <f>RSI!B990</f>
        <v>34</v>
      </c>
      <c r="C990" s="2">
        <f>RSI!I990</f>
        <v>86.791679137717054</v>
      </c>
      <c r="D990" s="2">
        <f>MACD!E990</f>
        <v>-1.5287323167801716</v>
      </c>
      <c r="E990" s="2">
        <f>MACD!F990</f>
        <v>-0.77117452578359214</v>
      </c>
      <c r="F990" s="2">
        <f>'Moving Avg'!D990</f>
        <v>31.032</v>
      </c>
      <c r="G990" s="2">
        <f>'Moving Avg'!F990</f>
        <v>28.383999999999993</v>
      </c>
      <c r="H990" s="2">
        <f>'Moving Avg'!G990</f>
        <v>27.527000000000001</v>
      </c>
      <c r="I990" s="2">
        <f>'Moving Avg'!H990</f>
        <v>31.654418499999991</v>
      </c>
      <c r="J990" s="6" t="str">
        <f>OBV!F990</f>
        <v>BULLISH</v>
      </c>
      <c r="K990" s="6" t="str">
        <f>OBV!G990</f>
        <v>STRONG</v>
      </c>
      <c r="L990" s="6" t="str">
        <f>OBV!H990</f>
        <v>CONFIRMED BULLISH</v>
      </c>
      <c r="M990" s="8">
        <f t="shared" si="150"/>
        <v>0</v>
      </c>
      <c r="N990" s="8">
        <f t="shared" si="151"/>
        <v>100</v>
      </c>
      <c r="O990" s="8">
        <f t="shared" si="152"/>
        <v>0</v>
      </c>
      <c r="P990" s="8">
        <f t="shared" si="153"/>
        <v>100</v>
      </c>
      <c r="Q990" s="9">
        <f t="shared" si="154"/>
        <v>50</v>
      </c>
      <c r="R990" s="9">
        <f t="shared" si="155"/>
        <v>45</v>
      </c>
      <c r="S990" s="9">
        <f t="shared" si="156"/>
        <v>60</v>
      </c>
      <c r="T990" s="9">
        <f t="shared" si="157"/>
        <v>50</v>
      </c>
      <c r="U990" s="8">
        <f t="shared" si="158"/>
        <v>51.666666666666664</v>
      </c>
      <c r="V990" s="8">
        <f t="shared" si="159"/>
        <v>51.25</v>
      </c>
    </row>
    <row r="991" spans="1:22" ht="13.5" x14ac:dyDescent="0.25">
      <c r="A991" s="3">
        <f>RSI!A991</f>
        <v>43448</v>
      </c>
      <c r="B991" s="2">
        <f>RSI!B991</f>
        <v>32.47</v>
      </c>
      <c r="C991" s="2">
        <f>RSI!I991</f>
        <v>71.614072827934081</v>
      </c>
      <c r="D991" s="2">
        <f>MACD!E991</f>
        <v>-1.677654690207703</v>
      </c>
      <c r="E991" s="2">
        <f>MACD!F991</f>
        <v>-0.95247055866841435</v>
      </c>
      <c r="F991" s="2">
        <f>'Moving Avg'!D991</f>
        <v>31.757999999999999</v>
      </c>
      <c r="G991" s="2">
        <f>'Moving Avg'!F991</f>
        <v>28.616999999999997</v>
      </c>
      <c r="H991" s="2">
        <f>'Moving Avg'!G991</f>
        <v>27.629200000000004</v>
      </c>
      <c r="I991" s="2">
        <f>'Moving Avg'!H991</f>
        <v>31.633052999999997</v>
      </c>
      <c r="J991" s="6" t="str">
        <f>OBV!F991</f>
        <v>BULLISH</v>
      </c>
      <c r="K991" s="6" t="str">
        <f>OBV!G991</f>
        <v>STRONG</v>
      </c>
      <c r="L991" s="6" t="str">
        <f>OBV!H991</f>
        <v>CONFIRMED BULLISH</v>
      </c>
      <c r="M991" s="8">
        <f t="shared" si="150"/>
        <v>0</v>
      </c>
      <c r="N991" s="8">
        <f t="shared" si="151"/>
        <v>100</v>
      </c>
      <c r="O991" s="8">
        <f t="shared" si="152"/>
        <v>50</v>
      </c>
      <c r="P991" s="8">
        <f t="shared" si="153"/>
        <v>100</v>
      </c>
      <c r="Q991" s="9">
        <f t="shared" si="154"/>
        <v>57.5</v>
      </c>
      <c r="R991" s="9">
        <f t="shared" si="155"/>
        <v>62.5</v>
      </c>
      <c r="S991" s="9">
        <f t="shared" si="156"/>
        <v>72.5</v>
      </c>
      <c r="T991" s="9">
        <f t="shared" si="157"/>
        <v>62.5</v>
      </c>
      <c r="U991" s="8">
        <f t="shared" si="158"/>
        <v>64.166666666666671</v>
      </c>
      <c r="V991" s="8">
        <f t="shared" si="159"/>
        <v>63.75</v>
      </c>
    </row>
    <row r="992" spans="1:22" ht="13.5" x14ac:dyDescent="0.25">
      <c r="A992" s="3">
        <f>RSI!A992</f>
        <v>43451</v>
      </c>
      <c r="B992" s="2">
        <f>RSI!B992</f>
        <v>34</v>
      </c>
      <c r="C992" s="2">
        <f>RSI!I992</f>
        <v>76.112673309409828</v>
      </c>
      <c r="D992" s="2">
        <f>MACD!E992</f>
        <v>-2.0160678922924333</v>
      </c>
      <c r="E992" s="2">
        <f>MACD!F992</f>
        <v>-1.1651900253932181</v>
      </c>
      <c r="F992" s="2">
        <f>'Moving Avg'!D992</f>
        <v>32.618000000000002</v>
      </c>
      <c r="G992" s="2">
        <f>'Moving Avg'!F992</f>
        <v>28.962</v>
      </c>
      <c r="H992" s="2">
        <f>'Moving Avg'!G992</f>
        <v>27.762000000000004</v>
      </c>
      <c r="I992" s="2">
        <f>'Moving Avg'!H992</f>
        <v>31.614589999999993</v>
      </c>
      <c r="J992" s="6" t="str">
        <f>OBV!F992</f>
        <v>BULLISH</v>
      </c>
      <c r="K992" s="6" t="str">
        <f>OBV!G992</f>
        <v>STRONG</v>
      </c>
      <c r="L992" s="6" t="str">
        <f>OBV!H992</f>
        <v>CONFIRMED BULLISH</v>
      </c>
      <c r="M992" s="8">
        <f t="shared" si="150"/>
        <v>0</v>
      </c>
      <c r="N992" s="8">
        <f t="shared" si="151"/>
        <v>100</v>
      </c>
      <c r="O992" s="8">
        <f t="shared" si="152"/>
        <v>50</v>
      </c>
      <c r="P992" s="8">
        <f t="shared" si="153"/>
        <v>100</v>
      </c>
      <c r="Q992" s="9">
        <f t="shared" si="154"/>
        <v>57.5</v>
      </c>
      <c r="R992" s="9">
        <f t="shared" si="155"/>
        <v>62.5</v>
      </c>
      <c r="S992" s="9">
        <f t="shared" si="156"/>
        <v>72.5</v>
      </c>
      <c r="T992" s="9">
        <f t="shared" si="157"/>
        <v>62.5</v>
      </c>
      <c r="U992" s="8">
        <f t="shared" si="158"/>
        <v>64.166666666666671</v>
      </c>
      <c r="V992" s="8">
        <f t="shared" si="159"/>
        <v>63.75</v>
      </c>
    </row>
    <row r="993" spans="1:22" ht="13.5" x14ac:dyDescent="0.25">
      <c r="A993" s="3">
        <f>RSI!A993</f>
        <v>43452</v>
      </c>
      <c r="B993" s="2">
        <f>RSI!B993</f>
        <v>34</v>
      </c>
      <c r="C993" s="2">
        <f>RSI!I993</f>
        <v>76.112673309409814</v>
      </c>
      <c r="D993" s="2">
        <f>MACD!E993</f>
        <v>-2.2904250404523516</v>
      </c>
      <c r="E993" s="2">
        <f>MACD!F993</f>
        <v>-1.3902370284050449</v>
      </c>
      <c r="F993" s="2">
        <f>'Moving Avg'!D993</f>
        <v>33.338000000000001</v>
      </c>
      <c r="G993" s="2">
        <f>'Moving Avg'!F993</f>
        <v>29.306999999999999</v>
      </c>
      <c r="H993" s="2">
        <f>'Moving Avg'!G993</f>
        <v>27.892800000000008</v>
      </c>
      <c r="I993" s="2">
        <f>'Moving Avg'!H993</f>
        <v>31.596126999999996</v>
      </c>
      <c r="J993" s="6" t="str">
        <f>OBV!F993</f>
        <v>BULLISH</v>
      </c>
      <c r="K993" s="6" t="str">
        <f>OBV!G993</f>
        <v>STRONG</v>
      </c>
      <c r="L993" s="6" t="str">
        <f>OBV!H993</f>
        <v>CONFIRMED BULLISH</v>
      </c>
      <c r="M993" s="8">
        <f t="shared" si="150"/>
        <v>0</v>
      </c>
      <c r="N993" s="8">
        <f t="shared" si="151"/>
        <v>100</v>
      </c>
      <c r="O993" s="8">
        <f t="shared" si="152"/>
        <v>50</v>
      </c>
      <c r="P993" s="8">
        <f t="shared" si="153"/>
        <v>100</v>
      </c>
      <c r="Q993" s="9">
        <f t="shared" si="154"/>
        <v>57.5</v>
      </c>
      <c r="R993" s="9">
        <f t="shared" si="155"/>
        <v>62.5</v>
      </c>
      <c r="S993" s="9">
        <f t="shared" si="156"/>
        <v>72.5</v>
      </c>
      <c r="T993" s="9">
        <f t="shared" si="157"/>
        <v>62.5</v>
      </c>
      <c r="U993" s="8">
        <f t="shared" si="158"/>
        <v>64.166666666666671</v>
      </c>
      <c r="V993" s="8">
        <f t="shared" si="159"/>
        <v>63.75</v>
      </c>
    </row>
    <row r="994" spans="1:22" ht="13.5" x14ac:dyDescent="0.25">
      <c r="A994" s="3">
        <f>RSI!A994</f>
        <v>43453</v>
      </c>
      <c r="B994" s="2">
        <f>RSI!B994</f>
        <v>33</v>
      </c>
      <c r="C994" s="2">
        <f>RSI!I994</f>
        <v>67.949843564498295</v>
      </c>
      <c r="D994" s="2">
        <f>MACD!E994</f>
        <v>-2.4450874780083858</v>
      </c>
      <c r="E994" s="2">
        <f>MACD!F994</f>
        <v>-1.6012071183257133</v>
      </c>
      <c r="F994" s="2">
        <f>'Moving Avg'!D994</f>
        <v>33.494</v>
      </c>
      <c r="G994" s="2">
        <f>'Moving Avg'!F994</f>
        <v>29.601999999999997</v>
      </c>
      <c r="H994" s="2">
        <f>'Moving Avg'!G994</f>
        <v>28.003600000000006</v>
      </c>
      <c r="I994" s="2">
        <f>'Moving Avg'!H994</f>
        <v>31.572664</v>
      </c>
      <c r="J994" s="6" t="str">
        <f>OBV!F994</f>
        <v>BULLISH</v>
      </c>
      <c r="K994" s="6" t="str">
        <f>OBV!G994</f>
        <v>STRONG</v>
      </c>
      <c r="L994" s="6" t="str">
        <f>OBV!H994</f>
        <v>CONFIRMED BULLISH</v>
      </c>
      <c r="M994" s="8">
        <f t="shared" si="150"/>
        <v>25</v>
      </c>
      <c r="N994" s="8">
        <f t="shared" si="151"/>
        <v>100</v>
      </c>
      <c r="O994" s="8">
        <f t="shared" si="152"/>
        <v>50</v>
      </c>
      <c r="P994" s="8">
        <f t="shared" si="153"/>
        <v>100</v>
      </c>
      <c r="Q994" s="9">
        <f t="shared" si="154"/>
        <v>66.25</v>
      </c>
      <c r="R994" s="9">
        <f t="shared" si="155"/>
        <v>67.5</v>
      </c>
      <c r="S994" s="9">
        <f t="shared" si="156"/>
        <v>76.25</v>
      </c>
      <c r="T994" s="9">
        <f t="shared" si="157"/>
        <v>68.75</v>
      </c>
      <c r="U994" s="8">
        <f t="shared" si="158"/>
        <v>70</v>
      </c>
      <c r="V994" s="8">
        <f t="shared" si="159"/>
        <v>69.6875</v>
      </c>
    </row>
    <row r="995" spans="1:22" ht="13.5" x14ac:dyDescent="0.25">
      <c r="A995" s="3">
        <f>RSI!A995</f>
        <v>43454</v>
      </c>
      <c r="B995" s="2">
        <f>RSI!B995</f>
        <v>33</v>
      </c>
      <c r="C995" s="2">
        <f>RSI!I995</f>
        <v>67.949843564498295</v>
      </c>
      <c r="D995" s="2">
        <f>MACD!E995</f>
        <v>-2.4676852569709915</v>
      </c>
      <c r="E995" s="2">
        <f>MACD!F995</f>
        <v>-1.7745027460547691</v>
      </c>
      <c r="F995" s="2">
        <f>'Moving Avg'!D995</f>
        <v>33.293999999999997</v>
      </c>
      <c r="G995" s="2">
        <f>'Moving Avg'!F995</f>
        <v>29.891999999999996</v>
      </c>
      <c r="H995" s="2">
        <f>'Moving Avg'!G995</f>
        <v>28.114400000000003</v>
      </c>
      <c r="I995" s="2">
        <f>'Moving Avg'!H995</f>
        <v>31.5559145</v>
      </c>
      <c r="J995" s="6" t="str">
        <f>OBV!F995</f>
        <v>BULLISH</v>
      </c>
      <c r="K995" s="6" t="str">
        <f>OBV!G995</f>
        <v>STRONG</v>
      </c>
      <c r="L995" s="6" t="str">
        <f>OBV!H995</f>
        <v>BULLISH DIVERGENCE</v>
      </c>
      <c r="M995" s="8">
        <f t="shared" si="150"/>
        <v>25</v>
      </c>
      <c r="N995" s="8">
        <f t="shared" si="151"/>
        <v>100</v>
      </c>
      <c r="O995" s="8">
        <f t="shared" si="152"/>
        <v>50</v>
      </c>
      <c r="P995" s="8">
        <f t="shared" si="153"/>
        <v>83</v>
      </c>
      <c r="Q995" s="9">
        <f t="shared" si="154"/>
        <v>63.7</v>
      </c>
      <c r="R995" s="9">
        <f t="shared" si="155"/>
        <v>63.25</v>
      </c>
      <c r="S995" s="9">
        <f t="shared" si="156"/>
        <v>68.599999999999994</v>
      </c>
      <c r="T995" s="9">
        <f t="shared" si="157"/>
        <v>64.5</v>
      </c>
      <c r="U995" s="8">
        <f t="shared" si="158"/>
        <v>65.183333333333337</v>
      </c>
      <c r="V995" s="8">
        <f t="shared" si="159"/>
        <v>65.012500000000003</v>
      </c>
    </row>
    <row r="996" spans="1:22" ht="13.5" x14ac:dyDescent="0.25">
      <c r="A996" s="3">
        <f>RSI!A996</f>
        <v>43455</v>
      </c>
      <c r="B996" s="2">
        <f>RSI!B996</f>
        <v>32.5</v>
      </c>
      <c r="C996" s="2">
        <f>RSI!I996</f>
        <v>63.971436335038497</v>
      </c>
      <c r="D996" s="2">
        <f>MACD!E996</f>
        <v>-2.4662141691841946</v>
      </c>
      <c r="E996" s="2">
        <f>MACD!F996</f>
        <v>-1.9128450306806541</v>
      </c>
      <c r="F996" s="2">
        <f>'Moving Avg'!D996</f>
        <v>33.299999999999997</v>
      </c>
      <c r="G996" s="2">
        <f>'Moving Avg'!F996</f>
        <v>30.157</v>
      </c>
      <c r="H996" s="2">
        <f>'Moving Avg'!G996</f>
        <v>28.231600000000007</v>
      </c>
      <c r="I996" s="2">
        <f>'Moving Avg'!H996</f>
        <v>31.531245999999999</v>
      </c>
      <c r="J996" s="6" t="str">
        <f>OBV!F996</f>
        <v>BULLISH</v>
      </c>
      <c r="K996" s="6" t="str">
        <f>OBV!G996</f>
        <v>STRONG</v>
      </c>
      <c r="L996" s="6" t="str">
        <f>OBV!H996</f>
        <v>CONFIRMED BULLISH</v>
      </c>
      <c r="M996" s="8">
        <f t="shared" si="150"/>
        <v>25</v>
      </c>
      <c r="N996" s="8">
        <f t="shared" si="151"/>
        <v>100</v>
      </c>
      <c r="O996" s="8">
        <f t="shared" si="152"/>
        <v>50</v>
      </c>
      <c r="P996" s="8">
        <f t="shared" si="153"/>
        <v>100</v>
      </c>
      <c r="Q996" s="9">
        <f t="shared" si="154"/>
        <v>66.25</v>
      </c>
      <c r="R996" s="9">
        <f t="shared" si="155"/>
        <v>67.5</v>
      </c>
      <c r="S996" s="9">
        <f t="shared" si="156"/>
        <v>76.25</v>
      </c>
      <c r="T996" s="9">
        <f t="shared" si="157"/>
        <v>68.75</v>
      </c>
      <c r="U996" s="8">
        <f t="shared" si="158"/>
        <v>70</v>
      </c>
      <c r="V996" s="8">
        <f t="shared" si="159"/>
        <v>69.6875</v>
      </c>
    </row>
    <row r="997" spans="1:22" ht="13.5" x14ac:dyDescent="0.25">
      <c r="A997" s="3">
        <f>RSI!A997</f>
        <v>43458</v>
      </c>
      <c r="B997" s="2">
        <f>RSI!B997</f>
        <v>32.5</v>
      </c>
      <c r="C997" s="2">
        <f>RSI!I997</f>
        <v>63.97143633503849</v>
      </c>
      <c r="D997" s="2">
        <f>MACD!E997</f>
        <v>-2.3463583121525566</v>
      </c>
      <c r="E997" s="2">
        <f>MACD!F997</f>
        <v>-1.9995476869750348</v>
      </c>
      <c r="F997" s="2">
        <f>'Moving Avg'!D997</f>
        <v>33</v>
      </c>
      <c r="G997" s="2">
        <f>'Moving Avg'!F997</f>
        <v>30.422000000000004</v>
      </c>
      <c r="H997" s="2">
        <f>'Moving Avg'!G997</f>
        <v>28.348800000000004</v>
      </c>
      <c r="I997" s="2">
        <f>'Moving Avg'!H997</f>
        <v>31.506577499999999</v>
      </c>
      <c r="J997" s="6" t="str">
        <f>OBV!F997</f>
        <v>BEARISH</v>
      </c>
      <c r="K997" s="6" t="str">
        <f>OBV!G997</f>
        <v>WEAK</v>
      </c>
      <c r="L997" s="6" t="str">
        <f>OBV!H997</f>
        <v>CONFIRMED BEARISH</v>
      </c>
      <c r="M997" s="8">
        <f t="shared" si="150"/>
        <v>25</v>
      </c>
      <c r="N997" s="8">
        <f t="shared" si="151"/>
        <v>100</v>
      </c>
      <c r="O997" s="8">
        <f t="shared" si="152"/>
        <v>50</v>
      </c>
      <c r="P997" s="8">
        <f t="shared" si="153"/>
        <v>0</v>
      </c>
      <c r="Q997" s="9">
        <f t="shared" si="154"/>
        <v>51.25</v>
      </c>
      <c r="R997" s="9">
        <f t="shared" si="155"/>
        <v>42.5</v>
      </c>
      <c r="S997" s="9">
        <f t="shared" si="156"/>
        <v>31.25</v>
      </c>
      <c r="T997" s="9">
        <f t="shared" si="157"/>
        <v>43.75</v>
      </c>
      <c r="U997" s="8">
        <f t="shared" si="158"/>
        <v>41.666666666666664</v>
      </c>
      <c r="V997" s="8">
        <f t="shared" si="159"/>
        <v>42.1875</v>
      </c>
    </row>
    <row r="998" spans="1:22" ht="13.5" x14ac:dyDescent="0.25">
      <c r="A998" s="3">
        <f>RSI!A998</f>
        <v>43459</v>
      </c>
      <c r="B998" s="2">
        <f>RSI!B998</f>
        <v>32.5</v>
      </c>
      <c r="C998" s="2">
        <f>RSI!I998</f>
        <v>63.97143633503849</v>
      </c>
      <c r="D998" s="2">
        <f>MACD!E998</f>
        <v>-2.1499315488126349</v>
      </c>
      <c r="E998" s="2">
        <f>MACD!F998</f>
        <v>-2.0296244593425552</v>
      </c>
      <c r="F998" s="2">
        <f>'Moving Avg'!D998</f>
        <v>32.700000000000003</v>
      </c>
      <c r="G998" s="2">
        <f>'Moving Avg'!F998</f>
        <v>30.687000000000001</v>
      </c>
      <c r="H998" s="2">
        <f>'Moving Avg'!G998</f>
        <v>28.466000000000008</v>
      </c>
      <c r="I998" s="2">
        <f>'Moving Avg'!H998</f>
        <v>31.482005000000001</v>
      </c>
      <c r="J998" s="6" t="str">
        <f>OBV!F998</f>
        <v>BEARISH</v>
      </c>
      <c r="K998" s="6" t="str">
        <f>OBV!G998</f>
        <v>WEAK</v>
      </c>
      <c r="L998" s="6" t="str">
        <f>OBV!H998</f>
        <v>CONFIRMED BEARISH</v>
      </c>
      <c r="M998" s="8">
        <f t="shared" si="150"/>
        <v>25</v>
      </c>
      <c r="N998" s="8">
        <f t="shared" si="151"/>
        <v>100</v>
      </c>
      <c r="O998" s="8">
        <f t="shared" si="152"/>
        <v>50</v>
      </c>
      <c r="P998" s="8">
        <f t="shared" si="153"/>
        <v>0</v>
      </c>
      <c r="Q998" s="9">
        <f t="shared" si="154"/>
        <v>51.25</v>
      </c>
      <c r="R998" s="9">
        <f t="shared" si="155"/>
        <v>42.5</v>
      </c>
      <c r="S998" s="9">
        <f t="shared" si="156"/>
        <v>31.25</v>
      </c>
      <c r="T998" s="9">
        <f t="shared" si="157"/>
        <v>43.75</v>
      </c>
      <c r="U998" s="8">
        <f t="shared" si="158"/>
        <v>41.666666666666664</v>
      </c>
      <c r="V998" s="8">
        <f t="shared" si="159"/>
        <v>42.1875</v>
      </c>
    </row>
    <row r="999" spans="1:22" ht="13.5" x14ac:dyDescent="0.25">
      <c r="A999" s="3">
        <f>RSI!A999</f>
        <v>43460</v>
      </c>
      <c r="B999" s="2">
        <f>RSI!B999</f>
        <v>33.299999999999997</v>
      </c>
      <c r="C999" s="2">
        <f>RSI!I999</f>
        <v>67.745312502386639</v>
      </c>
      <c r="D999" s="2">
        <f>MACD!E999</f>
        <v>-1.7747261752692438</v>
      </c>
      <c r="E999" s="2">
        <f>MACD!F999</f>
        <v>-1.9786448025278931</v>
      </c>
      <c r="F999" s="2">
        <f>'Moving Avg'!D999</f>
        <v>32.760000000000005</v>
      </c>
      <c r="G999" s="2">
        <f>'Moving Avg'!F999</f>
        <v>30.991999999999997</v>
      </c>
      <c r="H999" s="2">
        <f>'Moving Avg'!G999</f>
        <v>28.599200000000007</v>
      </c>
      <c r="I999" s="2">
        <f>'Moving Avg'!H999</f>
        <v>31.461480499999997</v>
      </c>
      <c r="J999" s="6" t="str">
        <f>OBV!F999</f>
        <v>BEARISH</v>
      </c>
      <c r="K999" s="6" t="str">
        <f>OBV!G999</f>
        <v>NEUTRAL</v>
      </c>
      <c r="L999" s="6" t="str">
        <f>OBV!H999</f>
        <v>BEARISH DIVERGENCE</v>
      </c>
      <c r="M999" s="8">
        <f t="shared" si="150"/>
        <v>25</v>
      </c>
      <c r="N999" s="8">
        <f t="shared" si="151"/>
        <v>0</v>
      </c>
      <c r="O999" s="8">
        <f t="shared" si="152"/>
        <v>50</v>
      </c>
      <c r="P999" s="8">
        <f t="shared" si="153"/>
        <v>16.5</v>
      </c>
      <c r="Q999" s="9">
        <f t="shared" si="154"/>
        <v>18.725000000000001</v>
      </c>
      <c r="R999" s="9">
        <f t="shared" si="155"/>
        <v>26.625</v>
      </c>
      <c r="S999" s="9">
        <f t="shared" si="156"/>
        <v>23.675000000000001</v>
      </c>
      <c r="T999" s="9">
        <f t="shared" si="157"/>
        <v>22.875</v>
      </c>
      <c r="U999" s="8">
        <f t="shared" si="158"/>
        <v>23.008333333333336</v>
      </c>
      <c r="V999" s="8">
        <f t="shared" si="159"/>
        <v>22.975000000000001</v>
      </c>
    </row>
    <row r="1000" spans="1:22" ht="13.5" x14ac:dyDescent="0.25">
      <c r="A1000" s="3">
        <f>RSI!A1000</f>
        <v>43461</v>
      </c>
      <c r="B1000" s="2">
        <f>RSI!B1000</f>
        <v>32.5</v>
      </c>
      <c r="C1000" s="2">
        <f>RSI!I1000</f>
        <v>60.878014980021526</v>
      </c>
      <c r="D1000" s="2">
        <f>MACD!E1000</f>
        <v>-1.1397393307521284</v>
      </c>
      <c r="E1000" s="2">
        <f>MACD!F1000</f>
        <v>-1.8108637081727403</v>
      </c>
      <c r="F1000" s="2">
        <f>'Moving Avg'!D1000</f>
        <v>32.660000000000004</v>
      </c>
      <c r="G1000" s="2">
        <f>'Moving Avg'!F1000</f>
        <v>31.256</v>
      </c>
      <c r="H1000" s="2">
        <f>'Moving Avg'!G1000</f>
        <v>28.716600000000007</v>
      </c>
      <c r="I1000" s="2">
        <f>'Moving Avg'!H1000</f>
        <v>31.436955999999999</v>
      </c>
      <c r="J1000" s="6" t="str">
        <f>OBV!F1000</f>
        <v>BEARISH</v>
      </c>
      <c r="K1000" s="6" t="str">
        <f>OBV!G1000</f>
        <v>WEAK</v>
      </c>
      <c r="L1000" s="6" t="str">
        <f>OBV!H1000</f>
        <v>CONFIRMED BEARISH</v>
      </c>
      <c r="M1000" s="8">
        <f t="shared" si="150"/>
        <v>25</v>
      </c>
      <c r="N1000" s="8">
        <f t="shared" si="151"/>
        <v>0</v>
      </c>
      <c r="O1000" s="8">
        <f t="shared" si="152"/>
        <v>50</v>
      </c>
      <c r="P1000" s="8">
        <f t="shared" si="153"/>
        <v>0</v>
      </c>
      <c r="Q1000" s="9">
        <f t="shared" si="154"/>
        <v>16.25</v>
      </c>
      <c r="R1000" s="9">
        <f t="shared" si="155"/>
        <v>22.5</v>
      </c>
      <c r="S1000" s="9">
        <f t="shared" si="156"/>
        <v>16.25</v>
      </c>
      <c r="T1000" s="9">
        <f t="shared" si="157"/>
        <v>18.75</v>
      </c>
      <c r="U1000" s="8">
        <f t="shared" si="158"/>
        <v>18.333333333333332</v>
      </c>
      <c r="V1000" s="8">
        <f t="shared" si="159"/>
        <v>18.4375</v>
      </c>
    </row>
    <row r="1001" spans="1:22" ht="13.5" x14ac:dyDescent="0.25">
      <c r="A1001" s="3">
        <f>RSI!A1001</f>
        <v>43462</v>
      </c>
      <c r="B1001" s="2">
        <f>RSI!B1001</f>
        <v>32.5</v>
      </c>
      <c r="C1001" s="2">
        <f>RSI!I1001</f>
        <v>60.878014980021526</v>
      </c>
      <c r="D1001" s="2">
        <f>MACD!E1001</f>
        <v>-0.84754463113613099</v>
      </c>
      <c r="E1001" s="2">
        <f>MACD!F1001</f>
        <v>-1.6181998927654186</v>
      </c>
      <c r="F1001" s="2">
        <f>'Moving Avg'!D1001</f>
        <v>32.660000000000004</v>
      </c>
      <c r="G1001" s="2">
        <f>'Moving Avg'!F1001</f>
        <v>31.479499999999994</v>
      </c>
      <c r="H1001" s="2">
        <f>'Moving Avg'!G1001</f>
        <v>28.833800000000007</v>
      </c>
      <c r="I1001" s="2">
        <f>'Moving Avg'!H1001</f>
        <v>31.412431500000004</v>
      </c>
      <c r="J1001" s="6" t="str">
        <f>OBV!F1001</f>
        <v>BULLISH</v>
      </c>
      <c r="K1001" s="6" t="str">
        <f>OBV!G1001</f>
        <v>STRONG</v>
      </c>
      <c r="L1001" s="6" t="str">
        <f>OBV!H1001</f>
        <v>NEUTRAL</v>
      </c>
      <c r="M1001" s="8">
        <f t="shared" si="150"/>
        <v>25</v>
      </c>
      <c r="N1001" s="8">
        <f t="shared" si="151"/>
        <v>0</v>
      </c>
      <c r="O1001" s="8">
        <f t="shared" si="152"/>
        <v>50</v>
      </c>
      <c r="P1001" s="8">
        <f t="shared" si="153"/>
        <v>66</v>
      </c>
      <c r="Q1001" s="9">
        <f t="shared" si="154"/>
        <v>26.15</v>
      </c>
      <c r="R1001" s="9">
        <f t="shared" si="155"/>
        <v>39</v>
      </c>
      <c r="S1001" s="9">
        <f t="shared" si="156"/>
        <v>45.95</v>
      </c>
      <c r="T1001" s="9">
        <f t="shared" si="157"/>
        <v>35.25</v>
      </c>
      <c r="U1001" s="8">
        <f t="shared" si="158"/>
        <v>37.033333333333339</v>
      </c>
      <c r="V1001" s="8">
        <f t="shared" si="159"/>
        <v>36.587500000000006</v>
      </c>
    </row>
    <row r="1002" spans="1:22" ht="13.5" x14ac:dyDescent="0.25">
      <c r="A1002" s="3">
        <f>RSI!A1002</f>
        <v>43465</v>
      </c>
      <c r="B1002" s="2">
        <f>RSI!B1002</f>
        <v>31.04</v>
      </c>
      <c r="C1002" s="2">
        <f>RSI!I1002</f>
        <v>50.123715939645734</v>
      </c>
      <c r="D1002" s="2">
        <f>MACD!E1002</f>
        <v>-0.26576764846107537</v>
      </c>
      <c r="E1002" s="2">
        <f>MACD!F1002</f>
        <v>-1.3477134439045499</v>
      </c>
      <c r="F1002" s="2">
        <f>'Moving Avg'!D1002</f>
        <v>32.368000000000002</v>
      </c>
      <c r="G1002" s="2">
        <f>'Moving Avg'!F1002</f>
        <v>31.654999999999994</v>
      </c>
      <c r="H1002" s="2">
        <f>'Moving Avg'!G1002</f>
        <v>28.914800000000003</v>
      </c>
      <c r="I1002" s="2">
        <f>'Moving Avg'!H1002</f>
        <v>31.380607000000001</v>
      </c>
      <c r="J1002" s="6" t="str">
        <f>OBV!F1002</f>
        <v>BEARISH</v>
      </c>
      <c r="K1002" s="6" t="str">
        <f>OBV!G1002</f>
        <v>WEAK</v>
      </c>
      <c r="L1002" s="6" t="str">
        <f>OBV!H1002</f>
        <v>CONFIRMED BEARISH</v>
      </c>
      <c r="M1002" s="8">
        <f t="shared" si="150"/>
        <v>25</v>
      </c>
      <c r="N1002" s="8">
        <f t="shared" si="151"/>
        <v>0</v>
      </c>
      <c r="O1002" s="8">
        <f t="shared" si="152"/>
        <v>50</v>
      </c>
      <c r="P1002" s="8">
        <f t="shared" si="153"/>
        <v>0</v>
      </c>
      <c r="Q1002" s="9">
        <f t="shared" si="154"/>
        <v>16.25</v>
      </c>
      <c r="R1002" s="9">
        <f t="shared" si="155"/>
        <v>22.5</v>
      </c>
      <c r="S1002" s="9">
        <f t="shared" si="156"/>
        <v>16.25</v>
      </c>
      <c r="T1002" s="9">
        <f t="shared" si="157"/>
        <v>18.75</v>
      </c>
      <c r="U1002" s="8">
        <f t="shared" si="158"/>
        <v>18.333333333333332</v>
      </c>
      <c r="V1002" s="8">
        <f t="shared" si="159"/>
        <v>18.4375</v>
      </c>
    </row>
    <row r="1003" spans="1:22" ht="13.5" x14ac:dyDescent="0.25">
      <c r="A1003" s="3">
        <f>RSI!A1003</f>
        <v>43467</v>
      </c>
      <c r="B1003" s="2">
        <f>RSI!B1003</f>
        <v>31.04</v>
      </c>
      <c r="C1003" s="2">
        <f>RSI!I1003</f>
        <v>50.123715939645734</v>
      </c>
      <c r="D1003" s="2">
        <f>MACD!E1003</f>
        <v>0.22680141373118801</v>
      </c>
      <c r="E1003" s="2">
        <f>MACD!F1003</f>
        <v>-1.0328104723774023</v>
      </c>
      <c r="F1003" s="2">
        <f>'Moving Avg'!D1003</f>
        <v>32.076000000000001</v>
      </c>
      <c r="G1003" s="2">
        <f>'Moving Avg'!F1003</f>
        <v>31.816999999999997</v>
      </c>
      <c r="H1003" s="2">
        <f>'Moving Avg'!G1003</f>
        <v>28.99580000000001</v>
      </c>
      <c r="I1003" s="2">
        <f>'Moving Avg'!H1003</f>
        <v>31.3497415</v>
      </c>
      <c r="J1003" s="6" t="str">
        <f>OBV!F1003</f>
        <v>BEARISH</v>
      </c>
      <c r="K1003" s="6" t="str">
        <f>OBV!G1003</f>
        <v>WEAK</v>
      </c>
      <c r="L1003" s="6" t="str">
        <f>OBV!H1003</f>
        <v>CONFIRMED BEARISH</v>
      </c>
      <c r="M1003" s="8">
        <f t="shared" si="150"/>
        <v>25</v>
      </c>
      <c r="N1003" s="8">
        <f t="shared" si="151"/>
        <v>0</v>
      </c>
      <c r="O1003" s="8">
        <f t="shared" si="152"/>
        <v>50</v>
      </c>
      <c r="P1003" s="8">
        <f t="shared" si="153"/>
        <v>0</v>
      </c>
      <c r="Q1003" s="9">
        <f t="shared" si="154"/>
        <v>16.25</v>
      </c>
      <c r="R1003" s="9">
        <f t="shared" si="155"/>
        <v>22.5</v>
      </c>
      <c r="S1003" s="9">
        <f t="shared" si="156"/>
        <v>16.25</v>
      </c>
      <c r="T1003" s="9">
        <f t="shared" si="157"/>
        <v>18.75</v>
      </c>
      <c r="U1003" s="8">
        <f t="shared" si="158"/>
        <v>18.333333333333332</v>
      </c>
      <c r="V1003" s="8">
        <f t="shared" si="159"/>
        <v>18.4375</v>
      </c>
    </row>
    <row r="1004" spans="1:22" ht="13.5" x14ac:dyDescent="0.25">
      <c r="A1004" s="3">
        <f>RSI!A1004</f>
        <v>43468</v>
      </c>
      <c r="B1004" s="2">
        <f>RSI!B1004</f>
        <v>31.04</v>
      </c>
      <c r="C1004" s="2">
        <f>RSI!I1004</f>
        <v>50.123715939645734</v>
      </c>
      <c r="D1004" s="2">
        <f>MACD!E1004</f>
        <v>0.4900187540387293</v>
      </c>
      <c r="E1004" s="2">
        <f>MACD!F1004</f>
        <v>-0.72824462709417603</v>
      </c>
      <c r="F1004" s="2">
        <f>'Moving Avg'!D1004</f>
        <v>31.623999999999995</v>
      </c>
      <c r="G1004" s="2">
        <f>'Moving Avg'!F1004</f>
        <v>31.968999999999994</v>
      </c>
      <c r="H1004" s="2">
        <f>'Moving Avg'!G1004</f>
        <v>29.076800000000002</v>
      </c>
      <c r="I1004" s="2">
        <f>'Moving Avg'!H1004</f>
        <v>31.319115999999998</v>
      </c>
      <c r="J1004" s="6" t="str">
        <f>OBV!F1004</f>
        <v>BEARISH</v>
      </c>
      <c r="K1004" s="6" t="str">
        <f>OBV!G1004</f>
        <v>WEAK</v>
      </c>
      <c r="L1004" s="6" t="str">
        <f>OBV!H1004</f>
        <v>CONFIRMED BEARISH</v>
      </c>
      <c r="M1004" s="8">
        <f t="shared" si="150"/>
        <v>25</v>
      </c>
      <c r="N1004" s="8">
        <f t="shared" si="151"/>
        <v>0</v>
      </c>
      <c r="O1004" s="8">
        <f t="shared" si="152"/>
        <v>50</v>
      </c>
      <c r="P1004" s="8">
        <f t="shared" si="153"/>
        <v>0</v>
      </c>
      <c r="Q1004" s="9">
        <f t="shared" si="154"/>
        <v>16.25</v>
      </c>
      <c r="R1004" s="9">
        <f t="shared" si="155"/>
        <v>22.5</v>
      </c>
      <c r="S1004" s="9">
        <f t="shared" si="156"/>
        <v>16.25</v>
      </c>
      <c r="T1004" s="9">
        <f t="shared" si="157"/>
        <v>18.75</v>
      </c>
      <c r="U1004" s="8">
        <f t="shared" si="158"/>
        <v>18.333333333333332</v>
      </c>
      <c r="V1004" s="8">
        <f t="shared" si="159"/>
        <v>18.4375</v>
      </c>
    </row>
    <row r="1005" spans="1:22" ht="13.5" x14ac:dyDescent="0.25">
      <c r="A1005" s="3">
        <f>RSI!A1005</f>
        <v>43469</v>
      </c>
      <c r="B1005" s="2">
        <f>RSI!B1005</f>
        <v>31.04</v>
      </c>
      <c r="C1005" s="2">
        <f>RSI!I1005</f>
        <v>50.123715939645734</v>
      </c>
      <c r="D1005" s="2">
        <f>MACD!E1005</f>
        <v>0.71299508899149089</v>
      </c>
      <c r="E1005" s="2">
        <f>MACD!F1005</f>
        <v>-0.4399966838770426</v>
      </c>
      <c r="F1005" s="2">
        <f>'Moving Avg'!D1005</f>
        <v>31.332000000000001</v>
      </c>
      <c r="G1005" s="2">
        <f>'Moving Avg'!F1005</f>
        <v>32.079499999999996</v>
      </c>
      <c r="H1005" s="2">
        <f>'Moving Avg'!G1005</f>
        <v>29.173800000000007</v>
      </c>
      <c r="I1005" s="2">
        <f>'Moving Avg'!H1005</f>
        <v>31.294052999999998</v>
      </c>
      <c r="J1005" s="6" t="str">
        <f>OBV!F1005</f>
        <v>BEARISH</v>
      </c>
      <c r="K1005" s="6" t="str">
        <f>OBV!G1005</f>
        <v>WEAK</v>
      </c>
      <c r="L1005" s="6" t="str">
        <f>OBV!H1005</f>
        <v>CONFIRMED BEARISH</v>
      </c>
      <c r="M1005" s="8">
        <f t="shared" si="150"/>
        <v>25</v>
      </c>
      <c r="N1005" s="8">
        <f t="shared" si="151"/>
        <v>0</v>
      </c>
      <c r="O1005" s="8">
        <f t="shared" si="152"/>
        <v>50</v>
      </c>
      <c r="P1005" s="8">
        <f t="shared" si="153"/>
        <v>0</v>
      </c>
      <c r="Q1005" s="9">
        <f t="shared" si="154"/>
        <v>16.25</v>
      </c>
      <c r="R1005" s="9">
        <f t="shared" si="155"/>
        <v>22.5</v>
      </c>
      <c r="S1005" s="9">
        <f t="shared" si="156"/>
        <v>16.25</v>
      </c>
      <c r="T1005" s="9">
        <f t="shared" si="157"/>
        <v>18.75</v>
      </c>
      <c r="U1005" s="8">
        <f t="shared" si="158"/>
        <v>18.333333333333332</v>
      </c>
      <c r="V1005" s="8">
        <f t="shared" si="159"/>
        <v>18.4375</v>
      </c>
    </row>
    <row r="1006" spans="1:22" ht="13.5" x14ac:dyDescent="0.25">
      <c r="A1006" s="3">
        <f>RSI!A1006</f>
        <v>43472</v>
      </c>
      <c r="B1006" s="2">
        <f>RSI!B1006</f>
        <v>31</v>
      </c>
      <c r="C1006" s="2">
        <f>RSI!I1006</f>
        <v>49.799531065449706</v>
      </c>
      <c r="D1006" s="2">
        <f>MACD!E1006</f>
        <v>0.82794241593178697</v>
      </c>
      <c r="E1006" s="2">
        <f>MACD!F1006</f>
        <v>-0.1864088639152767</v>
      </c>
      <c r="F1006" s="2">
        <f>'Moving Avg'!D1006</f>
        <v>31.032</v>
      </c>
      <c r="G1006" s="2">
        <f>'Moving Avg'!F1006</f>
        <v>32.187499999999993</v>
      </c>
      <c r="H1006" s="2">
        <f>'Moving Avg'!G1006</f>
        <v>29.270000000000003</v>
      </c>
      <c r="I1006" s="2">
        <f>'Moving Avg'!H1006</f>
        <v>31.263419000000003</v>
      </c>
      <c r="J1006" s="6" t="str">
        <f>OBV!F1006</f>
        <v>BEARISH</v>
      </c>
      <c r="K1006" s="6" t="str">
        <f>OBV!G1006</f>
        <v>WEAK</v>
      </c>
      <c r="L1006" s="6" t="str">
        <f>OBV!H1006</f>
        <v>CONFIRMED BEARISH</v>
      </c>
      <c r="M1006" s="8">
        <f t="shared" si="150"/>
        <v>25</v>
      </c>
      <c r="N1006" s="8">
        <f t="shared" si="151"/>
        <v>0</v>
      </c>
      <c r="O1006" s="8">
        <f t="shared" si="152"/>
        <v>0</v>
      </c>
      <c r="P1006" s="8">
        <f t="shared" si="153"/>
        <v>0</v>
      </c>
      <c r="Q1006" s="9">
        <f t="shared" si="154"/>
        <v>8.75</v>
      </c>
      <c r="R1006" s="9">
        <f t="shared" si="155"/>
        <v>5</v>
      </c>
      <c r="S1006" s="9">
        <f t="shared" si="156"/>
        <v>3.75</v>
      </c>
      <c r="T1006" s="9">
        <f t="shared" si="157"/>
        <v>6.25</v>
      </c>
      <c r="U1006" s="8">
        <f t="shared" si="158"/>
        <v>5.833333333333333</v>
      </c>
      <c r="V1006" s="8">
        <f t="shared" si="159"/>
        <v>5.9375</v>
      </c>
    </row>
    <row r="1007" spans="1:22" ht="13.5" x14ac:dyDescent="0.25">
      <c r="A1007" s="3">
        <f>RSI!A1007</f>
        <v>43473</v>
      </c>
      <c r="B1007" s="2">
        <f>RSI!B1007</f>
        <v>31</v>
      </c>
      <c r="C1007" s="2">
        <f>RSI!I1007</f>
        <v>49.799531065449706</v>
      </c>
      <c r="D1007" s="2">
        <f>MACD!E1007</f>
        <v>0.92565963885159874</v>
      </c>
      <c r="E1007" s="2">
        <f>MACD!F1007</f>
        <v>3.6004836638098392E-2</v>
      </c>
      <c r="F1007" s="2">
        <f>'Moving Avg'!D1007</f>
        <v>31.024000000000001</v>
      </c>
      <c r="G1007" s="2">
        <f>'Moving Avg'!F1007</f>
        <v>32.252499999999998</v>
      </c>
      <c r="H1007" s="2">
        <f>'Moving Avg'!G1007</f>
        <v>29.3506</v>
      </c>
      <c r="I1007" s="2">
        <f>'Moving Avg'!H1007</f>
        <v>31.232832999999999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  <c r="M1007" s="8">
        <f t="shared" si="150"/>
        <v>25</v>
      </c>
      <c r="N1007" s="8">
        <f t="shared" si="151"/>
        <v>0</v>
      </c>
      <c r="O1007" s="8">
        <f t="shared" si="152"/>
        <v>0</v>
      </c>
      <c r="P1007" s="8">
        <f t="shared" si="153"/>
        <v>16.5</v>
      </c>
      <c r="Q1007" s="9">
        <f t="shared" si="154"/>
        <v>11.225</v>
      </c>
      <c r="R1007" s="9">
        <f t="shared" si="155"/>
        <v>9.125</v>
      </c>
      <c r="S1007" s="9">
        <f t="shared" si="156"/>
        <v>11.175000000000001</v>
      </c>
      <c r="T1007" s="9">
        <f t="shared" si="157"/>
        <v>10.375</v>
      </c>
      <c r="U1007" s="8">
        <f t="shared" si="158"/>
        <v>10.508333333333335</v>
      </c>
      <c r="V1007" s="8">
        <f t="shared" si="159"/>
        <v>10.475000000000001</v>
      </c>
    </row>
    <row r="1008" spans="1:22" ht="13.5" x14ac:dyDescent="0.25">
      <c r="A1008" s="3">
        <f>RSI!A1008</f>
        <v>43474</v>
      </c>
      <c r="B1008" s="2">
        <f>RSI!B1008</f>
        <v>30.08</v>
      </c>
      <c r="C1008" s="2">
        <f>RSI!I1008</f>
        <v>42.472118938967419</v>
      </c>
      <c r="D1008" s="2">
        <f>MACD!E1008</f>
        <v>1.0769120540867654</v>
      </c>
      <c r="E1008" s="2">
        <f>MACD!F1008</f>
        <v>0.24418628012783181</v>
      </c>
      <c r="F1008" s="2">
        <f>'Moving Avg'!D1008</f>
        <v>30.832000000000001</v>
      </c>
      <c r="G1008" s="2">
        <f>'Moving Avg'!F1008</f>
        <v>32.236499999999999</v>
      </c>
      <c r="H1008" s="2">
        <f>'Moving Avg'!G1008</f>
        <v>29.428399999999996</v>
      </c>
      <c r="I1008" s="2">
        <f>'Moving Avg'!H1008</f>
        <v>31.197646999999996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  <c r="M1008" s="8">
        <f t="shared" si="150"/>
        <v>25</v>
      </c>
      <c r="N1008" s="8">
        <f t="shared" si="151"/>
        <v>0</v>
      </c>
      <c r="O1008" s="8">
        <f t="shared" si="152"/>
        <v>0</v>
      </c>
      <c r="P1008" s="8">
        <f t="shared" si="153"/>
        <v>16.5</v>
      </c>
      <c r="Q1008" s="9">
        <f t="shared" si="154"/>
        <v>11.225</v>
      </c>
      <c r="R1008" s="9">
        <f t="shared" si="155"/>
        <v>9.125</v>
      </c>
      <c r="S1008" s="9">
        <f t="shared" si="156"/>
        <v>11.175000000000001</v>
      </c>
      <c r="T1008" s="9">
        <f t="shared" si="157"/>
        <v>10.375</v>
      </c>
      <c r="U1008" s="8">
        <f t="shared" si="158"/>
        <v>10.508333333333335</v>
      </c>
      <c r="V1008" s="8">
        <f t="shared" si="159"/>
        <v>10.475000000000001</v>
      </c>
    </row>
    <row r="1009" spans="1:22" ht="13.5" x14ac:dyDescent="0.25">
      <c r="A1009" s="3">
        <f>RSI!A1009</f>
        <v>43475</v>
      </c>
      <c r="B1009" s="2">
        <f>RSI!B1009</f>
        <v>30.6</v>
      </c>
      <c r="C1009" s="2">
        <f>RSI!I1009</f>
        <v>47.200928761391104</v>
      </c>
      <c r="D1009" s="2">
        <f>MACD!E1009</f>
        <v>1.2952789087116194</v>
      </c>
      <c r="E1009" s="2">
        <f>MACD!F1009</f>
        <v>0.45440480584458937</v>
      </c>
      <c r="F1009" s="2">
        <f>'Moving Avg'!D1009</f>
        <v>30.744</v>
      </c>
      <c r="G1009" s="2">
        <f>'Moving Avg'!F1009</f>
        <v>32.155500000000004</v>
      </c>
      <c r="H1009" s="2">
        <f>'Moving Avg'!G1009</f>
        <v>29.516599999999993</v>
      </c>
      <c r="I1009" s="2">
        <f>'Moving Avg'!H1009</f>
        <v>31.165061000000001</v>
      </c>
      <c r="J1009" s="6" t="str">
        <f>OBV!F1009</f>
        <v>BULLISH</v>
      </c>
      <c r="K1009" s="6" t="str">
        <f>OBV!G1009</f>
        <v>NEUTRAL</v>
      </c>
      <c r="L1009" s="6" t="str">
        <f>OBV!H1009</f>
        <v>BULLISH DIVERGENCE</v>
      </c>
      <c r="M1009" s="8">
        <f t="shared" si="150"/>
        <v>25</v>
      </c>
      <c r="N1009" s="8">
        <f t="shared" si="151"/>
        <v>0</v>
      </c>
      <c r="O1009" s="8">
        <f t="shared" si="152"/>
        <v>0</v>
      </c>
      <c r="P1009" s="8">
        <f t="shared" si="153"/>
        <v>66.5</v>
      </c>
      <c r="Q1009" s="9">
        <f t="shared" si="154"/>
        <v>18.725000000000001</v>
      </c>
      <c r="R1009" s="9">
        <f t="shared" si="155"/>
        <v>21.625</v>
      </c>
      <c r="S1009" s="9">
        <f t="shared" si="156"/>
        <v>33.674999999999997</v>
      </c>
      <c r="T1009" s="9">
        <f t="shared" si="157"/>
        <v>22.875</v>
      </c>
      <c r="U1009" s="8">
        <f t="shared" si="158"/>
        <v>24.675000000000001</v>
      </c>
      <c r="V1009" s="8">
        <f t="shared" si="159"/>
        <v>24.225000000000001</v>
      </c>
    </row>
    <row r="1010" spans="1:22" ht="13.5" x14ac:dyDescent="0.25">
      <c r="A1010" s="3">
        <f>RSI!A1010</f>
        <v>43476</v>
      </c>
      <c r="B1010" s="2">
        <f>RSI!B1010</f>
        <v>30.6</v>
      </c>
      <c r="C1010" s="2">
        <f>RSI!I1010</f>
        <v>47.200928761391104</v>
      </c>
      <c r="D1010" s="2">
        <f>MACD!E1010</f>
        <v>1.3592953457115797</v>
      </c>
      <c r="E1010" s="2">
        <f>MACD!F1010</f>
        <v>0.63538291381798739</v>
      </c>
      <c r="F1010" s="2">
        <f>'Moving Avg'!D1010</f>
        <v>30.655999999999999</v>
      </c>
      <c r="G1010" s="2">
        <f>'Moving Avg'!F1010</f>
        <v>31.985500000000009</v>
      </c>
      <c r="H1010" s="2">
        <f>'Moving Avg'!G1010</f>
        <v>29.589199999999991</v>
      </c>
      <c r="I1010" s="2">
        <f>'Moving Avg'!H1010</f>
        <v>31.132474999999999</v>
      </c>
      <c r="J1010" s="6" t="str">
        <f>OBV!F1010</f>
        <v>BULLISH</v>
      </c>
      <c r="K1010" s="6" t="str">
        <f>OBV!G1010</f>
        <v>NEUTRAL</v>
      </c>
      <c r="L1010" s="6" t="str">
        <f>OBV!H1010</f>
        <v>BULLISH DIVERGENCE</v>
      </c>
      <c r="M1010" s="8">
        <f t="shared" si="150"/>
        <v>25</v>
      </c>
      <c r="N1010" s="8">
        <f t="shared" si="151"/>
        <v>0</v>
      </c>
      <c r="O1010" s="8">
        <f t="shared" si="152"/>
        <v>0</v>
      </c>
      <c r="P1010" s="8">
        <f t="shared" si="153"/>
        <v>66.5</v>
      </c>
      <c r="Q1010" s="9">
        <f t="shared" si="154"/>
        <v>18.725000000000001</v>
      </c>
      <c r="R1010" s="9">
        <f t="shared" si="155"/>
        <v>21.625</v>
      </c>
      <c r="S1010" s="9">
        <f t="shared" si="156"/>
        <v>33.674999999999997</v>
      </c>
      <c r="T1010" s="9">
        <f t="shared" si="157"/>
        <v>22.875</v>
      </c>
      <c r="U1010" s="8">
        <f t="shared" si="158"/>
        <v>24.675000000000001</v>
      </c>
      <c r="V1010" s="8">
        <f t="shared" si="159"/>
        <v>24.225000000000001</v>
      </c>
    </row>
    <row r="1011" spans="1:22" ht="13.5" x14ac:dyDescent="0.25">
      <c r="A1011" s="3">
        <f>RSI!A1011</f>
        <v>43480</v>
      </c>
      <c r="B1011" s="2">
        <f>RSI!B1011</f>
        <v>30.6</v>
      </c>
      <c r="C1011" s="2">
        <f>RSI!I1011</f>
        <v>47.200928761391097</v>
      </c>
      <c r="D1011" s="2">
        <f>MACD!E1011</f>
        <v>1.4156125502476016</v>
      </c>
      <c r="E1011" s="2">
        <f>MACD!F1011</f>
        <v>0.79142884110391032</v>
      </c>
      <c r="F1011" s="2">
        <f>'Moving Avg'!D1011</f>
        <v>30.576000000000001</v>
      </c>
      <c r="G1011" s="2">
        <f>'Moving Avg'!F1011</f>
        <v>31.892000000000007</v>
      </c>
      <c r="H1011" s="2">
        <f>'Moving Avg'!G1011</f>
        <v>29.671199999999988</v>
      </c>
      <c r="I1011" s="2">
        <f>'Moving Avg'!H1011</f>
        <v>31.099889000000005</v>
      </c>
      <c r="J1011" s="6" t="str">
        <f>OBV!F1011</f>
        <v>BULLISH</v>
      </c>
      <c r="K1011" s="6" t="str">
        <f>OBV!G1011</f>
        <v>NEUTRAL</v>
      </c>
      <c r="L1011" s="6" t="str">
        <f>OBV!H1011</f>
        <v>BULLISH DIVERGENCE</v>
      </c>
      <c r="M1011" s="8">
        <f t="shared" si="150"/>
        <v>25</v>
      </c>
      <c r="N1011" s="8">
        <f t="shared" si="151"/>
        <v>0</v>
      </c>
      <c r="O1011" s="8">
        <f t="shared" si="152"/>
        <v>0</v>
      </c>
      <c r="P1011" s="8">
        <f t="shared" si="153"/>
        <v>66.5</v>
      </c>
      <c r="Q1011" s="9">
        <f t="shared" si="154"/>
        <v>18.725000000000001</v>
      </c>
      <c r="R1011" s="9">
        <f t="shared" si="155"/>
        <v>21.625</v>
      </c>
      <c r="S1011" s="9">
        <f t="shared" si="156"/>
        <v>33.674999999999997</v>
      </c>
      <c r="T1011" s="9">
        <f t="shared" si="157"/>
        <v>22.875</v>
      </c>
      <c r="U1011" s="8">
        <f t="shared" si="158"/>
        <v>24.675000000000001</v>
      </c>
      <c r="V1011" s="8">
        <f t="shared" si="159"/>
        <v>24.225000000000001</v>
      </c>
    </row>
    <row r="1012" spans="1:22" ht="13.5" x14ac:dyDescent="0.25">
      <c r="A1012" s="3">
        <f>RSI!A1012</f>
        <v>43481</v>
      </c>
      <c r="B1012" s="2">
        <f>RSI!B1012</f>
        <v>30.6</v>
      </c>
      <c r="C1012" s="2">
        <f>RSI!I1012</f>
        <v>47.200928761391097</v>
      </c>
      <c r="D1012" s="2">
        <f>MACD!E1012</f>
        <v>1.2406404164767046</v>
      </c>
      <c r="E1012" s="2">
        <f>MACD!F1012</f>
        <v>0.88127115617846929</v>
      </c>
      <c r="F1012" s="2">
        <f>'Moving Avg'!D1012</f>
        <v>30.495999999999999</v>
      </c>
      <c r="G1012" s="2">
        <f>'Moving Avg'!F1012</f>
        <v>31.722000000000008</v>
      </c>
      <c r="H1012" s="2">
        <f>'Moving Avg'!G1012</f>
        <v>29.738199999999988</v>
      </c>
      <c r="I1012" s="2">
        <f>'Moving Avg'!H1012</f>
        <v>31.072866000000008</v>
      </c>
      <c r="J1012" s="6" t="str">
        <f>OBV!F1012</f>
        <v>BULLISH</v>
      </c>
      <c r="K1012" s="6" t="str">
        <f>OBV!G1012</f>
        <v>NEUTRAL</v>
      </c>
      <c r="L1012" s="6" t="str">
        <f>OBV!H1012</f>
        <v>BULLISH DIVERGENCE</v>
      </c>
      <c r="M1012" s="8">
        <f t="shared" si="150"/>
        <v>25</v>
      </c>
      <c r="N1012" s="8">
        <f t="shared" si="151"/>
        <v>0</v>
      </c>
      <c r="O1012" s="8">
        <f t="shared" si="152"/>
        <v>0</v>
      </c>
      <c r="P1012" s="8">
        <f t="shared" si="153"/>
        <v>66.5</v>
      </c>
      <c r="Q1012" s="9">
        <f t="shared" si="154"/>
        <v>18.725000000000001</v>
      </c>
      <c r="R1012" s="9">
        <f t="shared" si="155"/>
        <v>21.625</v>
      </c>
      <c r="S1012" s="9">
        <f t="shared" si="156"/>
        <v>33.674999999999997</v>
      </c>
      <c r="T1012" s="9">
        <f t="shared" si="157"/>
        <v>22.875</v>
      </c>
      <c r="U1012" s="8">
        <f t="shared" si="158"/>
        <v>24.675000000000001</v>
      </c>
      <c r="V1012" s="8">
        <f t="shared" si="159"/>
        <v>24.225000000000001</v>
      </c>
    </row>
    <row r="1013" spans="1:22" ht="13.5" x14ac:dyDescent="0.25">
      <c r="A1013" s="3">
        <f>RSI!A1013</f>
        <v>43482</v>
      </c>
      <c r="B1013" s="2">
        <f>RSI!B1013</f>
        <v>30.6</v>
      </c>
      <c r="C1013" s="2">
        <f>RSI!I1013</f>
        <v>47.200928761391097</v>
      </c>
      <c r="D1013" s="2">
        <f>MACD!E1013</f>
        <v>1.0944298795738483</v>
      </c>
      <c r="E1013" s="2">
        <f>MACD!F1013</f>
        <v>0.92390290085754512</v>
      </c>
      <c r="F1013" s="2">
        <f>'Moving Avg'!D1013</f>
        <v>30.6</v>
      </c>
      <c r="G1013" s="2">
        <f>'Moving Avg'!F1013</f>
        <v>31.55200000000001</v>
      </c>
      <c r="H1013" s="2">
        <f>'Moving Avg'!G1013</f>
        <v>29.806999999999988</v>
      </c>
      <c r="I1013" s="2">
        <f>'Moving Avg'!H1013</f>
        <v>31.041335000000007</v>
      </c>
      <c r="J1013" s="6" t="str">
        <f>OBV!F1013</f>
        <v>BULLISH</v>
      </c>
      <c r="K1013" s="6" t="str">
        <f>OBV!G1013</f>
        <v>NEUTRAL</v>
      </c>
      <c r="L1013" s="6" t="str">
        <f>OBV!H1013</f>
        <v>CONFIRMED BULLISH</v>
      </c>
      <c r="M1013" s="8">
        <f t="shared" si="150"/>
        <v>25</v>
      </c>
      <c r="N1013" s="8">
        <f t="shared" si="151"/>
        <v>0</v>
      </c>
      <c r="O1013" s="8">
        <f t="shared" si="152"/>
        <v>0</v>
      </c>
      <c r="P1013" s="8">
        <f t="shared" si="153"/>
        <v>83.5</v>
      </c>
      <c r="Q1013" s="9">
        <f t="shared" si="154"/>
        <v>21.274999999999999</v>
      </c>
      <c r="R1013" s="9">
        <f t="shared" si="155"/>
        <v>25.875</v>
      </c>
      <c r="S1013" s="9">
        <f t="shared" si="156"/>
        <v>41.325000000000003</v>
      </c>
      <c r="T1013" s="9">
        <f t="shared" si="157"/>
        <v>27.125</v>
      </c>
      <c r="U1013" s="8">
        <f t="shared" si="158"/>
        <v>29.491666666666664</v>
      </c>
      <c r="V1013" s="8">
        <f t="shared" si="159"/>
        <v>28.9</v>
      </c>
    </row>
    <row r="1014" spans="1:22" ht="13.5" x14ac:dyDescent="0.25">
      <c r="A1014" s="3">
        <f>RSI!A1014</f>
        <v>43483</v>
      </c>
      <c r="B1014" s="2">
        <f>RSI!B1014</f>
        <v>30</v>
      </c>
      <c r="C1014" s="2">
        <f>RSI!I1014</f>
        <v>41.499454336544638</v>
      </c>
      <c r="D1014" s="2">
        <f>MACD!E1014</f>
        <v>1.0168640187003959</v>
      </c>
      <c r="E1014" s="2">
        <f>MACD!F1014</f>
        <v>0.94249512442611527</v>
      </c>
      <c r="F1014" s="2">
        <f>'Moving Avg'!D1014</f>
        <v>30.48</v>
      </c>
      <c r="G1014" s="2">
        <f>'Moving Avg'!F1014</f>
        <v>31.402000000000008</v>
      </c>
      <c r="H1014" s="2">
        <f>'Moving Avg'!G1014</f>
        <v>29.847599999999989</v>
      </c>
      <c r="I1014" s="2">
        <f>'Moving Avg'!H1014</f>
        <v>31.007044000000015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25</v>
      </c>
      <c r="N1014" s="8">
        <f t="shared" si="151"/>
        <v>0</v>
      </c>
      <c r="O1014" s="8">
        <f t="shared" si="152"/>
        <v>0</v>
      </c>
      <c r="P1014" s="8">
        <f t="shared" si="153"/>
        <v>16.5</v>
      </c>
      <c r="Q1014" s="9">
        <f t="shared" si="154"/>
        <v>11.225</v>
      </c>
      <c r="R1014" s="9">
        <f t="shared" si="155"/>
        <v>9.125</v>
      </c>
      <c r="S1014" s="9">
        <f t="shared" si="156"/>
        <v>11.175000000000001</v>
      </c>
      <c r="T1014" s="9">
        <f t="shared" si="157"/>
        <v>10.375</v>
      </c>
      <c r="U1014" s="8">
        <f t="shared" si="158"/>
        <v>10.508333333333335</v>
      </c>
      <c r="V1014" s="8">
        <f t="shared" si="159"/>
        <v>10.475000000000001</v>
      </c>
    </row>
    <row r="1015" spans="1:22" ht="13.5" x14ac:dyDescent="0.25">
      <c r="A1015" s="3">
        <f>RSI!A1015</f>
        <v>43486</v>
      </c>
      <c r="B1015" s="2">
        <f>RSI!B1015</f>
        <v>30.9</v>
      </c>
      <c r="C1015" s="2">
        <f>RSI!I1015</f>
        <v>51.050682495891515</v>
      </c>
      <c r="D1015" s="2">
        <f>MACD!E1015</f>
        <v>0.88969003632147547</v>
      </c>
      <c r="E1015" s="2">
        <f>MACD!F1015</f>
        <v>0.9319341068051874</v>
      </c>
      <c r="F1015" s="2">
        <f>'Moving Avg'!D1015</f>
        <v>30.540000000000003</v>
      </c>
      <c r="G1015" s="2">
        <f>'Moving Avg'!F1015</f>
        <v>31.297000000000004</v>
      </c>
      <c r="H1015" s="2">
        <f>'Moving Avg'!G1015</f>
        <v>29.922799999999988</v>
      </c>
      <c r="I1015" s="2">
        <f>'Moving Avg'!H1015</f>
        <v>30.977253000000008</v>
      </c>
      <c r="J1015" s="6" t="str">
        <f>OBV!F1015</f>
        <v>BEARISH</v>
      </c>
      <c r="K1015" s="6" t="str">
        <f>OBV!G1015</f>
        <v>NEUTRAL</v>
      </c>
      <c r="L1015" s="6" t="str">
        <f>OBV!H1015</f>
        <v>BEARISH DIVERGENCE</v>
      </c>
      <c r="M1015" s="8">
        <f t="shared" si="150"/>
        <v>25</v>
      </c>
      <c r="N1015" s="8">
        <f t="shared" si="151"/>
        <v>100</v>
      </c>
      <c r="O1015" s="8">
        <f t="shared" si="152"/>
        <v>0</v>
      </c>
      <c r="P1015" s="8">
        <f t="shared" si="153"/>
        <v>16.5</v>
      </c>
      <c r="Q1015" s="9">
        <f t="shared" si="154"/>
        <v>46.225000000000001</v>
      </c>
      <c r="R1015" s="9">
        <f t="shared" si="155"/>
        <v>29.125</v>
      </c>
      <c r="S1015" s="9">
        <f t="shared" si="156"/>
        <v>26.175000000000001</v>
      </c>
      <c r="T1015" s="9">
        <f t="shared" si="157"/>
        <v>35.375</v>
      </c>
      <c r="U1015" s="8">
        <f t="shared" si="158"/>
        <v>33.841666666666661</v>
      </c>
      <c r="V1015" s="8">
        <f t="shared" si="159"/>
        <v>34.224999999999994</v>
      </c>
    </row>
    <row r="1016" spans="1:22" ht="13.5" x14ac:dyDescent="0.25">
      <c r="A1016" s="3">
        <f>RSI!A1016</f>
        <v>43487</v>
      </c>
      <c r="B1016" s="2">
        <f>RSI!B1016</f>
        <v>31.82</v>
      </c>
      <c r="C1016" s="2">
        <f>RSI!I1016</f>
        <v>58.508160675974203</v>
      </c>
      <c r="D1016" s="2">
        <f>MACD!E1016</f>
        <v>0.70720683034002718</v>
      </c>
      <c r="E1016" s="2">
        <f>MACD!F1016</f>
        <v>0.88698865151215545</v>
      </c>
      <c r="F1016" s="2">
        <f>'Moving Avg'!D1016</f>
        <v>30.783999999999999</v>
      </c>
      <c r="G1016" s="2">
        <f>'Moving Avg'!F1016</f>
        <v>31.263000000000005</v>
      </c>
      <c r="H1016" s="2">
        <f>'Moving Avg'!G1016</f>
        <v>30.012199999999989</v>
      </c>
      <c r="I1016" s="2">
        <f>'Moving Avg'!H1016</f>
        <v>30.952062000000009</v>
      </c>
      <c r="J1016" s="6" t="str">
        <f>OBV!F1016</f>
        <v>BEARISH</v>
      </c>
      <c r="K1016" s="6" t="str">
        <f>OBV!G1016</f>
        <v>NEUTRAL</v>
      </c>
      <c r="L1016" s="6" t="str">
        <f>OBV!H1016</f>
        <v>BEARISH DIVERGENCE</v>
      </c>
      <c r="M1016" s="8">
        <f t="shared" si="150"/>
        <v>25</v>
      </c>
      <c r="N1016" s="8">
        <f t="shared" si="151"/>
        <v>100</v>
      </c>
      <c r="O1016" s="8">
        <f t="shared" si="152"/>
        <v>0</v>
      </c>
      <c r="P1016" s="8">
        <f t="shared" si="153"/>
        <v>16.5</v>
      </c>
      <c r="Q1016" s="9">
        <f t="shared" si="154"/>
        <v>46.225000000000001</v>
      </c>
      <c r="R1016" s="9">
        <f t="shared" si="155"/>
        <v>29.125</v>
      </c>
      <c r="S1016" s="9">
        <f t="shared" si="156"/>
        <v>26.175000000000001</v>
      </c>
      <c r="T1016" s="9">
        <f t="shared" si="157"/>
        <v>35.375</v>
      </c>
      <c r="U1016" s="8">
        <f t="shared" si="158"/>
        <v>33.841666666666661</v>
      </c>
      <c r="V1016" s="8">
        <f t="shared" si="159"/>
        <v>34.224999999999994</v>
      </c>
    </row>
    <row r="1017" spans="1:22" ht="13.5" x14ac:dyDescent="0.25">
      <c r="A1017" s="3">
        <f>RSI!A1017</f>
        <v>43488</v>
      </c>
      <c r="B1017" s="2">
        <f>RSI!B1017</f>
        <v>31.82</v>
      </c>
      <c r="C1017" s="2">
        <f>RSI!I1017</f>
        <v>58.508160675974203</v>
      </c>
      <c r="D1017" s="2">
        <f>MACD!E1017</f>
        <v>0.54683159111991486</v>
      </c>
      <c r="E1017" s="2">
        <f>MACD!F1017</f>
        <v>0.81895723943370746</v>
      </c>
      <c r="F1017" s="2">
        <f>'Moving Avg'!D1017</f>
        <v>31.027999999999999</v>
      </c>
      <c r="G1017" s="2">
        <f>'Moving Avg'!F1017</f>
        <v>31.229000000000006</v>
      </c>
      <c r="H1017" s="2">
        <f>'Moving Avg'!G1017</f>
        <v>30.101599999999983</v>
      </c>
      <c r="I1017" s="2">
        <f>'Moving Avg'!H1017</f>
        <v>30.926871000000009</v>
      </c>
      <c r="J1017" s="6" t="str">
        <f>OBV!F1017</f>
        <v>BEARISH</v>
      </c>
      <c r="K1017" s="6" t="str">
        <f>OBV!G1017</f>
        <v>NEUTRAL</v>
      </c>
      <c r="L1017" s="6" t="str">
        <f>OBV!H1017</f>
        <v>BEARISH DIVERGENCE</v>
      </c>
      <c r="M1017" s="8">
        <f t="shared" si="150"/>
        <v>25</v>
      </c>
      <c r="N1017" s="8">
        <f t="shared" si="151"/>
        <v>100</v>
      </c>
      <c r="O1017" s="8">
        <f t="shared" si="152"/>
        <v>50</v>
      </c>
      <c r="P1017" s="8">
        <f t="shared" si="153"/>
        <v>16.5</v>
      </c>
      <c r="Q1017" s="9">
        <f t="shared" si="154"/>
        <v>53.725000000000001</v>
      </c>
      <c r="R1017" s="9">
        <f t="shared" si="155"/>
        <v>46.625</v>
      </c>
      <c r="S1017" s="9">
        <f t="shared" si="156"/>
        <v>38.674999999999997</v>
      </c>
      <c r="T1017" s="9">
        <f t="shared" si="157"/>
        <v>47.875</v>
      </c>
      <c r="U1017" s="8">
        <f t="shared" si="158"/>
        <v>46.341666666666661</v>
      </c>
      <c r="V1017" s="8">
        <f t="shared" si="159"/>
        <v>46.724999999999994</v>
      </c>
    </row>
    <row r="1018" spans="1:22" ht="13.5" x14ac:dyDescent="0.25">
      <c r="A1018" s="3">
        <f>RSI!A1018</f>
        <v>43489</v>
      </c>
      <c r="B1018" s="2">
        <f>RSI!B1018</f>
        <v>31.82</v>
      </c>
      <c r="C1018" s="2">
        <f>RSI!I1018</f>
        <v>58.508160675974203</v>
      </c>
      <c r="D1018" s="2">
        <f>MACD!E1018</f>
        <v>0.26406658499453073</v>
      </c>
      <c r="E1018" s="2">
        <f>MACD!F1018</f>
        <v>0.70797910854587209</v>
      </c>
      <c r="F1018" s="2">
        <f>'Moving Avg'!D1018</f>
        <v>31.271999999999998</v>
      </c>
      <c r="G1018" s="2">
        <f>'Moving Avg'!F1018</f>
        <v>31.195000000000011</v>
      </c>
      <c r="H1018" s="2">
        <f>'Moving Avg'!G1018</f>
        <v>30.190999999999981</v>
      </c>
      <c r="I1018" s="2">
        <f>'Moving Avg'!H1018</f>
        <v>30.901680000000006</v>
      </c>
      <c r="J1018" s="6" t="str">
        <f>OBV!F1018</f>
        <v>BEARISH</v>
      </c>
      <c r="K1018" s="6" t="str">
        <f>OBV!G1018</f>
        <v>NEUTRAL</v>
      </c>
      <c r="L1018" s="6" t="str">
        <f>OBV!H1018</f>
        <v>BEARISH DIVERGENCE</v>
      </c>
      <c r="M1018" s="8">
        <f t="shared" si="150"/>
        <v>25</v>
      </c>
      <c r="N1018" s="8">
        <f t="shared" si="151"/>
        <v>100</v>
      </c>
      <c r="O1018" s="8">
        <f t="shared" si="152"/>
        <v>50</v>
      </c>
      <c r="P1018" s="8">
        <f t="shared" si="153"/>
        <v>16.5</v>
      </c>
      <c r="Q1018" s="9">
        <f t="shared" si="154"/>
        <v>53.725000000000001</v>
      </c>
      <c r="R1018" s="9">
        <f t="shared" si="155"/>
        <v>46.625</v>
      </c>
      <c r="S1018" s="9">
        <f t="shared" si="156"/>
        <v>38.674999999999997</v>
      </c>
      <c r="T1018" s="9">
        <f t="shared" si="157"/>
        <v>47.875</v>
      </c>
      <c r="U1018" s="8">
        <f t="shared" si="158"/>
        <v>46.341666666666661</v>
      </c>
      <c r="V1018" s="8">
        <f t="shared" si="159"/>
        <v>46.724999999999994</v>
      </c>
    </row>
    <row r="1019" spans="1:22" ht="13.5" x14ac:dyDescent="0.25">
      <c r="A1019" s="3">
        <f>RSI!A1019</f>
        <v>43490</v>
      </c>
      <c r="B1019" s="2">
        <f>RSI!B1019</f>
        <v>31.82</v>
      </c>
      <c r="C1019" s="2">
        <f>RSI!I1019</f>
        <v>58.508160675974203</v>
      </c>
      <c r="D1019" s="2">
        <f>MACD!E1019</f>
        <v>9.9688684639946956E-2</v>
      </c>
      <c r="E1019" s="2">
        <f>MACD!F1019</f>
        <v>0.58632102376468709</v>
      </c>
      <c r="F1019" s="2">
        <f>'Moving Avg'!D1019</f>
        <v>31.635999999999996</v>
      </c>
      <c r="G1019" s="2">
        <f>'Moving Avg'!F1019</f>
        <v>31.121000000000009</v>
      </c>
      <c r="H1019" s="2">
        <f>'Moving Avg'!G1019</f>
        <v>30.28739999999998</v>
      </c>
      <c r="I1019" s="2">
        <f>'Moving Avg'!H1019</f>
        <v>30.878551000000005</v>
      </c>
      <c r="J1019" s="6" t="str">
        <f>OBV!F1019</f>
        <v>NEUTRAL</v>
      </c>
      <c r="K1019" s="6" t="str">
        <f>OBV!G1019</f>
        <v>NEUTRAL</v>
      </c>
      <c r="L1019" s="6" t="str">
        <f>OBV!H1019</f>
        <v>NEUTRAL</v>
      </c>
      <c r="M1019" s="8">
        <f t="shared" si="150"/>
        <v>25</v>
      </c>
      <c r="N1019" s="8">
        <f t="shared" si="151"/>
        <v>100</v>
      </c>
      <c r="O1019" s="8">
        <f t="shared" si="152"/>
        <v>50</v>
      </c>
      <c r="P1019" s="8">
        <f t="shared" si="153"/>
        <v>33</v>
      </c>
      <c r="Q1019" s="9">
        <f t="shared" si="154"/>
        <v>56.2</v>
      </c>
      <c r="R1019" s="9">
        <f t="shared" si="155"/>
        <v>50.75</v>
      </c>
      <c r="S1019" s="9">
        <f t="shared" si="156"/>
        <v>46.1</v>
      </c>
      <c r="T1019" s="9">
        <f t="shared" si="157"/>
        <v>52</v>
      </c>
      <c r="U1019" s="8">
        <f t="shared" si="158"/>
        <v>51.016666666666673</v>
      </c>
      <c r="V1019" s="8">
        <f t="shared" si="159"/>
        <v>51.262500000000003</v>
      </c>
    </row>
    <row r="1020" spans="1:22" ht="13.5" x14ac:dyDescent="0.25">
      <c r="A1020" s="3">
        <f>RSI!A1020</f>
        <v>43493</v>
      </c>
      <c r="B1020" s="2">
        <f>RSI!B1020</f>
        <v>32</v>
      </c>
      <c r="C1020" s="2">
        <f>RSI!I1020</f>
        <v>60.107568689496858</v>
      </c>
      <c r="D1020" s="2">
        <f>MACD!E1020</f>
        <v>-5.7469940249141871E-2</v>
      </c>
      <c r="E1020" s="2">
        <f>MACD!F1020</f>
        <v>0.4575628309619213</v>
      </c>
      <c r="F1020" s="2">
        <f>'Moving Avg'!D1020</f>
        <v>31.856000000000002</v>
      </c>
      <c r="G1020" s="2">
        <f>'Moving Avg'!F1020</f>
        <v>31.096000000000011</v>
      </c>
      <c r="H1020" s="2">
        <f>'Moving Avg'!G1020</f>
        <v>30.387399999999978</v>
      </c>
      <c r="I1020" s="2">
        <f>'Moving Avg'!H1020</f>
        <v>30.856321999999995</v>
      </c>
      <c r="J1020" s="6" t="str">
        <f>OBV!F1020</f>
        <v>BULLISH</v>
      </c>
      <c r="K1020" s="6" t="str">
        <f>OBV!G1020</f>
        <v>NEUTRAL</v>
      </c>
      <c r="L1020" s="6" t="str">
        <f>OBV!H1020</f>
        <v>CONFIRMED BULLISH</v>
      </c>
      <c r="M1020" s="8">
        <f t="shared" si="150"/>
        <v>25</v>
      </c>
      <c r="N1020" s="8">
        <f t="shared" si="151"/>
        <v>100</v>
      </c>
      <c r="O1020" s="8">
        <f t="shared" si="152"/>
        <v>50</v>
      </c>
      <c r="P1020" s="8">
        <f t="shared" si="153"/>
        <v>83.5</v>
      </c>
      <c r="Q1020" s="9">
        <f t="shared" si="154"/>
        <v>63.774999999999999</v>
      </c>
      <c r="R1020" s="9">
        <f t="shared" si="155"/>
        <v>63.375</v>
      </c>
      <c r="S1020" s="9">
        <f t="shared" si="156"/>
        <v>68.825000000000003</v>
      </c>
      <c r="T1020" s="9">
        <f t="shared" si="157"/>
        <v>64.625</v>
      </c>
      <c r="U1020" s="8">
        <f t="shared" si="158"/>
        <v>65.325000000000003</v>
      </c>
      <c r="V1020" s="8">
        <f t="shared" si="159"/>
        <v>65.150000000000006</v>
      </c>
    </row>
    <row r="1021" spans="1:22" ht="13.5" x14ac:dyDescent="0.25">
      <c r="A1021" s="3">
        <f>RSI!A1021</f>
        <v>43494</v>
      </c>
      <c r="B1021" s="2">
        <f>RSI!B1021</f>
        <v>32</v>
      </c>
      <c r="C1021" s="2">
        <f>RSI!I1021</f>
        <v>60.107568689496858</v>
      </c>
      <c r="D1021" s="2">
        <f>MACD!E1021</f>
        <v>-0.19589940487450619</v>
      </c>
      <c r="E1021" s="2">
        <f>MACD!F1021</f>
        <v>0.32687038379463584</v>
      </c>
      <c r="F1021" s="2">
        <f>'Moving Avg'!D1021</f>
        <v>31.892000000000003</v>
      </c>
      <c r="G1021" s="2">
        <f>'Moving Avg'!F1021</f>
        <v>31.071000000000005</v>
      </c>
      <c r="H1021" s="2">
        <f>'Moving Avg'!G1021</f>
        <v>30.471199999999982</v>
      </c>
      <c r="I1021" s="2">
        <f>'Moving Avg'!H1021</f>
        <v>30.834092999999999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  <c r="M1021" s="8">
        <f t="shared" si="150"/>
        <v>25</v>
      </c>
      <c r="N1021" s="8">
        <f t="shared" si="151"/>
        <v>100</v>
      </c>
      <c r="O1021" s="8">
        <f t="shared" si="152"/>
        <v>50</v>
      </c>
      <c r="P1021" s="8">
        <f t="shared" si="153"/>
        <v>83.5</v>
      </c>
      <c r="Q1021" s="9">
        <f t="shared" si="154"/>
        <v>63.774999999999999</v>
      </c>
      <c r="R1021" s="9">
        <f t="shared" si="155"/>
        <v>63.375</v>
      </c>
      <c r="S1021" s="9">
        <f t="shared" si="156"/>
        <v>68.825000000000003</v>
      </c>
      <c r="T1021" s="9">
        <f t="shared" si="157"/>
        <v>64.625</v>
      </c>
      <c r="U1021" s="8">
        <f t="shared" si="158"/>
        <v>65.325000000000003</v>
      </c>
      <c r="V1021" s="8">
        <f t="shared" si="159"/>
        <v>65.150000000000006</v>
      </c>
    </row>
    <row r="1022" spans="1:22" ht="13.5" x14ac:dyDescent="0.25">
      <c r="A1022" s="3">
        <f>RSI!A1022</f>
        <v>43495</v>
      </c>
      <c r="B1022" s="2">
        <f>RSI!B1022</f>
        <v>32</v>
      </c>
      <c r="C1022" s="2">
        <f>RSI!I1022</f>
        <v>60.107568689496858</v>
      </c>
      <c r="D1022" s="2">
        <f>MACD!E1022</f>
        <v>-0.31807748223199184</v>
      </c>
      <c r="E1022" s="2">
        <f>MACD!F1022</f>
        <v>0.19788081058931034</v>
      </c>
      <c r="F1022" s="2">
        <f>'Moving Avg'!D1022</f>
        <v>31.927999999999997</v>
      </c>
      <c r="G1022" s="2">
        <f>'Moving Avg'!F1022</f>
        <v>31.119</v>
      </c>
      <c r="H1022" s="2">
        <f>'Moving Avg'!G1022</f>
        <v>30.569199999999981</v>
      </c>
      <c r="I1022" s="2">
        <f>'Moving Avg'!H1022</f>
        <v>30.816179999999996</v>
      </c>
      <c r="J1022" s="6" t="str">
        <f>OBV!F1022</f>
        <v>BULLISH</v>
      </c>
      <c r="K1022" s="6" t="str">
        <f>OBV!G1022</f>
        <v>NEUTRAL</v>
      </c>
      <c r="L1022" s="6" t="str">
        <f>OBV!H1022</f>
        <v>CONFIRMED BULLISH</v>
      </c>
      <c r="M1022" s="8">
        <f t="shared" si="150"/>
        <v>25</v>
      </c>
      <c r="N1022" s="8">
        <f t="shared" si="151"/>
        <v>100</v>
      </c>
      <c r="O1022" s="8">
        <f t="shared" si="152"/>
        <v>50</v>
      </c>
      <c r="P1022" s="8">
        <f t="shared" si="153"/>
        <v>83.5</v>
      </c>
      <c r="Q1022" s="9">
        <f t="shared" si="154"/>
        <v>63.774999999999999</v>
      </c>
      <c r="R1022" s="9">
        <f t="shared" si="155"/>
        <v>63.375</v>
      </c>
      <c r="S1022" s="9">
        <f t="shared" si="156"/>
        <v>68.825000000000003</v>
      </c>
      <c r="T1022" s="9">
        <f t="shared" si="157"/>
        <v>64.625</v>
      </c>
      <c r="U1022" s="8">
        <f t="shared" si="158"/>
        <v>65.325000000000003</v>
      </c>
      <c r="V1022" s="8">
        <f t="shared" si="159"/>
        <v>65.150000000000006</v>
      </c>
    </row>
    <row r="1023" spans="1:22" ht="13.5" x14ac:dyDescent="0.25">
      <c r="A1023" s="3">
        <f>RSI!A1023</f>
        <v>43496</v>
      </c>
      <c r="B1023" s="2">
        <f>RSI!B1023</f>
        <v>32</v>
      </c>
      <c r="C1023" s="2">
        <f>RSI!I1023</f>
        <v>60.107568689496858</v>
      </c>
      <c r="D1023" s="2">
        <f>MACD!E1023</f>
        <v>-0.42613064845529536</v>
      </c>
      <c r="E1023" s="2">
        <f>MACD!F1023</f>
        <v>7.3078518780389207E-2</v>
      </c>
      <c r="F1023" s="2">
        <f>'Moving Avg'!D1023</f>
        <v>31.963999999999999</v>
      </c>
      <c r="G1023" s="2">
        <f>'Moving Avg'!F1023</f>
        <v>31.166999999999994</v>
      </c>
      <c r="H1023" s="2">
        <f>'Moving Avg'!G1023</f>
        <v>30.667199999999983</v>
      </c>
      <c r="I1023" s="2">
        <f>'Moving Avg'!H1023</f>
        <v>30.793950999999996</v>
      </c>
      <c r="J1023" s="6" t="str">
        <f>OBV!F1023</f>
        <v>BULLISH</v>
      </c>
      <c r="K1023" s="6" t="str">
        <f>OBV!G1023</f>
        <v>NEUTRAL</v>
      </c>
      <c r="L1023" s="6" t="str">
        <f>OBV!H1023</f>
        <v>CONFIRMED BULLISH</v>
      </c>
      <c r="M1023" s="8">
        <f t="shared" si="150"/>
        <v>25</v>
      </c>
      <c r="N1023" s="8">
        <f t="shared" si="151"/>
        <v>100</v>
      </c>
      <c r="O1023" s="8">
        <f t="shared" si="152"/>
        <v>50</v>
      </c>
      <c r="P1023" s="8">
        <f t="shared" si="153"/>
        <v>83.5</v>
      </c>
      <c r="Q1023" s="9">
        <f t="shared" si="154"/>
        <v>63.774999999999999</v>
      </c>
      <c r="R1023" s="9">
        <f t="shared" si="155"/>
        <v>63.375</v>
      </c>
      <c r="S1023" s="9">
        <f t="shared" si="156"/>
        <v>68.825000000000003</v>
      </c>
      <c r="T1023" s="9">
        <f t="shared" si="157"/>
        <v>64.625</v>
      </c>
      <c r="U1023" s="8">
        <f t="shared" si="158"/>
        <v>65.325000000000003</v>
      </c>
      <c r="V1023" s="8">
        <f t="shared" si="159"/>
        <v>65.150000000000006</v>
      </c>
    </row>
    <row r="1024" spans="1:22" ht="13.5" x14ac:dyDescent="0.25">
      <c r="A1024" s="3">
        <f>RSI!A1024</f>
        <v>43497</v>
      </c>
      <c r="B1024" s="2">
        <f>RSI!B1024</f>
        <v>32</v>
      </c>
      <c r="C1024" s="2">
        <f>RSI!I1024</f>
        <v>60.107568689496865</v>
      </c>
      <c r="D1024" s="2">
        <f>MACD!E1024</f>
        <v>-0.61419360605525952</v>
      </c>
      <c r="E1024" s="2">
        <f>MACD!F1024</f>
        <v>-6.437590618674055E-2</v>
      </c>
      <c r="F1024" s="2">
        <f>'Moving Avg'!D1024</f>
        <v>32</v>
      </c>
      <c r="G1024" s="2">
        <f>'Moving Avg'!F1024</f>
        <v>31.214999999999996</v>
      </c>
      <c r="H1024" s="2">
        <f>'Moving Avg'!G1024</f>
        <v>30.765199999999982</v>
      </c>
      <c r="I1024" s="2">
        <f>'Moving Avg'!H1024</f>
        <v>30.771722</v>
      </c>
      <c r="J1024" s="6" t="str">
        <f>OBV!F1024</f>
        <v>BULLISH</v>
      </c>
      <c r="K1024" s="6" t="str">
        <f>OBV!G1024</f>
        <v>NEUTRAL</v>
      </c>
      <c r="L1024" s="6" t="str">
        <f>OBV!H1024</f>
        <v>CONFIRMED BULLISH</v>
      </c>
      <c r="M1024" s="8">
        <f t="shared" si="150"/>
        <v>25</v>
      </c>
      <c r="N1024" s="8">
        <f t="shared" si="151"/>
        <v>100</v>
      </c>
      <c r="O1024" s="8">
        <f t="shared" si="152"/>
        <v>50</v>
      </c>
      <c r="P1024" s="8">
        <f t="shared" si="153"/>
        <v>83.5</v>
      </c>
      <c r="Q1024" s="9">
        <f t="shared" si="154"/>
        <v>63.774999999999999</v>
      </c>
      <c r="R1024" s="9">
        <f t="shared" si="155"/>
        <v>63.375</v>
      </c>
      <c r="S1024" s="9">
        <f t="shared" si="156"/>
        <v>68.825000000000003</v>
      </c>
      <c r="T1024" s="9">
        <f t="shared" si="157"/>
        <v>64.625</v>
      </c>
      <c r="U1024" s="8">
        <f t="shared" si="158"/>
        <v>65.325000000000003</v>
      </c>
      <c r="V1024" s="8">
        <f t="shared" si="159"/>
        <v>65.150000000000006</v>
      </c>
    </row>
    <row r="1025" spans="1:22" ht="13.5" x14ac:dyDescent="0.25">
      <c r="A1025" s="3">
        <f>RSI!A1025</f>
        <v>43500</v>
      </c>
      <c r="B1025" s="2">
        <f>RSI!B1025</f>
        <v>32</v>
      </c>
      <c r="C1025" s="2">
        <f>RSI!I1025</f>
        <v>60.107568689496858</v>
      </c>
      <c r="D1025" s="2">
        <f>MACD!E1025</f>
        <v>-0.63886750610018694</v>
      </c>
      <c r="E1025" s="2">
        <f>MACD!F1025</f>
        <v>-0.17927422616942984</v>
      </c>
      <c r="F1025" s="2">
        <f>'Moving Avg'!D1025</f>
        <v>32</v>
      </c>
      <c r="G1025" s="2">
        <f>'Moving Avg'!F1025</f>
        <v>31.262999999999998</v>
      </c>
      <c r="H1025" s="2">
        <f>'Moving Avg'!G1025</f>
        <v>30.861199999999986</v>
      </c>
      <c r="I1025" s="2">
        <f>'Moving Avg'!H1025</f>
        <v>30.749493000000001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  <c r="M1025" s="8">
        <f t="shared" si="150"/>
        <v>25</v>
      </c>
      <c r="N1025" s="8">
        <f t="shared" si="151"/>
        <v>100</v>
      </c>
      <c r="O1025" s="8">
        <f t="shared" si="152"/>
        <v>50</v>
      </c>
      <c r="P1025" s="8">
        <f t="shared" si="153"/>
        <v>33</v>
      </c>
      <c r="Q1025" s="9">
        <f t="shared" si="154"/>
        <v>56.2</v>
      </c>
      <c r="R1025" s="9">
        <f t="shared" si="155"/>
        <v>50.75</v>
      </c>
      <c r="S1025" s="9">
        <f t="shared" si="156"/>
        <v>46.1</v>
      </c>
      <c r="T1025" s="9">
        <f t="shared" si="157"/>
        <v>52</v>
      </c>
      <c r="U1025" s="8">
        <f t="shared" si="158"/>
        <v>51.016666666666673</v>
      </c>
      <c r="V1025" s="8">
        <f t="shared" si="159"/>
        <v>51.262500000000003</v>
      </c>
    </row>
    <row r="1026" spans="1:22" ht="13.5" x14ac:dyDescent="0.25">
      <c r="A1026" s="3">
        <f>RSI!A1026</f>
        <v>43501</v>
      </c>
      <c r="B1026" s="2">
        <f>RSI!B1026</f>
        <v>32</v>
      </c>
      <c r="C1026" s="2">
        <f>RSI!I1026</f>
        <v>60.107568689496858</v>
      </c>
      <c r="D1026" s="2">
        <f>MACD!E1026</f>
        <v>-0.52191551888638443</v>
      </c>
      <c r="E1026" s="2">
        <f>MACD!F1026</f>
        <v>-0.24780248471282076</v>
      </c>
      <c r="F1026" s="2">
        <f>'Moving Avg'!D1026</f>
        <v>32</v>
      </c>
      <c r="G1026" s="2">
        <f>'Moving Avg'!F1026</f>
        <v>31.312999999999999</v>
      </c>
      <c r="H1026" s="2">
        <f>'Moving Avg'!G1026</f>
        <v>30.95719999999999</v>
      </c>
      <c r="I1026" s="2">
        <f>'Moving Avg'!H1026</f>
        <v>30.732731000000005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100</v>
      </c>
      <c r="O1026" s="8">
        <f t="shared" ref="O1026:O1089" si="162">IF(F1026-I1026&gt;10,100,IF(F1026-I1026&gt;5,75, IF(F1026-I1026&gt;0,50,0)))</f>
        <v>50</v>
      </c>
      <c r="P1026" s="8">
        <f t="shared" ref="P1026:P1089" si="163">IF(L1026="confirmed bullish", 34, IF(L1026="bullish divergence",17, 0))+IF(J1026="bullish",33,IF(J1026="bearish",0,16.5))+IF(K1026="strong",33,IF(K1026="weak",0,16.5))</f>
        <v>33</v>
      </c>
      <c r="Q1026" s="9">
        <f t="shared" si="154"/>
        <v>56.2</v>
      </c>
      <c r="R1026" s="9">
        <f t="shared" si="155"/>
        <v>50.75</v>
      </c>
      <c r="S1026" s="9">
        <f t="shared" si="156"/>
        <v>46.1</v>
      </c>
      <c r="T1026" s="9">
        <f t="shared" si="157"/>
        <v>52</v>
      </c>
      <c r="U1026" s="8">
        <f t="shared" si="158"/>
        <v>51.016666666666673</v>
      </c>
      <c r="V1026" s="8">
        <f t="shared" si="159"/>
        <v>51.262500000000003</v>
      </c>
    </row>
    <row r="1027" spans="1:22" ht="13.5" x14ac:dyDescent="0.25">
      <c r="A1027" s="3">
        <f>RSI!A1027</f>
        <v>43502</v>
      </c>
      <c r="B1027" s="2">
        <f>RSI!B1027</f>
        <v>32</v>
      </c>
      <c r="C1027" s="2">
        <f>RSI!I1027</f>
        <v>60.107568689496858</v>
      </c>
      <c r="D1027" s="2">
        <f>MACD!E1027</f>
        <v>-0.42638999592529103</v>
      </c>
      <c r="E1027" s="2">
        <f>MACD!F1027</f>
        <v>-0.28351998695531483</v>
      </c>
      <c r="F1027" s="2">
        <f>'Moving Avg'!D1027</f>
        <v>32</v>
      </c>
      <c r="G1027" s="2">
        <f>'Moving Avg'!F1027</f>
        <v>31.363</v>
      </c>
      <c r="H1027" s="2">
        <f>'Moving Avg'!G1027</f>
        <v>31.053199999999993</v>
      </c>
      <c r="I1027" s="2">
        <f>'Moving Avg'!H1027</f>
        <v>30.716017000000008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  <c r="M1027" s="8">
        <f t="shared" si="160"/>
        <v>25</v>
      </c>
      <c r="N1027" s="8">
        <f t="shared" si="161"/>
        <v>100</v>
      </c>
      <c r="O1027" s="8">
        <f t="shared" si="162"/>
        <v>50</v>
      </c>
      <c r="P1027" s="8">
        <f t="shared" si="163"/>
        <v>33</v>
      </c>
      <c r="Q1027" s="9">
        <f t="shared" ref="Q1027:Q1090" si="164">0.35*M1027+N1027*0.35+O1027*0.15+P1027*0.15</f>
        <v>56.2</v>
      </c>
      <c r="R1027" s="9">
        <f t="shared" ref="R1027:R1090" si="165">M1027*0.2+N1027*0.2+O1027*0.35+P1027*0.25</f>
        <v>50.75</v>
      </c>
      <c r="S1027" s="9">
        <f t="shared" ref="S1027:S1090" si="166">M1027*0.15+N1027*0.15+O1027*0.25+P1027*0.45</f>
        <v>46.1</v>
      </c>
      <c r="T1027" s="9">
        <f t="shared" ref="T1027:T1090" si="167">0.25*SUM(M1027:P1027)</f>
        <v>52</v>
      </c>
      <c r="U1027" s="8">
        <f t="shared" ref="U1027:U1090" si="168">SUM(Q1027:S1027)/3</f>
        <v>51.016666666666673</v>
      </c>
      <c r="V1027" s="8">
        <f t="shared" ref="V1027:V1090" si="169">SUM(Q1027:T1027)/4</f>
        <v>51.262500000000003</v>
      </c>
    </row>
    <row r="1028" spans="1:22" ht="13.5" x14ac:dyDescent="0.25">
      <c r="A1028" s="3">
        <f>RSI!A1028</f>
        <v>43503</v>
      </c>
      <c r="B1028" s="2">
        <f>RSI!B1028</f>
        <v>32</v>
      </c>
      <c r="C1028" s="2">
        <f>RSI!I1028</f>
        <v>60.107568689496858</v>
      </c>
      <c r="D1028" s="2">
        <f>MACD!E1028</f>
        <v>-0.34874019877999274</v>
      </c>
      <c r="E1028" s="2">
        <f>MACD!F1028</f>
        <v>-0.29656402932025039</v>
      </c>
      <c r="F1028" s="2">
        <f>'Moving Avg'!D1028</f>
        <v>32</v>
      </c>
      <c r="G1028" s="2">
        <f>'Moving Avg'!F1028</f>
        <v>31.459000000000003</v>
      </c>
      <c r="H1028" s="2">
        <f>'Moving Avg'!G1028</f>
        <v>31.149199999999993</v>
      </c>
      <c r="I1028" s="2">
        <f>'Moving Avg'!H1028</f>
        <v>30.699303</v>
      </c>
      <c r="J1028" s="6" t="str">
        <f>OBV!F1028</f>
        <v>NEUTRAL</v>
      </c>
      <c r="K1028" s="6" t="str">
        <f>OBV!G1028</f>
        <v>NEUTRAL</v>
      </c>
      <c r="L1028" s="6" t="str">
        <f>OBV!H1028</f>
        <v>NEUTRAL</v>
      </c>
      <c r="M1028" s="8">
        <f t="shared" si="160"/>
        <v>25</v>
      </c>
      <c r="N1028" s="8">
        <f t="shared" si="161"/>
        <v>100</v>
      </c>
      <c r="O1028" s="8">
        <f t="shared" si="162"/>
        <v>50</v>
      </c>
      <c r="P1028" s="8">
        <f t="shared" si="163"/>
        <v>33</v>
      </c>
      <c r="Q1028" s="9">
        <f t="shared" si="164"/>
        <v>56.2</v>
      </c>
      <c r="R1028" s="9">
        <f t="shared" si="165"/>
        <v>50.75</v>
      </c>
      <c r="S1028" s="9">
        <f t="shared" si="166"/>
        <v>46.1</v>
      </c>
      <c r="T1028" s="9">
        <f t="shared" si="167"/>
        <v>52</v>
      </c>
      <c r="U1028" s="8">
        <f t="shared" si="168"/>
        <v>51.016666666666673</v>
      </c>
      <c r="V1028" s="8">
        <f t="shared" si="169"/>
        <v>51.262500000000003</v>
      </c>
    </row>
    <row r="1029" spans="1:22" ht="13.5" x14ac:dyDescent="0.25">
      <c r="A1029" s="3">
        <f>RSI!A1029</f>
        <v>43504</v>
      </c>
      <c r="B1029" s="2">
        <f>RSI!B1029</f>
        <v>32</v>
      </c>
      <c r="C1029" s="2">
        <f>RSI!I1029</f>
        <v>60.107568689496858</v>
      </c>
      <c r="D1029" s="2">
        <f>MACD!E1029</f>
        <v>-0.28598049789658475</v>
      </c>
      <c r="E1029" s="2">
        <f>MACD!F1029</f>
        <v>-0.29444732303551724</v>
      </c>
      <c r="F1029" s="2">
        <f>'Moving Avg'!D1029</f>
        <v>32</v>
      </c>
      <c r="G1029" s="2">
        <f>'Moving Avg'!F1029</f>
        <v>31.528999999999996</v>
      </c>
      <c r="H1029" s="2">
        <f>'Moving Avg'!G1029</f>
        <v>31.245199999999997</v>
      </c>
      <c r="I1029" s="2">
        <f>'Moving Avg'!H1029</f>
        <v>30.682589000000007</v>
      </c>
      <c r="J1029" s="6" t="str">
        <f>OBV!F1029</f>
        <v>NEUTRAL</v>
      </c>
      <c r="K1029" s="6" t="str">
        <f>OBV!G1029</f>
        <v>NEUTRAL</v>
      </c>
      <c r="L1029" s="6" t="str">
        <f>OBV!H1029</f>
        <v>NEUTRAL</v>
      </c>
      <c r="M1029" s="8">
        <f t="shared" si="160"/>
        <v>25</v>
      </c>
      <c r="N1029" s="8">
        <f t="shared" si="161"/>
        <v>0</v>
      </c>
      <c r="O1029" s="8">
        <f t="shared" si="162"/>
        <v>50</v>
      </c>
      <c r="P1029" s="8">
        <f t="shared" si="163"/>
        <v>33</v>
      </c>
      <c r="Q1029" s="9">
        <f t="shared" si="164"/>
        <v>21.2</v>
      </c>
      <c r="R1029" s="9">
        <f t="shared" si="165"/>
        <v>30.75</v>
      </c>
      <c r="S1029" s="9">
        <f t="shared" si="166"/>
        <v>31.1</v>
      </c>
      <c r="T1029" s="9">
        <f t="shared" si="167"/>
        <v>27</v>
      </c>
      <c r="U1029" s="8">
        <f t="shared" si="168"/>
        <v>27.683333333333337</v>
      </c>
      <c r="V1029" s="8">
        <f t="shared" si="169"/>
        <v>27.512500000000003</v>
      </c>
    </row>
    <row r="1030" spans="1:22" ht="13.5" x14ac:dyDescent="0.25">
      <c r="A1030" s="3">
        <f>RSI!A1030</f>
        <v>43507</v>
      </c>
      <c r="B1030" s="2">
        <f>RSI!B1030</f>
        <v>32</v>
      </c>
      <c r="C1030" s="2">
        <f>RSI!I1030</f>
        <v>60.107568689496858</v>
      </c>
      <c r="D1030" s="2">
        <f>MACD!E1030</f>
        <v>-0.20790972942215546</v>
      </c>
      <c r="E1030" s="2">
        <f>MACD!F1030</f>
        <v>-0.27713980431284491</v>
      </c>
      <c r="F1030" s="2">
        <f>'Moving Avg'!D1030</f>
        <v>32</v>
      </c>
      <c r="G1030" s="2">
        <f>'Moving Avg'!F1030</f>
        <v>31.599</v>
      </c>
      <c r="H1030" s="2">
        <f>'Moving Avg'!G1030</f>
        <v>31.340799999999994</v>
      </c>
      <c r="I1030" s="2">
        <f>'Moving Avg'!H1030</f>
        <v>30.665875000000007</v>
      </c>
      <c r="J1030" s="6" t="str">
        <f>OBV!F1030</f>
        <v>NEUTRAL</v>
      </c>
      <c r="K1030" s="6" t="str">
        <f>OBV!G1030</f>
        <v>NEUTRAL</v>
      </c>
      <c r="L1030" s="6" t="str">
        <f>OBV!H1030</f>
        <v>NEUTRAL</v>
      </c>
      <c r="M1030" s="8">
        <f t="shared" si="160"/>
        <v>25</v>
      </c>
      <c r="N1030" s="8">
        <f t="shared" si="161"/>
        <v>0</v>
      </c>
      <c r="O1030" s="8">
        <f t="shared" si="162"/>
        <v>50</v>
      </c>
      <c r="P1030" s="8">
        <f t="shared" si="163"/>
        <v>33</v>
      </c>
      <c r="Q1030" s="9">
        <f t="shared" si="164"/>
        <v>21.2</v>
      </c>
      <c r="R1030" s="9">
        <f t="shared" si="165"/>
        <v>30.75</v>
      </c>
      <c r="S1030" s="9">
        <f t="shared" si="166"/>
        <v>31.1</v>
      </c>
      <c r="T1030" s="9">
        <f t="shared" si="167"/>
        <v>27</v>
      </c>
      <c r="U1030" s="8">
        <f t="shared" si="168"/>
        <v>27.683333333333337</v>
      </c>
      <c r="V1030" s="8">
        <f t="shared" si="169"/>
        <v>27.512500000000003</v>
      </c>
    </row>
    <row r="1031" spans="1:22" ht="13.5" x14ac:dyDescent="0.25">
      <c r="A1031" s="3">
        <f>RSI!A1031</f>
        <v>43508</v>
      </c>
      <c r="B1031" s="2">
        <f>RSI!B1031</f>
        <v>32</v>
      </c>
      <c r="C1031" s="2">
        <f>RSI!I1031</f>
        <v>60.107568689496858</v>
      </c>
      <c r="D1031" s="2">
        <f>MACD!E1031</f>
        <v>-0.14437383127925685</v>
      </c>
      <c r="E1031" s="2">
        <f>MACD!F1031</f>
        <v>-0.25058660970612734</v>
      </c>
      <c r="F1031" s="2">
        <f>'Moving Avg'!D1031</f>
        <v>32</v>
      </c>
      <c r="G1031" s="2">
        <f>'Moving Avg'!F1031</f>
        <v>31.669</v>
      </c>
      <c r="H1031" s="2">
        <f>'Moving Avg'!G1031</f>
        <v>31.420199999999994</v>
      </c>
      <c r="I1031" s="2">
        <f>'Moving Avg'!H1031</f>
        <v>30.654436000000004</v>
      </c>
      <c r="J1031" s="6" t="str">
        <f>OBV!F1031</f>
        <v>NEUTRAL</v>
      </c>
      <c r="K1031" s="6" t="str">
        <f>OBV!G1031</f>
        <v>NEUTRAL</v>
      </c>
      <c r="L1031" s="6" t="str">
        <f>OBV!H1031</f>
        <v>NEUTRAL</v>
      </c>
      <c r="M1031" s="8">
        <f t="shared" si="160"/>
        <v>25</v>
      </c>
      <c r="N1031" s="8">
        <f t="shared" si="161"/>
        <v>0</v>
      </c>
      <c r="O1031" s="8">
        <f t="shared" si="162"/>
        <v>50</v>
      </c>
      <c r="P1031" s="8">
        <f t="shared" si="163"/>
        <v>33</v>
      </c>
      <c r="Q1031" s="9">
        <f t="shared" si="164"/>
        <v>21.2</v>
      </c>
      <c r="R1031" s="9">
        <f t="shared" si="165"/>
        <v>30.75</v>
      </c>
      <c r="S1031" s="9">
        <f t="shared" si="166"/>
        <v>31.1</v>
      </c>
      <c r="T1031" s="9">
        <f t="shared" si="167"/>
        <v>27</v>
      </c>
      <c r="U1031" s="8">
        <f t="shared" si="168"/>
        <v>27.683333333333337</v>
      </c>
      <c r="V1031" s="8">
        <f t="shared" si="169"/>
        <v>27.512500000000003</v>
      </c>
    </row>
    <row r="1032" spans="1:22" ht="13.5" x14ac:dyDescent="0.25">
      <c r="A1032" s="3">
        <f>RSI!A1032</f>
        <v>43509</v>
      </c>
      <c r="B1032" s="2">
        <f>RSI!B1032</f>
        <v>32</v>
      </c>
      <c r="C1032" s="2">
        <f>RSI!I1032</f>
        <v>60.107568689496858</v>
      </c>
      <c r="D1032" s="2">
        <f>MACD!E1032</f>
        <v>-9.2949707876368137E-2</v>
      </c>
      <c r="E1032" s="2">
        <f>MACD!F1032</f>
        <v>-0.21905922934017552</v>
      </c>
      <c r="F1032" s="2">
        <f>'Moving Avg'!D1032</f>
        <v>32</v>
      </c>
      <c r="G1032" s="2">
        <f>'Moving Avg'!F1032</f>
        <v>31.738999999999997</v>
      </c>
      <c r="H1032" s="2">
        <f>'Moving Avg'!G1032</f>
        <v>31.509599999999995</v>
      </c>
      <c r="I1032" s="2">
        <f>'Moving Avg'!H1032</f>
        <v>30.642997000000005</v>
      </c>
      <c r="J1032" s="6" t="str">
        <f>OBV!F1032</f>
        <v>NEUTRAL</v>
      </c>
      <c r="K1032" s="6" t="str">
        <f>OBV!G1032</f>
        <v>NEUTRAL</v>
      </c>
      <c r="L1032" s="6" t="str">
        <f>OBV!H1032</f>
        <v>NEUTRAL</v>
      </c>
      <c r="M1032" s="8">
        <f t="shared" si="160"/>
        <v>25</v>
      </c>
      <c r="N1032" s="8">
        <f t="shared" si="161"/>
        <v>0</v>
      </c>
      <c r="O1032" s="8">
        <f t="shared" si="162"/>
        <v>50</v>
      </c>
      <c r="P1032" s="8">
        <f t="shared" si="163"/>
        <v>33</v>
      </c>
      <c r="Q1032" s="9">
        <f t="shared" si="164"/>
        <v>21.2</v>
      </c>
      <c r="R1032" s="9">
        <f t="shared" si="165"/>
        <v>30.75</v>
      </c>
      <c r="S1032" s="9">
        <f t="shared" si="166"/>
        <v>31.1</v>
      </c>
      <c r="T1032" s="9">
        <f t="shared" si="167"/>
        <v>27</v>
      </c>
      <c r="U1032" s="8">
        <f t="shared" si="168"/>
        <v>27.683333333333337</v>
      </c>
      <c r="V1032" s="8">
        <f t="shared" si="169"/>
        <v>27.512500000000003</v>
      </c>
    </row>
    <row r="1033" spans="1:22" ht="13.5" x14ac:dyDescent="0.25">
      <c r="A1033" s="3">
        <f>RSI!A1033</f>
        <v>43510</v>
      </c>
      <c r="B1033" s="2">
        <f>RSI!B1033</f>
        <v>32</v>
      </c>
      <c r="C1033" s="2">
        <f>RSI!I1033</f>
        <v>60.107568689496858</v>
      </c>
      <c r="D1033" s="2">
        <f>MACD!E1033</f>
        <v>-5.1600896573521737E-2</v>
      </c>
      <c r="E1033" s="2">
        <f>MACD!F1033</f>
        <v>-0.18556756278684478</v>
      </c>
      <c r="F1033" s="2">
        <f>'Moving Avg'!D1033</f>
        <v>32</v>
      </c>
      <c r="G1033" s="2">
        <f>'Moving Avg'!F1033</f>
        <v>31.808999999999997</v>
      </c>
      <c r="H1033" s="2">
        <f>'Moving Avg'!G1033</f>
        <v>31.593599999999995</v>
      </c>
      <c r="I1033" s="2">
        <f>'Moving Avg'!H1033</f>
        <v>30.636353500000006</v>
      </c>
      <c r="J1033" s="6" t="str">
        <f>OBV!F1033</f>
        <v>NEUTRAL</v>
      </c>
      <c r="K1033" s="6" t="str">
        <f>OBV!G1033</f>
        <v>NEUTRAL</v>
      </c>
      <c r="L1033" s="6" t="str">
        <f>OBV!H1033</f>
        <v>NEUTRAL</v>
      </c>
      <c r="M1033" s="8">
        <f t="shared" si="160"/>
        <v>25</v>
      </c>
      <c r="N1033" s="8">
        <f t="shared" si="161"/>
        <v>0</v>
      </c>
      <c r="O1033" s="8">
        <f t="shared" si="162"/>
        <v>50</v>
      </c>
      <c r="P1033" s="8">
        <f t="shared" si="163"/>
        <v>33</v>
      </c>
      <c r="Q1033" s="9">
        <f t="shared" si="164"/>
        <v>21.2</v>
      </c>
      <c r="R1033" s="9">
        <f t="shared" si="165"/>
        <v>30.75</v>
      </c>
      <c r="S1033" s="9">
        <f t="shared" si="166"/>
        <v>31.1</v>
      </c>
      <c r="T1033" s="9">
        <f t="shared" si="167"/>
        <v>27</v>
      </c>
      <c r="U1033" s="8">
        <f t="shared" si="168"/>
        <v>27.683333333333337</v>
      </c>
      <c r="V1033" s="8">
        <f t="shared" si="169"/>
        <v>27.512500000000003</v>
      </c>
    </row>
    <row r="1034" spans="1:22" ht="13.5" x14ac:dyDescent="0.25">
      <c r="A1034" s="3">
        <f>RSI!A1034</f>
        <v>43511</v>
      </c>
      <c r="B1034" s="2">
        <f>RSI!B1034</f>
        <v>32</v>
      </c>
      <c r="C1034" s="2">
        <f>RSI!I1034</f>
        <v>60.107568689496858</v>
      </c>
      <c r="D1034" s="2">
        <f>MACD!E1034</f>
        <v>-1.8617059836834926E-2</v>
      </c>
      <c r="E1034" s="2">
        <f>MACD!F1034</f>
        <v>-0.15217746219684281</v>
      </c>
      <c r="F1034" s="2">
        <f>'Moving Avg'!D1034</f>
        <v>32</v>
      </c>
      <c r="G1034" s="2">
        <f>'Moving Avg'!F1034</f>
        <v>31.908999999999999</v>
      </c>
      <c r="H1034" s="2">
        <f>'Moving Avg'!G1034</f>
        <v>31.673599999999997</v>
      </c>
      <c r="I1034" s="2">
        <f>'Moving Avg'!H1034</f>
        <v>30.634697000000003</v>
      </c>
      <c r="J1034" s="6" t="str">
        <f>OBV!F1034</f>
        <v>NEUTRAL</v>
      </c>
      <c r="K1034" s="6" t="str">
        <f>OBV!G1034</f>
        <v>NEUTRAL</v>
      </c>
      <c r="L1034" s="6" t="str">
        <f>OBV!H1034</f>
        <v>NEUTRAL</v>
      </c>
      <c r="M1034" s="8">
        <f t="shared" si="160"/>
        <v>25</v>
      </c>
      <c r="N1034" s="8">
        <f t="shared" si="161"/>
        <v>0</v>
      </c>
      <c r="O1034" s="8">
        <f t="shared" si="162"/>
        <v>50</v>
      </c>
      <c r="P1034" s="8">
        <f t="shared" si="163"/>
        <v>33</v>
      </c>
      <c r="Q1034" s="9">
        <f t="shared" si="164"/>
        <v>21.2</v>
      </c>
      <c r="R1034" s="9">
        <f t="shared" si="165"/>
        <v>30.75</v>
      </c>
      <c r="S1034" s="9">
        <f t="shared" si="166"/>
        <v>31.1</v>
      </c>
      <c r="T1034" s="9">
        <f t="shared" si="167"/>
        <v>27</v>
      </c>
      <c r="U1034" s="8">
        <f t="shared" si="168"/>
        <v>27.683333333333337</v>
      </c>
      <c r="V1034" s="8">
        <f t="shared" si="169"/>
        <v>27.512500000000003</v>
      </c>
    </row>
    <row r="1035" spans="1:22" ht="13.5" x14ac:dyDescent="0.25">
      <c r="A1035" s="3">
        <f>RSI!A1035</f>
        <v>43514</v>
      </c>
      <c r="B1035" s="2">
        <f>RSI!B1035</f>
        <v>32</v>
      </c>
      <c r="C1035" s="2">
        <f>RSI!I1035</f>
        <v>60.107568689496858</v>
      </c>
      <c r="D1035" s="2">
        <f>MACD!E1035</f>
        <v>7.4371377185400434E-3</v>
      </c>
      <c r="E1035" s="2">
        <f>MACD!F1035</f>
        <v>-0.12025454221376625</v>
      </c>
      <c r="F1035" s="2">
        <f>'Moving Avg'!D1035</f>
        <v>32</v>
      </c>
      <c r="G1035" s="2">
        <f>'Moving Avg'!F1035</f>
        <v>31.963999999999999</v>
      </c>
      <c r="H1035" s="2">
        <f>'Moving Avg'!G1035</f>
        <v>31.737000000000002</v>
      </c>
      <c r="I1035" s="2">
        <f>'Moving Avg'!H1035</f>
        <v>30.633040500000003</v>
      </c>
      <c r="J1035" s="6" t="str">
        <f>OBV!F1035</f>
        <v>NEUTRAL</v>
      </c>
      <c r="K1035" s="6" t="str">
        <f>OBV!G1035</f>
        <v>NEUTRAL</v>
      </c>
      <c r="L1035" s="6" t="str">
        <f>OBV!H1035</f>
        <v>NEUTRAL</v>
      </c>
      <c r="M1035" s="8">
        <f t="shared" si="160"/>
        <v>25</v>
      </c>
      <c r="N1035" s="8">
        <f t="shared" si="161"/>
        <v>0</v>
      </c>
      <c r="O1035" s="8">
        <f t="shared" si="162"/>
        <v>50</v>
      </c>
      <c r="P1035" s="8">
        <f t="shared" si="163"/>
        <v>33</v>
      </c>
      <c r="Q1035" s="9">
        <f t="shared" si="164"/>
        <v>21.2</v>
      </c>
      <c r="R1035" s="9">
        <f t="shared" si="165"/>
        <v>30.75</v>
      </c>
      <c r="S1035" s="9">
        <f t="shared" si="166"/>
        <v>31.1</v>
      </c>
      <c r="T1035" s="9">
        <f t="shared" si="167"/>
        <v>27</v>
      </c>
      <c r="U1035" s="8">
        <f t="shared" si="168"/>
        <v>27.683333333333337</v>
      </c>
      <c r="V1035" s="8">
        <f t="shared" si="169"/>
        <v>27.512500000000003</v>
      </c>
    </row>
    <row r="1036" spans="1:22" ht="13.5" x14ac:dyDescent="0.25">
      <c r="A1036" s="3">
        <f>RSI!A1036</f>
        <v>43515</v>
      </c>
      <c r="B1036" s="2">
        <f>RSI!B1036</f>
        <v>32</v>
      </c>
      <c r="C1036" s="2">
        <f>RSI!I1036</f>
        <v>60.107568689496858</v>
      </c>
      <c r="D1036" s="2">
        <f>MACD!E1036</f>
        <v>2.776521685487765E-2</v>
      </c>
      <c r="E1036" s="2">
        <f>MACD!F1036</f>
        <v>-9.0650590400037465E-2</v>
      </c>
      <c r="F1036" s="2">
        <f>'Moving Avg'!D1036</f>
        <v>32</v>
      </c>
      <c r="G1036" s="2">
        <f>'Moving Avg'!F1036</f>
        <v>31.973000000000003</v>
      </c>
      <c r="H1036" s="2">
        <f>'Moving Avg'!G1036</f>
        <v>31.800200000000004</v>
      </c>
      <c r="I1036" s="2">
        <f>'Moving Avg'!H1036</f>
        <v>30.631384000000004</v>
      </c>
      <c r="J1036" s="6" t="str">
        <f>OBV!F1036</f>
        <v>NEUTRAL</v>
      </c>
      <c r="K1036" s="6" t="str">
        <f>OBV!G1036</f>
        <v>NEUTRAL</v>
      </c>
      <c r="L1036" s="6" t="str">
        <f>OBV!H1036</f>
        <v>NEUTRAL</v>
      </c>
      <c r="M1036" s="8">
        <f t="shared" si="160"/>
        <v>25</v>
      </c>
      <c r="N1036" s="8">
        <f t="shared" si="161"/>
        <v>0</v>
      </c>
      <c r="O1036" s="8">
        <f t="shared" si="162"/>
        <v>50</v>
      </c>
      <c r="P1036" s="8">
        <f t="shared" si="163"/>
        <v>33</v>
      </c>
      <c r="Q1036" s="9">
        <f t="shared" si="164"/>
        <v>21.2</v>
      </c>
      <c r="R1036" s="9">
        <f t="shared" si="165"/>
        <v>30.75</v>
      </c>
      <c r="S1036" s="9">
        <f t="shared" si="166"/>
        <v>31.1</v>
      </c>
      <c r="T1036" s="9">
        <f t="shared" si="167"/>
        <v>27</v>
      </c>
      <c r="U1036" s="8">
        <f t="shared" si="168"/>
        <v>27.683333333333337</v>
      </c>
      <c r="V1036" s="8">
        <f t="shared" si="169"/>
        <v>27.512500000000003</v>
      </c>
    </row>
    <row r="1037" spans="1:22" ht="13.5" x14ac:dyDescent="0.25">
      <c r="A1037" s="3">
        <f>RSI!A1037</f>
        <v>43516</v>
      </c>
      <c r="B1037" s="2">
        <f>RSI!B1037</f>
        <v>32</v>
      </c>
      <c r="C1037" s="2">
        <f>RSI!I1037</f>
        <v>60.107568689496858</v>
      </c>
      <c r="D1037" s="2">
        <f>MACD!E1037</f>
        <v>4.3375361855087391E-2</v>
      </c>
      <c r="E1037" s="2">
        <f>MACD!F1037</f>
        <v>-6.3845399949012505E-2</v>
      </c>
      <c r="F1037" s="2">
        <f>'Moving Avg'!D1037</f>
        <v>32</v>
      </c>
      <c r="G1037" s="2">
        <f>'Moving Avg'!F1037</f>
        <v>31.981999999999999</v>
      </c>
      <c r="H1037" s="2">
        <f>'Moving Avg'!G1037</f>
        <v>31.846200000000007</v>
      </c>
      <c r="I1037" s="2">
        <f>'Moving Avg'!H1037</f>
        <v>30.624931999999998</v>
      </c>
      <c r="J1037" s="6" t="str">
        <f>OBV!F1037</f>
        <v>NEUTRAL</v>
      </c>
      <c r="K1037" s="6" t="str">
        <f>OBV!G1037</f>
        <v>NEUTRAL</v>
      </c>
      <c r="L1037" s="6" t="str">
        <f>OBV!H1037</f>
        <v>NEUTRAL</v>
      </c>
      <c r="M1037" s="8">
        <f t="shared" si="160"/>
        <v>25</v>
      </c>
      <c r="N1037" s="8">
        <f t="shared" si="161"/>
        <v>0</v>
      </c>
      <c r="O1037" s="8">
        <f t="shared" si="162"/>
        <v>50</v>
      </c>
      <c r="P1037" s="8">
        <f t="shared" si="163"/>
        <v>33</v>
      </c>
      <c r="Q1037" s="9">
        <f t="shared" si="164"/>
        <v>21.2</v>
      </c>
      <c r="R1037" s="9">
        <f t="shared" si="165"/>
        <v>30.75</v>
      </c>
      <c r="S1037" s="9">
        <f t="shared" si="166"/>
        <v>31.1</v>
      </c>
      <c r="T1037" s="9">
        <f t="shared" si="167"/>
        <v>27</v>
      </c>
      <c r="U1037" s="8">
        <f t="shared" si="168"/>
        <v>27.683333333333337</v>
      </c>
      <c r="V1037" s="8">
        <f t="shared" si="169"/>
        <v>27.512500000000003</v>
      </c>
    </row>
    <row r="1038" spans="1:22" ht="13.5" x14ac:dyDescent="0.25">
      <c r="A1038" s="3">
        <f>RSI!A1038</f>
        <v>43517</v>
      </c>
      <c r="B1038" s="2">
        <f>RSI!B1038</f>
        <v>32</v>
      </c>
      <c r="C1038" s="2">
        <f>RSI!I1038</f>
        <v>60.107568689496858</v>
      </c>
      <c r="D1038" s="2">
        <f>MACD!E1038</f>
        <v>5.5111226321290729E-2</v>
      </c>
      <c r="E1038" s="2">
        <f>MACD!F1038</f>
        <v>-4.0054074694951855E-2</v>
      </c>
      <c r="F1038" s="2">
        <f>'Moving Avg'!D1038</f>
        <v>32</v>
      </c>
      <c r="G1038" s="2">
        <f>'Moving Avg'!F1038</f>
        <v>31.990999999999996</v>
      </c>
      <c r="H1038" s="2">
        <f>'Moving Avg'!G1038</f>
        <v>31.878200000000007</v>
      </c>
      <c r="I1038" s="2">
        <f>'Moving Avg'!H1038</f>
        <v>30.618479999999995</v>
      </c>
      <c r="J1038" s="6" t="str">
        <f>OBV!F1038</f>
        <v>NEUTRAL</v>
      </c>
      <c r="K1038" s="6" t="str">
        <f>OBV!G1038</f>
        <v>NEUTRAL</v>
      </c>
      <c r="L1038" s="6" t="str">
        <f>OBV!H1038</f>
        <v>NEUTRAL</v>
      </c>
      <c r="M1038" s="8">
        <f t="shared" si="160"/>
        <v>25</v>
      </c>
      <c r="N1038" s="8">
        <f t="shared" si="161"/>
        <v>0</v>
      </c>
      <c r="O1038" s="8">
        <f t="shared" si="162"/>
        <v>50</v>
      </c>
      <c r="P1038" s="8">
        <f t="shared" si="163"/>
        <v>33</v>
      </c>
      <c r="Q1038" s="9">
        <f t="shared" si="164"/>
        <v>21.2</v>
      </c>
      <c r="R1038" s="9">
        <f t="shared" si="165"/>
        <v>30.75</v>
      </c>
      <c r="S1038" s="9">
        <f t="shared" si="166"/>
        <v>31.1</v>
      </c>
      <c r="T1038" s="9">
        <f t="shared" si="167"/>
        <v>27</v>
      </c>
      <c r="U1038" s="8">
        <f t="shared" si="168"/>
        <v>27.683333333333337</v>
      </c>
      <c r="V1038" s="8">
        <f t="shared" si="169"/>
        <v>27.512500000000003</v>
      </c>
    </row>
    <row r="1039" spans="1:22" ht="13.5" x14ac:dyDescent="0.25">
      <c r="A1039" s="3">
        <f>RSI!A1039</f>
        <v>43518</v>
      </c>
      <c r="B1039" s="2">
        <f>RSI!B1039</f>
        <v>32</v>
      </c>
      <c r="C1039" s="2">
        <f>RSI!I1039</f>
        <v>60.107568689496858</v>
      </c>
      <c r="D1039" s="2">
        <f>MACD!E1039</f>
        <v>6.3677943765505063E-2</v>
      </c>
      <c r="E1039" s="2">
        <f>MACD!F1039</f>
        <v>-1.9307671002860474E-2</v>
      </c>
      <c r="F1039" s="2">
        <f>'Moving Avg'!D1039</f>
        <v>32</v>
      </c>
      <c r="G1039" s="2">
        <f>'Moving Avg'!F1039</f>
        <v>32</v>
      </c>
      <c r="H1039" s="2">
        <f>'Moving Avg'!G1039</f>
        <v>31.87380000000001</v>
      </c>
      <c r="I1039" s="2">
        <f>'Moving Avg'!H1039</f>
        <v>30.612027999999995</v>
      </c>
      <c r="J1039" s="6" t="str">
        <f>OBV!F1039</f>
        <v>NEUTRAL</v>
      </c>
      <c r="K1039" s="6" t="str">
        <f>OBV!G1039</f>
        <v>NEUTRAL</v>
      </c>
      <c r="L1039" s="6" t="str">
        <f>OBV!H1039</f>
        <v>NEUTRAL</v>
      </c>
      <c r="M1039" s="8">
        <f t="shared" si="160"/>
        <v>25</v>
      </c>
      <c r="N1039" s="8">
        <f t="shared" si="161"/>
        <v>0</v>
      </c>
      <c r="O1039" s="8">
        <f t="shared" si="162"/>
        <v>50</v>
      </c>
      <c r="P1039" s="8">
        <f t="shared" si="163"/>
        <v>33</v>
      </c>
      <c r="Q1039" s="9">
        <f t="shared" si="164"/>
        <v>21.2</v>
      </c>
      <c r="R1039" s="9">
        <f t="shared" si="165"/>
        <v>30.75</v>
      </c>
      <c r="S1039" s="9">
        <f t="shared" si="166"/>
        <v>31.1</v>
      </c>
      <c r="T1039" s="9">
        <f t="shared" si="167"/>
        <v>27</v>
      </c>
      <c r="U1039" s="8">
        <f t="shared" si="168"/>
        <v>27.683333333333337</v>
      </c>
      <c r="V1039" s="8">
        <f t="shared" si="169"/>
        <v>27.512500000000003</v>
      </c>
    </row>
    <row r="1040" spans="1:22" ht="13.5" x14ac:dyDescent="0.25">
      <c r="A1040" s="3">
        <f>RSI!A1040</f>
        <v>43521</v>
      </c>
      <c r="B1040" s="2">
        <f>RSI!B1040</f>
        <v>32</v>
      </c>
      <c r="C1040" s="2">
        <f>RSI!I1040</f>
        <v>60.107568689496858</v>
      </c>
      <c r="D1040" s="2">
        <f>MACD!E1040</f>
        <v>6.9664084854100139E-2</v>
      </c>
      <c r="E1040" s="2">
        <f>MACD!F1040</f>
        <v>-1.5133198314683516E-3</v>
      </c>
      <c r="F1040" s="2">
        <f>'Moving Avg'!D1040</f>
        <v>32</v>
      </c>
      <c r="G1040" s="2">
        <f>'Moving Avg'!F1040</f>
        <v>32</v>
      </c>
      <c r="H1040" s="2">
        <f>'Moving Avg'!G1040</f>
        <v>31.833800000000011</v>
      </c>
      <c r="I1040" s="2">
        <f>'Moving Avg'!H1040</f>
        <v>30.605575999999992</v>
      </c>
      <c r="J1040" s="6" t="str">
        <f>OBV!F1040</f>
        <v>NEUTRAL</v>
      </c>
      <c r="K1040" s="6" t="str">
        <f>OBV!G1040</f>
        <v>NEUTRAL</v>
      </c>
      <c r="L1040" s="6" t="str">
        <f>OBV!H1040</f>
        <v>NEUTRAL</v>
      </c>
      <c r="M1040" s="8">
        <f t="shared" si="160"/>
        <v>25</v>
      </c>
      <c r="N1040" s="8">
        <f t="shared" si="161"/>
        <v>0</v>
      </c>
      <c r="O1040" s="8">
        <f t="shared" si="162"/>
        <v>50</v>
      </c>
      <c r="P1040" s="8">
        <f t="shared" si="163"/>
        <v>33</v>
      </c>
      <c r="Q1040" s="9">
        <f t="shared" si="164"/>
        <v>21.2</v>
      </c>
      <c r="R1040" s="9">
        <f t="shared" si="165"/>
        <v>30.75</v>
      </c>
      <c r="S1040" s="9">
        <f t="shared" si="166"/>
        <v>31.1</v>
      </c>
      <c r="T1040" s="9">
        <f t="shared" si="167"/>
        <v>27</v>
      </c>
      <c r="U1040" s="8">
        <f t="shared" si="168"/>
        <v>27.683333333333337</v>
      </c>
      <c r="V1040" s="8">
        <f t="shared" si="169"/>
        <v>27.512500000000003</v>
      </c>
    </row>
    <row r="1041" spans="1:22" ht="13.5" x14ac:dyDescent="0.25">
      <c r="A1041" s="3">
        <f>RSI!A1041</f>
        <v>43522</v>
      </c>
      <c r="B1041" s="2">
        <f>RSI!B1041</f>
        <v>32</v>
      </c>
      <c r="C1041" s="2">
        <f>RSI!I1041</f>
        <v>60.107568689496858</v>
      </c>
      <c r="D1041" s="2">
        <f>MACD!E1041</f>
        <v>7.3560188728595932E-2</v>
      </c>
      <c r="E1041" s="2">
        <f>MACD!F1041</f>
        <v>1.3501381880544505E-2</v>
      </c>
      <c r="F1041" s="2">
        <f>'Moving Avg'!D1041</f>
        <v>32</v>
      </c>
      <c r="G1041" s="2">
        <f>'Moving Avg'!F1041</f>
        <v>32</v>
      </c>
      <c r="H1041" s="2">
        <f>'Moving Avg'!G1041</f>
        <v>31.824400000000004</v>
      </c>
      <c r="I1041" s="2">
        <f>'Moving Avg'!H1041</f>
        <v>30.599123999999993</v>
      </c>
      <c r="J1041" s="6" t="str">
        <f>OBV!F1041</f>
        <v>NEUTRAL</v>
      </c>
      <c r="K1041" s="6" t="str">
        <f>OBV!G1041</f>
        <v>NEUTRAL</v>
      </c>
      <c r="L1041" s="6" t="str">
        <f>OBV!H1041</f>
        <v>NEUTRAL</v>
      </c>
      <c r="M1041" s="8">
        <f t="shared" si="160"/>
        <v>25</v>
      </c>
      <c r="N1041" s="8">
        <f t="shared" si="161"/>
        <v>0</v>
      </c>
      <c r="O1041" s="8">
        <f t="shared" si="162"/>
        <v>50</v>
      </c>
      <c r="P1041" s="8">
        <f t="shared" si="163"/>
        <v>33</v>
      </c>
      <c r="Q1041" s="9">
        <f t="shared" si="164"/>
        <v>21.2</v>
      </c>
      <c r="R1041" s="9">
        <f t="shared" si="165"/>
        <v>30.75</v>
      </c>
      <c r="S1041" s="9">
        <f t="shared" si="166"/>
        <v>31.1</v>
      </c>
      <c r="T1041" s="9">
        <f t="shared" si="167"/>
        <v>27</v>
      </c>
      <c r="U1041" s="8">
        <f t="shared" si="168"/>
        <v>27.683333333333337</v>
      </c>
      <c r="V1041" s="8">
        <f t="shared" si="169"/>
        <v>27.512500000000003</v>
      </c>
    </row>
    <row r="1042" spans="1:22" ht="13.5" x14ac:dyDescent="0.25">
      <c r="A1042" s="3">
        <f>RSI!A1042</f>
        <v>43523</v>
      </c>
      <c r="B1042" s="2">
        <f>RSI!B1042</f>
        <v>32</v>
      </c>
      <c r="C1042" s="2">
        <f>RSI!I1042</f>
        <v>60.107568689496858</v>
      </c>
      <c r="D1042" s="2">
        <f>MACD!E1042</f>
        <v>7.5774399015124061E-2</v>
      </c>
      <c r="E1042" s="2">
        <f>MACD!F1042</f>
        <v>2.5955985307460419E-2</v>
      </c>
      <c r="F1042" s="2">
        <f>'Moving Avg'!D1042</f>
        <v>32</v>
      </c>
      <c r="G1042" s="2">
        <f>'Moving Avg'!F1042</f>
        <v>32</v>
      </c>
      <c r="H1042" s="2">
        <f>'Moving Avg'!G1042</f>
        <v>31.784400000000005</v>
      </c>
      <c r="I1042" s="2">
        <f>'Moving Avg'!H1042</f>
        <v>30.59267199999999</v>
      </c>
      <c r="J1042" s="6" t="str">
        <f>OBV!F1042</f>
        <v>NEUTRAL</v>
      </c>
      <c r="K1042" s="6" t="str">
        <f>OBV!G1042</f>
        <v>NEUTRAL</v>
      </c>
      <c r="L1042" s="6" t="str">
        <f>OBV!H1042</f>
        <v>NEUTRAL</v>
      </c>
      <c r="M1042" s="8">
        <f t="shared" si="160"/>
        <v>25</v>
      </c>
      <c r="N1042" s="8">
        <f t="shared" si="161"/>
        <v>0</v>
      </c>
      <c r="O1042" s="8">
        <f t="shared" si="162"/>
        <v>50</v>
      </c>
      <c r="P1042" s="8">
        <f t="shared" si="163"/>
        <v>33</v>
      </c>
      <c r="Q1042" s="9">
        <f t="shared" si="164"/>
        <v>21.2</v>
      </c>
      <c r="R1042" s="9">
        <f t="shared" si="165"/>
        <v>30.75</v>
      </c>
      <c r="S1042" s="9">
        <f t="shared" si="166"/>
        <v>31.1</v>
      </c>
      <c r="T1042" s="9">
        <f t="shared" si="167"/>
        <v>27</v>
      </c>
      <c r="U1042" s="8">
        <f t="shared" si="168"/>
        <v>27.683333333333337</v>
      </c>
      <c r="V1042" s="8">
        <f t="shared" si="169"/>
        <v>27.512500000000003</v>
      </c>
    </row>
    <row r="1043" spans="1:22" ht="13.5" x14ac:dyDescent="0.25">
      <c r="A1043" s="3">
        <f>RSI!A1043</f>
        <v>43524</v>
      </c>
      <c r="B1043" s="2">
        <f>RSI!B1043</f>
        <v>32</v>
      </c>
      <c r="C1043" s="2">
        <f>RSI!I1043</f>
        <v>60.107568689496858</v>
      </c>
      <c r="D1043" s="2">
        <f>MACD!E1043</f>
        <v>7.6645653239438616E-2</v>
      </c>
      <c r="E1043" s="2">
        <f>MACD!F1043</f>
        <v>3.6093918893856061E-2</v>
      </c>
      <c r="F1043" s="2">
        <f>'Moving Avg'!D1043</f>
        <v>32</v>
      </c>
      <c r="G1043" s="2">
        <f>'Moving Avg'!F1043</f>
        <v>32</v>
      </c>
      <c r="H1043" s="2">
        <f>'Moving Avg'!G1043</f>
        <v>31.744400000000006</v>
      </c>
      <c r="I1043" s="2">
        <f>'Moving Avg'!H1043</f>
        <v>30.58621999999999</v>
      </c>
      <c r="J1043" s="6" t="str">
        <f>OBV!F1043</f>
        <v>NEUTRAL</v>
      </c>
      <c r="K1043" s="6" t="str">
        <f>OBV!G1043</f>
        <v>NEUTRAL</v>
      </c>
      <c r="L1043" s="6" t="str">
        <f>OBV!H1043</f>
        <v>NEUTRAL</v>
      </c>
      <c r="M1043" s="8">
        <f t="shared" si="160"/>
        <v>25</v>
      </c>
      <c r="N1043" s="8">
        <f t="shared" si="161"/>
        <v>0</v>
      </c>
      <c r="O1043" s="8">
        <f t="shared" si="162"/>
        <v>50</v>
      </c>
      <c r="P1043" s="8">
        <f t="shared" si="163"/>
        <v>33</v>
      </c>
      <c r="Q1043" s="9">
        <f t="shared" si="164"/>
        <v>21.2</v>
      </c>
      <c r="R1043" s="9">
        <f t="shared" si="165"/>
        <v>30.75</v>
      </c>
      <c r="S1043" s="9">
        <f t="shared" si="166"/>
        <v>31.1</v>
      </c>
      <c r="T1043" s="9">
        <f t="shared" si="167"/>
        <v>27</v>
      </c>
      <c r="U1043" s="8">
        <f t="shared" si="168"/>
        <v>27.683333333333337</v>
      </c>
      <c r="V1043" s="8">
        <f t="shared" si="169"/>
        <v>27.512500000000003</v>
      </c>
    </row>
    <row r="1044" spans="1:22" ht="13.5" x14ac:dyDescent="0.25">
      <c r="A1044" s="3">
        <f>RSI!A1044</f>
        <v>43525</v>
      </c>
      <c r="B1044" s="2">
        <f>RSI!B1044</f>
        <v>32</v>
      </c>
      <c r="C1044" s="2">
        <f>RSI!I1044</f>
        <v>60.107568689496851</v>
      </c>
      <c r="D1044" s="2">
        <f>MACD!E1044</f>
        <v>7.6454805087671218E-2</v>
      </c>
      <c r="E1044" s="2">
        <f>MACD!F1044</f>
        <v>4.4166096132619098E-2</v>
      </c>
      <c r="F1044" s="2">
        <f>'Moving Avg'!D1044</f>
        <v>32</v>
      </c>
      <c r="G1044" s="2">
        <f>'Moving Avg'!F1044</f>
        <v>32</v>
      </c>
      <c r="H1044" s="2">
        <f>'Moving Avg'!G1044</f>
        <v>31.724400000000006</v>
      </c>
      <c r="I1044" s="2">
        <f>'Moving Avg'!H1044</f>
        <v>30.587248999999989</v>
      </c>
      <c r="J1044" s="6" t="str">
        <f>OBV!F1044</f>
        <v>NEUTRAL</v>
      </c>
      <c r="K1044" s="6" t="str">
        <f>OBV!G1044</f>
        <v>NEUTRAL</v>
      </c>
      <c r="L1044" s="6" t="str">
        <f>OBV!H1044</f>
        <v>NEUTRAL</v>
      </c>
      <c r="M1044" s="8">
        <f t="shared" si="160"/>
        <v>25</v>
      </c>
      <c r="N1044" s="8">
        <f t="shared" si="161"/>
        <v>0</v>
      </c>
      <c r="O1044" s="8">
        <f t="shared" si="162"/>
        <v>50</v>
      </c>
      <c r="P1044" s="8">
        <f t="shared" si="163"/>
        <v>33</v>
      </c>
      <c r="Q1044" s="9">
        <f t="shared" si="164"/>
        <v>21.2</v>
      </c>
      <c r="R1044" s="9">
        <f t="shared" si="165"/>
        <v>30.75</v>
      </c>
      <c r="S1044" s="9">
        <f t="shared" si="166"/>
        <v>31.1</v>
      </c>
      <c r="T1044" s="9">
        <f t="shared" si="167"/>
        <v>27</v>
      </c>
      <c r="U1044" s="8">
        <f t="shared" si="168"/>
        <v>27.683333333333337</v>
      </c>
      <c r="V1044" s="8">
        <f t="shared" si="169"/>
        <v>27.512500000000003</v>
      </c>
    </row>
    <row r="1045" spans="1:22" ht="13.5" x14ac:dyDescent="0.25">
      <c r="A1045" s="3">
        <f>RSI!A1045</f>
        <v>43528</v>
      </c>
      <c r="B1045" s="2">
        <f>RSI!B1045</f>
        <v>31.04</v>
      </c>
      <c r="C1045" s="2">
        <f>RSI!I1045</f>
        <v>26.009003481820599</v>
      </c>
      <c r="D1045" s="2">
        <f>MACD!E1045</f>
        <v>0.14654511146349236</v>
      </c>
      <c r="E1045" s="2">
        <f>MACD!F1045</f>
        <v>6.4641899198793762E-2</v>
      </c>
      <c r="F1045" s="2">
        <f>'Moving Avg'!D1045</f>
        <v>31.808</v>
      </c>
      <c r="G1045" s="2">
        <f>'Moving Avg'!F1045</f>
        <v>31.951999999999998</v>
      </c>
      <c r="H1045" s="2">
        <f>'Moving Avg'!G1045</f>
        <v>31.685200000000005</v>
      </c>
      <c r="I1045" s="2">
        <f>'Moving Avg'!H1045</f>
        <v>30.588225499999986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  <c r="M1045" s="8">
        <f t="shared" si="160"/>
        <v>50</v>
      </c>
      <c r="N1045" s="8">
        <f t="shared" si="161"/>
        <v>0</v>
      </c>
      <c r="O1045" s="8">
        <f t="shared" si="162"/>
        <v>50</v>
      </c>
      <c r="P1045" s="8">
        <f t="shared" si="163"/>
        <v>16.5</v>
      </c>
      <c r="Q1045" s="9">
        <f t="shared" si="164"/>
        <v>27.475000000000001</v>
      </c>
      <c r="R1045" s="9">
        <f t="shared" si="165"/>
        <v>31.625</v>
      </c>
      <c r="S1045" s="9">
        <f t="shared" si="166"/>
        <v>27.425000000000001</v>
      </c>
      <c r="T1045" s="9">
        <f t="shared" si="167"/>
        <v>29.125</v>
      </c>
      <c r="U1045" s="8">
        <f t="shared" si="168"/>
        <v>28.841666666666669</v>
      </c>
      <c r="V1045" s="8">
        <f t="shared" si="169"/>
        <v>28.912500000000001</v>
      </c>
    </row>
    <row r="1046" spans="1:22" ht="13.5" x14ac:dyDescent="0.25">
      <c r="A1046" s="3">
        <f>RSI!A1046</f>
        <v>43529</v>
      </c>
      <c r="B1046" s="2">
        <f>RSI!B1046</f>
        <v>30.12</v>
      </c>
      <c r="C1046" s="2">
        <f>RSI!I1046</f>
        <v>16.404551595083788</v>
      </c>
      <c r="D1046" s="2">
        <f>MACD!E1046</f>
        <v>0.27887745849339751</v>
      </c>
      <c r="E1046" s="2">
        <f>MACD!F1046</f>
        <v>0.10748901105771452</v>
      </c>
      <c r="F1046" s="2">
        <f>'Moving Avg'!D1046</f>
        <v>31.431999999999999</v>
      </c>
      <c r="G1046" s="2">
        <f>'Moving Avg'!F1046</f>
        <v>31.857999999999997</v>
      </c>
      <c r="H1046" s="2">
        <f>'Moving Avg'!G1046</f>
        <v>31.637600000000003</v>
      </c>
      <c r="I1046" s="2">
        <f>'Moving Avg'!H1046</f>
        <v>30.580813999999986</v>
      </c>
      <c r="J1046" s="6" t="str">
        <f>OBV!F1046</f>
        <v>BEARISH</v>
      </c>
      <c r="K1046" s="6" t="str">
        <f>OBV!G1046</f>
        <v>NEUTRAL</v>
      </c>
      <c r="L1046" s="6" t="str">
        <f>OBV!H1046</f>
        <v>CONFIRMED BEARISH</v>
      </c>
      <c r="M1046" s="8">
        <f t="shared" si="160"/>
        <v>50</v>
      </c>
      <c r="N1046" s="8">
        <f t="shared" si="161"/>
        <v>0</v>
      </c>
      <c r="O1046" s="8">
        <f t="shared" si="162"/>
        <v>50</v>
      </c>
      <c r="P1046" s="8">
        <f t="shared" si="163"/>
        <v>16.5</v>
      </c>
      <c r="Q1046" s="9">
        <f t="shared" si="164"/>
        <v>27.475000000000001</v>
      </c>
      <c r="R1046" s="9">
        <f t="shared" si="165"/>
        <v>31.625</v>
      </c>
      <c r="S1046" s="9">
        <f t="shared" si="166"/>
        <v>27.425000000000001</v>
      </c>
      <c r="T1046" s="9">
        <f t="shared" si="167"/>
        <v>29.125</v>
      </c>
      <c r="U1046" s="8">
        <f t="shared" si="168"/>
        <v>28.841666666666669</v>
      </c>
      <c r="V1046" s="8">
        <f t="shared" si="169"/>
        <v>28.912500000000001</v>
      </c>
    </row>
    <row r="1047" spans="1:22" ht="13.5" x14ac:dyDescent="0.25">
      <c r="A1047" s="3">
        <f>RSI!A1047</f>
        <v>43530</v>
      </c>
      <c r="B1047" s="2">
        <f>RSI!B1047</f>
        <v>29.23</v>
      </c>
      <c r="C1047" s="2">
        <f>RSI!I1047</f>
        <v>11.846905041211784</v>
      </c>
      <c r="D1047" s="2">
        <f>MACD!E1047</f>
        <v>0.46672898441719113</v>
      </c>
      <c r="E1047" s="2">
        <f>MACD!F1047</f>
        <v>0.17933700572960987</v>
      </c>
      <c r="F1047" s="2">
        <f>'Moving Avg'!D1047</f>
        <v>30.877999999999997</v>
      </c>
      <c r="G1047" s="2">
        <f>'Moving Avg'!F1047</f>
        <v>31.7195</v>
      </c>
      <c r="H1047" s="2">
        <f>'Moving Avg'!G1047</f>
        <v>31.572200000000002</v>
      </c>
      <c r="I1047" s="2">
        <f>'Moving Avg'!H1047</f>
        <v>30.568952499999988</v>
      </c>
      <c r="J1047" s="6" t="str">
        <f>OBV!F1047</f>
        <v>BEARISH</v>
      </c>
      <c r="K1047" s="6" t="str">
        <f>OBV!G1047</f>
        <v>WEAK</v>
      </c>
      <c r="L1047" s="6" t="str">
        <f>OBV!H1047</f>
        <v>CONFIRMED BEARISH</v>
      </c>
      <c r="M1047" s="8">
        <f t="shared" si="160"/>
        <v>50</v>
      </c>
      <c r="N1047" s="8">
        <f t="shared" si="161"/>
        <v>0</v>
      </c>
      <c r="O1047" s="8">
        <f t="shared" si="162"/>
        <v>50</v>
      </c>
      <c r="P1047" s="8">
        <f t="shared" si="163"/>
        <v>0</v>
      </c>
      <c r="Q1047" s="9">
        <f t="shared" si="164"/>
        <v>25</v>
      </c>
      <c r="R1047" s="9">
        <f t="shared" si="165"/>
        <v>27.5</v>
      </c>
      <c r="S1047" s="9">
        <f t="shared" si="166"/>
        <v>20</v>
      </c>
      <c r="T1047" s="9">
        <f t="shared" si="167"/>
        <v>25</v>
      </c>
      <c r="U1047" s="8">
        <f t="shared" si="168"/>
        <v>24.166666666666668</v>
      </c>
      <c r="V1047" s="8">
        <f t="shared" si="169"/>
        <v>24.375</v>
      </c>
    </row>
    <row r="1048" spans="1:22" ht="13.5" x14ac:dyDescent="0.25">
      <c r="A1048" s="3">
        <f>RSI!A1048</f>
        <v>43531</v>
      </c>
      <c r="B1048" s="2">
        <f>RSI!B1048</f>
        <v>29.23</v>
      </c>
      <c r="C1048" s="2">
        <f>RSI!I1048</f>
        <v>11.846905041211798</v>
      </c>
      <c r="D1048" s="2">
        <f>MACD!E1048</f>
        <v>0.64015420860913963</v>
      </c>
      <c r="E1048" s="2">
        <f>MACD!F1048</f>
        <v>0.27150044630551584</v>
      </c>
      <c r="F1048" s="2">
        <f>'Moving Avg'!D1048</f>
        <v>30.324000000000002</v>
      </c>
      <c r="G1048" s="2">
        <f>'Moving Avg'!F1048</f>
        <v>31.581</v>
      </c>
      <c r="H1048" s="2">
        <f>'Moving Avg'!G1048</f>
        <v>31.506800000000002</v>
      </c>
      <c r="I1048" s="2">
        <f>'Moving Avg'!H1048</f>
        <v>30.564043999999985</v>
      </c>
      <c r="J1048" s="6" t="str">
        <f>OBV!F1048</f>
        <v>BEARISH</v>
      </c>
      <c r="K1048" s="6" t="str">
        <f>OBV!G1048</f>
        <v>WEAK</v>
      </c>
      <c r="L1048" s="6" t="str">
        <f>OBV!H1048</f>
        <v>CONFIRMED BEARISH</v>
      </c>
      <c r="M1048" s="8">
        <f t="shared" si="160"/>
        <v>50</v>
      </c>
      <c r="N1048" s="8">
        <f t="shared" si="161"/>
        <v>0</v>
      </c>
      <c r="O1048" s="8">
        <f t="shared" si="162"/>
        <v>0</v>
      </c>
      <c r="P1048" s="8">
        <f t="shared" si="163"/>
        <v>0</v>
      </c>
      <c r="Q1048" s="9">
        <f t="shared" si="164"/>
        <v>17.5</v>
      </c>
      <c r="R1048" s="9">
        <f t="shared" si="165"/>
        <v>10</v>
      </c>
      <c r="S1048" s="9">
        <f t="shared" si="166"/>
        <v>7.5</v>
      </c>
      <c r="T1048" s="9">
        <f t="shared" si="167"/>
        <v>12.5</v>
      </c>
      <c r="U1048" s="8">
        <f t="shared" si="168"/>
        <v>11.666666666666666</v>
      </c>
      <c r="V1048" s="8">
        <f t="shared" si="169"/>
        <v>11.875</v>
      </c>
    </row>
    <row r="1049" spans="1:22" ht="13.5" x14ac:dyDescent="0.25">
      <c r="A1049" s="3">
        <f>RSI!A1049</f>
        <v>43532</v>
      </c>
      <c r="B1049" s="2">
        <f>RSI!B1049</f>
        <v>30.1</v>
      </c>
      <c r="C1049" s="2">
        <f>RSI!I1049</f>
        <v>32.962107288164447</v>
      </c>
      <c r="D1049" s="2">
        <f>MACD!E1049</f>
        <v>0.73585597447338458</v>
      </c>
      <c r="E1049" s="2">
        <f>MACD!F1049</f>
        <v>0.3643715519390896</v>
      </c>
      <c r="F1049" s="2">
        <f>'Moving Avg'!D1049</f>
        <v>29.943999999999999</v>
      </c>
      <c r="G1049" s="2">
        <f>'Moving Avg'!F1049</f>
        <v>31.486000000000001</v>
      </c>
      <c r="H1049" s="2">
        <f>'Moving Avg'!G1049</f>
        <v>31.442799999999998</v>
      </c>
      <c r="I1049" s="2">
        <f>'Moving Avg'!H1049</f>
        <v>30.563485499999988</v>
      </c>
      <c r="J1049" s="6" t="str">
        <f>OBV!F1049</f>
        <v>BEARISH</v>
      </c>
      <c r="K1049" s="6" t="str">
        <f>OBV!G1049</f>
        <v>WEAK</v>
      </c>
      <c r="L1049" s="6" t="str">
        <f>OBV!H1049</f>
        <v>CONFIRMED BEARISH</v>
      </c>
      <c r="M1049" s="8">
        <f t="shared" si="160"/>
        <v>25</v>
      </c>
      <c r="N1049" s="8">
        <f t="shared" si="161"/>
        <v>0</v>
      </c>
      <c r="O1049" s="8">
        <f t="shared" si="162"/>
        <v>0</v>
      </c>
      <c r="P1049" s="8">
        <f t="shared" si="163"/>
        <v>0</v>
      </c>
      <c r="Q1049" s="9">
        <f t="shared" si="164"/>
        <v>8.75</v>
      </c>
      <c r="R1049" s="9">
        <f t="shared" si="165"/>
        <v>5</v>
      </c>
      <c r="S1049" s="9">
        <f t="shared" si="166"/>
        <v>3.75</v>
      </c>
      <c r="T1049" s="9">
        <f t="shared" si="167"/>
        <v>6.25</v>
      </c>
      <c r="U1049" s="8">
        <f t="shared" si="168"/>
        <v>5.833333333333333</v>
      </c>
      <c r="V1049" s="8">
        <f t="shared" si="169"/>
        <v>5.9375</v>
      </c>
    </row>
    <row r="1050" spans="1:22" ht="13.5" x14ac:dyDescent="0.25">
      <c r="A1050" s="3">
        <f>RSI!A1050</f>
        <v>43535</v>
      </c>
      <c r="B1050" s="2">
        <f>RSI!B1050</f>
        <v>30.1</v>
      </c>
      <c r="C1050" s="2">
        <f>RSI!I1050</f>
        <v>32.962107288164447</v>
      </c>
      <c r="D1050" s="2">
        <f>MACD!E1050</f>
        <v>0.8241025890453848</v>
      </c>
      <c r="E1050" s="2">
        <f>MACD!F1050</f>
        <v>0.45631775936034868</v>
      </c>
      <c r="F1050" s="2">
        <f>'Moving Avg'!D1050</f>
        <v>29.756</v>
      </c>
      <c r="G1050" s="2">
        <f>'Moving Avg'!F1050</f>
        <v>31.391000000000002</v>
      </c>
      <c r="H1050" s="2">
        <f>'Moving Avg'!G1050</f>
        <v>31.394799999999996</v>
      </c>
      <c r="I1050" s="2">
        <f>'Moving Avg'!H1050</f>
        <v>30.558611499999994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  <c r="M1050" s="8">
        <f t="shared" si="160"/>
        <v>25</v>
      </c>
      <c r="N1050" s="8">
        <f t="shared" si="161"/>
        <v>0</v>
      </c>
      <c r="O1050" s="8">
        <f t="shared" si="162"/>
        <v>0</v>
      </c>
      <c r="P1050" s="8">
        <f t="shared" si="163"/>
        <v>16.5</v>
      </c>
      <c r="Q1050" s="9">
        <f t="shared" si="164"/>
        <v>11.225</v>
      </c>
      <c r="R1050" s="9">
        <f t="shared" si="165"/>
        <v>9.125</v>
      </c>
      <c r="S1050" s="9">
        <f t="shared" si="166"/>
        <v>11.175000000000001</v>
      </c>
      <c r="T1050" s="9">
        <f t="shared" si="167"/>
        <v>10.375</v>
      </c>
      <c r="U1050" s="8">
        <f t="shared" si="168"/>
        <v>10.508333333333335</v>
      </c>
      <c r="V1050" s="8">
        <f t="shared" si="169"/>
        <v>10.475000000000001</v>
      </c>
    </row>
    <row r="1051" spans="1:22" ht="13.5" x14ac:dyDescent="0.25">
      <c r="A1051" s="3">
        <f>RSI!A1051</f>
        <v>43536</v>
      </c>
      <c r="B1051" s="2">
        <f>RSI!B1051</f>
        <v>30.1</v>
      </c>
      <c r="C1051" s="2">
        <f>RSI!I1051</f>
        <v>32.962107288164432</v>
      </c>
      <c r="D1051" s="2">
        <f>MACD!E1051</f>
        <v>0.90550261369244467</v>
      </c>
      <c r="E1051" s="2">
        <f>MACD!F1051</f>
        <v>0.54615473022676797</v>
      </c>
      <c r="F1051" s="2">
        <f>'Moving Avg'!D1051</f>
        <v>29.751999999999999</v>
      </c>
      <c r="G1051" s="2">
        <f>'Moving Avg'!F1051</f>
        <v>31.296000000000003</v>
      </c>
      <c r="H1051" s="2">
        <f>'Moving Avg'!G1051</f>
        <v>31.346799999999995</v>
      </c>
      <c r="I1051" s="2">
        <f>'Moving Avg'!H1051</f>
        <v>30.553737499999993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  <c r="M1051" s="8">
        <f t="shared" si="160"/>
        <v>25</v>
      </c>
      <c r="N1051" s="8">
        <f t="shared" si="161"/>
        <v>0</v>
      </c>
      <c r="O1051" s="8">
        <f t="shared" si="162"/>
        <v>0</v>
      </c>
      <c r="P1051" s="8">
        <f t="shared" si="163"/>
        <v>16.5</v>
      </c>
      <c r="Q1051" s="9">
        <f t="shared" si="164"/>
        <v>11.225</v>
      </c>
      <c r="R1051" s="9">
        <f t="shared" si="165"/>
        <v>9.125</v>
      </c>
      <c r="S1051" s="9">
        <f t="shared" si="166"/>
        <v>11.175000000000001</v>
      </c>
      <c r="T1051" s="9">
        <f t="shared" si="167"/>
        <v>10.375</v>
      </c>
      <c r="U1051" s="8">
        <f t="shared" si="168"/>
        <v>10.508333333333335</v>
      </c>
      <c r="V1051" s="8">
        <f t="shared" si="169"/>
        <v>10.475000000000001</v>
      </c>
    </row>
    <row r="1052" spans="1:22" ht="13.5" x14ac:dyDescent="0.25">
      <c r="A1052" s="3">
        <f>RSI!A1052</f>
        <v>43537</v>
      </c>
      <c r="B1052" s="2">
        <f>RSI!B1052</f>
        <v>30.1</v>
      </c>
      <c r="C1052" s="2">
        <f>RSI!I1052</f>
        <v>32.962107288164432</v>
      </c>
      <c r="D1052" s="2">
        <f>MACD!E1052</f>
        <v>0.98061086532541353</v>
      </c>
      <c r="E1052" s="2">
        <f>MACD!F1052</f>
        <v>0.63304595724649715</v>
      </c>
      <c r="F1052" s="2">
        <f>'Moving Avg'!D1052</f>
        <v>29.925999999999998</v>
      </c>
      <c r="G1052" s="2">
        <f>'Moving Avg'!F1052</f>
        <v>31.201000000000004</v>
      </c>
      <c r="H1052" s="2">
        <f>'Moving Avg'!G1052</f>
        <v>31.327999999999992</v>
      </c>
      <c r="I1052" s="2">
        <f>'Moving Avg'!H1052</f>
        <v>30.549822499999994</v>
      </c>
      <c r="J1052" s="6" t="str">
        <f>OBV!F1052</f>
        <v>NEUTRAL</v>
      </c>
      <c r="K1052" s="6" t="str">
        <f>OBV!G1052</f>
        <v>NEUTRAL</v>
      </c>
      <c r="L1052" s="6" t="str">
        <f>OBV!H1052</f>
        <v>NEUTRAL</v>
      </c>
      <c r="M1052" s="8">
        <f t="shared" si="160"/>
        <v>25</v>
      </c>
      <c r="N1052" s="8">
        <f t="shared" si="161"/>
        <v>0</v>
      </c>
      <c r="O1052" s="8">
        <f t="shared" si="162"/>
        <v>0</v>
      </c>
      <c r="P1052" s="8">
        <f t="shared" si="163"/>
        <v>33</v>
      </c>
      <c r="Q1052" s="9">
        <f t="shared" si="164"/>
        <v>13.7</v>
      </c>
      <c r="R1052" s="9">
        <f t="shared" si="165"/>
        <v>13.25</v>
      </c>
      <c r="S1052" s="9">
        <f t="shared" si="166"/>
        <v>18.600000000000001</v>
      </c>
      <c r="T1052" s="9">
        <f t="shared" si="167"/>
        <v>14.5</v>
      </c>
      <c r="U1052" s="8">
        <f t="shared" si="168"/>
        <v>15.183333333333332</v>
      </c>
      <c r="V1052" s="8">
        <f t="shared" si="169"/>
        <v>15.012499999999999</v>
      </c>
    </row>
    <row r="1053" spans="1:22" ht="13.5" x14ac:dyDescent="0.25">
      <c r="A1053" s="3">
        <f>RSI!A1053</f>
        <v>43538</v>
      </c>
      <c r="B1053" s="2">
        <f>RSI!B1053</f>
        <v>30.1</v>
      </c>
      <c r="C1053" s="2">
        <f>RSI!I1053</f>
        <v>32.962107288164432</v>
      </c>
      <c r="D1053" s="2">
        <f>MACD!E1053</f>
        <v>1.0499337306751713</v>
      </c>
      <c r="E1053" s="2">
        <f>MACD!F1053</f>
        <v>0.71642351193223197</v>
      </c>
      <c r="F1053" s="2">
        <f>'Moving Avg'!D1053</f>
        <v>30.1</v>
      </c>
      <c r="G1053" s="2">
        <f>'Moving Avg'!F1053</f>
        <v>31.106000000000005</v>
      </c>
      <c r="H1053" s="2">
        <f>'Moving Avg'!G1053</f>
        <v>31.309199999999986</v>
      </c>
      <c r="I1053" s="2">
        <f>'Moving Avg'!H1053</f>
        <v>30.545907499999995</v>
      </c>
      <c r="J1053" s="6" t="str">
        <f>OBV!F1053</f>
        <v>NEUTRAL</v>
      </c>
      <c r="K1053" s="6" t="str">
        <f>OBV!G1053</f>
        <v>NEUTRAL</v>
      </c>
      <c r="L1053" s="6" t="str">
        <f>OBV!H1053</f>
        <v>NEUTRAL</v>
      </c>
      <c r="M1053" s="8">
        <f t="shared" si="160"/>
        <v>25</v>
      </c>
      <c r="N1053" s="8">
        <f t="shared" si="161"/>
        <v>0</v>
      </c>
      <c r="O1053" s="8">
        <f t="shared" si="162"/>
        <v>0</v>
      </c>
      <c r="P1053" s="8">
        <f t="shared" si="163"/>
        <v>33</v>
      </c>
      <c r="Q1053" s="9">
        <f t="shared" si="164"/>
        <v>13.7</v>
      </c>
      <c r="R1053" s="9">
        <f t="shared" si="165"/>
        <v>13.25</v>
      </c>
      <c r="S1053" s="9">
        <f t="shared" si="166"/>
        <v>18.600000000000001</v>
      </c>
      <c r="T1053" s="9">
        <f t="shared" si="167"/>
        <v>14.5</v>
      </c>
      <c r="U1053" s="8">
        <f t="shared" si="168"/>
        <v>15.183333333333332</v>
      </c>
      <c r="V1053" s="8">
        <f t="shared" si="169"/>
        <v>15.012499999999999</v>
      </c>
    </row>
    <row r="1054" spans="1:22" ht="13.5" x14ac:dyDescent="0.25">
      <c r="A1054" s="3">
        <f>RSI!A1054</f>
        <v>43539</v>
      </c>
      <c r="B1054" s="2">
        <f>RSI!B1054</f>
        <v>30.1</v>
      </c>
      <c r="C1054" s="2">
        <f>RSI!I1054</f>
        <v>32.962107288164432</v>
      </c>
      <c r="D1054" s="2">
        <f>MACD!E1054</f>
        <v>1.1139338818104498</v>
      </c>
      <c r="E1054" s="2">
        <f>MACD!F1054</f>
        <v>0.79592558590787554</v>
      </c>
      <c r="F1054" s="2">
        <f>'Moving Avg'!D1054</f>
        <v>30.1</v>
      </c>
      <c r="G1054" s="2">
        <f>'Moving Avg'!F1054</f>
        <v>31.011000000000006</v>
      </c>
      <c r="H1054" s="2">
        <f>'Moving Avg'!G1054</f>
        <v>31.290399999999988</v>
      </c>
      <c r="I1054" s="2">
        <f>'Moving Avg'!H1054</f>
        <v>30.541992499999996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  <c r="M1054" s="8">
        <f t="shared" si="160"/>
        <v>25</v>
      </c>
      <c r="N1054" s="8">
        <f t="shared" si="161"/>
        <v>0</v>
      </c>
      <c r="O1054" s="8">
        <f t="shared" si="162"/>
        <v>0</v>
      </c>
      <c r="P1054" s="8">
        <f t="shared" si="163"/>
        <v>33</v>
      </c>
      <c r="Q1054" s="9">
        <f t="shared" si="164"/>
        <v>13.7</v>
      </c>
      <c r="R1054" s="9">
        <f t="shared" si="165"/>
        <v>13.25</v>
      </c>
      <c r="S1054" s="9">
        <f t="shared" si="166"/>
        <v>18.600000000000001</v>
      </c>
      <c r="T1054" s="9">
        <f t="shared" si="167"/>
        <v>14.5</v>
      </c>
      <c r="U1054" s="8">
        <f t="shared" si="168"/>
        <v>15.183333333333332</v>
      </c>
      <c r="V1054" s="8">
        <f t="shared" si="169"/>
        <v>15.012499999999999</v>
      </c>
    </row>
    <row r="1055" spans="1:22" ht="13.5" x14ac:dyDescent="0.25">
      <c r="A1055" s="3">
        <f>RSI!A1055</f>
        <v>43542</v>
      </c>
      <c r="B1055" s="2">
        <f>RSI!B1055</f>
        <v>30.1</v>
      </c>
      <c r="C1055" s="2">
        <f>RSI!I1055</f>
        <v>32.962107288164432</v>
      </c>
      <c r="D1055" s="2">
        <f>MACD!E1055</f>
        <v>1.0253421611123272</v>
      </c>
      <c r="E1055" s="2">
        <f>MACD!F1055</f>
        <v>0.84180890094876593</v>
      </c>
      <c r="F1055" s="2">
        <f>'Moving Avg'!D1055</f>
        <v>30.1</v>
      </c>
      <c r="G1055" s="2">
        <f>'Moving Avg'!F1055</f>
        <v>30.916000000000007</v>
      </c>
      <c r="H1055" s="2">
        <f>'Moving Avg'!G1055</f>
        <v>31.271599999999985</v>
      </c>
      <c r="I1055" s="2">
        <f>'Moving Avg'!H1055</f>
        <v>30.542680999999998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  <c r="M1055" s="8">
        <f t="shared" si="160"/>
        <v>25</v>
      </c>
      <c r="N1055" s="8">
        <f t="shared" si="161"/>
        <v>0</v>
      </c>
      <c r="O1055" s="8">
        <f t="shared" si="162"/>
        <v>0</v>
      </c>
      <c r="P1055" s="8">
        <f t="shared" si="163"/>
        <v>33</v>
      </c>
      <c r="Q1055" s="9">
        <f t="shared" si="164"/>
        <v>13.7</v>
      </c>
      <c r="R1055" s="9">
        <f t="shared" si="165"/>
        <v>13.25</v>
      </c>
      <c r="S1055" s="9">
        <f t="shared" si="166"/>
        <v>18.600000000000001</v>
      </c>
      <c r="T1055" s="9">
        <f t="shared" si="167"/>
        <v>14.5</v>
      </c>
      <c r="U1055" s="8">
        <f t="shared" si="168"/>
        <v>15.183333333333332</v>
      </c>
      <c r="V1055" s="8">
        <f t="shared" si="169"/>
        <v>15.012499999999999</v>
      </c>
    </row>
    <row r="1056" spans="1:22" ht="13.5" x14ac:dyDescent="0.25">
      <c r="A1056" s="3">
        <f>RSI!A1056</f>
        <v>43543</v>
      </c>
      <c r="B1056" s="2">
        <f>RSI!B1056</f>
        <v>30.1</v>
      </c>
      <c r="C1056" s="2">
        <f>RSI!I1056</f>
        <v>32.962107288164432</v>
      </c>
      <c r="D1056" s="2">
        <f>MACD!E1056</f>
        <v>0.81342167154984324</v>
      </c>
      <c r="E1056" s="2">
        <f>MACD!F1056</f>
        <v>0.83613145506898146</v>
      </c>
      <c r="F1056" s="2">
        <f>'Moving Avg'!D1056</f>
        <v>30.1</v>
      </c>
      <c r="G1056" s="2">
        <f>'Moving Avg'!F1056</f>
        <v>30.821000000000009</v>
      </c>
      <c r="H1056" s="2">
        <f>'Moving Avg'!G1056</f>
        <v>31.253599999999985</v>
      </c>
      <c r="I1056" s="2">
        <f>'Moving Avg'!H1056</f>
        <v>30.549316000000005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  <c r="M1056" s="8">
        <f t="shared" si="160"/>
        <v>25</v>
      </c>
      <c r="N1056" s="8">
        <f t="shared" si="161"/>
        <v>100</v>
      </c>
      <c r="O1056" s="8">
        <f t="shared" si="162"/>
        <v>0</v>
      </c>
      <c r="P1056" s="8">
        <f t="shared" si="163"/>
        <v>33</v>
      </c>
      <c r="Q1056" s="9">
        <f t="shared" si="164"/>
        <v>48.7</v>
      </c>
      <c r="R1056" s="9">
        <f t="shared" si="165"/>
        <v>33.25</v>
      </c>
      <c r="S1056" s="9">
        <f t="shared" si="166"/>
        <v>33.6</v>
      </c>
      <c r="T1056" s="9">
        <f t="shared" si="167"/>
        <v>39.5</v>
      </c>
      <c r="U1056" s="8">
        <f t="shared" si="168"/>
        <v>38.516666666666673</v>
      </c>
      <c r="V1056" s="8">
        <f t="shared" si="169"/>
        <v>38.762500000000003</v>
      </c>
    </row>
    <row r="1057" spans="1:22" ht="13.5" x14ac:dyDescent="0.25">
      <c r="A1057" s="3">
        <f>RSI!A1057</f>
        <v>43545</v>
      </c>
      <c r="B1057" s="2">
        <f>RSI!B1057</f>
        <v>30.1</v>
      </c>
      <c r="C1057" s="2">
        <f>RSI!I1057</f>
        <v>32.962107288164432</v>
      </c>
      <c r="D1057" s="2">
        <f>MACD!E1057</f>
        <v>0.50142218062140032</v>
      </c>
      <c r="E1057" s="2">
        <f>MACD!F1057</f>
        <v>0.76918960017946525</v>
      </c>
      <c r="F1057" s="2">
        <f>'Moving Avg'!D1057</f>
        <v>30.1</v>
      </c>
      <c r="G1057" s="2">
        <f>'Moving Avg'!F1057</f>
        <v>30.72600000000001</v>
      </c>
      <c r="H1057" s="2">
        <f>'Moving Avg'!G1057</f>
        <v>31.23559999999998</v>
      </c>
      <c r="I1057" s="2">
        <f>'Moving Avg'!H1057</f>
        <v>30.5607465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  <c r="M1057" s="8">
        <f t="shared" si="160"/>
        <v>25</v>
      </c>
      <c r="N1057" s="8">
        <f t="shared" si="161"/>
        <v>100</v>
      </c>
      <c r="O1057" s="8">
        <f t="shared" si="162"/>
        <v>0</v>
      </c>
      <c r="P1057" s="8">
        <f t="shared" si="163"/>
        <v>33</v>
      </c>
      <c r="Q1057" s="9">
        <f t="shared" si="164"/>
        <v>48.7</v>
      </c>
      <c r="R1057" s="9">
        <f t="shared" si="165"/>
        <v>33.25</v>
      </c>
      <c r="S1057" s="9">
        <f t="shared" si="166"/>
        <v>33.6</v>
      </c>
      <c r="T1057" s="9">
        <f t="shared" si="167"/>
        <v>39.5</v>
      </c>
      <c r="U1057" s="8">
        <f t="shared" si="168"/>
        <v>38.516666666666673</v>
      </c>
      <c r="V1057" s="8">
        <f t="shared" si="169"/>
        <v>38.762500000000003</v>
      </c>
    </row>
    <row r="1058" spans="1:22" ht="13.5" x14ac:dyDescent="0.25">
      <c r="A1058" s="3">
        <f>RSI!A1058</f>
        <v>43546</v>
      </c>
      <c r="B1058" s="2">
        <f>RSI!B1058</f>
        <v>30.1</v>
      </c>
      <c r="C1058" s="2">
        <f>RSI!I1058</f>
        <v>32.962107288164432</v>
      </c>
      <c r="D1058" s="2">
        <f>MACD!E1058</f>
        <v>0.24134939222309626</v>
      </c>
      <c r="E1058" s="2">
        <f>MACD!F1058</f>
        <v>0.6636215585881915</v>
      </c>
      <c r="F1058" s="2">
        <f>'Moving Avg'!D1058</f>
        <v>30.1</v>
      </c>
      <c r="G1058" s="2">
        <f>'Moving Avg'!F1058</f>
        <v>30.631000000000011</v>
      </c>
      <c r="H1058" s="2">
        <f>'Moving Avg'!G1058</f>
        <v>31.235999999999979</v>
      </c>
      <c r="I1058" s="2">
        <f>'Moving Avg'!H1058</f>
        <v>30.572177000000007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  <c r="M1058" s="8">
        <f t="shared" si="160"/>
        <v>25</v>
      </c>
      <c r="N1058" s="8">
        <f t="shared" si="161"/>
        <v>100</v>
      </c>
      <c r="O1058" s="8">
        <f t="shared" si="162"/>
        <v>0</v>
      </c>
      <c r="P1058" s="8">
        <f t="shared" si="163"/>
        <v>33</v>
      </c>
      <c r="Q1058" s="9">
        <f t="shared" si="164"/>
        <v>48.7</v>
      </c>
      <c r="R1058" s="9">
        <f t="shared" si="165"/>
        <v>33.25</v>
      </c>
      <c r="S1058" s="9">
        <f t="shared" si="166"/>
        <v>33.6</v>
      </c>
      <c r="T1058" s="9">
        <f t="shared" si="167"/>
        <v>39.5</v>
      </c>
      <c r="U1058" s="8">
        <f t="shared" si="168"/>
        <v>38.516666666666673</v>
      </c>
      <c r="V1058" s="8">
        <f t="shared" si="169"/>
        <v>38.762500000000003</v>
      </c>
    </row>
    <row r="1059" spans="1:22" ht="13.5" x14ac:dyDescent="0.25">
      <c r="A1059" s="3">
        <f>RSI!A1059</f>
        <v>43549</v>
      </c>
      <c r="B1059" s="2">
        <f>RSI!B1059</f>
        <v>30.1</v>
      </c>
      <c r="C1059" s="2">
        <f>RSI!I1059</f>
        <v>32.962107288164432</v>
      </c>
      <c r="D1059" s="2">
        <f>MACD!E1059</f>
        <v>0.15876986407942795</v>
      </c>
      <c r="E1059" s="2">
        <f>MACD!F1059</f>
        <v>0.56265121968643872</v>
      </c>
      <c r="F1059" s="2">
        <f>'Moving Avg'!D1059</f>
        <v>30.1</v>
      </c>
      <c r="G1059" s="2">
        <f>'Moving Avg'!F1059</f>
        <v>30.536000000000012</v>
      </c>
      <c r="H1059" s="2">
        <f>'Moving Avg'!G1059</f>
        <v>31.225999999999978</v>
      </c>
      <c r="I1059" s="2">
        <f>'Moving Avg'!H1059</f>
        <v>30.583607500000003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  <c r="M1059" s="8">
        <f t="shared" si="160"/>
        <v>25</v>
      </c>
      <c r="N1059" s="8">
        <f t="shared" si="161"/>
        <v>100</v>
      </c>
      <c r="O1059" s="8">
        <f t="shared" si="162"/>
        <v>0</v>
      </c>
      <c r="P1059" s="8">
        <f t="shared" si="163"/>
        <v>33</v>
      </c>
      <c r="Q1059" s="9">
        <f t="shared" si="164"/>
        <v>48.7</v>
      </c>
      <c r="R1059" s="9">
        <f t="shared" si="165"/>
        <v>33.25</v>
      </c>
      <c r="S1059" s="9">
        <f t="shared" si="166"/>
        <v>33.6</v>
      </c>
      <c r="T1059" s="9">
        <f t="shared" si="167"/>
        <v>39.5</v>
      </c>
      <c r="U1059" s="8">
        <f t="shared" si="168"/>
        <v>38.516666666666673</v>
      </c>
      <c r="V1059" s="8">
        <f t="shared" si="169"/>
        <v>38.762500000000003</v>
      </c>
    </row>
    <row r="1060" spans="1:22" ht="13.5" x14ac:dyDescent="0.25">
      <c r="A1060" s="3">
        <f>RSI!A1060</f>
        <v>43550</v>
      </c>
      <c r="B1060" s="2">
        <f>RSI!B1060</f>
        <v>30.1</v>
      </c>
      <c r="C1060" s="2">
        <f>RSI!I1060</f>
        <v>32.962107288164432</v>
      </c>
      <c r="D1060" s="2">
        <f>MACD!E1060</f>
        <v>9.2261460387611294E-2</v>
      </c>
      <c r="E1060" s="2">
        <f>MACD!F1060</f>
        <v>0.46857326782667325</v>
      </c>
      <c r="F1060" s="2">
        <f>'Moving Avg'!D1060</f>
        <v>30.1</v>
      </c>
      <c r="G1060" s="2">
        <f>'Moving Avg'!F1060</f>
        <v>30.44100000000001</v>
      </c>
      <c r="H1060" s="2">
        <f>'Moving Avg'!G1060</f>
        <v>31.215999999999976</v>
      </c>
      <c r="I1060" s="2">
        <f>'Moving Avg'!H1060</f>
        <v>30.59503800000001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  <c r="M1060" s="8">
        <f t="shared" si="160"/>
        <v>25</v>
      </c>
      <c r="N1060" s="8">
        <f t="shared" si="161"/>
        <v>100</v>
      </c>
      <c r="O1060" s="8">
        <f t="shared" si="162"/>
        <v>0</v>
      </c>
      <c r="P1060" s="8">
        <f t="shared" si="163"/>
        <v>33</v>
      </c>
      <c r="Q1060" s="9">
        <f t="shared" si="164"/>
        <v>48.7</v>
      </c>
      <c r="R1060" s="9">
        <f t="shared" si="165"/>
        <v>33.25</v>
      </c>
      <c r="S1060" s="9">
        <f t="shared" si="166"/>
        <v>33.6</v>
      </c>
      <c r="T1060" s="9">
        <f t="shared" si="167"/>
        <v>39.5</v>
      </c>
      <c r="U1060" s="8">
        <f t="shared" si="168"/>
        <v>38.516666666666673</v>
      </c>
      <c r="V1060" s="8">
        <f t="shared" si="169"/>
        <v>38.762500000000003</v>
      </c>
    </row>
    <row r="1061" spans="1:22" ht="13.5" x14ac:dyDescent="0.25">
      <c r="A1061" s="3">
        <f>RSI!A1061</f>
        <v>43551</v>
      </c>
      <c r="B1061" s="2">
        <f>RSI!B1061</f>
        <v>30.1</v>
      </c>
      <c r="C1061" s="2">
        <f>RSI!I1061</f>
        <v>32.962107288164432</v>
      </c>
      <c r="D1061" s="2">
        <f>MACD!E1061</f>
        <v>3.9102324043454928E-2</v>
      </c>
      <c r="E1061" s="2">
        <f>MACD!F1061</f>
        <v>0.38267907907002957</v>
      </c>
      <c r="F1061" s="2">
        <f>'Moving Avg'!D1061</f>
        <v>30.1</v>
      </c>
      <c r="G1061" s="2">
        <f>'Moving Avg'!F1061</f>
        <v>30.346000000000011</v>
      </c>
      <c r="H1061" s="2">
        <f>'Moving Avg'!G1061</f>
        <v>31.205999999999975</v>
      </c>
      <c r="I1061" s="2">
        <f>'Moving Avg'!H1061</f>
        <v>30.602296500000008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  <c r="M1061" s="8">
        <f t="shared" si="160"/>
        <v>25</v>
      </c>
      <c r="N1061" s="8">
        <f t="shared" si="161"/>
        <v>100</v>
      </c>
      <c r="O1061" s="8">
        <f t="shared" si="162"/>
        <v>0</v>
      </c>
      <c r="P1061" s="8">
        <f t="shared" si="163"/>
        <v>33</v>
      </c>
      <c r="Q1061" s="9">
        <f t="shared" si="164"/>
        <v>48.7</v>
      </c>
      <c r="R1061" s="9">
        <f t="shared" si="165"/>
        <v>33.25</v>
      </c>
      <c r="S1061" s="9">
        <f t="shared" si="166"/>
        <v>33.6</v>
      </c>
      <c r="T1061" s="9">
        <f t="shared" si="167"/>
        <v>39.5</v>
      </c>
      <c r="U1061" s="8">
        <f t="shared" si="168"/>
        <v>38.516666666666673</v>
      </c>
      <c r="V1061" s="8">
        <f t="shared" si="169"/>
        <v>38.762500000000003</v>
      </c>
    </row>
    <row r="1062" spans="1:22" ht="13.5" x14ac:dyDescent="0.25">
      <c r="A1062" s="3">
        <f>RSI!A1062</f>
        <v>43552</v>
      </c>
      <c r="B1062" s="2">
        <f>RSI!B1062</f>
        <v>31.93</v>
      </c>
      <c r="C1062" s="2">
        <f>RSI!I1062</f>
        <v>71.108765619239904</v>
      </c>
      <c r="D1062" s="2">
        <f>MACD!E1062</f>
        <v>-0.13854773803863907</v>
      </c>
      <c r="E1062" s="2">
        <f>MACD!F1062</f>
        <v>0.27843371564829589</v>
      </c>
      <c r="F1062" s="2">
        <f>'Moving Avg'!D1062</f>
        <v>30.466000000000001</v>
      </c>
      <c r="G1062" s="2">
        <f>'Moving Avg'!F1062</f>
        <v>30.342500000000008</v>
      </c>
      <c r="H1062" s="2">
        <f>'Moving Avg'!G1062</f>
        <v>31.232599999999977</v>
      </c>
      <c r="I1062" s="2">
        <f>'Moving Avg'!H1062</f>
        <v>30.618081500000013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  <c r="M1062" s="8">
        <f t="shared" si="160"/>
        <v>0</v>
      </c>
      <c r="N1062" s="8">
        <f t="shared" si="161"/>
        <v>100</v>
      </c>
      <c r="O1062" s="8">
        <f t="shared" si="162"/>
        <v>0</v>
      </c>
      <c r="P1062" s="8">
        <f t="shared" si="163"/>
        <v>83.5</v>
      </c>
      <c r="Q1062" s="9">
        <f t="shared" si="164"/>
        <v>47.524999999999999</v>
      </c>
      <c r="R1062" s="9">
        <f t="shared" si="165"/>
        <v>40.875</v>
      </c>
      <c r="S1062" s="9">
        <f t="shared" si="166"/>
        <v>52.575000000000003</v>
      </c>
      <c r="T1062" s="9">
        <f t="shared" si="167"/>
        <v>45.875</v>
      </c>
      <c r="U1062" s="8">
        <f t="shared" si="168"/>
        <v>46.991666666666674</v>
      </c>
      <c r="V1062" s="8">
        <f t="shared" si="169"/>
        <v>46.712500000000006</v>
      </c>
    </row>
    <row r="1063" spans="1:22" ht="13.5" x14ac:dyDescent="0.25">
      <c r="A1063" s="3">
        <f>RSI!A1063</f>
        <v>43553</v>
      </c>
      <c r="B1063" s="2">
        <f>RSI!B1063</f>
        <v>32.880000000000003</v>
      </c>
      <c r="C1063" s="2">
        <f>RSI!I1063</f>
        <v>78.081512820783487</v>
      </c>
      <c r="D1063" s="2">
        <f>MACD!E1063</f>
        <v>-0.36737843923642544</v>
      </c>
      <c r="E1063" s="2">
        <f>MACD!F1063</f>
        <v>0.14927128467135165</v>
      </c>
      <c r="F1063" s="2">
        <f>'Moving Avg'!D1063</f>
        <v>31.022000000000002</v>
      </c>
      <c r="G1063" s="2">
        <f>'Moving Avg'!F1063</f>
        <v>30.386500000000005</v>
      </c>
      <c r="H1063" s="2">
        <f>'Moving Avg'!G1063</f>
        <v>31.27819999999998</v>
      </c>
      <c r="I1063" s="2">
        <f>'Moving Avg'!H1063</f>
        <v>30.635020000000008</v>
      </c>
      <c r="J1063" s="6" t="str">
        <f>OBV!F1063</f>
        <v>BULLISH</v>
      </c>
      <c r="K1063" s="6" t="str">
        <f>OBV!G1063</f>
        <v>NEUTRAL</v>
      </c>
      <c r="L1063" s="6" t="str">
        <f>OBV!H1063</f>
        <v>CONFIRMED BULLISH</v>
      </c>
      <c r="M1063" s="8">
        <f t="shared" si="160"/>
        <v>0</v>
      </c>
      <c r="N1063" s="8">
        <f t="shared" si="161"/>
        <v>100</v>
      </c>
      <c r="O1063" s="8">
        <f t="shared" si="162"/>
        <v>50</v>
      </c>
      <c r="P1063" s="8">
        <f t="shared" si="163"/>
        <v>83.5</v>
      </c>
      <c r="Q1063" s="9">
        <f t="shared" si="164"/>
        <v>55.024999999999999</v>
      </c>
      <c r="R1063" s="9">
        <f t="shared" si="165"/>
        <v>58.375</v>
      </c>
      <c r="S1063" s="9">
        <f t="shared" si="166"/>
        <v>65.075000000000003</v>
      </c>
      <c r="T1063" s="9">
        <f t="shared" si="167"/>
        <v>58.375</v>
      </c>
      <c r="U1063" s="8">
        <f t="shared" si="168"/>
        <v>59.491666666666674</v>
      </c>
      <c r="V1063" s="8">
        <f t="shared" si="169"/>
        <v>59.212500000000006</v>
      </c>
    </row>
    <row r="1064" spans="1:22" ht="13.5" x14ac:dyDescent="0.25">
      <c r="A1064" s="3">
        <f>RSI!A1064</f>
        <v>43556</v>
      </c>
      <c r="B1064" s="2">
        <f>RSI!B1064</f>
        <v>33.86</v>
      </c>
      <c r="C1064" s="2">
        <f>RSI!I1064</f>
        <v>82.715726931643246</v>
      </c>
      <c r="D1064" s="2">
        <f>MACD!E1064</f>
        <v>-0.64674860753399344</v>
      </c>
      <c r="E1064" s="2">
        <f>MACD!F1064</f>
        <v>-9.9326937697173656E-3</v>
      </c>
      <c r="F1064" s="2">
        <f>'Moving Avg'!D1064</f>
        <v>31.774000000000001</v>
      </c>
      <c r="G1064" s="2">
        <f>'Moving Avg'!F1064</f>
        <v>30.479500000000009</v>
      </c>
      <c r="H1064" s="2">
        <f>'Moving Avg'!G1064</f>
        <v>31.355399999999978</v>
      </c>
      <c r="I1064" s="2">
        <f>'Moving Avg'!H1064</f>
        <v>30.656858500000002</v>
      </c>
      <c r="J1064" s="6" t="str">
        <f>OBV!F1064</f>
        <v>BULLISH</v>
      </c>
      <c r="K1064" s="6" t="str">
        <f>OBV!G1064</f>
        <v>NEUTRAL</v>
      </c>
      <c r="L1064" s="6" t="str">
        <f>OBV!H1064</f>
        <v>CONFIRMED BULLISH</v>
      </c>
      <c r="M1064" s="8">
        <f t="shared" si="160"/>
        <v>0</v>
      </c>
      <c r="N1064" s="8">
        <f t="shared" si="161"/>
        <v>100</v>
      </c>
      <c r="O1064" s="8">
        <f t="shared" si="162"/>
        <v>50</v>
      </c>
      <c r="P1064" s="8">
        <f t="shared" si="163"/>
        <v>83.5</v>
      </c>
      <c r="Q1064" s="9">
        <f t="shared" si="164"/>
        <v>55.024999999999999</v>
      </c>
      <c r="R1064" s="9">
        <f t="shared" si="165"/>
        <v>58.375</v>
      </c>
      <c r="S1064" s="9">
        <f t="shared" si="166"/>
        <v>65.075000000000003</v>
      </c>
      <c r="T1064" s="9">
        <f t="shared" si="167"/>
        <v>58.375</v>
      </c>
      <c r="U1064" s="8">
        <f t="shared" si="168"/>
        <v>59.491666666666674</v>
      </c>
      <c r="V1064" s="8">
        <f t="shared" si="169"/>
        <v>59.212500000000006</v>
      </c>
    </row>
    <row r="1065" spans="1:22" ht="13.5" x14ac:dyDescent="0.25">
      <c r="A1065" s="3">
        <f>RSI!A1065</f>
        <v>43557</v>
      </c>
      <c r="B1065" s="2">
        <f>RSI!B1065</f>
        <v>33.86</v>
      </c>
      <c r="C1065" s="2">
        <f>RSI!I1065</f>
        <v>82.715726931643246</v>
      </c>
      <c r="D1065" s="2">
        <f>MACD!E1065</f>
        <v>-0.90110701736787746</v>
      </c>
      <c r="E1065" s="2">
        <f>MACD!F1065</f>
        <v>-0.18816755848934941</v>
      </c>
      <c r="F1065" s="2">
        <f>'Moving Avg'!D1065</f>
        <v>32.525999999999996</v>
      </c>
      <c r="G1065" s="2">
        <f>'Moving Avg'!F1065</f>
        <v>30.62050000000001</v>
      </c>
      <c r="H1065" s="2">
        <f>'Moving Avg'!G1065</f>
        <v>31.414599999999972</v>
      </c>
      <c r="I1065" s="2">
        <f>'Moving Avg'!H1065</f>
        <v>30.679368000000004</v>
      </c>
      <c r="J1065" s="6" t="str">
        <f>OBV!F1065</f>
        <v>BULLISH</v>
      </c>
      <c r="K1065" s="6" t="str">
        <f>OBV!G1065</f>
        <v>NEUTRAL</v>
      </c>
      <c r="L1065" s="6" t="str">
        <f>OBV!H1065</f>
        <v>CONFIRMED BULLISH</v>
      </c>
      <c r="M1065" s="8">
        <f t="shared" si="160"/>
        <v>0</v>
      </c>
      <c r="N1065" s="8">
        <f t="shared" si="161"/>
        <v>100</v>
      </c>
      <c r="O1065" s="8">
        <f t="shared" si="162"/>
        <v>50</v>
      </c>
      <c r="P1065" s="8">
        <f t="shared" si="163"/>
        <v>83.5</v>
      </c>
      <c r="Q1065" s="9">
        <f t="shared" si="164"/>
        <v>55.024999999999999</v>
      </c>
      <c r="R1065" s="9">
        <f t="shared" si="165"/>
        <v>58.375</v>
      </c>
      <c r="S1065" s="9">
        <f t="shared" si="166"/>
        <v>65.075000000000003</v>
      </c>
      <c r="T1065" s="9">
        <f t="shared" si="167"/>
        <v>58.375</v>
      </c>
      <c r="U1065" s="8">
        <f t="shared" si="168"/>
        <v>59.491666666666674</v>
      </c>
      <c r="V1065" s="8">
        <f t="shared" si="169"/>
        <v>59.212500000000006</v>
      </c>
    </row>
    <row r="1066" spans="1:22" ht="13.5" x14ac:dyDescent="0.25">
      <c r="A1066" s="3">
        <f>RSI!A1066</f>
        <v>43558</v>
      </c>
      <c r="B1066" s="2">
        <f>RSI!B1066</f>
        <v>33.5</v>
      </c>
      <c r="C1066" s="2">
        <f>RSI!I1066</f>
        <v>75.880665206999851</v>
      </c>
      <c r="D1066" s="2">
        <f>MACD!E1066</f>
        <v>-1.1063039821395222</v>
      </c>
      <c r="E1066" s="2">
        <f>MACD!F1066</f>
        <v>-0.37179484321938394</v>
      </c>
      <c r="F1066" s="2">
        <f>'Moving Avg'!D1066</f>
        <v>33.206000000000003</v>
      </c>
      <c r="G1066" s="2">
        <f>'Moving Avg'!F1066</f>
        <v>30.789500000000011</v>
      </c>
      <c r="H1066" s="2">
        <f>'Moving Avg'!G1066</f>
        <v>31.448199999999979</v>
      </c>
      <c r="I1066" s="2">
        <f>'Moving Avg'!H1066</f>
        <v>30.700701000000002</v>
      </c>
      <c r="J1066" s="6" t="str">
        <f>OBV!F1066</f>
        <v>BEARISH</v>
      </c>
      <c r="K1066" s="6" t="str">
        <f>OBV!G1066</f>
        <v>WEAK</v>
      </c>
      <c r="L1066" s="6" t="str">
        <f>OBV!H1066</f>
        <v>BEARISH DIVERGENCE</v>
      </c>
      <c r="M1066" s="8">
        <f t="shared" si="160"/>
        <v>0</v>
      </c>
      <c r="N1066" s="8">
        <f t="shared" si="161"/>
        <v>100</v>
      </c>
      <c r="O1066" s="8">
        <f t="shared" si="162"/>
        <v>50</v>
      </c>
      <c r="P1066" s="8">
        <f t="shared" si="163"/>
        <v>0</v>
      </c>
      <c r="Q1066" s="9">
        <f t="shared" si="164"/>
        <v>42.5</v>
      </c>
      <c r="R1066" s="9">
        <f t="shared" si="165"/>
        <v>37.5</v>
      </c>
      <c r="S1066" s="9">
        <f t="shared" si="166"/>
        <v>27.5</v>
      </c>
      <c r="T1066" s="9">
        <f t="shared" si="167"/>
        <v>37.5</v>
      </c>
      <c r="U1066" s="8">
        <f t="shared" si="168"/>
        <v>35.833333333333336</v>
      </c>
      <c r="V1066" s="8">
        <f t="shared" si="169"/>
        <v>36.25</v>
      </c>
    </row>
    <row r="1067" spans="1:22" ht="13.5" x14ac:dyDescent="0.25">
      <c r="A1067" s="3">
        <f>RSI!A1067</f>
        <v>43559</v>
      </c>
      <c r="B1067" s="2">
        <f>RSI!B1067</f>
        <v>34.799999999999997</v>
      </c>
      <c r="C1067" s="2">
        <f>RSI!I1067</f>
        <v>81.746461237967566</v>
      </c>
      <c r="D1067" s="2">
        <f>MACD!E1067</f>
        <v>-1.3895061171356566</v>
      </c>
      <c r="E1067" s="2">
        <f>MACD!F1067</f>
        <v>-0.57533709800263855</v>
      </c>
      <c r="F1067" s="2">
        <f>'Moving Avg'!D1067</f>
        <v>33.780000000000008</v>
      </c>
      <c r="G1067" s="2">
        <f>'Moving Avg'!F1067</f>
        <v>31.068000000000001</v>
      </c>
      <c r="H1067" s="2">
        <f>'Moving Avg'!G1067</f>
        <v>31.507799999999978</v>
      </c>
      <c r="I1067" s="2">
        <f>'Moving Avg'!H1067</f>
        <v>30.727479000000002</v>
      </c>
      <c r="J1067" s="6" t="str">
        <f>OBV!F1067</f>
        <v>BEARISH</v>
      </c>
      <c r="K1067" s="6" t="str">
        <f>OBV!G1067</f>
        <v>WEAK</v>
      </c>
      <c r="L1067" s="6" t="str">
        <f>OBV!H1067</f>
        <v>BEARISH DIVERGENCE</v>
      </c>
      <c r="M1067" s="8">
        <f t="shared" si="160"/>
        <v>0</v>
      </c>
      <c r="N1067" s="8">
        <f t="shared" si="161"/>
        <v>100</v>
      </c>
      <c r="O1067" s="8">
        <f t="shared" si="162"/>
        <v>50</v>
      </c>
      <c r="P1067" s="8">
        <f t="shared" si="163"/>
        <v>0</v>
      </c>
      <c r="Q1067" s="9">
        <f t="shared" si="164"/>
        <v>42.5</v>
      </c>
      <c r="R1067" s="9">
        <f t="shared" si="165"/>
        <v>37.5</v>
      </c>
      <c r="S1067" s="9">
        <f t="shared" si="166"/>
        <v>27.5</v>
      </c>
      <c r="T1067" s="9">
        <f t="shared" si="167"/>
        <v>37.5</v>
      </c>
      <c r="U1067" s="8">
        <f t="shared" si="168"/>
        <v>35.833333333333336</v>
      </c>
      <c r="V1067" s="8">
        <f t="shared" si="169"/>
        <v>36.25</v>
      </c>
    </row>
    <row r="1068" spans="1:22" ht="13.5" x14ac:dyDescent="0.25">
      <c r="A1068" s="3">
        <f>RSI!A1068</f>
        <v>43560</v>
      </c>
      <c r="B1068" s="2">
        <f>RSI!B1068</f>
        <v>34.799999999999997</v>
      </c>
      <c r="C1068" s="2">
        <f>RSI!I1068</f>
        <v>81.746461237967566</v>
      </c>
      <c r="D1068" s="2">
        <f>MACD!E1068</f>
        <v>-1.6491145577493214</v>
      </c>
      <c r="E1068" s="2">
        <f>MACD!F1068</f>
        <v>-0.79009258995197518</v>
      </c>
      <c r="F1068" s="2">
        <f>'Moving Avg'!D1068</f>
        <v>34.164000000000001</v>
      </c>
      <c r="G1068" s="2">
        <f>'Moving Avg'!F1068</f>
        <v>31.346499999999999</v>
      </c>
      <c r="H1068" s="2">
        <f>'Moving Avg'!G1068</f>
        <v>31.567399999999978</v>
      </c>
      <c r="I1068" s="2">
        <f>'Moving Avg'!H1068</f>
        <v>30.754257000000003</v>
      </c>
      <c r="J1068" s="6" t="str">
        <f>OBV!F1068</f>
        <v>BEARISH</v>
      </c>
      <c r="K1068" s="6" t="str">
        <f>OBV!G1068</f>
        <v>WEAK</v>
      </c>
      <c r="L1068" s="6" t="str">
        <f>OBV!H1068</f>
        <v>BEARISH DIVERGENCE</v>
      </c>
      <c r="M1068" s="8">
        <f t="shared" si="160"/>
        <v>0</v>
      </c>
      <c r="N1068" s="8">
        <f t="shared" si="161"/>
        <v>100</v>
      </c>
      <c r="O1068" s="8">
        <f t="shared" si="162"/>
        <v>50</v>
      </c>
      <c r="P1068" s="8">
        <f t="shared" si="163"/>
        <v>0</v>
      </c>
      <c r="Q1068" s="9">
        <f t="shared" si="164"/>
        <v>42.5</v>
      </c>
      <c r="R1068" s="9">
        <f t="shared" si="165"/>
        <v>37.5</v>
      </c>
      <c r="S1068" s="9">
        <f t="shared" si="166"/>
        <v>27.5</v>
      </c>
      <c r="T1068" s="9">
        <f t="shared" si="167"/>
        <v>37.5</v>
      </c>
      <c r="U1068" s="8">
        <f t="shared" si="168"/>
        <v>35.833333333333336</v>
      </c>
      <c r="V1068" s="8">
        <f t="shared" si="169"/>
        <v>36.25</v>
      </c>
    </row>
    <row r="1069" spans="1:22" ht="13.5" x14ac:dyDescent="0.25">
      <c r="A1069" s="3">
        <f>RSI!A1069</f>
        <v>43563</v>
      </c>
      <c r="B1069" s="2">
        <f>RSI!B1069</f>
        <v>34.799999999999997</v>
      </c>
      <c r="C1069" s="2">
        <f>RSI!I1069</f>
        <v>81.746461237967566</v>
      </c>
      <c r="D1069" s="2">
        <f>MACD!E1069</f>
        <v>-1.8872794094238543</v>
      </c>
      <c r="E1069" s="2">
        <f>MACD!F1069</f>
        <v>-1.0095299538463509</v>
      </c>
      <c r="F1069" s="2">
        <f>'Moving Avg'!D1069</f>
        <v>34.351999999999997</v>
      </c>
      <c r="G1069" s="2">
        <f>'Moving Avg'!F1069</f>
        <v>31.581499999999995</v>
      </c>
      <c r="H1069" s="2">
        <f>'Moving Avg'!G1069</f>
        <v>31.626999999999981</v>
      </c>
      <c r="I1069" s="2">
        <f>'Moving Avg'!H1069</f>
        <v>30.783001500000005</v>
      </c>
      <c r="J1069" s="6" t="str">
        <f>OBV!F1069</f>
        <v>BEARISH</v>
      </c>
      <c r="K1069" s="6" t="str">
        <f>OBV!G1069</f>
        <v>WEAK</v>
      </c>
      <c r="L1069" s="6" t="str">
        <f>OBV!H1069</f>
        <v>BEARISH DIVERGENCE</v>
      </c>
      <c r="M1069" s="8">
        <f t="shared" si="160"/>
        <v>0</v>
      </c>
      <c r="N1069" s="8">
        <f t="shared" si="161"/>
        <v>100</v>
      </c>
      <c r="O1069" s="8">
        <f t="shared" si="162"/>
        <v>50</v>
      </c>
      <c r="P1069" s="8">
        <f t="shared" si="163"/>
        <v>0</v>
      </c>
      <c r="Q1069" s="9">
        <f t="shared" si="164"/>
        <v>42.5</v>
      </c>
      <c r="R1069" s="9">
        <f t="shared" si="165"/>
        <v>37.5</v>
      </c>
      <c r="S1069" s="9">
        <f t="shared" si="166"/>
        <v>27.5</v>
      </c>
      <c r="T1069" s="9">
        <f t="shared" si="167"/>
        <v>37.5</v>
      </c>
      <c r="U1069" s="8">
        <f t="shared" si="168"/>
        <v>35.833333333333336</v>
      </c>
      <c r="V1069" s="8">
        <f t="shared" si="169"/>
        <v>36.25</v>
      </c>
    </row>
    <row r="1070" spans="1:22" ht="13.5" x14ac:dyDescent="0.25">
      <c r="A1070" s="3">
        <f>RSI!A1070</f>
        <v>43565</v>
      </c>
      <c r="B1070" s="2">
        <f>RSI!B1070</f>
        <v>34.799999999999997</v>
      </c>
      <c r="C1070" s="2">
        <f>RSI!I1070</f>
        <v>81.746461237967566</v>
      </c>
      <c r="D1070" s="2">
        <f>MACD!E1070</f>
        <v>-2.1059295990899507</v>
      </c>
      <c r="E1070" s="2">
        <f>MACD!F1070</f>
        <v>-1.2288098828950709</v>
      </c>
      <c r="F1070" s="2">
        <f>'Moving Avg'!D1070</f>
        <v>34.54</v>
      </c>
      <c r="G1070" s="2">
        <f>'Moving Avg'!F1070</f>
        <v>31.816499999999998</v>
      </c>
      <c r="H1070" s="2">
        <f>'Moving Avg'!G1070</f>
        <v>31.682999999999982</v>
      </c>
      <c r="I1070" s="2">
        <f>'Moving Avg'!H1070</f>
        <v>30.811746000000003</v>
      </c>
      <c r="J1070" s="6" t="str">
        <f>OBV!F1070</f>
        <v>BEARISH</v>
      </c>
      <c r="K1070" s="6" t="str">
        <f>OBV!G1070</f>
        <v>WEAK</v>
      </c>
      <c r="L1070" s="6" t="str">
        <f>OBV!H1070</f>
        <v>BEARISH DIVERGENCE</v>
      </c>
      <c r="M1070" s="8">
        <f t="shared" si="160"/>
        <v>0</v>
      </c>
      <c r="N1070" s="8">
        <f t="shared" si="161"/>
        <v>100</v>
      </c>
      <c r="O1070" s="8">
        <f t="shared" si="162"/>
        <v>50</v>
      </c>
      <c r="P1070" s="8">
        <f t="shared" si="163"/>
        <v>0</v>
      </c>
      <c r="Q1070" s="9">
        <f t="shared" si="164"/>
        <v>42.5</v>
      </c>
      <c r="R1070" s="9">
        <f t="shared" si="165"/>
        <v>37.5</v>
      </c>
      <c r="S1070" s="9">
        <f t="shared" si="166"/>
        <v>27.5</v>
      </c>
      <c r="T1070" s="9">
        <f t="shared" si="167"/>
        <v>37.5</v>
      </c>
      <c r="U1070" s="8">
        <f t="shared" si="168"/>
        <v>35.833333333333336</v>
      </c>
      <c r="V1070" s="8">
        <f t="shared" si="169"/>
        <v>36.25</v>
      </c>
    </row>
    <row r="1071" spans="1:22" ht="13.5" x14ac:dyDescent="0.25">
      <c r="A1071" s="3">
        <f>RSI!A1071</f>
        <v>43566</v>
      </c>
      <c r="B1071" s="2">
        <f>RSI!B1071</f>
        <v>34.799999999999997</v>
      </c>
      <c r="C1071" s="2">
        <f>RSI!I1071</f>
        <v>81.746461237967566</v>
      </c>
      <c r="D1071" s="2">
        <f>MACD!E1071</f>
        <v>-2.3067987835965518</v>
      </c>
      <c r="E1071" s="2">
        <f>MACD!F1071</f>
        <v>-1.4444076630353671</v>
      </c>
      <c r="F1071" s="2">
        <f>'Moving Avg'!D1071</f>
        <v>34.799999999999997</v>
      </c>
      <c r="G1071" s="2">
        <f>'Moving Avg'!F1071</f>
        <v>32.05149999999999</v>
      </c>
      <c r="H1071" s="2">
        <f>'Moving Avg'!G1071</f>
        <v>31.738999999999983</v>
      </c>
      <c r="I1071" s="2">
        <f>'Moving Avg'!H1071</f>
        <v>30.844710500000005</v>
      </c>
      <c r="J1071" s="6" t="str">
        <f>OBV!F1071</f>
        <v>BULLISH</v>
      </c>
      <c r="K1071" s="6" t="str">
        <f>OBV!G1071</f>
        <v>NEUTRAL</v>
      </c>
      <c r="L1071" s="6" t="str">
        <f>OBV!H1071</f>
        <v>CONFIRMED BULLISH</v>
      </c>
      <c r="M1071" s="8">
        <f t="shared" si="160"/>
        <v>0</v>
      </c>
      <c r="N1071" s="8">
        <f t="shared" si="161"/>
        <v>100</v>
      </c>
      <c r="O1071" s="8">
        <f t="shared" si="162"/>
        <v>50</v>
      </c>
      <c r="P1071" s="8">
        <f t="shared" si="163"/>
        <v>83.5</v>
      </c>
      <c r="Q1071" s="9">
        <f t="shared" si="164"/>
        <v>55.024999999999999</v>
      </c>
      <c r="R1071" s="9">
        <f t="shared" si="165"/>
        <v>58.375</v>
      </c>
      <c r="S1071" s="9">
        <f t="shared" si="166"/>
        <v>65.075000000000003</v>
      </c>
      <c r="T1071" s="9">
        <f t="shared" si="167"/>
        <v>58.375</v>
      </c>
      <c r="U1071" s="8">
        <f t="shared" si="168"/>
        <v>59.491666666666674</v>
      </c>
      <c r="V1071" s="8">
        <f t="shared" si="169"/>
        <v>59.212500000000006</v>
      </c>
    </row>
    <row r="1072" spans="1:22" ht="13.5" x14ac:dyDescent="0.25">
      <c r="A1072" s="3">
        <f>RSI!A1072</f>
        <v>43567</v>
      </c>
      <c r="B1072" s="2">
        <f>RSI!B1072</f>
        <v>34.799999999999997</v>
      </c>
      <c r="C1072" s="2">
        <f>RSI!I1072</f>
        <v>81.746461237967566</v>
      </c>
      <c r="D1072" s="2">
        <f>MACD!E1072</f>
        <v>-2.2099094121006253</v>
      </c>
      <c r="E1072" s="2">
        <f>MACD!F1072</f>
        <v>-1.5975080128484189</v>
      </c>
      <c r="F1072" s="2">
        <f>'Moving Avg'!D1072</f>
        <v>34.799999999999997</v>
      </c>
      <c r="G1072" s="2">
        <f>'Moving Avg'!F1072</f>
        <v>32.286499999999997</v>
      </c>
      <c r="H1072" s="2">
        <f>'Moving Avg'!G1072</f>
        <v>31.794999999999987</v>
      </c>
      <c r="I1072" s="2">
        <f>'Moving Avg'!H1072</f>
        <v>30.873455000000007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  <c r="M1072" s="8">
        <f t="shared" si="160"/>
        <v>0</v>
      </c>
      <c r="N1072" s="8">
        <f t="shared" si="161"/>
        <v>100</v>
      </c>
      <c r="O1072" s="8">
        <f t="shared" si="162"/>
        <v>50</v>
      </c>
      <c r="P1072" s="8">
        <f t="shared" si="163"/>
        <v>33</v>
      </c>
      <c r="Q1072" s="9">
        <f t="shared" si="164"/>
        <v>47.45</v>
      </c>
      <c r="R1072" s="9">
        <f t="shared" si="165"/>
        <v>45.75</v>
      </c>
      <c r="S1072" s="9">
        <f t="shared" si="166"/>
        <v>42.35</v>
      </c>
      <c r="T1072" s="9">
        <f t="shared" si="167"/>
        <v>45.75</v>
      </c>
      <c r="U1072" s="8">
        <f t="shared" si="168"/>
        <v>45.183333333333337</v>
      </c>
      <c r="V1072" s="8">
        <f t="shared" si="169"/>
        <v>45.325000000000003</v>
      </c>
    </row>
    <row r="1073" spans="1:22" ht="13.5" x14ac:dyDescent="0.25">
      <c r="A1073" s="3">
        <f>RSI!A1073</f>
        <v>43570</v>
      </c>
      <c r="B1073" s="2">
        <f>RSI!B1073</f>
        <v>34.799999999999997</v>
      </c>
      <c r="C1073" s="2">
        <f>RSI!I1073</f>
        <v>81.746461237967566</v>
      </c>
      <c r="D1073" s="2">
        <f>MACD!E1073</f>
        <v>-1.995367489565627</v>
      </c>
      <c r="E1073" s="2">
        <f>MACD!F1073</f>
        <v>-1.6770799081918606</v>
      </c>
      <c r="F1073" s="2">
        <f>'Moving Avg'!D1073</f>
        <v>34.799999999999997</v>
      </c>
      <c r="G1073" s="2">
        <f>'Moving Avg'!F1073</f>
        <v>32.521499999999989</v>
      </c>
      <c r="H1073" s="2">
        <f>'Moving Avg'!G1073</f>
        <v>31.850999999999985</v>
      </c>
      <c r="I1073" s="2">
        <f>'Moving Avg'!H1073</f>
        <v>30.900712500000008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  <c r="M1073" s="8">
        <f t="shared" si="160"/>
        <v>0</v>
      </c>
      <c r="N1073" s="8">
        <f t="shared" si="161"/>
        <v>100</v>
      </c>
      <c r="O1073" s="8">
        <f t="shared" si="162"/>
        <v>50</v>
      </c>
      <c r="P1073" s="8">
        <f t="shared" si="163"/>
        <v>33</v>
      </c>
      <c r="Q1073" s="9">
        <f t="shared" si="164"/>
        <v>47.45</v>
      </c>
      <c r="R1073" s="9">
        <f t="shared" si="165"/>
        <v>45.75</v>
      </c>
      <c r="S1073" s="9">
        <f t="shared" si="166"/>
        <v>42.35</v>
      </c>
      <c r="T1073" s="9">
        <f t="shared" si="167"/>
        <v>45.75</v>
      </c>
      <c r="U1073" s="8">
        <f t="shared" si="168"/>
        <v>45.183333333333337</v>
      </c>
      <c r="V1073" s="8">
        <f t="shared" si="169"/>
        <v>45.325000000000003</v>
      </c>
    </row>
    <row r="1074" spans="1:22" ht="13.5" x14ac:dyDescent="0.25">
      <c r="A1074" s="3">
        <f>RSI!A1074</f>
        <v>43571</v>
      </c>
      <c r="B1074" s="2">
        <f>RSI!B1074</f>
        <v>34.799999999999997</v>
      </c>
      <c r="C1074" s="2">
        <f>RSI!I1074</f>
        <v>81.746461237967566</v>
      </c>
      <c r="D1074" s="2">
        <f>MACD!E1074</f>
        <v>-1.6756509691799124</v>
      </c>
      <c r="E1074" s="2">
        <f>MACD!F1074</f>
        <v>-1.6767941203894712</v>
      </c>
      <c r="F1074" s="2">
        <f>'Moving Avg'!D1074</f>
        <v>34.799999999999997</v>
      </c>
      <c r="G1074" s="2">
        <f>'Moving Avg'!F1074</f>
        <v>32.756499999999996</v>
      </c>
      <c r="H1074" s="2">
        <f>'Moving Avg'!G1074</f>
        <v>31.906999999999989</v>
      </c>
      <c r="I1074" s="2">
        <f>'Moving Avg'!H1074</f>
        <v>30.927970000000006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  <c r="M1074" s="8">
        <f t="shared" si="160"/>
        <v>0</v>
      </c>
      <c r="N1074" s="8">
        <f t="shared" si="161"/>
        <v>0</v>
      </c>
      <c r="O1074" s="8">
        <f t="shared" si="162"/>
        <v>50</v>
      </c>
      <c r="P1074" s="8">
        <f t="shared" si="163"/>
        <v>33</v>
      </c>
      <c r="Q1074" s="9">
        <f t="shared" si="164"/>
        <v>12.45</v>
      </c>
      <c r="R1074" s="9">
        <f t="shared" si="165"/>
        <v>25.75</v>
      </c>
      <c r="S1074" s="9">
        <f t="shared" si="166"/>
        <v>27.35</v>
      </c>
      <c r="T1074" s="9">
        <f t="shared" si="167"/>
        <v>20.75</v>
      </c>
      <c r="U1074" s="8">
        <f t="shared" si="168"/>
        <v>21.850000000000005</v>
      </c>
      <c r="V1074" s="8">
        <f t="shared" si="169"/>
        <v>21.575000000000003</v>
      </c>
    </row>
    <row r="1075" spans="1:22" ht="13.5" x14ac:dyDescent="0.25">
      <c r="A1075" s="3">
        <f>RSI!A1075</f>
        <v>43572</v>
      </c>
      <c r="B1075" s="2">
        <f>RSI!B1075</f>
        <v>34.799999999999997</v>
      </c>
      <c r="C1075" s="2">
        <f>RSI!I1075</f>
        <v>81.74646123796758</v>
      </c>
      <c r="D1075" s="2">
        <f>MACD!E1075</f>
        <v>-1.4167773310523017</v>
      </c>
      <c r="E1075" s="2">
        <f>MACD!F1075</f>
        <v>-1.6247907625220375</v>
      </c>
      <c r="F1075" s="2">
        <f>'Moving Avg'!D1075</f>
        <v>34.799999999999997</v>
      </c>
      <c r="G1075" s="2">
        <f>'Moving Avg'!F1075</f>
        <v>32.991499999999988</v>
      </c>
      <c r="H1075" s="2">
        <f>'Moving Avg'!G1075</f>
        <v>31.962999999999987</v>
      </c>
      <c r="I1075" s="2">
        <f>'Moving Avg'!H1075</f>
        <v>30.955227499999999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  <c r="M1075" s="8">
        <f t="shared" si="160"/>
        <v>0</v>
      </c>
      <c r="N1075" s="8">
        <f t="shared" si="161"/>
        <v>0</v>
      </c>
      <c r="O1075" s="8">
        <f t="shared" si="162"/>
        <v>50</v>
      </c>
      <c r="P1075" s="8">
        <f t="shared" si="163"/>
        <v>33</v>
      </c>
      <c r="Q1075" s="9">
        <f t="shared" si="164"/>
        <v>12.45</v>
      </c>
      <c r="R1075" s="9">
        <f t="shared" si="165"/>
        <v>25.75</v>
      </c>
      <c r="S1075" s="9">
        <f t="shared" si="166"/>
        <v>27.35</v>
      </c>
      <c r="T1075" s="9">
        <f t="shared" si="167"/>
        <v>20.75</v>
      </c>
      <c r="U1075" s="8">
        <f t="shared" si="168"/>
        <v>21.850000000000005</v>
      </c>
      <c r="V1075" s="8">
        <f t="shared" si="169"/>
        <v>21.575000000000003</v>
      </c>
    </row>
    <row r="1076" spans="1:22" ht="13.5" x14ac:dyDescent="0.25">
      <c r="A1076" s="3">
        <f>RSI!A1076</f>
        <v>43573</v>
      </c>
      <c r="B1076" s="2">
        <f>RSI!B1076</f>
        <v>34.799999999999997</v>
      </c>
      <c r="C1076" s="2">
        <f>RSI!I1076</f>
        <v>81.74646123796758</v>
      </c>
      <c r="D1076" s="2">
        <f>MACD!E1076</f>
        <v>-1.2639073600856321</v>
      </c>
      <c r="E1076" s="2">
        <f>MACD!F1076</f>
        <v>-1.5526140820347565</v>
      </c>
      <c r="F1076" s="2">
        <f>'Moving Avg'!D1076</f>
        <v>34.799999999999997</v>
      </c>
      <c r="G1076" s="2">
        <f>'Moving Avg'!F1076</f>
        <v>33.226499999999994</v>
      </c>
      <c r="H1076" s="2">
        <f>'Moving Avg'!G1076</f>
        <v>32.018999999999991</v>
      </c>
      <c r="I1076" s="2">
        <f>'Moving Avg'!H1076</f>
        <v>30.982964500000001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  <c r="M1076" s="8">
        <f t="shared" si="160"/>
        <v>0</v>
      </c>
      <c r="N1076" s="8">
        <f t="shared" si="161"/>
        <v>0</v>
      </c>
      <c r="O1076" s="8">
        <f t="shared" si="162"/>
        <v>50</v>
      </c>
      <c r="P1076" s="8">
        <f t="shared" si="163"/>
        <v>33</v>
      </c>
      <c r="Q1076" s="9">
        <f t="shared" si="164"/>
        <v>12.45</v>
      </c>
      <c r="R1076" s="9">
        <f t="shared" si="165"/>
        <v>25.75</v>
      </c>
      <c r="S1076" s="9">
        <f t="shared" si="166"/>
        <v>27.35</v>
      </c>
      <c r="T1076" s="9">
        <f t="shared" si="167"/>
        <v>20.75</v>
      </c>
      <c r="U1076" s="8">
        <f t="shared" si="168"/>
        <v>21.850000000000005</v>
      </c>
      <c r="V1076" s="8">
        <f t="shared" si="169"/>
        <v>21.575000000000003</v>
      </c>
    </row>
    <row r="1077" spans="1:22" ht="13.5" x14ac:dyDescent="0.25">
      <c r="A1077" s="3">
        <f>RSI!A1077</f>
        <v>43574</v>
      </c>
      <c r="B1077" s="2">
        <f>RSI!B1077</f>
        <v>34.799999999999997</v>
      </c>
      <c r="C1077" s="2">
        <f>RSI!I1077</f>
        <v>81.74646123796758</v>
      </c>
      <c r="D1077" s="2">
        <f>MACD!E1077</f>
        <v>-0.94454875194837484</v>
      </c>
      <c r="E1077" s="2">
        <f>MACD!F1077</f>
        <v>-1.4310010160174804</v>
      </c>
      <c r="F1077" s="2">
        <f>'Moving Avg'!D1077</f>
        <v>34.799999999999997</v>
      </c>
      <c r="G1077" s="2">
        <f>'Moving Avg'!F1077</f>
        <v>33.461499999999994</v>
      </c>
      <c r="H1077" s="2">
        <f>'Moving Avg'!G1077</f>
        <v>32.074999999999989</v>
      </c>
      <c r="I1077" s="2">
        <f>'Moving Avg'!H1077</f>
        <v>31.010221999999999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  <c r="M1077" s="8">
        <f t="shared" si="160"/>
        <v>0</v>
      </c>
      <c r="N1077" s="8">
        <f t="shared" si="161"/>
        <v>0</v>
      </c>
      <c r="O1077" s="8">
        <f t="shared" si="162"/>
        <v>50</v>
      </c>
      <c r="P1077" s="8">
        <f t="shared" si="163"/>
        <v>33</v>
      </c>
      <c r="Q1077" s="9">
        <f t="shared" si="164"/>
        <v>12.45</v>
      </c>
      <c r="R1077" s="9">
        <f t="shared" si="165"/>
        <v>25.75</v>
      </c>
      <c r="S1077" s="9">
        <f t="shared" si="166"/>
        <v>27.35</v>
      </c>
      <c r="T1077" s="9">
        <f t="shared" si="167"/>
        <v>20.75</v>
      </c>
      <c r="U1077" s="8">
        <f t="shared" si="168"/>
        <v>21.850000000000005</v>
      </c>
      <c r="V1077" s="8">
        <f t="shared" si="169"/>
        <v>21.575000000000003</v>
      </c>
    </row>
    <row r="1078" spans="1:22" ht="13.5" x14ac:dyDescent="0.25">
      <c r="A1078" s="3">
        <f>RSI!A1078</f>
        <v>43577</v>
      </c>
      <c r="B1078" s="2">
        <f>RSI!B1078</f>
        <v>34.799999999999997</v>
      </c>
      <c r="C1078" s="2">
        <f>RSI!I1078</f>
        <v>81.74646123796758</v>
      </c>
      <c r="D1078" s="2">
        <f>MACD!E1078</f>
        <v>-0.68357492788700824</v>
      </c>
      <c r="E1078" s="2">
        <f>MACD!F1078</f>
        <v>-1.2815157983913861</v>
      </c>
      <c r="F1078" s="2">
        <f>'Moving Avg'!D1078</f>
        <v>34.799999999999997</v>
      </c>
      <c r="G1078" s="2">
        <f>'Moving Avg'!F1078</f>
        <v>33.6965</v>
      </c>
      <c r="H1078" s="2">
        <f>'Moving Avg'!G1078</f>
        <v>32.130999999999993</v>
      </c>
      <c r="I1078" s="2">
        <f>'Moving Avg'!H1078</f>
        <v>31.036999999999999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  <c r="M1078" s="8">
        <f t="shared" si="160"/>
        <v>0</v>
      </c>
      <c r="N1078" s="8">
        <f t="shared" si="161"/>
        <v>0</v>
      </c>
      <c r="O1078" s="8">
        <f t="shared" si="162"/>
        <v>50</v>
      </c>
      <c r="P1078" s="8">
        <f t="shared" si="163"/>
        <v>33</v>
      </c>
      <c r="Q1078" s="9">
        <f t="shared" si="164"/>
        <v>12.45</v>
      </c>
      <c r="R1078" s="9">
        <f t="shared" si="165"/>
        <v>25.75</v>
      </c>
      <c r="S1078" s="9">
        <f t="shared" si="166"/>
        <v>27.35</v>
      </c>
      <c r="T1078" s="9">
        <f t="shared" si="167"/>
        <v>20.75</v>
      </c>
      <c r="U1078" s="8">
        <f t="shared" si="168"/>
        <v>21.850000000000005</v>
      </c>
      <c r="V1078" s="8">
        <f t="shared" si="169"/>
        <v>21.575000000000003</v>
      </c>
    </row>
    <row r="1079" spans="1:22" ht="13.5" x14ac:dyDescent="0.25">
      <c r="A1079" s="3">
        <f>RSI!A1079</f>
        <v>43578</v>
      </c>
      <c r="B1079" s="2">
        <f>RSI!B1079</f>
        <v>33.24</v>
      </c>
      <c r="C1079" s="2">
        <f>RSI!I1079</f>
        <v>47.800344307593477</v>
      </c>
      <c r="D1079" s="2">
        <f>MACD!E1079</f>
        <v>-0.35576267339007472</v>
      </c>
      <c r="E1079" s="2">
        <f>MACD!F1079</f>
        <v>-1.0963651733911237</v>
      </c>
      <c r="F1079" s="2">
        <f>'Moving Avg'!D1079</f>
        <v>34.488</v>
      </c>
      <c r="G1079" s="2">
        <f>'Moving Avg'!F1079</f>
        <v>33.853499999999997</v>
      </c>
      <c r="H1079" s="2">
        <f>'Moving Avg'!G1079</f>
        <v>32.155799999999992</v>
      </c>
      <c r="I1079" s="2">
        <f>'Moving Avg'!H1079</f>
        <v>31.049349999999993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  <c r="M1079" s="8">
        <f t="shared" si="160"/>
        <v>25</v>
      </c>
      <c r="N1079" s="8">
        <f t="shared" si="161"/>
        <v>0</v>
      </c>
      <c r="O1079" s="8">
        <f t="shared" si="162"/>
        <v>50</v>
      </c>
      <c r="P1079" s="8">
        <f t="shared" si="163"/>
        <v>33</v>
      </c>
      <c r="Q1079" s="9">
        <f t="shared" si="164"/>
        <v>21.2</v>
      </c>
      <c r="R1079" s="9">
        <f t="shared" si="165"/>
        <v>30.75</v>
      </c>
      <c r="S1079" s="9">
        <f t="shared" si="166"/>
        <v>31.1</v>
      </c>
      <c r="T1079" s="9">
        <f t="shared" si="167"/>
        <v>27</v>
      </c>
      <c r="U1079" s="8">
        <f t="shared" si="168"/>
        <v>27.683333333333337</v>
      </c>
      <c r="V1079" s="8">
        <f t="shared" si="169"/>
        <v>27.512500000000003</v>
      </c>
    </row>
    <row r="1080" spans="1:22" ht="13.5" x14ac:dyDescent="0.25">
      <c r="A1080" s="3">
        <f>RSI!A1080</f>
        <v>43579</v>
      </c>
      <c r="B1080" s="2">
        <f>RSI!B1080</f>
        <v>32.700000000000003</v>
      </c>
      <c r="C1080" s="2">
        <f>RSI!I1080</f>
        <v>41.392695573914786</v>
      </c>
      <c r="D1080" s="2">
        <f>MACD!E1080</f>
        <v>-3.7097657207127099E-2</v>
      </c>
      <c r="E1080" s="2">
        <f>MACD!F1080</f>
        <v>-0.88451167015432441</v>
      </c>
      <c r="F1080" s="2">
        <f>'Moving Avg'!D1080</f>
        <v>34.067999999999998</v>
      </c>
      <c r="G1080" s="2">
        <f>'Moving Avg'!F1080</f>
        <v>33.983500000000006</v>
      </c>
      <c r="H1080" s="2">
        <f>'Moving Avg'!G1080</f>
        <v>32.169799999999988</v>
      </c>
      <c r="I1080" s="2">
        <f>'Moving Avg'!H1080</f>
        <v>31.059349999999995</v>
      </c>
      <c r="J1080" s="6" t="str">
        <f>OBV!F1080</f>
        <v>BEARISH</v>
      </c>
      <c r="K1080" s="6" t="str">
        <f>OBV!G1080</f>
        <v>WEAK</v>
      </c>
      <c r="L1080" s="6" t="str">
        <f>OBV!H1080</f>
        <v>CONFIRMED BEARISH</v>
      </c>
      <c r="M1080" s="8">
        <f t="shared" si="160"/>
        <v>25</v>
      </c>
      <c r="N1080" s="8">
        <f t="shared" si="161"/>
        <v>0</v>
      </c>
      <c r="O1080" s="8">
        <f t="shared" si="162"/>
        <v>50</v>
      </c>
      <c r="P1080" s="8">
        <f t="shared" si="163"/>
        <v>0</v>
      </c>
      <c r="Q1080" s="9">
        <f t="shared" si="164"/>
        <v>16.25</v>
      </c>
      <c r="R1080" s="9">
        <f t="shared" si="165"/>
        <v>22.5</v>
      </c>
      <c r="S1080" s="9">
        <f t="shared" si="166"/>
        <v>16.25</v>
      </c>
      <c r="T1080" s="9">
        <f t="shared" si="167"/>
        <v>18.75</v>
      </c>
      <c r="U1080" s="8">
        <f t="shared" si="168"/>
        <v>18.333333333333332</v>
      </c>
      <c r="V1080" s="8">
        <f t="shared" si="169"/>
        <v>18.4375</v>
      </c>
    </row>
    <row r="1081" spans="1:22" ht="13.5" x14ac:dyDescent="0.25">
      <c r="A1081" s="3">
        <f>RSI!A1081</f>
        <v>43580</v>
      </c>
      <c r="B1081" s="2">
        <f>RSI!B1081</f>
        <v>32.700000000000003</v>
      </c>
      <c r="C1081" s="2">
        <f>RSI!I1081</f>
        <v>41.392695573914786</v>
      </c>
      <c r="D1081" s="2">
        <f>MACD!E1081</f>
        <v>0.23692305526905955</v>
      </c>
      <c r="E1081" s="2">
        <f>MACD!F1081</f>
        <v>-0.66022472506964769</v>
      </c>
      <c r="F1081" s="2">
        <f>'Moving Avg'!D1081</f>
        <v>33.648000000000003</v>
      </c>
      <c r="G1081" s="2">
        <f>'Moving Avg'!F1081</f>
        <v>34.113500000000002</v>
      </c>
      <c r="H1081" s="2">
        <f>'Moving Avg'!G1081</f>
        <v>32.183799999999991</v>
      </c>
      <c r="I1081" s="2">
        <f>'Moving Avg'!H1081</f>
        <v>31.069349999999996</v>
      </c>
      <c r="J1081" s="6" t="str">
        <f>OBV!F1081</f>
        <v>BEARISH</v>
      </c>
      <c r="K1081" s="6" t="str">
        <f>OBV!G1081</f>
        <v>WEAK</v>
      </c>
      <c r="L1081" s="6" t="str">
        <f>OBV!H1081</f>
        <v>CONFIRMED BEARISH</v>
      </c>
      <c r="M1081" s="8">
        <f t="shared" si="160"/>
        <v>25</v>
      </c>
      <c r="N1081" s="8">
        <f t="shared" si="161"/>
        <v>0</v>
      </c>
      <c r="O1081" s="8">
        <f t="shared" si="162"/>
        <v>50</v>
      </c>
      <c r="P1081" s="8">
        <f t="shared" si="163"/>
        <v>0</v>
      </c>
      <c r="Q1081" s="9">
        <f t="shared" si="164"/>
        <v>16.25</v>
      </c>
      <c r="R1081" s="9">
        <f t="shared" si="165"/>
        <v>22.5</v>
      </c>
      <c r="S1081" s="9">
        <f t="shared" si="166"/>
        <v>16.25</v>
      </c>
      <c r="T1081" s="9">
        <f t="shared" si="167"/>
        <v>18.75</v>
      </c>
      <c r="U1081" s="8">
        <f t="shared" si="168"/>
        <v>18.333333333333332</v>
      </c>
      <c r="V1081" s="8">
        <f t="shared" si="169"/>
        <v>18.4375</v>
      </c>
    </row>
    <row r="1082" spans="1:22" ht="13.5" x14ac:dyDescent="0.25">
      <c r="A1082" s="3">
        <f>RSI!A1082</f>
        <v>43581</v>
      </c>
      <c r="B1082" s="2">
        <f>RSI!B1082</f>
        <v>32.700000000000003</v>
      </c>
      <c r="C1082" s="2">
        <f>RSI!I1082</f>
        <v>41.392695573914786</v>
      </c>
      <c r="D1082" s="2">
        <f>MACD!E1082</f>
        <v>0.47284329375872858</v>
      </c>
      <c r="E1082" s="2">
        <f>MACD!F1082</f>
        <v>-0.4336111213039725</v>
      </c>
      <c r="F1082" s="2">
        <f>'Moving Avg'!D1082</f>
        <v>33.227999999999994</v>
      </c>
      <c r="G1082" s="2">
        <f>'Moving Avg'!F1082</f>
        <v>34.152000000000008</v>
      </c>
      <c r="H1082" s="2">
        <f>'Moving Avg'!G1082</f>
        <v>32.197800000000001</v>
      </c>
      <c r="I1082" s="2">
        <f>'Moving Avg'!H1082</f>
        <v>31.079349999999998</v>
      </c>
      <c r="J1082" s="6" t="str">
        <f>OBV!F1082</f>
        <v>BEARISH</v>
      </c>
      <c r="K1082" s="6" t="str">
        <f>OBV!G1082</f>
        <v>WEAK</v>
      </c>
      <c r="L1082" s="6" t="str">
        <f>OBV!H1082</f>
        <v>CONFIRMED BEARISH</v>
      </c>
      <c r="M1082" s="8">
        <f t="shared" si="160"/>
        <v>25</v>
      </c>
      <c r="N1082" s="8">
        <f t="shared" si="161"/>
        <v>0</v>
      </c>
      <c r="O1082" s="8">
        <f t="shared" si="162"/>
        <v>50</v>
      </c>
      <c r="P1082" s="8">
        <f t="shared" si="163"/>
        <v>0</v>
      </c>
      <c r="Q1082" s="9">
        <f t="shared" si="164"/>
        <v>16.25</v>
      </c>
      <c r="R1082" s="9">
        <f t="shared" si="165"/>
        <v>22.5</v>
      </c>
      <c r="S1082" s="9">
        <f t="shared" si="166"/>
        <v>16.25</v>
      </c>
      <c r="T1082" s="9">
        <f t="shared" si="167"/>
        <v>18.75</v>
      </c>
      <c r="U1082" s="8">
        <f t="shared" si="168"/>
        <v>18.333333333333332</v>
      </c>
      <c r="V1082" s="8">
        <f t="shared" si="169"/>
        <v>18.4375</v>
      </c>
    </row>
    <row r="1083" spans="1:22" ht="13.5" x14ac:dyDescent="0.25">
      <c r="A1083" s="3">
        <f>RSI!A1083</f>
        <v>43584</v>
      </c>
      <c r="B1083" s="2">
        <f>RSI!B1083</f>
        <v>31.73</v>
      </c>
      <c r="C1083" s="2">
        <f>RSI!I1083</f>
        <v>31.822276751745918</v>
      </c>
      <c r="D1083" s="2">
        <f>MACD!E1083</f>
        <v>0.74807603566649306</v>
      </c>
      <c r="E1083" s="2">
        <f>MACD!F1083</f>
        <v>-0.19727368990987942</v>
      </c>
      <c r="F1083" s="2">
        <f>'Moving Avg'!D1083</f>
        <v>32.613999999999997</v>
      </c>
      <c r="G1083" s="2">
        <f>'Moving Avg'!F1083</f>
        <v>34.094500000000011</v>
      </c>
      <c r="H1083" s="2">
        <f>'Moving Avg'!G1083</f>
        <v>32.192399999999999</v>
      </c>
      <c r="I1083" s="2">
        <f>'Moving Avg'!H1083</f>
        <v>31.084499999999998</v>
      </c>
      <c r="J1083" s="6" t="str">
        <f>OBV!F1083</f>
        <v>BEARISH</v>
      </c>
      <c r="K1083" s="6" t="str">
        <f>OBV!G1083</f>
        <v>WEAK</v>
      </c>
      <c r="L1083" s="6" t="str">
        <f>OBV!H1083</f>
        <v>CONFIRMED BEARISH</v>
      </c>
      <c r="M1083" s="8">
        <f t="shared" si="160"/>
        <v>25</v>
      </c>
      <c r="N1083" s="8">
        <f t="shared" si="161"/>
        <v>0</v>
      </c>
      <c r="O1083" s="8">
        <f t="shared" si="162"/>
        <v>50</v>
      </c>
      <c r="P1083" s="8">
        <f t="shared" si="163"/>
        <v>0</v>
      </c>
      <c r="Q1083" s="9">
        <f t="shared" si="164"/>
        <v>16.25</v>
      </c>
      <c r="R1083" s="9">
        <f t="shared" si="165"/>
        <v>22.5</v>
      </c>
      <c r="S1083" s="9">
        <f t="shared" si="166"/>
        <v>16.25</v>
      </c>
      <c r="T1083" s="9">
        <f t="shared" si="167"/>
        <v>18.75</v>
      </c>
      <c r="U1083" s="8">
        <f t="shared" si="168"/>
        <v>18.333333333333332</v>
      </c>
      <c r="V1083" s="8">
        <f t="shared" si="169"/>
        <v>18.4375</v>
      </c>
    </row>
    <row r="1084" spans="1:22" ht="13.5" x14ac:dyDescent="0.25">
      <c r="A1084" s="3">
        <f>RSI!A1084</f>
        <v>43585</v>
      </c>
      <c r="B1084" s="2">
        <f>RSI!B1084</f>
        <v>31.73</v>
      </c>
      <c r="C1084" s="2">
        <f>RSI!I1084</f>
        <v>31.822276751745918</v>
      </c>
      <c r="D1084" s="2">
        <f>MACD!E1084</f>
        <v>0.99017489572908346</v>
      </c>
      <c r="E1084" s="2">
        <f>MACD!F1084</f>
        <v>4.0216027217913147E-2</v>
      </c>
      <c r="F1084" s="2">
        <f>'Moving Avg'!D1084</f>
        <v>32.311999999999998</v>
      </c>
      <c r="G1084" s="2">
        <f>'Moving Avg'!F1084</f>
        <v>33.988000000000014</v>
      </c>
      <c r="H1084" s="2">
        <f>'Moving Avg'!G1084</f>
        <v>32.186999999999998</v>
      </c>
      <c r="I1084" s="2">
        <f>'Moving Avg'!H1084</f>
        <v>31.085150000000002</v>
      </c>
      <c r="J1084" s="6" t="str">
        <f>OBV!F1084</f>
        <v>BEARISH</v>
      </c>
      <c r="K1084" s="6" t="str">
        <f>OBV!G1084</f>
        <v>WEAK</v>
      </c>
      <c r="L1084" s="6" t="str">
        <f>OBV!H1084</f>
        <v>CONFIRMED BEARISH</v>
      </c>
      <c r="M1084" s="8">
        <f t="shared" si="160"/>
        <v>25</v>
      </c>
      <c r="N1084" s="8">
        <f t="shared" si="161"/>
        <v>0</v>
      </c>
      <c r="O1084" s="8">
        <f t="shared" si="162"/>
        <v>50</v>
      </c>
      <c r="P1084" s="8">
        <f t="shared" si="163"/>
        <v>0</v>
      </c>
      <c r="Q1084" s="9">
        <f t="shared" si="164"/>
        <v>16.25</v>
      </c>
      <c r="R1084" s="9">
        <f t="shared" si="165"/>
        <v>22.5</v>
      </c>
      <c r="S1084" s="9">
        <f t="shared" si="166"/>
        <v>16.25</v>
      </c>
      <c r="T1084" s="9">
        <f t="shared" si="167"/>
        <v>18.75</v>
      </c>
      <c r="U1084" s="8">
        <f t="shared" si="168"/>
        <v>18.333333333333332</v>
      </c>
      <c r="V1084" s="8">
        <f t="shared" si="169"/>
        <v>18.4375</v>
      </c>
    </row>
    <row r="1085" spans="1:22" ht="13.5" x14ac:dyDescent="0.25">
      <c r="A1085" s="3">
        <f>RSI!A1085</f>
        <v>43587</v>
      </c>
      <c r="B1085" s="2">
        <f>RSI!B1085</f>
        <v>31.73</v>
      </c>
      <c r="C1085" s="2">
        <f>RSI!I1085</f>
        <v>31.822276751745918</v>
      </c>
      <c r="D1085" s="2">
        <f>MACD!E1085</f>
        <v>1.2035552003852032</v>
      </c>
      <c r="E1085" s="2">
        <f>MACD!F1085</f>
        <v>0.2728838618513712</v>
      </c>
      <c r="F1085" s="2">
        <f>'Moving Avg'!D1085</f>
        <v>32.118000000000002</v>
      </c>
      <c r="G1085" s="2">
        <f>'Moving Avg'!F1085</f>
        <v>33.88150000000001</v>
      </c>
      <c r="H1085" s="2">
        <f>'Moving Avg'!G1085</f>
        <v>32.181599999999996</v>
      </c>
      <c r="I1085" s="2">
        <f>'Moving Avg'!H1085</f>
        <v>31.081300000000002</v>
      </c>
      <c r="J1085" s="6" t="str">
        <f>OBV!F1085</f>
        <v>BEARISH</v>
      </c>
      <c r="K1085" s="6" t="str">
        <f>OBV!G1085</f>
        <v>NEUTRAL</v>
      </c>
      <c r="L1085" s="6" t="str">
        <f>OBV!H1085</f>
        <v>CONFIRMED BEARISH</v>
      </c>
      <c r="M1085" s="8">
        <f t="shared" si="160"/>
        <v>25</v>
      </c>
      <c r="N1085" s="8">
        <f t="shared" si="161"/>
        <v>0</v>
      </c>
      <c r="O1085" s="8">
        <f t="shared" si="162"/>
        <v>50</v>
      </c>
      <c r="P1085" s="8">
        <f t="shared" si="163"/>
        <v>16.5</v>
      </c>
      <c r="Q1085" s="9">
        <f t="shared" si="164"/>
        <v>18.725000000000001</v>
      </c>
      <c r="R1085" s="9">
        <f t="shared" si="165"/>
        <v>26.625</v>
      </c>
      <c r="S1085" s="9">
        <f t="shared" si="166"/>
        <v>23.675000000000001</v>
      </c>
      <c r="T1085" s="9">
        <f t="shared" si="167"/>
        <v>22.875</v>
      </c>
      <c r="U1085" s="8">
        <f t="shared" si="168"/>
        <v>23.008333333333336</v>
      </c>
      <c r="V1085" s="8">
        <f t="shared" si="169"/>
        <v>22.975000000000001</v>
      </c>
    </row>
    <row r="1086" spans="1:22" ht="13.5" x14ac:dyDescent="0.25">
      <c r="A1086" s="3">
        <f>RSI!A1086</f>
        <v>43588</v>
      </c>
      <c r="B1086" s="2">
        <f>RSI!B1086</f>
        <v>31.73</v>
      </c>
      <c r="C1086" s="2">
        <f>RSI!I1086</f>
        <v>31.822276751745918</v>
      </c>
      <c r="D1086" s="2">
        <f>MACD!E1086</f>
        <v>1.3920035279603908</v>
      </c>
      <c r="E1086" s="2">
        <f>MACD!F1086</f>
        <v>0.4967077950731752</v>
      </c>
      <c r="F1086" s="2">
        <f>'Moving Avg'!D1086</f>
        <v>31.923999999999999</v>
      </c>
      <c r="G1086" s="2">
        <f>'Moving Avg'!F1086</f>
        <v>33.793000000000013</v>
      </c>
      <c r="H1086" s="2">
        <f>'Moving Avg'!G1086</f>
        <v>32.176200000000001</v>
      </c>
      <c r="I1086" s="2">
        <f>'Moving Avg'!H1086</f>
        <v>31.0823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  <c r="M1086" s="8">
        <f t="shared" si="160"/>
        <v>25</v>
      </c>
      <c r="N1086" s="8">
        <f t="shared" si="161"/>
        <v>0</v>
      </c>
      <c r="O1086" s="8">
        <f t="shared" si="162"/>
        <v>50</v>
      </c>
      <c r="P1086" s="8">
        <f t="shared" si="163"/>
        <v>16.5</v>
      </c>
      <c r="Q1086" s="9">
        <f t="shared" si="164"/>
        <v>18.725000000000001</v>
      </c>
      <c r="R1086" s="9">
        <f t="shared" si="165"/>
        <v>26.625</v>
      </c>
      <c r="S1086" s="9">
        <f t="shared" si="166"/>
        <v>23.675000000000001</v>
      </c>
      <c r="T1086" s="9">
        <f t="shared" si="167"/>
        <v>22.875</v>
      </c>
      <c r="U1086" s="8">
        <f t="shared" si="168"/>
        <v>23.008333333333336</v>
      </c>
      <c r="V1086" s="8">
        <f t="shared" si="169"/>
        <v>22.975000000000001</v>
      </c>
    </row>
    <row r="1087" spans="1:22" ht="13.5" x14ac:dyDescent="0.25">
      <c r="A1087" s="3">
        <f>RSI!A1087</f>
        <v>43591</v>
      </c>
      <c r="B1087" s="2">
        <f>RSI!B1087</f>
        <v>32.49</v>
      </c>
      <c r="C1087" s="2">
        <f>RSI!I1087</f>
        <v>45.179861897373605</v>
      </c>
      <c r="D1087" s="2">
        <f>MACD!E1087</f>
        <v>1.5024743996735879</v>
      </c>
      <c r="E1087" s="2">
        <f>MACD!F1087</f>
        <v>0.69786111599325773</v>
      </c>
      <c r="F1087" s="2">
        <f>'Moving Avg'!D1087</f>
        <v>31.881999999999998</v>
      </c>
      <c r="G1087" s="2">
        <f>'Moving Avg'!F1087</f>
        <v>33.677500000000009</v>
      </c>
      <c r="H1087" s="2">
        <f>'Moving Avg'!G1087</f>
        <v>32.186</v>
      </c>
      <c r="I1087" s="2">
        <f>'Moving Avg'!H1087</f>
        <v>31.08325</v>
      </c>
      <c r="J1087" s="6" t="str">
        <f>OBV!F1087</f>
        <v>BULLISH</v>
      </c>
      <c r="K1087" s="6" t="str">
        <f>OBV!G1087</f>
        <v>NEUTRAL</v>
      </c>
      <c r="L1087" s="6" t="str">
        <f>OBV!H1087</f>
        <v>BULLISH DIVERGENCE</v>
      </c>
      <c r="M1087" s="8">
        <f t="shared" si="160"/>
        <v>25</v>
      </c>
      <c r="N1087" s="8">
        <f t="shared" si="161"/>
        <v>0</v>
      </c>
      <c r="O1087" s="8">
        <f t="shared" si="162"/>
        <v>50</v>
      </c>
      <c r="P1087" s="8">
        <f t="shared" si="163"/>
        <v>66.5</v>
      </c>
      <c r="Q1087" s="9">
        <f t="shared" si="164"/>
        <v>26.225000000000001</v>
      </c>
      <c r="R1087" s="9">
        <f t="shared" si="165"/>
        <v>39.125</v>
      </c>
      <c r="S1087" s="9">
        <f t="shared" si="166"/>
        <v>46.174999999999997</v>
      </c>
      <c r="T1087" s="9">
        <f t="shared" si="167"/>
        <v>35.375</v>
      </c>
      <c r="U1087" s="8">
        <f t="shared" si="168"/>
        <v>37.174999999999997</v>
      </c>
      <c r="V1087" s="8">
        <f t="shared" si="169"/>
        <v>36.724999999999994</v>
      </c>
    </row>
    <row r="1088" spans="1:22" ht="13.5" x14ac:dyDescent="0.25">
      <c r="A1088" s="3">
        <f>RSI!A1088</f>
        <v>43592</v>
      </c>
      <c r="B1088" s="2">
        <f>RSI!B1088</f>
        <v>31.81</v>
      </c>
      <c r="C1088" s="2">
        <f>RSI!I1088</f>
        <v>38.005102121278142</v>
      </c>
      <c r="D1088" s="2">
        <f>MACD!E1088</f>
        <v>1.6485985937546062</v>
      </c>
      <c r="E1088" s="2">
        <f>MACD!F1088</f>
        <v>0.88800861154552746</v>
      </c>
      <c r="F1088" s="2">
        <f>'Moving Avg'!D1088</f>
        <v>31.898000000000003</v>
      </c>
      <c r="G1088" s="2">
        <f>'Moving Avg'!F1088</f>
        <v>33.528000000000006</v>
      </c>
      <c r="H1088" s="2">
        <f>'Moving Avg'!G1088</f>
        <v>32.182199999999995</v>
      </c>
      <c r="I1088" s="2">
        <f>'Moving Avg'!H1088</f>
        <v>31.076049999999999</v>
      </c>
      <c r="J1088" s="6" t="str">
        <f>OBV!F1088</f>
        <v>BEARISH</v>
      </c>
      <c r="K1088" s="6" t="str">
        <f>OBV!G1088</f>
        <v>WEAK</v>
      </c>
      <c r="L1088" s="6" t="str">
        <f>OBV!H1088</f>
        <v>BEARISH DIVERGENCE</v>
      </c>
      <c r="M1088" s="8">
        <f t="shared" si="160"/>
        <v>25</v>
      </c>
      <c r="N1088" s="8">
        <f t="shared" si="161"/>
        <v>0</v>
      </c>
      <c r="O1088" s="8">
        <f t="shared" si="162"/>
        <v>50</v>
      </c>
      <c r="P1088" s="8">
        <f t="shared" si="163"/>
        <v>0</v>
      </c>
      <c r="Q1088" s="9">
        <f t="shared" si="164"/>
        <v>16.25</v>
      </c>
      <c r="R1088" s="9">
        <f t="shared" si="165"/>
        <v>22.5</v>
      </c>
      <c r="S1088" s="9">
        <f t="shared" si="166"/>
        <v>16.25</v>
      </c>
      <c r="T1088" s="9">
        <f t="shared" si="167"/>
        <v>18.75</v>
      </c>
      <c r="U1088" s="8">
        <f t="shared" si="168"/>
        <v>18.333333333333332</v>
      </c>
      <c r="V1088" s="8">
        <f t="shared" si="169"/>
        <v>18.4375</v>
      </c>
    </row>
    <row r="1089" spans="1:22" ht="13.5" x14ac:dyDescent="0.25">
      <c r="A1089" s="3">
        <f>RSI!A1089</f>
        <v>43593</v>
      </c>
      <c r="B1089" s="2">
        <f>RSI!B1089</f>
        <v>31.81</v>
      </c>
      <c r="C1089" s="2">
        <f>RSI!I1089</f>
        <v>38.005102121278142</v>
      </c>
      <c r="D1089" s="2">
        <f>MACD!E1089</f>
        <v>1.5383699869091956</v>
      </c>
      <c r="E1089" s="2">
        <f>MACD!F1089</f>
        <v>1.0180808866182611</v>
      </c>
      <c r="F1089" s="2">
        <f>'Moving Avg'!D1089</f>
        <v>31.913999999999998</v>
      </c>
      <c r="G1089" s="2">
        <f>'Moving Avg'!F1089</f>
        <v>33.378499999999995</v>
      </c>
      <c r="H1089" s="2">
        <f>'Moving Avg'!G1089</f>
        <v>32.178399999999996</v>
      </c>
      <c r="I1089" s="2">
        <f>'Moving Avg'!H1089</f>
        <v>31.064100000000007</v>
      </c>
      <c r="J1089" s="6" t="str">
        <f>OBV!F1089</f>
        <v>BEARISH</v>
      </c>
      <c r="K1089" s="6" t="str">
        <f>OBV!G1089</f>
        <v>WEAK</v>
      </c>
      <c r="L1089" s="6" t="str">
        <f>OBV!H1089</f>
        <v>BEARISH DIVERGENCE</v>
      </c>
      <c r="M1089" s="8">
        <f t="shared" si="160"/>
        <v>25</v>
      </c>
      <c r="N1089" s="8">
        <f t="shared" si="161"/>
        <v>0</v>
      </c>
      <c r="O1089" s="8">
        <f t="shared" si="162"/>
        <v>50</v>
      </c>
      <c r="P1089" s="8">
        <f t="shared" si="163"/>
        <v>0</v>
      </c>
      <c r="Q1089" s="9">
        <f t="shared" si="164"/>
        <v>16.25</v>
      </c>
      <c r="R1089" s="9">
        <f t="shared" si="165"/>
        <v>22.5</v>
      </c>
      <c r="S1089" s="9">
        <f t="shared" si="166"/>
        <v>16.25</v>
      </c>
      <c r="T1089" s="9">
        <f t="shared" si="167"/>
        <v>18.75</v>
      </c>
      <c r="U1089" s="8">
        <f t="shared" si="168"/>
        <v>18.333333333333332</v>
      </c>
      <c r="V1089" s="8">
        <f t="shared" si="169"/>
        <v>18.4375</v>
      </c>
    </row>
    <row r="1090" spans="1:22" ht="13.5" x14ac:dyDescent="0.25">
      <c r="A1090" s="3">
        <f>RSI!A1090</f>
        <v>43594</v>
      </c>
      <c r="B1090" s="2">
        <f>RSI!B1090</f>
        <v>31.91</v>
      </c>
      <c r="C1090" s="2">
        <f>RSI!I1090</f>
        <v>39.639932269734039</v>
      </c>
      <c r="D1090" s="2">
        <f>MACD!E1090</f>
        <v>1.360289226709412</v>
      </c>
      <c r="E1090" s="2">
        <f>MACD!F1090</f>
        <v>1.0865225546364914</v>
      </c>
      <c r="F1090" s="2">
        <f>'Moving Avg'!D1090</f>
        <v>31.95</v>
      </c>
      <c r="G1090" s="2">
        <f>'Moving Avg'!F1090</f>
        <v>33.233999999999995</v>
      </c>
      <c r="H1090" s="2">
        <f>'Moving Avg'!G1090</f>
        <v>32.176600000000001</v>
      </c>
      <c r="I1090" s="2">
        <f>'Moving Avg'!H1090</f>
        <v>31.052650000000003</v>
      </c>
      <c r="J1090" s="6" t="str">
        <f>OBV!F1090</f>
        <v>BEARISH</v>
      </c>
      <c r="K1090" s="6" t="str">
        <f>OBV!G1090</f>
        <v>WEAK</v>
      </c>
      <c r="L1090" s="6" t="str">
        <f>OBV!H1090</f>
        <v>BEARISH DIVERGENCE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50</v>
      </c>
      <c r="P1090" s="8">
        <f t="shared" ref="P1090:P1153" si="173">IF(L1090="confirmed bullish", 34, IF(L1090="bullish divergence",17, 0))+IF(J1090="bullish",33,IF(J1090="bearish",0,16.5))+IF(K1090="strong",33,IF(K1090="weak",0,16.5))</f>
        <v>0</v>
      </c>
      <c r="Q1090" s="9">
        <f t="shared" si="164"/>
        <v>16.25</v>
      </c>
      <c r="R1090" s="9">
        <f t="shared" si="165"/>
        <v>22.5</v>
      </c>
      <c r="S1090" s="9">
        <f t="shared" si="166"/>
        <v>16.25</v>
      </c>
      <c r="T1090" s="9">
        <f t="shared" si="167"/>
        <v>18.75</v>
      </c>
      <c r="U1090" s="8">
        <f t="shared" si="168"/>
        <v>18.333333333333332</v>
      </c>
      <c r="V1090" s="8">
        <f t="shared" si="169"/>
        <v>18.4375</v>
      </c>
    </row>
    <row r="1091" spans="1:22" ht="13.5" x14ac:dyDescent="0.25">
      <c r="A1091" s="3">
        <f>RSI!A1091</f>
        <v>43595</v>
      </c>
      <c r="B1091" s="2">
        <f>RSI!B1091</f>
        <v>32.86</v>
      </c>
      <c r="C1091" s="2">
        <f>RSI!I1091</f>
        <v>52.464507177607651</v>
      </c>
      <c r="D1091" s="2">
        <f>MACD!E1091</f>
        <v>1.1438978706929461</v>
      </c>
      <c r="E1091" s="2">
        <f>MACD!F1091</f>
        <v>1.0979976178477824</v>
      </c>
      <c r="F1091" s="2">
        <f>'Moving Avg'!D1091</f>
        <v>32.176000000000002</v>
      </c>
      <c r="G1091" s="2">
        <f>'Moving Avg'!F1091</f>
        <v>33.136999999999993</v>
      </c>
      <c r="H1091" s="2">
        <f>'Moving Avg'!G1091</f>
        <v>32.193799999999996</v>
      </c>
      <c r="I1091" s="2">
        <f>'Moving Avg'!H1091</f>
        <v>31.038350000000005</v>
      </c>
      <c r="J1091" s="6" t="str">
        <f>OBV!F1091</f>
        <v>BEARISH</v>
      </c>
      <c r="K1091" s="6" t="str">
        <f>OBV!G1091</f>
        <v>WEAK</v>
      </c>
      <c r="L1091" s="6" t="str">
        <f>OBV!H1091</f>
        <v>BEARISH DIVERGENCE</v>
      </c>
      <c r="M1091" s="8">
        <f t="shared" si="170"/>
        <v>25</v>
      </c>
      <c r="N1091" s="8">
        <f t="shared" si="171"/>
        <v>0</v>
      </c>
      <c r="O1091" s="8">
        <f t="shared" si="172"/>
        <v>50</v>
      </c>
      <c r="P1091" s="8">
        <f t="shared" si="173"/>
        <v>0</v>
      </c>
      <c r="Q1091" s="9">
        <f t="shared" ref="Q1091:Q1154" si="174">0.35*M1091+N1091*0.35+O1091*0.15+P1091*0.15</f>
        <v>16.25</v>
      </c>
      <c r="R1091" s="9">
        <f t="shared" ref="R1091:R1154" si="175">M1091*0.2+N1091*0.2+O1091*0.35+P1091*0.25</f>
        <v>22.5</v>
      </c>
      <c r="S1091" s="9">
        <f t="shared" ref="S1091:S1154" si="176">M1091*0.15+N1091*0.15+O1091*0.25+P1091*0.45</f>
        <v>16.25</v>
      </c>
      <c r="T1091" s="9">
        <f t="shared" ref="T1091:T1154" si="177">0.25*SUM(M1091:P1091)</f>
        <v>18.75</v>
      </c>
      <c r="U1091" s="8">
        <f t="shared" ref="U1091:U1154" si="178">SUM(Q1091:S1091)/3</f>
        <v>18.333333333333332</v>
      </c>
      <c r="V1091" s="8">
        <f t="shared" ref="V1091:V1154" si="179">SUM(Q1091:T1091)/4</f>
        <v>18.4375</v>
      </c>
    </row>
    <row r="1092" spans="1:22" ht="13.5" x14ac:dyDescent="0.25">
      <c r="A1092" s="3">
        <f>RSI!A1092</f>
        <v>43598</v>
      </c>
      <c r="B1092" s="2">
        <f>RSI!B1092</f>
        <v>32.86</v>
      </c>
      <c r="C1092" s="2">
        <f>RSI!I1092</f>
        <v>52.464507177607651</v>
      </c>
      <c r="D1092" s="2">
        <f>MACD!E1092</f>
        <v>0.95950124850691054</v>
      </c>
      <c r="E1092" s="2">
        <f>MACD!F1092</f>
        <v>1.0702983439796081</v>
      </c>
      <c r="F1092" s="2">
        <f>'Moving Avg'!D1092</f>
        <v>32.25</v>
      </c>
      <c r="G1092" s="2">
        <f>'Moving Avg'!F1092</f>
        <v>33.04</v>
      </c>
      <c r="H1092" s="2">
        <f>'Moving Avg'!G1092</f>
        <v>32.210999999999991</v>
      </c>
      <c r="I1092" s="2">
        <f>'Moving Avg'!H1092</f>
        <v>31.024050000000006</v>
      </c>
      <c r="J1092" s="6" t="str">
        <f>OBV!F1092</f>
        <v>BEARISH</v>
      </c>
      <c r="K1092" s="6" t="str">
        <f>OBV!G1092</f>
        <v>WEAK</v>
      </c>
      <c r="L1092" s="6" t="str">
        <f>OBV!H1092</f>
        <v>BEARISH DIVERGENCE</v>
      </c>
      <c r="M1092" s="8">
        <f t="shared" si="170"/>
        <v>25</v>
      </c>
      <c r="N1092" s="8">
        <f t="shared" si="171"/>
        <v>100</v>
      </c>
      <c r="O1092" s="8">
        <f t="shared" si="172"/>
        <v>50</v>
      </c>
      <c r="P1092" s="8">
        <f t="shared" si="173"/>
        <v>0</v>
      </c>
      <c r="Q1092" s="9">
        <f t="shared" si="174"/>
        <v>51.25</v>
      </c>
      <c r="R1092" s="9">
        <f t="shared" si="175"/>
        <v>42.5</v>
      </c>
      <c r="S1092" s="9">
        <f t="shared" si="176"/>
        <v>31.25</v>
      </c>
      <c r="T1092" s="9">
        <f t="shared" si="177"/>
        <v>43.75</v>
      </c>
      <c r="U1092" s="8">
        <f t="shared" si="178"/>
        <v>41.666666666666664</v>
      </c>
      <c r="V1092" s="8">
        <f t="shared" si="179"/>
        <v>42.1875</v>
      </c>
    </row>
    <row r="1093" spans="1:22" ht="13.5" x14ac:dyDescent="0.25">
      <c r="A1093" s="3">
        <f>RSI!A1093</f>
        <v>43599</v>
      </c>
      <c r="B1093" s="2">
        <f>RSI!B1093</f>
        <v>32.86</v>
      </c>
      <c r="C1093" s="2">
        <f>RSI!I1093</f>
        <v>52.464507177607651</v>
      </c>
      <c r="D1093" s="2">
        <f>MACD!E1093</f>
        <v>0.65304234225281022</v>
      </c>
      <c r="E1093" s="2">
        <f>MACD!F1093</f>
        <v>0.98684714363424864</v>
      </c>
      <c r="F1093" s="2">
        <f>'Moving Avg'!D1093</f>
        <v>32.46</v>
      </c>
      <c r="G1093" s="2">
        <f>'Moving Avg'!F1093</f>
        <v>32.942999999999998</v>
      </c>
      <c r="H1093" s="2">
        <f>'Moving Avg'!G1093</f>
        <v>32.228199999999994</v>
      </c>
      <c r="I1093" s="2">
        <f>'Moving Avg'!H1093</f>
        <v>31.009750000000007</v>
      </c>
      <c r="J1093" s="6" t="str">
        <f>OBV!F1093</f>
        <v>BULLISH</v>
      </c>
      <c r="K1093" s="6" t="str">
        <f>OBV!G1093</f>
        <v>NEUTRAL</v>
      </c>
      <c r="L1093" s="6" t="str">
        <f>OBV!H1093</f>
        <v>CONFIRMED BULLISH</v>
      </c>
      <c r="M1093" s="8">
        <f t="shared" si="170"/>
        <v>25</v>
      </c>
      <c r="N1093" s="8">
        <f t="shared" si="171"/>
        <v>100</v>
      </c>
      <c r="O1093" s="8">
        <f t="shared" si="172"/>
        <v>50</v>
      </c>
      <c r="P1093" s="8">
        <f t="shared" si="173"/>
        <v>83.5</v>
      </c>
      <c r="Q1093" s="9">
        <f t="shared" si="174"/>
        <v>63.774999999999999</v>
      </c>
      <c r="R1093" s="9">
        <f t="shared" si="175"/>
        <v>63.375</v>
      </c>
      <c r="S1093" s="9">
        <f t="shared" si="176"/>
        <v>68.825000000000003</v>
      </c>
      <c r="T1093" s="9">
        <f t="shared" si="177"/>
        <v>64.625</v>
      </c>
      <c r="U1093" s="8">
        <f t="shared" si="178"/>
        <v>65.325000000000003</v>
      </c>
      <c r="V1093" s="8">
        <f t="shared" si="179"/>
        <v>65.150000000000006</v>
      </c>
    </row>
    <row r="1094" spans="1:22" ht="13.5" x14ac:dyDescent="0.25">
      <c r="A1094" s="3">
        <f>RSI!A1094</f>
        <v>43600</v>
      </c>
      <c r="B1094" s="2">
        <f>RSI!B1094</f>
        <v>32.86</v>
      </c>
      <c r="C1094" s="2">
        <f>RSI!I1094</f>
        <v>52.464507177607651</v>
      </c>
      <c r="D1094" s="2">
        <f>MACD!E1094</f>
        <v>0.3926196397203654</v>
      </c>
      <c r="E1094" s="2">
        <f>MACD!F1094</f>
        <v>0.86800164285147208</v>
      </c>
      <c r="F1094" s="2">
        <f>'Moving Avg'!D1094</f>
        <v>32.67</v>
      </c>
      <c r="G1094" s="2">
        <f>'Moving Avg'!F1094</f>
        <v>32.846000000000004</v>
      </c>
      <c r="H1094" s="2">
        <f>'Moving Avg'!G1094</f>
        <v>32.245399999999989</v>
      </c>
      <c r="I1094" s="2">
        <f>'Moving Avg'!H1094</f>
        <v>30.995650000000005</v>
      </c>
      <c r="J1094" s="6" t="str">
        <f>OBV!F1094</f>
        <v>BULLISH</v>
      </c>
      <c r="K1094" s="6" t="str">
        <f>OBV!G1094</f>
        <v>NEUTRAL</v>
      </c>
      <c r="L1094" s="6" t="str">
        <f>OBV!H1094</f>
        <v>CONFIRMED BULLISH</v>
      </c>
      <c r="M1094" s="8">
        <f t="shared" si="170"/>
        <v>25</v>
      </c>
      <c r="N1094" s="8">
        <f t="shared" si="171"/>
        <v>100</v>
      </c>
      <c r="O1094" s="8">
        <f t="shared" si="172"/>
        <v>50</v>
      </c>
      <c r="P1094" s="8">
        <f t="shared" si="173"/>
        <v>83.5</v>
      </c>
      <c r="Q1094" s="9">
        <f t="shared" si="174"/>
        <v>63.774999999999999</v>
      </c>
      <c r="R1094" s="9">
        <f t="shared" si="175"/>
        <v>63.375</v>
      </c>
      <c r="S1094" s="9">
        <f t="shared" si="176"/>
        <v>68.825000000000003</v>
      </c>
      <c r="T1094" s="9">
        <f t="shared" si="177"/>
        <v>64.625</v>
      </c>
      <c r="U1094" s="8">
        <f t="shared" si="178"/>
        <v>65.325000000000003</v>
      </c>
      <c r="V1094" s="8">
        <f t="shared" si="179"/>
        <v>65.150000000000006</v>
      </c>
    </row>
    <row r="1095" spans="1:22" ht="13.5" x14ac:dyDescent="0.25">
      <c r="A1095" s="3">
        <f>RSI!A1095</f>
        <v>43601</v>
      </c>
      <c r="B1095" s="2">
        <f>RSI!B1095</f>
        <v>32.86</v>
      </c>
      <c r="C1095" s="2">
        <f>RSI!I1095</f>
        <v>52.464507177607643</v>
      </c>
      <c r="D1095" s="2">
        <f>MACD!E1095</f>
        <v>0.17123296805283417</v>
      </c>
      <c r="E1095" s="2">
        <f>MACD!F1095</f>
        <v>0.7286479078917445</v>
      </c>
      <c r="F1095" s="2">
        <f>'Moving Avg'!D1095</f>
        <v>32.86</v>
      </c>
      <c r="G1095" s="2">
        <f>'Moving Avg'!F1095</f>
        <v>32.749000000000009</v>
      </c>
      <c r="H1095" s="2">
        <f>'Moving Avg'!G1095</f>
        <v>32.28179999999999</v>
      </c>
      <c r="I1095" s="2">
        <f>'Moving Avg'!H1095</f>
        <v>30.981550000000002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  <c r="M1095" s="8">
        <f t="shared" si="170"/>
        <v>25</v>
      </c>
      <c r="N1095" s="8">
        <f t="shared" si="171"/>
        <v>100</v>
      </c>
      <c r="O1095" s="8">
        <f t="shared" si="172"/>
        <v>50</v>
      </c>
      <c r="P1095" s="8">
        <f t="shared" si="173"/>
        <v>33</v>
      </c>
      <c r="Q1095" s="9">
        <f t="shared" si="174"/>
        <v>56.2</v>
      </c>
      <c r="R1095" s="9">
        <f t="shared" si="175"/>
        <v>50.75</v>
      </c>
      <c r="S1095" s="9">
        <f t="shared" si="176"/>
        <v>46.1</v>
      </c>
      <c r="T1095" s="9">
        <f t="shared" si="177"/>
        <v>52</v>
      </c>
      <c r="U1095" s="8">
        <f t="shared" si="178"/>
        <v>51.016666666666673</v>
      </c>
      <c r="V1095" s="8">
        <f t="shared" si="179"/>
        <v>51.262500000000003</v>
      </c>
    </row>
    <row r="1096" spans="1:22" ht="13.5" x14ac:dyDescent="0.25">
      <c r="A1096" s="3">
        <f>RSI!A1096</f>
        <v>43602</v>
      </c>
      <c r="B1096" s="2">
        <f>RSI!B1096</f>
        <v>32.86</v>
      </c>
      <c r="C1096" s="2">
        <f>RSI!I1096</f>
        <v>52.464507177607643</v>
      </c>
      <c r="D1096" s="2">
        <f>MACD!E1096</f>
        <v>-1.704699371577334E-2</v>
      </c>
      <c r="E1096" s="2">
        <f>MACD!F1096</f>
        <v>0.57950892757024086</v>
      </c>
      <c r="F1096" s="2">
        <f>'Moving Avg'!D1096</f>
        <v>32.86</v>
      </c>
      <c r="G1096" s="2">
        <f>'Moving Avg'!F1096</f>
        <v>32.652000000000001</v>
      </c>
      <c r="H1096" s="2">
        <f>'Moving Avg'!G1096</f>
        <v>32.336599999999983</v>
      </c>
      <c r="I1096" s="2">
        <f>'Moving Avg'!H1096</f>
        <v>30.967450000000003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  <c r="M1096" s="8">
        <f t="shared" si="170"/>
        <v>25</v>
      </c>
      <c r="N1096" s="8">
        <f t="shared" si="171"/>
        <v>100</v>
      </c>
      <c r="O1096" s="8">
        <f t="shared" si="172"/>
        <v>50</v>
      </c>
      <c r="P1096" s="8">
        <f t="shared" si="173"/>
        <v>33</v>
      </c>
      <c r="Q1096" s="9">
        <f t="shared" si="174"/>
        <v>56.2</v>
      </c>
      <c r="R1096" s="9">
        <f t="shared" si="175"/>
        <v>50.75</v>
      </c>
      <c r="S1096" s="9">
        <f t="shared" si="176"/>
        <v>46.1</v>
      </c>
      <c r="T1096" s="9">
        <f t="shared" si="177"/>
        <v>52</v>
      </c>
      <c r="U1096" s="8">
        <f t="shared" si="178"/>
        <v>51.016666666666673</v>
      </c>
      <c r="V1096" s="8">
        <f t="shared" si="179"/>
        <v>51.262500000000003</v>
      </c>
    </row>
    <row r="1097" spans="1:22" ht="13.5" x14ac:dyDescent="0.25">
      <c r="A1097" s="3">
        <f>RSI!A1097</f>
        <v>43605</v>
      </c>
      <c r="B1097" s="2">
        <f>RSI!B1097</f>
        <v>32.86</v>
      </c>
      <c r="C1097" s="2">
        <f>RSI!I1097</f>
        <v>52.464507177607643</v>
      </c>
      <c r="D1097" s="2">
        <f>MACD!E1097</f>
        <v>-6.0319932494991235E-2</v>
      </c>
      <c r="E1097" s="2">
        <f>MACD!F1097</f>
        <v>0.45154315555719443</v>
      </c>
      <c r="F1097" s="2">
        <f>'Moving Avg'!D1097</f>
        <v>32.86</v>
      </c>
      <c r="G1097" s="2">
        <f>'Moving Avg'!F1097</f>
        <v>32.555000000000007</v>
      </c>
      <c r="H1097" s="2">
        <f>'Moving Avg'!G1097</f>
        <v>32.409199999999977</v>
      </c>
      <c r="I1097" s="2">
        <f>'Moving Avg'!H1097</f>
        <v>30.953350000000004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  <c r="M1097" s="8">
        <f t="shared" si="170"/>
        <v>25</v>
      </c>
      <c r="N1097" s="8">
        <f t="shared" si="171"/>
        <v>100</v>
      </c>
      <c r="O1097" s="8">
        <f t="shared" si="172"/>
        <v>50</v>
      </c>
      <c r="P1097" s="8">
        <f t="shared" si="173"/>
        <v>33</v>
      </c>
      <c r="Q1097" s="9">
        <f t="shared" si="174"/>
        <v>56.2</v>
      </c>
      <c r="R1097" s="9">
        <f t="shared" si="175"/>
        <v>50.75</v>
      </c>
      <c r="S1097" s="9">
        <f t="shared" si="176"/>
        <v>46.1</v>
      </c>
      <c r="T1097" s="9">
        <f t="shared" si="177"/>
        <v>52</v>
      </c>
      <c r="U1097" s="8">
        <f t="shared" si="178"/>
        <v>51.016666666666673</v>
      </c>
      <c r="V1097" s="8">
        <f t="shared" si="179"/>
        <v>51.262500000000003</v>
      </c>
    </row>
    <row r="1098" spans="1:22" ht="13.5" x14ac:dyDescent="0.25">
      <c r="A1098" s="3">
        <f>RSI!A1098</f>
        <v>43606</v>
      </c>
      <c r="B1098" s="2">
        <f>RSI!B1098</f>
        <v>33.840000000000003</v>
      </c>
      <c r="C1098" s="2">
        <f>RSI!I1098</f>
        <v>65.257013962292788</v>
      </c>
      <c r="D1098" s="2">
        <f>MACD!E1098</f>
        <v>-0.27496032689472116</v>
      </c>
      <c r="E1098" s="2">
        <f>MACD!F1098</f>
        <v>0.3062424590668113</v>
      </c>
      <c r="F1098" s="2">
        <f>'Moving Avg'!D1098</f>
        <v>33.055999999999997</v>
      </c>
      <c r="G1098" s="2">
        <f>'Moving Avg'!F1098</f>
        <v>32.507000000000005</v>
      </c>
      <c r="H1098" s="2">
        <f>'Moving Avg'!G1098</f>
        <v>32.501399999999975</v>
      </c>
      <c r="I1098" s="2">
        <f>'Moving Avg'!H1098</f>
        <v>30.944150000000004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  <c r="M1098" s="8">
        <f t="shared" si="170"/>
        <v>25</v>
      </c>
      <c r="N1098" s="8">
        <f t="shared" si="171"/>
        <v>100</v>
      </c>
      <c r="O1098" s="8">
        <f t="shared" si="172"/>
        <v>50</v>
      </c>
      <c r="P1098" s="8">
        <f t="shared" si="173"/>
        <v>33</v>
      </c>
      <c r="Q1098" s="9">
        <f t="shared" si="174"/>
        <v>56.2</v>
      </c>
      <c r="R1098" s="9">
        <f t="shared" si="175"/>
        <v>50.75</v>
      </c>
      <c r="S1098" s="9">
        <f t="shared" si="176"/>
        <v>46.1</v>
      </c>
      <c r="T1098" s="9">
        <f t="shared" si="177"/>
        <v>52</v>
      </c>
      <c r="U1098" s="8">
        <f t="shared" si="178"/>
        <v>51.016666666666673</v>
      </c>
      <c r="V1098" s="8">
        <f t="shared" si="179"/>
        <v>51.262500000000003</v>
      </c>
    </row>
    <row r="1099" spans="1:22" ht="13.5" x14ac:dyDescent="0.25">
      <c r="A1099" s="3">
        <f>RSI!A1099</f>
        <v>43607</v>
      </c>
      <c r="B1099" s="2">
        <f>RSI!B1099</f>
        <v>33.840000000000003</v>
      </c>
      <c r="C1099" s="2">
        <f>RSI!I1099</f>
        <v>65.257013962292802</v>
      </c>
      <c r="D1099" s="2">
        <f>MACD!E1099</f>
        <v>-0.46312633017775795</v>
      </c>
      <c r="E1099" s="2">
        <f>MACD!F1099</f>
        <v>0.15236870121789745</v>
      </c>
      <c r="F1099" s="2">
        <f>'Moving Avg'!D1099</f>
        <v>33.252000000000002</v>
      </c>
      <c r="G1099" s="2">
        <f>'Moving Avg'!F1099</f>
        <v>32.537000000000006</v>
      </c>
      <c r="H1099" s="2">
        <f>'Moving Avg'!G1099</f>
        <v>32.576199999999979</v>
      </c>
      <c r="I1099" s="2">
        <f>'Moving Avg'!H1099</f>
        <v>30.934950000000004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  <c r="M1099" s="8">
        <f t="shared" si="170"/>
        <v>25</v>
      </c>
      <c r="N1099" s="8">
        <f t="shared" si="171"/>
        <v>100</v>
      </c>
      <c r="O1099" s="8">
        <f t="shared" si="172"/>
        <v>50</v>
      </c>
      <c r="P1099" s="8">
        <f t="shared" si="173"/>
        <v>33</v>
      </c>
      <c r="Q1099" s="9">
        <f t="shared" si="174"/>
        <v>56.2</v>
      </c>
      <c r="R1099" s="9">
        <f t="shared" si="175"/>
        <v>50.75</v>
      </c>
      <c r="S1099" s="9">
        <f t="shared" si="176"/>
        <v>46.1</v>
      </c>
      <c r="T1099" s="9">
        <f t="shared" si="177"/>
        <v>52</v>
      </c>
      <c r="U1099" s="8">
        <f t="shared" si="178"/>
        <v>51.016666666666673</v>
      </c>
      <c r="V1099" s="8">
        <f t="shared" si="179"/>
        <v>51.262500000000003</v>
      </c>
    </row>
    <row r="1100" spans="1:22" ht="13.5" x14ac:dyDescent="0.25">
      <c r="A1100" s="3">
        <f>RSI!A1100</f>
        <v>43608</v>
      </c>
      <c r="B1100" s="2">
        <f>RSI!B1100</f>
        <v>33.840000000000003</v>
      </c>
      <c r="C1100" s="2">
        <f>RSI!I1100</f>
        <v>65.257013962292788</v>
      </c>
      <c r="D1100" s="2">
        <f>MACD!E1100</f>
        <v>-0.61302133183622942</v>
      </c>
      <c r="E1100" s="2">
        <f>MACD!F1100</f>
        <v>-7.093053929279336E-4</v>
      </c>
      <c r="F1100" s="2">
        <f>'Moving Avg'!D1100</f>
        <v>33.448</v>
      </c>
      <c r="G1100" s="2">
        <f>'Moving Avg'!F1100</f>
        <v>32.594000000000008</v>
      </c>
      <c r="H1100" s="2">
        <f>'Moving Avg'!G1100</f>
        <v>32.650999999999975</v>
      </c>
      <c r="I1100" s="2">
        <f>'Moving Avg'!H1100</f>
        <v>30.925750000000008</v>
      </c>
      <c r="J1100" s="6" t="str">
        <f>OBV!F1100</f>
        <v>NEUTRAL</v>
      </c>
      <c r="K1100" s="6" t="str">
        <f>OBV!G1100</f>
        <v>NEUTRAL</v>
      </c>
      <c r="L1100" s="6" t="str">
        <f>OBV!H1100</f>
        <v>NEUTRAL</v>
      </c>
      <c r="M1100" s="8">
        <f t="shared" si="170"/>
        <v>25</v>
      </c>
      <c r="N1100" s="8">
        <f t="shared" si="171"/>
        <v>100</v>
      </c>
      <c r="O1100" s="8">
        <f t="shared" si="172"/>
        <v>50</v>
      </c>
      <c r="P1100" s="8">
        <f t="shared" si="173"/>
        <v>33</v>
      </c>
      <c r="Q1100" s="9">
        <f t="shared" si="174"/>
        <v>56.2</v>
      </c>
      <c r="R1100" s="9">
        <f t="shared" si="175"/>
        <v>50.75</v>
      </c>
      <c r="S1100" s="9">
        <f t="shared" si="176"/>
        <v>46.1</v>
      </c>
      <c r="T1100" s="9">
        <f t="shared" si="177"/>
        <v>52</v>
      </c>
      <c r="U1100" s="8">
        <f t="shared" si="178"/>
        <v>51.016666666666673</v>
      </c>
      <c r="V1100" s="8">
        <f t="shared" si="179"/>
        <v>51.262500000000003</v>
      </c>
    </row>
    <row r="1101" spans="1:22" ht="13.5" x14ac:dyDescent="0.25">
      <c r="A1101" s="3">
        <f>RSI!A1101</f>
        <v>43609</v>
      </c>
      <c r="B1101" s="2">
        <f>RSI!B1101</f>
        <v>33.840000000000003</v>
      </c>
      <c r="C1101" s="2">
        <f>RSI!I1101</f>
        <v>65.257013962292788</v>
      </c>
      <c r="D1101" s="2">
        <f>MACD!E1101</f>
        <v>-0.5993148934565582</v>
      </c>
      <c r="E1101" s="2">
        <f>MACD!F1101</f>
        <v>-0.12043042300565399</v>
      </c>
      <c r="F1101" s="2">
        <f>'Moving Avg'!D1101</f>
        <v>33.643999999999998</v>
      </c>
      <c r="G1101" s="2">
        <f>'Moving Avg'!F1101</f>
        <v>32.65100000000001</v>
      </c>
      <c r="H1101" s="2">
        <f>'Moving Avg'!G1101</f>
        <v>32.725799999999971</v>
      </c>
      <c r="I1101" s="2">
        <f>'Moving Avg'!H1101</f>
        <v>30.916550000000008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  <c r="M1101" s="8">
        <f t="shared" si="170"/>
        <v>25</v>
      </c>
      <c r="N1101" s="8">
        <f t="shared" si="171"/>
        <v>100</v>
      </c>
      <c r="O1101" s="8">
        <f t="shared" si="172"/>
        <v>50</v>
      </c>
      <c r="P1101" s="8">
        <f t="shared" si="173"/>
        <v>33</v>
      </c>
      <c r="Q1101" s="9">
        <f t="shared" si="174"/>
        <v>56.2</v>
      </c>
      <c r="R1101" s="9">
        <f t="shared" si="175"/>
        <v>50.75</v>
      </c>
      <c r="S1101" s="9">
        <f t="shared" si="176"/>
        <v>46.1</v>
      </c>
      <c r="T1101" s="9">
        <f t="shared" si="177"/>
        <v>52</v>
      </c>
      <c r="U1101" s="8">
        <f t="shared" si="178"/>
        <v>51.016666666666673</v>
      </c>
      <c r="V1101" s="8">
        <f t="shared" si="179"/>
        <v>51.262500000000003</v>
      </c>
    </row>
    <row r="1102" spans="1:22" ht="13.5" x14ac:dyDescent="0.25">
      <c r="A1102" s="3">
        <f>RSI!A1102</f>
        <v>43612</v>
      </c>
      <c r="B1102" s="2">
        <f>RSI!B1102</f>
        <v>33.840000000000003</v>
      </c>
      <c r="C1102" s="2">
        <f>RSI!I1102</f>
        <v>65.257013962292788</v>
      </c>
      <c r="D1102" s="2">
        <f>MACD!E1102</f>
        <v>-0.59291452272083944</v>
      </c>
      <c r="E1102" s="2">
        <f>MACD!F1102</f>
        <v>-0.21492724294869109</v>
      </c>
      <c r="F1102" s="2">
        <f>'Moving Avg'!D1102</f>
        <v>33.840000000000003</v>
      </c>
      <c r="G1102" s="2">
        <f>'Moving Avg'!F1102</f>
        <v>32.708000000000013</v>
      </c>
      <c r="H1102" s="2">
        <f>'Moving Avg'!G1102</f>
        <v>32.800599999999974</v>
      </c>
      <c r="I1102" s="2">
        <f>'Moving Avg'!H1102</f>
        <v>30.907350000000012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  <c r="M1102" s="8">
        <f t="shared" si="170"/>
        <v>25</v>
      </c>
      <c r="N1102" s="8">
        <f t="shared" si="171"/>
        <v>100</v>
      </c>
      <c r="O1102" s="8">
        <f t="shared" si="172"/>
        <v>50</v>
      </c>
      <c r="P1102" s="8">
        <f t="shared" si="173"/>
        <v>33</v>
      </c>
      <c r="Q1102" s="9">
        <f t="shared" si="174"/>
        <v>56.2</v>
      </c>
      <c r="R1102" s="9">
        <f t="shared" si="175"/>
        <v>50.75</v>
      </c>
      <c r="S1102" s="9">
        <f t="shared" si="176"/>
        <v>46.1</v>
      </c>
      <c r="T1102" s="9">
        <f t="shared" si="177"/>
        <v>52</v>
      </c>
      <c r="U1102" s="8">
        <f t="shared" si="178"/>
        <v>51.016666666666673</v>
      </c>
      <c r="V1102" s="8">
        <f t="shared" si="179"/>
        <v>51.262500000000003</v>
      </c>
    </row>
    <row r="1103" spans="1:22" ht="13.5" x14ac:dyDescent="0.25">
      <c r="A1103" s="3">
        <f>RSI!A1103</f>
        <v>43613</v>
      </c>
      <c r="B1103" s="2">
        <f>RSI!B1103</f>
        <v>33.840000000000003</v>
      </c>
      <c r="C1103" s="2">
        <f>RSI!I1103</f>
        <v>65.257013962292788</v>
      </c>
      <c r="D1103" s="2">
        <f>MACD!E1103</f>
        <v>-0.59231121775444251</v>
      </c>
      <c r="E1103" s="2">
        <f>MACD!F1103</f>
        <v>-0.29040403790984137</v>
      </c>
      <c r="F1103" s="2">
        <f>'Moving Avg'!D1103</f>
        <v>33.840000000000003</v>
      </c>
      <c r="G1103" s="2">
        <f>'Moving Avg'!F1103</f>
        <v>32.813500000000012</v>
      </c>
      <c r="H1103" s="2">
        <f>'Moving Avg'!G1103</f>
        <v>32.875399999999971</v>
      </c>
      <c r="I1103" s="2">
        <f>'Moving Avg'!H1103</f>
        <v>30.903500000000008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  <c r="M1103" s="8">
        <f t="shared" si="170"/>
        <v>25</v>
      </c>
      <c r="N1103" s="8">
        <f t="shared" si="171"/>
        <v>100</v>
      </c>
      <c r="O1103" s="8">
        <f t="shared" si="172"/>
        <v>50</v>
      </c>
      <c r="P1103" s="8">
        <f t="shared" si="173"/>
        <v>33</v>
      </c>
      <c r="Q1103" s="9">
        <f t="shared" si="174"/>
        <v>56.2</v>
      </c>
      <c r="R1103" s="9">
        <f t="shared" si="175"/>
        <v>50.75</v>
      </c>
      <c r="S1103" s="9">
        <f t="shared" si="176"/>
        <v>46.1</v>
      </c>
      <c r="T1103" s="9">
        <f t="shared" si="177"/>
        <v>52</v>
      </c>
      <c r="U1103" s="8">
        <f t="shared" si="178"/>
        <v>51.016666666666673</v>
      </c>
      <c r="V1103" s="8">
        <f t="shared" si="179"/>
        <v>51.262500000000003</v>
      </c>
    </row>
    <row r="1104" spans="1:22" ht="13.5" x14ac:dyDescent="0.25">
      <c r="A1104" s="3">
        <f>RSI!A1104</f>
        <v>43614</v>
      </c>
      <c r="B1104" s="2">
        <f>RSI!B1104</f>
        <v>33.840000000000003</v>
      </c>
      <c r="C1104" s="2">
        <f>RSI!I1104</f>
        <v>65.257013962292788</v>
      </c>
      <c r="D1104" s="2">
        <f>MACD!E1104</f>
        <v>-0.59625664870380035</v>
      </c>
      <c r="E1104" s="2">
        <f>MACD!F1104</f>
        <v>-0.35157456006863319</v>
      </c>
      <c r="F1104" s="2">
        <f>'Moving Avg'!D1104</f>
        <v>33.840000000000003</v>
      </c>
      <c r="G1104" s="2">
        <f>'Moving Avg'!F1104</f>
        <v>32.919000000000011</v>
      </c>
      <c r="H1104" s="2">
        <f>'Moving Avg'!G1104</f>
        <v>32.950199999999974</v>
      </c>
      <c r="I1104" s="2">
        <f>'Moving Avg'!H1104</f>
        <v>30.904800000000009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  <c r="M1104" s="8">
        <f t="shared" si="170"/>
        <v>25</v>
      </c>
      <c r="N1104" s="8">
        <f t="shared" si="171"/>
        <v>100</v>
      </c>
      <c r="O1104" s="8">
        <f t="shared" si="172"/>
        <v>50</v>
      </c>
      <c r="P1104" s="8">
        <f t="shared" si="173"/>
        <v>33</v>
      </c>
      <c r="Q1104" s="9">
        <f t="shared" si="174"/>
        <v>56.2</v>
      </c>
      <c r="R1104" s="9">
        <f t="shared" si="175"/>
        <v>50.75</v>
      </c>
      <c r="S1104" s="9">
        <f t="shared" si="176"/>
        <v>46.1</v>
      </c>
      <c r="T1104" s="9">
        <f t="shared" si="177"/>
        <v>52</v>
      </c>
      <c r="U1104" s="8">
        <f t="shared" si="178"/>
        <v>51.016666666666673</v>
      </c>
      <c r="V1104" s="8">
        <f t="shared" si="179"/>
        <v>51.262500000000003</v>
      </c>
    </row>
    <row r="1105" spans="1:22" ht="13.5" x14ac:dyDescent="0.25">
      <c r="A1105" s="3">
        <f>RSI!A1105</f>
        <v>43615</v>
      </c>
      <c r="B1105" s="2">
        <f>RSI!B1105</f>
        <v>33.840000000000003</v>
      </c>
      <c r="C1105" s="2">
        <f>RSI!I1105</f>
        <v>65.257013962292788</v>
      </c>
      <c r="D1105" s="2">
        <f>MACD!E1105</f>
        <v>-0.60372094191250625</v>
      </c>
      <c r="E1105" s="2">
        <f>MACD!F1105</f>
        <v>-0.40200383643740778</v>
      </c>
      <c r="F1105" s="2">
        <f>'Moving Avg'!D1105</f>
        <v>33.840000000000003</v>
      </c>
      <c r="G1105" s="2">
        <f>'Moving Avg'!F1105</f>
        <v>33.024500000000018</v>
      </c>
      <c r="H1105" s="2">
        <f>'Moving Avg'!G1105</f>
        <v>33.02499999999997</v>
      </c>
      <c r="I1105" s="2">
        <f>'Moving Avg'!H1105</f>
        <v>30.911100000000012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  <c r="M1105" s="8">
        <f t="shared" si="170"/>
        <v>25</v>
      </c>
      <c r="N1105" s="8">
        <f t="shared" si="171"/>
        <v>100</v>
      </c>
      <c r="O1105" s="8">
        <f t="shared" si="172"/>
        <v>50</v>
      </c>
      <c r="P1105" s="8">
        <f t="shared" si="173"/>
        <v>33</v>
      </c>
      <c r="Q1105" s="9">
        <f t="shared" si="174"/>
        <v>56.2</v>
      </c>
      <c r="R1105" s="9">
        <f t="shared" si="175"/>
        <v>50.75</v>
      </c>
      <c r="S1105" s="9">
        <f t="shared" si="176"/>
        <v>46.1</v>
      </c>
      <c r="T1105" s="9">
        <f t="shared" si="177"/>
        <v>52</v>
      </c>
      <c r="U1105" s="8">
        <f t="shared" si="178"/>
        <v>51.016666666666673</v>
      </c>
      <c r="V1105" s="8">
        <f t="shared" si="179"/>
        <v>51.262500000000003</v>
      </c>
    </row>
    <row r="1106" spans="1:22" ht="13.5" x14ac:dyDescent="0.25">
      <c r="A1106" s="3">
        <f>RSI!A1106</f>
        <v>43616</v>
      </c>
      <c r="B1106" s="2">
        <f>RSI!B1106</f>
        <v>33.840000000000003</v>
      </c>
      <c r="C1106" s="2">
        <f>RSI!I1106</f>
        <v>65.257013962292788</v>
      </c>
      <c r="D1106" s="2">
        <f>MACD!E1106</f>
        <v>-0.61385711531633547</v>
      </c>
      <c r="E1106" s="2">
        <f>MACD!F1106</f>
        <v>-0.44437449221319336</v>
      </c>
      <c r="F1106" s="2">
        <f>'Moving Avg'!D1106</f>
        <v>33.840000000000003</v>
      </c>
      <c r="G1106" s="2">
        <f>'Moving Avg'!F1106</f>
        <v>33.130000000000017</v>
      </c>
      <c r="H1106" s="2">
        <f>'Moving Avg'!G1106</f>
        <v>33.099799999999966</v>
      </c>
      <c r="I1106" s="2">
        <f>'Moving Avg'!H1106</f>
        <v>30.922250000000016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  <c r="M1106" s="8">
        <f t="shared" si="170"/>
        <v>25</v>
      </c>
      <c r="N1106" s="8">
        <f t="shared" si="171"/>
        <v>100</v>
      </c>
      <c r="O1106" s="8">
        <f t="shared" si="172"/>
        <v>50</v>
      </c>
      <c r="P1106" s="8">
        <f t="shared" si="173"/>
        <v>33</v>
      </c>
      <c r="Q1106" s="9">
        <f t="shared" si="174"/>
        <v>56.2</v>
      </c>
      <c r="R1106" s="9">
        <f t="shared" si="175"/>
        <v>50.75</v>
      </c>
      <c r="S1106" s="9">
        <f t="shared" si="176"/>
        <v>46.1</v>
      </c>
      <c r="T1106" s="9">
        <f t="shared" si="177"/>
        <v>52</v>
      </c>
      <c r="U1106" s="8">
        <f t="shared" si="178"/>
        <v>51.016666666666673</v>
      </c>
      <c r="V1106" s="8">
        <f t="shared" si="179"/>
        <v>51.262500000000003</v>
      </c>
    </row>
    <row r="1107" spans="1:22" ht="13.5" x14ac:dyDescent="0.25">
      <c r="A1107" s="3">
        <f>RSI!A1107</f>
        <v>43619</v>
      </c>
      <c r="B1107" s="2">
        <f>RSI!B1107</f>
        <v>33.840000000000003</v>
      </c>
      <c r="C1107" s="2">
        <f>RSI!I1107</f>
        <v>65.257013962292788</v>
      </c>
      <c r="D1107" s="2">
        <f>MACD!E1107</f>
        <v>-0.6259711302017692</v>
      </c>
      <c r="E1107" s="2">
        <f>MACD!F1107</f>
        <v>-0.48069381981090858</v>
      </c>
      <c r="F1107" s="2">
        <f>'Moving Avg'!D1107</f>
        <v>33.840000000000003</v>
      </c>
      <c r="G1107" s="2">
        <f>'Moving Avg'!F1107</f>
        <v>33.197500000000019</v>
      </c>
      <c r="H1107" s="2">
        <f>'Moving Avg'!G1107</f>
        <v>33.17459999999997</v>
      </c>
      <c r="I1107" s="2">
        <f>'Moving Avg'!H1107</f>
        <v>30.928700000000017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  <c r="M1107" s="8">
        <f t="shared" si="170"/>
        <v>25</v>
      </c>
      <c r="N1107" s="8">
        <f t="shared" si="171"/>
        <v>100</v>
      </c>
      <c r="O1107" s="8">
        <f t="shared" si="172"/>
        <v>50</v>
      </c>
      <c r="P1107" s="8">
        <f t="shared" si="173"/>
        <v>33</v>
      </c>
      <c r="Q1107" s="9">
        <f t="shared" si="174"/>
        <v>56.2</v>
      </c>
      <c r="R1107" s="9">
        <f t="shared" si="175"/>
        <v>50.75</v>
      </c>
      <c r="S1107" s="9">
        <f t="shared" si="176"/>
        <v>46.1</v>
      </c>
      <c r="T1107" s="9">
        <f t="shared" si="177"/>
        <v>52</v>
      </c>
      <c r="U1107" s="8">
        <f t="shared" si="178"/>
        <v>51.016666666666673</v>
      </c>
      <c r="V1107" s="8">
        <f t="shared" si="179"/>
        <v>51.262500000000003</v>
      </c>
    </row>
    <row r="1108" spans="1:22" ht="13.5" x14ac:dyDescent="0.25">
      <c r="A1108" s="3">
        <f>RSI!A1108</f>
        <v>43623</v>
      </c>
      <c r="B1108" s="2">
        <f>RSI!B1108</f>
        <v>33.840000000000003</v>
      </c>
      <c r="C1108" s="2">
        <f>RSI!I1108</f>
        <v>65.257013962292788</v>
      </c>
      <c r="D1108" s="2">
        <f>MACD!E1108</f>
        <v>-0.48872745377068583</v>
      </c>
      <c r="E1108" s="2">
        <f>MACD!F1108</f>
        <v>-0.48230054660286409</v>
      </c>
      <c r="F1108" s="2">
        <f>'Moving Avg'!D1108</f>
        <v>33.840000000000003</v>
      </c>
      <c r="G1108" s="2">
        <f>'Moving Avg'!F1108</f>
        <v>33.299000000000021</v>
      </c>
      <c r="H1108" s="2">
        <f>'Moving Avg'!G1108</f>
        <v>33.249399999999973</v>
      </c>
      <c r="I1108" s="2">
        <f>'Moving Avg'!H1108</f>
        <v>30.935150000000018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  <c r="M1108" s="8">
        <f t="shared" si="170"/>
        <v>25</v>
      </c>
      <c r="N1108" s="8">
        <f t="shared" si="171"/>
        <v>45</v>
      </c>
      <c r="O1108" s="8">
        <f t="shared" si="172"/>
        <v>50</v>
      </c>
      <c r="P1108" s="8">
        <f t="shared" si="173"/>
        <v>33</v>
      </c>
      <c r="Q1108" s="9">
        <f t="shared" si="174"/>
        <v>36.950000000000003</v>
      </c>
      <c r="R1108" s="9">
        <f t="shared" si="175"/>
        <v>39.75</v>
      </c>
      <c r="S1108" s="9">
        <f t="shared" si="176"/>
        <v>37.85</v>
      </c>
      <c r="T1108" s="9">
        <f t="shared" si="177"/>
        <v>38.25</v>
      </c>
      <c r="U1108" s="8">
        <f t="shared" si="178"/>
        <v>38.183333333333337</v>
      </c>
      <c r="V1108" s="8">
        <f t="shared" si="179"/>
        <v>38.200000000000003</v>
      </c>
    </row>
    <row r="1109" spans="1:22" ht="13.5" x14ac:dyDescent="0.25">
      <c r="A1109" s="3">
        <f>RSI!A1109</f>
        <v>43626</v>
      </c>
      <c r="B1109" s="2">
        <f>RSI!B1109</f>
        <v>33.840000000000003</v>
      </c>
      <c r="C1109" s="2">
        <f>RSI!I1109</f>
        <v>65.257013962292788</v>
      </c>
      <c r="D1109" s="2">
        <f>MACD!E1109</f>
        <v>-0.37563081321902558</v>
      </c>
      <c r="E1109" s="2">
        <f>MACD!F1109</f>
        <v>-0.4609665999260964</v>
      </c>
      <c r="F1109" s="2">
        <f>'Moving Avg'!D1109</f>
        <v>33.840000000000003</v>
      </c>
      <c r="G1109" s="2">
        <f>'Moving Avg'!F1109</f>
        <v>33.400500000000022</v>
      </c>
      <c r="H1109" s="2">
        <f>'Moving Avg'!G1109</f>
        <v>33.324199999999969</v>
      </c>
      <c r="I1109" s="2">
        <f>'Moving Avg'!H1109</f>
        <v>30.939350000000022</v>
      </c>
      <c r="J1109" s="6" t="str">
        <f>OBV!F1109</f>
        <v>NEUTRAL</v>
      </c>
      <c r="K1109" s="6" t="str">
        <f>OBV!G1109</f>
        <v>NEUTRAL</v>
      </c>
      <c r="L1109" s="6" t="str">
        <f>OBV!H1109</f>
        <v>NEUTRAL</v>
      </c>
      <c r="M1109" s="8">
        <f t="shared" si="170"/>
        <v>25</v>
      </c>
      <c r="N1109" s="8">
        <f t="shared" si="171"/>
        <v>0</v>
      </c>
      <c r="O1109" s="8">
        <f t="shared" si="172"/>
        <v>50</v>
      </c>
      <c r="P1109" s="8">
        <f t="shared" si="173"/>
        <v>33</v>
      </c>
      <c r="Q1109" s="9">
        <f t="shared" si="174"/>
        <v>21.2</v>
      </c>
      <c r="R1109" s="9">
        <f t="shared" si="175"/>
        <v>30.75</v>
      </c>
      <c r="S1109" s="9">
        <f t="shared" si="176"/>
        <v>31.1</v>
      </c>
      <c r="T1109" s="9">
        <f t="shared" si="177"/>
        <v>27</v>
      </c>
      <c r="U1109" s="8">
        <f t="shared" si="178"/>
        <v>27.683333333333337</v>
      </c>
      <c r="V1109" s="8">
        <f t="shared" si="179"/>
        <v>27.512500000000003</v>
      </c>
    </row>
    <row r="1110" spans="1:22" ht="13.5" x14ac:dyDescent="0.25">
      <c r="A1110" s="3">
        <f>RSI!A1110</f>
        <v>43627</v>
      </c>
      <c r="B1110" s="2">
        <f>RSI!B1110</f>
        <v>33.840000000000003</v>
      </c>
      <c r="C1110" s="2">
        <f>RSI!I1110</f>
        <v>65.257013962292788</v>
      </c>
      <c r="D1110" s="2">
        <f>MACD!E1110</f>
        <v>-0.2827416411261936</v>
      </c>
      <c r="E1110" s="2">
        <f>MACD!F1110</f>
        <v>-0.42532160816611586</v>
      </c>
      <c r="F1110" s="2">
        <f>'Moving Avg'!D1110</f>
        <v>33.840000000000003</v>
      </c>
      <c r="G1110" s="2">
        <f>'Moving Avg'!F1110</f>
        <v>33.497000000000021</v>
      </c>
      <c r="H1110" s="2">
        <f>'Moving Avg'!G1110</f>
        <v>33.398999999999972</v>
      </c>
      <c r="I1110" s="2">
        <f>'Moving Avg'!H1110</f>
        <v>30.948500000000021</v>
      </c>
      <c r="J1110" s="6" t="str">
        <f>OBV!F1110</f>
        <v>NEUTRAL</v>
      </c>
      <c r="K1110" s="6" t="str">
        <f>OBV!G1110</f>
        <v>NEUTRAL</v>
      </c>
      <c r="L1110" s="6" t="str">
        <f>OBV!H1110</f>
        <v>NEUTRAL</v>
      </c>
      <c r="M1110" s="8">
        <f t="shared" si="170"/>
        <v>25</v>
      </c>
      <c r="N1110" s="8">
        <f t="shared" si="171"/>
        <v>0</v>
      </c>
      <c r="O1110" s="8">
        <f t="shared" si="172"/>
        <v>50</v>
      </c>
      <c r="P1110" s="8">
        <f t="shared" si="173"/>
        <v>33</v>
      </c>
      <c r="Q1110" s="9">
        <f t="shared" si="174"/>
        <v>21.2</v>
      </c>
      <c r="R1110" s="9">
        <f t="shared" si="175"/>
        <v>30.75</v>
      </c>
      <c r="S1110" s="9">
        <f t="shared" si="176"/>
        <v>31.1</v>
      </c>
      <c r="T1110" s="9">
        <f t="shared" si="177"/>
        <v>27</v>
      </c>
      <c r="U1110" s="8">
        <f t="shared" si="178"/>
        <v>27.683333333333337</v>
      </c>
      <c r="V1110" s="8">
        <f t="shared" si="179"/>
        <v>27.512500000000003</v>
      </c>
    </row>
    <row r="1111" spans="1:22" ht="13.5" x14ac:dyDescent="0.25">
      <c r="A1111" s="3">
        <f>RSI!A1111</f>
        <v>43628</v>
      </c>
      <c r="B1111" s="2">
        <f>RSI!B1111</f>
        <v>33.840000000000003</v>
      </c>
      <c r="C1111" s="2">
        <f>RSI!I1111</f>
        <v>65.257013962292788</v>
      </c>
      <c r="D1111" s="2">
        <f>MACD!E1111</f>
        <v>-0.20674309727994711</v>
      </c>
      <c r="E1111" s="2">
        <f>MACD!F1111</f>
        <v>-0.38160590598888217</v>
      </c>
      <c r="F1111" s="2">
        <f>'Moving Avg'!D1111</f>
        <v>33.840000000000003</v>
      </c>
      <c r="G1111" s="2">
        <f>'Moving Avg'!F1111</f>
        <v>33.546000000000021</v>
      </c>
      <c r="H1111" s="2">
        <f>'Moving Avg'!G1111</f>
        <v>33.473799999999969</v>
      </c>
      <c r="I1111" s="2">
        <f>'Moving Avg'!H1111</f>
        <v>30.962450000000022</v>
      </c>
      <c r="J1111" s="6" t="str">
        <f>OBV!F1111</f>
        <v>NEUTRAL</v>
      </c>
      <c r="K1111" s="6" t="str">
        <f>OBV!G1111</f>
        <v>NEUTRAL</v>
      </c>
      <c r="L1111" s="6" t="str">
        <f>OBV!H1111</f>
        <v>NEUTRAL</v>
      </c>
      <c r="M1111" s="8">
        <f t="shared" si="170"/>
        <v>25</v>
      </c>
      <c r="N1111" s="8">
        <f t="shared" si="171"/>
        <v>0</v>
      </c>
      <c r="O1111" s="8">
        <f t="shared" si="172"/>
        <v>50</v>
      </c>
      <c r="P1111" s="8">
        <f t="shared" si="173"/>
        <v>33</v>
      </c>
      <c r="Q1111" s="9">
        <f t="shared" si="174"/>
        <v>21.2</v>
      </c>
      <c r="R1111" s="9">
        <f t="shared" si="175"/>
        <v>30.75</v>
      </c>
      <c r="S1111" s="9">
        <f t="shared" si="176"/>
        <v>31.1</v>
      </c>
      <c r="T1111" s="9">
        <f t="shared" si="177"/>
        <v>27</v>
      </c>
      <c r="U1111" s="8">
        <f t="shared" si="178"/>
        <v>27.683333333333337</v>
      </c>
      <c r="V1111" s="8">
        <f t="shared" si="179"/>
        <v>27.512500000000003</v>
      </c>
    </row>
    <row r="1112" spans="1:22" ht="13.5" x14ac:dyDescent="0.25">
      <c r="A1112" s="3">
        <f>RSI!A1112</f>
        <v>43629</v>
      </c>
      <c r="B1112" s="2">
        <f>RSI!B1112</f>
        <v>32.32</v>
      </c>
      <c r="C1112" s="2">
        <f>RSI!I1112</f>
        <v>29.962068050549505</v>
      </c>
      <c r="D1112" s="2">
        <f>MACD!E1112</f>
        <v>-3.2251439311757224E-2</v>
      </c>
      <c r="E1112" s="2">
        <f>MACD!F1112</f>
        <v>-0.31173501265345721</v>
      </c>
      <c r="F1112" s="2">
        <f>'Moving Avg'!D1112</f>
        <v>33.536000000000001</v>
      </c>
      <c r="G1112" s="2">
        <f>'Moving Avg'!F1112</f>
        <v>33.51900000000002</v>
      </c>
      <c r="H1112" s="2">
        <f>'Moving Avg'!G1112</f>
        <v>33.481599999999972</v>
      </c>
      <c r="I1112" s="2">
        <f>'Moving Avg'!H1112</f>
        <v>30.964150000000021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  <c r="M1112" s="8">
        <f t="shared" si="170"/>
        <v>50</v>
      </c>
      <c r="N1112" s="8">
        <f t="shared" si="171"/>
        <v>0</v>
      </c>
      <c r="O1112" s="8">
        <f t="shared" si="172"/>
        <v>50</v>
      </c>
      <c r="P1112" s="8">
        <f t="shared" si="173"/>
        <v>16.5</v>
      </c>
      <c r="Q1112" s="9">
        <f t="shared" si="174"/>
        <v>27.475000000000001</v>
      </c>
      <c r="R1112" s="9">
        <f t="shared" si="175"/>
        <v>31.625</v>
      </c>
      <c r="S1112" s="9">
        <f t="shared" si="176"/>
        <v>27.425000000000001</v>
      </c>
      <c r="T1112" s="9">
        <f t="shared" si="177"/>
        <v>29.125</v>
      </c>
      <c r="U1112" s="8">
        <f t="shared" si="178"/>
        <v>28.841666666666669</v>
      </c>
      <c r="V1112" s="8">
        <f t="shared" si="179"/>
        <v>28.912500000000001</v>
      </c>
    </row>
    <row r="1113" spans="1:22" ht="13.5" x14ac:dyDescent="0.25">
      <c r="A1113" s="3">
        <f>RSI!A1113</f>
        <v>43630</v>
      </c>
      <c r="B1113" s="2">
        <f>RSI!B1113</f>
        <v>32.32</v>
      </c>
      <c r="C1113" s="2">
        <f>RSI!I1113</f>
        <v>29.962068050549505</v>
      </c>
      <c r="D1113" s="2">
        <f>MACD!E1113</f>
        <v>0.12214802421674165</v>
      </c>
      <c r="E1113" s="2">
        <f>MACD!F1113</f>
        <v>-0.22495840527941746</v>
      </c>
      <c r="F1113" s="2">
        <f>'Moving Avg'!D1113</f>
        <v>33.231999999999999</v>
      </c>
      <c r="G1113" s="2">
        <f>'Moving Avg'!F1113</f>
        <v>33.492000000000019</v>
      </c>
      <c r="H1113" s="2">
        <f>'Moving Avg'!G1113</f>
        <v>33.47039999999997</v>
      </c>
      <c r="I1113" s="2">
        <f>'Moving Avg'!H1113</f>
        <v>30.961300000000019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  <c r="M1113" s="8">
        <f t="shared" si="170"/>
        <v>50</v>
      </c>
      <c r="N1113" s="8">
        <f t="shared" si="171"/>
        <v>0</v>
      </c>
      <c r="O1113" s="8">
        <f t="shared" si="172"/>
        <v>50</v>
      </c>
      <c r="P1113" s="8">
        <f t="shared" si="173"/>
        <v>16.5</v>
      </c>
      <c r="Q1113" s="9">
        <f t="shared" si="174"/>
        <v>27.475000000000001</v>
      </c>
      <c r="R1113" s="9">
        <f t="shared" si="175"/>
        <v>31.625</v>
      </c>
      <c r="S1113" s="9">
        <f t="shared" si="176"/>
        <v>27.425000000000001</v>
      </c>
      <c r="T1113" s="9">
        <f t="shared" si="177"/>
        <v>29.125</v>
      </c>
      <c r="U1113" s="8">
        <f t="shared" si="178"/>
        <v>28.841666666666669</v>
      </c>
      <c r="V1113" s="8">
        <f t="shared" si="179"/>
        <v>28.912500000000001</v>
      </c>
    </row>
    <row r="1114" spans="1:22" ht="13.5" x14ac:dyDescent="0.25">
      <c r="A1114" s="3">
        <f>RSI!A1114</f>
        <v>43633</v>
      </c>
      <c r="B1114" s="2">
        <f>RSI!B1114</f>
        <v>32.32</v>
      </c>
      <c r="C1114" s="2">
        <f>RSI!I1114</f>
        <v>29.962068050549505</v>
      </c>
      <c r="D1114" s="2">
        <f>MACD!E1114</f>
        <v>0.25904620191893457</v>
      </c>
      <c r="E1114" s="2">
        <f>MACD!F1114</f>
        <v>-0.12815748383974707</v>
      </c>
      <c r="F1114" s="2">
        <f>'Moving Avg'!D1114</f>
        <v>32.927999999999997</v>
      </c>
      <c r="G1114" s="2">
        <f>'Moving Avg'!F1114</f>
        <v>33.465000000000018</v>
      </c>
      <c r="H1114" s="2">
        <f>'Moving Avg'!G1114</f>
        <v>33.43959999999997</v>
      </c>
      <c r="I1114" s="2">
        <f>'Moving Avg'!H1114</f>
        <v>30.958450000000013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  <c r="M1114" s="8">
        <f t="shared" si="170"/>
        <v>50</v>
      </c>
      <c r="N1114" s="8">
        <f t="shared" si="171"/>
        <v>0</v>
      </c>
      <c r="O1114" s="8">
        <f t="shared" si="172"/>
        <v>50</v>
      </c>
      <c r="P1114" s="8">
        <f t="shared" si="173"/>
        <v>16.5</v>
      </c>
      <c r="Q1114" s="9">
        <f t="shared" si="174"/>
        <v>27.475000000000001</v>
      </c>
      <c r="R1114" s="9">
        <f t="shared" si="175"/>
        <v>31.625</v>
      </c>
      <c r="S1114" s="9">
        <f t="shared" si="176"/>
        <v>27.425000000000001</v>
      </c>
      <c r="T1114" s="9">
        <f t="shared" si="177"/>
        <v>29.125</v>
      </c>
      <c r="U1114" s="8">
        <f t="shared" si="178"/>
        <v>28.841666666666669</v>
      </c>
      <c r="V1114" s="8">
        <f t="shared" si="179"/>
        <v>28.912500000000001</v>
      </c>
    </row>
    <row r="1115" spans="1:22" ht="13.5" x14ac:dyDescent="0.25">
      <c r="A1115" s="3">
        <f>RSI!A1115</f>
        <v>43634</v>
      </c>
      <c r="B1115" s="2">
        <f>RSI!B1115</f>
        <v>32.32</v>
      </c>
      <c r="C1115" s="2">
        <f>RSI!I1115</f>
        <v>29.962068050549505</v>
      </c>
      <c r="D1115" s="2">
        <f>MACD!E1115</f>
        <v>0.3806724528033385</v>
      </c>
      <c r="E1115" s="2">
        <f>MACD!F1115</f>
        <v>-2.6391496511129958E-2</v>
      </c>
      <c r="F1115" s="2">
        <f>'Moving Avg'!D1115</f>
        <v>32.623999999999995</v>
      </c>
      <c r="G1115" s="2">
        <f>'Moving Avg'!F1115</f>
        <v>33.438000000000024</v>
      </c>
      <c r="H1115" s="2">
        <f>'Moving Avg'!G1115</f>
        <v>33.408799999999971</v>
      </c>
      <c r="I1115" s="2">
        <f>'Moving Avg'!H1115</f>
        <v>30.96005000000001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  <c r="M1115" s="8">
        <f t="shared" si="170"/>
        <v>50</v>
      </c>
      <c r="N1115" s="8">
        <f t="shared" si="171"/>
        <v>0</v>
      </c>
      <c r="O1115" s="8">
        <f t="shared" si="172"/>
        <v>50</v>
      </c>
      <c r="P1115" s="8">
        <f t="shared" si="173"/>
        <v>16.5</v>
      </c>
      <c r="Q1115" s="9">
        <f t="shared" si="174"/>
        <v>27.475000000000001</v>
      </c>
      <c r="R1115" s="9">
        <f t="shared" si="175"/>
        <v>31.625</v>
      </c>
      <c r="S1115" s="9">
        <f t="shared" si="176"/>
        <v>27.425000000000001</v>
      </c>
      <c r="T1115" s="9">
        <f t="shared" si="177"/>
        <v>29.125</v>
      </c>
      <c r="U1115" s="8">
        <f t="shared" si="178"/>
        <v>28.841666666666669</v>
      </c>
      <c r="V1115" s="8">
        <f t="shared" si="179"/>
        <v>28.912500000000001</v>
      </c>
    </row>
    <row r="1116" spans="1:22" ht="13.5" x14ac:dyDescent="0.25">
      <c r="A1116" s="3">
        <f>RSI!A1116</f>
        <v>43635</v>
      </c>
      <c r="B1116" s="2">
        <f>RSI!B1116</f>
        <v>32.299999999999997</v>
      </c>
      <c r="C1116" s="2">
        <f>RSI!I1116</f>
        <v>29.677985289879146</v>
      </c>
      <c r="D1116" s="2">
        <f>MACD!E1116</f>
        <v>0.4904289461993443</v>
      </c>
      <c r="E1116" s="2">
        <f>MACD!F1116</f>
        <v>7.6972592030964904E-2</v>
      </c>
      <c r="F1116" s="2">
        <f>'Moving Avg'!D1116</f>
        <v>32.315999999999995</v>
      </c>
      <c r="G1116" s="2">
        <f>'Moving Avg'!F1116</f>
        <v>33.410000000000018</v>
      </c>
      <c r="H1116" s="2">
        <f>'Moving Avg'!G1116</f>
        <v>33.38479999999997</v>
      </c>
      <c r="I1116" s="2">
        <f>'Moving Avg'!H1116</f>
        <v>30.95705000000001</v>
      </c>
      <c r="J1116" s="6" t="str">
        <f>OBV!F1116</f>
        <v>BEARISH</v>
      </c>
      <c r="K1116" s="6" t="str">
        <f>OBV!G1116</f>
        <v>WEAK</v>
      </c>
      <c r="L1116" s="6" t="str">
        <f>OBV!H1116</f>
        <v>CONFIRMED BEARISH</v>
      </c>
      <c r="M1116" s="8">
        <f t="shared" si="170"/>
        <v>50</v>
      </c>
      <c r="N1116" s="8">
        <f t="shared" si="171"/>
        <v>0</v>
      </c>
      <c r="O1116" s="8">
        <f t="shared" si="172"/>
        <v>50</v>
      </c>
      <c r="P1116" s="8">
        <f t="shared" si="173"/>
        <v>0</v>
      </c>
      <c r="Q1116" s="9">
        <f t="shared" si="174"/>
        <v>25</v>
      </c>
      <c r="R1116" s="9">
        <f t="shared" si="175"/>
        <v>27.5</v>
      </c>
      <c r="S1116" s="9">
        <f t="shared" si="176"/>
        <v>20</v>
      </c>
      <c r="T1116" s="9">
        <f t="shared" si="177"/>
        <v>25</v>
      </c>
      <c r="U1116" s="8">
        <f t="shared" si="178"/>
        <v>24.166666666666668</v>
      </c>
      <c r="V1116" s="8">
        <f t="shared" si="179"/>
        <v>24.375</v>
      </c>
    </row>
    <row r="1117" spans="1:22" ht="13.5" x14ac:dyDescent="0.25">
      <c r="A1117" s="3">
        <f>RSI!A1117</f>
        <v>43636</v>
      </c>
      <c r="B1117" s="2">
        <f>RSI!B1117</f>
        <v>32.299999999999997</v>
      </c>
      <c r="C1117" s="2">
        <f>RSI!I1117</f>
        <v>29.677985289879146</v>
      </c>
      <c r="D1117" s="2">
        <f>MACD!E1117</f>
        <v>0.58838142454437303</v>
      </c>
      <c r="E1117" s="2">
        <f>MACD!F1117</f>
        <v>0.17925435853364652</v>
      </c>
      <c r="F1117" s="2">
        <f>'Moving Avg'!D1117</f>
        <v>32.311999999999998</v>
      </c>
      <c r="G1117" s="2">
        <f>'Moving Avg'!F1117</f>
        <v>33.382000000000012</v>
      </c>
      <c r="H1117" s="2">
        <f>'Moving Avg'!G1117</f>
        <v>33.334799999999973</v>
      </c>
      <c r="I1117" s="2">
        <f>'Moving Avg'!H1117</f>
        <v>30.949150000000003</v>
      </c>
      <c r="J1117" s="6" t="str">
        <f>OBV!F1117</f>
        <v>BEARISH</v>
      </c>
      <c r="K1117" s="6" t="str">
        <f>OBV!G1117</f>
        <v>WEAK</v>
      </c>
      <c r="L1117" s="6" t="str">
        <f>OBV!H1117</f>
        <v>CONFIRMED BEARISH</v>
      </c>
      <c r="M1117" s="8">
        <f t="shared" si="170"/>
        <v>50</v>
      </c>
      <c r="N1117" s="8">
        <f t="shared" si="171"/>
        <v>0</v>
      </c>
      <c r="O1117" s="8">
        <f t="shared" si="172"/>
        <v>50</v>
      </c>
      <c r="P1117" s="8">
        <f t="shared" si="173"/>
        <v>0</v>
      </c>
      <c r="Q1117" s="9">
        <f t="shared" si="174"/>
        <v>25</v>
      </c>
      <c r="R1117" s="9">
        <f t="shared" si="175"/>
        <v>27.5</v>
      </c>
      <c r="S1117" s="9">
        <f t="shared" si="176"/>
        <v>20</v>
      </c>
      <c r="T1117" s="9">
        <f t="shared" si="177"/>
        <v>25</v>
      </c>
      <c r="U1117" s="8">
        <f t="shared" si="178"/>
        <v>24.166666666666668</v>
      </c>
      <c r="V1117" s="8">
        <f t="shared" si="179"/>
        <v>24.375</v>
      </c>
    </row>
    <row r="1118" spans="1:22" ht="13.5" x14ac:dyDescent="0.25">
      <c r="A1118" s="3">
        <f>RSI!A1118</f>
        <v>43637</v>
      </c>
      <c r="B1118" s="2">
        <f>RSI!B1118</f>
        <v>32.32</v>
      </c>
      <c r="C1118" s="2">
        <f>RSI!I1118</f>
        <v>30.442849330956008</v>
      </c>
      <c r="D1118" s="2">
        <f>MACD!E1118</f>
        <v>0.67448799390820113</v>
      </c>
      <c r="E1118" s="2">
        <f>MACD!F1118</f>
        <v>0.27830108560855749</v>
      </c>
      <c r="F1118" s="2">
        <f>'Moving Avg'!D1118</f>
        <v>32.311999999999998</v>
      </c>
      <c r="G1118" s="2">
        <f>'Moving Avg'!F1118</f>
        <v>33.306000000000012</v>
      </c>
      <c r="H1118" s="2">
        <f>'Moving Avg'!G1118</f>
        <v>33.285199999999975</v>
      </c>
      <c r="I1118" s="2">
        <f>'Moving Avg'!H1118</f>
        <v>30.946400000000004</v>
      </c>
      <c r="J1118" s="6" t="str">
        <f>OBV!F1118</f>
        <v>BEARISH</v>
      </c>
      <c r="K1118" s="6" t="str">
        <f>OBV!G1118</f>
        <v>WEAK</v>
      </c>
      <c r="L1118" s="6" t="str">
        <f>OBV!H1118</f>
        <v>NEUTRAL</v>
      </c>
      <c r="M1118" s="8">
        <f t="shared" si="170"/>
        <v>25</v>
      </c>
      <c r="N1118" s="8">
        <f t="shared" si="171"/>
        <v>0</v>
      </c>
      <c r="O1118" s="8">
        <f t="shared" si="172"/>
        <v>50</v>
      </c>
      <c r="P1118" s="8">
        <f t="shared" si="173"/>
        <v>0</v>
      </c>
      <c r="Q1118" s="9">
        <f t="shared" si="174"/>
        <v>16.25</v>
      </c>
      <c r="R1118" s="9">
        <f t="shared" si="175"/>
        <v>22.5</v>
      </c>
      <c r="S1118" s="9">
        <f t="shared" si="176"/>
        <v>16.25</v>
      </c>
      <c r="T1118" s="9">
        <f t="shared" si="177"/>
        <v>18.75</v>
      </c>
      <c r="U1118" s="8">
        <f t="shared" si="178"/>
        <v>18.333333333333332</v>
      </c>
      <c r="V1118" s="8">
        <f t="shared" si="179"/>
        <v>18.4375</v>
      </c>
    </row>
    <row r="1119" spans="1:22" ht="13.5" x14ac:dyDescent="0.25">
      <c r="A1119" s="3">
        <f>RSI!A1119</f>
        <v>43640</v>
      </c>
      <c r="B1119" s="2">
        <f>RSI!B1119</f>
        <v>32.32</v>
      </c>
      <c r="C1119" s="2">
        <f>RSI!I1119</f>
        <v>30.442849330956008</v>
      </c>
      <c r="D1119" s="2">
        <f>MACD!E1119</f>
        <v>0.75158587025982371</v>
      </c>
      <c r="E1119" s="2">
        <f>MACD!F1119</f>
        <v>0.37295804253881076</v>
      </c>
      <c r="F1119" s="2">
        <f>'Moving Avg'!D1119</f>
        <v>32.311999999999998</v>
      </c>
      <c r="G1119" s="2">
        <f>'Moving Avg'!F1119</f>
        <v>33.230000000000004</v>
      </c>
      <c r="H1119" s="2">
        <f>'Moving Avg'!G1119</f>
        <v>33.23559999999997</v>
      </c>
      <c r="I1119" s="2">
        <f>'Moving Avg'!H1119</f>
        <v>30.948550000000001</v>
      </c>
      <c r="J1119" s="6" t="str">
        <f>OBV!F1119</f>
        <v>BEARISH</v>
      </c>
      <c r="K1119" s="6" t="str">
        <f>OBV!G1119</f>
        <v>WEAK</v>
      </c>
      <c r="L1119" s="6" t="str">
        <f>OBV!H1119</f>
        <v>NEUTRAL</v>
      </c>
      <c r="M1119" s="8">
        <f t="shared" si="170"/>
        <v>25</v>
      </c>
      <c r="N1119" s="8">
        <f t="shared" si="171"/>
        <v>0</v>
      </c>
      <c r="O1119" s="8">
        <f t="shared" si="172"/>
        <v>50</v>
      </c>
      <c r="P1119" s="8">
        <f t="shared" si="173"/>
        <v>0</v>
      </c>
      <c r="Q1119" s="9">
        <f t="shared" si="174"/>
        <v>16.25</v>
      </c>
      <c r="R1119" s="9">
        <f t="shared" si="175"/>
        <v>22.5</v>
      </c>
      <c r="S1119" s="9">
        <f t="shared" si="176"/>
        <v>16.25</v>
      </c>
      <c r="T1119" s="9">
        <f t="shared" si="177"/>
        <v>18.75</v>
      </c>
      <c r="U1119" s="8">
        <f t="shared" si="178"/>
        <v>18.333333333333332</v>
      </c>
      <c r="V1119" s="8">
        <f t="shared" si="179"/>
        <v>18.4375</v>
      </c>
    </row>
    <row r="1120" spans="1:22" ht="13.5" x14ac:dyDescent="0.25">
      <c r="A1120" s="3">
        <f>RSI!A1120</f>
        <v>43641</v>
      </c>
      <c r="B1120" s="2">
        <f>RSI!B1120</f>
        <v>32.35</v>
      </c>
      <c r="C1120" s="2">
        <f>RSI!I1120</f>
        <v>31.734528509490715</v>
      </c>
      <c r="D1120" s="2">
        <f>MACD!E1120</f>
        <v>0.81852482329588838</v>
      </c>
      <c r="E1120" s="2">
        <f>MACD!F1120</f>
        <v>0.46207139869022629</v>
      </c>
      <c r="F1120" s="2">
        <f>'Moving Avg'!D1120</f>
        <v>32.317999999999998</v>
      </c>
      <c r="G1120" s="2">
        <f>'Moving Avg'!F1120</f>
        <v>33.155500000000004</v>
      </c>
      <c r="H1120" s="2">
        <f>'Moving Avg'!G1120</f>
        <v>33.186599999999977</v>
      </c>
      <c r="I1120" s="2">
        <f>'Moving Avg'!H1120</f>
        <v>30.946149999999999</v>
      </c>
      <c r="J1120" s="6" t="str">
        <f>OBV!F1120</f>
        <v>BEARISH</v>
      </c>
      <c r="K1120" s="6" t="str">
        <f>OBV!G1120</f>
        <v>WEAK</v>
      </c>
      <c r="L1120" s="6" t="str">
        <f>OBV!H1120</f>
        <v>BEARISH DIVERGENCE</v>
      </c>
      <c r="M1120" s="8">
        <f t="shared" si="170"/>
        <v>25</v>
      </c>
      <c r="N1120" s="8">
        <f t="shared" si="171"/>
        <v>0</v>
      </c>
      <c r="O1120" s="8">
        <f t="shared" si="172"/>
        <v>50</v>
      </c>
      <c r="P1120" s="8">
        <f t="shared" si="173"/>
        <v>0</v>
      </c>
      <c r="Q1120" s="9">
        <f t="shared" si="174"/>
        <v>16.25</v>
      </c>
      <c r="R1120" s="9">
        <f t="shared" si="175"/>
        <v>22.5</v>
      </c>
      <c r="S1120" s="9">
        <f t="shared" si="176"/>
        <v>16.25</v>
      </c>
      <c r="T1120" s="9">
        <f t="shared" si="177"/>
        <v>18.75</v>
      </c>
      <c r="U1120" s="8">
        <f t="shared" si="178"/>
        <v>18.333333333333332</v>
      </c>
      <c r="V1120" s="8">
        <f t="shared" si="179"/>
        <v>18.4375</v>
      </c>
    </row>
    <row r="1121" spans="1:22" ht="13.5" x14ac:dyDescent="0.25">
      <c r="A1121" s="3">
        <f>RSI!A1121</f>
        <v>43642</v>
      </c>
      <c r="B1121" s="2">
        <f>RSI!B1121</f>
        <v>32.35</v>
      </c>
      <c r="C1121" s="2">
        <f>RSI!I1121</f>
        <v>31.734528509490715</v>
      </c>
      <c r="D1121" s="2">
        <f>MACD!E1121</f>
        <v>0.87862201073672708</v>
      </c>
      <c r="E1121" s="2">
        <f>MACD!F1121</f>
        <v>0.54538152109952653</v>
      </c>
      <c r="F1121" s="2">
        <f>'Moving Avg'!D1121</f>
        <v>32.327999999999996</v>
      </c>
      <c r="G1121" s="2">
        <f>'Moving Avg'!F1121</f>
        <v>33.08100000000001</v>
      </c>
      <c r="H1121" s="2">
        <f>'Moving Avg'!G1121</f>
        <v>33.137599999999978</v>
      </c>
      <c r="I1121" s="2">
        <f>'Moving Avg'!H1121</f>
        <v>30.943750000000001</v>
      </c>
      <c r="J1121" s="6" t="str">
        <f>OBV!F1121</f>
        <v>BULLISH</v>
      </c>
      <c r="K1121" s="6" t="str">
        <f>OBV!G1121</f>
        <v>STRONG</v>
      </c>
      <c r="L1121" s="6" t="str">
        <f>OBV!H1121</f>
        <v>CONFIRMED BULLISH</v>
      </c>
      <c r="M1121" s="8">
        <f t="shared" si="170"/>
        <v>25</v>
      </c>
      <c r="N1121" s="8">
        <f t="shared" si="171"/>
        <v>0</v>
      </c>
      <c r="O1121" s="8">
        <f t="shared" si="172"/>
        <v>50</v>
      </c>
      <c r="P1121" s="8">
        <f t="shared" si="173"/>
        <v>100</v>
      </c>
      <c r="Q1121" s="9">
        <f t="shared" si="174"/>
        <v>31.25</v>
      </c>
      <c r="R1121" s="9">
        <f t="shared" si="175"/>
        <v>47.5</v>
      </c>
      <c r="S1121" s="9">
        <f t="shared" si="176"/>
        <v>61.25</v>
      </c>
      <c r="T1121" s="9">
        <f t="shared" si="177"/>
        <v>43.75</v>
      </c>
      <c r="U1121" s="8">
        <f t="shared" si="178"/>
        <v>46.666666666666664</v>
      </c>
      <c r="V1121" s="8">
        <f t="shared" si="179"/>
        <v>45.9375</v>
      </c>
    </row>
    <row r="1122" spans="1:22" ht="13.5" x14ac:dyDescent="0.25">
      <c r="A1122" s="3">
        <f>RSI!A1122</f>
        <v>43643</v>
      </c>
      <c r="B1122" s="2">
        <f>RSI!B1122</f>
        <v>32.35</v>
      </c>
      <c r="C1122" s="2">
        <f>RSI!I1122</f>
        <v>31.734528509490715</v>
      </c>
      <c r="D1122" s="2">
        <f>MACD!E1122</f>
        <v>0.6988278184383816</v>
      </c>
      <c r="E1122" s="2">
        <f>MACD!F1122</f>
        <v>0.57607078056729755</v>
      </c>
      <c r="F1122" s="2">
        <f>'Moving Avg'!D1122</f>
        <v>32.338000000000001</v>
      </c>
      <c r="G1122" s="2">
        <f>'Moving Avg'!F1122</f>
        <v>33.00650000000001</v>
      </c>
      <c r="H1122" s="2">
        <f>'Moving Avg'!G1122</f>
        <v>33.088599999999971</v>
      </c>
      <c r="I1122" s="2">
        <f>'Moving Avg'!H1122</f>
        <v>30.941349999999996</v>
      </c>
      <c r="J1122" s="6" t="str">
        <f>OBV!F1122</f>
        <v>BULLISH</v>
      </c>
      <c r="K1122" s="6" t="str">
        <f>OBV!G1122</f>
        <v>STRONG</v>
      </c>
      <c r="L1122" s="6" t="str">
        <f>OBV!H1122</f>
        <v>CONFIRMED BULLISH</v>
      </c>
      <c r="M1122" s="8">
        <f t="shared" si="170"/>
        <v>25</v>
      </c>
      <c r="N1122" s="8">
        <f t="shared" si="171"/>
        <v>0</v>
      </c>
      <c r="O1122" s="8">
        <f t="shared" si="172"/>
        <v>50</v>
      </c>
      <c r="P1122" s="8">
        <f t="shared" si="173"/>
        <v>100</v>
      </c>
      <c r="Q1122" s="9">
        <f t="shared" si="174"/>
        <v>31.25</v>
      </c>
      <c r="R1122" s="9">
        <f t="shared" si="175"/>
        <v>47.5</v>
      </c>
      <c r="S1122" s="9">
        <f t="shared" si="176"/>
        <v>61.25</v>
      </c>
      <c r="T1122" s="9">
        <f t="shared" si="177"/>
        <v>43.75</v>
      </c>
      <c r="U1122" s="8">
        <f t="shared" si="178"/>
        <v>46.666666666666664</v>
      </c>
      <c r="V1122" s="8">
        <f t="shared" si="179"/>
        <v>45.9375</v>
      </c>
    </row>
    <row r="1123" spans="1:22" ht="13.5" x14ac:dyDescent="0.25">
      <c r="A1123" s="3">
        <f>RSI!A1123</f>
        <v>43644</v>
      </c>
      <c r="B1123" s="2">
        <f>RSI!B1123</f>
        <v>32.35</v>
      </c>
      <c r="C1123" s="2">
        <f>RSI!I1123</f>
        <v>31.734528509490715</v>
      </c>
      <c r="D1123" s="2">
        <f>MACD!E1123</f>
        <v>0.54965769263839093</v>
      </c>
      <c r="E1123" s="2">
        <f>MACD!F1123</f>
        <v>0.57078816298151624</v>
      </c>
      <c r="F1123" s="2">
        <f>'Moving Avg'!D1123</f>
        <v>32.344000000000001</v>
      </c>
      <c r="G1123" s="2">
        <f>'Moving Avg'!F1123</f>
        <v>32.932000000000002</v>
      </c>
      <c r="H1123" s="2">
        <f>'Moving Avg'!G1123</f>
        <v>33.039599999999979</v>
      </c>
      <c r="I1123" s="2">
        <f>'Moving Avg'!H1123</f>
        <v>30.938949999999995</v>
      </c>
      <c r="J1123" s="6" t="str">
        <f>OBV!F1123</f>
        <v>BULLISH</v>
      </c>
      <c r="K1123" s="6" t="str">
        <f>OBV!G1123</f>
        <v>NEUTRAL</v>
      </c>
      <c r="L1123" s="6" t="str">
        <f>OBV!H1123</f>
        <v>CONFIRMED BULLISH</v>
      </c>
      <c r="M1123" s="8">
        <f t="shared" si="170"/>
        <v>25</v>
      </c>
      <c r="N1123" s="8">
        <f t="shared" si="171"/>
        <v>100</v>
      </c>
      <c r="O1123" s="8">
        <f t="shared" si="172"/>
        <v>50</v>
      </c>
      <c r="P1123" s="8">
        <f t="shared" si="173"/>
        <v>83.5</v>
      </c>
      <c r="Q1123" s="9">
        <f t="shared" si="174"/>
        <v>63.774999999999999</v>
      </c>
      <c r="R1123" s="9">
        <f t="shared" si="175"/>
        <v>63.375</v>
      </c>
      <c r="S1123" s="9">
        <f t="shared" si="176"/>
        <v>68.825000000000003</v>
      </c>
      <c r="T1123" s="9">
        <f t="shared" si="177"/>
        <v>64.625</v>
      </c>
      <c r="U1123" s="8">
        <f t="shared" si="178"/>
        <v>65.325000000000003</v>
      </c>
      <c r="V1123" s="8">
        <f t="shared" si="179"/>
        <v>65.150000000000006</v>
      </c>
    </row>
    <row r="1124" spans="1:22" ht="13.5" x14ac:dyDescent="0.25">
      <c r="A1124" s="3">
        <f>RSI!A1124</f>
        <v>43647</v>
      </c>
      <c r="B1124" s="2">
        <f>RSI!B1124</f>
        <v>32.35</v>
      </c>
      <c r="C1124" s="2">
        <f>RSI!I1124</f>
        <v>31.734528509490715</v>
      </c>
      <c r="D1124" s="2">
        <f>MACD!E1124</f>
        <v>0.4261807257849668</v>
      </c>
      <c r="E1124" s="2">
        <f>MACD!F1124</f>
        <v>0.54186667554220636</v>
      </c>
      <c r="F1124" s="2">
        <f>'Moving Avg'!D1124</f>
        <v>32.35</v>
      </c>
      <c r="G1124" s="2">
        <f>'Moving Avg'!F1124</f>
        <v>32.857500000000002</v>
      </c>
      <c r="H1124" s="2">
        <f>'Moving Avg'!G1124</f>
        <v>32.990599999999979</v>
      </c>
      <c r="I1124" s="2">
        <f>'Moving Avg'!H1124</f>
        <v>30.936549999999993</v>
      </c>
      <c r="J1124" s="6" t="str">
        <f>OBV!F1124</f>
        <v>BULLISH</v>
      </c>
      <c r="K1124" s="6" t="str">
        <f>OBV!G1124</f>
        <v>NEUTRAL</v>
      </c>
      <c r="L1124" s="6" t="str">
        <f>OBV!H1124</f>
        <v>CONFIRMED BULLISH</v>
      </c>
      <c r="M1124" s="8">
        <f t="shared" si="170"/>
        <v>25</v>
      </c>
      <c r="N1124" s="8">
        <f t="shared" si="171"/>
        <v>100</v>
      </c>
      <c r="O1124" s="8">
        <f t="shared" si="172"/>
        <v>50</v>
      </c>
      <c r="P1124" s="8">
        <f t="shared" si="173"/>
        <v>83.5</v>
      </c>
      <c r="Q1124" s="9">
        <f t="shared" si="174"/>
        <v>63.774999999999999</v>
      </c>
      <c r="R1124" s="9">
        <f t="shared" si="175"/>
        <v>63.375</v>
      </c>
      <c r="S1124" s="9">
        <f t="shared" si="176"/>
        <v>68.825000000000003</v>
      </c>
      <c r="T1124" s="9">
        <f t="shared" si="177"/>
        <v>64.625</v>
      </c>
      <c r="U1124" s="8">
        <f t="shared" si="178"/>
        <v>65.325000000000003</v>
      </c>
      <c r="V1124" s="8">
        <f t="shared" si="179"/>
        <v>65.150000000000006</v>
      </c>
    </row>
    <row r="1125" spans="1:22" ht="13.5" x14ac:dyDescent="0.25">
      <c r="A1125" s="3">
        <f>RSI!A1125</f>
        <v>43648</v>
      </c>
      <c r="B1125" s="2">
        <f>RSI!B1125</f>
        <v>32</v>
      </c>
      <c r="C1125" s="2">
        <f>RSI!I1125</f>
        <v>24.154363232448844</v>
      </c>
      <c r="D1125" s="2">
        <f>MACD!E1125</f>
        <v>0.35016679761450575</v>
      </c>
      <c r="E1125" s="2">
        <f>MACD!F1125</f>
        <v>0.50352669995666621</v>
      </c>
      <c r="F1125" s="2">
        <f>'Moving Avg'!D1125</f>
        <v>32.28</v>
      </c>
      <c r="G1125" s="2">
        <f>'Moving Avg'!F1125</f>
        <v>32.765500000000003</v>
      </c>
      <c r="H1125" s="2">
        <f>'Moving Avg'!G1125</f>
        <v>32.934599999999982</v>
      </c>
      <c r="I1125" s="2">
        <f>'Moving Avg'!H1125</f>
        <v>30.932399999999994</v>
      </c>
      <c r="J1125" s="6" t="str">
        <f>OBV!F1125</f>
        <v>BEARISH</v>
      </c>
      <c r="K1125" s="6" t="str">
        <f>OBV!G1125</f>
        <v>NEUTRAL</v>
      </c>
      <c r="L1125" s="6" t="str">
        <f>OBV!H1125</f>
        <v>CONFIRMED BEARISH</v>
      </c>
      <c r="M1125" s="8">
        <f t="shared" si="170"/>
        <v>50</v>
      </c>
      <c r="N1125" s="8">
        <f t="shared" si="171"/>
        <v>100</v>
      </c>
      <c r="O1125" s="8">
        <f t="shared" si="172"/>
        <v>50</v>
      </c>
      <c r="P1125" s="8">
        <f t="shared" si="173"/>
        <v>16.5</v>
      </c>
      <c r="Q1125" s="9">
        <f t="shared" si="174"/>
        <v>62.475000000000001</v>
      </c>
      <c r="R1125" s="9">
        <f t="shared" si="175"/>
        <v>51.625</v>
      </c>
      <c r="S1125" s="9">
        <f t="shared" si="176"/>
        <v>42.424999999999997</v>
      </c>
      <c r="T1125" s="9">
        <f t="shared" si="177"/>
        <v>54.125</v>
      </c>
      <c r="U1125" s="8">
        <f t="shared" si="178"/>
        <v>52.17499999999999</v>
      </c>
      <c r="V1125" s="8">
        <f t="shared" si="179"/>
        <v>52.662499999999994</v>
      </c>
    </row>
    <row r="1126" spans="1:22" ht="13.5" x14ac:dyDescent="0.25">
      <c r="A1126" s="3">
        <f>RSI!A1126</f>
        <v>43649</v>
      </c>
      <c r="B1126" s="2">
        <f>RSI!B1126</f>
        <v>32</v>
      </c>
      <c r="C1126" s="2">
        <f>RSI!I1126</f>
        <v>24.154363232448844</v>
      </c>
      <c r="D1126" s="2">
        <f>MACD!E1126</f>
        <v>0.28719102143976727</v>
      </c>
      <c r="E1126" s="2">
        <f>MACD!F1126</f>
        <v>0.4602595642532864</v>
      </c>
      <c r="F1126" s="2">
        <f>'Moving Avg'!D1126</f>
        <v>32.21</v>
      </c>
      <c r="G1126" s="2">
        <f>'Moving Avg'!F1126</f>
        <v>32.673500000000004</v>
      </c>
      <c r="H1126" s="2">
        <f>'Moving Avg'!G1126</f>
        <v>32.878599999999985</v>
      </c>
      <c r="I1126" s="2">
        <f>'Moving Avg'!H1126</f>
        <v>30.928249999999995</v>
      </c>
      <c r="J1126" s="6" t="str">
        <f>OBV!F1126</f>
        <v>BEARISH</v>
      </c>
      <c r="K1126" s="6" t="str">
        <f>OBV!G1126</f>
        <v>NEUTRAL</v>
      </c>
      <c r="L1126" s="6" t="str">
        <f>OBV!H1126</f>
        <v>CONFIRMED BEARISH</v>
      </c>
      <c r="M1126" s="8">
        <f t="shared" si="170"/>
        <v>50</v>
      </c>
      <c r="N1126" s="8">
        <f t="shared" si="171"/>
        <v>100</v>
      </c>
      <c r="O1126" s="8">
        <f t="shared" si="172"/>
        <v>50</v>
      </c>
      <c r="P1126" s="8">
        <f t="shared" si="173"/>
        <v>16.5</v>
      </c>
      <c r="Q1126" s="9">
        <f t="shared" si="174"/>
        <v>62.475000000000001</v>
      </c>
      <c r="R1126" s="9">
        <f t="shared" si="175"/>
        <v>51.625</v>
      </c>
      <c r="S1126" s="9">
        <f t="shared" si="176"/>
        <v>42.424999999999997</v>
      </c>
      <c r="T1126" s="9">
        <f t="shared" si="177"/>
        <v>54.125</v>
      </c>
      <c r="U1126" s="8">
        <f t="shared" si="178"/>
        <v>52.17499999999999</v>
      </c>
      <c r="V1126" s="8">
        <f t="shared" si="179"/>
        <v>52.662499999999994</v>
      </c>
    </row>
    <row r="1127" spans="1:22" ht="13.5" x14ac:dyDescent="0.25">
      <c r="A1127" s="3">
        <f>RSI!A1127</f>
        <v>43650</v>
      </c>
      <c r="B1127" s="2">
        <f>RSI!B1127</f>
        <v>32</v>
      </c>
      <c r="C1127" s="2">
        <f>RSI!I1127</f>
        <v>24.154363232448844</v>
      </c>
      <c r="D1127" s="2">
        <f>MACD!E1127</f>
        <v>0.23799699712691336</v>
      </c>
      <c r="E1127" s="2">
        <f>MACD!F1127</f>
        <v>0.41580705082801178</v>
      </c>
      <c r="F1127" s="2">
        <f>'Moving Avg'!D1127</f>
        <v>32.14</v>
      </c>
      <c r="G1127" s="2">
        <f>'Moving Avg'!F1127</f>
        <v>32.581500000000005</v>
      </c>
      <c r="H1127" s="2">
        <f>'Moving Avg'!G1127</f>
        <v>32.822599999999987</v>
      </c>
      <c r="I1127" s="2">
        <f>'Moving Avg'!H1127</f>
        <v>30.928999999999995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  <c r="M1127" s="8">
        <f t="shared" si="170"/>
        <v>50</v>
      </c>
      <c r="N1127" s="8">
        <f t="shared" si="171"/>
        <v>100</v>
      </c>
      <c r="O1127" s="8">
        <f t="shared" si="172"/>
        <v>50</v>
      </c>
      <c r="P1127" s="8">
        <f t="shared" si="173"/>
        <v>16.5</v>
      </c>
      <c r="Q1127" s="9">
        <f t="shared" si="174"/>
        <v>62.475000000000001</v>
      </c>
      <c r="R1127" s="9">
        <f t="shared" si="175"/>
        <v>51.625</v>
      </c>
      <c r="S1127" s="9">
        <f t="shared" si="176"/>
        <v>42.424999999999997</v>
      </c>
      <c r="T1127" s="9">
        <f t="shared" si="177"/>
        <v>54.125</v>
      </c>
      <c r="U1127" s="8">
        <f t="shared" si="178"/>
        <v>52.17499999999999</v>
      </c>
      <c r="V1127" s="8">
        <f t="shared" si="179"/>
        <v>52.662499999999994</v>
      </c>
    </row>
    <row r="1128" spans="1:22" ht="13.5" x14ac:dyDescent="0.25">
      <c r="A1128" s="3">
        <f>RSI!A1128</f>
        <v>43651</v>
      </c>
      <c r="B1128" s="2">
        <f>RSI!B1128</f>
        <v>32</v>
      </c>
      <c r="C1128" s="2">
        <f>RSI!I1128</f>
        <v>24.154363232448844</v>
      </c>
      <c r="D1128" s="2">
        <f>MACD!E1128</f>
        <v>0.20323818039032204</v>
      </c>
      <c r="E1128" s="2">
        <f>MACD!F1128</f>
        <v>0.37329327674047386</v>
      </c>
      <c r="F1128" s="2">
        <f>'Moving Avg'!D1128</f>
        <v>32.07</v>
      </c>
      <c r="G1128" s="2">
        <f>'Moving Avg'!F1128</f>
        <v>32.489500000000007</v>
      </c>
      <c r="H1128" s="2">
        <f>'Moving Avg'!G1128</f>
        <v>32.76659999999999</v>
      </c>
      <c r="I1128" s="2">
        <f>'Moving Avg'!H1128</f>
        <v>30.925349999999995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  <c r="M1128" s="8">
        <f t="shared" si="170"/>
        <v>50</v>
      </c>
      <c r="N1128" s="8">
        <f t="shared" si="171"/>
        <v>100</v>
      </c>
      <c r="O1128" s="8">
        <f t="shared" si="172"/>
        <v>50</v>
      </c>
      <c r="P1128" s="8">
        <f t="shared" si="173"/>
        <v>16.5</v>
      </c>
      <c r="Q1128" s="9">
        <f t="shared" si="174"/>
        <v>62.475000000000001</v>
      </c>
      <c r="R1128" s="9">
        <f t="shared" si="175"/>
        <v>51.625</v>
      </c>
      <c r="S1128" s="9">
        <f t="shared" si="176"/>
        <v>42.424999999999997</v>
      </c>
      <c r="T1128" s="9">
        <f t="shared" si="177"/>
        <v>54.125</v>
      </c>
      <c r="U1128" s="8">
        <f t="shared" si="178"/>
        <v>52.17499999999999</v>
      </c>
      <c r="V1128" s="8">
        <f t="shared" si="179"/>
        <v>52.662499999999994</v>
      </c>
    </row>
    <row r="1129" spans="1:22" ht="13.5" x14ac:dyDescent="0.25">
      <c r="A1129" s="3">
        <f>RSI!A1129</f>
        <v>43654</v>
      </c>
      <c r="B1129" s="2">
        <f>RSI!B1129</f>
        <v>32</v>
      </c>
      <c r="C1129" s="2">
        <f>RSI!I1129</f>
        <v>24.154363232448844</v>
      </c>
      <c r="D1129" s="2">
        <f>MACD!E1129</f>
        <v>0.17733610824181767</v>
      </c>
      <c r="E1129" s="2">
        <f>MACD!F1129</f>
        <v>0.33410184304074264</v>
      </c>
      <c r="F1129" s="2">
        <f>'Moving Avg'!D1129</f>
        <v>32</v>
      </c>
      <c r="G1129" s="2">
        <f>'Moving Avg'!F1129</f>
        <v>32.397500000000001</v>
      </c>
      <c r="H1129" s="2">
        <f>'Moving Avg'!G1129</f>
        <v>32.741799999999991</v>
      </c>
      <c r="I1129" s="2">
        <f>'Moving Avg'!H1129</f>
        <v>30.926599999999993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0"/>
        <v>50</v>
      </c>
      <c r="N1129" s="8">
        <f t="shared" si="171"/>
        <v>100</v>
      </c>
      <c r="O1129" s="8">
        <f t="shared" si="172"/>
        <v>50</v>
      </c>
      <c r="P1129" s="8">
        <f t="shared" si="173"/>
        <v>16.5</v>
      </c>
      <c r="Q1129" s="9">
        <f t="shared" si="174"/>
        <v>62.475000000000001</v>
      </c>
      <c r="R1129" s="9">
        <f t="shared" si="175"/>
        <v>51.625</v>
      </c>
      <c r="S1129" s="9">
        <f t="shared" si="176"/>
        <v>42.424999999999997</v>
      </c>
      <c r="T1129" s="9">
        <f t="shared" si="177"/>
        <v>54.125</v>
      </c>
      <c r="U1129" s="8">
        <f t="shared" si="178"/>
        <v>52.17499999999999</v>
      </c>
      <c r="V1129" s="8">
        <f t="shared" si="179"/>
        <v>52.662499999999994</v>
      </c>
    </row>
    <row r="1130" spans="1:22" ht="13.5" x14ac:dyDescent="0.25">
      <c r="A1130" s="3">
        <f>RSI!A1130</f>
        <v>43655</v>
      </c>
      <c r="B1130" s="2">
        <f>RSI!B1130</f>
        <v>32</v>
      </c>
      <c r="C1130" s="2">
        <f>RSI!I1130</f>
        <v>24.154363232448844</v>
      </c>
      <c r="D1130" s="2">
        <f>MACD!E1130</f>
        <v>0.16328364592328626</v>
      </c>
      <c r="E1130" s="2">
        <f>MACD!F1130</f>
        <v>0.29993820361725138</v>
      </c>
      <c r="F1130" s="2">
        <f>'Moving Avg'!D1130</f>
        <v>32</v>
      </c>
      <c r="G1130" s="2">
        <f>'Moving Avg'!F1130</f>
        <v>32.305500000000009</v>
      </c>
      <c r="H1130" s="2">
        <f>'Moving Avg'!G1130</f>
        <v>32.727799999999995</v>
      </c>
      <c r="I1130" s="2">
        <f>'Moving Avg'!H1130</f>
        <v>30.932599999999997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  <c r="M1130" s="8">
        <f t="shared" si="170"/>
        <v>50</v>
      </c>
      <c r="N1130" s="8">
        <f t="shared" si="171"/>
        <v>100</v>
      </c>
      <c r="O1130" s="8">
        <f t="shared" si="172"/>
        <v>50</v>
      </c>
      <c r="P1130" s="8">
        <f t="shared" si="173"/>
        <v>33</v>
      </c>
      <c r="Q1130" s="9">
        <f t="shared" si="174"/>
        <v>64.95</v>
      </c>
      <c r="R1130" s="9">
        <f t="shared" si="175"/>
        <v>55.75</v>
      </c>
      <c r="S1130" s="9">
        <f t="shared" si="176"/>
        <v>49.85</v>
      </c>
      <c r="T1130" s="9">
        <f t="shared" si="177"/>
        <v>58.25</v>
      </c>
      <c r="U1130" s="8">
        <f t="shared" si="178"/>
        <v>56.85</v>
      </c>
      <c r="V1130" s="8">
        <f t="shared" si="179"/>
        <v>57.2</v>
      </c>
    </row>
    <row r="1131" spans="1:22" ht="13.5" x14ac:dyDescent="0.25">
      <c r="A1131" s="3">
        <f>RSI!A1131</f>
        <v>43656</v>
      </c>
      <c r="B1131" s="2">
        <f>RSI!B1131</f>
        <v>32</v>
      </c>
      <c r="C1131" s="2">
        <f>RSI!I1131</f>
        <v>24.154363232448844</v>
      </c>
      <c r="D1131" s="2">
        <f>MACD!E1131</f>
        <v>0.15440170369739548</v>
      </c>
      <c r="E1131" s="2">
        <f>MACD!F1131</f>
        <v>0.27083090363328022</v>
      </c>
      <c r="F1131" s="2">
        <f>'Moving Avg'!D1131</f>
        <v>32</v>
      </c>
      <c r="G1131" s="2">
        <f>'Moving Avg'!F1131</f>
        <v>32.213500000000003</v>
      </c>
      <c r="H1131" s="2">
        <f>'Moving Avg'!G1131</f>
        <v>32.713799999999999</v>
      </c>
      <c r="I1131" s="2">
        <f>'Moving Avg'!H1131</f>
        <v>30.942599999999999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  <c r="M1131" s="8">
        <f t="shared" si="170"/>
        <v>50</v>
      </c>
      <c r="N1131" s="8">
        <f t="shared" si="171"/>
        <v>100</v>
      </c>
      <c r="O1131" s="8">
        <f t="shared" si="172"/>
        <v>50</v>
      </c>
      <c r="P1131" s="8">
        <f t="shared" si="173"/>
        <v>33</v>
      </c>
      <c r="Q1131" s="9">
        <f t="shared" si="174"/>
        <v>64.95</v>
      </c>
      <c r="R1131" s="9">
        <f t="shared" si="175"/>
        <v>55.75</v>
      </c>
      <c r="S1131" s="9">
        <f t="shared" si="176"/>
        <v>49.85</v>
      </c>
      <c r="T1131" s="9">
        <f t="shared" si="177"/>
        <v>58.25</v>
      </c>
      <c r="U1131" s="8">
        <f t="shared" si="178"/>
        <v>56.85</v>
      </c>
      <c r="V1131" s="8">
        <f t="shared" si="179"/>
        <v>57.2</v>
      </c>
    </row>
    <row r="1132" spans="1:22" ht="13.5" x14ac:dyDescent="0.25">
      <c r="A1132" s="3">
        <f>RSI!A1132</f>
        <v>43657</v>
      </c>
      <c r="B1132" s="2">
        <f>RSI!B1132</f>
        <v>32</v>
      </c>
      <c r="C1132" s="2">
        <f>RSI!I1132</f>
        <v>24.154363232448844</v>
      </c>
      <c r="D1132" s="2">
        <f>MACD!E1132</f>
        <v>0.14967195746687878</v>
      </c>
      <c r="E1132" s="2">
        <f>MACD!F1132</f>
        <v>0.24659911439999996</v>
      </c>
      <c r="F1132" s="2">
        <f>'Moving Avg'!D1132</f>
        <v>32</v>
      </c>
      <c r="G1132" s="2">
        <f>'Moving Avg'!F1132</f>
        <v>32.197500000000005</v>
      </c>
      <c r="H1132" s="2">
        <f>'Moving Avg'!G1132</f>
        <v>32.699799999999996</v>
      </c>
      <c r="I1132" s="2">
        <f>'Moving Avg'!H1132</f>
        <v>30.952599999999997</v>
      </c>
      <c r="J1132" s="6" t="str">
        <f>OBV!F1132</f>
        <v>NEUTRAL</v>
      </c>
      <c r="K1132" s="6" t="str">
        <f>OBV!G1132</f>
        <v>NEUTRAL</v>
      </c>
      <c r="L1132" s="6" t="str">
        <f>OBV!H1132</f>
        <v>NEUTRAL</v>
      </c>
      <c r="M1132" s="8">
        <f t="shared" si="170"/>
        <v>50</v>
      </c>
      <c r="N1132" s="8">
        <f t="shared" si="171"/>
        <v>100</v>
      </c>
      <c r="O1132" s="8">
        <f t="shared" si="172"/>
        <v>50</v>
      </c>
      <c r="P1132" s="8">
        <f t="shared" si="173"/>
        <v>33</v>
      </c>
      <c r="Q1132" s="9">
        <f t="shared" si="174"/>
        <v>64.95</v>
      </c>
      <c r="R1132" s="9">
        <f t="shared" si="175"/>
        <v>55.75</v>
      </c>
      <c r="S1132" s="9">
        <f t="shared" si="176"/>
        <v>49.85</v>
      </c>
      <c r="T1132" s="9">
        <f t="shared" si="177"/>
        <v>58.25</v>
      </c>
      <c r="U1132" s="8">
        <f t="shared" si="178"/>
        <v>56.85</v>
      </c>
      <c r="V1132" s="8">
        <f t="shared" si="179"/>
        <v>57.2</v>
      </c>
    </row>
    <row r="1133" spans="1:22" ht="13.5" x14ac:dyDescent="0.25">
      <c r="A1133" s="3">
        <f>RSI!A1133</f>
        <v>43658</v>
      </c>
      <c r="B1133" s="2">
        <f>RSI!B1133</f>
        <v>32</v>
      </c>
      <c r="C1133" s="2">
        <f>RSI!I1133</f>
        <v>24.154363232448844</v>
      </c>
      <c r="D1133" s="2">
        <f>MACD!E1133</f>
        <v>0.14824925648893128</v>
      </c>
      <c r="E1133" s="2">
        <f>MACD!F1133</f>
        <v>0.22692914281778626</v>
      </c>
      <c r="F1133" s="2">
        <f>'Moving Avg'!D1133</f>
        <v>32</v>
      </c>
      <c r="G1133" s="2">
        <f>'Moving Avg'!F1133</f>
        <v>32.181500000000007</v>
      </c>
      <c r="H1133" s="2">
        <f>'Moving Avg'!G1133</f>
        <v>32.705199999999998</v>
      </c>
      <c r="I1133" s="2">
        <f>'Moving Avg'!H1133</f>
        <v>30.962599999999998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  <c r="M1133" s="8">
        <f t="shared" si="170"/>
        <v>50</v>
      </c>
      <c r="N1133" s="8">
        <f t="shared" si="171"/>
        <v>100</v>
      </c>
      <c r="O1133" s="8">
        <f t="shared" si="172"/>
        <v>50</v>
      </c>
      <c r="P1133" s="8">
        <f t="shared" si="173"/>
        <v>33</v>
      </c>
      <c r="Q1133" s="9">
        <f t="shared" si="174"/>
        <v>64.95</v>
      </c>
      <c r="R1133" s="9">
        <f t="shared" si="175"/>
        <v>55.75</v>
      </c>
      <c r="S1133" s="9">
        <f t="shared" si="176"/>
        <v>49.85</v>
      </c>
      <c r="T1133" s="9">
        <f t="shared" si="177"/>
        <v>58.25</v>
      </c>
      <c r="U1133" s="8">
        <f t="shared" si="178"/>
        <v>56.85</v>
      </c>
      <c r="V1133" s="8">
        <f t="shared" si="179"/>
        <v>57.2</v>
      </c>
    </row>
    <row r="1134" spans="1:22" ht="13.5" x14ac:dyDescent="0.25">
      <c r="A1134" s="3">
        <f>RSI!A1134</f>
        <v>43661</v>
      </c>
      <c r="B1134" s="2">
        <f>RSI!B1134</f>
        <v>32</v>
      </c>
      <c r="C1134" s="2">
        <f>RSI!I1134</f>
        <v>24.154363232448844</v>
      </c>
      <c r="D1134" s="2">
        <f>MACD!E1134</f>
        <v>0.14943375849778562</v>
      </c>
      <c r="E1134" s="2">
        <f>MACD!F1134</f>
        <v>0.21143006595378613</v>
      </c>
      <c r="F1134" s="2">
        <f>'Moving Avg'!D1134</f>
        <v>32</v>
      </c>
      <c r="G1134" s="2">
        <f>'Moving Avg'!F1134</f>
        <v>32.165500000000002</v>
      </c>
      <c r="H1134" s="2">
        <f>'Moving Avg'!G1134</f>
        <v>32.710599999999999</v>
      </c>
      <c r="I1134" s="2">
        <f>'Moving Avg'!H1134</f>
        <v>30.972599999999996</v>
      </c>
      <c r="J1134" s="6" t="str">
        <f>OBV!F1134</f>
        <v>NEUTRAL</v>
      </c>
      <c r="K1134" s="6" t="str">
        <f>OBV!G1134</f>
        <v>NEUTRAL</v>
      </c>
      <c r="L1134" s="6" t="str">
        <f>OBV!H1134</f>
        <v>NEUTRAL</v>
      </c>
      <c r="M1134" s="8">
        <f t="shared" si="170"/>
        <v>50</v>
      </c>
      <c r="N1134" s="8">
        <f t="shared" si="171"/>
        <v>100</v>
      </c>
      <c r="O1134" s="8">
        <f t="shared" si="172"/>
        <v>50</v>
      </c>
      <c r="P1134" s="8">
        <f t="shared" si="173"/>
        <v>33</v>
      </c>
      <c r="Q1134" s="9">
        <f t="shared" si="174"/>
        <v>64.95</v>
      </c>
      <c r="R1134" s="9">
        <f t="shared" si="175"/>
        <v>55.75</v>
      </c>
      <c r="S1134" s="9">
        <f t="shared" si="176"/>
        <v>49.85</v>
      </c>
      <c r="T1134" s="9">
        <f t="shared" si="177"/>
        <v>58.25</v>
      </c>
      <c r="U1134" s="8">
        <f t="shared" si="178"/>
        <v>56.85</v>
      </c>
      <c r="V1134" s="8">
        <f t="shared" si="179"/>
        <v>57.2</v>
      </c>
    </row>
    <row r="1135" spans="1:22" ht="13.5" x14ac:dyDescent="0.25">
      <c r="A1135" s="3">
        <f>RSI!A1135</f>
        <v>43662</v>
      </c>
      <c r="B1135" s="2">
        <f>RSI!B1135</f>
        <v>32.96</v>
      </c>
      <c r="C1135" s="2">
        <f>RSI!I1135</f>
        <v>68.060480180556624</v>
      </c>
      <c r="D1135" s="2">
        <f>MACD!E1135</f>
        <v>2.7690177353747458E-2</v>
      </c>
      <c r="E1135" s="2">
        <f>MACD!F1135</f>
        <v>0.1746820882337784</v>
      </c>
      <c r="F1135" s="2">
        <f>'Moving Avg'!D1135</f>
        <v>32.192</v>
      </c>
      <c r="G1135" s="2">
        <f>'Moving Avg'!F1135</f>
        <v>32.197500000000005</v>
      </c>
      <c r="H1135" s="2">
        <f>'Moving Avg'!G1135</f>
        <v>32.735200000000006</v>
      </c>
      <c r="I1135" s="2">
        <f>'Moving Avg'!H1135</f>
        <v>30.991899999999998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  <c r="M1135" s="8">
        <f t="shared" si="170"/>
        <v>25</v>
      </c>
      <c r="N1135" s="8">
        <f t="shared" si="171"/>
        <v>100</v>
      </c>
      <c r="O1135" s="8">
        <f t="shared" si="172"/>
        <v>50</v>
      </c>
      <c r="P1135" s="8">
        <f t="shared" si="173"/>
        <v>83.5</v>
      </c>
      <c r="Q1135" s="9">
        <f t="shared" si="174"/>
        <v>63.774999999999999</v>
      </c>
      <c r="R1135" s="9">
        <f t="shared" si="175"/>
        <v>63.375</v>
      </c>
      <c r="S1135" s="9">
        <f t="shared" si="176"/>
        <v>68.825000000000003</v>
      </c>
      <c r="T1135" s="9">
        <f t="shared" si="177"/>
        <v>64.625</v>
      </c>
      <c r="U1135" s="8">
        <f t="shared" si="178"/>
        <v>65.325000000000003</v>
      </c>
      <c r="V1135" s="8">
        <f t="shared" si="179"/>
        <v>65.150000000000006</v>
      </c>
    </row>
    <row r="1136" spans="1:22" ht="13.5" x14ac:dyDescent="0.25">
      <c r="A1136" s="3">
        <f>RSI!A1136</f>
        <v>43663</v>
      </c>
      <c r="B1136" s="2">
        <f>RSI!B1136</f>
        <v>32.96</v>
      </c>
      <c r="C1136" s="2">
        <f>RSI!I1136</f>
        <v>68.060480180556624</v>
      </c>
      <c r="D1136" s="2">
        <f>MACD!E1136</f>
        <v>-7.8948698783072757E-2</v>
      </c>
      <c r="E1136" s="2">
        <f>MACD!F1136</f>
        <v>0.12395593083040818</v>
      </c>
      <c r="F1136" s="2">
        <f>'Moving Avg'!D1136</f>
        <v>32.384</v>
      </c>
      <c r="G1136" s="2">
        <f>'Moving Avg'!F1136</f>
        <v>32.230500000000006</v>
      </c>
      <c r="H1136" s="2">
        <f>'Moving Avg'!G1136</f>
        <v>32.759800000000006</v>
      </c>
      <c r="I1136" s="2">
        <f>'Moving Avg'!H1136</f>
        <v>31.011349999999997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  <c r="M1136" s="8">
        <f t="shared" si="170"/>
        <v>25</v>
      </c>
      <c r="N1136" s="8">
        <f t="shared" si="171"/>
        <v>100</v>
      </c>
      <c r="O1136" s="8">
        <f t="shared" si="172"/>
        <v>50</v>
      </c>
      <c r="P1136" s="8">
        <f t="shared" si="173"/>
        <v>83.5</v>
      </c>
      <c r="Q1136" s="9">
        <f t="shared" si="174"/>
        <v>63.774999999999999</v>
      </c>
      <c r="R1136" s="9">
        <f t="shared" si="175"/>
        <v>63.375</v>
      </c>
      <c r="S1136" s="9">
        <f t="shared" si="176"/>
        <v>68.825000000000003</v>
      </c>
      <c r="T1136" s="9">
        <f t="shared" si="177"/>
        <v>64.625</v>
      </c>
      <c r="U1136" s="8">
        <f t="shared" si="178"/>
        <v>65.325000000000003</v>
      </c>
      <c r="V1136" s="8">
        <f t="shared" si="179"/>
        <v>65.150000000000006</v>
      </c>
    </row>
    <row r="1137" spans="1:22" ht="13.5" x14ac:dyDescent="0.25">
      <c r="A1137" s="3">
        <f>RSI!A1137</f>
        <v>43664</v>
      </c>
      <c r="B1137" s="2">
        <f>RSI!B1137</f>
        <v>32.96</v>
      </c>
      <c r="C1137" s="2">
        <f>RSI!I1137</f>
        <v>68.060480180556624</v>
      </c>
      <c r="D1137" s="2">
        <f>MACD!E1137</f>
        <v>-0.17253814648248067</v>
      </c>
      <c r="E1137" s="2">
        <f>MACD!F1137</f>
        <v>6.465711536783042E-2</v>
      </c>
      <c r="F1137" s="2">
        <f>'Moving Avg'!D1137</f>
        <v>32.576000000000008</v>
      </c>
      <c r="G1137" s="2">
        <f>'Moving Avg'!F1137</f>
        <v>32.263500000000008</v>
      </c>
      <c r="H1137" s="2">
        <f>'Moving Avg'!G1137</f>
        <v>32.769200000000005</v>
      </c>
      <c r="I1137" s="2">
        <f>'Moving Avg'!H1137</f>
        <v>31.030699999999996</v>
      </c>
      <c r="J1137" s="6" t="str">
        <f>OBV!F1137</f>
        <v>BULLISH</v>
      </c>
      <c r="K1137" s="6" t="str">
        <f>OBV!G1137</f>
        <v>NEUTRAL</v>
      </c>
      <c r="L1137" s="6" t="str">
        <f>OBV!H1137</f>
        <v>CONFIRMED BULLISH</v>
      </c>
      <c r="M1137" s="8">
        <f t="shared" si="170"/>
        <v>25</v>
      </c>
      <c r="N1137" s="8">
        <f t="shared" si="171"/>
        <v>100</v>
      </c>
      <c r="O1137" s="8">
        <f t="shared" si="172"/>
        <v>50</v>
      </c>
      <c r="P1137" s="8">
        <f t="shared" si="173"/>
        <v>83.5</v>
      </c>
      <c r="Q1137" s="9">
        <f t="shared" si="174"/>
        <v>63.774999999999999</v>
      </c>
      <c r="R1137" s="9">
        <f t="shared" si="175"/>
        <v>63.375</v>
      </c>
      <c r="S1137" s="9">
        <f t="shared" si="176"/>
        <v>68.825000000000003</v>
      </c>
      <c r="T1137" s="9">
        <f t="shared" si="177"/>
        <v>64.625</v>
      </c>
      <c r="U1137" s="8">
        <f t="shared" si="178"/>
        <v>65.325000000000003</v>
      </c>
      <c r="V1137" s="8">
        <f t="shared" si="179"/>
        <v>65.150000000000006</v>
      </c>
    </row>
    <row r="1138" spans="1:22" ht="13.5" x14ac:dyDescent="0.25">
      <c r="A1138" s="3">
        <f>RSI!A1138</f>
        <v>43665</v>
      </c>
      <c r="B1138" s="2">
        <f>RSI!B1138</f>
        <v>32.96</v>
      </c>
      <c r="C1138" s="2">
        <f>RSI!I1138</f>
        <v>68.060480180556624</v>
      </c>
      <c r="D1138" s="2">
        <f>MACD!E1138</f>
        <v>-0.25483713660045026</v>
      </c>
      <c r="E1138" s="2">
        <f>MACD!F1138</f>
        <v>7.5826497417428446E-4</v>
      </c>
      <c r="F1138" s="2">
        <f>'Moving Avg'!D1138</f>
        <v>32.768000000000008</v>
      </c>
      <c r="G1138" s="2">
        <f>'Moving Avg'!F1138</f>
        <v>32.295500000000004</v>
      </c>
      <c r="H1138" s="2">
        <f>'Moving Avg'!G1138</f>
        <v>32.792200000000008</v>
      </c>
      <c r="I1138" s="2">
        <f>'Moving Avg'!H1138</f>
        <v>31.050149999999999</v>
      </c>
      <c r="J1138" s="6" t="str">
        <f>OBV!F1138</f>
        <v>BULLISH</v>
      </c>
      <c r="K1138" s="6" t="str">
        <f>OBV!G1138</f>
        <v>NEUTRAL</v>
      </c>
      <c r="L1138" s="6" t="str">
        <f>OBV!H1138</f>
        <v>CONFIRMED BULLISH</v>
      </c>
      <c r="M1138" s="8">
        <f t="shared" si="170"/>
        <v>25</v>
      </c>
      <c r="N1138" s="8">
        <f t="shared" si="171"/>
        <v>100</v>
      </c>
      <c r="O1138" s="8">
        <f t="shared" si="172"/>
        <v>50</v>
      </c>
      <c r="P1138" s="8">
        <f t="shared" si="173"/>
        <v>83.5</v>
      </c>
      <c r="Q1138" s="9">
        <f t="shared" si="174"/>
        <v>63.774999999999999</v>
      </c>
      <c r="R1138" s="9">
        <f t="shared" si="175"/>
        <v>63.375</v>
      </c>
      <c r="S1138" s="9">
        <f t="shared" si="176"/>
        <v>68.825000000000003</v>
      </c>
      <c r="T1138" s="9">
        <f t="shared" si="177"/>
        <v>64.625</v>
      </c>
      <c r="U1138" s="8">
        <f t="shared" si="178"/>
        <v>65.325000000000003</v>
      </c>
      <c r="V1138" s="8">
        <f t="shared" si="179"/>
        <v>65.150000000000006</v>
      </c>
    </row>
    <row r="1139" spans="1:22" ht="13.5" x14ac:dyDescent="0.25">
      <c r="A1139" s="3">
        <f>RSI!A1139</f>
        <v>43668</v>
      </c>
      <c r="B1139" s="2">
        <f>RSI!B1139</f>
        <v>32.96</v>
      </c>
      <c r="C1139" s="2">
        <f>RSI!I1139</f>
        <v>68.060480180556624</v>
      </c>
      <c r="D1139" s="2">
        <f>MACD!E1139</f>
        <v>-0.32735244638974592</v>
      </c>
      <c r="E1139" s="2">
        <f>MACD!F1139</f>
        <v>-6.4863877298609762E-2</v>
      </c>
      <c r="F1139" s="2">
        <f>'Moving Avg'!D1139</f>
        <v>32.96</v>
      </c>
      <c r="G1139" s="2">
        <f>'Moving Avg'!F1139</f>
        <v>32.327500000000008</v>
      </c>
      <c r="H1139" s="2">
        <f>'Moving Avg'!G1139</f>
        <v>32.815200000000011</v>
      </c>
      <c r="I1139" s="2">
        <f>'Moving Avg'!H1139</f>
        <v>31.069599999999994</v>
      </c>
      <c r="J1139" s="6" t="str">
        <f>OBV!F1139</f>
        <v>BULLISH</v>
      </c>
      <c r="K1139" s="6" t="str">
        <f>OBV!G1139</f>
        <v>NEUTRAL</v>
      </c>
      <c r="L1139" s="6" t="str">
        <f>OBV!H1139</f>
        <v>CONFIRMED BULLISH</v>
      </c>
      <c r="M1139" s="8">
        <f t="shared" si="170"/>
        <v>25</v>
      </c>
      <c r="N1139" s="8">
        <f t="shared" si="171"/>
        <v>100</v>
      </c>
      <c r="O1139" s="8">
        <f t="shared" si="172"/>
        <v>50</v>
      </c>
      <c r="P1139" s="8">
        <f t="shared" si="173"/>
        <v>83.5</v>
      </c>
      <c r="Q1139" s="9">
        <f t="shared" si="174"/>
        <v>63.774999999999999</v>
      </c>
      <c r="R1139" s="9">
        <f t="shared" si="175"/>
        <v>63.375</v>
      </c>
      <c r="S1139" s="9">
        <f t="shared" si="176"/>
        <v>68.825000000000003</v>
      </c>
      <c r="T1139" s="9">
        <f t="shared" si="177"/>
        <v>64.625</v>
      </c>
      <c r="U1139" s="8">
        <f t="shared" si="178"/>
        <v>65.325000000000003</v>
      </c>
      <c r="V1139" s="8">
        <f t="shared" si="179"/>
        <v>65.150000000000006</v>
      </c>
    </row>
    <row r="1140" spans="1:22" ht="13.5" x14ac:dyDescent="0.25">
      <c r="A1140" s="3">
        <f>RSI!A1140</f>
        <v>43669</v>
      </c>
      <c r="B1140" s="2">
        <f>RSI!B1140</f>
        <v>32.96</v>
      </c>
      <c r="C1140" s="2">
        <f>RSI!I1140</f>
        <v>68.060480180556624</v>
      </c>
      <c r="D1140" s="2">
        <f>MACD!E1140</f>
        <v>-0.391376094271493</v>
      </c>
      <c r="E1140" s="2">
        <f>MACD!F1140</f>
        <v>-0.13016632069318643</v>
      </c>
      <c r="F1140" s="2">
        <f>'Moving Avg'!D1140</f>
        <v>32.96</v>
      </c>
      <c r="G1140" s="2">
        <f>'Moving Avg'!F1140</f>
        <v>32.358000000000004</v>
      </c>
      <c r="H1140" s="2">
        <f>'Moving Avg'!G1140</f>
        <v>32.836200000000012</v>
      </c>
      <c r="I1140" s="2">
        <f>'Moving Avg'!H1140</f>
        <v>31.093399999999995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  <c r="M1140" s="8">
        <f t="shared" si="170"/>
        <v>25</v>
      </c>
      <c r="N1140" s="8">
        <f t="shared" si="171"/>
        <v>100</v>
      </c>
      <c r="O1140" s="8">
        <f t="shared" si="172"/>
        <v>50</v>
      </c>
      <c r="P1140" s="8">
        <f t="shared" si="173"/>
        <v>33</v>
      </c>
      <c r="Q1140" s="9">
        <f t="shared" si="174"/>
        <v>56.2</v>
      </c>
      <c r="R1140" s="9">
        <f t="shared" si="175"/>
        <v>50.75</v>
      </c>
      <c r="S1140" s="9">
        <f t="shared" si="176"/>
        <v>46.1</v>
      </c>
      <c r="T1140" s="9">
        <f t="shared" si="177"/>
        <v>52</v>
      </c>
      <c r="U1140" s="8">
        <f t="shared" si="178"/>
        <v>51.016666666666673</v>
      </c>
      <c r="V1140" s="8">
        <f t="shared" si="179"/>
        <v>51.262500000000003</v>
      </c>
    </row>
    <row r="1141" spans="1:22" ht="13.5" x14ac:dyDescent="0.25">
      <c r="A1141" s="3">
        <f>RSI!A1141</f>
        <v>43670</v>
      </c>
      <c r="B1141" s="2">
        <f>RSI!B1141</f>
        <v>32.9</v>
      </c>
      <c r="C1141" s="2">
        <f>RSI!I1141</f>
        <v>64.424404147255757</v>
      </c>
      <c r="D1141" s="2">
        <f>MACD!E1141</f>
        <v>-0.44357267202191508</v>
      </c>
      <c r="E1141" s="2">
        <f>MACD!F1141</f>
        <v>-0.19284759095893217</v>
      </c>
      <c r="F1141" s="2">
        <f>'Moving Avg'!D1141</f>
        <v>32.948</v>
      </c>
      <c r="G1141" s="2">
        <f>'Moving Avg'!F1141</f>
        <v>32.3855</v>
      </c>
      <c r="H1141" s="2">
        <f>'Moving Avg'!G1141</f>
        <v>32.837000000000018</v>
      </c>
      <c r="I1141" s="2">
        <f>'Moving Avg'!H1141</f>
        <v>31.121099999999998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  <c r="M1141" s="8">
        <f t="shared" si="170"/>
        <v>25</v>
      </c>
      <c r="N1141" s="8">
        <f t="shared" si="171"/>
        <v>100</v>
      </c>
      <c r="O1141" s="8">
        <f t="shared" si="172"/>
        <v>50</v>
      </c>
      <c r="P1141" s="8">
        <f t="shared" si="173"/>
        <v>16.5</v>
      </c>
      <c r="Q1141" s="9">
        <f t="shared" si="174"/>
        <v>53.725000000000001</v>
      </c>
      <c r="R1141" s="9">
        <f t="shared" si="175"/>
        <v>46.625</v>
      </c>
      <c r="S1141" s="9">
        <f t="shared" si="176"/>
        <v>38.674999999999997</v>
      </c>
      <c r="T1141" s="9">
        <f t="shared" si="177"/>
        <v>47.875</v>
      </c>
      <c r="U1141" s="8">
        <f t="shared" si="178"/>
        <v>46.341666666666661</v>
      </c>
      <c r="V1141" s="8">
        <f t="shared" si="179"/>
        <v>46.724999999999994</v>
      </c>
    </row>
    <row r="1142" spans="1:22" ht="13.5" x14ac:dyDescent="0.25">
      <c r="A1142" s="3">
        <f>RSI!A1142</f>
        <v>43672</v>
      </c>
      <c r="B1142" s="2">
        <f>RSI!B1142</f>
        <v>32.9</v>
      </c>
      <c r="C1142" s="2">
        <f>RSI!I1142</f>
        <v>64.424404147255757</v>
      </c>
      <c r="D1142" s="2">
        <f>MACD!E1142</f>
        <v>-0.48966887770076539</v>
      </c>
      <c r="E1142" s="2">
        <f>MACD!F1142</f>
        <v>-0.25221184830729881</v>
      </c>
      <c r="F1142" s="2">
        <f>'Moving Avg'!D1142</f>
        <v>32.936</v>
      </c>
      <c r="G1142" s="2">
        <f>'Moving Avg'!F1142</f>
        <v>32.412999999999997</v>
      </c>
      <c r="H1142" s="2">
        <f>'Moving Avg'!G1142</f>
        <v>32.837800000000023</v>
      </c>
      <c r="I1142" s="2">
        <f>'Moving Avg'!H1142</f>
        <v>31.148799999999991</v>
      </c>
      <c r="J1142" s="6" t="str">
        <f>OBV!F1142</f>
        <v>BEARISH</v>
      </c>
      <c r="K1142" s="6" t="str">
        <f>OBV!G1142</f>
        <v>NEUTRAL</v>
      </c>
      <c r="L1142" s="6" t="str">
        <f>OBV!H1142</f>
        <v>CONFIRMED BEARISH</v>
      </c>
      <c r="M1142" s="8">
        <f t="shared" si="170"/>
        <v>25</v>
      </c>
      <c r="N1142" s="8">
        <f t="shared" si="171"/>
        <v>100</v>
      </c>
      <c r="O1142" s="8">
        <f t="shared" si="172"/>
        <v>50</v>
      </c>
      <c r="P1142" s="8">
        <f t="shared" si="173"/>
        <v>16.5</v>
      </c>
      <c r="Q1142" s="9">
        <f t="shared" si="174"/>
        <v>53.725000000000001</v>
      </c>
      <c r="R1142" s="9">
        <f t="shared" si="175"/>
        <v>46.625</v>
      </c>
      <c r="S1142" s="9">
        <f t="shared" si="176"/>
        <v>38.674999999999997</v>
      </c>
      <c r="T1142" s="9">
        <f t="shared" si="177"/>
        <v>47.875</v>
      </c>
      <c r="U1142" s="8">
        <f t="shared" si="178"/>
        <v>46.341666666666661</v>
      </c>
      <c r="V1142" s="8">
        <f t="shared" si="179"/>
        <v>46.724999999999994</v>
      </c>
    </row>
    <row r="1143" spans="1:22" ht="13.5" x14ac:dyDescent="0.25">
      <c r="A1143" s="3">
        <f>RSI!A1143</f>
        <v>43675</v>
      </c>
      <c r="B1143" s="2">
        <f>RSI!B1143</f>
        <v>32.9</v>
      </c>
      <c r="C1143" s="2">
        <f>RSI!I1143</f>
        <v>64.424404147255757</v>
      </c>
      <c r="D1143" s="2">
        <f>MACD!E1143</f>
        <v>-0.53046027670612261</v>
      </c>
      <c r="E1143" s="2">
        <f>MACD!F1143</f>
        <v>-0.30786153398706356</v>
      </c>
      <c r="F1143" s="2">
        <f>'Moving Avg'!D1143</f>
        <v>32.923999999999999</v>
      </c>
      <c r="G1143" s="2">
        <f>'Moving Avg'!F1143</f>
        <v>32.4405</v>
      </c>
      <c r="H1143" s="2">
        <f>'Moving Avg'!G1143</f>
        <v>32.838600000000021</v>
      </c>
      <c r="I1143" s="2">
        <f>'Moving Avg'!H1143</f>
        <v>31.175999999999991</v>
      </c>
      <c r="J1143" s="6" t="str">
        <f>OBV!F1143</f>
        <v>BEARISH</v>
      </c>
      <c r="K1143" s="6" t="str">
        <f>OBV!G1143</f>
        <v>NEUTRAL</v>
      </c>
      <c r="L1143" s="6" t="str">
        <f>OBV!H1143</f>
        <v>CONFIRMED BEARISH</v>
      </c>
      <c r="M1143" s="8">
        <f t="shared" si="170"/>
        <v>25</v>
      </c>
      <c r="N1143" s="8">
        <f t="shared" si="171"/>
        <v>100</v>
      </c>
      <c r="O1143" s="8">
        <f t="shared" si="172"/>
        <v>50</v>
      </c>
      <c r="P1143" s="8">
        <f t="shared" si="173"/>
        <v>16.5</v>
      </c>
      <c r="Q1143" s="9">
        <f t="shared" si="174"/>
        <v>53.725000000000001</v>
      </c>
      <c r="R1143" s="9">
        <f t="shared" si="175"/>
        <v>46.625</v>
      </c>
      <c r="S1143" s="9">
        <f t="shared" si="176"/>
        <v>38.674999999999997</v>
      </c>
      <c r="T1143" s="9">
        <f t="shared" si="177"/>
        <v>47.875</v>
      </c>
      <c r="U1143" s="8">
        <f t="shared" si="178"/>
        <v>46.341666666666661</v>
      </c>
      <c r="V1143" s="8">
        <f t="shared" si="179"/>
        <v>46.724999999999994</v>
      </c>
    </row>
    <row r="1144" spans="1:22" ht="13.5" x14ac:dyDescent="0.25">
      <c r="A1144" s="3">
        <f>RSI!A1144</f>
        <v>43676</v>
      </c>
      <c r="B1144" s="2">
        <f>RSI!B1144</f>
        <v>32.9</v>
      </c>
      <c r="C1144" s="2">
        <f>RSI!I1144</f>
        <v>64.424404147255757</v>
      </c>
      <c r="D1144" s="2">
        <f>MACD!E1144</f>
        <v>-0.56663062889884941</v>
      </c>
      <c r="E1144" s="2">
        <f>MACD!F1144</f>
        <v>-0.35961535296942071</v>
      </c>
      <c r="F1144" s="2">
        <f>'Moving Avg'!D1144</f>
        <v>32.911999999999999</v>
      </c>
      <c r="G1144" s="2">
        <f>'Moving Avg'!F1144</f>
        <v>32.467999999999989</v>
      </c>
      <c r="H1144" s="2">
        <f>'Moving Avg'!G1144</f>
        <v>32.839400000000026</v>
      </c>
      <c r="I1144" s="2">
        <f>'Moving Avg'!H1144</f>
        <v>31.203199999999992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  <c r="M1144" s="8">
        <f t="shared" si="170"/>
        <v>25</v>
      </c>
      <c r="N1144" s="8">
        <f t="shared" si="171"/>
        <v>100</v>
      </c>
      <c r="O1144" s="8">
        <f t="shared" si="172"/>
        <v>50</v>
      </c>
      <c r="P1144" s="8">
        <f t="shared" si="173"/>
        <v>16.5</v>
      </c>
      <c r="Q1144" s="9">
        <f t="shared" si="174"/>
        <v>53.725000000000001</v>
      </c>
      <c r="R1144" s="9">
        <f t="shared" si="175"/>
        <v>46.625</v>
      </c>
      <c r="S1144" s="9">
        <f t="shared" si="176"/>
        <v>38.674999999999997</v>
      </c>
      <c r="T1144" s="9">
        <f t="shared" si="177"/>
        <v>47.875</v>
      </c>
      <c r="U1144" s="8">
        <f t="shared" si="178"/>
        <v>46.341666666666661</v>
      </c>
      <c r="V1144" s="8">
        <f t="shared" si="179"/>
        <v>46.724999999999994</v>
      </c>
    </row>
    <row r="1145" spans="1:22" ht="13.5" x14ac:dyDescent="0.25">
      <c r="A1145" s="3">
        <f>RSI!A1145</f>
        <v>43677</v>
      </c>
      <c r="B1145" s="2">
        <f>RSI!B1145</f>
        <v>32.9</v>
      </c>
      <c r="C1145" s="2">
        <f>RSI!I1145</f>
        <v>64.424404147255757</v>
      </c>
      <c r="D1145" s="2">
        <f>MACD!E1145</f>
        <v>-0.45107599738148707</v>
      </c>
      <c r="E1145" s="2">
        <f>MACD!F1145</f>
        <v>-0.37790748185183398</v>
      </c>
      <c r="F1145" s="2">
        <f>'Moving Avg'!D1145</f>
        <v>32.9</v>
      </c>
      <c r="G1145" s="2">
        <f>'Moving Avg'!F1145</f>
        <v>32.512999999999991</v>
      </c>
      <c r="H1145" s="2">
        <f>'Moving Avg'!G1145</f>
        <v>32.840200000000024</v>
      </c>
      <c r="I1145" s="2">
        <f>'Moving Avg'!H1145</f>
        <v>31.230399999999989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  <c r="M1145" s="8">
        <f t="shared" si="170"/>
        <v>25</v>
      </c>
      <c r="N1145" s="8">
        <f t="shared" si="171"/>
        <v>100</v>
      </c>
      <c r="O1145" s="8">
        <f t="shared" si="172"/>
        <v>50</v>
      </c>
      <c r="P1145" s="8">
        <f t="shared" si="173"/>
        <v>16.5</v>
      </c>
      <c r="Q1145" s="9">
        <f t="shared" si="174"/>
        <v>53.725000000000001</v>
      </c>
      <c r="R1145" s="9">
        <f t="shared" si="175"/>
        <v>46.625</v>
      </c>
      <c r="S1145" s="9">
        <f t="shared" si="176"/>
        <v>38.674999999999997</v>
      </c>
      <c r="T1145" s="9">
        <f t="shared" si="177"/>
        <v>47.875</v>
      </c>
      <c r="U1145" s="8">
        <f t="shared" si="178"/>
        <v>46.341666666666661</v>
      </c>
      <c r="V1145" s="8">
        <f t="shared" si="179"/>
        <v>46.724999999999994</v>
      </c>
    </row>
    <row r="1146" spans="1:22" ht="13.5" x14ac:dyDescent="0.25">
      <c r="A1146" s="3">
        <f>RSI!A1146</f>
        <v>43678</v>
      </c>
      <c r="B1146" s="2">
        <f>RSI!B1146</f>
        <v>32.9</v>
      </c>
      <c r="C1146" s="2">
        <f>RSI!I1146</f>
        <v>64.424404147255757</v>
      </c>
      <c r="D1146" s="2">
        <f>MACD!E1146</f>
        <v>-0.35471751402878482</v>
      </c>
      <c r="E1146" s="2">
        <f>MACD!F1146</f>
        <v>-0.37326948828722417</v>
      </c>
      <c r="F1146" s="2">
        <f>'Moving Avg'!D1146</f>
        <v>32.9</v>
      </c>
      <c r="G1146" s="2">
        <f>'Moving Avg'!F1146</f>
        <v>32.557999999999986</v>
      </c>
      <c r="H1146" s="2">
        <f>'Moving Avg'!G1146</f>
        <v>32.84100000000003</v>
      </c>
      <c r="I1146" s="2">
        <f>'Moving Avg'!H1146</f>
        <v>31.261699999999987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  <c r="M1146" s="8">
        <f t="shared" si="170"/>
        <v>25</v>
      </c>
      <c r="N1146" s="8">
        <f t="shared" si="171"/>
        <v>0</v>
      </c>
      <c r="O1146" s="8">
        <f t="shared" si="172"/>
        <v>50</v>
      </c>
      <c r="P1146" s="8">
        <f t="shared" si="173"/>
        <v>33</v>
      </c>
      <c r="Q1146" s="9">
        <f t="shared" si="174"/>
        <v>21.2</v>
      </c>
      <c r="R1146" s="9">
        <f t="shared" si="175"/>
        <v>30.75</v>
      </c>
      <c r="S1146" s="9">
        <f t="shared" si="176"/>
        <v>31.1</v>
      </c>
      <c r="T1146" s="9">
        <f t="shared" si="177"/>
        <v>27</v>
      </c>
      <c r="U1146" s="8">
        <f t="shared" si="178"/>
        <v>27.683333333333337</v>
      </c>
      <c r="V1146" s="8">
        <f t="shared" si="179"/>
        <v>27.512500000000003</v>
      </c>
    </row>
    <row r="1147" spans="1:22" ht="13.5" x14ac:dyDescent="0.25">
      <c r="A1147" s="3">
        <f>RSI!A1147</f>
        <v>43679</v>
      </c>
      <c r="B1147" s="2">
        <f>RSI!B1147</f>
        <v>32.9</v>
      </c>
      <c r="C1147" s="2">
        <f>RSI!I1147</f>
        <v>64.424404147255757</v>
      </c>
      <c r="D1147" s="2">
        <f>MACD!E1147</f>
        <v>-0.27449685027348636</v>
      </c>
      <c r="E1147" s="2">
        <f>MACD!F1147</f>
        <v>-0.35351496068447663</v>
      </c>
      <c r="F1147" s="2">
        <f>'Moving Avg'!D1147</f>
        <v>32.9</v>
      </c>
      <c r="G1147" s="2">
        <f>'Moving Avg'!F1147</f>
        <v>32.602999999999987</v>
      </c>
      <c r="H1147" s="2">
        <f>'Moving Avg'!G1147</f>
        <v>32.841800000000028</v>
      </c>
      <c r="I1147" s="2">
        <f>'Moving Avg'!H1147</f>
        <v>31.292999999999985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  <c r="M1147" s="8">
        <f t="shared" si="170"/>
        <v>25</v>
      </c>
      <c r="N1147" s="8">
        <f t="shared" si="171"/>
        <v>0</v>
      </c>
      <c r="O1147" s="8">
        <f t="shared" si="172"/>
        <v>50</v>
      </c>
      <c r="P1147" s="8">
        <f t="shared" si="173"/>
        <v>33</v>
      </c>
      <c r="Q1147" s="9">
        <f t="shared" si="174"/>
        <v>21.2</v>
      </c>
      <c r="R1147" s="9">
        <f t="shared" si="175"/>
        <v>30.75</v>
      </c>
      <c r="S1147" s="9">
        <f t="shared" si="176"/>
        <v>31.1</v>
      </c>
      <c r="T1147" s="9">
        <f t="shared" si="177"/>
        <v>27</v>
      </c>
      <c r="U1147" s="8">
        <f t="shared" si="178"/>
        <v>27.683333333333337</v>
      </c>
      <c r="V1147" s="8">
        <f t="shared" si="179"/>
        <v>27.512500000000003</v>
      </c>
    </row>
    <row r="1148" spans="1:22" ht="13.5" x14ac:dyDescent="0.25">
      <c r="A1148" s="3">
        <f>RSI!A1148</f>
        <v>43682</v>
      </c>
      <c r="B1148" s="2">
        <f>RSI!B1148</f>
        <v>32.9</v>
      </c>
      <c r="C1148" s="2">
        <f>RSI!I1148</f>
        <v>64.424404147255757</v>
      </c>
      <c r="D1148" s="2">
        <f>MACD!E1148</f>
        <v>-0.2078339729692118</v>
      </c>
      <c r="E1148" s="2">
        <f>MACD!F1148</f>
        <v>-0.32437876314142372</v>
      </c>
      <c r="F1148" s="2">
        <f>'Moving Avg'!D1148</f>
        <v>32.9</v>
      </c>
      <c r="G1148" s="2">
        <f>'Moving Avg'!F1148</f>
        <v>32.647999999999989</v>
      </c>
      <c r="H1148" s="2">
        <f>'Moving Avg'!G1148</f>
        <v>32.823000000000029</v>
      </c>
      <c r="I1148" s="2">
        <f>'Moving Avg'!H1148</f>
        <v>31.32429999999998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  <c r="M1148" s="8">
        <f t="shared" si="170"/>
        <v>25</v>
      </c>
      <c r="N1148" s="8">
        <f t="shared" si="171"/>
        <v>0</v>
      </c>
      <c r="O1148" s="8">
        <f t="shared" si="172"/>
        <v>50</v>
      </c>
      <c r="P1148" s="8">
        <f t="shared" si="173"/>
        <v>33</v>
      </c>
      <c r="Q1148" s="9">
        <f t="shared" si="174"/>
        <v>21.2</v>
      </c>
      <c r="R1148" s="9">
        <f t="shared" si="175"/>
        <v>30.75</v>
      </c>
      <c r="S1148" s="9">
        <f t="shared" si="176"/>
        <v>31.1</v>
      </c>
      <c r="T1148" s="9">
        <f t="shared" si="177"/>
        <v>27</v>
      </c>
      <c r="U1148" s="8">
        <f t="shared" si="178"/>
        <v>27.683333333333337</v>
      </c>
      <c r="V1148" s="8">
        <f t="shared" si="179"/>
        <v>27.512500000000003</v>
      </c>
    </row>
    <row r="1149" spans="1:22" ht="13.5" x14ac:dyDescent="0.25">
      <c r="A1149" s="3">
        <f>RSI!A1149</f>
        <v>43683</v>
      </c>
      <c r="B1149" s="2">
        <f>RSI!B1149</f>
        <v>32.9</v>
      </c>
      <c r="C1149" s="2">
        <f>RSI!I1149</f>
        <v>64.424404147255757</v>
      </c>
      <c r="D1149" s="2">
        <f>MACD!E1149</f>
        <v>-0.15255298393629602</v>
      </c>
      <c r="E1149" s="2">
        <f>MACD!F1149</f>
        <v>-0.29001360730039821</v>
      </c>
      <c r="F1149" s="2">
        <f>'Moving Avg'!D1149</f>
        <v>32.9</v>
      </c>
      <c r="G1149" s="2">
        <f>'Moving Avg'!F1149</f>
        <v>32.692999999999991</v>
      </c>
      <c r="H1149" s="2">
        <f>'Moving Avg'!G1149</f>
        <v>32.80420000000003</v>
      </c>
      <c r="I1149" s="2">
        <f>'Moving Avg'!H1149</f>
        <v>31.355599999999981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  <c r="M1149" s="8">
        <f t="shared" si="170"/>
        <v>25</v>
      </c>
      <c r="N1149" s="8">
        <f t="shared" si="171"/>
        <v>0</v>
      </c>
      <c r="O1149" s="8">
        <f t="shared" si="172"/>
        <v>50</v>
      </c>
      <c r="P1149" s="8">
        <f t="shared" si="173"/>
        <v>33</v>
      </c>
      <c r="Q1149" s="9">
        <f t="shared" si="174"/>
        <v>21.2</v>
      </c>
      <c r="R1149" s="9">
        <f t="shared" si="175"/>
        <v>30.75</v>
      </c>
      <c r="S1149" s="9">
        <f t="shared" si="176"/>
        <v>31.1</v>
      </c>
      <c r="T1149" s="9">
        <f t="shared" si="177"/>
        <v>27</v>
      </c>
      <c r="U1149" s="8">
        <f t="shared" si="178"/>
        <v>27.683333333333337</v>
      </c>
      <c r="V1149" s="8">
        <f t="shared" si="179"/>
        <v>27.512500000000003</v>
      </c>
    </row>
    <row r="1150" spans="1:22" ht="13.5" x14ac:dyDescent="0.25">
      <c r="A1150" s="3">
        <f>RSI!A1150</f>
        <v>43684</v>
      </c>
      <c r="B1150" s="2">
        <f>RSI!B1150</f>
        <v>32.9</v>
      </c>
      <c r="C1150" s="2">
        <f>RSI!I1150</f>
        <v>64.424404147255757</v>
      </c>
      <c r="D1150" s="2">
        <f>MACD!E1150</f>
        <v>-0.10681941151522523</v>
      </c>
      <c r="E1150" s="2">
        <f>MACD!F1150</f>
        <v>-0.25337476814336363</v>
      </c>
      <c r="F1150" s="2">
        <f>'Moving Avg'!D1150</f>
        <v>32.9</v>
      </c>
      <c r="G1150" s="2">
        <f>'Moving Avg'!F1150</f>
        <v>32.737999999999985</v>
      </c>
      <c r="H1150" s="2">
        <f>'Moving Avg'!G1150</f>
        <v>32.785400000000024</v>
      </c>
      <c r="I1150" s="2">
        <f>'Moving Avg'!H1150</f>
        <v>31.386949999999977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  <c r="M1150" s="8">
        <f t="shared" si="170"/>
        <v>25</v>
      </c>
      <c r="N1150" s="8">
        <f t="shared" si="171"/>
        <v>0</v>
      </c>
      <c r="O1150" s="8">
        <f t="shared" si="172"/>
        <v>50</v>
      </c>
      <c r="P1150" s="8">
        <f t="shared" si="173"/>
        <v>33</v>
      </c>
      <c r="Q1150" s="9">
        <f t="shared" si="174"/>
        <v>21.2</v>
      </c>
      <c r="R1150" s="9">
        <f t="shared" si="175"/>
        <v>30.75</v>
      </c>
      <c r="S1150" s="9">
        <f t="shared" si="176"/>
        <v>31.1</v>
      </c>
      <c r="T1150" s="9">
        <f t="shared" si="177"/>
        <v>27</v>
      </c>
      <c r="U1150" s="8">
        <f t="shared" si="178"/>
        <v>27.683333333333337</v>
      </c>
      <c r="V1150" s="8">
        <f t="shared" si="179"/>
        <v>27.512500000000003</v>
      </c>
    </row>
    <row r="1151" spans="1:22" ht="13.5" x14ac:dyDescent="0.25">
      <c r="A1151" s="3">
        <f>RSI!A1151</f>
        <v>43685</v>
      </c>
      <c r="B1151" s="2">
        <f>RSI!B1151</f>
        <v>32.9</v>
      </c>
      <c r="C1151" s="2">
        <f>RSI!I1151</f>
        <v>64.424404147255757</v>
      </c>
      <c r="D1151" s="2">
        <f>MACD!E1151</f>
        <v>-7.8317958347540184E-2</v>
      </c>
      <c r="E1151" s="2">
        <f>MACD!F1151</f>
        <v>-0.21836340618419894</v>
      </c>
      <c r="F1151" s="2">
        <f>'Moving Avg'!D1151</f>
        <v>32.9</v>
      </c>
      <c r="G1151" s="2">
        <f>'Moving Avg'!F1151</f>
        <v>32.782999999999987</v>
      </c>
      <c r="H1151" s="2">
        <f>'Moving Avg'!G1151</f>
        <v>32.766600000000032</v>
      </c>
      <c r="I1151" s="2">
        <f>'Moving Avg'!H1151</f>
        <v>31.418249999999979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  <c r="M1151" s="8">
        <f t="shared" si="170"/>
        <v>25</v>
      </c>
      <c r="N1151" s="8">
        <f t="shared" si="171"/>
        <v>0</v>
      </c>
      <c r="O1151" s="8">
        <f t="shared" si="172"/>
        <v>50</v>
      </c>
      <c r="P1151" s="8">
        <f t="shared" si="173"/>
        <v>33</v>
      </c>
      <c r="Q1151" s="9">
        <f t="shared" si="174"/>
        <v>21.2</v>
      </c>
      <c r="R1151" s="9">
        <f t="shared" si="175"/>
        <v>30.75</v>
      </c>
      <c r="S1151" s="9">
        <f t="shared" si="176"/>
        <v>31.1</v>
      </c>
      <c r="T1151" s="9">
        <f t="shared" si="177"/>
        <v>27</v>
      </c>
      <c r="U1151" s="8">
        <f t="shared" si="178"/>
        <v>27.683333333333337</v>
      </c>
      <c r="V1151" s="8">
        <f t="shared" si="179"/>
        <v>27.512500000000003</v>
      </c>
    </row>
    <row r="1152" spans="1:22" ht="13.5" x14ac:dyDescent="0.25">
      <c r="A1152" s="3">
        <f>RSI!A1152</f>
        <v>43686</v>
      </c>
      <c r="B1152" s="2">
        <f>RSI!B1152</f>
        <v>32.9</v>
      </c>
      <c r="C1152" s="2">
        <f>RSI!I1152</f>
        <v>64.424404147255757</v>
      </c>
      <c r="D1152" s="2">
        <f>MACD!E1152</f>
        <v>-5.5095247650953638E-2</v>
      </c>
      <c r="E1152" s="2">
        <f>MACD!F1152</f>
        <v>-0.18570977447754988</v>
      </c>
      <c r="F1152" s="2">
        <f>'Moving Avg'!D1152</f>
        <v>32.9</v>
      </c>
      <c r="G1152" s="2">
        <f>'Moving Avg'!F1152</f>
        <v>32.827999999999989</v>
      </c>
      <c r="H1152" s="2">
        <f>'Moving Avg'!G1152</f>
        <v>32.747800000000034</v>
      </c>
      <c r="I1152" s="2">
        <f>'Moving Avg'!H1152</f>
        <v>31.44779999999998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  <c r="M1152" s="8">
        <f t="shared" si="170"/>
        <v>25</v>
      </c>
      <c r="N1152" s="8">
        <f t="shared" si="171"/>
        <v>0</v>
      </c>
      <c r="O1152" s="8">
        <f t="shared" si="172"/>
        <v>50</v>
      </c>
      <c r="P1152" s="8">
        <f t="shared" si="173"/>
        <v>33</v>
      </c>
      <c r="Q1152" s="9">
        <f t="shared" si="174"/>
        <v>21.2</v>
      </c>
      <c r="R1152" s="9">
        <f t="shared" si="175"/>
        <v>30.75</v>
      </c>
      <c r="S1152" s="9">
        <f t="shared" si="176"/>
        <v>31.1</v>
      </c>
      <c r="T1152" s="9">
        <f t="shared" si="177"/>
        <v>27</v>
      </c>
      <c r="U1152" s="8">
        <f t="shared" si="178"/>
        <v>27.683333333333337</v>
      </c>
      <c r="V1152" s="8">
        <f t="shared" si="179"/>
        <v>27.512500000000003</v>
      </c>
    </row>
    <row r="1153" spans="1:22" ht="13.5" x14ac:dyDescent="0.25">
      <c r="A1153" s="3">
        <f>RSI!A1153</f>
        <v>43691</v>
      </c>
      <c r="B1153" s="2">
        <f>RSI!B1153</f>
        <v>32.9</v>
      </c>
      <c r="C1153" s="2">
        <f>RSI!I1153</f>
        <v>64.424404147255757</v>
      </c>
      <c r="D1153" s="2">
        <f>MACD!E1153</f>
        <v>-3.6272950123418468E-2</v>
      </c>
      <c r="E1153" s="2">
        <f>MACD!F1153</f>
        <v>-0.15582240960672361</v>
      </c>
      <c r="F1153" s="2">
        <f>'Moving Avg'!D1153</f>
        <v>32.9</v>
      </c>
      <c r="G1153" s="2">
        <f>'Moving Avg'!F1153</f>
        <v>32.87299999999999</v>
      </c>
      <c r="H1153" s="2">
        <f>'Moving Avg'!G1153</f>
        <v>32.729000000000028</v>
      </c>
      <c r="I1153" s="2">
        <f>'Moving Avg'!H1153</f>
        <v>31.47734999999998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  <c r="M1153" s="8">
        <f t="shared" si="170"/>
        <v>25</v>
      </c>
      <c r="N1153" s="8">
        <f t="shared" si="171"/>
        <v>0</v>
      </c>
      <c r="O1153" s="8">
        <f t="shared" si="172"/>
        <v>50</v>
      </c>
      <c r="P1153" s="8">
        <f t="shared" si="173"/>
        <v>33</v>
      </c>
      <c r="Q1153" s="9">
        <f t="shared" si="174"/>
        <v>21.2</v>
      </c>
      <c r="R1153" s="9">
        <f t="shared" si="175"/>
        <v>30.75</v>
      </c>
      <c r="S1153" s="9">
        <f t="shared" si="176"/>
        <v>31.1</v>
      </c>
      <c r="T1153" s="9">
        <f t="shared" si="177"/>
        <v>27</v>
      </c>
      <c r="U1153" s="8">
        <f t="shared" si="178"/>
        <v>27.683333333333337</v>
      </c>
      <c r="V1153" s="8">
        <f t="shared" si="179"/>
        <v>27.512500000000003</v>
      </c>
    </row>
    <row r="1154" spans="1:22" ht="13.5" x14ac:dyDescent="0.25">
      <c r="A1154" s="3">
        <f>RSI!A1154</f>
        <v>43692</v>
      </c>
      <c r="B1154" s="2">
        <f>RSI!B1154</f>
        <v>32.9</v>
      </c>
      <c r="C1154" s="2">
        <f>RSI!I1154</f>
        <v>64.424404147255757</v>
      </c>
      <c r="D1154" s="2">
        <f>MACD!E1154</f>
        <v>-2.1112768868242426E-2</v>
      </c>
      <c r="E1154" s="2">
        <f>MACD!F1154</f>
        <v>-0.12888048145902739</v>
      </c>
      <c r="F1154" s="2">
        <f>'Moving Avg'!D1154</f>
        <v>32.9</v>
      </c>
      <c r="G1154" s="2">
        <f>'Moving Avg'!F1154</f>
        <v>32.917999999999992</v>
      </c>
      <c r="H1154" s="2">
        <f>'Moving Avg'!G1154</f>
        <v>32.710200000000029</v>
      </c>
      <c r="I1154" s="2">
        <f>'Moving Avg'!H1154</f>
        <v>31.506899999999977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33</v>
      </c>
      <c r="Q1154" s="9">
        <f t="shared" si="174"/>
        <v>21.2</v>
      </c>
      <c r="R1154" s="9">
        <f t="shared" si="175"/>
        <v>30.75</v>
      </c>
      <c r="S1154" s="9">
        <f t="shared" si="176"/>
        <v>31.1</v>
      </c>
      <c r="T1154" s="9">
        <f t="shared" si="177"/>
        <v>27</v>
      </c>
      <c r="U1154" s="8">
        <f t="shared" si="178"/>
        <v>27.683333333333337</v>
      </c>
      <c r="V1154" s="8">
        <f t="shared" si="179"/>
        <v>27.512500000000003</v>
      </c>
    </row>
    <row r="1155" spans="1:22" ht="13.5" x14ac:dyDescent="0.25">
      <c r="A1155" s="3">
        <f>RSI!A1155</f>
        <v>43693</v>
      </c>
      <c r="B1155" s="2">
        <f>RSI!B1155</f>
        <v>32.9</v>
      </c>
      <c r="C1155" s="2">
        <f>RSI!I1155</f>
        <v>64.424404147255757</v>
      </c>
      <c r="D1155" s="2">
        <f>MACD!E1155</f>
        <v>-8.9945326270850501E-3</v>
      </c>
      <c r="E1155" s="2">
        <f>MACD!F1155</f>
        <v>-0.10490329169263893</v>
      </c>
      <c r="F1155" s="2">
        <f>'Moving Avg'!D1155</f>
        <v>32.9</v>
      </c>
      <c r="G1155" s="2">
        <f>'Moving Avg'!F1155</f>
        <v>32.914999999999985</v>
      </c>
      <c r="H1155" s="2">
        <f>'Moving Avg'!G1155</f>
        <v>32.69140000000003</v>
      </c>
      <c r="I1155" s="2">
        <f>'Moving Avg'!H1155</f>
        <v>31.540449999999979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  <c r="M1155" s="8">
        <f t="shared" si="180"/>
        <v>25</v>
      </c>
      <c r="N1155" s="8">
        <f t="shared" si="181"/>
        <v>0</v>
      </c>
      <c r="O1155" s="8">
        <f t="shared" si="182"/>
        <v>50</v>
      </c>
      <c r="P1155" s="8">
        <f t="shared" si="183"/>
        <v>33</v>
      </c>
      <c r="Q1155" s="9">
        <f t="shared" ref="Q1155:Q1218" si="184">0.35*M1155+N1155*0.35+O1155*0.15+P1155*0.15</f>
        <v>21.2</v>
      </c>
      <c r="R1155" s="9">
        <f t="shared" ref="R1155:R1218" si="185">M1155*0.2+N1155*0.2+O1155*0.35+P1155*0.25</f>
        <v>30.75</v>
      </c>
      <c r="S1155" s="9">
        <f t="shared" ref="S1155:S1218" si="186">M1155*0.15+N1155*0.15+O1155*0.25+P1155*0.45</f>
        <v>31.1</v>
      </c>
      <c r="T1155" s="9">
        <f t="shared" ref="T1155:T1218" si="187">0.25*SUM(M1155:P1155)</f>
        <v>27</v>
      </c>
      <c r="U1155" s="8">
        <f t="shared" ref="U1155:U1218" si="188">SUM(Q1155:S1155)/3</f>
        <v>27.683333333333337</v>
      </c>
      <c r="V1155" s="8">
        <f t="shared" ref="V1155:V1218" si="189">SUM(Q1155:T1155)/4</f>
        <v>27.512500000000003</v>
      </c>
    </row>
    <row r="1156" spans="1:22" ht="13.5" x14ac:dyDescent="0.25">
      <c r="A1156" s="3">
        <f>RSI!A1156</f>
        <v>43696</v>
      </c>
      <c r="B1156" s="2">
        <f>RSI!B1156</f>
        <v>32.9</v>
      </c>
      <c r="C1156" s="2">
        <f>RSI!I1156</f>
        <v>64.424404147255757</v>
      </c>
      <c r="D1156" s="2">
        <f>MACD!E1156</f>
        <v>6.0231380261654976E-4</v>
      </c>
      <c r="E1156" s="2">
        <f>MACD!F1156</f>
        <v>-8.3802170593587841E-2</v>
      </c>
      <c r="F1156" s="2">
        <f>'Moving Avg'!D1156</f>
        <v>32.9</v>
      </c>
      <c r="G1156" s="2">
        <f>'Moving Avg'!F1156</f>
        <v>32.911999999999992</v>
      </c>
      <c r="H1156" s="2">
        <f>'Moving Avg'!G1156</f>
        <v>32.672600000000031</v>
      </c>
      <c r="I1156" s="2">
        <f>'Moving Avg'!H1156</f>
        <v>31.57399999999997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  <c r="M1156" s="8">
        <f t="shared" si="180"/>
        <v>25</v>
      </c>
      <c r="N1156" s="8">
        <f t="shared" si="181"/>
        <v>0</v>
      </c>
      <c r="O1156" s="8">
        <f t="shared" si="182"/>
        <v>50</v>
      </c>
      <c r="P1156" s="8">
        <f t="shared" si="183"/>
        <v>33</v>
      </c>
      <c r="Q1156" s="9">
        <f t="shared" si="184"/>
        <v>21.2</v>
      </c>
      <c r="R1156" s="9">
        <f t="shared" si="185"/>
        <v>30.75</v>
      </c>
      <c r="S1156" s="9">
        <f t="shared" si="186"/>
        <v>31.1</v>
      </c>
      <c r="T1156" s="9">
        <f t="shared" si="187"/>
        <v>27</v>
      </c>
      <c r="U1156" s="8">
        <f t="shared" si="188"/>
        <v>27.683333333333337</v>
      </c>
      <c r="V1156" s="8">
        <f t="shared" si="189"/>
        <v>27.512500000000003</v>
      </c>
    </row>
    <row r="1157" spans="1:22" ht="13.5" x14ac:dyDescent="0.25">
      <c r="A1157" s="3">
        <f>RSI!A1157</f>
        <v>43697</v>
      </c>
      <c r="B1157" s="2">
        <f>RSI!B1157</f>
        <v>32.9</v>
      </c>
      <c r="C1157" s="2">
        <f>RSI!I1157</f>
        <v>64.424404147255757</v>
      </c>
      <c r="D1157" s="2">
        <f>MACD!E1157</f>
        <v>8.1143466030653144E-3</v>
      </c>
      <c r="E1157" s="2">
        <f>MACD!F1157</f>
        <v>-6.541886715425721E-2</v>
      </c>
      <c r="F1157" s="2">
        <f>'Moving Avg'!D1157</f>
        <v>32.9</v>
      </c>
      <c r="G1157" s="2">
        <f>'Moving Avg'!F1157</f>
        <v>32.908999999999985</v>
      </c>
      <c r="H1157" s="2">
        <f>'Moving Avg'!G1157</f>
        <v>32.653800000000039</v>
      </c>
      <c r="I1157" s="2">
        <f>'Moving Avg'!H1157</f>
        <v>31.603649999999966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  <c r="M1157" s="8">
        <f t="shared" si="180"/>
        <v>25</v>
      </c>
      <c r="N1157" s="8">
        <f t="shared" si="181"/>
        <v>0</v>
      </c>
      <c r="O1157" s="8">
        <f t="shared" si="182"/>
        <v>50</v>
      </c>
      <c r="P1157" s="8">
        <f t="shared" si="183"/>
        <v>33</v>
      </c>
      <c r="Q1157" s="9">
        <f t="shared" si="184"/>
        <v>21.2</v>
      </c>
      <c r="R1157" s="9">
        <f t="shared" si="185"/>
        <v>30.75</v>
      </c>
      <c r="S1157" s="9">
        <f t="shared" si="186"/>
        <v>31.1</v>
      </c>
      <c r="T1157" s="9">
        <f t="shared" si="187"/>
        <v>27</v>
      </c>
      <c r="U1157" s="8">
        <f t="shared" si="188"/>
        <v>27.683333333333337</v>
      </c>
      <c r="V1157" s="8">
        <f t="shared" si="189"/>
        <v>27.512500000000003</v>
      </c>
    </row>
    <row r="1158" spans="1:22" ht="13.5" x14ac:dyDescent="0.25">
      <c r="A1158" s="3">
        <f>RSI!A1158</f>
        <v>43698</v>
      </c>
      <c r="B1158" s="2">
        <f>RSI!B1158</f>
        <v>32.96</v>
      </c>
      <c r="C1158" s="2">
        <f>RSI!I1158</f>
        <v>70.062070019121791</v>
      </c>
      <c r="D1158" s="2">
        <f>MACD!E1158</f>
        <v>9.4629267560932817E-3</v>
      </c>
      <c r="E1158" s="2">
        <f>MACD!F1158</f>
        <v>-5.0442508372187118E-2</v>
      </c>
      <c r="F1158" s="2">
        <f>'Moving Avg'!D1158</f>
        <v>32.911999999999999</v>
      </c>
      <c r="G1158" s="2">
        <f>'Moving Avg'!F1158</f>
        <v>32.908999999999992</v>
      </c>
      <c r="H1158" s="2">
        <f>'Moving Avg'!G1158</f>
        <v>32.636200000000038</v>
      </c>
      <c r="I1158" s="2">
        <f>'Moving Avg'!H1158</f>
        <v>31.637499999999967</v>
      </c>
      <c r="J1158" s="6" t="str">
        <f>OBV!F1158</f>
        <v>BULLISH</v>
      </c>
      <c r="K1158" s="6" t="str">
        <f>OBV!G1158</f>
        <v>NEUTRAL</v>
      </c>
      <c r="L1158" s="6" t="str">
        <f>OBV!H1158</f>
        <v>CONFIRMED BULLISH</v>
      </c>
      <c r="M1158" s="8">
        <f t="shared" si="180"/>
        <v>0</v>
      </c>
      <c r="N1158" s="8">
        <f t="shared" si="181"/>
        <v>0</v>
      </c>
      <c r="O1158" s="8">
        <f t="shared" si="182"/>
        <v>50</v>
      </c>
      <c r="P1158" s="8">
        <f t="shared" si="183"/>
        <v>83.5</v>
      </c>
      <c r="Q1158" s="9">
        <f t="shared" si="184"/>
        <v>20.024999999999999</v>
      </c>
      <c r="R1158" s="9">
        <f t="shared" si="185"/>
        <v>38.375</v>
      </c>
      <c r="S1158" s="9">
        <f t="shared" si="186"/>
        <v>50.075000000000003</v>
      </c>
      <c r="T1158" s="9">
        <f t="shared" si="187"/>
        <v>33.375</v>
      </c>
      <c r="U1158" s="8">
        <f t="shared" si="188"/>
        <v>36.158333333333331</v>
      </c>
      <c r="V1158" s="8">
        <f t="shared" si="189"/>
        <v>35.462499999999999</v>
      </c>
    </row>
    <row r="1159" spans="1:22" ht="13.5" x14ac:dyDescent="0.25">
      <c r="A1159" s="3">
        <f>RSI!A1159</f>
        <v>43699</v>
      </c>
      <c r="B1159" s="2">
        <f>RSI!B1159</f>
        <v>32.96</v>
      </c>
      <c r="C1159" s="2">
        <f>RSI!I1159</f>
        <v>70.062070019121791</v>
      </c>
      <c r="D1159" s="2">
        <f>MACD!E1159</f>
        <v>9.7279063431514601E-3</v>
      </c>
      <c r="E1159" s="2">
        <f>MACD!F1159</f>
        <v>-3.8408425429119403E-2</v>
      </c>
      <c r="F1159" s="2">
        <f>'Moving Avg'!D1159</f>
        <v>32.923999999999999</v>
      </c>
      <c r="G1159" s="2">
        <f>'Moving Avg'!F1159</f>
        <v>32.908999999999992</v>
      </c>
      <c r="H1159" s="2">
        <f>'Moving Avg'!G1159</f>
        <v>32.618600000000036</v>
      </c>
      <c r="I1159" s="2">
        <f>'Moving Avg'!H1159</f>
        <v>31.671349999999965</v>
      </c>
      <c r="J1159" s="6" t="str">
        <f>OBV!F1159</f>
        <v>BULLISH</v>
      </c>
      <c r="K1159" s="6" t="str">
        <f>OBV!G1159</f>
        <v>NEUTRAL</v>
      </c>
      <c r="L1159" s="6" t="str">
        <f>OBV!H1159</f>
        <v>CONFIRMED BULLISH</v>
      </c>
      <c r="M1159" s="8">
        <f t="shared" si="180"/>
        <v>0</v>
      </c>
      <c r="N1159" s="8">
        <f t="shared" si="181"/>
        <v>0</v>
      </c>
      <c r="O1159" s="8">
        <f t="shared" si="182"/>
        <v>50</v>
      </c>
      <c r="P1159" s="8">
        <f t="shared" si="183"/>
        <v>83.5</v>
      </c>
      <c r="Q1159" s="9">
        <f t="shared" si="184"/>
        <v>20.024999999999999</v>
      </c>
      <c r="R1159" s="9">
        <f t="shared" si="185"/>
        <v>38.375</v>
      </c>
      <c r="S1159" s="9">
        <f t="shared" si="186"/>
        <v>50.075000000000003</v>
      </c>
      <c r="T1159" s="9">
        <f t="shared" si="187"/>
        <v>33.375</v>
      </c>
      <c r="U1159" s="8">
        <f t="shared" si="188"/>
        <v>36.158333333333331</v>
      </c>
      <c r="V1159" s="8">
        <f t="shared" si="189"/>
        <v>35.462499999999999</v>
      </c>
    </row>
    <row r="1160" spans="1:22" ht="13.5" x14ac:dyDescent="0.25">
      <c r="A1160" s="3">
        <f>RSI!A1160</f>
        <v>43700</v>
      </c>
      <c r="B1160" s="2">
        <f>RSI!B1160</f>
        <v>32.96</v>
      </c>
      <c r="C1160" s="2">
        <f>RSI!I1160</f>
        <v>70.062070019121791</v>
      </c>
      <c r="D1160" s="2">
        <f>MACD!E1160</f>
        <v>9.1408914174166966E-3</v>
      </c>
      <c r="E1160" s="2">
        <f>MACD!F1160</f>
        <v>-2.8898562059812182E-2</v>
      </c>
      <c r="F1160" s="2">
        <f>'Moving Avg'!D1160</f>
        <v>32.936</v>
      </c>
      <c r="G1160" s="2">
        <f>'Moving Avg'!F1160</f>
        <v>32.908999999999999</v>
      </c>
      <c r="H1160" s="2">
        <f>'Moving Avg'!G1160</f>
        <v>32.601000000000035</v>
      </c>
      <c r="I1160" s="2">
        <f>'Moving Avg'!H1160</f>
        <v>31.701299999999968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  <c r="M1160" s="8">
        <f t="shared" si="180"/>
        <v>0</v>
      </c>
      <c r="N1160" s="8">
        <f t="shared" si="181"/>
        <v>0</v>
      </c>
      <c r="O1160" s="8">
        <f t="shared" si="182"/>
        <v>50</v>
      </c>
      <c r="P1160" s="8">
        <f t="shared" si="183"/>
        <v>83.5</v>
      </c>
      <c r="Q1160" s="9">
        <f t="shared" si="184"/>
        <v>20.024999999999999</v>
      </c>
      <c r="R1160" s="9">
        <f t="shared" si="185"/>
        <v>38.375</v>
      </c>
      <c r="S1160" s="9">
        <f t="shared" si="186"/>
        <v>50.075000000000003</v>
      </c>
      <c r="T1160" s="9">
        <f t="shared" si="187"/>
        <v>33.375</v>
      </c>
      <c r="U1160" s="8">
        <f t="shared" si="188"/>
        <v>36.158333333333331</v>
      </c>
      <c r="V1160" s="8">
        <f t="shared" si="189"/>
        <v>35.462499999999999</v>
      </c>
    </row>
    <row r="1161" spans="1:22" ht="13.5" x14ac:dyDescent="0.25">
      <c r="A1161" s="3">
        <f>RSI!A1161</f>
        <v>43703</v>
      </c>
      <c r="B1161" s="2">
        <f>RSI!B1161</f>
        <v>32.96</v>
      </c>
      <c r="C1161" s="2">
        <f>RSI!I1161</f>
        <v>70.062070019121791</v>
      </c>
      <c r="D1161" s="2">
        <f>MACD!E1161</f>
        <v>7.893049052043466E-3</v>
      </c>
      <c r="E1161" s="2">
        <f>MACD!F1161</f>
        <v>-2.1540239837441053E-2</v>
      </c>
      <c r="F1161" s="2">
        <f>'Moving Avg'!D1161</f>
        <v>32.948</v>
      </c>
      <c r="G1161" s="2">
        <f>'Moving Avg'!F1161</f>
        <v>32.911999999999999</v>
      </c>
      <c r="H1161" s="2">
        <f>'Moving Avg'!G1161</f>
        <v>32.583400000000033</v>
      </c>
      <c r="I1161" s="2">
        <f>'Moving Avg'!H1161</f>
        <v>31.733599999999974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  <c r="M1161" s="8">
        <f t="shared" si="180"/>
        <v>0</v>
      </c>
      <c r="N1161" s="8">
        <f t="shared" si="181"/>
        <v>0</v>
      </c>
      <c r="O1161" s="8">
        <f t="shared" si="182"/>
        <v>50</v>
      </c>
      <c r="P1161" s="8">
        <f t="shared" si="183"/>
        <v>83.5</v>
      </c>
      <c r="Q1161" s="9">
        <f t="shared" si="184"/>
        <v>20.024999999999999</v>
      </c>
      <c r="R1161" s="9">
        <f t="shared" si="185"/>
        <v>38.375</v>
      </c>
      <c r="S1161" s="9">
        <f t="shared" si="186"/>
        <v>50.075000000000003</v>
      </c>
      <c r="T1161" s="9">
        <f t="shared" si="187"/>
        <v>33.375</v>
      </c>
      <c r="U1161" s="8">
        <f t="shared" si="188"/>
        <v>36.158333333333331</v>
      </c>
      <c r="V1161" s="8">
        <f t="shared" si="189"/>
        <v>35.462499999999999</v>
      </c>
    </row>
    <row r="1162" spans="1:22" ht="13.5" x14ac:dyDescent="0.25">
      <c r="A1162" s="3">
        <f>RSI!A1162</f>
        <v>43704</v>
      </c>
      <c r="B1162" s="2">
        <f>RSI!B1162</f>
        <v>32.96</v>
      </c>
      <c r="C1162" s="2">
        <f>RSI!I1162</f>
        <v>70.062070019121791</v>
      </c>
      <c r="D1162" s="2">
        <f>MACD!E1162</f>
        <v>6.1416848164768112E-3</v>
      </c>
      <c r="E1162" s="2">
        <f>MACD!F1162</f>
        <v>-1.600385490665748E-2</v>
      </c>
      <c r="F1162" s="2">
        <f>'Moving Avg'!D1162</f>
        <v>32.96</v>
      </c>
      <c r="G1162" s="2">
        <f>'Moving Avg'!F1162</f>
        <v>32.914999999999999</v>
      </c>
      <c r="H1162" s="2">
        <f>'Moving Avg'!G1162</f>
        <v>32.596200000000032</v>
      </c>
      <c r="I1162" s="2">
        <f>'Moving Avg'!H1162</f>
        <v>31.762149999999973</v>
      </c>
      <c r="J1162" s="6" t="str">
        <f>OBV!F1162</f>
        <v>BULLISH</v>
      </c>
      <c r="K1162" s="6" t="str">
        <f>OBV!G1162</f>
        <v>NEUTRAL</v>
      </c>
      <c r="L1162" s="6" t="str">
        <f>OBV!H1162</f>
        <v>CONFIRMED BULLISH</v>
      </c>
      <c r="M1162" s="8">
        <f t="shared" si="180"/>
        <v>0</v>
      </c>
      <c r="N1162" s="8">
        <f t="shared" si="181"/>
        <v>0</v>
      </c>
      <c r="O1162" s="8">
        <f t="shared" si="182"/>
        <v>50</v>
      </c>
      <c r="P1162" s="8">
        <f t="shared" si="183"/>
        <v>83.5</v>
      </c>
      <c r="Q1162" s="9">
        <f t="shared" si="184"/>
        <v>20.024999999999999</v>
      </c>
      <c r="R1162" s="9">
        <f t="shared" si="185"/>
        <v>38.375</v>
      </c>
      <c r="S1162" s="9">
        <f t="shared" si="186"/>
        <v>50.075000000000003</v>
      </c>
      <c r="T1162" s="9">
        <f t="shared" si="187"/>
        <v>33.375</v>
      </c>
      <c r="U1162" s="8">
        <f t="shared" si="188"/>
        <v>36.158333333333331</v>
      </c>
      <c r="V1162" s="8">
        <f t="shared" si="189"/>
        <v>35.462499999999999</v>
      </c>
    </row>
    <row r="1163" spans="1:22" ht="13.5" x14ac:dyDescent="0.25">
      <c r="A1163" s="3">
        <f>RSI!A1163</f>
        <v>43705</v>
      </c>
      <c r="B1163" s="2">
        <f>RSI!B1163</f>
        <v>32.96</v>
      </c>
      <c r="C1163" s="2">
        <f>RSI!I1163</f>
        <v>70.062070019121791</v>
      </c>
      <c r="D1163" s="2">
        <f>MACD!E1163</f>
        <v>4.0157819559425434E-3</v>
      </c>
      <c r="E1163" s="2">
        <f>MACD!F1163</f>
        <v>-1.1999927534137476E-2</v>
      </c>
      <c r="F1163" s="2">
        <f>'Moving Avg'!D1163</f>
        <v>32.96</v>
      </c>
      <c r="G1163" s="2">
        <f>'Moving Avg'!F1163</f>
        <v>32.917999999999999</v>
      </c>
      <c r="H1163" s="2">
        <f>'Moving Avg'!G1163</f>
        <v>32.60900000000003</v>
      </c>
      <c r="I1163" s="2">
        <f>'Moving Avg'!H1163</f>
        <v>31.79114999999998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  <c r="M1163" s="8">
        <f t="shared" si="180"/>
        <v>0</v>
      </c>
      <c r="N1163" s="8">
        <f t="shared" si="181"/>
        <v>0</v>
      </c>
      <c r="O1163" s="8">
        <f t="shared" si="182"/>
        <v>50</v>
      </c>
      <c r="P1163" s="8">
        <f t="shared" si="183"/>
        <v>33</v>
      </c>
      <c r="Q1163" s="9">
        <f t="shared" si="184"/>
        <v>12.45</v>
      </c>
      <c r="R1163" s="9">
        <f t="shared" si="185"/>
        <v>25.75</v>
      </c>
      <c r="S1163" s="9">
        <f t="shared" si="186"/>
        <v>27.35</v>
      </c>
      <c r="T1163" s="9">
        <f t="shared" si="187"/>
        <v>20.75</v>
      </c>
      <c r="U1163" s="8">
        <f t="shared" si="188"/>
        <v>21.850000000000005</v>
      </c>
      <c r="V1163" s="8">
        <f t="shared" si="189"/>
        <v>21.575000000000003</v>
      </c>
    </row>
    <row r="1164" spans="1:22" ht="13.5" x14ac:dyDescent="0.25">
      <c r="A1164" s="3">
        <f>RSI!A1164</f>
        <v>43706</v>
      </c>
      <c r="B1164" s="2">
        <f>RSI!B1164</f>
        <v>32.96</v>
      </c>
      <c r="C1164" s="2">
        <f>RSI!I1164</f>
        <v>70.062070019121791</v>
      </c>
      <c r="D1164" s="2">
        <f>MACD!E1164</f>
        <v>1.6206639660012456E-3</v>
      </c>
      <c r="E1164" s="2">
        <f>MACD!F1164</f>
        <v>-9.275809234109731E-3</v>
      </c>
      <c r="F1164" s="2">
        <f>'Moving Avg'!D1164</f>
        <v>32.96</v>
      </c>
      <c r="G1164" s="2">
        <f>'Moving Avg'!F1164</f>
        <v>32.920999999999999</v>
      </c>
      <c r="H1164" s="2">
        <f>'Moving Avg'!G1164</f>
        <v>32.621800000000029</v>
      </c>
      <c r="I1164" s="2">
        <f>'Moving Avg'!H1164</f>
        <v>31.816099999999985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  <c r="M1164" s="8">
        <f t="shared" si="180"/>
        <v>0</v>
      </c>
      <c r="N1164" s="8">
        <f t="shared" si="181"/>
        <v>0</v>
      </c>
      <c r="O1164" s="8">
        <f t="shared" si="182"/>
        <v>50</v>
      </c>
      <c r="P1164" s="8">
        <f t="shared" si="183"/>
        <v>33</v>
      </c>
      <c r="Q1164" s="9">
        <f t="shared" si="184"/>
        <v>12.45</v>
      </c>
      <c r="R1164" s="9">
        <f t="shared" si="185"/>
        <v>25.75</v>
      </c>
      <c r="S1164" s="9">
        <f t="shared" si="186"/>
        <v>27.35</v>
      </c>
      <c r="T1164" s="9">
        <f t="shared" si="187"/>
        <v>20.75</v>
      </c>
      <c r="U1164" s="8">
        <f t="shared" si="188"/>
        <v>21.850000000000005</v>
      </c>
      <c r="V1164" s="8">
        <f t="shared" si="189"/>
        <v>21.575000000000003</v>
      </c>
    </row>
    <row r="1165" spans="1:22" ht="13.5" x14ac:dyDescent="0.25">
      <c r="A1165" s="3">
        <f>RSI!A1165</f>
        <v>43707</v>
      </c>
      <c r="B1165" s="2">
        <f>RSI!B1165</f>
        <v>32.96</v>
      </c>
      <c r="C1165" s="2">
        <f>RSI!I1165</f>
        <v>70.062070019121791</v>
      </c>
      <c r="D1165" s="2">
        <f>MACD!E1165</f>
        <v>-9.5808276646636159E-4</v>
      </c>
      <c r="E1165" s="2">
        <f>MACD!F1165</f>
        <v>-7.6122639405810577E-3</v>
      </c>
      <c r="F1165" s="2">
        <f>'Moving Avg'!D1165</f>
        <v>32.96</v>
      </c>
      <c r="G1165" s="2">
        <f>'Moving Avg'!F1165</f>
        <v>32.923999999999999</v>
      </c>
      <c r="H1165" s="2">
        <f>'Moving Avg'!G1165</f>
        <v>32.634600000000027</v>
      </c>
      <c r="I1165" s="2">
        <f>'Moving Avg'!H1165</f>
        <v>31.845199999999981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  <c r="M1165" s="8">
        <f t="shared" si="180"/>
        <v>0</v>
      </c>
      <c r="N1165" s="8">
        <f t="shared" si="181"/>
        <v>0</v>
      </c>
      <c r="O1165" s="8">
        <f t="shared" si="182"/>
        <v>50</v>
      </c>
      <c r="P1165" s="8">
        <f t="shared" si="183"/>
        <v>33</v>
      </c>
      <c r="Q1165" s="9">
        <f t="shared" si="184"/>
        <v>12.45</v>
      </c>
      <c r="R1165" s="9">
        <f t="shared" si="185"/>
        <v>25.75</v>
      </c>
      <c r="S1165" s="9">
        <f t="shared" si="186"/>
        <v>27.35</v>
      </c>
      <c r="T1165" s="9">
        <f t="shared" si="187"/>
        <v>20.75</v>
      </c>
      <c r="U1165" s="8">
        <f t="shared" si="188"/>
        <v>21.850000000000005</v>
      </c>
      <c r="V1165" s="8">
        <f t="shared" si="189"/>
        <v>21.575000000000003</v>
      </c>
    </row>
    <row r="1166" spans="1:22" ht="13.5" x14ac:dyDescent="0.25">
      <c r="A1166" s="3">
        <f>RSI!A1166</f>
        <v>43710</v>
      </c>
      <c r="B1166" s="2">
        <f>RSI!B1166</f>
        <v>32.96</v>
      </c>
      <c r="C1166" s="2">
        <f>RSI!I1166</f>
        <v>70.062070019121791</v>
      </c>
      <c r="D1166" s="2">
        <f>MACD!E1166</f>
        <v>-3.6513107447149196E-3</v>
      </c>
      <c r="E1166" s="2">
        <f>MACD!F1166</f>
        <v>-6.8200733014078304E-3</v>
      </c>
      <c r="F1166" s="2">
        <f>'Moving Avg'!D1166</f>
        <v>32.96</v>
      </c>
      <c r="G1166" s="2">
        <f>'Moving Avg'!F1166</f>
        <v>32.927</v>
      </c>
      <c r="H1166" s="2">
        <f>'Moving Avg'!G1166</f>
        <v>32.647800000000025</v>
      </c>
      <c r="I1166" s="2">
        <f>'Moving Avg'!H1166</f>
        <v>31.873249999999985</v>
      </c>
      <c r="J1166" s="6" t="str">
        <f>OBV!F1166</f>
        <v>NEUTRAL</v>
      </c>
      <c r="K1166" s="6" t="str">
        <f>OBV!G1166</f>
        <v>NEUTRAL</v>
      </c>
      <c r="L1166" s="6" t="str">
        <f>OBV!H1166</f>
        <v>NEUTRAL</v>
      </c>
      <c r="M1166" s="8">
        <f t="shared" si="180"/>
        <v>0</v>
      </c>
      <c r="N1166" s="8">
        <f t="shared" si="181"/>
        <v>0</v>
      </c>
      <c r="O1166" s="8">
        <f t="shared" si="182"/>
        <v>50</v>
      </c>
      <c r="P1166" s="8">
        <f t="shared" si="183"/>
        <v>33</v>
      </c>
      <c r="Q1166" s="9">
        <f t="shared" si="184"/>
        <v>12.45</v>
      </c>
      <c r="R1166" s="9">
        <f t="shared" si="185"/>
        <v>25.75</v>
      </c>
      <c r="S1166" s="9">
        <f t="shared" si="186"/>
        <v>27.35</v>
      </c>
      <c r="T1166" s="9">
        <f t="shared" si="187"/>
        <v>20.75</v>
      </c>
      <c r="U1166" s="8">
        <f t="shared" si="188"/>
        <v>21.850000000000005</v>
      </c>
      <c r="V1166" s="8">
        <f t="shared" si="189"/>
        <v>21.575000000000003</v>
      </c>
    </row>
    <row r="1167" spans="1:22" ht="13.5" x14ac:dyDescent="0.25">
      <c r="A1167" s="3">
        <f>RSI!A1167</f>
        <v>43711</v>
      </c>
      <c r="B1167" s="2">
        <f>RSI!B1167</f>
        <v>32.96</v>
      </c>
      <c r="C1167" s="2">
        <f>RSI!I1167</f>
        <v>70.062070019121791</v>
      </c>
      <c r="D1167" s="2">
        <f>MACD!E1167</f>
        <v>-6.4035399499573487E-3</v>
      </c>
      <c r="E1167" s="2">
        <f>MACD!F1167</f>
        <v>-6.7367666311177344E-3</v>
      </c>
      <c r="F1167" s="2">
        <f>'Moving Avg'!D1167</f>
        <v>32.96</v>
      </c>
      <c r="G1167" s="2">
        <f>'Moving Avg'!F1167</f>
        <v>32.93</v>
      </c>
      <c r="H1167" s="2">
        <f>'Moving Avg'!G1167</f>
        <v>32.661000000000023</v>
      </c>
      <c r="I1167" s="2">
        <f>'Moving Avg'!H1167</f>
        <v>31.901299999999981</v>
      </c>
      <c r="J1167" s="6" t="str">
        <f>OBV!F1167</f>
        <v>NEUTRAL</v>
      </c>
      <c r="K1167" s="6" t="str">
        <f>OBV!G1167</f>
        <v>NEUTRAL</v>
      </c>
      <c r="L1167" s="6" t="str">
        <f>OBV!H1167</f>
        <v>NEUTRAL</v>
      </c>
      <c r="M1167" s="8">
        <f t="shared" si="180"/>
        <v>0</v>
      </c>
      <c r="N1167" s="8">
        <f t="shared" si="181"/>
        <v>0</v>
      </c>
      <c r="O1167" s="8">
        <f t="shared" si="182"/>
        <v>50</v>
      </c>
      <c r="P1167" s="8">
        <f t="shared" si="183"/>
        <v>33</v>
      </c>
      <c r="Q1167" s="9">
        <f t="shared" si="184"/>
        <v>12.45</v>
      </c>
      <c r="R1167" s="9">
        <f t="shared" si="185"/>
        <v>25.75</v>
      </c>
      <c r="S1167" s="9">
        <f t="shared" si="186"/>
        <v>27.35</v>
      </c>
      <c r="T1167" s="9">
        <f t="shared" si="187"/>
        <v>20.75</v>
      </c>
      <c r="U1167" s="8">
        <f t="shared" si="188"/>
        <v>21.850000000000005</v>
      </c>
      <c r="V1167" s="8">
        <f t="shared" si="189"/>
        <v>21.575000000000003</v>
      </c>
    </row>
    <row r="1168" spans="1:22" ht="13.5" x14ac:dyDescent="0.25">
      <c r="A1168" s="3">
        <f>RSI!A1168</f>
        <v>43712</v>
      </c>
      <c r="B1168" s="2">
        <f>RSI!B1168</f>
        <v>32.96</v>
      </c>
      <c r="C1168" s="2">
        <f>RSI!I1168</f>
        <v>70.062070019121791</v>
      </c>
      <c r="D1168" s="2">
        <f>MACD!E1168</f>
        <v>6.0138478417570695E-5</v>
      </c>
      <c r="E1168" s="2">
        <f>MACD!F1168</f>
        <v>-5.3773856092106742E-3</v>
      </c>
      <c r="F1168" s="2">
        <f>'Moving Avg'!D1168</f>
        <v>32.96</v>
      </c>
      <c r="G1168" s="2">
        <f>'Moving Avg'!F1168</f>
        <v>32.933</v>
      </c>
      <c r="H1168" s="2">
        <f>'Moving Avg'!G1168</f>
        <v>32.673800000000021</v>
      </c>
      <c r="I1168" s="2">
        <f>'Moving Avg'!H1168</f>
        <v>31.929349999999982</v>
      </c>
      <c r="J1168" s="6" t="str">
        <f>OBV!F1168</f>
        <v>NEUTRAL</v>
      </c>
      <c r="K1168" s="6" t="str">
        <f>OBV!G1168</f>
        <v>NEUTRAL</v>
      </c>
      <c r="L1168" s="6" t="str">
        <f>OBV!H1168</f>
        <v>NEUTRAL</v>
      </c>
      <c r="M1168" s="8">
        <f t="shared" si="180"/>
        <v>0</v>
      </c>
      <c r="N1168" s="8">
        <f t="shared" si="181"/>
        <v>0</v>
      </c>
      <c r="O1168" s="8">
        <f t="shared" si="182"/>
        <v>50</v>
      </c>
      <c r="P1168" s="8">
        <f t="shared" si="183"/>
        <v>33</v>
      </c>
      <c r="Q1168" s="9">
        <f t="shared" si="184"/>
        <v>12.45</v>
      </c>
      <c r="R1168" s="9">
        <f t="shared" si="185"/>
        <v>25.75</v>
      </c>
      <c r="S1168" s="9">
        <f t="shared" si="186"/>
        <v>27.35</v>
      </c>
      <c r="T1168" s="9">
        <f t="shared" si="187"/>
        <v>20.75</v>
      </c>
      <c r="U1168" s="8">
        <f t="shared" si="188"/>
        <v>21.850000000000005</v>
      </c>
      <c r="V1168" s="8">
        <f t="shared" si="189"/>
        <v>21.575000000000003</v>
      </c>
    </row>
    <row r="1169" spans="1:22" ht="13.5" x14ac:dyDescent="0.25">
      <c r="A1169" s="3">
        <f>RSI!A1169</f>
        <v>43713</v>
      </c>
      <c r="B1169" s="2">
        <f>RSI!B1169</f>
        <v>32.96</v>
      </c>
      <c r="C1169" s="2">
        <f>RSI!I1169</f>
        <v>70.062070019121791</v>
      </c>
      <c r="D1169" s="2">
        <f>MACD!E1169</f>
        <v>5.123588660438827E-3</v>
      </c>
      <c r="E1169" s="2">
        <f>MACD!F1169</f>
        <v>-3.2771907552807743E-3</v>
      </c>
      <c r="F1169" s="2">
        <f>'Moving Avg'!D1169</f>
        <v>32.96</v>
      </c>
      <c r="G1169" s="2">
        <f>'Moving Avg'!F1169</f>
        <v>32.936</v>
      </c>
      <c r="H1169" s="2">
        <f>'Moving Avg'!G1169</f>
        <v>32.68660000000002</v>
      </c>
      <c r="I1169" s="2">
        <f>'Moving Avg'!H1169</f>
        <v>31.95914999999998</v>
      </c>
      <c r="J1169" s="6" t="str">
        <f>OBV!F1169</f>
        <v>NEUTRAL</v>
      </c>
      <c r="K1169" s="6" t="str">
        <f>OBV!G1169</f>
        <v>NEUTRAL</v>
      </c>
      <c r="L1169" s="6" t="str">
        <f>OBV!H1169</f>
        <v>NEUTRAL</v>
      </c>
      <c r="M1169" s="8">
        <f t="shared" si="180"/>
        <v>0</v>
      </c>
      <c r="N1169" s="8">
        <f t="shared" si="181"/>
        <v>0</v>
      </c>
      <c r="O1169" s="8">
        <f t="shared" si="182"/>
        <v>50</v>
      </c>
      <c r="P1169" s="8">
        <f t="shared" si="183"/>
        <v>33</v>
      </c>
      <c r="Q1169" s="9">
        <f t="shared" si="184"/>
        <v>12.45</v>
      </c>
      <c r="R1169" s="9">
        <f t="shared" si="185"/>
        <v>25.75</v>
      </c>
      <c r="S1169" s="9">
        <f t="shared" si="186"/>
        <v>27.35</v>
      </c>
      <c r="T1169" s="9">
        <f t="shared" si="187"/>
        <v>20.75</v>
      </c>
      <c r="U1169" s="8">
        <f t="shared" si="188"/>
        <v>21.850000000000005</v>
      </c>
      <c r="V1169" s="8">
        <f t="shared" si="189"/>
        <v>21.575000000000003</v>
      </c>
    </row>
    <row r="1170" spans="1:22" ht="13.5" x14ac:dyDescent="0.25">
      <c r="A1170" s="3">
        <f>RSI!A1170</f>
        <v>43714</v>
      </c>
      <c r="B1170" s="2">
        <f>RSI!B1170</f>
        <v>32.96</v>
      </c>
      <c r="C1170" s="2">
        <f>RSI!I1170</f>
        <v>70.062070019121791</v>
      </c>
      <c r="D1170" s="2">
        <f>MACD!E1170</f>
        <v>9.032290784119823E-3</v>
      </c>
      <c r="E1170" s="2">
        <f>MACD!F1170</f>
        <v>-8.1529444740065498E-4</v>
      </c>
      <c r="F1170" s="2">
        <f>'Moving Avg'!D1170</f>
        <v>32.96</v>
      </c>
      <c r="G1170" s="2">
        <f>'Moving Avg'!F1170</f>
        <v>32.939</v>
      </c>
      <c r="H1170" s="2">
        <f>'Moving Avg'!G1170</f>
        <v>32.698800000000013</v>
      </c>
      <c r="I1170" s="2">
        <f>'Moving Avg'!H1170</f>
        <v>31.988949999999981</v>
      </c>
      <c r="J1170" s="6" t="str">
        <f>OBV!F1170</f>
        <v>NEUTRAL</v>
      </c>
      <c r="K1170" s="6" t="str">
        <f>OBV!G1170</f>
        <v>NEUTRAL</v>
      </c>
      <c r="L1170" s="6" t="str">
        <f>OBV!H1170</f>
        <v>NEUTRAL</v>
      </c>
      <c r="M1170" s="8">
        <f t="shared" si="180"/>
        <v>0</v>
      </c>
      <c r="N1170" s="8">
        <f t="shared" si="181"/>
        <v>0</v>
      </c>
      <c r="O1170" s="8">
        <f t="shared" si="182"/>
        <v>50</v>
      </c>
      <c r="P1170" s="8">
        <f t="shared" si="183"/>
        <v>33</v>
      </c>
      <c r="Q1170" s="9">
        <f t="shared" si="184"/>
        <v>12.45</v>
      </c>
      <c r="R1170" s="9">
        <f t="shared" si="185"/>
        <v>25.75</v>
      </c>
      <c r="S1170" s="9">
        <f t="shared" si="186"/>
        <v>27.35</v>
      </c>
      <c r="T1170" s="9">
        <f t="shared" si="187"/>
        <v>20.75</v>
      </c>
      <c r="U1170" s="8">
        <f t="shared" si="188"/>
        <v>21.850000000000005</v>
      </c>
      <c r="V1170" s="8">
        <f t="shared" si="189"/>
        <v>21.575000000000003</v>
      </c>
    </row>
    <row r="1171" spans="1:22" ht="13.5" x14ac:dyDescent="0.25">
      <c r="A1171" s="3">
        <f>RSI!A1171</f>
        <v>43717</v>
      </c>
      <c r="B1171" s="2">
        <f>RSI!B1171</f>
        <v>32.96</v>
      </c>
      <c r="C1171" s="2">
        <f>RSI!I1171</f>
        <v>70.062070019121791</v>
      </c>
      <c r="D1171" s="2">
        <f>MACD!E1171</f>
        <v>1.1991732154143619E-2</v>
      </c>
      <c r="E1171" s="2">
        <f>MACD!F1171</f>
        <v>1.7461108729082001E-3</v>
      </c>
      <c r="F1171" s="2">
        <f>'Moving Avg'!D1171</f>
        <v>32.96</v>
      </c>
      <c r="G1171" s="2">
        <f>'Moving Avg'!F1171</f>
        <v>32.942</v>
      </c>
      <c r="H1171" s="2">
        <f>'Moving Avg'!G1171</f>
        <v>32.711000000000013</v>
      </c>
      <c r="I1171" s="2">
        <f>'Moving Avg'!H1171</f>
        <v>32.014699999999984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  <c r="M1171" s="8">
        <f t="shared" si="180"/>
        <v>0</v>
      </c>
      <c r="N1171" s="8">
        <f t="shared" si="181"/>
        <v>0</v>
      </c>
      <c r="O1171" s="8">
        <f t="shared" si="182"/>
        <v>50</v>
      </c>
      <c r="P1171" s="8">
        <f t="shared" si="183"/>
        <v>33</v>
      </c>
      <c r="Q1171" s="9">
        <f t="shared" si="184"/>
        <v>12.45</v>
      </c>
      <c r="R1171" s="9">
        <f t="shared" si="185"/>
        <v>25.75</v>
      </c>
      <c r="S1171" s="9">
        <f t="shared" si="186"/>
        <v>27.35</v>
      </c>
      <c r="T1171" s="9">
        <f t="shared" si="187"/>
        <v>20.75</v>
      </c>
      <c r="U1171" s="8">
        <f t="shared" si="188"/>
        <v>21.850000000000005</v>
      </c>
      <c r="V1171" s="8">
        <f t="shared" si="189"/>
        <v>21.575000000000003</v>
      </c>
    </row>
    <row r="1172" spans="1:22" ht="13.5" x14ac:dyDescent="0.25">
      <c r="A1172" s="3">
        <f>RSI!A1172</f>
        <v>43718</v>
      </c>
      <c r="B1172" s="2">
        <f>RSI!B1172</f>
        <v>32.96</v>
      </c>
      <c r="C1172" s="2">
        <f>RSI!I1172</f>
        <v>70.062070019121791</v>
      </c>
      <c r="D1172" s="2">
        <f>MACD!E1172</f>
        <v>1.4173724883882244E-2</v>
      </c>
      <c r="E1172" s="2">
        <f>MACD!F1172</f>
        <v>4.2316336751030094E-3</v>
      </c>
      <c r="F1172" s="2">
        <f>'Moving Avg'!D1172</f>
        <v>32.96</v>
      </c>
      <c r="G1172" s="2">
        <f>'Moving Avg'!F1172</f>
        <v>32.945</v>
      </c>
      <c r="H1172" s="2">
        <f>'Moving Avg'!G1172</f>
        <v>32.723200000000013</v>
      </c>
      <c r="I1172" s="2">
        <f>'Moving Avg'!H1172</f>
        <v>32.043999999999983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  <c r="M1172" s="8">
        <f t="shared" si="180"/>
        <v>0</v>
      </c>
      <c r="N1172" s="8">
        <f t="shared" si="181"/>
        <v>0</v>
      </c>
      <c r="O1172" s="8">
        <f t="shared" si="182"/>
        <v>50</v>
      </c>
      <c r="P1172" s="8">
        <f t="shared" si="183"/>
        <v>33</v>
      </c>
      <c r="Q1172" s="9">
        <f t="shared" si="184"/>
        <v>12.45</v>
      </c>
      <c r="R1172" s="9">
        <f t="shared" si="185"/>
        <v>25.75</v>
      </c>
      <c r="S1172" s="9">
        <f t="shared" si="186"/>
        <v>27.35</v>
      </c>
      <c r="T1172" s="9">
        <f t="shared" si="187"/>
        <v>20.75</v>
      </c>
      <c r="U1172" s="8">
        <f t="shared" si="188"/>
        <v>21.850000000000005</v>
      </c>
      <c r="V1172" s="8">
        <f t="shared" si="189"/>
        <v>21.575000000000003</v>
      </c>
    </row>
    <row r="1173" spans="1:22" ht="13.5" x14ac:dyDescent="0.25">
      <c r="A1173" s="3">
        <f>RSI!A1173</f>
        <v>43719</v>
      </c>
      <c r="B1173" s="2">
        <f>RSI!B1173</f>
        <v>32.96</v>
      </c>
      <c r="C1173" s="2">
        <f>RSI!I1173</f>
        <v>70.062070019121791</v>
      </c>
      <c r="D1173" s="2">
        <f>MACD!E1173</f>
        <v>1.5721739417060121E-2</v>
      </c>
      <c r="E1173" s="2">
        <f>MACD!F1173</f>
        <v>6.5296548234944317E-3</v>
      </c>
      <c r="F1173" s="2">
        <f>'Moving Avg'!D1173</f>
        <v>32.96</v>
      </c>
      <c r="G1173" s="2">
        <f>'Moving Avg'!F1173</f>
        <v>32.948</v>
      </c>
      <c r="H1173" s="2">
        <f>'Moving Avg'!G1173</f>
        <v>32.735400000000006</v>
      </c>
      <c r="I1173" s="2">
        <f>'Moving Avg'!H1173</f>
        <v>32.073299999999989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  <c r="M1173" s="8">
        <f t="shared" si="180"/>
        <v>0</v>
      </c>
      <c r="N1173" s="8">
        <f t="shared" si="181"/>
        <v>0</v>
      </c>
      <c r="O1173" s="8">
        <f t="shared" si="182"/>
        <v>50</v>
      </c>
      <c r="P1173" s="8">
        <f t="shared" si="183"/>
        <v>33</v>
      </c>
      <c r="Q1173" s="9">
        <f t="shared" si="184"/>
        <v>12.45</v>
      </c>
      <c r="R1173" s="9">
        <f t="shared" si="185"/>
        <v>25.75</v>
      </c>
      <c r="S1173" s="9">
        <f t="shared" si="186"/>
        <v>27.35</v>
      </c>
      <c r="T1173" s="9">
        <f t="shared" si="187"/>
        <v>20.75</v>
      </c>
      <c r="U1173" s="8">
        <f t="shared" si="188"/>
        <v>21.850000000000005</v>
      </c>
      <c r="V1173" s="8">
        <f t="shared" si="189"/>
        <v>21.575000000000003</v>
      </c>
    </row>
    <row r="1174" spans="1:22" ht="13.5" x14ac:dyDescent="0.25">
      <c r="A1174" s="3">
        <f>RSI!A1174</f>
        <v>43720</v>
      </c>
      <c r="B1174" s="2">
        <f>RSI!B1174</f>
        <v>32.96</v>
      </c>
      <c r="C1174" s="2">
        <f>RSI!I1174</f>
        <v>70.062070019121791</v>
      </c>
      <c r="D1174" s="2">
        <f>MACD!E1174</f>
        <v>1.6755406194704392E-2</v>
      </c>
      <c r="E1174" s="2">
        <f>MACD!F1174</f>
        <v>8.5748050977364244E-3</v>
      </c>
      <c r="F1174" s="2">
        <f>'Moving Avg'!D1174</f>
        <v>32.96</v>
      </c>
      <c r="G1174" s="2">
        <f>'Moving Avg'!F1174</f>
        <v>32.951000000000001</v>
      </c>
      <c r="H1174" s="2">
        <f>'Moving Avg'!G1174</f>
        <v>32.747600000000006</v>
      </c>
      <c r="I1174" s="2">
        <f>'Moving Avg'!H1174</f>
        <v>32.102599999999981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  <c r="M1174" s="8">
        <f t="shared" si="180"/>
        <v>0</v>
      </c>
      <c r="N1174" s="8">
        <f t="shared" si="181"/>
        <v>0</v>
      </c>
      <c r="O1174" s="8">
        <f t="shared" si="182"/>
        <v>50</v>
      </c>
      <c r="P1174" s="8">
        <f t="shared" si="183"/>
        <v>33</v>
      </c>
      <c r="Q1174" s="9">
        <f t="shared" si="184"/>
        <v>12.45</v>
      </c>
      <c r="R1174" s="9">
        <f t="shared" si="185"/>
        <v>25.75</v>
      </c>
      <c r="S1174" s="9">
        <f t="shared" si="186"/>
        <v>27.35</v>
      </c>
      <c r="T1174" s="9">
        <f t="shared" si="187"/>
        <v>20.75</v>
      </c>
      <c r="U1174" s="8">
        <f t="shared" si="188"/>
        <v>21.850000000000005</v>
      </c>
      <c r="V1174" s="8">
        <f t="shared" si="189"/>
        <v>21.575000000000003</v>
      </c>
    </row>
    <row r="1175" spans="1:22" ht="13.5" x14ac:dyDescent="0.25">
      <c r="A1175" s="3">
        <f>RSI!A1175</f>
        <v>43721</v>
      </c>
      <c r="B1175" s="2">
        <f>RSI!B1175</f>
        <v>32.96</v>
      </c>
      <c r="C1175" s="2">
        <f>RSI!I1175</f>
        <v>70.062070019121791</v>
      </c>
      <c r="D1175" s="2">
        <f>MACD!E1175</f>
        <v>1.7374314283237879E-2</v>
      </c>
      <c r="E1175" s="2">
        <f>MACD!F1175</f>
        <v>1.0334706934836716E-2</v>
      </c>
      <c r="F1175" s="2">
        <f>'Moving Avg'!D1175</f>
        <v>32.96</v>
      </c>
      <c r="G1175" s="2">
        <f>'Moving Avg'!F1175</f>
        <v>32.954000000000001</v>
      </c>
      <c r="H1175" s="2">
        <f>'Moving Avg'!G1175</f>
        <v>32.766800000000003</v>
      </c>
      <c r="I1175" s="2">
        <f>'Moving Avg'!H1175</f>
        <v>32.131399999999985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  <c r="M1175" s="8">
        <f t="shared" si="180"/>
        <v>0</v>
      </c>
      <c r="N1175" s="8">
        <f t="shared" si="181"/>
        <v>0</v>
      </c>
      <c r="O1175" s="8">
        <f t="shared" si="182"/>
        <v>50</v>
      </c>
      <c r="P1175" s="8">
        <f t="shared" si="183"/>
        <v>33</v>
      </c>
      <c r="Q1175" s="9">
        <f t="shared" si="184"/>
        <v>12.45</v>
      </c>
      <c r="R1175" s="9">
        <f t="shared" si="185"/>
        <v>25.75</v>
      </c>
      <c r="S1175" s="9">
        <f t="shared" si="186"/>
        <v>27.35</v>
      </c>
      <c r="T1175" s="9">
        <f t="shared" si="187"/>
        <v>20.75</v>
      </c>
      <c r="U1175" s="8">
        <f t="shared" si="188"/>
        <v>21.850000000000005</v>
      </c>
      <c r="V1175" s="8">
        <f t="shared" si="189"/>
        <v>21.575000000000003</v>
      </c>
    </row>
    <row r="1176" spans="1:22" ht="13.5" x14ac:dyDescent="0.25">
      <c r="A1176" s="3">
        <f>RSI!A1176</f>
        <v>43724</v>
      </c>
      <c r="B1176" s="2">
        <f>RSI!B1176</f>
        <v>32.96</v>
      </c>
      <c r="C1176" s="2">
        <f>RSI!I1176</f>
        <v>70.062070019121791</v>
      </c>
      <c r="D1176" s="2">
        <f>MACD!E1176</f>
        <v>1.7661215899231308E-2</v>
      </c>
      <c r="E1176" s="2">
        <f>MACD!F1176</f>
        <v>1.1800008727715635E-2</v>
      </c>
      <c r="F1176" s="2">
        <f>'Moving Avg'!D1176</f>
        <v>32.96</v>
      </c>
      <c r="G1176" s="2">
        <f>'Moving Avg'!F1176</f>
        <v>32.957000000000001</v>
      </c>
      <c r="H1176" s="2">
        <f>'Moving Avg'!G1176</f>
        <v>32.786000000000001</v>
      </c>
      <c r="I1176" s="2">
        <f>'Moving Avg'!H1176</f>
        <v>32.160199999999989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  <c r="M1176" s="8">
        <f t="shared" si="180"/>
        <v>0</v>
      </c>
      <c r="N1176" s="8">
        <f t="shared" si="181"/>
        <v>0</v>
      </c>
      <c r="O1176" s="8">
        <f t="shared" si="182"/>
        <v>50</v>
      </c>
      <c r="P1176" s="8">
        <f t="shared" si="183"/>
        <v>33</v>
      </c>
      <c r="Q1176" s="9">
        <f t="shared" si="184"/>
        <v>12.45</v>
      </c>
      <c r="R1176" s="9">
        <f t="shared" si="185"/>
        <v>25.75</v>
      </c>
      <c r="S1176" s="9">
        <f t="shared" si="186"/>
        <v>27.35</v>
      </c>
      <c r="T1176" s="9">
        <f t="shared" si="187"/>
        <v>20.75</v>
      </c>
      <c r="U1176" s="8">
        <f t="shared" si="188"/>
        <v>21.850000000000005</v>
      </c>
      <c r="V1176" s="8">
        <f t="shared" si="189"/>
        <v>21.575000000000003</v>
      </c>
    </row>
    <row r="1177" spans="1:22" ht="13.5" x14ac:dyDescent="0.25">
      <c r="A1177" s="3">
        <f>RSI!A1177</f>
        <v>43725</v>
      </c>
      <c r="B1177" s="2">
        <f>RSI!B1177</f>
        <v>32.96</v>
      </c>
      <c r="C1177" s="2">
        <f>RSI!I1177</f>
        <v>70.062070019121805</v>
      </c>
      <c r="D1177" s="2">
        <f>MACD!E1177</f>
        <v>1.7684728949951989E-2</v>
      </c>
      <c r="E1177" s="2">
        <f>MACD!F1177</f>
        <v>1.2976952772162906E-2</v>
      </c>
      <c r="F1177" s="2">
        <f>'Moving Avg'!D1177</f>
        <v>32.96</v>
      </c>
      <c r="G1177" s="2">
        <f>'Moving Avg'!F1177</f>
        <v>32.96</v>
      </c>
      <c r="H1177" s="2">
        <f>'Moving Avg'!G1177</f>
        <v>32.805200000000006</v>
      </c>
      <c r="I1177" s="2">
        <f>'Moving Avg'!H1177</f>
        <v>32.188999999999986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  <c r="M1177" s="8">
        <f t="shared" si="180"/>
        <v>0</v>
      </c>
      <c r="N1177" s="8">
        <f t="shared" si="181"/>
        <v>0</v>
      </c>
      <c r="O1177" s="8">
        <f t="shared" si="182"/>
        <v>50</v>
      </c>
      <c r="P1177" s="8">
        <f t="shared" si="183"/>
        <v>33</v>
      </c>
      <c r="Q1177" s="9">
        <f t="shared" si="184"/>
        <v>12.45</v>
      </c>
      <c r="R1177" s="9">
        <f t="shared" si="185"/>
        <v>25.75</v>
      </c>
      <c r="S1177" s="9">
        <f t="shared" si="186"/>
        <v>27.35</v>
      </c>
      <c r="T1177" s="9">
        <f t="shared" si="187"/>
        <v>20.75</v>
      </c>
      <c r="U1177" s="8">
        <f t="shared" si="188"/>
        <v>21.850000000000005</v>
      </c>
      <c r="V1177" s="8">
        <f t="shared" si="189"/>
        <v>21.575000000000003</v>
      </c>
    </row>
    <row r="1178" spans="1:22" ht="13.5" x14ac:dyDescent="0.25">
      <c r="A1178" s="3">
        <f>RSI!A1178</f>
        <v>43726</v>
      </c>
      <c r="B1178" s="2">
        <f>RSI!B1178</f>
        <v>32.96</v>
      </c>
      <c r="C1178" s="2">
        <f>RSI!I1178</f>
        <v>70.062070019121791</v>
      </c>
      <c r="D1178" s="2">
        <f>MACD!E1178</f>
        <v>1.7501615483126898E-2</v>
      </c>
      <c r="E1178" s="2">
        <f>MACD!F1178</f>
        <v>1.3881885314355705E-2</v>
      </c>
      <c r="F1178" s="2">
        <f>'Moving Avg'!D1178</f>
        <v>32.96</v>
      </c>
      <c r="G1178" s="2">
        <f>'Moving Avg'!F1178</f>
        <v>32.96</v>
      </c>
      <c r="H1178" s="2">
        <f>'Moving Avg'!G1178</f>
        <v>32.824400000000004</v>
      </c>
      <c r="I1178" s="2">
        <f>'Moving Avg'!H1178</f>
        <v>32.21779999999999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0"/>
        <v>0</v>
      </c>
      <c r="N1178" s="8">
        <f t="shared" si="181"/>
        <v>0</v>
      </c>
      <c r="O1178" s="8">
        <f t="shared" si="182"/>
        <v>50</v>
      </c>
      <c r="P1178" s="8">
        <f t="shared" si="183"/>
        <v>33</v>
      </c>
      <c r="Q1178" s="9">
        <f t="shared" si="184"/>
        <v>12.45</v>
      </c>
      <c r="R1178" s="9">
        <f t="shared" si="185"/>
        <v>25.75</v>
      </c>
      <c r="S1178" s="9">
        <f t="shared" si="186"/>
        <v>27.35</v>
      </c>
      <c r="T1178" s="9">
        <f t="shared" si="187"/>
        <v>20.75</v>
      </c>
      <c r="U1178" s="8">
        <f t="shared" si="188"/>
        <v>21.850000000000005</v>
      </c>
      <c r="V1178" s="8">
        <f t="shared" si="189"/>
        <v>21.575000000000003</v>
      </c>
    </row>
    <row r="1179" spans="1:22" ht="13.5" x14ac:dyDescent="0.25">
      <c r="A1179" s="3">
        <f>RSI!A1179</f>
        <v>43727</v>
      </c>
      <c r="B1179" s="2">
        <f>RSI!B1179</f>
        <v>32.96</v>
      </c>
      <c r="C1179" s="2">
        <f>RSI!I1179</f>
        <v>70.062070019121791</v>
      </c>
      <c r="D1179" s="2">
        <f>MACD!E1179</f>
        <v>1.7158701906758722E-2</v>
      </c>
      <c r="E1179" s="2">
        <f>MACD!F1179</f>
        <v>1.4537248632836309E-2</v>
      </c>
      <c r="F1179" s="2">
        <f>'Moving Avg'!D1179</f>
        <v>32.96</v>
      </c>
      <c r="G1179" s="2">
        <f>'Moving Avg'!F1179</f>
        <v>32.96</v>
      </c>
      <c r="H1179" s="2">
        <f>'Moving Avg'!G1179</f>
        <v>32.843600000000009</v>
      </c>
      <c r="I1179" s="2">
        <f>'Moving Avg'!H1179</f>
        <v>32.246599999999987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0"/>
        <v>0</v>
      </c>
      <c r="N1179" s="8">
        <f t="shared" si="181"/>
        <v>0</v>
      </c>
      <c r="O1179" s="8">
        <f t="shared" si="182"/>
        <v>50</v>
      </c>
      <c r="P1179" s="8">
        <f t="shared" si="183"/>
        <v>33</v>
      </c>
      <c r="Q1179" s="9">
        <f t="shared" si="184"/>
        <v>12.45</v>
      </c>
      <c r="R1179" s="9">
        <f t="shared" si="185"/>
        <v>25.75</v>
      </c>
      <c r="S1179" s="9">
        <f t="shared" si="186"/>
        <v>27.35</v>
      </c>
      <c r="T1179" s="9">
        <f t="shared" si="187"/>
        <v>20.75</v>
      </c>
      <c r="U1179" s="8">
        <f t="shared" si="188"/>
        <v>21.850000000000005</v>
      </c>
      <c r="V1179" s="8">
        <f t="shared" si="189"/>
        <v>21.575000000000003</v>
      </c>
    </row>
    <row r="1180" spans="1:22" ht="13.5" x14ac:dyDescent="0.25">
      <c r="A1180" s="3">
        <f>RSI!A1180</f>
        <v>43728</v>
      </c>
      <c r="B1180" s="2">
        <f>RSI!B1180</f>
        <v>32</v>
      </c>
      <c r="C1180" s="2">
        <f>RSI!I1180</f>
        <v>5.0238695005640608</v>
      </c>
      <c r="D1180" s="2">
        <f>MACD!E1180</f>
        <v>8.7805607772480698E-2</v>
      </c>
      <c r="E1180" s="2">
        <f>MACD!F1180</f>
        <v>2.9190920460765185E-2</v>
      </c>
      <c r="F1180" s="2">
        <f>'Moving Avg'!D1180</f>
        <v>32.768000000000001</v>
      </c>
      <c r="G1180" s="2">
        <f>'Moving Avg'!F1180</f>
        <v>32.911999999999999</v>
      </c>
      <c r="H1180" s="2">
        <f>'Moving Avg'!G1180</f>
        <v>32.843600000000009</v>
      </c>
      <c r="I1180" s="2">
        <f>'Moving Avg'!H1180</f>
        <v>32.270499999999991</v>
      </c>
      <c r="J1180" s="6" t="str">
        <f>OBV!F1180</f>
        <v>BEARISH</v>
      </c>
      <c r="K1180" s="6" t="str">
        <f>OBV!G1180</f>
        <v>WEAK</v>
      </c>
      <c r="L1180" s="6" t="str">
        <f>OBV!H1180</f>
        <v>CONFIRMED BEARISH</v>
      </c>
      <c r="M1180" s="8">
        <f t="shared" si="180"/>
        <v>50</v>
      </c>
      <c r="N1180" s="8">
        <f t="shared" si="181"/>
        <v>0</v>
      </c>
      <c r="O1180" s="8">
        <f t="shared" si="182"/>
        <v>50</v>
      </c>
      <c r="P1180" s="8">
        <f t="shared" si="183"/>
        <v>0</v>
      </c>
      <c r="Q1180" s="9">
        <f t="shared" si="184"/>
        <v>25</v>
      </c>
      <c r="R1180" s="9">
        <f t="shared" si="185"/>
        <v>27.5</v>
      </c>
      <c r="S1180" s="9">
        <f t="shared" si="186"/>
        <v>20</v>
      </c>
      <c r="T1180" s="9">
        <f t="shared" si="187"/>
        <v>25</v>
      </c>
      <c r="U1180" s="8">
        <f t="shared" si="188"/>
        <v>24.166666666666668</v>
      </c>
      <c r="V1180" s="8">
        <f t="shared" si="189"/>
        <v>24.375</v>
      </c>
    </row>
    <row r="1181" spans="1:22" ht="13.5" x14ac:dyDescent="0.25">
      <c r="A1181" s="3">
        <f>RSI!A1181</f>
        <v>43731</v>
      </c>
      <c r="B1181" s="2">
        <f>RSI!B1181</f>
        <v>32</v>
      </c>
      <c r="C1181" s="2">
        <f>RSI!I1181</f>
        <v>5.0238695005640608</v>
      </c>
      <c r="D1181" s="2">
        <f>MACD!E1181</f>
        <v>0.1530952849291296</v>
      </c>
      <c r="E1181" s="2">
        <f>MACD!F1181</f>
        <v>5.3971793354438073E-2</v>
      </c>
      <c r="F1181" s="2">
        <f>'Moving Avg'!D1181</f>
        <v>32.576000000000001</v>
      </c>
      <c r="G1181" s="2">
        <f>'Moving Avg'!F1181</f>
        <v>32.863999999999997</v>
      </c>
      <c r="H1181" s="2">
        <f>'Moving Avg'!G1181</f>
        <v>32.843600000000009</v>
      </c>
      <c r="I1181" s="2">
        <f>'Moving Avg'!H1181</f>
        <v>32.290349999999989</v>
      </c>
      <c r="J1181" s="6" t="str">
        <f>OBV!F1181</f>
        <v>BEARISH</v>
      </c>
      <c r="K1181" s="6" t="str">
        <f>OBV!G1181</f>
        <v>WEAK</v>
      </c>
      <c r="L1181" s="6" t="str">
        <f>OBV!H1181</f>
        <v>CONFIRMED BEARISH</v>
      </c>
      <c r="M1181" s="8">
        <f t="shared" si="180"/>
        <v>50</v>
      </c>
      <c r="N1181" s="8">
        <f t="shared" si="181"/>
        <v>0</v>
      </c>
      <c r="O1181" s="8">
        <f t="shared" si="182"/>
        <v>50</v>
      </c>
      <c r="P1181" s="8">
        <f t="shared" si="183"/>
        <v>0</v>
      </c>
      <c r="Q1181" s="9">
        <f t="shared" si="184"/>
        <v>25</v>
      </c>
      <c r="R1181" s="9">
        <f t="shared" si="185"/>
        <v>27.5</v>
      </c>
      <c r="S1181" s="9">
        <f t="shared" si="186"/>
        <v>20</v>
      </c>
      <c r="T1181" s="9">
        <f t="shared" si="187"/>
        <v>25</v>
      </c>
      <c r="U1181" s="8">
        <f t="shared" si="188"/>
        <v>24.166666666666668</v>
      </c>
      <c r="V1181" s="8">
        <f t="shared" si="189"/>
        <v>24.375</v>
      </c>
    </row>
    <row r="1182" spans="1:22" ht="13.5" x14ac:dyDescent="0.25">
      <c r="A1182" s="3">
        <f>RSI!A1182</f>
        <v>43732</v>
      </c>
      <c r="B1182" s="2">
        <f>RSI!B1182</f>
        <v>32</v>
      </c>
      <c r="C1182" s="2">
        <f>RSI!I1182</f>
        <v>5.0238695005640608</v>
      </c>
      <c r="D1182" s="2">
        <f>MACD!E1182</f>
        <v>0.21344366122075797</v>
      </c>
      <c r="E1182" s="2">
        <f>MACD!F1182</f>
        <v>8.5866166927702048E-2</v>
      </c>
      <c r="F1182" s="2">
        <f>'Moving Avg'!D1182</f>
        <v>32.384</v>
      </c>
      <c r="G1182" s="2">
        <f>'Moving Avg'!F1182</f>
        <v>32.815999999999995</v>
      </c>
      <c r="H1182" s="2">
        <f>'Moving Avg'!G1182</f>
        <v>32.843600000000009</v>
      </c>
      <c r="I1182" s="2">
        <f>'Moving Avg'!H1182</f>
        <v>32.312699999999985</v>
      </c>
      <c r="J1182" s="6" t="str">
        <f>OBV!F1182</f>
        <v>BEARISH</v>
      </c>
      <c r="K1182" s="6" t="str">
        <f>OBV!G1182</f>
        <v>WEAK</v>
      </c>
      <c r="L1182" s="6" t="str">
        <f>OBV!H1182</f>
        <v>CONFIRMED BEARISH</v>
      </c>
      <c r="M1182" s="8">
        <f t="shared" si="180"/>
        <v>50</v>
      </c>
      <c r="N1182" s="8">
        <f t="shared" si="181"/>
        <v>0</v>
      </c>
      <c r="O1182" s="8">
        <f t="shared" si="182"/>
        <v>50</v>
      </c>
      <c r="P1182" s="8">
        <f t="shared" si="183"/>
        <v>0</v>
      </c>
      <c r="Q1182" s="9">
        <f t="shared" si="184"/>
        <v>25</v>
      </c>
      <c r="R1182" s="9">
        <f t="shared" si="185"/>
        <v>27.5</v>
      </c>
      <c r="S1182" s="9">
        <f t="shared" si="186"/>
        <v>20</v>
      </c>
      <c r="T1182" s="9">
        <f t="shared" si="187"/>
        <v>25</v>
      </c>
      <c r="U1182" s="8">
        <f t="shared" si="188"/>
        <v>24.166666666666668</v>
      </c>
      <c r="V1182" s="8">
        <f t="shared" si="189"/>
        <v>24.375</v>
      </c>
    </row>
    <row r="1183" spans="1:22" ht="13.5" x14ac:dyDescent="0.25">
      <c r="A1183" s="3">
        <f>RSI!A1183</f>
        <v>43733</v>
      </c>
      <c r="B1183" s="2">
        <f>RSI!B1183</f>
        <v>32</v>
      </c>
      <c r="C1183" s="2">
        <f>RSI!I1183</f>
        <v>5.0238695005640608</v>
      </c>
      <c r="D1183" s="2">
        <f>MACD!E1183</f>
        <v>0.26923291716183684</v>
      </c>
      <c r="E1183" s="2">
        <f>MACD!F1183</f>
        <v>0.12253951697452901</v>
      </c>
      <c r="F1183" s="2">
        <f>'Moving Avg'!D1183</f>
        <v>32.192</v>
      </c>
      <c r="G1183" s="2">
        <f>'Moving Avg'!F1183</f>
        <v>32.767999999999994</v>
      </c>
      <c r="H1183" s="2">
        <f>'Moving Avg'!G1183</f>
        <v>32.843600000000009</v>
      </c>
      <c r="I1183" s="2">
        <f>'Moving Avg'!H1183</f>
        <v>32.333699999999993</v>
      </c>
      <c r="J1183" s="6" t="str">
        <f>OBV!F1183</f>
        <v>BEARISH</v>
      </c>
      <c r="K1183" s="6" t="str">
        <f>OBV!G1183</f>
        <v>WEAK</v>
      </c>
      <c r="L1183" s="6" t="str">
        <f>OBV!H1183</f>
        <v>CONFIRMED BEARISH</v>
      </c>
      <c r="M1183" s="8">
        <f t="shared" si="180"/>
        <v>50</v>
      </c>
      <c r="N1183" s="8">
        <f t="shared" si="181"/>
        <v>0</v>
      </c>
      <c r="O1183" s="8">
        <f t="shared" si="182"/>
        <v>0</v>
      </c>
      <c r="P1183" s="8">
        <f t="shared" si="183"/>
        <v>0</v>
      </c>
      <c r="Q1183" s="9">
        <f t="shared" si="184"/>
        <v>17.5</v>
      </c>
      <c r="R1183" s="9">
        <f t="shared" si="185"/>
        <v>10</v>
      </c>
      <c r="S1183" s="9">
        <f t="shared" si="186"/>
        <v>7.5</v>
      </c>
      <c r="T1183" s="9">
        <f t="shared" si="187"/>
        <v>12.5</v>
      </c>
      <c r="U1183" s="8">
        <f t="shared" si="188"/>
        <v>11.666666666666666</v>
      </c>
      <c r="V1183" s="8">
        <f t="shared" si="189"/>
        <v>11.875</v>
      </c>
    </row>
    <row r="1184" spans="1:22" ht="13.5" x14ac:dyDescent="0.25">
      <c r="A1184" s="3">
        <f>RSI!A1184</f>
        <v>43734</v>
      </c>
      <c r="B1184" s="2">
        <f>RSI!B1184</f>
        <v>31.51</v>
      </c>
      <c r="C1184" s="2">
        <f>RSI!I1184</f>
        <v>3.0683723346171803</v>
      </c>
      <c r="D1184" s="2">
        <f>MACD!E1184</f>
        <v>0.35711073401410687</v>
      </c>
      <c r="E1184" s="2">
        <f>MACD!F1184</f>
        <v>0.16945376038244458</v>
      </c>
      <c r="F1184" s="2">
        <f>'Moving Avg'!D1184</f>
        <v>31.901999999999997</v>
      </c>
      <c r="G1184" s="2">
        <f>'Moving Avg'!F1184</f>
        <v>32.695499999999996</v>
      </c>
      <c r="H1184" s="2">
        <f>'Moving Avg'!G1184</f>
        <v>32.833800000000011</v>
      </c>
      <c r="I1184" s="2">
        <f>'Moving Avg'!H1184</f>
        <v>32.351249999999993</v>
      </c>
      <c r="J1184" s="6" t="str">
        <f>OBV!F1184</f>
        <v>BEARISH</v>
      </c>
      <c r="K1184" s="6" t="str">
        <f>OBV!G1184</f>
        <v>WEAK</v>
      </c>
      <c r="L1184" s="6" t="str">
        <f>OBV!H1184</f>
        <v>CONFIRMED BEARISH</v>
      </c>
      <c r="M1184" s="8">
        <f t="shared" si="180"/>
        <v>50</v>
      </c>
      <c r="N1184" s="8">
        <f t="shared" si="181"/>
        <v>0</v>
      </c>
      <c r="O1184" s="8">
        <f t="shared" si="182"/>
        <v>0</v>
      </c>
      <c r="P1184" s="8">
        <f t="shared" si="183"/>
        <v>0</v>
      </c>
      <c r="Q1184" s="9">
        <f t="shared" si="184"/>
        <v>17.5</v>
      </c>
      <c r="R1184" s="9">
        <f t="shared" si="185"/>
        <v>10</v>
      </c>
      <c r="S1184" s="9">
        <f t="shared" si="186"/>
        <v>7.5</v>
      </c>
      <c r="T1184" s="9">
        <f t="shared" si="187"/>
        <v>12.5</v>
      </c>
      <c r="U1184" s="8">
        <f t="shared" si="188"/>
        <v>11.666666666666666</v>
      </c>
      <c r="V1184" s="8">
        <f t="shared" si="189"/>
        <v>11.875</v>
      </c>
    </row>
    <row r="1185" spans="1:22" ht="13.5" x14ac:dyDescent="0.25">
      <c r="A1185" s="3">
        <f>RSI!A1185</f>
        <v>43735</v>
      </c>
      <c r="B1185" s="2">
        <f>RSI!B1185</f>
        <v>31.51</v>
      </c>
      <c r="C1185" s="2">
        <f>RSI!I1185</f>
        <v>3.0683723346171803</v>
      </c>
      <c r="D1185" s="2">
        <f>MACD!E1185</f>
        <v>0.43841545395233794</v>
      </c>
      <c r="E1185" s="2">
        <f>MACD!F1185</f>
        <v>0.22324609909642326</v>
      </c>
      <c r="F1185" s="2">
        <f>'Moving Avg'!D1185</f>
        <v>31.804000000000002</v>
      </c>
      <c r="G1185" s="2">
        <f>'Moving Avg'!F1185</f>
        <v>32.62299999999999</v>
      </c>
      <c r="H1185" s="2">
        <f>'Moving Avg'!G1185</f>
        <v>32.804800000000007</v>
      </c>
      <c r="I1185" s="2">
        <f>'Moving Avg'!H1185</f>
        <v>32.364649999999997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  <c r="M1185" s="8">
        <f t="shared" si="180"/>
        <v>50</v>
      </c>
      <c r="N1185" s="8">
        <f t="shared" si="181"/>
        <v>0</v>
      </c>
      <c r="O1185" s="8">
        <f t="shared" si="182"/>
        <v>0</v>
      </c>
      <c r="P1185" s="8">
        <f t="shared" si="183"/>
        <v>16.5</v>
      </c>
      <c r="Q1185" s="9">
        <f t="shared" si="184"/>
        <v>19.975000000000001</v>
      </c>
      <c r="R1185" s="9">
        <f t="shared" si="185"/>
        <v>14.125</v>
      </c>
      <c r="S1185" s="9">
        <f t="shared" si="186"/>
        <v>14.925000000000001</v>
      </c>
      <c r="T1185" s="9">
        <f t="shared" si="187"/>
        <v>16.625</v>
      </c>
      <c r="U1185" s="8">
        <f t="shared" si="188"/>
        <v>16.341666666666669</v>
      </c>
      <c r="V1185" s="8">
        <f t="shared" si="189"/>
        <v>16.412500000000001</v>
      </c>
    </row>
    <row r="1186" spans="1:22" ht="13.5" x14ac:dyDescent="0.25">
      <c r="A1186" s="3">
        <f>RSI!A1186</f>
        <v>43738</v>
      </c>
      <c r="B1186" s="2">
        <f>RSI!B1186</f>
        <v>31.51</v>
      </c>
      <c r="C1186" s="2">
        <f>RSI!I1186</f>
        <v>3.0683723346171803</v>
      </c>
      <c r="D1186" s="2">
        <f>MACD!E1186</f>
        <v>0.51364376212100638</v>
      </c>
      <c r="E1186" s="2">
        <f>MACD!F1186</f>
        <v>0.2813256317013399</v>
      </c>
      <c r="F1186" s="2">
        <f>'Moving Avg'!D1186</f>
        <v>31.706</v>
      </c>
      <c r="G1186" s="2">
        <f>'Moving Avg'!F1186</f>
        <v>32.550499999999992</v>
      </c>
      <c r="H1186" s="2">
        <f>'Moving Avg'!G1186</f>
        <v>32.775800000000011</v>
      </c>
      <c r="I1186" s="2">
        <f>'Moving Avg'!H1186</f>
        <v>32.378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  <c r="M1186" s="8">
        <f t="shared" si="180"/>
        <v>50</v>
      </c>
      <c r="N1186" s="8">
        <f t="shared" si="181"/>
        <v>0</v>
      </c>
      <c r="O1186" s="8">
        <f t="shared" si="182"/>
        <v>0</v>
      </c>
      <c r="P1186" s="8">
        <f t="shared" si="183"/>
        <v>16.5</v>
      </c>
      <c r="Q1186" s="9">
        <f t="shared" si="184"/>
        <v>19.975000000000001</v>
      </c>
      <c r="R1186" s="9">
        <f t="shared" si="185"/>
        <v>14.125</v>
      </c>
      <c r="S1186" s="9">
        <f t="shared" si="186"/>
        <v>14.925000000000001</v>
      </c>
      <c r="T1186" s="9">
        <f t="shared" si="187"/>
        <v>16.625</v>
      </c>
      <c r="U1186" s="8">
        <f t="shared" si="188"/>
        <v>16.341666666666669</v>
      </c>
      <c r="V1186" s="8">
        <f t="shared" si="189"/>
        <v>16.412500000000001</v>
      </c>
    </row>
    <row r="1187" spans="1:22" ht="13.5" x14ac:dyDescent="0.25">
      <c r="A1187" s="3">
        <f>RSI!A1187</f>
        <v>43739</v>
      </c>
      <c r="B1187" s="2">
        <f>RSI!B1187</f>
        <v>32.01</v>
      </c>
      <c r="C1187" s="2">
        <f>RSI!I1187</f>
        <v>35.209353439790718</v>
      </c>
      <c r="D1187" s="2">
        <f>MACD!E1187</f>
        <v>0.5462170091235734</v>
      </c>
      <c r="E1187" s="2">
        <f>MACD!F1187</f>
        <v>0.33430390718578662</v>
      </c>
      <c r="F1187" s="2">
        <f>'Moving Avg'!D1187</f>
        <v>31.708000000000006</v>
      </c>
      <c r="G1187" s="2">
        <f>'Moving Avg'!F1187</f>
        <v>32.503</v>
      </c>
      <c r="H1187" s="2">
        <f>'Moving Avg'!G1187</f>
        <v>32.756800000000005</v>
      </c>
      <c r="I1187" s="2">
        <f>'Moving Avg'!H1187</f>
        <v>32.389550000000007</v>
      </c>
      <c r="J1187" s="6" t="str">
        <f>OBV!F1187</f>
        <v>BULLISH</v>
      </c>
      <c r="K1187" s="6" t="str">
        <f>OBV!G1187</f>
        <v>STRONG</v>
      </c>
      <c r="L1187" s="6" t="str">
        <f>OBV!H1187</f>
        <v>CONFIRMED BULLISH</v>
      </c>
      <c r="M1187" s="8">
        <f t="shared" si="180"/>
        <v>25</v>
      </c>
      <c r="N1187" s="8">
        <f t="shared" si="181"/>
        <v>0</v>
      </c>
      <c r="O1187" s="8">
        <f t="shared" si="182"/>
        <v>0</v>
      </c>
      <c r="P1187" s="8">
        <f t="shared" si="183"/>
        <v>100</v>
      </c>
      <c r="Q1187" s="9">
        <f t="shared" si="184"/>
        <v>23.75</v>
      </c>
      <c r="R1187" s="9">
        <f t="shared" si="185"/>
        <v>30</v>
      </c>
      <c r="S1187" s="9">
        <f t="shared" si="186"/>
        <v>48.75</v>
      </c>
      <c r="T1187" s="9">
        <f t="shared" si="187"/>
        <v>31.25</v>
      </c>
      <c r="U1187" s="8">
        <f t="shared" si="188"/>
        <v>34.166666666666664</v>
      </c>
      <c r="V1187" s="8">
        <f t="shared" si="189"/>
        <v>33.4375</v>
      </c>
    </row>
    <row r="1188" spans="1:22" ht="13.5" x14ac:dyDescent="0.25">
      <c r="A1188" s="3">
        <f>RSI!A1188</f>
        <v>43740</v>
      </c>
      <c r="B1188" s="2">
        <f>RSI!B1188</f>
        <v>32.01</v>
      </c>
      <c r="C1188" s="2">
        <f>RSI!I1188</f>
        <v>35.209353439790732</v>
      </c>
      <c r="D1188" s="2">
        <f>MACD!E1188</f>
        <v>0.57633887490480618</v>
      </c>
      <c r="E1188" s="2">
        <f>MACD!F1188</f>
        <v>0.38271090072959058</v>
      </c>
      <c r="F1188" s="2">
        <f>'Moving Avg'!D1188</f>
        <v>31.709999999999997</v>
      </c>
      <c r="G1188" s="2">
        <f>'Moving Avg'!F1188</f>
        <v>32.455499999999994</v>
      </c>
      <c r="H1188" s="2">
        <f>'Moving Avg'!G1188</f>
        <v>32.737800000000014</v>
      </c>
      <c r="I1188" s="2">
        <f>'Moving Avg'!H1188</f>
        <v>32.397600000000004</v>
      </c>
      <c r="J1188" s="6" t="str">
        <f>OBV!F1188</f>
        <v>BULLISH</v>
      </c>
      <c r="K1188" s="6" t="str">
        <f>OBV!G1188</f>
        <v>STRONG</v>
      </c>
      <c r="L1188" s="6" t="str">
        <f>OBV!H1188</f>
        <v>CONFIRMED BULLISH</v>
      </c>
      <c r="M1188" s="8">
        <f t="shared" si="180"/>
        <v>25</v>
      </c>
      <c r="N1188" s="8">
        <f t="shared" si="181"/>
        <v>0</v>
      </c>
      <c r="O1188" s="8">
        <f t="shared" si="182"/>
        <v>0</v>
      </c>
      <c r="P1188" s="8">
        <f t="shared" si="183"/>
        <v>100</v>
      </c>
      <c r="Q1188" s="9">
        <f t="shared" si="184"/>
        <v>23.75</v>
      </c>
      <c r="R1188" s="9">
        <f t="shared" si="185"/>
        <v>30</v>
      </c>
      <c r="S1188" s="9">
        <f t="shared" si="186"/>
        <v>48.75</v>
      </c>
      <c r="T1188" s="9">
        <f t="shared" si="187"/>
        <v>31.25</v>
      </c>
      <c r="U1188" s="8">
        <f t="shared" si="188"/>
        <v>34.166666666666664</v>
      </c>
      <c r="V1188" s="8">
        <f t="shared" si="189"/>
        <v>33.4375</v>
      </c>
    </row>
    <row r="1189" spans="1:22" ht="13.5" x14ac:dyDescent="0.25">
      <c r="A1189" s="3">
        <f>RSI!A1189</f>
        <v>43741</v>
      </c>
      <c r="B1189" s="2">
        <f>RSI!B1189</f>
        <v>32.950000000000003</v>
      </c>
      <c r="C1189" s="2">
        <f>RSI!I1189</f>
        <v>62.395972492450781</v>
      </c>
      <c r="D1189" s="2">
        <f>MACD!E1189</f>
        <v>0.53456724410770562</v>
      </c>
      <c r="E1189" s="2">
        <f>MACD!F1189</f>
        <v>0.41308216940521364</v>
      </c>
      <c r="F1189" s="2">
        <f>'Moving Avg'!D1189</f>
        <v>31.998000000000001</v>
      </c>
      <c r="G1189" s="2">
        <f>'Moving Avg'!F1189</f>
        <v>32.454999999999998</v>
      </c>
      <c r="H1189" s="2">
        <f>'Moving Avg'!G1189</f>
        <v>32.737600000000015</v>
      </c>
      <c r="I1189" s="2">
        <f>'Moving Avg'!H1189</f>
        <v>32.401250000000005</v>
      </c>
      <c r="J1189" s="6" t="str">
        <f>OBV!F1189</f>
        <v>BULLISH</v>
      </c>
      <c r="K1189" s="6" t="str">
        <f>OBV!G1189</f>
        <v>STRONG</v>
      </c>
      <c r="L1189" s="6" t="str">
        <f>OBV!H1189</f>
        <v>CONFIRMED BULLISH</v>
      </c>
      <c r="M1189" s="8">
        <f t="shared" si="180"/>
        <v>25</v>
      </c>
      <c r="N1189" s="8">
        <f t="shared" si="181"/>
        <v>0</v>
      </c>
      <c r="O1189" s="8">
        <f t="shared" si="182"/>
        <v>0</v>
      </c>
      <c r="P1189" s="8">
        <f t="shared" si="183"/>
        <v>100</v>
      </c>
      <c r="Q1189" s="9">
        <f t="shared" si="184"/>
        <v>23.75</v>
      </c>
      <c r="R1189" s="9">
        <f t="shared" si="185"/>
        <v>30</v>
      </c>
      <c r="S1189" s="9">
        <f t="shared" si="186"/>
        <v>48.75</v>
      </c>
      <c r="T1189" s="9">
        <f t="shared" si="187"/>
        <v>31.25</v>
      </c>
      <c r="U1189" s="8">
        <f t="shared" si="188"/>
        <v>34.166666666666664</v>
      </c>
      <c r="V1189" s="8">
        <f t="shared" si="189"/>
        <v>33.4375</v>
      </c>
    </row>
    <row r="1190" spans="1:22" ht="13.5" x14ac:dyDescent="0.25">
      <c r="A1190" s="3">
        <f>RSI!A1190</f>
        <v>43742</v>
      </c>
      <c r="B1190" s="2">
        <f>RSI!B1190</f>
        <v>32.950000000000003</v>
      </c>
      <c r="C1190" s="2">
        <f>RSI!I1190</f>
        <v>62.395972492450781</v>
      </c>
      <c r="D1190" s="2">
        <f>MACD!E1190</f>
        <v>0.34816990095774969</v>
      </c>
      <c r="E1190" s="2">
        <f>MACD!F1190</f>
        <v>0.40009971571572084</v>
      </c>
      <c r="F1190" s="2">
        <f>'Moving Avg'!D1190</f>
        <v>32.286000000000001</v>
      </c>
      <c r="G1190" s="2">
        <f>'Moving Avg'!F1190</f>
        <v>32.454500000000003</v>
      </c>
      <c r="H1190" s="2">
        <f>'Moving Avg'!G1190</f>
        <v>32.737400000000008</v>
      </c>
      <c r="I1190" s="2">
        <f>'Moving Avg'!H1190</f>
        <v>32.396000000000001</v>
      </c>
      <c r="J1190" s="6" t="str">
        <f>OBV!F1190</f>
        <v>BULLISH</v>
      </c>
      <c r="K1190" s="6" t="str">
        <f>OBV!G1190</f>
        <v>STRONG</v>
      </c>
      <c r="L1190" s="6" t="str">
        <f>OBV!H1190</f>
        <v>CONFIRMED BULLISH</v>
      </c>
      <c r="M1190" s="8">
        <f t="shared" si="180"/>
        <v>25</v>
      </c>
      <c r="N1190" s="8">
        <f t="shared" si="181"/>
        <v>100</v>
      </c>
      <c r="O1190" s="8">
        <f t="shared" si="182"/>
        <v>0</v>
      </c>
      <c r="P1190" s="8">
        <f t="shared" si="183"/>
        <v>100</v>
      </c>
      <c r="Q1190" s="9">
        <f t="shared" si="184"/>
        <v>58.75</v>
      </c>
      <c r="R1190" s="9">
        <f t="shared" si="185"/>
        <v>50</v>
      </c>
      <c r="S1190" s="9">
        <f t="shared" si="186"/>
        <v>63.75</v>
      </c>
      <c r="T1190" s="9">
        <f t="shared" si="187"/>
        <v>56.25</v>
      </c>
      <c r="U1190" s="8">
        <f t="shared" si="188"/>
        <v>57.5</v>
      </c>
      <c r="V1190" s="8">
        <f t="shared" si="189"/>
        <v>57.1875</v>
      </c>
    </row>
    <row r="1191" spans="1:22" ht="13.5" x14ac:dyDescent="0.25">
      <c r="A1191" s="3">
        <f>RSI!A1191</f>
        <v>43745</v>
      </c>
      <c r="B1191" s="2">
        <f>RSI!B1191</f>
        <v>32.950000000000003</v>
      </c>
      <c r="C1191" s="2">
        <f>RSI!I1191</f>
        <v>62.395972492450781</v>
      </c>
      <c r="D1191" s="2">
        <f>MACD!E1191</f>
        <v>0.18733813751026673</v>
      </c>
      <c r="E1191" s="2">
        <f>MACD!F1191</f>
        <v>0.35754740007463004</v>
      </c>
      <c r="F1191" s="2">
        <f>'Moving Avg'!D1191</f>
        <v>32.573999999999998</v>
      </c>
      <c r="G1191" s="2">
        <f>'Moving Avg'!F1191</f>
        <v>32.454000000000008</v>
      </c>
      <c r="H1191" s="2">
        <f>'Moving Avg'!G1191</f>
        <v>32.738400000000013</v>
      </c>
      <c r="I1191" s="2">
        <f>'Moving Avg'!H1191</f>
        <v>32.398400000000009</v>
      </c>
      <c r="J1191" s="6" t="str">
        <f>OBV!F1191</f>
        <v>BULLISH</v>
      </c>
      <c r="K1191" s="6" t="str">
        <f>OBV!G1191</f>
        <v>STRONG</v>
      </c>
      <c r="L1191" s="6" t="str">
        <f>OBV!H1191</f>
        <v>CONFIRMED BULLISH</v>
      </c>
      <c r="M1191" s="8">
        <f t="shared" si="180"/>
        <v>25</v>
      </c>
      <c r="N1191" s="8">
        <f t="shared" si="181"/>
        <v>100</v>
      </c>
      <c r="O1191" s="8">
        <f t="shared" si="182"/>
        <v>50</v>
      </c>
      <c r="P1191" s="8">
        <f t="shared" si="183"/>
        <v>100</v>
      </c>
      <c r="Q1191" s="9">
        <f t="shared" si="184"/>
        <v>66.25</v>
      </c>
      <c r="R1191" s="9">
        <f t="shared" si="185"/>
        <v>67.5</v>
      </c>
      <c r="S1191" s="9">
        <f t="shared" si="186"/>
        <v>76.25</v>
      </c>
      <c r="T1191" s="9">
        <f t="shared" si="187"/>
        <v>68.75</v>
      </c>
      <c r="U1191" s="8">
        <f t="shared" si="188"/>
        <v>70</v>
      </c>
      <c r="V1191" s="8">
        <f t="shared" si="189"/>
        <v>69.6875</v>
      </c>
    </row>
    <row r="1192" spans="1:22" ht="13.5" x14ac:dyDescent="0.25">
      <c r="A1192" s="3">
        <f>RSI!A1192</f>
        <v>43746</v>
      </c>
      <c r="B1192" s="2">
        <f>RSI!B1192</f>
        <v>32.950000000000003</v>
      </c>
      <c r="C1192" s="2">
        <f>RSI!I1192</f>
        <v>62.395972492450781</v>
      </c>
      <c r="D1192" s="2">
        <f>MACD!E1192</f>
        <v>4.8369227259264846E-2</v>
      </c>
      <c r="E1192" s="2">
        <f>MACD!F1192</f>
        <v>0.29571176551155698</v>
      </c>
      <c r="F1192" s="2">
        <f>'Moving Avg'!D1192</f>
        <v>32.762</v>
      </c>
      <c r="G1192" s="2">
        <f>'Moving Avg'!F1192</f>
        <v>32.453500000000005</v>
      </c>
      <c r="H1192" s="2">
        <f>'Moving Avg'!G1192</f>
        <v>32.739400000000018</v>
      </c>
      <c r="I1192" s="2">
        <f>'Moving Avg'!H1192</f>
        <v>32.393150000000006</v>
      </c>
      <c r="J1192" s="6" t="str">
        <f>OBV!F1192</f>
        <v>BULLISH</v>
      </c>
      <c r="K1192" s="6" t="str">
        <f>OBV!G1192</f>
        <v>NEUTRAL</v>
      </c>
      <c r="L1192" s="6" t="str">
        <f>OBV!H1192</f>
        <v>CONFIRMED BULLISH</v>
      </c>
      <c r="M1192" s="8">
        <f t="shared" si="180"/>
        <v>25</v>
      </c>
      <c r="N1192" s="8">
        <f t="shared" si="181"/>
        <v>100</v>
      </c>
      <c r="O1192" s="8">
        <f t="shared" si="182"/>
        <v>50</v>
      </c>
      <c r="P1192" s="8">
        <f t="shared" si="183"/>
        <v>83.5</v>
      </c>
      <c r="Q1192" s="9">
        <f t="shared" si="184"/>
        <v>63.774999999999999</v>
      </c>
      <c r="R1192" s="9">
        <f t="shared" si="185"/>
        <v>63.375</v>
      </c>
      <c r="S1192" s="9">
        <f t="shared" si="186"/>
        <v>68.825000000000003</v>
      </c>
      <c r="T1192" s="9">
        <f t="shared" si="187"/>
        <v>64.625</v>
      </c>
      <c r="U1192" s="8">
        <f t="shared" si="188"/>
        <v>65.325000000000003</v>
      </c>
      <c r="V1192" s="8">
        <f t="shared" si="189"/>
        <v>65.150000000000006</v>
      </c>
    </row>
    <row r="1193" spans="1:22" ht="13.5" x14ac:dyDescent="0.25">
      <c r="A1193" s="3">
        <f>RSI!A1193</f>
        <v>43747</v>
      </c>
      <c r="B1193" s="2">
        <f>RSI!B1193</f>
        <v>32.950000000000003</v>
      </c>
      <c r="C1193" s="2">
        <f>RSI!I1193</f>
        <v>62.395972492450781</v>
      </c>
      <c r="D1193" s="2">
        <f>MACD!E1193</f>
        <v>-7.1886975669684716E-2</v>
      </c>
      <c r="E1193" s="2">
        <f>MACD!F1193</f>
        <v>0.22219201727530866</v>
      </c>
      <c r="F1193" s="2">
        <f>'Moving Avg'!D1193</f>
        <v>32.950000000000003</v>
      </c>
      <c r="G1193" s="2">
        <f>'Moving Avg'!F1193</f>
        <v>32.45300000000001</v>
      </c>
      <c r="H1193" s="2">
        <f>'Moving Avg'!G1193</f>
        <v>32.740400000000015</v>
      </c>
      <c r="I1193" s="2">
        <f>'Moving Avg'!H1193</f>
        <v>32.387900000000002</v>
      </c>
      <c r="J1193" s="6" t="str">
        <f>OBV!F1193</f>
        <v>BULLISH</v>
      </c>
      <c r="K1193" s="6" t="str">
        <f>OBV!G1193</f>
        <v>NEUTRAL</v>
      </c>
      <c r="L1193" s="6" t="str">
        <f>OBV!H1193</f>
        <v>CONFIRMED BULLISH</v>
      </c>
      <c r="M1193" s="8">
        <f t="shared" si="180"/>
        <v>25</v>
      </c>
      <c r="N1193" s="8">
        <f t="shared" si="181"/>
        <v>100</v>
      </c>
      <c r="O1193" s="8">
        <f t="shared" si="182"/>
        <v>50</v>
      </c>
      <c r="P1193" s="8">
        <f t="shared" si="183"/>
        <v>83.5</v>
      </c>
      <c r="Q1193" s="9">
        <f t="shared" si="184"/>
        <v>63.774999999999999</v>
      </c>
      <c r="R1193" s="9">
        <f t="shared" si="185"/>
        <v>63.375</v>
      </c>
      <c r="S1193" s="9">
        <f t="shared" si="186"/>
        <v>68.825000000000003</v>
      </c>
      <c r="T1193" s="9">
        <f t="shared" si="187"/>
        <v>64.625</v>
      </c>
      <c r="U1193" s="8">
        <f t="shared" si="188"/>
        <v>65.325000000000003</v>
      </c>
      <c r="V1193" s="8">
        <f t="shared" si="189"/>
        <v>65.150000000000006</v>
      </c>
    </row>
    <row r="1194" spans="1:22" ht="13.5" x14ac:dyDescent="0.25">
      <c r="A1194" s="3">
        <f>RSI!A1194</f>
        <v>43748</v>
      </c>
      <c r="B1194" s="2">
        <f>RSI!B1194</f>
        <v>32.950000000000003</v>
      </c>
      <c r="C1194" s="2">
        <f>RSI!I1194</f>
        <v>62.395972492450781</v>
      </c>
      <c r="D1194" s="2">
        <f>MACD!E1194</f>
        <v>-0.25149639989413686</v>
      </c>
      <c r="E1194" s="2">
        <f>MACD!F1194</f>
        <v>0.12745433384141955</v>
      </c>
      <c r="F1194" s="2">
        <f>'Moving Avg'!D1194</f>
        <v>32.950000000000003</v>
      </c>
      <c r="G1194" s="2">
        <f>'Moving Avg'!F1194</f>
        <v>32.452500000000008</v>
      </c>
      <c r="H1194" s="2">
        <f>'Moving Avg'!G1194</f>
        <v>32.741400000000013</v>
      </c>
      <c r="I1194" s="2">
        <f>'Moving Avg'!H1194</f>
        <v>32.387650000000001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  <c r="M1194" s="8">
        <f t="shared" si="180"/>
        <v>25</v>
      </c>
      <c r="N1194" s="8">
        <f t="shared" si="181"/>
        <v>100</v>
      </c>
      <c r="O1194" s="8">
        <f t="shared" si="182"/>
        <v>50</v>
      </c>
      <c r="P1194" s="8">
        <f t="shared" si="183"/>
        <v>33</v>
      </c>
      <c r="Q1194" s="9">
        <f t="shared" si="184"/>
        <v>56.2</v>
      </c>
      <c r="R1194" s="9">
        <f t="shared" si="185"/>
        <v>50.75</v>
      </c>
      <c r="S1194" s="9">
        <f t="shared" si="186"/>
        <v>46.1</v>
      </c>
      <c r="T1194" s="9">
        <f t="shared" si="187"/>
        <v>52</v>
      </c>
      <c r="U1194" s="8">
        <f t="shared" si="188"/>
        <v>51.016666666666673</v>
      </c>
      <c r="V1194" s="8">
        <f t="shared" si="189"/>
        <v>51.262500000000003</v>
      </c>
    </row>
    <row r="1195" spans="1:22" ht="13.5" x14ac:dyDescent="0.25">
      <c r="A1195" s="3">
        <f>RSI!A1195</f>
        <v>43749</v>
      </c>
      <c r="B1195" s="2">
        <f>RSI!B1195</f>
        <v>32.5</v>
      </c>
      <c r="C1195" s="2">
        <f>RSI!I1195</f>
        <v>47.508865542596673</v>
      </c>
      <c r="D1195" s="2">
        <f>MACD!E1195</f>
        <v>-0.37242690149569313</v>
      </c>
      <c r="E1195" s="2">
        <f>MACD!F1195</f>
        <v>2.7478086773997004E-2</v>
      </c>
      <c r="F1195" s="2">
        <f>'Moving Avg'!D1195</f>
        <v>32.86</v>
      </c>
      <c r="G1195" s="2">
        <f>'Moving Avg'!F1195</f>
        <v>32.429500000000004</v>
      </c>
      <c r="H1195" s="2">
        <f>'Moving Avg'!G1195</f>
        <v>32.733400000000017</v>
      </c>
      <c r="I1195" s="2">
        <f>'Moving Avg'!H1195</f>
        <v>32.385149999999996</v>
      </c>
      <c r="J1195" s="6" t="str">
        <f>OBV!F1195</f>
        <v>BEARISH</v>
      </c>
      <c r="K1195" s="6" t="str">
        <f>OBV!G1195</f>
        <v>WEAK</v>
      </c>
      <c r="L1195" s="6" t="str">
        <f>OBV!H1195</f>
        <v>CONFIRMED BEARISH</v>
      </c>
      <c r="M1195" s="8">
        <f t="shared" si="180"/>
        <v>25</v>
      </c>
      <c r="N1195" s="8">
        <f t="shared" si="181"/>
        <v>100</v>
      </c>
      <c r="O1195" s="8">
        <f t="shared" si="182"/>
        <v>50</v>
      </c>
      <c r="P1195" s="8">
        <f t="shared" si="183"/>
        <v>0</v>
      </c>
      <c r="Q1195" s="9">
        <f t="shared" si="184"/>
        <v>51.25</v>
      </c>
      <c r="R1195" s="9">
        <f t="shared" si="185"/>
        <v>42.5</v>
      </c>
      <c r="S1195" s="9">
        <f t="shared" si="186"/>
        <v>31.25</v>
      </c>
      <c r="T1195" s="9">
        <f t="shared" si="187"/>
        <v>43.75</v>
      </c>
      <c r="U1195" s="8">
        <f t="shared" si="188"/>
        <v>41.666666666666664</v>
      </c>
      <c r="V1195" s="8">
        <f t="shared" si="189"/>
        <v>42.1875</v>
      </c>
    </row>
    <row r="1196" spans="1:22" ht="13.5" x14ac:dyDescent="0.25">
      <c r="A1196" s="3">
        <f>RSI!A1196</f>
        <v>43752</v>
      </c>
      <c r="B1196" s="2">
        <f>RSI!B1196</f>
        <v>33</v>
      </c>
      <c r="C1196" s="2">
        <f>RSI!I1196</f>
        <v>59.166543803417532</v>
      </c>
      <c r="D1196" s="2">
        <f>MACD!E1196</f>
        <v>-0.51124792808955277</v>
      </c>
      <c r="E1196" s="2">
        <f>MACD!F1196</f>
        <v>-8.0267116198712962E-2</v>
      </c>
      <c r="F1196" s="2">
        <f>'Moving Avg'!D1196</f>
        <v>32.870000000000005</v>
      </c>
      <c r="G1196" s="2">
        <f>'Moving Avg'!F1196</f>
        <v>32.4315</v>
      </c>
      <c r="H1196" s="2">
        <f>'Moving Avg'!G1196</f>
        <v>32.735400000000013</v>
      </c>
      <c r="I1196" s="2">
        <f>'Moving Avg'!H1196</f>
        <v>32.387649999999994</v>
      </c>
      <c r="J1196" s="6" t="str">
        <f>OBV!F1196</f>
        <v>BEARISH</v>
      </c>
      <c r="K1196" s="6" t="str">
        <f>OBV!G1196</f>
        <v>WEAK</v>
      </c>
      <c r="L1196" s="6" t="str">
        <f>OBV!H1196</f>
        <v>BEARISH DIVERGENCE</v>
      </c>
      <c r="M1196" s="8">
        <f t="shared" si="180"/>
        <v>25</v>
      </c>
      <c r="N1196" s="8">
        <f t="shared" si="181"/>
        <v>100</v>
      </c>
      <c r="O1196" s="8">
        <f t="shared" si="182"/>
        <v>50</v>
      </c>
      <c r="P1196" s="8">
        <f t="shared" si="183"/>
        <v>0</v>
      </c>
      <c r="Q1196" s="9">
        <f t="shared" si="184"/>
        <v>51.25</v>
      </c>
      <c r="R1196" s="9">
        <f t="shared" si="185"/>
        <v>42.5</v>
      </c>
      <c r="S1196" s="9">
        <f t="shared" si="186"/>
        <v>31.25</v>
      </c>
      <c r="T1196" s="9">
        <f t="shared" si="187"/>
        <v>43.75</v>
      </c>
      <c r="U1196" s="8">
        <f t="shared" si="188"/>
        <v>41.666666666666664</v>
      </c>
      <c r="V1196" s="8">
        <f t="shared" si="189"/>
        <v>42.1875</v>
      </c>
    </row>
    <row r="1197" spans="1:22" ht="13.5" x14ac:dyDescent="0.25">
      <c r="A1197" s="3">
        <f>RSI!A1197</f>
        <v>43754</v>
      </c>
      <c r="B1197" s="2">
        <f>RSI!B1197</f>
        <v>33</v>
      </c>
      <c r="C1197" s="2">
        <f>RSI!I1197</f>
        <v>59.166543803417525</v>
      </c>
      <c r="D1197" s="2">
        <f>MACD!E1197</f>
        <v>-0.55424163350537725</v>
      </c>
      <c r="E1197" s="2">
        <f>MACD!F1197</f>
        <v>-0.17506201966004584</v>
      </c>
      <c r="F1197" s="2">
        <f>'Moving Avg'!D1197</f>
        <v>32.880000000000003</v>
      </c>
      <c r="G1197" s="2">
        <f>'Moving Avg'!F1197</f>
        <v>32.433499999999995</v>
      </c>
      <c r="H1197" s="2">
        <f>'Moving Avg'!G1197</f>
        <v>32.737400000000008</v>
      </c>
      <c r="I1197" s="2">
        <f>'Moving Avg'!H1197</f>
        <v>32.390149999999991</v>
      </c>
      <c r="J1197" s="6" t="str">
        <f>OBV!F1197</f>
        <v>BEARISH</v>
      </c>
      <c r="K1197" s="6" t="str">
        <f>OBV!G1197</f>
        <v>WEAK</v>
      </c>
      <c r="L1197" s="6" t="str">
        <f>OBV!H1197</f>
        <v>BEARISH DIVERGENCE</v>
      </c>
      <c r="M1197" s="8">
        <f t="shared" si="180"/>
        <v>25</v>
      </c>
      <c r="N1197" s="8">
        <f t="shared" si="181"/>
        <v>100</v>
      </c>
      <c r="O1197" s="8">
        <f t="shared" si="182"/>
        <v>50</v>
      </c>
      <c r="P1197" s="8">
        <f t="shared" si="183"/>
        <v>0</v>
      </c>
      <c r="Q1197" s="9">
        <f t="shared" si="184"/>
        <v>51.25</v>
      </c>
      <c r="R1197" s="9">
        <f t="shared" si="185"/>
        <v>42.5</v>
      </c>
      <c r="S1197" s="9">
        <f t="shared" si="186"/>
        <v>31.25</v>
      </c>
      <c r="T1197" s="9">
        <f t="shared" si="187"/>
        <v>43.75</v>
      </c>
      <c r="U1197" s="8">
        <f t="shared" si="188"/>
        <v>41.666666666666664</v>
      </c>
      <c r="V1197" s="8">
        <f t="shared" si="189"/>
        <v>42.1875</v>
      </c>
    </row>
    <row r="1198" spans="1:22" ht="13.5" x14ac:dyDescent="0.25">
      <c r="A1198" s="3">
        <f>RSI!A1198</f>
        <v>43755</v>
      </c>
      <c r="B1198" s="2">
        <f>RSI!B1198</f>
        <v>33</v>
      </c>
      <c r="C1198" s="2">
        <f>RSI!I1198</f>
        <v>59.166543803417525</v>
      </c>
      <c r="D1198" s="2">
        <f>MACD!E1198</f>
        <v>-0.59289206785105364</v>
      </c>
      <c r="E1198" s="2">
        <f>MACD!F1198</f>
        <v>-0.25862802929824741</v>
      </c>
      <c r="F1198" s="2">
        <f>'Moving Avg'!D1198</f>
        <v>32.89</v>
      </c>
      <c r="G1198" s="2">
        <f>'Moving Avg'!F1198</f>
        <v>32.435499999999998</v>
      </c>
      <c r="H1198" s="2">
        <f>'Moving Avg'!G1198</f>
        <v>32.73940000000001</v>
      </c>
      <c r="I1198" s="2">
        <f>'Moving Avg'!H1198</f>
        <v>32.392649999999996</v>
      </c>
      <c r="J1198" s="6" t="str">
        <f>OBV!F1198</f>
        <v>BEARISH</v>
      </c>
      <c r="K1198" s="6" t="str">
        <f>OBV!G1198</f>
        <v>WEAK</v>
      </c>
      <c r="L1198" s="6" t="str">
        <f>OBV!H1198</f>
        <v>BEARISH DIVERGENCE</v>
      </c>
      <c r="M1198" s="8">
        <f t="shared" si="180"/>
        <v>25</v>
      </c>
      <c r="N1198" s="8">
        <f t="shared" si="181"/>
        <v>100</v>
      </c>
      <c r="O1198" s="8">
        <f t="shared" si="182"/>
        <v>50</v>
      </c>
      <c r="P1198" s="8">
        <f t="shared" si="183"/>
        <v>0</v>
      </c>
      <c r="Q1198" s="9">
        <f t="shared" si="184"/>
        <v>51.25</v>
      </c>
      <c r="R1198" s="9">
        <f t="shared" si="185"/>
        <v>42.5</v>
      </c>
      <c r="S1198" s="9">
        <f t="shared" si="186"/>
        <v>31.25</v>
      </c>
      <c r="T1198" s="9">
        <f t="shared" si="187"/>
        <v>43.75</v>
      </c>
      <c r="U1198" s="8">
        <f t="shared" si="188"/>
        <v>41.666666666666664</v>
      </c>
      <c r="V1198" s="8">
        <f t="shared" si="189"/>
        <v>42.1875</v>
      </c>
    </row>
    <row r="1199" spans="1:22" ht="13.5" x14ac:dyDescent="0.25">
      <c r="A1199" s="3">
        <f>RSI!A1199</f>
        <v>43756</v>
      </c>
      <c r="B1199" s="2">
        <f>RSI!B1199</f>
        <v>33</v>
      </c>
      <c r="C1199" s="2">
        <f>RSI!I1199</f>
        <v>59.166543803417525</v>
      </c>
      <c r="D1199" s="2">
        <f>MACD!E1199</f>
        <v>-0.48308380908653703</v>
      </c>
      <c r="E1199" s="2">
        <f>MACD!F1199</f>
        <v>-0.30351918525590538</v>
      </c>
      <c r="F1199" s="2">
        <f>'Moving Avg'!D1199</f>
        <v>32.9</v>
      </c>
      <c r="G1199" s="2">
        <f>'Moving Avg'!F1199</f>
        <v>32.437499999999993</v>
      </c>
      <c r="H1199" s="2">
        <f>'Moving Avg'!G1199</f>
        <v>32.741400000000013</v>
      </c>
      <c r="I1199" s="2">
        <f>'Moving Avg'!H1199</f>
        <v>32.391149999999996</v>
      </c>
      <c r="J1199" s="6" t="str">
        <f>OBV!F1199</f>
        <v>BEARISH</v>
      </c>
      <c r="K1199" s="6" t="str">
        <f>OBV!G1199</f>
        <v>WEAK</v>
      </c>
      <c r="L1199" s="6" t="str">
        <f>OBV!H1199</f>
        <v>BEARISH DIVERGENCE</v>
      </c>
      <c r="M1199" s="8">
        <f t="shared" si="180"/>
        <v>25</v>
      </c>
      <c r="N1199" s="8">
        <f t="shared" si="181"/>
        <v>100</v>
      </c>
      <c r="O1199" s="8">
        <f t="shared" si="182"/>
        <v>50</v>
      </c>
      <c r="P1199" s="8">
        <f t="shared" si="183"/>
        <v>0</v>
      </c>
      <c r="Q1199" s="9">
        <f t="shared" si="184"/>
        <v>51.25</v>
      </c>
      <c r="R1199" s="9">
        <f t="shared" si="185"/>
        <v>42.5</v>
      </c>
      <c r="S1199" s="9">
        <f t="shared" si="186"/>
        <v>31.25</v>
      </c>
      <c r="T1199" s="9">
        <f t="shared" si="187"/>
        <v>43.75</v>
      </c>
      <c r="U1199" s="8">
        <f t="shared" si="188"/>
        <v>41.666666666666664</v>
      </c>
      <c r="V1199" s="8">
        <f t="shared" si="189"/>
        <v>42.1875</v>
      </c>
    </row>
    <row r="1200" spans="1:22" ht="13.5" x14ac:dyDescent="0.25">
      <c r="A1200" s="3">
        <f>RSI!A1200</f>
        <v>43759</v>
      </c>
      <c r="B1200" s="2">
        <f>RSI!B1200</f>
        <v>33</v>
      </c>
      <c r="C1200" s="2">
        <f>RSI!I1200</f>
        <v>59.166543803417525</v>
      </c>
      <c r="D1200" s="2">
        <f>MACD!E1200</f>
        <v>-0.39211626949511924</v>
      </c>
      <c r="E1200" s="2">
        <f>MACD!F1200</f>
        <v>-0.32123860210374816</v>
      </c>
      <c r="F1200" s="2">
        <f>'Moving Avg'!D1200</f>
        <v>33</v>
      </c>
      <c r="G1200" s="2">
        <f>'Moving Avg'!F1200</f>
        <v>32.487499999999997</v>
      </c>
      <c r="H1200" s="2">
        <f>'Moving Avg'!G1200</f>
        <v>32.743400000000008</v>
      </c>
      <c r="I1200" s="2">
        <f>'Moving Avg'!H1200</f>
        <v>32.393649999999994</v>
      </c>
      <c r="J1200" s="6" t="str">
        <f>OBV!F1200</f>
        <v>BULLISH</v>
      </c>
      <c r="K1200" s="6" t="str">
        <f>OBV!G1200</f>
        <v>STRONG</v>
      </c>
      <c r="L1200" s="6" t="str">
        <f>OBV!H1200</f>
        <v>CONFIRMED BULLISH</v>
      </c>
      <c r="M1200" s="8">
        <f t="shared" si="180"/>
        <v>25</v>
      </c>
      <c r="N1200" s="8">
        <f t="shared" si="181"/>
        <v>100</v>
      </c>
      <c r="O1200" s="8">
        <f t="shared" si="182"/>
        <v>50</v>
      </c>
      <c r="P1200" s="8">
        <f t="shared" si="183"/>
        <v>100</v>
      </c>
      <c r="Q1200" s="9">
        <f t="shared" si="184"/>
        <v>66.25</v>
      </c>
      <c r="R1200" s="9">
        <f t="shared" si="185"/>
        <v>67.5</v>
      </c>
      <c r="S1200" s="9">
        <f t="shared" si="186"/>
        <v>76.25</v>
      </c>
      <c r="T1200" s="9">
        <f t="shared" si="187"/>
        <v>68.75</v>
      </c>
      <c r="U1200" s="8">
        <f t="shared" si="188"/>
        <v>70</v>
      </c>
      <c r="V1200" s="8">
        <f t="shared" si="189"/>
        <v>69.6875</v>
      </c>
    </row>
    <row r="1201" spans="1:22" ht="13.5" x14ac:dyDescent="0.25">
      <c r="A1201" s="3">
        <f>RSI!A1201</f>
        <v>43760</v>
      </c>
      <c r="B1201" s="2">
        <f>RSI!B1201</f>
        <v>33</v>
      </c>
      <c r="C1201" s="2">
        <f>RSI!I1201</f>
        <v>59.166543803417525</v>
      </c>
      <c r="D1201" s="2">
        <f>MACD!E1201</f>
        <v>-0.31694664423694263</v>
      </c>
      <c r="E1201" s="2">
        <f>MACD!F1201</f>
        <v>-0.32038021053038707</v>
      </c>
      <c r="F1201" s="2">
        <f>'Moving Avg'!D1201</f>
        <v>33</v>
      </c>
      <c r="G1201" s="2">
        <f>'Moving Avg'!F1201</f>
        <v>32.537500000000001</v>
      </c>
      <c r="H1201" s="2">
        <f>'Moving Avg'!G1201</f>
        <v>32.745400000000011</v>
      </c>
      <c r="I1201" s="2">
        <f>'Moving Avg'!H1201</f>
        <v>32.396149999999992</v>
      </c>
      <c r="J1201" s="6" t="str">
        <f>OBV!F1201</f>
        <v>NEUTRAL</v>
      </c>
      <c r="K1201" s="6" t="str">
        <f>OBV!G1201</f>
        <v>NEUTRAL</v>
      </c>
      <c r="L1201" s="6" t="str">
        <f>OBV!H1201</f>
        <v>NEUTRAL</v>
      </c>
      <c r="M1201" s="8">
        <f t="shared" si="180"/>
        <v>25</v>
      </c>
      <c r="N1201" s="8">
        <f t="shared" si="181"/>
        <v>0</v>
      </c>
      <c r="O1201" s="8">
        <f t="shared" si="182"/>
        <v>50</v>
      </c>
      <c r="P1201" s="8">
        <f t="shared" si="183"/>
        <v>33</v>
      </c>
      <c r="Q1201" s="9">
        <f t="shared" si="184"/>
        <v>21.2</v>
      </c>
      <c r="R1201" s="9">
        <f t="shared" si="185"/>
        <v>30.75</v>
      </c>
      <c r="S1201" s="9">
        <f t="shared" si="186"/>
        <v>31.1</v>
      </c>
      <c r="T1201" s="9">
        <f t="shared" si="187"/>
        <v>27</v>
      </c>
      <c r="U1201" s="8">
        <f t="shared" si="188"/>
        <v>27.683333333333337</v>
      </c>
      <c r="V1201" s="8">
        <f t="shared" si="189"/>
        <v>27.512500000000003</v>
      </c>
    </row>
    <row r="1202" spans="1:22" ht="13.5" x14ac:dyDescent="0.25">
      <c r="A1202" s="3">
        <f>RSI!A1202</f>
        <v>43761</v>
      </c>
      <c r="B1202" s="2">
        <f>RSI!B1202</f>
        <v>33.5</v>
      </c>
      <c r="C1202" s="2">
        <f>RSI!I1202</f>
        <v>69.673133020181609</v>
      </c>
      <c r="D1202" s="2">
        <f>MACD!E1202</f>
        <v>-0.29204797323139786</v>
      </c>
      <c r="E1202" s="2">
        <f>MACD!F1202</f>
        <v>-0.31471376307058924</v>
      </c>
      <c r="F1202" s="2">
        <f>'Moving Avg'!D1202</f>
        <v>33.1</v>
      </c>
      <c r="G1202" s="2">
        <f>'Moving Avg'!F1202</f>
        <v>32.612499999999997</v>
      </c>
      <c r="H1202" s="2">
        <f>'Moving Avg'!G1202</f>
        <v>32.757400000000011</v>
      </c>
      <c r="I1202" s="2">
        <f>'Moving Avg'!H1202</f>
        <v>32.408449999999995</v>
      </c>
      <c r="J1202" s="6" t="str">
        <f>OBV!F1202</f>
        <v>BULLISH</v>
      </c>
      <c r="K1202" s="6" t="str">
        <f>OBV!G1202</f>
        <v>STRONG</v>
      </c>
      <c r="L1202" s="6" t="str">
        <f>OBV!H1202</f>
        <v>CONFIRMED BULLISH</v>
      </c>
      <c r="M1202" s="8">
        <f t="shared" si="180"/>
        <v>25</v>
      </c>
      <c r="N1202" s="8">
        <f t="shared" si="181"/>
        <v>0</v>
      </c>
      <c r="O1202" s="8">
        <f t="shared" si="182"/>
        <v>50</v>
      </c>
      <c r="P1202" s="8">
        <f t="shared" si="183"/>
        <v>100</v>
      </c>
      <c r="Q1202" s="9">
        <f t="shared" si="184"/>
        <v>31.25</v>
      </c>
      <c r="R1202" s="9">
        <f t="shared" si="185"/>
        <v>47.5</v>
      </c>
      <c r="S1202" s="9">
        <f t="shared" si="186"/>
        <v>61.25</v>
      </c>
      <c r="T1202" s="9">
        <f t="shared" si="187"/>
        <v>43.75</v>
      </c>
      <c r="U1202" s="8">
        <f t="shared" si="188"/>
        <v>46.666666666666664</v>
      </c>
      <c r="V1202" s="8">
        <f t="shared" si="189"/>
        <v>45.9375</v>
      </c>
    </row>
    <row r="1203" spans="1:22" ht="13.5" x14ac:dyDescent="0.25">
      <c r="A1203" s="3">
        <f>RSI!A1203</f>
        <v>43762</v>
      </c>
      <c r="B1203" s="2">
        <f>RSI!B1203</f>
        <v>33.5</v>
      </c>
      <c r="C1203" s="2">
        <f>RSI!I1203</f>
        <v>69.673133020181609</v>
      </c>
      <c r="D1203" s="2">
        <f>MACD!E1203</f>
        <v>-0.27548009169449728</v>
      </c>
      <c r="E1203" s="2">
        <f>MACD!F1203</f>
        <v>-0.30686702879537087</v>
      </c>
      <c r="F1203" s="2">
        <f>'Moving Avg'!D1203</f>
        <v>33.200000000000003</v>
      </c>
      <c r="G1203" s="2">
        <f>'Moving Avg'!F1203</f>
        <v>32.6875</v>
      </c>
      <c r="H1203" s="2">
        <f>'Moving Avg'!G1203</f>
        <v>32.769400000000012</v>
      </c>
      <c r="I1203" s="2">
        <f>'Moving Avg'!H1203</f>
        <v>32.420749999999991</v>
      </c>
      <c r="J1203" s="6" t="str">
        <f>OBV!F1203</f>
        <v>BULLISH</v>
      </c>
      <c r="K1203" s="6" t="str">
        <f>OBV!G1203</f>
        <v>STRONG</v>
      </c>
      <c r="L1203" s="6" t="str">
        <f>OBV!H1203</f>
        <v>CONFIRMED BULLISH</v>
      </c>
      <c r="M1203" s="8">
        <f t="shared" si="180"/>
        <v>25</v>
      </c>
      <c r="N1203" s="8">
        <f t="shared" si="181"/>
        <v>0</v>
      </c>
      <c r="O1203" s="8">
        <f t="shared" si="182"/>
        <v>50</v>
      </c>
      <c r="P1203" s="8">
        <f t="shared" si="183"/>
        <v>100</v>
      </c>
      <c r="Q1203" s="9">
        <f t="shared" si="184"/>
        <v>31.25</v>
      </c>
      <c r="R1203" s="9">
        <f t="shared" si="185"/>
        <v>47.5</v>
      </c>
      <c r="S1203" s="9">
        <f t="shared" si="186"/>
        <v>61.25</v>
      </c>
      <c r="T1203" s="9">
        <f t="shared" si="187"/>
        <v>43.75</v>
      </c>
      <c r="U1203" s="8">
        <f t="shared" si="188"/>
        <v>46.666666666666664</v>
      </c>
      <c r="V1203" s="8">
        <f t="shared" si="189"/>
        <v>45.9375</v>
      </c>
    </row>
    <row r="1204" spans="1:22" ht="13.5" x14ac:dyDescent="0.25">
      <c r="A1204" s="3">
        <f>RSI!A1204</f>
        <v>43763</v>
      </c>
      <c r="B1204" s="2">
        <f>RSI!B1204</f>
        <v>33.5</v>
      </c>
      <c r="C1204" s="2">
        <f>RSI!I1204</f>
        <v>69.673133020181609</v>
      </c>
      <c r="D1204" s="2">
        <f>MACD!E1204</f>
        <v>-0.26562798973032642</v>
      </c>
      <c r="E1204" s="2">
        <f>MACD!F1204</f>
        <v>-0.29861922098236199</v>
      </c>
      <c r="F1204" s="2">
        <f>'Moving Avg'!D1204</f>
        <v>33.299999999999997</v>
      </c>
      <c r="G1204" s="2">
        <f>'Moving Avg'!F1204</f>
        <v>32.786999999999999</v>
      </c>
      <c r="H1204" s="2">
        <f>'Moving Avg'!G1204</f>
        <v>32.781400000000005</v>
      </c>
      <c r="I1204" s="2">
        <f>'Moving Avg'!H1204</f>
        <v>32.433049999999987</v>
      </c>
      <c r="J1204" s="6" t="str">
        <f>OBV!F1204</f>
        <v>BULLISH</v>
      </c>
      <c r="K1204" s="6" t="str">
        <f>OBV!G1204</f>
        <v>STRONG</v>
      </c>
      <c r="L1204" s="6" t="str">
        <f>OBV!H1204</f>
        <v>CONFIRMED BULLISH</v>
      </c>
      <c r="M1204" s="8">
        <f t="shared" si="180"/>
        <v>25</v>
      </c>
      <c r="N1204" s="8">
        <f t="shared" si="181"/>
        <v>0</v>
      </c>
      <c r="O1204" s="8">
        <f t="shared" si="182"/>
        <v>50</v>
      </c>
      <c r="P1204" s="8">
        <f t="shared" si="183"/>
        <v>100</v>
      </c>
      <c r="Q1204" s="9">
        <f t="shared" si="184"/>
        <v>31.25</v>
      </c>
      <c r="R1204" s="9">
        <f t="shared" si="185"/>
        <v>47.5</v>
      </c>
      <c r="S1204" s="9">
        <f t="shared" si="186"/>
        <v>61.25</v>
      </c>
      <c r="T1204" s="9">
        <f t="shared" si="187"/>
        <v>43.75</v>
      </c>
      <c r="U1204" s="8">
        <f t="shared" si="188"/>
        <v>46.666666666666664</v>
      </c>
      <c r="V1204" s="8">
        <f t="shared" si="189"/>
        <v>45.9375</v>
      </c>
    </row>
    <row r="1205" spans="1:22" ht="13.5" x14ac:dyDescent="0.25">
      <c r="A1205" s="3">
        <f>RSI!A1205</f>
        <v>43766</v>
      </c>
      <c r="B1205" s="2">
        <f>RSI!B1205</f>
        <v>33.49</v>
      </c>
      <c r="C1205" s="2">
        <f>RSI!I1205</f>
        <v>69.228181615562249</v>
      </c>
      <c r="D1205" s="2">
        <f>MACD!E1205</f>
        <v>-0.32963984158482873</v>
      </c>
      <c r="E1205" s="2">
        <f>MACD!F1205</f>
        <v>-0.30482334510285536</v>
      </c>
      <c r="F1205" s="2">
        <f>'Moving Avg'!D1205</f>
        <v>33.398000000000003</v>
      </c>
      <c r="G1205" s="2">
        <f>'Moving Avg'!F1205</f>
        <v>32.886000000000003</v>
      </c>
      <c r="H1205" s="2">
        <f>'Moving Avg'!G1205</f>
        <v>32.793200000000013</v>
      </c>
      <c r="I1205" s="2">
        <f>'Moving Avg'!H1205</f>
        <v>32.445299999999989</v>
      </c>
      <c r="J1205" s="6" t="str">
        <f>OBV!F1205</f>
        <v>BULLISH</v>
      </c>
      <c r="K1205" s="6" t="str">
        <f>OBV!G1205</f>
        <v>STRONG</v>
      </c>
      <c r="L1205" s="6" t="str">
        <f>OBV!H1205</f>
        <v>CONFIRMED BULLISH</v>
      </c>
      <c r="M1205" s="8">
        <f t="shared" si="180"/>
        <v>25</v>
      </c>
      <c r="N1205" s="8">
        <f t="shared" si="181"/>
        <v>100</v>
      </c>
      <c r="O1205" s="8">
        <f t="shared" si="182"/>
        <v>50</v>
      </c>
      <c r="P1205" s="8">
        <f t="shared" si="183"/>
        <v>100</v>
      </c>
      <c r="Q1205" s="9">
        <f t="shared" si="184"/>
        <v>66.25</v>
      </c>
      <c r="R1205" s="9">
        <f t="shared" si="185"/>
        <v>67.5</v>
      </c>
      <c r="S1205" s="9">
        <f t="shared" si="186"/>
        <v>76.25</v>
      </c>
      <c r="T1205" s="9">
        <f t="shared" si="187"/>
        <v>68.75</v>
      </c>
      <c r="U1205" s="8">
        <f t="shared" si="188"/>
        <v>70</v>
      </c>
      <c r="V1205" s="8">
        <f t="shared" si="189"/>
        <v>69.6875</v>
      </c>
    </row>
    <row r="1206" spans="1:22" ht="13.5" x14ac:dyDescent="0.25">
      <c r="A1206" s="3">
        <f>RSI!A1206</f>
        <v>43767</v>
      </c>
      <c r="B1206" s="2">
        <f>RSI!B1206</f>
        <v>33.5</v>
      </c>
      <c r="C1206" s="2">
        <f>RSI!I1206</f>
        <v>69.438369868699368</v>
      </c>
      <c r="D1206" s="2">
        <f>MACD!E1206</f>
        <v>-0.31113471307671148</v>
      </c>
      <c r="E1206" s="2">
        <f>MACD!F1206</f>
        <v>-0.30608561869762657</v>
      </c>
      <c r="F1206" s="2">
        <f>'Moving Avg'!D1206</f>
        <v>33.498000000000005</v>
      </c>
      <c r="G1206" s="2">
        <f>'Moving Avg'!F1206</f>
        <v>32.985500000000002</v>
      </c>
      <c r="H1206" s="2">
        <f>'Moving Avg'!G1206</f>
        <v>32.805200000000006</v>
      </c>
      <c r="I1206" s="2">
        <f>'Moving Avg'!H1206</f>
        <v>32.457799999999992</v>
      </c>
      <c r="J1206" s="6" t="str">
        <f>OBV!F1206</f>
        <v>BULLISH</v>
      </c>
      <c r="K1206" s="6" t="str">
        <f>OBV!G1206</f>
        <v>STRONG</v>
      </c>
      <c r="L1206" s="6" t="str">
        <f>OBV!H1206</f>
        <v>CONFIRMED BULLISH</v>
      </c>
      <c r="M1206" s="8">
        <f t="shared" si="180"/>
        <v>25</v>
      </c>
      <c r="N1206" s="8">
        <f t="shared" si="181"/>
        <v>45</v>
      </c>
      <c r="O1206" s="8">
        <f t="shared" si="182"/>
        <v>50</v>
      </c>
      <c r="P1206" s="8">
        <f t="shared" si="183"/>
        <v>100</v>
      </c>
      <c r="Q1206" s="9">
        <f t="shared" si="184"/>
        <v>47</v>
      </c>
      <c r="R1206" s="9">
        <f t="shared" si="185"/>
        <v>56.5</v>
      </c>
      <c r="S1206" s="9">
        <f t="shared" si="186"/>
        <v>68</v>
      </c>
      <c r="T1206" s="9">
        <f t="shared" si="187"/>
        <v>55</v>
      </c>
      <c r="U1206" s="8">
        <f t="shared" si="188"/>
        <v>57.166666666666664</v>
      </c>
      <c r="V1206" s="8">
        <f t="shared" si="189"/>
        <v>56.625</v>
      </c>
    </row>
    <row r="1207" spans="1:22" ht="13.5" x14ac:dyDescent="0.25">
      <c r="A1207" s="3">
        <f>RSI!A1207</f>
        <v>43768</v>
      </c>
      <c r="B1207" s="2">
        <f>RSI!B1207</f>
        <v>33.5</v>
      </c>
      <c r="C1207" s="2">
        <f>RSI!I1207</f>
        <v>69.438369868699368</v>
      </c>
      <c r="D1207" s="2">
        <f>MACD!E1207</f>
        <v>-0.29878870398258073</v>
      </c>
      <c r="E1207" s="2">
        <f>MACD!F1207</f>
        <v>-0.30462623575461739</v>
      </c>
      <c r="F1207" s="2">
        <f>'Moving Avg'!D1207</f>
        <v>33.498000000000005</v>
      </c>
      <c r="G1207" s="2">
        <f>'Moving Avg'!F1207</f>
        <v>33.06</v>
      </c>
      <c r="H1207" s="2">
        <f>'Moving Avg'!G1207</f>
        <v>32.817200000000007</v>
      </c>
      <c r="I1207" s="2">
        <f>'Moving Avg'!H1207</f>
        <v>32.47029999999998</v>
      </c>
      <c r="J1207" s="6" t="str">
        <f>OBV!F1207</f>
        <v>BULLISH</v>
      </c>
      <c r="K1207" s="6" t="str">
        <f>OBV!G1207</f>
        <v>NEUTRAL</v>
      </c>
      <c r="L1207" s="6" t="str">
        <f>OBV!H1207</f>
        <v>NEUTRAL</v>
      </c>
      <c r="M1207" s="8">
        <f t="shared" si="180"/>
        <v>25</v>
      </c>
      <c r="N1207" s="8">
        <f t="shared" si="181"/>
        <v>0</v>
      </c>
      <c r="O1207" s="8">
        <f t="shared" si="182"/>
        <v>50</v>
      </c>
      <c r="P1207" s="8">
        <f t="shared" si="183"/>
        <v>49.5</v>
      </c>
      <c r="Q1207" s="9">
        <f t="shared" si="184"/>
        <v>23.675000000000001</v>
      </c>
      <c r="R1207" s="9">
        <f t="shared" si="185"/>
        <v>34.875</v>
      </c>
      <c r="S1207" s="9">
        <f t="shared" si="186"/>
        <v>38.525000000000006</v>
      </c>
      <c r="T1207" s="9">
        <f t="shared" si="187"/>
        <v>31.125</v>
      </c>
      <c r="U1207" s="8">
        <f t="shared" si="188"/>
        <v>32.358333333333334</v>
      </c>
      <c r="V1207" s="8">
        <f t="shared" si="189"/>
        <v>32.049999999999997</v>
      </c>
    </row>
    <row r="1208" spans="1:22" ht="13.5" x14ac:dyDescent="0.25">
      <c r="A1208" s="3">
        <f>RSI!A1208</f>
        <v>43769</v>
      </c>
      <c r="B1208" s="2">
        <f>RSI!B1208</f>
        <v>33.5</v>
      </c>
      <c r="C1208" s="2">
        <f>RSI!I1208</f>
        <v>69.438369868699354</v>
      </c>
      <c r="D1208" s="2">
        <f>MACD!E1208</f>
        <v>-0.29140891105718225</v>
      </c>
      <c r="E1208" s="2">
        <f>MACD!F1208</f>
        <v>-0.30198277081513036</v>
      </c>
      <c r="F1208" s="2">
        <f>'Moving Avg'!D1208</f>
        <v>33.498000000000005</v>
      </c>
      <c r="G1208" s="2">
        <f>'Moving Avg'!F1208</f>
        <v>33.134500000000003</v>
      </c>
      <c r="H1208" s="2">
        <f>'Moving Avg'!G1208</f>
        <v>32.828000000000003</v>
      </c>
      <c r="I1208" s="2">
        <f>'Moving Avg'!H1208</f>
        <v>32.487399999999987</v>
      </c>
      <c r="J1208" s="6" t="str">
        <f>OBV!F1208</f>
        <v>BULLISH</v>
      </c>
      <c r="K1208" s="6" t="str">
        <f>OBV!G1208</f>
        <v>NEUTRAL</v>
      </c>
      <c r="L1208" s="6" t="str">
        <f>OBV!H1208</f>
        <v>NEUTRAL</v>
      </c>
      <c r="M1208" s="8">
        <f t="shared" si="180"/>
        <v>25</v>
      </c>
      <c r="N1208" s="8">
        <f t="shared" si="181"/>
        <v>0</v>
      </c>
      <c r="O1208" s="8">
        <f t="shared" si="182"/>
        <v>50</v>
      </c>
      <c r="P1208" s="8">
        <f t="shared" si="183"/>
        <v>49.5</v>
      </c>
      <c r="Q1208" s="9">
        <f t="shared" si="184"/>
        <v>23.675000000000001</v>
      </c>
      <c r="R1208" s="9">
        <f t="shared" si="185"/>
        <v>34.875</v>
      </c>
      <c r="S1208" s="9">
        <f t="shared" si="186"/>
        <v>38.525000000000006</v>
      </c>
      <c r="T1208" s="9">
        <f t="shared" si="187"/>
        <v>31.125</v>
      </c>
      <c r="U1208" s="8">
        <f t="shared" si="188"/>
        <v>32.358333333333334</v>
      </c>
      <c r="V1208" s="8">
        <f t="shared" si="189"/>
        <v>32.049999999999997</v>
      </c>
    </row>
    <row r="1209" spans="1:22" ht="13.5" x14ac:dyDescent="0.25">
      <c r="A1209" s="3">
        <f>RSI!A1209</f>
        <v>43770</v>
      </c>
      <c r="B1209" s="2">
        <f>RSI!B1209</f>
        <v>33.99</v>
      </c>
      <c r="C1209" s="2">
        <f>RSI!I1209</f>
        <v>78.447795571627879</v>
      </c>
      <c r="D1209" s="2">
        <f>MACD!E1209</f>
        <v>-0.3243004247360517</v>
      </c>
      <c r="E1209" s="2">
        <f>MACD!F1209</f>
        <v>-0.30644630159931463</v>
      </c>
      <c r="F1209" s="2">
        <f>'Moving Avg'!D1209</f>
        <v>33.596000000000004</v>
      </c>
      <c r="G1209" s="2">
        <f>'Moving Avg'!F1209</f>
        <v>33.186500000000002</v>
      </c>
      <c r="H1209" s="2">
        <f>'Moving Avg'!G1209</f>
        <v>32.848600000000005</v>
      </c>
      <c r="I1209" s="2">
        <f>'Moving Avg'!H1209</f>
        <v>32.504349999999981</v>
      </c>
      <c r="J1209" s="6" t="str">
        <f>OBV!F1209</f>
        <v>BULLISH</v>
      </c>
      <c r="K1209" s="6" t="str">
        <f>OBV!G1209</f>
        <v>NEUTRAL</v>
      </c>
      <c r="L1209" s="6" t="str">
        <f>OBV!H1209</f>
        <v>CONFIRMED BULLISH</v>
      </c>
      <c r="M1209" s="8">
        <f t="shared" si="180"/>
        <v>0</v>
      </c>
      <c r="N1209" s="8">
        <f t="shared" si="181"/>
        <v>45</v>
      </c>
      <c r="O1209" s="8">
        <f t="shared" si="182"/>
        <v>50</v>
      </c>
      <c r="P1209" s="8">
        <f t="shared" si="183"/>
        <v>83.5</v>
      </c>
      <c r="Q1209" s="9">
        <f t="shared" si="184"/>
        <v>35.774999999999999</v>
      </c>
      <c r="R1209" s="9">
        <f t="shared" si="185"/>
        <v>47.375</v>
      </c>
      <c r="S1209" s="9">
        <f t="shared" si="186"/>
        <v>56.825000000000003</v>
      </c>
      <c r="T1209" s="9">
        <f t="shared" si="187"/>
        <v>44.625</v>
      </c>
      <c r="U1209" s="8">
        <f t="shared" si="188"/>
        <v>46.658333333333339</v>
      </c>
      <c r="V1209" s="8">
        <f t="shared" si="189"/>
        <v>46.150000000000006</v>
      </c>
    </row>
    <row r="1210" spans="1:22" ht="13.5" x14ac:dyDescent="0.25">
      <c r="A1210" s="3">
        <f>RSI!A1210</f>
        <v>43773</v>
      </c>
      <c r="B1210" s="2">
        <f>RSI!B1210</f>
        <v>33.99</v>
      </c>
      <c r="C1210" s="2">
        <f>RSI!I1210</f>
        <v>78.447795571627879</v>
      </c>
      <c r="D1210" s="2">
        <f>MACD!E1210</f>
        <v>-0.35765644913134054</v>
      </c>
      <c r="E1210" s="2">
        <f>MACD!F1210</f>
        <v>-0.31668833110571981</v>
      </c>
      <c r="F1210" s="2">
        <f>'Moving Avg'!D1210</f>
        <v>33.696000000000005</v>
      </c>
      <c r="G1210" s="2">
        <f>'Moving Avg'!F1210</f>
        <v>33.238500000000002</v>
      </c>
      <c r="H1210" s="2">
        <f>'Moving Avg'!G1210</f>
        <v>32.869200000000006</v>
      </c>
      <c r="I1210" s="2">
        <f>'Moving Avg'!H1210</f>
        <v>32.521299999999975</v>
      </c>
      <c r="J1210" s="6" t="str">
        <f>OBV!F1210</f>
        <v>BULLISH</v>
      </c>
      <c r="K1210" s="6" t="str">
        <f>OBV!G1210</f>
        <v>NEUTRAL</v>
      </c>
      <c r="L1210" s="6" t="str">
        <f>OBV!H1210</f>
        <v>CONFIRMED BULLISH</v>
      </c>
      <c r="M1210" s="8">
        <f t="shared" si="180"/>
        <v>0</v>
      </c>
      <c r="N1210" s="8">
        <f t="shared" si="181"/>
        <v>100</v>
      </c>
      <c r="O1210" s="8">
        <f t="shared" si="182"/>
        <v>50</v>
      </c>
      <c r="P1210" s="8">
        <f t="shared" si="183"/>
        <v>83.5</v>
      </c>
      <c r="Q1210" s="9">
        <f t="shared" si="184"/>
        <v>55.024999999999999</v>
      </c>
      <c r="R1210" s="9">
        <f t="shared" si="185"/>
        <v>58.375</v>
      </c>
      <c r="S1210" s="9">
        <f t="shared" si="186"/>
        <v>65.075000000000003</v>
      </c>
      <c r="T1210" s="9">
        <f t="shared" si="187"/>
        <v>58.375</v>
      </c>
      <c r="U1210" s="8">
        <f t="shared" si="188"/>
        <v>59.491666666666674</v>
      </c>
      <c r="V1210" s="8">
        <f t="shared" si="189"/>
        <v>59.212500000000006</v>
      </c>
    </row>
    <row r="1211" spans="1:22" ht="13.5" x14ac:dyDescent="0.25">
      <c r="A1211" s="3">
        <f>RSI!A1211</f>
        <v>43774</v>
      </c>
      <c r="B1211" s="2">
        <f>RSI!B1211</f>
        <v>34.4</v>
      </c>
      <c r="C1211" s="2">
        <f>RSI!I1211</f>
        <v>83.241857288990673</v>
      </c>
      <c r="D1211" s="2">
        <f>MACD!E1211</f>
        <v>-0.42136665116034067</v>
      </c>
      <c r="E1211" s="2">
        <f>MACD!F1211</f>
        <v>-0.33762399511664398</v>
      </c>
      <c r="F1211" s="2">
        <f>'Moving Avg'!D1211</f>
        <v>33.876000000000005</v>
      </c>
      <c r="G1211" s="2">
        <f>'Moving Avg'!F1211</f>
        <v>33.311</v>
      </c>
      <c r="H1211" s="2">
        <f>'Moving Avg'!G1211</f>
        <v>32.898000000000003</v>
      </c>
      <c r="I1211" s="2">
        <f>'Moving Avg'!H1211</f>
        <v>32.540299999999974</v>
      </c>
      <c r="J1211" s="6" t="str">
        <f>OBV!F1211</f>
        <v>BULLISH</v>
      </c>
      <c r="K1211" s="6" t="str">
        <f>OBV!G1211</f>
        <v>NEUTRAL</v>
      </c>
      <c r="L1211" s="6" t="str">
        <f>OBV!H1211</f>
        <v>CONFIRMED BULLISH</v>
      </c>
      <c r="M1211" s="8">
        <f t="shared" si="180"/>
        <v>0</v>
      </c>
      <c r="N1211" s="8">
        <f t="shared" si="181"/>
        <v>100</v>
      </c>
      <c r="O1211" s="8">
        <f t="shared" si="182"/>
        <v>50</v>
      </c>
      <c r="P1211" s="8">
        <f t="shared" si="183"/>
        <v>83.5</v>
      </c>
      <c r="Q1211" s="9">
        <f t="shared" si="184"/>
        <v>55.024999999999999</v>
      </c>
      <c r="R1211" s="9">
        <f t="shared" si="185"/>
        <v>58.375</v>
      </c>
      <c r="S1211" s="9">
        <f t="shared" si="186"/>
        <v>65.075000000000003</v>
      </c>
      <c r="T1211" s="9">
        <f t="shared" si="187"/>
        <v>58.375</v>
      </c>
      <c r="U1211" s="8">
        <f t="shared" si="188"/>
        <v>59.491666666666674</v>
      </c>
      <c r="V1211" s="8">
        <f t="shared" si="189"/>
        <v>59.212500000000006</v>
      </c>
    </row>
    <row r="1212" spans="1:22" ht="13.5" x14ac:dyDescent="0.25">
      <c r="A1212" s="3">
        <f>RSI!A1212</f>
        <v>43775</v>
      </c>
      <c r="B1212" s="2">
        <f>RSI!B1212</f>
        <v>34.4</v>
      </c>
      <c r="C1212" s="2">
        <f>RSI!I1212</f>
        <v>83.241857288990687</v>
      </c>
      <c r="D1212" s="2">
        <f>MACD!E1212</f>
        <v>-0.40551149148323162</v>
      </c>
      <c r="E1212" s="2">
        <f>MACD!F1212</f>
        <v>-0.35120149438996151</v>
      </c>
      <c r="F1212" s="2">
        <f>'Moving Avg'!D1212</f>
        <v>34.056000000000004</v>
      </c>
      <c r="G1212" s="2">
        <f>'Moving Avg'!F1212</f>
        <v>33.383499999999998</v>
      </c>
      <c r="H1212" s="2">
        <f>'Moving Avg'!G1212</f>
        <v>32.926800000000007</v>
      </c>
      <c r="I1212" s="2">
        <f>'Moving Avg'!H1212</f>
        <v>32.559299999999972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  <c r="M1212" s="8">
        <f t="shared" si="180"/>
        <v>0</v>
      </c>
      <c r="N1212" s="8">
        <f t="shared" si="181"/>
        <v>100</v>
      </c>
      <c r="O1212" s="8">
        <f t="shared" si="182"/>
        <v>50</v>
      </c>
      <c r="P1212" s="8">
        <f t="shared" si="183"/>
        <v>83.5</v>
      </c>
      <c r="Q1212" s="9">
        <f t="shared" si="184"/>
        <v>55.024999999999999</v>
      </c>
      <c r="R1212" s="9">
        <f t="shared" si="185"/>
        <v>58.375</v>
      </c>
      <c r="S1212" s="9">
        <f t="shared" si="186"/>
        <v>65.075000000000003</v>
      </c>
      <c r="T1212" s="9">
        <f t="shared" si="187"/>
        <v>58.375</v>
      </c>
      <c r="U1212" s="8">
        <f t="shared" si="188"/>
        <v>59.491666666666674</v>
      </c>
      <c r="V1212" s="8">
        <f t="shared" si="189"/>
        <v>59.212500000000006</v>
      </c>
    </row>
    <row r="1213" spans="1:22" ht="13.5" x14ac:dyDescent="0.25">
      <c r="A1213" s="3">
        <f>RSI!A1213</f>
        <v>43776</v>
      </c>
      <c r="B1213" s="2">
        <f>RSI!B1213</f>
        <v>34.4</v>
      </c>
      <c r="C1213" s="2">
        <f>RSI!I1213</f>
        <v>83.241857288990673</v>
      </c>
      <c r="D1213" s="2">
        <f>MACD!E1213</f>
        <v>-0.39872455451133249</v>
      </c>
      <c r="E1213" s="2">
        <f>MACD!F1213</f>
        <v>-0.36070610641423573</v>
      </c>
      <c r="F1213" s="2">
        <f>'Moving Avg'!D1213</f>
        <v>34.236000000000004</v>
      </c>
      <c r="G1213" s="2">
        <f>'Moving Avg'!F1213</f>
        <v>33.455999999999996</v>
      </c>
      <c r="H1213" s="2">
        <f>'Moving Avg'!G1213</f>
        <v>32.955600000000011</v>
      </c>
      <c r="I1213" s="2">
        <f>'Moving Avg'!H1213</f>
        <v>32.57829999999997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  <c r="M1213" s="8">
        <f t="shared" si="180"/>
        <v>0</v>
      </c>
      <c r="N1213" s="8">
        <f t="shared" si="181"/>
        <v>100</v>
      </c>
      <c r="O1213" s="8">
        <f t="shared" si="182"/>
        <v>50</v>
      </c>
      <c r="P1213" s="8">
        <f t="shared" si="183"/>
        <v>83.5</v>
      </c>
      <c r="Q1213" s="9">
        <f t="shared" si="184"/>
        <v>55.024999999999999</v>
      </c>
      <c r="R1213" s="9">
        <f t="shared" si="185"/>
        <v>58.375</v>
      </c>
      <c r="S1213" s="9">
        <f t="shared" si="186"/>
        <v>65.075000000000003</v>
      </c>
      <c r="T1213" s="9">
        <f t="shared" si="187"/>
        <v>58.375</v>
      </c>
      <c r="U1213" s="8">
        <f t="shared" si="188"/>
        <v>59.491666666666674</v>
      </c>
      <c r="V1213" s="8">
        <f t="shared" si="189"/>
        <v>59.212500000000006</v>
      </c>
    </row>
    <row r="1214" spans="1:22" ht="13.5" x14ac:dyDescent="0.25">
      <c r="A1214" s="3">
        <f>RSI!A1214</f>
        <v>43777</v>
      </c>
      <c r="B1214" s="2">
        <f>RSI!B1214</f>
        <v>34.4</v>
      </c>
      <c r="C1214" s="2">
        <f>RSI!I1214</f>
        <v>83.241857288990687</v>
      </c>
      <c r="D1214" s="2">
        <f>MACD!E1214</f>
        <v>-0.39911969443920015</v>
      </c>
      <c r="E1214" s="2">
        <f>MACD!F1214</f>
        <v>-0.36838882401922868</v>
      </c>
      <c r="F1214" s="2">
        <f>'Moving Avg'!D1214</f>
        <v>34.317999999999998</v>
      </c>
      <c r="G1214" s="2">
        <f>'Moving Avg'!F1214</f>
        <v>33.528499999999994</v>
      </c>
      <c r="H1214" s="2">
        <f>'Moving Avg'!G1214</f>
        <v>32.984400000000008</v>
      </c>
      <c r="I1214" s="2">
        <f>'Moving Avg'!H1214</f>
        <v>32.600299999999969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  <c r="M1214" s="8">
        <f t="shared" si="180"/>
        <v>0</v>
      </c>
      <c r="N1214" s="8">
        <f t="shared" si="181"/>
        <v>100</v>
      </c>
      <c r="O1214" s="8">
        <f t="shared" si="182"/>
        <v>50</v>
      </c>
      <c r="P1214" s="8">
        <f t="shared" si="183"/>
        <v>83.5</v>
      </c>
      <c r="Q1214" s="9">
        <f t="shared" si="184"/>
        <v>55.024999999999999</v>
      </c>
      <c r="R1214" s="9">
        <f t="shared" si="185"/>
        <v>58.375</v>
      </c>
      <c r="S1214" s="9">
        <f t="shared" si="186"/>
        <v>65.075000000000003</v>
      </c>
      <c r="T1214" s="9">
        <f t="shared" si="187"/>
        <v>58.375</v>
      </c>
      <c r="U1214" s="8">
        <f t="shared" si="188"/>
        <v>59.491666666666674</v>
      </c>
      <c r="V1214" s="8">
        <f t="shared" si="189"/>
        <v>59.212500000000006</v>
      </c>
    </row>
    <row r="1215" spans="1:22" ht="13.5" x14ac:dyDescent="0.25">
      <c r="A1215" s="3">
        <f>RSI!A1215</f>
        <v>43780</v>
      </c>
      <c r="B1215" s="2">
        <f>RSI!B1215</f>
        <v>34.4</v>
      </c>
      <c r="C1215" s="2">
        <f>RSI!I1215</f>
        <v>83.241857288990687</v>
      </c>
      <c r="D1215" s="2">
        <f>MACD!E1215</f>
        <v>-0.40667577621243822</v>
      </c>
      <c r="E1215" s="2">
        <f>MACD!F1215</f>
        <v>-0.37604621445787056</v>
      </c>
      <c r="F1215" s="2">
        <f>'Moving Avg'!D1215</f>
        <v>34.4</v>
      </c>
      <c r="G1215" s="2">
        <f>'Moving Avg'!F1215</f>
        <v>33.623499999999993</v>
      </c>
      <c r="H1215" s="2">
        <f>'Moving Avg'!G1215</f>
        <v>33.013200000000012</v>
      </c>
      <c r="I1215" s="2">
        <f>'Moving Avg'!H1215</f>
        <v>32.617799999999967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  <c r="M1215" s="8">
        <f t="shared" si="180"/>
        <v>0</v>
      </c>
      <c r="N1215" s="8">
        <f t="shared" si="181"/>
        <v>100</v>
      </c>
      <c r="O1215" s="8">
        <f t="shared" si="182"/>
        <v>50</v>
      </c>
      <c r="P1215" s="8">
        <f t="shared" si="183"/>
        <v>83.5</v>
      </c>
      <c r="Q1215" s="9">
        <f t="shared" si="184"/>
        <v>55.024999999999999</v>
      </c>
      <c r="R1215" s="9">
        <f t="shared" si="185"/>
        <v>58.375</v>
      </c>
      <c r="S1215" s="9">
        <f t="shared" si="186"/>
        <v>65.075000000000003</v>
      </c>
      <c r="T1215" s="9">
        <f t="shared" si="187"/>
        <v>58.375</v>
      </c>
      <c r="U1215" s="8">
        <f t="shared" si="188"/>
        <v>59.491666666666674</v>
      </c>
      <c r="V1215" s="8">
        <f t="shared" si="189"/>
        <v>59.212500000000006</v>
      </c>
    </row>
    <row r="1216" spans="1:22" ht="13.5" x14ac:dyDescent="0.25">
      <c r="A1216" s="3">
        <f>RSI!A1216</f>
        <v>43781</v>
      </c>
      <c r="B1216" s="2">
        <f>RSI!B1216</f>
        <v>34.5</v>
      </c>
      <c r="C1216" s="2">
        <f>RSI!I1216</f>
        <v>84.462875467447461</v>
      </c>
      <c r="D1216" s="2">
        <f>MACD!E1216</f>
        <v>-0.42420061775884932</v>
      </c>
      <c r="E1216" s="2">
        <f>MACD!F1216</f>
        <v>-0.38567709511806636</v>
      </c>
      <c r="F1216" s="2">
        <f>'Moving Avg'!D1216</f>
        <v>34.42</v>
      </c>
      <c r="G1216" s="2">
        <f>'Moving Avg'!F1216</f>
        <v>33.698499999999996</v>
      </c>
      <c r="H1216" s="2">
        <f>'Moving Avg'!G1216</f>
        <v>33.044000000000011</v>
      </c>
      <c r="I1216" s="2">
        <f>'Moving Avg'!H1216</f>
        <v>32.631199999999978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  <c r="M1216" s="8">
        <f t="shared" si="180"/>
        <v>0</v>
      </c>
      <c r="N1216" s="8">
        <f t="shared" si="181"/>
        <v>100</v>
      </c>
      <c r="O1216" s="8">
        <f t="shared" si="182"/>
        <v>50</v>
      </c>
      <c r="P1216" s="8">
        <f t="shared" si="183"/>
        <v>83.5</v>
      </c>
      <c r="Q1216" s="9">
        <f t="shared" si="184"/>
        <v>55.024999999999999</v>
      </c>
      <c r="R1216" s="9">
        <f t="shared" si="185"/>
        <v>58.375</v>
      </c>
      <c r="S1216" s="9">
        <f t="shared" si="186"/>
        <v>65.075000000000003</v>
      </c>
      <c r="T1216" s="9">
        <f t="shared" si="187"/>
        <v>58.375</v>
      </c>
      <c r="U1216" s="8">
        <f t="shared" si="188"/>
        <v>59.491666666666674</v>
      </c>
      <c r="V1216" s="8">
        <f t="shared" si="189"/>
        <v>59.212500000000006</v>
      </c>
    </row>
    <row r="1217" spans="1:22" ht="13.5" x14ac:dyDescent="0.25">
      <c r="A1217" s="3">
        <f>RSI!A1217</f>
        <v>43782</v>
      </c>
      <c r="B1217" s="2">
        <f>RSI!B1217</f>
        <v>34</v>
      </c>
      <c r="C1217" s="2">
        <f>RSI!I1217</f>
        <v>60.662994795915353</v>
      </c>
      <c r="D1217" s="2">
        <f>MACD!E1217</f>
        <v>-0.40745568600451065</v>
      </c>
      <c r="E1217" s="2">
        <f>MACD!F1217</f>
        <v>-0.39003281329535522</v>
      </c>
      <c r="F1217" s="2">
        <f>'Moving Avg'!D1217</f>
        <v>34.339999999999996</v>
      </c>
      <c r="G1217" s="2">
        <f>'Moving Avg'!F1217</f>
        <v>33.748499999999993</v>
      </c>
      <c r="H1217" s="2">
        <f>'Moving Avg'!G1217</f>
        <v>33.064800000000012</v>
      </c>
      <c r="I1217" s="2">
        <f>'Moving Avg'!H1217</f>
        <v>32.642099999999978</v>
      </c>
      <c r="J1217" s="6" t="str">
        <f>OBV!F1217</f>
        <v>BULLISH</v>
      </c>
      <c r="K1217" s="6" t="str">
        <f>OBV!G1217</f>
        <v>NEUTRAL</v>
      </c>
      <c r="L1217" s="6" t="str">
        <f>OBV!H1217</f>
        <v>BULLISH DIVERGENCE</v>
      </c>
      <c r="M1217" s="8">
        <f t="shared" si="180"/>
        <v>25</v>
      </c>
      <c r="N1217" s="8">
        <f t="shared" si="181"/>
        <v>45</v>
      </c>
      <c r="O1217" s="8">
        <f t="shared" si="182"/>
        <v>50</v>
      </c>
      <c r="P1217" s="8">
        <f t="shared" si="183"/>
        <v>66.5</v>
      </c>
      <c r="Q1217" s="9">
        <f t="shared" si="184"/>
        <v>41.975000000000001</v>
      </c>
      <c r="R1217" s="9">
        <f t="shared" si="185"/>
        <v>48.125</v>
      </c>
      <c r="S1217" s="9">
        <f t="shared" si="186"/>
        <v>52.924999999999997</v>
      </c>
      <c r="T1217" s="9">
        <f t="shared" si="187"/>
        <v>46.625</v>
      </c>
      <c r="U1217" s="8">
        <f t="shared" si="188"/>
        <v>47.67499999999999</v>
      </c>
      <c r="V1217" s="8">
        <f t="shared" si="189"/>
        <v>47.412499999999994</v>
      </c>
    </row>
    <row r="1218" spans="1:22" ht="13.5" x14ac:dyDescent="0.25">
      <c r="A1218" s="3">
        <f>RSI!A1218</f>
        <v>43783</v>
      </c>
      <c r="B1218" s="2">
        <f>RSI!B1218</f>
        <v>34</v>
      </c>
      <c r="C1218" s="2">
        <f>RSI!I1218</f>
        <v>60.662994795915353</v>
      </c>
      <c r="D1218" s="2">
        <f>MACD!E1218</f>
        <v>-0.39539107353596137</v>
      </c>
      <c r="E1218" s="2">
        <f>MACD!F1218</f>
        <v>-0.39110446534347648</v>
      </c>
      <c r="F1218" s="2">
        <f>'Moving Avg'!D1218</f>
        <v>34.260000000000005</v>
      </c>
      <c r="G1218" s="2">
        <f>'Moving Avg'!F1218</f>
        <v>33.798499999999997</v>
      </c>
      <c r="H1218" s="2">
        <f>'Moving Avg'!G1218</f>
        <v>33.085600000000014</v>
      </c>
      <c r="I1218" s="2">
        <f>'Moving Avg'!H1218</f>
        <v>32.652999999999984</v>
      </c>
      <c r="J1218" s="6" t="str">
        <f>OBV!F1218</f>
        <v>BULLISH</v>
      </c>
      <c r="K1218" s="6" t="str">
        <f>OBV!G1218</f>
        <v>NEUTRAL</v>
      </c>
      <c r="L1218" s="6" t="str">
        <f>OBV!H1218</f>
        <v>BULLISH DIVERGENCE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45</v>
      </c>
      <c r="O1218" s="8">
        <f t="shared" ref="O1218:O1281" si="192">IF(F1218-I1218&gt;10,100,IF(F1218-I1218&gt;5,75, IF(F1218-I1218&gt;0,50,0)))</f>
        <v>50</v>
      </c>
      <c r="P1218" s="8">
        <f t="shared" ref="P1218:P1281" si="193">IF(L1218="confirmed bullish", 34, IF(L1218="bullish divergence",17, 0))+IF(J1218="bullish",33,IF(J1218="bearish",0,16.5))+IF(K1218="strong",33,IF(K1218="weak",0,16.5))</f>
        <v>66.5</v>
      </c>
      <c r="Q1218" s="9">
        <f t="shared" si="184"/>
        <v>41.975000000000001</v>
      </c>
      <c r="R1218" s="9">
        <f t="shared" si="185"/>
        <v>48.125</v>
      </c>
      <c r="S1218" s="9">
        <f t="shared" si="186"/>
        <v>52.924999999999997</v>
      </c>
      <c r="T1218" s="9">
        <f t="shared" si="187"/>
        <v>46.625</v>
      </c>
      <c r="U1218" s="8">
        <f t="shared" si="188"/>
        <v>47.67499999999999</v>
      </c>
      <c r="V1218" s="8">
        <f t="shared" si="189"/>
        <v>47.412499999999994</v>
      </c>
    </row>
    <row r="1219" spans="1:22" ht="13.5" x14ac:dyDescent="0.25">
      <c r="A1219" s="3">
        <f>RSI!A1219</f>
        <v>43784</v>
      </c>
      <c r="B1219" s="2">
        <f>RSI!B1219</f>
        <v>34</v>
      </c>
      <c r="C1219" s="2">
        <f>RSI!I1219</f>
        <v>60.662994795915353</v>
      </c>
      <c r="D1219" s="2">
        <f>MACD!E1219</f>
        <v>-0.3117462509633242</v>
      </c>
      <c r="E1219" s="2">
        <f>MACD!F1219</f>
        <v>-0.37523282246744605</v>
      </c>
      <c r="F1219" s="2">
        <f>'Moving Avg'!D1219</f>
        <v>34.18</v>
      </c>
      <c r="G1219" s="2">
        <f>'Moving Avg'!F1219</f>
        <v>33.848499999999994</v>
      </c>
      <c r="H1219" s="2">
        <f>'Moving Avg'!G1219</f>
        <v>33.106400000000015</v>
      </c>
      <c r="I1219" s="2">
        <f>'Moving Avg'!H1219</f>
        <v>32.663899999999984</v>
      </c>
      <c r="J1219" s="6" t="str">
        <f>OBV!F1219</f>
        <v>BULLISH</v>
      </c>
      <c r="K1219" s="6" t="str">
        <f>OBV!G1219</f>
        <v>NEUTRAL</v>
      </c>
      <c r="L1219" s="6" t="str">
        <f>OBV!H1219</f>
        <v>BULLISH DIVERGENCE</v>
      </c>
      <c r="M1219" s="8">
        <f t="shared" si="190"/>
        <v>25</v>
      </c>
      <c r="N1219" s="8">
        <f t="shared" si="191"/>
        <v>0</v>
      </c>
      <c r="O1219" s="8">
        <f t="shared" si="192"/>
        <v>50</v>
      </c>
      <c r="P1219" s="8">
        <f t="shared" si="193"/>
        <v>66.5</v>
      </c>
      <c r="Q1219" s="9">
        <f t="shared" ref="Q1219:Q1282" si="194">0.35*M1219+N1219*0.35+O1219*0.15+P1219*0.15</f>
        <v>26.225000000000001</v>
      </c>
      <c r="R1219" s="9">
        <f t="shared" ref="R1219:R1282" si="195">M1219*0.2+N1219*0.2+O1219*0.35+P1219*0.25</f>
        <v>39.125</v>
      </c>
      <c r="S1219" s="9">
        <f t="shared" ref="S1219:S1282" si="196">M1219*0.15+N1219*0.15+O1219*0.25+P1219*0.45</f>
        <v>46.174999999999997</v>
      </c>
      <c r="T1219" s="9">
        <f t="shared" ref="T1219:T1282" si="197">0.25*SUM(M1219:P1219)</f>
        <v>35.375</v>
      </c>
      <c r="U1219" s="8">
        <f t="shared" ref="U1219:U1282" si="198">SUM(Q1219:S1219)/3</f>
        <v>37.174999999999997</v>
      </c>
      <c r="V1219" s="8">
        <f t="shared" ref="V1219:V1282" si="199">SUM(Q1219:T1219)/4</f>
        <v>36.724999999999994</v>
      </c>
    </row>
    <row r="1220" spans="1:22" ht="13.5" x14ac:dyDescent="0.25">
      <c r="A1220" s="3">
        <f>RSI!A1220</f>
        <v>43787</v>
      </c>
      <c r="B1220" s="2">
        <f>RSI!B1220</f>
        <v>34</v>
      </c>
      <c r="C1220" s="2">
        <f>RSI!I1220</f>
        <v>60.662994795915353</v>
      </c>
      <c r="D1220" s="2">
        <f>MACD!E1220</f>
        <v>-0.24277385434985632</v>
      </c>
      <c r="E1220" s="2">
        <f>MACD!F1220</f>
        <v>-0.34874102884392816</v>
      </c>
      <c r="F1220" s="2">
        <f>'Moving Avg'!D1220</f>
        <v>34.1</v>
      </c>
      <c r="G1220" s="2">
        <f>'Moving Avg'!F1220</f>
        <v>33.898499999999999</v>
      </c>
      <c r="H1220" s="2">
        <f>'Moving Avg'!G1220</f>
        <v>33.127200000000016</v>
      </c>
      <c r="I1220" s="2">
        <f>'Moving Avg'!H1220</f>
        <v>32.673899999999989</v>
      </c>
      <c r="J1220" s="6" t="str">
        <f>OBV!F1220</f>
        <v>BULLISH</v>
      </c>
      <c r="K1220" s="6" t="str">
        <f>OBV!G1220</f>
        <v>NEUTRAL</v>
      </c>
      <c r="L1220" s="6" t="str">
        <f>OBV!H1220</f>
        <v>BULLISH DIVERGENCE</v>
      </c>
      <c r="M1220" s="8">
        <f t="shared" si="190"/>
        <v>25</v>
      </c>
      <c r="N1220" s="8">
        <f t="shared" si="191"/>
        <v>0</v>
      </c>
      <c r="O1220" s="8">
        <f t="shared" si="192"/>
        <v>50</v>
      </c>
      <c r="P1220" s="8">
        <f t="shared" si="193"/>
        <v>66.5</v>
      </c>
      <c r="Q1220" s="9">
        <f t="shared" si="194"/>
        <v>26.225000000000001</v>
      </c>
      <c r="R1220" s="9">
        <f t="shared" si="195"/>
        <v>39.125</v>
      </c>
      <c r="S1220" s="9">
        <f t="shared" si="196"/>
        <v>46.174999999999997</v>
      </c>
      <c r="T1220" s="9">
        <f t="shared" si="197"/>
        <v>35.375</v>
      </c>
      <c r="U1220" s="8">
        <f t="shared" si="198"/>
        <v>37.174999999999997</v>
      </c>
      <c r="V1220" s="8">
        <f t="shared" si="199"/>
        <v>36.724999999999994</v>
      </c>
    </row>
    <row r="1221" spans="1:22" ht="13.5" x14ac:dyDescent="0.25">
      <c r="A1221" s="3">
        <f>RSI!A1221</f>
        <v>43788</v>
      </c>
      <c r="B1221" s="2">
        <f>RSI!B1221</f>
        <v>34</v>
      </c>
      <c r="C1221" s="2">
        <f>RSI!I1221</f>
        <v>60.662994795915353</v>
      </c>
      <c r="D1221" s="2">
        <f>MACD!E1221</f>
        <v>-0.12300603530112397</v>
      </c>
      <c r="E1221" s="2">
        <f>MACD!F1221</f>
        <v>-0.30359403013536734</v>
      </c>
      <c r="F1221" s="2">
        <f>'Moving Avg'!D1221</f>
        <v>34</v>
      </c>
      <c r="G1221" s="2">
        <f>'Moving Avg'!F1221</f>
        <v>33.948499999999996</v>
      </c>
      <c r="H1221" s="2">
        <f>'Moving Avg'!G1221</f>
        <v>33.148000000000017</v>
      </c>
      <c r="I1221" s="2">
        <f>'Moving Avg'!H1221</f>
        <v>32.683899999999987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  <c r="M1221" s="8">
        <f t="shared" si="190"/>
        <v>25</v>
      </c>
      <c r="N1221" s="8">
        <f t="shared" si="191"/>
        <v>0</v>
      </c>
      <c r="O1221" s="8">
        <f t="shared" si="192"/>
        <v>50</v>
      </c>
      <c r="P1221" s="8">
        <f t="shared" si="193"/>
        <v>16.5</v>
      </c>
      <c r="Q1221" s="9">
        <f t="shared" si="194"/>
        <v>18.725000000000001</v>
      </c>
      <c r="R1221" s="9">
        <f t="shared" si="195"/>
        <v>26.625</v>
      </c>
      <c r="S1221" s="9">
        <f t="shared" si="196"/>
        <v>23.675000000000001</v>
      </c>
      <c r="T1221" s="9">
        <f t="shared" si="197"/>
        <v>22.875</v>
      </c>
      <c r="U1221" s="8">
        <f t="shared" si="198"/>
        <v>23.008333333333336</v>
      </c>
      <c r="V1221" s="8">
        <f t="shared" si="199"/>
        <v>22.975000000000001</v>
      </c>
    </row>
    <row r="1222" spans="1:22" ht="13.5" x14ac:dyDescent="0.25">
      <c r="A1222" s="3">
        <f>RSI!A1222</f>
        <v>43789</v>
      </c>
      <c r="B1222" s="2">
        <f>RSI!B1222</f>
        <v>34</v>
      </c>
      <c r="C1222" s="2">
        <f>RSI!I1222</f>
        <v>60.662994795915345</v>
      </c>
      <c r="D1222" s="2">
        <f>MACD!E1222</f>
        <v>-2.3210666698261662E-2</v>
      </c>
      <c r="E1222" s="2">
        <f>MACD!F1222</f>
        <v>-0.2475173574479462</v>
      </c>
      <c r="F1222" s="2">
        <f>'Moving Avg'!D1222</f>
        <v>34</v>
      </c>
      <c r="G1222" s="2">
        <f>'Moving Avg'!F1222</f>
        <v>33.973499999999994</v>
      </c>
      <c r="H1222" s="2">
        <f>'Moving Avg'!G1222</f>
        <v>33.168800000000012</v>
      </c>
      <c r="I1222" s="2">
        <f>'Moving Avg'!H1222</f>
        <v>32.693899999999992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  <c r="M1222" s="8">
        <f t="shared" si="190"/>
        <v>25</v>
      </c>
      <c r="N1222" s="8">
        <f t="shared" si="191"/>
        <v>0</v>
      </c>
      <c r="O1222" s="8">
        <f t="shared" si="192"/>
        <v>50</v>
      </c>
      <c r="P1222" s="8">
        <f t="shared" si="193"/>
        <v>33</v>
      </c>
      <c r="Q1222" s="9">
        <f t="shared" si="194"/>
        <v>21.2</v>
      </c>
      <c r="R1222" s="9">
        <f t="shared" si="195"/>
        <v>30.75</v>
      </c>
      <c r="S1222" s="9">
        <f t="shared" si="196"/>
        <v>31.1</v>
      </c>
      <c r="T1222" s="9">
        <f t="shared" si="197"/>
        <v>27</v>
      </c>
      <c r="U1222" s="8">
        <f t="shared" si="198"/>
        <v>27.683333333333337</v>
      </c>
      <c r="V1222" s="8">
        <f t="shared" si="199"/>
        <v>27.512500000000003</v>
      </c>
    </row>
    <row r="1223" spans="1:22" ht="13.5" x14ac:dyDescent="0.25">
      <c r="A1223" s="3">
        <f>RSI!A1223</f>
        <v>43790</v>
      </c>
      <c r="B1223" s="2">
        <f>RSI!B1223</f>
        <v>34</v>
      </c>
      <c r="C1223" s="2">
        <f>RSI!I1223</f>
        <v>60.662994795915345</v>
      </c>
      <c r="D1223" s="2">
        <f>MACD!E1223</f>
        <v>5.9799501485727546E-2</v>
      </c>
      <c r="E1223" s="2">
        <f>MACD!F1223</f>
        <v>-0.18605398566121148</v>
      </c>
      <c r="F1223" s="2">
        <f>'Moving Avg'!D1223</f>
        <v>34</v>
      </c>
      <c r="G1223" s="2">
        <f>'Moving Avg'!F1223</f>
        <v>33.998499999999993</v>
      </c>
      <c r="H1223" s="2">
        <f>'Moving Avg'!G1223</f>
        <v>33.189600000000013</v>
      </c>
      <c r="I1223" s="2">
        <f>'Moving Avg'!H1223</f>
        <v>32.703899999999997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  <c r="M1223" s="8">
        <f t="shared" si="190"/>
        <v>25</v>
      </c>
      <c r="N1223" s="8">
        <f t="shared" si="191"/>
        <v>0</v>
      </c>
      <c r="O1223" s="8">
        <f t="shared" si="192"/>
        <v>50</v>
      </c>
      <c r="P1223" s="8">
        <f t="shared" si="193"/>
        <v>33</v>
      </c>
      <c r="Q1223" s="9">
        <f t="shared" si="194"/>
        <v>21.2</v>
      </c>
      <c r="R1223" s="9">
        <f t="shared" si="195"/>
        <v>30.75</v>
      </c>
      <c r="S1223" s="9">
        <f t="shared" si="196"/>
        <v>31.1</v>
      </c>
      <c r="T1223" s="9">
        <f t="shared" si="197"/>
        <v>27</v>
      </c>
      <c r="U1223" s="8">
        <f t="shared" si="198"/>
        <v>27.683333333333337</v>
      </c>
      <c r="V1223" s="8">
        <f t="shared" si="199"/>
        <v>27.512500000000003</v>
      </c>
    </row>
    <row r="1224" spans="1:22" ht="13.5" x14ac:dyDescent="0.25">
      <c r="A1224" s="3">
        <f>RSI!A1224</f>
        <v>43791</v>
      </c>
      <c r="B1224" s="2">
        <f>RSI!B1224</f>
        <v>34</v>
      </c>
      <c r="C1224" s="2">
        <f>RSI!I1224</f>
        <v>60.662994795915345</v>
      </c>
      <c r="D1224" s="2">
        <f>MACD!E1224</f>
        <v>0.12871288679813375</v>
      </c>
      <c r="E1224" s="2">
        <f>MACD!F1224</f>
        <v>-0.12310061116934244</v>
      </c>
      <c r="F1224" s="2">
        <f>'Moving Avg'!D1224</f>
        <v>34</v>
      </c>
      <c r="G1224" s="2">
        <f>'Moving Avg'!F1224</f>
        <v>34.023499999999999</v>
      </c>
      <c r="H1224" s="2">
        <f>'Moving Avg'!G1224</f>
        <v>33.210400000000014</v>
      </c>
      <c r="I1224" s="2">
        <f>'Moving Avg'!H1224</f>
        <v>32.713900000000002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  <c r="M1224" s="8">
        <f t="shared" si="190"/>
        <v>25</v>
      </c>
      <c r="N1224" s="8">
        <f t="shared" si="191"/>
        <v>0</v>
      </c>
      <c r="O1224" s="8">
        <f t="shared" si="192"/>
        <v>50</v>
      </c>
      <c r="P1224" s="8">
        <f t="shared" si="193"/>
        <v>33</v>
      </c>
      <c r="Q1224" s="9">
        <f t="shared" si="194"/>
        <v>21.2</v>
      </c>
      <c r="R1224" s="9">
        <f t="shared" si="195"/>
        <v>30.75</v>
      </c>
      <c r="S1224" s="9">
        <f t="shared" si="196"/>
        <v>31.1</v>
      </c>
      <c r="T1224" s="9">
        <f t="shared" si="197"/>
        <v>27</v>
      </c>
      <c r="U1224" s="8">
        <f t="shared" si="198"/>
        <v>27.683333333333337</v>
      </c>
      <c r="V1224" s="8">
        <f t="shared" si="199"/>
        <v>27.512500000000003</v>
      </c>
    </row>
    <row r="1225" spans="1:22" ht="13.5" x14ac:dyDescent="0.25">
      <c r="A1225" s="3">
        <f>RSI!A1225</f>
        <v>43794</v>
      </c>
      <c r="B1225" s="2">
        <f>RSI!B1225</f>
        <v>34</v>
      </c>
      <c r="C1225" s="2">
        <f>RSI!I1225</f>
        <v>60.662994795915353</v>
      </c>
      <c r="D1225" s="2">
        <f>MACD!E1225</f>
        <v>0.18579644638138149</v>
      </c>
      <c r="E1225" s="2">
        <f>MACD!F1225</f>
        <v>-6.1321199659197655E-2</v>
      </c>
      <c r="F1225" s="2">
        <f>'Moving Avg'!D1225</f>
        <v>34</v>
      </c>
      <c r="G1225" s="2">
        <f>'Moving Avg'!F1225</f>
        <v>34.048999999999999</v>
      </c>
      <c r="H1225" s="2">
        <f>'Moving Avg'!G1225</f>
        <v>33.231200000000015</v>
      </c>
      <c r="I1225" s="2">
        <f>'Moving Avg'!H1225</f>
        <v>32.7239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  <c r="M1225" s="8">
        <f t="shared" si="190"/>
        <v>25</v>
      </c>
      <c r="N1225" s="8">
        <f t="shared" si="191"/>
        <v>0</v>
      </c>
      <c r="O1225" s="8">
        <f t="shared" si="192"/>
        <v>50</v>
      </c>
      <c r="P1225" s="8">
        <f t="shared" si="193"/>
        <v>33</v>
      </c>
      <c r="Q1225" s="9">
        <f t="shared" si="194"/>
        <v>21.2</v>
      </c>
      <c r="R1225" s="9">
        <f t="shared" si="195"/>
        <v>30.75</v>
      </c>
      <c r="S1225" s="9">
        <f t="shared" si="196"/>
        <v>31.1</v>
      </c>
      <c r="T1225" s="9">
        <f t="shared" si="197"/>
        <v>27</v>
      </c>
      <c r="U1225" s="8">
        <f t="shared" si="198"/>
        <v>27.683333333333337</v>
      </c>
      <c r="V1225" s="8">
        <f t="shared" si="199"/>
        <v>27.512500000000003</v>
      </c>
    </row>
    <row r="1226" spans="1:22" ht="13.5" x14ac:dyDescent="0.25">
      <c r="A1226" s="3">
        <f>RSI!A1226</f>
        <v>43795</v>
      </c>
      <c r="B1226" s="2">
        <f>RSI!B1226</f>
        <v>34</v>
      </c>
      <c r="C1226" s="2">
        <f>RSI!I1226</f>
        <v>60.662994795915353</v>
      </c>
      <c r="D1226" s="2">
        <f>MACD!E1226</f>
        <v>0.24834571447217257</v>
      </c>
      <c r="E1226" s="2">
        <f>MACD!F1226</f>
        <v>6.121831670763897E-4</v>
      </c>
      <c r="F1226" s="2">
        <f>'Moving Avg'!D1226</f>
        <v>34</v>
      </c>
      <c r="G1226" s="2">
        <f>'Moving Avg'!F1226</f>
        <v>34.073999999999998</v>
      </c>
      <c r="H1226" s="2">
        <f>'Moving Avg'!G1226</f>
        <v>33.25200000000001</v>
      </c>
      <c r="I1226" s="2">
        <f>'Moving Avg'!H1226</f>
        <v>32.733900000000006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  <c r="M1226" s="8">
        <f t="shared" si="190"/>
        <v>25</v>
      </c>
      <c r="N1226" s="8">
        <f t="shared" si="191"/>
        <v>0</v>
      </c>
      <c r="O1226" s="8">
        <f t="shared" si="192"/>
        <v>50</v>
      </c>
      <c r="P1226" s="8">
        <f t="shared" si="193"/>
        <v>33</v>
      </c>
      <c r="Q1226" s="9">
        <f t="shared" si="194"/>
        <v>21.2</v>
      </c>
      <c r="R1226" s="9">
        <f t="shared" si="195"/>
        <v>30.75</v>
      </c>
      <c r="S1226" s="9">
        <f t="shared" si="196"/>
        <v>31.1</v>
      </c>
      <c r="T1226" s="9">
        <f t="shared" si="197"/>
        <v>27</v>
      </c>
      <c r="U1226" s="8">
        <f t="shared" si="198"/>
        <v>27.683333333333337</v>
      </c>
      <c r="V1226" s="8">
        <f t="shared" si="199"/>
        <v>27.512500000000003</v>
      </c>
    </row>
    <row r="1227" spans="1:22" ht="13.5" x14ac:dyDescent="0.25">
      <c r="A1227" s="3">
        <f>RSI!A1227</f>
        <v>43796</v>
      </c>
      <c r="B1227" s="2">
        <f>RSI!B1227</f>
        <v>34</v>
      </c>
      <c r="C1227" s="2">
        <f>RSI!I1227</f>
        <v>60.662994795915353</v>
      </c>
      <c r="D1227" s="2">
        <f>MACD!E1227</f>
        <v>0.22329632947809586</v>
      </c>
      <c r="E1227" s="2">
        <f>MACD!F1227</f>
        <v>4.5149012429280287E-2</v>
      </c>
      <c r="F1227" s="2">
        <f>'Moving Avg'!D1227</f>
        <v>34</v>
      </c>
      <c r="G1227" s="2">
        <f>'Moving Avg'!F1227</f>
        <v>34.099000000000004</v>
      </c>
      <c r="H1227" s="2">
        <f>'Moving Avg'!G1227</f>
        <v>33.272800000000004</v>
      </c>
      <c r="I1227" s="2">
        <f>'Moving Avg'!H1227</f>
        <v>32.743900000000011</v>
      </c>
      <c r="J1227" s="6" t="str">
        <f>OBV!F1227</f>
        <v>NEUTRAL</v>
      </c>
      <c r="K1227" s="6" t="str">
        <f>OBV!G1227</f>
        <v>NEUTRAL</v>
      </c>
      <c r="L1227" s="6" t="str">
        <f>OBV!H1227</f>
        <v>NEUTRAL</v>
      </c>
      <c r="M1227" s="8">
        <f t="shared" si="190"/>
        <v>25</v>
      </c>
      <c r="N1227" s="8">
        <f t="shared" si="191"/>
        <v>0</v>
      </c>
      <c r="O1227" s="8">
        <f t="shared" si="192"/>
        <v>50</v>
      </c>
      <c r="P1227" s="8">
        <f t="shared" si="193"/>
        <v>33</v>
      </c>
      <c r="Q1227" s="9">
        <f t="shared" si="194"/>
        <v>21.2</v>
      </c>
      <c r="R1227" s="9">
        <f t="shared" si="195"/>
        <v>30.75</v>
      </c>
      <c r="S1227" s="9">
        <f t="shared" si="196"/>
        <v>31.1</v>
      </c>
      <c r="T1227" s="9">
        <f t="shared" si="197"/>
        <v>27</v>
      </c>
      <c r="U1227" s="8">
        <f t="shared" si="198"/>
        <v>27.683333333333337</v>
      </c>
      <c r="V1227" s="8">
        <f t="shared" si="199"/>
        <v>27.512500000000003</v>
      </c>
    </row>
    <row r="1228" spans="1:22" ht="13.5" x14ac:dyDescent="0.25">
      <c r="A1228" s="3">
        <f>RSI!A1228</f>
        <v>43797</v>
      </c>
      <c r="B1228" s="2">
        <f>RSI!B1228</f>
        <v>34</v>
      </c>
      <c r="C1228" s="2">
        <f>RSI!I1228</f>
        <v>60.662994795915353</v>
      </c>
      <c r="D1228" s="2">
        <f>MACD!E1228</f>
        <v>0.20112605542885831</v>
      </c>
      <c r="E1228" s="2">
        <f>MACD!F1228</f>
        <v>7.6344421029195891E-2</v>
      </c>
      <c r="F1228" s="2">
        <f>'Moving Avg'!D1228</f>
        <v>34</v>
      </c>
      <c r="G1228" s="2">
        <f>'Moving Avg'!F1228</f>
        <v>34.124000000000002</v>
      </c>
      <c r="H1228" s="2">
        <f>'Moving Avg'!G1228</f>
        <v>33.293600000000005</v>
      </c>
      <c r="I1228" s="2">
        <f>'Moving Avg'!H1228</f>
        <v>32.753900000000016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  <c r="M1228" s="8">
        <f t="shared" si="190"/>
        <v>25</v>
      </c>
      <c r="N1228" s="8">
        <f t="shared" si="191"/>
        <v>0</v>
      </c>
      <c r="O1228" s="8">
        <f t="shared" si="192"/>
        <v>50</v>
      </c>
      <c r="P1228" s="8">
        <f t="shared" si="193"/>
        <v>33</v>
      </c>
      <c r="Q1228" s="9">
        <f t="shared" si="194"/>
        <v>21.2</v>
      </c>
      <c r="R1228" s="9">
        <f t="shared" si="195"/>
        <v>30.75</v>
      </c>
      <c r="S1228" s="9">
        <f t="shared" si="196"/>
        <v>31.1</v>
      </c>
      <c r="T1228" s="9">
        <f t="shared" si="197"/>
        <v>27</v>
      </c>
      <c r="U1228" s="8">
        <f t="shared" si="198"/>
        <v>27.683333333333337</v>
      </c>
      <c r="V1228" s="8">
        <f t="shared" si="199"/>
        <v>27.512500000000003</v>
      </c>
    </row>
    <row r="1229" spans="1:22" ht="13.5" x14ac:dyDescent="0.25">
      <c r="A1229" s="3">
        <f>RSI!A1229</f>
        <v>43798</v>
      </c>
      <c r="B1229" s="2">
        <f>RSI!B1229</f>
        <v>34</v>
      </c>
      <c r="C1229" s="2">
        <f>RSI!I1229</f>
        <v>60.662994795915353</v>
      </c>
      <c r="D1229" s="2">
        <f>MACD!E1229</f>
        <v>0.18146414777855568</v>
      </c>
      <c r="E1229" s="2">
        <f>MACD!F1229</f>
        <v>9.7368366379067844E-2</v>
      </c>
      <c r="F1229" s="2">
        <f>'Moving Avg'!D1229</f>
        <v>34</v>
      </c>
      <c r="G1229" s="2">
        <f>'Moving Avg'!F1229</f>
        <v>34.124499999999998</v>
      </c>
      <c r="H1229" s="2">
        <f>'Moving Avg'!G1229</f>
        <v>33.314400000000006</v>
      </c>
      <c r="I1229" s="2">
        <f>'Moving Avg'!H1229</f>
        <v>32.763900000000007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  <c r="M1229" s="8">
        <f t="shared" si="190"/>
        <v>25</v>
      </c>
      <c r="N1229" s="8">
        <f t="shared" si="191"/>
        <v>0</v>
      </c>
      <c r="O1229" s="8">
        <f t="shared" si="192"/>
        <v>50</v>
      </c>
      <c r="P1229" s="8">
        <f t="shared" si="193"/>
        <v>33</v>
      </c>
      <c r="Q1229" s="9">
        <f t="shared" si="194"/>
        <v>21.2</v>
      </c>
      <c r="R1229" s="9">
        <f t="shared" si="195"/>
        <v>30.75</v>
      </c>
      <c r="S1229" s="9">
        <f t="shared" si="196"/>
        <v>31.1</v>
      </c>
      <c r="T1229" s="9">
        <f t="shared" si="197"/>
        <v>27</v>
      </c>
      <c r="U1229" s="8">
        <f t="shared" si="198"/>
        <v>27.683333333333337</v>
      </c>
      <c r="V1229" s="8">
        <f t="shared" si="199"/>
        <v>27.512500000000003</v>
      </c>
    </row>
    <row r="1230" spans="1:22" ht="13.5" x14ac:dyDescent="0.25">
      <c r="A1230" s="3">
        <f>RSI!A1230</f>
        <v>43801</v>
      </c>
      <c r="B1230" s="2">
        <f>RSI!B1230</f>
        <v>34</v>
      </c>
      <c r="C1230" s="2">
        <f>RSI!I1230</f>
        <v>60.662994795915353</v>
      </c>
      <c r="D1230" s="2">
        <f>MACD!E1230</f>
        <v>0.16399155178155667</v>
      </c>
      <c r="E1230" s="2">
        <f>MACD!F1230</f>
        <v>0.11069300345956562</v>
      </c>
      <c r="F1230" s="2">
        <f>'Moving Avg'!D1230</f>
        <v>34</v>
      </c>
      <c r="G1230" s="2">
        <f>'Moving Avg'!F1230</f>
        <v>34.125</v>
      </c>
      <c r="H1230" s="2">
        <f>'Moving Avg'!G1230</f>
        <v>33.354400000000005</v>
      </c>
      <c r="I1230" s="2">
        <f>'Moving Avg'!H1230</f>
        <v>32.773900000000012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  <c r="M1230" s="8">
        <f t="shared" si="190"/>
        <v>25</v>
      </c>
      <c r="N1230" s="8">
        <f t="shared" si="191"/>
        <v>0</v>
      </c>
      <c r="O1230" s="8">
        <f t="shared" si="192"/>
        <v>50</v>
      </c>
      <c r="P1230" s="8">
        <f t="shared" si="193"/>
        <v>33</v>
      </c>
      <c r="Q1230" s="9">
        <f t="shared" si="194"/>
        <v>21.2</v>
      </c>
      <c r="R1230" s="9">
        <f t="shared" si="195"/>
        <v>30.75</v>
      </c>
      <c r="S1230" s="9">
        <f t="shared" si="196"/>
        <v>31.1</v>
      </c>
      <c r="T1230" s="9">
        <f t="shared" si="197"/>
        <v>27</v>
      </c>
      <c r="U1230" s="8">
        <f t="shared" si="198"/>
        <v>27.683333333333337</v>
      </c>
      <c r="V1230" s="8">
        <f t="shared" si="199"/>
        <v>27.512500000000003</v>
      </c>
    </row>
    <row r="1231" spans="1:22" ht="13.5" x14ac:dyDescent="0.25">
      <c r="A1231" s="3">
        <f>RSI!A1231</f>
        <v>43802</v>
      </c>
      <c r="B1231" s="2">
        <f>RSI!B1231</f>
        <v>34</v>
      </c>
      <c r="C1231" s="2">
        <f>RSI!I1231</f>
        <v>60.662994795915353</v>
      </c>
      <c r="D1231" s="2">
        <f>MACD!E1231</f>
        <v>0.14843334635050098</v>
      </c>
      <c r="E1231" s="2">
        <f>MACD!F1231</f>
        <v>0.11824107203775269</v>
      </c>
      <c r="F1231" s="2">
        <f>'Moving Avg'!D1231</f>
        <v>34</v>
      </c>
      <c r="G1231" s="2">
        <f>'Moving Avg'!F1231</f>
        <v>34.105000000000004</v>
      </c>
      <c r="H1231" s="2">
        <f>'Moving Avg'!G1231</f>
        <v>33.394400000000005</v>
      </c>
      <c r="I1231" s="2">
        <f>'Moving Avg'!H1231</f>
        <v>32.78390000000001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  <c r="M1231" s="8">
        <f t="shared" si="190"/>
        <v>25</v>
      </c>
      <c r="N1231" s="8">
        <f t="shared" si="191"/>
        <v>0</v>
      </c>
      <c r="O1231" s="8">
        <f t="shared" si="192"/>
        <v>50</v>
      </c>
      <c r="P1231" s="8">
        <f t="shared" si="193"/>
        <v>33</v>
      </c>
      <c r="Q1231" s="9">
        <f t="shared" si="194"/>
        <v>21.2</v>
      </c>
      <c r="R1231" s="9">
        <f t="shared" si="195"/>
        <v>30.75</v>
      </c>
      <c r="S1231" s="9">
        <f t="shared" si="196"/>
        <v>31.1</v>
      </c>
      <c r="T1231" s="9">
        <f t="shared" si="197"/>
        <v>27</v>
      </c>
      <c r="U1231" s="8">
        <f t="shared" si="198"/>
        <v>27.683333333333337</v>
      </c>
      <c r="V1231" s="8">
        <f t="shared" si="199"/>
        <v>27.512500000000003</v>
      </c>
    </row>
    <row r="1232" spans="1:22" ht="13.5" x14ac:dyDescent="0.25">
      <c r="A1232" s="3">
        <f>RSI!A1232</f>
        <v>43803</v>
      </c>
      <c r="B1232" s="2">
        <f>RSI!B1232</f>
        <v>34</v>
      </c>
      <c r="C1232" s="2">
        <f>RSI!I1232</f>
        <v>60.662994795915353</v>
      </c>
      <c r="D1232" s="2">
        <f>MACD!E1232</f>
        <v>0.13455232105436465</v>
      </c>
      <c r="E1232" s="2">
        <f>MACD!F1232</f>
        <v>0.1215033218410751</v>
      </c>
      <c r="F1232" s="2">
        <f>'Moving Avg'!D1232</f>
        <v>34</v>
      </c>
      <c r="G1232" s="2">
        <f>'Moving Avg'!F1232</f>
        <v>34.085000000000001</v>
      </c>
      <c r="H1232" s="2">
        <f>'Moving Avg'!G1232</f>
        <v>33.434400000000004</v>
      </c>
      <c r="I1232" s="2">
        <f>'Moving Avg'!H1232</f>
        <v>32.793900000000015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  <c r="M1232" s="8">
        <f t="shared" si="190"/>
        <v>25</v>
      </c>
      <c r="N1232" s="8">
        <f t="shared" si="191"/>
        <v>0</v>
      </c>
      <c r="O1232" s="8">
        <f t="shared" si="192"/>
        <v>50</v>
      </c>
      <c r="P1232" s="8">
        <f t="shared" si="193"/>
        <v>33</v>
      </c>
      <c r="Q1232" s="9">
        <f t="shared" si="194"/>
        <v>21.2</v>
      </c>
      <c r="R1232" s="9">
        <f t="shared" si="195"/>
        <v>30.75</v>
      </c>
      <c r="S1232" s="9">
        <f t="shared" si="196"/>
        <v>31.1</v>
      </c>
      <c r="T1232" s="9">
        <f t="shared" si="197"/>
        <v>27</v>
      </c>
      <c r="U1232" s="8">
        <f t="shared" si="198"/>
        <v>27.683333333333337</v>
      </c>
      <c r="V1232" s="8">
        <f t="shared" si="199"/>
        <v>27.512500000000003</v>
      </c>
    </row>
    <row r="1233" spans="1:22" ht="13.5" x14ac:dyDescent="0.25">
      <c r="A1233" s="3">
        <f>RSI!A1233</f>
        <v>43804</v>
      </c>
      <c r="B1233" s="2">
        <f>RSI!B1233</f>
        <v>34</v>
      </c>
      <c r="C1233" s="2">
        <f>RSI!I1233</f>
        <v>60.662994795915353</v>
      </c>
      <c r="D1233" s="2">
        <f>MACD!E1233</f>
        <v>0.12214351410093371</v>
      </c>
      <c r="E1233" s="2">
        <f>MACD!F1233</f>
        <v>0.12163136029304683</v>
      </c>
      <c r="F1233" s="2">
        <f>'Moving Avg'!D1233</f>
        <v>34</v>
      </c>
      <c r="G1233" s="2">
        <f>'Moving Avg'!F1233</f>
        <v>34.064999999999998</v>
      </c>
      <c r="H1233" s="2">
        <f>'Moving Avg'!G1233</f>
        <v>33.474400000000003</v>
      </c>
      <c r="I1233" s="2">
        <f>'Moving Avg'!H1233</f>
        <v>32.803900000000013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  <c r="M1233" s="8">
        <f t="shared" si="190"/>
        <v>25</v>
      </c>
      <c r="N1233" s="8">
        <f t="shared" si="191"/>
        <v>0</v>
      </c>
      <c r="O1233" s="8">
        <f t="shared" si="192"/>
        <v>50</v>
      </c>
      <c r="P1233" s="8">
        <f t="shared" si="193"/>
        <v>33</v>
      </c>
      <c r="Q1233" s="9">
        <f t="shared" si="194"/>
        <v>21.2</v>
      </c>
      <c r="R1233" s="9">
        <f t="shared" si="195"/>
        <v>30.75</v>
      </c>
      <c r="S1233" s="9">
        <f t="shared" si="196"/>
        <v>31.1</v>
      </c>
      <c r="T1233" s="9">
        <f t="shared" si="197"/>
        <v>27</v>
      </c>
      <c r="U1233" s="8">
        <f t="shared" si="198"/>
        <v>27.683333333333337</v>
      </c>
      <c r="V1233" s="8">
        <f t="shared" si="199"/>
        <v>27.512500000000003</v>
      </c>
    </row>
    <row r="1234" spans="1:22" ht="13.5" x14ac:dyDescent="0.25">
      <c r="A1234" s="3">
        <f>RSI!A1234</f>
        <v>43805</v>
      </c>
      <c r="B1234" s="2">
        <f>RSI!B1234</f>
        <v>34</v>
      </c>
      <c r="C1234" s="2">
        <f>RSI!I1234</f>
        <v>60.662994795915353</v>
      </c>
      <c r="D1234" s="2">
        <f>MACD!E1234</f>
        <v>0.11102956547244958</v>
      </c>
      <c r="E1234" s="2">
        <f>MACD!F1234</f>
        <v>0.11951100132892739</v>
      </c>
      <c r="F1234" s="2">
        <f>'Moving Avg'!D1234</f>
        <v>34</v>
      </c>
      <c r="G1234" s="2">
        <f>'Moving Avg'!F1234</f>
        <v>34.045000000000002</v>
      </c>
      <c r="H1234" s="2">
        <f>'Moving Avg'!G1234</f>
        <v>33.5242</v>
      </c>
      <c r="I1234" s="2">
        <f>'Moving Avg'!H1234</f>
        <v>32.813900000000011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  <c r="M1234" s="8">
        <f t="shared" si="190"/>
        <v>25</v>
      </c>
      <c r="N1234" s="8">
        <f t="shared" si="191"/>
        <v>45</v>
      </c>
      <c r="O1234" s="8">
        <f t="shared" si="192"/>
        <v>50</v>
      </c>
      <c r="P1234" s="8">
        <f t="shared" si="193"/>
        <v>33</v>
      </c>
      <c r="Q1234" s="9">
        <f t="shared" si="194"/>
        <v>36.950000000000003</v>
      </c>
      <c r="R1234" s="9">
        <f t="shared" si="195"/>
        <v>39.75</v>
      </c>
      <c r="S1234" s="9">
        <f t="shared" si="196"/>
        <v>37.85</v>
      </c>
      <c r="T1234" s="9">
        <f t="shared" si="197"/>
        <v>38.25</v>
      </c>
      <c r="U1234" s="8">
        <f t="shared" si="198"/>
        <v>38.183333333333337</v>
      </c>
      <c r="V1234" s="8">
        <f t="shared" si="199"/>
        <v>38.200000000000003</v>
      </c>
    </row>
    <row r="1235" spans="1:22" ht="13.5" x14ac:dyDescent="0.25">
      <c r="A1235" s="3">
        <f>RSI!A1235</f>
        <v>43808</v>
      </c>
      <c r="B1235" s="2">
        <f>RSI!B1235</f>
        <v>34.5</v>
      </c>
      <c r="C1235" s="2">
        <f>RSI!I1235</f>
        <v>80.993210412643037</v>
      </c>
      <c r="D1235" s="2">
        <f>MACD!E1235</f>
        <v>6.4019724632785824E-2</v>
      </c>
      <c r="E1235" s="2">
        <f>MACD!F1235</f>
        <v>0.10841274598969908</v>
      </c>
      <c r="F1235" s="2">
        <f>'Moving Avg'!D1235</f>
        <v>34.1</v>
      </c>
      <c r="G1235" s="2">
        <f>'Moving Avg'!F1235</f>
        <v>34.049999999999997</v>
      </c>
      <c r="H1235" s="2">
        <f>'Moving Avg'!G1235</f>
        <v>33.583999999999996</v>
      </c>
      <c r="I1235" s="2">
        <f>'Moving Avg'!H1235</f>
        <v>32.826400000000007</v>
      </c>
      <c r="J1235" s="6" t="str">
        <f>OBV!F1235</f>
        <v>BULLISH</v>
      </c>
      <c r="K1235" s="6" t="str">
        <f>OBV!G1235</f>
        <v>STRONG</v>
      </c>
      <c r="L1235" s="6" t="str">
        <f>OBV!H1235</f>
        <v>CONFIRMED BULLISH</v>
      </c>
      <c r="M1235" s="8">
        <f t="shared" si="190"/>
        <v>0</v>
      </c>
      <c r="N1235" s="8">
        <f t="shared" si="191"/>
        <v>100</v>
      </c>
      <c r="O1235" s="8">
        <f t="shared" si="192"/>
        <v>50</v>
      </c>
      <c r="P1235" s="8">
        <f t="shared" si="193"/>
        <v>100</v>
      </c>
      <c r="Q1235" s="9">
        <f t="shared" si="194"/>
        <v>57.5</v>
      </c>
      <c r="R1235" s="9">
        <f t="shared" si="195"/>
        <v>62.5</v>
      </c>
      <c r="S1235" s="9">
        <f t="shared" si="196"/>
        <v>72.5</v>
      </c>
      <c r="T1235" s="9">
        <f t="shared" si="197"/>
        <v>62.5</v>
      </c>
      <c r="U1235" s="8">
        <f t="shared" si="198"/>
        <v>64.166666666666671</v>
      </c>
      <c r="V1235" s="8">
        <f t="shared" si="199"/>
        <v>63.75</v>
      </c>
    </row>
    <row r="1236" spans="1:22" ht="13.5" x14ac:dyDescent="0.25">
      <c r="A1236" s="3">
        <f>RSI!A1236</f>
        <v>43809</v>
      </c>
      <c r="B1236" s="2">
        <f>RSI!B1236</f>
        <v>34.03</v>
      </c>
      <c r="C1236" s="2">
        <f>RSI!I1236</f>
        <v>53.173673644262465</v>
      </c>
      <c r="D1236" s="2">
        <f>MACD!E1236</f>
        <v>5.5575892355179235E-2</v>
      </c>
      <c r="E1236" s="2">
        <f>MACD!F1236</f>
        <v>9.7845375262795117E-2</v>
      </c>
      <c r="F1236" s="2">
        <f>'Moving Avg'!D1236</f>
        <v>34.106000000000002</v>
      </c>
      <c r="G1236" s="2">
        <f>'Moving Avg'!F1236</f>
        <v>34.026499999999999</v>
      </c>
      <c r="H1236" s="2">
        <f>'Moving Avg'!G1236</f>
        <v>33.634399999999999</v>
      </c>
      <c r="I1236" s="2">
        <f>'Moving Avg'!H1236</f>
        <v>32.83655000000001</v>
      </c>
      <c r="J1236" s="6" t="str">
        <f>OBV!F1236</f>
        <v>BEARISH</v>
      </c>
      <c r="K1236" s="6" t="str">
        <f>OBV!G1236</f>
        <v>WEAK</v>
      </c>
      <c r="L1236" s="6" t="str">
        <f>OBV!H1236</f>
        <v>BEARISH DIVERGENCE</v>
      </c>
      <c r="M1236" s="8">
        <f t="shared" si="190"/>
        <v>25</v>
      </c>
      <c r="N1236" s="8">
        <f t="shared" si="191"/>
        <v>100</v>
      </c>
      <c r="O1236" s="8">
        <f t="shared" si="192"/>
        <v>50</v>
      </c>
      <c r="P1236" s="8">
        <f t="shared" si="193"/>
        <v>0</v>
      </c>
      <c r="Q1236" s="9">
        <f t="shared" si="194"/>
        <v>51.25</v>
      </c>
      <c r="R1236" s="9">
        <f t="shared" si="195"/>
        <v>42.5</v>
      </c>
      <c r="S1236" s="9">
        <f t="shared" si="196"/>
        <v>31.25</v>
      </c>
      <c r="T1236" s="9">
        <f t="shared" si="197"/>
        <v>43.75</v>
      </c>
      <c r="U1236" s="8">
        <f t="shared" si="198"/>
        <v>41.666666666666664</v>
      </c>
      <c r="V1236" s="8">
        <f t="shared" si="199"/>
        <v>42.1875</v>
      </c>
    </row>
    <row r="1237" spans="1:22" ht="13.5" x14ac:dyDescent="0.25">
      <c r="A1237" s="3">
        <f>RSI!A1237</f>
        <v>43810</v>
      </c>
      <c r="B1237" s="2">
        <f>RSI!B1237</f>
        <v>34.5</v>
      </c>
      <c r="C1237" s="2">
        <f>RSI!I1237</f>
        <v>65.817739373168223</v>
      </c>
      <c r="D1237" s="2">
        <f>MACD!E1237</f>
        <v>1.3170315586627623E-2</v>
      </c>
      <c r="E1237" s="2">
        <f>MACD!F1237</f>
        <v>8.091036332756163E-2</v>
      </c>
      <c r="F1237" s="2">
        <f>'Moving Avg'!D1237</f>
        <v>34.206000000000003</v>
      </c>
      <c r="G1237" s="2">
        <f>'Moving Avg'!F1237</f>
        <v>34.051499999999997</v>
      </c>
      <c r="H1237" s="2">
        <f>'Moving Avg'!G1237</f>
        <v>33.684199999999997</v>
      </c>
      <c r="I1237" s="2">
        <f>'Moving Avg'!H1237</f>
        <v>32.849050000000005</v>
      </c>
      <c r="J1237" s="6" t="str">
        <f>OBV!F1237</f>
        <v>BEARISH</v>
      </c>
      <c r="K1237" s="6" t="str">
        <f>OBV!G1237</f>
        <v>WEAK</v>
      </c>
      <c r="L1237" s="6" t="str">
        <f>OBV!H1237</f>
        <v>BEARISH DIVERGENCE</v>
      </c>
      <c r="M1237" s="8">
        <f t="shared" si="190"/>
        <v>25</v>
      </c>
      <c r="N1237" s="8">
        <f t="shared" si="191"/>
        <v>100</v>
      </c>
      <c r="O1237" s="8">
        <f t="shared" si="192"/>
        <v>50</v>
      </c>
      <c r="P1237" s="8">
        <f t="shared" si="193"/>
        <v>0</v>
      </c>
      <c r="Q1237" s="9">
        <f t="shared" si="194"/>
        <v>51.25</v>
      </c>
      <c r="R1237" s="9">
        <f t="shared" si="195"/>
        <v>42.5</v>
      </c>
      <c r="S1237" s="9">
        <f t="shared" si="196"/>
        <v>31.25</v>
      </c>
      <c r="T1237" s="9">
        <f t="shared" si="197"/>
        <v>43.75</v>
      </c>
      <c r="U1237" s="8">
        <f t="shared" si="198"/>
        <v>41.666666666666664</v>
      </c>
      <c r="V1237" s="8">
        <f t="shared" si="199"/>
        <v>42.1875</v>
      </c>
    </row>
    <row r="1238" spans="1:22" ht="13.5" x14ac:dyDescent="0.25">
      <c r="A1238" s="3">
        <f>RSI!A1238</f>
        <v>43811</v>
      </c>
      <c r="B1238" s="2">
        <f>RSI!B1238</f>
        <v>35.5</v>
      </c>
      <c r="C1238" s="2">
        <f>RSI!I1238</f>
        <v>78.882955861600749</v>
      </c>
      <c r="D1238" s="2">
        <f>MACD!E1238</f>
        <v>-9.997559573444903E-2</v>
      </c>
      <c r="E1238" s="2">
        <f>MACD!F1238</f>
        <v>4.4733171515159501E-2</v>
      </c>
      <c r="F1238" s="2">
        <f>'Moving Avg'!D1238</f>
        <v>34.506</v>
      </c>
      <c r="G1238" s="2">
        <f>'Moving Avg'!F1238</f>
        <v>34.1265</v>
      </c>
      <c r="H1238" s="2">
        <f>'Moving Avg'!G1238</f>
        <v>33.753999999999998</v>
      </c>
      <c r="I1238" s="2">
        <f>'Moving Avg'!H1238</f>
        <v>32.866550000000004</v>
      </c>
      <c r="J1238" s="6" t="str">
        <f>OBV!F1238</f>
        <v>BEARISH</v>
      </c>
      <c r="K1238" s="6" t="str">
        <f>OBV!G1238</f>
        <v>WEAK</v>
      </c>
      <c r="L1238" s="6" t="str">
        <f>OBV!H1238</f>
        <v>BEARISH DIVERGENCE</v>
      </c>
      <c r="M1238" s="8">
        <f t="shared" si="190"/>
        <v>0</v>
      </c>
      <c r="N1238" s="8">
        <f t="shared" si="191"/>
        <v>100</v>
      </c>
      <c r="O1238" s="8">
        <f t="shared" si="192"/>
        <v>50</v>
      </c>
      <c r="P1238" s="8">
        <f t="shared" si="193"/>
        <v>0</v>
      </c>
      <c r="Q1238" s="9">
        <f t="shared" si="194"/>
        <v>42.5</v>
      </c>
      <c r="R1238" s="9">
        <f t="shared" si="195"/>
        <v>37.5</v>
      </c>
      <c r="S1238" s="9">
        <f t="shared" si="196"/>
        <v>27.5</v>
      </c>
      <c r="T1238" s="9">
        <f t="shared" si="197"/>
        <v>37.5</v>
      </c>
      <c r="U1238" s="8">
        <f t="shared" si="198"/>
        <v>35.833333333333336</v>
      </c>
      <c r="V1238" s="8">
        <f t="shared" si="199"/>
        <v>36.25</v>
      </c>
    </row>
    <row r="1239" spans="1:22" ht="13.5" x14ac:dyDescent="0.25">
      <c r="A1239" s="3">
        <f>RSI!A1239</f>
        <v>43812</v>
      </c>
      <c r="B1239" s="2">
        <f>RSI!B1239</f>
        <v>35.5</v>
      </c>
      <c r="C1239" s="2">
        <f>RSI!I1239</f>
        <v>78.882955861600749</v>
      </c>
      <c r="D1239" s="2">
        <f>MACD!E1239</f>
        <v>-0.20457737131951603</v>
      </c>
      <c r="E1239" s="2">
        <f>MACD!F1239</f>
        <v>-5.1289370517756117E-3</v>
      </c>
      <c r="F1239" s="2">
        <f>'Moving Avg'!D1239</f>
        <v>34.805999999999997</v>
      </c>
      <c r="G1239" s="2">
        <f>'Moving Avg'!F1239</f>
        <v>34.201499999999996</v>
      </c>
      <c r="H1239" s="2">
        <f>'Moving Avg'!G1239</f>
        <v>33.804999999999993</v>
      </c>
      <c r="I1239" s="2">
        <f>'Moving Avg'!H1239</f>
        <v>32.884050000000002</v>
      </c>
      <c r="J1239" s="6" t="str">
        <f>OBV!F1239</f>
        <v>BEARISH</v>
      </c>
      <c r="K1239" s="6" t="str">
        <f>OBV!G1239</f>
        <v>WEAK</v>
      </c>
      <c r="L1239" s="6" t="str">
        <f>OBV!H1239</f>
        <v>BEARISH DIVERGENCE</v>
      </c>
      <c r="M1239" s="8">
        <f t="shared" si="190"/>
        <v>0</v>
      </c>
      <c r="N1239" s="8">
        <f t="shared" si="191"/>
        <v>100</v>
      </c>
      <c r="O1239" s="8">
        <f t="shared" si="192"/>
        <v>50</v>
      </c>
      <c r="P1239" s="8">
        <f t="shared" si="193"/>
        <v>0</v>
      </c>
      <c r="Q1239" s="9">
        <f t="shared" si="194"/>
        <v>42.5</v>
      </c>
      <c r="R1239" s="9">
        <f t="shared" si="195"/>
        <v>37.5</v>
      </c>
      <c r="S1239" s="9">
        <f t="shared" si="196"/>
        <v>27.5</v>
      </c>
      <c r="T1239" s="9">
        <f t="shared" si="197"/>
        <v>37.5</v>
      </c>
      <c r="U1239" s="8">
        <f t="shared" si="198"/>
        <v>35.833333333333336</v>
      </c>
      <c r="V1239" s="8">
        <f t="shared" si="199"/>
        <v>36.25</v>
      </c>
    </row>
    <row r="1240" spans="1:22" ht="13.5" x14ac:dyDescent="0.25">
      <c r="A1240" s="3">
        <f>RSI!A1240</f>
        <v>43815</v>
      </c>
      <c r="B1240" s="2">
        <f>RSI!B1240</f>
        <v>35.5</v>
      </c>
      <c r="C1240" s="2">
        <f>RSI!I1240</f>
        <v>78.882955861600749</v>
      </c>
      <c r="D1240" s="2">
        <f>MACD!E1240</f>
        <v>-0.30129298043807751</v>
      </c>
      <c r="E1240" s="2">
        <f>MACD!F1240</f>
        <v>-6.4361745729035996E-2</v>
      </c>
      <c r="F1240" s="2">
        <f>'Moving Avg'!D1240</f>
        <v>35.006</v>
      </c>
      <c r="G1240" s="2">
        <f>'Moving Avg'!F1240</f>
        <v>34.276499999999999</v>
      </c>
      <c r="H1240" s="2">
        <f>'Moving Avg'!G1240</f>
        <v>33.856000000000002</v>
      </c>
      <c r="I1240" s="2">
        <f>'Moving Avg'!H1240</f>
        <v>32.90155</v>
      </c>
      <c r="J1240" s="6" t="str">
        <f>OBV!F1240</f>
        <v>BEARISH</v>
      </c>
      <c r="K1240" s="6" t="str">
        <f>OBV!G1240</f>
        <v>WEAK</v>
      </c>
      <c r="L1240" s="6" t="str">
        <f>OBV!H1240</f>
        <v>BEARISH DIVERGENCE</v>
      </c>
      <c r="M1240" s="8">
        <f t="shared" si="190"/>
        <v>0</v>
      </c>
      <c r="N1240" s="8">
        <f t="shared" si="191"/>
        <v>100</v>
      </c>
      <c r="O1240" s="8">
        <f t="shared" si="192"/>
        <v>50</v>
      </c>
      <c r="P1240" s="8">
        <f t="shared" si="193"/>
        <v>0</v>
      </c>
      <c r="Q1240" s="9">
        <f t="shared" si="194"/>
        <v>42.5</v>
      </c>
      <c r="R1240" s="9">
        <f t="shared" si="195"/>
        <v>37.5</v>
      </c>
      <c r="S1240" s="9">
        <f t="shared" si="196"/>
        <v>27.5</v>
      </c>
      <c r="T1240" s="9">
        <f t="shared" si="197"/>
        <v>37.5</v>
      </c>
      <c r="U1240" s="8">
        <f t="shared" si="198"/>
        <v>35.833333333333336</v>
      </c>
      <c r="V1240" s="8">
        <f t="shared" si="199"/>
        <v>36.25</v>
      </c>
    </row>
    <row r="1241" spans="1:22" ht="13.5" x14ac:dyDescent="0.25">
      <c r="A1241" s="3">
        <f>RSI!A1241</f>
        <v>43816</v>
      </c>
      <c r="B1241" s="2">
        <f>RSI!B1241</f>
        <v>36.56</v>
      </c>
      <c r="C1241" s="2">
        <f>RSI!I1241</f>
        <v>85.978332013161975</v>
      </c>
      <c r="D1241" s="2">
        <f>MACD!E1241</f>
        <v>-0.46924631544050754</v>
      </c>
      <c r="E1241" s="2">
        <f>MACD!F1241</f>
        <v>-0.14533865967133031</v>
      </c>
      <c r="F1241" s="2">
        <f>'Moving Avg'!D1241</f>
        <v>35.512</v>
      </c>
      <c r="G1241" s="2">
        <f>'Moving Avg'!F1241</f>
        <v>34.404499999999999</v>
      </c>
      <c r="H1241" s="2">
        <f>'Moving Avg'!G1241</f>
        <v>33.928199999999997</v>
      </c>
      <c r="I1241" s="2">
        <f>'Moving Avg'!H1241</f>
        <v>32.924350000000004</v>
      </c>
      <c r="J1241" s="6" t="str">
        <f>OBV!F1241</f>
        <v>BULLISH</v>
      </c>
      <c r="K1241" s="6" t="str">
        <f>OBV!G1241</f>
        <v>STRONG</v>
      </c>
      <c r="L1241" s="6" t="str">
        <f>OBV!H1241</f>
        <v>CONFIRMED BULLISH</v>
      </c>
      <c r="M1241" s="8">
        <f t="shared" si="190"/>
        <v>0</v>
      </c>
      <c r="N1241" s="8">
        <f t="shared" si="191"/>
        <v>100</v>
      </c>
      <c r="O1241" s="8">
        <f t="shared" si="192"/>
        <v>50</v>
      </c>
      <c r="P1241" s="8">
        <f t="shared" si="193"/>
        <v>100</v>
      </c>
      <c r="Q1241" s="9">
        <f t="shared" si="194"/>
        <v>57.5</v>
      </c>
      <c r="R1241" s="9">
        <f t="shared" si="195"/>
        <v>62.5</v>
      </c>
      <c r="S1241" s="9">
        <f t="shared" si="196"/>
        <v>72.5</v>
      </c>
      <c r="T1241" s="9">
        <f t="shared" si="197"/>
        <v>62.5</v>
      </c>
      <c r="U1241" s="8">
        <f t="shared" si="198"/>
        <v>64.166666666666671</v>
      </c>
      <c r="V1241" s="8">
        <f t="shared" si="199"/>
        <v>63.75</v>
      </c>
    </row>
    <row r="1242" spans="1:22" ht="13.5" x14ac:dyDescent="0.25">
      <c r="A1242" s="3">
        <f>RSI!A1242</f>
        <v>43817</v>
      </c>
      <c r="B1242" s="2">
        <f>RSI!B1242</f>
        <v>37.65</v>
      </c>
      <c r="C1242" s="2">
        <f>RSI!I1242</f>
        <v>89.780793266082924</v>
      </c>
      <c r="D1242" s="2">
        <f>MACD!E1242</f>
        <v>-0.70540067972513754</v>
      </c>
      <c r="E1242" s="2">
        <f>MACD!F1242</f>
        <v>-0.25735106368209176</v>
      </c>
      <c r="F1242" s="2">
        <f>'Moving Avg'!D1242</f>
        <v>36.142000000000003</v>
      </c>
      <c r="G1242" s="2">
        <f>'Moving Avg'!F1242</f>
        <v>34.586999999999996</v>
      </c>
      <c r="H1242" s="2">
        <f>'Moving Avg'!G1242</f>
        <v>34.022199999999998</v>
      </c>
      <c r="I1242" s="2">
        <f>'Moving Avg'!H1242</f>
        <v>32.952599999999997</v>
      </c>
      <c r="J1242" s="6" t="str">
        <f>OBV!F1242</f>
        <v>BULLISH</v>
      </c>
      <c r="K1242" s="6" t="str">
        <f>OBV!G1242</f>
        <v>STRONG</v>
      </c>
      <c r="L1242" s="6" t="str">
        <f>OBV!H1242</f>
        <v>CONFIRMED BULLISH</v>
      </c>
      <c r="M1242" s="8">
        <f t="shared" si="190"/>
        <v>0</v>
      </c>
      <c r="N1242" s="8">
        <f t="shared" si="191"/>
        <v>100</v>
      </c>
      <c r="O1242" s="8">
        <f t="shared" si="192"/>
        <v>50</v>
      </c>
      <c r="P1242" s="8">
        <f t="shared" si="193"/>
        <v>100</v>
      </c>
      <c r="Q1242" s="9">
        <f t="shared" si="194"/>
        <v>57.5</v>
      </c>
      <c r="R1242" s="9">
        <f t="shared" si="195"/>
        <v>62.5</v>
      </c>
      <c r="S1242" s="9">
        <f t="shared" si="196"/>
        <v>72.5</v>
      </c>
      <c r="T1242" s="9">
        <f t="shared" si="197"/>
        <v>62.5</v>
      </c>
      <c r="U1242" s="8">
        <f t="shared" si="198"/>
        <v>64.166666666666671</v>
      </c>
      <c r="V1242" s="8">
        <f t="shared" si="199"/>
        <v>63.75</v>
      </c>
    </row>
    <row r="1243" spans="1:22" ht="13.5" x14ac:dyDescent="0.25">
      <c r="A1243" s="3">
        <f>RSI!A1243</f>
        <v>43818</v>
      </c>
      <c r="B1243" s="2">
        <f>RSI!B1243</f>
        <v>38.770000000000003</v>
      </c>
      <c r="C1243" s="2">
        <f>RSI!I1243</f>
        <v>92.139573321474288</v>
      </c>
      <c r="D1243" s="2">
        <f>MACD!E1243</f>
        <v>-1.0069415556777628</v>
      </c>
      <c r="E1243" s="2">
        <f>MACD!F1243</f>
        <v>-0.40726916208122599</v>
      </c>
      <c r="F1243" s="2">
        <f>'Moving Avg'!D1243</f>
        <v>36.796000000000006</v>
      </c>
      <c r="G1243" s="2">
        <f>'Moving Avg'!F1243</f>
        <v>34.825499999999991</v>
      </c>
      <c r="H1243" s="2">
        <f>'Moving Avg'!G1243</f>
        <v>34.138599999999997</v>
      </c>
      <c r="I1243" s="2">
        <f>'Moving Avg'!H1243</f>
        <v>32.986449999999998</v>
      </c>
      <c r="J1243" s="6" t="str">
        <f>OBV!F1243</f>
        <v>BULLISH</v>
      </c>
      <c r="K1243" s="6" t="str">
        <f>OBV!G1243</f>
        <v>STRONG</v>
      </c>
      <c r="L1243" s="6" t="str">
        <f>OBV!H1243</f>
        <v>CONFIRMED BULLISH</v>
      </c>
      <c r="M1243" s="8">
        <f t="shared" si="190"/>
        <v>0</v>
      </c>
      <c r="N1243" s="8">
        <f t="shared" si="191"/>
        <v>100</v>
      </c>
      <c r="O1243" s="8">
        <f t="shared" si="192"/>
        <v>50</v>
      </c>
      <c r="P1243" s="8">
        <f t="shared" si="193"/>
        <v>100</v>
      </c>
      <c r="Q1243" s="9">
        <f t="shared" si="194"/>
        <v>57.5</v>
      </c>
      <c r="R1243" s="9">
        <f t="shared" si="195"/>
        <v>62.5</v>
      </c>
      <c r="S1243" s="9">
        <f t="shared" si="196"/>
        <v>72.5</v>
      </c>
      <c r="T1243" s="9">
        <f t="shared" si="197"/>
        <v>62.5</v>
      </c>
      <c r="U1243" s="8">
        <f t="shared" si="198"/>
        <v>64.166666666666671</v>
      </c>
      <c r="V1243" s="8">
        <f t="shared" si="199"/>
        <v>63.75</v>
      </c>
    </row>
    <row r="1244" spans="1:22" ht="13.5" x14ac:dyDescent="0.25">
      <c r="A1244" s="3">
        <f>RSI!A1244</f>
        <v>43819</v>
      </c>
      <c r="B1244" s="2">
        <f>RSI!B1244</f>
        <v>38.770000000000003</v>
      </c>
      <c r="C1244" s="2">
        <f>RSI!I1244</f>
        <v>92.139573321474288</v>
      </c>
      <c r="D1244" s="2">
        <f>MACD!E1244</f>
        <v>-1.286075386630074</v>
      </c>
      <c r="E1244" s="2">
        <f>MACD!F1244</f>
        <v>-0.58303040699099573</v>
      </c>
      <c r="F1244" s="2">
        <f>'Moving Avg'!D1244</f>
        <v>37.450000000000003</v>
      </c>
      <c r="G1244" s="2">
        <f>'Moving Avg'!F1244</f>
        <v>35.063999999999993</v>
      </c>
      <c r="H1244" s="2">
        <f>'Moving Avg'!G1244</f>
        <v>34.254999999999995</v>
      </c>
      <c r="I1244" s="2">
        <f>'Moving Avg'!H1244</f>
        <v>33.020299999999999</v>
      </c>
      <c r="J1244" s="6" t="str">
        <f>OBV!F1244</f>
        <v>BULLISH</v>
      </c>
      <c r="K1244" s="6" t="str">
        <f>OBV!G1244</f>
        <v>STRONG</v>
      </c>
      <c r="L1244" s="6" t="str">
        <f>OBV!H1244</f>
        <v>CONFIRMED BULLISH</v>
      </c>
      <c r="M1244" s="8">
        <f t="shared" si="190"/>
        <v>0</v>
      </c>
      <c r="N1244" s="8">
        <f t="shared" si="191"/>
        <v>100</v>
      </c>
      <c r="O1244" s="8">
        <f t="shared" si="192"/>
        <v>50</v>
      </c>
      <c r="P1244" s="8">
        <f t="shared" si="193"/>
        <v>100</v>
      </c>
      <c r="Q1244" s="9">
        <f t="shared" si="194"/>
        <v>57.5</v>
      </c>
      <c r="R1244" s="9">
        <f t="shared" si="195"/>
        <v>62.5</v>
      </c>
      <c r="S1244" s="9">
        <f t="shared" si="196"/>
        <v>72.5</v>
      </c>
      <c r="T1244" s="9">
        <f t="shared" si="197"/>
        <v>62.5</v>
      </c>
      <c r="U1244" s="8">
        <f t="shared" si="198"/>
        <v>64.166666666666671</v>
      </c>
      <c r="V1244" s="8">
        <f t="shared" si="199"/>
        <v>63.75</v>
      </c>
    </row>
    <row r="1245" spans="1:22" ht="13.5" x14ac:dyDescent="0.25">
      <c r="A1245" s="3">
        <f>RSI!A1245</f>
        <v>43822</v>
      </c>
      <c r="B1245" s="2">
        <f>RSI!B1245</f>
        <v>38.9</v>
      </c>
      <c r="C1245" s="2">
        <f>RSI!I1245</f>
        <v>92.376449950589446</v>
      </c>
      <c r="D1245" s="2">
        <f>MACD!E1245</f>
        <v>-1.4771793808333911</v>
      </c>
      <c r="E1245" s="2">
        <f>MACD!F1245</f>
        <v>-0.76186020175947489</v>
      </c>
      <c r="F1245" s="2">
        <f>'Moving Avg'!D1245</f>
        <v>38.13000000000001</v>
      </c>
      <c r="G1245" s="2">
        <f>'Moving Avg'!F1245</f>
        <v>35.30899999999999</v>
      </c>
      <c r="H1245" s="2">
        <f>'Moving Avg'!G1245</f>
        <v>34.382999999999996</v>
      </c>
      <c r="I1245" s="2">
        <f>'Moving Avg'!H1245</f>
        <v>33.059600000000003</v>
      </c>
      <c r="J1245" s="6" t="str">
        <f>OBV!F1245</f>
        <v>BULLISH</v>
      </c>
      <c r="K1245" s="6" t="str">
        <f>OBV!G1245</f>
        <v>STRONG</v>
      </c>
      <c r="L1245" s="6" t="str">
        <f>OBV!H1245</f>
        <v>CONFIRMED BULLISH</v>
      </c>
      <c r="M1245" s="8">
        <f t="shared" si="190"/>
        <v>0</v>
      </c>
      <c r="N1245" s="8">
        <f t="shared" si="191"/>
        <v>100</v>
      </c>
      <c r="O1245" s="8">
        <f t="shared" si="192"/>
        <v>75</v>
      </c>
      <c r="P1245" s="8">
        <f t="shared" si="193"/>
        <v>100</v>
      </c>
      <c r="Q1245" s="9">
        <f t="shared" si="194"/>
        <v>61.25</v>
      </c>
      <c r="R1245" s="9">
        <f t="shared" si="195"/>
        <v>71.25</v>
      </c>
      <c r="S1245" s="9">
        <f t="shared" si="196"/>
        <v>78.75</v>
      </c>
      <c r="T1245" s="9">
        <f t="shared" si="197"/>
        <v>68.75</v>
      </c>
      <c r="U1245" s="8">
        <f t="shared" si="198"/>
        <v>70.416666666666671</v>
      </c>
      <c r="V1245" s="8">
        <f t="shared" si="199"/>
        <v>70</v>
      </c>
    </row>
    <row r="1246" spans="1:22" ht="13.5" x14ac:dyDescent="0.25">
      <c r="A1246" s="3">
        <f>RSI!A1246</f>
        <v>43823</v>
      </c>
      <c r="B1246" s="2">
        <f>RSI!B1246</f>
        <v>38.9</v>
      </c>
      <c r="C1246" s="2">
        <f>RSI!I1246</f>
        <v>92.376449950589446</v>
      </c>
      <c r="D1246" s="2">
        <f>MACD!E1246</f>
        <v>-1.7325209218094031</v>
      </c>
      <c r="E1246" s="2">
        <f>MACD!F1246</f>
        <v>-0.95599234576946057</v>
      </c>
      <c r="F1246" s="2">
        <f>'Moving Avg'!D1246</f>
        <v>38.597999999999999</v>
      </c>
      <c r="G1246" s="2">
        <f>'Moving Avg'!F1246</f>
        <v>35.553999999999988</v>
      </c>
      <c r="H1246" s="2">
        <f>'Moving Avg'!G1246</f>
        <v>34.500999999999998</v>
      </c>
      <c r="I1246" s="2">
        <f>'Moving Avg'!H1246</f>
        <v>33.103499999999997</v>
      </c>
      <c r="J1246" s="6" t="str">
        <f>OBV!F1246</f>
        <v>BULLISH</v>
      </c>
      <c r="K1246" s="6" t="str">
        <f>OBV!G1246</f>
        <v>STRONG</v>
      </c>
      <c r="L1246" s="6" t="str">
        <f>OBV!H1246</f>
        <v>CONFIRMED BULLISH</v>
      </c>
      <c r="M1246" s="8">
        <f t="shared" si="190"/>
        <v>0</v>
      </c>
      <c r="N1246" s="8">
        <f t="shared" si="191"/>
        <v>100</v>
      </c>
      <c r="O1246" s="8">
        <f t="shared" si="192"/>
        <v>75</v>
      </c>
      <c r="P1246" s="8">
        <f t="shared" si="193"/>
        <v>100</v>
      </c>
      <c r="Q1246" s="9">
        <f t="shared" si="194"/>
        <v>61.25</v>
      </c>
      <c r="R1246" s="9">
        <f t="shared" si="195"/>
        <v>71.25</v>
      </c>
      <c r="S1246" s="9">
        <f t="shared" si="196"/>
        <v>78.75</v>
      </c>
      <c r="T1246" s="9">
        <f t="shared" si="197"/>
        <v>68.75</v>
      </c>
      <c r="U1246" s="8">
        <f t="shared" si="198"/>
        <v>70.416666666666671</v>
      </c>
      <c r="V1246" s="8">
        <f t="shared" si="199"/>
        <v>70</v>
      </c>
    </row>
    <row r="1247" spans="1:22" ht="13.5" x14ac:dyDescent="0.25">
      <c r="A1247" s="3">
        <f>RSI!A1247</f>
        <v>43824</v>
      </c>
      <c r="B1247" s="2">
        <f>RSI!B1247</f>
        <v>39.89</v>
      </c>
      <c r="C1247" s="2">
        <f>RSI!I1247</f>
        <v>93.978983468610181</v>
      </c>
      <c r="D1247" s="2">
        <f>MACD!E1247</f>
        <v>-1.969355224034949</v>
      </c>
      <c r="E1247" s="2">
        <f>MACD!F1247</f>
        <v>-1.1586649214225584</v>
      </c>
      <c r="F1247" s="2">
        <f>'Moving Avg'!D1247</f>
        <v>39.046000000000006</v>
      </c>
      <c r="G1247" s="2">
        <f>'Moving Avg'!F1247</f>
        <v>35.848499999999994</v>
      </c>
      <c r="H1247" s="2">
        <f>'Moving Avg'!G1247</f>
        <v>34.638800000000003</v>
      </c>
      <c r="I1247" s="2">
        <f>'Moving Avg'!H1247</f>
        <v>33.156799999999997</v>
      </c>
      <c r="J1247" s="6" t="str">
        <f>OBV!F1247</f>
        <v>BULLISH</v>
      </c>
      <c r="K1247" s="6" t="str">
        <f>OBV!G1247</f>
        <v>STRONG</v>
      </c>
      <c r="L1247" s="6" t="str">
        <f>OBV!H1247</f>
        <v>CONFIRMED BULLISH</v>
      </c>
      <c r="M1247" s="8">
        <f t="shared" si="190"/>
        <v>0</v>
      </c>
      <c r="N1247" s="8">
        <f t="shared" si="191"/>
        <v>100</v>
      </c>
      <c r="O1247" s="8">
        <f t="shared" si="192"/>
        <v>75</v>
      </c>
      <c r="P1247" s="8">
        <f t="shared" si="193"/>
        <v>100</v>
      </c>
      <c r="Q1247" s="9">
        <f t="shared" si="194"/>
        <v>61.25</v>
      </c>
      <c r="R1247" s="9">
        <f t="shared" si="195"/>
        <v>71.25</v>
      </c>
      <c r="S1247" s="9">
        <f t="shared" si="196"/>
        <v>78.75</v>
      </c>
      <c r="T1247" s="9">
        <f t="shared" si="197"/>
        <v>68.75</v>
      </c>
      <c r="U1247" s="8">
        <f t="shared" si="198"/>
        <v>70.416666666666671</v>
      </c>
      <c r="V1247" s="8">
        <f t="shared" si="199"/>
        <v>70</v>
      </c>
    </row>
    <row r="1248" spans="1:22" ht="13.5" x14ac:dyDescent="0.25">
      <c r="A1248" s="3">
        <f>RSI!A1248</f>
        <v>43825</v>
      </c>
      <c r="B1248" s="2">
        <f>RSI!B1248</f>
        <v>39.89</v>
      </c>
      <c r="C1248" s="2">
        <f>RSI!I1248</f>
        <v>93.978983468610181</v>
      </c>
      <c r="D1248" s="2">
        <f>MACD!E1248</f>
        <v>-2.0400447175275005</v>
      </c>
      <c r="E1248" s="2">
        <f>MACD!F1248</f>
        <v>-1.334940880643547</v>
      </c>
      <c r="F1248" s="2">
        <f>'Moving Avg'!D1248</f>
        <v>39.269999999999996</v>
      </c>
      <c r="G1248" s="2">
        <f>'Moving Avg'!F1248</f>
        <v>36.142999999999994</v>
      </c>
      <c r="H1248" s="2">
        <f>'Moving Avg'!G1248</f>
        <v>34.776600000000002</v>
      </c>
      <c r="I1248" s="2">
        <f>'Moving Avg'!H1248</f>
        <v>33.210099999999997</v>
      </c>
      <c r="J1248" s="6" t="str">
        <f>OBV!F1248</f>
        <v>BULLISH</v>
      </c>
      <c r="K1248" s="6" t="str">
        <f>OBV!G1248</f>
        <v>STRONG</v>
      </c>
      <c r="L1248" s="6" t="str">
        <f>OBV!H1248</f>
        <v>CONFIRMED BULLISH</v>
      </c>
      <c r="M1248" s="8">
        <f t="shared" si="190"/>
        <v>0</v>
      </c>
      <c r="N1248" s="8">
        <f t="shared" si="191"/>
        <v>100</v>
      </c>
      <c r="O1248" s="8">
        <f t="shared" si="192"/>
        <v>75</v>
      </c>
      <c r="P1248" s="8">
        <f t="shared" si="193"/>
        <v>100</v>
      </c>
      <c r="Q1248" s="9">
        <f t="shared" si="194"/>
        <v>61.25</v>
      </c>
      <c r="R1248" s="9">
        <f t="shared" si="195"/>
        <v>71.25</v>
      </c>
      <c r="S1248" s="9">
        <f t="shared" si="196"/>
        <v>78.75</v>
      </c>
      <c r="T1248" s="9">
        <f t="shared" si="197"/>
        <v>68.75</v>
      </c>
      <c r="U1248" s="8">
        <f t="shared" si="198"/>
        <v>70.416666666666671</v>
      </c>
      <c r="V1248" s="8">
        <f t="shared" si="199"/>
        <v>70</v>
      </c>
    </row>
    <row r="1249" spans="1:22" ht="13.5" x14ac:dyDescent="0.25">
      <c r="A1249" s="3">
        <f>RSI!A1249</f>
        <v>43826</v>
      </c>
      <c r="B1249" s="2">
        <f>RSI!B1249</f>
        <v>39.89</v>
      </c>
      <c r="C1249" s="2">
        <f>RSI!I1249</f>
        <v>93.978983468610181</v>
      </c>
      <c r="D1249" s="2">
        <f>MACD!E1249</f>
        <v>-2.12220834100426</v>
      </c>
      <c r="E1249" s="2">
        <f>MACD!F1249</f>
        <v>-1.4923943727156896</v>
      </c>
      <c r="F1249" s="2">
        <f>'Moving Avg'!D1249</f>
        <v>39.493999999999993</v>
      </c>
      <c r="G1249" s="2">
        <f>'Moving Avg'!F1249</f>
        <v>36.437499999999993</v>
      </c>
      <c r="H1249" s="2">
        <f>'Moving Avg'!G1249</f>
        <v>34.914400000000008</v>
      </c>
      <c r="I1249" s="2">
        <f>'Moving Avg'!H1249</f>
        <v>33.259049999999995</v>
      </c>
      <c r="J1249" s="6" t="str">
        <f>OBV!F1249</f>
        <v>BULLISH</v>
      </c>
      <c r="K1249" s="6" t="str">
        <f>OBV!G1249</f>
        <v>STRONG</v>
      </c>
      <c r="L1249" s="6" t="str">
        <f>OBV!H1249</f>
        <v>CONFIRMED BULLISH</v>
      </c>
      <c r="M1249" s="8">
        <f t="shared" si="190"/>
        <v>0</v>
      </c>
      <c r="N1249" s="8">
        <f t="shared" si="191"/>
        <v>100</v>
      </c>
      <c r="O1249" s="8">
        <f t="shared" si="192"/>
        <v>75</v>
      </c>
      <c r="P1249" s="8">
        <f t="shared" si="193"/>
        <v>100</v>
      </c>
      <c r="Q1249" s="9">
        <f t="shared" si="194"/>
        <v>61.25</v>
      </c>
      <c r="R1249" s="9">
        <f t="shared" si="195"/>
        <v>71.25</v>
      </c>
      <c r="S1249" s="9">
        <f t="shared" si="196"/>
        <v>78.75</v>
      </c>
      <c r="T1249" s="9">
        <f t="shared" si="197"/>
        <v>68.75</v>
      </c>
      <c r="U1249" s="8">
        <f t="shared" si="198"/>
        <v>70.416666666666671</v>
      </c>
      <c r="V1249" s="8">
        <f t="shared" si="199"/>
        <v>70</v>
      </c>
    </row>
    <row r="1250" spans="1:22" ht="13.5" x14ac:dyDescent="0.25">
      <c r="A1250" s="3">
        <f>RSI!A1250</f>
        <v>43829</v>
      </c>
      <c r="B1250" s="2">
        <f>RSI!B1250</f>
        <v>39.89</v>
      </c>
      <c r="C1250" s="2">
        <f>RSI!I1250</f>
        <v>93.978983468610181</v>
      </c>
      <c r="D1250" s="2">
        <f>MACD!E1250</f>
        <v>-2.2124253298706122</v>
      </c>
      <c r="E1250" s="2">
        <f>MACD!F1250</f>
        <v>-1.6364005641466741</v>
      </c>
      <c r="F1250" s="2">
        <f>'Moving Avg'!D1250</f>
        <v>39.691999999999993</v>
      </c>
      <c r="G1250" s="2">
        <f>'Moving Avg'!F1250</f>
        <v>36.731999999999992</v>
      </c>
      <c r="H1250" s="2">
        <f>'Moving Avg'!G1250</f>
        <v>35.052200000000006</v>
      </c>
      <c r="I1250" s="2">
        <f>'Moving Avg'!H1250</f>
        <v>33.308</v>
      </c>
      <c r="J1250" s="6" t="str">
        <f>OBV!F1250</f>
        <v>BULLISH</v>
      </c>
      <c r="K1250" s="6" t="str">
        <f>OBV!G1250</f>
        <v>STRONG</v>
      </c>
      <c r="L1250" s="6" t="str">
        <f>OBV!H1250</f>
        <v>CONFIRMED BULLISH</v>
      </c>
      <c r="M1250" s="8">
        <f t="shared" si="190"/>
        <v>0</v>
      </c>
      <c r="N1250" s="8">
        <f t="shared" si="191"/>
        <v>100</v>
      </c>
      <c r="O1250" s="8">
        <f t="shared" si="192"/>
        <v>75</v>
      </c>
      <c r="P1250" s="8">
        <f t="shared" si="193"/>
        <v>100</v>
      </c>
      <c r="Q1250" s="9">
        <f t="shared" si="194"/>
        <v>61.25</v>
      </c>
      <c r="R1250" s="9">
        <f t="shared" si="195"/>
        <v>71.25</v>
      </c>
      <c r="S1250" s="9">
        <f t="shared" si="196"/>
        <v>78.75</v>
      </c>
      <c r="T1250" s="9">
        <f t="shared" si="197"/>
        <v>68.75</v>
      </c>
      <c r="U1250" s="8">
        <f t="shared" si="198"/>
        <v>70.416666666666671</v>
      </c>
      <c r="V1250" s="8">
        <f t="shared" si="199"/>
        <v>70</v>
      </c>
    </row>
    <row r="1251" spans="1:22" ht="13.5" x14ac:dyDescent="0.25">
      <c r="A1251" s="3">
        <f>RSI!A1251</f>
        <v>43830</v>
      </c>
      <c r="B1251" s="2">
        <f>RSI!B1251</f>
        <v>39.89</v>
      </c>
      <c r="C1251" s="2">
        <f>RSI!I1251</f>
        <v>93.978983468610181</v>
      </c>
      <c r="D1251" s="2">
        <f>MACD!E1251</f>
        <v>-2.1448468985850511</v>
      </c>
      <c r="E1251" s="2">
        <f>MACD!F1251</f>
        <v>-1.7380898310343496</v>
      </c>
      <c r="F1251" s="2">
        <f>'Moving Avg'!D1251</f>
        <v>39.89</v>
      </c>
      <c r="G1251" s="2">
        <f>'Moving Avg'!F1251</f>
        <v>37.026499999999992</v>
      </c>
      <c r="H1251" s="2">
        <f>'Moving Avg'!G1251</f>
        <v>35.190000000000012</v>
      </c>
      <c r="I1251" s="2">
        <f>'Moving Avg'!H1251</f>
        <v>33.356949999999998</v>
      </c>
      <c r="J1251" s="6" t="str">
        <f>OBV!F1251</f>
        <v>BULLISH</v>
      </c>
      <c r="K1251" s="6" t="str">
        <f>OBV!G1251</f>
        <v>STRONG</v>
      </c>
      <c r="L1251" s="6" t="str">
        <f>OBV!H1251</f>
        <v>CONFIRMED BULLISH</v>
      </c>
      <c r="M1251" s="8">
        <f t="shared" si="190"/>
        <v>0</v>
      </c>
      <c r="N1251" s="8">
        <f t="shared" si="191"/>
        <v>100</v>
      </c>
      <c r="O1251" s="8">
        <f t="shared" si="192"/>
        <v>75</v>
      </c>
      <c r="P1251" s="8">
        <f t="shared" si="193"/>
        <v>100</v>
      </c>
      <c r="Q1251" s="9">
        <f t="shared" si="194"/>
        <v>61.25</v>
      </c>
      <c r="R1251" s="9">
        <f t="shared" si="195"/>
        <v>71.25</v>
      </c>
      <c r="S1251" s="9">
        <f t="shared" si="196"/>
        <v>78.75</v>
      </c>
      <c r="T1251" s="9">
        <f t="shared" si="197"/>
        <v>68.75</v>
      </c>
      <c r="U1251" s="8">
        <f t="shared" si="198"/>
        <v>70.416666666666671</v>
      </c>
      <c r="V1251" s="8">
        <f t="shared" si="199"/>
        <v>70</v>
      </c>
    </row>
    <row r="1252" spans="1:22" ht="13.5" x14ac:dyDescent="0.25">
      <c r="A1252" s="3">
        <f>RSI!A1252</f>
        <v>43832</v>
      </c>
      <c r="B1252" s="2">
        <f>RSI!B1252</f>
        <v>39.880000000000003</v>
      </c>
      <c r="C1252" s="2">
        <f>RSI!I1252</f>
        <v>93.690822510219419</v>
      </c>
      <c r="D1252" s="2">
        <f>MACD!E1252</f>
        <v>-1.9369738040042108</v>
      </c>
      <c r="E1252" s="2">
        <f>MACD!F1252</f>
        <v>-1.7778666256283218</v>
      </c>
      <c r="F1252" s="2">
        <f>'Moving Avg'!D1252</f>
        <v>39.887999999999998</v>
      </c>
      <c r="G1252" s="2">
        <f>'Moving Avg'!F1252</f>
        <v>37.320499999999996</v>
      </c>
      <c r="H1252" s="2">
        <f>'Moving Avg'!G1252</f>
        <v>35.317600000000013</v>
      </c>
      <c r="I1252" s="2">
        <f>'Moving Avg'!H1252</f>
        <v>33.405849999999994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  <c r="M1252" s="8">
        <f t="shared" si="190"/>
        <v>0</v>
      </c>
      <c r="N1252" s="8">
        <f t="shared" si="191"/>
        <v>100</v>
      </c>
      <c r="O1252" s="8">
        <f t="shared" si="192"/>
        <v>75</v>
      </c>
      <c r="P1252" s="8">
        <f t="shared" si="193"/>
        <v>16.5</v>
      </c>
      <c r="Q1252" s="9">
        <f t="shared" si="194"/>
        <v>48.725000000000001</v>
      </c>
      <c r="R1252" s="9">
        <f t="shared" si="195"/>
        <v>50.375</v>
      </c>
      <c r="S1252" s="9">
        <f t="shared" si="196"/>
        <v>41.174999999999997</v>
      </c>
      <c r="T1252" s="9">
        <f t="shared" si="197"/>
        <v>47.875</v>
      </c>
      <c r="U1252" s="8">
        <f t="shared" si="198"/>
        <v>46.758333333333326</v>
      </c>
      <c r="V1252" s="8">
        <f t="shared" si="199"/>
        <v>47.037499999999994</v>
      </c>
    </row>
    <row r="1253" spans="1:22" ht="13.5" x14ac:dyDescent="0.25">
      <c r="A1253" s="3">
        <f>RSI!A1253</f>
        <v>43833</v>
      </c>
      <c r="B1253" s="2">
        <f>RSI!B1253</f>
        <v>39.799999999999997</v>
      </c>
      <c r="C1253" s="2">
        <f>RSI!I1253</f>
        <v>91.279516124127767</v>
      </c>
      <c r="D1253" s="2">
        <f>MACD!E1253</f>
        <v>-1.5992159799992436</v>
      </c>
      <c r="E1253" s="2">
        <f>MACD!F1253</f>
        <v>-1.7421364965025061</v>
      </c>
      <c r="F1253" s="2">
        <f>'Moving Avg'!D1253</f>
        <v>39.870000000000005</v>
      </c>
      <c r="G1253" s="2">
        <f>'Moving Avg'!F1253</f>
        <v>37.610499999999988</v>
      </c>
      <c r="H1253" s="2">
        <f>'Moving Avg'!G1253</f>
        <v>35.443600000000011</v>
      </c>
      <c r="I1253" s="2">
        <f>'Moving Avg'!H1253</f>
        <v>33.454349999999998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  <c r="M1253" s="8">
        <f t="shared" si="190"/>
        <v>0</v>
      </c>
      <c r="N1253" s="8">
        <f t="shared" si="191"/>
        <v>0</v>
      </c>
      <c r="O1253" s="8">
        <f t="shared" si="192"/>
        <v>75</v>
      </c>
      <c r="P1253" s="8">
        <f t="shared" si="193"/>
        <v>16.5</v>
      </c>
      <c r="Q1253" s="9">
        <f t="shared" si="194"/>
        <v>13.725</v>
      </c>
      <c r="R1253" s="9">
        <f t="shared" si="195"/>
        <v>30.375</v>
      </c>
      <c r="S1253" s="9">
        <f t="shared" si="196"/>
        <v>26.175000000000001</v>
      </c>
      <c r="T1253" s="9">
        <f t="shared" si="197"/>
        <v>22.875</v>
      </c>
      <c r="U1253" s="8">
        <f t="shared" si="198"/>
        <v>23.425000000000001</v>
      </c>
      <c r="V1253" s="8">
        <f t="shared" si="199"/>
        <v>23.287500000000001</v>
      </c>
    </row>
    <row r="1254" spans="1:22" ht="13.5" x14ac:dyDescent="0.25">
      <c r="A1254" s="3">
        <f>RSI!A1254</f>
        <v>43836</v>
      </c>
      <c r="B1254" s="2">
        <f>RSI!B1254</f>
        <v>39.799999999999997</v>
      </c>
      <c r="C1254" s="2">
        <f>RSI!I1254</f>
        <v>91.279516124127767</v>
      </c>
      <c r="D1254" s="2">
        <f>MACD!E1254</f>
        <v>-1.3281041124170088</v>
      </c>
      <c r="E1254" s="2">
        <f>MACD!F1254</f>
        <v>-1.6593300196854068</v>
      </c>
      <c r="F1254" s="2">
        <f>'Moving Avg'!D1254</f>
        <v>39.851999999999997</v>
      </c>
      <c r="G1254" s="2">
        <f>'Moving Avg'!F1254</f>
        <v>37.900499999999987</v>
      </c>
      <c r="H1254" s="2">
        <f>'Moving Avg'!G1254</f>
        <v>35.569600000000015</v>
      </c>
      <c r="I1254" s="2">
        <f>'Moving Avg'!H1254</f>
        <v>33.502849999999995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  <c r="M1254" s="8">
        <f t="shared" si="190"/>
        <v>0</v>
      </c>
      <c r="N1254" s="8">
        <f t="shared" si="191"/>
        <v>0</v>
      </c>
      <c r="O1254" s="8">
        <f t="shared" si="192"/>
        <v>75</v>
      </c>
      <c r="P1254" s="8">
        <f t="shared" si="193"/>
        <v>16.5</v>
      </c>
      <c r="Q1254" s="9">
        <f t="shared" si="194"/>
        <v>13.725</v>
      </c>
      <c r="R1254" s="9">
        <f t="shared" si="195"/>
        <v>30.375</v>
      </c>
      <c r="S1254" s="9">
        <f t="shared" si="196"/>
        <v>26.175000000000001</v>
      </c>
      <c r="T1254" s="9">
        <f t="shared" si="197"/>
        <v>22.875</v>
      </c>
      <c r="U1254" s="8">
        <f t="shared" si="198"/>
        <v>23.425000000000001</v>
      </c>
      <c r="V1254" s="8">
        <f t="shared" si="199"/>
        <v>23.287500000000001</v>
      </c>
    </row>
    <row r="1255" spans="1:22" ht="13.5" x14ac:dyDescent="0.25">
      <c r="A1255" s="3">
        <f>RSI!A1255</f>
        <v>43837</v>
      </c>
      <c r="B1255" s="2">
        <f>RSI!B1255</f>
        <v>39.5</v>
      </c>
      <c r="C1255" s="2">
        <f>RSI!I1255</f>
        <v>82.090883103503671</v>
      </c>
      <c r="D1255" s="2">
        <f>MACD!E1255</f>
        <v>-1.0700751094689025</v>
      </c>
      <c r="E1255" s="2">
        <f>MACD!F1255</f>
        <v>-1.5414790376421061</v>
      </c>
      <c r="F1255" s="2">
        <f>'Moving Avg'!D1255</f>
        <v>39.774000000000001</v>
      </c>
      <c r="G1255" s="2">
        <f>'Moving Avg'!F1255</f>
        <v>38.150499999999987</v>
      </c>
      <c r="H1255" s="2">
        <f>'Moving Avg'!G1255</f>
        <v>35.689800000000012</v>
      </c>
      <c r="I1255" s="2">
        <f>'Moving Avg'!H1255</f>
        <v>33.549849999999999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0"/>
        <v>0</v>
      </c>
      <c r="N1255" s="8">
        <f t="shared" si="191"/>
        <v>0</v>
      </c>
      <c r="O1255" s="8">
        <f t="shared" si="192"/>
        <v>75</v>
      </c>
      <c r="P1255" s="8">
        <f t="shared" si="193"/>
        <v>16.5</v>
      </c>
      <c r="Q1255" s="9">
        <f t="shared" si="194"/>
        <v>13.725</v>
      </c>
      <c r="R1255" s="9">
        <f t="shared" si="195"/>
        <v>30.375</v>
      </c>
      <c r="S1255" s="9">
        <f t="shared" si="196"/>
        <v>26.175000000000001</v>
      </c>
      <c r="T1255" s="9">
        <f t="shared" si="197"/>
        <v>22.875</v>
      </c>
      <c r="U1255" s="8">
        <f t="shared" si="198"/>
        <v>23.425000000000001</v>
      </c>
      <c r="V1255" s="8">
        <f t="shared" si="199"/>
        <v>23.287500000000001</v>
      </c>
    </row>
    <row r="1256" spans="1:22" ht="13.5" x14ac:dyDescent="0.25">
      <c r="A1256" s="3">
        <f>RSI!A1256</f>
        <v>43838</v>
      </c>
      <c r="B1256" s="2">
        <f>RSI!B1256</f>
        <v>38.32</v>
      </c>
      <c r="C1256" s="2">
        <f>RSI!I1256</f>
        <v>57.550865381952015</v>
      </c>
      <c r="D1256" s="2">
        <f>MACD!E1256</f>
        <v>-0.77515124551277381</v>
      </c>
      <c r="E1256" s="2">
        <f>MACD!F1256</f>
        <v>-1.3882134792162397</v>
      </c>
      <c r="F1256" s="2">
        <f>'Moving Avg'!D1256</f>
        <v>39.46</v>
      </c>
      <c r="G1256" s="2">
        <f>'Moving Avg'!F1256</f>
        <v>38.364999999999995</v>
      </c>
      <c r="H1256" s="2">
        <f>'Moving Avg'!G1256</f>
        <v>35.786200000000015</v>
      </c>
      <c r="I1256" s="2">
        <f>'Moving Avg'!H1256</f>
        <v>33.590949999999992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  <c r="M1256" s="8">
        <f t="shared" si="190"/>
        <v>25</v>
      </c>
      <c r="N1256" s="8">
        <f t="shared" si="191"/>
        <v>0</v>
      </c>
      <c r="O1256" s="8">
        <f t="shared" si="192"/>
        <v>75</v>
      </c>
      <c r="P1256" s="8">
        <f t="shared" si="193"/>
        <v>16.5</v>
      </c>
      <c r="Q1256" s="9">
        <f t="shared" si="194"/>
        <v>22.475000000000001</v>
      </c>
      <c r="R1256" s="9">
        <f t="shared" si="195"/>
        <v>35.375</v>
      </c>
      <c r="S1256" s="9">
        <f t="shared" si="196"/>
        <v>29.925000000000001</v>
      </c>
      <c r="T1256" s="9">
        <f t="shared" si="197"/>
        <v>29.125</v>
      </c>
      <c r="U1256" s="8">
        <f t="shared" si="198"/>
        <v>29.258333333333336</v>
      </c>
      <c r="V1256" s="8">
        <f t="shared" si="199"/>
        <v>29.225000000000001</v>
      </c>
    </row>
    <row r="1257" spans="1:22" ht="13.5" x14ac:dyDescent="0.25">
      <c r="A1257" s="3">
        <f>RSI!A1257</f>
        <v>43839</v>
      </c>
      <c r="B1257" s="2">
        <f>RSI!B1257</f>
        <v>38.299999999999997</v>
      </c>
      <c r="C1257" s="2">
        <f>RSI!I1257</f>
        <v>57.238544374550166</v>
      </c>
      <c r="D1257" s="2">
        <f>MACD!E1257</f>
        <v>-0.3748530473076741</v>
      </c>
      <c r="E1257" s="2">
        <f>MACD!F1257</f>
        <v>-1.1855413928345266</v>
      </c>
      <c r="F1257" s="2">
        <f>'Moving Avg'!D1257</f>
        <v>39.143999999999991</v>
      </c>
      <c r="G1257" s="2">
        <f>'Moving Avg'!F1257</f>
        <v>38.554999999999993</v>
      </c>
      <c r="H1257" s="2">
        <f>'Moving Avg'!G1257</f>
        <v>35.882200000000012</v>
      </c>
      <c r="I1257" s="2">
        <f>'Moving Avg'!H1257</f>
        <v>33.631949999999996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  <c r="M1257" s="8">
        <f t="shared" si="190"/>
        <v>25</v>
      </c>
      <c r="N1257" s="8">
        <f t="shared" si="191"/>
        <v>0</v>
      </c>
      <c r="O1257" s="8">
        <f t="shared" si="192"/>
        <v>75</v>
      </c>
      <c r="P1257" s="8">
        <f t="shared" si="193"/>
        <v>16.5</v>
      </c>
      <c r="Q1257" s="9">
        <f t="shared" si="194"/>
        <v>22.475000000000001</v>
      </c>
      <c r="R1257" s="9">
        <f t="shared" si="195"/>
        <v>35.375</v>
      </c>
      <c r="S1257" s="9">
        <f t="shared" si="196"/>
        <v>29.925000000000001</v>
      </c>
      <c r="T1257" s="9">
        <f t="shared" si="197"/>
        <v>29.125</v>
      </c>
      <c r="U1257" s="8">
        <f t="shared" si="198"/>
        <v>29.258333333333336</v>
      </c>
      <c r="V1257" s="8">
        <f t="shared" si="199"/>
        <v>29.225000000000001</v>
      </c>
    </row>
    <row r="1258" spans="1:22" ht="13.5" x14ac:dyDescent="0.25">
      <c r="A1258" s="3">
        <f>RSI!A1258</f>
        <v>43840</v>
      </c>
      <c r="B1258" s="2">
        <f>RSI!B1258</f>
        <v>39.4</v>
      </c>
      <c r="C1258" s="2">
        <f>RSI!I1258</f>
        <v>67.64020124791692</v>
      </c>
      <c r="D1258" s="2">
        <f>MACD!E1258</f>
        <v>-0.12031909660787221</v>
      </c>
      <c r="E1258" s="2">
        <f>MACD!F1258</f>
        <v>-0.97249693358919576</v>
      </c>
      <c r="F1258" s="2">
        <f>'Moving Avg'!D1258</f>
        <v>39.064000000000007</v>
      </c>
      <c r="G1258" s="2">
        <f>'Moving Avg'!F1258</f>
        <v>38.749999999999993</v>
      </c>
      <c r="H1258" s="2">
        <f>'Moving Avg'!G1258</f>
        <v>36.000200000000014</v>
      </c>
      <c r="I1258" s="2">
        <f>'Moving Avg'!H1258</f>
        <v>33.678449999999998</v>
      </c>
      <c r="J1258" s="6" t="str">
        <f>OBV!F1258</f>
        <v>BULLISH</v>
      </c>
      <c r="K1258" s="6" t="str">
        <f>OBV!G1258</f>
        <v>STRONG</v>
      </c>
      <c r="L1258" s="6" t="str">
        <f>OBV!H1258</f>
        <v>BULLISH DIVERGENCE</v>
      </c>
      <c r="M1258" s="8">
        <f t="shared" si="190"/>
        <v>25</v>
      </c>
      <c r="N1258" s="8">
        <f t="shared" si="191"/>
        <v>0</v>
      </c>
      <c r="O1258" s="8">
        <f t="shared" si="192"/>
        <v>75</v>
      </c>
      <c r="P1258" s="8">
        <f t="shared" si="193"/>
        <v>83</v>
      </c>
      <c r="Q1258" s="9">
        <f t="shared" si="194"/>
        <v>32.450000000000003</v>
      </c>
      <c r="R1258" s="9">
        <f t="shared" si="195"/>
        <v>52</v>
      </c>
      <c r="S1258" s="9">
        <f t="shared" si="196"/>
        <v>59.85</v>
      </c>
      <c r="T1258" s="9">
        <f t="shared" si="197"/>
        <v>45.75</v>
      </c>
      <c r="U1258" s="8">
        <f t="shared" si="198"/>
        <v>48.1</v>
      </c>
      <c r="V1258" s="8">
        <f t="shared" si="199"/>
        <v>47.512500000000003</v>
      </c>
    </row>
    <row r="1259" spans="1:22" ht="13.5" x14ac:dyDescent="0.25">
      <c r="A1259" s="3">
        <f>RSI!A1259</f>
        <v>43843</v>
      </c>
      <c r="B1259" s="2">
        <f>RSI!B1259</f>
        <v>39.5</v>
      </c>
      <c r="C1259" s="2">
        <f>RSI!I1259</f>
        <v>68.39290930315326</v>
      </c>
      <c r="D1259" s="2">
        <f>MACD!E1259</f>
        <v>7.8649885810584408E-2</v>
      </c>
      <c r="E1259" s="2">
        <f>MACD!F1259</f>
        <v>-0.76226756970923981</v>
      </c>
      <c r="F1259" s="2">
        <f>'Moving Avg'!D1259</f>
        <v>39.003999999999998</v>
      </c>
      <c r="G1259" s="2">
        <f>'Moving Avg'!F1259</f>
        <v>38.949999999999996</v>
      </c>
      <c r="H1259" s="2">
        <f>'Moving Avg'!G1259</f>
        <v>36.110400000000013</v>
      </c>
      <c r="I1259" s="2">
        <f>'Moving Avg'!H1259</f>
        <v>33.725449999999995</v>
      </c>
      <c r="J1259" s="6" t="str">
        <f>OBV!F1259</f>
        <v>BULLISH</v>
      </c>
      <c r="K1259" s="6" t="str">
        <f>OBV!G1259</f>
        <v>STRONG</v>
      </c>
      <c r="L1259" s="6" t="str">
        <f>OBV!H1259</f>
        <v>BULLISH DIVERGENCE</v>
      </c>
      <c r="M1259" s="8">
        <f t="shared" si="190"/>
        <v>25</v>
      </c>
      <c r="N1259" s="8">
        <f t="shared" si="191"/>
        <v>0</v>
      </c>
      <c r="O1259" s="8">
        <f t="shared" si="192"/>
        <v>75</v>
      </c>
      <c r="P1259" s="8">
        <f t="shared" si="193"/>
        <v>83</v>
      </c>
      <c r="Q1259" s="9">
        <f t="shared" si="194"/>
        <v>32.450000000000003</v>
      </c>
      <c r="R1259" s="9">
        <f t="shared" si="195"/>
        <v>52</v>
      </c>
      <c r="S1259" s="9">
        <f t="shared" si="196"/>
        <v>59.85</v>
      </c>
      <c r="T1259" s="9">
        <f t="shared" si="197"/>
        <v>45.75</v>
      </c>
      <c r="U1259" s="8">
        <f t="shared" si="198"/>
        <v>48.1</v>
      </c>
      <c r="V1259" s="8">
        <f t="shared" si="199"/>
        <v>47.512500000000003</v>
      </c>
    </row>
    <row r="1260" spans="1:22" ht="13.5" x14ac:dyDescent="0.25">
      <c r="A1260" s="3">
        <f>RSI!A1260</f>
        <v>43845</v>
      </c>
      <c r="B1260" s="2">
        <f>RSI!B1260</f>
        <v>39.5</v>
      </c>
      <c r="C1260" s="2">
        <f>RSI!I1260</f>
        <v>68.39290930315326</v>
      </c>
      <c r="D1260" s="2">
        <f>MACD!E1260</f>
        <v>0.23808541464771338</v>
      </c>
      <c r="E1260" s="2">
        <f>MACD!F1260</f>
        <v>-0.5621969728378492</v>
      </c>
      <c r="F1260" s="2">
        <f>'Moving Avg'!D1260</f>
        <v>39.004000000000005</v>
      </c>
      <c r="G1260" s="2">
        <f>'Moving Avg'!F1260</f>
        <v>39.15</v>
      </c>
      <c r="H1260" s="2">
        <f>'Moving Avg'!G1260</f>
        <v>36.220600000000012</v>
      </c>
      <c r="I1260" s="2">
        <f>'Moving Avg'!H1260</f>
        <v>33.772449999999992</v>
      </c>
      <c r="J1260" s="6" t="str">
        <f>OBV!F1260</f>
        <v>BULLISH</v>
      </c>
      <c r="K1260" s="6" t="str">
        <f>OBV!G1260</f>
        <v>STRONG</v>
      </c>
      <c r="L1260" s="6" t="str">
        <f>OBV!H1260</f>
        <v>NEUTRAL</v>
      </c>
      <c r="M1260" s="8">
        <f t="shared" si="190"/>
        <v>25</v>
      </c>
      <c r="N1260" s="8">
        <f t="shared" si="191"/>
        <v>0</v>
      </c>
      <c r="O1260" s="8">
        <f t="shared" si="192"/>
        <v>75</v>
      </c>
      <c r="P1260" s="8">
        <f t="shared" si="193"/>
        <v>66</v>
      </c>
      <c r="Q1260" s="9">
        <f t="shared" si="194"/>
        <v>29.9</v>
      </c>
      <c r="R1260" s="9">
        <f t="shared" si="195"/>
        <v>47.75</v>
      </c>
      <c r="S1260" s="9">
        <f t="shared" si="196"/>
        <v>52.2</v>
      </c>
      <c r="T1260" s="9">
        <f t="shared" si="197"/>
        <v>41.5</v>
      </c>
      <c r="U1260" s="8">
        <f t="shared" si="198"/>
        <v>43.283333333333339</v>
      </c>
      <c r="V1260" s="8">
        <f t="shared" si="199"/>
        <v>42.837500000000006</v>
      </c>
    </row>
    <row r="1261" spans="1:22" ht="13.5" x14ac:dyDescent="0.25">
      <c r="A1261" s="3">
        <f>RSI!A1261</f>
        <v>43846</v>
      </c>
      <c r="B1261" s="2">
        <f>RSI!B1261</f>
        <v>39.5</v>
      </c>
      <c r="C1261" s="2">
        <f>RSI!I1261</f>
        <v>68.39290930315326</v>
      </c>
      <c r="D1261" s="2">
        <f>MACD!E1261</f>
        <v>0.36473051086315422</v>
      </c>
      <c r="E1261" s="2">
        <f>MACD!F1261</f>
        <v>-0.37681147609764853</v>
      </c>
      <c r="F1261" s="2">
        <f>'Moving Avg'!D1261</f>
        <v>39.239999999999995</v>
      </c>
      <c r="G1261" s="2">
        <f>'Moving Avg'!F1261</f>
        <v>39.296999999999997</v>
      </c>
      <c r="H1261" s="2">
        <f>'Moving Avg'!G1261</f>
        <v>36.322600000000016</v>
      </c>
      <c r="I1261" s="2">
        <f>'Moving Avg'!H1261</f>
        <v>33.819449999999996</v>
      </c>
      <c r="J1261" s="6" t="str">
        <f>OBV!F1261</f>
        <v>BULLISH</v>
      </c>
      <c r="K1261" s="6" t="str">
        <f>OBV!G1261</f>
        <v>STRONG</v>
      </c>
      <c r="L1261" s="6" t="str">
        <f>OBV!H1261</f>
        <v>CONFIRMED BULLISH</v>
      </c>
      <c r="M1261" s="8">
        <f t="shared" si="190"/>
        <v>25</v>
      </c>
      <c r="N1261" s="8">
        <f t="shared" si="191"/>
        <v>0</v>
      </c>
      <c r="O1261" s="8">
        <f t="shared" si="192"/>
        <v>75</v>
      </c>
      <c r="P1261" s="8">
        <f t="shared" si="193"/>
        <v>100</v>
      </c>
      <c r="Q1261" s="9">
        <f t="shared" si="194"/>
        <v>35</v>
      </c>
      <c r="R1261" s="9">
        <f t="shared" si="195"/>
        <v>56.25</v>
      </c>
      <c r="S1261" s="9">
        <f t="shared" si="196"/>
        <v>67.5</v>
      </c>
      <c r="T1261" s="9">
        <f t="shared" si="197"/>
        <v>50</v>
      </c>
      <c r="U1261" s="8">
        <f t="shared" si="198"/>
        <v>52.916666666666664</v>
      </c>
      <c r="V1261" s="8">
        <f t="shared" si="199"/>
        <v>52.1875</v>
      </c>
    </row>
    <row r="1262" spans="1:22" ht="13.5" x14ac:dyDescent="0.25">
      <c r="A1262" s="3">
        <f>RSI!A1262</f>
        <v>43847</v>
      </c>
      <c r="B1262" s="2">
        <f>RSI!B1262</f>
        <v>39.5</v>
      </c>
      <c r="C1262" s="2">
        <f>RSI!I1262</f>
        <v>68.392909303153274</v>
      </c>
      <c r="D1262" s="2">
        <f>MACD!E1262</f>
        <v>0.46270338669162925</v>
      </c>
      <c r="E1262" s="2">
        <f>MACD!F1262</f>
        <v>-0.20890850353979298</v>
      </c>
      <c r="F1262" s="2">
        <f>'Moving Avg'!D1262</f>
        <v>39.480000000000004</v>
      </c>
      <c r="G1262" s="2">
        <f>'Moving Avg'!F1262</f>
        <v>39.389499999999998</v>
      </c>
      <c r="H1262" s="2">
        <f>'Moving Avg'!G1262</f>
        <v>36.424600000000012</v>
      </c>
      <c r="I1262" s="2">
        <f>'Moving Avg'!H1262</f>
        <v>33.857299999999995</v>
      </c>
      <c r="J1262" s="6" t="str">
        <f>OBV!F1262</f>
        <v>BULLISH</v>
      </c>
      <c r="K1262" s="6" t="str">
        <f>OBV!G1262</f>
        <v>STRONG</v>
      </c>
      <c r="L1262" s="6" t="str">
        <f>OBV!H1262</f>
        <v>CONFIRMED BULLISH</v>
      </c>
      <c r="M1262" s="8">
        <f t="shared" si="190"/>
        <v>25</v>
      </c>
      <c r="N1262" s="8">
        <f t="shared" si="191"/>
        <v>0</v>
      </c>
      <c r="O1262" s="8">
        <f t="shared" si="192"/>
        <v>75</v>
      </c>
      <c r="P1262" s="8">
        <f t="shared" si="193"/>
        <v>100</v>
      </c>
      <c r="Q1262" s="9">
        <f t="shared" si="194"/>
        <v>35</v>
      </c>
      <c r="R1262" s="9">
        <f t="shared" si="195"/>
        <v>56.25</v>
      </c>
      <c r="S1262" s="9">
        <f t="shared" si="196"/>
        <v>67.5</v>
      </c>
      <c r="T1262" s="9">
        <f t="shared" si="197"/>
        <v>50</v>
      </c>
      <c r="U1262" s="8">
        <f t="shared" si="198"/>
        <v>52.916666666666664</v>
      </c>
      <c r="V1262" s="8">
        <f t="shared" si="199"/>
        <v>52.1875</v>
      </c>
    </row>
    <row r="1263" spans="1:22" ht="13.5" x14ac:dyDescent="0.25">
      <c r="A1263" s="3">
        <f>RSI!A1263</f>
        <v>43850</v>
      </c>
      <c r="B1263" s="2">
        <f>RSI!B1263</f>
        <v>39.5</v>
      </c>
      <c r="C1263" s="2">
        <f>RSI!I1263</f>
        <v>68.392909303153274</v>
      </c>
      <c r="D1263" s="2">
        <f>MACD!E1263</f>
        <v>0.52621258129580184</v>
      </c>
      <c r="E1263" s="2">
        <f>MACD!F1263</f>
        <v>-6.188428657267403E-2</v>
      </c>
      <c r="F1263" s="2">
        <f>'Moving Avg'!D1263</f>
        <v>39.5</v>
      </c>
      <c r="G1263" s="2">
        <f>'Moving Avg'!F1263</f>
        <v>39.425999999999995</v>
      </c>
      <c r="H1263" s="2">
        <f>'Moving Avg'!G1263</f>
        <v>36.526600000000009</v>
      </c>
      <c r="I1263" s="2">
        <f>'Moving Avg'!H1263</f>
        <v>33.890399999999993</v>
      </c>
      <c r="J1263" s="6" t="str">
        <f>OBV!F1263</f>
        <v>BULLISH</v>
      </c>
      <c r="K1263" s="6" t="str">
        <f>OBV!G1263</f>
        <v>STRONG</v>
      </c>
      <c r="L1263" s="6" t="str">
        <f>OBV!H1263</f>
        <v>CONFIRMED BULLISH</v>
      </c>
      <c r="M1263" s="8">
        <f t="shared" si="190"/>
        <v>25</v>
      </c>
      <c r="N1263" s="8">
        <f t="shared" si="191"/>
        <v>0</v>
      </c>
      <c r="O1263" s="8">
        <f t="shared" si="192"/>
        <v>75</v>
      </c>
      <c r="P1263" s="8">
        <f t="shared" si="193"/>
        <v>100</v>
      </c>
      <c r="Q1263" s="9">
        <f t="shared" si="194"/>
        <v>35</v>
      </c>
      <c r="R1263" s="9">
        <f t="shared" si="195"/>
        <v>56.25</v>
      </c>
      <c r="S1263" s="9">
        <f t="shared" si="196"/>
        <v>67.5</v>
      </c>
      <c r="T1263" s="9">
        <f t="shared" si="197"/>
        <v>50</v>
      </c>
      <c r="U1263" s="8">
        <f t="shared" si="198"/>
        <v>52.916666666666664</v>
      </c>
      <c r="V1263" s="8">
        <f t="shared" si="199"/>
        <v>52.1875</v>
      </c>
    </row>
    <row r="1264" spans="1:22" ht="13.5" x14ac:dyDescent="0.25">
      <c r="A1264" s="3">
        <f>RSI!A1264</f>
        <v>43851</v>
      </c>
      <c r="B1264" s="2">
        <f>RSI!B1264</f>
        <v>39.5</v>
      </c>
      <c r="C1264" s="2">
        <f>RSI!I1264</f>
        <v>68.39290930315326</v>
      </c>
      <c r="D1264" s="2">
        <f>MACD!E1264</f>
        <v>0.57339257614185613</v>
      </c>
      <c r="E1264" s="2">
        <f>MACD!F1264</f>
        <v>6.5171085970232009E-2</v>
      </c>
      <c r="F1264" s="2">
        <f>'Moving Avg'!D1264</f>
        <v>39.5</v>
      </c>
      <c r="G1264" s="2">
        <f>'Moving Avg'!F1264</f>
        <v>39.462499999999991</v>
      </c>
      <c r="H1264" s="2">
        <f>'Moving Avg'!G1264</f>
        <v>36.628600000000013</v>
      </c>
      <c r="I1264" s="2">
        <f>'Moving Avg'!H1264</f>
        <v>33.918599999999998</v>
      </c>
      <c r="J1264" s="6" t="str">
        <f>OBV!F1264</f>
        <v>NEUTRAL</v>
      </c>
      <c r="K1264" s="6" t="str">
        <f>OBV!G1264</f>
        <v>NEUTRAL</v>
      </c>
      <c r="L1264" s="6" t="str">
        <f>OBV!H1264</f>
        <v>NEUTRAL</v>
      </c>
      <c r="M1264" s="8">
        <f t="shared" si="190"/>
        <v>25</v>
      </c>
      <c r="N1264" s="8">
        <f t="shared" si="191"/>
        <v>0</v>
      </c>
      <c r="O1264" s="8">
        <f t="shared" si="192"/>
        <v>75</v>
      </c>
      <c r="P1264" s="8">
        <f t="shared" si="193"/>
        <v>33</v>
      </c>
      <c r="Q1264" s="9">
        <f t="shared" si="194"/>
        <v>24.95</v>
      </c>
      <c r="R1264" s="9">
        <f t="shared" si="195"/>
        <v>39.5</v>
      </c>
      <c r="S1264" s="9">
        <f t="shared" si="196"/>
        <v>37.35</v>
      </c>
      <c r="T1264" s="9">
        <f t="shared" si="197"/>
        <v>33.25</v>
      </c>
      <c r="U1264" s="8">
        <f t="shared" si="198"/>
        <v>33.933333333333337</v>
      </c>
      <c r="V1264" s="8">
        <f t="shared" si="199"/>
        <v>33.762500000000003</v>
      </c>
    </row>
    <row r="1265" spans="1:22" ht="13.5" x14ac:dyDescent="0.25">
      <c r="A1265" s="3">
        <f>RSI!A1265</f>
        <v>43852</v>
      </c>
      <c r="B1265" s="2">
        <f>RSI!B1265</f>
        <v>39.5</v>
      </c>
      <c r="C1265" s="2">
        <f>RSI!I1265</f>
        <v>68.392909303153274</v>
      </c>
      <c r="D1265" s="2">
        <f>MACD!E1265</f>
        <v>0.56108752850110477</v>
      </c>
      <c r="E1265" s="2">
        <f>MACD!F1265</f>
        <v>0.16435437447640658</v>
      </c>
      <c r="F1265" s="2">
        <f>'Moving Avg'!D1265</f>
        <v>39.5</v>
      </c>
      <c r="G1265" s="2">
        <f>'Moving Avg'!F1265</f>
        <v>39.4925</v>
      </c>
      <c r="H1265" s="2">
        <f>'Moving Avg'!G1265</f>
        <v>36.73060000000001</v>
      </c>
      <c r="I1265" s="2">
        <f>'Moving Avg'!H1265</f>
        <v>33.946799999999996</v>
      </c>
      <c r="J1265" s="6" t="str">
        <f>OBV!F1265</f>
        <v>NEUTRAL</v>
      </c>
      <c r="K1265" s="6" t="str">
        <f>OBV!G1265</f>
        <v>NEUTRAL</v>
      </c>
      <c r="L1265" s="6" t="str">
        <f>OBV!H1265</f>
        <v>NEUTRAL</v>
      </c>
      <c r="M1265" s="8">
        <f t="shared" si="190"/>
        <v>25</v>
      </c>
      <c r="N1265" s="8">
        <f t="shared" si="191"/>
        <v>0</v>
      </c>
      <c r="O1265" s="8">
        <f t="shared" si="192"/>
        <v>75</v>
      </c>
      <c r="P1265" s="8">
        <f t="shared" si="193"/>
        <v>33</v>
      </c>
      <c r="Q1265" s="9">
        <f t="shared" si="194"/>
        <v>24.95</v>
      </c>
      <c r="R1265" s="9">
        <f t="shared" si="195"/>
        <v>39.5</v>
      </c>
      <c r="S1265" s="9">
        <f t="shared" si="196"/>
        <v>37.35</v>
      </c>
      <c r="T1265" s="9">
        <f t="shared" si="197"/>
        <v>33.25</v>
      </c>
      <c r="U1265" s="8">
        <f t="shared" si="198"/>
        <v>33.933333333333337</v>
      </c>
      <c r="V1265" s="8">
        <f t="shared" si="199"/>
        <v>33.762500000000003</v>
      </c>
    </row>
    <row r="1266" spans="1:22" ht="13.5" x14ac:dyDescent="0.25">
      <c r="A1266" s="3">
        <f>RSI!A1266</f>
        <v>43853</v>
      </c>
      <c r="B1266" s="2">
        <f>RSI!B1266</f>
        <v>39.5</v>
      </c>
      <c r="C1266" s="2">
        <f>RSI!I1266</f>
        <v>68.39290930315326</v>
      </c>
      <c r="D1266" s="2">
        <f>MACD!E1266</f>
        <v>0.36351420025264503</v>
      </c>
      <c r="E1266" s="2">
        <f>MACD!F1266</f>
        <v>0.20418633963165428</v>
      </c>
      <c r="F1266" s="2">
        <f>'Moving Avg'!D1266</f>
        <v>39.5</v>
      </c>
      <c r="G1266" s="2">
        <f>'Moving Avg'!F1266</f>
        <v>39.522500000000001</v>
      </c>
      <c r="H1266" s="2">
        <f>'Moving Avg'!G1266</f>
        <v>36.830600000000011</v>
      </c>
      <c r="I1266" s="2">
        <f>'Moving Avg'!H1266</f>
        <v>33.976799999999997</v>
      </c>
      <c r="J1266" s="6" t="str">
        <f>OBV!F1266</f>
        <v>NEUTRAL</v>
      </c>
      <c r="K1266" s="6" t="str">
        <f>OBV!G1266</f>
        <v>NEUTRAL</v>
      </c>
      <c r="L1266" s="6" t="str">
        <f>OBV!H1266</f>
        <v>NEUTRAL</v>
      </c>
      <c r="M1266" s="8">
        <f t="shared" si="190"/>
        <v>25</v>
      </c>
      <c r="N1266" s="8">
        <f t="shared" si="191"/>
        <v>0</v>
      </c>
      <c r="O1266" s="8">
        <f t="shared" si="192"/>
        <v>75</v>
      </c>
      <c r="P1266" s="8">
        <f t="shared" si="193"/>
        <v>33</v>
      </c>
      <c r="Q1266" s="9">
        <f t="shared" si="194"/>
        <v>24.95</v>
      </c>
      <c r="R1266" s="9">
        <f t="shared" si="195"/>
        <v>39.5</v>
      </c>
      <c r="S1266" s="9">
        <f t="shared" si="196"/>
        <v>37.35</v>
      </c>
      <c r="T1266" s="9">
        <f t="shared" si="197"/>
        <v>33.25</v>
      </c>
      <c r="U1266" s="8">
        <f t="shared" si="198"/>
        <v>33.933333333333337</v>
      </c>
      <c r="V1266" s="8">
        <f t="shared" si="199"/>
        <v>33.762500000000003</v>
      </c>
    </row>
    <row r="1267" spans="1:22" ht="13.5" x14ac:dyDescent="0.25">
      <c r="A1267" s="3">
        <f>RSI!A1267</f>
        <v>43854</v>
      </c>
      <c r="B1267" s="2">
        <f>RSI!B1267</f>
        <v>39.5</v>
      </c>
      <c r="C1267" s="2">
        <f>RSI!I1267</f>
        <v>68.39290930315326</v>
      </c>
      <c r="D1267" s="2">
        <f>MACD!E1267</f>
        <v>0.18805345361634807</v>
      </c>
      <c r="E1267" s="2">
        <f>MACD!F1267</f>
        <v>0.20095976242859304</v>
      </c>
      <c r="F1267" s="2">
        <f>'Moving Avg'!D1267</f>
        <v>39.5</v>
      </c>
      <c r="G1267" s="2">
        <f>'Moving Avg'!F1267</f>
        <v>39.503</v>
      </c>
      <c r="H1267" s="2">
        <f>'Moving Avg'!G1267</f>
        <v>36.940600000000003</v>
      </c>
      <c r="I1267" s="2">
        <f>'Moving Avg'!H1267</f>
        <v>34.000300000000003</v>
      </c>
      <c r="J1267" s="6" t="str">
        <f>OBV!F1267</f>
        <v>NEUTRAL</v>
      </c>
      <c r="K1267" s="6" t="str">
        <f>OBV!G1267</f>
        <v>NEUTRAL</v>
      </c>
      <c r="L1267" s="6" t="str">
        <f>OBV!H1267</f>
        <v>NEUTRAL</v>
      </c>
      <c r="M1267" s="8">
        <f t="shared" si="190"/>
        <v>25</v>
      </c>
      <c r="N1267" s="8">
        <f t="shared" si="191"/>
        <v>45</v>
      </c>
      <c r="O1267" s="8">
        <f t="shared" si="192"/>
        <v>75</v>
      </c>
      <c r="P1267" s="8">
        <f t="shared" si="193"/>
        <v>33</v>
      </c>
      <c r="Q1267" s="9">
        <f t="shared" si="194"/>
        <v>40.700000000000003</v>
      </c>
      <c r="R1267" s="9">
        <f t="shared" si="195"/>
        <v>48.5</v>
      </c>
      <c r="S1267" s="9">
        <f t="shared" si="196"/>
        <v>44.1</v>
      </c>
      <c r="T1267" s="9">
        <f t="shared" si="197"/>
        <v>44.5</v>
      </c>
      <c r="U1267" s="8">
        <f t="shared" si="198"/>
        <v>44.433333333333337</v>
      </c>
      <c r="V1267" s="8">
        <f t="shared" si="199"/>
        <v>44.45</v>
      </c>
    </row>
    <row r="1268" spans="1:22" ht="13.5" x14ac:dyDescent="0.25">
      <c r="A1268" s="3">
        <f>RSI!A1268</f>
        <v>43857</v>
      </c>
      <c r="B1268" s="2">
        <f>RSI!B1268</f>
        <v>39.5</v>
      </c>
      <c r="C1268" s="2">
        <f>RSI!I1268</f>
        <v>68.39290930315326</v>
      </c>
      <c r="D1268" s="2">
        <f>MACD!E1268</f>
        <v>0.20399670393131686</v>
      </c>
      <c r="E1268" s="2">
        <f>MACD!F1268</f>
        <v>0.20156715072913781</v>
      </c>
      <c r="F1268" s="2">
        <f>'Moving Avg'!D1268</f>
        <v>39.5</v>
      </c>
      <c r="G1268" s="2">
        <f>'Moving Avg'!F1268</f>
        <v>39.483500000000006</v>
      </c>
      <c r="H1268" s="2">
        <f>'Moving Avg'!G1268</f>
        <v>37.050600000000003</v>
      </c>
      <c r="I1268" s="2">
        <f>'Moving Avg'!H1268</f>
        <v>34.023800000000001</v>
      </c>
      <c r="J1268" s="6" t="str">
        <f>OBV!F1268</f>
        <v>NEUTRAL</v>
      </c>
      <c r="K1268" s="6" t="str">
        <f>OBV!G1268</f>
        <v>NEUTRAL</v>
      </c>
      <c r="L1268" s="6" t="str">
        <f>OBV!H1268</f>
        <v>NEUTRAL</v>
      </c>
      <c r="M1268" s="8">
        <f t="shared" si="190"/>
        <v>25</v>
      </c>
      <c r="N1268" s="8">
        <f t="shared" si="191"/>
        <v>0</v>
      </c>
      <c r="O1268" s="8">
        <f t="shared" si="192"/>
        <v>75</v>
      </c>
      <c r="P1268" s="8">
        <f t="shared" si="193"/>
        <v>33</v>
      </c>
      <c r="Q1268" s="9">
        <f t="shared" si="194"/>
        <v>24.95</v>
      </c>
      <c r="R1268" s="9">
        <f t="shared" si="195"/>
        <v>39.5</v>
      </c>
      <c r="S1268" s="9">
        <f t="shared" si="196"/>
        <v>37.35</v>
      </c>
      <c r="T1268" s="9">
        <f t="shared" si="197"/>
        <v>33.25</v>
      </c>
      <c r="U1268" s="8">
        <f t="shared" si="198"/>
        <v>33.933333333333337</v>
      </c>
      <c r="V1268" s="8">
        <f t="shared" si="199"/>
        <v>33.762500000000003</v>
      </c>
    </row>
    <row r="1269" spans="1:22" ht="13.5" x14ac:dyDescent="0.25">
      <c r="A1269" s="3">
        <f>RSI!A1269</f>
        <v>43858</v>
      </c>
      <c r="B1269" s="2">
        <f>RSI!B1269</f>
        <v>39.5</v>
      </c>
      <c r="C1269" s="2">
        <f>RSI!I1269</f>
        <v>68.39290930315326</v>
      </c>
      <c r="D1269" s="2">
        <f>MACD!E1269</f>
        <v>0.22840811994525723</v>
      </c>
      <c r="E1269" s="2">
        <f>MACD!F1269</f>
        <v>0.20693534457236171</v>
      </c>
      <c r="F1269" s="2">
        <f>'Moving Avg'!D1269</f>
        <v>39.5</v>
      </c>
      <c r="G1269" s="2">
        <f>'Moving Avg'!F1269</f>
        <v>39.463999999999999</v>
      </c>
      <c r="H1269" s="2">
        <f>'Moving Avg'!G1269</f>
        <v>37.160600000000002</v>
      </c>
      <c r="I1269" s="2">
        <f>'Moving Avg'!H1269</f>
        <v>34.0473</v>
      </c>
      <c r="J1269" s="6" t="str">
        <f>OBV!F1269</f>
        <v>NEUTRAL</v>
      </c>
      <c r="K1269" s="6" t="str">
        <f>OBV!G1269</f>
        <v>NEUTRAL</v>
      </c>
      <c r="L1269" s="6" t="str">
        <f>OBV!H1269</f>
        <v>NEUTRAL</v>
      </c>
      <c r="M1269" s="8">
        <f t="shared" si="190"/>
        <v>25</v>
      </c>
      <c r="N1269" s="8">
        <f t="shared" si="191"/>
        <v>0</v>
      </c>
      <c r="O1269" s="8">
        <f t="shared" si="192"/>
        <v>75</v>
      </c>
      <c r="P1269" s="8">
        <f t="shared" si="193"/>
        <v>33</v>
      </c>
      <c r="Q1269" s="9">
        <f t="shared" si="194"/>
        <v>24.95</v>
      </c>
      <c r="R1269" s="9">
        <f t="shared" si="195"/>
        <v>39.5</v>
      </c>
      <c r="S1269" s="9">
        <f t="shared" si="196"/>
        <v>37.35</v>
      </c>
      <c r="T1269" s="9">
        <f t="shared" si="197"/>
        <v>33.25</v>
      </c>
      <c r="U1269" s="8">
        <f t="shared" si="198"/>
        <v>33.933333333333337</v>
      </c>
      <c r="V1269" s="8">
        <f t="shared" si="199"/>
        <v>33.762500000000003</v>
      </c>
    </row>
    <row r="1270" spans="1:22" ht="13.5" x14ac:dyDescent="0.25">
      <c r="A1270" s="3">
        <f>RSI!A1270</f>
        <v>43859</v>
      </c>
      <c r="B1270" s="2">
        <f>RSI!B1270</f>
        <v>39.5</v>
      </c>
      <c r="C1270" s="2">
        <f>RSI!I1270</f>
        <v>68.39290930315326</v>
      </c>
      <c r="D1270" s="2">
        <f>MACD!E1270</f>
        <v>0.2449309316946966</v>
      </c>
      <c r="E1270" s="2">
        <f>MACD!F1270</f>
        <v>0.21453446199682868</v>
      </c>
      <c r="F1270" s="2">
        <f>'Moving Avg'!D1270</f>
        <v>39.5</v>
      </c>
      <c r="G1270" s="2">
        <f>'Moving Avg'!F1270</f>
        <v>39.444499999999998</v>
      </c>
      <c r="H1270" s="2">
        <f>'Moving Avg'!G1270</f>
        <v>37.270600000000002</v>
      </c>
      <c r="I1270" s="2">
        <f>'Moving Avg'!H1270</f>
        <v>34.070800000000006</v>
      </c>
      <c r="J1270" s="6" t="str">
        <f>OBV!F1270</f>
        <v>NEUTRAL</v>
      </c>
      <c r="K1270" s="6" t="str">
        <f>OBV!G1270</f>
        <v>NEUTRAL</v>
      </c>
      <c r="L1270" s="6" t="str">
        <f>OBV!H1270</f>
        <v>NEUTRAL</v>
      </c>
      <c r="M1270" s="8">
        <f t="shared" si="190"/>
        <v>25</v>
      </c>
      <c r="N1270" s="8">
        <f t="shared" si="191"/>
        <v>0</v>
      </c>
      <c r="O1270" s="8">
        <f t="shared" si="192"/>
        <v>75</v>
      </c>
      <c r="P1270" s="8">
        <f t="shared" si="193"/>
        <v>33</v>
      </c>
      <c r="Q1270" s="9">
        <f t="shared" si="194"/>
        <v>24.95</v>
      </c>
      <c r="R1270" s="9">
        <f t="shared" si="195"/>
        <v>39.5</v>
      </c>
      <c r="S1270" s="9">
        <f t="shared" si="196"/>
        <v>37.35</v>
      </c>
      <c r="T1270" s="9">
        <f t="shared" si="197"/>
        <v>33.25</v>
      </c>
      <c r="U1270" s="8">
        <f t="shared" si="198"/>
        <v>33.933333333333337</v>
      </c>
      <c r="V1270" s="8">
        <f t="shared" si="199"/>
        <v>33.762500000000003</v>
      </c>
    </row>
    <row r="1271" spans="1:22" ht="13.5" x14ac:dyDescent="0.25">
      <c r="A1271" s="3">
        <f>RSI!A1271</f>
        <v>43860</v>
      </c>
      <c r="B1271" s="2">
        <f>RSI!B1271</f>
        <v>39</v>
      </c>
      <c r="C1271" s="2">
        <f>RSI!I1271</f>
        <v>53.306466458623667</v>
      </c>
      <c r="D1271" s="2">
        <f>MACD!E1271</f>
        <v>0.29212195592351975</v>
      </c>
      <c r="E1271" s="2">
        <f>MACD!F1271</f>
        <v>0.23005196078216689</v>
      </c>
      <c r="F1271" s="2">
        <f>'Moving Avg'!D1271</f>
        <v>39.4</v>
      </c>
      <c r="G1271" s="2">
        <f>'Moving Avg'!F1271</f>
        <v>39.4</v>
      </c>
      <c r="H1271" s="2">
        <f>'Moving Avg'!G1271</f>
        <v>37.370599999999996</v>
      </c>
      <c r="I1271" s="2">
        <f>'Moving Avg'!H1271</f>
        <v>34.091799999999999</v>
      </c>
      <c r="J1271" s="6" t="str">
        <f>OBV!F1271</f>
        <v>BEARISH</v>
      </c>
      <c r="K1271" s="6" t="str">
        <f>OBV!G1271</f>
        <v>NEUTRAL</v>
      </c>
      <c r="L1271" s="6" t="str">
        <f>OBV!H1271</f>
        <v>CONFIRMED BEARISH</v>
      </c>
      <c r="M1271" s="8">
        <f t="shared" si="190"/>
        <v>25</v>
      </c>
      <c r="N1271" s="8">
        <f t="shared" si="191"/>
        <v>0</v>
      </c>
      <c r="O1271" s="8">
        <f t="shared" si="192"/>
        <v>75</v>
      </c>
      <c r="P1271" s="8">
        <f t="shared" si="193"/>
        <v>16.5</v>
      </c>
      <c r="Q1271" s="9">
        <f t="shared" si="194"/>
        <v>22.475000000000001</v>
      </c>
      <c r="R1271" s="9">
        <f t="shared" si="195"/>
        <v>35.375</v>
      </c>
      <c r="S1271" s="9">
        <f t="shared" si="196"/>
        <v>29.925000000000001</v>
      </c>
      <c r="T1271" s="9">
        <f t="shared" si="197"/>
        <v>29.125</v>
      </c>
      <c r="U1271" s="8">
        <f t="shared" si="198"/>
        <v>29.258333333333336</v>
      </c>
      <c r="V1271" s="8">
        <f t="shared" si="199"/>
        <v>29.225000000000001</v>
      </c>
    </row>
    <row r="1272" spans="1:22" ht="13.5" x14ac:dyDescent="0.25">
      <c r="A1272" s="3">
        <f>RSI!A1272</f>
        <v>43861</v>
      </c>
      <c r="B1272" s="2">
        <f>RSI!B1272</f>
        <v>39</v>
      </c>
      <c r="C1272" s="2">
        <f>RSI!I1272</f>
        <v>53.306466458623674</v>
      </c>
      <c r="D1272" s="2">
        <f>MACD!E1272</f>
        <v>0.33146396116350019</v>
      </c>
      <c r="E1272" s="2">
        <f>MACD!F1272</f>
        <v>0.25033436085843352</v>
      </c>
      <c r="F1272" s="2">
        <f>'Moving Avg'!D1272</f>
        <v>39.299999999999997</v>
      </c>
      <c r="G1272" s="2">
        <f>'Moving Avg'!F1272</f>
        <v>39.356000000000002</v>
      </c>
      <c r="H1272" s="2">
        <f>'Moving Avg'!G1272</f>
        <v>37.470599999999997</v>
      </c>
      <c r="I1272" s="2">
        <f>'Moving Avg'!H1272</f>
        <v>34.1128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  <c r="M1272" s="8">
        <f t="shared" si="190"/>
        <v>25</v>
      </c>
      <c r="N1272" s="8">
        <f t="shared" si="191"/>
        <v>0</v>
      </c>
      <c r="O1272" s="8">
        <f t="shared" si="192"/>
        <v>75</v>
      </c>
      <c r="P1272" s="8">
        <f t="shared" si="193"/>
        <v>16.5</v>
      </c>
      <c r="Q1272" s="9">
        <f t="shared" si="194"/>
        <v>22.475000000000001</v>
      </c>
      <c r="R1272" s="9">
        <f t="shared" si="195"/>
        <v>35.375</v>
      </c>
      <c r="S1272" s="9">
        <f t="shared" si="196"/>
        <v>29.925000000000001</v>
      </c>
      <c r="T1272" s="9">
        <f t="shared" si="197"/>
        <v>29.125</v>
      </c>
      <c r="U1272" s="8">
        <f t="shared" si="198"/>
        <v>29.258333333333336</v>
      </c>
      <c r="V1272" s="8">
        <f t="shared" si="199"/>
        <v>29.225000000000001</v>
      </c>
    </row>
    <row r="1273" spans="1:22" ht="13.5" x14ac:dyDescent="0.25">
      <c r="A1273" s="3">
        <f>RSI!A1273</f>
        <v>43864</v>
      </c>
      <c r="B1273" s="2">
        <f>RSI!B1273</f>
        <v>39</v>
      </c>
      <c r="C1273" s="2">
        <f>RSI!I1273</f>
        <v>53.306466458623674</v>
      </c>
      <c r="D1273" s="2">
        <f>MACD!E1273</f>
        <v>0.36420810816162685</v>
      </c>
      <c r="E1273" s="2">
        <f>MACD!F1273</f>
        <v>0.2731091103190722</v>
      </c>
      <c r="F1273" s="2">
        <f>'Moving Avg'!D1273</f>
        <v>39.200000000000003</v>
      </c>
      <c r="G1273" s="2">
        <f>'Moving Avg'!F1273</f>
        <v>39.316000000000003</v>
      </c>
      <c r="H1273" s="2">
        <f>'Moving Avg'!G1273</f>
        <v>37.570599999999992</v>
      </c>
      <c r="I1273" s="2">
        <f>'Moving Avg'!H1273</f>
        <v>34.133800000000001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  <c r="M1273" s="8">
        <f t="shared" si="190"/>
        <v>25</v>
      </c>
      <c r="N1273" s="8">
        <f t="shared" si="191"/>
        <v>0</v>
      </c>
      <c r="O1273" s="8">
        <f t="shared" si="192"/>
        <v>75</v>
      </c>
      <c r="P1273" s="8">
        <f t="shared" si="193"/>
        <v>16.5</v>
      </c>
      <c r="Q1273" s="9">
        <f t="shared" si="194"/>
        <v>22.475000000000001</v>
      </c>
      <c r="R1273" s="9">
        <f t="shared" si="195"/>
        <v>35.375</v>
      </c>
      <c r="S1273" s="9">
        <f t="shared" si="196"/>
        <v>29.925000000000001</v>
      </c>
      <c r="T1273" s="9">
        <f t="shared" si="197"/>
        <v>29.125</v>
      </c>
      <c r="U1273" s="8">
        <f t="shared" si="198"/>
        <v>29.258333333333336</v>
      </c>
      <c r="V1273" s="8">
        <f t="shared" si="199"/>
        <v>29.225000000000001</v>
      </c>
    </row>
    <row r="1274" spans="1:22" ht="13.5" x14ac:dyDescent="0.25">
      <c r="A1274" s="3">
        <f>RSI!A1274</f>
        <v>43865</v>
      </c>
      <c r="B1274" s="2">
        <f>RSI!B1274</f>
        <v>39</v>
      </c>
      <c r="C1274" s="2">
        <f>RSI!I1274</f>
        <v>53.306466458623682</v>
      </c>
      <c r="D1274" s="2">
        <f>MACD!E1274</f>
        <v>0.39140984033210202</v>
      </c>
      <c r="E1274" s="2">
        <f>MACD!F1274</f>
        <v>0.29676925632167817</v>
      </c>
      <c r="F1274" s="2">
        <f>'Moving Avg'!D1274</f>
        <v>39.1</v>
      </c>
      <c r="G1274" s="2">
        <f>'Moving Avg'!F1274</f>
        <v>39.275999999999996</v>
      </c>
      <c r="H1274" s="2">
        <f>'Moving Avg'!G1274</f>
        <v>37.670599999999993</v>
      </c>
      <c r="I1274" s="2">
        <f>'Moving Avg'!H1274</f>
        <v>34.154800000000002</v>
      </c>
      <c r="J1274" s="6" t="str">
        <f>OBV!F1274</f>
        <v>BEARISH</v>
      </c>
      <c r="K1274" s="6" t="str">
        <f>OBV!G1274</f>
        <v>NEUTRAL</v>
      </c>
      <c r="L1274" s="6" t="str">
        <f>OBV!H1274</f>
        <v>CONFIRMED BEARISH</v>
      </c>
      <c r="M1274" s="8">
        <f t="shared" si="190"/>
        <v>25</v>
      </c>
      <c r="N1274" s="8">
        <f t="shared" si="191"/>
        <v>0</v>
      </c>
      <c r="O1274" s="8">
        <f t="shared" si="192"/>
        <v>50</v>
      </c>
      <c r="P1274" s="8">
        <f t="shared" si="193"/>
        <v>16.5</v>
      </c>
      <c r="Q1274" s="9">
        <f t="shared" si="194"/>
        <v>18.725000000000001</v>
      </c>
      <c r="R1274" s="9">
        <f t="shared" si="195"/>
        <v>26.625</v>
      </c>
      <c r="S1274" s="9">
        <f t="shared" si="196"/>
        <v>23.675000000000001</v>
      </c>
      <c r="T1274" s="9">
        <f t="shared" si="197"/>
        <v>22.875</v>
      </c>
      <c r="U1274" s="8">
        <f t="shared" si="198"/>
        <v>23.008333333333336</v>
      </c>
      <c r="V1274" s="8">
        <f t="shared" si="199"/>
        <v>22.975000000000001</v>
      </c>
    </row>
    <row r="1275" spans="1:22" ht="13.5" x14ac:dyDescent="0.25">
      <c r="A1275" s="3">
        <f>RSI!A1275</f>
        <v>43866</v>
      </c>
      <c r="B1275" s="2">
        <f>RSI!B1275</f>
        <v>39</v>
      </c>
      <c r="C1275" s="2">
        <f>RSI!I1275</f>
        <v>53.306466458623682</v>
      </c>
      <c r="D1275" s="2">
        <f>MACD!E1275</f>
        <v>0.4139592334533333</v>
      </c>
      <c r="E1275" s="2">
        <f>MACD!F1275</f>
        <v>0.32020725174800924</v>
      </c>
      <c r="F1275" s="2">
        <f>'Moving Avg'!D1275</f>
        <v>39</v>
      </c>
      <c r="G1275" s="2">
        <f>'Moving Avg'!F1275</f>
        <v>39.250999999999998</v>
      </c>
      <c r="H1275" s="2">
        <f>'Moving Avg'!G1275</f>
        <v>37.770599999999995</v>
      </c>
      <c r="I1275" s="2">
        <f>'Moving Avg'!H1275</f>
        <v>34.175800000000002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  <c r="M1275" s="8">
        <f t="shared" si="190"/>
        <v>25</v>
      </c>
      <c r="N1275" s="8">
        <f t="shared" si="191"/>
        <v>0</v>
      </c>
      <c r="O1275" s="8">
        <f t="shared" si="192"/>
        <v>50</v>
      </c>
      <c r="P1275" s="8">
        <f t="shared" si="193"/>
        <v>16.5</v>
      </c>
      <c r="Q1275" s="9">
        <f t="shared" si="194"/>
        <v>18.725000000000001</v>
      </c>
      <c r="R1275" s="9">
        <f t="shared" si="195"/>
        <v>26.625</v>
      </c>
      <c r="S1275" s="9">
        <f t="shared" si="196"/>
        <v>23.675000000000001</v>
      </c>
      <c r="T1275" s="9">
        <f t="shared" si="197"/>
        <v>22.875</v>
      </c>
      <c r="U1275" s="8">
        <f t="shared" si="198"/>
        <v>23.008333333333336</v>
      </c>
      <c r="V1275" s="8">
        <f t="shared" si="199"/>
        <v>22.975000000000001</v>
      </c>
    </row>
    <row r="1276" spans="1:22" ht="13.5" x14ac:dyDescent="0.25">
      <c r="A1276" s="3">
        <f>RSI!A1276</f>
        <v>43867</v>
      </c>
      <c r="B1276" s="2">
        <f>RSI!B1276</f>
        <v>39</v>
      </c>
      <c r="C1276" s="2">
        <f>RSI!I1276</f>
        <v>53.306466458623682</v>
      </c>
      <c r="D1276" s="2">
        <f>MACD!E1276</f>
        <v>0.43260665845198076</v>
      </c>
      <c r="E1276" s="2">
        <f>MACD!F1276</f>
        <v>0.34268713308880355</v>
      </c>
      <c r="F1276" s="2">
        <f>'Moving Avg'!D1276</f>
        <v>39</v>
      </c>
      <c r="G1276" s="2">
        <f>'Moving Avg'!F1276</f>
        <v>39.285000000000004</v>
      </c>
      <c r="H1276" s="2">
        <f>'Moving Avg'!G1276</f>
        <v>37.870599999999996</v>
      </c>
      <c r="I1276" s="2">
        <f>'Moving Avg'!H1276</f>
        <v>34.196800000000003</v>
      </c>
      <c r="J1276" s="6" t="str">
        <f>OBV!F1276</f>
        <v>NEUTRAL</v>
      </c>
      <c r="K1276" s="6" t="str">
        <f>OBV!G1276</f>
        <v>NEUTRAL</v>
      </c>
      <c r="L1276" s="6" t="str">
        <f>OBV!H1276</f>
        <v>NEUTRAL</v>
      </c>
      <c r="M1276" s="8">
        <f t="shared" si="190"/>
        <v>25</v>
      </c>
      <c r="N1276" s="8">
        <f t="shared" si="191"/>
        <v>0</v>
      </c>
      <c r="O1276" s="8">
        <f t="shared" si="192"/>
        <v>50</v>
      </c>
      <c r="P1276" s="8">
        <f t="shared" si="193"/>
        <v>33</v>
      </c>
      <c r="Q1276" s="9">
        <f t="shared" si="194"/>
        <v>21.2</v>
      </c>
      <c r="R1276" s="9">
        <f t="shared" si="195"/>
        <v>30.75</v>
      </c>
      <c r="S1276" s="9">
        <f t="shared" si="196"/>
        <v>31.1</v>
      </c>
      <c r="T1276" s="9">
        <f t="shared" si="197"/>
        <v>27</v>
      </c>
      <c r="U1276" s="8">
        <f t="shared" si="198"/>
        <v>27.683333333333337</v>
      </c>
      <c r="V1276" s="8">
        <f t="shared" si="199"/>
        <v>27.512500000000003</v>
      </c>
    </row>
    <row r="1277" spans="1:22" ht="13.5" x14ac:dyDescent="0.25">
      <c r="A1277" s="3">
        <f>RSI!A1277</f>
        <v>43868</v>
      </c>
      <c r="B1277" s="2">
        <f>RSI!B1277</f>
        <v>39.5</v>
      </c>
      <c r="C1277" s="2">
        <f>RSI!I1277</f>
        <v>65.260355979095209</v>
      </c>
      <c r="D1277" s="2">
        <f>MACD!E1277</f>
        <v>0.4109474426138604</v>
      </c>
      <c r="E1277" s="2">
        <f>MACD!F1277</f>
        <v>0.35633919499381495</v>
      </c>
      <c r="F1277" s="2">
        <f>'Moving Avg'!D1277</f>
        <v>39.1</v>
      </c>
      <c r="G1277" s="2">
        <f>'Moving Avg'!F1277</f>
        <v>39.344999999999999</v>
      </c>
      <c r="H1277" s="2">
        <f>'Moving Avg'!G1277</f>
        <v>37.980599999999995</v>
      </c>
      <c r="I1277" s="2">
        <f>'Moving Avg'!H1277</f>
        <v>34.220300000000002</v>
      </c>
      <c r="J1277" s="6" t="str">
        <f>OBV!F1277</f>
        <v>BULLISH</v>
      </c>
      <c r="K1277" s="6" t="str">
        <f>OBV!G1277</f>
        <v>NEUTRAL</v>
      </c>
      <c r="L1277" s="6" t="str">
        <f>OBV!H1277</f>
        <v>CONFIRMED BULLISH</v>
      </c>
      <c r="M1277" s="8">
        <f t="shared" si="190"/>
        <v>25</v>
      </c>
      <c r="N1277" s="8">
        <f t="shared" si="191"/>
        <v>0</v>
      </c>
      <c r="O1277" s="8">
        <f t="shared" si="192"/>
        <v>50</v>
      </c>
      <c r="P1277" s="8">
        <f t="shared" si="193"/>
        <v>83.5</v>
      </c>
      <c r="Q1277" s="9">
        <f t="shared" si="194"/>
        <v>28.774999999999999</v>
      </c>
      <c r="R1277" s="9">
        <f t="shared" si="195"/>
        <v>43.375</v>
      </c>
      <c r="S1277" s="9">
        <f t="shared" si="196"/>
        <v>53.825000000000003</v>
      </c>
      <c r="T1277" s="9">
        <f t="shared" si="197"/>
        <v>39.625</v>
      </c>
      <c r="U1277" s="8">
        <f t="shared" si="198"/>
        <v>41.991666666666667</v>
      </c>
      <c r="V1277" s="8">
        <f t="shared" si="199"/>
        <v>41.400000000000006</v>
      </c>
    </row>
    <row r="1278" spans="1:22" ht="13.5" x14ac:dyDescent="0.25">
      <c r="A1278" s="3">
        <f>RSI!A1278</f>
        <v>43871</v>
      </c>
      <c r="B1278" s="2">
        <f>RSI!B1278</f>
        <v>39.5</v>
      </c>
      <c r="C1278" s="2">
        <f>RSI!I1278</f>
        <v>65.260355979095209</v>
      </c>
      <c r="D1278" s="2">
        <f>MACD!E1278</f>
        <v>0.38929480977643038</v>
      </c>
      <c r="E1278" s="2">
        <f>MACD!F1278</f>
        <v>0.36293031795033803</v>
      </c>
      <c r="F1278" s="2">
        <f>'Moving Avg'!D1278</f>
        <v>39.200000000000003</v>
      </c>
      <c r="G1278" s="2">
        <f>'Moving Avg'!F1278</f>
        <v>39.35</v>
      </c>
      <c r="H1278" s="2">
        <f>'Moving Avg'!G1278</f>
        <v>38.090599999999995</v>
      </c>
      <c r="I1278" s="2">
        <f>'Moving Avg'!H1278</f>
        <v>34.243800000000007</v>
      </c>
      <c r="J1278" s="6" t="str">
        <f>OBV!F1278</f>
        <v>BULLISH</v>
      </c>
      <c r="K1278" s="6" t="str">
        <f>OBV!G1278</f>
        <v>NEUTRAL</v>
      </c>
      <c r="L1278" s="6" t="str">
        <f>OBV!H1278</f>
        <v>CONFIRMED BULLISH</v>
      </c>
      <c r="M1278" s="8">
        <f t="shared" si="190"/>
        <v>25</v>
      </c>
      <c r="N1278" s="8">
        <f t="shared" si="191"/>
        <v>0</v>
      </c>
      <c r="O1278" s="8">
        <f t="shared" si="192"/>
        <v>50</v>
      </c>
      <c r="P1278" s="8">
        <f t="shared" si="193"/>
        <v>83.5</v>
      </c>
      <c r="Q1278" s="9">
        <f t="shared" si="194"/>
        <v>28.774999999999999</v>
      </c>
      <c r="R1278" s="9">
        <f t="shared" si="195"/>
        <v>43.375</v>
      </c>
      <c r="S1278" s="9">
        <f t="shared" si="196"/>
        <v>53.825000000000003</v>
      </c>
      <c r="T1278" s="9">
        <f t="shared" si="197"/>
        <v>39.625</v>
      </c>
      <c r="U1278" s="8">
        <f t="shared" si="198"/>
        <v>41.991666666666667</v>
      </c>
      <c r="V1278" s="8">
        <f t="shared" si="199"/>
        <v>41.400000000000006</v>
      </c>
    </row>
    <row r="1279" spans="1:22" ht="13.5" x14ac:dyDescent="0.25">
      <c r="A1279" s="3">
        <f>RSI!A1279</f>
        <v>43872</v>
      </c>
      <c r="B1279" s="2">
        <f>RSI!B1279</f>
        <v>39.5</v>
      </c>
      <c r="C1279" s="2">
        <f>RSI!I1279</f>
        <v>65.260355979095209</v>
      </c>
      <c r="D1279" s="2">
        <f>MACD!E1279</f>
        <v>0.36789408821118741</v>
      </c>
      <c r="E1279" s="2">
        <f>MACD!F1279</f>
        <v>0.36392307200250795</v>
      </c>
      <c r="F1279" s="2">
        <f>'Moving Avg'!D1279</f>
        <v>39.299999999999997</v>
      </c>
      <c r="G1279" s="2">
        <f>'Moving Avg'!F1279</f>
        <v>39.35</v>
      </c>
      <c r="H1279" s="2">
        <f>'Moving Avg'!G1279</f>
        <v>38.200600000000001</v>
      </c>
      <c r="I1279" s="2">
        <f>'Moving Avg'!H1279</f>
        <v>34.275100000000009</v>
      </c>
      <c r="J1279" s="6" t="str">
        <f>OBV!F1279</f>
        <v>BULLISH</v>
      </c>
      <c r="K1279" s="6" t="str">
        <f>OBV!G1279</f>
        <v>NEUTRAL</v>
      </c>
      <c r="L1279" s="6" t="str">
        <f>OBV!H1279</f>
        <v>CONFIRMED BULLISH</v>
      </c>
      <c r="M1279" s="8">
        <f t="shared" si="190"/>
        <v>25</v>
      </c>
      <c r="N1279" s="8">
        <f t="shared" si="191"/>
        <v>0</v>
      </c>
      <c r="O1279" s="8">
        <f t="shared" si="192"/>
        <v>75</v>
      </c>
      <c r="P1279" s="8">
        <f t="shared" si="193"/>
        <v>83.5</v>
      </c>
      <c r="Q1279" s="9">
        <f t="shared" si="194"/>
        <v>32.524999999999999</v>
      </c>
      <c r="R1279" s="9">
        <f t="shared" si="195"/>
        <v>52.125</v>
      </c>
      <c r="S1279" s="9">
        <f t="shared" si="196"/>
        <v>60.075000000000003</v>
      </c>
      <c r="T1279" s="9">
        <f t="shared" si="197"/>
        <v>45.875</v>
      </c>
      <c r="U1279" s="8">
        <f t="shared" si="198"/>
        <v>48.241666666666674</v>
      </c>
      <c r="V1279" s="8">
        <f t="shared" si="199"/>
        <v>47.650000000000006</v>
      </c>
    </row>
    <row r="1280" spans="1:22" ht="13.5" x14ac:dyDescent="0.25">
      <c r="A1280" s="3">
        <f>RSI!A1280</f>
        <v>43873</v>
      </c>
      <c r="B1280" s="2">
        <f>RSI!B1280</f>
        <v>39</v>
      </c>
      <c r="C1280" s="2">
        <f>RSI!I1280</f>
        <v>49.449139472039455</v>
      </c>
      <c r="D1280" s="2">
        <f>MACD!E1280</f>
        <v>0.38397165293117297</v>
      </c>
      <c r="E1280" s="2">
        <f>MACD!F1280</f>
        <v>0.36793278818824093</v>
      </c>
      <c r="F1280" s="2">
        <f>'Moving Avg'!D1280</f>
        <v>39.299999999999997</v>
      </c>
      <c r="G1280" s="2">
        <f>'Moving Avg'!F1280</f>
        <v>39.325000000000003</v>
      </c>
      <c r="H1280" s="2">
        <f>'Moving Avg'!G1280</f>
        <v>38.300599999999996</v>
      </c>
      <c r="I1280" s="2">
        <f>'Moving Avg'!H1280</f>
        <v>34.306600000000003</v>
      </c>
      <c r="J1280" s="6" t="str">
        <f>OBV!F1280</f>
        <v>BULLISH</v>
      </c>
      <c r="K1280" s="6" t="str">
        <f>OBV!G1280</f>
        <v>NEUTRAL</v>
      </c>
      <c r="L1280" s="6" t="str">
        <f>OBV!H1280</f>
        <v>NEUTRAL</v>
      </c>
      <c r="M1280" s="8">
        <f t="shared" si="190"/>
        <v>25</v>
      </c>
      <c r="N1280" s="8">
        <f t="shared" si="191"/>
        <v>0</v>
      </c>
      <c r="O1280" s="8">
        <f t="shared" si="192"/>
        <v>50</v>
      </c>
      <c r="P1280" s="8">
        <f t="shared" si="193"/>
        <v>49.5</v>
      </c>
      <c r="Q1280" s="9">
        <f t="shared" si="194"/>
        <v>23.675000000000001</v>
      </c>
      <c r="R1280" s="9">
        <f t="shared" si="195"/>
        <v>34.875</v>
      </c>
      <c r="S1280" s="9">
        <f t="shared" si="196"/>
        <v>38.525000000000006</v>
      </c>
      <c r="T1280" s="9">
        <f t="shared" si="197"/>
        <v>31.125</v>
      </c>
      <c r="U1280" s="8">
        <f t="shared" si="198"/>
        <v>32.358333333333334</v>
      </c>
      <c r="V1280" s="8">
        <f t="shared" si="199"/>
        <v>32.049999999999997</v>
      </c>
    </row>
    <row r="1281" spans="1:22" ht="13.5" x14ac:dyDescent="0.25">
      <c r="A1281" s="3">
        <f>RSI!A1281</f>
        <v>43874</v>
      </c>
      <c r="B1281" s="2">
        <f>RSI!B1281</f>
        <v>39</v>
      </c>
      <c r="C1281" s="2">
        <f>RSI!I1281</f>
        <v>49.449139472039455</v>
      </c>
      <c r="D1281" s="2">
        <f>MACD!E1281</f>
        <v>0.32096721898892611</v>
      </c>
      <c r="E1281" s="2">
        <f>MACD!F1281</f>
        <v>0.35853967434837802</v>
      </c>
      <c r="F1281" s="2">
        <f>'Moving Avg'!D1281</f>
        <v>39.299999999999997</v>
      </c>
      <c r="G1281" s="2">
        <f>'Moving Avg'!F1281</f>
        <v>39.299999999999997</v>
      </c>
      <c r="H1281" s="2">
        <f>'Moving Avg'!G1281</f>
        <v>38.400599999999997</v>
      </c>
      <c r="I1281" s="2">
        <f>'Moving Avg'!H1281</f>
        <v>34.338100000000011</v>
      </c>
      <c r="J1281" s="6" t="str">
        <f>OBV!F1281</f>
        <v>BULLISH</v>
      </c>
      <c r="K1281" s="6" t="str">
        <f>OBV!G1281</f>
        <v>NEUTRAL</v>
      </c>
      <c r="L1281" s="6" t="str">
        <f>OBV!H1281</f>
        <v>NEUTRAL</v>
      </c>
      <c r="M1281" s="8">
        <f t="shared" si="190"/>
        <v>25</v>
      </c>
      <c r="N1281" s="8">
        <f t="shared" si="191"/>
        <v>100</v>
      </c>
      <c r="O1281" s="8">
        <f t="shared" si="192"/>
        <v>50</v>
      </c>
      <c r="P1281" s="8">
        <f t="shared" si="193"/>
        <v>49.5</v>
      </c>
      <c r="Q1281" s="9">
        <f t="shared" si="194"/>
        <v>58.674999999999997</v>
      </c>
      <c r="R1281" s="9">
        <f t="shared" si="195"/>
        <v>54.875</v>
      </c>
      <c r="S1281" s="9">
        <f t="shared" si="196"/>
        <v>53.525000000000006</v>
      </c>
      <c r="T1281" s="9">
        <f t="shared" si="197"/>
        <v>56.125</v>
      </c>
      <c r="U1281" s="8">
        <f t="shared" si="198"/>
        <v>55.691666666666663</v>
      </c>
      <c r="V1281" s="8">
        <f t="shared" si="199"/>
        <v>55.8</v>
      </c>
    </row>
    <row r="1282" spans="1:22" ht="13.5" x14ac:dyDescent="0.25">
      <c r="A1282" s="3">
        <f>RSI!A1282</f>
        <v>43875</v>
      </c>
      <c r="B1282" s="2">
        <f>RSI!B1282</f>
        <v>39.79</v>
      </c>
      <c r="C1282" s="2">
        <f>RSI!I1282</f>
        <v>64.991470881061929</v>
      </c>
      <c r="D1282" s="2">
        <f>MACD!E1282</f>
        <v>0.20942850613971586</v>
      </c>
      <c r="E1282" s="2">
        <f>MACD!F1282</f>
        <v>0.3287174407066456</v>
      </c>
      <c r="F1282" s="2">
        <f>'Moving Avg'!D1282</f>
        <v>39.357999999999997</v>
      </c>
      <c r="G1282" s="2">
        <f>'Moving Avg'!F1282</f>
        <v>39.314499999999995</v>
      </c>
      <c r="H1282" s="2">
        <f>'Moving Avg'!G1282</f>
        <v>38.516399999999997</v>
      </c>
      <c r="I1282" s="2">
        <f>'Moving Avg'!H1282</f>
        <v>34.373550000000002</v>
      </c>
      <c r="J1282" s="6" t="str">
        <f>OBV!F1282</f>
        <v>BEARISH</v>
      </c>
      <c r="K1282" s="6" t="str">
        <f>OBV!G1282</f>
        <v>NEUTRAL</v>
      </c>
      <c r="L1282" s="6" t="str">
        <f>OBV!H1282</f>
        <v>BEARISH DIVERGENCE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100</v>
      </c>
      <c r="O1282" s="8">
        <f t="shared" ref="O1282:O1345" si="202">IF(F1282-I1282&gt;10,100,IF(F1282-I1282&gt;5,75, IF(F1282-I1282&gt;0,50,0)))</f>
        <v>50</v>
      </c>
      <c r="P1282" s="8">
        <f t="shared" ref="P1282:P1345" si="203">IF(L1282="confirmed bullish", 34, IF(L1282="bullish divergence",17, 0))+IF(J1282="bullish",33,IF(J1282="bearish",0,16.5))+IF(K1282="strong",33,IF(K1282="weak",0,16.5))</f>
        <v>16.5</v>
      </c>
      <c r="Q1282" s="9">
        <f t="shared" si="194"/>
        <v>53.725000000000001</v>
      </c>
      <c r="R1282" s="9">
        <f t="shared" si="195"/>
        <v>46.625</v>
      </c>
      <c r="S1282" s="9">
        <f t="shared" si="196"/>
        <v>38.674999999999997</v>
      </c>
      <c r="T1282" s="9">
        <f t="shared" si="197"/>
        <v>47.875</v>
      </c>
      <c r="U1282" s="8">
        <f t="shared" si="198"/>
        <v>46.341666666666661</v>
      </c>
      <c r="V1282" s="8">
        <f t="shared" si="199"/>
        <v>46.724999999999994</v>
      </c>
    </row>
    <row r="1283" spans="1:22" ht="13.5" x14ac:dyDescent="0.25">
      <c r="A1283" s="3">
        <f>RSI!A1283</f>
        <v>43878</v>
      </c>
      <c r="B1283" s="2">
        <f>RSI!B1283</f>
        <v>39.79</v>
      </c>
      <c r="C1283" s="2">
        <f>RSI!I1283</f>
        <v>64.991470881061943</v>
      </c>
      <c r="D1283" s="2">
        <f>MACD!E1283</f>
        <v>0.11065112705683333</v>
      </c>
      <c r="E1283" s="2">
        <f>MACD!F1283</f>
        <v>0.28510417797668314</v>
      </c>
      <c r="F1283" s="2">
        <f>'Moving Avg'!D1283</f>
        <v>39.415999999999997</v>
      </c>
      <c r="G1283" s="2">
        <f>'Moving Avg'!F1283</f>
        <v>39.328999999999994</v>
      </c>
      <c r="H1283" s="2">
        <f>'Moving Avg'!G1283</f>
        <v>38.63219999999999</v>
      </c>
      <c r="I1283" s="2">
        <f>'Moving Avg'!H1283</f>
        <v>34.413850000000004</v>
      </c>
      <c r="J1283" s="6" t="str">
        <f>OBV!F1283</f>
        <v>BEARISH</v>
      </c>
      <c r="K1283" s="6" t="str">
        <f>OBV!G1283</f>
        <v>NEUTRAL</v>
      </c>
      <c r="L1283" s="6" t="str">
        <f>OBV!H1283</f>
        <v>BEARISH DIVERGENCE</v>
      </c>
      <c r="M1283" s="8">
        <f t="shared" si="200"/>
        <v>25</v>
      </c>
      <c r="N1283" s="8">
        <f t="shared" si="201"/>
        <v>100</v>
      </c>
      <c r="O1283" s="8">
        <f t="shared" si="202"/>
        <v>75</v>
      </c>
      <c r="P1283" s="8">
        <f t="shared" si="203"/>
        <v>16.5</v>
      </c>
      <c r="Q1283" s="9">
        <f t="shared" ref="Q1283:Q1346" si="204">0.35*M1283+N1283*0.35+O1283*0.15+P1283*0.15</f>
        <v>57.475000000000001</v>
      </c>
      <c r="R1283" s="9">
        <f t="shared" ref="R1283:R1346" si="205">M1283*0.2+N1283*0.2+O1283*0.35+P1283*0.25</f>
        <v>55.375</v>
      </c>
      <c r="S1283" s="9">
        <f t="shared" ref="S1283:S1346" si="206">M1283*0.15+N1283*0.15+O1283*0.25+P1283*0.45</f>
        <v>44.924999999999997</v>
      </c>
      <c r="T1283" s="9">
        <f t="shared" ref="T1283:T1346" si="207">0.25*SUM(M1283:P1283)</f>
        <v>54.125</v>
      </c>
      <c r="U1283" s="8">
        <f t="shared" ref="U1283:U1346" si="208">SUM(Q1283:S1283)/3</f>
        <v>52.591666666666661</v>
      </c>
      <c r="V1283" s="8">
        <f t="shared" ref="V1283:V1346" si="209">SUM(Q1283:T1283)/4</f>
        <v>52.974999999999994</v>
      </c>
    </row>
    <row r="1284" spans="1:22" ht="13.5" x14ac:dyDescent="0.25">
      <c r="A1284" s="3">
        <f>RSI!A1284</f>
        <v>43879</v>
      </c>
      <c r="B1284" s="2">
        <f>RSI!B1284</f>
        <v>39.79</v>
      </c>
      <c r="C1284" s="2">
        <f>RSI!I1284</f>
        <v>64.991470881061943</v>
      </c>
      <c r="D1284" s="2">
        <f>MACD!E1284</f>
        <v>2.2997612082413355E-2</v>
      </c>
      <c r="E1284" s="2">
        <f>MACD!F1284</f>
        <v>0.23268286479782921</v>
      </c>
      <c r="F1284" s="2">
        <f>'Moving Avg'!D1284</f>
        <v>39.473999999999997</v>
      </c>
      <c r="G1284" s="2">
        <f>'Moving Avg'!F1284</f>
        <v>39.343499999999992</v>
      </c>
      <c r="H1284" s="2">
        <f>'Moving Avg'!G1284</f>
        <v>38.74799999999999</v>
      </c>
      <c r="I1284" s="2">
        <f>'Moving Avg'!H1284</f>
        <v>34.454150000000006</v>
      </c>
      <c r="J1284" s="6" t="str">
        <f>OBV!F1284</f>
        <v>BEARISH</v>
      </c>
      <c r="K1284" s="6" t="str">
        <f>OBV!G1284</f>
        <v>NEUTRAL</v>
      </c>
      <c r="L1284" s="6" t="str">
        <f>OBV!H1284</f>
        <v>BEARISH DIVERGENCE</v>
      </c>
      <c r="M1284" s="8">
        <f t="shared" si="200"/>
        <v>25</v>
      </c>
      <c r="N1284" s="8">
        <f t="shared" si="201"/>
        <v>100</v>
      </c>
      <c r="O1284" s="8">
        <f t="shared" si="202"/>
        <v>75</v>
      </c>
      <c r="P1284" s="8">
        <f t="shared" si="203"/>
        <v>16.5</v>
      </c>
      <c r="Q1284" s="9">
        <f t="shared" si="204"/>
        <v>57.475000000000001</v>
      </c>
      <c r="R1284" s="9">
        <f t="shared" si="205"/>
        <v>55.375</v>
      </c>
      <c r="S1284" s="9">
        <f t="shared" si="206"/>
        <v>44.924999999999997</v>
      </c>
      <c r="T1284" s="9">
        <f t="shared" si="207"/>
        <v>54.125</v>
      </c>
      <c r="U1284" s="8">
        <f t="shared" si="208"/>
        <v>52.591666666666661</v>
      </c>
      <c r="V1284" s="8">
        <f t="shared" si="209"/>
        <v>52.974999999999994</v>
      </c>
    </row>
    <row r="1285" spans="1:22" ht="13.5" x14ac:dyDescent="0.25">
      <c r="A1285" s="3">
        <f>RSI!A1285</f>
        <v>43880</v>
      </c>
      <c r="B1285" s="2">
        <f>RSI!B1285</f>
        <v>39.79</v>
      </c>
      <c r="C1285" s="2">
        <f>RSI!I1285</f>
        <v>64.991470881061943</v>
      </c>
      <c r="D1285" s="2">
        <f>MACD!E1285</f>
        <v>-5.4941724288795513E-2</v>
      </c>
      <c r="E1285" s="2">
        <f>MACD!F1285</f>
        <v>0.17515794698050427</v>
      </c>
      <c r="F1285" s="2">
        <f>'Moving Avg'!D1285</f>
        <v>39.631999999999991</v>
      </c>
      <c r="G1285" s="2">
        <f>'Moving Avg'!F1285</f>
        <v>39.35799999999999</v>
      </c>
      <c r="H1285" s="2">
        <f>'Moving Avg'!G1285</f>
        <v>38.853799999999993</v>
      </c>
      <c r="I1285" s="2">
        <f>'Moving Avg'!H1285</f>
        <v>34.494450000000008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  <c r="M1285" s="8">
        <f t="shared" si="200"/>
        <v>25</v>
      </c>
      <c r="N1285" s="8">
        <f t="shared" si="201"/>
        <v>100</v>
      </c>
      <c r="O1285" s="8">
        <f t="shared" si="202"/>
        <v>75</v>
      </c>
      <c r="P1285" s="8">
        <f t="shared" si="203"/>
        <v>83.5</v>
      </c>
      <c r="Q1285" s="9">
        <f t="shared" si="204"/>
        <v>67.525000000000006</v>
      </c>
      <c r="R1285" s="9">
        <f t="shared" si="205"/>
        <v>72.125</v>
      </c>
      <c r="S1285" s="9">
        <f t="shared" si="206"/>
        <v>75.075000000000003</v>
      </c>
      <c r="T1285" s="9">
        <f t="shared" si="207"/>
        <v>70.875</v>
      </c>
      <c r="U1285" s="8">
        <f t="shared" si="208"/>
        <v>71.575000000000003</v>
      </c>
      <c r="V1285" s="8">
        <f t="shared" si="209"/>
        <v>71.400000000000006</v>
      </c>
    </row>
    <row r="1286" spans="1:22" ht="13.5" x14ac:dyDescent="0.25">
      <c r="A1286" s="3">
        <f>RSI!A1286</f>
        <v>43881</v>
      </c>
      <c r="B1286" s="2">
        <f>RSI!B1286</f>
        <v>40</v>
      </c>
      <c r="C1286" s="2">
        <f>RSI!I1286</f>
        <v>68.458812188806974</v>
      </c>
      <c r="D1286" s="2">
        <f>MACD!E1286</f>
        <v>-0.13993759495810565</v>
      </c>
      <c r="E1286" s="2">
        <f>MACD!F1286</f>
        <v>0.11213883859278229</v>
      </c>
      <c r="F1286" s="2">
        <f>'Moving Avg'!D1286</f>
        <v>39.832000000000001</v>
      </c>
      <c r="G1286" s="2">
        <f>'Moving Avg'!F1286</f>
        <v>39.382999999999996</v>
      </c>
      <c r="H1286" s="2">
        <f>'Moving Avg'!G1286</f>
        <v>38.973199999999991</v>
      </c>
      <c r="I1286" s="2">
        <f>'Moving Avg'!H1286</f>
        <v>34.535800000000009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  <c r="M1286" s="8">
        <f t="shared" si="200"/>
        <v>25</v>
      </c>
      <c r="N1286" s="8">
        <f t="shared" si="201"/>
        <v>100</v>
      </c>
      <c r="O1286" s="8">
        <f t="shared" si="202"/>
        <v>75</v>
      </c>
      <c r="P1286" s="8">
        <f t="shared" si="203"/>
        <v>83.5</v>
      </c>
      <c r="Q1286" s="9">
        <f t="shared" si="204"/>
        <v>67.525000000000006</v>
      </c>
      <c r="R1286" s="9">
        <f t="shared" si="205"/>
        <v>72.125</v>
      </c>
      <c r="S1286" s="9">
        <f t="shared" si="206"/>
        <v>75.075000000000003</v>
      </c>
      <c r="T1286" s="9">
        <f t="shared" si="207"/>
        <v>70.875</v>
      </c>
      <c r="U1286" s="8">
        <f t="shared" si="208"/>
        <v>71.575000000000003</v>
      </c>
      <c r="V1286" s="8">
        <f t="shared" si="209"/>
        <v>71.400000000000006</v>
      </c>
    </row>
    <row r="1287" spans="1:22" ht="13.5" x14ac:dyDescent="0.25">
      <c r="A1287" s="3">
        <f>RSI!A1287</f>
        <v>43882</v>
      </c>
      <c r="B1287" s="2">
        <f>RSI!B1287</f>
        <v>40</v>
      </c>
      <c r="C1287" s="2">
        <f>RSI!I1287</f>
        <v>68.458812188806974</v>
      </c>
      <c r="D1287" s="2">
        <f>MACD!E1287</f>
        <v>-0.1394080053690061</v>
      </c>
      <c r="E1287" s="2">
        <f>MACD!F1287</f>
        <v>6.1829469800424613E-2</v>
      </c>
      <c r="F1287" s="2">
        <f>'Moving Avg'!D1287</f>
        <v>39.874000000000002</v>
      </c>
      <c r="G1287" s="2">
        <f>'Moving Avg'!F1287</f>
        <v>39.407999999999994</v>
      </c>
      <c r="H1287" s="2">
        <f>'Moving Avg'!G1287</f>
        <v>39.083199999999991</v>
      </c>
      <c r="I1287" s="2">
        <f>'Moving Avg'!H1287</f>
        <v>34.573350000000012</v>
      </c>
      <c r="J1287" s="6" t="str">
        <f>OBV!F1287</f>
        <v>BULLISH</v>
      </c>
      <c r="K1287" s="6" t="str">
        <f>OBV!G1287</f>
        <v>NEUTRAL</v>
      </c>
      <c r="L1287" s="6" t="str">
        <f>OBV!H1287</f>
        <v>CONFIRMED BULLISH</v>
      </c>
      <c r="M1287" s="8">
        <f t="shared" si="200"/>
        <v>25</v>
      </c>
      <c r="N1287" s="8">
        <f t="shared" si="201"/>
        <v>100</v>
      </c>
      <c r="O1287" s="8">
        <f t="shared" si="202"/>
        <v>75</v>
      </c>
      <c r="P1287" s="8">
        <f t="shared" si="203"/>
        <v>83.5</v>
      </c>
      <c r="Q1287" s="9">
        <f t="shared" si="204"/>
        <v>67.525000000000006</v>
      </c>
      <c r="R1287" s="9">
        <f t="shared" si="205"/>
        <v>72.125</v>
      </c>
      <c r="S1287" s="9">
        <f t="shared" si="206"/>
        <v>75.075000000000003</v>
      </c>
      <c r="T1287" s="9">
        <f t="shared" si="207"/>
        <v>70.875</v>
      </c>
      <c r="U1287" s="8">
        <f t="shared" si="208"/>
        <v>71.575000000000003</v>
      </c>
      <c r="V1287" s="8">
        <f t="shared" si="209"/>
        <v>71.400000000000006</v>
      </c>
    </row>
    <row r="1288" spans="1:22" ht="13.5" x14ac:dyDescent="0.25">
      <c r="A1288" s="3">
        <f>RSI!A1288</f>
        <v>43885</v>
      </c>
      <c r="B1288" s="2">
        <f>RSI!B1288</f>
        <v>40</v>
      </c>
      <c r="C1288" s="2">
        <f>RSI!I1288</f>
        <v>68.458812188806974</v>
      </c>
      <c r="D1288" s="2">
        <f>MACD!E1288</f>
        <v>-0.14310239523089052</v>
      </c>
      <c r="E1288" s="2">
        <f>MACD!F1288</f>
        <v>2.0843096794161589E-2</v>
      </c>
      <c r="F1288" s="2">
        <f>'Moving Avg'!D1288</f>
        <v>39.915999999999997</v>
      </c>
      <c r="G1288" s="2">
        <f>'Moving Avg'!F1288</f>
        <v>39.432999999999993</v>
      </c>
      <c r="H1288" s="2">
        <f>'Moving Avg'!G1288</f>
        <v>39.173199999999994</v>
      </c>
      <c r="I1288" s="2">
        <f>'Moving Avg'!H1288</f>
        <v>34.614300000000014</v>
      </c>
      <c r="J1288" s="6" t="str">
        <f>OBV!F1288</f>
        <v>BULLISH</v>
      </c>
      <c r="K1288" s="6" t="str">
        <f>OBV!G1288</f>
        <v>NEUTRAL</v>
      </c>
      <c r="L1288" s="6" t="str">
        <f>OBV!H1288</f>
        <v>CONFIRMED BULLISH</v>
      </c>
      <c r="M1288" s="8">
        <f t="shared" si="200"/>
        <v>25</v>
      </c>
      <c r="N1288" s="8">
        <f t="shared" si="201"/>
        <v>100</v>
      </c>
      <c r="O1288" s="8">
        <f t="shared" si="202"/>
        <v>75</v>
      </c>
      <c r="P1288" s="8">
        <f t="shared" si="203"/>
        <v>83.5</v>
      </c>
      <c r="Q1288" s="9">
        <f t="shared" si="204"/>
        <v>67.525000000000006</v>
      </c>
      <c r="R1288" s="9">
        <f t="shared" si="205"/>
        <v>72.125</v>
      </c>
      <c r="S1288" s="9">
        <f t="shared" si="206"/>
        <v>75.075000000000003</v>
      </c>
      <c r="T1288" s="9">
        <f t="shared" si="207"/>
        <v>70.875</v>
      </c>
      <c r="U1288" s="8">
        <f t="shared" si="208"/>
        <v>71.575000000000003</v>
      </c>
      <c r="V1288" s="8">
        <f t="shared" si="209"/>
        <v>71.400000000000006</v>
      </c>
    </row>
    <row r="1289" spans="1:22" ht="13.5" x14ac:dyDescent="0.25">
      <c r="A1289" s="3">
        <f>RSI!A1289</f>
        <v>43886</v>
      </c>
      <c r="B1289" s="2">
        <f>RSI!B1289</f>
        <v>40</v>
      </c>
      <c r="C1289" s="2">
        <f>RSI!I1289</f>
        <v>68.458812188806974</v>
      </c>
      <c r="D1289" s="2">
        <f>MACD!E1289</f>
        <v>-0.15006406939355799</v>
      </c>
      <c r="E1289" s="2">
        <f>MACD!F1289</f>
        <v>-1.3338336443382327E-2</v>
      </c>
      <c r="F1289" s="2">
        <f>'Moving Avg'!D1289</f>
        <v>39.957999999999998</v>
      </c>
      <c r="G1289" s="2">
        <f>'Moving Avg'!F1289</f>
        <v>39.457999999999998</v>
      </c>
      <c r="H1289" s="2">
        <f>'Moving Avg'!G1289</f>
        <v>39.263199999999998</v>
      </c>
      <c r="I1289" s="2">
        <f>'Moving Avg'!H1289</f>
        <v>34.655250000000017</v>
      </c>
      <c r="J1289" s="6" t="str">
        <f>OBV!F1289</f>
        <v>BULLISH</v>
      </c>
      <c r="K1289" s="6" t="str">
        <f>OBV!G1289</f>
        <v>NEUTRAL</v>
      </c>
      <c r="L1289" s="6" t="str">
        <f>OBV!H1289</f>
        <v>CONFIRMED BULLISH</v>
      </c>
      <c r="M1289" s="8">
        <f t="shared" si="200"/>
        <v>25</v>
      </c>
      <c r="N1289" s="8">
        <f t="shared" si="201"/>
        <v>100</v>
      </c>
      <c r="O1289" s="8">
        <f t="shared" si="202"/>
        <v>75</v>
      </c>
      <c r="P1289" s="8">
        <f t="shared" si="203"/>
        <v>83.5</v>
      </c>
      <c r="Q1289" s="9">
        <f t="shared" si="204"/>
        <v>67.525000000000006</v>
      </c>
      <c r="R1289" s="9">
        <f t="shared" si="205"/>
        <v>72.125</v>
      </c>
      <c r="S1289" s="9">
        <f t="shared" si="206"/>
        <v>75.075000000000003</v>
      </c>
      <c r="T1289" s="9">
        <f t="shared" si="207"/>
        <v>70.875</v>
      </c>
      <c r="U1289" s="8">
        <f t="shared" si="208"/>
        <v>71.575000000000003</v>
      </c>
      <c r="V1289" s="8">
        <f t="shared" si="209"/>
        <v>71.400000000000006</v>
      </c>
    </row>
    <row r="1290" spans="1:22" ht="13.5" x14ac:dyDescent="0.25">
      <c r="A1290" s="3">
        <f>RSI!A1290</f>
        <v>43887</v>
      </c>
      <c r="B1290" s="2">
        <f>RSI!B1290</f>
        <v>40</v>
      </c>
      <c r="C1290" s="2">
        <f>RSI!I1290</f>
        <v>68.458812188806974</v>
      </c>
      <c r="D1290" s="2">
        <f>MACD!E1290</f>
        <v>-0.236429323288597</v>
      </c>
      <c r="E1290" s="2">
        <f>MACD!F1290</f>
        <v>-5.7956533812425264E-2</v>
      </c>
      <c r="F1290" s="2">
        <f>'Moving Avg'!D1290</f>
        <v>40</v>
      </c>
      <c r="G1290" s="2">
        <f>'Moving Avg'!F1290</f>
        <v>39.482999999999997</v>
      </c>
      <c r="H1290" s="2">
        <f>'Moving Avg'!G1290</f>
        <v>39.353199999999994</v>
      </c>
      <c r="I1290" s="2">
        <f>'Moving Avg'!H1290</f>
        <v>34.695700000000016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  <c r="M1290" s="8">
        <f t="shared" si="200"/>
        <v>25</v>
      </c>
      <c r="N1290" s="8">
        <f t="shared" si="201"/>
        <v>100</v>
      </c>
      <c r="O1290" s="8">
        <f t="shared" si="202"/>
        <v>75</v>
      </c>
      <c r="P1290" s="8">
        <f t="shared" si="203"/>
        <v>83.5</v>
      </c>
      <c r="Q1290" s="9">
        <f t="shared" si="204"/>
        <v>67.525000000000006</v>
      </c>
      <c r="R1290" s="9">
        <f t="shared" si="205"/>
        <v>72.125</v>
      </c>
      <c r="S1290" s="9">
        <f t="shared" si="206"/>
        <v>75.075000000000003</v>
      </c>
      <c r="T1290" s="9">
        <f t="shared" si="207"/>
        <v>70.875</v>
      </c>
      <c r="U1290" s="8">
        <f t="shared" si="208"/>
        <v>71.575000000000003</v>
      </c>
      <c r="V1290" s="8">
        <f t="shared" si="209"/>
        <v>71.400000000000006</v>
      </c>
    </row>
    <row r="1291" spans="1:22" ht="13.5" x14ac:dyDescent="0.25">
      <c r="A1291" s="3">
        <f>RSI!A1291</f>
        <v>43888</v>
      </c>
      <c r="B1291" s="2">
        <f>RSI!B1291</f>
        <v>40</v>
      </c>
      <c r="C1291" s="2">
        <f>RSI!I1291</f>
        <v>68.458812188806974</v>
      </c>
      <c r="D1291" s="2">
        <f>MACD!E1291</f>
        <v>-0.31279606838256768</v>
      </c>
      <c r="E1291" s="2">
        <f>MACD!F1291</f>
        <v>-0.10892444072645376</v>
      </c>
      <c r="F1291" s="2">
        <f>'Moving Avg'!D1291</f>
        <v>40</v>
      </c>
      <c r="G1291" s="2">
        <f>'Moving Avg'!F1291</f>
        <v>39.533000000000001</v>
      </c>
      <c r="H1291" s="2">
        <f>'Moving Avg'!G1291</f>
        <v>39.421999999999997</v>
      </c>
      <c r="I1291" s="2">
        <f>'Moving Avg'!H1291</f>
        <v>34.731400000000022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  <c r="M1291" s="8">
        <f t="shared" si="200"/>
        <v>25</v>
      </c>
      <c r="N1291" s="8">
        <f t="shared" si="201"/>
        <v>100</v>
      </c>
      <c r="O1291" s="8">
        <f t="shared" si="202"/>
        <v>75</v>
      </c>
      <c r="P1291" s="8">
        <f t="shared" si="203"/>
        <v>33</v>
      </c>
      <c r="Q1291" s="9">
        <f t="shared" si="204"/>
        <v>59.95</v>
      </c>
      <c r="R1291" s="9">
        <f t="shared" si="205"/>
        <v>59.5</v>
      </c>
      <c r="S1291" s="9">
        <f t="shared" si="206"/>
        <v>52.35</v>
      </c>
      <c r="T1291" s="9">
        <f t="shared" si="207"/>
        <v>58.25</v>
      </c>
      <c r="U1291" s="8">
        <f t="shared" si="208"/>
        <v>57.266666666666673</v>
      </c>
      <c r="V1291" s="8">
        <f t="shared" si="209"/>
        <v>57.512500000000003</v>
      </c>
    </row>
    <row r="1292" spans="1:22" ht="13.5" x14ac:dyDescent="0.25">
      <c r="A1292" s="3">
        <f>RSI!A1292</f>
        <v>43889</v>
      </c>
      <c r="B1292" s="2">
        <f>RSI!B1292</f>
        <v>40</v>
      </c>
      <c r="C1292" s="2">
        <f>RSI!I1292</f>
        <v>68.458812188806974</v>
      </c>
      <c r="D1292" s="2">
        <f>MACD!E1292</f>
        <v>-0.25892048612418961</v>
      </c>
      <c r="E1292" s="2">
        <f>MACD!F1292</f>
        <v>-0.13892364980600094</v>
      </c>
      <c r="F1292" s="2">
        <f>'Moving Avg'!D1292</f>
        <v>40</v>
      </c>
      <c r="G1292" s="2">
        <f>'Moving Avg'!F1292</f>
        <v>39.583000000000006</v>
      </c>
      <c r="H1292" s="2">
        <f>'Moving Avg'!G1292</f>
        <v>39.468999999999994</v>
      </c>
      <c r="I1292" s="2">
        <f>'Moving Avg'!H1292</f>
        <v>34.767100000000021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  <c r="M1292" s="8">
        <f t="shared" si="200"/>
        <v>25</v>
      </c>
      <c r="N1292" s="8">
        <f t="shared" si="201"/>
        <v>100</v>
      </c>
      <c r="O1292" s="8">
        <f t="shared" si="202"/>
        <v>75</v>
      </c>
      <c r="P1292" s="8">
        <f t="shared" si="203"/>
        <v>33</v>
      </c>
      <c r="Q1292" s="9">
        <f t="shared" si="204"/>
        <v>59.95</v>
      </c>
      <c r="R1292" s="9">
        <f t="shared" si="205"/>
        <v>59.5</v>
      </c>
      <c r="S1292" s="9">
        <f t="shared" si="206"/>
        <v>52.35</v>
      </c>
      <c r="T1292" s="9">
        <f t="shared" si="207"/>
        <v>58.25</v>
      </c>
      <c r="U1292" s="8">
        <f t="shared" si="208"/>
        <v>57.266666666666673</v>
      </c>
      <c r="V1292" s="8">
        <f t="shared" si="209"/>
        <v>57.512500000000003</v>
      </c>
    </row>
    <row r="1293" spans="1:22" ht="13.5" x14ac:dyDescent="0.25">
      <c r="A1293" s="3">
        <f>RSI!A1293</f>
        <v>43892</v>
      </c>
      <c r="B1293" s="2">
        <f>RSI!B1293</f>
        <v>40</v>
      </c>
      <c r="C1293" s="2">
        <f>RSI!I1293</f>
        <v>68.458812188806974</v>
      </c>
      <c r="D1293" s="2">
        <f>MACD!E1293</f>
        <v>-0.21615277368672281</v>
      </c>
      <c r="E1293" s="2">
        <f>MACD!F1293</f>
        <v>-0.15436947458214534</v>
      </c>
      <c r="F1293" s="2">
        <f>'Moving Avg'!D1293</f>
        <v>40</v>
      </c>
      <c r="G1293" s="2">
        <f>'Moving Avg'!F1293</f>
        <v>39.633000000000003</v>
      </c>
      <c r="H1293" s="2">
        <f>'Moving Avg'!G1293</f>
        <v>39.493599999999994</v>
      </c>
      <c r="I1293" s="2">
        <f>'Moving Avg'!H1293</f>
        <v>34.802800000000019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  <c r="M1293" s="8">
        <f t="shared" si="200"/>
        <v>25</v>
      </c>
      <c r="N1293" s="8">
        <f t="shared" si="201"/>
        <v>100</v>
      </c>
      <c r="O1293" s="8">
        <f t="shared" si="202"/>
        <v>75</v>
      </c>
      <c r="P1293" s="8">
        <f t="shared" si="203"/>
        <v>33</v>
      </c>
      <c r="Q1293" s="9">
        <f t="shared" si="204"/>
        <v>59.95</v>
      </c>
      <c r="R1293" s="9">
        <f t="shared" si="205"/>
        <v>59.5</v>
      </c>
      <c r="S1293" s="9">
        <f t="shared" si="206"/>
        <v>52.35</v>
      </c>
      <c r="T1293" s="9">
        <f t="shared" si="207"/>
        <v>58.25</v>
      </c>
      <c r="U1293" s="8">
        <f t="shared" si="208"/>
        <v>57.266666666666673</v>
      </c>
      <c r="V1293" s="8">
        <f t="shared" si="209"/>
        <v>57.512500000000003</v>
      </c>
    </row>
    <row r="1294" spans="1:22" ht="13.5" x14ac:dyDescent="0.25">
      <c r="A1294" s="3">
        <f>RSI!A1294</f>
        <v>43893</v>
      </c>
      <c r="B1294" s="2">
        <f>RSI!B1294</f>
        <v>40</v>
      </c>
      <c r="C1294" s="2">
        <f>RSI!I1294</f>
        <v>68.458812188806974</v>
      </c>
      <c r="D1294" s="2">
        <f>MACD!E1294</f>
        <v>-0.18257518959826058</v>
      </c>
      <c r="E1294" s="2">
        <f>MACD!F1294</f>
        <v>-0.16001061758536839</v>
      </c>
      <c r="F1294" s="2">
        <f>'Moving Avg'!D1294</f>
        <v>40</v>
      </c>
      <c r="G1294" s="2">
        <f>'Moving Avg'!F1294</f>
        <v>39.683000000000007</v>
      </c>
      <c r="H1294" s="2">
        <f>'Moving Avg'!G1294</f>
        <v>39.5182</v>
      </c>
      <c r="I1294" s="2">
        <f>'Moving Avg'!H1294</f>
        <v>34.838500000000025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  <c r="M1294" s="8">
        <f t="shared" si="200"/>
        <v>25</v>
      </c>
      <c r="N1294" s="8">
        <f t="shared" si="201"/>
        <v>100</v>
      </c>
      <c r="O1294" s="8">
        <f t="shared" si="202"/>
        <v>75</v>
      </c>
      <c r="P1294" s="8">
        <f t="shared" si="203"/>
        <v>33</v>
      </c>
      <c r="Q1294" s="9">
        <f t="shared" si="204"/>
        <v>59.95</v>
      </c>
      <c r="R1294" s="9">
        <f t="shared" si="205"/>
        <v>59.5</v>
      </c>
      <c r="S1294" s="9">
        <f t="shared" si="206"/>
        <v>52.35</v>
      </c>
      <c r="T1294" s="9">
        <f t="shared" si="207"/>
        <v>58.25</v>
      </c>
      <c r="U1294" s="8">
        <f t="shared" si="208"/>
        <v>57.266666666666673</v>
      </c>
      <c r="V1294" s="8">
        <f t="shared" si="209"/>
        <v>57.512500000000003</v>
      </c>
    </row>
    <row r="1295" spans="1:22" ht="13.5" x14ac:dyDescent="0.25">
      <c r="A1295" s="3">
        <f>RSI!A1295</f>
        <v>43894</v>
      </c>
      <c r="B1295" s="2">
        <f>RSI!B1295</f>
        <v>40</v>
      </c>
      <c r="C1295" s="2">
        <f>RSI!I1295</f>
        <v>68.458812188806974</v>
      </c>
      <c r="D1295" s="2">
        <f>MACD!E1295</f>
        <v>-0.15658049904920546</v>
      </c>
      <c r="E1295" s="2">
        <f>MACD!F1295</f>
        <v>-0.1593245938781358</v>
      </c>
      <c r="F1295" s="2">
        <f>'Moving Avg'!D1295</f>
        <v>40</v>
      </c>
      <c r="G1295" s="2">
        <f>'Moving Avg'!F1295</f>
        <v>39.733000000000004</v>
      </c>
      <c r="H1295" s="2">
        <f>'Moving Avg'!G1295</f>
        <v>39.540199999999999</v>
      </c>
      <c r="I1295" s="2">
        <f>'Moving Avg'!H1295</f>
        <v>34.874200000000023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  <c r="M1295" s="8">
        <f t="shared" si="200"/>
        <v>25</v>
      </c>
      <c r="N1295" s="8">
        <f t="shared" si="201"/>
        <v>0</v>
      </c>
      <c r="O1295" s="8">
        <f t="shared" si="202"/>
        <v>75</v>
      </c>
      <c r="P1295" s="8">
        <f t="shared" si="203"/>
        <v>33</v>
      </c>
      <c r="Q1295" s="9">
        <f t="shared" si="204"/>
        <v>24.95</v>
      </c>
      <c r="R1295" s="9">
        <f t="shared" si="205"/>
        <v>39.5</v>
      </c>
      <c r="S1295" s="9">
        <f t="shared" si="206"/>
        <v>37.35</v>
      </c>
      <c r="T1295" s="9">
        <f t="shared" si="207"/>
        <v>33.25</v>
      </c>
      <c r="U1295" s="8">
        <f t="shared" si="208"/>
        <v>33.933333333333337</v>
      </c>
      <c r="V1295" s="8">
        <f t="shared" si="209"/>
        <v>33.762500000000003</v>
      </c>
    </row>
    <row r="1296" spans="1:22" ht="13.5" x14ac:dyDescent="0.25">
      <c r="A1296" s="3">
        <f>RSI!A1296</f>
        <v>43895</v>
      </c>
      <c r="B1296" s="2">
        <f>RSI!B1296</f>
        <v>40</v>
      </c>
      <c r="C1296" s="2">
        <f>RSI!I1296</f>
        <v>68.458812188806974</v>
      </c>
      <c r="D1296" s="2">
        <f>MACD!E1296</f>
        <v>-0.10451536543897788</v>
      </c>
      <c r="E1296" s="2">
        <f>MACD!F1296</f>
        <v>-0.14836274819030421</v>
      </c>
      <c r="F1296" s="2">
        <f>'Moving Avg'!D1296</f>
        <v>40</v>
      </c>
      <c r="G1296" s="2">
        <f>'Moving Avg'!F1296</f>
        <v>39.783000000000001</v>
      </c>
      <c r="H1296" s="2">
        <f>'Moving Avg'!G1296</f>
        <v>39.562199999999997</v>
      </c>
      <c r="I1296" s="2">
        <f>'Moving Avg'!H1296</f>
        <v>34.909900000000022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  <c r="M1296" s="8">
        <f t="shared" si="200"/>
        <v>25</v>
      </c>
      <c r="N1296" s="8">
        <f t="shared" si="201"/>
        <v>0</v>
      </c>
      <c r="O1296" s="8">
        <f t="shared" si="202"/>
        <v>75</v>
      </c>
      <c r="P1296" s="8">
        <f t="shared" si="203"/>
        <v>33</v>
      </c>
      <c r="Q1296" s="9">
        <f t="shared" si="204"/>
        <v>24.95</v>
      </c>
      <c r="R1296" s="9">
        <f t="shared" si="205"/>
        <v>39.5</v>
      </c>
      <c r="S1296" s="9">
        <f t="shared" si="206"/>
        <v>37.35</v>
      </c>
      <c r="T1296" s="9">
        <f t="shared" si="207"/>
        <v>33.25</v>
      </c>
      <c r="U1296" s="8">
        <f t="shared" si="208"/>
        <v>33.933333333333337</v>
      </c>
      <c r="V1296" s="8">
        <f t="shared" si="209"/>
        <v>33.762500000000003</v>
      </c>
    </row>
    <row r="1297" spans="1:22" ht="13.5" x14ac:dyDescent="0.25">
      <c r="A1297" s="3">
        <f>RSI!A1297</f>
        <v>43896</v>
      </c>
      <c r="B1297" s="2">
        <f>RSI!B1297</f>
        <v>40</v>
      </c>
      <c r="C1297" s="2">
        <f>RSI!I1297</f>
        <v>68.458812188806974</v>
      </c>
      <c r="D1297" s="2">
        <f>MACD!E1297</f>
        <v>-6.2532535796336219E-2</v>
      </c>
      <c r="E1297" s="2">
        <f>MACD!F1297</f>
        <v>-0.13119670571151062</v>
      </c>
      <c r="F1297" s="2">
        <f>'Moving Avg'!D1297</f>
        <v>40</v>
      </c>
      <c r="G1297" s="2">
        <f>'Moving Avg'!F1297</f>
        <v>39.808000000000007</v>
      </c>
      <c r="H1297" s="2">
        <f>'Moving Avg'!G1297</f>
        <v>39.564399999999999</v>
      </c>
      <c r="I1297" s="2">
        <f>'Moving Avg'!H1297</f>
        <v>34.94560000000002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  <c r="M1297" s="8">
        <f t="shared" si="200"/>
        <v>25</v>
      </c>
      <c r="N1297" s="8">
        <f t="shared" si="201"/>
        <v>0</v>
      </c>
      <c r="O1297" s="8">
        <f t="shared" si="202"/>
        <v>75</v>
      </c>
      <c r="P1297" s="8">
        <f t="shared" si="203"/>
        <v>33</v>
      </c>
      <c r="Q1297" s="9">
        <f t="shared" si="204"/>
        <v>24.95</v>
      </c>
      <c r="R1297" s="9">
        <f t="shared" si="205"/>
        <v>39.5</v>
      </c>
      <c r="S1297" s="9">
        <f t="shared" si="206"/>
        <v>37.35</v>
      </c>
      <c r="T1297" s="9">
        <f t="shared" si="207"/>
        <v>33.25</v>
      </c>
      <c r="U1297" s="8">
        <f t="shared" si="208"/>
        <v>33.933333333333337</v>
      </c>
      <c r="V1297" s="8">
        <f t="shared" si="209"/>
        <v>33.762500000000003</v>
      </c>
    </row>
    <row r="1298" spans="1:22" ht="13.5" x14ac:dyDescent="0.25">
      <c r="A1298" s="3">
        <f>RSI!A1298</f>
        <v>43899</v>
      </c>
      <c r="B1298" s="2">
        <f>RSI!B1298</f>
        <v>40</v>
      </c>
      <c r="C1298" s="2">
        <f>RSI!I1298</f>
        <v>68.458812188806974</v>
      </c>
      <c r="D1298" s="2">
        <f>MACD!E1298</f>
        <v>-2.8927383958986752E-2</v>
      </c>
      <c r="E1298" s="2">
        <f>MACD!F1298</f>
        <v>-0.11074284136100586</v>
      </c>
      <c r="F1298" s="2">
        <f>'Moving Avg'!D1298</f>
        <v>40</v>
      </c>
      <c r="G1298" s="2">
        <f>'Moving Avg'!F1298</f>
        <v>39.832999999999998</v>
      </c>
      <c r="H1298" s="2">
        <f>'Moving Avg'!G1298</f>
        <v>39.566600000000001</v>
      </c>
      <c r="I1298" s="2">
        <f>'Moving Avg'!H1298</f>
        <v>34.976400000000019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  <c r="M1298" s="8">
        <f t="shared" si="200"/>
        <v>25</v>
      </c>
      <c r="N1298" s="8">
        <f t="shared" si="201"/>
        <v>0</v>
      </c>
      <c r="O1298" s="8">
        <f t="shared" si="202"/>
        <v>75</v>
      </c>
      <c r="P1298" s="8">
        <f t="shared" si="203"/>
        <v>33</v>
      </c>
      <c r="Q1298" s="9">
        <f t="shared" si="204"/>
        <v>24.95</v>
      </c>
      <c r="R1298" s="9">
        <f t="shared" si="205"/>
        <v>39.5</v>
      </c>
      <c r="S1298" s="9">
        <f t="shared" si="206"/>
        <v>37.35</v>
      </c>
      <c r="T1298" s="9">
        <f t="shared" si="207"/>
        <v>33.25</v>
      </c>
      <c r="U1298" s="8">
        <f t="shared" si="208"/>
        <v>33.933333333333337</v>
      </c>
      <c r="V1298" s="8">
        <f t="shared" si="209"/>
        <v>33.762500000000003</v>
      </c>
    </row>
    <row r="1299" spans="1:22" ht="13.5" x14ac:dyDescent="0.25">
      <c r="A1299" s="3">
        <f>RSI!A1299</f>
        <v>43900</v>
      </c>
      <c r="B1299" s="2">
        <f>RSI!B1299</f>
        <v>40</v>
      </c>
      <c r="C1299" s="2">
        <f>RSI!I1299</f>
        <v>68.458812188806974</v>
      </c>
      <c r="D1299" s="2">
        <f>MACD!E1299</f>
        <v>-2.268904497135793E-3</v>
      </c>
      <c r="E1299" s="2">
        <f>MACD!F1299</f>
        <v>-8.9048053988231846E-2</v>
      </c>
      <c r="F1299" s="2">
        <f>'Moving Avg'!D1299</f>
        <v>40</v>
      </c>
      <c r="G1299" s="2">
        <f>'Moving Avg'!F1299</f>
        <v>39.857999999999997</v>
      </c>
      <c r="H1299" s="2">
        <f>'Moving Avg'!G1299</f>
        <v>39.568799999999996</v>
      </c>
      <c r="I1299" s="2">
        <f>'Moving Avg'!H1299</f>
        <v>35.007200000000019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  <c r="M1299" s="8">
        <f t="shared" si="200"/>
        <v>25</v>
      </c>
      <c r="N1299" s="8">
        <f t="shared" si="201"/>
        <v>0</v>
      </c>
      <c r="O1299" s="8">
        <f t="shared" si="202"/>
        <v>50</v>
      </c>
      <c r="P1299" s="8">
        <f t="shared" si="203"/>
        <v>33</v>
      </c>
      <c r="Q1299" s="9">
        <f t="shared" si="204"/>
        <v>21.2</v>
      </c>
      <c r="R1299" s="9">
        <f t="shared" si="205"/>
        <v>30.75</v>
      </c>
      <c r="S1299" s="9">
        <f t="shared" si="206"/>
        <v>31.1</v>
      </c>
      <c r="T1299" s="9">
        <f t="shared" si="207"/>
        <v>27</v>
      </c>
      <c r="U1299" s="8">
        <f t="shared" si="208"/>
        <v>27.683333333333337</v>
      </c>
      <c r="V1299" s="8">
        <f t="shared" si="209"/>
        <v>27.512500000000003</v>
      </c>
    </row>
    <row r="1300" spans="1:22" ht="13.5" x14ac:dyDescent="0.25">
      <c r="A1300" s="3">
        <f>RSI!A1300</f>
        <v>43901</v>
      </c>
      <c r="B1300" s="2">
        <f>RSI!B1300</f>
        <v>40</v>
      </c>
      <c r="C1300" s="2">
        <f>RSI!I1300</f>
        <v>68.458812188806974</v>
      </c>
      <c r="D1300" s="2">
        <f>MACD!E1300</f>
        <v>1.8643225047014766E-2</v>
      </c>
      <c r="E1300" s="2">
        <f>MACD!F1300</f>
        <v>-6.7509798181182523E-2</v>
      </c>
      <c r="F1300" s="2">
        <f>'Moving Avg'!D1300</f>
        <v>40</v>
      </c>
      <c r="G1300" s="2">
        <f>'Moving Avg'!F1300</f>
        <v>39.908000000000001</v>
      </c>
      <c r="H1300" s="2">
        <f>'Moving Avg'!G1300</f>
        <v>39.570999999999998</v>
      </c>
      <c r="I1300" s="2">
        <f>'Moving Avg'!H1300</f>
        <v>35.038000000000018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  <c r="M1300" s="8">
        <f t="shared" si="200"/>
        <v>25</v>
      </c>
      <c r="N1300" s="8">
        <f t="shared" si="201"/>
        <v>0</v>
      </c>
      <c r="O1300" s="8">
        <f t="shared" si="202"/>
        <v>50</v>
      </c>
      <c r="P1300" s="8">
        <f t="shared" si="203"/>
        <v>33</v>
      </c>
      <c r="Q1300" s="9">
        <f t="shared" si="204"/>
        <v>21.2</v>
      </c>
      <c r="R1300" s="9">
        <f t="shared" si="205"/>
        <v>30.75</v>
      </c>
      <c r="S1300" s="9">
        <f t="shared" si="206"/>
        <v>31.1</v>
      </c>
      <c r="T1300" s="9">
        <f t="shared" si="207"/>
        <v>27</v>
      </c>
      <c r="U1300" s="8">
        <f t="shared" si="208"/>
        <v>27.683333333333337</v>
      </c>
      <c r="V1300" s="8">
        <f t="shared" si="209"/>
        <v>27.512500000000003</v>
      </c>
    </row>
    <row r="1301" spans="1:22" ht="13.5" x14ac:dyDescent="0.25">
      <c r="A1301" s="3">
        <f>RSI!A1301</f>
        <v>43902</v>
      </c>
      <c r="B1301" s="2">
        <f>RSI!B1301</f>
        <v>40</v>
      </c>
      <c r="C1301" s="2">
        <f>RSI!I1301</f>
        <v>68.458812188806974</v>
      </c>
      <c r="D1301" s="2">
        <f>MACD!E1301</f>
        <v>3.4814913720666141E-2</v>
      </c>
      <c r="E1301" s="2">
        <f>MACD!F1301</f>
        <v>-4.7044855800812795E-2</v>
      </c>
      <c r="F1301" s="2">
        <f>'Moving Avg'!D1301</f>
        <v>40</v>
      </c>
      <c r="G1301" s="2">
        <f>'Moving Avg'!F1301</f>
        <v>39.957999999999998</v>
      </c>
      <c r="H1301" s="2">
        <f>'Moving Avg'!G1301</f>
        <v>39.5732</v>
      </c>
      <c r="I1301" s="2">
        <f>'Moving Avg'!H1301</f>
        <v>35.068800000000017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  <c r="M1301" s="8">
        <f t="shared" si="200"/>
        <v>25</v>
      </c>
      <c r="N1301" s="8">
        <f t="shared" si="201"/>
        <v>0</v>
      </c>
      <c r="O1301" s="8">
        <f t="shared" si="202"/>
        <v>50</v>
      </c>
      <c r="P1301" s="8">
        <f t="shared" si="203"/>
        <v>33</v>
      </c>
      <c r="Q1301" s="9">
        <f t="shared" si="204"/>
        <v>21.2</v>
      </c>
      <c r="R1301" s="9">
        <f t="shared" si="205"/>
        <v>30.75</v>
      </c>
      <c r="S1301" s="9">
        <f t="shared" si="206"/>
        <v>31.1</v>
      </c>
      <c r="T1301" s="9">
        <f t="shared" si="207"/>
        <v>27</v>
      </c>
      <c r="U1301" s="8">
        <f t="shared" si="208"/>
        <v>27.683333333333337</v>
      </c>
      <c r="V1301" s="8">
        <f t="shared" si="209"/>
        <v>27.512500000000003</v>
      </c>
    </row>
    <row r="1302" spans="1:22" ht="13.5" x14ac:dyDescent="0.25">
      <c r="A1302" s="3">
        <f>RSI!A1302</f>
        <v>43903</v>
      </c>
      <c r="B1302" s="2">
        <f>RSI!B1302</f>
        <v>40</v>
      </c>
      <c r="C1302" s="2">
        <f>RSI!I1302</f>
        <v>68.458812188806974</v>
      </c>
      <c r="D1302" s="2">
        <f>MACD!E1302</f>
        <v>4.7088289020869922E-2</v>
      </c>
      <c r="E1302" s="2">
        <f>MACD!F1302</f>
        <v>-2.8218226836476248E-2</v>
      </c>
      <c r="F1302" s="2">
        <f>'Moving Avg'!D1302</f>
        <v>40</v>
      </c>
      <c r="G1302" s="2">
        <f>'Moving Avg'!F1302</f>
        <v>39.968499999999999</v>
      </c>
      <c r="H1302" s="2">
        <f>'Moving Avg'!G1302</f>
        <v>39.575599999999994</v>
      </c>
      <c r="I1302" s="2">
        <f>'Moving Avg'!H1302</f>
        <v>35.099600000000024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  <c r="M1302" s="8">
        <f t="shared" si="200"/>
        <v>25</v>
      </c>
      <c r="N1302" s="8">
        <f t="shared" si="201"/>
        <v>0</v>
      </c>
      <c r="O1302" s="8">
        <f t="shared" si="202"/>
        <v>50</v>
      </c>
      <c r="P1302" s="8">
        <f t="shared" si="203"/>
        <v>33</v>
      </c>
      <c r="Q1302" s="9">
        <f t="shared" si="204"/>
        <v>21.2</v>
      </c>
      <c r="R1302" s="9">
        <f t="shared" si="205"/>
        <v>30.75</v>
      </c>
      <c r="S1302" s="9">
        <f t="shared" si="206"/>
        <v>31.1</v>
      </c>
      <c r="T1302" s="9">
        <f t="shared" si="207"/>
        <v>27</v>
      </c>
      <c r="U1302" s="8">
        <f t="shared" si="208"/>
        <v>27.683333333333337</v>
      </c>
      <c r="V1302" s="8">
        <f t="shared" si="209"/>
        <v>27.512500000000003</v>
      </c>
    </row>
    <row r="1303" spans="1:22" ht="13.5" x14ac:dyDescent="0.25">
      <c r="A1303" s="3">
        <f>RSI!A1303</f>
        <v>43906</v>
      </c>
      <c r="B1303" s="2">
        <f>RSI!B1303</f>
        <v>40</v>
      </c>
      <c r="C1303" s="2">
        <f>RSI!I1303</f>
        <v>68.458812188806974</v>
      </c>
      <c r="D1303" s="2">
        <f>MACD!E1303</f>
        <v>5.6167562671788573E-2</v>
      </c>
      <c r="E1303" s="2">
        <f>MACD!F1303</f>
        <v>-1.1341068934823284E-2</v>
      </c>
      <c r="F1303" s="2">
        <f>'Moving Avg'!D1303</f>
        <v>40</v>
      </c>
      <c r="G1303" s="2">
        <f>'Moving Avg'!F1303</f>
        <v>39.978999999999999</v>
      </c>
      <c r="H1303" s="2">
        <f>'Moving Avg'!G1303</f>
        <v>39.579599999999999</v>
      </c>
      <c r="I1303" s="2">
        <f>'Moving Avg'!H1303</f>
        <v>35.130400000000016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  <c r="M1303" s="8">
        <f t="shared" si="200"/>
        <v>25</v>
      </c>
      <c r="N1303" s="8">
        <f t="shared" si="201"/>
        <v>0</v>
      </c>
      <c r="O1303" s="8">
        <f t="shared" si="202"/>
        <v>50</v>
      </c>
      <c r="P1303" s="8">
        <f t="shared" si="203"/>
        <v>33</v>
      </c>
      <c r="Q1303" s="9">
        <f t="shared" si="204"/>
        <v>21.2</v>
      </c>
      <c r="R1303" s="9">
        <f t="shared" si="205"/>
        <v>30.75</v>
      </c>
      <c r="S1303" s="9">
        <f t="shared" si="206"/>
        <v>31.1</v>
      </c>
      <c r="T1303" s="9">
        <f t="shared" si="207"/>
        <v>27</v>
      </c>
      <c r="U1303" s="8">
        <f t="shared" si="208"/>
        <v>27.683333333333337</v>
      </c>
      <c r="V1303" s="8">
        <f t="shared" si="209"/>
        <v>27.512500000000003</v>
      </c>
    </row>
    <row r="1304" spans="1:22" ht="13.5" x14ac:dyDescent="0.25">
      <c r="A1304" s="3">
        <f>RSI!A1304</f>
        <v>43907</v>
      </c>
      <c r="B1304" s="2">
        <f>RSI!B1304</f>
        <v>40</v>
      </c>
      <c r="C1304" s="2">
        <f>RSI!I1304</f>
        <v>68.458812188806974</v>
      </c>
      <c r="D1304" s="2">
        <f>MACD!E1304</f>
        <v>6.2640867524535793E-2</v>
      </c>
      <c r="E1304" s="2">
        <f>MACD!F1304</f>
        <v>3.455318357048532E-3</v>
      </c>
      <c r="F1304" s="2">
        <f>'Moving Avg'!D1304</f>
        <v>40</v>
      </c>
      <c r="G1304" s="2">
        <f>'Moving Avg'!F1304</f>
        <v>39.9895</v>
      </c>
      <c r="H1304" s="2">
        <f>'Moving Avg'!G1304</f>
        <v>39.583599999999997</v>
      </c>
      <c r="I1304" s="2">
        <f>'Moving Avg'!H1304</f>
        <v>35.161200000000022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  <c r="M1304" s="8">
        <f t="shared" si="200"/>
        <v>25</v>
      </c>
      <c r="N1304" s="8">
        <f t="shared" si="201"/>
        <v>0</v>
      </c>
      <c r="O1304" s="8">
        <f t="shared" si="202"/>
        <v>50</v>
      </c>
      <c r="P1304" s="8">
        <f t="shared" si="203"/>
        <v>33</v>
      </c>
      <c r="Q1304" s="9">
        <f t="shared" si="204"/>
        <v>21.2</v>
      </c>
      <c r="R1304" s="9">
        <f t="shared" si="205"/>
        <v>30.75</v>
      </c>
      <c r="S1304" s="9">
        <f t="shared" si="206"/>
        <v>31.1</v>
      </c>
      <c r="T1304" s="9">
        <f t="shared" si="207"/>
        <v>27</v>
      </c>
      <c r="U1304" s="8">
        <f t="shared" si="208"/>
        <v>27.683333333333337</v>
      </c>
      <c r="V1304" s="8">
        <f t="shared" si="209"/>
        <v>27.512500000000003</v>
      </c>
    </row>
    <row r="1305" spans="1:22" ht="13.5" x14ac:dyDescent="0.25">
      <c r="A1305" s="3">
        <f>RSI!A1305</f>
        <v>43908</v>
      </c>
      <c r="B1305" s="2">
        <f>RSI!B1305</f>
        <v>40</v>
      </c>
      <c r="C1305" s="2">
        <f>RSI!I1305</f>
        <v>68.458812188806974</v>
      </c>
      <c r="D1305" s="2">
        <f>MACD!E1305</f>
        <v>6.6998689075560947E-2</v>
      </c>
      <c r="E1305" s="2">
        <f>MACD!F1305</f>
        <v>1.6163992500751016E-2</v>
      </c>
      <c r="F1305" s="2">
        <f>'Moving Avg'!D1305</f>
        <v>40</v>
      </c>
      <c r="G1305" s="2">
        <f>'Moving Avg'!F1305</f>
        <v>40</v>
      </c>
      <c r="H1305" s="2">
        <f>'Moving Avg'!G1305</f>
        <v>39.593599999999995</v>
      </c>
      <c r="I1305" s="2">
        <f>'Moving Avg'!H1305</f>
        <v>35.192000000000021</v>
      </c>
      <c r="J1305" s="6" t="str">
        <f>OBV!F1305</f>
        <v>NEUTRAL</v>
      </c>
      <c r="K1305" s="6" t="str">
        <f>OBV!G1305</f>
        <v>NEUTRAL</v>
      </c>
      <c r="L1305" s="6" t="str">
        <f>OBV!H1305</f>
        <v>NEUTRAL</v>
      </c>
      <c r="M1305" s="8">
        <f t="shared" si="200"/>
        <v>25</v>
      </c>
      <c r="N1305" s="8">
        <f t="shared" si="201"/>
        <v>0</v>
      </c>
      <c r="O1305" s="8">
        <f t="shared" si="202"/>
        <v>50</v>
      </c>
      <c r="P1305" s="8">
        <f t="shared" si="203"/>
        <v>33</v>
      </c>
      <c r="Q1305" s="9">
        <f t="shared" si="204"/>
        <v>21.2</v>
      </c>
      <c r="R1305" s="9">
        <f t="shared" si="205"/>
        <v>30.75</v>
      </c>
      <c r="S1305" s="9">
        <f t="shared" si="206"/>
        <v>31.1</v>
      </c>
      <c r="T1305" s="9">
        <f t="shared" si="207"/>
        <v>27</v>
      </c>
      <c r="U1305" s="8">
        <f t="shared" si="208"/>
        <v>27.683333333333337</v>
      </c>
      <c r="V1305" s="8">
        <f t="shared" si="209"/>
        <v>27.512500000000003</v>
      </c>
    </row>
    <row r="1306" spans="1:22" ht="13.5" x14ac:dyDescent="0.25">
      <c r="A1306" s="3">
        <f>RSI!A1306</f>
        <v>43909</v>
      </c>
      <c r="B1306" s="2">
        <f>RSI!B1306</f>
        <v>40</v>
      </c>
      <c r="C1306" s="2">
        <f>RSI!I1306</f>
        <v>68.458812188806974</v>
      </c>
      <c r="D1306" s="2">
        <f>MACD!E1306</f>
        <v>6.9649418905271432E-2</v>
      </c>
      <c r="E1306" s="2">
        <f>MACD!F1306</f>
        <v>2.6861077781655099E-2</v>
      </c>
      <c r="F1306" s="2">
        <f>'Moving Avg'!D1306</f>
        <v>40</v>
      </c>
      <c r="G1306" s="2">
        <f>'Moving Avg'!F1306</f>
        <v>40</v>
      </c>
      <c r="H1306" s="2">
        <f>'Moving Avg'!G1306</f>
        <v>39.627199999999995</v>
      </c>
      <c r="I1306" s="2">
        <f>'Moving Avg'!H1306</f>
        <v>35.222800000000021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  <c r="M1306" s="8">
        <f t="shared" si="200"/>
        <v>25</v>
      </c>
      <c r="N1306" s="8">
        <f t="shared" si="201"/>
        <v>0</v>
      </c>
      <c r="O1306" s="8">
        <f t="shared" si="202"/>
        <v>50</v>
      </c>
      <c r="P1306" s="8">
        <f t="shared" si="203"/>
        <v>33</v>
      </c>
      <c r="Q1306" s="9">
        <f t="shared" si="204"/>
        <v>21.2</v>
      </c>
      <c r="R1306" s="9">
        <f t="shared" si="205"/>
        <v>30.75</v>
      </c>
      <c r="S1306" s="9">
        <f t="shared" si="206"/>
        <v>31.1</v>
      </c>
      <c r="T1306" s="9">
        <f t="shared" si="207"/>
        <v>27</v>
      </c>
      <c r="U1306" s="8">
        <f t="shared" si="208"/>
        <v>27.683333333333337</v>
      </c>
      <c r="V1306" s="8">
        <f t="shared" si="209"/>
        <v>27.512500000000003</v>
      </c>
    </row>
    <row r="1307" spans="1:22" ht="13.5" x14ac:dyDescent="0.25">
      <c r="A1307" s="3">
        <f>RSI!A1307</f>
        <v>43913</v>
      </c>
      <c r="B1307" s="2">
        <f>RSI!B1307</f>
        <v>40</v>
      </c>
      <c r="C1307" s="2">
        <f>RSI!I1307</f>
        <v>68.458812188806974</v>
      </c>
      <c r="D1307" s="2">
        <f>MACD!E1307</f>
        <v>7.0932475963815023E-2</v>
      </c>
      <c r="E1307" s="2">
        <f>MACD!F1307</f>
        <v>3.5675357418087084E-2</v>
      </c>
      <c r="F1307" s="2">
        <f>'Moving Avg'!D1307</f>
        <v>40</v>
      </c>
      <c r="G1307" s="2">
        <f>'Moving Avg'!F1307</f>
        <v>40</v>
      </c>
      <c r="H1307" s="2">
        <f>'Moving Avg'!G1307</f>
        <v>39.661200000000001</v>
      </c>
      <c r="I1307" s="2">
        <f>'Moving Avg'!H1307</f>
        <v>35.25360000000002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  <c r="M1307" s="8">
        <f t="shared" si="200"/>
        <v>25</v>
      </c>
      <c r="N1307" s="8">
        <f t="shared" si="201"/>
        <v>0</v>
      </c>
      <c r="O1307" s="8">
        <f t="shared" si="202"/>
        <v>50</v>
      </c>
      <c r="P1307" s="8">
        <f t="shared" si="203"/>
        <v>33</v>
      </c>
      <c r="Q1307" s="9">
        <f t="shared" si="204"/>
        <v>21.2</v>
      </c>
      <c r="R1307" s="9">
        <f t="shared" si="205"/>
        <v>30.75</v>
      </c>
      <c r="S1307" s="9">
        <f t="shared" si="206"/>
        <v>31.1</v>
      </c>
      <c r="T1307" s="9">
        <f t="shared" si="207"/>
        <v>27</v>
      </c>
      <c r="U1307" s="8">
        <f t="shared" si="208"/>
        <v>27.683333333333337</v>
      </c>
      <c r="V1307" s="8">
        <f t="shared" si="209"/>
        <v>27.512500000000003</v>
      </c>
    </row>
    <row r="1308" spans="1:22" ht="13.5" x14ac:dyDescent="0.25">
      <c r="A1308" s="3">
        <f>RSI!A1308</f>
        <v>43914</v>
      </c>
      <c r="B1308" s="2">
        <f>RSI!B1308</f>
        <v>40</v>
      </c>
      <c r="C1308" s="2">
        <f>RSI!I1308</f>
        <v>68.458812188806974</v>
      </c>
      <c r="D1308" s="2">
        <f>MACD!E1308</f>
        <v>7.1129372793571122E-2</v>
      </c>
      <c r="E1308" s="2">
        <f>MACD!F1308</f>
        <v>4.2766160493183894E-2</v>
      </c>
      <c r="F1308" s="2">
        <f>'Moving Avg'!D1308</f>
        <v>40</v>
      </c>
      <c r="G1308" s="2">
        <f>'Moving Avg'!F1308</f>
        <v>40</v>
      </c>
      <c r="H1308" s="2">
        <f>'Moving Avg'!G1308</f>
        <v>39.673199999999994</v>
      </c>
      <c r="I1308" s="2">
        <f>'Moving Avg'!H1308</f>
        <v>35.284400000000019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  <c r="M1308" s="8">
        <f t="shared" si="200"/>
        <v>25</v>
      </c>
      <c r="N1308" s="8">
        <f t="shared" si="201"/>
        <v>0</v>
      </c>
      <c r="O1308" s="8">
        <f t="shared" si="202"/>
        <v>50</v>
      </c>
      <c r="P1308" s="8">
        <f t="shared" si="203"/>
        <v>33</v>
      </c>
      <c r="Q1308" s="9">
        <f t="shared" si="204"/>
        <v>21.2</v>
      </c>
      <c r="R1308" s="9">
        <f t="shared" si="205"/>
        <v>30.75</v>
      </c>
      <c r="S1308" s="9">
        <f t="shared" si="206"/>
        <v>31.1</v>
      </c>
      <c r="T1308" s="9">
        <f t="shared" si="207"/>
        <v>27</v>
      </c>
      <c r="U1308" s="8">
        <f t="shared" si="208"/>
        <v>27.683333333333337</v>
      </c>
      <c r="V1308" s="8">
        <f t="shared" si="209"/>
        <v>27.512500000000003</v>
      </c>
    </row>
    <row r="1309" spans="1:22" ht="13.5" x14ac:dyDescent="0.25">
      <c r="A1309" s="3">
        <f>RSI!A1309</f>
        <v>43915</v>
      </c>
      <c r="B1309" s="2">
        <f>RSI!B1309</f>
        <v>40</v>
      </c>
      <c r="C1309" s="2">
        <f>RSI!I1309</f>
        <v>68.458812188806974</v>
      </c>
      <c r="D1309" s="2">
        <f>MACD!E1309</f>
        <v>7.0473045548581581E-2</v>
      </c>
      <c r="E1309" s="2">
        <f>MACD!F1309</f>
        <v>4.8307537504263434E-2</v>
      </c>
      <c r="F1309" s="2">
        <f>'Moving Avg'!D1309</f>
        <v>40</v>
      </c>
      <c r="G1309" s="2">
        <f>'Moving Avg'!F1309</f>
        <v>40</v>
      </c>
      <c r="H1309" s="2">
        <f>'Moving Avg'!G1309</f>
        <v>39.683199999999999</v>
      </c>
      <c r="I1309" s="2">
        <f>'Moving Avg'!H1309</f>
        <v>35.315200000000019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  <c r="M1309" s="8">
        <f t="shared" si="200"/>
        <v>25</v>
      </c>
      <c r="N1309" s="8">
        <f t="shared" si="201"/>
        <v>0</v>
      </c>
      <c r="O1309" s="8">
        <f t="shared" si="202"/>
        <v>50</v>
      </c>
      <c r="P1309" s="8">
        <f t="shared" si="203"/>
        <v>33</v>
      </c>
      <c r="Q1309" s="9">
        <f t="shared" si="204"/>
        <v>21.2</v>
      </c>
      <c r="R1309" s="9">
        <f t="shared" si="205"/>
        <v>30.75</v>
      </c>
      <c r="S1309" s="9">
        <f t="shared" si="206"/>
        <v>31.1</v>
      </c>
      <c r="T1309" s="9">
        <f t="shared" si="207"/>
        <v>27</v>
      </c>
      <c r="U1309" s="8">
        <f t="shared" si="208"/>
        <v>27.683333333333337</v>
      </c>
      <c r="V1309" s="8">
        <f t="shared" si="209"/>
        <v>27.512500000000003</v>
      </c>
    </row>
    <row r="1310" spans="1:22" ht="13.5" x14ac:dyDescent="0.25">
      <c r="A1310" s="3">
        <f>RSI!A1310</f>
        <v>43916</v>
      </c>
      <c r="B1310" s="2">
        <f>RSI!B1310</f>
        <v>40</v>
      </c>
      <c r="C1310" s="2">
        <f>RSI!I1310</f>
        <v>68.458812188806974</v>
      </c>
      <c r="D1310" s="2">
        <f>MACD!E1310</f>
        <v>6.9155717415917195E-2</v>
      </c>
      <c r="E1310" s="2">
        <f>MACD!F1310</f>
        <v>5.2477173486594191E-2</v>
      </c>
      <c r="F1310" s="2">
        <f>'Moving Avg'!D1310</f>
        <v>40</v>
      </c>
      <c r="G1310" s="2">
        <f>'Moving Avg'!F1310</f>
        <v>40</v>
      </c>
      <c r="H1310" s="2">
        <f>'Moving Avg'!G1310</f>
        <v>39.693199999999997</v>
      </c>
      <c r="I1310" s="2">
        <f>'Moving Avg'!H1310</f>
        <v>35.346000000000018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  <c r="M1310" s="8">
        <f t="shared" si="200"/>
        <v>25</v>
      </c>
      <c r="N1310" s="8">
        <f t="shared" si="201"/>
        <v>0</v>
      </c>
      <c r="O1310" s="8">
        <f t="shared" si="202"/>
        <v>50</v>
      </c>
      <c r="P1310" s="8">
        <f t="shared" si="203"/>
        <v>33</v>
      </c>
      <c r="Q1310" s="9">
        <f t="shared" si="204"/>
        <v>21.2</v>
      </c>
      <c r="R1310" s="9">
        <f t="shared" si="205"/>
        <v>30.75</v>
      </c>
      <c r="S1310" s="9">
        <f t="shared" si="206"/>
        <v>31.1</v>
      </c>
      <c r="T1310" s="9">
        <f t="shared" si="207"/>
        <v>27</v>
      </c>
      <c r="U1310" s="8">
        <f t="shared" si="208"/>
        <v>27.683333333333337</v>
      </c>
      <c r="V1310" s="8">
        <f t="shared" si="209"/>
        <v>27.512500000000003</v>
      </c>
    </row>
    <row r="1311" spans="1:22" ht="13.5" x14ac:dyDescent="0.25">
      <c r="A1311" s="3">
        <f>RSI!A1311</f>
        <v>43917</v>
      </c>
      <c r="B1311" s="2">
        <f>RSI!B1311</f>
        <v>40</v>
      </c>
      <c r="C1311" s="2">
        <f>RSI!I1311</f>
        <v>68.458812188806988</v>
      </c>
      <c r="D1311" s="2">
        <f>MACD!E1311</f>
        <v>6.733552338130977E-2</v>
      </c>
      <c r="E1311" s="2">
        <f>MACD!F1311</f>
        <v>5.5448843465537315E-2</v>
      </c>
      <c r="F1311" s="2">
        <f>'Moving Avg'!D1311</f>
        <v>40</v>
      </c>
      <c r="G1311" s="2">
        <f>'Moving Avg'!F1311</f>
        <v>40</v>
      </c>
      <c r="H1311" s="2">
        <f>'Moving Avg'!G1311</f>
        <v>39.703199999999995</v>
      </c>
      <c r="I1311" s="2">
        <f>'Moving Avg'!H1311</f>
        <v>35.376800000000017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  <c r="M1311" s="8">
        <f t="shared" si="200"/>
        <v>25</v>
      </c>
      <c r="N1311" s="8">
        <f t="shared" si="201"/>
        <v>0</v>
      </c>
      <c r="O1311" s="8">
        <f t="shared" si="202"/>
        <v>50</v>
      </c>
      <c r="P1311" s="8">
        <f t="shared" si="203"/>
        <v>33</v>
      </c>
      <c r="Q1311" s="9">
        <f t="shared" si="204"/>
        <v>21.2</v>
      </c>
      <c r="R1311" s="9">
        <f t="shared" si="205"/>
        <v>30.75</v>
      </c>
      <c r="S1311" s="9">
        <f t="shared" si="206"/>
        <v>31.1</v>
      </c>
      <c r="T1311" s="9">
        <f t="shared" si="207"/>
        <v>27</v>
      </c>
      <c r="U1311" s="8">
        <f t="shared" si="208"/>
        <v>27.683333333333337</v>
      </c>
      <c r="V1311" s="8">
        <f t="shared" si="209"/>
        <v>27.512500000000003</v>
      </c>
    </row>
    <row r="1312" spans="1:22" ht="13.5" x14ac:dyDescent="0.25">
      <c r="A1312" s="3">
        <f>RSI!A1312</f>
        <v>43920</v>
      </c>
      <c r="B1312" s="2">
        <f>RSI!B1312</f>
        <v>40</v>
      </c>
      <c r="C1312" s="2">
        <f>RSI!I1312</f>
        <v>68.458812188806988</v>
      </c>
      <c r="D1312" s="2">
        <f>MACD!E1312</f>
        <v>6.5142089042161899E-2</v>
      </c>
      <c r="E1312" s="2">
        <f>MACD!F1312</f>
        <v>5.7387492580862232E-2</v>
      </c>
      <c r="F1312" s="2">
        <f>'Moving Avg'!D1312</f>
        <v>40</v>
      </c>
      <c r="G1312" s="2">
        <f>'Moving Avg'!F1312</f>
        <v>40</v>
      </c>
      <c r="H1312" s="2">
        <f>'Moving Avg'!G1312</f>
        <v>39.713200000000001</v>
      </c>
      <c r="I1312" s="2">
        <f>'Moving Avg'!H1312</f>
        <v>35.41520000000002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  <c r="M1312" s="8">
        <f t="shared" si="200"/>
        <v>25</v>
      </c>
      <c r="N1312" s="8">
        <f t="shared" si="201"/>
        <v>0</v>
      </c>
      <c r="O1312" s="8">
        <f t="shared" si="202"/>
        <v>50</v>
      </c>
      <c r="P1312" s="8">
        <f t="shared" si="203"/>
        <v>33</v>
      </c>
      <c r="Q1312" s="9">
        <f t="shared" si="204"/>
        <v>21.2</v>
      </c>
      <c r="R1312" s="9">
        <f t="shared" si="205"/>
        <v>30.75</v>
      </c>
      <c r="S1312" s="9">
        <f t="shared" si="206"/>
        <v>31.1</v>
      </c>
      <c r="T1312" s="9">
        <f t="shared" si="207"/>
        <v>27</v>
      </c>
      <c r="U1312" s="8">
        <f t="shared" si="208"/>
        <v>27.683333333333337</v>
      </c>
      <c r="V1312" s="8">
        <f t="shared" si="209"/>
        <v>27.512500000000003</v>
      </c>
    </row>
    <row r="1313" spans="1:22" ht="13.5" x14ac:dyDescent="0.25">
      <c r="A1313" s="3">
        <f>RSI!A1313</f>
        <v>43921</v>
      </c>
      <c r="B1313" s="2">
        <f>RSI!B1313</f>
        <v>40</v>
      </c>
      <c r="C1313" s="2">
        <f>RSI!I1313</f>
        <v>68.458812188806988</v>
      </c>
      <c r="D1313" s="2">
        <f>MACD!E1313</f>
        <v>6.2681226365711495E-2</v>
      </c>
      <c r="E1313" s="2">
        <f>MACD!F1313</f>
        <v>5.8446239337832093E-2</v>
      </c>
      <c r="F1313" s="2">
        <f>'Moving Avg'!D1313</f>
        <v>40</v>
      </c>
      <c r="G1313" s="2">
        <f>'Moving Avg'!F1313</f>
        <v>40</v>
      </c>
      <c r="H1313" s="2">
        <f>'Moving Avg'!G1313</f>
        <v>39.723199999999999</v>
      </c>
      <c r="I1313" s="2">
        <f>'Moving Avg'!H1313</f>
        <v>35.453600000000023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  <c r="M1313" s="8">
        <f t="shared" si="200"/>
        <v>25</v>
      </c>
      <c r="N1313" s="8">
        <f t="shared" si="201"/>
        <v>0</v>
      </c>
      <c r="O1313" s="8">
        <f t="shared" si="202"/>
        <v>50</v>
      </c>
      <c r="P1313" s="8">
        <f t="shared" si="203"/>
        <v>33</v>
      </c>
      <c r="Q1313" s="9">
        <f t="shared" si="204"/>
        <v>21.2</v>
      </c>
      <c r="R1313" s="9">
        <f t="shared" si="205"/>
        <v>30.75</v>
      </c>
      <c r="S1313" s="9">
        <f t="shared" si="206"/>
        <v>31.1</v>
      </c>
      <c r="T1313" s="9">
        <f t="shared" si="207"/>
        <v>27</v>
      </c>
      <c r="U1313" s="8">
        <f t="shared" si="208"/>
        <v>27.683333333333337</v>
      </c>
      <c r="V1313" s="8">
        <f t="shared" si="209"/>
        <v>27.512500000000003</v>
      </c>
    </row>
    <row r="1314" spans="1:22" ht="13.5" x14ac:dyDescent="0.25">
      <c r="A1314" s="3">
        <f>RSI!A1314</f>
        <v>43922</v>
      </c>
      <c r="B1314" s="2">
        <f>RSI!B1314</f>
        <v>40</v>
      </c>
      <c r="C1314" s="2">
        <f>RSI!I1314</f>
        <v>68.458812188806988</v>
      </c>
      <c r="D1314" s="2">
        <f>MACD!E1314</f>
        <v>6.003888408226743E-2</v>
      </c>
      <c r="E1314" s="2">
        <f>MACD!F1314</f>
        <v>5.8764768286719164E-2</v>
      </c>
      <c r="F1314" s="2">
        <f>'Moving Avg'!D1314</f>
        <v>40</v>
      </c>
      <c r="G1314" s="2">
        <f>'Moving Avg'!F1314</f>
        <v>40</v>
      </c>
      <c r="H1314" s="2">
        <f>'Moving Avg'!G1314</f>
        <v>39.733199999999997</v>
      </c>
      <c r="I1314" s="2">
        <f>'Moving Avg'!H1314</f>
        <v>35.492000000000019</v>
      </c>
      <c r="J1314" s="6" t="str">
        <f>OBV!F1314</f>
        <v>NEUTRAL</v>
      </c>
      <c r="K1314" s="6" t="str">
        <f>OBV!G1314</f>
        <v>NEUTRAL</v>
      </c>
      <c r="L1314" s="6" t="str">
        <f>OBV!H1314</f>
        <v>NEUTRAL</v>
      </c>
      <c r="M1314" s="8">
        <f t="shared" si="200"/>
        <v>25</v>
      </c>
      <c r="N1314" s="8">
        <f t="shared" si="201"/>
        <v>0</v>
      </c>
      <c r="O1314" s="8">
        <f t="shared" si="202"/>
        <v>50</v>
      </c>
      <c r="P1314" s="8">
        <f t="shared" si="203"/>
        <v>33</v>
      </c>
      <c r="Q1314" s="9">
        <f t="shared" si="204"/>
        <v>21.2</v>
      </c>
      <c r="R1314" s="9">
        <f t="shared" si="205"/>
        <v>30.75</v>
      </c>
      <c r="S1314" s="9">
        <f t="shared" si="206"/>
        <v>31.1</v>
      </c>
      <c r="T1314" s="9">
        <f t="shared" si="207"/>
        <v>27</v>
      </c>
      <c r="U1314" s="8">
        <f t="shared" si="208"/>
        <v>27.683333333333337</v>
      </c>
      <c r="V1314" s="8">
        <f t="shared" si="209"/>
        <v>27.512500000000003</v>
      </c>
    </row>
    <row r="1315" spans="1:22" ht="13.5" x14ac:dyDescent="0.25">
      <c r="A1315" s="3">
        <f>RSI!A1315</f>
        <v>43923</v>
      </c>
      <c r="B1315" s="2">
        <f>RSI!B1315</f>
        <v>40</v>
      </c>
      <c r="C1315" s="2">
        <f>RSI!I1315</f>
        <v>68.458812188806988</v>
      </c>
      <c r="D1315" s="2">
        <f>MACD!E1315</f>
        <v>5.728446908433682E-2</v>
      </c>
      <c r="E1315" s="2">
        <f>MACD!F1315</f>
        <v>5.8468708446242704E-2</v>
      </c>
      <c r="F1315" s="2">
        <f>'Moving Avg'!D1315</f>
        <v>40</v>
      </c>
      <c r="G1315" s="2">
        <f>'Moving Avg'!F1315</f>
        <v>40</v>
      </c>
      <c r="H1315" s="2">
        <f>'Moving Avg'!G1315</f>
        <v>39.743199999999995</v>
      </c>
      <c r="I1315" s="2">
        <f>'Moving Avg'!H1315</f>
        <v>35.530400000000014</v>
      </c>
      <c r="J1315" s="6" t="str">
        <f>OBV!F1315</f>
        <v>NEUTRAL</v>
      </c>
      <c r="K1315" s="6" t="str">
        <f>OBV!G1315</f>
        <v>NEUTRAL</v>
      </c>
      <c r="L1315" s="6" t="str">
        <f>OBV!H1315</f>
        <v>NEUTRAL</v>
      </c>
      <c r="M1315" s="8">
        <f t="shared" si="200"/>
        <v>25</v>
      </c>
      <c r="N1315" s="8">
        <f t="shared" si="201"/>
        <v>45</v>
      </c>
      <c r="O1315" s="8">
        <f t="shared" si="202"/>
        <v>50</v>
      </c>
      <c r="P1315" s="8">
        <f t="shared" si="203"/>
        <v>33</v>
      </c>
      <c r="Q1315" s="9">
        <f t="shared" si="204"/>
        <v>36.950000000000003</v>
      </c>
      <c r="R1315" s="9">
        <f t="shared" si="205"/>
        <v>39.75</v>
      </c>
      <c r="S1315" s="9">
        <f t="shared" si="206"/>
        <v>37.85</v>
      </c>
      <c r="T1315" s="9">
        <f t="shared" si="207"/>
        <v>38.25</v>
      </c>
      <c r="U1315" s="8">
        <f t="shared" si="208"/>
        <v>38.183333333333337</v>
      </c>
      <c r="V1315" s="8">
        <f t="shared" si="209"/>
        <v>38.200000000000003</v>
      </c>
    </row>
    <row r="1316" spans="1:22" ht="13.5" x14ac:dyDescent="0.25">
      <c r="A1316" s="3">
        <f>RSI!A1316</f>
        <v>43924</v>
      </c>
      <c r="B1316" s="2">
        <f>RSI!B1316</f>
        <v>40</v>
      </c>
      <c r="C1316" s="2">
        <f>RSI!I1316</f>
        <v>68.458812188806988</v>
      </c>
      <c r="D1316" s="2">
        <f>MACD!E1316</f>
        <v>5.4473637173309442E-2</v>
      </c>
      <c r="E1316" s="2">
        <f>MACD!F1316</f>
        <v>5.7669694191656053E-2</v>
      </c>
      <c r="F1316" s="2">
        <f>'Moving Avg'!D1316</f>
        <v>40</v>
      </c>
      <c r="G1316" s="2">
        <f>'Moving Avg'!F1316</f>
        <v>40</v>
      </c>
      <c r="H1316" s="2">
        <f>'Moving Avg'!G1316</f>
        <v>39.7532</v>
      </c>
      <c r="I1316" s="2">
        <f>'Moving Avg'!H1316</f>
        <v>35.568900000000014</v>
      </c>
      <c r="J1316" s="6" t="str">
        <f>OBV!F1316</f>
        <v>NEUTRAL</v>
      </c>
      <c r="K1316" s="6" t="str">
        <f>OBV!G1316</f>
        <v>NEUTRAL</v>
      </c>
      <c r="L1316" s="6" t="str">
        <f>OBV!H1316</f>
        <v>NEUTRAL</v>
      </c>
      <c r="M1316" s="8">
        <f t="shared" si="200"/>
        <v>25</v>
      </c>
      <c r="N1316" s="8">
        <f t="shared" si="201"/>
        <v>45</v>
      </c>
      <c r="O1316" s="8">
        <f t="shared" si="202"/>
        <v>50</v>
      </c>
      <c r="P1316" s="8">
        <f t="shared" si="203"/>
        <v>33</v>
      </c>
      <c r="Q1316" s="9">
        <f t="shared" si="204"/>
        <v>36.950000000000003</v>
      </c>
      <c r="R1316" s="9">
        <f t="shared" si="205"/>
        <v>39.75</v>
      </c>
      <c r="S1316" s="9">
        <f t="shared" si="206"/>
        <v>37.85</v>
      </c>
      <c r="T1316" s="9">
        <f t="shared" si="207"/>
        <v>38.25</v>
      </c>
      <c r="U1316" s="8">
        <f t="shared" si="208"/>
        <v>38.183333333333337</v>
      </c>
      <c r="V1316" s="8">
        <f t="shared" si="209"/>
        <v>38.200000000000003</v>
      </c>
    </row>
    <row r="1317" spans="1:22" ht="13.5" x14ac:dyDescent="0.25">
      <c r="A1317" s="3">
        <f>RSI!A1317</f>
        <v>43927</v>
      </c>
      <c r="B1317" s="2">
        <f>RSI!B1317</f>
        <v>40</v>
      </c>
      <c r="C1317" s="2">
        <f>RSI!I1317</f>
        <v>68.458812188806988</v>
      </c>
      <c r="D1317" s="2">
        <f>MACD!E1317</f>
        <v>5.165063624959032E-2</v>
      </c>
      <c r="E1317" s="2">
        <f>MACD!F1317</f>
        <v>5.6465882603242909E-2</v>
      </c>
      <c r="F1317" s="2">
        <f>'Moving Avg'!D1317</f>
        <v>40</v>
      </c>
      <c r="G1317" s="2">
        <f>'Moving Avg'!F1317</f>
        <v>40</v>
      </c>
      <c r="H1317" s="2">
        <f>'Moving Avg'!G1317</f>
        <v>39.763199999999998</v>
      </c>
      <c r="I1317" s="2">
        <f>'Moving Avg'!H1317</f>
        <v>35.607400000000013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  <c r="M1317" s="8">
        <f t="shared" si="200"/>
        <v>25</v>
      </c>
      <c r="N1317" s="8">
        <f t="shared" si="201"/>
        <v>45</v>
      </c>
      <c r="O1317" s="8">
        <f t="shared" si="202"/>
        <v>50</v>
      </c>
      <c r="P1317" s="8">
        <f t="shared" si="203"/>
        <v>33</v>
      </c>
      <c r="Q1317" s="9">
        <f t="shared" si="204"/>
        <v>36.950000000000003</v>
      </c>
      <c r="R1317" s="9">
        <f t="shared" si="205"/>
        <v>39.75</v>
      </c>
      <c r="S1317" s="9">
        <f t="shared" si="206"/>
        <v>37.85</v>
      </c>
      <c r="T1317" s="9">
        <f t="shared" si="207"/>
        <v>38.25</v>
      </c>
      <c r="U1317" s="8">
        <f t="shared" si="208"/>
        <v>38.183333333333337</v>
      </c>
      <c r="V1317" s="8">
        <f t="shared" si="209"/>
        <v>38.200000000000003</v>
      </c>
    </row>
    <row r="1318" spans="1:22" ht="13.5" x14ac:dyDescent="0.25">
      <c r="A1318" s="3">
        <f>RSI!A1318</f>
        <v>43928</v>
      </c>
      <c r="B1318" s="2">
        <f>RSI!B1318</f>
        <v>40</v>
      </c>
      <c r="C1318" s="2">
        <f>RSI!I1318</f>
        <v>68.458812188807002</v>
      </c>
      <c r="D1318" s="2">
        <f>MACD!E1318</f>
        <v>4.8850272149813634E-2</v>
      </c>
      <c r="E1318" s="2">
        <f>MACD!F1318</f>
        <v>5.4942760512557053E-2</v>
      </c>
      <c r="F1318" s="2">
        <f>'Moving Avg'!D1318</f>
        <v>40</v>
      </c>
      <c r="G1318" s="2">
        <f>'Moving Avg'!F1318</f>
        <v>40</v>
      </c>
      <c r="H1318" s="2">
        <f>'Moving Avg'!G1318</f>
        <v>39.773199999999996</v>
      </c>
      <c r="I1318" s="2">
        <f>'Moving Avg'!H1318</f>
        <v>35.645800000000015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  <c r="M1318" s="8">
        <f t="shared" si="200"/>
        <v>25</v>
      </c>
      <c r="N1318" s="8">
        <f t="shared" si="201"/>
        <v>45</v>
      </c>
      <c r="O1318" s="8">
        <f t="shared" si="202"/>
        <v>50</v>
      </c>
      <c r="P1318" s="8">
        <f t="shared" si="203"/>
        <v>33</v>
      </c>
      <c r="Q1318" s="9">
        <f t="shared" si="204"/>
        <v>36.950000000000003</v>
      </c>
      <c r="R1318" s="9">
        <f t="shared" si="205"/>
        <v>39.75</v>
      </c>
      <c r="S1318" s="9">
        <f t="shared" si="206"/>
        <v>37.85</v>
      </c>
      <c r="T1318" s="9">
        <f t="shared" si="207"/>
        <v>38.25</v>
      </c>
      <c r="U1318" s="8">
        <f t="shared" si="208"/>
        <v>38.183333333333337</v>
      </c>
      <c r="V1318" s="8">
        <f t="shared" si="209"/>
        <v>38.200000000000003</v>
      </c>
    </row>
    <row r="1319" spans="1:22" ht="13.5" x14ac:dyDescent="0.25">
      <c r="A1319" s="3">
        <f>RSI!A1319</f>
        <v>43929</v>
      </c>
      <c r="B1319" s="2">
        <f>RSI!B1319</f>
        <v>40</v>
      </c>
      <c r="C1319" s="2">
        <f>RSI!I1319</f>
        <v>68.458812188807002</v>
      </c>
      <c r="D1319" s="2">
        <f>MACD!E1319</f>
        <v>4.6099556434612055E-2</v>
      </c>
      <c r="E1319" s="2">
        <f>MACD!F1319</f>
        <v>5.3174119696968059E-2</v>
      </c>
      <c r="F1319" s="2">
        <f>'Moving Avg'!D1319</f>
        <v>40</v>
      </c>
      <c r="G1319" s="2">
        <f>'Moving Avg'!F1319</f>
        <v>40</v>
      </c>
      <c r="H1319" s="2">
        <f>'Moving Avg'!G1319</f>
        <v>39.783199999999994</v>
      </c>
      <c r="I1319" s="2">
        <f>'Moving Avg'!H1319</f>
        <v>35.684200000000011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  <c r="M1319" s="8">
        <f t="shared" si="200"/>
        <v>25</v>
      </c>
      <c r="N1319" s="8">
        <f t="shared" si="201"/>
        <v>45</v>
      </c>
      <c r="O1319" s="8">
        <f t="shared" si="202"/>
        <v>50</v>
      </c>
      <c r="P1319" s="8">
        <f t="shared" si="203"/>
        <v>33</v>
      </c>
      <c r="Q1319" s="9">
        <f t="shared" si="204"/>
        <v>36.950000000000003</v>
      </c>
      <c r="R1319" s="9">
        <f t="shared" si="205"/>
        <v>39.75</v>
      </c>
      <c r="S1319" s="9">
        <f t="shared" si="206"/>
        <v>37.85</v>
      </c>
      <c r="T1319" s="9">
        <f t="shared" si="207"/>
        <v>38.25</v>
      </c>
      <c r="U1319" s="8">
        <f t="shared" si="208"/>
        <v>38.183333333333337</v>
      </c>
      <c r="V1319" s="8">
        <f t="shared" si="209"/>
        <v>38.200000000000003</v>
      </c>
    </row>
    <row r="1320" spans="1:22" ht="13.5" x14ac:dyDescent="0.25">
      <c r="A1320" s="3">
        <f>RSI!A1320</f>
        <v>43934</v>
      </c>
      <c r="B1320" s="2">
        <f>RSI!B1320</f>
        <v>40</v>
      </c>
      <c r="C1320" s="2">
        <f>RSI!I1320</f>
        <v>68.458812188807002</v>
      </c>
      <c r="D1320" s="2">
        <f>MACD!E1320</f>
        <v>4.3419086214044E-2</v>
      </c>
      <c r="E1320" s="2">
        <f>MACD!F1320</f>
        <v>5.122311300038325E-2</v>
      </c>
      <c r="F1320" s="2">
        <f>'Moving Avg'!D1320</f>
        <v>40</v>
      </c>
      <c r="G1320" s="2">
        <f>'Moving Avg'!F1320</f>
        <v>40</v>
      </c>
      <c r="H1320" s="2">
        <f>'Moving Avg'!G1320</f>
        <v>39.793199999999999</v>
      </c>
      <c r="I1320" s="2">
        <f>'Moving Avg'!H1320</f>
        <v>35.722450000000009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  <c r="M1320" s="8">
        <f t="shared" si="200"/>
        <v>25</v>
      </c>
      <c r="N1320" s="8">
        <f t="shared" si="201"/>
        <v>45</v>
      </c>
      <c r="O1320" s="8">
        <f t="shared" si="202"/>
        <v>50</v>
      </c>
      <c r="P1320" s="8">
        <f t="shared" si="203"/>
        <v>33</v>
      </c>
      <c r="Q1320" s="9">
        <f t="shared" si="204"/>
        <v>36.950000000000003</v>
      </c>
      <c r="R1320" s="9">
        <f t="shared" si="205"/>
        <v>39.75</v>
      </c>
      <c r="S1320" s="9">
        <f t="shared" si="206"/>
        <v>37.85</v>
      </c>
      <c r="T1320" s="9">
        <f t="shared" si="207"/>
        <v>38.25</v>
      </c>
      <c r="U1320" s="8">
        <f t="shared" si="208"/>
        <v>38.183333333333337</v>
      </c>
      <c r="V1320" s="8">
        <f t="shared" si="209"/>
        <v>38.200000000000003</v>
      </c>
    </row>
    <row r="1321" spans="1:22" ht="13.5" x14ac:dyDescent="0.25">
      <c r="A1321" s="3">
        <f>RSI!A1321</f>
        <v>43935</v>
      </c>
      <c r="B1321" s="2">
        <f>RSI!B1321</f>
        <v>40</v>
      </c>
      <c r="C1321" s="2">
        <f>RSI!I1321</f>
        <v>68.458812188807002</v>
      </c>
      <c r="D1321" s="2">
        <f>MACD!E1321</f>
        <v>4.0824198306602E-2</v>
      </c>
      <c r="E1321" s="2">
        <f>MACD!F1321</f>
        <v>4.9143330061627001E-2</v>
      </c>
      <c r="F1321" s="2">
        <f>'Moving Avg'!D1321</f>
        <v>40</v>
      </c>
      <c r="G1321" s="2">
        <f>'Moving Avg'!F1321</f>
        <v>40</v>
      </c>
      <c r="H1321" s="2">
        <f>'Moving Avg'!G1321</f>
        <v>39.813200000000002</v>
      </c>
      <c r="I1321" s="2">
        <f>'Moving Avg'!H1321</f>
        <v>35.760700000000014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  <c r="M1321" s="8">
        <f t="shared" si="200"/>
        <v>25</v>
      </c>
      <c r="N1321" s="8">
        <f t="shared" si="201"/>
        <v>45</v>
      </c>
      <c r="O1321" s="8">
        <f t="shared" si="202"/>
        <v>50</v>
      </c>
      <c r="P1321" s="8">
        <f t="shared" si="203"/>
        <v>33</v>
      </c>
      <c r="Q1321" s="9">
        <f t="shared" si="204"/>
        <v>36.950000000000003</v>
      </c>
      <c r="R1321" s="9">
        <f t="shared" si="205"/>
        <v>39.75</v>
      </c>
      <c r="S1321" s="9">
        <f t="shared" si="206"/>
        <v>37.85</v>
      </c>
      <c r="T1321" s="9">
        <f t="shared" si="207"/>
        <v>38.25</v>
      </c>
      <c r="U1321" s="8">
        <f t="shared" si="208"/>
        <v>38.183333333333337</v>
      </c>
      <c r="V1321" s="8">
        <f t="shared" si="209"/>
        <v>38.200000000000003</v>
      </c>
    </row>
    <row r="1322" spans="1:22" ht="13.5" x14ac:dyDescent="0.25">
      <c r="A1322" s="3">
        <f>RSI!A1322</f>
        <v>43936</v>
      </c>
      <c r="B1322" s="2">
        <f>RSI!B1322</f>
        <v>40</v>
      </c>
      <c r="C1322" s="2">
        <f>RSI!I1322</f>
        <v>68.458812188807002</v>
      </c>
      <c r="D1322" s="2">
        <f>MACD!E1322</f>
        <v>3.8325933441150539E-2</v>
      </c>
      <c r="E1322" s="2">
        <f>MACD!F1322</f>
        <v>4.6979850737531713E-2</v>
      </c>
      <c r="F1322" s="2">
        <f>'Moving Avg'!D1322</f>
        <v>40</v>
      </c>
      <c r="G1322" s="2">
        <f>'Moving Avg'!F1322</f>
        <v>40</v>
      </c>
      <c r="H1322" s="2">
        <f>'Moving Avg'!G1322</f>
        <v>39.833200000000005</v>
      </c>
      <c r="I1322" s="2">
        <f>'Moving Avg'!H1322</f>
        <v>35.798950000000012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  <c r="M1322" s="8">
        <f t="shared" si="200"/>
        <v>25</v>
      </c>
      <c r="N1322" s="8">
        <f t="shared" si="201"/>
        <v>45</v>
      </c>
      <c r="O1322" s="8">
        <f t="shared" si="202"/>
        <v>50</v>
      </c>
      <c r="P1322" s="8">
        <f t="shared" si="203"/>
        <v>33</v>
      </c>
      <c r="Q1322" s="9">
        <f t="shared" si="204"/>
        <v>36.950000000000003</v>
      </c>
      <c r="R1322" s="9">
        <f t="shared" si="205"/>
        <v>39.75</v>
      </c>
      <c r="S1322" s="9">
        <f t="shared" si="206"/>
        <v>37.85</v>
      </c>
      <c r="T1322" s="9">
        <f t="shared" si="207"/>
        <v>38.25</v>
      </c>
      <c r="U1322" s="8">
        <f t="shared" si="208"/>
        <v>38.183333333333337</v>
      </c>
      <c r="V1322" s="8">
        <f t="shared" si="209"/>
        <v>38.200000000000003</v>
      </c>
    </row>
    <row r="1323" spans="1:22" ht="13.5" x14ac:dyDescent="0.25">
      <c r="A1323" s="3">
        <f>RSI!A1323</f>
        <v>43937</v>
      </c>
      <c r="B1323" s="2">
        <f>RSI!B1323</f>
        <v>40</v>
      </c>
      <c r="C1323" s="2">
        <f>RSI!I1323</f>
        <v>68.458812188807002</v>
      </c>
      <c r="D1323" s="2">
        <f>MACD!E1323</f>
        <v>3.5931840644103374E-2</v>
      </c>
      <c r="E1323" s="2">
        <f>MACD!F1323</f>
        <v>4.4770248718846051E-2</v>
      </c>
      <c r="F1323" s="2">
        <f>'Moving Avg'!D1323</f>
        <v>40</v>
      </c>
      <c r="G1323" s="2">
        <f>'Moving Avg'!F1323</f>
        <v>40</v>
      </c>
      <c r="H1323" s="2">
        <f>'Moving Avg'!G1323</f>
        <v>39.853200000000001</v>
      </c>
      <c r="I1323" s="2">
        <f>'Moving Avg'!H1323</f>
        <v>35.83720000000001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  <c r="M1323" s="8">
        <f t="shared" si="200"/>
        <v>25</v>
      </c>
      <c r="N1323" s="8">
        <f t="shared" si="201"/>
        <v>45</v>
      </c>
      <c r="O1323" s="8">
        <f t="shared" si="202"/>
        <v>50</v>
      </c>
      <c r="P1323" s="8">
        <f t="shared" si="203"/>
        <v>33</v>
      </c>
      <c r="Q1323" s="9">
        <f t="shared" si="204"/>
        <v>36.950000000000003</v>
      </c>
      <c r="R1323" s="9">
        <f t="shared" si="205"/>
        <v>39.75</v>
      </c>
      <c r="S1323" s="9">
        <f t="shared" si="206"/>
        <v>37.85</v>
      </c>
      <c r="T1323" s="9">
        <f t="shared" si="207"/>
        <v>38.25</v>
      </c>
      <c r="U1323" s="8">
        <f t="shared" si="208"/>
        <v>38.183333333333337</v>
      </c>
      <c r="V1323" s="8">
        <f t="shared" si="209"/>
        <v>38.200000000000003</v>
      </c>
    </row>
    <row r="1324" spans="1:22" ht="13.5" x14ac:dyDescent="0.25">
      <c r="A1324" s="3">
        <f>RSI!A1324</f>
        <v>43938</v>
      </c>
      <c r="B1324" s="2">
        <f>RSI!B1324</f>
        <v>40</v>
      </c>
      <c r="C1324" s="2">
        <f>RSI!I1324</f>
        <v>68.458812188807002</v>
      </c>
      <c r="D1324" s="2">
        <f>MACD!E1324</f>
        <v>3.364664724876576E-2</v>
      </c>
      <c r="E1324" s="2">
        <f>MACD!F1324</f>
        <v>4.254552842482999E-2</v>
      </c>
      <c r="F1324" s="2">
        <f>'Moving Avg'!D1324</f>
        <v>40</v>
      </c>
      <c r="G1324" s="2">
        <f>'Moving Avg'!F1324</f>
        <v>40</v>
      </c>
      <c r="H1324" s="2">
        <f>'Moving Avg'!G1324</f>
        <v>39.873200000000004</v>
      </c>
      <c r="I1324" s="2">
        <f>'Moving Avg'!H1324</f>
        <v>35.875450000000008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  <c r="M1324" s="8">
        <f t="shared" si="200"/>
        <v>25</v>
      </c>
      <c r="N1324" s="8">
        <f t="shared" si="201"/>
        <v>45</v>
      </c>
      <c r="O1324" s="8">
        <f t="shared" si="202"/>
        <v>50</v>
      </c>
      <c r="P1324" s="8">
        <f t="shared" si="203"/>
        <v>33</v>
      </c>
      <c r="Q1324" s="9">
        <f t="shared" si="204"/>
        <v>36.950000000000003</v>
      </c>
      <c r="R1324" s="9">
        <f t="shared" si="205"/>
        <v>39.75</v>
      </c>
      <c r="S1324" s="9">
        <f t="shared" si="206"/>
        <v>37.85</v>
      </c>
      <c r="T1324" s="9">
        <f t="shared" si="207"/>
        <v>38.25</v>
      </c>
      <c r="U1324" s="8">
        <f t="shared" si="208"/>
        <v>38.183333333333337</v>
      </c>
      <c r="V1324" s="8">
        <f t="shared" si="209"/>
        <v>38.200000000000003</v>
      </c>
    </row>
    <row r="1325" spans="1:22" ht="13.5" x14ac:dyDescent="0.25">
      <c r="A1325" s="3">
        <f>RSI!A1325</f>
        <v>43941</v>
      </c>
      <c r="B1325" s="2">
        <f>RSI!B1325</f>
        <v>40</v>
      </c>
      <c r="C1325" s="2">
        <f>RSI!I1325</f>
        <v>68.458812188806988</v>
      </c>
      <c r="D1325" s="2">
        <f>MACD!E1325</f>
        <v>3.1472815987470426E-2</v>
      </c>
      <c r="E1325" s="2">
        <f>MACD!F1325</f>
        <v>4.033098593735808E-2</v>
      </c>
      <c r="F1325" s="2">
        <f>'Moving Avg'!D1325</f>
        <v>40</v>
      </c>
      <c r="G1325" s="2">
        <f>'Moving Avg'!F1325</f>
        <v>40</v>
      </c>
      <c r="H1325" s="2">
        <f>'Moving Avg'!G1325</f>
        <v>39.8932</v>
      </c>
      <c r="I1325" s="2">
        <f>'Moving Avg'!H1325</f>
        <v>35.91545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  <c r="M1325" s="8">
        <f t="shared" si="200"/>
        <v>25</v>
      </c>
      <c r="N1325" s="8">
        <f t="shared" si="201"/>
        <v>45</v>
      </c>
      <c r="O1325" s="8">
        <f t="shared" si="202"/>
        <v>50</v>
      </c>
      <c r="P1325" s="8">
        <f t="shared" si="203"/>
        <v>33</v>
      </c>
      <c r="Q1325" s="9">
        <f t="shared" si="204"/>
        <v>36.950000000000003</v>
      </c>
      <c r="R1325" s="9">
        <f t="shared" si="205"/>
        <v>39.75</v>
      </c>
      <c r="S1325" s="9">
        <f t="shared" si="206"/>
        <v>37.85</v>
      </c>
      <c r="T1325" s="9">
        <f t="shared" si="207"/>
        <v>38.25</v>
      </c>
      <c r="U1325" s="8">
        <f t="shared" si="208"/>
        <v>38.183333333333337</v>
      </c>
      <c r="V1325" s="8">
        <f t="shared" si="209"/>
        <v>38.200000000000003</v>
      </c>
    </row>
    <row r="1326" spans="1:22" ht="13.5" x14ac:dyDescent="0.25">
      <c r="A1326" s="3">
        <f>RSI!A1326</f>
        <v>43942</v>
      </c>
      <c r="B1326" s="2">
        <f>RSI!B1326</f>
        <v>40</v>
      </c>
      <c r="C1326" s="2">
        <f>RSI!I1326</f>
        <v>68.458812188806988</v>
      </c>
      <c r="D1326" s="2">
        <f>MACD!E1326</f>
        <v>2.9411007267228229E-2</v>
      </c>
      <c r="E1326" s="2">
        <f>MACD!F1326</f>
        <v>3.8146990203332114E-2</v>
      </c>
      <c r="F1326" s="2">
        <f>'Moving Avg'!D1326</f>
        <v>40</v>
      </c>
      <c r="G1326" s="2">
        <f>'Moving Avg'!F1326</f>
        <v>40</v>
      </c>
      <c r="H1326" s="2">
        <f>'Moving Avg'!G1326</f>
        <v>39.913200000000003</v>
      </c>
      <c r="I1326" s="2">
        <f>'Moving Avg'!H1326</f>
        <v>35.955449999999999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  <c r="M1326" s="8">
        <f t="shared" si="200"/>
        <v>25</v>
      </c>
      <c r="N1326" s="8">
        <f t="shared" si="201"/>
        <v>45</v>
      </c>
      <c r="O1326" s="8">
        <f t="shared" si="202"/>
        <v>50</v>
      </c>
      <c r="P1326" s="8">
        <f t="shared" si="203"/>
        <v>33</v>
      </c>
      <c r="Q1326" s="9">
        <f t="shared" si="204"/>
        <v>36.950000000000003</v>
      </c>
      <c r="R1326" s="9">
        <f t="shared" si="205"/>
        <v>39.75</v>
      </c>
      <c r="S1326" s="9">
        <f t="shared" si="206"/>
        <v>37.85</v>
      </c>
      <c r="T1326" s="9">
        <f t="shared" si="207"/>
        <v>38.25</v>
      </c>
      <c r="U1326" s="8">
        <f t="shared" si="208"/>
        <v>38.183333333333337</v>
      </c>
      <c r="V1326" s="8">
        <f t="shared" si="209"/>
        <v>38.200000000000003</v>
      </c>
    </row>
    <row r="1327" spans="1:22" ht="13.5" x14ac:dyDescent="0.25">
      <c r="A1327" s="3">
        <f>RSI!A1327</f>
        <v>43943</v>
      </c>
      <c r="B1327" s="2">
        <f>RSI!B1327</f>
        <v>40</v>
      </c>
      <c r="C1327" s="2">
        <f>RSI!I1327</f>
        <v>68.458812188806988</v>
      </c>
      <c r="D1327" s="2">
        <f>MACD!E1327</f>
        <v>2.7460461890775889E-2</v>
      </c>
      <c r="E1327" s="2">
        <f>MACD!F1327</f>
        <v>3.6009684540820874E-2</v>
      </c>
      <c r="F1327" s="2">
        <f>'Moving Avg'!D1327</f>
        <v>40</v>
      </c>
      <c r="G1327" s="2">
        <f>'Moving Avg'!F1327</f>
        <v>40</v>
      </c>
      <c r="H1327" s="2">
        <f>'Moving Avg'!G1327</f>
        <v>39.923200000000001</v>
      </c>
      <c r="I1327" s="2">
        <f>'Moving Avg'!H1327</f>
        <v>35.995449999999998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  <c r="M1327" s="8">
        <f t="shared" si="200"/>
        <v>25</v>
      </c>
      <c r="N1327" s="8">
        <f t="shared" si="201"/>
        <v>45</v>
      </c>
      <c r="O1327" s="8">
        <f t="shared" si="202"/>
        <v>50</v>
      </c>
      <c r="P1327" s="8">
        <f t="shared" si="203"/>
        <v>33</v>
      </c>
      <c r="Q1327" s="9">
        <f t="shared" si="204"/>
        <v>36.950000000000003</v>
      </c>
      <c r="R1327" s="9">
        <f t="shared" si="205"/>
        <v>39.75</v>
      </c>
      <c r="S1327" s="9">
        <f t="shared" si="206"/>
        <v>37.85</v>
      </c>
      <c r="T1327" s="9">
        <f t="shared" si="207"/>
        <v>38.25</v>
      </c>
      <c r="U1327" s="8">
        <f t="shared" si="208"/>
        <v>38.183333333333337</v>
      </c>
      <c r="V1327" s="8">
        <f t="shared" si="209"/>
        <v>38.200000000000003</v>
      </c>
    </row>
    <row r="1328" spans="1:22" ht="13.5" x14ac:dyDescent="0.25">
      <c r="A1328" s="3">
        <f>RSI!A1328</f>
        <v>43944</v>
      </c>
      <c r="B1328" s="2">
        <f>RSI!B1328</f>
        <v>40</v>
      </c>
      <c r="C1328" s="2">
        <f>RSI!I1328</f>
        <v>68.458812188806988</v>
      </c>
      <c r="D1328" s="2">
        <f>MACD!E1328</f>
        <v>2.5619317087105742E-2</v>
      </c>
      <c r="E1328" s="2">
        <f>MACD!F1328</f>
        <v>3.3931611050077845E-2</v>
      </c>
      <c r="F1328" s="2">
        <f>'Moving Avg'!D1328</f>
        <v>40</v>
      </c>
      <c r="G1328" s="2">
        <f>'Moving Avg'!F1328</f>
        <v>40</v>
      </c>
      <c r="H1328" s="2">
        <f>'Moving Avg'!G1328</f>
        <v>39.933199999999999</v>
      </c>
      <c r="I1328" s="2">
        <f>'Moving Avg'!H1328</f>
        <v>36.035449999999997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  <c r="M1328" s="8">
        <f t="shared" si="200"/>
        <v>25</v>
      </c>
      <c r="N1328" s="8">
        <f t="shared" si="201"/>
        <v>45</v>
      </c>
      <c r="O1328" s="8">
        <f t="shared" si="202"/>
        <v>50</v>
      </c>
      <c r="P1328" s="8">
        <f t="shared" si="203"/>
        <v>33</v>
      </c>
      <c r="Q1328" s="9">
        <f t="shared" si="204"/>
        <v>36.950000000000003</v>
      </c>
      <c r="R1328" s="9">
        <f t="shared" si="205"/>
        <v>39.75</v>
      </c>
      <c r="S1328" s="9">
        <f t="shared" si="206"/>
        <v>37.85</v>
      </c>
      <c r="T1328" s="9">
        <f t="shared" si="207"/>
        <v>38.25</v>
      </c>
      <c r="U1328" s="8">
        <f t="shared" si="208"/>
        <v>38.183333333333337</v>
      </c>
      <c r="V1328" s="8">
        <f t="shared" si="209"/>
        <v>38.200000000000003</v>
      </c>
    </row>
    <row r="1329" spans="1:22" ht="13.5" x14ac:dyDescent="0.25">
      <c r="A1329" s="3">
        <f>RSI!A1329</f>
        <v>43945</v>
      </c>
      <c r="B1329" s="2">
        <f>RSI!B1329</f>
        <v>40</v>
      </c>
      <c r="C1329" s="2">
        <f>RSI!I1329</f>
        <v>68.458812188806988</v>
      </c>
      <c r="D1329" s="2">
        <f>MACD!E1329</f>
        <v>2.3884866690067952E-2</v>
      </c>
      <c r="E1329" s="2">
        <f>MACD!F1329</f>
        <v>3.1922262178075866E-2</v>
      </c>
      <c r="F1329" s="2">
        <f>'Moving Avg'!D1329</f>
        <v>40</v>
      </c>
      <c r="G1329" s="2">
        <f>'Moving Avg'!F1329</f>
        <v>40</v>
      </c>
      <c r="H1329" s="2">
        <f>'Moving Avg'!G1329</f>
        <v>39.943199999999997</v>
      </c>
      <c r="I1329" s="2">
        <f>'Moving Avg'!H1329</f>
        <v>36.075449999999996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  <c r="M1329" s="8">
        <f t="shared" si="200"/>
        <v>25</v>
      </c>
      <c r="N1329" s="8">
        <f t="shared" si="201"/>
        <v>45</v>
      </c>
      <c r="O1329" s="8">
        <f t="shared" si="202"/>
        <v>50</v>
      </c>
      <c r="P1329" s="8">
        <f t="shared" si="203"/>
        <v>33</v>
      </c>
      <c r="Q1329" s="9">
        <f t="shared" si="204"/>
        <v>36.950000000000003</v>
      </c>
      <c r="R1329" s="9">
        <f t="shared" si="205"/>
        <v>39.75</v>
      </c>
      <c r="S1329" s="9">
        <f t="shared" si="206"/>
        <v>37.85</v>
      </c>
      <c r="T1329" s="9">
        <f t="shared" si="207"/>
        <v>38.25</v>
      </c>
      <c r="U1329" s="8">
        <f t="shared" si="208"/>
        <v>38.183333333333337</v>
      </c>
      <c r="V1329" s="8">
        <f t="shared" si="209"/>
        <v>38.200000000000003</v>
      </c>
    </row>
    <row r="1330" spans="1:22" ht="13.5" x14ac:dyDescent="0.25">
      <c r="A1330" s="3">
        <f>RSI!A1330</f>
        <v>43948</v>
      </c>
      <c r="B1330" s="2">
        <f>RSI!B1330</f>
        <v>40</v>
      </c>
      <c r="C1330" s="2">
        <f>RSI!I1330</f>
        <v>68.458812188806988</v>
      </c>
      <c r="D1330" s="2">
        <f>MACD!E1330</f>
        <v>2.225377459335931E-2</v>
      </c>
      <c r="E1330" s="2">
        <f>MACD!F1330</f>
        <v>2.9988564661132557E-2</v>
      </c>
      <c r="F1330" s="2">
        <f>'Moving Avg'!D1330</f>
        <v>40</v>
      </c>
      <c r="G1330" s="2">
        <f>'Moving Avg'!F1330</f>
        <v>40</v>
      </c>
      <c r="H1330" s="2">
        <f>'Moving Avg'!G1330</f>
        <v>39.963200000000001</v>
      </c>
      <c r="I1330" s="2">
        <f>'Moving Avg'!H1330</f>
        <v>36.115449999999996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  <c r="M1330" s="8">
        <f t="shared" si="200"/>
        <v>25</v>
      </c>
      <c r="N1330" s="8">
        <f t="shared" si="201"/>
        <v>45</v>
      </c>
      <c r="O1330" s="8">
        <f t="shared" si="202"/>
        <v>50</v>
      </c>
      <c r="P1330" s="8">
        <f t="shared" si="203"/>
        <v>33</v>
      </c>
      <c r="Q1330" s="9">
        <f t="shared" si="204"/>
        <v>36.950000000000003</v>
      </c>
      <c r="R1330" s="9">
        <f t="shared" si="205"/>
        <v>39.75</v>
      </c>
      <c r="S1330" s="9">
        <f t="shared" si="206"/>
        <v>37.85</v>
      </c>
      <c r="T1330" s="9">
        <f t="shared" si="207"/>
        <v>38.25</v>
      </c>
      <c r="U1330" s="8">
        <f t="shared" si="208"/>
        <v>38.183333333333337</v>
      </c>
      <c r="V1330" s="8">
        <f t="shared" si="209"/>
        <v>38.200000000000003</v>
      </c>
    </row>
    <row r="1331" spans="1:22" ht="13.5" x14ac:dyDescent="0.25">
      <c r="A1331" s="3">
        <f>RSI!A1331</f>
        <v>43949</v>
      </c>
      <c r="B1331" s="2">
        <f>RSI!B1331</f>
        <v>40</v>
      </c>
      <c r="C1331" s="2">
        <f>RSI!I1331</f>
        <v>68.458812188806988</v>
      </c>
      <c r="D1331" s="2">
        <f>MACD!E1331</f>
        <v>2.0722249166105655E-2</v>
      </c>
      <c r="E1331" s="2">
        <f>MACD!F1331</f>
        <v>2.813530156212718E-2</v>
      </c>
      <c r="F1331" s="2">
        <f>'Moving Avg'!D1331</f>
        <v>40</v>
      </c>
      <c r="G1331" s="2">
        <f>'Moving Avg'!F1331</f>
        <v>40</v>
      </c>
      <c r="H1331" s="2">
        <f>'Moving Avg'!G1331</f>
        <v>39.983199999999997</v>
      </c>
      <c r="I1331" s="2">
        <f>'Moving Avg'!H1331</f>
        <v>36.155449999999995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  <c r="M1331" s="8">
        <f t="shared" si="200"/>
        <v>25</v>
      </c>
      <c r="N1331" s="8">
        <f t="shared" si="201"/>
        <v>45</v>
      </c>
      <c r="O1331" s="8">
        <f t="shared" si="202"/>
        <v>50</v>
      </c>
      <c r="P1331" s="8">
        <f t="shared" si="203"/>
        <v>33</v>
      </c>
      <c r="Q1331" s="9">
        <f t="shared" si="204"/>
        <v>36.950000000000003</v>
      </c>
      <c r="R1331" s="9">
        <f t="shared" si="205"/>
        <v>39.75</v>
      </c>
      <c r="S1331" s="9">
        <f t="shared" si="206"/>
        <v>37.85</v>
      </c>
      <c r="T1331" s="9">
        <f t="shared" si="207"/>
        <v>38.25</v>
      </c>
      <c r="U1331" s="8">
        <f t="shared" si="208"/>
        <v>38.183333333333337</v>
      </c>
      <c r="V1331" s="8">
        <f t="shared" si="209"/>
        <v>38.200000000000003</v>
      </c>
    </row>
    <row r="1332" spans="1:22" ht="13.5" x14ac:dyDescent="0.25">
      <c r="A1332" s="3">
        <f>RSI!A1332</f>
        <v>43950</v>
      </c>
      <c r="B1332" s="2">
        <f>RSI!B1332</f>
        <v>40</v>
      </c>
      <c r="C1332" s="2">
        <f>RSI!I1332</f>
        <v>68.458812188806988</v>
      </c>
      <c r="D1332" s="2">
        <f>MACD!E1332</f>
        <v>1.9286185094422592E-2</v>
      </c>
      <c r="E1332" s="2">
        <f>MACD!F1332</f>
        <v>2.6365478268586262E-2</v>
      </c>
      <c r="F1332" s="2">
        <f>'Moving Avg'!D1332</f>
        <v>40</v>
      </c>
      <c r="G1332" s="2">
        <f>'Moving Avg'!F1332</f>
        <v>40</v>
      </c>
      <c r="H1332" s="2">
        <f>'Moving Avg'!G1332</f>
        <v>39.987400000000001</v>
      </c>
      <c r="I1332" s="2">
        <f>'Moving Avg'!H1332</f>
        <v>36.195450000000001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  <c r="M1332" s="8">
        <f t="shared" si="200"/>
        <v>25</v>
      </c>
      <c r="N1332" s="8">
        <f t="shared" si="201"/>
        <v>45</v>
      </c>
      <c r="O1332" s="8">
        <f t="shared" si="202"/>
        <v>50</v>
      </c>
      <c r="P1332" s="8">
        <f t="shared" si="203"/>
        <v>33</v>
      </c>
      <c r="Q1332" s="9">
        <f t="shared" si="204"/>
        <v>36.950000000000003</v>
      </c>
      <c r="R1332" s="9">
        <f t="shared" si="205"/>
        <v>39.75</v>
      </c>
      <c r="S1332" s="9">
        <f t="shared" si="206"/>
        <v>37.85</v>
      </c>
      <c r="T1332" s="9">
        <f t="shared" si="207"/>
        <v>38.25</v>
      </c>
      <c r="U1332" s="8">
        <f t="shared" si="208"/>
        <v>38.183333333333337</v>
      </c>
      <c r="V1332" s="8">
        <f t="shared" si="209"/>
        <v>38.200000000000003</v>
      </c>
    </row>
    <row r="1333" spans="1:22" ht="13.5" x14ac:dyDescent="0.25">
      <c r="A1333" s="3">
        <f>RSI!A1333</f>
        <v>43951</v>
      </c>
      <c r="B1333" s="2">
        <f>RSI!B1333</f>
        <v>40</v>
      </c>
      <c r="C1333" s="2">
        <f>RSI!I1333</f>
        <v>68.458812188806988</v>
      </c>
      <c r="D1333" s="2">
        <f>MACD!E1333</f>
        <v>1.7941278085622514E-2</v>
      </c>
      <c r="E1333" s="2">
        <f>MACD!F1333</f>
        <v>2.4680638231993512E-2</v>
      </c>
      <c r="F1333" s="2">
        <f>'Moving Avg'!D1333</f>
        <v>40</v>
      </c>
      <c r="G1333" s="2">
        <f>'Moving Avg'!F1333</f>
        <v>40</v>
      </c>
      <c r="H1333" s="2">
        <f>'Moving Avg'!G1333</f>
        <v>39.991599999999998</v>
      </c>
      <c r="I1333" s="2">
        <f>'Moving Avg'!H1333</f>
        <v>36.23545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  <c r="M1333" s="8">
        <f t="shared" si="200"/>
        <v>25</v>
      </c>
      <c r="N1333" s="8">
        <f t="shared" si="201"/>
        <v>45</v>
      </c>
      <c r="O1333" s="8">
        <f t="shared" si="202"/>
        <v>50</v>
      </c>
      <c r="P1333" s="8">
        <f t="shared" si="203"/>
        <v>33</v>
      </c>
      <c r="Q1333" s="9">
        <f t="shared" si="204"/>
        <v>36.950000000000003</v>
      </c>
      <c r="R1333" s="9">
        <f t="shared" si="205"/>
        <v>39.75</v>
      </c>
      <c r="S1333" s="9">
        <f t="shared" si="206"/>
        <v>37.85</v>
      </c>
      <c r="T1333" s="9">
        <f t="shared" si="207"/>
        <v>38.25</v>
      </c>
      <c r="U1333" s="8">
        <f t="shared" si="208"/>
        <v>38.183333333333337</v>
      </c>
      <c r="V1333" s="8">
        <f t="shared" si="209"/>
        <v>38.200000000000003</v>
      </c>
    </row>
    <row r="1334" spans="1:22" ht="13.5" x14ac:dyDescent="0.25">
      <c r="A1334" s="3">
        <f>RSI!A1334</f>
        <v>43955</v>
      </c>
      <c r="B1334" s="2">
        <f>RSI!B1334</f>
        <v>40</v>
      </c>
      <c r="C1334" s="2">
        <f>RSI!I1334</f>
        <v>68.458812188806988</v>
      </c>
      <c r="D1334" s="2">
        <f>MACD!E1334</f>
        <v>1.6683117003672976E-2</v>
      </c>
      <c r="E1334" s="2">
        <f>MACD!F1334</f>
        <v>2.3081133986329407E-2</v>
      </c>
      <c r="F1334" s="2">
        <f>'Moving Avg'!D1334</f>
        <v>40</v>
      </c>
      <c r="G1334" s="2">
        <f>'Moving Avg'!F1334</f>
        <v>40</v>
      </c>
      <c r="H1334" s="2">
        <f>'Moving Avg'!G1334</f>
        <v>39.995800000000003</v>
      </c>
      <c r="I1334" s="2">
        <f>'Moving Avg'!H1334</f>
        <v>36.275449999999999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  <c r="M1334" s="8">
        <f t="shared" si="200"/>
        <v>25</v>
      </c>
      <c r="N1334" s="8">
        <f t="shared" si="201"/>
        <v>45</v>
      </c>
      <c r="O1334" s="8">
        <f t="shared" si="202"/>
        <v>50</v>
      </c>
      <c r="P1334" s="8">
        <f t="shared" si="203"/>
        <v>33</v>
      </c>
      <c r="Q1334" s="9">
        <f t="shared" si="204"/>
        <v>36.950000000000003</v>
      </c>
      <c r="R1334" s="9">
        <f t="shared" si="205"/>
        <v>39.75</v>
      </c>
      <c r="S1334" s="9">
        <f t="shared" si="206"/>
        <v>37.85</v>
      </c>
      <c r="T1334" s="9">
        <f t="shared" si="207"/>
        <v>38.25</v>
      </c>
      <c r="U1334" s="8">
        <f t="shared" si="208"/>
        <v>38.183333333333337</v>
      </c>
      <c r="V1334" s="8">
        <f t="shared" si="209"/>
        <v>38.200000000000003</v>
      </c>
    </row>
    <row r="1335" spans="1:22" ht="13.5" x14ac:dyDescent="0.25">
      <c r="A1335" s="3">
        <f>RSI!A1335</f>
        <v>43956</v>
      </c>
      <c r="B1335" s="2">
        <f>RSI!B1335</f>
        <v>40</v>
      </c>
      <c r="C1335" s="2">
        <f>RSI!I1335</f>
        <v>68.458812188806988</v>
      </c>
      <c r="D1335" s="2">
        <f>MACD!E1335</f>
        <v>1.5507257272759034E-2</v>
      </c>
      <c r="E1335" s="2">
        <f>MACD!F1335</f>
        <v>2.1566358643615335E-2</v>
      </c>
      <c r="F1335" s="2">
        <f>'Moving Avg'!D1335</f>
        <v>40</v>
      </c>
      <c r="G1335" s="2">
        <f>'Moving Avg'!F1335</f>
        <v>40</v>
      </c>
      <c r="H1335" s="2">
        <f>'Moving Avg'!G1335</f>
        <v>40</v>
      </c>
      <c r="I1335" s="2">
        <f>'Moving Avg'!H1335</f>
        <v>36.310650000000003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  <c r="M1335" s="8">
        <f t="shared" si="200"/>
        <v>25</v>
      </c>
      <c r="N1335" s="8">
        <f t="shared" si="201"/>
        <v>45</v>
      </c>
      <c r="O1335" s="8">
        <f t="shared" si="202"/>
        <v>50</v>
      </c>
      <c r="P1335" s="8">
        <f t="shared" si="203"/>
        <v>33</v>
      </c>
      <c r="Q1335" s="9">
        <f t="shared" si="204"/>
        <v>36.950000000000003</v>
      </c>
      <c r="R1335" s="9">
        <f t="shared" si="205"/>
        <v>39.75</v>
      </c>
      <c r="S1335" s="9">
        <f t="shared" si="206"/>
        <v>37.85</v>
      </c>
      <c r="T1335" s="9">
        <f t="shared" si="207"/>
        <v>38.25</v>
      </c>
      <c r="U1335" s="8">
        <f t="shared" si="208"/>
        <v>38.183333333333337</v>
      </c>
      <c r="V1335" s="8">
        <f t="shared" si="209"/>
        <v>38.200000000000003</v>
      </c>
    </row>
    <row r="1336" spans="1:22" ht="13.5" x14ac:dyDescent="0.25">
      <c r="A1336" s="3">
        <f>RSI!A1336</f>
        <v>43957</v>
      </c>
      <c r="B1336" s="2">
        <f>RSI!B1336</f>
        <v>40</v>
      </c>
      <c r="C1336" s="2">
        <f>RSI!I1336</f>
        <v>68.458812188807002</v>
      </c>
      <c r="D1336" s="2">
        <f>MACD!E1336</f>
        <v>1.4409278768219735E-2</v>
      </c>
      <c r="E1336" s="2">
        <f>MACD!F1336</f>
        <v>2.0134942668536219E-2</v>
      </c>
      <c r="F1336" s="2">
        <f>'Moving Avg'!D1336</f>
        <v>40</v>
      </c>
      <c r="G1336" s="2">
        <f>'Moving Avg'!F1336</f>
        <v>40</v>
      </c>
      <c r="H1336" s="2">
        <f>'Moving Avg'!G1336</f>
        <v>40</v>
      </c>
      <c r="I1336" s="2">
        <f>'Moving Avg'!H1336</f>
        <v>36.345849999999999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  <c r="M1336" s="8">
        <f t="shared" si="200"/>
        <v>25</v>
      </c>
      <c r="N1336" s="8">
        <f t="shared" si="201"/>
        <v>45</v>
      </c>
      <c r="O1336" s="8">
        <f t="shared" si="202"/>
        <v>50</v>
      </c>
      <c r="P1336" s="8">
        <f t="shared" si="203"/>
        <v>33</v>
      </c>
      <c r="Q1336" s="9">
        <f t="shared" si="204"/>
        <v>36.950000000000003</v>
      </c>
      <c r="R1336" s="9">
        <f t="shared" si="205"/>
        <v>39.75</v>
      </c>
      <c r="S1336" s="9">
        <f t="shared" si="206"/>
        <v>37.85</v>
      </c>
      <c r="T1336" s="9">
        <f t="shared" si="207"/>
        <v>38.25</v>
      </c>
      <c r="U1336" s="8">
        <f t="shared" si="208"/>
        <v>38.183333333333337</v>
      </c>
      <c r="V1336" s="8">
        <f t="shared" si="209"/>
        <v>38.200000000000003</v>
      </c>
    </row>
    <row r="1337" spans="1:22" ht="13.5" x14ac:dyDescent="0.25">
      <c r="A1337" s="3">
        <f>RSI!A1337</f>
        <v>43958</v>
      </c>
      <c r="B1337" s="2">
        <f>RSI!B1337</f>
        <v>40</v>
      </c>
      <c r="C1337" s="2">
        <f>RSI!I1337</f>
        <v>68.458812188807002</v>
      </c>
      <c r="D1337" s="2">
        <f>MACD!E1337</f>
        <v>1.3384830894089816E-2</v>
      </c>
      <c r="E1337" s="2">
        <f>MACD!F1337</f>
        <v>1.8784920313646938E-2</v>
      </c>
      <c r="F1337" s="2">
        <f>'Moving Avg'!D1337</f>
        <v>40</v>
      </c>
      <c r="G1337" s="2">
        <f>'Moving Avg'!F1337</f>
        <v>40</v>
      </c>
      <c r="H1337" s="2">
        <f>'Moving Avg'!G1337</f>
        <v>40</v>
      </c>
      <c r="I1337" s="2">
        <f>'Moving Avg'!H1337</f>
        <v>36.381050000000002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  <c r="M1337" s="8">
        <f t="shared" si="200"/>
        <v>25</v>
      </c>
      <c r="N1337" s="8">
        <f t="shared" si="201"/>
        <v>45</v>
      </c>
      <c r="O1337" s="8">
        <f t="shared" si="202"/>
        <v>50</v>
      </c>
      <c r="P1337" s="8">
        <f t="shared" si="203"/>
        <v>33</v>
      </c>
      <c r="Q1337" s="9">
        <f t="shared" si="204"/>
        <v>36.950000000000003</v>
      </c>
      <c r="R1337" s="9">
        <f t="shared" si="205"/>
        <v>39.75</v>
      </c>
      <c r="S1337" s="9">
        <f t="shared" si="206"/>
        <v>37.85</v>
      </c>
      <c r="T1337" s="9">
        <f t="shared" si="207"/>
        <v>38.25</v>
      </c>
      <c r="U1337" s="8">
        <f t="shared" si="208"/>
        <v>38.183333333333337</v>
      </c>
      <c r="V1337" s="8">
        <f t="shared" si="209"/>
        <v>38.200000000000003</v>
      </c>
    </row>
    <row r="1338" spans="1:22" ht="13.5" x14ac:dyDescent="0.25">
      <c r="A1338" s="3">
        <f>RSI!A1338</f>
        <v>43959</v>
      </c>
      <c r="B1338" s="2">
        <f>RSI!B1338</f>
        <v>40</v>
      </c>
      <c r="C1338" s="2">
        <f>RSI!I1338</f>
        <v>68.458812188807002</v>
      </c>
      <c r="D1338" s="2">
        <f>MACD!E1338</f>
        <v>1.2429667107866749E-2</v>
      </c>
      <c r="E1338" s="2">
        <f>MACD!F1338</f>
        <v>1.7513869672490901E-2</v>
      </c>
      <c r="F1338" s="2">
        <f>'Moving Avg'!D1338</f>
        <v>40</v>
      </c>
      <c r="G1338" s="2">
        <f>'Moving Avg'!F1338</f>
        <v>40</v>
      </c>
      <c r="H1338" s="2">
        <f>'Moving Avg'!G1338</f>
        <v>40</v>
      </c>
      <c r="I1338" s="2">
        <f>'Moving Avg'!H1338</f>
        <v>36.416250000000005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  <c r="M1338" s="8">
        <f t="shared" si="200"/>
        <v>25</v>
      </c>
      <c r="N1338" s="8">
        <f t="shared" si="201"/>
        <v>45</v>
      </c>
      <c r="O1338" s="8">
        <f t="shared" si="202"/>
        <v>50</v>
      </c>
      <c r="P1338" s="8">
        <f t="shared" si="203"/>
        <v>33</v>
      </c>
      <c r="Q1338" s="9">
        <f t="shared" si="204"/>
        <v>36.950000000000003</v>
      </c>
      <c r="R1338" s="9">
        <f t="shared" si="205"/>
        <v>39.75</v>
      </c>
      <c r="S1338" s="9">
        <f t="shared" si="206"/>
        <v>37.85</v>
      </c>
      <c r="T1338" s="9">
        <f t="shared" si="207"/>
        <v>38.25</v>
      </c>
      <c r="U1338" s="8">
        <f t="shared" si="208"/>
        <v>38.183333333333337</v>
      </c>
      <c r="V1338" s="8">
        <f t="shared" si="209"/>
        <v>38.200000000000003</v>
      </c>
    </row>
    <row r="1339" spans="1:22" ht="13.5" x14ac:dyDescent="0.25">
      <c r="A1339" s="3">
        <f>RSI!A1339</f>
        <v>43962</v>
      </c>
      <c r="B1339" s="2">
        <f>RSI!B1339</f>
        <v>40</v>
      </c>
      <c r="C1339" s="2">
        <f>RSI!I1339</f>
        <v>68.458812188806988</v>
      </c>
      <c r="D1339" s="2">
        <f>MACD!E1339</f>
        <v>1.1539670784102896E-2</v>
      </c>
      <c r="E1339" s="2">
        <f>MACD!F1339</f>
        <v>1.6319029894813302E-2</v>
      </c>
      <c r="F1339" s="2">
        <f>'Moving Avg'!D1339</f>
        <v>40</v>
      </c>
      <c r="G1339" s="2">
        <f>'Moving Avg'!F1339</f>
        <v>40</v>
      </c>
      <c r="H1339" s="2">
        <f>'Moving Avg'!G1339</f>
        <v>40</v>
      </c>
      <c r="I1339" s="2">
        <f>'Moving Avg'!H1339</f>
        <v>36.451450000000001</v>
      </c>
      <c r="J1339" s="6" t="str">
        <f>OBV!F1339</f>
        <v>NEUTRAL</v>
      </c>
      <c r="K1339" s="6" t="str">
        <f>OBV!G1339</f>
        <v>NEUTRAL</v>
      </c>
      <c r="L1339" s="6" t="str">
        <f>OBV!H1339</f>
        <v>NEUTRAL</v>
      </c>
      <c r="M1339" s="8">
        <f t="shared" si="200"/>
        <v>25</v>
      </c>
      <c r="N1339" s="8">
        <f t="shared" si="201"/>
        <v>45</v>
      </c>
      <c r="O1339" s="8">
        <f t="shared" si="202"/>
        <v>50</v>
      </c>
      <c r="P1339" s="8">
        <f t="shared" si="203"/>
        <v>33</v>
      </c>
      <c r="Q1339" s="9">
        <f t="shared" si="204"/>
        <v>36.950000000000003</v>
      </c>
      <c r="R1339" s="9">
        <f t="shared" si="205"/>
        <v>39.75</v>
      </c>
      <c r="S1339" s="9">
        <f t="shared" si="206"/>
        <v>37.85</v>
      </c>
      <c r="T1339" s="9">
        <f t="shared" si="207"/>
        <v>38.25</v>
      </c>
      <c r="U1339" s="8">
        <f t="shared" si="208"/>
        <v>38.183333333333337</v>
      </c>
      <c r="V1339" s="8">
        <f t="shared" si="209"/>
        <v>38.200000000000003</v>
      </c>
    </row>
    <row r="1340" spans="1:22" ht="13.5" x14ac:dyDescent="0.25">
      <c r="A1340" s="3">
        <f>RSI!A1340</f>
        <v>43963</v>
      </c>
      <c r="B1340" s="2">
        <f>RSI!B1340</f>
        <v>40</v>
      </c>
      <c r="C1340" s="2">
        <f>RSI!I1340</f>
        <v>68.458812188806988</v>
      </c>
      <c r="D1340" s="2">
        <f>MACD!E1340</f>
        <v>1.0710873997290093E-2</v>
      </c>
      <c r="E1340" s="2">
        <f>MACD!F1340</f>
        <v>1.5197398715308662E-2</v>
      </c>
      <c r="F1340" s="2">
        <f>'Moving Avg'!D1340</f>
        <v>40</v>
      </c>
      <c r="G1340" s="2">
        <f>'Moving Avg'!F1340</f>
        <v>40</v>
      </c>
      <c r="H1340" s="2">
        <f>'Moving Avg'!G1340</f>
        <v>40</v>
      </c>
      <c r="I1340" s="2">
        <f>'Moving Avg'!H1340</f>
        <v>36.486650000000012</v>
      </c>
      <c r="J1340" s="6" t="str">
        <f>OBV!F1340</f>
        <v>NEUTRAL</v>
      </c>
      <c r="K1340" s="6" t="str">
        <f>OBV!G1340</f>
        <v>NEUTRAL</v>
      </c>
      <c r="L1340" s="6" t="str">
        <f>OBV!H1340</f>
        <v>NEUTRAL</v>
      </c>
      <c r="M1340" s="8">
        <f t="shared" si="200"/>
        <v>25</v>
      </c>
      <c r="N1340" s="8">
        <f t="shared" si="201"/>
        <v>45</v>
      </c>
      <c r="O1340" s="8">
        <f t="shared" si="202"/>
        <v>50</v>
      </c>
      <c r="P1340" s="8">
        <f t="shared" si="203"/>
        <v>33</v>
      </c>
      <c r="Q1340" s="9">
        <f t="shared" si="204"/>
        <v>36.950000000000003</v>
      </c>
      <c r="R1340" s="9">
        <f t="shared" si="205"/>
        <v>39.75</v>
      </c>
      <c r="S1340" s="9">
        <f t="shared" si="206"/>
        <v>37.85</v>
      </c>
      <c r="T1340" s="9">
        <f t="shared" si="207"/>
        <v>38.25</v>
      </c>
      <c r="U1340" s="8">
        <f t="shared" si="208"/>
        <v>38.183333333333337</v>
      </c>
      <c r="V1340" s="8">
        <f t="shared" si="209"/>
        <v>38.200000000000003</v>
      </c>
    </row>
    <row r="1341" spans="1:22" ht="13.5" x14ac:dyDescent="0.25">
      <c r="A1341" s="3">
        <f>RSI!A1341</f>
        <v>43964</v>
      </c>
      <c r="B1341" s="2">
        <f>RSI!B1341</f>
        <v>40</v>
      </c>
      <c r="C1341" s="2">
        <f>RSI!I1341</f>
        <v>68.458812188806988</v>
      </c>
      <c r="D1341" s="2">
        <f>MACD!E1341</f>
        <v>9.939470543265827E-3</v>
      </c>
      <c r="E1341" s="2">
        <f>MACD!F1341</f>
        <v>1.4145813080900096E-2</v>
      </c>
      <c r="F1341" s="2">
        <f>'Moving Avg'!D1341</f>
        <v>40</v>
      </c>
      <c r="G1341" s="2">
        <f>'Moving Avg'!F1341</f>
        <v>40</v>
      </c>
      <c r="H1341" s="2">
        <f>'Moving Avg'!G1341</f>
        <v>40</v>
      </c>
      <c r="I1341" s="2">
        <f>'Moving Avg'!H1341</f>
        <v>36.522150000000003</v>
      </c>
      <c r="J1341" s="6" t="str">
        <f>OBV!F1341</f>
        <v>NEUTRAL</v>
      </c>
      <c r="K1341" s="6" t="str">
        <f>OBV!G1341</f>
        <v>NEUTRAL</v>
      </c>
      <c r="L1341" s="6" t="str">
        <f>OBV!H1341</f>
        <v>NEUTRAL</v>
      </c>
      <c r="M1341" s="8">
        <f t="shared" si="200"/>
        <v>25</v>
      </c>
      <c r="N1341" s="8">
        <f t="shared" si="201"/>
        <v>45</v>
      </c>
      <c r="O1341" s="8">
        <f t="shared" si="202"/>
        <v>50</v>
      </c>
      <c r="P1341" s="8">
        <f t="shared" si="203"/>
        <v>33</v>
      </c>
      <c r="Q1341" s="9">
        <f t="shared" si="204"/>
        <v>36.950000000000003</v>
      </c>
      <c r="R1341" s="9">
        <f t="shared" si="205"/>
        <v>39.75</v>
      </c>
      <c r="S1341" s="9">
        <f t="shared" si="206"/>
        <v>37.85</v>
      </c>
      <c r="T1341" s="9">
        <f t="shared" si="207"/>
        <v>38.25</v>
      </c>
      <c r="U1341" s="8">
        <f t="shared" si="208"/>
        <v>38.183333333333337</v>
      </c>
      <c r="V1341" s="8">
        <f t="shared" si="209"/>
        <v>38.200000000000003</v>
      </c>
    </row>
    <row r="1342" spans="1:22" ht="13.5" x14ac:dyDescent="0.25">
      <c r="A1342" s="3">
        <f>RSI!A1342</f>
        <v>43965</v>
      </c>
      <c r="B1342" s="2">
        <f>RSI!B1342</f>
        <v>40</v>
      </c>
      <c r="C1342" s="2">
        <f>RSI!I1342</f>
        <v>68.458812188806988</v>
      </c>
      <c r="D1342" s="2">
        <f>MACD!E1342</f>
        <v>9.2218242981658705E-3</v>
      </c>
      <c r="E1342" s="2">
        <f>MACD!F1342</f>
        <v>1.3161015324353252E-2</v>
      </c>
      <c r="F1342" s="2">
        <f>'Moving Avg'!D1342</f>
        <v>40</v>
      </c>
      <c r="G1342" s="2">
        <f>'Moving Avg'!F1342</f>
        <v>40</v>
      </c>
      <c r="H1342" s="2">
        <f>'Moving Avg'!G1342</f>
        <v>40</v>
      </c>
      <c r="I1342" s="2">
        <f>'Moving Avg'!H1342</f>
        <v>36.557650000000002</v>
      </c>
      <c r="J1342" s="6" t="str">
        <f>OBV!F1342</f>
        <v>NEUTRAL</v>
      </c>
      <c r="K1342" s="6" t="str">
        <f>OBV!G1342</f>
        <v>NEUTRAL</v>
      </c>
      <c r="L1342" s="6" t="str">
        <f>OBV!H1342</f>
        <v>NEUTRAL</v>
      </c>
      <c r="M1342" s="8">
        <f t="shared" si="200"/>
        <v>25</v>
      </c>
      <c r="N1342" s="8">
        <f t="shared" si="201"/>
        <v>45</v>
      </c>
      <c r="O1342" s="8">
        <f t="shared" si="202"/>
        <v>50</v>
      </c>
      <c r="P1342" s="8">
        <f t="shared" si="203"/>
        <v>33</v>
      </c>
      <c r="Q1342" s="9">
        <f t="shared" si="204"/>
        <v>36.950000000000003</v>
      </c>
      <c r="R1342" s="9">
        <f t="shared" si="205"/>
        <v>39.75</v>
      </c>
      <c r="S1342" s="9">
        <f t="shared" si="206"/>
        <v>37.85</v>
      </c>
      <c r="T1342" s="9">
        <f t="shared" si="207"/>
        <v>38.25</v>
      </c>
      <c r="U1342" s="8">
        <f t="shared" si="208"/>
        <v>38.183333333333337</v>
      </c>
      <c r="V1342" s="8">
        <f t="shared" si="209"/>
        <v>38.200000000000003</v>
      </c>
    </row>
    <row r="1343" spans="1:22" ht="13.5" x14ac:dyDescent="0.25">
      <c r="A1343" s="3">
        <f>RSI!A1343</f>
        <v>43966</v>
      </c>
      <c r="B1343" s="2">
        <f>RSI!B1343</f>
        <v>40</v>
      </c>
      <c r="C1343" s="2">
        <f>RSI!I1343</f>
        <v>68.458812188806988</v>
      </c>
      <c r="D1343" s="2">
        <f>MACD!E1343</f>
        <v>8.554473829235576E-3</v>
      </c>
      <c r="E1343" s="2">
        <f>MACD!F1343</f>
        <v>1.2239707025329718E-2</v>
      </c>
      <c r="F1343" s="2">
        <f>'Moving Avg'!D1343</f>
        <v>40</v>
      </c>
      <c r="G1343" s="2">
        <f>'Moving Avg'!F1343</f>
        <v>40</v>
      </c>
      <c r="H1343" s="2">
        <f>'Moving Avg'!G1343</f>
        <v>40</v>
      </c>
      <c r="I1343" s="2">
        <f>'Moving Avg'!H1343</f>
        <v>36.593150000000009</v>
      </c>
      <c r="J1343" s="6" t="str">
        <f>OBV!F1343</f>
        <v>NEUTRAL</v>
      </c>
      <c r="K1343" s="6" t="str">
        <f>OBV!G1343</f>
        <v>NEUTRAL</v>
      </c>
      <c r="L1343" s="6" t="str">
        <f>OBV!H1343</f>
        <v>NEUTRAL</v>
      </c>
      <c r="M1343" s="8">
        <f t="shared" si="200"/>
        <v>25</v>
      </c>
      <c r="N1343" s="8">
        <f t="shared" si="201"/>
        <v>45</v>
      </c>
      <c r="O1343" s="8">
        <f t="shared" si="202"/>
        <v>50</v>
      </c>
      <c r="P1343" s="8">
        <f t="shared" si="203"/>
        <v>33</v>
      </c>
      <c r="Q1343" s="9">
        <f t="shared" si="204"/>
        <v>36.950000000000003</v>
      </c>
      <c r="R1343" s="9">
        <f t="shared" si="205"/>
        <v>39.75</v>
      </c>
      <c r="S1343" s="9">
        <f t="shared" si="206"/>
        <v>37.85</v>
      </c>
      <c r="T1343" s="9">
        <f t="shared" si="207"/>
        <v>38.25</v>
      </c>
      <c r="U1343" s="8">
        <f t="shared" si="208"/>
        <v>38.183333333333337</v>
      </c>
      <c r="V1343" s="8">
        <f t="shared" si="209"/>
        <v>38.200000000000003</v>
      </c>
    </row>
    <row r="1344" spans="1:22" ht="13.5" x14ac:dyDescent="0.25">
      <c r="A1344" s="3">
        <f>RSI!A1344</f>
        <v>43969</v>
      </c>
      <c r="B1344" s="2">
        <f>RSI!B1344</f>
        <v>40</v>
      </c>
      <c r="C1344" s="2">
        <f>RSI!I1344</f>
        <v>68.458812188806988</v>
      </c>
      <c r="D1344" s="2">
        <f>MACD!E1344</f>
        <v>7.9341340164873486E-3</v>
      </c>
      <c r="E1344" s="2">
        <f>MACD!F1344</f>
        <v>1.1378592423561245E-2</v>
      </c>
      <c r="F1344" s="2">
        <f>'Moving Avg'!D1344</f>
        <v>40</v>
      </c>
      <c r="G1344" s="2">
        <f>'Moving Avg'!F1344</f>
        <v>40</v>
      </c>
      <c r="H1344" s="2">
        <f>'Moving Avg'!G1344</f>
        <v>40</v>
      </c>
      <c r="I1344" s="2">
        <f>'Moving Avg'!H1344</f>
        <v>36.628650000000007</v>
      </c>
      <c r="J1344" s="6" t="str">
        <f>OBV!F1344</f>
        <v>NEUTRAL</v>
      </c>
      <c r="K1344" s="6" t="str">
        <f>OBV!G1344</f>
        <v>NEUTRAL</v>
      </c>
      <c r="L1344" s="6" t="str">
        <f>OBV!H1344</f>
        <v>NEUTRAL</v>
      </c>
      <c r="M1344" s="8">
        <f t="shared" si="200"/>
        <v>25</v>
      </c>
      <c r="N1344" s="8">
        <f t="shared" si="201"/>
        <v>45</v>
      </c>
      <c r="O1344" s="8">
        <f t="shared" si="202"/>
        <v>50</v>
      </c>
      <c r="P1344" s="8">
        <f t="shared" si="203"/>
        <v>33</v>
      </c>
      <c r="Q1344" s="9">
        <f t="shared" si="204"/>
        <v>36.950000000000003</v>
      </c>
      <c r="R1344" s="9">
        <f t="shared" si="205"/>
        <v>39.75</v>
      </c>
      <c r="S1344" s="9">
        <f t="shared" si="206"/>
        <v>37.85</v>
      </c>
      <c r="T1344" s="9">
        <f t="shared" si="207"/>
        <v>38.25</v>
      </c>
      <c r="U1344" s="8">
        <f t="shared" si="208"/>
        <v>38.183333333333337</v>
      </c>
      <c r="V1344" s="8">
        <f t="shared" si="209"/>
        <v>38.200000000000003</v>
      </c>
    </row>
    <row r="1345" spans="1:22" ht="13.5" x14ac:dyDescent="0.25">
      <c r="A1345" s="3">
        <f>RSI!A1345</f>
        <v>43970</v>
      </c>
      <c r="B1345" s="2">
        <f>RSI!B1345</f>
        <v>40</v>
      </c>
      <c r="C1345" s="2">
        <f>RSI!I1345</f>
        <v>68.458812188806988</v>
      </c>
      <c r="D1345" s="2">
        <f>MACD!E1345</f>
        <v>7.3576953140062074E-3</v>
      </c>
      <c r="E1345" s="2">
        <f>MACD!F1345</f>
        <v>1.0574413001650237E-2</v>
      </c>
      <c r="F1345" s="2">
        <f>'Moving Avg'!D1345</f>
        <v>40</v>
      </c>
      <c r="G1345" s="2">
        <f>'Moving Avg'!F1345</f>
        <v>40</v>
      </c>
      <c r="H1345" s="2">
        <f>'Moving Avg'!G1345</f>
        <v>40</v>
      </c>
      <c r="I1345" s="2">
        <f>'Moving Avg'!H1345</f>
        <v>36.664150000000006</v>
      </c>
      <c r="J1345" s="6" t="str">
        <f>OBV!F1345</f>
        <v>NEUTRAL</v>
      </c>
      <c r="K1345" s="6" t="str">
        <f>OBV!G1345</f>
        <v>NEUTRAL</v>
      </c>
      <c r="L1345" s="6" t="str">
        <f>OBV!H1345</f>
        <v>NEUTRAL</v>
      </c>
      <c r="M1345" s="8">
        <f t="shared" si="200"/>
        <v>25</v>
      </c>
      <c r="N1345" s="8">
        <f t="shared" si="201"/>
        <v>45</v>
      </c>
      <c r="O1345" s="8">
        <f t="shared" si="202"/>
        <v>50</v>
      </c>
      <c r="P1345" s="8">
        <f t="shared" si="203"/>
        <v>33</v>
      </c>
      <c r="Q1345" s="9">
        <f t="shared" si="204"/>
        <v>36.950000000000003</v>
      </c>
      <c r="R1345" s="9">
        <f t="shared" si="205"/>
        <v>39.75</v>
      </c>
      <c r="S1345" s="9">
        <f t="shared" si="206"/>
        <v>37.85</v>
      </c>
      <c r="T1345" s="9">
        <f t="shared" si="207"/>
        <v>38.25</v>
      </c>
      <c r="U1345" s="8">
        <f t="shared" si="208"/>
        <v>38.183333333333337</v>
      </c>
      <c r="V1345" s="8">
        <f t="shared" si="209"/>
        <v>38.200000000000003</v>
      </c>
    </row>
    <row r="1346" spans="1:22" ht="13.5" x14ac:dyDescent="0.25">
      <c r="A1346" s="3">
        <f>RSI!A1346</f>
        <v>43971</v>
      </c>
      <c r="B1346" s="2">
        <f>RSI!B1346</f>
        <v>40</v>
      </c>
      <c r="C1346" s="2">
        <f>RSI!I1346</f>
        <v>68.458812188807002</v>
      </c>
      <c r="D1346" s="2">
        <f>MACD!E1346</f>
        <v>6.8222211703101721E-3</v>
      </c>
      <c r="E1346" s="2">
        <f>MACD!F1346</f>
        <v>9.8239746353822252E-3</v>
      </c>
      <c r="F1346" s="2">
        <f>'Moving Avg'!D1346</f>
        <v>40</v>
      </c>
      <c r="G1346" s="2">
        <f>'Moving Avg'!F1346</f>
        <v>40</v>
      </c>
      <c r="H1346" s="2">
        <f>'Moving Avg'!G1346</f>
        <v>40</v>
      </c>
      <c r="I1346" s="2">
        <f>'Moving Avg'!H1346</f>
        <v>36.699650000000005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45</v>
      </c>
      <c r="O1346" s="8">
        <f t="shared" ref="O1346:O1409" si="212">IF(F1346-I1346&gt;10,100,IF(F1346-I1346&gt;5,75, IF(F1346-I1346&gt;0,50,0)))</f>
        <v>50</v>
      </c>
      <c r="P1346" s="8">
        <f t="shared" ref="P1346:P1409" si="213">IF(L1346="confirmed bullish", 34, IF(L1346="bullish divergence",17, 0))+IF(J1346="bullish",33,IF(J1346="bearish",0,16.5))+IF(K1346="strong",33,IF(K1346="weak",0,16.5))</f>
        <v>33</v>
      </c>
      <c r="Q1346" s="9">
        <f t="shared" si="204"/>
        <v>36.950000000000003</v>
      </c>
      <c r="R1346" s="9">
        <f t="shared" si="205"/>
        <v>39.75</v>
      </c>
      <c r="S1346" s="9">
        <f t="shared" si="206"/>
        <v>37.85</v>
      </c>
      <c r="T1346" s="9">
        <f t="shared" si="207"/>
        <v>38.25</v>
      </c>
      <c r="U1346" s="8">
        <f t="shared" si="208"/>
        <v>38.183333333333337</v>
      </c>
      <c r="V1346" s="8">
        <f t="shared" si="209"/>
        <v>38.200000000000003</v>
      </c>
    </row>
    <row r="1347" spans="1:22" ht="13.5" x14ac:dyDescent="0.25">
      <c r="A1347" s="3">
        <f>RSI!A1347</f>
        <v>43972</v>
      </c>
      <c r="B1347" s="2">
        <f>RSI!B1347</f>
        <v>40</v>
      </c>
      <c r="C1347" s="2">
        <f>RSI!I1347</f>
        <v>68.458812188806988</v>
      </c>
      <c r="D1347" s="2">
        <f>MACD!E1347</f>
        <v>6.3249440358461584E-3</v>
      </c>
      <c r="E1347" s="2">
        <f>MACD!F1347</f>
        <v>9.1241685154750136E-3</v>
      </c>
      <c r="F1347" s="2">
        <f>'Moving Avg'!D1347</f>
        <v>40</v>
      </c>
      <c r="G1347" s="2">
        <f>'Moving Avg'!F1347</f>
        <v>40</v>
      </c>
      <c r="H1347" s="2">
        <f>'Moving Avg'!G1347</f>
        <v>40</v>
      </c>
      <c r="I1347" s="2">
        <f>'Moving Avg'!H1347</f>
        <v>36.735150000000004</v>
      </c>
      <c r="J1347" s="6" t="str">
        <f>OBV!F1347</f>
        <v>NEUTRAL</v>
      </c>
      <c r="K1347" s="6" t="str">
        <f>OBV!G1347</f>
        <v>NEUTRAL</v>
      </c>
      <c r="L1347" s="6" t="str">
        <f>OBV!H1347</f>
        <v>NEUTRAL</v>
      </c>
      <c r="M1347" s="8">
        <f t="shared" si="210"/>
        <v>25</v>
      </c>
      <c r="N1347" s="8">
        <f t="shared" si="211"/>
        <v>45</v>
      </c>
      <c r="O1347" s="8">
        <f t="shared" si="212"/>
        <v>50</v>
      </c>
      <c r="P1347" s="8">
        <f t="shared" si="213"/>
        <v>33</v>
      </c>
      <c r="Q1347" s="9">
        <f t="shared" ref="Q1347:Q1410" si="214">0.35*M1347+N1347*0.35+O1347*0.15+P1347*0.15</f>
        <v>36.950000000000003</v>
      </c>
      <c r="R1347" s="9">
        <f t="shared" ref="R1347:R1410" si="215">M1347*0.2+N1347*0.2+O1347*0.35+P1347*0.25</f>
        <v>39.75</v>
      </c>
      <c r="S1347" s="9">
        <f t="shared" ref="S1347:S1410" si="216">M1347*0.15+N1347*0.15+O1347*0.25+P1347*0.45</f>
        <v>37.85</v>
      </c>
      <c r="T1347" s="9">
        <f t="shared" ref="T1347:T1410" si="217">0.25*SUM(M1347:P1347)</f>
        <v>38.25</v>
      </c>
      <c r="U1347" s="8">
        <f t="shared" ref="U1347:U1410" si="218">SUM(Q1347:S1347)/3</f>
        <v>38.183333333333337</v>
      </c>
      <c r="V1347" s="8">
        <f t="shared" ref="V1347:V1410" si="219">SUM(Q1347:T1347)/4</f>
        <v>38.200000000000003</v>
      </c>
    </row>
    <row r="1348" spans="1:22" ht="13.5" x14ac:dyDescent="0.25">
      <c r="A1348" s="3">
        <f>RSI!A1348</f>
        <v>43973</v>
      </c>
      <c r="B1348" s="2">
        <f>RSI!B1348</f>
        <v>40</v>
      </c>
      <c r="C1348" s="2">
        <f>RSI!I1348</f>
        <v>68.458812188806988</v>
      </c>
      <c r="D1348" s="2">
        <f>MACD!E1348</f>
        <v>5.8632603089989743E-3</v>
      </c>
      <c r="E1348" s="2">
        <f>MACD!F1348</f>
        <v>8.4719868741798057E-3</v>
      </c>
      <c r="F1348" s="2">
        <f>'Moving Avg'!D1348</f>
        <v>40</v>
      </c>
      <c r="G1348" s="2">
        <f>'Moving Avg'!F1348</f>
        <v>40</v>
      </c>
      <c r="H1348" s="2">
        <f>'Moving Avg'!G1348</f>
        <v>40</v>
      </c>
      <c r="I1348" s="2">
        <f>'Moving Avg'!H1348</f>
        <v>36.770650000000003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  <c r="M1348" s="8">
        <f t="shared" si="210"/>
        <v>25</v>
      </c>
      <c r="N1348" s="8">
        <f t="shared" si="211"/>
        <v>45</v>
      </c>
      <c r="O1348" s="8">
        <f t="shared" si="212"/>
        <v>50</v>
      </c>
      <c r="P1348" s="8">
        <f t="shared" si="213"/>
        <v>33</v>
      </c>
      <c r="Q1348" s="9">
        <f t="shared" si="214"/>
        <v>36.950000000000003</v>
      </c>
      <c r="R1348" s="9">
        <f t="shared" si="215"/>
        <v>39.75</v>
      </c>
      <c r="S1348" s="9">
        <f t="shared" si="216"/>
        <v>37.85</v>
      </c>
      <c r="T1348" s="9">
        <f t="shared" si="217"/>
        <v>38.25</v>
      </c>
      <c r="U1348" s="8">
        <f t="shared" si="218"/>
        <v>38.183333333333337</v>
      </c>
      <c r="V1348" s="8">
        <f t="shared" si="219"/>
        <v>38.200000000000003</v>
      </c>
    </row>
    <row r="1349" spans="1:22" ht="13.5" x14ac:dyDescent="0.25">
      <c r="A1349" s="3">
        <f>RSI!A1349</f>
        <v>43977</v>
      </c>
      <c r="B1349" s="2">
        <f>RSI!B1349</f>
        <v>40</v>
      </c>
      <c r="C1349" s="2">
        <f>RSI!I1349</f>
        <v>68.458812188806988</v>
      </c>
      <c r="D1349" s="2">
        <f>MACD!E1349</f>
        <v>5.4347245080919038E-3</v>
      </c>
      <c r="E1349" s="2">
        <f>MACD!F1349</f>
        <v>7.8645344009622246E-3</v>
      </c>
      <c r="F1349" s="2">
        <f>'Moving Avg'!D1349</f>
        <v>40</v>
      </c>
      <c r="G1349" s="2">
        <f>'Moving Avg'!F1349</f>
        <v>40</v>
      </c>
      <c r="H1349" s="2">
        <f>'Moving Avg'!G1349</f>
        <v>40</v>
      </c>
      <c r="I1349" s="2">
        <f>'Moving Avg'!H1349</f>
        <v>36.806150000000009</v>
      </c>
      <c r="J1349" s="6" t="str">
        <f>OBV!F1349</f>
        <v>NEUTRAL</v>
      </c>
      <c r="K1349" s="6" t="str">
        <f>OBV!G1349</f>
        <v>NEUTRAL</v>
      </c>
      <c r="L1349" s="6" t="str">
        <f>OBV!H1349</f>
        <v>NEUTRAL</v>
      </c>
      <c r="M1349" s="8">
        <f t="shared" si="210"/>
        <v>25</v>
      </c>
      <c r="N1349" s="8">
        <f t="shared" si="211"/>
        <v>45</v>
      </c>
      <c r="O1349" s="8">
        <f t="shared" si="212"/>
        <v>50</v>
      </c>
      <c r="P1349" s="8">
        <f t="shared" si="213"/>
        <v>33</v>
      </c>
      <c r="Q1349" s="9">
        <f t="shared" si="214"/>
        <v>36.950000000000003</v>
      </c>
      <c r="R1349" s="9">
        <f t="shared" si="215"/>
        <v>39.75</v>
      </c>
      <c r="S1349" s="9">
        <f t="shared" si="216"/>
        <v>37.85</v>
      </c>
      <c r="T1349" s="9">
        <f t="shared" si="217"/>
        <v>38.25</v>
      </c>
      <c r="U1349" s="8">
        <f t="shared" si="218"/>
        <v>38.183333333333337</v>
      </c>
      <c r="V1349" s="8">
        <f t="shared" si="219"/>
        <v>38.200000000000003</v>
      </c>
    </row>
    <row r="1350" spans="1:22" ht="13.5" x14ac:dyDescent="0.25">
      <c r="A1350" s="3">
        <f>RSI!A1350</f>
        <v>43978</v>
      </c>
      <c r="B1350" s="2">
        <f>RSI!B1350</f>
        <v>40</v>
      </c>
      <c r="C1350" s="2">
        <f>RSI!I1350</f>
        <v>68.458812188806988</v>
      </c>
      <c r="D1350" s="2">
        <f>MACD!E1350</f>
        <v>5.0370429033037567E-3</v>
      </c>
      <c r="E1350" s="2">
        <f>MACD!F1350</f>
        <v>7.2990361014305316E-3</v>
      </c>
      <c r="F1350" s="2">
        <f>'Moving Avg'!D1350</f>
        <v>40</v>
      </c>
      <c r="G1350" s="2">
        <f>'Moving Avg'!F1350</f>
        <v>40</v>
      </c>
      <c r="H1350" s="2">
        <f>'Moving Avg'!G1350</f>
        <v>40</v>
      </c>
      <c r="I1350" s="2">
        <f>'Moving Avg'!H1350</f>
        <v>36.841650000000008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  <c r="M1350" s="8">
        <f t="shared" si="210"/>
        <v>25</v>
      </c>
      <c r="N1350" s="8">
        <f t="shared" si="211"/>
        <v>45</v>
      </c>
      <c r="O1350" s="8">
        <f t="shared" si="212"/>
        <v>50</v>
      </c>
      <c r="P1350" s="8">
        <f t="shared" si="213"/>
        <v>33</v>
      </c>
      <c r="Q1350" s="9">
        <f t="shared" si="214"/>
        <v>36.950000000000003</v>
      </c>
      <c r="R1350" s="9">
        <f t="shared" si="215"/>
        <v>39.75</v>
      </c>
      <c r="S1350" s="9">
        <f t="shared" si="216"/>
        <v>37.85</v>
      </c>
      <c r="T1350" s="9">
        <f t="shared" si="217"/>
        <v>38.25</v>
      </c>
      <c r="U1350" s="8">
        <f t="shared" si="218"/>
        <v>38.183333333333337</v>
      </c>
      <c r="V1350" s="8">
        <f t="shared" si="219"/>
        <v>38.200000000000003</v>
      </c>
    </row>
    <row r="1351" spans="1:22" ht="13.5" x14ac:dyDescent="0.25">
      <c r="A1351" s="3">
        <f>RSI!A1351</f>
        <v>43979</v>
      </c>
      <c r="B1351" s="2">
        <f>RSI!B1351</f>
        <v>40</v>
      </c>
      <c r="C1351" s="2">
        <f>RSI!I1351</f>
        <v>68.458812188806988</v>
      </c>
      <c r="D1351" s="2">
        <f>MACD!E1351</f>
        <v>4.6680667980822932E-3</v>
      </c>
      <c r="E1351" s="2">
        <f>MACD!F1351</f>
        <v>6.7728422407608846E-3</v>
      </c>
      <c r="F1351" s="2">
        <f>'Moving Avg'!D1351</f>
        <v>40</v>
      </c>
      <c r="G1351" s="2">
        <f>'Moving Avg'!F1351</f>
        <v>40</v>
      </c>
      <c r="H1351" s="2">
        <f>'Moving Avg'!G1351</f>
        <v>40</v>
      </c>
      <c r="I1351" s="2">
        <f>'Moving Avg'!H1351</f>
        <v>36.877150000000007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  <c r="M1351" s="8">
        <f t="shared" si="210"/>
        <v>25</v>
      </c>
      <c r="N1351" s="8">
        <f t="shared" si="211"/>
        <v>45</v>
      </c>
      <c r="O1351" s="8">
        <f t="shared" si="212"/>
        <v>50</v>
      </c>
      <c r="P1351" s="8">
        <f t="shared" si="213"/>
        <v>33</v>
      </c>
      <c r="Q1351" s="9">
        <f t="shared" si="214"/>
        <v>36.950000000000003</v>
      </c>
      <c r="R1351" s="9">
        <f t="shared" si="215"/>
        <v>39.75</v>
      </c>
      <c r="S1351" s="9">
        <f t="shared" si="216"/>
        <v>37.85</v>
      </c>
      <c r="T1351" s="9">
        <f t="shared" si="217"/>
        <v>38.25</v>
      </c>
      <c r="U1351" s="8">
        <f t="shared" si="218"/>
        <v>38.183333333333337</v>
      </c>
      <c r="V1351" s="8">
        <f t="shared" si="219"/>
        <v>38.200000000000003</v>
      </c>
    </row>
    <row r="1352" spans="1:22" ht="13.5" x14ac:dyDescent="0.25">
      <c r="A1352" s="3">
        <f>RSI!A1352</f>
        <v>43980</v>
      </c>
      <c r="B1352" s="2">
        <f>RSI!B1352</f>
        <v>40</v>
      </c>
      <c r="C1352" s="2">
        <f>RSI!I1352</f>
        <v>68.458812188806988</v>
      </c>
      <c r="D1352" s="2">
        <f>MACD!E1352</f>
        <v>4.3257856125364924E-3</v>
      </c>
      <c r="E1352" s="2">
        <f>MACD!F1352</f>
        <v>6.2834309151160068E-3</v>
      </c>
      <c r="F1352" s="2">
        <f>'Moving Avg'!D1352</f>
        <v>40</v>
      </c>
      <c r="G1352" s="2">
        <f>'Moving Avg'!F1352</f>
        <v>40</v>
      </c>
      <c r="H1352" s="2">
        <f>'Moving Avg'!G1352</f>
        <v>40</v>
      </c>
      <c r="I1352" s="2">
        <f>'Moving Avg'!H1352</f>
        <v>36.912650000000006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  <c r="M1352" s="8">
        <f t="shared" si="210"/>
        <v>25</v>
      </c>
      <c r="N1352" s="8">
        <f t="shared" si="211"/>
        <v>45</v>
      </c>
      <c r="O1352" s="8">
        <f t="shared" si="212"/>
        <v>50</v>
      </c>
      <c r="P1352" s="8">
        <f t="shared" si="213"/>
        <v>33</v>
      </c>
      <c r="Q1352" s="9">
        <f t="shared" si="214"/>
        <v>36.950000000000003</v>
      </c>
      <c r="R1352" s="9">
        <f t="shared" si="215"/>
        <v>39.75</v>
      </c>
      <c r="S1352" s="9">
        <f t="shared" si="216"/>
        <v>37.85</v>
      </c>
      <c r="T1352" s="9">
        <f t="shared" si="217"/>
        <v>38.25</v>
      </c>
      <c r="U1352" s="8">
        <f t="shared" si="218"/>
        <v>38.183333333333337</v>
      </c>
      <c r="V1352" s="8">
        <f t="shared" si="219"/>
        <v>38.200000000000003</v>
      </c>
    </row>
    <row r="1353" spans="1:22" ht="13.5" x14ac:dyDescent="0.25">
      <c r="A1353" s="3">
        <f>RSI!A1353</f>
        <v>43983</v>
      </c>
      <c r="B1353" s="2">
        <f>RSI!B1353</f>
        <v>40</v>
      </c>
      <c r="C1353" s="2">
        <f>RSI!I1353</f>
        <v>68.458812188806988</v>
      </c>
      <c r="D1353" s="2">
        <f>MACD!E1353</f>
        <v>4.0083198903886341E-3</v>
      </c>
      <c r="E1353" s="2">
        <f>MACD!F1353</f>
        <v>5.8284087101705328E-3</v>
      </c>
      <c r="F1353" s="2">
        <f>'Moving Avg'!D1353</f>
        <v>40</v>
      </c>
      <c r="G1353" s="2">
        <f>'Moving Avg'!F1353</f>
        <v>40</v>
      </c>
      <c r="H1353" s="2">
        <f>'Moving Avg'!G1353</f>
        <v>40</v>
      </c>
      <c r="I1353" s="2">
        <f>'Moving Avg'!H1353</f>
        <v>36.948150000000005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  <c r="M1353" s="8">
        <f t="shared" si="210"/>
        <v>25</v>
      </c>
      <c r="N1353" s="8">
        <f t="shared" si="211"/>
        <v>45</v>
      </c>
      <c r="O1353" s="8">
        <f t="shared" si="212"/>
        <v>50</v>
      </c>
      <c r="P1353" s="8">
        <f t="shared" si="213"/>
        <v>33</v>
      </c>
      <c r="Q1353" s="9">
        <f t="shared" si="214"/>
        <v>36.950000000000003</v>
      </c>
      <c r="R1353" s="9">
        <f t="shared" si="215"/>
        <v>39.75</v>
      </c>
      <c r="S1353" s="9">
        <f t="shared" si="216"/>
        <v>37.85</v>
      </c>
      <c r="T1353" s="9">
        <f t="shared" si="217"/>
        <v>38.25</v>
      </c>
      <c r="U1353" s="8">
        <f t="shared" si="218"/>
        <v>38.183333333333337</v>
      </c>
      <c r="V1353" s="8">
        <f t="shared" si="219"/>
        <v>38.200000000000003</v>
      </c>
    </row>
    <row r="1354" spans="1:22" ht="13.5" x14ac:dyDescent="0.25">
      <c r="A1354" s="3">
        <f>RSI!A1354</f>
        <v>43984</v>
      </c>
      <c r="B1354" s="2">
        <f>RSI!B1354</f>
        <v>40</v>
      </c>
      <c r="C1354" s="2">
        <f>RSI!I1354</f>
        <v>68.458812188806988</v>
      </c>
      <c r="D1354" s="2">
        <f>MACD!E1354</f>
        <v>3.7139143258499985E-3</v>
      </c>
      <c r="E1354" s="2">
        <f>MACD!F1354</f>
        <v>5.4055098333064266E-3</v>
      </c>
      <c r="F1354" s="2">
        <f>'Moving Avg'!D1354</f>
        <v>40</v>
      </c>
      <c r="G1354" s="2">
        <f>'Moving Avg'!F1354</f>
        <v>40</v>
      </c>
      <c r="H1354" s="2">
        <f>'Moving Avg'!G1354</f>
        <v>40</v>
      </c>
      <c r="I1354" s="2">
        <f>'Moving Avg'!H1354</f>
        <v>36.983650000000004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  <c r="M1354" s="8">
        <f t="shared" si="210"/>
        <v>25</v>
      </c>
      <c r="N1354" s="8">
        <f t="shared" si="211"/>
        <v>45</v>
      </c>
      <c r="O1354" s="8">
        <f t="shared" si="212"/>
        <v>50</v>
      </c>
      <c r="P1354" s="8">
        <f t="shared" si="213"/>
        <v>33</v>
      </c>
      <c r="Q1354" s="9">
        <f t="shared" si="214"/>
        <v>36.950000000000003</v>
      </c>
      <c r="R1354" s="9">
        <f t="shared" si="215"/>
        <v>39.75</v>
      </c>
      <c r="S1354" s="9">
        <f t="shared" si="216"/>
        <v>37.85</v>
      </c>
      <c r="T1354" s="9">
        <f t="shared" si="217"/>
        <v>38.25</v>
      </c>
      <c r="U1354" s="8">
        <f t="shared" si="218"/>
        <v>38.183333333333337</v>
      </c>
      <c r="V1354" s="8">
        <f t="shared" si="219"/>
        <v>38.200000000000003</v>
      </c>
    </row>
    <row r="1355" spans="1:22" ht="13.5" x14ac:dyDescent="0.25">
      <c r="A1355" s="3">
        <f>RSI!A1355</f>
        <v>43985</v>
      </c>
      <c r="B1355" s="2">
        <f>RSI!B1355</f>
        <v>38.799999999999997</v>
      </c>
      <c r="C1355" s="2">
        <f>RSI!I1355</f>
        <v>0.71996267691372395</v>
      </c>
      <c r="D1355" s="2">
        <f>MACD!E1355</f>
        <v>9.232981977442023E-2</v>
      </c>
      <c r="E1355" s="2">
        <f>MACD!F1355</f>
        <v>2.2790371821529189E-2</v>
      </c>
      <c r="F1355" s="2">
        <f>'Moving Avg'!D1355</f>
        <v>39.760000000000005</v>
      </c>
      <c r="G1355" s="2">
        <f>'Moving Avg'!F1355</f>
        <v>39.94</v>
      </c>
      <c r="H1355" s="2">
        <f>'Moving Avg'!G1355</f>
        <v>39.975999999999999</v>
      </c>
      <c r="I1355" s="2">
        <f>'Moving Avg'!H1355</f>
        <v>37.01315000000001</v>
      </c>
      <c r="J1355" s="6" t="str">
        <f>OBV!F1355</f>
        <v>NEUTRAL</v>
      </c>
      <c r="K1355" s="6" t="str">
        <f>OBV!G1355</f>
        <v>NEUTRAL</v>
      </c>
      <c r="L1355" s="6" t="str">
        <f>OBV!H1355</f>
        <v>NEUTRAL</v>
      </c>
      <c r="M1355" s="8">
        <f t="shared" si="210"/>
        <v>50</v>
      </c>
      <c r="N1355" s="8">
        <f t="shared" si="211"/>
        <v>0</v>
      </c>
      <c r="O1355" s="8">
        <f t="shared" si="212"/>
        <v>50</v>
      </c>
      <c r="P1355" s="8">
        <f t="shared" si="213"/>
        <v>33</v>
      </c>
      <c r="Q1355" s="9">
        <f t="shared" si="214"/>
        <v>29.95</v>
      </c>
      <c r="R1355" s="9">
        <f t="shared" si="215"/>
        <v>35.75</v>
      </c>
      <c r="S1355" s="9">
        <f t="shared" si="216"/>
        <v>34.85</v>
      </c>
      <c r="T1355" s="9">
        <f t="shared" si="217"/>
        <v>33.25</v>
      </c>
      <c r="U1355" s="8">
        <f t="shared" si="218"/>
        <v>33.516666666666673</v>
      </c>
      <c r="V1355" s="8">
        <f t="shared" si="219"/>
        <v>33.450000000000003</v>
      </c>
    </row>
    <row r="1356" spans="1:22" ht="13.5" x14ac:dyDescent="0.25">
      <c r="A1356" s="3">
        <f>RSI!A1356</f>
        <v>43986</v>
      </c>
      <c r="B1356" s="2">
        <f>RSI!B1356</f>
        <v>38.799999999999997</v>
      </c>
      <c r="C1356" s="2">
        <f>RSI!I1356</f>
        <v>0.71996267691372395</v>
      </c>
      <c r="D1356" s="2">
        <f>MACD!E1356</f>
        <v>0.17438125772103064</v>
      </c>
      <c r="E1356" s="2">
        <f>MACD!F1356</f>
        <v>5.3108549001429479E-2</v>
      </c>
      <c r="F1356" s="2">
        <f>'Moving Avg'!D1356</f>
        <v>39.520000000000003</v>
      </c>
      <c r="G1356" s="2">
        <f>'Moving Avg'!F1356</f>
        <v>39.879999999999995</v>
      </c>
      <c r="H1356" s="2">
        <f>'Moving Avg'!G1356</f>
        <v>39.951999999999998</v>
      </c>
      <c r="I1356" s="2">
        <f>'Moving Avg'!H1356</f>
        <v>37.042650000000009</v>
      </c>
      <c r="J1356" s="6" t="str">
        <f>OBV!F1356</f>
        <v>NEUTRAL</v>
      </c>
      <c r="K1356" s="6" t="str">
        <f>OBV!G1356</f>
        <v>NEUTRAL</v>
      </c>
      <c r="L1356" s="6" t="str">
        <f>OBV!H1356</f>
        <v>NEUTRAL</v>
      </c>
      <c r="M1356" s="8">
        <f t="shared" si="210"/>
        <v>50</v>
      </c>
      <c r="N1356" s="8">
        <f t="shared" si="211"/>
        <v>0</v>
      </c>
      <c r="O1356" s="8">
        <f t="shared" si="212"/>
        <v>50</v>
      </c>
      <c r="P1356" s="8">
        <f t="shared" si="213"/>
        <v>33</v>
      </c>
      <c r="Q1356" s="9">
        <f t="shared" si="214"/>
        <v>29.95</v>
      </c>
      <c r="R1356" s="9">
        <f t="shared" si="215"/>
        <v>35.75</v>
      </c>
      <c r="S1356" s="9">
        <f t="shared" si="216"/>
        <v>34.85</v>
      </c>
      <c r="T1356" s="9">
        <f t="shared" si="217"/>
        <v>33.25</v>
      </c>
      <c r="U1356" s="8">
        <f t="shared" si="218"/>
        <v>33.516666666666673</v>
      </c>
      <c r="V1356" s="8">
        <f t="shared" si="219"/>
        <v>33.450000000000003</v>
      </c>
    </row>
    <row r="1357" spans="1:22" ht="13.5" x14ac:dyDescent="0.25">
      <c r="A1357" s="3">
        <f>RSI!A1357</f>
        <v>43987</v>
      </c>
      <c r="B1357" s="2">
        <f>RSI!B1357</f>
        <v>38.799999999999997</v>
      </c>
      <c r="C1357" s="2">
        <f>RSI!I1357</f>
        <v>0.71996267691372395</v>
      </c>
      <c r="D1357" s="2">
        <f>MACD!E1357</f>
        <v>0.25035453522653484</v>
      </c>
      <c r="E1357" s="2">
        <f>MACD!F1357</f>
        <v>9.2557746246450551E-2</v>
      </c>
      <c r="F1357" s="2">
        <f>'Moving Avg'!D1357</f>
        <v>39.279999999999994</v>
      </c>
      <c r="G1357" s="2">
        <f>'Moving Avg'!F1357</f>
        <v>39.819999999999993</v>
      </c>
      <c r="H1357" s="2">
        <f>'Moving Avg'!G1357</f>
        <v>39.927999999999997</v>
      </c>
      <c r="I1357" s="2">
        <f>'Moving Avg'!H1357</f>
        <v>37.072150000000008</v>
      </c>
      <c r="J1357" s="6" t="str">
        <f>OBV!F1357</f>
        <v>NEUTRAL</v>
      </c>
      <c r="K1357" s="6" t="str">
        <f>OBV!G1357</f>
        <v>NEUTRAL</v>
      </c>
      <c r="L1357" s="6" t="str">
        <f>OBV!H1357</f>
        <v>NEUTRAL</v>
      </c>
      <c r="M1357" s="8">
        <f t="shared" si="210"/>
        <v>50</v>
      </c>
      <c r="N1357" s="8">
        <f t="shared" si="211"/>
        <v>0</v>
      </c>
      <c r="O1357" s="8">
        <f t="shared" si="212"/>
        <v>50</v>
      </c>
      <c r="P1357" s="8">
        <f t="shared" si="213"/>
        <v>33</v>
      </c>
      <c r="Q1357" s="9">
        <f t="shared" si="214"/>
        <v>29.95</v>
      </c>
      <c r="R1357" s="9">
        <f t="shared" si="215"/>
        <v>35.75</v>
      </c>
      <c r="S1357" s="9">
        <f t="shared" si="216"/>
        <v>34.85</v>
      </c>
      <c r="T1357" s="9">
        <f t="shared" si="217"/>
        <v>33.25</v>
      </c>
      <c r="U1357" s="8">
        <f t="shared" si="218"/>
        <v>33.516666666666673</v>
      </c>
      <c r="V1357" s="8">
        <f t="shared" si="219"/>
        <v>33.450000000000003</v>
      </c>
    </row>
    <row r="1358" spans="1:22" ht="13.5" x14ac:dyDescent="0.25">
      <c r="A1358" s="3">
        <f>RSI!A1358</f>
        <v>43990</v>
      </c>
      <c r="B1358" s="2">
        <f>RSI!B1358</f>
        <v>38.799999999999997</v>
      </c>
      <c r="C1358" s="2">
        <f>RSI!I1358</f>
        <v>0.71996267691372395</v>
      </c>
      <c r="D1358" s="2">
        <f>MACD!E1358</f>
        <v>0.32069992888211374</v>
      </c>
      <c r="E1358" s="2">
        <f>MACD!F1358</f>
        <v>0.13818618277358319</v>
      </c>
      <c r="F1358" s="2">
        <f>'Moving Avg'!D1358</f>
        <v>39.04</v>
      </c>
      <c r="G1358" s="2">
        <f>'Moving Avg'!F1358</f>
        <v>39.759999999999991</v>
      </c>
      <c r="H1358" s="2">
        <f>'Moving Avg'!G1358</f>
        <v>39.903999999999996</v>
      </c>
      <c r="I1358" s="2">
        <f>'Moving Avg'!H1358</f>
        <v>37.101350000000011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  <c r="M1358" s="8">
        <f t="shared" si="210"/>
        <v>50</v>
      </c>
      <c r="N1358" s="8">
        <f t="shared" si="211"/>
        <v>0</v>
      </c>
      <c r="O1358" s="8">
        <f t="shared" si="212"/>
        <v>50</v>
      </c>
      <c r="P1358" s="8">
        <f t="shared" si="213"/>
        <v>33</v>
      </c>
      <c r="Q1358" s="9">
        <f t="shared" si="214"/>
        <v>29.95</v>
      </c>
      <c r="R1358" s="9">
        <f t="shared" si="215"/>
        <v>35.75</v>
      </c>
      <c r="S1358" s="9">
        <f t="shared" si="216"/>
        <v>34.85</v>
      </c>
      <c r="T1358" s="9">
        <f t="shared" si="217"/>
        <v>33.25</v>
      </c>
      <c r="U1358" s="8">
        <f t="shared" si="218"/>
        <v>33.516666666666673</v>
      </c>
      <c r="V1358" s="8">
        <f t="shared" si="219"/>
        <v>33.450000000000003</v>
      </c>
    </row>
    <row r="1359" spans="1:22" ht="13.5" x14ac:dyDescent="0.25">
      <c r="A1359" s="3">
        <f>RSI!A1359</f>
        <v>43991</v>
      </c>
      <c r="B1359" s="2">
        <f>RSI!B1359</f>
        <v>38.799999999999997</v>
      </c>
      <c r="C1359" s="2">
        <f>RSI!I1359</f>
        <v>0.71996267691372395</v>
      </c>
      <c r="D1359" s="2">
        <f>MACD!E1359</f>
        <v>0.38583435492130036</v>
      </c>
      <c r="E1359" s="2">
        <f>MACD!F1359</f>
        <v>0.18771581720312663</v>
      </c>
      <c r="F1359" s="2">
        <f>'Moving Avg'!D1359</f>
        <v>38.799999999999997</v>
      </c>
      <c r="G1359" s="2">
        <f>'Moving Avg'!F1359</f>
        <v>39.699999999999989</v>
      </c>
      <c r="H1359" s="2">
        <f>'Moving Avg'!G1359</f>
        <v>39.879999999999995</v>
      </c>
      <c r="I1359" s="2">
        <f>'Moving Avg'!H1359</f>
        <v>37.130550000000014</v>
      </c>
      <c r="J1359" s="6" t="str">
        <f>OBV!F1359</f>
        <v>NEUTRAL</v>
      </c>
      <c r="K1359" s="6" t="str">
        <f>OBV!G1359</f>
        <v>NEUTRAL</v>
      </c>
      <c r="L1359" s="6" t="str">
        <f>OBV!H1359</f>
        <v>NEUTRAL</v>
      </c>
      <c r="M1359" s="8">
        <f t="shared" si="210"/>
        <v>50</v>
      </c>
      <c r="N1359" s="8">
        <f t="shared" si="211"/>
        <v>0</v>
      </c>
      <c r="O1359" s="8">
        <f t="shared" si="212"/>
        <v>50</v>
      </c>
      <c r="P1359" s="8">
        <f t="shared" si="213"/>
        <v>33</v>
      </c>
      <c r="Q1359" s="9">
        <f t="shared" si="214"/>
        <v>29.95</v>
      </c>
      <c r="R1359" s="9">
        <f t="shared" si="215"/>
        <v>35.75</v>
      </c>
      <c r="S1359" s="9">
        <f t="shared" si="216"/>
        <v>34.85</v>
      </c>
      <c r="T1359" s="9">
        <f t="shared" si="217"/>
        <v>33.25</v>
      </c>
      <c r="U1359" s="8">
        <f t="shared" si="218"/>
        <v>33.516666666666673</v>
      </c>
      <c r="V1359" s="8">
        <f t="shared" si="219"/>
        <v>33.450000000000003</v>
      </c>
    </row>
    <row r="1360" spans="1:22" ht="13.5" x14ac:dyDescent="0.25">
      <c r="A1360" s="3">
        <f>RSI!A1360</f>
        <v>43992</v>
      </c>
      <c r="B1360" s="2">
        <f>RSI!B1360</f>
        <v>38.799999999999997</v>
      </c>
      <c r="C1360" s="2">
        <f>RSI!I1360</f>
        <v>0.71996267691372395</v>
      </c>
      <c r="D1360" s="2">
        <f>MACD!E1360</f>
        <v>0.44614384136315977</v>
      </c>
      <c r="E1360" s="2">
        <f>MACD!F1360</f>
        <v>0.23940142203513329</v>
      </c>
      <c r="F1360" s="2">
        <f>'Moving Avg'!D1360</f>
        <v>38.799999999999997</v>
      </c>
      <c r="G1360" s="2">
        <f>'Moving Avg'!F1360</f>
        <v>39.639999999999986</v>
      </c>
      <c r="H1360" s="2">
        <f>'Moving Avg'!G1360</f>
        <v>39.855999999999995</v>
      </c>
      <c r="I1360" s="2">
        <f>'Moving Avg'!H1360</f>
        <v>37.15975000000001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  <c r="M1360" s="8">
        <f t="shared" si="210"/>
        <v>50</v>
      </c>
      <c r="N1360" s="8">
        <f t="shared" si="211"/>
        <v>0</v>
      </c>
      <c r="O1360" s="8">
        <f t="shared" si="212"/>
        <v>50</v>
      </c>
      <c r="P1360" s="8">
        <f t="shared" si="213"/>
        <v>33</v>
      </c>
      <c r="Q1360" s="9">
        <f t="shared" si="214"/>
        <v>29.95</v>
      </c>
      <c r="R1360" s="9">
        <f t="shared" si="215"/>
        <v>35.75</v>
      </c>
      <c r="S1360" s="9">
        <f t="shared" si="216"/>
        <v>34.85</v>
      </c>
      <c r="T1360" s="9">
        <f t="shared" si="217"/>
        <v>33.25</v>
      </c>
      <c r="U1360" s="8">
        <f t="shared" si="218"/>
        <v>33.516666666666673</v>
      </c>
      <c r="V1360" s="8">
        <f t="shared" si="219"/>
        <v>33.450000000000003</v>
      </c>
    </row>
    <row r="1361" spans="1:22" ht="13.5" x14ac:dyDescent="0.25">
      <c r="A1361" s="3">
        <f>RSI!A1361</f>
        <v>43993</v>
      </c>
      <c r="B1361" s="2">
        <f>RSI!B1361</f>
        <v>38.799999999999997</v>
      </c>
      <c r="C1361" s="2">
        <f>RSI!I1361</f>
        <v>0.71996267691372395</v>
      </c>
      <c r="D1361" s="2">
        <f>MACD!E1361</f>
        <v>0.50198581687899235</v>
      </c>
      <c r="E1361" s="2">
        <f>MACD!F1361</f>
        <v>0.29191830100390509</v>
      </c>
      <c r="F1361" s="2">
        <f>'Moving Avg'!D1361</f>
        <v>38.799999999999997</v>
      </c>
      <c r="G1361" s="2">
        <f>'Moving Avg'!F1361</f>
        <v>39.579999999999984</v>
      </c>
      <c r="H1361" s="2">
        <f>'Moving Avg'!G1361</f>
        <v>39.831999999999994</v>
      </c>
      <c r="I1361" s="2">
        <f>'Moving Avg'!H1361</f>
        <v>37.188950000000013</v>
      </c>
      <c r="J1361" s="6" t="str">
        <f>OBV!F1361</f>
        <v>NEUTRAL</v>
      </c>
      <c r="K1361" s="6" t="str">
        <f>OBV!G1361</f>
        <v>NEUTRAL</v>
      </c>
      <c r="L1361" s="6" t="str">
        <f>OBV!H1361</f>
        <v>NEUTRAL</v>
      </c>
      <c r="M1361" s="8">
        <f t="shared" si="210"/>
        <v>50</v>
      </c>
      <c r="N1361" s="8">
        <f t="shared" si="211"/>
        <v>0</v>
      </c>
      <c r="O1361" s="8">
        <f t="shared" si="212"/>
        <v>50</v>
      </c>
      <c r="P1361" s="8">
        <f t="shared" si="213"/>
        <v>33</v>
      </c>
      <c r="Q1361" s="9">
        <f t="shared" si="214"/>
        <v>29.95</v>
      </c>
      <c r="R1361" s="9">
        <f t="shared" si="215"/>
        <v>35.75</v>
      </c>
      <c r="S1361" s="9">
        <f t="shared" si="216"/>
        <v>34.85</v>
      </c>
      <c r="T1361" s="9">
        <f t="shared" si="217"/>
        <v>33.25</v>
      </c>
      <c r="U1361" s="8">
        <f t="shared" si="218"/>
        <v>33.516666666666673</v>
      </c>
      <c r="V1361" s="8">
        <f t="shared" si="219"/>
        <v>33.450000000000003</v>
      </c>
    </row>
    <row r="1362" spans="1:22" ht="13.5" x14ac:dyDescent="0.25">
      <c r="A1362" s="3">
        <f>RSI!A1362</f>
        <v>43994</v>
      </c>
      <c r="B1362" s="2">
        <f>RSI!B1362</f>
        <v>38.799999999999997</v>
      </c>
      <c r="C1362" s="2">
        <f>RSI!I1362</f>
        <v>0.71996267691372395</v>
      </c>
      <c r="D1362" s="2">
        <f>MACD!E1362</f>
        <v>0.55369122998251896</v>
      </c>
      <c r="E1362" s="2">
        <f>MACD!F1362</f>
        <v>0.34427288679962786</v>
      </c>
      <c r="F1362" s="2">
        <f>'Moving Avg'!D1362</f>
        <v>38.799999999999997</v>
      </c>
      <c r="G1362" s="2">
        <f>'Moving Avg'!F1362</f>
        <v>39.519999999999982</v>
      </c>
      <c r="H1362" s="2">
        <f>'Moving Avg'!G1362</f>
        <v>39.807999999999993</v>
      </c>
      <c r="I1362" s="2">
        <f>'Moving Avg'!H1362</f>
        <v>37.218150000000016</v>
      </c>
      <c r="J1362" s="6" t="str">
        <f>OBV!F1362</f>
        <v>NEUTRAL</v>
      </c>
      <c r="K1362" s="6" t="str">
        <f>OBV!G1362</f>
        <v>NEUTRAL</v>
      </c>
      <c r="L1362" s="6" t="str">
        <f>OBV!H1362</f>
        <v>NEUTRAL</v>
      </c>
      <c r="M1362" s="8">
        <f t="shared" si="210"/>
        <v>50</v>
      </c>
      <c r="N1362" s="8">
        <f t="shared" si="211"/>
        <v>0</v>
      </c>
      <c r="O1362" s="8">
        <f t="shared" si="212"/>
        <v>50</v>
      </c>
      <c r="P1362" s="8">
        <f t="shared" si="213"/>
        <v>33</v>
      </c>
      <c r="Q1362" s="9">
        <f t="shared" si="214"/>
        <v>29.95</v>
      </c>
      <c r="R1362" s="9">
        <f t="shared" si="215"/>
        <v>35.75</v>
      </c>
      <c r="S1362" s="9">
        <f t="shared" si="216"/>
        <v>34.85</v>
      </c>
      <c r="T1362" s="9">
        <f t="shared" si="217"/>
        <v>33.25</v>
      </c>
      <c r="U1362" s="8">
        <f t="shared" si="218"/>
        <v>33.516666666666673</v>
      </c>
      <c r="V1362" s="8">
        <f t="shared" si="219"/>
        <v>33.450000000000003</v>
      </c>
    </row>
    <row r="1363" spans="1:22" ht="13.5" x14ac:dyDescent="0.25">
      <c r="A1363" s="3">
        <f>RSI!A1363</f>
        <v>43997</v>
      </c>
      <c r="B1363" s="2">
        <f>RSI!B1363</f>
        <v>38.799999999999997</v>
      </c>
      <c r="C1363" s="2">
        <f>RSI!I1363</f>
        <v>0.71996267691372395</v>
      </c>
      <c r="D1363" s="2">
        <f>MACD!E1363</f>
        <v>0.60156651113220505</v>
      </c>
      <c r="E1363" s="2">
        <f>MACD!F1363</f>
        <v>0.39573161166614335</v>
      </c>
      <c r="F1363" s="2">
        <f>'Moving Avg'!D1363</f>
        <v>38.799999999999997</v>
      </c>
      <c r="G1363" s="2">
        <f>'Moving Avg'!F1363</f>
        <v>39.459999999999987</v>
      </c>
      <c r="H1363" s="2">
        <f>'Moving Avg'!G1363</f>
        <v>39.783999999999992</v>
      </c>
      <c r="I1363" s="2">
        <f>'Moving Avg'!H1363</f>
        <v>37.247350000000012</v>
      </c>
      <c r="J1363" s="6" t="str">
        <f>OBV!F1363</f>
        <v>NEUTRAL</v>
      </c>
      <c r="K1363" s="6" t="str">
        <f>OBV!G1363</f>
        <v>NEUTRAL</v>
      </c>
      <c r="L1363" s="6" t="str">
        <f>OBV!H1363</f>
        <v>NEUTRAL</v>
      </c>
      <c r="M1363" s="8">
        <f t="shared" si="210"/>
        <v>50</v>
      </c>
      <c r="N1363" s="8">
        <f t="shared" si="211"/>
        <v>0</v>
      </c>
      <c r="O1363" s="8">
        <f t="shared" si="212"/>
        <v>50</v>
      </c>
      <c r="P1363" s="8">
        <f t="shared" si="213"/>
        <v>33</v>
      </c>
      <c r="Q1363" s="9">
        <f t="shared" si="214"/>
        <v>29.95</v>
      </c>
      <c r="R1363" s="9">
        <f t="shared" si="215"/>
        <v>35.75</v>
      </c>
      <c r="S1363" s="9">
        <f t="shared" si="216"/>
        <v>34.85</v>
      </c>
      <c r="T1363" s="9">
        <f t="shared" si="217"/>
        <v>33.25</v>
      </c>
      <c r="U1363" s="8">
        <f t="shared" si="218"/>
        <v>33.516666666666673</v>
      </c>
      <c r="V1363" s="8">
        <f t="shared" si="219"/>
        <v>33.450000000000003</v>
      </c>
    </row>
    <row r="1364" spans="1:22" ht="13.5" x14ac:dyDescent="0.25">
      <c r="A1364" s="3">
        <f>RSI!A1364</f>
        <v>43998</v>
      </c>
      <c r="B1364" s="2">
        <f>RSI!B1364</f>
        <v>38.799999999999997</v>
      </c>
      <c r="C1364" s="2">
        <f>RSI!I1364</f>
        <v>0.71996267691372395</v>
      </c>
      <c r="D1364" s="2">
        <f>MACD!E1364</f>
        <v>0.64589538939897295</v>
      </c>
      <c r="E1364" s="2">
        <f>MACD!F1364</f>
        <v>0.44576436721270929</v>
      </c>
      <c r="F1364" s="2">
        <f>'Moving Avg'!D1364</f>
        <v>38.799999999999997</v>
      </c>
      <c r="G1364" s="2">
        <f>'Moving Avg'!F1364</f>
        <v>39.399999999999984</v>
      </c>
      <c r="H1364" s="2">
        <f>'Moving Avg'!G1364</f>
        <v>39.759999999999991</v>
      </c>
      <c r="I1364" s="2">
        <f>'Moving Avg'!H1364</f>
        <v>37.276550000000015</v>
      </c>
      <c r="J1364" s="6" t="str">
        <f>OBV!F1364</f>
        <v>NEUTRAL</v>
      </c>
      <c r="K1364" s="6" t="str">
        <f>OBV!G1364</f>
        <v>NEUTRAL</v>
      </c>
      <c r="L1364" s="6" t="str">
        <f>OBV!H1364</f>
        <v>NEUTRAL</v>
      </c>
      <c r="M1364" s="8">
        <f t="shared" si="210"/>
        <v>50</v>
      </c>
      <c r="N1364" s="8">
        <f t="shared" si="211"/>
        <v>0</v>
      </c>
      <c r="O1364" s="8">
        <f t="shared" si="212"/>
        <v>50</v>
      </c>
      <c r="P1364" s="8">
        <f t="shared" si="213"/>
        <v>33</v>
      </c>
      <c r="Q1364" s="9">
        <f t="shared" si="214"/>
        <v>29.95</v>
      </c>
      <c r="R1364" s="9">
        <f t="shared" si="215"/>
        <v>35.75</v>
      </c>
      <c r="S1364" s="9">
        <f t="shared" si="216"/>
        <v>34.85</v>
      </c>
      <c r="T1364" s="9">
        <f t="shared" si="217"/>
        <v>33.25</v>
      </c>
      <c r="U1364" s="8">
        <f t="shared" si="218"/>
        <v>33.516666666666673</v>
      </c>
      <c r="V1364" s="8">
        <f t="shared" si="219"/>
        <v>33.450000000000003</v>
      </c>
    </row>
    <row r="1365" spans="1:22" ht="13.5" x14ac:dyDescent="0.25">
      <c r="A1365" s="3">
        <f>RSI!A1365</f>
        <v>43999</v>
      </c>
      <c r="B1365" s="2">
        <f>RSI!B1365</f>
        <v>40</v>
      </c>
      <c r="C1365" s="2">
        <f>RSI!I1365</f>
        <v>67.725706597087324</v>
      </c>
      <c r="D1365" s="2">
        <f>MACD!E1365</f>
        <v>0.4134363009823474</v>
      </c>
      <c r="E1365" s="2">
        <f>MACD!F1365</f>
        <v>0.43929875396663692</v>
      </c>
      <c r="F1365" s="2">
        <f>'Moving Avg'!D1365</f>
        <v>39.04</v>
      </c>
      <c r="G1365" s="2">
        <f>'Moving Avg'!F1365</f>
        <v>39.399999999999991</v>
      </c>
      <c r="H1365" s="2">
        <f>'Moving Avg'!G1365</f>
        <v>39.759999999999991</v>
      </c>
      <c r="I1365" s="2">
        <f>'Moving Avg'!H1365</f>
        <v>37.311750000000018</v>
      </c>
      <c r="J1365" s="6" t="str">
        <f>OBV!F1365</f>
        <v>BULLISH</v>
      </c>
      <c r="K1365" s="6" t="str">
        <f>OBV!G1365</f>
        <v>STRONG</v>
      </c>
      <c r="L1365" s="6" t="str">
        <f>OBV!H1365</f>
        <v>CONFIRMED BULLISH</v>
      </c>
      <c r="M1365" s="8">
        <f t="shared" si="210"/>
        <v>25</v>
      </c>
      <c r="N1365" s="8">
        <f t="shared" si="211"/>
        <v>100</v>
      </c>
      <c r="O1365" s="8">
        <f t="shared" si="212"/>
        <v>50</v>
      </c>
      <c r="P1365" s="8">
        <f t="shared" si="213"/>
        <v>100</v>
      </c>
      <c r="Q1365" s="9">
        <f t="shared" si="214"/>
        <v>66.25</v>
      </c>
      <c r="R1365" s="9">
        <f t="shared" si="215"/>
        <v>67.5</v>
      </c>
      <c r="S1365" s="9">
        <f t="shared" si="216"/>
        <v>76.25</v>
      </c>
      <c r="T1365" s="9">
        <f t="shared" si="217"/>
        <v>68.75</v>
      </c>
      <c r="U1365" s="8">
        <f t="shared" si="218"/>
        <v>70</v>
      </c>
      <c r="V1365" s="8">
        <f t="shared" si="219"/>
        <v>69.6875</v>
      </c>
    </row>
    <row r="1366" spans="1:22" ht="13.5" x14ac:dyDescent="0.25">
      <c r="A1366" s="3">
        <f>RSI!A1366</f>
        <v>44000</v>
      </c>
      <c r="B1366" s="2">
        <f>RSI!B1366</f>
        <v>40</v>
      </c>
      <c r="C1366" s="2">
        <f>RSI!I1366</f>
        <v>67.725706597087324</v>
      </c>
      <c r="D1366" s="2">
        <f>MACD!E1366</f>
        <v>0.21292349608633288</v>
      </c>
      <c r="E1366" s="2">
        <f>MACD!F1366</f>
        <v>0.39402370239057616</v>
      </c>
      <c r="F1366" s="2">
        <f>'Moving Avg'!D1366</f>
        <v>39.279999999999994</v>
      </c>
      <c r="G1366" s="2">
        <f>'Moving Avg'!F1366</f>
        <v>39.399999999999991</v>
      </c>
      <c r="H1366" s="2">
        <f>'Moving Avg'!G1366</f>
        <v>39.759999999999991</v>
      </c>
      <c r="I1366" s="2">
        <f>'Moving Avg'!H1366</f>
        <v>37.346950000000014</v>
      </c>
      <c r="J1366" s="6" t="str">
        <f>OBV!F1366</f>
        <v>BULLISH</v>
      </c>
      <c r="K1366" s="6" t="str">
        <f>OBV!G1366</f>
        <v>STRONG</v>
      </c>
      <c r="L1366" s="6" t="str">
        <f>OBV!H1366</f>
        <v>CONFIRMED BULLISH</v>
      </c>
      <c r="M1366" s="8">
        <f t="shared" si="210"/>
        <v>25</v>
      </c>
      <c r="N1366" s="8">
        <f t="shared" si="211"/>
        <v>100</v>
      </c>
      <c r="O1366" s="8">
        <f t="shared" si="212"/>
        <v>50</v>
      </c>
      <c r="P1366" s="8">
        <f t="shared" si="213"/>
        <v>100</v>
      </c>
      <c r="Q1366" s="9">
        <f t="shared" si="214"/>
        <v>66.25</v>
      </c>
      <c r="R1366" s="9">
        <f t="shared" si="215"/>
        <v>67.5</v>
      </c>
      <c r="S1366" s="9">
        <f t="shared" si="216"/>
        <v>76.25</v>
      </c>
      <c r="T1366" s="9">
        <f t="shared" si="217"/>
        <v>68.75</v>
      </c>
      <c r="U1366" s="8">
        <f t="shared" si="218"/>
        <v>70</v>
      </c>
      <c r="V1366" s="8">
        <f t="shared" si="219"/>
        <v>69.6875</v>
      </c>
    </row>
    <row r="1367" spans="1:22" ht="13.5" x14ac:dyDescent="0.25">
      <c r="A1367" s="3">
        <f>RSI!A1367</f>
        <v>44001</v>
      </c>
      <c r="B1367" s="2">
        <f>RSI!B1367</f>
        <v>40</v>
      </c>
      <c r="C1367" s="2">
        <f>RSI!I1367</f>
        <v>67.725706597087324</v>
      </c>
      <c r="D1367" s="2">
        <f>MACD!E1367</f>
        <v>3.9724876910412377E-2</v>
      </c>
      <c r="E1367" s="2">
        <f>MACD!F1367</f>
        <v>0.32316393729454346</v>
      </c>
      <c r="F1367" s="2">
        <f>'Moving Avg'!D1367</f>
        <v>39.519999999999996</v>
      </c>
      <c r="G1367" s="2">
        <f>'Moving Avg'!F1367</f>
        <v>39.399999999999991</v>
      </c>
      <c r="H1367" s="2">
        <f>'Moving Avg'!G1367</f>
        <v>39.759999999999991</v>
      </c>
      <c r="I1367" s="2">
        <f>'Moving Avg'!H1367</f>
        <v>37.382150000000017</v>
      </c>
      <c r="J1367" s="6" t="str">
        <f>OBV!F1367</f>
        <v>BULLISH</v>
      </c>
      <c r="K1367" s="6" t="str">
        <f>OBV!G1367</f>
        <v>STRONG</v>
      </c>
      <c r="L1367" s="6" t="str">
        <f>OBV!H1367</f>
        <v>CONFIRMED BULLISH</v>
      </c>
      <c r="M1367" s="8">
        <f t="shared" si="210"/>
        <v>25</v>
      </c>
      <c r="N1367" s="8">
        <f t="shared" si="211"/>
        <v>100</v>
      </c>
      <c r="O1367" s="8">
        <f t="shared" si="212"/>
        <v>50</v>
      </c>
      <c r="P1367" s="8">
        <f t="shared" si="213"/>
        <v>100</v>
      </c>
      <c r="Q1367" s="9">
        <f t="shared" si="214"/>
        <v>66.25</v>
      </c>
      <c r="R1367" s="9">
        <f t="shared" si="215"/>
        <v>67.5</v>
      </c>
      <c r="S1367" s="9">
        <f t="shared" si="216"/>
        <v>76.25</v>
      </c>
      <c r="T1367" s="9">
        <f t="shared" si="217"/>
        <v>68.75</v>
      </c>
      <c r="U1367" s="8">
        <f t="shared" si="218"/>
        <v>70</v>
      </c>
      <c r="V1367" s="8">
        <f t="shared" si="219"/>
        <v>69.6875</v>
      </c>
    </row>
    <row r="1368" spans="1:22" ht="13.5" x14ac:dyDescent="0.25">
      <c r="A1368" s="3">
        <f>RSI!A1368</f>
        <v>44004</v>
      </c>
      <c r="B1368" s="2">
        <f>RSI!B1368</f>
        <v>40</v>
      </c>
      <c r="C1368" s="2">
        <f>RSI!I1368</f>
        <v>67.725706597087324</v>
      </c>
      <c r="D1368" s="2">
        <f>MACD!E1368</f>
        <v>-0.11009996577055858</v>
      </c>
      <c r="E1368" s="2">
        <f>MACD!F1368</f>
        <v>0.23651115668152309</v>
      </c>
      <c r="F1368" s="2">
        <f>'Moving Avg'!D1368</f>
        <v>39.760000000000005</v>
      </c>
      <c r="G1368" s="2">
        <f>'Moving Avg'!F1368</f>
        <v>39.4</v>
      </c>
      <c r="H1368" s="2">
        <f>'Moving Avg'!G1368</f>
        <v>39.759999999999991</v>
      </c>
      <c r="I1368" s="2">
        <f>'Moving Avg'!H1368</f>
        <v>37.417350000000013</v>
      </c>
      <c r="J1368" s="6" t="str">
        <f>OBV!F1368</f>
        <v>BULLISH</v>
      </c>
      <c r="K1368" s="6" t="str">
        <f>OBV!G1368</f>
        <v>STRONG</v>
      </c>
      <c r="L1368" s="6" t="str">
        <f>OBV!H1368</f>
        <v>CONFIRMED BULLISH</v>
      </c>
      <c r="M1368" s="8">
        <f t="shared" si="210"/>
        <v>25</v>
      </c>
      <c r="N1368" s="8">
        <f t="shared" si="211"/>
        <v>100</v>
      </c>
      <c r="O1368" s="8">
        <f t="shared" si="212"/>
        <v>50</v>
      </c>
      <c r="P1368" s="8">
        <f t="shared" si="213"/>
        <v>100</v>
      </c>
      <c r="Q1368" s="9">
        <f t="shared" si="214"/>
        <v>66.25</v>
      </c>
      <c r="R1368" s="9">
        <f t="shared" si="215"/>
        <v>67.5</v>
      </c>
      <c r="S1368" s="9">
        <f t="shared" si="216"/>
        <v>76.25</v>
      </c>
      <c r="T1368" s="9">
        <f t="shared" si="217"/>
        <v>68.75</v>
      </c>
      <c r="U1368" s="8">
        <f t="shared" si="218"/>
        <v>70</v>
      </c>
      <c r="V1368" s="8">
        <f t="shared" si="219"/>
        <v>69.6875</v>
      </c>
    </row>
    <row r="1369" spans="1:22" ht="13.5" x14ac:dyDescent="0.25">
      <c r="A1369" s="3">
        <f>RSI!A1369</f>
        <v>44005</v>
      </c>
      <c r="B1369" s="2">
        <f>RSI!B1369</f>
        <v>40</v>
      </c>
      <c r="C1369" s="2">
        <f>RSI!I1369</f>
        <v>67.725706597087324</v>
      </c>
      <c r="D1369" s="2">
        <f>MACD!E1369</f>
        <v>-0.23990461498475923</v>
      </c>
      <c r="E1369" s="2">
        <f>MACD!F1369</f>
        <v>0.14122800234826666</v>
      </c>
      <c r="F1369" s="2">
        <f>'Moving Avg'!D1369</f>
        <v>40</v>
      </c>
      <c r="G1369" s="2">
        <f>'Moving Avg'!F1369</f>
        <v>39.4</v>
      </c>
      <c r="H1369" s="2">
        <f>'Moving Avg'!G1369</f>
        <v>39.759999999999991</v>
      </c>
      <c r="I1369" s="2">
        <f>'Moving Avg'!H1369</f>
        <v>37.452550000000016</v>
      </c>
      <c r="J1369" s="6" t="str">
        <f>OBV!F1369</f>
        <v>BULLISH</v>
      </c>
      <c r="K1369" s="6" t="str">
        <f>OBV!G1369</f>
        <v>STRONG</v>
      </c>
      <c r="L1369" s="6" t="str">
        <f>OBV!H1369</f>
        <v>CONFIRMED BULLISH</v>
      </c>
      <c r="M1369" s="8">
        <f t="shared" si="210"/>
        <v>25</v>
      </c>
      <c r="N1369" s="8">
        <f t="shared" si="211"/>
        <v>100</v>
      </c>
      <c r="O1369" s="8">
        <f t="shared" si="212"/>
        <v>50</v>
      </c>
      <c r="P1369" s="8">
        <f t="shared" si="213"/>
        <v>100</v>
      </c>
      <c r="Q1369" s="9">
        <f t="shared" si="214"/>
        <v>66.25</v>
      </c>
      <c r="R1369" s="9">
        <f t="shared" si="215"/>
        <v>67.5</v>
      </c>
      <c r="S1369" s="9">
        <f t="shared" si="216"/>
        <v>76.25</v>
      </c>
      <c r="T1369" s="9">
        <f t="shared" si="217"/>
        <v>68.75</v>
      </c>
      <c r="U1369" s="8">
        <f t="shared" si="218"/>
        <v>70</v>
      </c>
      <c r="V1369" s="8">
        <f t="shared" si="219"/>
        <v>69.6875</v>
      </c>
    </row>
    <row r="1370" spans="1:22" ht="13.5" x14ac:dyDescent="0.25">
      <c r="A1370" s="3">
        <f>RSI!A1370</f>
        <v>44006</v>
      </c>
      <c r="B1370" s="2">
        <f>RSI!B1370</f>
        <v>40</v>
      </c>
      <c r="C1370" s="2">
        <f>RSI!I1370</f>
        <v>67.725706597087324</v>
      </c>
      <c r="D1370" s="2">
        <f>MACD!E1370</f>
        <v>-0.35254467217554719</v>
      </c>
      <c r="E1370" s="2">
        <f>MACD!F1370</f>
        <v>4.2473467443503887E-2</v>
      </c>
      <c r="F1370" s="2">
        <f>'Moving Avg'!D1370</f>
        <v>40</v>
      </c>
      <c r="G1370" s="2">
        <f>'Moving Avg'!F1370</f>
        <v>39.400000000000006</v>
      </c>
      <c r="H1370" s="2">
        <f>'Moving Avg'!G1370</f>
        <v>39.759999999999991</v>
      </c>
      <c r="I1370" s="2">
        <f>'Moving Avg'!H1370</f>
        <v>37.487750000000013</v>
      </c>
      <c r="J1370" s="6" t="str">
        <f>OBV!F1370</f>
        <v>NEUTRAL</v>
      </c>
      <c r="K1370" s="6" t="str">
        <f>OBV!G1370</f>
        <v>NEUTRAL</v>
      </c>
      <c r="L1370" s="6" t="str">
        <f>OBV!H1370</f>
        <v>NEUTRAL</v>
      </c>
      <c r="M1370" s="8">
        <f t="shared" si="210"/>
        <v>25</v>
      </c>
      <c r="N1370" s="8">
        <f t="shared" si="211"/>
        <v>100</v>
      </c>
      <c r="O1370" s="8">
        <f t="shared" si="212"/>
        <v>50</v>
      </c>
      <c r="P1370" s="8">
        <f t="shared" si="213"/>
        <v>33</v>
      </c>
      <c r="Q1370" s="9">
        <f t="shared" si="214"/>
        <v>56.2</v>
      </c>
      <c r="R1370" s="9">
        <f t="shared" si="215"/>
        <v>50.75</v>
      </c>
      <c r="S1370" s="9">
        <f t="shared" si="216"/>
        <v>46.1</v>
      </c>
      <c r="T1370" s="9">
        <f t="shared" si="217"/>
        <v>52</v>
      </c>
      <c r="U1370" s="8">
        <f t="shared" si="218"/>
        <v>51.016666666666673</v>
      </c>
      <c r="V1370" s="8">
        <f t="shared" si="219"/>
        <v>51.262500000000003</v>
      </c>
    </row>
    <row r="1371" spans="1:22" ht="13.5" x14ac:dyDescent="0.25">
      <c r="A1371" s="3">
        <f>RSI!A1371</f>
        <v>44007</v>
      </c>
      <c r="B1371" s="2">
        <f>RSI!B1371</f>
        <v>40</v>
      </c>
      <c r="C1371" s="2">
        <f>RSI!I1371</f>
        <v>67.725706597087324</v>
      </c>
      <c r="D1371" s="2">
        <f>MACD!E1371</f>
        <v>-0.45045303980735696</v>
      </c>
      <c r="E1371" s="2">
        <f>MACD!F1371</f>
        <v>-5.6111834006668283E-2</v>
      </c>
      <c r="F1371" s="2">
        <f>'Moving Avg'!D1371</f>
        <v>40</v>
      </c>
      <c r="G1371" s="2">
        <f>'Moving Avg'!F1371</f>
        <v>39.400000000000006</v>
      </c>
      <c r="H1371" s="2">
        <f>'Moving Avg'!G1371</f>
        <v>39.759999999999991</v>
      </c>
      <c r="I1371" s="2">
        <f>'Moving Avg'!H1371</f>
        <v>37.522950000000016</v>
      </c>
      <c r="J1371" s="6" t="str">
        <f>OBV!F1371</f>
        <v>NEUTRAL</v>
      </c>
      <c r="K1371" s="6" t="str">
        <f>OBV!G1371</f>
        <v>NEUTRAL</v>
      </c>
      <c r="L1371" s="6" t="str">
        <f>OBV!H1371</f>
        <v>NEUTRAL</v>
      </c>
      <c r="M1371" s="8">
        <f t="shared" si="210"/>
        <v>25</v>
      </c>
      <c r="N1371" s="8">
        <f t="shared" si="211"/>
        <v>100</v>
      </c>
      <c r="O1371" s="8">
        <f t="shared" si="212"/>
        <v>50</v>
      </c>
      <c r="P1371" s="8">
        <f t="shared" si="213"/>
        <v>33</v>
      </c>
      <c r="Q1371" s="9">
        <f t="shared" si="214"/>
        <v>56.2</v>
      </c>
      <c r="R1371" s="9">
        <f t="shared" si="215"/>
        <v>50.75</v>
      </c>
      <c r="S1371" s="9">
        <f t="shared" si="216"/>
        <v>46.1</v>
      </c>
      <c r="T1371" s="9">
        <f t="shared" si="217"/>
        <v>52</v>
      </c>
      <c r="U1371" s="8">
        <f t="shared" si="218"/>
        <v>51.016666666666673</v>
      </c>
      <c r="V1371" s="8">
        <f t="shared" si="219"/>
        <v>51.262500000000003</v>
      </c>
    </row>
    <row r="1372" spans="1:22" ht="13.5" x14ac:dyDescent="0.25">
      <c r="A1372" s="3">
        <f>RSI!A1372</f>
        <v>44008</v>
      </c>
      <c r="B1372" s="2">
        <f>RSI!B1372</f>
        <v>38.799999999999997</v>
      </c>
      <c r="C1372" s="2">
        <f>RSI!I1372</f>
        <v>31.7392321670645</v>
      </c>
      <c r="D1372" s="2">
        <f>MACD!E1372</f>
        <v>-0.4468148316578322</v>
      </c>
      <c r="E1372" s="2">
        <f>MACD!F1372</f>
        <v>-0.13425243353690108</v>
      </c>
      <c r="F1372" s="2">
        <f>'Moving Avg'!D1372</f>
        <v>39.760000000000005</v>
      </c>
      <c r="G1372" s="2">
        <f>'Moving Avg'!F1372</f>
        <v>39.339999999999996</v>
      </c>
      <c r="H1372" s="2">
        <f>'Moving Avg'!G1372</f>
        <v>39.73599999999999</v>
      </c>
      <c r="I1372" s="2">
        <f>'Moving Avg'!H1372</f>
        <v>37.552150000000012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  <c r="M1372" s="8">
        <f t="shared" si="210"/>
        <v>25</v>
      </c>
      <c r="N1372" s="8">
        <f t="shared" si="211"/>
        <v>100</v>
      </c>
      <c r="O1372" s="8">
        <f t="shared" si="212"/>
        <v>50</v>
      </c>
      <c r="P1372" s="8">
        <f t="shared" si="213"/>
        <v>16.5</v>
      </c>
      <c r="Q1372" s="9">
        <f t="shared" si="214"/>
        <v>53.725000000000001</v>
      </c>
      <c r="R1372" s="9">
        <f t="shared" si="215"/>
        <v>46.625</v>
      </c>
      <c r="S1372" s="9">
        <f t="shared" si="216"/>
        <v>38.674999999999997</v>
      </c>
      <c r="T1372" s="9">
        <f t="shared" si="217"/>
        <v>47.875</v>
      </c>
      <c r="U1372" s="8">
        <f t="shared" si="218"/>
        <v>46.341666666666661</v>
      </c>
      <c r="V1372" s="8">
        <f t="shared" si="219"/>
        <v>46.724999999999994</v>
      </c>
    </row>
    <row r="1373" spans="1:22" ht="13.5" x14ac:dyDescent="0.25">
      <c r="A1373" s="3">
        <f>RSI!A1373</f>
        <v>44011</v>
      </c>
      <c r="B1373" s="2">
        <f>RSI!B1373</f>
        <v>38.799999999999997</v>
      </c>
      <c r="C1373" s="2">
        <f>RSI!I1373</f>
        <v>31.7392321670645</v>
      </c>
      <c r="D1373" s="2">
        <f>MACD!E1373</f>
        <v>-0.43887247676396157</v>
      </c>
      <c r="E1373" s="2">
        <f>MACD!F1373</f>
        <v>-0.19517644218231317</v>
      </c>
      <c r="F1373" s="2">
        <f>'Moving Avg'!D1373</f>
        <v>39.520000000000003</v>
      </c>
      <c r="G1373" s="2">
        <f>'Moving Avg'!F1373</f>
        <v>39.279999999999994</v>
      </c>
      <c r="H1373" s="2">
        <f>'Moving Avg'!G1373</f>
        <v>39.711999999999989</v>
      </c>
      <c r="I1373" s="2">
        <f>'Moving Avg'!H1373</f>
        <v>37.581350000000015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  <c r="M1373" s="8">
        <f t="shared" si="210"/>
        <v>25</v>
      </c>
      <c r="N1373" s="8">
        <f t="shared" si="211"/>
        <v>100</v>
      </c>
      <c r="O1373" s="8">
        <f t="shared" si="212"/>
        <v>50</v>
      </c>
      <c r="P1373" s="8">
        <f t="shared" si="213"/>
        <v>16.5</v>
      </c>
      <c r="Q1373" s="9">
        <f t="shared" si="214"/>
        <v>53.725000000000001</v>
      </c>
      <c r="R1373" s="9">
        <f t="shared" si="215"/>
        <v>46.625</v>
      </c>
      <c r="S1373" s="9">
        <f t="shared" si="216"/>
        <v>38.674999999999997</v>
      </c>
      <c r="T1373" s="9">
        <f t="shared" si="217"/>
        <v>47.875</v>
      </c>
      <c r="U1373" s="8">
        <f t="shared" si="218"/>
        <v>46.341666666666661</v>
      </c>
      <c r="V1373" s="8">
        <f t="shared" si="219"/>
        <v>46.724999999999994</v>
      </c>
    </row>
    <row r="1374" spans="1:22" ht="13.5" x14ac:dyDescent="0.25">
      <c r="A1374" s="3">
        <f>RSI!A1374</f>
        <v>44012</v>
      </c>
      <c r="B1374" s="2">
        <f>RSI!B1374</f>
        <v>38.799999999999997</v>
      </c>
      <c r="C1374" s="2">
        <f>RSI!I1374</f>
        <v>31.7392321670645</v>
      </c>
      <c r="D1374" s="2">
        <f>MACD!E1374</f>
        <v>-0.42764843829424137</v>
      </c>
      <c r="E1374" s="2">
        <f>MACD!F1374</f>
        <v>-0.24167084140469883</v>
      </c>
      <c r="F1374" s="2">
        <f>'Moving Avg'!D1374</f>
        <v>39.279999999999994</v>
      </c>
      <c r="G1374" s="2">
        <f>'Moving Avg'!F1374</f>
        <v>39.219999999999992</v>
      </c>
      <c r="H1374" s="2">
        <f>'Moving Avg'!G1374</f>
        <v>39.687999999999988</v>
      </c>
      <c r="I1374" s="2">
        <f>'Moving Avg'!H1374</f>
        <v>37.610550000000018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  <c r="M1374" s="8">
        <f t="shared" si="210"/>
        <v>25</v>
      </c>
      <c r="N1374" s="8">
        <f t="shared" si="211"/>
        <v>100</v>
      </c>
      <c r="O1374" s="8">
        <f t="shared" si="212"/>
        <v>50</v>
      </c>
      <c r="P1374" s="8">
        <f t="shared" si="213"/>
        <v>16.5</v>
      </c>
      <c r="Q1374" s="9">
        <f t="shared" si="214"/>
        <v>53.725000000000001</v>
      </c>
      <c r="R1374" s="9">
        <f t="shared" si="215"/>
        <v>46.625</v>
      </c>
      <c r="S1374" s="9">
        <f t="shared" si="216"/>
        <v>38.674999999999997</v>
      </c>
      <c r="T1374" s="9">
        <f t="shared" si="217"/>
        <v>47.875</v>
      </c>
      <c r="U1374" s="8">
        <f t="shared" si="218"/>
        <v>46.341666666666661</v>
      </c>
      <c r="V1374" s="8">
        <f t="shared" si="219"/>
        <v>46.724999999999994</v>
      </c>
    </row>
    <row r="1375" spans="1:22" ht="13.5" x14ac:dyDescent="0.25">
      <c r="A1375" s="3">
        <f>RSI!A1375</f>
        <v>44013</v>
      </c>
      <c r="B1375" s="2">
        <f>RSI!B1375</f>
        <v>38.799999999999997</v>
      </c>
      <c r="C1375" s="2">
        <f>RSI!I1375</f>
        <v>31.7392321670645</v>
      </c>
      <c r="D1375" s="2">
        <f>MACD!E1375</f>
        <v>-0.22936580486874902</v>
      </c>
      <c r="E1375" s="2">
        <f>MACD!F1375</f>
        <v>-0.23920983409750887</v>
      </c>
      <c r="F1375" s="2">
        <f>'Moving Avg'!D1375</f>
        <v>39.04</v>
      </c>
      <c r="G1375" s="2">
        <f>'Moving Avg'!F1375</f>
        <v>39.219999999999992</v>
      </c>
      <c r="H1375" s="2">
        <f>'Moving Avg'!G1375</f>
        <v>39.663999999999987</v>
      </c>
      <c r="I1375" s="2">
        <f>'Moving Avg'!H1375</f>
        <v>37.639750000000021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  <c r="M1375" s="8">
        <f t="shared" si="210"/>
        <v>25</v>
      </c>
      <c r="N1375" s="8">
        <f t="shared" si="211"/>
        <v>0</v>
      </c>
      <c r="O1375" s="8">
        <f t="shared" si="212"/>
        <v>50</v>
      </c>
      <c r="P1375" s="8">
        <f t="shared" si="213"/>
        <v>16.5</v>
      </c>
      <c r="Q1375" s="9">
        <f t="shared" si="214"/>
        <v>18.725000000000001</v>
      </c>
      <c r="R1375" s="9">
        <f t="shared" si="215"/>
        <v>26.625</v>
      </c>
      <c r="S1375" s="9">
        <f t="shared" si="216"/>
        <v>23.675000000000001</v>
      </c>
      <c r="T1375" s="9">
        <f t="shared" si="217"/>
        <v>22.875</v>
      </c>
      <c r="U1375" s="8">
        <f t="shared" si="218"/>
        <v>23.008333333333336</v>
      </c>
      <c r="V1375" s="8">
        <f t="shared" si="219"/>
        <v>22.975000000000001</v>
      </c>
    </row>
    <row r="1376" spans="1:22" ht="13.5" x14ac:dyDescent="0.25">
      <c r="A1376" s="3">
        <f>RSI!A1376</f>
        <v>44014</v>
      </c>
      <c r="B1376" s="2">
        <f>RSI!B1376</f>
        <v>38.799999999999997</v>
      </c>
      <c r="C1376" s="2">
        <f>RSI!I1376</f>
        <v>31.7392321670645</v>
      </c>
      <c r="D1376" s="2">
        <f>MACD!E1376</f>
        <v>-5.7727094294712344E-2</v>
      </c>
      <c r="E1376" s="2">
        <f>MACD!F1376</f>
        <v>-0.20291328613694959</v>
      </c>
      <c r="F1376" s="2">
        <f>'Moving Avg'!D1376</f>
        <v>38.799999999999997</v>
      </c>
      <c r="G1376" s="2">
        <f>'Moving Avg'!F1376</f>
        <v>39.219999999999992</v>
      </c>
      <c r="H1376" s="2">
        <f>'Moving Avg'!G1376</f>
        <v>39.639999999999986</v>
      </c>
      <c r="I1376" s="2">
        <f>'Moving Avg'!H1376</f>
        <v>37.668950000000017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  <c r="M1376" s="8">
        <f t="shared" si="210"/>
        <v>25</v>
      </c>
      <c r="N1376" s="8">
        <f t="shared" si="211"/>
        <v>0</v>
      </c>
      <c r="O1376" s="8">
        <f t="shared" si="212"/>
        <v>50</v>
      </c>
      <c r="P1376" s="8">
        <f t="shared" si="213"/>
        <v>16.5</v>
      </c>
      <c r="Q1376" s="9">
        <f t="shared" si="214"/>
        <v>18.725000000000001</v>
      </c>
      <c r="R1376" s="9">
        <f t="shared" si="215"/>
        <v>26.625</v>
      </c>
      <c r="S1376" s="9">
        <f t="shared" si="216"/>
        <v>23.675000000000001</v>
      </c>
      <c r="T1376" s="9">
        <f t="shared" si="217"/>
        <v>22.875</v>
      </c>
      <c r="U1376" s="8">
        <f t="shared" si="218"/>
        <v>23.008333333333336</v>
      </c>
      <c r="V1376" s="8">
        <f t="shared" si="219"/>
        <v>22.975000000000001</v>
      </c>
    </row>
    <row r="1377" spans="1:22" ht="13.5" x14ac:dyDescent="0.25">
      <c r="A1377" s="3">
        <f>RSI!A1377</f>
        <v>44015</v>
      </c>
      <c r="B1377" s="2">
        <f>RSI!B1377</f>
        <v>38.799999999999997</v>
      </c>
      <c r="C1377" s="2">
        <f>RSI!I1377</f>
        <v>31.7392321670645</v>
      </c>
      <c r="D1377" s="2">
        <f>MACD!E1377</f>
        <v>9.1080751246714442E-2</v>
      </c>
      <c r="E1377" s="2">
        <f>MACD!F1377</f>
        <v>-0.14411447866021679</v>
      </c>
      <c r="F1377" s="2">
        <f>'Moving Avg'!D1377</f>
        <v>38.799999999999997</v>
      </c>
      <c r="G1377" s="2">
        <f>'Moving Avg'!F1377</f>
        <v>39.219999999999985</v>
      </c>
      <c r="H1377" s="2">
        <f>'Moving Avg'!G1377</f>
        <v>39.615999999999985</v>
      </c>
      <c r="I1377" s="2">
        <f>'Moving Avg'!H1377</f>
        <v>37.698150000000012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  <c r="M1377" s="8">
        <f t="shared" si="210"/>
        <v>25</v>
      </c>
      <c r="N1377" s="8">
        <f t="shared" si="211"/>
        <v>0</v>
      </c>
      <c r="O1377" s="8">
        <f t="shared" si="212"/>
        <v>50</v>
      </c>
      <c r="P1377" s="8">
        <f t="shared" si="213"/>
        <v>33</v>
      </c>
      <c r="Q1377" s="9">
        <f t="shared" si="214"/>
        <v>21.2</v>
      </c>
      <c r="R1377" s="9">
        <f t="shared" si="215"/>
        <v>30.75</v>
      </c>
      <c r="S1377" s="9">
        <f t="shared" si="216"/>
        <v>31.1</v>
      </c>
      <c r="T1377" s="9">
        <f t="shared" si="217"/>
        <v>27</v>
      </c>
      <c r="U1377" s="8">
        <f t="shared" si="218"/>
        <v>27.683333333333337</v>
      </c>
      <c r="V1377" s="8">
        <f t="shared" si="219"/>
        <v>27.512500000000003</v>
      </c>
    </row>
    <row r="1378" spans="1:22" ht="13.5" x14ac:dyDescent="0.25">
      <c r="A1378" s="3">
        <f>RSI!A1378</f>
        <v>44018</v>
      </c>
      <c r="B1378" s="2">
        <f>RSI!B1378</f>
        <v>38.799999999999997</v>
      </c>
      <c r="C1378" s="2">
        <f>RSI!I1378</f>
        <v>31.7392321670645</v>
      </c>
      <c r="D1378" s="2">
        <f>MACD!E1378</f>
        <v>0.22030535101566784</v>
      </c>
      <c r="E1378" s="2">
        <f>MACD!F1378</f>
        <v>-7.1230512725039857E-2</v>
      </c>
      <c r="F1378" s="2">
        <f>'Moving Avg'!D1378</f>
        <v>38.799999999999997</v>
      </c>
      <c r="G1378" s="2">
        <f>'Moving Avg'!F1378</f>
        <v>39.219999999999985</v>
      </c>
      <c r="H1378" s="2">
        <f>'Moving Avg'!G1378</f>
        <v>39.591999999999985</v>
      </c>
      <c r="I1378" s="2">
        <f>'Moving Avg'!H1378</f>
        <v>37.727350000000023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  <c r="M1378" s="8">
        <f t="shared" si="210"/>
        <v>25</v>
      </c>
      <c r="N1378" s="8">
        <f t="shared" si="211"/>
        <v>0</v>
      </c>
      <c r="O1378" s="8">
        <f t="shared" si="212"/>
        <v>50</v>
      </c>
      <c r="P1378" s="8">
        <f t="shared" si="213"/>
        <v>33</v>
      </c>
      <c r="Q1378" s="9">
        <f t="shared" si="214"/>
        <v>21.2</v>
      </c>
      <c r="R1378" s="9">
        <f t="shared" si="215"/>
        <v>30.75</v>
      </c>
      <c r="S1378" s="9">
        <f t="shared" si="216"/>
        <v>31.1</v>
      </c>
      <c r="T1378" s="9">
        <f t="shared" si="217"/>
        <v>27</v>
      </c>
      <c r="U1378" s="8">
        <f t="shared" si="218"/>
        <v>27.683333333333337</v>
      </c>
      <c r="V1378" s="8">
        <f t="shared" si="219"/>
        <v>27.512500000000003</v>
      </c>
    </row>
    <row r="1379" spans="1:22" ht="13.5" x14ac:dyDescent="0.25">
      <c r="A1379" s="3">
        <f>RSI!A1379</f>
        <v>44019</v>
      </c>
      <c r="B1379" s="2">
        <f>RSI!B1379</f>
        <v>38.799999999999997</v>
      </c>
      <c r="C1379" s="2">
        <f>RSI!I1379</f>
        <v>31.739232167064515</v>
      </c>
      <c r="D1379" s="2">
        <f>MACD!E1379</f>
        <v>0.33271430694843218</v>
      </c>
      <c r="E1379" s="2">
        <f>MACD!F1379</f>
        <v>9.5584512096545532E-3</v>
      </c>
      <c r="F1379" s="2">
        <f>'Moving Avg'!D1379</f>
        <v>38.799999999999997</v>
      </c>
      <c r="G1379" s="2">
        <f>'Moving Avg'!F1379</f>
        <v>39.219999999999985</v>
      </c>
      <c r="H1379" s="2">
        <f>'Moving Avg'!G1379</f>
        <v>39.567999999999984</v>
      </c>
      <c r="I1379" s="2">
        <f>'Moving Avg'!H1379</f>
        <v>37.756550000000018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  <c r="M1379" s="8">
        <f t="shared" si="210"/>
        <v>25</v>
      </c>
      <c r="N1379" s="8">
        <f t="shared" si="211"/>
        <v>0</v>
      </c>
      <c r="O1379" s="8">
        <f t="shared" si="212"/>
        <v>50</v>
      </c>
      <c r="P1379" s="8">
        <f t="shared" si="213"/>
        <v>33</v>
      </c>
      <c r="Q1379" s="9">
        <f t="shared" si="214"/>
        <v>21.2</v>
      </c>
      <c r="R1379" s="9">
        <f t="shared" si="215"/>
        <v>30.75</v>
      </c>
      <c r="S1379" s="9">
        <f t="shared" si="216"/>
        <v>31.1</v>
      </c>
      <c r="T1379" s="9">
        <f t="shared" si="217"/>
        <v>27</v>
      </c>
      <c r="U1379" s="8">
        <f t="shared" si="218"/>
        <v>27.683333333333337</v>
      </c>
      <c r="V1379" s="8">
        <f t="shared" si="219"/>
        <v>27.512500000000003</v>
      </c>
    </row>
    <row r="1380" spans="1:22" ht="13.5" x14ac:dyDescent="0.25">
      <c r="A1380" s="3">
        <f>RSI!A1380</f>
        <v>44020</v>
      </c>
      <c r="B1380" s="2">
        <f>RSI!B1380</f>
        <v>38.799999999999997</v>
      </c>
      <c r="C1380" s="2">
        <f>RSI!I1380</f>
        <v>31.7392321670645</v>
      </c>
      <c r="D1380" s="2">
        <f>MACD!E1380</f>
        <v>0.43066759940916199</v>
      </c>
      <c r="E1380" s="2">
        <f>MACD!F1380</f>
        <v>9.3780280849556044E-2</v>
      </c>
      <c r="F1380" s="2">
        <f>'Moving Avg'!D1380</f>
        <v>38.799999999999997</v>
      </c>
      <c r="G1380" s="2">
        <f>'Moving Avg'!F1380</f>
        <v>39.219999999999985</v>
      </c>
      <c r="H1380" s="2">
        <f>'Moving Avg'!G1380</f>
        <v>39.543999999999983</v>
      </c>
      <c r="I1380" s="2">
        <f>'Moving Avg'!H1380</f>
        <v>37.790550000000025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  <c r="M1380" s="8">
        <f t="shared" si="210"/>
        <v>25</v>
      </c>
      <c r="N1380" s="8">
        <f t="shared" si="211"/>
        <v>0</v>
      </c>
      <c r="O1380" s="8">
        <f t="shared" si="212"/>
        <v>50</v>
      </c>
      <c r="P1380" s="8">
        <f t="shared" si="213"/>
        <v>33</v>
      </c>
      <c r="Q1380" s="9">
        <f t="shared" si="214"/>
        <v>21.2</v>
      </c>
      <c r="R1380" s="9">
        <f t="shared" si="215"/>
        <v>30.75</v>
      </c>
      <c r="S1380" s="9">
        <f t="shared" si="216"/>
        <v>31.1</v>
      </c>
      <c r="T1380" s="9">
        <f t="shared" si="217"/>
        <v>27</v>
      </c>
      <c r="U1380" s="8">
        <f t="shared" si="218"/>
        <v>27.683333333333337</v>
      </c>
      <c r="V1380" s="8">
        <f t="shared" si="219"/>
        <v>27.512500000000003</v>
      </c>
    </row>
    <row r="1381" spans="1:22" ht="13.5" x14ac:dyDescent="0.25">
      <c r="A1381" s="3">
        <f>RSI!A1381</f>
        <v>44021</v>
      </c>
      <c r="B1381" s="2">
        <f>RSI!B1381</f>
        <v>38.799999999999997</v>
      </c>
      <c r="C1381" s="2">
        <f>RSI!I1381</f>
        <v>31.7392321670645</v>
      </c>
      <c r="D1381" s="2">
        <f>MACD!E1381</f>
        <v>0.51617895276831405</v>
      </c>
      <c r="E1381" s="2">
        <f>MACD!F1381</f>
        <v>0.17826001523330764</v>
      </c>
      <c r="F1381" s="2">
        <f>'Moving Avg'!D1381</f>
        <v>38.799999999999997</v>
      </c>
      <c r="G1381" s="2">
        <f>'Moving Avg'!F1381</f>
        <v>39.219999999999985</v>
      </c>
      <c r="H1381" s="2">
        <f>'Moving Avg'!G1381</f>
        <v>39.519999999999982</v>
      </c>
      <c r="I1381" s="2">
        <f>'Moving Avg'!H1381</f>
        <v>37.824550000000016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  <c r="M1381" s="8">
        <f t="shared" si="210"/>
        <v>25</v>
      </c>
      <c r="N1381" s="8">
        <f t="shared" si="211"/>
        <v>0</v>
      </c>
      <c r="O1381" s="8">
        <f t="shared" si="212"/>
        <v>50</v>
      </c>
      <c r="P1381" s="8">
        <f t="shared" si="213"/>
        <v>33</v>
      </c>
      <c r="Q1381" s="9">
        <f t="shared" si="214"/>
        <v>21.2</v>
      </c>
      <c r="R1381" s="9">
        <f t="shared" si="215"/>
        <v>30.75</v>
      </c>
      <c r="S1381" s="9">
        <f t="shared" si="216"/>
        <v>31.1</v>
      </c>
      <c r="T1381" s="9">
        <f t="shared" si="217"/>
        <v>27</v>
      </c>
      <c r="U1381" s="8">
        <f t="shared" si="218"/>
        <v>27.683333333333337</v>
      </c>
      <c r="V1381" s="8">
        <f t="shared" si="219"/>
        <v>27.512500000000003</v>
      </c>
    </row>
    <row r="1382" spans="1:22" ht="13.5" x14ac:dyDescent="0.25">
      <c r="A1382" s="3">
        <f>RSI!A1382</f>
        <v>44022</v>
      </c>
      <c r="B1382" s="2">
        <f>RSI!B1382</f>
        <v>38.799999999999997</v>
      </c>
      <c r="C1382" s="2">
        <f>RSI!I1382</f>
        <v>31.7392321670645</v>
      </c>
      <c r="D1382" s="2">
        <f>MACD!E1382</f>
        <v>0.4063524751691574</v>
      </c>
      <c r="E1382" s="2">
        <f>MACD!F1382</f>
        <v>0.22387850722047761</v>
      </c>
      <c r="F1382" s="2">
        <f>'Moving Avg'!D1382</f>
        <v>38.799999999999997</v>
      </c>
      <c r="G1382" s="2">
        <f>'Moving Avg'!F1382</f>
        <v>39.219999999999985</v>
      </c>
      <c r="H1382" s="2">
        <f>'Moving Avg'!G1382</f>
        <v>39.495999999999981</v>
      </c>
      <c r="I1382" s="2">
        <f>'Moving Avg'!H1382</f>
        <v>37.858550000000022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  <c r="M1382" s="8">
        <f t="shared" si="210"/>
        <v>25</v>
      </c>
      <c r="N1382" s="8">
        <f t="shared" si="211"/>
        <v>0</v>
      </c>
      <c r="O1382" s="8">
        <f t="shared" si="212"/>
        <v>50</v>
      </c>
      <c r="P1382" s="8">
        <f t="shared" si="213"/>
        <v>33</v>
      </c>
      <c r="Q1382" s="9">
        <f t="shared" si="214"/>
        <v>21.2</v>
      </c>
      <c r="R1382" s="9">
        <f t="shared" si="215"/>
        <v>30.75</v>
      </c>
      <c r="S1382" s="9">
        <f t="shared" si="216"/>
        <v>31.1</v>
      </c>
      <c r="T1382" s="9">
        <f t="shared" si="217"/>
        <v>27</v>
      </c>
      <c r="U1382" s="8">
        <f t="shared" si="218"/>
        <v>27.683333333333337</v>
      </c>
      <c r="V1382" s="8">
        <f t="shared" si="219"/>
        <v>27.512500000000003</v>
      </c>
    </row>
    <row r="1383" spans="1:22" ht="13.5" x14ac:dyDescent="0.25">
      <c r="A1383" s="3">
        <f>RSI!A1383</f>
        <v>44025</v>
      </c>
      <c r="B1383" s="2">
        <f>RSI!B1383</f>
        <v>38.799999999999997</v>
      </c>
      <c r="C1383" s="2">
        <f>RSI!I1383</f>
        <v>31.7392321670645</v>
      </c>
      <c r="D1383" s="2">
        <f>MACD!E1383</f>
        <v>0.31567529214794376</v>
      </c>
      <c r="E1383" s="2">
        <f>MACD!F1383</f>
        <v>0.24223786420597088</v>
      </c>
      <c r="F1383" s="2">
        <f>'Moving Avg'!D1383</f>
        <v>38.799999999999997</v>
      </c>
      <c r="G1383" s="2">
        <f>'Moving Avg'!F1383</f>
        <v>39.219999999999985</v>
      </c>
      <c r="H1383" s="2">
        <f>'Moving Avg'!G1383</f>
        <v>39.47199999999998</v>
      </c>
      <c r="I1383" s="2">
        <f>'Moving Avg'!H1383</f>
        <v>37.892550000000021</v>
      </c>
      <c r="J1383" s="6" t="str">
        <f>OBV!F1383</f>
        <v>NEUTRAL</v>
      </c>
      <c r="K1383" s="6" t="str">
        <f>OBV!G1383</f>
        <v>NEUTRAL</v>
      </c>
      <c r="L1383" s="6" t="str">
        <f>OBV!H1383</f>
        <v>NEUTRAL</v>
      </c>
      <c r="M1383" s="8">
        <f t="shared" si="210"/>
        <v>25</v>
      </c>
      <c r="N1383" s="8">
        <f t="shared" si="211"/>
        <v>0</v>
      </c>
      <c r="O1383" s="8">
        <f t="shared" si="212"/>
        <v>50</v>
      </c>
      <c r="P1383" s="8">
        <f t="shared" si="213"/>
        <v>33</v>
      </c>
      <c r="Q1383" s="9">
        <f t="shared" si="214"/>
        <v>21.2</v>
      </c>
      <c r="R1383" s="9">
        <f t="shared" si="215"/>
        <v>30.75</v>
      </c>
      <c r="S1383" s="9">
        <f t="shared" si="216"/>
        <v>31.1</v>
      </c>
      <c r="T1383" s="9">
        <f t="shared" si="217"/>
        <v>27</v>
      </c>
      <c r="U1383" s="8">
        <f t="shared" si="218"/>
        <v>27.683333333333337</v>
      </c>
      <c r="V1383" s="8">
        <f t="shared" si="219"/>
        <v>27.512500000000003</v>
      </c>
    </row>
    <row r="1384" spans="1:22" ht="13.5" x14ac:dyDescent="0.25">
      <c r="A1384" s="3">
        <f>RSI!A1384</f>
        <v>44026</v>
      </c>
      <c r="B1384" s="2">
        <f>RSI!B1384</f>
        <v>38.799999999999997</v>
      </c>
      <c r="C1384" s="2">
        <f>RSI!I1384</f>
        <v>31.7392321670645</v>
      </c>
      <c r="D1384" s="2">
        <f>MACD!E1384</f>
        <v>0.2410344759102685</v>
      </c>
      <c r="E1384" s="2">
        <f>MACD!F1384</f>
        <v>0.24199718654683042</v>
      </c>
      <c r="F1384" s="2">
        <f>'Moving Avg'!D1384</f>
        <v>38.799999999999997</v>
      </c>
      <c r="G1384" s="2">
        <f>'Moving Avg'!F1384</f>
        <v>39.219999999999985</v>
      </c>
      <c r="H1384" s="2">
        <f>'Moving Avg'!G1384</f>
        <v>39.447999999999979</v>
      </c>
      <c r="I1384" s="2">
        <f>'Moving Avg'!H1384</f>
        <v>37.929000000000016</v>
      </c>
      <c r="J1384" s="6" t="str">
        <f>OBV!F1384</f>
        <v>NEUTRAL</v>
      </c>
      <c r="K1384" s="6" t="str">
        <f>OBV!G1384</f>
        <v>NEUTRAL</v>
      </c>
      <c r="L1384" s="6" t="str">
        <f>OBV!H1384</f>
        <v>NEUTRAL</v>
      </c>
      <c r="M1384" s="8">
        <f t="shared" si="210"/>
        <v>25</v>
      </c>
      <c r="N1384" s="8">
        <f t="shared" si="211"/>
        <v>45</v>
      </c>
      <c r="O1384" s="8">
        <f t="shared" si="212"/>
        <v>50</v>
      </c>
      <c r="P1384" s="8">
        <f t="shared" si="213"/>
        <v>33</v>
      </c>
      <c r="Q1384" s="9">
        <f t="shared" si="214"/>
        <v>36.950000000000003</v>
      </c>
      <c r="R1384" s="9">
        <f t="shared" si="215"/>
        <v>39.75</v>
      </c>
      <c r="S1384" s="9">
        <f t="shared" si="216"/>
        <v>37.85</v>
      </c>
      <c r="T1384" s="9">
        <f t="shared" si="217"/>
        <v>38.25</v>
      </c>
      <c r="U1384" s="8">
        <f t="shared" si="218"/>
        <v>38.183333333333337</v>
      </c>
      <c r="V1384" s="8">
        <f t="shared" si="219"/>
        <v>38.200000000000003</v>
      </c>
    </row>
    <row r="1385" spans="1:22" ht="13.5" x14ac:dyDescent="0.25">
      <c r="A1385" s="3">
        <f>RSI!A1385</f>
        <v>44027</v>
      </c>
      <c r="B1385" s="2">
        <f>RSI!B1385</f>
        <v>38.799999999999997</v>
      </c>
      <c r="C1385" s="2">
        <f>RSI!I1385</f>
        <v>31.7392321670645</v>
      </c>
      <c r="D1385" s="2">
        <f>MACD!E1385</f>
        <v>0.17980837229487889</v>
      </c>
      <c r="E1385" s="2">
        <f>MACD!F1385</f>
        <v>0.22955942369644011</v>
      </c>
      <c r="F1385" s="2">
        <f>'Moving Avg'!D1385</f>
        <v>38.799999999999997</v>
      </c>
      <c r="G1385" s="2">
        <f>'Moving Avg'!F1385</f>
        <v>39.159999999999989</v>
      </c>
      <c r="H1385" s="2">
        <f>'Moving Avg'!G1385</f>
        <v>39.423999999999978</v>
      </c>
      <c r="I1385" s="2">
        <f>'Moving Avg'!H1385</f>
        <v>37.965450000000018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  <c r="M1385" s="8">
        <f t="shared" si="210"/>
        <v>25</v>
      </c>
      <c r="N1385" s="8">
        <f t="shared" si="211"/>
        <v>100</v>
      </c>
      <c r="O1385" s="8">
        <f t="shared" si="212"/>
        <v>50</v>
      </c>
      <c r="P1385" s="8">
        <f t="shared" si="213"/>
        <v>33</v>
      </c>
      <c r="Q1385" s="9">
        <f t="shared" si="214"/>
        <v>56.2</v>
      </c>
      <c r="R1385" s="9">
        <f t="shared" si="215"/>
        <v>50.75</v>
      </c>
      <c r="S1385" s="9">
        <f t="shared" si="216"/>
        <v>46.1</v>
      </c>
      <c r="T1385" s="9">
        <f t="shared" si="217"/>
        <v>52</v>
      </c>
      <c r="U1385" s="8">
        <f t="shared" si="218"/>
        <v>51.016666666666673</v>
      </c>
      <c r="V1385" s="8">
        <f t="shared" si="219"/>
        <v>51.262500000000003</v>
      </c>
    </row>
    <row r="1386" spans="1:22" ht="13.5" x14ac:dyDescent="0.25">
      <c r="A1386" s="3">
        <f>RSI!A1386</f>
        <v>44028</v>
      </c>
      <c r="B1386" s="2">
        <f>RSI!B1386</f>
        <v>39.799999999999997</v>
      </c>
      <c r="C1386" s="2">
        <f>RSI!I1386</f>
        <v>69.657226322847578</v>
      </c>
      <c r="D1386" s="2">
        <f>MACD!E1386</f>
        <v>5.5716030461795185E-2</v>
      </c>
      <c r="E1386" s="2">
        <f>MACD!F1386</f>
        <v>0.19479074504951113</v>
      </c>
      <c r="F1386" s="2">
        <f>'Moving Avg'!D1386</f>
        <v>39</v>
      </c>
      <c r="G1386" s="2">
        <f>'Moving Avg'!F1386</f>
        <v>39.149999999999991</v>
      </c>
      <c r="H1386" s="2">
        <f>'Moving Avg'!G1386</f>
        <v>39.41999999999998</v>
      </c>
      <c r="I1386" s="2">
        <f>'Moving Avg'!H1386</f>
        <v>38.006900000000023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  <c r="M1386" s="8">
        <f t="shared" si="210"/>
        <v>25</v>
      </c>
      <c r="N1386" s="8">
        <f t="shared" si="211"/>
        <v>100</v>
      </c>
      <c r="O1386" s="8">
        <f t="shared" si="212"/>
        <v>50</v>
      </c>
      <c r="P1386" s="8">
        <f t="shared" si="213"/>
        <v>83.5</v>
      </c>
      <c r="Q1386" s="9">
        <f t="shared" si="214"/>
        <v>63.774999999999999</v>
      </c>
      <c r="R1386" s="9">
        <f t="shared" si="215"/>
        <v>63.375</v>
      </c>
      <c r="S1386" s="9">
        <f t="shared" si="216"/>
        <v>68.825000000000003</v>
      </c>
      <c r="T1386" s="9">
        <f t="shared" si="217"/>
        <v>64.625</v>
      </c>
      <c r="U1386" s="8">
        <f t="shared" si="218"/>
        <v>65.325000000000003</v>
      </c>
      <c r="V1386" s="8">
        <f t="shared" si="219"/>
        <v>65.150000000000006</v>
      </c>
    </row>
    <row r="1387" spans="1:22" ht="13.5" x14ac:dyDescent="0.25">
      <c r="A1387" s="3">
        <f>RSI!A1387</f>
        <v>44029</v>
      </c>
      <c r="B1387" s="2">
        <f>RSI!B1387</f>
        <v>39.799999999999997</v>
      </c>
      <c r="C1387" s="2">
        <f>RSI!I1387</f>
        <v>69.657226322847578</v>
      </c>
      <c r="D1387" s="2">
        <f>MACD!E1387</f>
        <v>-5.3538266193321249E-2</v>
      </c>
      <c r="E1387" s="2">
        <f>MACD!F1387</f>
        <v>0.14512494280094468</v>
      </c>
      <c r="F1387" s="2">
        <f>'Moving Avg'!D1387</f>
        <v>39.200000000000003</v>
      </c>
      <c r="G1387" s="2">
        <f>'Moving Avg'!F1387</f>
        <v>39.139999999999993</v>
      </c>
      <c r="H1387" s="2">
        <f>'Moving Avg'!G1387</f>
        <v>39.415999999999976</v>
      </c>
      <c r="I1387" s="2">
        <f>'Moving Avg'!H1387</f>
        <v>38.04585000000003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  <c r="M1387" s="8">
        <f t="shared" si="210"/>
        <v>25</v>
      </c>
      <c r="N1387" s="8">
        <f t="shared" si="211"/>
        <v>100</v>
      </c>
      <c r="O1387" s="8">
        <f t="shared" si="212"/>
        <v>50</v>
      </c>
      <c r="P1387" s="8">
        <f t="shared" si="213"/>
        <v>83.5</v>
      </c>
      <c r="Q1387" s="9">
        <f t="shared" si="214"/>
        <v>63.774999999999999</v>
      </c>
      <c r="R1387" s="9">
        <f t="shared" si="215"/>
        <v>63.375</v>
      </c>
      <c r="S1387" s="9">
        <f t="shared" si="216"/>
        <v>68.825000000000003</v>
      </c>
      <c r="T1387" s="9">
        <f t="shared" si="217"/>
        <v>64.625</v>
      </c>
      <c r="U1387" s="8">
        <f t="shared" si="218"/>
        <v>65.325000000000003</v>
      </c>
      <c r="V1387" s="8">
        <f t="shared" si="219"/>
        <v>65.150000000000006</v>
      </c>
    </row>
    <row r="1388" spans="1:22" ht="13.5" x14ac:dyDescent="0.25">
      <c r="A1388" s="3">
        <f>RSI!A1388</f>
        <v>44032</v>
      </c>
      <c r="B1388" s="2">
        <f>RSI!B1388</f>
        <v>39.799999999999997</v>
      </c>
      <c r="C1388" s="2">
        <f>RSI!I1388</f>
        <v>69.657226322847578</v>
      </c>
      <c r="D1388" s="2">
        <f>MACD!E1388</f>
        <v>-0.1499222505676272</v>
      </c>
      <c r="E1388" s="2">
        <f>MACD!F1388</f>
        <v>8.6115504127230319E-2</v>
      </c>
      <c r="F1388" s="2">
        <f>'Moving Avg'!D1388</f>
        <v>39.4</v>
      </c>
      <c r="G1388" s="2">
        <f>'Moving Avg'!F1388</f>
        <v>39.129999999999988</v>
      </c>
      <c r="H1388" s="2">
        <f>'Moving Avg'!G1388</f>
        <v>39.411999999999978</v>
      </c>
      <c r="I1388" s="2">
        <f>'Moving Avg'!H1388</f>
        <v>38.08480000000003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  <c r="M1388" s="8">
        <f t="shared" si="210"/>
        <v>25</v>
      </c>
      <c r="N1388" s="8">
        <f t="shared" si="211"/>
        <v>100</v>
      </c>
      <c r="O1388" s="8">
        <f t="shared" si="212"/>
        <v>50</v>
      </c>
      <c r="P1388" s="8">
        <f t="shared" si="213"/>
        <v>83.5</v>
      </c>
      <c r="Q1388" s="9">
        <f t="shared" si="214"/>
        <v>63.774999999999999</v>
      </c>
      <c r="R1388" s="9">
        <f t="shared" si="215"/>
        <v>63.375</v>
      </c>
      <c r="S1388" s="9">
        <f t="shared" si="216"/>
        <v>68.825000000000003</v>
      </c>
      <c r="T1388" s="9">
        <f t="shared" si="217"/>
        <v>64.625</v>
      </c>
      <c r="U1388" s="8">
        <f t="shared" si="218"/>
        <v>65.325000000000003</v>
      </c>
      <c r="V1388" s="8">
        <f t="shared" si="219"/>
        <v>65.150000000000006</v>
      </c>
    </row>
    <row r="1389" spans="1:22" ht="13.5" x14ac:dyDescent="0.25">
      <c r="A1389" s="3">
        <f>RSI!A1389</f>
        <v>44033</v>
      </c>
      <c r="B1389" s="2">
        <f>RSI!B1389</f>
        <v>39.799999999999997</v>
      </c>
      <c r="C1389" s="2">
        <f>RSI!I1389</f>
        <v>69.657226322847578</v>
      </c>
      <c r="D1389" s="2">
        <f>MACD!E1389</f>
        <v>-0.23512426395983255</v>
      </c>
      <c r="E1389" s="2">
        <f>MACD!F1389</f>
        <v>2.1867550509817743E-2</v>
      </c>
      <c r="F1389" s="2">
        <f>'Moving Avg'!D1389</f>
        <v>39.6</v>
      </c>
      <c r="G1389" s="2">
        <f>'Moving Avg'!F1389</f>
        <v>39.11999999999999</v>
      </c>
      <c r="H1389" s="2">
        <f>'Moving Avg'!G1389</f>
        <v>39.407999999999973</v>
      </c>
      <c r="I1389" s="2">
        <f>'Moving Avg'!H1389</f>
        <v>38.11905000000003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  <c r="M1389" s="8">
        <f t="shared" si="210"/>
        <v>25</v>
      </c>
      <c r="N1389" s="8">
        <f t="shared" si="211"/>
        <v>100</v>
      </c>
      <c r="O1389" s="8">
        <f t="shared" si="212"/>
        <v>50</v>
      </c>
      <c r="P1389" s="8">
        <f t="shared" si="213"/>
        <v>83.5</v>
      </c>
      <c r="Q1389" s="9">
        <f t="shared" si="214"/>
        <v>63.774999999999999</v>
      </c>
      <c r="R1389" s="9">
        <f t="shared" si="215"/>
        <v>63.375</v>
      </c>
      <c r="S1389" s="9">
        <f t="shared" si="216"/>
        <v>68.825000000000003</v>
      </c>
      <c r="T1389" s="9">
        <f t="shared" si="217"/>
        <v>64.625</v>
      </c>
      <c r="U1389" s="8">
        <f t="shared" si="218"/>
        <v>65.325000000000003</v>
      </c>
      <c r="V1389" s="8">
        <f t="shared" si="219"/>
        <v>65.150000000000006</v>
      </c>
    </row>
    <row r="1390" spans="1:22" ht="13.5" x14ac:dyDescent="0.25">
      <c r="A1390" s="3">
        <f>RSI!A1390</f>
        <v>44034</v>
      </c>
      <c r="B1390" s="2">
        <f>RSI!B1390</f>
        <v>39.799999999999997</v>
      </c>
      <c r="C1390" s="2">
        <f>RSI!I1390</f>
        <v>69.657226322847578</v>
      </c>
      <c r="D1390" s="2">
        <f>MACD!E1390</f>
        <v>-0.31059451076045974</v>
      </c>
      <c r="E1390" s="2">
        <f>MACD!F1390</f>
        <v>-4.4624861744237757E-2</v>
      </c>
      <c r="F1390" s="2">
        <f>'Moving Avg'!D1390</f>
        <v>39.799999999999997</v>
      </c>
      <c r="G1390" s="2">
        <f>'Moving Avg'!F1390</f>
        <v>39.109999999999992</v>
      </c>
      <c r="H1390" s="2">
        <f>'Moving Avg'!G1390</f>
        <v>39.403999999999975</v>
      </c>
      <c r="I1390" s="2">
        <f>'Moving Avg'!H1390</f>
        <v>38.15330000000003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  <c r="M1390" s="8">
        <f t="shared" si="210"/>
        <v>25</v>
      </c>
      <c r="N1390" s="8">
        <f t="shared" si="211"/>
        <v>100</v>
      </c>
      <c r="O1390" s="8">
        <f t="shared" si="212"/>
        <v>50</v>
      </c>
      <c r="P1390" s="8">
        <f t="shared" si="213"/>
        <v>83.5</v>
      </c>
      <c r="Q1390" s="9">
        <f t="shared" si="214"/>
        <v>63.774999999999999</v>
      </c>
      <c r="R1390" s="9">
        <f t="shared" si="215"/>
        <v>63.375</v>
      </c>
      <c r="S1390" s="9">
        <f t="shared" si="216"/>
        <v>68.825000000000003</v>
      </c>
      <c r="T1390" s="9">
        <f t="shared" si="217"/>
        <v>64.625</v>
      </c>
      <c r="U1390" s="8">
        <f t="shared" si="218"/>
        <v>65.325000000000003</v>
      </c>
      <c r="V1390" s="8">
        <f t="shared" si="219"/>
        <v>65.150000000000006</v>
      </c>
    </row>
    <row r="1391" spans="1:22" ht="13.5" x14ac:dyDescent="0.25">
      <c r="A1391" s="3">
        <f>RSI!A1391</f>
        <v>44035</v>
      </c>
      <c r="B1391" s="2">
        <f>RSI!B1391</f>
        <v>39.799999999999997</v>
      </c>
      <c r="C1391" s="2">
        <f>RSI!I1391</f>
        <v>69.657226322847563</v>
      </c>
      <c r="D1391" s="2">
        <f>MACD!E1391</f>
        <v>-0.37758009431352946</v>
      </c>
      <c r="E1391" s="2">
        <f>MACD!F1391</f>
        <v>-0.1112159082580961</v>
      </c>
      <c r="F1391" s="2">
        <f>'Moving Avg'!D1391</f>
        <v>39.799999999999997</v>
      </c>
      <c r="G1391" s="2">
        <f>'Moving Avg'!F1391</f>
        <v>39.099999999999987</v>
      </c>
      <c r="H1391" s="2">
        <f>'Moving Avg'!G1391</f>
        <v>39.39999999999997</v>
      </c>
      <c r="I1391" s="2">
        <f>'Moving Avg'!H1391</f>
        <v>38.18755000000003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  <c r="M1391" s="8">
        <f t="shared" si="210"/>
        <v>25</v>
      </c>
      <c r="N1391" s="8">
        <f t="shared" si="211"/>
        <v>100</v>
      </c>
      <c r="O1391" s="8">
        <f t="shared" si="212"/>
        <v>50</v>
      </c>
      <c r="P1391" s="8">
        <f t="shared" si="213"/>
        <v>33</v>
      </c>
      <c r="Q1391" s="9">
        <f t="shared" si="214"/>
        <v>56.2</v>
      </c>
      <c r="R1391" s="9">
        <f t="shared" si="215"/>
        <v>50.75</v>
      </c>
      <c r="S1391" s="9">
        <f t="shared" si="216"/>
        <v>46.1</v>
      </c>
      <c r="T1391" s="9">
        <f t="shared" si="217"/>
        <v>52</v>
      </c>
      <c r="U1391" s="8">
        <f t="shared" si="218"/>
        <v>51.016666666666673</v>
      </c>
      <c r="V1391" s="8">
        <f t="shared" si="219"/>
        <v>51.262500000000003</v>
      </c>
    </row>
    <row r="1392" spans="1:22" ht="13.5" x14ac:dyDescent="0.25">
      <c r="A1392" s="3">
        <f>RSI!A1392</f>
        <v>44036</v>
      </c>
      <c r="B1392" s="2">
        <f>RSI!B1392</f>
        <v>39.799999999999997</v>
      </c>
      <c r="C1392" s="2">
        <f>RSI!I1392</f>
        <v>69.657226322847563</v>
      </c>
      <c r="D1392" s="2">
        <f>MACD!E1392</f>
        <v>-0.43715478120766704</v>
      </c>
      <c r="E1392" s="2">
        <f>MACD!F1392</f>
        <v>-0.17640368284801028</v>
      </c>
      <c r="F1392" s="2">
        <f>'Moving Avg'!D1392</f>
        <v>39.799999999999997</v>
      </c>
      <c r="G1392" s="2">
        <f>'Moving Avg'!F1392</f>
        <v>39.149999999999991</v>
      </c>
      <c r="H1392" s="2">
        <f>'Moving Avg'!G1392</f>
        <v>39.395999999999972</v>
      </c>
      <c r="I1392" s="2">
        <f>'Moving Avg'!H1392</f>
        <v>38.221800000000037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  <c r="M1392" s="8">
        <f t="shared" si="210"/>
        <v>25</v>
      </c>
      <c r="N1392" s="8">
        <f t="shared" si="211"/>
        <v>100</v>
      </c>
      <c r="O1392" s="8">
        <f t="shared" si="212"/>
        <v>50</v>
      </c>
      <c r="P1392" s="8">
        <f t="shared" si="213"/>
        <v>33</v>
      </c>
      <c r="Q1392" s="9">
        <f t="shared" si="214"/>
        <v>56.2</v>
      </c>
      <c r="R1392" s="9">
        <f t="shared" si="215"/>
        <v>50.75</v>
      </c>
      <c r="S1392" s="9">
        <f t="shared" si="216"/>
        <v>46.1</v>
      </c>
      <c r="T1392" s="9">
        <f t="shared" si="217"/>
        <v>52</v>
      </c>
      <c r="U1392" s="8">
        <f t="shared" si="218"/>
        <v>51.016666666666673</v>
      </c>
      <c r="V1392" s="8">
        <f t="shared" si="219"/>
        <v>51.262500000000003</v>
      </c>
    </row>
    <row r="1393" spans="1:22" ht="13.5" x14ac:dyDescent="0.25">
      <c r="A1393" s="3">
        <f>RSI!A1393</f>
        <v>44039</v>
      </c>
      <c r="B1393" s="2">
        <f>RSI!B1393</f>
        <v>39.799999999999997</v>
      </c>
      <c r="C1393" s="2">
        <f>RSI!I1393</f>
        <v>69.657226322847563</v>
      </c>
      <c r="D1393" s="2">
        <f>MACD!E1393</f>
        <v>-0.49024429622492249</v>
      </c>
      <c r="E1393" s="2">
        <f>MACD!F1393</f>
        <v>-0.23917180552339273</v>
      </c>
      <c r="F1393" s="2">
        <f>'Moving Avg'!D1393</f>
        <v>39.799999999999997</v>
      </c>
      <c r="G1393" s="2">
        <f>'Moving Avg'!F1393</f>
        <v>39.199999999999989</v>
      </c>
      <c r="H1393" s="2">
        <f>'Moving Avg'!G1393</f>
        <v>39.391999999999967</v>
      </c>
      <c r="I1393" s="2">
        <f>'Moving Avg'!H1393</f>
        <v>38.25605000000003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  <c r="M1393" s="8">
        <f t="shared" si="210"/>
        <v>25</v>
      </c>
      <c r="N1393" s="8">
        <f t="shared" si="211"/>
        <v>100</v>
      </c>
      <c r="O1393" s="8">
        <f t="shared" si="212"/>
        <v>50</v>
      </c>
      <c r="P1393" s="8">
        <f t="shared" si="213"/>
        <v>33</v>
      </c>
      <c r="Q1393" s="9">
        <f t="shared" si="214"/>
        <v>56.2</v>
      </c>
      <c r="R1393" s="9">
        <f t="shared" si="215"/>
        <v>50.75</v>
      </c>
      <c r="S1393" s="9">
        <f t="shared" si="216"/>
        <v>46.1</v>
      </c>
      <c r="T1393" s="9">
        <f t="shared" si="217"/>
        <v>52</v>
      </c>
      <c r="U1393" s="8">
        <f t="shared" si="218"/>
        <v>51.016666666666673</v>
      </c>
      <c r="V1393" s="8">
        <f t="shared" si="219"/>
        <v>51.262500000000003</v>
      </c>
    </row>
    <row r="1394" spans="1:22" ht="13.5" x14ac:dyDescent="0.25">
      <c r="A1394" s="3">
        <f>RSI!A1394</f>
        <v>44040</v>
      </c>
      <c r="B1394" s="2">
        <f>RSI!B1394</f>
        <v>39.799999999999997</v>
      </c>
      <c r="C1394" s="2">
        <f>RSI!I1394</f>
        <v>69.657226322847563</v>
      </c>
      <c r="D1394" s="2">
        <f>MACD!E1394</f>
        <v>-0.53764782740682193</v>
      </c>
      <c r="E1394" s="2">
        <f>MACD!F1394</f>
        <v>-0.29886700990007858</v>
      </c>
      <c r="F1394" s="2">
        <f>'Moving Avg'!D1394</f>
        <v>39.799999999999997</v>
      </c>
      <c r="G1394" s="2">
        <f>'Moving Avg'!F1394</f>
        <v>39.249999999999986</v>
      </c>
      <c r="H1394" s="2">
        <f>'Moving Avg'!G1394</f>
        <v>39.38799999999997</v>
      </c>
      <c r="I1394" s="2">
        <f>'Moving Avg'!H1394</f>
        <v>38.290300000000038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  <c r="M1394" s="8">
        <f t="shared" si="210"/>
        <v>25</v>
      </c>
      <c r="N1394" s="8">
        <f t="shared" si="211"/>
        <v>100</v>
      </c>
      <c r="O1394" s="8">
        <f t="shared" si="212"/>
        <v>50</v>
      </c>
      <c r="P1394" s="8">
        <f t="shared" si="213"/>
        <v>33</v>
      </c>
      <c r="Q1394" s="9">
        <f t="shared" si="214"/>
        <v>56.2</v>
      </c>
      <c r="R1394" s="9">
        <f t="shared" si="215"/>
        <v>50.75</v>
      </c>
      <c r="S1394" s="9">
        <f t="shared" si="216"/>
        <v>46.1</v>
      </c>
      <c r="T1394" s="9">
        <f t="shared" si="217"/>
        <v>52</v>
      </c>
      <c r="U1394" s="8">
        <f t="shared" si="218"/>
        <v>51.016666666666673</v>
      </c>
      <c r="V1394" s="8">
        <f t="shared" si="219"/>
        <v>51.262500000000003</v>
      </c>
    </row>
    <row r="1395" spans="1:22" ht="13.5" x14ac:dyDescent="0.25">
      <c r="A1395" s="3">
        <f>RSI!A1395</f>
        <v>44041</v>
      </c>
      <c r="B1395" s="2">
        <f>RSI!B1395</f>
        <v>39.799999999999997</v>
      </c>
      <c r="C1395" s="2">
        <f>RSI!I1395</f>
        <v>69.657226322847578</v>
      </c>
      <c r="D1395" s="2">
        <f>MACD!E1395</f>
        <v>-0.58005631676691394</v>
      </c>
      <c r="E1395" s="2">
        <f>MACD!F1395</f>
        <v>-0.3551048712734457</v>
      </c>
      <c r="F1395" s="2">
        <f>'Moving Avg'!D1395</f>
        <v>39.799999999999997</v>
      </c>
      <c r="G1395" s="2">
        <f>'Moving Avg'!F1395</f>
        <v>39.29999999999999</v>
      </c>
      <c r="H1395" s="2">
        <f>'Moving Avg'!G1395</f>
        <v>39.383999999999972</v>
      </c>
      <c r="I1395" s="2">
        <f>'Moving Avg'!H1395</f>
        <v>38.326800000000034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  <c r="M1395" s="8">
        <f t="shared" si="210"/>
        <v>25</v>
      </c>
      <c r="N1395" s="8">
        <f t="shared" si="211"/>
        <v>100</v>
      </c>
      <c r="O1395" s="8">
        <f t="shared" si="212"/>
        <v>50</v>
      </c>
      <c r="P1395" s="8">
        <f t="shared" si="213"/>
        <v>33</v>
      </c>
      <c r="Q1395" s="9">
        <f t="shared" si="214"/>
        <v>56.2</v>
      </c>
      <c r="R1395" s="9">
        <f t="shared" si="215"/>
        <v>50.75</v>
      </c>
      <c r="S1395" s="9">
        <f t="shared" si="216"/>
        <v>46.1</v>
      </c>
      <c r="T1395" s="9">
        <f t="shared" si="217"/>
        <v>52</v>
      </c>
      <c r="U1395" s="8">
        <f t="shared" si="218"/>
        <v>51.016666666666673</v>
      </c>
      <c r="V1395" s="8">
        <f t="shared" si="219"/>
        <v>51.262500000000003</v>
      </c>
    </row>
    <row r="1396" spans="1:22" ht="13.5" x14ac:dyDescent="0.25">
      <c r="A1396" s="3">
        <f>RSI!A1396</f>
        <v>44042</v>
      </c>
      <c r="B1396" s="2">
        <f>RSI!B1396</f>
        <v>39.799999999999997</v>
      </c>
      <c r="C1396" s="2">
        <f>RSI!I1396</f>
        <v>69.657226322847578</v>
      </c>
      <c r="D1396" s="2">
        <f>MACD!E1396</f>
        <v>-0.46422187034799833</v>
      </c>
      <c r="E1396" s="2">
        <f>MACD!F1396</f>
        <v>-0.37692827108835625</v>
      </c>
      <c r="F1396" s="2">
        <f>'Moving Avg'!D1396</f>
        <v>39.799999999999997</v>
      </c>
      <c r="G1396" s="2">
        <f>'Moving Avg'!F1396</f>
        <v>39.349999999999987</v>
      </c>
      <c r="H1396" s="2">
        <f>'Moving Avg'!G1396</f>
        <v>39.379999999999974</v>
      </c>
      <c r="I1396" s="2">
        <f>'Moving Avg'!H1396</f>
        <v>38.360800000000033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  <c r="M1396" s="8">
        <f t="shared" si="210"/>
        <v>25</v>
      </c>
      <c r="N1396" s="8">
        <f t="shared" si="211"/>
        <v>100</v>
      </c>
      <c r="O1396" s="8">
        <f t="shared" si="212"/>
        <v>50</v>
      </c>
      <c r="P1396" s="8">
        <f t="shared" si="213"/>
        <v>33</v>
      </c>
      <c r="Q1396" s="9">
        <f t="shared" si="214"/>
        <v>56.2</v>
      </c>
      <c r="R1396" s="9">
        <f t="shared" si="215"/>
        <v>50.75</v>
      </c>
      <c r="S1396" s="9">
        <f t="shared" si="216"/>
        <v>46.1</v>
      </c>
      <c r="T1396" s="9">
        <f t="shared" si="217"/>
        <v>52</v>
      </c>
      <c r="U1396" s="8">
        <f t="shared" si="218"/>
        <v>51.016666666666673</v>
      </c>
      <c r="V1396" s="8">
        <f t="shared" si="219"/>
        <v>51.262500000000003</v>
      </c>
    </row>
    <row r="1397" spans="1:22" ht="13.5" x14ac:dyDescent="0.25">
      <c r="A1397" s="3">
        <f>RSI!A1397</f>
        <v>44046</v>
      </c>
      <c r="B1397" s="2">
        <f>RSI!B1397</f>
        <v>39.799999999999997</v>
      </c>
      <c r="C1397" s="2">
        <f>RSI!I1397</f>
        <v>69.657226322847578</v>
      </c>
      <c r="D1397" s="2">
        <f>MACD!E1397</f>
        <v>-0.36817810896168623</v>
      </c>
      <c r="E1397" s="2">
        <f>MACD!F1397</f>
        <v>-0.37517823866302225</v>
      </c>
      <c r="F1397" s="2">
        <f>'Moving Avg'!D1397</f>
        <v>39.799999999999997</v>
      </c>
      <c r="G1397" s="2">
        <f>'Moving Avg'!F1397</f>
        <v>39.399999999999991</v>
      </c>
      <c r="H1397" s="2">
        <f>'Moving Avg'!G1397</f>
        <v>39.375999999999976</v>
      </c>
      <c r="I1397" s="2">
        <f>'Moving Avg'!H1397</f>
        <v>38.394800000000039</v>
      </c>
      <c r="J1397" s="6" t="str">
        <f>OBV!F1397</f>
        <v>NEUTRAL</v>
      </c>
      <c r="K1397" s="6" t="str">
        <f>OBV!G1397</f>
        <v>NEUTRAL</v>
      </c>
      <c r="L1397" s="6" t="str">
        <f>OBV!H1397</f>
        <v>NEUTRAL</v>
      </c>
      <c r="M1397" s="8">
        <f t="shared" si="210"/>
        <v>25</v>
      </c>
      <c r="N1397" s="8">
        <f t="shared" si="211"/>
        <v>0</v>
      </c>
      <c r="O1397" s="8">
        <f t="shared" si="212"/>
        <v>50</v>
      </c>
      <c r="P1397" s="8">
        <f t="shared" si="213"/>
        <v>33</v>
      </c>
      <c r="Q1397" s="9">
        <f t="shared" si="214"/>
        <v>21.2</v>
      </c>
      <c r="R1397" s="9">
        <f t="shared" si="215"/>
        <v>30.75</v>
      </c>
      <c r="S1397" s="9">
        <f t="shared" si="216"/>
        <v>31.1</v>
      </c>
      <c r="T1397" s="9">
        <f t="shared" si="217"/>
        <v>27</v>
      </c>
      <c r="U1397" s="8">
        <f t="shared" si="218"/>
        <v>27.683333333333337</v>
      </c>
      <c r="V1397" s="8">
        <f t="shared" si="219"/>
        <v>27.512500000000003</v>
      </c>
    </row>
    <row r="1398" spans="1:22" ht="13.5" x14ac:dyDescent="0.25">
      <c r="A1398" s="3">
        <f>RSI!A1398</f>
        <v>44047</v>
      </c>
      <c r="B1398" s="2">
        <f>RSI!B1398</f>
        <v>39.799999999999997</v>
      </c>
      <c r="C1398" s="2">
        <f>RSI!I1398</f>
        <v>69.657226322847578</v>
      </c>
      <c r="D1398" s="2">
        <f>MACD!E1398</f>
        <v>-0.28873438583610067</v>
      </c>
      <c r="E1398" s="2">
        <f>MACD!F1398</f>
        <v>-0.357889468097638</v>
      </c>
      <c r="F1398" s="2">
        <f>'Moving Avg'!D1398</f>
        <v>39.799999999999997</v>
      </c>
      <c r="G1398" s="2">
        <f>'Moving Avg'!F1398</f>
        <v>39.449999999999989</v>
      </c>
      <c r="H1398" s="2">
        <f>'Moving Avg'!G1398</f>
        <v>39.371999999999979</v>
      </c>
      <c r="I1398" s="2">
        <f>'Moving Avg'!H1398</f>
        <v>38.428800000000038</v>
      </c>
      <c r="J1398" s="6" t="str">
        <f>OBV!F1398</f>
        <v>NEUTRAL</v>
      </c>
      <c r="K1398" s="6" t="str">
        <f>OBV!G1398</f>
        <v>NEUTRAL</v>
      </c>
      <c r="L1398" s="6" t="str">
        <f>OBV!H1398</f>
        <v>NEUTRAL</v>
      </c>
      <c r="M1398" s="8">
        <f t="shared" si="210"/>
        <v>25</v>
      </c>
      <c r="N1398" s="8">
        <f t="shared" si="211"/>
        <v>0</v>
      </c>
      <c r="O1398" s="8">
        <f t="shared" si="212"/>
        <v>50</v>
      </c>
      <c r="P1398" s="8">
        <f t="shared" si="213"/>
        <v>33</v>
      </c>
      <c r="Q1398" s="9">
        <f t="shared" si="214"/>
        <v>21.2</v>
      </c>
      <c r="R1398" s="9">
        <f t="shared" si="215"/>
        <v>30.75</v>
      </c>
      <c r="S1398" s="9">
        <f t="shared" si="216"/>
        <v>31.1</v>
      </c>
      <c r="T1398" s="9">
        <f t="shared" si="217"/>
        <v>27</v>
      </c>
      <c r="U1398" s="8">
        <f t="shared" si="218"/>
        <v>27.683333333333337</v>
      </c>
      <c r="V1398" s="8">
        <f t="shared" si="219"/>
        <v>27.512500000000003</v>
      </c>
    </row>
    <row r="1399" spans="1:22" ht="13.5" x14ac:dyDescent="0.25">
      <c r="A1399" s="3">
        <f>RSI!A1399</f>
        <v>44048</v>
      </c>
      <c r="B1399" s="2">
        <f>RSI!B1399</f>
        <v>39.799999999999997</v>
      </c>
      <c r="C1399" s="2">
        <f>RSI!I1399</f>
        <v>69.657226322847578</v>
      </c>
      <c r="D1399" s="2">
        <f>MACD!E1399</f>
        <v>-0.22320173226663798</v>
      </c>
      <c r="E1399" s="2">
        <f>MACD!F1399</f>
        <v>-0.33095192093143799</v>
      </c>
      <c r="F1399" s="2">
        <f>'Moving Avg'!D1399</f>
        <v>39.799999999999997</v>
      </c>
      <c r="G1399" s="2">
        <f>'Moving Avg'!F1399</f>
        <v>39.499999999999986</v>
      </c>
      <c r="H1399" s="2">
        <f>'Moving Avg'!G1399</f>
        <v>39.367999999999974</v>
      </c>
      <c r="I1399" s="2">
        <f>'Moving Avg'!H1399</f>
        <v>38.462800000000037</v>
      </c>
      <c r="J1399" s="6" t="str">
        <f>OBV!F1399</f>
        <v>NEUTRAL</v>
      </c>
      <c r="K1399" s="6" t="str">
        <f>OBV!G1399</f>
        <v>NEUTRAL</v>
      </c>
      <c r="L1399" s="6" t="str">
        <f>OBV!H1399</f>
        <v>NEUTRAL</v>
      </c>
      <c r="M1399" s="8">
        <f t="shared" si="210"/>
        <v>25</v>
      </c>
      <c r="N1399" s="8">
        <f t="shared" si="211"/>
        <v>0</v>
      </c>
      <c r="O1399" s="8">
        <f t="shared" si="212"/>
        <v>50</v>
      </c>
      <c r="P1399" s="8">
        <f t="shared" si="213"/>
        <v>33</v>
      </c>
      <c r="Q1399" s="9">
        <f t="shared" si="214"/>
        <v>21.2</v>
      </c>
      <c r="R1399" s="9">
        <f t="shared" si="215"/>
        <v>30.75</v>
      </c>
      <c r="S1399" s="9">
        <f t="shared" si="216"/>
        <v>31.1</v>
      </c>
      <c r="T1399" s="9">
        <f t="shared" si="217"/>
        <v>27</v>
      </c>
      <c r="U1399" s="8">
        <f t="shared" si="218"/>
        <v>27.683333333333337</v>
      </c>
      <c r="V1399" s="8">
        <f t="shared" si="219"/>
        <v>27.512500000000003</v>
      </c>
    </row>
    <row r="1400" spans="1:22" ht="13.5" x14ac:dyDescent="0.25">
      <c r="A1400" s="3">
        <f>RSI!A1400</f>
        <v>44049</v>
      </c>
      <c r="B1400" s="2">
        <f>RSI!B1400</f>
        <v>39.799999999999997</v>
      </c>
      <c r="C1400" s="2">
        <f>RSI!I1400</f>
        <v>69.657226322847578</v>
      </c>
      <c r="D1400" s="2">
        <f>MACD!E1400</f>
        <v>-0.16931487568353987</v>
      </c>
      <c r="E1400" s="2">
        <f>MACD!F1400</f>
        <v>-0.2986245118818584</v>
      </c>
      <c r="F1400" s="2">
        <f>'Moving Avg'!D1400</f>
        <v>39.799999999999997</v>
      </c>
      <c r="G1400" s="2">
        <f>'Moving Avg'!F1400</f>
        <v>39.54999999999999</v>
      </c>
      <c r="H1400" s="2">
        <f>'Moving Avg'!G1400</f>
        <v>39.363999999999976</v>
      </c>
      <c r="I1400" s="2">
        <f>'Moving Avg'!H1400</f>
        <v>38.496800000000036</v>
      </c>
      <c r="J1400" s="6" t="str">
        <f>OBV!F1400</f>
        <v>NEUTRAL</v>
      </c>
      <c r="K1400" s="6" t="str">
        <f>OBV!G1400</f>
        <v>NEUTRAL</v>
      </c>
      <c r="L1400" s="6" t="str">
        <f>OBV!H1400</f>
        <v>NEUTRAL</v>
      </c>
      <c r="M1400" s="8">
        <f t="shared" si="210"/>
        <v>25</v>
      </c>
      <c r="N1400" s="8">
        <f t="shared" si="211"/>
        <v>0</v>
      </c>
      <c r="O1400" s="8">
        <f t="shared" si="212"/>
        <v>50</v>
      </c>
      <c r="P1400" s="8">
        <f t="shared" si="213"/>
        <v>33</v>
      </c>
      <c r="Q1400" s="9">
        <f t="shared" si="214"/>
        <v>21.2</v>
      </c>
      <c r="R1400" s="9">
        <f t="shared" si="215"/>
        <v>30.75</v>
      </c>
      <c r="S1400" s="9">
        <f t="shared" si="216"/>
        <v>31.1</v>
      </c>
      <c r="T1400" s="9">
        <f t="shared" si="217"/>
        <v>27</v>
      </c>
      <c r="U1400" s="8">
        <f t="shared" si="218"/>
        <v>27.683333333333337</v>
      </c>
      <c r="V1400" s="8">
        <f t="shared" si="219"/>
        <v>27.512500000000003</v>
      </c>
    </row>
    <row r="1401" spans="1:22" ht="13.5" x14ac:dyDescent="0.25">
      <c r="A1401" s="3">
        <f>RSI!A1401</f>
        <v>44050</v>
      </c>
      <c r="B1401" s="2">
        <f>RSI!B1401</f>
        <v>39.799999999999997</v>
      </c>
      <c r="C1401" s="2">
        <f>RSI!I1401</f>
        <v>69.657226322847578</v>
      </c>
      <c r="D1401" s="2">
        <f>MACD!E1401</f>
        <v>-0.12516631425024372</v>
      </c>
      <c r="E1401" s="2">
        <f>MACD!F1401</f>
        <v>-0.26393287235553547</v>
      </c>
      <c r="F1401" s="2">
        <f>'Moving Avg'!D1401</f>
        <v>39.799999999999997</v>
      </c>
      <c r="G1401" s="2">
        <f>'Moving Avg'!F1401</f>
        <v>39.599999999999987</v>
      </c>
      <c r="H1401" s="2">
        <f>'Moving Avg'!G1401</f>
        <v>39.359999999999978</v>
      </c>
      <c r="I1401" s="2">
        <f>'Moving Avg'!H1401</f>
        <v>38.530800000000035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  <c r="M1401" s="8">
        <f t="shared" si="210"/>
        <v>25</v>
      </c>
      <c r="N1401" s="8">
        <f t="shared" si="211"/>
        <v>0</v>
      </c>
      <c r="O1401" s="8">
        <f t="shared" si="212"/>
        <v>50</v>
      </c>
      <c r="P1401" s="8">
        <f t="shared" si="213"/>
        <v>33</v>
      </c>
      <c r="Q1401" s="9">
        <f t="shared" si="214"/>
        <v>21.2</v>
      </c>
      <c r="R1401" s="9">
        <f t="shared" si="215"/>
        <v>30.75</v>
      </c>
      <c r="S1401" s="9">
        <f t="shared" si="216"/>
        <v>31.1</v>
      </c>
      <c r="T1401" s="9">
        <f t="shared" si="217"/>
        <v>27</v>
      </c>
      <c r="U1401" s="8">
        <f t="shared" si="218"/>
        <v>27.683333333333337</v>
      </c>
      <c r="V1401" s="8">
        <f t="shared" si="219"/>
        <v>27.512500000000003</v>
      </c>
    </row>
    <row r="1402" spans="1:22" ht="13.5" x14ac:dyDescent="0.25">
      <c r="A1402" s="3">
        <f>RSI!A1402</f>
        <v>44053</v>
      </c>
      <c r="B1402" s="2">
        <f>RSI!B1402</f>
        <v>39.799999999999997</v>
      </c>
      <c r="C1402" s="2">
        <f>RSI!I1402</f>
        <v>69.657226322847578</v>
      </c>
      <c r="D1402" s="2">
        <f>MACD!E1402</f>
        <v>-8.9150588748367454E-2</v>
      </c>
      <c r="E1402" s="2">
        <f>MACD!F1402</f>
        <v>-0.2289764156341019</v>
      </c>
      <c r="F1402" s="2">
        <f>'Moving Avg'!D1402</f>
        <v>39.799999999999997</v>
      </c>
      <c r="G1402" s="2">
        <f>'Moving Avg'!F1402</f>
        <v>39.649999999999991</v>
      </c>
      <c r="H1402" s="2">
        <f>'Moving Avg'!G1402</f>
        <v>39.355999999999973</v>
      </c>
      <c r="I1402" s="2">
        <f>'Moving Avg'!H1402</f>
        <v>38.562300000000036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  <c r="M1402" s="8">
        <f t="shared" si="210"/>
        <v>25</v>
      </c>
      <c r="N1402" s="8">
        <f t="shared" si="211"/>
        <v>0</v>
      </c>
      <c r="O1402" s="8">
        <f t="shared" si="212"/>
        <v>50</v>
      </c>
      <c r="P1402" s="8">
        <f t="shared" si="213"/>
        <v>33</v>
      </c>
      <c r="Q1402" s="9">
        <f t="shared" si="214"/>
        <v>21.2</v>
      </c>
      <c r="R1402" s="9">
        <f t="shared" si="215"/>
        <v>30.75</v>
      </c>
      <c r="S1402" s="9">
        <f t="shared" si="216"/>
        <v>31.1</v>
      </c>
      <c r="T1402" s="9">
        <f t="shared" si="217"/>
        <v>27</v>
      </c>
      <c r="U1402" s="8">
        <f t="shared" si="218"/>
        <v>27.683333333333337</v>
      </c>
      <c r="V1402" s="8">
        <f t="shared" si="219"/>
        <v>27.512500000000003</v>
      </c>
    </row>
    <row r="1403" spans="1:22" ht="13.5" x14ac:dyDescent="0.25">
      <c r="A1403" s="3">
        <f>RSI!A1403</f>
        <v>44054</v>
      </c>
      <c r="B1403" s="2">
        <f>RSI!B1403</f>
        <v>39.799999999999997</v>
      </c>
      <c r="C1403" s="2">
        <f>RSI!I1403</f>
        <v>69.657226322847578</v>
      </c>
      <c r="D1403" s="2">
        <f>MACD!E1403</f>
        <v>-5.9917178867998189E-2</v>
      </c>
      <c r="E1403" s="2">
        <f>MACD!F1403</f>
        <v>-0.19516456828088116</v>
      </c>
      <c r="F1403" s="2">
        <f>'Moving Avg'!D1403</f>
        <v>39.799999999999997</v>
      </c>
      <c r="G1403" s="2">
        <f>'Moving Avg'!F1403</f>
        <v>39.699999999999989</v>
      </c>
      <c r="H1403" s="2">
        <f>'Moving Avg'!G1403</f>
        <v>39.351999999999968</v>
      </c>
      <c r="I1403" s="2">
        <f>'Moving Avg'!H1403</f>
        <v>38.593800000000037</v>
      </c>
      <c r="J1403" s="6" t="str">
        <f>OBV!F1403</f>
        <v>NEUTRAL</v>
      </c>
      <c r="K1403" s="6" t="str">
        <f>OBV!G1403</f>
        <v>NEUTRAL</v>
      </c>
      <c r="L1403" s="6" t="str">
        <f>OBV!H1403</f>
        <v>NEUTRAL</v>
      </c>
      <c r="M1403" s="8">
        <f t="shared" si="210"/>
        <v>25</v>
      </c>
      <c r="N1403" s="8">
        <f t="shared" si="211"/>
        <v>0</v>
      </c>
      <c r="O1403" s="8">
        <f t="shared" si="212"/>
        <v>50</v>
      </c>
      <c r="P1403" s="8">
        <f t="shared" si="213"/>
        <v>33</v>
      </c>
      <c r="Q1403" s="9">
        <f t="shared" si="214"/>
        <v>21.2</v>
      </c>
      <c r="R1403" s="9">
        <f t="shared" si="215"/>
        <v>30.75</v>
      </c>
      <c r="S1403" s="9">
        <f t="shared" si="216"/>
        <v>31.1</v>
      </c>
      <c r="T1403" s="9">
        <f t="shared" si="217"/>
        <v>27</v>
      </c>
      <c r="U1403" s="8">
        <f t="shared" si="218"/>
        <v>27.683333333333337</v>
      </c>
      <c r="V1403" s="8">
        <f t="shared" si="219"/>
        <v>27.512500000000003</v>
      </c>
    </row>
    <row r="1404" spans="1:22" ht="13.5" x14ac:dyDescent="0.25">
      <c r="A1404" s="3">
        <f>RSI!A1404</f>
        <v>44055</v>
      </c>
      <c r="B1404" s="2">
        <f>RSI!B1404</f>
        <v>39.799999999999997</v>
      </c>
      <c r="C1404" s="2">
        <f>RSI!I1404</f>
        <v>69.657226322847578</v>
      </c>
      <c r="D1404" s="2">
        <f>MACD!E1404</f>
        <v>-3.6330693305110628E-2</v>
      </c>
      <c r="E1404" s="2">
        <f>MACD!F1404</f>
        <v>-0.16339779328572707</v>
      </c>
      <c r="F1404" s="2">
        <f>'Moving Avg'!D1404</f>
        <v>39.799999999999997</v>
      </c>
      <c r="G1404" s="2">
        <f>'Moving Avg'!F1404</f>
        <v>39.749999999999986</v>
      </c>
      <c r="H1404" s="2">
        <f>'Moving Avg'!G1404</f>
        <v>39.347999999999971</v>
      </c>
      <c r="I1404" s="2">
        <f>'Moving Avg'!H1404</f>
        <v>38.625300000000045</v>
      </c>
      <c r="J1404" s="6" t="str">
        <f>OBV!F1404</f>
        <v>NEUTRAL</v>
      </c>
      <c r="K1404" s="6" t="str">
        <f>OBV!G1404</f>
        <v>NEUTRAL</v>
      </c>
      <c r="L1404" s="6" t="str">
        <f>OBV!H1404</f>
        <v>NEUTRAL</v>
      </c>
      <c r="M1404" s="8">
        <f t="shared" si="210"/>
        <v>25</v>
      </c>
      <c r="N1404" s="8">
        <f t="shared" si="211"/>
        <v>0</v>
      </c>
      <c r="O1404" s="8">
        <f t="shared" si="212"/>
        <v>50</v>
      </c>
      <c r="P1404" s="8">
        <f t="shared" si="213"/>
        <v>33</v>
      </c>
      <c r="Q1404" s="9">
        <f t="shared" si="214"/>
        <v>21.2</v>
      </c>
      <c r="R1404" s="9">
        <f t="shared" si="215"/>
        <v>30.75</v>
      </c>
      <c r="S1404" s="9">
        <f t="shared" si="216"/>
        <v>31.1</v>
      </c>
      <c r="T1404" s="9">
        <f t="shared" si="217"/>
        <v>27</v>
      </c>
      <c r="U1404" s="8">
        <f t="shared" si="218"/>
        <v>27.683333333333337</v>
      </c>
      <c r="V1404" s="8">
        <f t="shared" si="219"/>
        <v>27.512500000000003</v>
      </c>
    </row>
    <row r="1405" spans="1:22" ht="13.5" x14ac:dyDescent="0.25">
      <c r="A1405" s="3">
        <f>RSI!A1405</f>
        <v>44057</v>
      </c>
      <c r="B1405" s="2">
        <f>RSI!B1405</f>
        <v>39.799999999999997</v>
      </c>
      <c r="C1405" s="2">
        <f>RSI!I1405</f>
        <v>69.657226322847578</v>
      </c>
      <c r="D1405" s="2">
        <f>MACD!E1405</f>
        <v>-1.7437228054362208E-2</v>
      </c>
      <c r="E1405" s="2">
        <f>MACD!F1405</f>
        <v>-0.13420568023945409</v>
      </c>
      <c r="F1405" s="2">
        <f>'Moving Avg'!D1405</f>
        <v>39.799999999999997</v>
      </c>
      <c r="G1405" s="2">
        <f>'Moving Avg'!F1405</f>
        <v>39.79999999999999</v>
      </c>
      <c r="H1405" s="2">
        <f>'Moving Avg'!G1405</f>
        <v>39.367999999999967</v>
      </c>
      <c r="I1405" s="2">
        <f>'Moving Avg'!H1405</f>
        <v>38.656850000000041</v>
      </c>
      <c r="J1405" s="6" t="str">
        <f>OBV!F1405</f>
        <v>NEUTRAL</v>
      </c>
      <c r="K1405" s="6" t="str">
        <f>OBV!G1405</f>
        <v>NEUTRAL</v>
      </c>
      <c r="L1405" s="6" t="str">
        <f>OBV!H1405</f>
        <v>NEUTRAL</v>
      </c>
      <c r="M1405" s="8">
        <f t="shared" si="210"/>
        <v>25</v>
      </c>
      <c r="N1405" s="8">
        <f t="shared" si="211"/>
        <v>0</v>
      </c>
      <c r="O1405" s="8">
        <f t="shared" si="212"/>
        <v>50</v>
      </c>
      <c r="P1405" s="8">
        <f t="shared" si="213"/>
        <v>33</v>
      </c>
      <c r="Q1405" s="9">
        <f t="shared" si="214"/>
        <v>21.2</v>
      </c>
      <c r="R1405" s="9">
        <f t="shared" si="215"/>
        <v>30.75</v>
      </c>
      <c r="S1405" s="9">
        <f t="shared" si="216"/>
        <v>31.1</v>
      </c>
      <c r="T1405" s="9">
        <f t="shared" si="217"/>
        <v>27</v>
      </c>
      <c r="U1405" s="8">
        <f t="shared" si="218"/>
        <v>27.683333333333337</v>
      </c>
      <c r="V1405" s="8">
        <f t="shared" si="219"/>
        <v>27.512500000000003</v>
      </c>
    </row>
    <row r="1406" spans="1:22" ht="13.5" x14ac:dyDescent="0.25">
      <c r="A1406" s="3">
        <f>RSI!A1406</f>
        <v>44060</v>
      </c>
      <c r="B1406" s="2">
        <f>RSI!B1406</f>
        <v>39.799999999999997</v>
      </c>
      <c r="C1406" s="2">
        <f>RSI!I1406</f>
        <v>69.657226322847578</v>
      </c>
      <c r="D1406" s="2">
        <f>MACD!E1406</f>
        <v>-2.4359407148324408E-3</v>
      </c>
      <c r="E1406" s="2">
        <f>MACD!F1406</f>
        <v>-0.10785173233452976</v>
      </c>
      <c r="F1406" s="2">
        <f>'Moving Avg'!D1406</f>
        <v>39.799999999999997</v>
      </c>
      <c r="G1406" s="2">
        <f>'Moving Avg'!F1406</f>
        <v>39.79999999999999</v>
      </c>
      <c r="H1406" s="2">
        <f>'Moving Avg'!G1406</f>
        <v>39.38799999999997</v>
      </c>
      <c r="I1406" s="2">
        <f>'Moving Avg'!H1406</f>
        <v>38.688350000000042</v>
      </c>
      <c r="J1406" s="6" t="str">
        <f>OBV!F1406</f>
        <v>NEUTRAL</v>
      </c>
      <c r="K1406" s="6" t="str">
        <f>OBV!G1406</f>
        <v>NEUTRAL</v>
      </c>
      <c r="L1406" s="6" t="str">
        <f>OBV!H1406</f>
        <v>NEUTRAL</v>
      </c>
      <c r="M1406" s="8">
        <f t="shared" si="210"/>
        <v>25</v>
      </c>
      <c r="N1406" s="8">
        <f t="shared" si="211"/>
        <v>0</v>
      </c>
      <c r="O1406" s="8">
        <f t="shared" si="212"/>
        <v>50</v>
      </c>
      <c r="P1406" s="8">
        <f t="shared" si="213"/>
        <v>33</v>
      </c>
      <c r="Q1406" s="9">
        <f t="shared" si="214"/>
        <v>21.2</v>
      </c>
      <c r="R1406" s="9">
        <f t="shared" si="215"/>
        <v>30.75</v>
      </c>
      <c r="S1406" s="9">
        <f t="shared" si="216"/>
        <v>31.1</v>
      </c>
      <c r="T1406" s="9">
        <f t="shared" si="217"/>
        <v>27</v>
      </c>
      <c r="U1406" s="8">
        <f t="shared" si="218"/>
        <v>27.683333333333337</v>
      </c>
      <c r="V1406" s="8">
        <f t="shared" si="219"/>
        <v>27.512500000000003</v>
      </c>
    </row>
    <row r="1407" spans="1:22" ht="13.5" x14ac:dyDescent="0.25">
      <c r="A1407" s="3">
        <f>RSI!A1407</f>
        <v>44061</v>
      </c>
      <c r="B1407" s="2">
        <f>RSI!B1407</f>
        <v>39.799999999999997</v>
      </c>
      <c r="C1407" s="2">
        <f>RSI!I1407</f>
        <v>69.657226322847578</v>
      </c>
      <c r="D1407" s="2">
        <f>MACD!E1407</f>
        <v>9.3449646447965051E-3</v>
      </c>
      <c r="E1407" s="2">
        <f>MACD!F1407</f>
        <v>-8.441239293866451E-2</v>
      </c>
      <c r="F1407" s="2">
        <f>'Moving Avg'!D1407</f>
        <v>39.799999999999997</v>
      </c>
      <c r="G1407" s="2">
        <f>'Moving Avg'!F1407</f>
        <v>39.79999999999999</v>
      </c>
      <c r="H1407" s="2">
        <f>'Moving Avg'!G1407</f>
        <v>39.407999999999973</v>
      </c>
      <c r="I1407" s="2">
        <f>'Moving Avg'!H1407</f>
        <v>38.719850000000044</v>
      </c>
      <c r="J1407" s="6" t="str">
        <f>OBV!F1407</f>
        <v>NEUTRAL</v>
      </c>
      <c r="K1407" s="6" t="str">
        <f>OBV!G1407</f>
        <v>NEUTRAL</v>
      </c>
      <c r="L1407" s="6" t="str">
        <f>OBV!H1407</f>
        <v>NEUTRAL</v>
      </c>
      <c r="M1407" s="8">
        <f t="shared" si="210"/>
        <v>25</v>
      </c>
      <c r="N1407" s="8">
        <f t="shared" si="211"/>
        <v>0</v>
      </c>
      <c r="O1407" s="8">
        <f t="shared" si="212"/>
        <v>50</v>
      </c>
      <c r="P1407" s="8">
        <f t="shared" si="213"/>
        <v>33</v>
      </c>
      <c r="Q1407" s="9">
        <f t="shared" si="214"/>
        <v>21.2</v>
      </c>
      <c r="R1407" s="9">
        <f t="shared" si="215"/>
        <v>30.75</v>
      </c>
      <c r="S1407" s="9">
        <f t="shared" si="216"/>
        <v>31.1</v>
      </c>
      <c r="T1407" s="9">
        <f t="shared" si="217"/>
        <v>27</v>
      </c>
      <c r="U1407" s="8">
        <f t="shared" si="218"/>
        <v>27.683333333333337</v>
      </c>
      <c r="V1407" s="8">
        <f t="shared" si="219"/>
        <v>27.512500000000003</v>
      </c>
    </row>
    <row r="1408" spans="1:22" ht="13.5" x14ac:dyDescent="0.25">
      <c r="A1408" s="3">
        <f>RSI!A1408</f>
        <v>44062</v>
      </c>
      <c r="B1408" s="2">
        <f>RSI!B1408</f>
        <v>39.799999999999997</v>
      </c>
      <c r="C1408" s="2">
        <f>RSI!I1408</f>
        <v>69.657226322847578</v>
      </c>
      <c r="D1408" s="2">
        <f>MACD!E1408</f>
        <v>1.8468523377897839E-2</v>
      </c>
      <c r="E1408" s="2">
        <f>MACD!F1408</f>
        <v>-6.3836209675352043E-2</v>
      </c>
      <c r="F1408" s="2">
        <f>'Moving Avg'!D1408</f>
        <v>39.799999999999997</v>
      </c>
      <c r="G1408" s="2">
        <f>'Moving Avg'!F1408</f>
        <v>39.79999999999999</v>
      </c>
      <c r="H1408" s="2">
        <f>'Moving Avg'!G1408</f>
        <v>39.427999999999969</v>
      </c>
      <c r="I1408" s="2">
        <f>'Moving Avg'!H1408</f>
        <v>38.751350000000045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  <c r="M1408" s="8">
        <f t="shared" si="210"/>
        <v>25</v>
      </c>
      <c r="N1408" s="8">
        <f t="shared" si="211"/>
        <v>0</v>
      </c>
      <c r="O1408" s="8">
        <f t="shared" si="212"/>
        <v>50</v>
      </c>
      <c r="P1408" s="8">
        <f t="shared" si="213"/>
        <v>33</v>
      </c>
      <c r="Q1408" s="9">
        <f t="shared" si="214"/>
        <v>21.2</v>
      </c>
      <c r="R1408" s="9">
        <f t="shared" si="215"/>
        <v>30.75</v>
      </c>
      <c r="S1408" s="9">
        <f t="shared" si="216"/>
        <v>31.1</v>
      </c>
      <c r="T1408" s="9">
        <f t="shared" si="217"/>
        <v>27</v>
      </c>
      <c r="U1408" s="8">
        <f t="shared" si="218"/>
        <v>27.683333333333337</v>
      </c>
      <c r="V1408" s="8">
        <f t="shared" si="219"/>
        <v>27.512500000000003</v>
      </c>
    </row>
    <row r="1409" spans="1:22" ht="13.5" x14ac:dyDescent="0.25">
      <c r="A1409" s="3">
        <f>RSI!A1409</f>
        <v>44064</v>
      </c>
      <c r="B1409" s="2">
        <f>RSI!B1409</f>
        <v>39.799999999999997</v>
      </c>
      <c r="C1409" s="2">
        <f>RSI!I1409</f>
        <v>69.657226322847578</v>
      </c>
      <c r="D1409" s="2">
        <f>MACD!E1409</f>
        <v>2.5406143201514908E-2</v>
      </c>
      <c r="E1409" s="2">
        <f>MACD!F1409</f>
        <v>-4.598773909997865E-2</v>
      </c>
      <c r="F1409" s="2">
        <f>'Moving Avg'!D1409</f>
        <v>39.799999999999997</v>
      </c>
      <c r="G1409" s="2">
        <f>'Moving Avg'!F1409</f>
        <v>39.79999999999999</v>
      </c>
      <c r="H1409" s="2">
        <f>'Moving Avg'!G1409</f>
        <v>39.447999999999965</v>
      </c>
      <c r="I1409" s="2">
        <f>'Moving Avg'!H1409</f>
        <v>38.780400000000043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  <c r="M1409" s="8">
        <f t="shared" si="210"/>
        <v>25</v>
      </c>
      <c r="N1409" s="8">
        <f t="shared" si="211"/>
        <v>0</v>
      </c>
      <c r="O1409" s="8">
        <f t="shared" si="212"/>
        <v>50</v>
      </c>
      <c r="P1409" s="8">
        <f t="shared" si="213"/>
        <v>33</v>
      </c>
      <c r="Q1409" s="9">
        <f t="shared" si="214"/>
        <v>21.2</v>
      </c>
      <c r="R1409" s="9">
        <f t="shared" si="215"/>
        <v>30.75</v>
      </c>
      <c r="S1409" s="9">
        <f t="shared" si="216"/>
        <v>31.1</v>
      </c>
      <c r="T1409" s="9">
        <f t="shared" si="217"/>
        <v>27</v>
      </c>
      <c r="U1409" s="8">
        <f t="shared" si="218"/>
        <v>27.683333333333337</v>
      </c>
      <c r="V1409" s="8">
        <f t="shared" si="219"/>
        <v>27.512500000000003</v>
      </c>
    </row>
    <row r="1410" spans="1:22" ht="13.5" x14ac:dyDescent="0.25">
      <c r="A1410" s="3">
        <f>RSI!A1410</f>
        <v>44067</v>
      </c>
      <c r="B1410" s="2">
        <f>RSI!B1410</f>
        <v>39.799999999999997</v>
      </c>
      <c r="C1410" s="2">
        <f>RSI!I1410</f>
        <v>69.657226322847578</v>
      </c>
      <c r="D1410" s="2">
        <f>MACD!E1410</f>
        <v>3.0552071630829403E-2</v>
      </c>
      <c r="E1410" s="2">
        <f>MACD!F1410</f>
        <v>-3.0679776953817038E-2</v>
      </c>
      <c r="F1410" s="2">
        <f>'Moving Avg'!D1410</f>
        <v>39.799999999999997</v>
      </c>
      <c r="G1410" s="2">
        <f>'Moving Avg'!F1410</f>
        <v>39.79999999999999</v>
      </c>
      <c r="H1410" s="2">
        <f>'Moving Avg'!G1410</f>
        <v>39.467999999999968</v>
      </c>
      <c r="I1410" s="2">
        <f>'Moving Avg'!H1410</f>
        <v>38.809450000000048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50</v>
      </c>
      <c r="P1410" s="8">
        <f t="shared" ref="P1410:P1473" si="223">IF(L1410="confirmed bullish", 34, IF(L1410="bullish divergence",17, 0))+IF(J1410="bullish",33,IF(J1410="bearish",0,16.5))+IF(K1410="strong",33,IF(K1410="weak",0,16.5))</f>
        <v>33</v>
      </c>
      <c r="Q1410" s="9">
        <f t="shared" si="214"/>
        <v>21.2</v>
      </c>
      <c r="R1410" s="9">
        <f t="shared" si="215"/>
        <v>30.75</v>
      </c>
      <c r="S1410" s="9">
        <f t="shared" si="216"/>
        <v>31.1</v>
      </c>
      <c r="T1410" s="9">
        <f t="shared" si="217"/>
        <v>27</v>
      </c>
      <c r="U1410" s="8">
        <f t="shared" si="218"/>
        <v>27.683333333333337</v>
      </c>
      <c r="V1410" s="8">
        <f t="shared" si="219"/>
        <v>27.512500000000003</v>
      </c>
    </row>
    <row r="1411" spans="1:22" ht="13.5" x14ac:dyDescent="0.25">
      <c r="A1411" s="3">
        <f>RSI!A1411</f>
        <v>44068</v>
      </c>
      <c r="B1411" s="2">
        <f>RSI!B1411</f>
        <v>39.799999999999997</v>
      </c>
      <c r="C1411" s="2">
        <f>RSI!I1411</f>
        <v>69.657226322847578</v>
      </c>
      <c r="D1411" s="2">
        <f>MACD!E1411</f>
        <v>3.4235610182221876E-2</v>
      </c>
      <c r="E1411" s="2">
        <f>MACD!F1411</f>
        <v>-1.7696699526609256E-2</v>
      </c>
      <c r="F1411" s="2">
        <f>'Moving Avg'!D1411</f>
        <v>39.799999999999997</v>
      </c>
      <c r="G1411" s="2">
        <f>'Moving Avg'!F1411</f>
        <v>39.79999999999999</v>
      </c>
      <c r="H1411" s="2">
        <f>'Moving Avg'!G1411</f>
        <v>39.487999999999964</v>
      </c>
      <c r="I1411" s="2">
        <f>'Moving Avg'!H1411</f>
        <v>38.836450000000049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  <c r="M1411" s="8">
        <f t="shared" si="220"/>
        <v>25</v>
      </c>
      <c r="N1411" s="8">
        <f t="shared" si="221"/>
        <v>0</v>
      </c>
      <c r="O1411" s="8">
        <f t="shared" si="222"/>
        <v>50</v>
      </c>
      <c r="P1411" s="8">
        <f t="shared" si="223"/>
        <v>33</v>
      </c>
      <c r="Q1411" s="9">
        <f t="shared" ref="Q1411:Q1474" si="224">0.35*M1411+N1411*0.35+O1411*0.15+P1411*0.15</f>
        <v>21.2</v>
      </c>
      <c r="R1411" s="9">
        <f t="shared" ref="R1411:R1474" si="225">M1411*0.2+N1411*0.2+O1411*0.35+P1411*0.25</f>
        <v>30.75</v>
      </c>
      <c r="S1411" s="9">
        <f t="shared" ref="S1411:S1474" si="226">M1411*0.15+N1411*0.15+O1411*0.25+P1411*0.45</f>
        <v>31.1</v>
      </c>
      <c r="T1411" s="9">
        <f t="shared" ref="T1411:T1474" si="227">0.25*SUM(M1411:P1411)</f>
        <v>27</v>
      </c>
      <c r="U1411" s="8">
        <f t="shared" ref="U1411:U1474" si="228">SUM(Q1411:S1411)/3</f>
        <v>27.683333333333337</v>
      </c>
      <c r="V1411" s="8">
        <f t="shared" ref="V1411:V1474" si="229">SUM(Q1411:T1411)/4</f>
        <v>27.512500000000003</v>
      </c>
    </row>
    <row r="1412" spans="1:22" ht="13.5" x14ac:dyDescent="0.25">
      <c r="A1412" s="3">
        <f>RSI!A1412</f>
        <v>44069</v>
      </c>
      <c r="B1412" s="2">
        <f>RSI!B1412</f>
        <v>39.799999999999997</v>
      </c>
      <c r="C1412" s="2">
        <f>RSI!I1412</f>
        <v>69.657226322847578</v>
      </c>
      <c r="D1412" s="2">
        <f>MACD!E1412</f>
        <v>3.6731424030946869E-2</v>
      </c>
      <c r="E1412" s="2">
        <f>MACD!F1412</f>
        <v>-6.811074815098031E-3</v>
      </c>
      <c r="F1412" s="2">
        <f>'Moving Avg'!D1412</f>
        <v>39.799999999999997</v>
      </c>
      <c r="G1412" s="2">
        <f>'Moving Avg'!F1412</f>
        <v>39.79999999999999</v>
      </c>
      <c r="H1412" s="2">
        <f>'Moving Avg'!G1412</f>
        <v>39.507999999999967</v>
      </c>
      <c r="I1412" s="2">
        <f>'Moving Avg'!H1412</f>
        <v>38.86345000000005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  <c r="M1412" s="8">
        <f t="shared" si="220"/>
        <v>25</v>
      </c>
      <c r="N1412" s="8">
        <f t="shared" si="221"/>
        <v>0</v>
      </c>
      <c r="O1412" s="8">
        <f t="shared" si="222"/>
        <v>50</v>
      </c>
      <c r="P1412" s="8">
        <f t="shared" si="223"/>
        <v>33</v>
      </c>
      <c r="Q1412" s="9">
        <f t="shared" si="224"/>
        <v>21.2</v>
      </c>
      <c r="R1412" s="9">
        <f t="shared" si="225"/>
        <v>30.75</v>
      </c>
      <c r="S1412" s="9">
        <f t="shared" si="226"/>
        <v>31.1</v>
      </c>
      <c r="T1412" s="9">
        <f t="shared" si="227"/>
        <v>27</v>
      </c>
      <c r="U1412" s="8">
        <f t="shared" si="228"/>
        <v>27.683333333333337</v>
      </c>
      <c r="V1412" s="8">
        <f t="shared" si="229"/>
        <v>27.512500000000003</v>
      </c>
    </row>
    <row r="1413" spans="1:22" ht="13.5" x14ac:dyDescent="0.25">
      <c r="A1413" s="3">
        <f>RSI!A1413</f>
        <v>44070</v>
      </c>
      <c r="B1413" s="2">
        <f>RSI!B1413</f>
        <v>39.799999999999997</v>
      </c>
      <c r="C1413" s="2">
        <f>RSI!I1413</f>
        <v>69.657226322847563</v>
      </c>
      <c r="D1413" s="2">
        <f>MACD!E1413</f>
        <v>3.8268242014645182E-2</v>
      </c>
      <c r="E1413" s="2">
        <f>MACD!F1413</f>
        <v>2.2047885508506108E-3</v>
      </c>
      <c r="F1413" s="2">
        <f>'Moving Avg'!D1413</f>
        <v>39.799999999999997</v>
      </c>
      <c r="G1413" s="2">
        <f>'Moving Avg'!F1413</f>
        <v>39.79999999999999</v>
      </c>
      <c r="H1413" s="2">
        <f>'Moving Avg'!G1413</f>
        <v>39.52799999999997</v>
      </c>
      <c r="I1413" s="2">
        <f>'Moving Avg'!H1413</f>
        <v>38.890450000000051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  <c r="M1413" s="8">
        <f t="shared" si="220"/>
        <v>25</v>
      </c>
      <c r="N1413" s="8">
        <f t="shared" si="221"/>
        <v>0</v>
      </c>
      <c r="O1413" s="8">
        <f t="shared" si="222"/>
        <v>50</v>
      </c>
      <c r="P1413" s="8">
        <f t="shared" si="223"/>
        <v>33</v>
      </c>
      <c r="Q1413" s="9">
        <f t="shared" si="224"/>
        <v>21.2</v>
      </c>
      <c r="R1413" s="9">
        <f t="shared" si="225"/>
        <v>30.75</v>
      </c>
      <c r="S1413" s="9">
        <f t="shared" si="226"/>
        <v>31.1</v>
      </c>
      <c r="T1413" s="9">
        <f t="shared" si="227"/>
        <v>27</v>
      </c>
      <c r="U1413" s="8">
        <f t="shared" si="228"/>
        <v>27.683333333333337</v>
      </c>
      <c r="V1413" s="8">
        <f t="shared" si="229"/>
        <v>27.512500000000003</v>
      </c>
    </row>
    <row r="1414" spans="1:22" ht="13.5" x14ac:dyDescent="0.25">
      <c r="A1414" s="3">
        <f>RSI!A1414</f>
        <v>44071</v>
      </c>
      <c r="B1414" s="2">
        <f>RSI!B1414</f>
        <v>39.799999999999997</v>
      </c>
      <c r="C1414" s="2">
        <f>RSI!I1414</f>
        <v>69.657226322847563</v>
      </c>
      <c r="D1414" s="2">
        <f>MACD!E1414</f>
        <v>3.9036196366375009E-2</v>
      </c>
      <c r="E1414" s="2">
        <f>MACD!F1414</f>
        <v>9.5710701139554918E-3</v>
      </c>
      <c r="F1414" s="2">
        <f>'Moving Avg'!D1414</f>
        <v>39.799999999999997</v>
      </c>
      <c r="G1414" s="2">
        <f>'Moving Avg'!F1414</f>
        <v>39.79999999999999</v>
      </c>
      <c r="H1414" s="2">
        <f>'Moving Avg'!G1414</f>
        <v>39.547999999999973</v>
      </c>
      <c r="I1414" s="2">
        <f>'Moving Avg'!H1414</f>
        <v>38.917450000000052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  <c r="M1414" s="8">
        <f t="shared" si="220"/>
        <v>25</v>
      </c>
      <c r="N1414" s="8">
        <f t="shared" si="221"/>
        <v>0</v>
      </c>
      <c r="O1414" s="8">
        <f t="shared" si="222"/>
        <v>50</v>
      </c>
      <c r="P1414" s="8">
        <f t="shared" si="223"/>
        <v>33</v>
      </c>
      <c r="Q1414" s="9">
        <f t="shared" si="224"/>
        <v>21.2</v>
      </c>
      <c r="R1414" s="9">
        <f t="shared" si="225"/>
        <v>30.75</v>
      </c>
      <c r="S1414" s="9">
        <f t="shared" si="226"/>
        <v>31.1</v>
      </c>
      <c r="T1414" s="9">
        <f t="shared" si="227"/>
        <v>27</v>
      </c>
      <c r="U1414" s="8">
        <f t="shared" si="228"/>
        <v>27.683333333333337</v>
      </c>
      <c r="V1414" s="8">
        <f t="shared" si="229"/>
        <v>27.512500000000003</v>
      </c>
    </row>
    <row r="1415" spans="1:22" ht="13.5" x14ac:dyDescent="0.25">
      <c r="A1415" s="3">
        <f>RSI!A1415</f>
        <v>44074</v>
      </c>
      <c r="B1415" s="2">
        <f>RSI!B1415</f>
        <v>39.799999999999997</v>
      </c>
      <c r="C1415" s="2">
        <f>RSI!I1415</f>
        <v>69.657226322847563</v>
      </c>
      <c r="D1415" s="2">
        <f>MACD!E1415</f>
        <v>3.9193013065123239E-2</v>
      </c>
      <c r="E1415" s="2">
        <f>MACD!F1415</f>
        <v>1.5495458704189042E-2</v>
      </c>
      <c r="F1415" s="2">
        <f>'Moving Avg'!D1415</f>
        <v>39.799999999999997</v>
      </c>
      <c r="G1415" s="2">
        <f>'Moving Avg'!F1415</f>
        <v>39.79999999999999</v>
      </c>
      <c r="H1415" s="2">
        <f>'Moving Avg'!G1415</f>
        <v>39.543999999999969</v>
      </c>
      <c r="I1415" s="2">
        <f>'Moving Avg'!H1415</f>
        <v>38.944450000000053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  <c r="M1415" s="8">
        <f t="shared" si="220"/>
        <v>25</v>
      </c>
      <c r="N1415" s="8">
        <f t="shared" si="221"/>
        <v>0</v>
      </c>
      <c r="O1415" s="8">
        <f t="shared" si="222"/>
        <v>50</v>
      </c>
      <c r="P1415" s="8">
        <f t="shared" si="223"/>
        <v>33</v>
      </c>
      <c r="Q1415" s="9">
        <f t="shared" si="224"/>
        <v>21.2</v>
      </c>
      <c r="R1415" s="9">
        <f t="shared" si="225"/>
        <v>30.75</v>
      </c>
      <c r="S1415" s="9">
        <f t="shared" si="226"/>
        <v>31.1</v>
      </c>
      <c r="T1415" s="9">
        <f t="shared" si="227"/>
        <v>27</v>
      </c>
      <c r="U1415" s="8">
        <f t="shared" si="228"/>
        <v>27.683333333333337</v>
      </c>
      <c r="V1415" s="8">
        <f t="shared" si="229"/>
        <v>27.512500000000003</v>
      </c>
    </row>
    <row r="1416" spans="1:22" ht="13.5" x14ac:dyDescent="0.25">
      <c r="A1416" s="3">
        <f>RSI!A1416</f>
        <v>44075</v>
      </c>
      <c r="B1416" s="2">
        <f>RSI!B1416</f>
        <v>39.799999999999997</v>
      </c>
      <c r="C1416" s="2">
        <f>RSI!I1416</f>
        <v>69.657226322847563</v>
      </c>
      <c r="D1416" s="2">
        <f>MACD!E1416</f>
        <v>3.8869231127499404E-2</v>
      </c>
      <c r="E1416" s="2">
        <f>MACD!F1416</f>
        <v>2.0170213188851115E-2</v>
      </c>
      <c r="F1416" s="2">
        <f>'Moving Avg'!D1416</f>
        <v>39.799999999999997</v>
      </c>
      <c r="G1416" s="2">
        <f>'Moving Avg'!F1416</f>
        <v>39.79999999999999</v>
      </c>
      <c r="H1416" s="2">
        <f>'Moving Avg'!G1416</f>
        <v>39.539999999999971</v>
      </c>
      <c r="I1416" s="2">
        <f>'Moving Avg'!H1416</f>
        <v>38.970950000000052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  <c r="M1416" s="8">
        <f t="shared" si="220"/>
        <v>25</v>
      </c>
      <c r="N1416" s="8">
        <f t="shared" si="221"/>
        <v>0</v>
      </c>
      <c r="O1416" s="8">
        <f t="shared" si="222"/>
        <v>50</v>
      </c>
      <c r="P1416" s="8">
        <f t="shared" si="223"/>
        <v>33</v>
      </c>
      <c r="Q1416" s="9">
        <f t="shared" si="224"/>
        <v>21.2</v>
      </c>
      <c r="R1416" s="9">
        <f t="shared" si="225"/>
        <v>30.75</v>
      </c>
      <c r="S1416" s="9">
        <f t="shared" si="226"/>
        <v>31.1</v>
      </c>
      <c r="T1416" s="9">
        <f t="shared" si="227"/>
        <v>27</v>
      </c>
      <c r="U1416" s="8">
        <f t="shared" si="228"/>
        <v>27.683333333333337</v>
      </c>
      <c r="V1416" s="8">
        <f t="shared" si="229"/>
        <v>27.512500000000003</v>
      </c>
    </row>
    <row r="1417" spans="1:22" ht="13.5" x14ac:dyDescent="0.25">
      <c r="A1417" s="3">
        <f>RSI!A1417</f>
        <v>44076</v>
      </c>
      <c r="B1417" s="2">
        <f>RSI!B1417</f>
        <v>39.799999999999997</v>
      </c>
      <c r="C1417" s="2">
        <f>RSI!I1417</f>
        <v>69.657226322847563</v>
      </c>
      <c r="D1417" s="2">
        <f>MACD!E1417</f>
        <v>3.8172601619358204E-2</v>
      </c>
      <c r="E1417" s="2">
        <f>MACD!F1417</f>
        <v>2.3770690874952531E-2</v>
      </c>
      <c r="F1417" s="2">
        <f>'Moving Avg'!D1417</f>
        <v>39.799999999999997</v>
      </c>
      <c r="G1417" s="2">
        <f>'Moving Avg'!F1417</f>
        <v>39.79999999999999</v>
      </c>
      <c r="H1417" s="2">
        <f>'Moving Avg'!G1417</f>
        <v>39.535999999999973</v>
      </c>
      <c r="I1417" s="2">
        <f>'Moving Avg'!H1417</f>
        <v>38.999950000000055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  <c r="M1417" s="8">
        <f t="shared" si="220"/>
        <v>25</v>
      </c>
      <c r="N1417" s="8">
        <f t="shared" si="221"/>
        <v>0</v>
      </c>
      <c r="O1417" s="8">
        <f t="shared" si="222"/>
        <v>50</v>
      </c>
      <c r="P1417" s="8">
        <f t="shared" si="223"/>
        <v>33</v>
      </c>
      <c r="Q1417" s="9">
        <f t="shared" si="224"/>
        <v>21.2</v>
      </c>
      <c r="R1417" s="9">
        <f t="shared" si="225"/>
        <v>30.75</v>
      </c>
      <c r="S1417" s="9">
        <f t="shared" si="226"/>
        <v>31.1</v>
      </c>
      <c r="T1417" s="9">
        <f t="shared" si="227"/>
        <v>27</v>
      </c>
      <c r="U1417" s="8">
        <f t="shared" si="228"/>
        <v>27.683333333333337</v>
      </c>
      <c r="V1417" s="8">
        <f t="shared" si="229"/>
        <v>27.512500000000003</v>
      </c>
    </row>
    <row r="1418" spans="1:22" ht="13.5" x14ac:dyDescent="0.25">
      <c r="A1418" s="3">
        <f>RSI!A1418</f>
        <v>44077</v>
      </c>
      <c r="B1418" s="2">
        <f>RSI!B1418</f>
        <v>39.799999999999997</v>
      </c>
      <c r="C1418" s="2">
        <f>RSI!I1418</f>
        <v>69.657226322847563</v>
      </c>
      <c r="D1418" s="2">
        <f>MACD!E1418</f>
        <v>3.7191793866611533E-2</v>
      </c>
      <c r="E1418" s="2">
        <f>MACD!F1418</f>
        <v>2.6454911473284333E-2</v>
      </c>
      <c r="F1418" s="2">
        <f>'Moving Avg'!D1418</f>
        <v>39.799999999999997</v>
      </c>
      <c r="G1418" s="2">
        <f>'Moving Avg'!F1418</f>
        <v>39.79999999999999</v>
      </c>
      <c r="H1418" s="2">
        <f>'Moving Avg'!G1418</f>
        <v>39.531999999999968</v>
      </c>
      <c r="I1418" s="2">
        <f>'Moving Avg'!H1418</f>
        <v>39.028950000000052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  <c r="M1418" s="8">
        <f t="shared" si="220"/>
        <v>25</v>
      </c>
      <c r="N1418" s="8">
        <f t="shared" si="221"/>
        <v>0</v>
      </c>
      <c r="O1418" s="8">
        <f t="shared" si="222"/>
        <v>50</v>
      </c>
      <c r="P1418" s="8">
        <f t="shared" si="223"/>
        <v>33</v>
      </c>
      <c r="Q1418" s="9">
        <f t="shared" si="224"/>
        <v>21.2</v>
      </c>
      <c r="R1418" s="9">
        <f t="shared" si="225"/>
        <v>30.75</v>
      </c>
      <c r="S1418" s="9">
        <f t="shared" si="226"/>
        <v>31.1</v>
      </c>
      <c r="T1418" s="9">
        <f t="shared" si="227"/>
        <v>27</v>
      </c>
      <c r="U1418" s="8">
        <f t="shared" si="228"/>
        <v>27.683333333333337</v>
      </c>
      <c r="V1418" s="8">
        <f t="shared" si="229"/>
        <v>27.512500000000003</v>
      </c>
    </row>
    <row r="1419" spans="1:22" ht="13.5" x14ac:dyDescent="0.25">
      <c r="A1419" s="3">
        <f>RSI!A1419</f>
        <v>44078</v>
      </c>
      <c r="B1419" s="2">
        <f>RSI!B1419</f>
        <v>39.799999999999997</v>
      </c>
      <c r="C1419" s="2">
        <f>RSI!I1419</f>
        <v>69.657226322847563</v>
      </c>
      <c r="D1419" s="2">
        <f>MACD!E1419</f>
        <v>3.5999516637339468E-2</v>
      </c>
      <c r="E1419" s="2">
        <f>MACD!F1419</f>
        <v>2.8363832506095362E-2</v>
      </c>
      <c r="F1419" s="2">
        <f>'Moving Avg'!D1419</f>
        <v>39.799999999999997</v>
      </c>
      <c r="G1419" s="2">
        <f>'Moving Avg'!F1419</f>
        <v>39.79999999999999</v>
      </c>
      <c r="H1419" s="2">
        <f>'Moving Avg'!G1419</f>
        <v>39.52799999999997</v>
      </c>
      <c r="I1419" s="2">
        <f>'Moving Avg'!H1419</f>
        <v>39.057950000000055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  <c r="M1419" s="8">
        <f t="shared" si="220"/>
        <v>25</v>
      </c>
      <c r="N1419" s="8">
        <f t="shared" si="221"/>
        <v>0</v>
      </c>
      <c r="O1419" s="8">
        <f t="shared" si="222"/>
        <v>50</v>
      </c>
      <c r="P1419" s="8">
        <f t="shared" si="223"/>
        <v>33</v>
      </c>
      <c r="Q1419" s="9">
        <f t="shared" si="224"/>
        <v>21.2</v>
      </c>
      <c r="R1419" s="9">
        <f t="shared" si="225"/>
        <v>30.75</v>
      </c>
      <c r="S1419" s="9">
        <f t="shared" si="226"/>
        <v>31.1</v>
      </c>
      <c r="T1419" s="9">
        <f t="shared" si="227"/>
        <v>27</v>
      </c>
      <c r="U1419" s="8">
        <f t="shared" si="228"/>
        <v>27.683333333333337</v>
      </c>
      <c r="V1419" s="8">
        <f t="shared" si="229"/>
        <v>27.512500000000003</v>
      </c>
    </row>
    <row r="1420" spans="1:22" ht="13.5" x14ac:dyDescent="0.25">
      <c r="A1420" s="3">
        <f>RSI!A1420</f>
        <v>44081</v>
      </c>
      <c r="B1420" s="2">
        <f>RSI!B1420</f>
        <v>39.799999999999997</v>
      </c>
      <c r="C1420" s="2">
        <f>RSI!I1420</f>
        <v>69.657226322847563</v>
      </c>
      <c r="D1420" s="2">
        <f>MACD!E1420</f>
        <v>3.4655145399170806E-2</v>
      </c>
      <c r="E1420" s="2">
        <f>MACD!F1420</f>
        <v>2.9622095084710452E-2</v>
      </c>
      <c r="F1420" s="2">
        <f>'Moving Avg'!D1420</f>
        <v>39.799999999999997</v>
      </c>
      <c r="G1420" s="2">
        <f>'Moving Avg'!F1420</f>
        <v>39.79999999999999</v>
      </c>
      <c r="H1420" s="2">
        <f>'Moving Avg'!G1420</f>
        <v>39.523999999999972</v>
      </c>
      <c r="I1420" s="2">
        <f>'Moving Avg'!H1420</f>
        <v>39.086950000000051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  <c r="M1420" s="8">
        <f t="shared" si="220"/>
        <v>25</v>
      </c>
      <c r="N1420" s="8">
        <f t="shared" si="221"/>
        <v>0</v>
      </c>
      <c r="O1420" s="8">
        <f t="shared" si="222"/>
        <v>50</v>
      </c>
      <c r="P1420" s="8">
        <f t="shared" si="223"/>
        <v>33</v>
      </c>
      <c r="Q1420" s="9">
        <f t="shared" si="224"/>
        <v>21.2</v>
      </c>
      <c r="R1420" s="9">
        <f t="shared" si="225"/>
        <v>30.75</v>
      </c>
      <c r="S1420" s="9">
        <f t="shared" si="226"/>
        <v>31.1</v>
      </c>
      <c r="T1420" s="9">
        <f t="shared" si="227"/>
        <v>27</v>
      </c>
      <c r="U1420" s="8">
        <f t="shared" si="228"/>
        <v>27.683333333333337</v>
      </c>
      <c r="V1420" s="8">
        <f t="shared" si="229"/>
        <v>27.512500000000003</v>
      </c>
    </row>
    <row r="1421" spans="1:22" ht="13.5" x14ac:dyDescent="0.25">
      <c r="A1421" s="3">
        <f>RSI!A1421</f>
        <v>44082</v>
      </c>
      <c r="B1421" s="2">
        <f>RSI!B1421</f>
        <v>39.799999999999997</v>
      </c>
      <c r="C1421" s="2">
        <f>RSI!I1421</f>
        <v>69.657226322847563</v>
      </c>
      <c r="D1421" s="2">
        <f>MACD!E1421</f>
        <v>3.3206932658160326E-2</v>
      </c>
      <c r="E1421" s="2">
        <f>MACD!F1421</f>
        <v>3.0339062599400425E-2</v>
      </c>
      <c r="F1421" s="2">
        <f>'Moving Avg'!D1421</f>
        <v>39.799999999999997</v>
      </c>
      <c r="G1421" s="2">
        <f>'Moving Avg'!F1421</f>
        <v>39.79999999999999</v>
      </c>
      <c r="H1421" s="2">
        <f>'Moving Avg'!G1421</f>
        <v>39.519999999999968</v>
      </c>
      <c r="I1421" s="2">
        <f>'Moving Avg'!H1421</f>
        <v>39.115950000000055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  <c r="M1421" s="8">
        <f t="shared" si="220"/>
        <v>25</v>
      </c>
      <c r="N1421" s="8">
        <f t="shared" si="221"/>
        <v>0</v>
      </c>
      <c r="O1421" s="8">
        <f t="shared" si="222"/>
        <v>50</v>
      </c>
      <c r="P1421" s="8">
        <f t="shared" si="223"/>
        <v>33</v>
      </c>
      <c r="Q1421" s="9">
        <f t="shared" si="224"/>
        <v>21.2</v>
      </c>
      <c r="R1421" s="9">
        <f t="shared" si="225"/>
        <v>30.75</v>
      </c>
      <c r="S1421" s="9">
        <f t="shared" si="226"/>
        <v>31.1</v>
      </c>
      <c r="T1421" s="9">
        <f t="shared" si="227"/>
        <v>27</v>
      </c>
      <c r="U1421" s="8">
        <f t="shared" si="228"/>
        <v>27.683333333333337</v>
      </c>
      <c r="V1421" s="8">
        <f t="shared" si="229"/>
        <v>27.512500000000003</v>
      </c>
    </row>
    <row r="1422" spans="1:22" ht="13.5" x14ac:dyDescent="0.25">
      <c r="A1422" s="3">
        <f>RSI!A1422</f>
        <v>44083</v>
      </c>
      <c r="B1422" s="2">
        <f>RSI!B1422</f>
        <v>39.799999999999997</v>
      </c>
      <c r="C1422" s="2">
        <f>RSI!I1422</f>
        <v>69.657226322847563</v>
      </c>
      <c r="D1422" s="2">
        <f>MACD!E1422</f>
        <v>3.1693866463257336E-2</v>
      </c>
      <c r="E1422" s="2">
        <f>MACD!F1422</f>
        <v>3.0610023372171811E-2</v>
      </c>
      <c r="F1422" s="2">
        <f>'Moving Avg'!D1422</f>
        <v>39.799999999999997</v>
      </c>
      <c r="G1422" s="2">
        <f>'Moving Avg'!F1422</f>
        <v>39.79999999999999</v>
      </c>
      <c r="H1422" s="2">
        <f>'Moving Avg'!G1422</f>
        <v>39.539999999999971</v>
      </c>
      <c r="I1422" s="2">
        <f>'Moving Avg'!H1422</f>
        <v>39.144950000000051</v>
      </c>
      <c r="J1422" s="6" t="str">
        <f>OBV!F1422</f>
        <v>NEUTRAL</v>
      </c>
      <c r="K1422" s="6" t="str">
        <f>OBV!G1422</f>
        <v>NEUTRAL</v>
      </c>
      <c r="L1422" s="6" t="str">
        <f>OBV!H1422</f>
        <v>NEUTRAL</v>
      </c>
      <c r="M1422" s="8">
        <f t="shared" si="220"/>
        <v>25</v>
      </c>
      <c r="N1422" s="8">
        <f t="shared" si="221"/>
        <v>0</v>
      </c>
      <c r="O1422" s="8">
        <f t="shared" si="222"/>
        <v>50</v>
      </c>
      <c r="P1422" s="8">
        <f t="shared" si="223"/>
        <v>33</v>
      </c>
      <c r="Q1422" s="9">
        <f t="shared" si="224"/>
        <v>21.2</v>
      </c>
      <c r="R1422" s="9">
        <f t="shared" si="225"/>
        <v>30.75</v>
      </c>
      <c r="S1422" s="9">
        <f t="shared" si="226"/>
        <v>31.1</v>
      </c>
      <c r="T1422" s="9">
        <f t="shared" si="227"/>
        <v>27</v>
      </c>
      <c r="U1422" s="8">
        <f t="shared" si="228"/>
        <v>27.683333333333337</v>
      </c>
      <c r="V1422" s="8">
        <f t="shared" si="229"/>
        <v>27.512500000000003</v>
      </c>
    </row>
    <row r="1423" spans="1:22" ht="13.5" x14ac:dyDescent="0.25">
      <c r="A1423" s="3">
        <f>RSI!A1423</f>
        <v>44084</v>
      </c>
      <c r="B1423" s="2">
        <f>RSI!B1423</f>
        <v>39.799999999999997</v>
      </c>
      <c r="C1423" s="2">
        <f>RSI!I1423</f>
        <v>69.657226322847563</v>
      </c>
      <c r="D1423" s="2">
        <f>MACD!E1423</f>
        <v>3.0147232077361252E-2</v>
      </c>
      <c r="E1423" s="2">
        <f>MACD!F1423</f>
        <v>3.0517465113209703E-2</v>
      </c>
      <c r="F1423" s="2">
        <f>'Moving Avg'!D1423</f>
        <v>39.799999999999997</v>
      </c>
      <c r="G1423" s="2">
        <f>'Moving Avg'!F1423</f>
        <v>39.79999999999999</v>
      </c>
      <c r="H1423" s="2">
        <f>'Moving Avg'!G1423</f>
        <v>39.559999999999967</v>
      </c>
      <c r="I1423" s="2">
        <f>'Moving Avg'!H1423</f>
        <v>39.173950000000055</v>
      </c>
      <c r="J1423" s="6" t="str">
        <f>OBV!F1423</f>
        <v>NEUTRAL</v>
      </c>
      <c r="K1423" s="6" t="str">
        <f>OBV!G1423</f>
        <v>NEUTRAL</v>
      </c>
      <c r="L1423" s="6" t="str">
        <f>OBV!H1423</f>
        <v>NEUTRAL</v>
      </c>
      <c r="M1423" s="8">
        <f t="shared" si="220"/>
        <v>25</v>
      </c>
      <c r="N1423" s="8">
        <f t="shared" si="221"/>
        <v>45</v>
      </c>
      <c r="O1423" s="8">
        <f t="shared" si="222"/>
        <v>50</v>
      </c>
      <c r="P1423" s="8">
        <f t="shared" si="223"/>
        <v>33</v>
      </c>
      <c r="Q1423" s="9">
        <f t="shared" si="224"/>
        <v>36.950000000000003</v>
      </c>
      <c r="R1423" s="9">
        <f t="shared" si="225"/>
        <v>39.75</v>
      </c>
      <c r="S1423" s="9">
        <f t="shared" si="226"/>
        <v>37.85</v>
      </c>
      <c r="T1423" s="9">
        <f t="shared" si="227"/>
        <v>38.25</v>
      </c>
      <c r="U1423" s="8">
        <f t="shared" si="228"/>
        <v>38.183333333333337</v>
      </c>
      <c r="V1423" s="8">
        <f t="shared" si="229"/>
        <v>38.200000000000003</v>
      </c>
    </row>
    <row r="1424" spans="1:22" ht="13.5" x14ac:dyDescent="0.25">
      <c r="A1424" s="3">
        <f>RSI!A1424</f>
        <v>44085</v>
      </c>
      <c r="B1424" s="2">
        <f>RSI!B1424</f>
        <v>39.799999999999997</v>
      </c>
      <c r="C1424" s="2">
        <f>RSI!I1424</f>
        <v>69.657226322847563</v>
      </c>
      <c r="D1424" s="2">
        <f>MACD!E1424</f>
        <v>2.8591923289809529E-2</v>
      </c>
      <c r="E1424" s="2">
        <f>MACD!F1424</f>
        <v>3.0132356748529671E-2</v>
      </c>
      <c r="F1424" s="2">
        <f>'Moving Avg'!D1424</f>
        <v>39.799999999999997</v>
      </c>
      <c r="G1424" s="2">
        <f>'Moving Avg'!F1424</f>
        <v>39.79999999999999</v>
      </c>
      <c r="H1424" s="2">
        <f>'Moving Avg'!G1424</f>
        <v>39.57999999999997</v>
      </c>
      <c r="I1424" s="2">
        <f>'Moving Avg'!H1424</f>
        <v>39.202950000000058</v>
      </c>
      <c r="J1424" s="6" t="str">
        <f>OBV!F1424</f>
        <v>NEUTRAL</v>
      </c>
      <c r="K1424" s="6" t="str">
        <f>OBV!G1424</f>
        <v>NEUTRAL</v>
      </c>
      <c r="L1424" s="6" t="str">
        <f>OBV!H1424</f>
        <v>NEUTRAL</v>
      </c>
      <c r="M1424" s="8">
        <f t="shared" si="220"/>
        <v>25</v>
      </c>
      <c r="N1424" s="8">
        <f t="shared" si="221"/>
        <v>45</v>
      </c>
      <c r="O1424" s="8">
        <f t="shared" si="222"/>
        <v>50</v>
      </c>
      <c r="P1424" s="8">
        <f t="shared" si="223"/>
        <v>33</v>
      </c>
      <c r="Q1424" s="9">
        <f t="shared" si="224"/>
        <v>36.950000000000003</v>
      </c>
      <c r="R1424" s="9">
        <f t="shared" si="225"/>
        <v>39.75</v>
      </c>
      <c r="S1424" s="9">
        <f t="shared" si="226"/>
        <v>37.85</v>
      </c>
      <c r="T1424" s="9">
        <f t="shared" si="227"/>
        <v>38.25</v>
      </c>
      <c r="U1424" s="8">
        <f t="shared" si="228"/>
        <v>38.183333333333337</v>
      </c>
      <c r="V1424" s="8">
        <f t="shared" si="229"/>
        <v>38.200000000000003</v>
      </c>
    </row>
    <row r="1425" spans="1:22" ht="13.5" x14ac:dyDescent="0.25">
      <c r="A1425" s="3">
        <f>RSI!A1425</f>
        <v>44088</v>
      </c>
      <c r="B1425" s="2">
        <f>RSI!B1425</f>
        <v>39.799999999999997</v>
      </c>
      <c r="C1425" s="2">
        <f>RSI!I1425</f>
        <v>69.657226322847563</v>
      </c>
      <c r="D1425" s="2">
        <f>MACD!E1425</f>
        <v>2.7047542635287414E-2</v>
      </c>
      <c r="E1425" s="2">
        <f>MACD!F1425</f>
        <v>2.951539392588122E-2</v>
      </c>
      <c r="F1425" s="2">
        <f>'Moving Avg'!D1425</f>
        <v>39.799999999999997</v>
      </c>
      <c r="G1425" s="2">
        <f>'Moving Avg'!F1425</f>
        <v>39.79999999999999</v>
      </c>
      <c r="H1425" s="2">
        <f>'Moving Avg'!G1425</f>
        <v>39.599999999999966</v>
      </c>
      <c r="I1425" s="2">
        <f>'Moving Avg'!H1425</f>
        <v>39.231950000000055</v>
      </c>
      <c r="J1425" s="6" t="str">
        <f>OBV!F1425</f>
        <v>NEUTRAL</v>
      </c>
      <c r="K1425" s="6" t="str">
        <f>OBV!G1425</f>
        <v>NEUTRAL</v>
      </c>
      <c r="L1425" s="6" t="str">
        <f>OBV!H1425</f>
        <v>NEUTRAL</v>
      </c>
      <c r="M1425" s="8">
        <f t="shared" si="220"/>
        <v>25</v>
      </c>
      <c r="N1425" s="8">
        <f t="shared" si="221"/>
        <v>45</v>
      </c>
      <c r="O1425" s="8">
        <f t="shared" si="222"/>
        <v>50</v>
      </c>
      <c r="P1425" s="8">
        <f t="shared" si="223"/>
        <v>33</v>
      </c>
      <c r="Q1425" s="9">
        <f t="shared" si="224"/>
        <v>36.950000000000003</v>
      </c>
      <c r="R1425" s="9">
        <f t="shared" si="225"/>
        <v>39.75</v>
      </c>
      <c r="S1425" s="9">
        <f t="shared" si="226"/>
        <v>37.85</v>
      </c>
      <c r="T1425" s="9">
        <f t="shared" si="227"/>
        <v>38.25</v>
      </c>
      <c r="U1425" s="8">
        <f t="shared" si="228"/>
        <v>38.183333333333337</v>
      </c>
      <c r="V1425" s="8">
        <f t="shared" si="229"/>
        <v>38.200000000000003</v>
      </c>
    </row>
    <row r="1426" spans="1:22" ht="13.5" x14ac:dyDescent="0.25">
      <c r="A1426" s="3">
        <f>RSI!A1426</f>
        <v>44089</v>
      </c>
      <c r="B1426" s="2">
        <f>RSI!B1426</f>
        <v>39.799999999999997</v>
      </c>
      <c r="C1426" s="2">
        <f>RSI!I1426</f>
        <v>69.657226322847563</v>
      </c>
      <c r="D1426" s="2">
        <f>MACD!E1426</f>
        <v>2.5529323687898398E-2</v>
      </c>
      <c r="E1426" s="2">
        <f>MACD!F1426</f>
        <v>2.8718179878284657E-2</v>
      </c>
      <c r="F1426" s="2">
        <f>'Moving Avg'!D1426</f>
        <v>39.799999999999997</v>
      </c>
      <c r="G1426" s="2">
        <f>'Moving Avg'!F1426</f>
        <v>39.79999999999999</v>
      </c>
      <c r="H1426" s="2">
        <f>'Moving Avg'!G1426</f>
        <v>39.619999999999969</v>
      </c>
      <c r="I1426" s="2">
        <f>'Moving Avg'!H1426</f>
        <v>39.260950000000058</v>
      </c>
      <c r="J1426" s="6" t="str">
        <f>OBV!F1426</f>
        <v>NEUTRAL</v>
      </c>
      <c r="K1426" s="6" t="str">
        <f>OBV!G1426</f>
        <v>NEUTRAL</v>
      </c>
      <c r="L1426" s="6" t="str">
        <f>OBV!H1426</f>
        <v>NEUTRAL</v>
      </c>
      <c r="M1426" s="8">
        <f t="shared" si="220"/>
        <v>25</v>
      </c>
      <c r="N1426" s="8">
        <f t="shared" si="221"/>
        <v>45</v>
      </c>
      <c r="O1426" s="8">
        <f t="shared" si="222"/>
        <v>50</v>
      </c>
      <c r="P1426" s="8">
        <f t="shared" si="223"/>
        <v>33</v>
      </c>
      <c r="Q1426" s="9">
        <f t="shared" si="224"/>
        <v>36.950000000000003</v>
      </c>
      <c r="R1426" s="9">
        <f t="shared" si="225"/>
        <v>39.75</v>
      </c>
      <c r="S1426" s="9">
        <f t="shared" si="226"/>
        <v>37.85</v>
      </c>
      <c r="T1426" s="9">
        <f t="shared" si="227"/>
        <v>38.25</v>
      </c>
      <c r="U1426" s="8">
        <f t="shared" si="228"/>
        <v>38.183333333333337</v>
      </c>
      <c r="V1426" s="8">
        <f t="shared" si="229"/>
        <v>38.200000000000003</v>
      </c>
    </row>
    <row r="1427" spans="1:22" ht="13.5" x14ac:dyDescent="0.25">
      <c r="A1427" s="3">
        <f>RSI!A1427</f>
        <v>44090</v>
      </c>
      <c r="B1427" s="2">
        <f>RSI!B1427</f>
        <v>39.799999999999997</v>
      </c>
      <c r="C1427" s="2">
        <f>RSI!I1427</f>
        <v>69.657226322847563</v>
      </c>
      <c r="D1427" s="2">
        <f>MACD!E1427</f>
        <v>2.4048903444921166E-2</v>
      </c>
      <c r="E1427" s="2">
        <f>MACD!F1427</f>
        <v>2.778432459161196E-2</v>
      </c>
      <c r="F1427" s="2">
        <f>'Moving Avg'!D1427</f>
        <v>39.799999999999997</v>
      </c>
      <c r="G1427" s="2">
        <f>'Moving Avg'!F1427</f>
        <v>39.79999999999999</v>
      </c>
      <c r="H1427" s="2">
        <f>'Moving Avg'!G1427</f>
        <v>39.639999999999965</v>
      </c>
      <c r="I1427" s="2">
        <f>'Moving Avg'!H1427</f>
        <v>39.289950000000061</v>
      </c>
      <c r="J1427" s="6" t="str">
        <f>OBV!F1427</f>
        <v>NEUTRAL</v>
      </c>
      <c r="K1427" s="6" t="str">
        <f>OBV!G1427</f>
        <v>NEUTRAL</v>
      </c>
      <c r="L1427" s="6" t="str">
        <f>OBV!H1427</f>
        <v>NEUTRAL</v>
      </c>
      <c r="M1427" s="8">
        <f t="shared" si="220"/>
        <v>25</v>
      </c>
      <c r="N1427" s="8">
        <f t="shared" si="221"/>
        <v>45</v>
      </c>
      <c r="O1427" s="8">
        <f t="shared" si="222"/>
        <v>50</v>
      </c>
      <c r="P1427" s="8">
        <f t="shared" si="223"/>
        <v>33</v>
      </c>
      <c r="Q1427" s="9">
        <f t="shared" si="224"/>
        <v>36.950000000000003</v>
      </c>
      <c r="R1427" s="9">
        <f t="shared" si="225"/>
        <v>39.75</v>
      </c>
      <c r="S1427" s="9">
        <f t="shared" si="226"/>
        <v>37.85</v>
      </c>
      <c r="T1427" s="9">
        <f t="shared" si="227"/>
        <v>38.25</v>
      </c>
      <c r="U1427" s="8">
        <f t="shared" si="228"/>
        <v>38.183333333333337</v>
      </c>
      <c r="V1427" s="8">
        <f t="shared" si="229"/>
        <v>38.200000000000003</v>
      </c>
    </row>
    <row r="1428" spans="1:22" ht="13.5" x14ac:dyDescent="0.25">
      <c r="A1428" s="3">
        <f>RSI!A1428</f>
        <v>44091</v>
      </c>
      <c r="B1428" s="2">
        <f>RSI!B1428</f>
        <v>39.799999999999997</v>
      </c>
      <c r="C1428" s="2">
        <f>RSI!I1428</f>
        <v>69.657226322847563</v>
      </c>
      <c r="D1428" s="2">
        <f>MACD!E1428</f>
        <v>2.2614968457460805E-2</v>
      </c>
      <c r="E1428" s="2">
        <f>MACD!F1428</f>
        <v>2.675045336478173E-2</v>
      </c>
      <c r="F1428" s="2">
        <f>'Moving Avg'!D1428</f>
        <v>39.799999999999997</v>
      </c>
      <c r="G1428" s="2">
        <f>'Moving Avg'!F1428</f>
        <v>39.79999999999999</v>
      </c>
      <c r="H1428" s="2">
        <f>'Moving Avg'!G1428</f>
        <v>39.659999999999968</v>
      </c>
      <c r="I1428" s="2">
        <f>'Moving Avg'!H1428</f>
        <v>39.318950000000058</v>
      </c>
      <c r="J1428" s="6" t="str">
        <f>OBV!F1428</f>
        <v>NEUTRAL</v>
      </c>
      <c r="K1428" s="6" t="str">
        <f>OBV!G1428</f>
        <v>NEUTRAL</v>
      </c>
      <c r="L1428" s="6" t="str">
        <f>OBV!H1428</f>
        <v>NEUTRAL</v>
      </c>
      <c r="M1428" s="8">
        <f t="shared" si="220"/>
        <v>25</v>
      </c>
      <c r="N1428" s="8">
        <f t="shared" si="221"/>
        <v>45</v>
      </c>
      <c r="O1428" s="8">
        <f t="shared" si="222"/>
        <v>50</v>
      </c>
      <c r="P1428" s="8">
        <f t="shared" si="223"/>
        <v>33</v>
      </c>
      <c r="Q1428" s="9">
        <f t="shared" si="224"/>
        <v>36.950000000000003</v>
      </c>
      <c r="R1428" s="9">
        <f t="shared" si="225"/>
        <v>39.75</v>
      </c>
      <c r="S1428" s="9">
        <f t="shared" si="226"/>
        <v>37.85</v>
      </c>
      <c r="T1428" s="9">
        <f t="shared" si="227"/>
        <v>38.25</v>
      </c>
      <c r="U1428" s="8">
        <f t="shared" si="228"/>
        <v>38.183333333333337</v>
      </c>
      <c r="V1428" s="8">
        <f t="shared" si="229"/>
        <v>38.200000000000003</v>
      </c>
    </row>
    <row r="1429" spans="1:22" ht="13.5" x14ac:dyDescent="0.25">
      <c r="A1429" s="3">
        <f>RSI!A1429</f>
        <v>44092</v>
      </c>
      <c r="B1429" s="2">
        <f>RSI!B1429</f>
        <v>39.799999999999997</v>
      </c>
      <c r="C1429" s="2">
        <f>RSI!I1429</f>
        <v>69.657226322847563</v>
      </c>
      <c r="D1429" s="2">
        <f>MACD!E1429</f>
        <v>2.123379468144293E-2</v>
      </c>
      <c r="E1429" s="2">
        <f>MACD!F1429</f>
        <v>2.5647121628113972E-2</v>
      </c>
      <c r="F1429" s="2">
        <f>'Moving Avg'!D1429</f>
        <v>39.799999999999997</v>
      </c>
      <c r="G1429" s="2">
        <f>'Moving Avg'!F1429</f>
        <v>39.79999999999999</v>
      </c>
      <c r="H1429" s="2">
        <f>'Moving Avg'!G1429</f>
        <v>39.679999999999971</v>
      </c>
      <c r="I1429" s="2">
        <f>'Moving Avg'!H1429</f>
        <v>39.347950000000061</v>
      </c>
      <c r="J1429" s="6" t="str">
        <f>OBV!F1429</f>
        <v>NEUTRAL</v>
      </c>
      <c r="K1429" s="6" t="str">
        <f>OBV!G1429</f>
        <v>NEUTRAL</v>
      </c>
      <c r="L1429" s="6" t="str">
        <f>OBV!H1429</f>
        <v>NEUTRAL</v>
      </c>
      <c r="M1429" s="8">
        <f t="shared" si="220"/>
        <v>25</v>
      </c>
      <c r="N1429" s="8">
        <f t="shared" si="221"/>
        <v>45</v>
      </c>
      <c r="O1429" s="8">
        <f t="shared" si="222"/>
        <v>50</v>
      </c>
      <c r="P1429" s="8">
        <f t="shared" si="223"/>
        <v>33</v>
      </c>
      <c r="Q1429" s="9">
        <f t="shared" si="224"/>
        <v>36.950000000000003</v>
      </c>
      <c r="R1429" s="9">
        <f t="shared" si="225"/>
        <v>39.75</v>
      </c>
      <c r="S1429" s="9">
        <f t="shared" si="226"/>
        <v>37.85</v>
      </c>
      <c r="T1429" s="9">
        <f t="shared" si="227"/>
        <v>38.25</v>
      </c>
      <c r="U1429" s="8">
        <f t="shared" si="228"/>
        <v>38.183333333333337</v>
      </c>
      <c r="V1429" s="8">
        <f t="shared" si="229"/>
        <v>38.200000000000003</v>
      </c>
    </row>
    <row r="1430" spans="1:22" ht="13.5" x14ac:dyDescent="0.25">
      <c r="A1430" s="3">
        <f>RSI!A1430</f>
        <v>44095</v>
      </c>
      <c r="B1430" s="2">
        <f>RSI!B1430</f>
        <v>39.799999999999997</v>
      </c>
      <c r="C1430" s="2">
        <f>RSI!I1430</f>
        <v>69.657226322847563</v>
      </c>
      <c r="D1430" s="2">
        <f>MACD!E1430</f>
        <v>1.9909697908992996E-2</v>
      </c>
      <c r="E1430" s="2">
        <f>MACD!F1430</f>
        <v>2.4499636884289779E-2</v>
      </c>
      <c r="F1430" s="2">
        <f>'Moving Avg'!D1430</f>
        <v>39.799999999999997</v>
      </c>
      <c r="G1430" s="2">
        <f>'Moving Avg'!F1430</f>
        <v>39.79999999999999</v>
      </c>
      <c r="H1430" s="2">
        <f>'Moving Avg'!G1430</f>
        <v>39.699999999999967</v>
      </c>
      <c r="I1430" s="2">
        <f>'Moving Avg'!H1430</f>
        <v>39.376950000000058</v>
      </c>
      <c r="J1430" s="6" t="str">
        <f>OBV!F1430</f>
        <v>NEUTRAL</v>
      </c>
      <c r="K1430" s="6" t="str">
        <f>OBV!G1430</f>
        <v>NEUTRAL</v>
      </c>
      <c r="L1430" s="6" t="str">
        <f>OBV!H1430</f>
        <v>NEUTRAL</v>
      </c>
      <c r="M1430" s="8">
        <f t="shared" si="220"/>
        <v>25</v>
      </c>
      <c r="N1430" s="8">
        <f t="shared" si="221"/>
        <v>45</v>
      </c>
      <c r="O1430" s="8">
        <f t="shared" si="222"/>
        <v>50</v>
      </c>
      <c r="P1430" s="8">
        <f t="shared" si="223"/>
        <v>33</v>
      </c>
      <c r="Q1430" s="9">
        <f t="shared" si="224"/>
        <v>36.950000000000003</v>
      </c>
      <c r="R1430" s="9">
        <f t="shared" si="225"/>
        <v>39.75</v>
      </c>
      <c r="S1430" s="9">
        <f t="shared" si="226"/>
        <v>37.85</v>
      </c>
      <c r="T1430" s="9">
        <f t="shared" si="227"/>
        <v>38.25</v>
      </c>
      <c r="U1430" s="8">
        <f t="shared" si="228"/>
        <v>38.183333333333337</v>
      </c>
      <c r="V1430" s="8">
        <f t="shared" si="229"/>
        <v>38.200000000000003</v>
      </c>
    </row>
    <row r="1431" spans="1:22" ht="13.5" x14ac:dyDescent="0.25">
      <c r="A1431" s="3">
        <f>RSI!A1431</f>
        <v>44096</v>
      </c>
      <c r="B1431" s="2">
        <f>RSI!B1431</f>
        <v>39.799999999999997</v>
      </c>
      <c r="C1431" s="2">
        <f>RSI!I1431</f>
        <v>69.657226322847563</v>
      </c>
      <c r="D1431" s="2">
        <f>MACD!E1431</f>
        <v>1.8645409008541947E-2</v>
      </c>
      <c r="E1431" s="2">
        <f>MACD!F1431</f>
        <v>2.3328791309140215E-2</v>
      </c>
      <c r="F1431" s="2">
        <f>'Moving Avg'!D1431</f>
        <v>39.799999999999997</v>
      </c>
      <c r="G1431" s="2">
        <f>'Moving Avg'!F1431</f>
        <v>39.79999999999999</v>
      </c>
      <c r="H1431" s="2">
        <f>'Moving Avg'!G1431</f>
        <v>39.71999999999997</v>
      </c>
      <c r="I1431" s="2">
        <f>'Moving Avg'!H1431</f>
        <v>39.405950000000061</v>
      </c>
      <c r="J1431" s="6" t="str">
        <f>OBV!F1431</f>
        <v>NEUTRAL</v>
      </c>
      <c r="K1431" s="6" t="str">
        <f>OBV!G1431</f>
        <v>NEUTRAL</v>
      </c>
      <c r="L1431" s="6" t="str">
        <f>OBV!H1431</f>
        <v>NEUTRAL</v>
      </c>
      <c r="M1431" s="8">
        <f t="shared" si="220"/>
        <v>25</v>
      </c>
      <c r="N1431" s="8">
        <f t="shared" si="221"/>
        <v>45</v>
      </c>
      <c r="O1431" s="8">
        <f t="shared" si="222"/>
        <v>50</v>
      </c>
      <c r="P1431" s="8">
        <f t="shared" si="223"/>
        <v>33</v>
      </c>
      <c r="Q1431" s="9">
        <f t="shared" si="224"/>
        <v>36.950000000000003</v>
      </c>
      <c r="R1431" s="9">
        <f t="shared" si="225"/>
        <v>39.75</v>
      </c>
      <c r="S1431" s="9">
        <f t="shared" si="226"/>
        <v>37.85</v>
      </c>
      <c r="T1431" s="9">
        <f t="shared" si="227"/>
        <v>38.25</v>
      </c>
      <c r="U1431" s="8">
        <f t="shared" si="228"/>
        <v>38.183333333333337</v>
      </c>
      <c r="V1431" s="8">
        <f t="shared" si="229"/>
        <v>38.200000000000003</v>
      </c>
    </row>
    <row r="1432" spans="1:22" ht="13.5" x14ac:dyDescent="0.25">
      <c r="A1432" s="3">
        <f>RSI!A1432</f>
        <v>44097</v>
      </c>
      <c r="B1432" s="2">
        <f>RSI!B1432</f>
        <v>39.799999999999997</v>
      </c>
      <c r="C1432" s="2">
        <f>RSI!I1432</f>
        <v>69.657226322847549</v>
      </c>
      <c r="D1432" s="2">
        <f>MACD!E1432</f>
        <v>1.744238597817116E-2</v>
      </c>
      <c r="E1432" s="2">
        <f>MACD!F1432</f>
        <v>2.2151510242946405E-2</v>
      </c>
      <c r="F1432" s="2">
        <f>'Moving Avg'!D1432</f>
        <v>39.799999999999997</v>
      </c>
      <c r="G1432" s="2">
        <f>'Moving Avg'!F1432</f>
        <v>39.79999999999999</v>
      </c>
      <c r="H1432" s="2">
        <f>'Moving Avg'!G1432</f>
        <v>39.739999999999966</v>
      </c>
      <c r="I1432" s="2">
        <f>'Moving Avg'!H1432</f>
        <v>39.434950000000065</v>
      </c>
      <c r="J1432" s="6" t="str">
        <f>OBV!F1432</f>
        <v>NEUTRAL</v>
      </c>
      <c r="K1432" s="6" t="str">
        <f>OBV!G1432</f>
        <v>NEUTRAL</v>
      </c>
      <c r="L1432" s="6" t="str">
        <f>OBV!H1432</f>
        <v>NEUTRAL</v>
      </c>
      <c r="M1432" s="8">
        <f t="shared" si="220"/>
        <v>25</v>
      </c>
      <c r="N1432" s="8">
        <f t="shared" si="221"/>
        <v>45</v>
      </c>
      <c r="O1432" s="8">
        <f t="shared" si="222"/>
        <v>50</v>
      </c>
      <c r="P1432" s="8">
        <f t="shared" si="223"/>
        <v>33</v>
      </c>
      <c r="Q1432" s="9">
        <f t="shared" si="224"/>
        <v>36.950000000000003</v>
      </c>
      <c r="R1432" s="9">
        <f t="shared" si="225"/>
        <v>39.75</v>
      </c>
      <c r="S1432" s="9">
        <f t="shared" si="226"/>
        <v>37.85</v>
      </c>
      <c r="T1432" s="9">
        <f t="shared" si="227"/>
        <v>38.25</v>
      </c>
      <c r="U1432" s="8">
        <f t="shared" si="228"/>
        <v>38.183333333333337</v>
      </c>
      <c r="V1432" s="8">
        <f t="shared" si="229"/>
        <v>38.200000000000003</v>
      </c>
    </row>
    <row r="1433" spans="1:22" ht="13.5" x14ac:dyDescent="0.25">
      <c r="A1433" s="3">
        <f>RSI!A1433</f>
        <v>44098</v>
      </c>
      <c r="B1433" s="2">
        <f>RSI!B1433</f>
        <v>39.799999999999997</v>
      </c>
      <c r="C1433" s="2">
        <f>RSI!I1433</f>
        <v>69.657226322847563</v>
      </c>
      <c r="D1433" s="2">
        <f>MACD!E1433</f>
        <v>1.6301072937530137E-2</v>
      </c>
      <c r="E1433" s="2">
        <f>MACD!F1433</f>
        <v>2.0981422781863154E-2</v>
      </c>
      <c r="F1433" s="2">
        <f>'Moving Avg'!D1433</f>
        <v>39.799999999999997</v>
      </c>
      <c r="G1433" s="2">
        <f>'Moving Avg'!F1433</f>
        <v>39.79999999999999</v>
      </c>
      <c r="H1433" s="2">
        <f>'Moving Avg'!G1433</f>
        <v>39.75999999999997</v>
      </c>
      <c r="I1433" s="2">
        <f>'Moving Avg'!H1433</f>
        <v>39.463950000000061</v>
      </c>
      <c r="J1433" s="6" t="str">
        <f>OBV!F1433</f>
        <v>NEUTRAL</v>
      </c>
      <c r="K1433" s="6" t="str">
        <f>OBV!G1433</f>
        <v>NEUTRAL</v>
      </c>
      <c r="L1433" s="6" t="str">
        <f>OBV!H1433</f>
        <v>NEUTRAL</v>
      </c>
      <c r="M1433" s="8">
        <f t="shared" si="220"/>
        <v>25</v>
      </c>
      <c r="N1433" s="8">
        <f t="shared" si="221"/>
        <v>45</v>
      </c>
      <c r="O1433" s="8">
        <f t="shared" si="222"/>
        <v>50</v>
      </c>
      <c r="P1433" s="8">
        <f t="shared" si="223"/>
        <v>33</v>
      </c>
      <c r="Q1433" s="9">
        <f t="shared" si="224"/>
        <v>36.950000000000003</v>
      </c>
      <c r="R1433" s="9">
        <f t="shared" si="225"/>
        <v>39.75</v>
      </c>
      <c r="S1433" s="9">
        <f t="shared" si="226"/>
        <v>37.85</v>
      </c>
      <c r="T1433" s="9">
        <f t="shared" si="227"/>
        <v>38.25</v>
      </c>
      <c r="U1433" s="8">
        <f t="shared" si="228"/>
        <v>38.183333333333337</v>
      </c>
      <c r="V1433" s="8">
        <f t="shared" si="229"/>
        <v>38.200000000000003</v>
      </c>
    </row>
    <row r="1434" spans="1:22" ht="13.5" x14ac:dyDescent="0.25">
      <c r="A1434" s="3">
        <f>RSI!A1434</f>
        <v>44099</v>
      </c>
      <c r="B1434" s="2">
        <f>RSI!B1434</f>
        <v>39.799999999999997</v>
      </c>
      <c r="C1434" s="2">
        <f>RSI!I1434</f>
        <v>69.657226322847563</v>
      </c>
      <c r="D1434" s="2">
        <f>MACD!E1434</f>
        <v>1.5221114595860286E-2</v>
      </c>
      <c r="E1434" s="2">
        <f>MACD!F1434</f>
        <v>1.9829361144662581E-2</v>
      </c>
      <c r="F1434" s="2">
        <f>'Moving Avg'!D1434</f>
        <v>39.799999999999997</v>
      </c>
      <c r="G1434" s="2">
        <f>'Moving Avg'!F1434</f>
        <v>39.79999999999999</v>
      </c>
      <c r="H1434" s="2">
        <f>'Moving Avg'!G1434</f>
        <v>39.779999999999966</v>
      </c>
      <c r="I1434" s="2">
        <f>'Moving Avg'!H1434</f>
        <v>39.492950000000064</v>
      </c>
      <c r="J1434" s="6" t="str">
        <f>OBV!F1434</f>
        <v>NEUTRAL</v>
      </c>
      <c r="K1434" s="6" t="str">
        <f>OBV!G1434</f>
        <v>NEUTRAL</v>
      </c>
      <c r="L1434" s="6" t="str">
        <f>OBV!H1434</f>
        <v>NEUTRAL</v>
      </c>
      <c r="M1434" s="8">
        <f t="shared" si="220"/>
        <v>25</v>
      </c>
      <c r="N1434" s="8">
        <f t="shared" si="221"/>
        <v>45</v>
      </c>
      <c r="O1434" s="8">
        <f t="shared" si="222"/>
        <v>50</v>
      </c>
      <c r="P1434" s="8">
        <f t="shared" si="223"/>
        <v>33</v>
      </c>
      <c r="Q1434" s="9">
        <f t="shared" si="224"/>
        <v>36.950000000000003</v>
      </c>
      <c r="R1434" s="9">
        <f t="shared" si="225"/>
        <v>39.75</v>
      </c>
      <c r="S1434" s="9">
        <f t="shared" si="226"/>
        <v>37.85</v>
      </c>
      <c r="T1434" s="9">
        <f t="shared" si="227"/>
        <v>38.25</v>
      </c>
      <c r="U1434" s="8">
        <f t="shared" si="228"/>
        <v>38.183333333333337</v>
      </c>
      <c r="V1434" s="8">
        <f t="shared" si="229"/>
        <v>38.200000000000003</v>
      </c>
    </row>
    <row r="1435" spans="1:22" ht="13.5" x14ac:dyDescent="0.25">
      <c r="A1435" s="3">
        <f>RSI!A1435</f>
        <v>44102</v>
      </c>
      <c r="B1435" s="2">
        <f>RSI!B1435</f>
        <v>39.799999999999997</v>
      </c>
      <c r="C1435" s="2">
        <f>RSI!I1435</f>
        <v>69.657226322847563</v>
      </c>
      <c r="D1435" s="2">
        <f>MACD!E1435</f>
        <v>1.4201533392608212E-2</v>
      </c>
      <c r="E1435" s="2">
        <f>MACD!F1435</f>
        <v>1.8703795594251709E-2</v>
      </c>
      <c r="F1435" s="2">
        <f>'Moving Avg'!D1435</f>
        <v>39.799999999999997</v>
      </c>
      <c r="G1435" s="2">
        <f>'Moving Avg'!F1435</f>
        <v>39.79999999999999</v>
      </c>
      <c r="H1435" s="2">
        <f>'Moving Avg'!G1435</f>
        <v>39.799999999999969</v>
      </c>
      <c r="I1435" s="2">
        <f>'Moving Avg'!H1435</f>
        <v>39.519450000000063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  <c r="M1435" s="8">
        <f t="shared" si="220"/>
        <v>25</v>
      </c>
      <c r="N1435" s="8">
        <f t="shared" si="221"/>
        <v>45</v>
      </c>
      <c r="O1435" s="8">
        <f t="shared" si="222"/>
        <v>50</v>
      </c>
      <c r="P1435" s="8">
        <f t="shared" si="223"/>
        <v>33</v>
      </c>
      <c r="Q1435" s="9">
        <f t="shared" si="224"/>
        <v>36.950000000000003</v>
      </c>
      <c r="R1435" s="9">
        <f t="shared" si="225"/>
        <v>39.75</v>
      </c>
      <c r="S1435" s="9">
        <f t="shared" si="226"/>
        <v>37.85</v>
      </c>
      <c r="T1435" s="9">
        <f t="shared" si="227"/>
        <v>38.25</v>
      </c>
      <c r="U1435" s="8">
        <f t="shared" si="228"/>
        <v>38.183333333333337</v>
      </c>
      <c r="V1435" s="8">
        <f t="shared" si="229"/>
        <v>38.200000000000003</v>
      </c>
    </row>
    <row r="1436" spans="1:22" ht="13.5" x14ac:dyDescent="0.25">
      <c r="A1436" s="3">
        <f>RSI!A1436</f>
        <v>44103</v>
      </c>
      <c r="B1436" s="2">
        <f>RSI!B1436</f>
        <v>39.799999999999997</v>
      </c>
      <c r="C1436" s="2">
        <f>RSI!I1436</f>
        <v>69.657226322847563</v>
      </c>
      <c r="D1436" s="2">
        <f>MACD!E1436</f>
        <v>1.3240875374187056E-2</v>
      </c>
      <c r="E1436" s="2">
        <f>MACD!F1436</f>
        <v>1.761121155023878E-2</v>
      </c>
      <c r="F1436" s="2">
        <f>'Moving Avg'!D1436</f>
        <v>39.799999999999997</v>
      </c>
      <c r="G1436" s="2">
        <f>'Moving Avg'!F1436</f>
        <v>39.79999999999999</v>
      </c>
      <c r="H1436" s="2">
        <f>'Moving Avg'!G1436</f>
        <v>39.799999999999969</v>
      </c>
      <c r="I1436" s="2">
        <f>'Moving Avg'!H1436</f>
        <v>39.548300000000069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  <c r="M1436" s="8">
        <f t="shared" si="220"/>
        <v>25</v>
      </c>
      <c r="N1436" s="8">
        <f t="shared" si="221"/>
        <v>45</v>
      </c>
      <c r="O1436" s="8">
        <f t="shared" si="222"/>
        <v>50</v>
      </c>
      <c r="P1436" s="8">
        <f t="shared" si="223"/>
        <v>33</v>
      </c>
      <c r="Q1436" s="9">
        <f t="shared" si="224"/>
        <v>36.950000000000003</v>
      </c>
      <c r="R1436" s="9">
        <f t="shared" si="225"/>
        <v>39.75</v>
      </c>
      <c r="S1436" s="9">
        <f t="shared" si="226"/>
        <v>37.85</v>
      </c>
      <c r="T1436" s="9">
        <f t="shared" si="227"/>
        <v>38.25</v>
      </c>
      <c r="U1436" s="8">
        <f t="shared" si="228"/>
        <v>38.183333333333337</v>
      </c>
      <c r="V1436" s="8">
        <f t="shared" si="229"/>
        <v>38.200000000000003</v>
      </c>
    </row>
    <row r="1437" spans="1:22" ht="13.5" x14ac:dyDescent="0.25">
      <c r="A1437" s="3">
        <f>RSI!A1437</f>
        <v>44104</v>
      </c>
      <c r="B1437" s="2">
        <f>RSI!B1437</f>
        <v>39.799999999999997</v>
      </c>
      <c r="C1437" s="2">
        <f>RSI!I1437</f>
        <v>69.657226322847563</v>
      </c>
      <c r="D1437" s="2">
        <f>MACD!E1437</f>
        <v>1.2337329913897577E-2</v>
      </c>
      <c r="E1437" s="2">
        <f>MACD!F1437</f>
        <v>1.6556435222970539E-2</v>
      </c>
      <c r="F1437" s="2">
        <f>'Moving Avg'!D1437</f>
        <v>39.799999999999997</v>
      </c>
      <c r="G1437" s="2">
        <f>'Moving Avg'!F1437</f>
        <v>39.79999999999999</v>
      </c>
      <c r="H1437" s="2">
        <f>'Moving Avg'!G1437</f>
        <v>39.799999999999969</v>
      </c>
      <c r="I1437" s="2">
        <f>'Moving Avg'!H1437</f>
        <v>39.574800000000067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  <c r="M1437" s="8">
        <f t="shared" si="220"/>
        <v>25</v>
      </c>
      <c r="N1437" s="8">
        <f t="shared" si="221"/>
        <v>45</v>
      </c>
      <c r="O1437" s="8">
        <f t="shared" si="222"/>
        <v>50</v>
      </c>
      <c r="P1437" s="8">
        <f t="shared" si="223"/>
        <v>33</v>
      </c>
      <c r="Q1437" s="9">
        <f t="shared" si="224"/>
        <v>36.950000000000003</v>
      </c>
      <c r="R1437" s="9">
        <f t="shared" si="225"/>
        <v>39.75</v>
      </c>
      <c r="S1437" s="9">
        <f t="shared" si="226"/>
        <v>37.85</v>
      </c>
      <c r="T1437" s="9">
        <f t="shared" si="227"/>
        <v>38.25</v>
      </c>
      <c r="U1437" s="8">
        <f t="shared" si="228"/>
        <v>38.183333333333337</v>
      </c>
      <c r="V1437" s="8">
        <f t="shared" si="229"/>
        <v>38.200000000000003</v>
      </c>
    </row>
    <row r="1438" spans="1:22" ht="13.5" x14ac:dyDescent="0.25">
      <c r="A1438" s="3">
        <f>RSI!A1438</f>
        <v>44105</v>
      </c>
      <c r="B1438" s="2">
        <f>RSI!B1438</f>
        <v>39.799999999999997</v>
      </c>
      <c r="C1438" s="2">
        <f>RSI!I1438</f>
        <v>69.657226322847563</v>
      </c>
      <c r="D1438" s="2">
        <f>MACD!E1438</f>
        <v>1.1488827574190452E-2</v>
      </c>
      <c r="E1438" s="2">
        <f>MACD!F1438</f>
        <v>1.5542913693214522E-2</v>
      </c>
      <c r="F1438" s="2">
        <f>'Moving Avg'!D1438</f>
        <v>39.799999999999997</v>
      </c>
      <c r="G1438" s="2">
        <f>'Moving Avg'!F1438</f>
        <v>39.79999999999999</v>
      </c>
      <c r="H1438" s="2">
        <f>'Moving Avg'!G1438</f>
        <v>39.799999999999969</v>
      </c>
      <c r="I1438" s="2">
        <f>'Moving Avg'!H1438</f>
        <v>39.59630000000007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  <c r="M1438" s="8">
        <f t="shared" si="220"/>
        <v>25</v>
      </c>
      <c r="N1438" s="8">
        <f t="shared" si="221"/>
        <v>45</v>
      </c>
      <c r="O1438" s="8">
        <f t="shared" si="222"/>
        <v>50</v>
      </c>
      <c r="P1438" s="8">
        <f t="shared" si="223"/>
        <v>33</v>
      </c>
      <c r="Q1438" s="9">
        <f t="shared" si="224"/>
        <v>36.950000000000003</v>
      </c>
      <c r="R1438" s="9">
        <f t="shared" si="225"/>
        <v>39.75</v>
      </c>
      <c r="S1438" s="9">
        <f t="shared" si="226"/>
        <v>37.85</v>
      </c>
      <c r="T1438" s="9">
        <f t="shared" si="227"/>
        <v>38.25</v>
      </c>
      <c r="U1438" s="8">
        <f t="shared" si="228"/>
        <v>38.183333333333337</v>
      </c>
      <c r="V1438" s="8">
        <f t="shared" si="229"/>
        <v>38.200000000000003</v>
      </c>
    </row>
    <row r="1439" spans="1:22" ht="13.5" x14ac:dyDescent="0.25">
      <c r="A1439" s="3">
        <f>RSI!A1439</f>
        <v>44106</v>
      </c>
      <c r="B1439" s="2">
        <f>RSI!B1439</f>
        <v>39.799999999999997</v>
      </c>
      <c r="C1439" s="2">
        <f>RSI!I1439</f>
        <v>69.657226322847563</v>
      </c>
      <c r="D1439" s="2">
        <f>MACD!E1439</f>
        <v>1.0693119728848899E-2</v>
      </c>
      <c r="E1439" s="2">
        <f>MACD!F1439</f>
        <v>1.4572954900341398E-2</v>
      </c>
      <c r="F1439" s="2">
        <f>'Moving Avg'!D1439</f>
        <v>39.799999999999997</v>
      </c>
      <c r="G1439" s="2">
        <f>'Moving Avg'!F1439</f>
        <v>39.79999999999999</v>
      </c>
      <c r="H1439" s="2">
        <f>'Moving Avg'!G1439</f>
        <v>39.799999999999969</v>
      </c>
      <c r="I1439" s="2">
        <f>'Moving Avg'!H1439</f>
        <v>39.617800000000074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  <c r="M1439" s="8">
        <f t="shared" si="220"/>
        <v>25</v>
      </c>
      <c r="N1439" s="8">
        <f t="shared" si="221"/>
        <v>45</v>
      </c>
      <c r="O1439" s="8">
        <f t="shared" si="222"/>
        <v>50</v>
      </c>
      <c r="P1439" s="8">
        <f t="shared" si="223"/>
        <v>33</v>
      </c>
      <c r="Q1439" s="9">
        <f t="shared" si="224"/>
        <v>36.950000000000003</v>
      </c>
      <c r="R1439" s="9">
        <f t="shared" si="225"/>
        <v>39.75</v>
      </c>
      <c r="S1439" s="9">
        <f t="shared" si="226"/>
        <v>37.85</v>
      </c>
      <c r="T1439" s="9">
        <f t="shared" si="227"/>
        <v>38.25</v>
      </c>
      <c r="U1439" s="8">
        <f t="shared" si="228"/>
        <v>38.183333333333337</v>
      </c>
      <c r="V1439" s="8">
        <f t="shared" si="229"/>
        <v>38.200000000000003</v>
      </c>
    </row>
    <row r="1440" spans="1:22" ht="13.5" x14ac:dyDescent="0.25">
      <c r="A1440" s="3">
        <f>RSI!A1440</f>
        <v>44109</v>
      </c>
      <c r="B1440" s="2">
        <f>RSI!B1440</f>
        <v>39.799999999999997</v>
      </c>
      <c r="C1440" s="2">
        <f>RSI!I1440</f>
        <v>69.657226322847563</v>
      </c>
      <c r="D1440" s="2">
        <f>MACD!E1440</f>
        <v>9.9478429870103469E-3</v>
      </c>
      <c r="E1440" s="2">
        <f>MACD!F1440</f>
        <v>1.3647932517675189E-2</v>
      </c>
      <c r="F1440" s="2">
        <f>'Moving Avg'!D1440</f>
        <v>39.799999999999997</v>
      </c>
      <c r="G1440" s="2">
        <f>'Moving Avg'!F1440</f>
        <v>39.79999999999999</v>
      </c>
      <c r="H1440" s="2">
        <f>'Moving Avg'!G1440</f>
        <v>39.799999999999969</v>
      </c>
      <c r="I1440" s="2">
        <f>'Moving Avg'!H1440</f>
        <v>39.63930000000007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  <c r="M1440" s="8">
        <f t="shared" si="220"/>
        <v>25</v>
      </c>
      <c r="N1440" s="8">
        <f t="shared" si="221"/>
        <v>45</v>
      </c>
      <c r="O1440" s="8">
        <f t="shared" si="222"/>
        <v>50</v>
      </c>
      <c r="P1440" s="8">
        <f t="shared" si="223"/>
        <v>33</v>
      </c>
      <c r="Q1440" s="9">
        <f t="shared" si="224"/>
        <v>36.950000000000003</v>
      </c>
      <c r="R1440" s="9">
        <f t="shared" si="225"/>
        <v>39.75</v>
      </c>
      <c r="S1440" s="9">
        <f t="shared" si="226"/>
        <v>37.85</v>
      </c>
      <c r="T1440" s="9">
        <f t="shared" si="227"/>
        <v>38.25</v>
      </c>
      <c r="U1440" s="8">
        <f t="shared" si="228"/>
        <v>38.183333333333337</v>
      </c>
      <c r="V1440" s="8">
        <f t="shared" si="229"/>
        <v>38.200000000000003</v>
      </c>
    </row>
    <row r="1441" spans="1:22" ht="13.5" x14ac:dyDescent="0.25">
      <c r="A1441" s="3">
        <f>RSI!A1441</f>
        <v>44110</v>
      </c>
      <c r="B1441" s="2">
        <f>RSI!B1441</f>
        <v>38.61</v>
      </c>
      <c r="C1441" s="2">
        <f>RSI!I1441</f>
        <v>1.7441141277035257</v>
      </c>
      <c r="D1441" s="2">
        <f>MACD!E1441</f>
        <v>9.7398719123901856E-2</v>
      </c>
      <c r="E1441" s="2">
        <f>MACD!F1441</f>
        <v>3.0398089838920526E-2</v>
      </c>
      <c r="F1441" s="2">
        <f>'Moving Avg'!D1441</f>
        <v>39.561999999999998</v>
      </c>
      <c r="G1441" s="2">
        <f>'Moving Avg'!F1441</f>
        <v>39.74049999999999</v>
      </c>
      <c r="H1441" s="2">
        <f>'Moving Avg'!G1441</f>
        <v>39.776199999999967</v>
      </c>
      <c r="I1441" s="2">
        <f>'Moving Avg'!H1441</f>
        <v>39.649550000000069</v>
      </c>
      <c r="J1441" s="6" t="str">
        <f>OBV!F1441</f>
        <v>BEARISH</v>
      </c>
      <c r="K1441" s="6" t="str">
        <f>OBV!G1441</f>
        <v>WEAK</v>
      </c>
      <c r="L1441" s="6" t="str">
        <f>OBV!H1441</f>
        <v>CONFIRMED BEARISH</v>
      </c>
      <c r="M1441" s="8">
        <f t="shared" si="220"/>
        <v>50</v>
      </c>
      <c r="N1441" s="8">
        <f t="shared" si="221"/>
        <v>0</v>
      </c>
      <c r="O1441" s="8">
        <f t="shared" si="222"/>
        <v>0</v>
      </c>
      <c r="P1441" s="8">
        <f t="shared" si="223"/>
        <v>0</v>
      </c>
      <c r="Q1441" s="9">
        <f t="shared" si="224"/>
        <v>17.5</v>
      </c>
      <c r="R1441" s="9">
        <f t="shared" si="225"/>
        <v>10</v>
      </c>
      <c r="S1441" s="9">
        <f t="shared" si="226"/>
        <v>7.5</v>
      </c>
      <c r="T1441" s="9">
        <f t="shared" si="227"/>
        <v>12.5</v>
      </c>
      <c r="U1441" s="8">
        <f t="shared" si="228"/>
        <v>11.666666666666666</v>
      </c>
      <c r="V1441" s="8">
        <f t="shared" si="229"/>
        <v>11.875</v>
      </c>
    </row>
    <row r="1442" spans="1:22" ht="13.5" x14ac:dyDescent="0.25">
      <c r="A1442" s="3">
        <f>RSI!A1442</f>
        <v>44111</v>
      </c>
      <c r="B1442" s="2">
        <f>RSI!B1442</f>
        <v>38.61</v>
      </c>
      <c r="C1442" s="2">
        <f>RSI!I1442</f>
        <v>1.7441141277035257</v>
      </c>
      <c r="D1442" s="2">
        <f>MACD!E1442</f>
        <v>0.17836565946905125</v>
      </c>
      <c r="E1442" s="2">
        <f>MACD!F1442</f>
        <v>5.9991603764946673E-2</v>
      </c>
      <c r="F1442" s="2">
        <f>'Moving Avg'!D1442</f>
        <v>39.323999999999998</v>
      </c>
      <c r="G1442" s="2">
        <f>'Moving Avg'!F1442</f>
        <v>39.680999999999997</v>
      </c>
      <c r="H1442" s="2">
        <f>'Moving Avg'!G1442</f>
        <v>39.752399999999966</v>
      </c>
      <c r="I1442" s="2">
        <f>'Moving Avg'!H1442</f>
        <v>39.654350000000065</v>
      </c>
      <c r="J1442" s="6" t="str">
        <f>OBV!F1442</f>
        <v>BEARISH</v>
      </c>
      <c r="K1442" s="6" t="str">
        <f>OBV!G1442</f>
        <v>WEAK</v>
      </c>
      <c r="L1442" s="6" t="str">
        <f>OBV!H1442</f>
        <v>CONFIRMED BEARISH</v>
      </c>
      <c r="M1442" s="8">
        <f t="shared" si="220"/>
        <v>50</v>
      </c>
      <c r="N1442" s="8">
        <f t="shared" si="221"/>
        <v>0</v>
      </c>
      <c r="O1442" s="8">
        <f t="shared" si="222"/>
        <v>0</v>
      </c>
      <c r="P1442" s="8">
        <f t="shared" si="223"/>
        <v>0</v>
      </c>
      <c r="Q1442" s="9">
        <f t="shared" si="224"/>
        <v>17.5</v>
      </c>
      <c r="R1442" s="9">
        <f t="shared" si="225"/>
        <v>10</v>
      </c>
      <c r="S1442" s="9">
        <f t="shared" si="226"/>
        <v>7.5</v>
      </c>
      <c r="T1442" s="9">
        <f t="shared" si="227"/>
        <v>12.5</v>
      </c>
      <c r="U1442" s="8">
        <f t="shared" si="228"/>
        <v>11.666666666666666</v>
      </c>
      <c r="V1442" s="8">
        <f t="shared" si="229"/>
        <v>11.875</v>
      </c>
    </row>
    <row r="1443" spans="1:22" ht="13.5" x14ac:dyDescent="0.25">
      <c r="A1443" s="3">
        <f>RSI!A1443</f>
        <v>44112</v>
      </c>
      <c r="B1443" s="2">
        <f>RSI!B1443</f>
        <v>38.61</v>
      </c>
      <c r="C1443" s="2">
        <f>RSI!I1443</f>
        <v>1.7441141277035257</v>
      </c>
      <c r="D1443" s="2">
        <f>MACD!E1443</f>
        <v>0.25332989296489927</v>
      </c>
      <c r="E1443" s="2">
        <f>MACD!F1443</f>
        <v>9.865926160493721E-2</v>
      </c>
      <c r="F1443" s="2">
        <f>'Moving Avg'!D1443</f>
        <v>39.085999999999999</v>
      </c>
      <c r="G1443" s="2">
        <f>'Moving Avg'!F1443</f>
        <v>39.621499999999997</v>
      </c>
      <c r="H1443" s="2">
        <f>'Moving Avg'!G1443</f>
        <v>39.728599999999965</v>
      </c>
      <c r="I1443" s="2">
        <f>'Moving Avg'!H1443</f>
        <v>39.653550000000067</v>
      </c>
      <c r="J1443" s="6" t="str">
        <f>OBV!F1443</f>
        <v>BEARISH</v>
      </c>
      <c r="K1443" s="6" t="str">
        <f>OBV!G1443</f>
        <v>WEAK</v>
      </c>
      <c r="L1443" s="6" t="str">
        <f>OBV!H1443</f>
        <v>CONFIRMED BEARISH</v>
      </c>
      <c r="M1443" s="8">
        <f t="shared" si="220"/>
        <v>50</v>
      </c>
      <c r="N1443" s="8">
        <f t="shared" si="221"/>
        <v>0</v>
      </c>
      <c r="O1443" s="8">
        <f t="shared" si="222"/>
        <v>0</v>
      </c>
      <c r="P1443" s="8">
        <f t="shared" si="223"/>
        <v>0</v>
      </c>
      <c r="Q1443" s="9">
        <f t="shared" si="224"/>
        <v>17.5</v>
      </c>
      <c r="R1443" s="9">
        <f t="shared" si="225"/>
        <v>10</v>
      </c>
      <c r="S1443" s="9">
        <f t="shared" si="226"/>
        <v>7.5</v>
      </c>
      <c r="T1443" s="9">
        <f t="shared" si="227"/>
        <v>12.5</v>
      </c>
      <c r="U1443" s="8">
        <f t="shared" si="228"/>
        <v>11.666666666666666</v>
      </c>
      <c r="V1443" s="8">
        <f t="shared" si="229"/>
        <v>11.875</v>
      </c>
    </row>
    <row r="1444" spans="1:22" ht="13.5" x14ac:dyDescent="0.25">
      <c r="A1444" s="3">
        <f>RSI!A1444</f>
        <v>44113</v>
      </c>
      <c r="B1444" s="2">
        <f>RSI!B1444</f>
        <v>38.61</v>
      </c>
      <c r="C1444" s="2">
        <f>RSI!I1444</f>
        <v>1.7441141277035257</v>
      </c>
      <c r="D1444" s="2">
        <f>MACD!E1444</f>
        <v>0.32273685774978844</v>
      </c>
      <c r="E1444" s="2">
        <f>MACD!F1444</f>
        <v>0.14347478083390747</v>
      </c>
      <c r="F1444" s="2">
        <f>'Moving Avg'!D1444</f>
        <v>38.847999999999999</v>
      </c>
      <c r="G1444" s="2">
        <f>'Moving Avg'!F1444</f>
        <v>39.561999999999998</v>
      </c>
      <c r="H1444" s="2">
        <f>'Moving Avg'!G1444</f>
        <v>39.704799999999963</v>
      </c>
      <c r="I1444" s="2">
        <f>'Moving Avg'!H1444</f>
        <v>39.652750000000061</v>
      </c>
      <c r="J1444" s="6" t="str">
        <f>OBV!F1444</f>
        <v>BEARISH</v>
      </c>
      <c r="K1444" s="6" t="str">
        <f>OBV!G1444</f>
        <v>WEAK</v>
      </c>
      <c r="L1444" s="6" t="str">
        <f>OBV!H1444</f>
        <v>CONFIRMED BEARISH</v>
      </c>
      <c r="M1444" s="8">
        <f t="shared" si="220"/>
        <v>50</v>
      </c>
      <c r="N1444" s="8">
        <f t="shared" si="221"/>
        <v>0</v>
      </c>
      <c r="O1444" s="8">
        <f t="shared" si="222"/>
        <v>0</v>
      </c>
      <c r="P1444" s="8">
        <f t="shared" si="223"/>
        <v>0</v>
      </c>
      <c r="Q1444" s="9">
        <f t="shared" si="224"/>
        <v>17.5</v>
      </c>
      <c r="R1444" s="9">
        <f t="shared" si="225"/>
        <v>10</v>
      </c>
      <c r="S1444" s="9">
        <f t="shared" si="226"/>
        <v>7.5</v>
      </c>
      <c r="T1444" s="9">
        <f t="shared" si="227"/>
        <v>12.5</v>
      </c>
      <c r="U1444" s="8">
        <f t="shared" si="228"/>
        <v>11.666666666666666</v>
      </c>
      <c r="V1444" s="8">
        <f t="shared" si="229"/>
        <v>11.875</v>
      </c>
    </row>
    <row r="1445" spans="1:22" ht="13.5" x14ac:dyDescent="0.25">
      <c r="A1445" s="3">
        <f>RSI!A1445</f>
        <v>44116</v>
      </c>
      <c r="B1445" s="2">
        <f>RSI!B1445</f>
        <v>38.61</v>
      </c>
      <c r="C1445" s="2">
        <f>RSI!I1445</f>
        <v>1.7441141277035257</v>
      </c>
      <c r="D1445" s="2">
        <f>MACD!E1445</f>
        <v>0.38699887451573289</v>
      </c>
      <c r="E1445" s="2">
        <f>MACD!F1445</f>
        <v>0.19217959957027259</v>
      </c>
      <c r="F1445" s="2">
        <f>'Moving Avg'!D1445</f>
        <v>38.61</v>
      </c>
      <c r="G1445" s="2">
        <f>'Moving Avg'!F1445</f>
        <v>39.502500000000005</v>
      </c>
      <c r="H1445" s="2">
        <f>'Moving Avg'!G1445</f>
        <v>39.680999999999962</v>
      </c>
      <c r="I1445" s="2">
        <f>'Moving Avg'!H1445</f>
        <v>39.651300000000063</v>
      </c>
      <c r="J1445" s="6" t="str">
        <f>OBV!F1445</f>
        <v>BEARISH</v>
      </c>
      <c r="K1445" s="6" t="str">
        <f>OBV!G1445</f>
        <v>WEAK</v>
      </c>
      <c r="L1445" s="6" t="str">
        <f>OBV!H1445</f>
        <v>CONFIRMED BEARISH</v>
      </c>
      <c r="M1445" s="8">
        <f t="shared" si="220"/>
        <v>50</v>
      </c>
      <c r="N1445" s="8">
        <f t="shared" si="221"/>
        <v>0</v>
      </c>
      <c r="O1445" s="8">
        <f t="shared" si="222"/>
        <v>0</v>
      </c>
      <c r="P1445" s="8">
        <f t="shared" si="223"/>
        <v>0</v>
      </c>
      <c r="Q1445" s="9">
        <f t="shared" si="224"/>
        <v>17.5</v>
      </c>
      <c r="R1445" s="9">
        <f t="shared" si="225"/>
        <v>10</v>
      </c>
      <c r="S1445" s="9">
        <f t="shared" si="226"/>
        <v>7.5</v>
      </c>
      <c r="T1445" s="9">
        <f t="shared" si="227"/>
        <v>12.5</v>
      </c>
      <c r="U1445" s="8">
        <f t="shared" si="228"/>
        <v>11.666666666666666</v>
      </c>
      <c r="V1445" s="8">
        <f t="shared" si="229"/>
        <v>11.875</v>
      </c>
    </row>
    <row r="1446" spans="1:22" ht="13.5" x14ac:dyDescent="0.25">
      <c r="A1446" s="3">
        <f>RSI!A1446</f>
        <v>44117</v>
      </c>
      <c r="B1446" s="2">
        <f>RSI!B1446</f>
        <v>38.61</v>
      </c>
      <c r="C1446" s="2">
        <f>RSI!I1446</f>
        <v>1.7441141277035257</v>
      </c>
      <c r="D1446" s="2">
        <f>MACD!E1446</f>
        <v>0.44649761842619284</v>
      </c>
      <c r="E1446" s="2">
        <f>MACD!F1446</f>
        <v>0.24304320334145665</v>
      </c>
      <c r="F1446" s="2">
        <f>'Moving Avg'!D1446</f>
        <v>38.61</v>
      </c>
      <c r="G1446" s="2">
        <f>'Moving Avg'!F1446</f>
        <v>39.443000000000005</v>
      </c>
      <c r="H1446" s="2">
        <f>'Moving Avg'!G1446</f>
        <v>39.65719999999996</v>
      </c>
      <c r="I1446" s="2">
        <f>'Moving Avg'!H1446</f>
        <v>39.649850000000058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  <c r="M1446" s="8">
        <f t="shared" si="220"/>
        <v>50</v>
      </c>
      <c r="N1446" s="8">
        <f t="shared" si="221"/>
        <v>0</v>
      </c>
      <c r="O1446" s="8">
        <f t="shared" si="222"/>
        <v>0</v>
      </c>
      <c r="P1446" s="8">
        <f t="shared" si="223"/>
        <v>33</v>
      </c>
      <c r="Q1446" s="9">
        <f t="shared" si="224"/>
        <v>22.45</v>
      </c>
      <c r="R1446" s="9">
        <f t="shared" si="225"/>
        <v>18.25</v>
      </c>
      <c r="S1446" s="9">
        <f t="shared" si="226"/>
        <v>22.35</v>
      </c>
      <c r="T1446" s="9">
        <f t="shared" si="227"/>
        <v>20.75</v>
      </c>
      <c r="U1446" s="8">
        <f t="shared" si="228"/>
        <v>21.016666666666669</v>
      </c>
      <c r="V1446" s="8">
        <f t="shared" si="229"/>
        <v>20.950000000000003</v>
      </c>
    </row>
    <row r="1447" spans="1:22" ht="13.5" x14ac:dyDescent="0.25">
      <c r="A1447" s="3">
        <f>RSI!A1447</f>
        <v>44118</v>
      </c>
      <c r="B1447" s="2">
        <f>RSI!B1447</f>
        <v>38.61</v>
      </c>
      <c r="C1447" s="2">
        <f>RSI!I1447</f>
        <v>1.7441141277035257</v>
      </c>
      <c r="D1447" s="2">
        <f>MACD!E1447</f>
        <v>0.50158640504064067</v>
      </c>
      <c r="E1447" s="2">
        <f>MACD!F1447</f>
        <v>0.29475184368129348</v>
      </c>
      <c r="F1447" s="2">
        <f>'Moving Avg'!D1447</f>
        <v>38.61</v>
      </c>
      <c r="G1447" s="2">
        <f>'Moving Avg'!F1447</f>
        <v>39.383500000000012</v>
      </c>
      <c r="H1447" s="2">
        <f>'Moving Avg'!G1447</f>
        <v>39.633399999999959</v>
      </c>
      <c r="I1447" s="2">
        <f>'Moving Avg'!H1447</f>
        <v>39.643450000000058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  <c r="M1447" s="8">
        <f t="shared" si="220"/>
        <v>50</v>
      </c>
      <c r="N1447" s="8">
        <f t="shared" si="221"/>
        <v>0</v>
      </c>
      <c r="O1447" s="8">
        <f t="shared" si="222"/>
        <v>0</v>
      </c>
      <c r="P1447" s="8">
        <f t="shared" si="223"/>
        <v>33</v>
      </c>
      <c r="Q1447" s="9">
        <f t="shared" si="224"/>
        <v>22.45</v>
      </c>
      <c r="R1447" s="9">
        <f t="shared" si="225"/>
        <v>18.25</v>
      </c>
      <c r="S1447" s="9">
        <f t="shared" si="226"/>
        <v>22.35</v>
      </c>
      <c r="T1447" s="9">
        <f t="shared" si="227"/>
        <v>20.75</v>
      </c>
      <c r="U1447" s="8">
        <f t="shared" si="228"/>
        <v>21.016666666666669</v>
      </c>
      <c r="V1447" s="8">
        <f t="shared" si="229"/>
        <v>20.950000000000003</v>
      </c>
    </row>
    <row r="1448" spans="1:22" ht="13.5" x14ac:dyDescent="0.25">
      <c r="A1448" s="3">
        <f>RSI!A1448</f>
        <v>44120</v>
      </c>
      <c r="B1448" s="2">
        <f>RSI!B1448</f>
        <v>38.61</v>
      </c>
      <c r="C1448" s="2">
        <f>RSI!I1448</f>
        <v>1.7441141277035257</v>
      </c>
      <c r="D1448" s="2">
        <f>MACD!E1448</f>
        <v>0.55259230446745278</v>
      </c>
      <c r="E1448" s="2">
        <f>MACD!F1448</f>
        <v>0.34631993583852533</v>
      </c>
      <c r="F1448" s="2">
        <f>'Moving Avg'!D1448</f>
        <v>38.61</v>
      </c>
      <c r="G1448" s="2">
        <f>'Moving Avg'!F1448</f>
        <v>39.324000000000005</v>
      </c>
      <c r="H1448" s="2">
        <f>'Moving Avg'!G1448</f>
        <v>39.609599999999958</v>
      </c>
      <c r="I1448" s="2">
        <f>'Moving Avg'!H1448</f>
        <v>39.637050000000059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  <c r="M1448" s="8">
        <f t="shared" si="220"/>
        <v>50</v>
      </c>
      <c r="N1448" s="8">
        <f t="shared" si="221"/>
        <v>0</v>
      </c>
      <c r="O1448" s="8">
        <f t="shared" si="222"/>
        <v>0</v>
      </c>
      <c r="P1448" s="8">
        <f t="shared" si="223"/>
        <v>33</v>
      </c>
      <c r="Q1448" s="9">
        <f t="shared" si="224"/>
        <v>22.45</v>
      </c>
      <c r="R1448" s="9">
        <f t="shared" si="225"/>
        <v>18.25</v>
      </c>
      <c r="S1448" s="9">
        <f t="shared" si="226"/>
        <v>22.35</v>
      </c>
      <c r="T1448" s="9">
        <f t="shared" si="227"/>
        <v>20.75</v>
      </c>
      <c r="U1448" s="8">
        <f t="shared" si="228"/>
        <v>21.016666666666669</v>
      </c>
      <c r="V1448" s="8">
        <f t="shared" si="229"/>
        <v>20.950000000000003</v>
      </c>
    </row>
    <row r="1449" spans="1:22" ht="13.5" x14ac:dyDescent="0.25">
      <c r="A1449" s="3">
        <f>RSI!A1449</f>
        <v>44123</v>
      </c>
      <c r="B1449" s="2">
        <f>RSI!B1449</f>
        <v>38.61</v>
      </c>
      <c r="C1449" s="2">
        <f>RSI!I1449</f>
        <v>1.7441141277035257</v>
      </c>
      <c r="D1449" s="2">
        <f>MACD!E1449</f>
        <v>0.59981809684495602</v>
      </c>
      <c r="E1449" s="2">
        <f>MACD!F1449</f>
        <v>0.39701956803981148</v>
      </c>
      <c r="F1449" s="2">
        <f>'Moving Avg'!D1449</f>
        <v>38.61</v>
      </c>
      <c r="G1449" s="2">
        <f>'Moving Avg'!F1449</f>
        <v>39.264500000000012</v>
      </c>
      <c r="H1449" s="2">
        <f>'Moving Avg'!G1449</f>
        <v>39.585799999999956</v>
      </c>
      <c r="I1449" s="2">
        <f>'Moving Avg'!H1449</f>
        <v>39.630650000000053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  <c r="M1449" s="8">
        <f t="shared" si="220"/>
        <v>50</v>
      </c>
      <c r="N1449" s="8">
        <f t="shared" si="221"/>
        <v>0</v>
      </c>
      <c r="O1449" s="8">
        <f t="shared" si="222"/>
        <v>0</v>
      </c>
      <c r="P1449" s="8">
        <f t="shared" si="223"/>
        <v>33</v>
      </c>
      <c r="Q1449" s="9">
        <f t="shared" si="224"/>
        <v>22.45</v>
      </c>
      <c r="R1449" s="9">
        <f t="shared" si="225"/>
        <v>18.25</v>
      </c>
      <c r="S1449" s="9">
        <f t="shared" si="226"/>
        <v>22.35</v>
      </c>
      <c r="T1449" s="9">
        <f t="shared" si="227"/>
        <v>20.75</v>
      </c>
      <c r="U1449" s="8">
        <f t="shared" si="228"/>
        <v>21.016666666666669</v>
      </c>
      <c r="V1449" s="8">
        <f t="shared" si="229"/>
        <v>20.950000000000003</v>
      </c>
    </row>
    <row r="1450" spans="1:22" ht="13.5" x14ac:dyDescent="0.25">
      <c r="A1450" s="3">
        <f>RSI!A1450</f>
        <v>44124</v>
      </c>
      <c r="B1450" s="2">
        <f>RSI!B1450</f>
        <v>38.61</v>
      </c>
      <c r="C1450" s="2">
        <f>RSI!I1450</f>
        <v>1.7441141277035257</v>
      </c>
      <c r="D1450" s="2">
        <f>MACD!E1450</f>
        <v>0.64354408122225948</v>
      </c>
      <c r="E1450" s="2">
        <f>MACD!F1450</f>
        <v>0.4463244706763011</v>
      </c>
      <c r="F1450" s="2">
        <f>'Moving Avg'!D1450</f>
        <v>38.61</v>
      </c>
      <c r="G1450" s="2">
        <f>'Moving Avg'!F1450</f>
        <v>39.205000000000005</v>
      </c>
      <c r="H1450" s="2">
        <f>'Moving Avg'!G1450</f>
        <v>39.561999999999955</v>
      </c>
      <c r="I1450" s="2">
        <f>'Moving Avg'!H1450</f>
        <v>39.624250000000053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  <c r="M1450" s="8">
        <f t="shared" si="220"/>
        <v>50</v>
      </c>
      <c r="N1450" s="8">
        <f t="shared" si="221"/>
        <v>0</v>
      </c>
      <c r="O1450" s="8">
        <f t="shared" si="222"/>
        <v>0</v>
      </c>
      <c r="P1450" s="8">
        <f t="shared" si="223"/>
        <v>33</v>
      </c>
      <c r="Q1450" s="9">
        <f t="shared" si="224"/>
        <v>22.45</v>
      </c>
      <c r="R1450" s="9">
        <f t="shared" si="225"/>
        <v>18.25</v>
      </c>
      <c r="S1450" s="9">
        <f t="shared" si="226"/>
        <v>22.35</v>
      </c>
      <c r="T1450" s="9">
        <f t="shared" si="227"/>
        <v>20.75</v>
      </c>
      <c r="U1450" s="8">
        <f t="shared" si="228"/>
        <v>21.016666666666669</v>
      </c>
      <c r="V1450" s="8">
        <f t="shared" si="229"/>
        <v>20.950000000000003</v>
      </c>
    </row>
    <row r="1451" spans="1:22" ht="13.5" x14ac:dyDescent="0.25">
      <c r="A1451" s="3">
        <f>RSI!A1451</f>
        <v>44125</v>
      </c>
      <c r="B1451" s="2">
        <f>RSI!B1451</f>
        <v>38.61</v>
      </c>
      <c r="C1451" s="2">
        <f>RSI!I1451</f>
        <v>1.7441141277035257</v>
      </c>
      <c r="D1451" s="2">
        <f>MACD!E1451</f>
        <v>0.500952825891396</v>
      </c>
      <c r="E1451" s="2">
        <f>MACD!F1451</f>
        <v>0.4572501417193201</v>
      </c>
      <c r="F1451" s="2">
        <f>'Moving Avg'!D1451</f>
        <v>38.61</v>
      </c>
      <c r="G1451" s="2">
        <f>'Moving Avg'!F1451</f>
        <v>39.145500000000013</v>
      </c>
      <c r="H1451" s="2">
        <f>'Moving Avg'!G1451</f>
        <v>39.538199999999954</v>
      </c>
      <c r="I1451" s="2">
        <f>'Moving Avg'!H1451</f>
        <v>39.617850000000054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  <c r="M1451" s="8">
        <f t="shared" si="220"/>
        <v>50</v>
      </c>
      <c r="N1451" s="8">
        <f t="shared" si="221"/>
        <v>0</v>
      </c>
      <c r="O1451" s="8">
        <f t="shared" si="222"/>
        <v>0</v>
      </c>
      <c r="P1451" s="8">
        <f t="shared" si="223"/>
        <v>33</v>
      </c>
      <c r="Q1451" s="9">
        <f t="shared" si="224"/>
        <v>22.45</v>
      </c>
      <c r="R1451" s="9">
        <f t="shared" si="225"/>
        <v>18.25</v>
      </c>
      <c r="S1451" s="9">
        <f t="shared" si="226"/>
        <v>22.35</v>
      </c>
      <c r="T1451" s="9">
        <f t="shared" si="227"/>
        <v>20.75</v>
      </c>
      <c r="U1451" s="8">
        <f t="shared" si="228"/>
        <v>21.016666666666669</v>
      </c>
      <c r="V1451" s="8">
        <f t="shared" si="229"/>
        <v>20.950000000000003</v>
      </c>
    </row>
    <row r="1452" spans="1:22" ht="13.5" x14ac:dyDescent="0.25">
      <c r="A1452" s="3">
        <f>RSI!A1452</f>
        <v>44126</v>
      </c>
      <c r="B1452" s="2">
        <f>RSI!B1452</f>
        <v>38.61</v>
      </c>
      <c r="C1452" s="2">
        <f>RSI!I1452</f>
        <v>1.7441141277035257</v>
      </c>
      <c r="D1452" s="2">
        <f>MACD!E1452</f>
        <v>0.38352716629153605</v>
      </c>
      <c r="E1452" s="2">
        <f>MACD!F1452</f>
        <v>0.44250554663376329</v>
      </c>
      <c r="F1452" s="2">
        <f>'Moving Avg'!D1452</f>
        <v>38.61</v>
      </c>
      <c r="G1452" s="2">
        <f>'Moving Avg'!F1452</f>
        <v>39.086000000000006</v>
      </c>
      <c r="H1452" s="2">
        <f>'Moving Avg'!G1452</f>
        <v>39.514399999999952</v>
      </c>
      <c r="I1452" s="2">
        <f>'Moving Avg'!H1452</f>
        <v>39.611500000000049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  <c r="M1452" s="8">
        <f t="shared" si="220"/>
        <v>50</v>
      </c>
      <c r="N1452" s="8">
        <f t="shared" si="221"/>
        <v>100</v>
      </c>
      <c r="O1452" s="8">
        <f t="shared" si="222"/>
        <v>0</v>
      </c>
      <c r="P1452" s="8">
        <f t="shared" si="223"/>
        <v>33</v>
      </c>
      <c r="Q1452" s="9">
        <f t="shared" si="224"/>
        <v>57.45</v>
      </c>
      <c r="R1452" s="9">
        <f t="shared" si="225"/>
        <v>38.25</v>
      </c>
      <c r="S1452" s="9">
        <f t="shared" si="226"/>
        <v>37.35</v>
      </c>
      <c r="T1452" s="9">
        <f t="shared" si="227"/>
        <v>45.75</v>
      </c>
      <c r="U1452" s="8">
        <f t="shared" si="228"/>
        <v>44.35</v>
      </c>
      <c r="V1452" s="8">
        <f t="shared" si="229"/>
        <v>44.7</v>
      </c>
    </row>
    <row r="1453" spans="1:22" ht="13.5" x14ac:dyDescent="0.25">
      <c r="A1453" s="3">
        <f>RSI!A1453</f>
        <v>44127</v>
      </c>
      <c r="B1453" s="2">
        <f>RSI!B1453</f>
        <v>38.61</v>
      </c>
      <c r="C1453" s="2">
        <f>RSI!I1453</f>
        <v>1.7441141277035257</v>
      </c>
      <c r="D1453" s="2">
        <f>MACD!E1453</f>
        <v>0.28715632567863025</v>
      </c>
      <c r="E1453" s="2">
        <f>MACD!F1453</f>
        <v>0.41143570244273669</v>
      </c>
      <c r="F1453" s="2">
        <f>'Moving Avg'!D1453</f>
        <v>38.61</v>
      </c>
      <c r="G1453" s="2">
        <f>'Moving Avg'!F1453</f>
        <v>39.026500000000013</v>
      </c>
      <c r="H1453" s="2">
        <f>'Moving Avg'!G1453</f>
        <v>39.490599999999951</v>
      </c>
      <c r="I1453" s="2">
        <f>'Moving Avg'!H1453</f>
        <v>39.605550000000051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  <c r="M1453" s="8">
        <f t="shared" si="220"/>
        <v>50</v>
      </c>
      <c r="N1453" s="8">
        <f t="shared" si="221"/>
        <v>100</v>
      </c>
      <c r="O1453" s="8">
        <f t="shared" si="222"/>
        <v>0</v>
      </c>
      <c r="P1453" s="8">
        <f t="shared" si="223"/>
        <v>33</v>
      </c>
      <c r="Q1453" s="9">
        <f t="shared" si="224"/>
        <v>57.45</v>
      </c>
      <c r="R1453" s="9">
        <f t="shared" si="225"/>
        <v>38.25</v>
      </c>
      <c r="S1453" s="9">
        <f t="shared" si="226"/>
        <v>37.35</v>
      </c>
      <c r="T1453" s="9">
        <f t="shared" si="227"/>
        <v>45.75</v>
      </c>
      <c r="U1453" s="8">
        <f t="shared" si="228"/>
        <v>44.35</v>
      </c>
      <c r="V1453" s="8">
        <f t="shared" si="229"/>
        <v>44.7</v>
      </c>
    </row>
    <row r="1454" spans="1:22" ht="13.5" x14ac:dyDescent="0.25">
      <c r="A1454" s="3">
        <f>RSI!A1454</f>
        <v>44130</v>
      </c>
      <c r="B1454" s="2">
        <f>RSI!B1454</f>
        <v>38.61</v>
      </c>
      <c r="C1454" s="2">
        <f>RSI!I1454</f>
        <v>1.7441141277035257</v>
      </c>
      <c r="D1454" s="2">
        <f>MACD!E1454</f>
        <v>0.20837966906535144</v>
      </c>
      <c r="E1454" s="2">
        <f>MACD!F1454</f>
        <v>0.37082449576725968</v>
      </c>
      <c r="F1454" s="2">
        <f>'Moving Avg'!D1454</f>
        <v>38.61</v>
      </c>
      <c r="G1454" s="2">
        <f>'Moving Avg'!F1454</f>
        <v>38.967000000000006</v>
      </c>
      <c r="H1454" s="2">
        <f>'Moving Avg'!G1454</f>
        <v>39.466799999999949</v>
      </c>
      <c r="I1454" s="2">
        <f>'Moving Avg'!H1454</f>
        <v>39.599600000000045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  <c r="M1454" s="8">
        <f t="shared" si="220"/>
        <v>50</v>
      </c>
      <c r="N1454" s="8">
        <f t="shared" si="221"/>
        <v>100</v>
      </c>
      <c r="O1454" s="8">
        <f t="shared" si="222"/>
        <v>0</v>
      </c>
      <c r="P1454" s="8">
        <f t="shared" si="223"/>
        <v>33</v>
      </c>
      <c r="Q1454" s="9">
        <f t="shared" si="224"/>
        <v>57.45</v>
      </c>
      <c r="R1454" s="9">
        <f t="shared" si="225"/>
        <v>38.25</v>
      </c>
      <c r="S1454" s="9">
        <f t="shared" si="226"/>
        <v>37.35</v>
      </c>
      <c r="T1454" s="9">
        <f t="shared" si="227"/>
        <v>45.75</v>
      </c>
      <c r="U1454" s="8">
        <f t="shared" si="228"/>
        <v>44.35</v>
      </c>
      <c r="V1454" s="8">
        <f t="shared" si="229"/>
        <v>44.7</v>
      </c>
    </row>
    <row r="1455" spans="1:22" ht="13.5" x14ac:dyDescent="0.25">
      <c r="A1455" s="3">
        <f>RSI!A1455</f>
        <v>44131</v>
      </c>
      <c r="B1455" s="2">
        <f>RSI!B1455</f>
        <v>38.61</v>
      </c>
      <c r="C1455" s="2">
        <f>RSI!I1455</f>
        <v>1.7441141277035257</v>
      </c>
      <c r="D1455" s="2">
        <f>MACD!E1455</f>
        <v>0.1442853692222883</v>
      </c>
      <c r="E1455" s="2">
        <f>MACD!F1455</f>
        <v>0.32551667045826543</v>
      </c>
      <c r="F1455" s="2">
        <f>'Moving Avg'!D1455</f>
        <v>38.61</v>
      </c>
      <c r="G1455" s="2">
        <f>'Moving Avg'!F1455</f>
        <v>38.907500000000013</v>
      </c>
      <c r="H1455" s="2">
        <f>'Moving Avg'!G1455</f>
        <v>39.442999999999955</v>
      </c>
      <c r="I1455" s="2">
        <f>'Moving Avg'!H1455</f>
        <v>39.595150000000046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  <c r="M1455" s="8">
        <f t="shared" si="220"/>
        <v>50</v>
      </c>
      <c r="N1455" s="8">
        <f t="shared" si="221"/>
        <v>100</v>
      </c>
      <c r="O1455" s="8">
        <f t="shared" si="222"/>
        <v>0</v>
      </c>
      <c r="P1455" s="8">
        <f t="shared" si="223"/>
        <v>33</v>
      </c>
      <c r="Q1455" s="9">
        <f t="shared" si="224"/>
        <v>57.45</v>
      </c>
      <c r="R1455" s="9">
        <f t="shared" si="225"/>
        <v>38.25</v>
      </c>
      <c r="S1455" s="9">
        <f t="shared" si="226"/>
        <v>37.35</v>
      </c>
      <c r="T1455" s="9">
        <f t="shared" si="227"/>
        <v>45.75</v>
      </c>
      <c r="U1455" s="8">
        <f t="shared" si="228"/>
        <v>44.35</v>
      </c>
      <c r="V1455" s="8">
        <f t="shared" si="229"/>
        <v>44.7</v>
      </c>
    </row>
    <row r="1456" spans="1:22" ht="13.5" x14ac:dyDescent="0.25">
      <c r="A1456" s="3">
        <f>RSI!A1456</f>
        <v>44132</v>
      </c>
      <c r="B1456" s="2">
        <f>RSI!B1456</f>
        <v>38.61</v>
      </c>
      <c r="C1456" s="2">
        <f>RSI!I1456</f>
        <v>1.7441141277035257</v>
      </c>
      <c r="D1456" s="2">
        <f>MACD!E1456</f>
        <v>9.2424759724480055E-2</v>
      </c>
      <c r="E1456" s="2">
        <f>MACD!F1456</f>
        <v>0.27889828831150837</v>
      </c>
      <c r="F1456" s="2">
        <f>'Moving Avg'!D1456</f>
        <v>38.61</v>
      </c>
      <c r="G1456" s="2">
        <f>'Moving Avg'!F1456</f>
        <v>38.848000000000006</v>
      </c>
      <c r="H1456" s="2">
        <f>'Moving Avg'!G1456</f>
        <v>39.419199999999954</v>
      </c>
      <c r="I1456" s="2">
        <f>'Moving Avg'!H1456</f>
        <v>39.596600000000045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  <c r="M1456" s="8">
        <f t="shared" si="220"/>
        <v>50</v>
      </c>
      <c r="N1456" s="8">
        <f t="shared" si="221"/>
        <v>100</v>
      </c>
      <c r="O1456" s="8">
        <f t="shared" si="222"/>
        <v>0</v>
      </c>
      <c r="P1456" s="8">
        <f t="shared" si="223"/>
        <v>33</v>
      </c>
      <c r="Q1456" s="9">
        <f t="shared" si="224"/>
        <v>57.45</v>
      </c>
      <c r="R1456" s="9">
        <f t="shared" si="225"/>
        <v>38.25</v>
      </c>
      <c r="S1456" s="9">
        <f t="shared" si="226"/>
        <v>37.35</v>
      </c>
      <c r="T1456" s="9">
        <f t="shared" si="227"/>
        <v>45.75</v>
      </c>
      <c r="U1456" s="8">
        <f t="shared" si="228"/>
        <v>44.35</v>
      </c>
      <c r="V1456" s="8">
        <f t="shared" si="229"/>
        <v>44.7</v>
      </c>
    </row>
    <row r="1457" spans="1:22" ht="13.5" x14ac:dyDescent="0.25">
      <c r="A1457" s="3">
        <f>RSI!A1457</f>
        <v>44134</v>
      </c>
      <c r="B1457" s="2">
        <f>RSI!B1457</f>
        <v>38.61</v>
      </c>
      <c r="C1457" s="2">
        <f>RSI!I1457</f>
        <v>1.7441141277035257</v>
      </c>
      <c r="D1457" s="2">
        <f>MACD!E1457</f>
        <v>5.0739954451564984E-2</v>
      </c>
      <c r="E1457" s="2">
        <f>MACD!F1457</f>
        <v>0.23326662153951969</v>
      </c>
      <c r="F1457" s="2">
        <f>'Moving Avg'!D1457</f>
        <v>38.61</v>
      </c>
      <c r="G1457" s="2">
        <f>'Moving Avg'!F1457</f>
        <v>38.788500000000013</v>
      </c>
      <c r="H1457" s="2">
        <f>'Moving Avg'!G1457</f>
        <v>39.395399999999952</v>
      </c>
      <c r="I1457" s="2">
        <f>'Moving Avg'!H1457</f>
        <v>39.598150000000039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  <c r="M1457" s="8">
        <f t="shared" si="220"/>
        <v>50</v>
      </c>
      <c r="N1457" s="8">
        <f t="shared" si="221"/>
        <v>100</v>
      </c>
      <c r="O1457" s="8">
        <f t="shared" si="222"/>
        <v>0</v>
      </c>
      <c r="P1457" s="8">
        <f t="shared" si="223"/>
        <v>33</v>
      </c>
      <c r="Q1457" s="9">
        <f t="shared" si="224"/>
        <v>57.45</v>
      </c>
      <c r="R1457" s="9">
        <f t="shared" si="225"/>
        <v>38.25</v>
      </c>
      <c r="S1457" s="9">
        <f t="shared" si="226"/>
        <v>37.35</v>
      </c>
      <c r="T1457" s="9">
        <f t="shared" si="227"/>
        <v>45.75</v>
      </c>
      <c r="U1457" s="8">
        <f t="shared" si="228"/>
        <v>44.35</v>
      </c>
      <c r="V1457" s="8">
        <f t="shared" si="229"/>
        <v>44.7</v>
      </c>
    </row>
    <row r="1458" spans="1:22" ht="13.5" x14ac:dyDescent="0.25">
      <c r="A1458" s="3">
        <f>RSI!A1458</f>
        <v>44137</v>
      </c>
      <c r="B1458" s="2">
        <f>RSI!B1458</f>
        <v>37.46</v>
      </c>
      <c r="C1458" s="2">
        <f>RSI!I1458</f>
        <v>0.40363020440567254</v>
      </c>
      <c r="D1458" s="2">
        <f>MACD!E1458</f>
        <v>0.10268787106734578</v>
      </c>
      <c r="E1458" s="2">
        <f>MACD!F1458</f>
        <v>0.20715087144508493</v>
      </c>
      <c r="F1458" s="2">
        <f>'Moving Avg'!D1458</f>
        <v>38.380000000000003</v>
      </c>
      <c r="G1458" s="2">
        <f>'Moving Avg'!F1458</f>
        <v>38.671500000000009</v>
      </c>
      <c r="H1458" s="2">
        <f>'Moving Avg'!G1458</f>
        <v>39.348599999999948</v>
      </c>
      <c r="I1458" s="2">
        <f>'Moving Avg'!H1458</f>
        <v>39.588450000000044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  <c r="M1458" s="8">
        <f t="shared" si="220"/>
        <v>50</v>
      </c>
      <c r="N1458" s="8">
        <f t="shared" si="221"/>
        <v>100</v>
      </c>
      <c r="O1458" s="8">
        <f t="shared" si="222"/>
        <v>0</v>
      </c>
      <c r="P1458" s="8">
        <f t="shared" si="223"/>
        <v>16.5</v>
      </c>
      <c r="Q1458" s="9">
        <f t="shared" si="224"/>
        <v>54.975000000000001</v>
      </c>
      <c r="R1458" s="9">
        <f t="shared" si="225"/>
        <v>34.125</v>
      </c>
      <c r="S1458" s="9">
        <f t="shared" si="226"/>
        <v>29.925000000000001</v>
      </c>
      <c r="T1458" s="9">
        <f t="shared" si="227"/>
        <v>41.625</v>
      </c>
      <c r="U1458" s="8">
        <f t="shared" si="228"/>
        <v>39.674999999999997</v>
      </c>
      <c r="V1458" s="8">
        <f t="shared" si="229"/>
        <v>40.162499999999994</v>
      </c>
    </row>
    <row r="1459" spans="1:22" ht="13.5" x14ac:dyDescent="0.25">
      <c r="A1459" s="3">
        <f>RSI!A1459</f>
        <v>44138</v>
      </c>
      <c r="B1459" s="2">
        <f>RSI!B1459</f>
        <v>37.46</v>
      </c>
      <c r="C1459" s="2">
        <f>RSI!I1459</f>
        <v>0.40363020440567254</v>
      </c>
      <c r="D1459" s="2">
        <f>MACD!E1459</f>
        <v>0.15532298669432265</v>
      </c>
      <c r="E1459" s="2">
        <f>MACD!F1459</f>
        <v>0.19678529449493248</v>
      </c>
      <c r="F1459" s="2">
        <f>'Moving Avg'!D1459</f>
        <v>38.15</v>
      </c>
      <c r="G1459" s="2">
        <f>'Moving Avg'!F1459</f>
        <v>38.554500000000012</v>
      </c>
      <c r="H1459" s="2">
        <f>'Moving Avg'!G1459</f>
        <v>39.30179999999995</v>
      </c>
      <c r="I1459" s="2">
        <f>'Moving Avg'!H1459</f>
        <v>39.578250000000047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  <c r="M1459" s="8">
        <f t="shared" si="220"/>
        <v>50</v>
      </c>
      <c r="N1459" s="8">
        <f t="shared" si="221"/>
        <v>100</v>
      </c>
      <c r="O1459" s="8">
        <f t="shared" si="222"/>
        <v>0</v>
      </c>
      <c r="P1459" s="8">
        <f t="shared" si="223"/>
        <v>16.5</v>
      </c>
      <c r="Q1459" s="9">
        <f t="shared" si="224"/>
        <v>54.975000000000001</v>
      </c>
      <c r="R1459" s="9">
        <f t="shared" si="225"/>
        <v>34.125</v>
      </c>
      <c r="S1459" s="9">
        <f t="shared" si="226"/>
        <v>29.925000000000001</v>
      </c>
      <c r="T1459" s="9">
        <f t="shared" si="227"/>
        <v>41.625</v>
      </c>
      <c r="U1459" s="8">
        <f t="shared" si="228"/>
        <v>39.674999999999997</v>
      </c>
      <c r="V1459" s="8">
        <f t="shared" si="229"/>
        <v>40.162499999999994</v>
      </c>
    </row>
    <row r="1460" spans="1:22" ht="13.5" x14ac:dyDescent="0.25">
      <c r="A1460" s="3">
        <f>RSI!A1460</f>
        <v>44139</v>
      </c>
      <c r="B1460" s="2">
        <f>RSI!B1460</f>
        <v>37.46</v>
      </c>
      <c r="C1460" s="2">
        <f>RSI!I1460</f>
        <v>0.40363020440567254</v>
      </c>
      <c r="D1460" s="2">
        <f>MACD!E1460</f>
        <v>0.20789667572748982</v>
      </c>
      <c r="E1460" s="2">
        <f>MACD!F1460</f>
        <v>0.19900757074144396</v>
      </c>
      <c r="F1460" s="2">
        <f>'Moving Avg'!D1460</f>
        <v>37.92</v>
      </c>
      <c r="G1460" s="2">
        <f>'Moving Avg'!F1460</f>
        <v>38.437500000000014</v>
      </c>
      <c r="H1460" s="2">
        <f>'Moving Avg'!G1460</f>
        <v>39.254999999999953</v>
      </c>
      <c r="I1460" s="2">
        <f>'Moving Avg'!H1460</f>
        <v>39.568050000000042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  <c r="M1460" s="8">
        <f t="shared" si="220"/>
        <v>50</v>
      </c>
      <c r="N1460" s="8">
        <f t="shared" si="221"/>
        <v>0</v>
      </c>
      <c r="O1460" s="8">
        <f t="shared" si="222"/>
        <v>0</v>
      </c>
      <c r="P1460" s="8">
        <f t="shared" si="223"/>
        <v>16.5</v>
      </c>
      <c r="Q1460" s="9">
        <f t="shared" si="224"/>
        <v>19.975000000000001</v>
      </c>
      <c r="R1460" s="9">
        <f t="shared" si="225"/>
        <v>14.125</v>
      </c>
      <c r="S1460" s="9">
        <f t="shared" si="226"/>
        <v>14.925000000000001</v>
      </c>
      <c r="T1460" s="9">
        <f t="shared" si="227"/>
        <v>16.625</v>
      </c>
      <c r="U1460" s="8">
        <f t="shared" si="228"/>
        <v>16.341666666666669</v>
      </c>
      <c r="V1460" s="8">
        <f t="shared" si="229"/>
        <v>16.412500000000001</v>
      </c>
    </row>
    <row r="1461" spans="1:22" ht="13.5" x14ac:dyDescent="0.25">
      <c r="A1461" s="3">
        <f>RSI!A1461</f>
        <v>44140</v>
      </c>
      <c r="B1461" s="2">
        <f>RSI!B1461</f>
        <v>38.58</v>
      </c>
      <c r="C1461" s="2">
        <f>RSI!I1461</f>
        <v>48.526106191541174</v>
      </c>
      <c r="D1461" s="2">
        <f>MACD!E1461</f>
        <v>0.17686014518963589</v>
      </c>
      <c r="E1461" s="2">
        <f>MACD!F1461</f>
        <v>0.19457808563108236</v>
      </c>
      <c r="F1461" s="2">
        <f>'Moving Avg'!D1461</f>
        <v>37.914000000000001</v>
      </c>
      <c r="G1461" s="2">
        <f>'Moving Avg'!F1461</f>
        <v>38.436000000000014</v>
      </c>
      <c r="H1461" s="2">
        <f>'Moving Avg'!G1461</f>
        <v>39.230599999999953</v>
      </c>
      <c r="I1461" s="2">
        <f>'Moving Avg'!H1461</f>
        <v>39.563450000000046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  <c r="M1461" s="8">
        <f t="shared" si="220"/>
        <v>25</v>
      </c>
      <c r="N1461" s="8">
        <f t="shared" si="221"/>
        <v>45</v>
      </c>
      <c r="O1461" s="8">
        <f t="shared" si="222"/>
        <v>0</v>
      </c>
      <c r="P1461" s="8">
        <f t="shared" si="223"/>
        <v>16.5</v>
      </c>
      <c r="Q1461" s="9">
        <f t="shared" si="224"/>
        <v>26.975000000000001</v>
      </c>
      <c r="R1461" s="9">
        <f t="shared" si="225"/>
        <v>18.125</v>
      </c>
      <c r="S1461" s="9">
        <f t="shared" si="226"/>
        <v>17.925000000000001</v>
      </c>
      <c r="T1461" s="9">
        <f t="shared" si="227"/>
        <v>21.625</v>
      </c>
      <c r="U1461" s="8">
        <f t="shared" si="228"/>
        <v>21.008333333333336</v>
      </c>
      <c r="V1461" s="8">
        <f t="shared" si="229"/>
        <v>21.162500000000001</v>
      </c>
    </row>
    <row r="1462" spans="1:22" ht="13.5" x14ac:dyDescent="0.25">
      <c r="A1462" s="3">
        <f>RSI!A1462</f>
        <v>44141</v>
      </c>
      <c r="B1462" s="2">
        <f>RSI!B1462</f>
        <v>38.58</v>
      </c>
      <c r="C1462" s="2">
        <f>RSI!I1462</f>
        <v>48.526106191541174</v>
      </c>
      <c r="D1462" s="2">
        <f>MACD!E1462</f>
        <v>0.15087015522191649</v>
      </c>
      <c r="E1462" s="2">
        <f>MACD!F1462</f>
        <v>0.18583649954924919</v>
      </c>
      <c r="F1462" s="2">
        <f>'Moving Avg'!D1462</f>
        <v>37.907999999999994</v>
      </c>
      <c r="G1462" s="2">
        <f>'Moving Avg'!F1462</f>
        <v>38.434500000000014</v>
      </c>
      <c r="H1462" s="2">
        <f>'Moving Avg'!G1462</f>
        <v>39.206199999999953</v>
      </c>
      <c r="I1462" s="2">
        <f>'Moving Avg'!H1462</f>
        <v>39.558850000000042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  <c r="M1462" s="8">
        <f t="shared" si="220"/>
        <v>25</v>
      </c>
      <c r="N1462" s="8">
        <f t="shared" si="221"/>
        <v>100</v>
      </c>
      <c r="O1462" s="8">
        <f t="shared" si="222"/>
        <v>0</v>
      </c>
      <c r="P1462" s="8">
        <f t="shared" si="223"/>
        <v>16.5</v>
      </c>
      <c r="Q1462" s="9">
        <f t="shared" si="224"/>
        <v>46.225000000000001</v>
      </c>
      <c r="R1462" s="9">
        <f t="shared" si="225"/>
        <v>29.125</v>
      </c>
      <c r="S1462" s="9">
        <f t="shared" si="226"/>
        <v>26.175000000000001</v>
      </c>
      <c r="T1462" s="9">
        <f t="shared" si="227"/>
        <v>35.375</v>
      </c>
      <c r="U1462" s="8">
        <f t="shared" si="228"/>
        <v>33.841666666666661</v>
      </c>
      <c r="V1462" s="8">
        <f t="shared" si="229"/>
        <v>34.224999999999994</v>
      </c>
    </row>
    <row r="1463" spans="1:22" ht="13.5" x14ac:dyDescent="0.25">
      <c r="A1463" s="3">
        <f>RSI!A1463</f>
        <v>44144</v>
      </c>
      <c r="B1463" s="2">
        <f>RSI!B1463</f>
        <v>38.58</v>
      </c>
      <c r="C1463" s="2">
        <f>RSI!I1463</f>
        <v>48.526106191541174</v>
      </c>
      <c r="D1463" s="2">
        <f>MACD!E1463</f>
        <v>0.12913018980308522</v>
      </c>
      <c r="E1463" s="2">
        <f>MACD!F1463</f>
        <v>0.17449523760001642</v>
      </c>
      <c r="F1463" s="2">
        <f>'Moving Avg'!D1463</f>
        <v>38.131999999999991</v>
      </c>
      <c r="G1463" s="2">
        <f>'Moving Avg'!F1463</f>
        <v>38.433000000000014</v>
      </c>
      <c r="H1463" s="2">
        <f>'Moving Avg'!G1463</f>
        <v>39.181799999999953</v>
      </c>
      <c r="I1463" s="2">
        <f>'Moving Avg'!H1463</f>
        <v>39.554250000000046</v>
      </c>
      <c r="J1463" s="6" t="str">
        <f>OBV!F1463</f>
        <v>BULLISH</v>
      </c>
      <c r="K1463" s="6" t="str">
        <f>OBV!G1463</f>
        <v>NEUTRAL</v>
      </c>
      <c r="L1463" s="6" t="str">
        <f>OBV!H1463</f>
        <v>CONFIRMED BULLISH</v>
      </c>
      <c r="M1463" s="8">
        <f t="shared" si="220"/>
        <v>25</v>
      </c>
      <c r="N1463" s="8">
        <f t="shared" si="221"/>
        <v>100</v>
      </c>
      <c r="O1463" s="8">
        <f t="shared" si="222"/>
        <v>0</v>
      </c>
      <c r="P1463" s="8">
        <f t="shared" si="223"/>
        <v>83.5</v>
      </c>
      <c r="Q1463" s="9">
        <f t="shared" si="224"/>
        <v>56.274999999999999</v>
      </c>
      <c r="R1463" s="9">
        <f t="shared" si="225"/>
        <v>45.875</v>
      </c>
      <c r="S1463" s="9">
        <f t="shared" si="226"/>
        <v>56.325000000000003</v>
      </c>
      <c r="T1463" s="9">
        <f t="shared" si="227"/>
        <v>52.125</v>
      </c>
      <c r="U1463" s="8">
        <f t="shared" si="228"/>
        <v>52.82500000000001</v>
      </c>
      <c r="V1463" s="8">
        <f t="shared" si="229"/>
        <v>52.650000000000006</v>
      </c>
    </row>
    <row r="1464" spans="1:22" ht="13.5" x14ac:dyDescent="0.25">
      <c r="A1464" s="3">
        <f>RSI!A1464</f>
        <v>44145</v>
      </c>
      <c r="B1464" s="2">
        <f>RSI!B1464</f>
        <v>38.58</v>
      </c>
      <c r="C1464" s="2">
        <f>RSI!I1464</f>
        <v>48.52610619154116</v>
      </c>
      <c r="D1464" s="2">
        <f>MACD!E1464</f>
        <v>0.11096776459114466</v>
      </c>
      <c r="E1464" s="2">
        <f>MACD!F1464</f>
        <v>0.16178974299824209</v>
      </c>
      <c r="F1464" s="2">
        <f>'Moving Avg'!D1464</f>
        <v>38.355999999999995</v>
      </c>
      <c r="G1464" s="2">
        <f>'Moving Avg'!F1464</f>
        <v>38.431500000000014</v>
      </c>
      <c r="H1464" s="2">
        <f>'Moving Avg'!G1464</f>
        <v>39.157399999999953</v>
      </c>
      <c r="I1464" s="2">
        <f>'Moving Avg'!H1464</f>
        <v>39.549650000000042</v>
      </c>
      <c r="J1464" s="6" t="str">
        <f>OBV!F1464</f>
        <v>BULLISH</v>
      </c>
      <c r="K1464" s="6" t="str">
        <f>OBV!G1464</f>
        <v>NEUTRAL</v>
      </c>
      <c r="L1464" s="6" t="str">
        <f>OBV!H1464</f>
        <v>CONFIRMED BULLISH</v>
      </c>
      <c r="M1464" s="8">
        <f t="shared" si="220"/>
        <v>25</v>
      </c>
      <c r="N1464" s="8">
        <f t="shared" si="221"/>
        <v>100</v>
      </c>
      <c r="O1464" s="8">
        <f t="shared" si="222"/>
        <v>0</v>
      </c>
      <c r="P1464" s="8">
        <f t="shared" si="223"/>
        <v>83.5</v>
      </c>
      <c r="Q1464" s="9">
        <f t="shared" si="224"/>
        <v>56.274999999999999</v>
      </c>
      <c r="R1464" s="9">
        <f t="shared" si="225"/>
        <v>45.875</v>
      </c>
      <c r="S1464" s="9">
        <f t="shared" si="226"/>
        <v>56.325000000000003</v>
      </c>
      <c r="T1464" s="9">
        <f t="shared" si="227"/>
        <v>52.125</v>
      </c>
      <c r="U1464" s="8">
        <f t="shared" si="228"/>
        <v>52.82500000000001</v>
      </c>
      <c r="V1464" s="8">
        <f t="shared" si="229"/>
        <v>52.650000000000006</v>
      </c>
    </row>
    <row r="1465" spans="1:22" ht="13.5" x14ac:dyDescent="0.25">
      <c r="A1465" s="3">
        <f>RSI!A1465</f>
        <v>44146</v>
      </c>
      <c r="B1465" s="2">
        <f>RSI!B1465</f>
        <v>38.58</v>
      </c>
      <c r="C1465" s="2">
        <f>RSI!I1465</f>
        <v>48.52610619154116</v>
      </c>
      <c r="D1465" s="2">
        <f>MACD!E1465</f>
        <v>9.5815234700410201E-2</v>
      </c>
      <c r="E1465" s="2">
        <f>MACD!F1465</f>
        <v>0.14859484133867573</v>
      </c>
      <c r="F1465" s="2">
        <f>'Moving Avg'!D1465</f>
        <v>38.58</v>
      </c>
      <c r="G1465" s="2">
        <f>'Moving Avg'!F1465</f>
        <v>38.430000000000021</v>
      </c>
      <c r="H1465" s="2">
        <f>'Moving Avg'!G1465</f>
        <v>39.132999999999953</v>
      </c>
      <c r="I1465" s="2">
        <f>'Moving Avg'!H1465</f>
        <v>39.545050000000039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  <c r="M1465" s="8">
        <f t="shared" si="220"/>
        <v>25</v>
      </c>
      <c r="N1465" s="8">
        <f t="shared" si="221"/>
        <v>100</v>
      </c>
      <c r="O1465" s="8">
        <f t="shared" si="222"/>
        <v>0</v>
      </c>
      <c r="P1465" s="8">
        <f t="shared" si="223"/>
        <v>83.5</v>
      </c>
      <c r="Q1465" s="9">
        <f t="shared" si="224"/>
        <v>56.274999999999999</v>
      </c>
      <c r="R1465" s="9">
        <f t="shared" si="225"/>
        <v>45.875</v>
      </c>
      <c r="S1465" s="9">
        <f t="shared" si="226"/>
        <v>56.325000000000003</v>
      </c>
      <c r="T1465" s="9">
        <f t="shared" si="227"/>
        <v>52.125</v>
      </c>
      <c r="U1465" s="8">
        <f t="shared" si="228"/>
        <v>52.82500000000001</v>
      </c>
      <c r="V1465" s="8">
        <f t="shared" si="229"/>
        <v>52.650000000000006</v>
      </c>
    </row>
    <row r="1466" spans="1:22" ht="13.5" x14ac:dyDescent="0.25">
      <c r="A1466" s="3">
        <f>RSI!A1466</f>
        <v>44147</v>
      </c>
      <c r="B1466" s="2">
        <f>RSI!B1466</f>
        <v>38.58</v>
      </c>
      <c r="C1466" s="2">
        <f>RSI!I1466</f>
        <v>48.52610619154116</v>
      </c>
      <c r="D1466" s="2">
        <f>MACD!E1466</f>
        <v>8.3193563307943919E-2</v>
      </c>
      <c r="E1466" s="2">
        <f>MACD!F1466</f>
        <v>0.13551458573252939</v>
      </c>
      <c r="F1466" s="2">
        <f>'Moving Avg'!D1466</f>
        <v>38.58</v>
      </c>
      <c r="G1466" s="2">
        <f>'Moving Avg'!F1466</f>
        <v>38.428500000000014</v>
      </c>
      <c r="H1466" s="2">
        <f>'Moving Avg'!G1466</f>
        <v>39.108599999999953</v>
      </c>
      <c r="I1466" s="2">
        <f>'Moving Avg'!H1466</f>
        <v>39.540450000000043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  <c r="M1466" s="8">
        <f t="shared" si="220"/>
        <v>25</v>
      </c>
      <c r="N1466" s="8">
        <f t="shared" si="221"/>
        <v>100</v>
      </c>
      <c r="O1466" s="8">
        <f t="shared" si="222"/>
        <v>0</v>
      </c>
      <c r="P1466" s="8">
        <f t="shared" si="223"/>
        <v>33</v>
      </c>
      <c r="Q1466" s="9">
        <f t="shared" si="224"/>
        <v>48.7</v>
      </c>
      <c r="R1466" s="9">
        <f t="shared" si="225"/>
        <v>33.25</v>
      </c>
      <c r="S1466" s="9">
        <f t="shared" si="226"/>
        <v>33.6</v>
      </c>
      <c r="T1466" s="9">
        <f t="shared" si="227"/>
        <v>39.5</v>
      </c>
      <c r="U1466" s="8">
        <f t="shared" si="228"/>
        <v>38.516666666666673</v>
      </c>
      <c r="V1466" s="8">
        <f t="shared" si="229"/>
        <v>38.762500000000003</v>
      </c>
    </row>
    <row r="1467" spans="1:22" ht="13.5" x14ac:dyDescent="0.25">
      <c r="A1467" s="3">
        <f>RSI!A1467</f>
        <v>44148</v>
      </c>
      <c r="B1467" s="2">
        <f>RSI!B1467</f>
        <v>38.58</v>
      </c>
      <c r="C1467" s="2">
        <f>RSI!I1467</f>
        <v>48.52610619154116</v>
      </c>
      <c r="D1467" s="2">
        <f>MACD!E1467</f>
        <v>7.2698594971313923E-2</v>
      </c>
      <c r="E1467" s="2">
        <f>MACD!F1467</f>
        <v>0.12295138758028631</v>
      </c>
      <c r="F1467" s="2">
        <f>'Moving Avg'!D1467</f>
        <v>38.58</v>
      </c>
      <c r="G1467" s="2">
        <f>'Moving Avg'!F1467</f>
        <v>38.427000000000014</v>
      </c>
      <c r="H1467" s="2">
        <f>'Moving Avg'!G1467</f>
        <v>39.084199999999953</v>
      </c>
      <c r="I1467" s="2">
        <f>'Moving Avg'!H1467</f>
        <v>39.535850000000039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  <c r="M1467" s="8">
        <f t="shared" si="220"/>
        <v>25</v>
      </c>
      <c r="N1467" s="8">
        <f t="shared" si="221"/>
        <v>100</v>
      </c>
      <c r="O1467" s="8">
        <f t="shared" si="222"/>
        <v>0</v>
      </c>
      <c r="P1467" s="8">
        <f t="shared" si="223"/>
        <v>33</v>
      </c>
      <c r="Q1467" s="9">
        <f t="shared" si="224"/>
        <v>48.7</v>
      </c>
      <c r="R1467" s="9">
        <f t="shared" si="225"/>
        <v>33.25</v>
      </c>
      <c r="S1467" s="9">
        <f t="shared" si="226"/>
        <v>33.6</v>
      </c>
      <c r="T1467" s="9">
        <f t="shared" si="227"/>
        <v>39.5</v>
      </c>
      <c r="U1467" s="8">
        <f t="shared" si="228"/>
        <v>38.516666666666673</v>
      </c>
      <c r="V1467" s="8">
        <f t="shared" si="229"/>
        <v>38.762500000000003</v>
      </c>
    </row>
    <row r="1468" spans="1:22" ht="13.5" x14ac:dyDescent="0.25">
      <c r="A1468" s="3">
        <f>RSI!A1468</f>
        <v>44151</v>
      </c>
      <c r="B1468" s="2">
        <f>RSI!B1468</f>
        <v>38.58</v>
      </c>
      <c r="C1468" s="2">
        <f>RSI!I1468</f>
        <v>48.52610619154116</v>
      </c>
      <c r="D1468" s="2">
        <f>MACD!E1468</f>
        <v>-0.1129336291667471</v>
      </c>
      <c r="E1468" s="2">
        <f>MACD!F1468</f>
        <v>7.5774384230879635E-2</v>
      </c>
      <c r="F1468" s="2">
        <f>'Moving Avg'!D1468</f>
        <v>38.58</v>
      </c>
      <c r="G1468" s="2">
        <f>'Moving Avg'!F1468</f>
        <v>38.425500000000014</v>
      </c>
      <c r="H1468" s="2">
        <f>'Moving Avg'!G1468</f>
        <v>39.05979999999996</v>
      </c>
      <c r="I1468" s="2">
        <f>'Moving Avg'!H1468</f>
        <v>39.531250000000043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  <c r="M1468" s="8">
        <f t="shared" si="220"/>
        <v>25</v>
      </c>
      <c r="N1468" s="8">
        <f t="shared" si="221"/>
        <v>100</v>
      </c>
      <c r="O1468" s="8">
        <f t="shared" si="222"/>
        <v>0</v>
      </c>
      <c r="P1468" s="8">
        <f t="shared" si="223"/>
        <v>33</v>
      </c>
      <c r="Q1468" s="9">
        <f t="shared" si="224"/>
        <v>48.7</v>
      </c>
      <c r="R1468" s="9">
        <f t="shared" si="225"/>
        <v>33.25</v>
      </c>
      <c r="S1468" s="9">
        <f t="shared" si="226"/>
        <v>33.6</v>
      </c>
      <c r="T1468" s="9">
        <f t="shared" si="227"/>
        <v>39.5</v>
      </c>
      <c r="U1468" s="8">
        <f t="shared" si="228"/>
        <v>38.516666666666673</v>
      </c>
      <c r="V1468" s="8">
        <f t="shared" si="229"/>
        <v>38.762500000000003</v>
      </c>
    </row>
    <row r="1469" spans="1:22" ht="13.5" x14ac:dyDescent="0.25">
      <c r="A1469" s="3">
        <f>RSI!A1469</f>
        <v>44152</v>
      </c>
      <c r="B1469" s="2">
        <f>RSI!B1469</f>
        <v>38.58</v>
      </c>
      <c r="C1469" s="2">
        <f>RSI!I1469</f>
        <v>48.526106191541153</v>
      </c>
      <c r="D1469" s="2">
        <f>MACD!E1469</f>
        <v>-0.26984852125022485</v>
      </c>
      <c r="E1469" s="2">
        <f>MACD!F1469</f>
        <v>6.6498031346587383E-3</v>
      </c>
      <c r="F1469" s="2">
        <f>'Moving Avg'!D1469</f>
        <v>38.58</v>
      </c>
      <c r="G1469" s="2">
        <f>'Moving Avg'!F1469</f>
        <v>38.424000000000014</v>
      </c>
      <c r="H1469" s="2">
        <f>'Moving Avg'!G1469</f>
        <v>39.03539999999996</v>
      </c>
      <c r="I1469" s="2">
        <f>'Moving Avg'!H1469</f>
        <v>39.526650000000039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  <c r="M1469" s="8">
        <f t="shared" si="220"/>
        <v>25</v>
      </c>
      <c r="N1469" s="8">
        <f t="shared" si="221"/>
        <v>100</v>
      </c>
      <c r="O1469" s="8">
        <f t="shared" si="222"/>
        <v>0</v>
      </c>
      <c r="P1469" s="8">
        <f t="shared" si="223"/>
        <v>33</v>
      </c>
      <c r="Q1469" s="9">
        <f t="shared" si="224"/>
        <v>48.7</v>
      </c>
      <c r="R1469" s="9">
        <f t="shared" si="225"/>
        <v>33.25</v>
      </c>
      <c r="S1469" s="9">
        <f t="shared" si="226"/>
        <v>33.6</v>
      </c>
      <c r="T1469" s="9">
        <f t="shared" si="227"/>
        <v>39.5</v>
      </c>
      <c r="U1469" s="8">
        <f t="shared" si="228"/>
        <v>38.516666666666673</v>
      </c>
      <c r="V1469" s="8">
        <f t="shared" si="229"/>
        <v>38.762500000000003</v>
      </c>
    </row>
    <row r="1470" spans="1:22" ht="13.5" x14ac:dyDescent="0.25">
      <c r="A1470" s="3">
        <f>RSI!A1470</f>
        <v>44153</v>
      </c>
      <c r="B1470" s="2">
        <f>RSI!B1470</f>
        <v>38.58</v>
      </c>
      <c r="C1470" s="2">
        <f>RSI!I1470</f>
        <v>48.52610619154116</v>
      </c>
      <c r="D1470" s="2">
        <f>MACD!E1470</f>
        <v>-0.40247587520450878</v>
      </c>
      <c r="E1470" s="2">
        <f>MACD!F1470</f>
        <v>-7.5175332533174766E-2</v>
      </c>
      <c r="F1470" s="2">
        <f>'Moving Avg'!D1470</f>
        <v>38.58</v>
      </c>
      <c r="G1470" s="2">
        <f>'Moving Avg'!F1470</f>
        <v>38.422500000000007</v>
      </c>
      <c r="H1470" s="2">
        <f>'Moving Avg'!G1470</f>
        <v>39.01099999999996</v>
      </c>
      <c r="I1470" s="2">
        <f>'Moving Avg'!H1470</f>
        <v>39.522050000000043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  <c r="M1470" s="8">
        <f t="shared" si="220"/>
        <v>25</v>
      </c>
      <c r="N1470" s="8">
        <f t="shared" si="221"/>
        <v>100</v>
      </c>
      <c r="O1470" s="8">
        <f t="shared" si="222"/>
        <v>0</v>
      </c>
      <c r="P1470" s="8">
        <f t="shared" si="223"/>
        <v>33</v>
      </c>
      <c r="Q1470" s="9">
        <f t="shared" si="224"/>
        <v>48.7</v>
      </c>
      <c r="R1470" s="9">
        <f t="shared" si="225"/>
        <v>33.25</v>
      </c>
      <c r="S1470" s="9">
        <f t="shared" si="226"/>
        <v>33.6</v>
      </c>
      <c r="T1470" s="9">
        <f t="shared" si="227"/>
        <v>39.5</v>
      </c>
      <c r="U1470" s="8">
        <f t="shared" si="228"/>
        <v>38.516666666666673</v>
      </c>
      <c r="V1470" s="8">
        <f t="shared" si="229"/>
        <v>38.762500000000003</v>
      </c>
    </row>
    <row r="1471" spans="1:22" ht="13.5" x14ac:dyDescent="0.25">
      <c r="A1471" s="3">
        <f>RSI!A1471</f>
        <v>44154</v>
      </c>
      <c r="B1471" s="2">
        <f>RSI!B1471</f>
        <v>38.58</v>
      </c>
      <c r="C1471" s="2">
        <f>RSI!I1471</f>
        <v>48.52610619154116</v>
      </c>
      <c r="D1471" s="2">
        <f>MACD!E1471</f>
        <v>-0.34225541604955367</v>
      </c>
      <c r="E1471" s="2">
        <f>MACD!F1471</f>
        <v>-0.12859134923645055</v>
      </c>
      <c r="F1471" s="2">
        <f>'Moving Avg'!D1471</f>
        <v>38.58</v>
      </c>
      <c r="G1471" s="2">
        <f>'Moving Avg'!F1471</f>
        <v>38.421000000000006</v>
      </c>
      <c r="H1471" s="2">
        <f>'Moving Avg'!G1471</f>
        <v>38.98659999999996</v>
      </c>
      <c r="I1471" s="2">
        <f>'Moving Avg'!H1471</f>
        <v>39.519950000000037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  <c r="M1471" s="8">
        <f t="shared" si="220"/>
        <v>25</v>
      </c>
      <c r="N1471" s="8">
        <f t="shared" si="221"/>
        <v>100</v>
      </c>
      <c r="O1471" s="8">
        <f t="shared" si="222"/>
        <v>0</v>
      </c>
      <c r="P1471" s="8">
        <f t="shared" si="223"/>
        <v>33</v>
      </c>
      <c r="Q1471" s="9">
        <f t="shared" si="224"/>
        <v>48.7</v>
      </c>
      <c r="R1471" s="9">
        <f t="shared" si="225"/>
        <v>33.25</v>
      </c>
      <c r="S1471" s="9">
        <f t="shared" si="226"/>
        <v>33.6</v>
      </c>
      <c r="T1471" s="9">
        <f t="shared" si="227"/>
        <v>39.5</v>
      </c>
      <c r="U1471" s="8">
        <f t="shared" si="228"/>
        <v>38.516666666666673</v>
      </c>
      <c r="V1471" s="8">
        <f t="shared" si="229"/>
        <v>38.762500000000003</v>
      </c>
    </row>
    <row r="1472" spans="1:22" ht="13.5" x14ac:dyDescent="0.25">
      <c r="A1472" s="3">
        <f>RSI!A1472</f>
        <v>44155</v>
      </c>
      <c r="B1472" s="2">
        <f>RSI!B1472</f>
        <v>38.58</v>
      </c>
      <c r="C1472" s="2">
        <f>RSI!I1472</f>
        <v>48.526106191541153</v>
      </c>
      <c r="D1472" s="2">
        <f>MACD!E1472</f>
        <v>-0.29117379801020604</v>
      </c>
      <c r="E1472" s="2">
        <f>MACD!F1472</f>
        <v>-0.16110783899120165</v>
      </c>
      <c r="F1472" s="2">
        <f>'Moving Avg'!D1472</f>
        <v>38.58</v>
      </c>
      <c r="G1472" s="2">
        <f>'Moving Avg'!F1472</f>
        <v>38.419500000000014</v>
      </c>
      <c r="H1472" s="2">
        <f>'Moving Avg'!G1472</f>
        <v>38.962199999999967</v>
      </c>
      <c r="I1472" s="2">
        <f>'Moving Avg'!H1472</f>
        <v>39.517850000000038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  <c r="M1472" s="8">
        <f t="shared" si="220"/>
        <v>25</v>
      </c>
      <c r="N1472" s="8">
        <f t="shared" si="221"/>
        <v>100</v>
      </c>
      <c r="O1472" s="8">
        <f t="shared" si="222"/>
        <v>0</v>
      </c>
      <c r="P1472" s="8">
        <f t="shared" si="223"/>
        <v>33</v>
      </c>
      <c r="Q1472" s="9">
        <f t="shared" si="224"/>
        <v>48.7</v>
      </c>
      <c r="R1472" s="9">
        <f t="shared" si="225"/>
        <v>33.25</v>
      </c>
      <c r="S1472" s="9">
        <f t="shared" si="226"/>
        <v>33.6</v>
      </c>
      <c r="T1472" s="9">
        <f t="shared" si="227"/>
        <v>39.5</v>
      </c>
      <c r="U1472" s="8">
        <f t="shared" si="228"/>
        <v>38.516666666666673</v>
      </c>
      <c r="V1472" s="8">
        <f t="shared" si="229"/>
        <v>38.762500000000003</v>
      </c>
    </row>
    <row r="1473" spans="1:22" ht="13.5" x14ac:dyDescent="0.25">
      <c r="A1473" s="3">
        <f>RSI!A1473</f>
        <v>44158</v>
      </c>
      <c r="B1473" s="2">
        <f>RSI!B1473</f>
        <v>38.58</v>
      </c>
      <c r="C1473" s="2">
        <f>RSI!I1473</f>
        <v>48.52610619154116</v>
      </c>
      <c r="D1473" s="2">
        <f>MACD!E1473</f>
        <v>-0.24783436737527609</v>
      </c>
      <c r="E1473" s="2">
        <f>MACD!F1473</f>
        <v>-0.17845314466801657</v>
      </c>
      <c r="F1473" s="2">
        <f>'Moving Avg'!D1473</f>
        <v>38.58</v>
      </c>
      <c r="G1473" s="2">
        <f>'Moving Avg'!F1473</f>
        <v>38.418000000000006</v>
      </c>
      <c r="H1473" s="2">
        <f>'Moving Avg'!G1473</f>
        <v>38.937799999999967</v>
      </c>
      <c r="I1473" s="2">
        <f>'Moving Avg'!H1473</f>
        <v>39.51575000000004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  <c r="M1473" s="8">
        <f t="shared" si="220"/>
        <v>25</v>
      </c>
      <c r="N1473" s="8">
        <f t="shared" si="221"/>
        <v>100</v>
      </c>
      <c r="O1473" s="8">
        <f t="shared" si="222"/>
        <v>0</v>
      </c>
      <c r="P1473" s="8">
        <f t="shared" si="223"/>
        <v>33</v>
      </c>
      <c r="Q1473" s="9">
        <f t="shared" si="224"/>
        <v>48.7</v>
      </c>
      <c r="R1473" s="9">
        <f t="shared" si="225"/>
        <v>33.25</v>
      </c>
      <c r="S1473" s="9">
        <f t="shared" si="226"/>
        <v>33.6</v>
      </c>
      <c r="T1473" s="9">
        <f t="shared" si="227"/>
        <v>39.5</v>
      </c>
      <c r="U1473" s="8">
        <f t="shared" si="228"/>
        <v>38.516666666666673</v>
      </c>
      <c r="V1473" s="8">
        <f t="shared" si="229"/>
        <v>38.762500000000003</v>
      </c>
    </row>
    <row r="1474" spans="1:22" ht="13.5" x14ac:dyDescent="0.25">
      <c r="A1474" s="3">
        <f>RSI!A1474</f>
        <v>44159</v>
      </c>
      <c r="B1474" s="2">
        <f>RSI!B1474</f>
        <v>38.58</v>
      </c>
      <c r="C1474" s="2">
        <f>RSI!I1474</f>
        <v>48.526106191541153</v>
      </c>
      <c r="D1474" s="2">
        <f>MACD!E1474</f>
        <v>-0.21105464972824706</v>
      </c>
      <c r="E1474" s="2">
        <f>MACD!F1474</f>
        <v>-0.18497344568006269</v>
      </c>
      <c r="F1474" s="2">
        <f>'Moving Avg'!D1474</f>
        <v>38.58</v>
      </c>
      <c r="G1474" s="2">
        <f>'Moving Avg'!F1474</f>
        <v>38.416500000000006</v>
      </c>
      <c r="H1474" s="2">
        <f>'Moving Avg'!G1474</f>
        <v>38.913399999999967</v>
      </c>
      <c r="I1474" s="2">
        <f>'Moving Avg'!H1474</f>
        <v>39.513650000000041</v>
      </c>
      <c r="J1474" s="6" t="str">
        <f>OBV!F1474</f>
        <v>NEUTRAL</v>
      </c>
      <c r="K1474" s="6" t="str">
        <f>OBV!G1474</f>
        <v>NEUTRAL</v>
      </c>
      <c r="L1474" s="6" t="str">
        <f>OBV!H1474</f>
        <v>NEUTRAL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100</v>
      </c>
      <c r="O1474" s="8">
        <f t="shared" ref="O1474:O1537" si="232">IF(F1474-I1474&gt;10,100,IF(F1474-I1474&gt;5,75, IF(F1474-I1474&gt;0,50,0)))</f>
        <v>0</v>
      </c>
      <c r="P1474" s="8">
        <f t="shared" ref="P1474:P1537" si="233">IF(L1474="confirmed bullish", 34, IF(L1474="bullish divergence",17, 0))+IF(J1474="bullish",33,IF(J1474="bearish",0,16.5))+IF(K1474="strong",33,IF(K1474="weak",0,16.5))</f>
        <v>33</v>
      </c>
      <c r="Q1474" s="9">
        <f t="shared" si="224"/>
        <v>48.7</v>
      </c>
      <c r="R1474" s="9">
        <f t="shared" si="225"/>
        <v>33.25</v>
      </c>
      <c r="S1474" s="9">
        <f t="shared" si="226"/>
        <v>33.6</v>
      </c>
      <c r="T1474" s="9">
        <f t="shared" si="227"/>
        <v>39.5</v>
      </c>
      <c r="U1474" s="8">
        <f t="shared" si="228"/>
        <v>38.516666666666673</v>
      </c>
      <c r="V1474" s="8">
        <f t="shared" si="229"/>
        <v>38.762500000000003</v>
      </c>
    </row>
    <row r="1475" spans="1:22" ht="13.5" x14ac:dyDescent="0.25">
      <c r="A1475" s="3">
        <f>RSI!A1475</f>
        <v>44160</v>
      </c>
      <c r="B1475" s="2">
        <f>RSI!B1475</f>
        <v>38.58</v>
      </c>
      <c r="C1475" s="2">
        <f>RSI!I1475</f>
        <v>48.526106191541153</v>
      </c>
      <c r="D1475" s="2">
        <f>MACD!E1475</f>
        <v>-0.17983345043523258</v>
      </c>
      <c r="E1475" s="2">
        <f>MACD!F1475</f>
        <v>-0.18394544663109669</v>
      </c>
      <c r="F1475" s="2">
        <f>'Moving Avg'!D1475</f>
        <v>38.58</v>
      </c>
      <c r="G1475" s="2">
        <f>'Moving Avg'!F1475</f>
        <v>38.415000000000006</v>
      </c>
      <c r="H1475" s="2">
        <f>'Moving Avg'!G1475</f>
        <v>38.888999999999974</v>
      </c>
      <c r="I1475" s="2">
        <f>'Moving Avg'!H1475</f>
        <v>39.511550000000035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  <c r="M1475" s="8">
        <f t="shared" si="230"/>
        <v>25</v>
      </c>
      <c r="N1475" s="8">
        <f t="shared" si="231"/>
        <v>0</v>
      </c>
      <c r="O1475" s="8">
        <f t="shared" si="232"/>
        <v>0</v>
      </c>
      <c r="P1475" s="8">
        <f t="shared" si="233"/>
        <v>33</v>
      </c>
      <c r="Q1475" s="9">
        <f t="shared" ref="Q1475:Q1538" si="234">0.35*M1475+N1475*0.35+O1475*0.15+P1475*0.15</f>
        <v>13.7</v>
      </c>
      <c r="R1475" s="9">
        <f t="shared" ref="R1475:R1538" si="235">M1475*0.2+N1475*0.2+O1475*0.35+P1475*0.25</f>
        <v>13.25</v>
      </c>
      <c r="S1475" s="9">
        <f t="shared" ref="S1475:S1538" si="236">M1475*0.15+N1475*0.15+O1475*0.25+P1475*0.45</f>
        <v>18.600000000000001</v>
      </c>
      <c r="T1475" s="9">
        <f t="shared" ref="T1475:T1538" si="237">0.25*SUM(M1475:P1475)</f>
        <v>14.5</v>
      </c>
      <c r="U1475" s="8">
        <f t="shared" ref="U1475:U1538" si="238">SUM(Q1475:S1475)/3</f>
        <v>15.183333333333332</v>
      </c>
      <c r="V1475" s="8">
        <f t="shared" ref="V1475:V1538" si="239">SUM(Q1475:T1475)/4</f>
        <v>15.012499999999999</v>
      </c>
    </row>
    <row r="1476" spans="1:22" ht="13.5" x14ac:dyDescent="0.25">
      <c r="A1476" s="3">
        <f>RSI!A1476</f>
        <v>44161</v>
      </c>
      <c r="B1476" s="2">
        <f>RSI!B1476</f>
        <v>38.58</v>
      </c>
      <c r="C1476" s="2">
        <f>RSI!I1476</f>
        <v>48.526106191541153</v>
      </c>
      <c r="D1476" s="2">
        <f>MACD!E1476</f>
        <v>-0.15332301280754024</v>
      </c>
      <c r="E1476" s="2">
        <f>MACD!F1476</f>
        <v>-0.17782095986638541</v>
      </c>
      <c r="F1476" s="2">
        <f>'Moving Avg'!D1476</f>
        <v>38.58</v>
      </c>
      <c r="G1476" s="2">
        <f>'Moving Avg'!F1476</f>
        <v>38.413500000000006</v>
      </c>
      <c r="H1476" s="2">
        <f>'Moving Avg'!G1476</f>
        <v>38.864599999999975</v>
      </c>
      <c r="I1476" s="2">
        <f>'Moving Avg'!H1476</f>
        <v>39.509450000000037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  <c r="M1476" s="8">
        <f t="shared" si="230"/>
        <v>25</v>
      </c>
      <c r="N1476" s="8">
        <f t="shared" si="231"/>
        <v>0</v>
      </c>
      <c r="O1476" s="8">
        <f t="shared" si="232"/>
        <v>0</v>
      </c>
      <c r="P1476" s="8">
        <f t="shared" si="233"/>
        <v>33</v>
      </c>
      <c r="Q1476" s="9">
        <f t="shared" si="234"/>
        <v>13.7</v>
      </c>
      <c r="R1476" s="9">
        <f t="shared" si="235"/>
        <v>13.25</v>
      </c>
      <c r="S1476" s="9">
        <f t="shared" si="236"/>
        <v>18.600000000000001</v>
      </c>
      <c r="T1476" s="9">
        <f t="shared" si="237"/>
        <v>14.5</v>
      </c>
      <c r="U1476" s="8">
        <f t="shared" si="238"/>
        <v>15.183333333333332</v>
      </c>
      <c r="V1476" s="8">
        <f t="shared" si="239"/>
        <v>15.012499999999999</v>
      </c>
    </row>
    <row r="1477" spans="1:22" ht="13.5" x14ac:dyDescent="0.25">
      <c r="A1477" s="3">
        <f>RSI!A1477</f>
        <v>44162</v>
      </c>
      <c r="B1477" s="2">
        <f>RSI!B1477</f>
        <v>38.58</v>
      </c>
      <c r="C1477" s="2">
        <f>RSI!I1477</f>
        <v>48.526106191541153</v>
      </c>
      <c r="D1477" s="2">
        <f>MACD!E1477</f>
        <v>-0.13080545611568084</v>
      </c>
      <c r="E1477" s="2">
        <f>MACD!F1477</f>
        <v>-0.16841785911624452</v>
      </c>
      <c r="F1477" s="2">
        <f>'Moving Avg'!D1477</f>
        <v>38.58</v>
      </c>
      <c r="G1477" s="2">
        <f>'Moving Avg'!F1477</f>
        <v>38.412000000000006</v>
      </c>
      <c r="H1477" s="2">
        <f>'Moving Avg'!G1477</f>
        <v>38.840199999999975</v>
      </c>
      <c r="I1477" s="2">
        <f>'Moving Avg'!H1477</f>
        <v>39.50485000000004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  <c r="M1477" s="8">
        <f t="shared" si="230"/>
        <v>25</v>
      </c>
      <c r="N1477" s="8">
        <f t="shared" si="231"/>
        <v>0</v>
      </c>
      <c r="O1477" s="8">
        <f t="shared" si="232"/>
        <v>0</v>
      </c>
      <c r="P1477" s="8">
        <f t="shared" si="233"/>
        <v>33</v>
      </c>
      <c r="Q1477" s="9">
        <f t="shared" si="234"/>
        <v>13.7</v>
      </c>
      <c r="R1477" s="9">
        <f t="shared" si="235"/>
        <v>13.25</v>
      </c>
      <c r="S1477" s="9">
        <f t="shared" si="236"/>
        <v>18.600000000000001</v>
      </c>
      <c r="T1477" s="9">
        <f t="shared" si="237"/>
        <v>14.5</v>
      </c>
      <c r="U1477" s="8">
        <f t="shared" si="238"/>
        <v>15.183333333333332</v>
      </c>
      <c r="V1477" s="8">
        <f t="shared" si="239"/>
        <v>15.012499999999999</v>
      </c>
    </row>
    <row r="1478" spans="1:22" ht="13.5" x14ac:dyDescent="0.25">
      <c r="A1478" s="3">
        <f>RSI!A1478</f>
        <v>44165</v>
      </c>
      <c r="B1478" s="2">
        <f>RSI!B1478</f>
        <v>38.58</v>
      </c>
      <c r="C1478" s="2">
        <f>RSI!I1478</f>
        <v>48.526106191541153</v>
      </c>
      <c r="D1478" s="2">
        <f>MACD!E1478</f>
        <v>-0.11167283527601057</v>
      </c>
      <c r="E1478" s="2">
        <f>MACD!F1478</f>
        <v>-0.15706885434819773</v>
      </c>
      <c r="F1478" s="2">
        <f>'Moving Avg'!D1478</f>
        <v>38.58</v>
      </c>
      <c r="G1478" s="2">
        <f>'Moving Avg'!F1478</f>
        <v>38.468000000000004</v>
      </c>
      <c r="H1478" s="2">
        <f>'Moving Avg'!G1478</f>
        <v>38.815799999999975</v>
      </c>
      <c r="I1478" s="2">
        <f>'Moving Avg'!H1478</f>
        <v>39.500250000000037</v>
      </c>
      <c r="J1478" s="6" t="str">
        <f>OBV!F1478</f>
        <v>NEUTRAL</v>
      </c>
      <c r="K1478" s="6" t="str">
        <f>OBV!G1478</f>
        <v>NEUTRAL</v>
      </c>
      <c r="L1478" s="6" t="str">
        <f>OBV!H1478</f>
        <v>NEUTRAL</v>
      </c>
      <c r="M1478" s="8">
        <f t="shared" si="230"/>
        <v>25</v>
      </c>
      <c r="N1478" s="8">
        <f t="shared" si="231"/>
        <v>0</v>
      </c>
      <c r="O1478" s="8">
        <f t="shared" si="232"/>
        <v>0</v>
      </c>
      <c r="P1478" s="8">
        <f t="shared" si="233"/>
        <v>33</v>
      </c>
      <c r="Q1478" s="9">
        <f t="shared" si="234"/>
        <v>13.7</v>
      </c>
      <c r="R1478" s="9">
        <f t="shared" si="235"/>
        <v>13.25</v>
      </c>
      <c r="S1478" s="9">
        <f t="shared" si="236"/>
        <v>18.600000000000001</v>
      </c>
      <c r="T1478" s="9">
        <f t="shared" si="237"/>
        <v>14.5</v>
      </c>
      <c r="U1478" s="8">
        <f t="shared" si="238"/>
        <v>15.183333333333332</v>
      </c>
      <c r="V1478" s="8">
        <f t="shared" si="239"/>
        <v>15.012499999999999</v>
      </c>
    </row>
    <row r="1479" spans="1:22" ht="13.5" x14ac:dyDescent="0.25">
      <c r="A1479" s="3">
        <f>RSI!A1479</f>
        <v>44166</v>
      </c>
      <c r="B1479" s="2">
        <f>RSI!B1479</f>
        <v>38.58</v>
      </c>
      <c r="C1479" s="2">
        <f>RSI!I1479</f>
        <v>48.526106191541153</v>
      </c>
      <c r="D1479" s="2">
        <f>MACD!E1479</f>
        <v>-9.5410265270274408E-2</v>
      </c>
      <c r="E1479" s="2">
        <f>MACD!F1479</f>
        <v>-0.14473713653261308</v>
      </c>
      <c r="F1479" s="2">
        <f>'Moving Avg'!D1479</f>
        <v>38.58</v>
      </c>
      <c r="G1479" s="2">
        <f>'Moving Avg'!F1479</f>
        <v>38.524000000000008</v>
      </c>
      <c r="H1479" s="2">
        <f>'Moving Avg'!G1479</f>
        <v>38.791399999999975</v>
      </c>
      <c r="I1479" s="2">
        <f>'Moving Avg'!H1479</f>
        <v>39.49565000000004</v>
      </c>
      <c r="J1479" s="6" t="str">
        <f>OBV!F1479</f>
        <v>NEUTRAL</v>
      </c>
      <c r="K1479" s="6" t="str">
        <f>OBV!G1479</f>
        <v>NEUTRAL</v>
      </c>
      <c r="L1479" s="6" t="str">
        <f>OBV!H1479</f>
        <v>NEUTRAL</v>
      </c>
      <c r="M1479" s="8">
        <f t="shared" si="230"/>
        <v>25</v>
      </c>
      <c r="N1479" s="8">
        <f t="shared" si="231"/>
        <v>0</v>
      </c>
      <c r="O1479" s="8">
        <f t="shared" si="232"/>
        <v>0</v>
      </c>
      <c r="P1479" s="8">
        <f t="shared" si="233"/>
        <v>33</v>
      </c>
      <c r="Q1479" s="9">
        <f t="shared" si="234"/>
        <v>13.7</v>
      </c>
      <c r="R1479" s="9">
        <f t="shared" si="235"/>
        <v>13.25</v>
      </c>
      <c r="S1479" s="9">
        <f t="shared" si="236"/>
        <v>18.600000000000001</v>
      </c>
      <c r="T1479" s="9">
        <f t="shared" si="237"/>
        <v>14.5</v>
      </c>
      <c r="U1479" s="8">
        <f t="shared" si="238"/>
        <v>15.183333333333332</v>
      </c>
      <c r="V1479" s="8">
        <f t="shared" si="239"/>
        <v>15.012499999999999</v>
      </c>
    </row>
    <row r="1480" spans="1:22" ht="13.5" x14ac:dyDescent="0.25">
      <c r="A1480" s="3">
        <f>RSI!A1480</f>
        <v>44167</v>
      </c>
      <c r="B1480" s="2">
        <f>RSI!B1480</f>
        <v>38.58</v>
      </c>
      <c r="C1480" s="2">
        <f>RSI!I1480</f>
        <v>48.526106191541153</v>
      </c>
      <c r="D1480" s="2">
        <f>MACD!E1480</f>
        <v>-8.1581639023383445E-2</v>
      </c>
      <c r="E1480" s="2">
        <f>MACD!F1480</f>
        <v>-0.13210603703076715</v>
      </c>
      <c r="F1480" s="2">
        <f>'Moving Avg'!D1480</f>
        <v>38.58</v>
      </c>
      <c r="G1480" s="2">
        <f>'Moving Avg'!F1480</f>
        <v>38.580000000000005</v>
      </c>
      <c r="H1480" s="2">
        <f>'Moving Avg'!G1480</f>
        <v>38.766999999999975</v>
      </c>
      <c r="I1480" s="2">
        <f>'Moving Avg'!H1480</f>
        <v>39.493550000000035</v>
      </c>
      <c r="J1480" s="6" t="str">
        <f>OBV!F1480</f>
        <v>NEUTRAL</v>
      </c>
      <c r="K1480" s="6" t="str">
        <f>OBV!G1480</f>
        <v>NEUTRAL</v>
      </c>
      <c r="L1480" s="6" t="str">
        <f>OBV!H1480</f>
        <v>NEUTRAL</v>
      </c>
      <c r="M1480" s="8">
        <f t="shared" si="230"/>
        <v>25</v>
      </c>
      <c r="N1480" s="8">
        <f t="shared" si="231"/>
        <v>0</v>
      </c>
      <c r="O1480" s="8">
        <f t="shared" si="232"/>
        <v>0</v>
      </c>
      <c r="P1480" s="8">
        <f t="shared" si="233"/>
        <v>33</v>
      </c>
      <c r="Q1480" s="9">
        <f t="shared" si="234"/>
        <v>13.7</v>
      </c>
      <c r="R1480" s="9">
        <f t="shared" si="235"/>
        <v>13.25</v>
      </c>
      <c r="S1480" s="9">
        <f t="shared" si="236"/>
        <v>18.600000000000001</v>
      </c>
      <c r="T1480" s="9">
        <f t="shared" si="237"/>
        <v>14.5</v>
      </c>
      <c r="U1480" s="8">
        <f t="shared" si="238"/>
        <v>15.183333333333332</v>
      </c>
      <c r="V1480" s="8">
        <f t="shared" si="239"/>
        <v>15.012499999999999</v>
      </c>
    </row>
    <row r="1481" spans="1:22" ht="13.5" x14ac:dyDescent="0.25">
      <c r="A1481" s="3">
        <f>RSI!A1481</f>
        <v>44168</v>
      </c>
      <c r="B1481" s="2">
        <f>RSI!B1481</f>
        <v>38.58</v>
      </c>
      <c r="C1481" s="2">
        <f>RSI!I1481</f>
        <v>48.526106191541153</v>
      </c>
      <c r="D1481" s="2">
        <f>MACD!E1481</f>
        <v>-6.9817539952190089E-2</v>
      </c>
      <c r="E1481" s="2">
        <f>MACD!F1481</f>
        <v>-0.11964833761505175</v>
      </c>
      <c r="F1481" s="2">
        <f>'Moving Avg'!D1481</f>
        <v>38.58</v>
      </c>
      <c r="G1481" s="2">
        <f>'Moving Avg'!F1481</f>
        <v>38.580000000000005</v>
      </c>
      <c r="H1481" s="2">
        <f>'Moving Avg'!G1481</f>
        <v>38.742599999999975</v>
      </c>
      <c r="I1481" s="2">
        <f>'Moving Avg'!H1481</f>
        <v>39.491450000000036</v>
      </c>
      <c r="J1481" s="6" t="str">
        <f>OBV!F1481</f>
        <v>NEUTRAL</v>
      </c>
      <c r="K1481" s="6" t="str">
        <f>OBV!G1481</f>
        <v>NEUTRAL</v>
      </c>
      <c r="L1481" s="6" t="str">
        <f>OBV!H1481</f>
        <v>NEUTRAL</v>
      </c>
      <c r="M1481" s="8">
        <f t="shared" si="230"/>
        <v>25</v>
      </c>
      <c r="N1481" s="8">
        <f t="shared" si="231"/>
        <v>0</v>
      </c>
      <c r="O1481" s="8">
        <f t="shared" si="232"/>
        <v>0</v>
      </c>
      <c r="P1481" s="8">
        <f t="shared" si="233"/>
        <v>33</v>
      </c>
      <c r="Q1481" s="9">
        <f t="shared" si="234"/>
        <v>13.7</v>
      </c>
      <c r="R1481" s="9">
        <f t="shared" si="235"/>
        <v>13.25</v>
      </c>
      <c r="S1481" s="9">
        <f t="shared" si="236"/>
        <v>18.600000000000001</v>
      </c>
      <c r="T1481" s="9">
        <f t="shared" si="237"/>
        <v>14.5</v>
      </c>
      <c r="U1481" s="8">
        <f t="shared" si="238"/>
        <v>15.183333333333332</v>
      </c>
      <c r="V1481" s="8">
        <f t="shared" si="239"/>
        <v>15.012499999999999</v>
      </c>
    </row>
    <row r="1482" spans="1:22" ht="13.5" x14ac:dyDescent="0.25">
      <c r="A1482" s="3">
        <f>RSI!A1482</f>
        <v>44169</v>
      </c>
      <c r="B1482" s="2">
        <f>RSI!B1482</f>
        <v>38.58</v>
      </c>
      <c r="C1482" s="2">
        <f>RSI!I1482</f>
        <v>48.526106191541153</v>
      </c>
      <c r="D1482" s="2">
        <f>MACD!E1482</f>
        <v>-5.9805011734560765E-2</v>
      </c>
      <c r="E1482" s="2">
        <f>MACD!F1482</f>
        <v>-0.10767967243895356</v>
      </c>
      <c r="F1482" s="2">
        <f>'Moving Avg'!D1482</f>
        <v>38.58</v>
      </c>
      <c r="G1482" s="2">
        <f>'Moving Avg'!F1482</f>
        <v>38.580000000000005</v>
      </c>
      <c r="H1482" s="2">
        <f>'Moving Avg'!G1482</f>
        <v>38.718199999999975</v>
      </c>
      <c r="I1482" s="2">
        <f>'Moving Avg'!H1482</f>
        <v>39.485400000000034</v>
      </c>
      <c r="J1482" s="6" t="str">
        <f>OBV!F1482</f>
        <v>NEUTRAL</v>
      </c>
      <c r="K1482" s="6" t="str">
        <f>OBV!G1482</f>
        <v>NEUTRAL</v>
      </c>
      <c r="L1482" s="6" t="str">
        <f>OBV!H1482</f>
        <v>NEUTRAL</v>
      </c>
      <c r="M1482" s="8">
        <f t="shared" si="230"/>
        <v>25</v>
      </c>
      <c r="N1482" s="8">
        <f t="shared" si="231"/>
        <v>0</v>
      </c>
      <c r="O1482" s="8">
        <f t="shared" si="232"/>
        <v>0</v>
      </c>
      <c r="P1482" s="8">
        <f t="shared" si="233"/>
        <v>33</v>
      </c>
      <c r="Q1482" s="9">
        <f t="shared" si="234"/>
        <v>13.7</v>
      </c>
      <c r="R1482" s="9">
        <f t="shared" si="235"/>
        <v>13.25</v>
      </c>
      <c r="S1482" s="9">
        <f t="shared" si="236"/>
        <v>18.600000000000001</v>
      </c>
      <c r="T1482" s="9">
        <f t="shared" si="237"/>
        <v>14.5</v>
      </c>
      <c r="U1482" s="8">
        <f t="shared" si="238"/>
        <v>15.183333333333332</v>
      </c>
      <c r="V1482" s="8">
        <f t="shared" si="239"/>
        <v>15.012499999999999</v>
      </c>
    </row>
    <row r="1483" spans="1:22" ht="13.5" x14ac:dyDescent="0.25">
      <c r="A1483" s="3">
        <f>RSI!A1483</f>
        <v>44172</v>
      </c>
      <c r="B1483" s="2">
        <f>RSI!B1483</f>
        <v>38.58</v>
      </c>
      <c r="C1483" s="2">
        <f>RSI!I1483</f>
        <v>48.526106191541153</v>
      </c>
      <c r="D1483" s="2">
        <f>MACD!E1483</f>
        <v>-5.1278899749419793E-2</v>
      </c>
      <c r="E1483" s="2">
        <f>MACD!F1483</f>
        <v>-9.6399517901046811E-2</v>
      </c>
      <c r="F1483" s="2">
        <f>'Moving Avg'!D1483</f>
        <v>38.58</v>
      </c>
      <c r="G1483" s="2">
        <f>'Moving Avg'!F1483</f>
        <v>38.580000000000005</v>
      </c>
      <c r="H1483" s="2">
        <f>'Moving Avg'!G1483</f>
        <v>38.693799999999975</v>
      </c>
      <c r="I1483" s="2">
        <f>'Moving Avg'!H1483</f>
        <v>39.479350000000039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  <c r="M1483" s="8">
        <f t="shared" si="230"/>
        <v>25</v>
      </c>
      <c r="N1483" s="8">
        <f t="shared" si="231"/>
        <v>0</v>
      </c>
      <c r="O1483" s="8">
        <f t="shared" si="232"/>
        <v>0</v>
      </c>
      <c r="P1483" s="8">
        <f t="shared" si="233"/>
        <v>33</v>
      </c>
      <c r="Q1483" s="9">
        <f t="shared" si="234"/>
        <v>13.7</v>
      </c>
      <c r="R1483" s="9">
        <f t="shared" si="235"/>
        <v>13.25</v>
      </c>
      <c r="S1483" s="9">
        <f t="shared" si="236"/>
        <v>18.600000000000001</v>
      </c>
      <c r="T1483" s="9">
        <f t="shared" si="237"/>
        <v>14.5</v>
      </c>
      <c r="U1483" s="8">
        <f t="shared" si="238"/>
        <v>15.183333333333332</v>
      </c>
      <c r="V1483" s="8">
        <f t="shared" si="239"/>
        <v>15.012499999999999</v>
      </c>
    </row>
    <row r="1484" spans="1:22" ht="13.5" x14ac:dyDescent="0.25">
      <c r="A1484" s="3">
        <f>RSI!A1484</f>
        <v>44173</v>
      </c>
      <c r="B1484" s="2">
        <f>RSI!B1484</f>
        <v>38.58</v>
      </c>
      <c r="C1484" s="2">
        <f>RSI!I1484</f>
        <v>48.526106191541153</v>
      </c>
      <c r="D1484" s="2">
        <f>MACD!E1484</f>
        <v>-4.4014522555940516E-2</v>
      </c>
      <c r="E1484" s="2">
        <f>MACD!F1484</f>
        <v>-8.5922518832025563E-2</v>
      </c>
      <c r="F1484" s="2">
        <f>'Moving Avg'!D1484</f>
        <v>38.58</v>
      </c>
      <c r="G1484" s="2">
        <f>'Moving Avg'!F1484</f>
        <v>38.580000000000005</v>
      </c>
      <c r="H1484" s="2">
        <f>'Moving Avg'!G1484</f>
        <v>38.669399999999975</v>
      </c>
      <c r="I1484" s="2">
        <f>'Moving Avg'!H1484</f>
        <v>39.473300000000037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  <c r="M1484" s="8">
        <f t="shared" si="230"/>
        <v>25</v>
      </c>
      <c r="N1484" s="8">
        <f t="shared" si="231"/>
        <v>0</v>
      </c>
      <c r="O1484" s="8">
        <f t="shared" si="232"/>
        <v>0</v>
      </c>
      <c r="P1484" s="8">
        <f t="shared" si="233"/>
        <v>33</v>
      </c>
      <c r="Q1484" s="9">
        <f t="shared" si="234"/>
        <v>13.7</v>
      </c>
      <c r="R1484" s="9">
        <f t="shared" si="235"/>
        <v>13.25</v>
      </c>
      <c r="S1484" s="9">
        <f t="shared" si="236"/>
        <v>18.600000000000001</v>
      </c>
      <c r="T1484" s="9">
        <f t="shared" si="237"/>
        <v>14.5</v>
      </c>
      <c r="U1484" s="8">
        <f t="shared" si="238"/>
        <v>15.183333333333332</v>
      </c>
      <c r="V1484" s="8">
        <f t="shared" si="239"/>
        <v>15.012499999999999</v>
      </c>
    </row>
    <row r="1485" spans="1:22" ht="13.5" x14ac:dyDescent="0.25">
      <c r="A1485" s="3">
        <f>RSI!A1485</f>
        <v>44174</v>
      </c>
      <c r="B1485" s="2">
        <f>RSI!B1485</f>
        <v>37.43</v>
      </c>
      <c r="C1485" s="2">
        <f>RSI!I1485</f>
        <v>12.323269096728595</v>
      </c>
      <c r="D1485" s="2">
        <f>MACD!E1485</f>
        <v>4.7363716243005172E-2</v>
      </c>
      <c r="E1485" s="2">
        <f>MACD!F1485</f>
        <v>-5.9265271817019419E-2</v>
      </c>
      <c r="F1485" s="2">
        <f>'Moving Avg'!D1485</f>
        <v>38.35</v>
      </c>
      <c r="G1485" s="2">
        <f>'Moving Avg'!F1485</f>
        <v>38.522500000000001</v>
      </c>
      <c r="H1485" s="2">
        <f>'Moving Avg'!G1485</f>
        <v>38.621999999999979</v>
      </c>
      <c r="I1485" s="2">
        <f>'Moving Avg'!H1485</f>
        <v>39.461500000000036</v>
      </c>
      <c r="J1485" s="6" t="str">
        <f>OBV!F1485</f>
        <v>NEUTRAL</v>
      </c>
      <c r="K1485" s="6" t="str">
        <f>OBV!G1485</f>
        <v>NEUTRAL</v>
      </c>
      <c r="L1485" s="6" t="str">
        <f>OBV!H1485</f>
        <v>NEUTRAL</v>
      </c>
      <c r="M1485" s="8">
        <f t="shared" si="230"/>
        <v>50</v>
      </c>
      <c r="N1485" s="8">
        <f t="shared" si="231"/>
        <v>0</v>
      </c>
      <c r="O1485" s="8">
        <f t="shared" si="232"/>
        <v>0</v>
      </c>
      <c r="P1485" s="8">
        <f t="shared" si="233"/>
        <v>33</v>
      </c>
      <c r="Q1485" s="9">
        <f t="shared" si="234"/>
        <v>22.45</v>
      </c>
      <c r="R1485" s="9">
        <f t="shared" si="235"/>
        <v>18.25</v>
      </c>
      <c r="S1485" s="9">
        <f t="shared" si="236"/>
        <v>22.35</v>
      </c>
      <c r="T1485" s="9">
        <f t="shared" si="237"/>
        <v>20.75</v>
      </c>
      <c r="U1485" s="8">
        <f t="shared" si="238"/>
        <v>21.016666666666669</v>
      </c>
      <c r="V1485" s="8">
        <f t="shared" si="239"/>
        <v>20.950000000000003</v>
      </c>
    </row>
    <row r="1486" spans="1:22" ht="13.5" x14ac:dyDescent="0.25">
      <c r="A1486" s="3">
        <f>RSI!A1486</f>
        <v>44175</v>
      </c>
      <c r="B1486" s="2">
        <f>RSI!B1486</f>
        <v>36.31</v>
      </c>
      <c r="C1486" s="2">
        <f>RSI!I1486</f>
        <v>6.9135610349697032</v>
      </c>
      <c r="D1486" s="2">
        <f>MACD!E1486</f>
        <v>0.21448497209696171</v>
      </c>
      <c r="E1486" s="2">
        <f>MACD!F1486</f>
        <v>-4.5152230342231925E-3</v>
      </c>
      <c r="F1486" s="2">
        <f>'Moving Avg'!D1486</f>
        <v>37.896000000000001</v>
      </c>
      <c r="G1486" s="2">
        <f>'Moving Avg'!F1486</f>
        <v>38.409000000000006</v>
      </c>
      <c r="H1486" s="2">
        <f>'Moving Avg'!G1486</f>
        <v>38.552199999999978</v>
      </c>
      <c r="I1486" s="2">
        <f>'Moving Avg'!H1486</f>
        <v>39.443050000000042</v>
      </c>
      <c r="J1486" s="6" t="str">
        <f>OBV!F1486</f>
        <v>NEUTRAL</v>
      </c>
      <c r="K1486" s="6" t="str">
        <f>OBV!G1486</f>
        <v>NEUTRAL</v>
      </c>
      <c r="L1486" s="6" t="str">
        <f>OBV!H1486</f>
        <v>NEUTRAL</v>
      </c>
      <c r="M1486" s="8">
        <f t="shared" si="230"/>
        <v>50</v>
      </c>
      <c r="N1486" s="8">
        <f t="shared" si="231"/>
        <v>0</v>
      </c>
      <c r="O1486" s="8">
        <f t="shared" si="232"/>
        <v>0</v>
      </c>
      <c r="P1486" s="8">
        <f t="shared" si="233"/>
        <v>33</v>
      </c>
      <c r="Q1486" s="9">
        <f t="shared" si="234"/>
        <v>22.45</v>
      </c>
      <c r="R1486" s="9">
        <f t="shared" si="235"/>
        <v>18.25</v>
      </c>
      <c r="S1486" s="9">
        <f t="shared" si="236"/>
        <v>22.35</v>
      </c>
      <c r="T1486" s="9">
        <f t="shared" si="237"/>
        <v>20.75</v>
      </c>
      <c r="U1486" s="8">
        <f t="shared" si="238"/>
        <v>21.016666666666669</v>
      </c>
      <c r="V1486" s="8">
        <f t="shared" si="239"/>
        <v>20.950000000000003</v>
      </c>
    </row>
    <row r="1487" spans="1:22" ht="13.5" x14ac:dyDescent="0.25">
      <c r="A1487" s="3">
        <f>RSI!A1487</f>
        <v>44176</v>
      </c>
      <c r="B1487" s="2">
        <f>RSI!B1487</f>
        <v>35.200000000000003</v>
      </c>
      <c r="C1487" s="2">
        <f>RSI!I1487</f>
        <v>4.707810098216882</v>
      </c>
      <c r="D1487" s="2">
        <f>MACD!E1487</f>
        <v>0.45106732386747694</v>
      </c>
      <c r="E1487" s="2">
        <f>MACD!F1487</f>
        <v>8.6601286346116843E-2</v>
      </c>
      <c r="F1487" s="2">
        <f>'Moving Avg'!D1487</f>
        <v>37.220000000000006</v>
      </c>
      <c r="G1487" s="2">
        <f>'Moving Avg'!F1487</f>
        <v>38.239999999999995</v>
      </c>
      <c r="H1487" s="2">
        <f>'Moving Avg'!G1487</f>
        <v>38.460199999999979</v>
      </c>
      <c r="I1487" s="2">
        <f>'Moving Avg'!H1487</f>
        <v>39.419050000000041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  <c r="M1487" s="8">
        <f t="shared" si="230"/>
        <v>50</v>
      </c>
      <c r="N1487" s="8">
        <f t="shared" si="231"/>
        <v>0</v>
      </c>
      <c r="O1487" s="8">
        <f t="shared" si="232"/>
        <v>0</v>
      </c>
      <c r="P1487" s="8">
        <f t="shared" si="233"/>
        <v>16.5</v>
      </c>
      <c r="Q1487" s="9">
        <f t="shared" si="234"/>
        <v>19.975000000000001</v>
      </c>
      <c r="R1487" s="9">
        <f t="shared" si="235"/>
        <v>14.125</v>
      </c>
      <c r="S1487" s="9">
        <f t="shared" si="236"/>
        <v>14.925000000000001</v>
      </c>
      <c r="T1487" s="9">
        <f t="shared" si="237"/>
        <v>16.625</v>
      </c>
      <c r="U1487" s="8">
        <f t="shared" si="238"/>
        <v>16.341666666666669</v>
      </c>
      <c r="V1487" s="8">
        <f t="shared" si="239"/>
        <v>16.412500000000001</v>
      </c>
    </row>
    <row r="1488" spans="1:22" ht="13.5" x14ac:dyDescent="0.25">
      <c r="A1488" s="3">
        <f>RSI!A1488</f>
        <v>44179</v>
      </c>
      <c r="B1488" s="2">
        <f>RSI!B1488</f>
        <v>35.200000000000003</v>
      </c>
      <c r="C1488" s="2">
        <f>RSI!I1488</f>
        <v>4.707810098216882</v>
      </c>
      <c r="D1488" s="2">
        <f>MACD!E1488</f>
        <v>0.66980201743277945</v>
      </c>
      <c r="E1488" s="2">
        <f>MACD!F1488</f>
        <v>0.20324143256344934</v>
      </c>
      <c r="F1488" s="2">
        <f>'Moving Avg'!D1488</f>
        <v>36.543999999999997</v>
      </c>
      <c r="G1488" s="2">
        <f>'Moving Avg'!F1488</f>
        <v>38.071000000000005</v>
      </c>
      <c r="H1488" s="2">
        <f>'Moving Avg'!G1488</f>
        <v>38.36819999999998</v>
      </c>
      <c r="I1488" s="2">
        <f>'Moving Avg'!H1488</f>
        <v>39.39505000000004</v>
      </c>
      <c r="J1488" s="6" t="str">
        <f>OBV!F1488</f>
        <v>BEARISH</v>
      </c>
      <c r="K1488" s="6" t="str">
        <f>OBV!G1488</f>
        <v>NEUTRAL</v>
      </c>
      <c r="L1488" s="6" t="str">
        <f>OBV!H1488</f>
        <v>CONFIRMED BEARISH</v>
      </c>
      <c r="M1488" s="8">
        <f t="shared" si="230"/>
        <v>50</v>
      </c>
      <c r="N1488" s="8">
        <f t="shared" si="231"/>
        <v>0</v>
      </c>
      <c r="O1488" s="8">
        <f t="shared" si="232"/>
        <v>0</v>
      </c>
      <c r="P1488" s="8">
        <f t="shared" si="233"/>
        <v>16.5</v>
      </c>
      <c r="Q1488" s="9">
        <f t="shared" si="234"/>
        <v>19.975000000000001</v>
      </c>
      <c r="R1488" s="9">
        <f t="shared" si="235"/>
        <v>14.125</v>
      </c>
      <c r="S1488" s="9">
        <f t="shared" si="236"/>
        <v>14.925000000000001</v>
      </c>
      <c r="T1488" s="9">
        <f t="shared" si="237"/>
        <v>16.625</v>
      </c>
      <c r="U1488" s="8">
        <f t="shared" si="238"/>
        <v>16.341666666666669</v>
      </c>
      <c r="V1488" s="8">
        <f t="shared" si="239"/>
        <v>16.412500000000001</v>
      </c>
    </row>
    <row r="1489" spans="1:22" ht="13.5" x14ac:dyDescent="0.25">
      <c r="A1489" s="3">
        <f>RSI!A1489</f>
        <v>44180</v>
      </c>
      <c r="B1489" s="2">
        <f>RSI!B1489</f>
        <v>35.200000000000003</v>
      </c>
      <c r="C1489" s="2">
        <f>RSI!I1489</f>
        <v>4.707810098216882</v>
      </c>
      <c r="D1489" s="2">
        <f>MACD!E1489</f>
        <v>0.87206079994196983</v>
      </c>
      <c r="E1489" s="2">
        <f>MACD!F1489</f>
        <v>0.33700530603915346</v>
      </c>
      <c r="F1489" s="2">
        <f>'Moving Avg'!D1489</f>
        <v>35.868000000000009</v>
      </c>
      <c r="G1489" s="2">
        <f>'Moving Avg'!F1489</f>
        <v>37.902000000000001</v>
      </c>
      <c r="H1489" s="2">
        <f>'Moving Avg'!G1489</f>
        <v>38.276199999999989</v>
      </c>
      <c r="I1489" s="2">
        <f>'Moving Avg'!H1489</f>
        <v>39.371050000000039</v>
      </c>
      <c r="J1489" s="6" t="str">
        <f>OBV!F1489</f>
        <v>BEARISH</v>
      </c>
      <c r="K1489" s="6" t="str">
        <f>OBV!G1489</f>
        <v>NEUTRAL</v>
      </c>
      <c r="L1489" s="6" t="str">
        <f>OBV!H1489</f>
        <v>CONFIRMED BEARISH</v>
      </c>
      <c r="M1489" s="8">
        <f t="shared" si="230"/>
        <v>50</v>
      </c>
      <c r="N1489" s="8">
        <f t="shared" si="231"/>
        <v>0</v>
      </c>
      <c r="O1489" s="8">
        <f t="shared" si="232"/>
        <v>0</v>
      </c>
      <c r="P1489" s="8">
        <f t="shared" si="233"/>
        <v>16.5</v>
      </c>
      <c r="Q1489" s="9">
        <f t="shared" si="234"/>
        <v>19.975000000000001</v>
      </c>
      <c r="R1489" s="9">
        <f t="shared" si="235"/>
        <v>14.125</v>
      </c>
      <c r="S1489" s="9">
        <f t="shared" si="236"/>
        <v>14.925000000000001</v>
      </c>
      <c r="T1489" s="9">
        <f t="shared" si="237"/>
        <v>16.625</v>
      </c>
      <c r="U1489" s="8">
        <f t="shared" si="238"/>
        <v>16.341666666666669</v>
      </c>
      <c r="V1489" s="8">
        <f t="shared" si="239"/>
        <v>16.412500000000001</v>
      </c>
    </row>
    <row r="1490" spans="1:22" ht="13.5" x14ac:dyDescent="0.25">
      <c r="A1490" s="3">
        <f>RSI!A1490</f>
        <v>44181</v>
      </c>
      <c r="B1490" s="2">
        <f>RSI!B1490</f>
        <v>35.200000000000003</v>
      </c>
      <c r="C1490" s="2">
        <f>RSI!I1490</f>
        <v>4.707810098216882</v>
      </c>
      <c r="D1490" s="2">
        <f>MACD!E1490</f>
        <v>1.0591061617375885</v>
      </c>
      <c r="E1490" s="2">
        <f>MACD!F1490</f>
        <v>0.48142547717884049</v>
      </c>
      <c r="F1490" s="2">
        <f>'Moving Avg'!D1490</f>
        <v>35.422000000000004</v>
      </c>
      <c r="G1490" s="2">
        <f>'Moving Avg'!F1490</f>
        <v>37.733000000000004</v>
      </c>
      <c r="H1490" s="2">
        <f>'Moving Avg'!G1490</f>
        <v>38.18419999999999</v>
      </c>
      <c r="I1490" s="2">
        <f>'Moving Avg'!H1490</f>
        <v>39.347050000000038</v>
      </c>
      <c r="J1490" s="6" t="str">
        <f>OBV!F1490</f>
        <v>BEARISH</v>
      </c>
      <c r="K1490" s="6" t="str">
        <f>OBV!G1490</f>
        <v>NEUTRAL</v>
      </c>
      <c r="L1490" s="6" t="str">
        <f>OBV!H1490</f>
        <v>CONFIRMED BEARISH</v>
      </c>
      <c r="M1490" s="8">
        <f t="shared" si="230"/>
        <v>50</v>
      </c>
      <c r="N1490" s="8">
        <f t="shared" si="231"/>
        <v>0</v>
      </c>
      <c r="O1490" s="8">
        <f t="shared" si="232"/>
        <v>0</v>
      </c>
      <c r="P1490" s="8">
        <f t="shared" si="233"/>
        <v>16.5</v>
      </c>
      <c r="Q1490" s="9">
        <f t="shared" si="234"/>
        <v>19.975000000000001</v>
      </c>
      <c r="R1490" s="9">
        <f t="shared" si="235"/>
        <v>14.125</v>
      </c>
      <c r="S1490" s="9">
        <f t="shared" si="236"/>
        <v>14.925000000000001</v>
      </c>
      <c r="T1490" s="9">
        <f t="shared" si="237"/>
        <v>16.625</v>
      </c>
      <c r="U1490" s="8">
        <f t="shared" si="238"/>
        <v>16.341666666666669</v>
      </c>
      <c r="V1490" s="8">
        <f t="shared" si="239"/>
        <v>16.412500000000001</v>
      </c>
    </row>
    <row r="1491" spans="1:22" ht="13.5" x14ac:dyDescent="0.25">
      <c r="A1491" s="3">
        <f>RSI!A1491</f>
        <v>44182</v>
      </c>
      <c r="B1491" s="2">
        <f>RSI!B1491</f>
        <v>35.200000000000003</v>
      </c>
      <c r="C1491" s="2">
        <f>RSI!I1491</f>
        <v>4.707810098216882</v>
      </c>
      <c r="D1491" s="2">
        <f>MACD!E1491</f>
        <v>1.2321006057456927</v>
      </c>
      <c r="E1491" s="2">
        <f>MACD!F1491</f>
        <v>0.631560502892211</v>
      </c>
      <c r="F1491" s="2">
        <f>'Moving Avg'!D1491</f>
        <v>35.200000000000003</v>
      </c>
      <c r="G1491" s="2">
        <f>'Moving Avg'!F1491</f>
        <v>37.564</v>
      </c>
      <c r="H1491" s="2">
        <f>'Moving Avg'!G1491</f>
        <v>38.115999999999993</v>
      </c>
      <c r="I1491" s="2">
        <f>'Moving Avg'!H1491</f>
        <v>39.323050000000038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  <c r="M1491" s="8">
        <f t="shared" si="230"/>
        <v>50</v>
      </c>
      <c r="N1491" s="8">
        <f t="shared" si="231"/>
        <v>0</v>
      </c>
      <c r="O1491" s="8">
        <f t="shared" si="232"/>
        <v>0</v>
      </c>
      <c r="P1491" s="8">
        <f t="shared" si="233"/>
        <v>16.5</v>
      </c>
      <c r="Q1491" s="9">
        <f t="shared" si="234"/>
        <v>19.975000000000001</v>
      </c>
      <c r="R1491" s="9">
        <f t="shared" si="235"/>
        <v>14.125</v>
      </c>
      <c r="S1491" s="9">
        <f t="shared" si="236"/>
        <v>14.925000000000001</v>
      </c>
      <c r="T1491" s="9">
        <f t="shared" si="237"/>
        <v>16.625</v>
      </c>
      <c r="U1491" s="8">
        <f t="shared" si="238"/>
        <v>16.341666666666669</v>
      </c>
      <c r="V1491" s="8">
        <f t="shared" si="239"/>
        <v>16.412500000000001</v>
      </c>
    </row>
    <row r="1492" spans="1:22" ht="13.5" x14ac:dyDescent="0.25">
      <c r="A1492" s="3">
        <f>RSI!A1492</f>
        <v>44183</v>
      </c>
      <c r="B1492" s="2">
        <f>RSI!B1492</f>
        <v>35.200000000000003</v>
      </c>
      <c r="C1492" s="2">
        <f>RSI!I1492</f>
        <v>4.707810098216882</v>
      </c>
      <c r="D1492" s="2">
        <f>MACD!E1492</f>
        <v>1.3921150492763061</v>
      </c>
      <c r="E1492" s="2">
        <f>MACD!F1492</f>
        <v>0.78367141216903002</v>
      </c>
      <c r="F1492" s="2">
        <f>'Moving Avg'!D1492</f>
        <v>35.200000000000003</v>
      </c>
      <c r="G1492" s="2">
        <f>'Moving Avg'!F1492</f>
        <v>37.395000000000003</v>
      </c>
      <c r="H1492" s="2">
        <f>'Moving Avg'!G1492</f>
        <v>38.047799999999995</v>
      </c>
      <c r="I1492" s="2">
        <f>'Moving Avg'!H1492</f>
        <v>39.299050000000037</v>
      </c>
      <c r="J1492" s="6" t="str">
        <f>OBV!F1492</f>
        <v>NEUTRAL</v>
      </c>
      <c r="K1492" s="6" t="str">
        <f>OBV!G1492</f>
        <v>NEUTRAL</v>
      </c>
      <c r="L1492" s="6" t="str">
        <f>OBV!H1492</f>
        <v>NEUTRAL</v>
      </c>
      <c r="M1492" s="8">
        <f t="shared" si="230"/>
        <v>50</v>
      </c>
      <c r="N1492" s="8">
        <f t="shared" si="231"/>
        <v>0</v>
      </c>
      <c r="O1492" s="8">
        <f t="shared" si="232"/>
        <v>0</v>
      </c>
      <c r="P1492" s="8">
        <f t="shared" si="233"/>
        <v>33</v>
      </c>
      <c r="Q1492" s="9">
        <f t="shared" si="234"/>
        <v>22.45</v>
      </c>
      <c r="R1492" s="9">
        <f t="shared" si="235"/>
        <v>18.25</v>
      </c>
      <c r="S1492" s="9">
        <f t="shared" si="236"/>
        <v>22.35</v>
      </c>
      <c r="T1492" s="9">
        <f t="shared" si="237"/>
        <v>20.75</v>
      </c>
      <c r="U1492" s="8">
        <f t="shared" si="238"/>
        <v>21.016666666666669</v>
      </c>
      <c r="V1492" s="8">
        <f t="shared" si="239"/>
        <v>20.950000000000003</v>
      </c>
    </row>
    <row r="1493" spans="1:22" ht="13.5" x14ac:dyDescent="0.25">
      <c r="A1493" s="3">
        <f>RSI!A1493</f>
        <v>44186</v>
      </c>
      <c r="B1493" s="2">
        <f>RSI!B1493</f>
        <v>35.200000000000003</v>
      </c>
      <c r="C1493" s="2">
        <f>RSI!I1493</f>
        <v>4.707810098216882</v>
      </c>
      <c r="D1493" s="2">
        <f>MACD!E1493</f>
        <v>1.5401364503412935</v>
      </c>
      <c r="E1493" s="2">
        <f>MACD!F1493</f>
        <v>0.93496441980348277</v>
      </c>
      <c r="F1493" s="2">
        <f>'Moving Avg'!D1493</f>
        <v>35.200000000000003</v>
      </c>
      <c r="G1493" s="2">
        <f>'Moving Avg'!F1493</f>
        <v>37.226000000000013</v>
      </c>
      <c r="H1493" s="2">
        <f>'Moving Avg'!G1493</f>
        <v>37.979599999999998</v>
      </c>
      <c r="I1493" s="2">
        <f>'Moving Avg'!H1493</f>
        <v>39.275050000000036</v>
      </c>
      <c r="J1493" s="6" t="str">
        <f>OBV!F1493</f>
        <v>NEUTRAL</v>
      </c>
      <c r="K1493" s="6" t="str">
        <f>OBV!G1493</f>
        <v>NEUTRAL</v>
      </c>
      <c r="L1493" s="6" t="str">
        <f>OBV!H1493</f>
        <v>NEUTRAL</v>
      </c>
      <c r="M1493" s="8">
        <f t="shared" si="230"/>
        <v>50</v>
      </c>
      <c r="N1493" s="8">
        <f t="shared" si="231"/>
        <v>0</v>
      </c>
      <c r="O1493" s="8">
        <f t="shared" si="232"/>
        <v>0</v>
      </c>
      <c r="P1493" s="8">
        <f t="shared" si="233"/>
        <v>33</v>
      </c>
      <c r="Q1493" s="9">
        <f t="shared" si="234"/>
        <v>22.45</v>
      </c>
      <c r="R1493" s="9">
        <f t="shared" si="235"/>
        <v>18.25</v>
      </c>
      <c r="S1493" s="9">
        <f t="shared" si="236"/>
        <v>22.35</v>
      </c>
      <c r="T1493" s="9">
        <f t="shared" si="237"/>
        <v>20.75</v>
      </c>
      <c r="U1493" s="8">
        <f t="shared" si="238"/>
        <v>21.016666666666669</v>
      </c>
      <c r="V1493" s="8">
        <f t="shared" si="239"/>
        <v>20.950000000000003</v>
      </c>
    </row>
    <row r="1494" spans="1:22" ht="13.5" x14ac:dyDescent="0.25">
      <c r="A1494" s="3">
        <f>RSI!A1494</f>
        <v>44187</v>
      </c>
      <c r="B1494" s="2">
        <f>RSI!B1494</f>
        <v>35.200000000000003</v>
      </c>
      <c r="C1494" s="2">
        <f>RSI!I1494</f>
        <v>4.707810098216882</v>
      </c>
      <c r="D1494" s="2">
        <f>MACD!E1494</f>
        <v>1.6770747394908909</v>
      </c>
      <c r="E1494" s="2">
        <f>MACD!F1494</f>
        <v>1.0833864837409646</v>
      </c>
      <c r="F1494" s="2">
        <f>'Moving Avg'!D1494</f>
        <v>35.200000000000003</v>
      </c>
      <c r="G1494" s="2">
        <f>'Moving Avg'!F1494</f>
        <v>37.057000000000009</v>
      </c>
      <c r="H1494" s="2">
        <f>'Moving Avg'!G1494</f>
        <v>37.9114</v>
      </c>
      <c r="I1494" s="2">
        <f>'Moving Avg'!H1494</f>
        <v>39.251050000000035</v>
      </c>
      <c r="J1494" s="6" t="str">
        <f>OBV!F1494</f>
        <v>NEUTRAL</v>
      </c>
      <c r="K1494" s="6" t="str">
        <f>OBV!G1494</f>
        <v>NEUTRAL</v>
      </c>
      <c r="L1494" s="6" t="str">
        <f>OBV!H1494</f>
        <v>NEUTRAL</v>
      </c>
      <c r="M1494" s="8">
        <f t="shared" si="230"/>
        <v>50</v>
      </c>
      <c r="N1494" s="8">
        <f t="shared" si="231"/>
        <v>0</v>
      </c>
      <c r="O1494" s="8">
        <f t="shared" si="232"/>
        <v>0</v>
      </c>
      <c r="P1494" s="8">
        <f t="shared" si="233"/>
        <v>33</v>
      </c>
      <c r="Q1494" s="9">
        <f t="shared" si="234"/>
        <v>22.45</v>
      </c>
      <c r="R1494" s="9">
        <f t="shared" si="235"/>
        <v>18.25</v>
      </c>
      <c r="S1494" s="9">
        <f t="shared" si="236"/>
        <v>22.35</v>
      </c>
      <c r="T1494" s="9">
        <f t="shared" si="237"/>
        <v>20.75</v>
      </c>
      <c r="U1494" s="8">
        <f t="shared" si="238"/>
        <v>21.016666666666669</v>
      </c>
      <c r="V1494" s="8">
        <f t="shared" si="239"/>
        <v>20.950000000000003</v>
      </c>
    </row>
    <row r="1495" spans="1:22" ht="13.5" x14ac:dyDescent="0.25">
      <c r="A1495" s="3">
        <f>RSI!A1495</f>
        <v>44188</v>
      </c>
      <c r="B1495" s="2">
        <f>RSI!B1495</f>
        <v>35.200000000000003</v>
      </c>
      <c r="C1495" s="2">
        <f>RSI!I1495</f>
        <v>4.707810098216882</v>
      </c>
      <c r="D1495" s="2">
        <f>MACD!E1495</f>
        <v>1.6268460516224437</v>
      </c>
      <c r="E1495" s="2">
        <f>MACD!F1495</f>
        <v>1.1920783973172604</v>
      </c>
      <c r="F1495" s="2">
        <f>'Moving Avg'!D1495</f>
        <v>35.200000000000003</v>
      </c>
      <c r="G1495" s="2">
        <f>'Moving Avg'!F1495</f>
        <v>36.888000000000012</v>
      </c>
      <c r="H1495" s="2">
        <f>'Moving Avg'!G1495</f>
        <v>37.843200000000003</v>
      </c>
      <c r="I1495" s="2">
        <f>'Moving Avg'!H1495</f>
        <v>39.227050000000034</v>
      </c>
      <c r="J1495" s="6" t="str">
        <f>OBV!F1495</f>
        <v>NEUTRAL</v>
      </c>
      <c r="K1495" s="6" t="str">
        <f>OBV!G1495</f>
        <v>NEUTRAL</v>
      </c>
      <c r="L1495" s="6" t="str">
        <f>OBV!H1495</f>
        <v>NEUTRAL</v>
      </c>
      <c r="M1495" s="8">
        <f t="shared" si="230"/>
        <v>50</v>
      </c>
      <c r="N1495" s="8">
        <f t="shared" si="231"/>
        <v>0</v>
      </c>
      <c r="O1495" s="8">
        <f t="shared" si="232"/>
        <v>0</v>
      </c>
      <c r="P1495" s="8">
        <f t="shared" si="233"/>
        <v>33</v>
      </c>
      <c r="Q1495" s="9">
        <f t="shared" si="234"/>
        <v>22.45</v>
      </c>
      <c r="R1495" s="9">
        <f t="shared" si="235"/>
        <v>18.25</v>
      </c>
      <c r="S1495" s="9">
        <f t="shared" si="236"/>
        <v>22.35</v>
      </c>
      <c r="T1495" s="9">
        <f t="shared" si="237"/>
        <v>20.75</v>
      </c>
      <c r="U1495" s="8">
        <f t="shared" si="238"/>
        <v>21.016666666666669</v>
      </c>
      <c r="V1495" s="8">
        <f t="shared" si="239"/>
        <v>20.950000000000003</v>
      </c>
    </row>
    <row r="1496" spans="1:22" ht="13.5" x14ac:dyDescent="0.25">
      <c r="A1496" s="3">
        <f>RSI!A1496</f>
        <v>44189</v>
      </c>
      <c r="B1496" s="2">
        <f>RSI!B1496</f>
        <v>35.200000000000003</v>
      </c>
      <c r="C1496" s="2">
        <f>RSI!I1496</f>
        <v>4.707810098216882</v>
      </c>
      <c r="D1496" s="2">
        <f>MACD!E1496</f>
        <v>1.4220589480033254</v>
      </c>
      <c r="E1496" s="2">
        <f>MACD!F1496</f>
        <v>1.2380745074544734</v>
      </c>
      <c r="F1496" s="2">
        <f>'Moving Avg'!D1496</f>
        <v>35.200000000000003</v>
      </c>
      <c r="G1496" s="2">
        <f>'Moving Avg'!F1496</f>
        <v>36.719000000000008</v>
      </c>
      <c r="H1496" s="2">
        <f>'Moving Avg'!G1496</f>
        <v>37.775000000000006</v>
      </c>
      <c r="I1496" s="2">
        <f>'Moving Avg'!H1496</f>
        <v>39.203050000000033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  <c r="M1496" s="8">
        <f t="shared" si="230"/>
        <v>50</v>
      </c>
      <c r="N1496" s="8">
        <f t="shared" si="231"/>
        <v>0</v>
      </c>
      <c r="O1496" s="8">
        <f t="shared" si="232"/>
        <v>0</v>
      </c>
      <c r="P1496" s="8">
        <f t="shared" si="233"/>
        <v>33</v>
      </c>
      <c r="Q1496" s="9">
        <f t="shared" si="234"/>
        <v>22.45</v>
      </c>
      <c r="R1496" s="9">
        <f t="shared" si="235"/>
        <v>18.25</v>
      </c>
      <c r="S1496" s="9">
        <f t="shared" si="236"/>
        <v>22.35</v>
      </c>
      <c r="T1496" s="9">
        <f t="shared" si="237"/>
        <v>20.75</v>
      </c>
      <c r="U1496" s="8">
        <f t="shared" si="238"/>
        <v>21.016666666666669</v>
      </c>
      <c r="V1496" s="8">
        <f t="shared" si="239"/>
        <v>20.950000000000003</v>
      </c>
    </row>
    <row r="1497" spans="1:22" ht="13.5" x14ac:dyDescent="0.25">
      <c r="A1497" s="3">
        <f>RSI!A1497</f>
        <v>44190</v>
      </c>
      <c r="B1497" s="2">
        <f>RSI!B1497</f>
        <v>35.200000000000003</v>
      </c>
      <c r="C1497" s="2">
        <f>RSI!I1497</f>
        <v>4.707810098216882</v>
      </c>
      <c r="D1497" s="2">
        <f>MACD!E1497</f>
        <v>1.0872877534526992</v>
      </c>
      <c r="E1497" s="2">
        <f>MACD!F1497</f>
        <v>1.2079171566541187</v>
      </c>
      <c r="F1497" s="2">
        <f>'Moving Avg'!D1497</f>
        <v>35.200000000000003</v>
      </c>
      <c r="G1497" s="2">
        <f>'Moving Avg'!F1497</f>
        <v>36.550000000000011</v>
      </c>
      <c r="H1497" s="2">
        <f>'Moving Avg'!G1497</f>
        <v>37.706800000000008</v>
      </c>
      <c r="I1497" s="2">
        <f>'Moving Avg'!H1497</f>
        <v>39.179050000000032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  <c r="M1497" s="8">
        <f t="shared" si="230"/>
        <v>50</v>
      </c>
      <c r="N1497" s="8">
        <f t="shared" si="231"/>
        <v>100</v>
      </c>
      <c r="O1497" s="8">
        <f t="shared" si="232"/>
        <v>0</v>
      </c>
      <c r="P1497" s="8">
        <f t="shared" si="233"/>
        <v>33</v>
      </c>
      <c r="Q1497" s="9">
        <f t="shared" si="234"/>
        <v>57.45</v>
      </c>
      <c r="R1497" s="9">
        <f t="shared" si="235"/>
        <v>38.25</v>
      </c>
      <c r="S1497" s="9">
        <f t="shared" si="236"/>
        <v>37.35</v>
      </c>
      <c r="T1497" s="9">
        <f t="shared" si="237"/>
        <v>45.75</v>
      </c>
      <c r="U1497" s="8">
        <f t="shared" si="238"/>
        <v>44.35</v>
      </c>
      <c r="V1497" s="8">
        <f t="shared" si="239"/>
        <v>44.7</v>
      </c>
    </row>
    <row r="1498" spans="1:22" ht="13.5" x14ac:dyDescent="0.25">
      <c r="A1498" s="3">
        <f>RSI!A1498</f>
        <v>44193</v>
      </c>
      <c r="B1498" s="2">
        <f>RSI!B1498</f>
        <v>35.200000000000003</v>
      </c>
      <c r="C1498" s="2">
        <f>RSI!I1498</f>
        <v>4.707810098216882</v>
      </c>
      <c r="D1498" s="2">
        <f>MACD!E1498</f>
        <v>0.81261188588792521</v>
      </c>
      <c r="E1498" s="2">
        <f>MACD!F1498</f>
        <v>1.1288561025008801</v>
      </c>
      <c r="F1498" s="2">
        <f>'Moving Avg'!D1498</f>
        <v>35.200000000000003</v>
      </c>
      <c r="G1498" s="2">
        <f>'Moving Avg'!F1498</f>
        <v>36.381000000000014</v>
      </c>
      <c r="H1498" s="2">
        <f>'Moving Avg'!G1498</f>
        <v>37.638600000000004</v>
      </c>
      <c r="I1498" s="2">
        <f>'Moving Avg'!H1498</f>
        <v>39.155050000000031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  <c r="M1498" s="8">
        <f t="shared" si="230"/>
        <v>50</v>
      </c>
      <c r="N1498" s="8">
        <f t="shared" si="231"/>
        <v>100</v>
      </c>
      <c r="O1498" s="8">
        <f t="shared" si="232"/>
        <v>0</v>
      </c>
      <c r="P1498" s="8">
        <f t="shared" si="233"/>
        <v>33</v>
      </c>
      <c r="Q1498" s="9">
        <f t="shared" si="234"/>
        <v>57.45</v>
      </c>
      <c r="R1498" s="9">
        <f t="shared" si="235"/>
        <v>38.25</v>
      </c>
      <c r="S1498" s="9">
        <f t="shared" si="236"/>
        <v>37.35</v>
      </c>
      <c r="T1498" s="9">
        <f t="shared" si="237"/>
        <v>45.75</v>
      </c>
      <c r="U1498" s="8">
        <f t="shared" si="238"/>
        <v>44.35</v>
      </c>
      <c r="V1498" s="8">
        <f t="shared" si="239"/>
        <v>44.7</v>
      </c>
    </row>
    <row r="1499" spans="1:22" ht="13.5" x14ac:dyDescent="0.25">
      <c r="A1499" s="3">
        <f>RSI!A1499</f>
        <v>44194</v>
      </c>
      <c r="B1499" s="2">
        <f>RSI!B1499</f>
        <v>33.619999999999997</v>
      </c>
      <c r="C1499" s="2">
        <f>RSI!I1499</f>
        <v>2.2363739231087436</v>
      </c>
      <c r="D1499" s="2">
        <f>MACD!E1499</f>
        <v>0.70518649807064548</v>
      </c>
      <c r="E1499" s="2">
        <f>MACD!F1499</f>
        <v>1.0441221816148332</v>
      </c>
      <c r="F1499" s="2">
        <f>'Moving Avg'!D1499</f>
        <v>34.884</v>
      </c>
      <c r="G1499" s="2">
        <f>'Moving Avg'!F1499</f>
        <v>36.13300000000001</v>
      </c>
      <c r="H1499" s="2">
        <f>'Moving Avg'!G1499</f>
        <v>37.538800000000009</v>
      </c>
      <c r="I1499" s="2">
        <f>'Moving Avg'!H1499</f>
        <v>39.123150000000031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  <c r="M1499" s="8">
        <f t="shared" si="230"/>
        <v>50</v>
      </c>
      <c r="N1499" s="8">
        <f t="shared" si="231"/>
        <v>100</v>
      </c>
      <c r="O1499" s="8">
        <f t="shared" si="232"/>
        <v>0</v>
      </c>
      <c r="P1499" s="8">
        <f t="shared" si="233"/>
        <v>33</v>
      </c>
      <c r="Q1499" s="9">
        <f t="shared" si="234"/>
        <v>57.45</v>
      </c>
      <c r="R1499" s="9">
        <f t="shared" si="235"/>
        <v>38.25</v>
      </c>
      <c r="S1499" s="9">
        <f t="shared" si="236"/>
        <v>37.35</v>
      </c>
      <c r="T1499" s="9">
        <f t="shared" si="237"/>
        <v>45.75</v>
      </c>
      <c r="U1499" s="8">
        <f t="shared" si="238"/>
        <v>44.35</v>
      </c>
      <c r="V1499" s="8">
        <f t="shared" si="239"/>
        <v>44.7</v>
      </c>
    </row>
    <row r="1500" spans="1:22" ht="13.5" x14ac:dyDescent="0.25">
      <c r="A1500" s="3">
        <f>RSI!A1500</f>
        <v>44195</v>
      </c>
      <c r="B1500" s="2">
        <f>RSI!B1500</f>
        <v>33</v>
      </c>
      <c r="C1500" s="2">
        <f>RSI!I1500</f>
        <v>1.8303253078227186</v>
      </c>
      <c r="D1500" s="2">
        <f>MACD!E1500</f>
        <v>0.67691661874861353</v>
      </c>
      <c r="E1500" s="2">
        <f>MACD!F1500</f>
        <v>0.97068106904158935</v>
      </c>
      <c r="F1500" s="2">
        <f>'Moving Avg'!D1500</f>
        <v>34.444000000000003</v>
      </c>
      <c r="G1500" s="2">
        <f>'Moving Avg'!F1500</f>
        <v>35.853999999999999</v>
      </c>
      <c r="H1500" s="2">
        <f>'Moving Avg'!G1500</f>
        <v>37.426600000000008</v>
      </c>
      <c r="I1500" s="2">
        <f>'Moving Avg'!H1500</f>
        <v>39.088150000000027</v>
      </c>
      <c r="J1500" s="6" t="str">
        <f>OBV!F1500</f>
        <v>BEARISH</v>
      </c>
      <c r="K1500" s="6" t="str">
        <f>OBV!G1500</f>
        <v>NEUTRAL</v>
      </c>
      <c r="L1500" s="6" t="str">
        <f>OBV!H1500</f>
        <v>CONFIRMED BEARISH</v>
      </c>
      <c r="M1500" s="8">
        <f t="shared" si="230"/>
        <v>50</v>
      </c>
      <c r="N1500" s="8">
        <f t="shared" si="231"/>
        <v>100</v>
      </c>
      <c r="O1500" s="8">
        <f t="shared" si="232"/>
        <v>0</v>
      </c>
      <c r="P1500" s="8">
        <f t="shared" si="233"/>
        <v>16.5</v>
      </c>
      <c r="Q1500" s="9">
        <f t="shared" si="234"/>
        <v>54.975000000000001</v>
      </c>
      <c r="R1500" s="9">
        <f t="shared" si="235"/>
        <v>34.125</v>
      </c>
      <c r="S1500" s="9">
        <f t="shared" si="236"/>
        <v>29.925000000000001</v>
      </c>
      <c r="T1500" s="9">
        <f t="shared" si="237"/>
        <v>41.625</v>
      </c>
      <c r="U1500" s="8">
        <f t="shared" si="238"/>
        <v>39.674999999999997</v>
      </c>
      <c r="V1500" s="8">
        <f t="shared" si="239"/>
        <v>40.162499999999994</v>
      </c>
    </row>
    <row r="1501" spans="1:22" ht="13.5" x14ac:dyDescent="0.25">
      <c r="A1501" s="3">
        <f>RSI!A1501</f>
        <v>44196</v>
      </c>
      <c r="B1501" s="2">
        <f>RSI!B1501</f>
        <v>33</v>
      </c>
      <c r="C1501" s="2">
        <f>RSI!I1501</f>
        <v>1.8303253078227186</v>
      </c>
      <c r="D1501" s="2">
        <f>MACD!E1501</f>
        <v>0.67212492846783789</v>
      </c>
      <c r="E1501" s="2">
        <f>MACD!F1501</f>
        <v>0.91096984092683919</v>
      </c>
      <c r="F1501" s="2">
        <f>'Moving Avg'!D1501</f>
        <v>34.004000000000005</v>
      </c>
      <c r="G1501" s="2">
        <f>'Moving Avg'!F1501</f>
        <v>35.575000000000003</v>
      </c>
      <c r="H1501" s="2">
        <f>'Moving Avg'!G1501</f>
        <v>37.314400000000006</v>
      </c>
      <c r="I1501" s="2">
        <f>'Moving Avg'!H1501</f>
        <v>39.053150000000031</v>
      </c>
      <c r="J1501" s="6" t="str">
        <f>OBV!F1501</f>
        <v>BEARISH</v>
      </c>
      <c r="K1501" s="6" t="str">
        <f>OBV!G1501</f>
        <v>NEUTRAL</v>
      </c>
      <c r="L1501" s="6" t="str">
        <f>OBV!H1501</f>
        <v>CONFIRMED BEARISH</v>
      </c>
      <c r="M1501" s="8">
        <f t="shared" si="230"/>
        <v>50</v>
      </c>
      <c r="N1501" s="8">
        <f t="shared" si="231"/>
        <v>100</v>
      </c>
      <c r="O1501" s="8">
        <f t="shared" si="232"/>
        <v>0</v>
      </c>
      <c r="P1501" s="8">
        <f t="shared" si="233"/>
        <v>16.5</v>
      </c>
      <c r="Q1501" s="9">
        <f t="shared" si="234"/>
        <v>54.975000000000001</v>
      </c>
      <c r="R1501" s="9">
        <f t="shared" si="235"/>
        <v>34.125</v>
      </c>
      <c r="S1501" s="9">
        <f t="shared" si="236"/>
        <v>29.925000000000001</v>
      </c>
      <c r="T1501" s="9">
        <f t="shared" si="237"/>
        <v>41.625</v>
      </c>
      <c r="U1501" s="8">
        <f t="shared" si="238"/>
        <v>39.674999999999997</v>
      </c>
      <c r="V1501" s="8">
        <f t="shared" si="239"/>
        <v>40.162499999999994</v>
      </c>
    </row>
    <row r="1502" spans="1:22" ht="13.5" x14ac:dyDescent="0.25">
      <c r="A1502" s="3">
        <f>RSI!A1502</f>
        <v>44200</v>
      </c>
      <c r="B1502" s="2">
        <f>RSI!B1502</f>
        <v>33</v>
      </c>
      <c r="C1502" s="2">
        <f>RSI!I1502</f>
        <v>1.8303253078227186</v>
      </c>
      <c r="D1502" s="2">
        <f>MACD!E1502</f>
        <v>0.68578243689778873</v>
      </c>
      <c r="E1502" s="2">
        <f>MACD!F1502</f>
        <v>0.86593236012102914</v>
      </c>
      <c r="F1502" s="2">
        <f>'Moving Avg'!D1502</f>
        <v>33.564</v>
      </c>
      <c r="G1502" s="2">
        <f>'Moving Avg'!F1502</f>
        <v>35.295999999999999</v>
      </c>
      <c r="H1502" s="2">
        <f>'Moving Avg'!G1502</f>
        <v>37.202200000000012</v>
      </c>
      <c r="I1502" s="2">
        <f>'Moving Avg'!H1502</f>
        <v>39.018150000000027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  <c r="M1502" s="8">
        <f t="shared" si="230"/>
        <v>50</v>
      </c>
      <c r="N1502" s="8">
        <f t="shared" si="231"/>
        <v>100</v>
      </c>
      <c r="O1502" s="8">
        <f t="shared" si="232"/>
        <v>0</v>
      </c>
      <c r="P1502" s="8">
        <f t="shared" si="233"/>
        <v>16.5</v>
      </c>
      <c r="Q1502" s="9">
        <f t="shared" si="234"/>
        <v>54.975000000000001</v>
      </c>
      <c r="R1502" s="9">
        <f t="shared" si="235"/>
        <v>34.125</v>
      </c>
      <c r="S1502" s="9">
        <f t="shared" si="236"/>
        <v>29.925000000000001</v>
      </c>
      <c r="T1502" s="9">
        <f t="shared" si="237"/>
        <v>41.625</v>
      </c>
      <c r="U1502" s="8">
        <f t="shared" si="238"/>
        <v>39.674999999999997</v>
      </c>
      <c r="V1502" s="8">
        <f t="shared" si="239"/>
        <v>40.162499999999994</v>
      </c>
    </row>
    <row r="1503" spans="1:22" ht="13.5" x14ac:dyDescent="0.25">
      <c r="A1503" s="3">
        <f>RSI!A1503</f>
        <v>44201</v>
      </c>
      <c r="B1503" s="2">
        <f>RSI!B1503</f>
        <v>33</v>
      </c>
      <c r="C1503" s="2">
        <f>RSI!I1503</f>
        <v>1.8303253078227186</v>
      </c>
      <c r="D1503" s="2">
        <f>MACD!E1503</f>
        <v>0.7137388046204336</v>
      </c>
      <c r="E1503" s="2">
        <f>MACD!F1503</f>
        <v>0.83549364902091006</v>
      </c>
      <c r="F1503" s="2">
        <f>'Moving Avg'!D1503</f>
        <v>33.124000000000002</v>
      </c>
      <c r="G1503" s="2">
        <f>'Moving Avg'!F1503</f>
        <v>35.016999999999996</v>
      </c>
      <c r="H1503" s="2">
        <f>'Moving Avg'!G1503</f>
        <v>37.090000000000011</v>
      </c>
      <c r="I1503" s="2">
        <f>'Moving Avg'!H1503</f>
        <v>38.98315000000003</v>
      </c>
      <c r="J1503" s="6" t="str">
        <f>OBV!F1503</f>
        <v>BEARISH</v>
      </c>
      <c r="K1503" s="6" t="str">
        <f>OBV!G1503</f>
        <v>NEUTRAL</v>
      </c>
      <c r="L1503" s="6" t="str">
        <f>OBV!H1503</f>
        <v>CONFIRMED BEARISH</v>
      </c>
      <c r="M1503" s="8">
        <f t="shared" si="230"/>
        <v>50</v>
      </c>
      <c r="N1503" s="8">
        <f t="shared" si="231"/>
        <v>100</v>
      </c>
      <c r="O1503" s="8">
        <f t="shared" si="232"/>
        <v>0</v>
      </c>
      <c r="P1503" s="8">
        <f t="shared" si="233"/>
        <v>16.5</v>
      </c>
      <c r="Q1503" s="9">
        <f t="shared" si="234"/>
        <v>54.975000000000001</v>
      </c>
      <c r="R1503" s="9">
        <f t="shared" si="235"/>
        <v>34.125</v>
      </c>
      <c r="S1503" s="9">
        <f t="shared" si="236"/>
        <v>29.925000000000001</v>
      </c>
      <c r="T1503" s="9">
        <f t="shared" si="237"/>
        <v>41.625</v>
      </c>
      <c r="U1503" s="8">
        <f t="shared" si="238"/>
        <v>39.674999999999997</v>
      </c>
      <c r="V1503" s="8">
        <f t="shared" si="239"/>
        <v>40.162499999999994</v>
      </c>
    </row>
    <row r="1504" spans="1:22" ht="13.5" x14ac:dyDescent="0.25">
      <c r="A1504" s="3">
        <f>RSI!A1504</f>
        <v>44202</v>
      </c>
      <c r="B1504" s="2">
        <f>RSI!B1504</f>
        <v>33</v>
      </c>
      <c r="C1504" s="2">
        <f>RSI!I1504</f>
        <v>1.8303253078227186</v>
      </c>
      <c r="D1504" s="2">
        <f>MACD!E1504</f>
        <v>0.75257939124506379</v>
      </c>
      <c r="E1504" s="2">
        <f>MACD!F1504</f>
        <v>0.81891079746574091</v>
      </c>
      <c r="F1504" s="2">
        <f>'Moving Avg'!D1504</f>
        <v>33</v>
      </c>
      <c r="G1504" s="2">
        <f>'Moving Avg'!F1504</f>
        <v>34.737999999999992</v>
      </c>
      <c r="H1504" s="2">
        <f>'Moving Avg'!G1504</f>
        <v>36.977800000000009</v>
      </c>
      <c r="I1504" s="2">
        <f>'Moving Avg'!H1504</f>
        <v>38.948150000000027</v>
      </c>
      <c r="J1504" s="6" t="str">
        <f>OBV!F1504</f>
        <v>BEARISH</v>
      </c>
      <c r="K1504" s="6" t="str">
        <f>OBV!G1504</f>
        <v>NEUTRAL</v>
      </c>
      <c r="L1504" s="6" t="str">
        <f>OBV!H1504</f>
        <v>CONFIRMED BEARISH</v>
      </c>
      <c r="M1504" s="8">
        <f t="shared" si="230"/>
        <v>50</v>
      </c>
      <c r="N1504" s="8">
        <f t="shared" si="231"/>
        <v>100</v>
      </c>
      <c r="O1504" s="8">
        <f t="shared" si="232"/>
        <v>0</v>
      </c>
      <c r="P1504" s="8">
        <f t="shared" si="233"/>
        <v>16.5</v>
      </c>
      <c r="Q1504" s="9">
        <f t="shared" si="234"/>
        <v>54.975000000000001</v>
      </c>
      <c r="R1504" s="9">
        <f t="shared" si="235"/>
        <v>34.125</v>
      </c>
      <c r="S1504" s="9">
        <f t="shared" si="236"/>
        <v>29.925000000000001</v>
      </c>
      <c r="T1504" s="9">
        <f t="shared" si="237"/>
        <v>41.625</v>
      </c>
      <c r="U1504" s="8">
        <f t="shared" si="238"/>
        <v>39.674999999999997</v>
      </c>
      <c r="V1504" s="8">
        <f t="shared" si="239"/>
        <v>40.162499999999994</v>
      </c>
    </row>
    <row r="1505" spans="1:22" ht="13.5" x14ac:dyDescent="0.25">
      <c r="A1505" s="3">
        <f>RSI!A1505</f>
        <v>44203</v>
      </c>
      <c r="B1505" s="2">
        <f>RSI!B1505</f>
        <v>33</v>
      </c>
      <c r="C1505" s="2">
        <f>RSI!I1505</f>
        <v>1.8303253078227186</v>
      </c>
      <c r="D1505" s="2">
        <f>MACD!E1505</f>
        <v>0.79950487203364418</v>
      </c>
      <c r="E1505" s="2">
        <f>MACD!F1505</f>
        <v>0.8150296123793217</v>
      </c>
      <c r="F1505" s="2">
        <f>'Moving Avg'!D1505</f>
        <v>33</v>
      </c>
      <c r="G1505" s="2">
        <f>'Moving Avg'!F1505</f>
        <v>34.516499999999994</v>
      </c>
      <c r="H1505" s="2">
        <f>'Moving Avg'!G1505</f>
        <v>36.865600000000015</v>
      </c>
      <c r="I1505" s="2">
        <f>'Moving Avg'!H1505</f>
        <v>38.913150000000023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  <c r="M1505" s="8">
        <f t="shared" si="230"/>
        <v>50</v>
      </c>
      <c r="N1505" s="8">
        <f t="shared" si="231"/>
        <v>45</v>
      </c>
      <c r="O1505" s="8">
        <f t="shared" si="232"/>
        <v>0</v>
      </c>
      <c r="P1505" s="8">
        <f t="shared" si="233"/>
        <v>33</v>
      </c>
      <c r="Q1505" s="9">
        <f t="shared" si="234"/>
        <v>38.200000000000003</v>
      </c>
      <c r="R1505" s="9">
        <f t="shared" si="235"/>
        <v>27.25</v>
      </c>
      <c r="S1505" s="9">
        <f t="shared" si="236"/>
        <v>29.1</v>
      </c>
      <c r="T1505" s="9">
        <f t="shared" si="237"/>
        <v>32</v>
      </c>
      <c r="U1505" s="8">
        <f t="shared" si="238"/>
        <v>31.516666666666669</v>
      </c>
      <c r="V1505" s="8">
        <f t="shared" si="239"/>
        <v>31.637500000000003</v>
      </c>
    </row>
    <row r="1506" spans="1:22" ht="13.5" x14ac:dyDescent="0.25">
      <c r="A1506" s="3">
        <f>RSI!A1506</f>
        <v>44204</v>
      </c>
      <c r="B1506" s="2">
        <f>RSI!B1506</f>
        <v>33</v>
      </c>
      <c r="C1506" s="2">
        <f>RSI!I1506</f>
        <v>1.8303253078227186</v>
      </c>
      <c r="D1506" s="2">
        <f>MACD!E1506</f>
        <v>0.85222990829782219</v>
      </c>
      <c r="E1506" s="2">
        <f>MACD!F1506</f>
        <v>0.82246967156302186</v>
      </c>
      <c r="F1506" s="2">
        <f>'Moving Avg'!D1506</f>
        <v>33</v>
      </c>
      <c r="G1506" s="2">
        <f>'Moving Avg'!F1506</f>
        <v>34.350999999999999</v>
      </c>
      <c r="H1506" s="2">
        <f>'Moving Avg'!G1506</f>
        <v>36.753400000000013</v>
      </c>
      <c r="I1506" s="2">
        <f>'Moving Avg'!H1506</f>
        <v>38.878150000000026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  <c r="M1506" s="8">
        <f t="shared" si="230"/>
        <v>50</v>
      </c>
      <c r="N1506" s="8">
        <f t="shared" si="231"/>
        <v>0</v>
      </c>
      <c r="O1506" s="8">
        <f t="shared" si="232"/>
        <v>0</v>
      </c>
      <c r="P1506" s="8">
        <f t="shared" si="233"/>
        <v>33</v>
      </c>
      <c r="Q1506" s="9">
        <f t="shared" si="234"/>
        <v>22.45</v>
      </c>
      <c r="R1506" s="9">
        <f t="shared" si="235"/>
        <v>18.25</v>
      </c>
      <c r="S1506" s="9">
        <f t="shared" si="236"/>
        <v>22.35</v>
      </c>
      <c r="T1506" s="9">
        <f t="shared" si="237"/>
        <v>20.75</v>
      </c>
      <c r="U1506" s="8">
        <f t="shared" si="238"/>
        <v>21.016666666666669</v>
      </c>
      <c r="V1506" s="8">
        <f t="shared" si="239"/>
        <v>20.950000000000003</v>
      </c>
    </row>
    <row r="1507" spans="1:22" ht="13.5" x14ac:dyDescent="0.25">
      <c r="A1507" s="3">
        <f>RSI!A1507</f>
        <v>44207</v>
      </c>
      <c r="B1507" s="2">
        <f>RSI!B1507</f>
        <v>32.01</v>
      </c>
      <c r="C1507" s="2">
        <f>RSI!I1507</f>
        <v>1.2308465343641473</v>
      </c>
      <c r="D1507" s="2">
        <f>MACD!E1507</f>
        <v>0.98223123405126245</v>
      </c>
      <c r="E1507" s="2">
        <f>MACD!F1507</f>
        <v>0.85442198406067005</v>
      </c>
      <c r="F1507" s="2">
        <f>'Moving Avg'!D1507</f>
        <v>32.802</v>
      </c>
      <c r="G1507" s="2">
        <f>'Moving Avg'!F1507</f>
        <v>34.191499999999998</v>
      </c>
      <c r="H1507" s="2">
        <f>'Moving Avg'!G1507</f>
        <v>36.621400000000015</v>
      </c>
      <c r="I1507" s="2">
        <f>'Moving Avg'!H1507</f>
        <v>38.838200000000022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  <c r="M1507" s="8">
        <f t="shared" si="230"/>
        <v>50</v>
      </c>
      <c r="N1507" s="8">
        <f t="shared" si="231"/>
        <v>0</v>
      </c>
      <c r="O1507" s="8">
        <f t="shared" si="232"/>
        <v>0</v>
      </c>
      <c r="P1507" s="8">
        <f t="shared" si="233"/>
        <v>16.5</v>
      </c>
      <c r="Q1507" s="9">
        <f t="shared" si="234"/>
        <v>19.975000000000001</v>
      </c>
      <c r="R1507" s="9">
        <f t="shared" si="235"/>
        <v>14.125</v>
      </c>
      <c r="S1507" s="9">
        <f t="shared" si="236"/>
        <v>14.925000000000001</v>
      </c>
      <c r="T1507" s="9">
        <f t="shared" si="237"/>
        <v>16.625</v>
      </c>
      <c r="U1507" s="8">
        <f t="shared" si="238"/>
        <v>16.341666666666669</v>
      </c>
      <c r="V1507" s="8">
        <f t="shared" si="239"/>
        <v>16.412500000000001</v>
      </c>
    </row>
    <row r="1508" spans="1:22" ht="13.5" x14ac:dyDescent="0.25">
      <c r="A1508" s="3">
        <f>RSI!A1508</f>
        <v>44208</v>
      </c>
      <c r="B1508" s="2">
        <f>RSI!B1508</f>
        <v>30.12</v>
      </c>
      <c r="C1508" s="2">
        <f>RSI!I1508</f>
        <v>0.73554745860649007</v>
      </c>
      <c r="D1508" s="2">
        <f>MACD!E1508</f>
        <v>1.2492438826153389</v>
      </c>
      <c r="E1508" s="2">
        <f>MACD!F1508</f>
        <v>0.93338636377160389</v>
      </c>
      <c r="F1508" s="2">
        <f>'Moving Avg'!D1508</f>
        <v>32.225999999999999</v>
      </c>
      <c r="G1508" s="2">
        <f>'Moving Avg'!F1508</f>
        <v>33.937499999999993</v>
      </c>
      <c r="H1508" s="2">
        <f>'Moving Avg'!G1508</f>
        <v>36.474600000000017</v>
      </c>
      <c r="I1508" s="2">
        <f>'Moving Avg'!H1508</f>
        <v>38.788800000000016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  <c r="M1508" s="8">
        <f t="shared" si="230"/>
        <v>50</v>
      </c>
      <c r="N1508" s="8">
        <f t="shared" si="231"/>
        <v>0</v>
      </c>
      <c r="O1508" s="8">
        <f t="shared" si="232"/>
        <v>0</v>
      </c>
      <c r="P1508" s="8">
        <f t="shared" si="233"/>
        <v>16.5</v>
      </c>
      <c r="Q1508" s="9">
        <f t="shared" si="234"/>
        <v>19.975000000000001</v>
      </c>
      <c r="R1508" s="9">
        <f t="shared" si="235"/>
        <v>14.125</v>
      </c>
      <c r="S1508" s="9">
        <f t="shared" si="236"/>
        <v>14.925000000000001</v>
      </c>
      <c r="T1508" s="9">
        <f t="shared" si="237"/>
        <v>16.625</v>
      </c>
      <c r="U1508" s="8">
        <f t="shared" si="238"/>
        <v>16.341666666666669</v>
      </c>
      <c r="V1508" s="8">
        <f t="shared" si="239"/>
        <v>16.412500000000001</v>
      </c>
    </row>
    <row r="1509" spans="1:22" ht="13.5" x14ac:dyDescent="0.25">
      <c r="A1509" s="3">
        <f>RSI!A1509</f>
        <v>44209</v>
      </c>
      <c r="B1509" s="2">
        <f>RSI!B1509</f>
        <v>30.12</v>
      </c>
      <c r="C1509" s="2">
        <f>RSI!I1509</f>
        <v>0.73554745860649007</v>
      </c>
      <c r="D1509" s="2">
        <f>MACD!E1509</f>
        <v>1.2590202439391547</v>
      </c>
      <c r="E1509" s="2">
        <f>MACD!F1509</f>
        <v>0.99851313980511414</v>
      </c>
      <c r="F1509" s="2">
        <f>'Moving Avg'!D1509</f>
        <v>31.65</v>
      </c>
      <c r="G1509" s="2">
        <f>'Moving Avg'!F1509</f>
        <v>33.683499999999995</v>
      </c>
      <c r="H1509" s="2">
        <f>'Moving Avg'!G1509</f>
        <v>36.327800000000011</v>
      </c>
      <c r="I1509" s="2">
        <f>'Moving Avg'!H1509</f>
        <v>38.739400000000018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  <c r="M1509" s="8">
        <f t="shared" si="230"/>
        <v>50</v>
      </c>
      <c r="N1509" s="8">
        <f t="shared" si="231"/>
        <v>0</v>
      </c>
      <c r="O1509" s="8">
        <f t="shared" si="232"/>
        <v>0</v>
      </c>
      <c r="P1509" s="8">
        <f t="shared" si="233"/>
        <v>16.5</v>
      </c>
      <c r="Q1509" s="9">
        <f t="shared" si="234"/>
        <v>19.975000000000001</v>
      </c>
      <c r="R1509" s="9">
        <f t="shared" si="235"/>
        <v>14.125</v>
      </c>
      <c r="S1509" s="9">
        <f t="shared" si="236"/>
        <v>14.925000000000001</v>
      </c>
      <c r="T1509" s="9">
        <f t="shared" si="237"/>
        <v>16.625</v>
      </c>
      <c r="U1509" s="8">
        <f t="shared" si="238"/>
        <v>16.341666666666669</v>
      </c>
      <c r="V1509" s="8">
        <f t="shared" si="239"/>
        <v>16.412500000000001</v>
      </c>
    </row>
    <row r="1510" spans="1:22" ht="13.5" x14ac:dyDescent="0.25">
      <c r="A1510" s="3">
        <f>RSI!A1510</f>
        <v>44211</v>
      </c>
      <c r="B1510" s="2">
        <f>RSI!B1510</f>
        <v>30.12</v>
      </c>
      <c r="C1510" s="2">
        <f>RSI!I1510</f>
        <v>0.73554745860649007</v>
      </c>
      <c r="D1510" s="2">
        <f>MACD!E1510</f>
        <v>1.1968334017405624</v>
      </c>
      <c r="E1510" s="2">
        <f>MACD!F1510</f>
        <v>1.0381771921922038</v>
      </c>
      <c r="F1510" s="2">
        <f>'Moving Avg'!D1510</f>
        <v>31.074000000000002</v>
      </c>
      <c r="G1510" s="2">
        <f>'Moving Avg'!F1510</f>
        <v>33.429500000000004</v>
      </c>
      <c r="H1510" s="2">
        <f>'Moving Avg'!G1510</f>
        <v>36.181000000000012</v>
      </c>
      <c r="I1510" s="2">
        <f>'Moving Avg'!H1510</f>
        <v>38.690000000000019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  <c r="M1510" s="8">
        <f t="shared" si="230"/>
        <v>50</v>
      </c>
      <c r="N1510" s="8">
        <f t="shared" si="231"/>
        <v>0</v>
      </c>
      <c r="O1510" s="8">
        <f t="shared" si="232"/>
        <v>0</v>
      </c>
      <c r="P1510" s="8">
        <f t="shared" si="233"/>
        <v>16.5</v>
      </c>
      <c r="Q1510" s="9">
        <f t="shared" si="234"/>
        <v>19.975000000000001</v>
      </c>
      <c r="R1510" s="9">
        <f t="shared" si="235"/>
        <v>14.125</v>
      </c>
      <c r="S1510" s="9">
        <f t="shared" si="236"/>
        <v>14.925000000000001</v>
      </c>
      <c r="T1510" s="9">
        <f t="shared" si="237"/>
        <v>16.625</v>
      </c>
      <c r="U1510" s="8">
        <f t="shared" si="238"/>
        <v>16.341666666666669</v>
      </c>
      <c r="V1510" s="8">
        <f t="shared" si="239"/>
        <v>16.412500000000001</v>
      </c>
    </row>
    <row r="1511" spans="1:22" ht="13.5" x14ac:dyDescent="0.25">
      <c r="A1511" s="3">
        <f>RSI!A1511</f>
        <v>44214</v>
      </c>
      <c r="B1511" s="2">
        <f>RSI!B1511</f>
        <v>30.12</v>
      </c>
      <c r="C1511" s="2">
        <f>RSI!I1511</f>
        <v>0.73554745860649007</v>
      </c>
      <c r="D1511" s="2">
        <f>MACD!E1511</f>
        <v>1.1672929025622878</v>
      </c>
      <c r="E1511" s="2">
        <f>MACD!F1511</f>
        <v>1.0640003342662208</v>
      </c>
      <c r="F1511" s="2">
        <f>'Moving Avg'!D1511</f>
        <v>30.498000000000001</v>
      </c>
      <c r="G1511" s="2">
        <f>'Moving Avg'!F1511</f>
        <v>33.1755</v>
      </c>
      <c r="H1511" s="2">
        <f>'Moving Avg'!G1511</f>
        <v>36.011800000000001</v>
      </c>
      <c r="I1511" s="2">
        <f>'Moving Avg'!H1511</f>
        <v>38.64060000000002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  <c r="M1511" s="8">
        <f t="shared" si="230"/>
        <v>50</v>
      </c>
      <c r="N1511" s="8">
        <f t="shared" si="231"/>
        <v>0</v>
      </c>
      <c r="O1511" s="8">
        <f t="shared" si="232"/>
        <v>0</v>
      </c>
      <c r="P1511" s="8">
        <f t="shared" si="233"/>
        <v>16.5</v>
      </c>
      <c r="Q1511" s="9">
        <f t="shared" si="234"/>
        <v>19.975000000000001</v>
      </c>
      <c r="R1511" s="9">
        <f t="shared" si="235"/>
        <v>14.125</v>
      </c>
      <c r="S1511" s="9">
        <f t="shared" si="236"/>
        <v>14.925000000000001</v>
      </c>
      <c r="T1511" s="9">
        <f t="shared" si="237"/>
        <v>16.625</v>
      </c>
      <c r="U1511" s="8">
        <f t="shared" si="238"/>
        <v>16.341666666666669</v>
      </c>
      <c r="V1511" s="8">
        <f t="shared" si="239"/>
        <v>16.412500000000001</v>
      </c>
    </row>
    <row r="1512" spans="1:22" ht="13.5" x14ac:dyDescent="0.25">
      <c r="A1512" s="3">
        <f>RSI!A1512</f>
        <v>44215</v>
      </c>
      <c r="B1512" s="2">
        <f>RSI!B1512</f>
        <v>30.12</v>
      </c>
      <c r="C1512" s="2">
        <f>RSI!I1512</f>
        <v>0.73554745860649007</v>
      </c>
      <c r="D1512" s="2">
        <f>MACD!E1512</f>
        <v>1.1636666664247457</v>
      </c>
      <c r="E1512" s="2">
        <f>MACD!F1512</f>
        <v>1.0839336006979257</v>
      </c>
      <c r="F1512" s="2">
        <f>'Moving Avg'!D1512</f>
        <v>30.119999999999997</v>
      </c>
      <c r="G1512" s="2">
        <f>'Moving Avg'!F1512</f>
        <v>32.921499999999995</v>
      </c>
      <c r="H1512" s="2">
        <f>'Moving Avg'!G1512</f>
        <v>35.842600000000004</v>
      </c>
      <c r="I1512" s="2">
        <f>'Moving Avg'!H1512</f>
        <v>38.591200000000015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  <c r="M1512" s="8">
        <f t="shared" si="230"/>
        <v>50</v>
      </c>
      <c r="N1512" s="8">
        <f t="shared" si="231"/>
        <v>0</v>
      </c>
      <c r="O1512" s="8">
        <f t="shared" si="232"/>
        <v>0</v>
      </c>
      <c r="P1512" s="8">
        <f t="shared" si="233"/>
        <v>16.5</v>
      </c>
      <c r="Q1512" s="9">
        <f t="shared" si="234"/>
        <v>19.975000000000001</v>
      </c>
      <c r="R1512" s="9">
        <f t="shared" si="235"/>
        <v>14.125</v>
      </c>
      <c r="S1512" s="9">
        <f t="shared" si="236"/>
        <v>14.925000000000001</v>
      </c>
      <c r="T1512" s="9">
        <f t="shared" si="237"/>
        <v>16.625</v>
      </c>
      <c r="U1512" s="8">
        <f t="shared" si="238"/>
        <v>16.341666666666669</v>
      </c>
      <c r="V1512" s="8">
        <f t="shared" si="239"/>
        <v>16.412500000000001</v>
      </c>
    </row>
    <row r="1513" spans="1:22" ht="13.5" x14ac:dyDescent="0.25">
      <c r="A1513" s="3">
        <f>RSI!A1513</f>
        <v>44216</v>
      </c>
      <c r="B1513" s="2">
        <f>RSI!B1513</f>
        <v>30.12</v>
      </c>
      <c r="C1513" s="2">
        <f>RSI!I1513</f>
        <v>0.73554745860649007</v>
      </c>
      <c r="D1513" s="2">
        <f>MACD!E1513</f>
        <v>1.1803849524545953</v>
      </c>
      <c r="E1513" s="2">
        <f>MACD!F1513</f>
        <v>1.1032238710492597</v>
      </c>
      <c r="F1513" s="2">
        <f>'Moving Avg'!D1513</f>
        <v>30.119999999999997</v>
      </c>
      <c r="G1513" s="2">
        <f>'Moving Avg'!F1513</f>
        <v>32.667500000000004</v>
      </c>
      <c r="H1513" s="2">
        <f>'Moving Avg'!G1513</f>
        <v>35.673399999999994</v>
      </c>
      <c r="I1513" s="2">
        <f>'Moving Avg'!H1513</f>
        <v>38.541800000000009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  <c r="M1513" s="8">
        <f t="shared" si="230"/>
        <v>50</v>
      </c>
      <c r="N1513" s="8">
        <f t="shared" si="231"/>
        <v>0</v>
      </c>
      <c r="O1513" s="8">
        <f t="shared" si="232"/>
        <v>0</v>
      </c>
      <c r="P1513" s="8">
        <f t="shared" si="233"/>
        <v>33</v>
      </c>
      <c r="Q1513" s="9">
        <f t="shared" si="234"/>
        <v>22.45</v>
      </c>
      <c r="R1513" s="9">
        <f t="shared" si="235"/>
        <v>18.25</v>
      </c>
      <c r="S1513" s="9">
        <f t="shared" si="236"/>
        <v>22.35</v>
      </c>
      <c r="T1513" s="9">
        <f t="shared" si="237"/>
        <v>20.75</v>
      </c>
      <c r="U1513" s="8">
        <f t="shared" si="238"/>
        <v>21.016666666666669</v>
      </c>
      <c r="V1513" s="8">
        <f t="shared" si="239"/>
        <v>20.950000000000003</v>
      </c>
    </row>
    <row r="1514" spans="1:22" ht="13.5" x14ac:dyDescent="0.25">
      <c r="A1514" s="3">
        <f>RSI!A1514</f>
        <v>44217</v>
      </c>
      <c r="B1514" s="2">
        <f>RSI!B1514</f>
        <v>30.12</v>
      </c>
      <c r="C1514" s="2">
        <f>RSI!I1514</f>
        <v>0.73554745860649007</v>
      </c>
      <c r="D1514" s="2">
        <f>MACD!E1514</f>
        <v>1.2128521571508628</v>
      </c>
      <c r="E1514" s="2">
        <f>MACD!F1514</f>
        <v>1.1251495282695805</v>
      </c>
      <c r="F1514" s="2">
        <f>'Moving Avg'!D1514</f>
        <v>30.119999999999997</v>
      </c>
      <c r="G1514" s="2">
        <f>'Moving Avg'!F1514</f>
        <v>32.413499999999999</v>
      </c>
      <c r="H1514" s="2">
        <f>'Moving Avg'!G1514</f>
        <v>35.504199999999997</v>
      </c>
      <c r="I1514" s="2">
        <f>'Moving Avg'!H1514</f>
        <v>38.492400000000011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  <c r="M1514" s="8">
        <f t="shared" si="230"/>
        <v>50</v>
      </c>
      <c r="N1514" s="8">
        <f t="shared" si="231"/>
        <v>0</v>
      </c>
      <c r="O1514" s="8">
        <f t="shared" si="232"/>
        <v>0</v>
      </c>
      <c r="P1514" s="8">
        <f t="shared" si="233"/>
        <v>33</v>
      </c>
      <c r="Q1514" s="9">
        <f t="shared" si="234"/>
        <v>22.45</v>
      </c>
      <c r="R1514" s="9">
        <f t="shared" si="235"/>
        <v>18.25</v>
      </c>
      <c r="S1514" s="9">
        <f t="shared" si="236"/>
        <v>22.35</v>
      </c>
      <c r="T1514" s="9">
        <f t="shared" si="237"/>
        <v>20.75</v>
      </c>
      <c r="U1514" s="8">
        <f t="shared" si="238"/>
        <v>21.016666666666669</v>
      </c>
      <c r="V1514" s="8">
        <f t="shared" si="239"/>
        <v>20.950000000000003</v>
      </c>
    </row>
    <row r="1515" spans="1:22" ht="13.5" x14ac:dyDescent="0.25">
      <c r="A1515" s="3">
        <f>RSI!A1515</f>
        <v>44218</v>
      </c>
      <c r="B1515" s="2">
        <f>RSI!B1515</f>
        <v>30.12</v>
      </c>
      <c r="C1515" s="2">
        <f>RSI!I1515</f>
        <v>0.73554745860649007</v>
      </c>
      <c r="D1515" s="2">
        <f>MACD!E1515</f>
        <v>1.2572882616034917</v>
      </c>
      <c r="E1515" s="2">
        <f>MACD!F1515</f>
        <v>1.1515772749363629</v>
      </c>
      <c r="F1515" s="2">
        <f>'Moving Avg'!D1515</f>
        <v>30.119999999999997</v>
      </c>
      <c r="G1515" s="2">
        <f>'Moving Avg'!F1515</f>
        <v>32.159500000000001</v>
      </c>
      <c r="H1515" s="2">
        <f>'Moving Avg'!G1515</f>
        <v>35.334999999999994</v>
      </c>
      <c r="I1515" s="2">
        <f>'Moving Avg'!H1515</f>
        <v>38.443000000000012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  <c r="M1515" s="8">
        <f t="shared" si="230"/>
        <v>50</v>
      </c>
      <c r="N1515" s="8">
        <f t="shared" si="231"/>
        <v>0</v>
      </c>
      <c r="O1515" s="8">
        <f t="shared" si="232"/>
        <v>0</v>
      </c>
      <c r="P1515" s="8">
        <f t="shared" si="233"/>
        <v>33</v>
      </c>
      <c r="Q1515" s="9">
        <f t="shared" si="234"/>
        <v>22.45</v>
      </c>
      <c r="R1515" s="9">
        <f t="shared" si="235"/>
        <v>18.25</v>
      </c>
      <c r="S1515" s="9">
        <f t="shared" si="236"/>
        <v>22.35</v>
      </c>
      <c r="T1515" s="9">
        <f t="shared" si="237"/>
        <v>20.75</v>
      </c>
      <c r="U1515" s="8">
        <f t="shared" si="238"/>
        <v>21.016666666666669</v>
      </c>
      <c r="V1515" s="8">
        <f t="shared" si="239"/>
        <v>20.950000000000003</v>
      </c>
    </row>
    <row r="1516" spans="1:22" ht="13.5" x14ac:dyDescent="0.25">
      <c r="A1516" s="3">
        <f>RSI!A1516</f>
        <v>44221</v>
      </c>
      <c r="B1516" s="2">
        <f>RSI!B1516</f>
        <v>30</v>
      </c>
      <c r="C1516" s="2">
        <f>RSI!I1516</f>
        <v>0.70305019077878228</v>
      </c>
      <c r="D1516" s="2">
        <f>MACD!E1516</f>
        <v>1.3194842037062244</v>
      </c>
      <c r="E1516" s="2">
        <f>MACD!F1516</f>
        <v>1.1851586606903353</v>
      </c>
      <c r="F1516" s="2">
        <f>'Moving Avg'!D1516</f>
        <v>30.096000000000004</v>
      </c>
      <c r="G1516" s="2">
        <f>'Moving Avg'!F1516</f>
        <v>31.8995</v>
      </c>
      <c r="H1516" s="2">
        <f>'Moving Avg'!G1516</f>
        <v>35.163399999999996</v>
      </c>
      <c r="I1516" s="2">
        <f>'Moving Avg'!H1516</f>
        <v>38.393000000000008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  <c r="M1516" s="8">
        <f t="shared" si="230"/>
        <v>50</v>
      </c>
      <c r="N1516" s="8">
        <f t="shared" si="231"/>
        <v>0</v>
      </c>
      <c r="O1516" s="8">
        <f t="shared" si="232"/>
        <v>0</v>
      </c>
      <c r="P1516" s="8">
        <f t="shared" si="233"/>
        <v>16.5</v>
      </c>
      <c r="Q1516" s="9">
        <f t="shared" si="234"/>
        <v>19.975000000000001</v>
      </c>
      <c r="R1516" s="9">
        <f t="shared" si="235"/>
        <v>14.125</v>
      </c>
      <c r="S1516" s="9">
        <f t="shared" si="236"/>
        <v>14.925000000000001</v>
      </c>
      <c r="T1516" s="9">
        <f t="shared" si="237"/>
        <v>16.625</v>
      </c>
      <c r="U1516" s="8">
        <f t="shared" si="238"/>
        <v>16.341666666666669</v>
      </c>
      <c r="V1516" s="8">
        <f t="shared" si="239"/>
        <v>16.412500000000001</v>
      </c>
    </row>
    <row r="1517" spans="1:22" ht="13.5" x14ac:dyDescent="0.25">
      <c r="A1517" s="3">
        <f>RSI!A1517</f>
        <v>44222</v>
      </c>
      <c r="B1517" s="2">
        <f>RSI!B1517</f>
        <v>30</v>
      </c>
      <c r="C1517" s="2">
        <f>RSI!I1517</f>
        <v>0.70305019077878228</v>
      </c>
      <c r="D1517" s="2">
        <f>MACD!E1517</f>
        <v>1.2350567030322139</v>
      </c>
      <c r="E1517" s="2">
        <f>MACD!F1517</f>
        <v>1.1951382691587109</v>
      </c>
      <c r="F1517" s="2">
        <f>'Moving Avg'!D1517</f>
        <v>30.072000000000003</v>
      </c>
      <c r="G1517" s="2">
        <f>'Moving Avg'!F1517</f>
        <v>31.639499999999998</v>
      </c>
      <c r="H1517" s="2">
        <f>'Moving Avg'!G1517</f>
        <v>34.991799999999991</v>
      </c>
      <c r="I1517" s="2">
        <f>'Moving Avg'!H1517</f>
        <v>38.343000000000011</v>
      </c>
      <c r="J1517" s="6" t="str">
        <f>OBV!F1517</f>
        <v>BEARISH</v>
      </c>
      <c r="K1517" s="6" t="str">
        <f>OBV!G1517</f>
        <v>NEUTRAL</v>
      </c>
      <c r="L1517" s="6" t="str">
        <f>OBV!H1517</f>
        <v>CONFIRMED BEARISH</v>
      </c>
      <c r="M1517" s="8">
        <f t="shared" si="230"/>
        <v>50</v>
      </c>
      <c r="N1517" s="8">
        <f t="shared" si="231"/>
        <v>0</v>
      </c>
      <c r="O1517" s="8">
        <f t="shared" si="232"/>
        <v>0</v>
      </c>
      <c r="P1517" s="8">
        <f t="shared" si="233"/>
        <v>16.5</v>
      </c>
      <c r="Q1517" s="9">
        <f t="shared" si="234"/>
        <v>19.975000000000001</v>
      </c>
      <c r="R1517" s="9">
        <f t="shared" si="235"/>
        <v>14.125</v>
      </c>
      <c r="S1517" s="9">
        <f t="shared" si="236"/>
        <v>14.925000000000001</v>
      </c>
      <c r="T1517" s="9">
        <f t="shared" si="237"/>
        <v>16.625</v>
      </c>
      <c r="U1517" s="8">
        <f t="shared" si="238"/>
        <v>16.341666666666669</v>
      </c>
      <c r="V1517" s="8">
        <f t="shared" si="239"/>
        <v>16.412500000000001</v>
      </c>
    </row>
    <row r="1518" spans="1:22" ht="13.5" x14ac:dyDescent="0.25">
      <c r="A1518" s="3">
        <f>RSI!A1518</f>
        <v>44223</v>
      </c>
      <c r="B1518" s="2">
        <f>RSI!B1518</f>
        <v>30</v>
      </c>
      <c r="C1518" s="2">
        <f>RSI!I1518</f>
        <v>0.70305019077878228</v>
      </c>
      <c r="D1518" s="2">
        <f>MACD!E1518</f>
        <v>0.88697183266902613</v>
      </c>
      <c r="E1518" s="2">
        <f>MACD!F1518</f>
        <v>1.1335049818607739</v>
      </c>
      <c r="F1518" s="2">
        <f>'Moving Avg'!D1518</f>
        <v>30.048000000000002</v>
      </c>
      <c r="G1518" s="2">
        <f>'Moving Avg'!F1518</f>
        <v>31.3795</v>
      </c>
      <c r="H1518" s="2">
        <f>'Moving Avg'!G1518</f>
        <v>34.820199999999993</v>
      </c>
      <c r="I1518" s="2">
        <f>'Moving Avg'!H1518</f>
        <v>38.293000000000013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  <c r="M1518" s="8">
        <f t="shared" si="230"/>
        <v>50</v>
      </c>
      <c r="N1518" s="8">
        <f t="shared" si="231"/>
        <v>100</v>
      </c>
      <c r="O1518" s="8">
        <f t="shared" si="232"/>
        <v>0</v>
      </c>
      <c r="P1518" s="8">
        <f t="shared" si="233"/>
        <v>16.5</v>
      </c>
      <c r="Q1518" s="9">
        <f t="shared" si="234"/>
        <v>54.975000000000001</v>
      </c>
      <c r="R1518" s="9">
        <f t="shared" si="235"/>
        <v>34.125</v>
      </c>
      <c r="S1518" s="9">
        <f t="shared" si="236"/>
        <v>29.925000000000001</v>
      </c>
      <c r="T1518" s="9">
        <f t="shared" si="237"/>
        <v>41.625</v>
      </c>
      <c r="U1518" s="8">
        <f t="shared" si="238"/>
        <v>39.674999999999997</v>
      </c>
      <c r="V1518" s="8">
        <f t="shared" si="239"/>
        <v>40.162499999999994</v>
      </c>
    </row>
    <row r="1519" spans="1:22" ht="13.5" x14ac:dyDescent="0.25">
      <c r="A1519" s="3">
        <f>RSI!A1519</f>
        <v>44224</v>
      </c>
      <c r="B1519" s="2">
        <f>RSI!B1519</f>
        <v>30</v>
      </c>
      <c r="C1519" s="2">
        <f>RSI!I1519</f>
        <v>0.70305019077878228</v>
      </c>
      <c r="D1519" s="2">
        <f>MACD!E1519</f>
        <v>0.60551534639964189</v>
      </c>
      <c r="E1519" s="2">
        <f>MACD!F1519</f>
        <v>1.0279070547685476</v>
      </c>
      <c r="F1519" s="2">
        <f>'Moving Avg'!D1519</f>
        <v>30.024000000000001</v>
      </c>
      <c r="G1519" s="2">
        <f>'Moving Avg'!F1519</f>
        <v>31.198500000000003</v>
      </c>
      <c r="H1519" s="2">
        <f>'Moving Avg'!G1519</f>
        <v>34.648599999999988</v>
      </c>
      <c r="I1519" s="2">
        <f>'Moving Avg'!H1519</f>
        <v>38.243000000000009</v>
      </c>
      <c r="J1519" s="6" t="str">
        <f>OBV!F1519</f>
        <v>BEARISH</v>
      </c>
      <c r="K1519" s="6" t="str">
        <f>OBV!G1519</f>
        <v>NEUTRAL</v>
      </c>
      <c r="L1519" s="6" t="str">
        <f>OBV!H1519</f>
        <v>CONFIRMED BEARISH</v>
      </c>
      <c r="M1519" s="8">
        <f t="shared" si="230"/>
        <v>50</v>
      </c>
      <c r="N1519" s="8">
        <f t="shared" si="231"/>
        <v>100</v>
      </c>
      <c r="O1519" s="8">
        <f t="shared" si="232"/>
        <v>0</v>
      </c>
      <c r="P1519" s="8">
        <f t="shared" si="233"/>
        <v>16.5</v>
      </c>
      <c r="Q1519" s="9">
        <f t="shared" si="234"/>
        <v>54.975000000000001</v>
      </c>
      <c r="R1519" s="9">
        <f t="shared" si="235"/>
        <v>34.125</v>
      </c>
      <c r="S1519" s="9">
        <f t="shared" si="236"/>
        <v>29.925000000000001</v>
      </c>
      <c r="T1519" s="9">
        <f t="shared" si="237"/>
        <v>41.625</v>
      </c>
      <c r="U1519" s="8">
        <f t="shared" si="238"/>
        <v>39.674999999999997</v>
      </c>
      <c r="V1519" s="8">
        <f t="shared" si="239"/>
        <v>40.162499999999994</v>
      </c>
    </row>
    <row r="1520" spans="1:22" ht="13.5" x14ac:dyDescent="0.25">
      <c r="A1520" s="3">
        <f>RSI!A1520</f>
        <v>44225</v>
      </c>
      <c r="B1520" s="2">
        <f>RSI!B1520</f>
        <v>29.1</v>
      </c>
      <c r="C1520" s="2">
        <f>RSI!I1520</f>
        <v>0.48630658378829139</v>
      </c>
      <c r="D1520" s="2">
        <f>MACD!E1520</f>
        <v>0.4461347335515562</v>
      </c>
      <c r="E1520" s="2">
        <f>MACD!F1520</f>
        <v>0.91155259052514936</v>
      </c>
      <c r="F1520" s="2">
        <f>'Moving Avg'!D1520</f>
        <v>29.82</v>
      </c>
      <c r="G1520" s="2">
        <f>'Moving Avg'!F1520</f>
        <v>31.003500000000003</v>
      </c>
      <c r="H1520" s="2">
        <f>'Moving Avg'!G1520</f>
        <v>34.458999999999989</v>
      </c>
      <c r="I1520" s="2">
        <f>'Moving Avg'!H1520</f>
        <v>38.188500000000012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  <c r="M1520" s="8">
        <f t="shared" si="230"/>
        <v>50</v>
      </c>
      <c r="N1520" s="8">
        <f t="shared" si="231"/>
        <v>100</v>
      </c>
      <c r="O1520" s="8">
        <f t="shared" si="232"/>
        <v>0</v>
      </c>
      <c r="P1520" s="8">
        <f t="shared" si="233"/>
        <v>16.5</v>
      </c>
      <c r="Q1520" s="9">
        <f t="shared" si="234"/>
        <v>54.975000000000001</v>
      </c>
      <c r="R1520" s="9">
        <f t="shared" si="235"/>
        <v>34.125</v>
      </c>
      <c r="S1520" s="9">
        <f t="shared" si="236"/>
        <v>29.925000000000001</v>
      </c>
      <c r="T1520" s="9">
        <f t="shared" si="237"/>
        <v>41.625</v>
      </c>
      <c r="U1520" s="8">
        <f t="shared" si="238"/>
        <v>39.674999999999997</v>
      </c>
      <c r="V1520" s="8">
        <f t="shared" si="239"/>
        <v>40.162499999999994</v>
      </c>
    </row>
    <row r="1521" spans="1:22" ht="13.5" x14ac:dyDescent="0.25">
      <c r="A1521" s="3">
        <f>RSI!A1521</f>
        <v>44228</v>
      </c>
      <c r="B1521" s="2">
        <f>RSI!B1521</f>
        <v>29.1</v>
      </c>
      <c r="C1521" s="2">
        <f>RSI!I1521</f>
        <v>0.48630658378829139</v>
      </c>
      <c r="D1521" s="2">
        <f>MACD!E1521</f>
        <v>0.32780365814577195</v>
      </c>
      <c r="E1521" s="2">
        <f>MACD!F1521</f>
        <v>0.79480280404927395</v>
      </c>
      <c r="F1521" s="2">
        <f>'Moving Avg'!D1521</f>
        <v>29.639999999999997</v>
      </c>
      <c r="G1521" s="2">
        <f>'Moving Avg'!F1521</f>
        <v>30.808500000000002</v>
      </c>
      <c r="H1521" s="2">
        <f>'Moving Avg'!G1521</f>
        <v>34.269399999999983</v>
      </c>
      <c r="I1521" s="2">
        <f>'Moving Avg'!H1521</f>
        <v>38.134000000000015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  <c r="M1521" s="8">
        <f t="shared" si="230"/>
        <v>50</v>
      </c>
      <c r="N1521" s="8">
        <f t="shared" si="231"/>
        <v>100</v>
      </c>
      <c r="O1521" s="8">
        <f t="shared" si="232"/>
        <v>0</v>
      </c>
      <c r="P1521" s="8">
        <f t="shared" si="233"/>
        <v>16.5</v>
      </c>
      <c r="Q1521" s="9">
        <f t="shared" si="234"/>
        <v>54.975000000000001</v>
      </c>
      <c r="R1521" s="9">
        <f t="shared" si="235"/>
        <v>34.125</v>
      </c>
      <c r="S1521" s="9">
        <f t="shared" si="236"/>
        <v>29.925000000000001</v>
      </c>
      <c r="T1521" s="9">
        <f t="shared" si="237"/>
        <v>41.625</v>
      </c>
      <c r="U1521" s="8">
        <f t="shared" si="238"/>
        <v>39.674999999999997</v>
      </c>
      <c r="V1521" s="8">
        <f t="shared" si="239"/>
        <v>40.162499999999994</v>
      </c>
    </row>
    <row r="1522" spans="1:22" ht="13.5" x14ac:dyDescent="0.25">
      <c r="A1522" s="3">
        <f>RSI!A1522</f>
        <v>44229</v>
      </c>
      <c r="B1522" s="2">
        <f>RSI!B1522</f>
        <v>29.1</v>
      </c>
      <c r="C1522" s="2">
        <f>RSI!I1522</f>
        <v>0.48630658378829139</v>
      </c>
      <c r="D1522" s="2">
        <f>MACD!E1522</f>
        <v>0.24298240353273926</v>
      </c>
      <c r="E1522" s="2">
        <f>MACD!F1522</f>
        <v>0.68443872394596705</v>
      </c>
      <c r="F1522" s="2">
        <f>'Moving Avg'!D1522</f>
        <v>29.459999999999997</v>
      </c>
      <c r="G1522" s="2">
        <f>'Moving Avg'!F1522</f>
        <v>30.613500000000005</v>
      </c>
      <c r="H1522" s="2">
        <f>'Moving Avg'!G1522</f>
        <v>34.079799999999985</v>
      </c>
      <c r="I1522" s="2">
        <f>'Moving Avg'!H1522</f>
        <v>38.079500000000017</v>
      </c>
      <c r="J1522" s="6" t="str">
        <f>OBV!F1522</f>
        <v>BEARISH</v>
      </c>
      <c r="K1522" s="6" t="str">
        <f>OBV!G1522</f>
        <v>NEUTRAL</v>
      </c>
      <c r="L1522" s="6" t="str">
        <f>OBV!H1522</f>
        <v>CONFIRMED BEARISH</v>
      </c>
      <c r="M1522" s="8">
        <f t="shared" si="230"/>
        <v>50</v>
      </c>
      <c r="N1522" s="8">
        <f t="shared" si="231"/>
        <v>100</v>
      </c>
      <c r="O1522" s="8">
        <f t="shared" si="232"/>
        <v>0</v>
      </c>
      <c r="P1522" s="8">
        <f t="shared" si="233"/>
        <v>16.5</v>
      </c>
      <c r="Q1522" s="9">
        <f t="shared" si="234"/>
        <v>54.975000000000001</v>
      </c>
      <c r="R1522" s="9">
        <f t="shared" si="235"/>
        <v>34.125</v>
      </c>
      <c r="S1522" s="9">
        <f t="shared" si="236"/>
        <v>29.925000000000001</v>
      </c>
      <c r="T1522" s="9">
        <f t="shared" si="237"/>
        <v>41.625</v>
      </c>
      <c r="U1522" s="8">
        <f t="shared" si="238"/>
        <v>39.674999999999997</v>
      </c>
      <c r="V1522" s="8">
        <f t="shared" si="239"/>
        <v>40.162499999999994</v>
      </c>
    </row>
    <row r="1523" spans="1:22" ht="13.5" x14ac:dyDescent="0.25">
      <c r="A1523" s="3">
        <f>RSI!A1523</f>
        <v>44230</v>
      </c>
      <c r="B1523" s="2">
        <f>RSI!B1523</f>
        <v>29.1</v>
      </c>
      <c r="C1523" s="2">
        <f>RSI!I1523</f>
        <v>0.48630658378829139</v>
      </c>
      <c r="D1523" s="2">
        <f>MACD!E1523</f>
        <v>0.18538190600363791</v>
      </c>
      <c r="E1523" s="2">
        <f>MACD!F1523</f>
        <v>0.58462736035750118</v>
      </c>
      <c r="F1523" s="2">
        <f>'Moving Avg'!D1523</f>
        <v>29.28</v>
      </c>
      <c r="G1523" s="2">
        <f>'Moving Avg'!F1523</f>
        <v>30.418500000000005</v>
      </c>
      <c r="H1523" s="2">
        <f>'Moving Avg'!G1523</f>
        <v>33.890199999999979</v>
      </c>
      <c r="I1523" s="2">
        <f>'Moving Avg'!H1523</f>
        <v>38.025000000000013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  <c r="M1523" s="8">
        <f t="shared" si="230"/>
        <v>50</v>
      </c>
      <c r="N1523" s="8">
        <f t="shared" si="231"/>
        <v>100</v>
      </c>
      <c r="O1523" s="8">
        <f t="shared" si="232"/>
        <v>0</v>
      </c>
      <c r="P1523" s="8">
        <f t="shared" si="233"/>
        <v>16.5</v>
      </c>
      <c r="Q1523" s="9">
        <f t="shared" si="234"/>
        <v>54.975000000000001</v>
      </c>
      <c r="R1523" s="9">
        <f t="shared" si="235"/>
        <v>34.125</v>
      </c>
      <c r="S1523" s="9">
        <f t="shared" si="236"/>
        <v>29.925000000000001</v>
      </c>
      <c r="T1523" s="9">
        <f t="shared" si="237"/>
        <v>41.625</v>
      </c>
      <c r="U1523" s="8">
        <f t="shared" si="238"/>
        <v>39.674999999999997</v>
      </c>
      <c r="V1523" s="8">
        <f t="shared" si="239"/>
        <v>40.162499999999994</v>
      </c>
    </row>
    <row r="1524" spans="1:22" ht="13.5" x14ac:dyDescent="0.25">
      <c r="A1524" s="3">
        <f>RSI!A1524</f>
        <v>44231</v>
      </c>
      <c r="B1524" s="2">
        <f>RSI!B1524</f>
        <v>29.1</v>
      </c>
      <c r="C1524" s="2">
        <f>RSI!I1524</f>
        <v>0.48630658378829139</v>
      </c>
      <c r="D1524" s="2">
        <f>MACD!E1524</f>
        <v>0.1497646283839309</v>
      </c>
      <c r="E1524" s="2">
        <f>MACD!F1524</f>
        <v>0.49765481396278716</v>
      </c>
      <c r="F1524" s="2">
        <f>'Moving Avg'!D1524</f>
        <v>29.1</v>
      </c>
      <c r="G1524" s="2">
        <f>'Moving Avg'!F1524</f>
        <v>30.223500000000008</v>
      </c>
      <c r="H1524" s="2">
        <f>'Moving Avg'!G1524</f>
        <v>33.70059999999998</v>
      </c>
      <c r="I1524" s="2">
        <f>'Moving Avg'!H1524</f>
        <v>37.970500000000015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  <c r="M1524" s="8">
        <f t="shared" si="230"/>
        <v>50</v>
      </c>
      <c r="N1524" s="8">
        <f t="shared" si="231"/>
        <v>100</v>
      </c>
      <c r="O1524" s="8">
        <f t="shared" si="232"/>
        <v>0</v>
      </c>
      <c r="P1524" s="8">
        <f t="shared" si="233"/>
        <v>16.5</v>
      </c>
      <c r="Q1524" s="9">
        <f t="shared" si="234"/>
        <v>54.975000000000001</v>
      </c>
      <c r="R1524" s="9">
        <f t="shared" si="235"/>
        <v>34.125</v>
      </c>
      <c r="S1524" s="9">
        <f t="shared" si="236"/>
        <v>29.925000000000001</v>
      </c>
      <c r="T1524" s="9">
        <f t="shared" si="237"/>
        <v>41.625</v>
      </c>
      <c r="U1524" s="8">
        <f t="shared" si="238"/>
        <v>39.674999999999997</v>
      </c>
      <c r="V1524" s="8">
        <f t="shared" si="239"/>
        <v>40.162499999999994</v>
      </c>
    </row>
    <row r="1525" spans="1:22" ht="13.5" x14ac:dyDescent="0.25">
      <c r="A1525" s="3">
        <f>RSI!A1525</f>
        <v>44232</v>
      </c>
      <c r="B1525" s="2">
        <f>RSI!B1525</f>
        <v>29.1</v>
      </c>
      <c r="C1525" s="2">
        <f>RSI!I1525</f>
        <v>0.48630658378829139</v>
      </c>
      <c r="D1525" s="2">
        <f>MACD!E1525</f>
        <v>0.13177656610770683</v>
      </c>
      <c r="E1525" s="2">
        <f>MACD!F1525</f>
        <v>0.42447916439177114</v>
      </c>
      <c r="F1525" s="2">
        <f>'Moving Avg'!D1525</f>
        <v>29.1</v>
      </c>
      <c r="G1525" s="2">
        <f>'Moving Avg'!F1525</f>
        <v>30.028500000000008</v>
      </c>
      <c r="H1525" s="2">
        <f>'Moving Avg'!G1525</f>
        <v>33.510999999999981</v>
      </c>
      <c r="I1525" s="2">
        <f>'Moving Avg'!H1525</f>
        <v>37.916000000000018</v>
      </c>
      <c r="J1525" s="6" t="str">
        <f>OBV!F1525</f>
        <v>NEUTRAL</v>
      </c>
      <c r="K1525" s="6" t="str">
        <f>OBV!G1525</f>
        <v>NEUTRAL</v>
      </c>
      <c r="L1525" s="6" t="str">
        <f>OBV!H1525</f>
        <v>NEUTRAL</v>
      </c>
      <c r="M1525" s="8">
        <f t="shared" si="230"/>
        <v>50</v>
      </c>
      <c r="N1525" s="8">
        <f t="shared" si="231"/>
        <v>100</v>
      </c>
      <c r="O1525" s="8">
        <f t="shared" si="232"/>
        <v>0</v>
      </c>
      <c r="P1525" s="8">
        <f t="shared" si="233"/>
        <v>33</v>
      </c>
      <c r="Q1525" s="9">
        <f t="shared" si="234"/>
        <v>57.45</v>
      </c>
      <c r="R1525" s="9">
        <f t="shared" si="235"/>
        <v>38.25</v>
      </c>
      <c r="S1525" s="9">
        <f t="shared" si="236"/>
        <v>37.35</v>
      </c>
      <c r="T1525" s="9">
        <f t="shared" si="237"/>
        <v>45.75</v>
      </c>
      <c r="U1525" s="8">
        <f t="shared" si="238"/>
        <v>44.35</v>
      </c>
      <c r="V1525" s="8">
        <f t="shared" si="239"/>
        <v>44.7</v>
      </c>
    </row>
    <row r="1526" spans="1:22" ht="13.5" x14ac:dyDescent="0.25">
      <c r="A1526" s="3">
        <f>RSI!A1526</f>
        <v>44235</v>
      </c>
      <c r="B1526" s="2">
        <f>RSI!B1526</f>
        <v>29.1</v>
      </c>
      <c r="C1526" s="2">
        <f>RSI!I1526</f>
        <v>0.48630658378829139</v>
      </c>
      <c r="D1526" s="2">
        <f>MACD!E1526</f>
        <v>0.10934402083593397</v>
      </c>
      <c r="E1526" s="2">
        <f>MACD!F1526</f>
        <v>0.36145213568060369</v>
      </c>
      <c r="F1526" s="2">
        <f>'Moving Avg'!D1526</f>
        <v>29.1</v>
      </c>
      <c r="G1526" s="2">
        <f>'Moving Avg'!F1526</f>
        <v>29.833500000000008</v>
      </c>
      <c r="H1526" s="2">
        <f>'Moving Avg'!G1526</f>
        <v>33.321399999999976</v>
      </c>
      <c r="I1526" s="2">
        <f>'Moving Avg'!H1526</f>
        <v>37.861500000000021</v>
      </c>
      <c r="J1526" s="6" t="str">
        <f>OBV!F1526</f>
        <v>NEUTRAL</v>
      </c>
      <c r="K1526" s="6" t="str">
        <f>OBV!G1526</f>
        <v>NEUTRAL</v>
      </c>
      <c r="L1526" s="6" t="str">
        <f>OBV!H1526</f>
        <v>NEUTRAL</v>
      </c>
      <c r="M1526" s="8">
        <f t="shared" si="230"/>
        <v>50</v>
      </c>
      <c r="N1526" s="8">
        <f t="shared" si="231"/>
        <v>100</v>
      </c>
      <c r="O1526" s="8">
        <f t="shared" si="232"/>
        <v>0</v>
      </c>
      <c r="P1526" s="8">
        <f t="shared" si="233"/>
        <v>33</v>
      </c>
      <c r="Q1526" s="9">
        <f t="shared" si="234"/>
        <v>57.45</v>
      </c>
      <c r="R1526" s="9">
        <f t="shared" si="235"/>
        <v>38.25</v>
      </c>
      <c r="S1526" s="9">
        <f t="shared" si="236"/>
        <v>37.35</v>
      </c>
      <c r="T1526" s="9">
        <f t="shared" si="237"/>
        <v>45.75</v>
      </c>
      <c r="U1526" s="8">
        <f t="shared" si="238"/>
        <v>44.35</v>
      </c>
      <c r="V1526" s="8">
        <f t="shared" si="239"/>
        <v>44.7</v>
      </c>
    </row>
    <row r="1527" spans="1:22" ht="13.5" x14ac:dyDescent="0.25">
      <c r="A1527" s="3">
        <f>RSI!A1527</f>
        <v>44236</v>
      </c>
      <c r="B1527" s="2">
        <f>RSI!B1527</f>
        <v>29.1</v>
      </c>
      <c r="C1527" s="2">
        <f>RSI!I1527</f>
        <v>0.48630658378829139</v>
      </c>
      <c r="D1527" s="2">
        <f>MACD!E1527</f>
        <v>0.10077898940265584</v>
      </c>
      <c r="E1527" s="2">
        <f>MACD!F1527</f>
        <v>0.30931750642501415</v>
      </c>
      <c r="F1527" s="2">
        <f>'Moving Avg'!D1527</f>
        <v>29.1</v>
      </c>
      <c r="G1527" s="2">
        <f>'Moving Avg'!F1527</f>
        <v>29.688000000000009</v>
      </c>
      <c r="H1527" s="2">
        <f>'Moving Avg'!G1527</f>
        <v>33.13179999999997</v>
      </c>
      <c r="I1527" s="2">
        <f>'Moving Avg'!H1527</f>
        <v>37.807000000000016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  <c r="M1527" s="8">
        <f t="shared" si="230"/>
        <v>50</v>
      </c>
      <c r="N1527" s="8">
        <f t="shared" si="231"/>
        <v>100</v>
      </c>
      <c r="O1527" s="8">
        <f t="shared" si="232"/>
        <v>0</v>
      </c>
      <c r="P1527" s="8">
        <f t="shared" si="233"/>
        <v>33</v>
      </c>
      <c r="Q1527" s="9">
        <f t="shared" si="234"/>
        <v>57.45</v>
      </c>
      <c r="R1527" s="9">
        <f t="shared" si="235"/>
        <v>38.25</v>
      </c>
      <c r="S1527" s="9">
        <f t="shared" si="236"/>
        <v>37.35</v>
      </c>
      <c r="T1527" s="9">
        <f t="shared" si="237"/>
        <v>45.75</v>
      </c>
      <c r="U1527" s="8">
        <f t="shared" si="238"/>
        <v>44.35</v>
      </c>
      <c r="V1527" s="8">
        <f t="shared" si="239"/>
        <v>44.7</v>
      </c>
    </row>
    <row r="1528" spans="1:22" ht="13.5" x14ac:dyDescent="0.25">
      <c r="A1528" s="3">
        <f>RSI!A1528</f>
        <v>44237</v>
      </c>
      <c r="B1528" s="2">
        <f>RSI!B1528</f>
        <v>29.1</v>
      </c>
      <c r="C1528" s="2">
        <f>RSI!I1528</f>
        <v>0.48630658378829139</v>
      </c>
      <c r="D1528" s="2">
        <f>MACD!E1528</f>
        <v>0.10317642643467195</v>
      </c>
      <c r="E1528" s="2">
        <f>MACD!F1528</f>
        <v>0.26808929042694574</v>
      </c>
      <c r="F1528" s="2">
        <f>'Moving Avg'!D1528</f>
        <v>29.1</v>
      </c>
      <c r="G1528" s="2">
        <f>'Moving Avg'!F1528</f>
        <v>29.637000000000011</v>
      </c>
      <c r="H1528" s="2">
        <f>'Moving Avg'!G1528</f>
        <v>32.942199999999971</v>
      </c>
      <c r="I1528" s="2">
        <f>'Moving Avg'!H1528</f>
        <v>37.752500000000019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  <c r="M1528" s="8">
        <f t="shared" si="230"/>
        <v>50</v>
      </c>
      <c r="N1528" s="8">
        <f t="shared" si="231"/>
        <v>100</v>
      </c>
      <c r="O1528" s="8">
        <f t="shared" si="232"/>
        <v>0</v>
      </c>
      <c r="P1528" s="8">
        <f t="shared" si="233"/>
        <v>33</v>
      </c>
      <c r="Q1528" s="9">
        <f t="shared" si="234"/>
        <v>57.45</v>
      </c>
      <c r="R1528" s="9">
        <f t="shared" si="235"/>
        <v>38.25</v>
      </c>
      <c r="S1528" s="9">
        <f t="shared" si="236"/>
        <v>37.35</v>
      </c>
      <c r="T1528" s="9">
        <f t="shared" si="237"/>
        <v>45.75</v>
      </c>
      <c r="U1528" s="8">
        <f t="shared" si="238"/>
        <v>44.35</v>
      </c>
      <c r="V1528" s="8">
        <f t="shared" si="239"/>
        <v>44.7</v>
      </c>
    </row>
    <row r="1529" spans="1:22" ht="13.5" x14ac:dyDescent="0.25">
      <c r="A1529" s="3">
        <f>RSI!A1529</f>
        <v>44238</v>
      </c>
      <c r="B1529" s="2">
        <f>RSI!B1529</f>
        <v>29.1</v>
      </c>
      <c r="C1529" s="2">
        <f>RSI!I1529</f>
        <v>0.48630658378829139</v>
      </c>
      <c r="D1529" s="2">
        <f>MACD!E1529</f>
        <v>0.11413537081662284</v>
      </c>
      <c r="E1529" s="2">
        <f>MACD!F1529</f>
        <v>0.23729850650488118</v>
      </c>
      <c r="F1529" s="2">
        <f>'Moving Avg'!D1529</f>
        <v>29.1</v>
      </c>
      <c r="G1529" s="2">
        <f>'Moving Avg'!F1529</f>
        <v>29.586000000000013</v>
      </c>
      <c r="H1529" s="2">
        <f>'Moving Avg'!G1529</f>
        <v>32.752599999999973</v>
      </c>
      <c r="I1529" s="2">
        <f>'Moving Avg'!H1529</f>
        <v>37.698000000000022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  <c r="M1529" s="8">
        <f t="shared" si="230"/>
        <v>50</v>
      </c>
      <c r="N1529" s="8">
        <f t="shared" si="231"/>
        <v>100</v>
      </c>
      <c r="O1529" s="8">
        <f t="shared" si="232"/>
        <v>0</v>
      </c>
      <c r="P1529" s="8">
        <f t="shared" si="233"/>
        <v>33</v>
      </c>
      <c r="Q1529" s="9">
        <f t="shared" si="234"/>
        <v>57.45</v>
      </c>
      <c r="R1529" s="9">
        <f t="shared" si="235"/>
        <v>38.25</v>
      </c>
      <c r="S1529" s="9">
        <f t="shared" si="236"/>
        <v>37.35</v>
      </c>
      <c r="T1529" s="9">
        <f t="shared" si="237"/>
        <v>45.75</v>
      </c>
      <c r="U1529" s="8">
        <f t="shared" si="238"/>
        <v>44.35</v>
      </c>
      <c r="V1529" s="8">
        <f t="shared" si="239"/>
        <v>44.7</v>
      </c>
    </row>
    <row r="1530" spans="1:22" ht="13.5" x14ac:dyDescent="0.25">
      <c r="A1530" s="3">
        <f>RSI!A1530</f>
        <v>44239</v>
      </c>
      <c r="B1530" s="2">
        <f>RSI!B1530</f>
        <v>28.23</v>
      </c>
      <c r="C1530" s="2">
        <f>RSI!I1530</f>
        <v>0.29921164620191121</v>
      </c>
      <c r="D1530" s="2">
        <f>MACD!E1530</f>
        <v>5.7660066605141225E-2</v>
      </c>
      <c r="E1530" s="2">
        <f>MACD!F1530</f>
        <v>0.20137081852493319</v>
      </c>
      <c r="F1530" s="2">
        <f>'Moving Avg'!D1530</f>
        <v>28.925999999999998</v>
      </c>
      <c r="G1530" s="2">
        <f>'Moving Avg'!F1530</f>
        <v>29.491500000000013</v>
      </c>
      <c r="H1530" s="2">
        <f>'Moving Avg'!G1530</f>
        <v>32.545599999999972</v>
      </c>
      <c r="I1530" s="2">
        <f>'Moving Avg'!H1530</f>
        <v>37.639150000000015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  <c r="M1530" s="8">
        <f t="shared" si="230"/>
        <v>50</v>
      </c>
      <c r="N1530" s="8">
        <f t="shared" si="231"/>
        <v>100</v>
      </c>
      <c r="O1530" s="8">
        <f t="shared" si="232"/>
        <v>0</v>
      </c>
      <c r="P1530" s="8">
        <f t="shared" si="233"/>
        <v>16.5</v>
      </c>
      <c r="Q1530" s="9">
        <f t="shared" si="234"/>
        <v>54.975000000000001</v>
      </c>
      <c r="R1530" s="9">
        <f t="shared" si="235"/>
        <v>34.125</v>
      </c>
      <c r="S1530" s="9">
        <f t="shared" si="236"/>
        <v>29.925000000000001</v>
      </c>
      <c r="T1530" s="9">
        <f t="shared" si="237"/>
        <v>41.625</v>
      </c>
      <c r="U1530" s="8">
        <f t="shared" si="238"/>
        <v>39.674999999999997</v>
      </c>
      <c r="V1530" s="8">
        <f t="shared" si="239"/>
        <v>40.162499999999994</v>
      </c>
    </row>
    <row r="1531" spans="1:22" ht="13.5" x14ac:dyDescent="0.25">
      <c r="A1531" s="3">
        <f>RSI!A1531</f>
        <v>44242</v>
      </c>
      <c r="B1531" s="2">
        <f>RSI!B1531</f>
        <v>28.23</v>
      </c>
      <c r="C1531" s="2">
        <f>RSI!I1531</f>
        <v>0.29921164620191121</v>
      </c>
      <c r="D1531" s="2">
        <f>MACD!E1531</f>
        <v>2.2670468529419452E-2</v>
      </c>
      <c r="E1531" s="2">
        <f>MACD!F1531</f>
        <v>0.16563074852583046</v>
      </c>
      <c r="F1531" s="2">
        <f>'Moving Avg'!D1531</f>
        <v>28.752000000000002</v>
      </c>
      <c r="G1531" s="2">
        <f>'Moving Avg'!F1531</f>
        <v>29.397000000000013</v>
      </c>
      <c r="H1531" s="2">
        <f>'Moving Avg'!G1531</f>
        <v>32.338599999999971</v>
      </c>
      <c r="I1531" s="2">
        <f>'Moving Avg'!H1531</f>
        <v>37.580300000000008</v>
      </c>
      <c r="J1531" s="6" t="str">
        <f>OBV!F1531</f>
        <v>BEARISH</v>
      </c>
      <c r="K1531" s="6" t="str">
        <f>OBV!G1531</f>
        <v>NEUTRAL</v>
      </c>
      <c r="L1531" s="6" t="str">
        <f>OBV!H1531</f>
        <v>CONFIRMED BEARISH</v>
      </c>
      <c r="M1531" s="8">
        <f t="shared" si="230"/>
        <v>50</v>
      </c>
      <c r="N1531" s="8">
        <f t="shared" si="231"/>
        <v>100</v>
      </c>
      <c r="O1531" s="8">
        <f t="shared" si="232"/>
        <v>0</v>
      </c>
      <c r="P1531" s="8">
        <f t="shared" si="233"/>
        <v>16.5</v>
      </c>
      <c r="Q1531" s="9">
        <f t="shared" si="234"/>
        <v>54.975000000000001</v>
      </c>
      <c r="R1531" s="9">
        <f t="shared" si="235"/>
        <v>34.125</v>
      </c>
      <c r="S1531" s="9">
        <f t="shared" si="236"/>
        <v>29.925000000000001</v>
      </c>
      <c r="T1531" s="9">
        <f t="shared" si="237"/>
        <v>41.625</v>
      </c>
      <c r="U1531" s="8">
        <f t="shared" si="238"/>
        <v>39.674999999999997</v>
      </c>
      <c r="V1531" s="8">
        <f t="shared" si="239"/>
        <v>40.162499999999994</v>
      </c>
    </row>
    <row r="1532" spans="1:22" ht="13.5" x14ac:dyDescent="0.25">
      <c r="A1532" s="3">
        <f>RSI!A1532</f>
        <v>44243</v>
      </c>
      <c r="B1532" s="2">
        <f>RSI!B1532</f>
        <v>28.23</v>
      </c>
      <c r="C1532" s="2">
        <f>RSI!I1532</f>
        <v>0.29921164620191121</v>
      </c>
      <c r="D1532" s="2">
        <f>MACD!E1532</f>
        <v>4.9131427603583688E-3</v>
      </c>
      <c r="E1532" s="2">
        <f>MACD!F1532</f>
        <v>0.13348722737273605</v>
      </c>
      <c r="F1532" s="2">
        <f>'Moving Avg'!D1532</f>
        <v>28.578000000000003</v>
      </c>
      <c r="G1532" s="2">
        <f>'Moving Avg'!F1532</f>
        <v>29.302500000000009</v>
      </c>
      <c r="H1532" s="2">
        <f>'Moving Avg'!G1532</f>
        <v>32.131599999999978</v>
      </c>
      <c r="I1532" s="2">
        <f>'Moving Avg'!H1532</f>
        <v>37.521450000000009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  <c r="M1532" s="8">
        <f t="shared" si="230"/>
        <v>50</v>
      </c>
      <c r="N1532" s="8">
        <f t="shared" si="231"/>
        <v>100</v>
      </c>
      <c r="O1532" s="8">
        <f t="shared" si="232"/>
        <v>0</v>
      </c>
      <c r="P1532" s="8">
        <f t="shared" si="233"/>
        <v>16.5</v>
      </c>
      <c r="Q1532" s="9">
        <f t="shared" si="234"/>
        <v>54.975000000000001</v>
      </c>
      <c r="R1532" s="9">
        <f t="shared" si="235"/>
        <v>34.125</v>
      </c>
      <c r="S1532" s="9">
        <f t="shared" si="236"/>
        <v>29.925000000000001</v>
      </c>
      <c r="T1532" s="9">
        <f t="shared" si="237"/>
        <v>41.625</v>
      </c>
      <c r="U1532" s="8">
        <f t="shared" si="238"/>
        <v>39.674999999999997</v>
      </c>
      <c r="V1532" s="8">
        <f t="shared" si="239"/>
        <v>40.162499999999994</v>
      </c>
    </row>
    <row r="1533" spans="1:22" ht="13.5" x14ac:dyDescent="0.25">
      <c r="A1533" s="3">
        <f>RSI!A1533</f>
        <v>44244</v>
      </c>
      <c r="B1533" s="2">
        <f>RSI!B1533</f>
        <v>29</v>
      </c>
      <c r="C1533" s="2">
        <f>RSI!I1533</f>
        <v>30.048397169671887</v>
      </c>
      <c r="D1533" s="2">
        <f>MACD!E1533</f>
        <v>-5.6177789312389592E-2</v>
      </c>
      <c r="E1533" s="2">
        <f>MACD!F1533</f>
        <v>9.5554224035710927E-2</v>
      </c>
      <c r="F1533" s="2">
        <f>'Moving Avg'!D1533</f>
        <v>28.558000000000003</v>
      </c>
      <c r="G1533" s="2">
        <f>'Moving Avg'!F1533</f>
        <v>29.246500000000008</v>
      </c>
      <c r="H1533" s="2">
        <f>'Moving Avg'!G1533</f>
        <v>31.939999999999976</v>
      </c>
      <c r="I1533" s="2">
        <f>'Moving Avg'!H1533</f>
        <v>37.466450000000009</v>
      </c>
      <c r="J1533" s="6" t="str">
        <f>OBV!F1533</f>
        <v>BULLISH</v>
      </c>
      <c r="K1533" s="6" t="str">
        <f>OBV!G1533</f>
        <v>NEUTRAL</v>
      </c>
      <c r="L1533" s="6" t="str">
        <f>OBV!H1533</f>
        <v>BULLISH DIVERGENCE</v>
      </c>
      <c r="M1533" s="8">
        <f t="shared" si="230"/>
        <v>25</v>
      </c>
      <c r="N1533" s="8">
        <f t="shared" si="231"/>
        <v>100</v>
      </c>
      <c r="O1533" s="8">
        <f t="shared" si="232"/>
        <v>0</v>
      </c>
      <c r="P1533" s="8">
        <f t="shared" si="233"/>
        <v>66.5</v>
      </c>
      <c r="Q1533" s="9">
        <f t="shared" si="234"/>
        <v>53.725000000000001</v>
      </c>
      <c r="R1533" s="9">
        <f t="shared" si="235"/>
        <v>41.625</v>
      </c>
      <c r="S1533" s="9">
        <f t="shared" si="236"/>
        <v>48.674999999999997</v>
      </c>
      <c r="T1533" s="9">
        <f t="shared" si="237"/>
        <v>47.875</v>
      </c>
      <c r="U1533" s="8">
        <f t="shared" si="238"/>
        <v>48.008333333333326</v>
      </c>
      <c r="V1533" s="8">
        <f t="shared" si="239"/>
        <v>47.974999999999994</v>
      </c>
    </row>
    <row r="1534" spans="1:22" ht="13.5" x14ac:dyDescent="0.25">
      <c r="A1534" s="3">
        <f>RSI!A1534</f>
        <v>44245</v>
      </c>
      <c r="B1534" s="2">
        <f>RSI!B1534</f>
        <v>29</v>
      </c>
      <c r="C1534" s="2">
        <f>RSI!I1534</f>
        <v>30.048397169671887</v>
      </c>
      <c r="D1534" s="2">
        <f>MACD!E1534</f>
        <v>-0.10226125131454111</v>
      </c>
      <c r="E1534" s="2">
        <f>MACD!F1534</f>
        <v>5.5991128965660525E-2</v>
      </c>
      <c r="F1534" s="2">
        <f>'Moving Avg'!D1534</f>
        <v>28.538</v>
      </c>
      <c r="G1534" s="2">
        <f>'Moving Avg'!F1534</f>
        <v>29.190500000000007</v>
      </c>
      <c r="H1534" s="2">
        <f>'Moving Avg'!G1534</f>
        <v>31.748399999999979</v>
      </c>
      <c r="I1534" s="2">
        <f>'Moving Avg'!H1534</f>
        <v>37.411450000000009</v>
      </c>
      <c r="J1534" s="6" t="str">
        <f>OBV!F1534</f>
        <v>BULLISH</v>
      </c>
      <c r="K1534" s="6" t="str">
        <f>OBV!G1534</f>
        <v>NEUTRAL</v>
      </c>
      <c r="L1534" s="6" t="str">
        <f>OBV!H1534</f>
        <v>BULLISH DIVERGENCE</v>
      </c>
      <c r="M1534" s="8">
        <f t="shared" si="230"/>
        <v>25</v>
      </c>
      <c r="N1534" s="8">
        <f t="shared" si="231"/>
        <v>100</v>
      </c>
      <c r="O1534" s="8">
        <f t="shared" si="232"/>
        <v>0</v>
      </c>
      <c r="P1534" s="8">
        <f t="shared" si="233"/>
        <v>66.5</v>
      </c>
      <c r="Q1534" s="9">
        <f t="shared" si="234"/>
        <v>53.725000000000001</v>
      </c>
      <c r="R1534" s="9">
        <f t="shared" si="235"/>
        <v>41.625</v>
      </c>
      <c r="S1534" s="9">
        <f t="shared" si="236"/>
        <v>48.674999999999997</v>
      </c>
      <c r="T1534" s="9">
        <f t="shared" si="237"/>
        <v>47.875</v>
      </c>
      <c r="U1534" s="8">
        <f t="shared" si="238"/>
        <v>48.008333333333326</v>
      </c>
      <c r="V1534" s="8">
        <f t="shared" si="239"/>
        <v>47.974999999999994</v>
      </c>
    </row>
    <row r="1535" spans="1:22" ht="13.5" x14ac:dyDescent="0.25">
      <c r="A1535" s="3">
        <f>RSI!A1535</f>
        <v>44246</v>
      </c>
      <c r="B1535" s="2">
        <f>RSI!B1535</f>
        <v>29</v>
      </c>
      <c r="C1535" s="2">
        <f>RSI!I1535</f>
        <v>30.048397169671887</v>
      </c>
      <c r="D1535" s="2">
        <f>MACD!E1535</f>
        <v>-0.13606155628700023</v>
      </c>
      <c r="E1535" s="2">
        <f>MACD!F1535</f>
        <v>1.7580591915128375E-2</v>
      </c>
      <c r="F1535" s="2">
        <f>'Moving Avg'!D1535</f>
        <v>28.692</v>
      </c>
      <c r="G1535" s="2">
        <f>'Moving Avg'!F1535</f>
        <v>29.13450000000001</v>
      </c>
      <c r="H1535" s="2">
        <f>'Moving Avg'!G1535</f>
        <v>31.579799999999981</v>
      </c>
      <c r="I1535" s="2">
        <f>'Moving Avg'!H1535</f>
        <v>37.356450000000002</v>
      </c>
      <c r="J1535" s="6" t="str">
        <f>OBV!F1535</f>
        <v>BULLISH</v>
      </c>
      <c r="K1535" s="6" t="str">
        <f>OBV!G1535</f>
        <v>NEUTRAL</v>
      </c>
      <c r="L1535" s="6" t="str">
        <f>OBV!H1535</f>
        <v>CONFIRMED BULLISH</v>
      </c>
      <c r="M1535" s="8">
        <f t="shared" si="230"/>
        <v>25</v>
      </c>
      <c r="N1535" s="8">
        <f t="shared" si="231"/>
        <v>100</v>
      </c>
      <c r="O1535" s="8">
        <f t="shared" si="232"/>
        <v>0</v>
      </c>
      <c r="P1535" s="8">
        <f t="shared" si="233"/>
        <v>83.5</v>
      </c>
      <c r="Q1535" s="9">
        <f t="shared" si="234"/>
        <v>56.274999999999999</v>
      </c>
      <c r="R1535" s="9">
        <f t="shared" si="235"/>
        <v>45.875</v>
      </c>
      <c r="S1535" s="9">
        <f t="shared" si="236"/>
        <v>56.325000000000003</v>
      </c>
      <c r="T1535" s="9">
        <f t="shared" si="237"/>
        <v>52.125</v>
      </c>
      <c r="U1535" s="8">
        <f t="shared" si="238"/>
        <v>52.82500000000001</v>
      </c>
      <c r="V1535" s="8">
        <f t="shared" si="239"/>
        <v>52.650000000000006</v>
      </c>
    </row>
    <row r="1536" spans="1:22" ht="13.5" x14ac:dyDescent="0.25">
      <c r="A1536" s="3">
        <f>RSI!A1536</f>
        <v>44249</v>
      </c>
      <c r="B1536" s="2">
        <f>RSI!B1536</f>
        <v>29</v>
      </c>
      <c r="C1536" s="2">
        <f>RSI!I1536</f>
        <v>30.048397169671887</v>
      </c>
      <c r="D1536" s="2">
        <f>MACD!E1536</f>
        <v>-0.15985311652141121</v>
      </c>
      <c r="E1536" s="2">
        <f>MACD!F1536</f>
        <v>-1.7906149772179539E-2</v>
      </c>
      <c r="F1536" s="2">
        <f>'Moving Avg'!D1536</f>
        <v>28.846000000000004</v>
      </c>
      <c r="G1536" s="2">
        <f>'Moving Avg'!F1536</f>
        <v>29.084500000000002</v>
      </c>
      <c r="H1536" s="2">
        <f>'Moving Avg'!G1536</f>
        <v>31.433599999999984</v>
      </c>
      <c r="I1536" s="2">
        <f>'Moving Avg'!H1536</f>
        <v>37.301450000000003</v>
      </c>
      <c r="J1536" s="6" t="str">
        <f>OBV!F1536</f>
        <v>BULLISH</v>
      </c>
      <c r="K1536" s="6" t="str">
        <f>OBV!G1536</f>
        <v>NEUTRAL</v>
      </c>
      <c r="L1536" s="6" t="str">
        <f>OBV!H1536</f>
        <v>CONFIRMED BULLISH</v>
      </c>
      <c r="M1536" s="8">
        <f t="shared" si="230"/>
        <v>25</v>
      </c>
      <c r="N1536" s="8">
        <f t="shared" si="231"/>
        <v>100</v>
      </c>
      <c r="O1536" s="8">
        <f t="shared" si="232"/>
        <v>0</v>
      </c>
      <c r="P1536" s="8">
        <f t="shared" si="233"/>
        <v>83.5</v>
      </c>
      <c r="Q1536" s="9">
        <f t="shared" si="234"/>
        <v>56.274999999999999</v>
      </c>
      <c r="R1536" s="9">
        <f t="shared" si="235"/>
        <v>45.875</v>
      </c>
      <c r="S1536" s="9">
        <f t="shared" si="236"/>
        <v>56.325000000000003</v>
      </c>
      <c r="T1536" s="9">
        <f t="shared" si="237"/>
        <v>52.125</v>
      </c>
      <c r="U1536" s="8">
        <f t="shared" si="238"/>
        <v>52.82500000000001</v>
      </c>
      <c r="V1536" s="8">
        <f t="shared" si="239"/>
        <v>52.650000000000006</v>
      </c>
    </row>
    <row r="1537" spans="1:22" ht="13.5" x14ac:dyDescent="0.25">
      <c r="A1537" s="3">
        <f>RSI!A1537</f>
        <v>44250</v>
      </c>
      <c r="B1537" s="2">
        <f>RSI!B1537</f>
        <v>29.87</v>
      </c>
      <c r="C1537" s="2">
        <f>RSI!I1537</f>
        <v>51.872522542891161</v>
      </c>
      <c r="D1537" s="2">
        <f>MACD!E1537</f>
        <v>-0.23997638318345693</v>
      </c>
      <c r="E1537" s="2">
        <f>MACD!F1537</f>
        <v>-6.2320196454435026E-2</v>
      </c>
      <c r="F1537" s="2">
        <f>'Moving Avg'!D1537</f>
        <v>29.173999999999999</v>
      </c>
      <c r="G1537" s="2">
        <f>'Moving Avg'!F1537</f>
        <v>29.078000000000003</v>
      </c>
      <c r="H1537" s="2">
        <f>'Moving Avg'!G1537</f>
        <v>31.32699999999998</v>
      </c>
      <c r="I1537" s="2">
        <f>'Moving Avg'!H1537</f>
        <v>37.250800000000005</v>
      </c>
      <c r="J1537" s="6" t="str">
        <f>OBV!F1537</f>
        <v>BULLISH</v>
      </c>
      <c r="K1537" s="6" t="str">
        <f>OBV!G1537</f>
        <v>NEUTRAL</v>
      </c>
      <c r="L1537" s="6" t="str">
        <f>OBV!H1537</f>
        <v>CONFIRMED BULLISH</v>
      </c>
      <c r="M1537" s="8">
        <f t="shared" si="230"/>
        <v>25</v>
      </c>
      <c r="N1537" s="8">
        <f t="shared" si="231"/>
        <v>100</v>
      </c>
      <c r="O1537" s="8">
        <f t="shared" si="232"/>
        <v>0</v>
      </c>
      <c r="P1537" s="8">
        <f t="shared" si="233"/>
        <v>83.5</v>
      </c>
      <c r="Q1537" s="9">
        <f t="shared" si="234"/>
        <v>56.274999999999999</v>
      </c>
      <c r="R1537" s="9">
        <f t="shared" si="235"/>
        <v>45.875</v>
      </c>
      <c r="S1537" s="9">
        <f t="shared" si="236"/>
        <v>56.325000000000003</v>
      </c>
      <c r="T1537" s="9">
        <f t="shared" si="237"/>
        <v>52.125</v>
      </c>
      <c r="U1537" s="8">
        <f t="shared" si="238"/>
        <v>52.82500000000001</v>
      </c>
      <c r="V1537" s="8">
        <f t="shared" si="239"/>
        <v>52.650000000000006</v>
      </c>
    </row>
    <row r="1538" spans="1:22" ht="13.5" x14ac:dyDescent="0.25">
      <c r="A1538" s="3">
        <f>RSI!A1538</f>
        <v>44251</v>
      </c>
      <c r="B1538" s="2">
        <f>RSI!B1538</f>
        <v>31.68</v>
      </c>
      <c r="C1538" s="2">
        <f>RSI!I1538</f>
        <v>71.673217449154535</v>
      </c>
      <c r="D1538" s="2">
        <f>MACD!E1538</f>
        <v>-0.4428652515576168</v>
      </c>
      <c r="E1538" s="2">
        <f>MACD!F1538</f>
        <v>-0.13842920747507137</v>
      </c>
      <c r="F1538" s="2">
        <f>'Moving Avg'!D1538</f>
        <v>29.71</v>
      </c>
      <c r="G1538" s="2">
        <f>'Moving Avg'!F1538</f>
        <v>29.161999999999999</v>
      </c>
      <c r="H1538" s="2">
        <f>'Moving Avg'!G1538</f>
        <v>31.256599999999981</v>
      </c>
      <c r="I1538" s="2">
        <f>'Moving Avg'!H1538</f>
        <v>37.20920000000001</v>
      </c>
      <c r="J1538" s="6" t="str">
        <f>OBV!F1538</f>
        <v>BULLISH</v>
      </c>
      <c r="K1538" s="6" t="str">
        <f>OBV!G1538</f>
        <v>NEUTRAL</v>
      </c>
      <c r="L1538" s="6" t="str">
        <f>OBV!H1538</f>
        <v>CONFIRMED BULLISH</v>
      </c>
      <c r="M1538" s="8">
        <f t="shared" ref="M1538:M1601" si="240">IF(C1538&lt;30,50, IF(C1538&gt;70, 0, 25))</f>
        <v>0</v>
      </c>
      <c r="N1538" s="8">
        <f t="shared" ref="N1538:N1601" si="241">IF(E1538-D1538&gt;0.02, 100, IF(E1538-D1538&lt;0,0,45))</f>
        <v>100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83.5</v>
      </c>
      <c r="Q1538" s="9">
        <f t="shared" si="234"/>
        <v>47.524999999999999</v>
      </c>
      <c r="R1538" s="9">
        <f t="shared" si="235"/>
        <v>40.875</v>
      </c>
      <c r="S1538" s="9">
        <f t="shared" si="236"/>
        <v>52.575000000000003</v>
      </c>
      <c r="T1538" s="9">
        <f t="shared" si="237"/>
        <v>45.875</v>
      </c>
      <c r="U1538" s="8">
        <f t="shared" si="238"/>
        <v>46.991666666666674</v>
      </c>
      <c r="V1538" s="8">
        <f t="shared" si="239"/>
        <v>46.712500000000006</v>
      </c>
    </row>
    <row r="1539" spans="1:22" ht="13.5" x14ac:dyDescent="0.25">
      <c r="A1539" s="3">
        <f>RSI!A1539</f>
        <v>44252</v>
      </c>
      <c r="B1539" s="2">
        <f>RSI!B1539</f>
        <v>32.630000000000003</v>
      </c>
      <c r="C1539" s="2">
        <f>RSI!I1539</f>
        <v>77.017748649494536</v>
      </c>
      <c r="D1539" s="2">
        <f>MACD!E1539</f>
        <v>-0.69654894898400599</v>
      </c>
      <c r="E1539" s="2">
        <f>MACD!F1539</f>
        <v>-0.25005315577685827</v>
      </c>
      <c r="F1539" s="2">
        <f>'Moving Avg'!D1539</f>
        <v>30.436</v>
      </c>
      <c r="G1539" s="2">
        <f>'Moving Avg'!F1539</f>
        <v>29.293500000000002</v>
      </c>
      <c r="H1539" s="2">
        <f>'Moving Avg'!G1539</f>
        <v>31.205199999999987</v>
      </c>
      <c r="I1539" s="2">
        <f>'Moving Avg'!H1539</f>
        <v>37.172350000000009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  <c r="M1539" s="8">
        <f t="shared" si="240"/>
        <v>0</v>
      </c>
      <c r="N1539" s="8">
        <f t="shared" si="241"/>
        <v>100</v>
      </c>
      <c r="O1539" s="8">
        <f t="shared" si="242"/>
        <v>0</v>
      </c>
      <c r="P1539" s="8">
        <f t="shared" si="243"/>
        <v>83.5</v>
      </c>
      <c r="Q1539" s="9">
        <f t="shared" ref="Q1539:Q1602" si="244">0.35*M1539+N1539*0.35+O1539*0.15+P1539*0.15</f>
        <v>47.524999999999999</v>
      </c>
      <c r="R1539" s="9">
        <f t="shared" ref="R1539:R1602" si="245">M1539*0.2+N1539*0.2+O1539*0.35+P1539*0.25</f>
        <v>40.875</v>
      </c>
      <c r="S1539" s="9">
        <f t="shared" ref="S1539:S1602" si="246">M1539*0.15+N1539*0.15+O1539*0.25+P1539*0.45</f>
        <v>52.575000000000003</v>
      </c>
      <c r="T1539" s="9">
        <f t="shared" ref="T1539:T1602" si="247">0.25*SUM(M1539:P1539)</f>
        <v>45.875</v>
      </c>
      <c r="U1539" s="8">
        <f t="shared" ref="U1539:U1602" si="248">SUM(Q1539:S1539)/3</f>
        <v>46.991666666666674</v>
      </c>
      <c r="V1539" s="8">
        <f t="shared" ref="V1539:V1602" si="249">SUM(Q1539:T1539)/4</f>
        <v>46.712500000000006</v>
      </c>
    </row>
    <row r="1540" spans="1:22" ht="13.5" x14ac:dyDescent="0.25">
      <c r="A1540" s="3">
        <f>RSI!A1540</f>
        <v>44253</v>
      </c>
      <c r="B1540" s="2">
        <f>RSI!B1540</f>
        <v>34.590000000000003</v>
      </c>
      <c r="C1540" s="2">
        <f>RSI!I1540</f>
        <v>83.806283472075108</v>
      </c>
      <c r="D1540" s="2">
        <f>MACD!E1540</f>
        <v>-1.2066253620789347</v>
      </c>
      <c r="E1540" s="2">
        <f>MACD!F1540</f>
        <v>-0.44136759703727357</v>
      </c>
      <c r="F1540" s="2">
        <f>'Moving Avg'!D1540</f>
        <v>31.554000000000002</v>
      </c>
      <c r="G1540" s="2">
        <f>'Moving Avg'!F1540</f>
        <v>29.568000000000001</v>
      </c>
      <c r="H1540" s="2">
        <f>'Moving Avg'!G1540</f>
        <v>31.192999999999987</v>
      </c>
      <c r="I1540" s="2">
        <f>'Moving Avg'!H1540</f>
        <v>37.145300000000013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  <c r="M1540" s="8">
        <f t="shared" si="240"/>
        <v>0</v>
      </c>
      <c r="N1540" s="8">
        <f t="shared" si="241"/>
        <v>100</v>
      </c>
      <c r="O1540" s="8">
        <f t="shared" si="242"/>
        <v>0</v>
      </c>
      <c r="P1540" s="8">
        <f t="shared" si="243"/>
        <v>83.5</v>
      </c>
      <c r="Q1540" s="9">
        <f t="shared" si="244"/>
        <v>47.524999999999999</v>
      </c>
      <c r="R1540" s="9">
        <f t="shared" si="245"/>
        <v>40.875</v>
      </c>
      <c r="S1540" s="9">
        <f t="shared" si="246"/>
        <v>52.575000000000003</v>
      </c>
      <c r="T1540" s="9">
        <f t="shared" si="247"/>
        <v>45.875</v>
      </c>
      <c r="U1540" s="8">
        <f t="shared" si="248"/>
        <v>46.991666666666674</v>
      </c>
      <c r="V1540" s="8">
        <f t="shared" si="249"/>
        <v>46.712500000000006</v>
      </c>
    </row>
    <row r="1541" spans="1:22" ht="13.5" x14ac:dyDescent="0.25">
      <c r="A1541" s="3">
        <f>RSI!A1541</f>
        <v>44256</v>
      </c>
      <c r="B1541" s="2">
        <f>RSI!B1541</f>
        <v>35.619999999999997</v>
      </c>
      <c r="C1541" s="2">
        <f>RSI!I1541</f>
        <v>86.125616037101153</v>
      </c>
      <c r="D1541" s="2">
        <f>MACD!E1541</f>
        <v>-1.7412820918589631</v>
      </c>
      <c r="E1541" s="2">
        <f>MACD!F1541</f>
        <v>-0.70135049600161148</v>
      </c>
      <c r="F1541" s="2">
        <f>'Moving Avg'!D1541</f>
        <v>32.878</v>
      </c>
      <c r="G1541" s="2">
        <f>'Moving Avg'!F1541</f>
        <v>29.894000000000005</v>
      </c>
      <c r="H1541" s="2">
        <f>'Moving Avg'!G1541</f>
        <v>31.201399999999989</v>
      </c>
      <c r="I1541" s="2">
        <f>'Moving Avg'!H1541</f>
        <v>37.123400000000011</v>
      </c>
      <c r="J1541" s="6" t="str">
        <f>OBV!F1541</f>
        <v>BULLISH</v>
      </c>
      <c r="K1541" s="6" t="str">
        <f>OBV!G1541</f>
        <v>NEUTRAL</v>
      </c>
      <c r="L1541" s="6" t="str">
        <f>OBV!H1541</f>
        <v>CONFIRMED BULLISH</v>
      </c>
      <c r="M1541" s="8">
        <f t="shared" si="240"/>
        <v>0</v>
      </c>
      <c r="N1541" s="8">
        <f t="shared" si="241"/>
        <v>100</v>
      </c>
      <c r="O1541" s="8">
        <f t="shared" si="242"/>
        <v>0</v>
      </c>
      <c r="P1541" s="8">
        <f t="shared" si="243"/>
        <v>83.5</v>
      </c>
      <c r="Q1541" s="9">
        <f t="shared" si="244"/>
        <v>47.524999999999999</v>
      </c>
      <c r="R1541" s="9">
        <f t="shared" si="245"/>
        <v>40.875</v>
      </c>
      <c r="S1541" s="9">
        <f t="shared" si="246"/>
        <v>52.575000000000003</v>
      </c>
      <c r="T1541" s="9">
        <f t="shared" si="247"/>
        <v>45.875</v>
      </c>
      <c r="U1541" s="8">
        <f t="shared" si="248"/>
        <v>46.991666666666674</v>
      </c>
      <c r="V1541" s="8">
        <f t="shared" si="249"/>
        <v>46.712500000000006</v>
      </c>
    </row>
    <row r="1542" spans="1:22" ht="13.5" x14ac:dyDescent="0.25">
      <c r="A1542" s="3">
        <f>RSI!A1542</f>
        <v>44257</v>
      </c>
      <c r="B1542" s="2">
        <f>RSI!B1542</f>
        <v>35.619999999999997</v>
      </c>
      <c r="C1542" s="2">
        <f>RSI!I1542</f>
        <v>86.125616037101153</v>
      </c>
      <c r="D1542" s="2">
        <f>MACD!E1542</f>
        <v>-2.2245455457679952</v>
      </c>
      <c r="E1542" s="2">
        <f>MACD!F1542</f>
        <v>-1.0059895059548882</v>
      </c>
      <c r="F1542" s="2">
        <f>'Moving Avg'!D1542</f>
        <v>34.028000000000006</v>
      </c>
      <c r="G1542" s="2">
        <f>'Moving Avg'!F1542</f>
        <v>30.22</v>
      </c>
      <c r="H1542" s="2">
        <f>'Moving Avg'!G1542</f>
        <v>31.209799999999991</v>
      </c>
      <c r="I1542" s="2">
        <f>'Moving Avg'!H1542</f>
        <v>37.101500000000016</v>
      </c>
      <c r="J1542" s="6" t="str">
        <f>OBV!F1542</f>
        <v>BULLISH</v>
      </c>
      <c r="K1542" s="6" t="str">
        <f>OBV!G1542</f>
        <v>NEUTRAL</v>
      </c>
      <c r="L1542" s="6" t="str">
        <f>OBV!H1542</f>
        <v>CONFIRMED BULLISH</v>
      </c>
      <c r="M1542" s="8">
        <f t="shared" si="240"/>
        <v>0</v>
      </c>
      <c r="N1542" s="8">
        <f t="shared" si="241"/>
        <v>100</v>
      </c>
      <c r="O1542" s="8">
        <f t="shared" si="242"/>
        <v>0</v>
      </c>
      <c r="P1542" s="8">
        <f t="shared" si="243"/>
        <v>83.5</v>
      </c>
      <c r="Q1542" s="9">
        <f t="shared" si="244"/>
        <v>47.524999999999999</v>
      </c>
      <c r="R1542" s="9">
        <f t="shared" si="245"/>
        <v>40.875</v>
      </c>
      <c r="S1542" s="9">
        <f t="shared" si="246"/>
        <v>52.575000000000003</v>
      </c>
      <c r="T1542" s="9">
        <f t="shared" si="247"/>
        <v>45.875</v>
      </c>
      <c r="U1542" s="8">
        <f t="shared" si="248"/>
        <v>46.991666666666674</v>
      </c>
      <c r="V1542" s="8">
        <f t="shared" si="249"/>
        <v>46.712500000000006</v>
      </c>
    </row>
    <row r="1543" spans="1:22" ht="13.5" x14ac:dyDescent="0.25">
      <c r="A1543" s="3">
        <f>RSI!A1543</f>
        <v>44258</v>
      </c>
      <c r="B1543" s="2">
        <f>RSI!B1543</f>
        <v>35.99</v>
      </c>
      <c r="C1543" s="2">
        <f>RSI!I1543</f>
        <v>86.906872726230873</v>
      </c>
      <c r="D1543" s="2">
        <f>MACD!E1543</f>
        <v>-2.5709822057164686</v>
      </c>
      <c r="E1543" s="2">
        <f>MACD!F1543</f>
        <v>-1.3189880459072043</v>
      </c>
      <c r="F1543" s="2">
        <f>'Moving Avg'!D1543</f>
        <v>34.89</v>
      </c>
      <c r="G1543" s="2">
        <f>'Moving Avg'!F1543</f>
        <v>30.564499999999999</v>
      </c>
      <c r="H1543" s="2">
        <f>'Moving Avg'!G1543</f>
        <v>31.225599999999996</v>
      </c>
      <c r="I1543" s="2">
        <f>'Moving Avg'!H1543</f>
        <v>37.081450000000011</v>
      </c>
      <c r="J1543" s="6" t="str">
        <f>OBV!F1543</f>
        <v>BULLISH</v>
      </c>
      <c r="K1543" s="6" t="str">
        <f>OBV!G1543</f>
        <v>NEUTRAL</v>
      </c>
      <c r="L1543" s="6" t="str">
        <f>OBV!H1543</f>
        <v>CONFIRMED BULLISH</v>
      </c>
      <c r="M1543" s="8">
        <f t="shared" si="240"/>
        <v>0</v>
      </c>
      <c r="N1543" s="8">
        <f t="shared" si="241"/>
        <v>100</v>
      </c>
      <c r="O1543" s="8">
        <f t="shared" si="242"/>
        <v>0</v>
      </c>
      <c r="P1543" s="8">
        <f t="shared" si="243"/>
        <v>83.5</v>
      </c>
      <c r="Q1543" s="9">
        <f t="shared" si="244"/>
        <v>47.524999999999999</v>
      </c>
      <c r="R1543" s="9">
        <f t="shared" si="245"/>
        <v>40.875</v>
      </c>
      <c r="S1543" s="9">
        <f t="shared" si="246"/>
        <v>52.575000000000003</v>
      </c>
      <c r="T1543" s="9">
        <f t="shared" si="247"/>
        <v>45.875</v>
      </c>
      <c r="U1543" s="8">
        <f t="shared" si="248"/>
        <v>46.991666666666674</v>
      </c>
      <c r="V1543" s="8">
        <f t="shared" si="249"/>
        <v>46.712500000000006</v>
      </c>
    </row>
    <row r="1544" spans="1:22" ht="13.5" x14ac:dyDescent="0.25">
      <c r="A1544" s="3">
        <f>RSI!A1544</f>
        <v>44259</v>
      </c>
      <c r="B1544" s="2">
        <f>RSI!B1544</f>
        <v>35.99</v>
      </c>
      <c r="C1544" s="2">
        <f>RSI!I1544</f>
        <v>86.906872726230858</v>
      </c>
      <c r="D1544" s="2">
        <f>MACD!E1544</f>
        <v>-2.8927661164371621</v>
      </c>
      <c r="E1544" s="2">
        <f>MACD!F1544</f>
        <v>-1.6337436600131958</v>
      </c>
      <c r="F1544" s="2">
        <f>'Moving Avg'!D1544</f>
        <v>35.562000000000005</v>
      </c>
      <c r="G1544" s="2">
        <f>'Moving Avg'!F1544</f>
        <v>30.908999999999999</v>
      </c>
      <c r="H1544" s="2">
        <f>'Moving Avg'!G1544</f>
        <v>31.241399999999995</v>
      </c>
      <c r="I1544" s="2">
        <f>'Moving Avg'!H1544</f>
        <v>37.061400000000013</v>
      </c>
      <c r="J1544" s="6" t="str">
        <f>OBV!F1544</f>
        <v>BULLISH</v>
      </c>
      <c r="K1544" s="6" t="str">
        <f>OBV!G1544</f>
        <v>NEUTRAL</v>
      </c>
      <c r="L1544" s="6" t="str">
        <f>OBV!H1544</f>
        <v>CONFIRMED BULLISH</v>
      </c>
      <c r="M1544" s="8">
        <f t="shared" si="240"/>
        <v>0</v>
      </c>
      <c r="N1544" s="8">
        <f t="shared" si="241"/>
        <v>100</v>
      </c>
      <c r="O1544" s="8">
        <f t="shared" si="242"/>
        <v>0</v>
      </c>
      <c r="P1544" s="8">
        <f t="shared" si="243"/>
        <v>83.5</v>
      </c>
      <c r="Q1544" s="9">
        <f t="shared" si="244"/>
        <v>47.524999999999999</v>
      </c>
      <c r="R1544" s="9">
        <f t="shared" si="245"/>
        <v>40.875</v>
      </c>
      <c r="S1544" s="9">
        <f t="shared" si="246"/>
        <v>52.575000000000003</v>
      </c>
      <c r="T1544" s="9">
        <f t="shared" si="247"/>
        <v>45.875</v>
      </c>
      <c r="U1544" s="8">
        <f t="shared" si="248"/>
        <v>46.991666666666674</v>
      </c>
      <c r="V1544" s="8">
        <f t="shared" si="249"/>
        <v>46.712500000000006</v>
      </c>
    </row>
    <row r="1545" spans="1:22" ht="13.5" x14ac:dyDescent="0.25">
      <c r="A1545" s="3">
        <f>RSI!A1545</f>
        <v>44260</v>
      </c>
      <c r="B1545" s="2">
        <f>RSI!B1545</f>
        <v>35.5</v>
      </c>
      <c r="C1545" s="2">
        <f>RSI!I1545</f>
        <v>79.988978563699334</v>
      </c>
      <c r="D1545" s="2">
        <f>MACD!E1545</f>
        <v>-3.1552718457318747</v>
      </c>
      <c r="E1545" s="2">
        <f>MACD!F1545</f>
        <v>-1.9380492971569319</v>
      </c>
      <c r="F1545" s="2">
        <f>'Moving Avg'!D1545</f>
        <v>35.744</v>
      </c>
      <c r="G1545" s="2">
        <f>'Moving Avg'!F1545</f>
        <v>31.229000000000003</v>
      </c>
      <c r="H1545" s="2">
        <f>'Moving Avg'!G1545</f>
        <v>31.247399999999999</v>
      </c>
      <c r="I1545" s="2">
        <f>'Moving Avg'!H1545</f>
        <v>37.038900000000019</v>
      </c>
      <c r="J1545" s="6" t="str">
        <f>OBV!F1545</f>
        <v>BULLISH</v>
      </c>
      <c r="K1545" s="6" t="str">
        <f>OBV!G1545</f>
        <v>NEUTRAL</v>
      </c>
      <c r="L1545" s="6" t="str">
        <f>OBV!H1545</f>
        <v>CONFIRMED BULLISH</v>
      </c>
      <c r="M1545" s="8">
        <f t="shared" si="240"/>
        <v>0</v>
      </c>
      <c r="N1545" s="8">
        <f t="shared" si="241"/>
        <v>100</v>
      </c>
      <c r="O1545" s="8">
        <f t="shared" si="242"/>
        <v>0</v>
      </c>
      <c r="P1545" s="8">
        <f t="shared" si="243"/>
        <v>83.5</v>
      </c>
      <c r="Q1545" s="9">
        <f t="shared" si="244"/>
        <v>47.524999999999999</v>
      </c>
      <c r="R1545" s="9">
        <f t="shared" si="245"/>
        <v>40.875</v>
      </c>
      <c r="S1545" s="9">
        <f t="shared" si="246"/>
        <v>52.575000000000003</v>
      </c>
      <c r="T1545" s="9">
        <f t="shared" si="247"/>
        <v>45.875</v>
      </c>
      <c r="U1545" s="8">
        <f t="shared" si="248"/>
        <v>46.991666666666674</v>
      </c>
      <c r="V1545" s="8">
        <f t="shared" si="249"/>
        <v>46.712500000000006</v>
      </c>
    </row>
    <row r="1546" spans="1:22" ht="13.5" x14ac:dyDescent="0.25">
      <c r="A1546" s="3">
        <f>RSI!A1546</f>
        <v>44263</v>
      </c>
      <c r="B1546" s="2">
        <f>RSI!B1546</f>
        <v>35.5</v>
      </c>
      <c r="C1546" s="2">
        <f>RSI!I1546</f>
        <v>79.988978563699334</v>
      </c>
      <c r="D1546" s="2">
        <f>MACD!E1546</f>
        <v>-3.3990552878205236</v>
      </c>
      <c r="E1546" s="2">
        <f>MACD!F1546</f>
        <v>-2.23025049528965</v>
      </c>
      <c r="F1546" s="2">
        <f>'Moving Avg'!D1546</f>
        <v>35.72</v>
      </c>
      <c r="G1546" s="2">
        <f>'Moving Avg'!F1546</f>
        <v>31.548999999999999</v>
      </c>
      <c r="H1546" s="2">
        <f>'Moving Avg'!G1546</f>
        <v>31.253400000000003</v>
      </c>
      <c r="I1546" s="2">
        <f>'Moving Avg'!H1546</f>
        <v>37.016400000000019</v>
      </c>
      <c r="J1546" s="6" t="str">
        <f>OBV!F1546</f>
        <v>BULLISH</v>
      </c>
      <c r="K1546" s="6" t="str">
        <f>OBV!G1546</f>
        <v>NEUTRAL</v>
      </c>
      <c r="L1546" s="6" t="str">
        <f>OBV!H1546</f>
        <v>BULLISH DIVERGENCE</v>
      </c>
      <c r="M1546" s="8">
        <f t="shared" si="240"/>
        <v>0</v>
      </c>
      <c r="N1546" s="8">
        <f t="shared" si="241"/>
        <v>100</v>
      </c>
      <c r="O1546" s="8">
        <f t="shared" si="242"/>
        <v>0</v>
      </c>
      <c r="P1546" s="8">
        <f t="shared" si="243"/>
        <v>66.5</v>
      </c>
      <c r="Q1546" s="9">
        <f t="shared" si="244"/>
        <v>44.975000000000001</v>
      </c>
      <c r="R1546" s="9">
        <f t="shared" si="245"/>
        <v>36.625</v>
      </c>
      <c r="S1546" s="9">
        <f t="shared" si="246"/>
        <v>44.924999999999997</v>
      </c>
      <c r="T1546" s="9">
        <f t="shared" si="247"/>
        <v>41.625</v>
      </c>
      <c r="U1546" s="8">
        <f t="shared" si="248"/>
        <v>42.174999999999997</v>
      </c>
      <c r="V1546" s="8">
        <f t="shared" si="249"/>
        <v>42.037499999999994</v>
      </c>
    </row>
    <row r="1547" spans="1:22" ht="13.5" x14ac:dyDescent="0.25">
      <c r="A1547" s="3">
        <f>RSI!A1547</f>
        <v>44264</v>
      </c>
      <c r="B1547" s="2">
        <f>RSI!B1547</f>
        <v>35.5</v>
      </c>
      <c r="C1547" s="2">
        <f>RSI!I1547</f>
        <v>79.988978563699334</v>
      </c>
      <c r="D1547" s="2">
        <f>MACD!E1547</f>
        <v>-3.4915459585415931</v>
      </c>
      <c r="E1547" s="2">
        <f>MACD!F1547</f>
        <v>-2.4825095879400387</v>
      </c>
      <c r="F1547" s="2">
        <f>'Moving Avg'!D1547</f>
        <v>35.696000000000005</v>
      </c>
      <c r="G1547" s="2">
        <f>'Moving Avg'!F1547</f>
        <v>31.869</v>
      </c>
      <c r="H1547" s="2">
        <f>'Moving Avg'!G1547</f>
        <v>31.259399999999999</v>
      </c>
      <c r="I1547" s="2">
        <f>'Moving Avg'!H1547</f>
        <v>36.993900000000018</v>
      </c>
      <c r="J1547" s="6" t="str">
        <f>OBV!F1547</f>
        <v>BULLISH</v>
      </c>
      <c r="K1547" s="6" t="str">
        <f>OBV!G1547</f>
        <v>NEUTRAL</v>
      </c>
      <c r="L1547" s="6" t="str">
        <f>OBV!H1547</f>
        <v>BULLISH DIVERGENCE</v>
      </c>
      <c r="M1547" s="8">
        <f t="shared" si="240"/>
        <v>0</v>
      </c>
      <c r="N1547" s="8">
        <f t="shared" si="241"/>
        <v>100</v>
      </c>
      <c r="O1547" s="8">
        <f t="shared" si="242"/>
        <v>0</v>
      </c>
      <c r="P1547" s="8">
        <f t="shared" si="243"/>
        <v>66.5</v>
      </c>
      <c r="Q1547" s="9">
        <f t="shared" si="244"/>
        <v>44.975000000000001</v>
      </c>
      <c r="R1547" s="9">
        <f t="shared" si="245"/>
        <v>36.625</v>
      </c>
      <c r="S1547" s="9">
        <f t="shared" si="246"/>
        <v>44.924999999999997</v>
      </c>
      <c r="T1547" s="9">
        <f t="shared" si="247"/>
        <v>41.625</v>
      </c>
      <c r="U1547" s="8">
        <f t="shared" si="248"/>
        <v>42.174999999999997</v>
      </c>
      <c r="V1547" s="8">
        <f t="shared" si="249"/>
        <v>42.037499999999994</v>
      </c>
    </row>
    <row r="1548" spans="1:22" ht="13.5" x14ac:dyDescent="0.25">
      <c r="A1548" s="3">
        <f>RSI!A1548</f>
        <v>44265</v>
      </c>
      <c r="B1548" s="2">
        <f>RSI!B1548</f>
        <v>35.5</v>
      </c>
      <c r="C1548" s="2">
        <f>RSI!I1548</f>
        <v>79.988978563699334</v>
      </c>
      <c r="D1548" s="2">
        <f>MACD!E1548</f>
        <v>-3.3099184674137589</v>
      </c>
      <c r="E1548" s="2">
        <f>MACD!F1548</f>
        <v>-2.647991363834783</v>
      </c>
      <c r="F1548" s="2">
        <f>'Moving Avg'!D1548</f>
        <v>35.597999999999999</v>
      </c>
      <c r="G1548" s="2">
        <f>'Moving Avg'!F1548</f>
        <v>32.189000000000007</v>
      </c>
      <c r="H1548" s="2">
        <f>'Moving Avg'!G1548</f>
        <v>31.2654</v>
      </c>
      <c r="I1548" s="2">
        <f>'Moving Avg'!H1548</f>
        <v>36.971400000000024</v>
      </c>
      <c r="J1548" s="6" t="str">
        <f>OBV!F1548</f>
        <v>BEARISH</v>
      </c>
      <c r="K1548" s="6" t="str">
        <f>OBV!G1548</f>
        <v>NEUTRAL</v>
      </c>
      <c r="L1548" s="6" t="str">
        <f>OBV!H1548</f>
        <v>CONFIRMED BEARISH</v>
      </c>
      <c r="M1548" s="8">
        <f t="shared" si="240"/>
        <v>0</v>
      </c>
      <c r="N1548" s="8">
        <f t="shared" si="241"/>
        <v>100</v>
      </c>
      <c r="O1548" s="8">
        <f t="shared" si="242"/>
        <v>0</v>
      </c>
      <c r="P1548" s="8">
        <f t="shared" si="243"/>
        <v>16.5</v>
      </c>
      <c r="Q1548" s="9">
        <f t="shared" si="244"/>
        <v>37.475000000000001</v>
      </c>
      <c r="R1548" s="9">
        <f t="shared" si="245"/>
        <v>24.125</v>
      </c>
      <c r="S1548" s="9">
        <f t="shared" si="246"/>
        <v>22.425000000000001</v>
      </c>
      <c r="T1548" s="9">
        <f t="shared" si="247"/>
        <v>29.125</v>
      </c>
      <c r="U1548" s="8">
        <f t="shared" si="248"/>
        <v>28.008333333333336</v>
      </c>
      <c r="V1548" s="8">
        <f t="shared" si="249"/>
        <v>28.287500000000001</v>
      </c>
    </row>
    <row r="1549" spans="1:22" ht="13.5" x14ac:dyDescent="0.25">
      <c r="A1549" s="3">
        <f>RSI!A1549</f>
        <v>44266</v>
      </c>
      <c r="B1549" s="2">
        <f>RSI!B1549</f>
        <v>34.5</v>
      </c>
      <c r="C1549" s="2">
        <f>RSI!I1549</f>
        <v>65.645149904864098</v>
      </c>
      <c r="D1549" s="2">
        <f>MACD!E1549</f>
        <v>-2.9532027012319624</v>
      </c>
      <c r="E1549" s="2">
        <f>MACD!F1549</f>
        <v>-2.7090336313142189</v>
      </c>
      <c r="F1549" s="2">
        <f>'Moving Avg'!D1549</f>
        <v>35.299999999999997</v>
      </c>
      <c r="G1549" s="2">
        <f>'Moving Avg'!F1549</f>
        <v>32.459000000000003</v>
      </c>
      <c r="H1549" s="2">
        <f>'Moving Avg'!G1549</f>
        <v>31.283000000000001</v>
      </c>
      <c r="I1549" s="2">
        <f>'Moving Avg'!H1549</f>
        <v>36.943900000000021</v>
      </c>
      <c r="J1549" s="6" t="str">
        <f>OBV!F1549</f>
        <v>BEARISH</v>
      </c>
      <c r="K1549" s="6" t="str">
        <f>OBV!G1549</f>
        <v>NEUTRAL</v>
      </c>
      <c r="L1549" s="6" t="str">
        <f>OBV!H1549</f>
        <v>CONFIRMED BEARISH</v>
      </c>
      <c r="M1549" s="8">
        <f t="shared" si="240"/>
        <v>25</v>
      </c>
      <c r="N1549" s="8">
        <f t="shared" si="241"/>
        <v>100</v>
      </c>
      <c r="O1549" s="8">
        <f t="shared" si="242"/>
        <v>0</v>
      </c>
      <c r="P1549" s="8">
        <f t="shared" si="243"/>
        <v>16.5</v>
      </c>
      <c r="Q1549" s="9">
        <f t="shared" si="244"/>
        <v>46.225000000000001</v>
      </c>
      <c r="R1549" s="9">
        <f t="shared" si="245"/>
        <v>29.125</v>
      </c>
      <c r="S1549" s="9">
        <f t="shared" si="246"/>
        <v>26.175000000000001</v>
      </c>
      <c r="T1549" s="9">
        <f t="shared" si="247"/>
        <v>35.375</v>
      </c>
      <c r="U1549" s="8">
        <f t="shared" si="248"/>
        <v>33.841666666666661</v>
      </c>
      <c r="V1549" s="8">
        <f t="shared" si="249"/>
        <v>34.224999999999994</v>
      </c>
    </row>
    <row r="1550" spans="1:22" ht="13.5" x14ac:dyDescent="0.25">
      <c r="A1550" s="3">
        <f>RSI!A1550</f>
        <v>44267</v>
      </c>
      <c r="B1550" s="2">
        <f>RSI!B1550</f>
        <v>34.5</v>
      </c>
      <c r="C1550" s="2">
        <f>RSI!I1550</f>
        <v>65.645149904864098</v>
      </c>
      <c r="D1550" s="2">
        <f>MACD!E1550</f>
        <v>-2.3598418849786214</v>
      </c>
      <c r="E1550" s="2">
        <f>MACD!F1550</f>
        <v>-2.6391952820470994</v>
      </c>
      <c r="F1550" s="2">
        <f>'Moving Avg'!D1550</f>
        <v>35.1</v>
      </c>
      <c r="G1550" s="2">
        <f>'Moving Avg'!F1550</f>
        <v>32.772500000000001</v>
      </c>
      <c r="H1550" s="2">
        <f>'Moving Avg'!G1550</f>
        <v>31.313000000000002</v>
      </c>
      <c r="I1550" s="2">
        <f>'Moving Avg'!H1550</f>
        <v>36.916400000000024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  <c r="M1550" s="8">
        <f t="shared" si="240"/>
        <v>25</v>
      </c>
      <c r="N1550" s="8">
        <f t="shared" si="241"/>
        <v>0</v>
      </c>
      <c r="O1550" s="8">
        <f t="shared" si="242"/>
        <v>0</v>
      </c>
      <c r="P1550" s="8">
        <f t="shared" si="243"/>
        <v>16.5</v>
      </c>
      <c r="Q1550" s="9">
        <f t="shared" si="244"/>
        <v>11.225</v>
      </c>
      <c r="R1550" s="9">
        <f t="shared" si="245"/>
        <v>9.125</v>
      </c>
      <c r="S1550" s="9">
        <f t="shared" si="246"/>
        <v>11.175000000000001</v>
      </c>
      <c r="T1550" s="9">
        <f t="shared" si="247"/>
        <v>10.375</v>
      </c>
      <c r="U1550" s="8">
        <f t="shared" si="248"/>
        <v>10.508333333333335</v>
      </c>
      <c r="V1550" s="8">
        <f t="shared" si="249"/>
        <v>10.475000000000001</v>
      </c>
    </row>
    <row r="1551" spans="1:22" ht="13.5" x14ac:dyDescent="0.25">
      <c r="A1551" s="3">
        <f>RSI!A1551</f>
        <v>44270</v>
      </c>
      <c r="B1551" s="2">
        <f>RSI!B1551</f>
        <v>34.5</v>
      </c>
      <c r="C1551" s="2">
        <f>RSI!I1551</f>
        <v>65.645149904864098</v>
      </c>
      <c r="D1551" s="2">
        <f>MACD!E1551</f>
        <v>-1.7085780900795235</v>
      </c>
      <c r="E1551" s="2">
        <f>MACD!F1551</f>
        <v>-2.4530718436535843</v>
      </c>
      <c r="F1551" s="2">
        <f>'Moving Avg'!D1551</f>
        <v>34.9</v>
      </c>
      <c r="G1551" s="2">
        <f>'Moving Avg'!F1551</f>
        <v>33.085999999999999</v>
      </c>
      <c r="H1551" s="2">
        <f>'Moving Avg'!G1551</f>
        <v>31.343000000000004</v>
      </c>
      <c r="I1551" s="2">
        <f>'Moving Avg'!H1551</f>
        <v>36.888900000000021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  <c r="M1551" s="8">
        <f t="shared" si="240"/>
        <v>25</v>
      </c>
      <c r="N1551" s="8">
        <f t="shared" si="241"/>
        <v>0</v>
      </c>
      <c r="O1551" s="8">
        <f t="shared" si="242"/>
        <v>0</v>
      </c>
      <c r="P1551" s="8">
        <f t="shared" si="243"/>
        <v>16.5</v>
      </c>
      <c r="Q1551" s="9">
        <f t="shared" si="244"/>
        <v>11.225</v>
      </c>
      <c r="R1551" s="9">
        <f t="shared" si="245"/>
        <v>9.125</v>
      </c>
      <c r="S1551" s="9">
        <f t="shared" si="246"/>
        <v>11.175000000000001</v>
      </c>
      <c r="T1551" s="9">
        <f t="shared" si="247"/>
        <v>10.375</v>
      </c>
      <c r="U1551" s="8">
        <f t="shared" si="248"/>
        <v>10.508333333333335</v>
      </c>
      <c r="V1551" s="8">
        <f t="shared" si="249"/>
        <v>10.475000000000001</v>
      </c>
    </row>
    <row r="1552" spans="1:22" ht="13.5" x14ac:dyDescent="0.25">
      <c r="A1552" s="3">
        <f>RSI!A1552</f>
        <v>44271</v>
      </c>
      <c r="B1552" s="2">
        <f>RSI!B1552</f>
        <v>34.5</v>
      </c>
      <c r="C1552" s="2">
        <f>RSI!I1552</f>
        <v>65.645149904864098</v>
      </c>
      <c r="D1552" s="2">
        <f>MACD!E1552</f>
        <v>-1.1660941699724887</v>
      </c>
      <c r="E1552" s="2">
        <f>MACD!F1552</f>
        <v>-2.1956763089173652</v>
      </c>
      <c r="F1552" s="2">
        <f>'Moving Avg'!D1552</f>
        <v>34.700000000000003</v>
      </c>
      <c r="G1552" s="2">
        <f>'Moving Avg'!F1552</f>
        <v>33.399500000000003</v>
      </c>
      <c r="H1552" s="2">
        <f>'Moving Avg'!G1552</f>
        <v>31.373000000000001</v>
      </c>
      <c r="I1552" s="2">
        <f>'Moving Avg'!H1552</f>
        <v>36.861400000000025</v>
      </c>
      <c r="J1552" s="6" t="str">
        <f>OBV!F1552</f>
        <v>BEARISH</v>
      </c>
      <c r="K1552" s="6" t="str">
        <f>OBV!G1552</f>
        <v>NEUTRAL</v>
      </c>
      <c r="L1552" s="6" t="str">
        <f>OBV!H1552</f>
        <v>CONFIRMED BEARISH</v>
      </c>
      <c r="M1552" s="8">
        <f t="shared" si="240"/>
        <v>25</v>
      </c>
      <c r="N1552" s="8">
        <f t="shared" si="241"/>
        <v>0</v>
      </c>
      <c r="O1552" s="8">
        <f t="shared" si="242"/>
        <v>0</v>
      </c>
      <c r="P1552" s="8">
        <f t="shared" si="243"/>
        <v>16.5</v>
      </c>
      <c r="Q1552" s="9">
        <f t="shared" si="244"/>
        <v>11.225</v>
      </c>
      <c r="R1552" s="9">
        <f t="shared" si="245"/>
        <v>9.125</v>
      </c>
      <c r="S1552" s="9">
        <f t="shared" si="246"/>
        <v>11.175000000000001</v>
      </c>
      <c r="T1552" s="9">
        <f t="shared" si="247"/>
        <v>10.375</v>
      </c>
      <c r="U1552" s="8">
        <f t="shared" si="248"/>
        <v>10.508333333333335</v>
      </c>
      <c r="V1552" s="8">
        <f t="shared" si="249"/>
        <v>10.475000000000001</v>
      </c>
    </row>
    <row r="1553" spans="1:22" ht="13.5" x14ac:dyDescent="0.25">
      <c r="A1553" s="3">
        <f>RSI!A1553</f>
        <v>44272</v>
      </c>
      <c r="B1553" s="2">
        <f>RSI!B1553</f>
        <v>34.5</v>
      </c>
      <c r="C1553" s="2">
        <f>RSI!I1553</f>
        <v>65.645149904864098</v>
      </c>
      <c r="D1553" s="2">
        <f>MACD!E1553</f>
        <v>-0.6580957235071736</v>
      </c>
      <c r="E1553" s="2">
        <f>MACD!F1553</f>
        <v>-1.888160191835327</v>
      </c>
      <c r="F1553" s="2">
        <f>'Moving Avg'!D1553</f>
        <v>34.5</v>
      </c>
      <c r="G1553" s="2">
        <f>'Moving Avg'!F1553</f>
        <v>33.674500000000002</v>
      </c>
      <c r="H1553" s="2">
        <f>'Moving Avg'!G1553</f>
        <v>31.403000000000002</v>
      </c>
      <c r="I1553" s="2">
        <f>'Moving Avg'!H1553</f>
        <v>36.833900000000028</v>
      </c>
      <c r="J1553" s="6" t="str">
        <f>OBV!F1553</f>
        <v>BEARISH</v>
      </c>
      <c r="K1553" s="6" t="str">
        <f>OBV!G1553</f>
        <v>NEUTRAL</v>
      </c>
      <c r="L1553" s="6" t="str">
        <f>OBV!H1553</f>
        <v>CONFIRMED BEARISH</v>
      </c>
      <c r="M1553" s="8">
        <f t="shared" si="240"/>
        <v>25</v>
      </c>
      <c r="N1553" s="8">
        <f t="shared" si="241"/>
        <v>0</v>
      </c>
      <c r="O1553" s="8">
        <f t="shared" si="242"/>
        <v>0</v>
      </c>
      <c r="P1553" s="8">
        <f t="shared" si="243"/>
        <v>16.5</v>
      </c>
      <c r="Q1553" s="9">
        <f t="shared" si="244"/>
        <v>11.225</v>
      </c>
      <c r="R1553" s="9">
        <f t="shared" si="245"/>
        <v>9.125</v>
      </c>
      <c r="S1553" s="9">
        <f t="shared" si="246"/>
        <v>11.175000000000001</v>
      </c>
      <c r="T1553" s="9">
        <f t="shared" si="247"/>
        <v>10.375</v>
      </c>
      <c r="U1553" s="8">
        <f t="shared" si="248"/>
        <v>10.508333333333335</v>
      </c>
      <c r="V1553" s="8">
        <f t="shared" si="249"/>
        <v>10.475000000000001</v>
      </c>
    </row>
    <row r="1554" spans="1:22" ht="13.5" x14ac:dyDescent="0.25">
      <c r="A1554" s="3">
        <f>RSI!A1554</f>
        <v>44273</v>
      </c>
      <c r="B1554" s="2">
        <f>RSI!B1554</f>
        <v>34.5</v>
      </c>
      <c r="C1554" s="2">
        <f>RSI!I1554</f>
        <v>65.645149904864084</v>
      </c>
      <c r="D1554" s="2">
        <f>MACD!E1554</f>
        <v>-0.23561151931347268</v>
      </c>
      <c r="E1554" s="2">
        <f>MACD!F1554</f>
        <v>-1.5576504573309562</v>
      </c>
      <c r="F1554" s="2">
        <f>'Moving Avg'!D1554</f>
        <v>34.5</v>
      </c>
      <c r="G1554" s="2">
        <f>'Moving Avg'!F1554</f>
        <v>33.9495</v>
      </c>
      <c r="H1554" s="2">
        <f>'Moving Avg'!G1554</f>
        <v>31.433000000000003</v>
      </c>
      <c r="I1554" s="2">
        <f>'Moving Avg'!H1554</f>
        <v>36.806400000000025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  <c r="M1554" s="8">
        <f t="shared" si="240"/>
        <v>25</v>
      </c>
      <c r="N1554" s="8">
        <f t="shared" si="241"/>
        <v>0</v>
      </c>
      <c r="O1554" s="8">
        <f t="shared" si="242"/>
        <v>0</v>
      </c>
      <c r="P1554" s="8">
        <f t="shared" si="243"/>
        <v>33</v>
      </c>
      <c r="Q1554" s="9">
        <f t="shared" si="244"/>
        <v>13.7</v>
      </c>
      <c r="R1554" s="9">
        <f t="shared" si="245"/>
        <v>13.25</v>
      </c>
      <c r="S1554" s="9">
        <f t="shared" si="246"/>
        <v>18.600000000000001</v>
      </c>
      <c r="T1554" s="9">
        <f t="shared" si="247"/>
        <v>14.5</v>
      </c>
      <c r="U1554" s="8">
        <f t="shared" si="248"/>
        <v>15.183333333333332</v>
      </c>
      <c r="V1554" s="8">
        <f t="shared" si="249"/>
        <v>15.012499999999999</v>
      </c>
    </row>
    <row r="1555" spans="1:22" ht="13.5" x14ac:dyDescent="0.25">
      <c r="A1555" s="3">
        <f>RSI!A1555</f>
        <v>44274</v>
      </c>
      <c r="B1555" s="2">
        <f>RSI!B1555</f>
        <v>34.5</v>
      </c>
      <c r="C1555" s="2">
        <f>RSI!I1555</f>
        <v>65.64514990486407</v>
      </c>
      <c r="D1555" s="2">
        <f>MACD!E1555</f>
        <v>3.9675096727897596E-2</v>
      </c>
      <c r="E1555" s="2">
        <f>MACD!F1555</f>
        <v>-1.2381853465191854</v>
      </c>
      <c r="F1555" s="2">
        <f>'Moving Avg'!D1555</f>
        <v>34.5</v>
      </c>
      <c r="G1555" s="2">
        <f>'Moving Avg'!F1555</f>
        <v>34.224499999999999</v>
      </c>
      <c r="H1555" s="2">
        <f>'Moving Avg'!G1555</f>
        <v>31.463000000000001</v>
      </c>
      <c r="I1555" s="2">
        <f>'Moving Avg'!H1555</f>
        <v>36.784900000000022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  <c r="M1555" s="8">
        <f t="shared" si="240"/>
        <v>25</v>
      </c>
      <c r="N1555" s="8">
        <f t="shared" si="241"/>
        <v>0</v>
      </c>
      <c r="O1555" s="8">
        <f t="shared" si="242"/>
        <v>0</v>
      </c>
      <c r="P1555" s="8">
        <f t="shared" si="243"/>
        <v>33</v>
      </c>
      <c r="Q1555" s="9">
        <f t="shared" si="244"/>
        <v>13.7</v>
      </c>
      <c r="R1555" s="9">
        <f t="shared" si="245"/>
        <v>13.25</v>
      </c>
      <c r="S1555" s="9">
        <f t="shared" si="246"/>
        <v>18.600000000000001</v>
      </c>
      <c r="T1555" s="9">
        <f t="shared" si="247"/>
        <v>14.5</v>
      </c>
      <c r="U1555" s="8">
        <f t="shared" si="248"/>
        <v>15.183333333333332</v>
      </c>
      <c r="V1555" s="8">
        <f t="shared" si="249"/>
        <v>15.012499999999999</v>
      </c>
    </row>
    <row r="1556" spans="1:22" ht="13.5" x14ac:dyDescent="0.25">
      <c r="A1556" s="3">
        <f>RSI!A1556</f>
        <v>44277</v>
      </c>
      <c r="B1556" s="2">
        <f>RSI!B1556</f>
        <v>34.5</v>
      </c>
      <c r="C1556" s="2">
        <f>RSI!I1556</f>
        <v>65.64514990486407</v>
      </c>
      <c r="D1556" s="2">
        <f>MACD!E1556</f>
        <v>0.26629936745287353</v>
      </c>
      <c r="E1556" s="2">
        <f>MACD!F1556</f>
        <v>-0.93728840372477373</v>
      </c>
      <c r="F1556" s="2">
        <f>'Moving Avg'!D1556</f>
        <v>34.5</v>
      </c>
      <c r="G1556" s="2">
        <f>'Moving Avg'!F1556</f>
        <v>34.499499999999998</v>
      </c>
      <c r="H1556" s="2">
        <f>'Moving Avg'!G1556</f>
        <v>31.493000000000002</v>
      </c>
      <c r="I1556" s="2">
        <f>'Moving Avg'!H1556</f>
        <v>36.763400000000026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  <c r="M1556" s="8">
        <f t="shared" si="240"/>
        <v>25</v>
      </c>
      <c r="N1556" s="8">
        <f t="shared" si="241"/>
        <v>0</v>
      </c>
      <c r="O1556" s="8">
        <f t="shared" si="242"/>
        <v>0</v>
      </c>
      <c r="P1556" s="8">
        <f t="shared" si="243"/>
        <v>33</v>
      </c>
      <c r="Q1556" s="9">
        <f t="shared" si="244"/>
        <v>13.7</v>
      </c>
      <c r="R1556" s="9">
        <f t="shared" si="245"/>
        <v>13.25</v>
      </c>
      <c r="S1556" s="9">
        <f t="shared" si="246"/>
        <v>18.600000000000001</v>
      </c>
      <c r="T1556" s="9">
        <f t="shared" si="247"/>
        <v>14.5</v>
      </c>
      <c r="U1556" s="8">
        <f t="shared" si="248"/>
        <v>15.183333333333332</v>
      </c>
      <c r="V1556" s="8">
        <f t="shared" si="249"/>
        <v>15.012499999999999</v>
      </c>
    </row>
    <row r="1557" spans="1:22" ht="13.5" x14ac:dyDescent="0.25">
      <c r="A1557" s="3">
        <f>RSI!A1557</f>
        <v>44278</v>
      </c>
      <c r="B1557" s="2">
        <f>RSI!B1557</f>
        <v>34.5</v>
      </c>
      <c r="C1557" s="2">
        <f>RSI!I1557</f>
        <v>65.64514990486407</v>
      </c>
      <c r="D1557" s="2">
        <f>MACD!E1557</f>
        <v>0.452215256283516</v>
      </c>
      <c r="E1557" s="2">
        <f>MACD!F1557</f>
        <v>-0.65938767172311574</v>
      </c>
      <c r="F1557" s="2">
        <f>'Moving Avg'!D1557</f>
        <v>34.5</v>
      </c>
      <c r="G1557" s="2">
        <f>'Moving Avg'!F1557</f>
        <v>34.731000000000002</v>
      </c>
      <c r="H1557" s="2">
        <f>'Moving Avg'!G1557</f>
        <v>31.542800000000007</v>
      </c>
      <c r="I1557" s="2">
        <f>'Moving Avg'!H1557</f>
        <v>36.741900000000022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  <c r="M1557" s="8">
        <f t="shared" si="240"/>
        <v>25</v>
      </c>
      <c r="N1557" s="8">
        <f t="shared" si="241"/>
        <v>0</v>
      </c>
      <c r="O1557" s="8">
        <f t="shared" si="242"/>
        <v>0</v>
      </c>
      <c r="P1557" s="8">
        <f t="shared" si="243"/>
        <v>33</v>
      </c>
      <c r="Q1557" s="9">
        <f t="shared" si="244"/>
        <v>13.7</v>
      </c>
      <c r="R1557" s="9">
        <f t="shared" si="245"/>
        <v>13.25</v>
      </c>
      <c r="S1557" s="9">
        <f t="shared" si="246"/>
        <v>18.600000000000001</v>
      </c>
      <c r="T1557" s="9">
        <f t="shared" si="247"/>
        <v>14.5</v>
      </c>
      <c r="U1557" s="8">
        <f t="shared" si="248"/>
        <v>15.183333333333332</v>
      </c>
      <c r="V1557" s="8">
        <f t="shared" si="249"/>
        <v>15.012499999999999</v>
      </c>
    </row>
    <row r="1558" spans="1:22" ht="13.5" x14ac:dyDescent="0.25">
      <c r="A1558" s="3">
        <f>RSI!A1558</f>
        <v>44279</v>
      </c>
      <c r="B1558" s="2">
        <f>RSI!B1558</f>
        <v>34.5</v>
      </c>
      <c r="C1558" s="2">
        <f>RSI!I1558</f>
        <v>65.64514990486407</v>
      </c>
      <c r="D1558" s="2">
        <f>MACD!E1558</f>
        <v>0.60411841412766165</v>
      </c>
      <c r="E1558" s="2">
        <f>MACD!F1558</f>
        <v>-0.40668645455296026</v>
      </c>
      <c r="F1558" s="2">
        <f>'Moving Avg'!D1558</f>
        <v>34.5</v>
      </c>
      <c r="G1558" s="2">
        <f>'Moving Avg'!F1558</f>
        <v>34.872</v>
      </c>
      <c r="H1558" s="2">
        <f>'Moving Avg'!G1558</f>
        <v>31.630400000000005</v>
      </c>
      <c r="I1558" s="2">
        <f>'Moving Avg'!H1558</f>
        <v>36.720400000000019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  <c r="M1558" s="8">
        <f t="shared" si="240"/>
        <v>25</v>
      </c>
      <c r="N1558" s="8">
        <f t="shared" si="241"/>
        <v>0</v>
      </c>
      <c r="O1558" s="8">
        <f t="shared" si="242"/>
        <v>0</v>
      </c>
      <c r="P1558" s="8">
        <f t="shared" si="243"/>
        <v>33</v>
      </c>
      <c r="Q1558" s="9">
        <f t="shared" si="244"/>
        <v>13.7</v>
      </c>
      <c r="R1558" s="9">
        <f t="shared" si="245"/>
        <v>13.25</v>
      </c>
      <c r="S1558" s="9">
        <f t="shared" si="246"/>
        <v>18.600000000000001</v>
      </c>
      <c r="T1558" s="9">
        <f t="shared" si="247"/>
        <v>14.5</v>
      </c>
      <c r="U1558" s="8">
        <f t="shared" si="248"/>
        <v>15.183333333333332</v>
      </c>
      <c r="V1558" s="8">
        <f t="shared" si="249"/>
        <v>15.012499999999999</v>
      </c>
    </row>
    <row r="1559" spans="1:22" ht="13.5" x14ac:dyDescent="0.25">
      <c r="A1559" s="3">
        <f>RSI!A1559</f>
        <v>44280</v>
      </c>
      <c r="B1559" s="2">
        <f>RSI!B1559</f>
        <v>34.5</v>
      </c>
      <c r="C1559" s="2">
        <f>RSI!I1559</f>
        <v>65.645149904864084</v>
      </c>
      <c r="D1559" s="2">
        <f>MACD!E1559</f>
        <v>0.57379617694996199</v>
      </c>
      <c r="E1559" s="2">
        <f>MACD!F1559</f>
        <v>-0.21058992825237582</v>
      </c>
      <c r="F1559" s="2">
        <f>'Moving Avg'!D1559</f>
        <v>34.5</v>
      </c>
      <c r="G1559" s="2">
        <f>'Moving Avg'!F1559</f>
        <v>34.965500000000006</v>
      </c>
      <c r="H1559" s="2">
        <f>'Moving Avg'!G1559</f>
        <v>31.718000000000007</v>
      </c>
      <c r="I1559" s="2">
        <f>'Moving Avg'!H1559</f>
        <v>36.698900000000023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  <c r="M1559" s="8">
        <f t="shared" si="240"/>
        <v>25</v>
      </c>
      <c r="N1559" s="8">
        <f t="shared" si="241"/>
        <v>0</v>
      </c>
      <c r="O1559" s="8">
        <f t="shared" si="242"/>
        <v>0</v>
      </c>
      <c r="P1559" s="8">
        <f t="shared" si="243"/>
        <v>33</v>
      </c>
      <c r="Q1559" s="9">
        <f t="shared" si="244"/>
        <v>13.7</v>
      </c>
      <c r="R1559" s="9">
        <f t="shared" si="245"/>
        <v>13.25</v>
      </c>
      <c r="S1559" s="9">
        <f t="shared" si="246"/>
        <v>18.600000000000001</v>
      </c>
      <c r="T1559" s="9">
        <f t="shared" si="247"/>
        <v>14.5</v>
      </c>
      <c r="U1559" s="8">
        <f t="shared" si="248"/>
        <v>15.183333333333332</v>
      </c>
      <c r="V1559" s="8">
        <f t="shared" si="249"/>
        <v>15.012499999999999</v>
      </c>
    </row>
    <row r="1560" spans="1:22" ht="13.5" x14ac:dyDescent="0.25">
      <c r="A1560" s="3">
        <f>RSI!A1560</f>
        <v>44281</v>
      </c>
      <c r="B1560" s="2">
        <f>RSI!B1560</f>
        <v>34.5</v>
      </c>
      <c r="C1560" s="2">
        <f>RSI!I1560</f>
        <v>65.64514990486407</v>
      </c>
      <c r="D1560" s="2">
        <f>MACD!E1560</f>
        <v>0.54350045064891361</v>
      </c>
      <c r="E1560" s="2">
        <f>MACD!F1560</f>
        <v>-5.9771852472117956E-2</v>
      </c>
      <c r="F1560" s="2">
        <f>'Moving Avg'!D1560</f>
        <v>34.5</v>
      </c>
      <c r="G1560" s="2">
        <f>'Moving Avg'!F1560</f>
        <v>34.960999999999999</v>
      </c>
      <c r="H1560" s="2">
        <f>'Moving Avg'!G1560</f>
        <v>31.805600000000005</v>
      </c>
      <c r="I1560" s="2">
        <f>'Moving Avg'!H1560</f>
        <v>36.67740000000002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  <c r="M1560" s="8">
        <f t="shared" si="240"/>
        <v>25</v>
      </c>
      <c r="N1560" s="8">
        <f t="shared" si="241"/>
        <v>0</v>
      </c>
      <c r="O1560" s="8">
        <f t="shared" si="242"/>
        <v>0</v>
      </c>
      <c r="P1560" s="8">
        <f t="shared" si="243"/>
        <v>33</v>
      </c>
      <c r="Q1560" s="9">
        <f t="shared" si="244"/>
        <v>13.7</v>
      </c>
      <c r="R1560" s="9">
        <f t="shared" si="245"/>
        <v>13.25</v>
      </c>
      <c r="S1560" s="9">
        <f t="shared" si="246"/>
        <v>18.600000000000001</v>
      </c>
      <c r="T1560" s="9">
        <f t="shared" si="247"/>
        <v>14.5</v>
      </c>
      <c r="U1560" s="8">
        <f t="shared" si="248"/>
        <v>15.183333333333332</v>
      </c>
      <c r="V1560" s="8">
        <f t="shared" si="249"/>
        <v>15.012499999999999</v>
      </c>
    </row>
    <row r="1561" spans="1:22" ht="13.5" x14ac:dyDescent="0.25">
      <c r="A1561" s="3">
        <f>RSI!A1561</f>
        <v>44284</v>
      </c>
      <c r="B1561" s="2">
        <f>RSI!B1561</f>
        <v>34.5</v>
      </c>
      <c r="C1561" s="2">
        <f>RSI!I1561</f>
        <v>65.645149904864084</v>
      </c>
      <c r="D1561" s="2">
        <f>MACD!E1561</f>
        <v>0.51357074541990499</v>
      </c>
      <c r="E1561" s="2">
        <f>MACD!F1561</f>
        <v>5.4896667106286642E-2</v>
      </c>
      <c r="F1561" s="2">
        <f>'Moving Avg'!D1561</f>
        <v>34.5</v>
      </c>
      <c r="G1561" s="2">
        <f>'Moving Avg'!F1561</f>
        <v>34.905000000000001</v>
      </c>
      <c r="H1561" s="2">
        <f>'Moving Avg'!G1561</f>
        <v>31.893200000000007</v>
      </c>
      <c r="I1561" s="2">
        <f>'Moving Avg'!H1561</f>
        <v>36.655900000000017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25</v>
      </c>
      <c r="N1561" s="8">
        <f t="shared" si="241"/>
        <v>0</v>
      </c>
      <c r="O1561" s="8">
        <f t="shared" si="242"/>
        <v>0</v>
      </c>
      <c r="P1561" s="8">
        <f t="shared" si="243"/>
        <v>33</v>
      </c>
      <c r="Q1561" s="9">
        <f t="shared" si="244"/>
        <v>13.7</v>
      </c>
      <c r="R1561" s="9">
        <f t="shared" si="245"/>
        <v>13.25</v>
      </c>
      <c r="S1561" s="9">
        <f t="shared" si="246"/>
        <v>18.600000000000001</v>
      </c>
      <c r="T1561" s="9">
        <f t="shared" si="247"/>
        <v>14.5</v>
      </c>
      <c r="U1561" s="8">
        <f t="shared" si="248"/>
        <v>15.183333333333332</v>
      </c>
      <c r="V1561" s="8">
        <f t="shared" si="249"/>
        <v>15.012499999999999</v>
      </c>
    </row>
    <row r="1562" spans="1:22" ht="13.5" x14ac:dyDescent="0.25">
      <c r="A1562" s="3">
        <f>RSI!A1562</f>
        <v>44285</v>
      </c>
      <c r="B1562" s="2">
        <f>RSI!B1562</f>
        <v>34.5</v>
      </c>
      <c r="C1562" s="2">
        <f>RSI!I1562</f>
        <v>65.64514990486407</v>
      </c>
      <c r="D1562" s="2">
        <f>MACD!E1562</f>
        <v>0.48426888809893853</v>
      </c>
      <c r="E1562" s="2">
        <f>MACD!F1562</f>
        <v>0.14077111130481701</v>
      </c>
      <c r="F1562" s="2">
        <f>'Moving Avg'!D1562</f>
        <v>34.5</v>
      </c>
      <c r="G1562" s="2">
        <f>'Moving Avg'!F1562</f>
        <v>34.849000000000004</v>
      </c>
      <c r="H1562" s="2">
        <f>'Moving Avg'!G1562</f>
        <v>31.980800000000002</v>
      </c>
      <c r="I1562" s="2">
        <f>'Moving Avg'!H1562</f>
        <v>36.634400000000021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25</v>
      </c>
      <c r="N1562" s="8">
        <f t="shared" si="241"/>
        <v>0</v>
      </c>
      <c r="O1562" s="8">
        <f t="shared" si="242"/>
        <v>0</v>
      </c>
      <c r="P1562" s="8">
        <f t="shared" si="243"/>
        <v>33</v>
      </c>
      <c r="Q1562" s="9">
        <f t="shared" si="244"/>
        <v>13.7</v>
      </c>
      <c r="R1562" s="9">
        <f t="shared" si="245"/>
        <v>13.25</v>
      </c>
      <c r="S1562" s="9">
        <f t="shared" si="246"/>
        <v>18.600000000000001</v>
      </c>
      <c r="T1562" s="9">
        <f t="shared" si="247"/>
        <v>14.5</v>
      </c>
      <c r="U1562" s="8">
        <f t="shared" si="248"/>
        <v>15.183333333333332</v>
      </c>
      <c r="V1562" s="8">
        <f t="shared" si="249"/>
        <v>15.012499999999999</v>
      </c>
    </row>
    <row r="1563" spans="1:22" ht="13.5" x14ac:dyDescent="0.25">
      <c r="A1563" s="3">
        <f>RSI!A1563</f>
        <v>44286</v>
      </c>
      <c r="B1563" s="2">
        <f>RSI!B1563</f>
        <v>34.5</v>
      </c>
      <c r="C1563" s="2">
        <f>RSI!I1563</f>
        <v>65.64514990486407</v>
      </c>
      <c r="D1563" s="2">
        <f>MACD!E1563</f>
        <v>0.45579285870959296</v>
      </c>
      <c r="E1563" s="2">
        <f>MACD!F1563</f>
        <v>0.20377546078577222</v>
      </c>
      <c r="F1563" s="2">
        <f>'Moving Avg'!D1563</f>
        <v>34.5</v>
      </c>
      <c r="G1563" s="2">
        <f>'Moving Avg'!F1563</f>
        <v>34.774500000000003</v>
      </c>
      <c r="H1563" s="2">
        <f>'Moving Avg'!G1563</f>
        <v>32.068400000000004</v>
      </c>
      <c r="I1563" s="2">
        <f>'Moving Avg'!H1563</f>
        <v>36.612900000000018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  <c r="M1563" s="8">
        <f t="shared" si="240"/>
        <v>25</v>
      </c>
      <c r="N1563" s="8">
        <f t="shared" si="241"/>
        <v>0</v>
      </c>
      <c r="O1563" s="8">
        <f t="shared" si="242"/>
        <v>0</v>
      </c>
      <c r="P1563" s="8">
        <f t="shared" si="243"/>
        <v>33</v>
      </c>
      <c r="Q1563" s="9">
        <f t="shared" si="244"/>
        <v>13.7</v>
      </c>
      <c r="R1563" s="9">
        <f t="shared" si="245"/>
        <v>13.25</v>
      </c>
      <c r="S1563" s="9">
        <f t="shared" si="246"/>
        <v>18.600000000000001</v>
      </c>
      <c r="T1563" s="9">
        <f t="shared" si="247"/>
        <v>14.5</v>
      </c>
      <c r="U1563" s="8">
        <f t="shared" si="248"/>
        <v>15.183333333333332</v>
      </c>
      <c r="V1563" s="8">
        <f t="shared" si="249"/>
        <v>15.012499999999999</v>
      </c>
    </row>
    <row r="1564" spans="1:22" ht="13.5" x14ac:dyDescent="0.25">
      <c r="A1564" s="3">
        <f>RSI!A1564</f>
        <v>44287</v>
      </c>
      <c r="B1564" s="2">
        <f>RSI!B1564</f>
        <v>34.5</v>
      </c>
      <c r="C1564" s="2">
        <f>RSI!I1564</f>
        <v>65.64514990486407</v>
      </c>
      <c r="D1564" s="2">
        <f>MACD!E1564</f>
        <v>0.42828835866141901</v>
      </c>
      <c r="E1564" s="2">
        <f>MACD!F1564</f>
        <v>0.2486780403609016</v>
      </c>
      <c r="F1564" s="2">
        <f>'Moving Avg'!D1564</f>
        <v>34.5</v>
      </c>
      <c r="G1564" s="2">
        <f>'Moving Avg'!F1564</f>
        <v>34.700000000000003</v>
      </c>
      <c r="H1564" s="2">
        <f>'Moving Avg'!G1564</f>
        <v>32.156000000000006</v>
      </c>
      <c r="I1564" s="2">
        <f>'Moving Avg'!H1564</f>
        <v>36.591400000000014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  <c r="M1564" s="8">
        <f t="shared" si="240"/>
        <v>25</v>
      </c>
      <c r="N1564" s="8">
        <f t="shared" si="241"/>
        <v>0</v>
      </c>
      <c r="O1564" s="8">
        <f t="shared" si="242"/>
        <v>0</v>
      </c>
      <c r="P1564" s="8">
        <f t="shared" si="243"/>
        <v>33</v>
      </c>
      <c r="Q1564" s="9">
        <f t="shared" si="244"/>
        <v>13.7</v>
      </c>
      <c r="R1564" s="9">
        <f t="shared" si="245"/>
        <v>13.25</v>
      </c>
      <c r="S1564" s="9">
        <f t="shared" si="246"/>
        <v>18.600000000000001</v>
      </c>
      <c r="T1564" s="9">
        <f t="shared" si="247"/>
        <v>14.5</v>
      </c>
      <c r="U1564" s="8">
        <f t="shared" si="248"/>
        <v>15.183333333333332</v>
      </c>
      <c r="V1564" s="8">
        <f t="shared" si="249"/>
        <v>15.012499999999999</v>
      </c>
    </row>
    <row r="1565" spans="1:22" ht="13.5" x14ac:dyDescent="0.25">
      <c r="A1565" s="3">
        <f>RSI!A1565</f>
        <v>44288</v>
      </c>
      <c r="B1565" s="2">
        <f>RSI!B1565</f>
        <v>34.5</v>
      </c>
      <c r="C1565" s="2">
        <f>RSI!I1565</f>
        <v>65.645149904864098</v>
      </c>
      <c r="D1565" s="2">
        <f>MACD!E1565</f>
        <v>0.40185846992098107</v>
      </c>
      <c r="E1565" s="2">
        <f>MACD!F1565</f>
        <v>0.27931412627291752</v>
      </c>
      <c r="F1565" s="2">
        <f>'Moving Avg'!D1565</f>
        <v>34.5</v>
      </c>
      <c r="G1565" s="2">
        <f>'Moving Avg'!F1565</f>
        <v>34.65</v>
      </c>
      <c r="H1565" s="2">
        <f>'Moving Avg'!G1565</f>
        <v>32.243600000000008</v>
      </c>
      <c r="I1565" s="2">
        <f>'Moving Avg'!H1565</f>
        <v>36.563900000000018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  <c r="M1565" s="8">
        <f t="shared" si="240"/>
        <v>25</v>
      </c>
      <c r="N1565" s="8">
        <f t="shared" si="241"/>
        <v>0</v>
      </c>
      <c r="O1565" s="8">
        <f t="shared" si="242"/>
        <v>0</v>
      </c>
      <c r="P1565" s="8">
        <f t="shared" si="243"/>
        <v>33</v>
      </c>
      <c r="Q1565" s="9">
        <f t="shared" si="244"/>
        <v>13.7</v>
      </c>
      <c r="R1565" s="9">
        <f t="shared" si="245"/>
        <v>13.25</v>
      </c>
      <c r="S1565" s="9">
        <f t="shared" si="246"/>
        <v>18.600000000000001</v>
      </c>
      <c r="T1565" s="9">
        <f t="shared" si="247"/>
        <v>14.5</v>
      </c>
      <c r="U1565" s="8">
        <f t="shared" si="248"/>
        <v>15.183333333333332</v>
      </c>
      <c r="V1565" s="8">
        <f t="shared" si="249"/>
        <v>15.012499999999999</v>
      </c>
    </row>
    <row r="1566" spans="1:22" ht="13.5" x14ac:dyDescent="0.25">
      <c r="A1566" s="3">
        <f>RSI!A1566</f>
        <v>44291</v>
      </c>
      <c r="B1566" s="2">
        <f>RSI!B1566</f>
        <v>34.5</v>
      </c>
      <c r="C1566" s="2">
        <f>RSI!I1566</f>
        <v>65.645149904864084</v>
      </c>
      <c r="D1566" s="2">
        <f>MACD!E1566</f>
        <v>0.37657170843009169</v>
      </c>
      <c r="E1566" s="2">
        <f>MACD!F1566</f>
        <v>0.29876564270435235</v>
      </c>
      <c r="F1566" s="2">
        <f>'Moving Avg'!D1566</f>
        <v>34.5</v>
      </c>
      <c r="G1566" s="2">
        <f>'Moving Avg'!F1566</f>
        <v>34.6</v>
      </c>
      <c r="H1566" s="2">
        <f>'Moving Avg'!G1566</f>
        <v>32.333600000000004</v>
      </c>
      <c r="I1566" s="2">
        <f>'Moving Avg'!H1566</f>
        <v>36.536400000000015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  <c r="M1566" s="8">
        <f t="shared" si="240"/>
        <v>25</v>
      </c>
      <c r="N1566" s="8">
        <f t="shared" si="241"/>
        <v>0</v>
      </c>
      <c r="O1566" s="8">
        <f t="shared" si="242"/>
        <v>0</v>
      </c>
      <c r="P1566" s="8">
        <f t="shared" si="243"/>
        <v>33</v>
      </c>
      <c r="Q1566" s="9">
        <f t="shared" si="244"/>
        <v>13.7</v>
      </c>
      <c r="R1566" s="9">
        <f t="shared" si="245"/>
        <v>13.25</v>
      </c>
      <c r="S1566" s="9">
        <f t="shared" si="246"/>
        <v>18.600000000000001</v>
      </c>
      <c r="T1566" s="9">
        <f t="shared" si="247"/>
        <v>14.5</v>
      </c>
      <c r="U1566" s="8">
        <f t="shared" si="248"/>
        <v>15.183333333333332</v>
      </c>
      <c r="V1566" s="8">
        <f t="shared" si="249"/>
        <v>15.012499999999999</v>
      </c>
    </row>
    <row r="1567" spans="1:22" ht="13.5" x14ac:dyDescent="0.25">
      <c r="A1567" s="3">
        <f>RSI!A1567</f>
        <v>44292</v>
      </c>
      <c r="B1567" s="2">
        <f>RSI!B1567</f>
        <v>34.5</v>
      </c>
      <c r="C1567" s="2">
        <f>RSI!I1567</f>
        <v>65.64514990486407</v>
      </c>
      <c r="D1567" s="2">
        <f>MACD!E1567</f>
        <v>0.3524687276787617</v>
      </c>
      <c r="E1567" s="2">
        <f>MACD!F1567</f>
        <v>0.30950625969923423</v>
      </c>
      <c r="F1567" s="2">
        <f>'Moving Avg'!D1567</f>
        <v>34.5</v>
      </c>
      <c r="G1567" s="2">
        <f>'Moving Avg'!F1567</f>
        <v>34.549999999999997</v>
      </c>
      <c r="H1567" s="2">
        <f>'Moving Avg'!G1567</f>
        <v>32.4236</v>
      </c>
      <c r="I1567" s="2">
        <f>'Moving Avg'!H1567</f>
        <v>36.508900000000018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  <c r="M1567" s="8">
        <f t="shared" si="240"/>
        <v>25</v>
      </c>
      <c r="N1567" s="8">
        <f t="shared" si="241"/>
        <v>0</v>
      </c>
      <c r="O1567" s="8">
        <f t="shared" si="242"/>
        <v>0</v>
      </c>
      <c r="P1567" s="8">
        <f t="shared" si="243"/>
        <v>33</v>
      </c>
      <c r="Q1567" s="9">
        <f t="shared" si="244"/>
        <v>13.7</v>
      </c>
      <c r="R1567" s="9">
        <f t="shared" si="245"/>
        <v>13.25</v>
      </c>
      <c r="S1567" s="9">
        <f t="shared" si="246"/>
        <v>18.600000000000001</v>
      </c>
      <c r="T1567" s="9">
        <f t="shared" si="247"/>
        <v>14.5</v>
      </c>
      <c r="U1567" s="8">
        <f t="shared" si="248"/>
        <v>15.183333333333332</v>
      </c>
      <c r="V1567" s="8">
        <f t="shared" si="249"/>
        <v>15.012499999999999</v>
      </c>
    </row>
    <row r="1568" spans="1:22" ht="13.5" x14ac:dyDescent="0.25">
      <c r="A1568" s="3">
        <f>RSI!A1568</f>
        <v>44293</v>
      </c>
      <c r="B1568" s="2">
        <f>RSI!B1568</f>
        <v>34.5</v>
      </c>
      <c r="C1568" s="2">
        <f>RSI!I1568</f>
        <v>65.645149904864084</v>
      </c>
      <c r="D1568" s="2">
        <f>MACD!E1568</f>
        <v>0.32956788831314299</v>
      </c>
      <c r="E1568" s="2">
        <f>MACD!F1568</f>
        <v>0.31351858542201599</v>
      </c>
      <c r="F1568" s="2">
        <f>'Moving Avg'!D1568</f>
        <v>34.5</v>
      </c>
      <c r="G1568" s="2">
        <f>'Moving Avg'!F1568</f>
        <v>34.5</v>
      </c>
      <c r="H1568" s="2">
        <f>'Moving Avg'!G1568</f>
        <v>32.513600000000004</v>
      </c>
      <c r="I1568" s="2">
        <f>'Moving Avg'!H1568</f>
        <v>36.481400000000015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  <c r="M1568" s="8">
        <f t="shared" si="240"/>
        <v>25</v>
      </c>
      <c r="N1568" s="8">
        <f t="shared" si="241"/>
        <v>0</v>
      </c>
      <c r="O1568" s="8">
        <f t="shared" si="242"/>
        <v>0</v>
      </c>
      <c r="P1568" s="8">
        <f t="shared" si="243"/>
        <v>33</v>
      </c>
      <c r="Q1568" s="9">
        <f t="shared" si="244"/>
        <v>13.7</v>
      </c>
      <c r="R1568" s="9">
        <f t="shared" si="245"/>
        <v>13.25</v>
      </c>
      <c r="S1568" s="9">
        <f t="shared" si="246"/>
        <v>18.600000000000001</v>
      </c>
      <c r="T1568" s="9">
        <f t="shared" si="247"/>
        <v>14.5</v>
      </c>
      <c r="U1568" s="8">
        <f t="shared" si="248"/>
        <v>15.183333333333332</v>
      </c>
      <c r="V1568" s="8">
        <f t="shared" si="249"/>
        <v>15.012499999999999</v>
      </c>
    </row>
    <row r="1569" spans="1:22" ht="13.5" x14ac:dyDescent="0.25">
      <c r="A1569" s="3">
        <f>RSI!A1569</f>
        <v>44294</v>
      </c>
      <c r="B1569" s="2">
        <f>RSI!B1569</f>
        <v>34.5</v>
      </c>
      <c r="C1569" s="2">
        <f>RSI!I1569</f>
        <v>65.645149904864084</v>
      </c>
      <c r="D1569" s="2">
        <f>MACD!E1569</f>
        <v>0.30786987583793746</v>
      </c>
      <c r="E1569" s="2">
        <f>MACD!F1569</f>
        <v>0.3123888435052003</v>
      </c>
      <c r="F1569" s="2">
        <f>'Moving Avg'!D1569</f>
        <v>34.5</v>
      </c>
      <c r="G1569" s="2">
        <f>'Moving Avg'!F1569</f>
        <v>34.5</v>
      </c>
      <c r="H1569" s="2">
        <f>'Moving Avg'!G1569</f>
        <v>32.6036</v>
      </c>
      <c r="I1569" s="2">
        <f>'Moving Avg'!H1569</f>
        <v>36.453900000000012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  <c r="M1569" s="8">
        <f t="shared" si="240"/>
        <v>25</v>
      </c>
      <c r="N1569" s="8">
        <f t="shared" si="241"/>
        <v>45</v>
      </c>
      <c r="O1569" s="8">
        <f t="shared" si="242"/>
        <v>0</v>
      </c>
      <c r="P1569" s="8">
        <f t="shared" si="243"/>
        <v>33</v>
      </c>
      <c r="Q1569" s="9">
        <f t="shared" si="244"/>
        <v>29.45</v>
      </c>
      <c r="R1569" s="9">
        <f t="shared" si="245"/>
        <v>22.25</v>
      </c>
      <c r="S1569" s="9">
        <f t="shared" si="246"/>
        <v>25.35</v>
      </c>
      <c r="T1569" s="9">
        <f t="shared" si="247"/>
        <v>25.75</v>
      </c>
      <c r="U1569" s="8">
        <f t="shared" si="248"/>
        <v>25.683333333333337</v>
      </c>
      <c r="V1569" s="8">
        <f t="shared" si="249"/>
        <v>25.700000000000003</v>
      </c>
    </row>
    <row r="1570" spans="1:22" ht="13.5" x14ac:dyDescent="0.25">
      <c r="A1570" s="3">
        <f>RSI!A1570</f>
        <v>44298</v>
      </c>
      <c r="B1570" s="2">
        <f>RSI!B1570</f>
        <v>34.5</v>
      </c>
      <c r="C1570" s="2">
        <f>RSI!I1570</f>
        <v>65.645149904864098</v>
      </c>
      <c r="D1570" s="2">
        <f>MACD!E1570</f>
        <v>0.2873615199005215</v>
      </c>
      <c r="E1570" s="2">
        <f>MACD!F1570</f>
        <v>0.30738337878426458</v>
      </c>
      <c r="F1570" s="2">
        <f>'Moving Avg'!D1570</f>
        <v>34.5</v>
      </c>
      <c r="G1570" s="2">
        <f>'Moving Avg'!F1570</f>
        <v>34.5</v>
      </c>
      <c r="H1570" s="2">
        <f>'Moving Avg'!G1570</f>
        <v>32.711599999999997</v>
      </c>
      <c r="I1570" s="2">
        <f>'Moving Avg'!H1570</f>
        <v>36.426400000000015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  <c r="M1570" s="8">
        <f t="shared" si="240"/>
        <v>25</v>
      </c>
      <c r="N1570" s="8">
        <f t="shared" si="241"/>
        <v>100</v>
      </c>
      <c r="O1570" s="8">
        <f t="shared" si="242"/>
        <v>0</v>
      </c>
      <c r="P1570" s="8">
        <f t="shared" si="243"/>
        <v>33</v>
      </c>
      <c r="Q1570" s="9">
        <f t="shared" si="244"/>
        <v>48.7</v>
      </c>
      <c r="R1570" s="9">
        <f t="shared" si="245"/>
        <v>33.25</v>
      </c>
      <c r="S1570" s="9">
        <f t="shared" si="246"/>
        <v>33.6</v>
      </c>
      <c r="T1570" s="9">
        <f t="shared" si="247"/>
        <v>39.5</v>
      </c>
      <c r="U1570" s="8">
        <f t="shared" si="248"/>
        <v>38.516666666666673</v>
      </c>
      <c r="V1570" s="8">
        <f t="shared" si="249"/>
        <v>38.762500000000003</v>
      </c>
    </row>
    <row r="1571" spans="1:22" ht="13.5" x14ac:dyDescent="0.25">
      <c r="A1571" s="3">
        <f>RSI!A1571</f>
        <v>44299</v>
      </c>
      <c r="B1571" s="2">
        <f>RSI!B1571</f>
        <v>34.5</v>
      </c>
      <c r="C1571" s="2">
        <f>RSI!I1571</f>
        <v>65.645149904864098</v>
      </c>
      <c r="D1571" s="2">
        <f>MACD!E1571</f>
        <v>0.26801894450910169</v>
      </c>
      <c r="E1571" s="2">
        <f>MACD!F1571</f>
        <v>0.29951049192923201</v>
      </c>
      <c r="F1571" s="2">
        <f>'Moving Avg'!D1571</f>
        <v>34.5</v>
      </c>
      <c r="G1571" s="2">
        <f>'Moving Avg'!F1571</f>
        <v>34.5</v>
      </c>
      <c r="H1571" s="2">
        <f>'Moving Avg'!G1571</f>
        <v>32.819600000000001</v>
      </c>
      <c r="I1571" s="2">
        <f>'Moving Avg'!H1571</f>
        <v>36.398900000000012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  <c r="M1571" s="8">
        <f t="shared" si="240"/>
        <v>25</v>
      </c>
      <c r="N1571" s="8">
        <f t="shared" si="241"/>
        <v>100</v>
      </c>
      <c r="O1571" s="8">
        <f t="shared" si="242"/>
        <v>0</v>
      </c>
      <c r="P1571" s="8">
        <f t="shared" si="243"/>
        <v>33</v>
      </c>
      <c r="Q1571" s="9">
        <f t="shared" si="244"/>
        <v>48.7</v>
      </c>
      <c r="R1571" s="9">
        <f t="shared" si="245"/>
        <v>33.25</v>
      </c>
      <c r="S1571" s="9">
        <f t="shared" si="246"/>
        <v>33.6</v>
      </c>
      <c r="T1571" s="9">
        <f t="shared" si="247"/>
        <v>39.5</v>
      </c>
      <c r="U1571" s="8">
        <f t="shared" si="248"/>
        <v>38.516666666666673</v>
      </c>
      <c r="V1571" s="8">
        <f t="shared" si="249"/>
        <v>38.762500000000003</v>
      </c>
    </row>
    <row r="1572" spans="1:22" ht="13.5" x14ac:dyDescent="0.25">
      <c r="A1572" s="3">
        <f>RSI!A1572</f>
        <v>44300</v>
      </c>
      <c r="B1572" s="2">
        <f>RSI!B1572</f>
        <v>34.5</v>
      </c>
      <c r="C1572" s="2">
        <f>RSI!I1572</f>
        <v>65.645149904864098</v>
      </c>
      <c r="D1572" s="2">
        <f>MACD!E1572</f>
        <v>0.24981015815389185</v>
      </c>
      <c r="E1572" s="2">
        <f>MACD!F1572</f>
        <v>0.28957042517416398</v>
      </c>
      <c r="F1572" s="2">
        <f>'Moving Avg'!D1572</f>
        <v>34.5</v>
      </c>
      <c r="G1572" s="2">
        <f>'Moving Avg'!F1572</f>
        <v>34.5</v>
      </c>
      <c r="H1572" s="2">
        <f>'Moving Avg'!G1572</f>
        <v>32.927600000000005</v>
      </c>
      <c r="I1572" s="2">
        <f>'Moving Avg'!H1572</f>
        <v>36.377400000000009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  <c r="M1572" s="8">
        <f t="shared" si="240"/>
        <v>25</v>
      </c>
      <c r="N1572" s="8">
        <f t="shared" si="241"/>
        <v>100</v>
      </c>
      <c r="O1572" s="8">
        <f t="shared" si="242"/>
        <v>0</v>
      </c>
      <c r="P1572" s="8">
        <f t="shared" si="243"/>
        <v>33</v>
      </c>
      <c r="Q1572" s="9">
        <f t="shared" si="244"/>
        <v>48.7</v>
      </c>
      <c r="R1572" s="9">
        <f t="shared" si="245"/>
        <v>33.25</v>
      </c>
      <c r="S1572" s="9">
        <f t="shared" si="246"/>
        <v>33.6</v>
      </c>
      <c r="T1572" s="9">
        <f t="shared" si="247"/>
        <v>39.5</v>
      </c>
      <c r="U1572" s="8">
        <f t="shared" si="248"/>
        <v>38.516666666666673</v>
      </c>
      <c r="V1572" s="8">
        <f t="shared" si="249"/>
        <v>38.762500000000003</v>
      </c>
    </row>
    <row r="1573" spans="1:22" ht="13.5" x14ac:dyDescent="0.25">
      <c r="A1573" s="3">
        <f>RSI!A1573</f>
        <v>44301</v>
      </c>
      <c r="B1573" s="2">
        <f>RSI!B1573</f>
        <v>34.5</v>
      </c>
      <c r="C1573" s="2">
        <f>RSI!I1573</f>
        <v>65.645149904864098</v>
      </c>
      <c r="D1573" s="2">
        <f>MACD!E1573</f>
        <v>0.23269717558893888</v>
      </c>
      <c r="E1573" s="2">
        <f>MACD!F1573</f>
        <v>0.27819577525711897</v>
      </c>
      <c r="F1573" s="2">
        <f>'Moving Avg'!D1573</f>
        <v>34.5</v>
      </c>
      <c r="G1573" s="2">
        <f>'Moving Avg'!F1573</f>
        <v>34.5</v>
      </c>
      <c r="H1573" s="2">
        <f>'Moving Avg'!G1573</f>
        <v>33.035600000000002</v>
      </c>
      <c r="I1573" s="2">
        <f>'Moving Avg'!H1573</f>
        <v>36.355900000000013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  <c r="M1573" s="8">
        <f t="shared" si="240"/>
        <v>25</v>
      </c>
      <c r="N1573" s="8">
        <f t="shared" si="241"/>
        <v>100</v>
      </c>
      <c r="O1573" s="8">
        <f t="shared" si="242"/>
        <v>0</v>
      </c>
      <c r="P1573" s="8">
        <f t="shared" si="243"/>
        <v>33</v>
      </c>
      <c r="Q1573" s="9">
        <f t="shared" si="244"/>
        <v>48.7</v>
      </c>
      <c r="R1573" s="9">
        <f t="shared" si="245"/>
        <v>33.25</v>
      </c>
      <c r="S1573" s="9">
        <f t="shared" si="246"/>
        <v>33.6</v>
      </c>
      <c r="T1573" s="9">
        <f t="shared" si="247"/>
        <v>39.5</v>
      </c>
      <c r="U1573" s="8">
        <f t="shared" si="248"/>
        <v>38.516666666666673</v>
      </c>
      <c r="V1573" s="8">
        <f t="shared" si="249"/>
        <v>38.762500000000003</v>
      </c>
    </row>
    <row r="1574" spans="1:22" ht="13.5" x14ac:dyDescent="0.25">
      <c r="A1574" s="3">
        <f>RSI!A1574</f>
        <v>44302</v>
      </c>
      <c r="B1574" s="2">
        <f>RSI!B1574</f>
        <v>34.5</v>
      </c>
      <c r="C1574" s="2">
        <f>RSI!I1574</f>
        <v>65.645149904864098</v>
      </c>
      <c r="D1574" s="2">
        <f>MACD!E1574</f>
        <v>0.21663774850142659</v>
      </c>
      <c r="E1574" s="2">
        <f>MACD!F1574</f>
        <v>0.26588416990598052</v>
      </c>
      <c r="F1574" s="2">
        <f>'Moving Avg'!D1574</f>
        <v>34.5</v>
      </c>
      <c r="G1574" s="2">
        <f>'Moving Avg'!F1574</f>
        <v>34.5</v>
      </c>
      <c r="H1574" s="2">
        <f>'Moving Avg'!G1574</f>
        <v>33.143599999999999</v>
      </c>
      <c r="I1574" s="2">
        <f>'Moving Avg'!H1574</f>
        <v>36.334400000000009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  <c r="M1574" s="8">
        <f t="shared" si="240"/>
        <v>25</v>
      </c>
      <c r="N1574" s="8">
        <f t="shared" si="241"/>
        <v>100</v>
      </c>
      <c r="O1574" s="8">
        <f t="shared" si="242"/>
        <v>0</v>
      </c>
      <c r="P1574" s="8">
        <f t="shared" si="243"/>
        <v>33</v>
      </c>
      <c r="Q1574" s="9">
        <f t="shared" si="244"/>
        <v>48.7</v>
      </c>
      <c r="R1574" s="9">
        <f t="shared" si="245"/>
        <v>33.25</v>
      </c>
      <c r="S1574" s="9">
        <f t="shared" si="246"/>
        <v>33.6</v>
      </c>
      <c r="T1574" s="9">
        <f t="shared" si="247"/>
        <v>39.5</v>
      </c>
      <c r="U1574" s="8">
        <f t="shared" si="248"/>
        <v>38.516666666666673</v>
      </c>
      <c r="V1574" s="8">
        <f t="shared" si="249"/>
        <v>38.762500000000003</v>
      </c>
    </row>
    <row r="1575" spans="1:22" ht="13.5" x14ac:dyDescent="0.25">
      <c r="A1575" s="3">
        <f>RSI!A1575</f>
        <v>44305</v>
      </c>
      <c r="B1575" s="2">
        <f>RSI!B1575</f>
        <v>34.5</v>
      </c>
      <c r="C1575" s="2">
        <f>RSI!I1575</f>
        <v>65.645149904864098</v>
      </c>
      <c r="D1575" s="2">
        <f>MACD!E1575</f>
        <v>0.20158677003113468</v>
      </c>
      <c r="E1575" s="2">
        <f>MACD!F1575</f>
        <v>0.25302468993101135</v>
      </c>
      <c r="F1575" s="2">
        <f>'Moving Avg'!D1575</f>
        <v>34.5</v>
      </c>
      <c r="G1575" s="2">
        <f>'Moving Avg'!F1575</f>
        <v>34.5</v>
      </c>
      <c r="H1575" s="2">
        <f>'Moving Avg'!G1575</f>
        <v>33.251599999999996</v>
      </c>
      <c r="I1575" s="2">
        <f>'Moving Avg'!H1575</f>
        <v>36.312900000000006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  <c r="M1575" s="8">
        <f t="shared" si="240"/>
        <v>25</v>
      </c>
      <c r="N1575" s="8">
        <f t="shared" si="241"/>
        <v>100</v>
      </c>
      <c r="O1575" s="8">
        <f t="shared" si="242"/>
        <v>0</v>
      </c>
      <c r="P1575" s="8">
        <f t="shared" si="243"/>
        <v>33</v>
      </c>
      <c r="Q1575" s="9">
        <f t="shared" si="244"/>
        <v>48.7</v>
      </c>
      <c r="R1575" s="9">
        <f t="shared" si="245"/>
        <v>33.25</v>
      </c>
      <c r="S1575" s="9">
        <f t="shared" si="246"/>
        <v>33.6</v>
      </c>
      <c r="T1575" s="9">
        <f t="shared" si="247"/>
        <v>39.5</v>
      </c>
      <c r="U1575" s="8">
        <f t="shared" si="248"/>
        <v>38.516666666666673</v>
      </c>
      <c r="V1575" s="8">
        <f t="shared" si="249"/>
        <v>38.762500000000003</v>
      </c>
    </row>
    <row r="1576" spans="1:22" ht="13.5" x14ac:dyDescent="0.25">
      <c r="A1576" s="3">
        <f>RSI!A1576</f>
        <v>44306</v>
      </c>
      <c r="B1576" s="2">
        <f>RSI!B1576</f>
        <v>34.5</v>
      </c>
      <c r="C1576" s="2">
        <f>RSI!I1576</f>
        <v>65.645149904864098</v>
      </c>
      <c r="D1576" s="2">
        <f>MACD!E1576</f>
        <v>0.18749740775349011</v>
      </c>
      <c r="E1576" s="2">
        <f>MACD!F1576</f>
        <v>0.23991923349550712</v>
      </c>
      <c r="F1576" s="2">
        <f>'Moving Avg'!D1576</f>
        <v>34.5</v>
      </c>
      <c r="G1576" s="2">
        <f>'Moving Avg'!F1576</f>
        <v>34.5</v>
      </c>
      <c r="H1576" s="2">
        <f>'Moving Avg'!G1576</f>
        <v>33.3596</v>
      </c>
      <c r="I1576" s="2">
        <f>'Moving Avg'!H1576</f>
        <v>36.29140000000001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  <c r="M1576" s="8">
        <f t="shared" si="240"/>
        <v>25</v>
      </c>
      <c r="N1576" s="8">
        <f t="shared" si="241"/>
        <v>100</v>
      </c>
      <c r="O1576" s="8">
        <f t="shared" si="242"/>
        <v>0</v>
      </c>
      <c r="P1576" s="8">
        <f t="shared" si="243"/>
        <v>33</v>
      </c>
      <c r="Q1576" s="9">
        <f t="shared" si="244"/>
        <v>48.7</v>
      </c>
      <c r="R1576" s="9">
        <f t="shared" si="245"/>
        <v>33.25</v>
      </c>
      <c r="S1576" s="9">
        <f t="shared" si="246"/>
        <v>33.6</v>
      </c>
      <c r="T1576" s="9">
        <f t="shared" si="247"/>
        <v>39.5</v>
      </c>
      <c r="U1576" s="8">
        <f t="shared" si="248"/>
        <v>38.516666666666673</v>
      </c>
      <c r="V1576" s="8">
        <f t="shared" si="249"/>
        <v>38.762500000000003</v>
      </c>
    </row>
    <row r="1577" spans="1:22" ht="13.5" x14ac:dyDescent="0.25">
      <c r="A1577" s="3">
        <f>RSI!A1577</f>
        <v>44307</v>
      </c>
      <c r="B1577" s="2">
        <f>RSI!B1577</f>
        <v>34.5</v>
      </c>
      <c r="C1577" s="2">
        <f>RSI!I1577</f>
        <v>65.645149904864098</v>
      </c>
      <c r="D1577" s="2">
        <f>MACD!E1577</f>
        <v>0.17432201100885436</v>
      </c>
      <c r="E1577" s="2">
        <f>MACD!F1577</f>
        <v>0.22679978899817657</v>
      </c>
      <c r="F1577" s="2">
        <f>'Moving Avg'!D1577</f>
        <v>34.5</v>
      </c>
      <c r="G1577" s="2">
        <f>'Moving Avg'!F1577</f>
        <v>34.5</v>
      </c>
      <c r="H1577" s="2">
        <f>'Moving Avg'!G1577</f>
        <v>33.467600000000004</v>
      </c>
      <c r="I1577" s="2">
        <f>'Moving Avg'!H1577</f>
        <v>36.269900000000007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  <c r="M1577" s="8">
        <f t="shared" si="240"/>
        <v>25</v>
      </c>
      <c r="N1577" s="8">
        <f t="shared" si="241"/>
        <v>100</v>
      </c>
      <c r="O1577" s="8">
        <f t="shared" si="242"/>
        <v>0</v>
      </c>
      <c r="P1577" s="8">
        <f t="shared" si="243"/>
        <v>33</v>
      </c>
      <c r="Q1577" s="9">
        <f t="shared" si="244"/>
        <v>48.7</v>
      </c>
      <c r="R1577" s="9">
        <f t="shared" si="245"/>
        <v>33.25</v>
      </c>
      <c r="S1577" s="9">
        <f t="shared" si="246"/>
        <v>33.6</v>
      </c>
      <c r="T1577" s="9">
        <f t="shared" si="247"/>
        <v>39.5</v>
      </c>
      <c r="U1577" s="8">
        <f t="shared" si="248"/>
        <v>38.516666666666673</v>
      </c>
      <c r="V1577" s="8">
        <f t="shared" si="249"/>
        <v>38.762500000000003</v>
      </c>
    </row>
    <row r="1578" spans="1:22" ht="13.5" x14ac:dyDescent="0.25">
      <c r="A1578" s="3">
        <f>RSI!A1578</f>
        <v>44308</v>
      </c>
      <c r="B1578" s="2">
        <f>RSI!B1578</f>
        <v>34.5</v>
      </c>
      <c r="C1578" s="2">
        <f>RSI!I1578</f>
        <v>65.645149904864098</v>
      </c>
      <c r="D1578" s="2">
        <f>MACD!E1578</f>
        <v>0.16201283109771936</v>
      </c>
      <c r="E1578" s="2">
        <f>MACD!F1578</f>
        <v>0.21384239741808514</v>
      </c>
      <c r="F1578" s="2">
        <f>'Moving Avg'!D1578</f>
        <v>34.5</v>
      </c>
      <c r="G1578" s="2">
        <f>'Moving Avg'!F1578</f>
        <v>34.5</v>
      </c>
      <c r="H1578" s="2">
        <f>'Moving Avg'!G1578</f>
        <v>33.575600000000001</v>
      </c>
      <c r="I1578" s="2">
        <f>'Moving Avg'!H1578</f>
        <v>36.248400000000004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  <c r="M1578" s="8">
        <f t="shared" si="240"/>
        <v>25</v>
      </c>
      <c r="N1578" s="8">
        <f t="shared" si="241"/>
        <v>100</v>
      </c>
      <c r="O1578" s="8">
        <f t="shared" si="242"/>
        <v>0</v>
      </c>
      <c r="P1578" s="8">
        <f t="shared" si="243"/>
        <v>33</v>
      </c>
      <c r="Q1578" s="9">
        <f t="shared" si="244"/>
        <v>48.7</v>
      </c>
      <c r="R1578" s="9">
        <f t="shared" si="245"/>
        <v>33.25</v>
      </c>
      <c r="S1578" s="9">
        <f t="shared" si="246"/>
        <v>33.6</v>
      </c>
      <c r="T1578" s="9">
        <f t="shared" si="247"/>
        <v>39.5</v>
      </c>
      <c r="U1578" s="8">
        <f t="shared" si="248"/>
        <v>38.516666666666673</v>
      </c>
      <c r="V1578" s="8">
        <f t="shared" si="249"/>
        <v>38.762500000000003</v>
      </c>
    </row>
    <row r="1579" spans="1:22" ht="13.5" x14ac:dyDescent="0.25">
      <c r="A1579" s="3">
        <f>RSI!A1579</f>
        <v>44309</v>
      </c>
      <c r="B1579" s="2">
        <f>RSI!B1579</f>
        <v>34.5</v>
      </c>
      <c r="C1579" s="2">
        <f>RSI!I1579</f>
        <v>65.645149904864098</v>
      </c>
      <c r="D1579" s="2">
        <f>MACD!E1579</f>
        <v>0.1505225866534019</v>
      </c>
      <c r="E1579" s="2">
        <f>MACD!F1579</f>
        <v>0.2011784352651485</v>
      </c>
      <c r="F1579" s="2">
        <f>'Moving Avg'!D1579</f>
        <v>34.5</v>
      </c>
      <c r="G1579" s="2">
        <f>'Moving Avg'!F1579</f>
        <v>34.5</v>
      </c>
      <c r="H1579" s="2">
        <f>'Moving Avg'!G1579</f>
        <v>33.683599999999998</v>
      </c>
      <c r="I1579" s="2">
        <f>'Moving Avg'!H1579</f>
        <v>36.226900000000008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  <c r="M1579" s="8">
        <f t="shared" si="240"/>
        <v>25</v>
      </c>
      <c r="N1579" s="8">
        <f t="shared" si="241"/>
        <v>100</v>
      </c>
      <c r="O1579" s="8">
        <f t="shared" si="242"/>
        <v>0</v>
      </c>
      <c r="P1579" s="8">
        <f t="shared" si="243"/>
        <v>33</v>
      </c>
      <c r="Q1579" s="9">
        <f t="shared" si="244"/>
        <v>48.7</v>
      </c>
      <c r="R1579" s="9">
        <f t="shared" si="245"/>
        <v>33.25</v>
      </c>
      <c r="S1579" s="9">
        <f t="shared" si="246"/>
        <v>33.6</v>
      </c>
      <c r="T1579" s="9">
        <f t="shared" si="247"/>
        <v>39.5</v>
      </c>
      <c r="U1579" s="8">
        <f t="shared" si="248"/>
        <v>38.516666666666673</v>
      </c>
      <c r="V1579" s="8">
        <f t="shared" si="249"/>
        <v>38.762500000000003</v>
      </c>
    </row>
    <row r="1580" spans="1:22" ht="13.5" x14ac:dyDescent="0.25">
      <c r="A1580" s="3">
        <f>RSI!A1580</f>
        <v>44312</v>
      </c>
      <c r="B1580" s="2">
        <f>RSI!B1580</f>
        <v>34.5</v>
      </c>
      <c r="C1580" s="2">
        <f>RSI!I1580</f>
        <v>65.645149904864098</v>
      </c>
      <c r="D1580" s="2">
        <f>MACD!E1580</f>
        <v>0.13980490127220691</v>
      </c>
      <c r="E1580" s="2">
        <f>MACD!F1580</f>
        <v>0.1889037284665602</v>
      </c>
      <c r="F1580" s="2">
        <f>'Moving Avg'!D1580</f>
        <v>34.5</v>
      </c>
      <c r="G1580" s="2">
        <f>'Moving Avg'!F1580</f>
        <v>34.5</v>
      </c>
      <c r="H1580" s="2">
        <f>'Moving Avg'!G1580</f>
        <v>33.808999999999997</v>
      </c>
      <c r="I1580" s="2">
        <f>'Moving Avg'!H1580</f>
        <v>36.205399999999997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  <c r="M1580" s="8">
        <f t="shared" si="240"/>
        <v>25</v>
      </c>
      <c r="N1580" s="8">
        <f t="shared" si="241"/>
        <v>100</v>
      </c>
      <c r="O1580" s="8">
        <f t="shared" si="242"/>
        <v>0</v>
      </c>
      <c r="P1580" s="8">
        <f t="shared" si="243"/>
        <v>33</v>
      </c>
      <c r="Q1580" s="9">
        <f t="shared" si="244"/>
        <v>48.7</v>
      </c>
      <c r="R1580" s="9">
        <f t="shared" si="245"/>
        <v>33.25</v>
      </c>
      <c r="S1580" s="9">
        <f t="shared" si="246"/>
        <v>33.6</v>
      </c>
      <c r="T1580" s="9">
        <f t="shared" si="247"/>
        <v>39.5</v>
      </c>
      <c r="U1580" s="8">
        <f t="shared" si="248"/>
        <v>38.516666666666673</v>
      </c>
      <c r="V1580" s="8">
        <f t="shared" si="249"/>
        <v>38.762500000000003</v>
      </c>
    </row>
    <row r="1581" spans="1:22" ht="13.5" x14ac:dyDescent="0.25">
      <c r="A1581" s="3">
        <f>RSI!A1581</f>
        <v>44313</v>
      </c>
      <c r="B1581" s="2">
        <f>RSI!B1581</f>
        <v>34.5</v>
      </c>
      <c r="C1581" s="2">
        <f>RSI!I1581</f>
        <v>65.645149904864098</v>
      </c>
      <c r="D1581" s="2">
        <f>MACD!E1581</f>
        <v>0.12981463607301436</v>
      </c>
      <c r="E1581" s="2">
        <f>MACD!F1581</f>
        <v>0.17708590998785106</v>
      </c>
      <c r="F1581" s="2">
        <f>'Moving Avg'!D1581</f>
        <v>34.5</v>
      </c>
      <c r="G1581" s="2">
        <f>'Moving Avg'!F1581</f>
        <v>34.5</v>
      </c>
      <c r="H1581" s="2">
        <f>'Moving Avg'!G1581</f>
        <v>33.934400000000004</v>
      </c>
      <c r="I1581" s="2">
        <f>'Moving Avg'!H1581</f>
        <v>36.183900000000001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  <c r="M1581" s="8">
        <f t="shared" si="240"/>
        <v>25</v>
      </c>
      <c r="N1581" s="8">
        <f t="shared" si="241"/>
        <v>100</v>
      </c>
      <c r="O1581" s="8">
        <f t="shared" si="242"/>
        <v>0</v>
      </c>
      <c r="P1581" s="8">
        <f t="shared" si="243"/>
        <v>33</v>
      </c>
      <c r="Q1581" s="9">
        <f t="shared" si="244"/>
        <v>48.7</v>
      </c>
      <c r="R1581" s="9">
        <f t="shared" si="245"/>
        <v>33.25</v>
      </c>
      <c r="S1581" s="9">
        <f t="shared" si="246"/>
        <v>33.6</v>
      </c>
      <c r="T1581" s="9">
        <f t="shared" si="247"/>
        <v>39.5</v>
      </c>
      <c r="U1581" s="8">
        <f t="shared" si="248"/>
        <v>38.516666666666673</v>
      </c>
      <c r="V1581" s="8">
        <f t="shared" si="249"/>
        <v>38.762500000000003</v>
      </c>
    </row>
    <row r="1582" spans="1:22" ht="13.5" x14ac:dyDescent="0.25">
      <c r="A1582" s="3">
        <f>RSI!A1582</f>
        <v>44314</v>
      </c>
      <c r="B1582" s="2">
        <f>RSI!B1582</f>
        <v>34.5</v>
      </c>
      <c r="C1582" s="2">
        <f>RSI!I1582</f>
        <v>65.645149904864098</v>
      </c>
      <c r="D1582" s="2">
        <f>MACD!E1582</f>
        <v>0.12050813614688849</v>
      </c>
      <c r="E1582" s="2">
        <f>MACD!F1582</f>
        <v>0.16577035521965855</v>
      </c>
      <c r="F1582" s="2">
        <f>'Moving Avg'!D1582</f>
        <v>34.5</v>
      </c>
      <c r="G1582" s="2">
        <f>'Moving Avg'!F1582</f>
        <v>34.5</v>
      </c>
      <c r="H1582" s="2">
        <f>'Moving Avg'!G1582</f>
        <v>34.059800000000003</v>
      </c>
      <c r="I1582" s="2">
        <f>'Moving Avg'!H1582</f>
        <v>36.162399999999998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  <c r="M1582" s="8">
        <f t="shared" si="240"/>
        <v>25</v>
      </c>
      <c r="N1582" s="8">
        <f t="shared" si="241"/>
        <v>100</v>
      </c>
      <c r="O1582" s="8">
        <f t="shared" si="242"/>
        <v>0</v>
      </c>
      <c r="P1582" s="8">
        <f t="shared" si="243"/>
        <v>33</v>
      </c>
      <c r="Q1582" s="9">
        <f t="shared" si="244"/>
        <v>48.7</v>
      </c>
      <c r="R1582" s="9">
        <f t="shared" si="245"/>
        <v>33.25</v>
      </c>
      <c r="S1582" s="9">
        <f t="shared" si="246"/>
        <v>33.6</v>
      </c>
      <c r="T1582" s="9">
        <f t="shared" si="247"/>
        <v>39.5</v>
      </c>
      <c r="U1582" s="8">
        <f t="shared" si="248"/>
        <v>38.516666666666673</v>
      </c>
      <c r="V1582" s="8">
        <f t="shared" si="249"/>
        <v>38.762500000000003</v>
      </c>
    </row>
    <row r="1583" spans="1:22" ht="13.5" x14ac:dyDescent="0.25">
      <c r="A1583" s="3">
        <f>RSI!A1583</f>
        <v>44315</v>
      </c>
      <c r="B1583" s="2">
        <f>RSI!B1583</f>
        <v>34.5</v>
      </c>
      <c r="C1583" s="2">
        <f>RSI!I1583</f>
        <v>65.645149904864098</v>
      </c>
      <c r="D1583" s="2">
        <f>MACD!E1583</f>
        <v>0.11184340673300852</v>
      </c>
      <c r="E1583" s="2">
        <f>MACD!F1583</f>
        <v>0.15498496552232854</v>
      </c>
      <c r="F1583" s="2">
        <f>'Moving Avg'!D1583</f>
        <v>34.5</v>
      </c>
      <c r="G1583" s="2">
        <f>'Moving Avg'!F1583</f>
        <v>34.5</v>
      </c>
      <c r="H1583" s="2">
        <f>'Moving Avg'!G1583</f>
        <v>34.169800000000002</v>
      </c>
      <c r="I1583" s="2">
        <f>'Moving Avg'!H1583</f>
        <v>36.140899999999995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  <c r="M1583" s="8">
        <f t="shared" si="240"/>
        <v>25</v>
      </c>
      <c r="N1583" s="8">
        <f t="shared" si="241"/>
        <v>100</v>
      </c>
      <c r="O1583" s="8">
        <f t="shared" si="242"/>
        <v>0</v>
      </c>
      <c r="P1583" s="8">
        <f t="shared" si="243"/>
        <v>33</v>
      </c>
      <c r="Q1583" s="9">
        <f t="shared" si="244"/>
        <v>48.7</v>
      </c>
      <c r="R1583" s="9">
        <f t="shared" si="245"/>
        <v>33.25</v>
      </c>
      <c r="S1583" s="9">
        <f t="shared" si="246"/>
        <v>33.6</v>
      </c>
      <c r="T1583" s="9">
        <f t="shared" si="247"/>
        <v>39.5</v>
      </c>
      <c r="U1583" s="8">
        <f t="shared" si="248"/>
        <v>38.516666666666673</v>
      </c>
      <c r="V1583" s="8">
        <f t="shared" si="249"/>
        <v>38.762500000000003</v>
      </c>
    </row>
    <row r="1584" spans="1:22" ht="13.5" x14ac:dyDescent="0.25">
      <c r="A1584" s="3">
        <f>RSI!A1584</f>
        <v>44316</v>
      </c>
      <c r="B1584" s="2">
        <f>RSI!B1584</f>
        <v>34.5</v>
      </c>
      <c r="C1584" s="2">
        <f>RSI!I1584</f>
        <v>65.645149904864084</v>
      </c>
      <c r="D1584" s="2">
        <f>MACD!E1584</f>
        <v>0.10378023232915723</v>
      </c>
      <c r="E1584" s="2">
        <f>MACD!F1584</f>
        <v>0.14474401888369429</v>
      </c>
      <c r="F1584" s="2">
        <f>'Moving Avg'!D1584</f>
        <v>34.5</v>
      </c>
      <c r="G1584" s="2">
        <f>'Moving Avg'!F1584</f>
        <v>34.5</v>
      </c>
      <c r="H1584" s="2">
        <f>'Moving Avg'!G1584</f>
        <v>34.279800000000002</v>
      </c>
      <c r="I1584" s="2">
        <f>'Moving Avg'!H1584</f>
        <v>36.119399999999999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  <c r="M1584" s="8">
        <f t="shared" si="240"/>
        <v>25</v>
      </c>
      <c r="N1584" s="8">
        <f t="shared" si="241"/>
        <v>100</v>
      </c>
      <c r="O1584" s="8">
        <f t="shared" si="242"/>
        <v>0</v>
      </c>
      <c r="P1584" s="8">
        <f t="shared" si="243"/>
        <v>33</v>
      </c>
      <c r="Q1584" s="9">
        <f t="shared" si="244"/>
        <v>48.7</v>
      </c>
      <c r="R1584" s="9">
        <f t="shared" si="245"/>
        <v>33.25</v>
      </c>
      <c r="S1584" s="9">
        <f t="shared" si="246"/>
        <v>33.6</v>
      </c>
      <c r="T1584" s="9">
        <f t="shared" si="247"/>
        <v>39.5</v>
      </c>
      <c r="U1584" s="8">
        <f t="shared" si="248"/>
        <v>38.516666666666673</v>
      </c>
      <c r="V1584" s="8">
        <f t="shared" si="249"/>
        <v>38.762500000000003</v>
      </c>
    </row>
    <row r="1585" spans="1:22" ht="13.5" x14ac:dyDescent="0.25">
      <c r="A1585" s="3">
        <f>RSI!A1585</f>
        <v>44319</v>
      </c>
      <c r="B1585" s="2">
        <f>RSI!B1585</f>
        <v>34.5</v>
      </c>
      <c r="C1585" s="2">
        <f>RSI!I1585</f>
        <v>65.64514990486407</v>
      </c>
      <c r="D1585" s="2">
        <f>MACD!E1585</f>
        <v>9.6280249735499979E-2</v>
      </c>
      <c r="E1585" s="2">
        <f>MACD!F1585</f>
        <v>0.13505126505405543</v>
      </c>
      <c r="F1585" s="2">
        <f>'Moving Avg'!D1585</f>
        <v>34.5</v>
      </c>
      <c r="G1585" s="2">
        <f>'Moving Avg'!F1585</f>
        <v>34.5</v>
      </c>
      <c r="H1585" s="2">
        <f>'Moving Avg'!G1585</f>
        <v>34.389800000000001</v>
      </c>
      <c r="I1585" s="2">
        <f>'Moving Avg'!H1585</f>
        <v>36.097899999999996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  <c r="M1585" s="8">
        <f t="shared" si="240"/>
        <v>25</v>
      </c>
      <c r="N1585" s="8">
        <f t="shared" si="241"/>
        <v>100</v>
      </c>
      <c r="O1585" s="8">
        <f t="shared" si="242"/>
        <v>0</v>
      </c>
      <c r="P1585" s="8">
        <f t="shared" si="243"/>
        <v>33</v>
      </c>
      <c r="Q1585" s="9">
        <f t="shared" si="244"/>
        <v>48.7</v>
      </c>
      <c r="R1585" s="9">
        <f t="shared" si="245"/>
        <v>33.25</v>
      </c>
      <c r="S1585" s="9">
        <f t="shared" si="246"/>
        <v>33.6</v>
      </c>
      <c r="T1585" s="9">
        <f t="shared" si="247"/>
        <v>39.5</v>
      </c>
      <c r="U1585" s="8">
        <f t="shared" si="248"/>
        <v>38.516666666666673</v>
      </c>
      <c r="V1585" s="8">
        <f t="shared" si="249"/>
        <v>38.762500000000003</v>
      </c>
    </row>
    <row r="1586" spans="1:22" ht="13.5" x14ac:dyDescent="0.25">
      <c r="A1586" s="3">
        <f>RSI!A1586</f>
        <v>44320</v>
      </c>
      <c r="B1586" s="2">
        <f>RSI!B1586</f>
        <v>34.5</v>
      </c>
      <c r="C1586" s="2">
        <f>RSI!I1586</f>
        <v>65.64514990486407</v>
      </c>
      <c r="D1586" s="2">
        <f>MACD!E1586</f>
        <v>8.9306984173681769E-2</v>
      </c>
      <c r="E1586" s="2">
        <f>MACD!F1586</f>
        <v>0.12590240887798071</v>
      </c>
      <c r="F1586" s="2">
        <f>'Moving Avg'!D1586</f>
        <v>34.5</v>
      </c>
      <c r="G1586" s="2">
        <f>'Moving Avg'!F1586</f>
        <v>34.5</v>
      </c>
      <c r="H1586" s="2">
        <f>'Moving Avg'!G1586</f>
        <v>34.4998</v>
      </c>
      <c r="I1586" s="2">
        <f>'Moving Avg'!H1586</f>
        <v>36.071399999999997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  <c r="M1586" s="8">
        <f t="shared" si="240"/>
        <v>25</v>
      </c>
      <c r="N1586" s="8">
        <f t="shared" si="241"/>
        <v>100</v>
      </c>
      <c r="O1586" s="8">
        <f t="shared" si="242"/>
        <v>0</v>
      </c>
      <c r="P1586" s="8">
        <f t="shared" si="243"/>
        <v>33</v>
      </c>
      <c r="Q1586" s="9">
        <f t="shared" si="244"/>
        <v>48.7</v>
      </c>
      <c r="R1586" s="9">
        <f t="shared" si="245"/>
        <v>33.25</v>
      </c>
      <c r="S1586" s="9">
        <f t="shared" si="246"/>
        <v>33.6</v>
      </c>
      <c r="T1586" s="9">
        <f t="shared" si="247"/>
        <v>39.5</v>
      </c>
      <c r="U1586" s="8">
        <f t="shared" si="248"/>
        <v>38.516666666666673</v>
      </c>
      <c r="V1586" s="8">
        <f t="shared" si="249"/>
        <v>38.762500000000003</v>
      </c>
    </row>
    <row r="1587" spans="1:22" ht="13.5" x14ac:dyDescent="0.25">
      <c r="A1587" s="3">
        <f>RSI!A1587</f>
        <v>44321</v>
      </c>
      <c r="B1587" s="2">
        <f>RSI!B1587</f>
        <v>34.5</v>
      </c>
      <c r="C1587" s="2">
        <f>RSI!I1587</f>
        <v>65.645149904864084</v>
      </c>
      <c r="D1587" s="2">
        <f>MACD!E1587</f>
        <v>8.2825856064864922E-2</v>
      </c>
      <c r="E1587" s="2">
        <f>MACD!F1587</f>
        <v>0.11728709831535757</v>
      </c>
      <c r="F1587" s="2">
        <f>'Moving Avg'!D1587</f>
        <v>34.5</v>
      </c>
      <c r="G1587" s="2">
        <f>'Moving Avg'!F1587</f>
        <v>34.5</v>
      </c>
      <c r="H1587" s="2">
        <f>'Moving Avg'!G1587</f>
        <v>34.592399999999998</v>
      </c>
      <c r="I1587" s="2">
        <f>'Moving Avg'!H1587</f>
        <v>36.044899999999991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  <c r="M1587" s="8">
        <f t="shared" si="240"/>
        <v>25</v>
      </c>
      <c r="N1587" s="8">
        <f t="shared" si="241"/>
        <v>100</v>
      </c>
      <c r="O1587" s="8">
        <f t="shared" si="242"/>
        <v>0</v>
      </c>
      <c r="P1587" s="8">
        <f t="shared" si="243"/>
        <v>33</v>
      </c>
      <c r="Q1587" s="9">
        <f t="shared" si="244"/>
        <v>48.7</v>
      </c>
      <c r="R1587" s="9">
        <f t="shared" si="245"/>
        <v>33.25</v>
      </c>
      <c r="S1587" s="9">
        <f t="shared" si="246"/>
        <v>33.6</v>
      </c>
      <c r="T1587" s="9">
        <f t="shared" si="247"/>
        <v>39.5</v>
      </c>
      <c r="U1587" s="8">
        <f t="shared" si="248"/>
        <v>38.516666666666673</v>
      </c>
      <c r="V1587" s="8">
        <f t="shared" si="249"/>
        <v>38.762500000000003</v>
      </c>
    </row>
    <row r="1588" spans="1:22" ht="13.5" x14ac:dyDescent="0.25">
      <c r="A1588" s="3">
        <f>RSI!A1588</f>
        <v>44322</v>
      </c>
      <c r="B1588" s="2">
        <f>RSI!B1588</f>
        <v>34.5</v>
      </c>
      <c r="C1588" s="2">
        <f>RSI!I1588</f>
        <v>65.645149904864084</v>
      </c>
      <c r="D1588" s="2">
        <f>MACD!E1588</f>
        <v>7.680416474240559E-2</v>
      </c>
      <c r="E1588" s="2">
        <f>MACD!F1588</f>
        <v>0.10919051160076718</v>
      </c>
      <c r="F1588" s="2">
        <f>'Moving Avg'!D1588</f>
        <v>34.5</v>
      </c>
      <c r="G1588" s="2">
        <f>'Moving Avg'!F1588</f>
        <v>34.5</v>
      </c>
      <c r="H1588" s="2">
        <f>'Moving Avg'!G1588</f>
        <v>34.648800000000001</v>
      </c>
      <c r="I1588" s="2">
        <f>'Moving Avg'!H1588</f>
        <v>36.018399999999993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  <c r="M1588" s="8">
        <f t="shared" si="240"/>
        <v>25</v>
      </c>
      <c r="N1588" s="8">
        <f t="shared" si="241"/>
        <v>100</v>
      </c>
      <c r="O1588" s="8">
        <f t="shared" si="242"/>
        <v>0</v>
      </c>
      <c r="P1588" s="8">
        <f t="shared" si="243"/>
        <v>33</v>
      </c>
      <c r="Q1588" s="9">
        <f t="shared" si="244"/>
        <v>48.7</v>
      </c>
      <c r="R1588" s="9">
        <f t="shared" si="245"/>
        <v>33.25</v>
      </c>
      <c r="S1588" s="9">
        <f t="shared" si="246"/>
        <v>33.6</v>
      </c>
      <c r="T1588" s="9">
        <f t="shared" si="247"/>
        <v>39.5</v>
      </c>
      <c r="U1588" s="8">
        <f t="shared" si="248"/>
        <v>38.516666666666673</v>
      </c>
      <c r="V1588" s="8">
        <f t="shared" si="249"/>
        <v>38.762500000000003</v>
      </c>
    </row>
    <row r="1589" spans="1:22" ht="13.5" x14ac:dyDescent="0.25">
      <c r="A1589" s="3">
        <f>RSI!A1589</f>
        <v>44323</v>
      </c>
      <c r="B1589" s="2">
        <f>RSI!B1589</f>
        <v>34.5</v>
      </c>
      <c r="C1589" s="2">
        <f>RSI!I1589</f>
        <v>65.64514990486407</v>
      </c>
      <c r="D1589" s="2">
        <f>MACD!E1589</f>
        <v>7.1211054279025632E-2</v>
      </c>
      <c r="E1589" s="2">
        <f>MACD!F1589</f>
        <v>0.10159462013641887</v>
      </c>
      <c r="F1589" s="2">
        <f>'Moving Avg'!D1589</f>
        <v>34.5</v>
      </c>
      <c r="G1589" s="2">
        <f>'Moving Avg'!F1589</f>
        <v>34.5</v>
      </c>
      <c r="H1589" s="2">
        <f>'Moving Avg'!G1589</f>
        <v>34.686199999999999</v>
      </c>
      <c r="I1589" s="2">
        <f>'Moving Avg'!H1589</f>
        <v>35.991899999999994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  <c r="M1589" s="8">
        <f t="shared" si="240"/>
        <v>25</v>
      </c>
      <c r="N1589" s="8">
        <f t="shared" si="241"/>
        <v>100</v>
      </c>
      <c r="O1589" s="8">
        <f t="shared" si="242"/>
        <v>0</v>
      </c>
      <c r="P1589" s="8">
        <f t="shared" si="243"/>
        <v>33</v>
      </c>
      <c r="Q1589" s="9">
        <f t="shared" si="244"/>
        <v>48.7</v>
      </c>
      <c r="R1589" s="9">
        <f t="shared" si="245"/>
        <v>33.25</v>
      </c>
      <c r="S1589" s="9">
        <f t="shared" si="246"/>
        <v>33.6</v>
      </c>
      <c r="T1589" s="9">
        <f t="shared" si="247"/>
        <v>39.5</v>
      </c>
      <c r="U1589" s="8">
        <f t="shared" si="248"/>
        <v>38.516666666666673</v>
      </c>
      <c r="V1589" s="8">
        <f t="shared" si="249"/>
        <v>38.762500000000003</v>
      </c>
    </row>
    <row r="1590" spans="1:22" ht="13.5" x14ac:dyDescent="0.25">
      <c r="A1590" s="3">
        <f>RSI!A1590</f>
        <v>44326</v>
      </c>
      <c r="B1590" s="2">
        <f>RSI!B1590</f>
        <v>34.5</v>
      </c>
      <c r="C1590" s="2">
        <f>RSI!I1590</f>
        <v>65.64514990486407</v>
      </c>
      <c r="D1590" s="2">
        <f>MACD!E1590</f>
        <v>6.6017465690570987E-2</v>
      </c>
      <c r="E1590" s="2">
        <f>MACD!F1590</f>
        <v>9.4479189247249296E-2</v>
      </c>
      <c r="F1590" s="2">
        <f>'Moving Avg'!D1590</f>
        <v>34.5</v>
      </c>
      <c r="G1590" s="2">
        <f>'Moving Avg'!F1590</f>
        <v>34.5</v>
      </c>
      <c r="H1590" s="2">
        <f>'Moving Avg'!G1590</f>
        <v>34.684400000000004</v>
      </c>
      <c r="I1590" s="2">
        <f>'Moving Avg'!H1590</f>
        <v>35.965399999999988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  <c r="M1590" s="8">
        <f t="shared" si="240"/>
        <v>25</v>
      </c>
      <c r="N1590" s="8">
        <f t="shared" si="241"/>
        <v>100</v>
      </c>
      <c r="O1590" s="8">
        <f t="shared" si="242"/>
        <v>0</v>
      </c>
      <c r="P1590" s="8">
        <f t="shared" si="243"/>
        <v>33</v>
      </c>
      <c r="Q1590" s="9">
        <f t="shared" si="244"/>
        <v>48.7</v>
      </c>
      <c r="R1590" s="9">
        <f t="shared" si="245"/>
        <v>33.25</v>
      </c>
      <c r="S1590" s="9">
        <f t="shared" si="246"/>
        <v>33.6</v>
      </c>
      <c r="T1590" s="9">
        <f t="shared" si="247"/>
        <v>39.5</v>
      </c>
      <c r="U1590" s="8">
        <f t="shared" si="248"/>
        <v>38.516666666666673</v>
      </c>
      <c r="V1590" s="8">
        <f t="shared" si="249"/>
        <v>38.762500000000003</v>
      </c>
    </row>
    <row r="1591" spans="1:22" ht="13.5" x14ac:dyDescent="0.25">
      <c r="A1591" s="3">
        <f>RSI!A1591</f>
        <v>44327</v>
      </c>
      <c r="B1591" s="2">
        <f>RSI!B1591</f>
        <v>34.5</v>
      </c>
      <c r="C1591" s="2">
        <f>RSI!I1591</f>
        <v>65.64514990486407</v>
      </c>
      <c r="D1591" s="2">
        <f>MACD!E1591</f>
        <v>6.1196079010841231E-2</v>
      </c>
      <c r="E1591" s="2">
        <f>MACD!F1591</f>
        <v>8.7822567199967685E-2</v>
      </c>
      <c r="F1591" s="2">
        <f>'Moving Avg'!D1591</f>
        <v>34.5</v>
      </c>
      <c r="G1591" s="2">
        <f>'Moving Avg'!F1591</f>
        <v>34.5</v>
      </c>
      <c r="H1591" s="2">
        <f>'Moving Avg'!G1591</f>
        <v>34.661999999999999</v>
      </c>
      <c r="I1591" s="2">
        <f>'Moving Avg'!H1591</f>
        <v>35.93889999999999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  <c r="M1591" s="8">
        <f t="shared" si="240"/>
        <v>25</v>
      </c>
      <c r="N1591" s="8">
        <f t="shared" si="241"/>
        <v>100</v>
      </c>
      <c r="O1591" s="8">
        <f t="shared" si="242"/>
        <v>0</v>
      </c>
      <c r="P1591" s="8">
        <f t="shared" si="243"/>
        <v>33</v>
      </c>
      <c r="Q1591" s="9">
        <f t="shared" si="244"/>
        <v>48.7</v>
      </c>
      <c r="R1591" s="9">
        <f t="shared" si="245"/>
        <v>33.25</v>
      </c>
      <c r="S1591" s="9">
        <f t="shared" si="246"/>
        <v>33.6</v>
      </c>
      <c r="T1591" s="9">
        <f t="shared" si="247"/>
        <v>39.5</v>
      </c>
      <c r="U1591" s="8">
        <f t="shared" si="248"/>
        <v>38.516666666666673</v>
      </c>
      <c r="V1591" s="8">
        <f t="shared" si="249"/>
        <v>38.762500000000003</v>
      </c>
    </row>
    <row r="1592" spans="1:22" ht="13.5" x14ac:dyDescent="0.25">
      <c r="A1592" s="3">
        <f>RSI!A1592</f>
        <v>44333</v>
      </c>
      <c r="B1592" s="2">
        <f>RSI!B1592</f>
        <v>34.5</v>
      </c>
      <c r="C1592" s="2">
        <f>RSI!I1592</f>
        <v>65.64514990486407</v>
      </c>
      <c r="D1592" s="2">
        <f>MACD!E1592</f>
        <v>5.6721248090703114E-2</v>
      </c>
      <c r="E1592" s="2">
        <f>MACD!F1592</f>
        <v>8.1602303378114777E-2</v>
      </c>
      <c r="F1592" s="2">
        <f>'Moving Avg'!D1592</f>
        <v>34.5</v>
      </c>
      <c r="G1592" s="2">
        <f>'Moving Avg'!F1592</f>
        <v>34.5</v>
      </c>
      <c r="H1592" s="2">
        <f>'Moving Avg'!G1592</f>
        <v>34.639600000000002</v>
      </c>
      <c r="I1592" s="2">
        <f>'Moving Avg'!H1592</f>
        <v>35.912399999999991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  <c r="M1592" s="8">
        <f t="shared" si="240"/>
        <v>25</v>
      </c>
      <c r="N1592" s="8">
        <f t="shared" si="241"/>
        <v>100</v>
      </c>
      <c r="O1592" s="8">
        <f t="shared" si="242"/>
        <v>0</v>
      </c>
      <c r="P1592" s="8">
        <f t="shared" si="243"/>
        <v>33</v>
      </c>
      <c r="Q1592" s="9">
        <f t="shared" si="244"/>
        <v>48.7</v>
      </c>
      <c r="R1592" s="9">
        <f t="shared" si="245"/>
        <v>33.25</v>
      </c>
      <c r="S1592" s="9">
        <f t="shared" si="246"/>
        <v>33.6</v>
      </c>
      <c r="T1592" s="9">
        <f t="shared" si="247"/>
        <v>39.5</v>
      </c>
      <c r="U1592" s="8">
        <f t="shared" si="248"/>
        <v>38.516666666666673</v>
      </c>
      <c r="V1592" s="8">
        <f t="shared" si="249"/>
        <v>38.762500000000003</v>
      </c>
    </row>
    <row r="1593" spans="1:22" ht="13.5" x14ac:dyDescent="0.25">
      <c r="A1593" s="3">
        <f>RSI!A1593</f>
        <v>44334</v>
      </c>
      <c r="B1593" s="2">
        <f>RSI!B1593</f>
        <v>34.5</v>
      </c>
      <c r="C1593" s="2">
        <f>RSI!I1593</f>
        <v>65.64514990486407</v>
      </c>
      <c r="D1593" s="2">
        <f>MACD!E1593</f>
        <v>5.2568930439981898E-2</v>
      </c>
      <c r="E1593" s="2">
        <f>MACD!F1593</f>
        <v>7.5795628790488206E-2</v>
      </c>
      <c r="F1593" s="2">
        <f>'Moving Avg'!D1593</f>
        <v>34.5</v>
      </c>
      <c r="G1593" s="2">
        <f>'Moving Avg'!F1593</f>
        <v>34.5</v>
      </c>
      <c r="H1593" s="2">
        <f>'Moving Avg'!G1593</f>
        <v>34.6098</v>
      </c>
      <c r="I1593" s="2">
        <f>'Moving Avg'!H1593</f>
        <v>35.885899999999985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  <c r="M1593" s="8">
        <f t="shared" si="240"/>
        <v>25</v>
      </c>
      <c r="N1593" s="8">
        <f t="shared" si="241"/>
        <v>100</v>
      </c>
      <c r="O1593" s="8">
        <f t="shared" si="242"/>
        <v>0</v>
      </c>
      <c r="P1593" s="8">
        <f t="shared" si="243"/>
        <v>33</v>
      </c>
      <c r="Q1593" s="9">
        <f t="shared" si="244"/>
        <v>48.7</v>
      </c>
      <c r="R1593" s="9">
        <f t="shared" si="245"/>
        <v>33.25</v>
      </c>
      <c r="S1593" s="9">
        <f t="shared" si="246"/>
        <v>33.6</v>
      </c>
      <c r="T1593" s="9">
        <f t="shared" si="247"/>
        <v>39.5</v>
      </c>
      <c r="U1593" s="8">
        <f t="shared" si="248"/>
        <v>38.516666666666673</v>
      </c>
      <c r="V1593" s="8">
        <f t="shared" si="249"/>
        <v>38.762500000000003</v>
      </c>
    </row>
    <row r="1594" spans="1:22" ht="13.5" x14ac:dyDescent="0.25">
      <c r="A1594" s="3">
        <f>RSI!A1594</f>
        <v>44335</v>
      </c>
      <c r="B1594" s="2">
        <f>RSI!B1594</f>
        <v>34.5</v>
      </c>
      <c r="C1594" s="2">
        <f>RSI!I1594</f>
        <v>65.64514990486407</v>
      </c>
      <c r="D1594" s="2">
        <f>MACD!E1594</f>
        <v>4.8716613984979062E-2</v>
      </c>
      <c r="E1594" s="2">
        <f>MACD!F1594</f>
        <v>7.0379825829386386E-2</v>
      </c>
      <c r="F1594" s="2">
        <f>'Moving Avg'!D1594</f>
        <v>34.5</v>
      </c>
      <c r="G1594" s="2">
        <f>'Moving Avg'!F1594</f>
        <v>34.5</v>
      </c>
      <c r="H1594" s="2">
        <f>'Moving Avg'!G1594</f>
        <v>34.58</v>
      </c>
      <c r="I1594" s="2">
        <f>'Moving Avg'!H1594</f>
        <v>35.859399999999987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  <c r="M1594" s="8">
        <f t="shared" si="240"/>
        <v>25</v>
      </c>
      <c r="N1594" s="8">
        <f t="shared" si="241"/>
        <v>100</v>
      </c>
      <c r="O1594" s="8">
        <f t="shared" si="242"/>
        <v>0</v>
      </c>
      <c r="P1594" s="8">
        <f t="shared" si="243"/>
        <v>33</v>
      </c>
      <c r="Q1594" s="9">
        <f t="shared" si="244"/>
        <v>48.7</v>
      </c>
      <c r="R1594" s="9">
        <f t="shared" si="245"/>
        <v>33.25</v>
      </c>
      <c r="S1594" s="9">
        <f t="shared" si="246"/>
        <v>33.6</v>
      </c>
      <c r="T1594" s="9">
        <f t="shared" si="247"/>
        <v>39.5</v>
      </c>
      <c r="U1594" s="8">
        <f t="shared" si="248"/>
        <v>38.516666666666673</v>
      </c>
      <c r="V1594" s="8">
        <f t="shared" si="249"/>
        <v>38.762500000000003</v>
      </c>
    </row>
    <row r="1595" spans="1:22" ht="13.5" x14ac:dyDescent="0.25">
      <c r="A1595" s="3">
        <f>RSI!A1595</f>
        <v>44336</v>
      </c>
      <c r="B1595" s="2">
        <f>RSI!B1595</f>
        <v>34.5</v>
      </c>
      <c r="C1595" s="2">
        <f>RSI!I1595</f>
        <v>65.64514990486407</v>
      </c>
      <c r="D1595" s="2">
        <f>MACD!E1595</f>
        <v>4.5143242244051862E-2</v>
      </c>
      <c r="E1595" s="2">
        <f>MACD!F1595</f>
        <v>6.5332509112319484E-2</v>
      </c>
      <c r="F1595" s="2">
        <f>'Moving Avg'!D1595</f>
        <v>34.5</v>
      </c>
      <c r="G1595" s="2">
        <f>'Moving Avg'!F1595</f>
        <v>34.5</v>
      </c>
      <c r="H1595" s="2">
        <f>'Moving Avg'!G1595</f>
        <v>34.56</v>
      </c>
      <c r="I1595" s="2">
        <f>'Moving Avg'!H1595</f>
        <v>35.832899999999981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  <c r="M1595" s="8">
        <f t="shared" si="240"/>
        <v>25</v>
      </c>
      <c r="N1595" s="8">
        <f t="shared" si="241"/>
        <v>100</v>
      </c>
      <c r="O1595" s="8">
        <f t="shared" si="242"/>
        <v>0</v>
      </c>
      <c r="P1595" s="8">
        <f t="shared" si="243"/>
        <v>33</v>
      </c>
      <c r="Q1595" s="9">
        <f t="shared" si="244"/>
        <v>48.7</v>
      </c>
      <c r="R1595" s="9">
        <f t="shared" si="245"/>
        <v>33.25</v>
      </c>
      <c r="S1595" s="9">
        <f t="shared" si="246"/>
        <v>33.6</v>
      </c>
      <c r="T1595" s="9">
        <f t="shared" si="247"/>
        <v>39.5</v>
      </c>
      <c r="U1595" s="8">
        <f t="shared" si="248"/>
        <v>38.516666666666673</v>
      </c>
      <c r="V1595" s="8">
        <f t="shared" si="249"/>
        <v>38.762500000000003</v>
      </c>
    </row>
    <row r="1596" spans="1:22" ht="13.5" x14ac:dyDescent="0.25">
      <c r="A1596" s="3">
        <f>RSI!A1596</f>
        <v>44337</v>
      </c>
      <c r="B1596" s="2">
        <f>RSI!B1596</f>
        <v>34.5</v>
      </c>
      <c r="C1596" s="2">
        <f>RSI!I1596</f>
        <v>65.64514990486407</v>
      </c>
      <c r="D1596" s="2">
        <f>MACD!E1596</f>
        <v>4.1829139116607905E-2</v>
      </c>
      <c r="E1596" s="2">
        <f>MACD!F1596</f>
        <v>6.0631835113177171E-2</v>
      </c>
      <c r="F1596" s="2">
        <f>'Moving Avg'!D1596</f>
        <v>34.5</v>
      </c>
      <c r="G1596" s="2">
        <f>'Moving Avg'!F1596</f>
        <v>34.5</v>
      </c>
      <c r="H1596" s="2">
        <f>'Moving Avg'!G1596</f>
        <v>34.54</v>
      </c>
      <c r="I1596" s="2">
        <f>'Moving Avg'!H1596</f>
        <v>35.806399999999982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  <c r="M1596" s="8">
        <f t="shared" si="240"/>
        <v>25</v>
      </c>
      <c r="N1596" s="8">
        <f t="shared" si="241"/>
        <v>45</v>
      </c>
      <c r="O1596" s="8">
        <f t="shared" si="242"/>
        <v>0</v>
      </c>
      <c r="P1596" s="8">
        <f t="shared" si="243"/>
        <v>33</v>
      </c>
      <c r="Q1596" s="9">
        <f t="shared" si="244"/>
        <v>29.45</v>
      </c>
      <c r="R1596" s="9">
        <f t="shared" si="245"/>
        <v>22.25</v>
      </c>
      <c r="S1596" s="9">
        <f t="shared" si="246"/>
        <v>25.35</v>
      </c>
      <c r="T1596" s="9">
        <f t="shared" si="247"/>
        <v>25.75</v>
      </c>
      <c r="U1596" s="8">
        <f t="shared" si="248"/>
        <v>25.683333333333337</v>
      </c>
      <c r="V1596" s="8">
        <f t="shared" si="249"/>
        <v>25.700000000000003</v>
      </c>
    </row>
    <row r="1597" spans="1:22" ht="13.5" x14ac:dyDescent="0.25">
      <c r="A1597" s="3">
        <f>RSI!A1597</f>
        <v>44340</v>
      </c>
      <c r="B1597" s="2">
        <f>RSI!B1597</f>
        <v>34.5</v>
      </c>
      <c r="C1597" s="2">
        <f>RSI!I1597</f>
        <v>65.64514990486407</v>
      </c>
      <c r="D1597" s="2">
        <f>MACD!E1597</f>
        <v>3.8755934226259114E-2</v>
      </c>
      <c r="E1597" s="2">
        <f>MACD!F1597</f>
        <v>5.6256654935793557E-2</v>
      </c>
      <c r="F1597" s="2">
        <f>'Moving Avg'!D1597</f>
        <v>34.5</v>
      </c>
      <c r="G1597" s="2">
        <f>'Moving Avg'!F1597</f>
        <v>34.5</v>
      </c>
      <c r="H1597" s="2">
        <f>'Moving Avg'!G1597</f>
        <v>34.520000000000003</v>
      </c>
      <c r="I1597" s="2">
        <f>'Moving Avg'!H1597</f>
        <v>35.779899999999977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  <c r="M1597" s="8">
        <f t="shared" si="240"/>
        <v>25</v>
      </c>
      <c r="N1597" s="8">
        <f t="shared" si="241"/>
        <v>45</v>
      </c>
      <c r="O1597" s="8">
        <f t="shared" si="242"/>
        <v>0</v>
      </c>
      <c r="P1597" s="8">
        <f t="shared" si="243"/>
        <v>33</v>
      </c>
      <c r="Q1597" s="9">
        <f t="shared" si="244"/>
        <v>29.45</v>
      </c>
      <c r="R1597" s="9">
        <f t="shared" si="245"/>
        <v>22.25</v>
      </c>
      <c r="S1597" s="9">
        <f t="shared" si="246"/>
        <v>25.35</v>
      </c>
      <c r="T1597" s="9">
        <f t="shared" si="247"/>
        <v>25.75</v>
      </c>
      <c r="U1597" s="8">
        <f t="shared" si="248"/>
        <v>25.683333333333337</v>
      </c>
      <c r="V1597" s="8">
        <f t="shared" si="249"/>
        <v>25.700000000000003</v>
      </c>
    </row>
    <row r="1598" spans="1:22" ht="13.5" x14ac:dyDescent="0.25">
      <c r="A1598" s="3">
        <f>RSI!A1598</f>
        <v>44341</v>
      </c>
      <c r="B1598" s="2">
        <f>RSI!B1598</f>
        <v>34.5</v>
      </c>
      <c r="C1598" s="2">
        <f>RSI!I1598</f>
        <v>65.64514990486407</v>
      </c>
      <c r="D1598" s="2">
        <f>MACD!E1598</f>
        <v>3.5906489548899856E-2</v>
      </c>
      <c r="E1598" s="2">
        <f>MACD!F1598</f>
        <v>5.2186621858414821E-2</v>
      </c>
      <c r="F1598" s="2">
        <f>'Moving Avg'!D1598</f>
        <v>34.5</v>
      </c>
      <c r="G1598" s="2">
        <f>'Moving Avg'!F1598</f>
        <v>34.5</v>
      </c>
      <c r="H1598" s="2">
        <f>'Moving Avg'!G1598</f>
        <v>34.5</v>
      </c>
      <c r="I1598" s="2">
        <f>'Moving Avg'!H1598</f>
        <v>35.753399999999985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  <c r="M1598" s="8">
        <f t="shared" si="240"/>
        <v>25</v>
      </c>
      <c r="N1598" s="8">
        <f t="shared" si="241"/>
        <v>45</v>
      </c>
      <c r="O1598" s="8">
        <f t="shared" si="242"/>
        <v>0</v>
      </c>
      <c r="P1598" s="8">
        <f t="shared" si="243"/>
        <v>33</v>
      </c>
      <c r="Q1598" s="9">
        <f t="shared" si="244"/>
        <v>29.45</v>
      </c>
      <c r="R1598" s="9">
        <f t="shared" si="245"/>
        <v>22.25</v>
      </c>
      <c r="S1598" s="9">
        <f t="shared" si="246"/>
        <v>25.35</v>
      </c>
      <c r="T1598" s="9">
        <f t="shared" si="247"/>
        <v>25.75</v>
      </c>
      <c r="U1598" s="8">
        <f t="shared" si="248"/>
        <v>25.683333333333337</v>
      </c>
      <c r="V1598" s="8">
        <f t="shared" si="249"/>
        <v>25.700000000000003</v>
      </c>
    </row>
    <row r="1599" spans="1:22" ht="13.5" x14ac:dyDescent="0.25">
      <c r="A1599" s="3">
        <f>RSI!A1599</f>
        <v>44342</v>
      </c>
      <c r="B1599" s="2">
        <f>RSI!B1599</f>
        <v>34.5</v>
      </c>
      <c r="C1599" s="2">
        <f>RSI!I1599</f>
        <v>65.64514990486407</v>
      </c>
      <c r="D1599" s="2">
        <f>MACD!E1599</f>
        <v>3.3264827883748183E-2</v>
      </c>
      <c r="E1599" s="2">
        <f>MACD!F1599</f>
        <v>4.8402263063481499E-2</v>
      </c>
      <c r="F1599" s="2">
        <f>'Moving Avg'!D1599</f>
        <v>34.5</v>
      </c>
      <c r="G1599" s="2">
        <f>'Moving Avg'!F1599</f>
        <v>34.5</v>
      </c>
      <c r="H1599" s="2">
        <f>'Moving Avg'!G1599</f>
        <v>34.5</v>
      </c>
      <c r="I1599" s="2">
        <f>'Moving Avg'!H1599</f>
        <v>35.726899999999979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  <c r="M1599" s="8">
        <f t="shared" si="240"/>
        <v>25</v>
      </c>
      <c r="N1599" s="8">
        <f t="shared" si="241"/>
        <v>45</v>
      </c>
      <c r="O1599" s="8">
        <f t="shared" si="242"/>
        <v>0</v>
      </c>
      <c r="P1599" s="8">
        <f t="shared" si="243"/>
        <v>33</v>
      </c>
      <c r="Q1599" s="9">
        <f t="shared" si="244"/>
        <v>29.45</v>
      </c>
      <c r="R1599" s="9">
        <f t="shared" si="245"/>
        <v>22.25</v>
      </c>
      <c r="S1599" s="9">
        <f t="shared" si="246"/>
        <v>25.35</v>
      </c>
      <c r="T1599" s="9">
        <f t="shared" si="247"/>
        <v>25.75</v>
      </c>
      <c r="U1599" s="8">
        <f t="shared" si="248"/>
        <v>25.683333333333337</v>
      </c>
      <c r="V1599" s="8">
        <f t="shared" si="249"/>
        <v>25.700000000000003</v>
      </c>
    </row>
    <row r="1600" spans="1:22" ht="13.5" x14ac:dyDescent="0.25">
      <c r="A1600" s="3">
        <f>RSI!A1600</f>
        <v>44343</v>
      </c>
      <c r="B1600" s="2">
        <f>RSI!B1600</f>
        <v>34.5</v>
      </c>
      <c r="C1600" s="2">
        <f>RSI!I1600</f>
        <v>65.64514990486407</v>
      </c>
      <c r="D1600" s="2">
        <f>MACD!E1600</f>
        <v>3.0816063583316122E-2</v>
      </c>
      <c r="E1600" s="2">
        <f>MACD!F1600</f>
        <v>4.4885023167448426E-2</v>
      </c>
      <c r="F1600" s="2">
        <f>'Moving Avg'!D1600</f>
        <v>34.5</v>
      </c>
      <c r="G1600" s="2">
        <f>'Moving Avg'!F1600</f>
        <v>34.5</v>
      </c>
      <c r="H1600" s="2">
        <f>'Moving Avg'!G1600</f>
        <v>34.5</v>
      </c>
      <c r="I1600" s="2">
        <f>'Moving Avg'!H1600</f>
        <v>35.700399999999981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  <c r="M1600" s="8">
        <f t="shared" si="240"/>
        <v>25</v>
      </c>
      <c r="N1600" s="8">
        <f t="shared" si="241"/>
        <v>45</v>
      </c>
      <c r="O1600" s="8">
        <f t="shared" si="242"/>
        <v>0</v>
      </c>
      <c r="P1600" s="8">
        <f t="shared" si="243"/>
        <v>33</v>
      </c>
      <c r="Q1600" s="9">
        <f t="shared" si="244"/>
        <v>29.45</v>
      </c>
      <c r="R1600" s="9">
        <f t="shared" si="245"/>
        <v>22.25</v>
      </c>
      <c r="S1600" s="9">
        <f t="shared" si="246"/>
        <v>25.35</v>
      </c>
      <c r="T1600" s="9">
        <f t="shared" si="247"/>
        <v>25.75</v>
      </c>
      <c r="U1600" s="8">
        <f t="shared" si="248"/>
        <v>25.683333333333337</v>
      </c>
      <c r="V1600" s="8">
        <f t="shared" si="249"/>
        <v>25.700000000000003</v>
      </c>
    </row>
    <row r="1601" spans="1:22" ht="13.5" x14ac:dyDescent="0.25">
      <c r="A1601" s="3">
        <f>RSI!A1601</f>
        <v>44344</v>
      </c>
      <c r="B1601" s="2">
        <f>RSI!B1601</f>
        <v>35.5</v>
      </c>
      <c r="C1601" s="2">
        <f>RSI!I1601</f>
        <v>96.367422675431754</v>
      </c>
      <c r="D1601" s="2">
        <f>MACD!E1601</f>
        <v>-4.5527738231363912E-2</v>
      </c>
      <c r="E1601" s="2">
        <f>MACD!F1601</f>
        <v>2.6802470887685961E-2</v>
      </c>
      <c r="F1601" s="2">
        <f>'Moving Avg'!D1601</f>
        <v>34.700000000000003</v>
      </c>
      <c r="G1601" s="2">
        <f>'Moving Avg'!F1601</f>
        <v>34.549999999999997</v>
      </c>
      <c r="H1601" s="2">
        <f>'Moving Avg'!G1601</f>
        <v>34.520000000000003</v>
      </c>
      <c r="I1601" s="2">
        <f>'Moving Avg'!H1601</f>
        <v>35.678899999999977</v>
      </c>
      <c r="J1601" s="6" t="str">
        <f>OBV!F1601</f>
        <v>BULLISH</v>
      </c>
      <c r="K1601" s="6" t="str">
        <f>OBV!G1601</f>
        <v>NEUTRAL</v>
      </c>
      <c r="L1601" s="6" t="str">
        <f>OBV!H1601</f>
        <v>CONFIRMED BULLISH</v>
      </c>
      <c r="M1601" s="8">
        <f t="shared" si="240"/>
        <v>0</v>
      </c>
      <c r="N1601" s="8">
        <f t="shared" si="241"/>
        <v>100</v>
      </c>
      <c r="O1601" s="8">
        <f t="shared" si="242"/>
        <v>0</v>
      </c>
      <c r="P1601" s="8">
        <f t="shared" si="243"/>
        <v>83.5</v>
      </c>
      <c r="Q1601" s="9">
        <f t="shared" si="244"/>
        <v>47.524999999999999</v>
      </c>
      <c r="R1601" s="9">
        <f t="shared" si="245"/>
        <v>40.875</v>
      </c>
      <c r="S1601" s="9">
        <f t="shared" si="246"/>
        <v>52.575000000000003</v>
      </c>
      <c r="T1601" s="9">
        <f t="shared" si="247"/>
        <v>45.875</v>
      </c>
      <c r="U1601" s="8">
        <f t="shared" si="248"/>
        <v>46.991666666666674</v>
      </c>
      <c r="V1601" s="8">
        <f t="shared" si="249"/>
        <v>46.712500000000006</v>
      </c>
    </row>
    <row r="1602" spans="1:22" ht="13.5" x14ac:dyDescent="0.25">
      <c r="A1602" s="3">
        <f>RSI!A1602</f>
        <v>44347</v>
      </c>
      <c r="B1602" s="2">
        <f>RSI!B1602</f>
        <v>35.5</v>
      </c>
      <c r="C1602" s="2">
        <f>RSI!I1602</f>
        <v>96.367422675431754</v>
      </c>
      <c r="D1602" s="2">
        <f>MACD!E1602</f>
        <v>-0.11621843494393147</v>
      </c>
      <c r="E1602" s="2">
        <f>MACD!F1602</f>
        <v>-1.8017102786375243E-3</v>
      </c>
      <c r="F1602" s="2">
        <f>'Moving Avg'!D1602</f>
        <v>34.9</v>
      </c>
      <c r="G1602" s="2">
        <f>'Moving Avg'!F1602</f>
        <v>34.6</v>
      </c>
      <c r="H1602" s="2">
        <f>'Moving Avg'!G1602</f>
        <v>34.54</v>
      </c>
      <c r="I1602" s="2">
        <f>'Moving Avg'!H1602</f>
        <v>35.657399999999981</v>
      </c>
      <c r="J1602" s="6" t="str">
        <f>OBV!F1602</f>
        <v>BULLISH</v>
      </c>
      <c r="K1602" s="6" t="str">
        <f>OBV!G1602</f>
        <v>NEUTRAL</v>
      </c>
      <c r="L1602" s="6" t="str">
        <f>OBV!H1602</f>
        <v>CONFIRMED BULLISH</v>
      </c>
      <c r="M1602" s="8">
        <f t="shared" ref="M1602:M1665" si="250">IF(C1602&lt;30,50, IF(C1602&gt;70, 0, 25))</f>
        <v>0</v>
      </c>
      <c r="N1602" s="8">
        <f t="shared" ref="N1602:N1665" si="251">IF(E1602-D1602&gt;0.02, 100, IF(E1602-D1602&lt;0,0,45))</f>
        <v>100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83.5</v>
      </c>
      <c r="Q1602" s="9">
        <f t="shared" si="244"/>
        <v>47.524999999999999</v>
      </c>
      <c r="R1602" s="9">
        <f t="shared" si="245"/>
        <v>40.875</v>
      </c>
      <c r="S1602" s="9">
        <f t="shared" si="246"/>
        <v>52.575000000000003</v>
      </c>
      <c r="T1602" s="9">
        <f t="shared" si="247"/>
        <v>45.875</v>
      </c>
      <c r="U1602" s="8">
        <f t="shared" si="248"/>
        <v>46.991666666666674</v>
      </c>
      <c r="V1602" s="8">
        <f t="shared" si="249"/>
        <v>46.712500000000006</v>
      </c>
    </row>
    <row r="1603" spans="1:22" ht="13.5" x14ac:dyDescent="0.25">
      <c r="A1603" s="3">
        <f>RSI!A1603</f>
        <v>44348</v>
      </c>
      <c r="B1603" s="2">
        <f>RSI!B1603</f>
        <v>35.5</v>
      </c>
      <c r="C1603" s="2">
        <f>RSI!I1603</f>
        <v>96.367422675431754</v>
      </c>
      <c r="D1603" s="2">
        <f>MACD!E1603</f>
        <v>-0.18167446872221404</v>
      </c>
      <c r="E1603" s="2">
        <f>MACD!F1603</f>
        <v>-3.7776261967352835E-2</v>
      </c>
      <c r="F1603" s="2">
        <f>'Moving Avg'!D1603</f>
        <v>35.1</v>
      </c>
      <c r="G1603" s="2">
        <f>'Moving Avg'!F1603</f>
        <v>34.65</v>
      </c>
      <c r="H1603" s="2">
        <f>'Moving Avg'!G1603</f>
        <v>34.56</v>
      </c>
      <c r="I1603" s="2">
        <f>'Moving Avg'!H1603</f>
        <v>35.635899999999978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  <c r="M1603" s="8">
        <f t="shared" si="250"/>
        <v>0</v>
      </c>
      <c r="N1603" s="8">
        <f t="shared" si="251"/>
        <v>100</v>
      </c>
      <c r="O1603" s="8">
        <f t="shared" si="252"/>
        <v>0</v>
      </c>
      <c r="P1603" s="8">
        <f t="shared" si="253"/>
        <v>83.5</v>
      </c>
      <c r="Q1603" s="9">
        <f t="shared" ref="Q1603:Q1666" si="254">0.35*M1603+N1603*0.35+O1603*0.15+P1603*0.15</f>
        <v>47.524999999999999</v>
      </c>
      <c r="R1603" s="9">
        <f t="shared" ref="R1603:R1666" si="255">M1603*0.2+N1603*0.2+O1603*0.35+P1603*0.25</f>
        <v>40.875</v>
      </c>
      <c r="S1603" s="9">
        <f t="shared" ref="S1603:S1666" si="256">M1603*0.15+N1603*0.15+O1603*0.25+P1603*0.45</f>
        <v>52.575000000000003</v>
      </c>
      <c r="T1603" s="9">
        <f t="shared" ref="T1603:T1666" si="257">0.25*SUM(M1603:P1603)</f>
        <v>45.875</v>
      </c>
      <c r="U1603" s="8">
        <f t="shared" ref="U1603:U1666" si="258">SUM(Q1603:S1603)/3</f>
        <v>46.991666666666674</v>
      </c>
      <c r="V1603" s="8">
        <f t="shared" ref="V1603:V1666" si="259">SUM(Q1603:T1603)/4</f>
        <v>46.712500000000006</v>
      </c>
    </row>
    <row r="1604" spans="1:22" ht="13.5" x14ac:dyDescent="0.25">
      <c r="A1604" s="3">
        <f>RSI!A1604</f>
        <v>44349</v>
      </c>
      <c r="B1604" s="2">
        <f>RSI!B1604</f>
        <v>35.5</v>
      </c>
      <c r="C1604" s="2">
        <f>RSI!I1604</f>
        <v>96.367422675431754</v>
      </c>
      <c r="D1604" s="2">
        <f>MACD!E1604</f>
        <v>-0.2422833331499632</v>
      </c>
      <c r="E1604" s="2">
        <f>MACD!F1604</f>
        <v>-7.8677676203874919E-2</v>
      </c>
      <c r="F1604" s="2">
        <f>'Moving Avg'!D1604</f>
        <v>35.299999999999997</v>
      </c>
      <c r="G1604" s="2">
        <f>'Moving Avg'!F1604</f>
        <v>34.700000000000003</v>
      </c>
      <c r="H1604" s="2">
        <f>'Moving Avg'!G1604</f>
        <v>34.58</v>
      </c>
      <c r="I1604" s="2">
        <f>'Moving Avg'!H1604</f>
        <v>35.614399999999975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  <c r="M1604" s="8">
        <f t="shared" si="250"/>
        <v>0</v>
      </c>
      <c r="N1604" s="8">
        <f t="shared" si="251"/>
        <v>100</v>
      </c>
      <c r="O1604" s="8">
        <f t="shared" si="252"/>
        <v>0</v>
      </c>
      <c r="P1604" s="8">
        <f t="shared" si="253"/>
        <v>83.5</v>
      </c>
      <c r="Q1604" s="9">
        <f t="shared" si="254"/>
        <v>47.524999999999999</v>
      </c>
      <c r="R1604" s="9">
        <f t="shared" si="255"/>
        <v>40.875</v>
      </c>
      <c r="S1604" s="9">
        <f t="shared" si="256"/>
        <v>52.575000000000003</v>
      </c>
      <c r="T1604" s="9">
        <f t="shared" si="257"/>
        <v>45.875</v>
      </c>
      <c r="U1604" s="8">
        <f t="shared" si="258"/>
        <v>46.991666666666674</v>
      </c>
      <c r="V1604" s="8">
        <f t="shared" si="259"/>
        <v>46.712500000000006</v>
      </c>
    </row>
    <row r="1605" spans="1:22" ht="13.5" x14ac:dyDescent="0.25">
      <c r="A1605" s="3">
        <f>RSI!A1605</f>
        <v>44350</v>
      </c>
      <c r="B1605" s="2">
        <f>RSI!B1605</f>
        <v>35.5</v>
      </c>
      <c r="C1605" s="2">
        <f>RSI!I1605</f>
        <v>96.367422675431754</v>
      </c>
      <c r="D1605" s="2">
        <f>MACD!E1605</f>
        <v>-0.29840385846344475</v>
      </c>
      <c r="E1605" s="2">
        <f>MACD!F1605</f>
        <v>-0.1226229126557889</v>
      </c>
      <c r="F1605" s="2">
        <f>'Moving Avg'!D1605</f>
        <v>35.5</v>
      </c>
      <c r="G1605" s="2">
        <f>'Moving Avg'!F1605</f>
        <v>34.75</v>
      </c>
      <c r="H1605" s="2">
        <f>'Moving Avg'!G1605</f>
        <v>34.6</v>
      </c>
      <c r="I1605" s="2">
        <f>'Moving Avg'!H1605</f>
        <v>35.592899999999979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  <c r="M1605" s="8">
        <f t="shared" si="250"/>
        <v>0</v>
      </c>
      <c r="N1605" s="8">
        <f t="shared" si="251"/>
        <v>100</v>
      </c>
      <c r="O1605" s="8">
        <f t="shared" si="252"/>
        <v>0</v>
      </c>
      <c r="P1605" s="8">
        <f t="shared" si="253"/>
        <v>83.5</v>
      </c>
      <c r="Q1605" s="9">
        <f t="shared" si="254"/>
        <v>47.524999999999999</v>
      </c>
      <c r="R1605" s="9">
        <f t="shared" si="255"/>
        <v>40.875</v>
      </c>
      <c r="S1605" s="9">
        <f t="shared" si="256"/>
        <v>52.575000000000003</v>
      </c>
      <c r="T1605" s="9">
        <f t="shared" si="257"/>
        <v>45.875</v>
      </c>
      <c r="U1605" s="8">
        <f t="shared" si="258"/>
        <v>46.991666666666674</v>
      </c>
      <c r="V1605" s="8">
        <f t="shared" si="259"/>
        <v>46.712500000000006</v>
      </c>
    </row>
    <row r="1606" spans="1:22" ht="13.5" x14ac:dyDescent="0.25">
      <c r="A1606" s="3">
        <f>RSI!A1606</f>
        <v>44351</v>
      </c>
      <c r="B1606" s="2">
        <f>RSI!B1606</f>
        <v>35.5</v>
      </c>
      <c r="C1606" s="2">
        <f>RSI!I1606</f>
        <v>96.367422675431754</v>
      </c>
      <c r="D1606" s="2">
        <f>MACD!E1606</f>
        <v>-0.35036832862684264</v>
      </c>
      <c r="E1606" s="2">
        <f>MACD!F1606</f>
        <v>-0.16817199584999964</v>
      </c>
      <c r="F1606" s="2">
        <f>'Moving Avg'!D1606</f>
        <v>35.5</v>
      </c>
      <c r="G1606" s="2">
        <f>'Moving Avg'!F1606</f>
        <v>34.799999999999997</v>
      </c>
      <c r="H1606" s="2">
        <f>'Moving Avg'!G1606</f>
        <v>34.619999999999997</v>
      </c>
      <c r="I1606" s="2">
        <f>'Moving Avg'!H1606</f>
        <v>35.571399999999976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  <c r="M1606" s="8">
        <f t="shared" si="250"/>
        <v>0</v>
      </c>
      <c r="N1606" s="8">
        <f t="shared" si="251"/>
        <v>100</v>
      </c>
      <c r="O1606" s="8">
        <f t="shared" si="252"/>
        <v>0</v>
      </c>
      <c r="P1606" s="8">
        <f t="shared" si="253"/>
        <v>33</v>
      </c>
      <c r="Q1606" s="9">
        <f t="shared" si="254"/>
        <v>39.950000000000003</v>
      </c>
      <c r="R1606" s="9">
        <f t="shared" si="255"/>
        <v>28.25</v>
      </c>
      <c r="S1606" s="9">
        <f t="shared" si="256"/>
        <v>29.85</v>
      </c>
      <c r="T1606" s="9">
        <f t="shared" si="257"/>
        <v>33.25</v>
      </c>
      <c r="U1606" s="8">
        <f t="shared" si="258"/>
        <v>32.683333333333337</v>
      </c>
      <c r="V1606" s="8">
        <f t="shared" si="259"/>
        <v>32.825000000000003</v>
      </c>
    </row>
    <row r="1607" spans="1:22" ht="13.5" x14ac:dyDescent="0.25">
      <c r="A1607" s="3">
        <f>RSI!A1607</f>
        <v>44354</v>
      </c>
      <c r="B1607" s="2">
        <f>RSI!B1607</f>
        <v>35.5</v>
      </c>
      <c r="C1607" s="2">
        <f>RSI!I1607</f>
        <v>96.367422675431754</v>
      </c>
      <c r="D1607" s="2">
        <f>MACD!E1607</f>
        <v>-0.39848444253119197</v>
      </c>
      <c r="E1607" s="2">
        <f>MACD!F1607</f>
        <v>-0.21423448518623814</v>
      </c>
      <c r="F1607" s="2">
        <f>'Moving Avg'!D1607</f>
        <v>35.5</v>
      </c>
      <c r="G1607" s="2">
        <f>'Moving Avg'!F1607</f>
        <v>34.85</v>
      </c>
      <c r="H1607" s="2">
        <f>'Moving Avg'!G1607</f>
        <v>34.64</v>
      </c>
      <c r="I1607" s="2">
        <f>'Moving Avg'!H1607</f>
        <v>35.549899999999973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  <c r="M1607" s="8">
        <f t="shared" si="250"/>
        <v>0</v>
      </c>
      <c r="N1607" s="8">
        <f t="shared" si="251"/>
        <v>100</v>
      </c>
      <c r="O1607" s="8">
        <f t="shared" si="252"/>
        <v>0</v>
      </c>
      <c r="P1607" s="8">
        <f t="shared" si="253"/>
        <v>33</v>
      </c>
      <c r="Q1607" s="9">
        <f t="shared" si="254"/>
        <v>39.950000000000003</v>
      </c>
      <c r="R1607" s="9">
        <f t="shared" si="255"/>
        <v>28.25</v>
      </c>
      <c r="S1607" s="9">
        <f t="shared" si="256"/>
        <v>29.85</v>
      </c>
      <c r="T1607" s="9">
        <f t="shared" si="257"/>
        <v>33.25</v>
      </c>
      <c r="U1607" s="8">
        <f t="shared" si="258"/>
        <v>32.683333333333337</v>
      </c>
      <c r="V1607" s="8">
        <f t="shared" si="259"/>
        <v>32.825000000000003</v>
      </c>
    </row>
    <row r="1608" spans="1:22" ht="13.5" x14ac:dyDescent="0.25">
      <c r="A1608" s="3">
        <f>RSI!A1608</f>
        <v>44355</v>
      </c>
      <c r="B1608" s="2">
        <f>RSI!B1608</f>
        <v>35.5</v>
      </c>
      <c r="C1608" s="2">
        <f>RSI!I1608</f>
        <v>96.367422675431754</v>
      </c>
      <c r="D1608" s="2">
        <f>MACD!E1608</f>
        <v>-0.44303713071800388</v>
      </c>
      <c r="E1608" s="2">
        <f>MACD!F1608</f>
        <v>-0.25999501429259131</v>
      </c>
      <c r="F1608" s="2">
        <f>'Moving Avg'!D1608</f>
        <v>35.5</v>
      </c>
      <c r="G1608" s="2">
        <f>'Moving Avg'!F1608</f>
        <v>34.9</v>
      </c>
      <c r="H1608" s="2">
        <f>'Moving Avg'!G1608</f>
        <v>34.659999999999997</v>
      </c>
      <c r="I1608" s="2">
        <f>'Moving Avg'!H1608</f>
        <v>35.528399999999976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  <c r="M1608" s="8">
        <f t="shared" si="250"/>
        <v>0</v>
      </c>
      <c r="N1608" s="8">
        <f t="shared" si="251"/>
        <v>100</v>
      </c>
      <c r="O1608" s="8">
        <f t="shared" si="252"/>
        <v>0</v>
      </c>
      <c r="P1608" s="8">
        <f t="shared" si="253"/>
        <v>33</v>
      </c>
      <c r="Q1608" s="9">
        <f t="shared" si="254"/>
        <v>39.950000000000003</v>
      </c>
      <c r="R1608" s="9">
        <f t="shared" si="255"/>
        <v>28.25</v>
      </c>
      <c r="S1608" s="9">
        <f t="shared" si="256"/>
        <v>29.85</v>
      </c>
      <c r="T1608" s="9">
        <f t="shared" si="257"/>
        <v>33.25</v>
      </c>
      <c r="U1608" s="8">
        <f t="shared" si="258"/>
        <v>32.683333333333337</v>
      </c>
      <c r="V1608" s="8">
        <f t="shared" si="259"/>
        <v>32.825000000000003</v>
      </c>
    </row>
    <row r="1609" spans="1:22" ht="13.5" x14ac:dyDescent="0.25">
      <c r="A1609" s="3">
        <f>RSI!A1609</f>
        <v>44356</v>
      </c>
      <c r="B1609" s="2">
        <f>RSI!B1609</f>
        <v>35.5</v>
      </c>
      <c r="C1609" s="2">
        <f>RSI!I1609</f>
        <v>96.367422675431754</v>
      </c>
      <c r="D1609" s="2">
        <f>MACD!E1609</f>
        <v>-0.48429023820661143</v>
      </c>
      <c r="E1609" s="2">
        <f>MACD!F1609</f>
        <v>-0.30485405907539537</v>
      </c>
      <c r="F1609" s="2">
        <f>'Moving Avg'!D1609</f>
        <v>35.5</v>
      </c>
      <c r="G1609" s="2">
        <f>'Moving Avg'!F1609</f>
        <v>34.950000000000003</v>
      </c>
      <c r="H1609" s="2">
        <f>'Moving Avg'!G1609</f>
        <v>34.68</v>
      </c>
      <c r="I1609" s="2">
        <f>'Moving Avg'!H1609</f>
        <v>35.506899999999973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  <c r="M1609" s="8">
        <f t="shared" si="250"/>
        <v>0</v>
      </c>
      <c r="N1609" s="8">
        <f t="shared" si="251"/>
        <v>100</v>
      </c>
      <c r="O1609" s="8">
        <f t="shared" si="252"/>
        <v>0</v>
      </c>
      <c r="P1609" s="8">
        <f t="shared" si="253"/>
        <v>33</v>
      </c>
      <c r="Q1609" s="9">
        <f t="shared" si="254"/>
        <v>39.950000000000003</v>
      </c>
      <c r="R1609" s="9">
        <f t="shared" si="255"/>
        <v>28.25</v>
      </c>
      <c r="S1609" s="9">
        <f t="shared" si="256"/>
        <v>29.85</v>
      </c>
      <c r="T1609" s="9">
        <f t="shared" si="257"/>
        <v>33.25</v>
      </c>
      <c r="U1609" s="8">
        <f t="shared" si="258"/>
        <v>32.683333333333337</v>
      </c>
      <c r="V1609" s="8">
        <f t="shared" si="259"/>
        <v>32.825000000000003</v>
      </c>
    </row>
    <row r="1610" spans="1:22" ht="13.5" x14ac:dyDescent="0.25">
      <c r="A1610" s="3">
        <f>RSI!A1610</f>
        <v>44357</v>
      </c>
      <c r="B1610" s="2">
        <f>RSI!B1610</f>
        <v>35.5</v>
      </c>
      <c r="C1610" s="2">
        <f>RSI!I1610</f>
        <v>96.367422675431754</v>
      </c>
      <c r="D1610" s="2">
        <f>MACD!E1610</f>
        <v>-0.52248808323949447</v>
      </c>
      <c r="E1610" s="2">
        <f>MACD!F1610</f>
        <v>-0.34838086390821521</v>
      </c>
      <c r="F1610" s="2">
        <f>'Moving Avg'!D1610</f>
        <v>35.5</v>
      </c>
      <c r="G1610" s="2">
        <f>'Moving Avg'!F1610</f>
        <v>35</v>
      </c>
      <c r="H1610" s="2">
        <f>'Moving Avg'!G1610</f>
        <v>34.700000000000003</v>
      </c>
      <c r="I1610" s="2">
        <f>'Moving Avg'!H1610</f>
        <v>35.48539999999997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  <c r="M1610" s="8">
        <f t="shared" si="250"/>
        <v>0</v>
      </c>
      <c r="N1610" s="8">
        <f t="shared" si="251"/>
        <v>100</v>
      </c>
      <c r="O1610" s="8">
        <f t="shared" si="252"/>
        <v>50</v>
      </c>
      <c r="P1610" s="8">
        <f t="shared" si="253"/>
        <v>33</v>
      </c>
      <c r="Q1610" s="9">
        <f t="shared" si="254"/>
        <v>47.45</v>
      </c>
      <c r="R1610" s="9">
        <f t="shared" si="255"/>
        <v>45.75</v>
      </c>
      <c r="S1610" s="9">
        <f t="shared" si="256"/>
        <v>42.35</v>
      </c>
      <c r="T1610" s="9">
        <f t="shared" si="257"/>
        <v>45.75</v>
      </c>
      <c r="U1610" s="8">
        <f t="shared" si="258"/>
        <v>45.183333333333337</v>
      </c>
      <c r="V1610" s="8">
        <f t="shared" si="259"/>
        <v>45.325000000000003</v>
      </c>
    </row>
    <row r="1611" spans="1:22" ht="13.5" x14ac:dyDescent="0.25">
      <c r="A1611" s="3">
        <f>RSI!A1611</f>
        <v>44358</v>
      </c>
      <c r="B1611" s="2">
        <f>RSI!B1611</f>
        <v>35.5</v>
      </c>
      <c r="C1611" s="2">
        <f>RSI!I1611</f>
        <v>96.367422675431754</v>
      </c>
      <c r="D1611" s="2">
        <f>MACD!E1611</f>
        <v>-0.40401074720269747</v>
      </c>
      <c r="E1611" s="2">
        <f>MACD!F1611</f>
        <v>-0.35950684056711169</v>
      </c>
      <c r="F1611" s="2">
        <f>'Moving Avg'!D1611</f>
        <v>35.5</v>
      </c>
      <c r="G1611" s="2">
        <f>'Moving Avg'!F1611</f>
        <v>35.049999999999997</v>
      </c>
      <c r="H1611" s="2">
        <f>'Moving Avg'!G1611</f>
        <v>34.72</v>
      </c>
      <c r="I1611" s="2">
        <f>'Moving Avg'!H1611</f>
        <v>35.463899999999967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  <c r="M1611" s="8">
        <f t="shared" si="250"/>
        <v>0</v>
      </c>
      <c r="N1611" s="8">
        <f t="shared" si="251"/>
        <v>100</v>
      </c>
      <c r="O1611" s="8">
        <f t="shared" si="252"/>
        <v>50</v>
      </c>
      <c r="P1611" s="8">
        <f t="shared" si="253"/>
        <v>33</v>
      </c>
      <c r="Q1611" s="9">
        <f t="shared" si="254"/>
        <v>47.45</v>
      </c>
      <c r="R1611" s="9">
        <f t="shared" si="255"/>
        <v>45.75</v>
      </c>
      <c r="S1611" s="9">
        <f t="shared" si="256"/>
        <v>42.35</v>
      </c>
      <c r="T1611" s="9">
        <f t="shared" si="257"/>
        <v>45.75</v>
      </c>
      <c r="U1611" s="8">
        <f t="shared" si="258"/>
        <v>45.183333333333337</v>
      </c>
      <c r="V1611" s="8">
        <f t="shared" si="259"/>
        <v>45.325000000000003</v>
      </c>
    </row>
    <row r="1612" spans="1:22" ht="13.5" x14ac:dyDescent="0.25">
      <c r="A1612" s="3">
        <f>RSI!A1612</f>
        <v>44361</v>
      </c>
      <c r="B1612" s="2">
        <f>RSI!B1612</f>
        <v>35.5</v>
      </c>
      <c r="C1612" s="2">
        <f>RSI!I1612</f>
        <v>96.367422675431754</v>
      </c>
      <c r="D1612" s="2">
        <f>MACD!E1612</f>
        <v>-0.30658251244791046</v>
      </c>
      <c r="E1612" s="2">
        <f>MACD!F1612</f>
        <v>-0.34892197494327143</v>
      </c>
      <c r="F1612" s="2">
        <f>'Moving Avg'!D1612</f>
        <v>35.5</v>
      </c>
      <c r="G1612" s="2">
        <f>'Moving Avg'!F1612</f>
        <v>35.1</v>
      </c>
      <c r="H1612" s="2">
        <f>'Moving Avg'!G1612</f>
        <v>34.74</v>
      </c>
      <c r="I1612" s="2">
        <f>'Moving Avg'!H1612</f>
        <v>35.442399999999964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  <c r="M1612" s="8">
        <f t="shared" si="250"/>
        <v>0</v>
      </c>
      <c r="N1612" s="8">
        <f t="shared" si="251"/>
        <v>0</v>
      </c>
      <c r="O1612" s="8">
        <f t="shared" si="252"/>
        <v>50</v>
      </c>
      <c r="P1612" s="8">
        <f t="shared" si="253"/>
        <v>33</v>
      </c>
      <c r="Q1612" s="9">
        <f t="shared" si="254"/>
        <v>12.45</v>
      </c>
      <c r="R1612" s="9">
        <f t="shared" si="255"/>
        <v>25.75</v>
      </c>
      <c r="S1612" s="9">
        <f t="shared" si="256"/>
        <v>27.35</v>
      </c>
      <c r="T1612" s="9">
        <f t="shared" si="257"/>
        <v>20.75</v>
      </c>
      <c r="U1612" s="8">
        <f t="shared" si="258"/>
        <v>21.850000000000005</v>
      </c>
      <c r="V1612" s="8">
        <f t="shared" si="259"/>
        <v>21.575000000000003</v>
      </c>
    </row>
    <row r="1613" spans="1:22" ht="13.5" x14ac:dyDescent="0.25">
      <c r="A1613" s="3">
        <f>RSI!A1613</f>
        <v>44362</v>
      </c>
      <c r="B1613" s="2">
        <f>RSI!B1613</f>
        <v>34.51</v>
      </c>
      <c r="C1613" s="2">
        <f>RSI!I1613</f>
        <v>30.550623581459902</v>
      </c>
      <c r="D1613" s="2">
        <f>MACD!E1613</f>
        <v>-0.15342269875173287</v>
      </c>
      <c r="E1613" s="2">
        <f>MACD!F1613</f>
        <v>-0.30982211970496371</v>
      </c>
      <c r="F1613" s="2">
        <f>'Moving Avg'!D1613</f>
        <v>35.302</v>
      </c>
      <c r="G1613" s="2">
        <f>'Moving Avg'!F1613</f>
        <v>35.100499999999997</v>
      </c>
      <c r="H1613" s="2">
        <f>'Moving Avg'!G1613</f>
        <v>34.740200000000002</v>
      </c>
      <c r="I1613" s="2">
        <f>'Moving Avg'!H1613</f>
        <v>35.415949999999967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  <c r="M1613" s="8">
        <f t="shared" si="250"/>
        <v>25</v>
      </c>
      <c r="N1613" s="8">
        <f t="shared" si="251"/>
        <v>0</v>
      </c>
      <c r="O1613" s="8">
        <f t="shared" si="252"/>
        <v>0</v>
      </c>
      <c r="P1613" s="8">
        <f t="shared" si="253"/>
        <v>16.5</v>
      </c>
      <c r="Q1613" s="9">
        <f t="shared" si="254"/>
        <v>11.225</v>
      </c>
      <c r="R1613" s="9">
        <f t="shared" si="255"/>
        <v>9.125</v>
      </c>
      <c r="S1613" s="9">
        <f t="shared" si="256"/>
        <v>11.175000000000001</v>
      </c>
      <c r="T1613" s="9">
        <f t="shared" si="257"/>
        <v>10.375</v>
      </c>
      <c r="U1613" s="8">
        <f t="shared" si="258"/>
        <v>10.508333333333335</v>
      </c>
      <c r="V1613" s="8">
        <f t="shared" si="259"/>
        <v>10.475000000000001</v>
      </c>
    </row>
    <row r="1614" spans="1:22" ht="13.5" x14ac:dyDescent="0.25">
      <c r="A1614" s="3">
        <f>RSI!A1614</f>
        <v>44363</v>
      </c>
      <c r="B1614" s="2">
        <f>RSI!B1614</f>
        <v>34.51</v>
      </c>
      <c r="C1614" s="2">
        <f>RSI!I1614</f>
        <v>30.550623581459902</v>
      </c>
      <c r="D1614" s="2">
        <f>MACD!E1614</f>
        <v>-2.0395235613683838E-2</v>
      </c>
      <c r="E1614" s="2">
        <f>MACD!F1614</f>
        <v>-0.25193674288670775</v>
      </c>
      <c r="F1614" s="2">
        <f>'Moving Avg'!D1614</f>
        <v>35.103999999999999</v>
      </c>
      <c r="G1614" s="2">
        <f>'Moving Avg'!F1614</f>
        <v>35.100999999999999</v>
      </c>
      <c r="H1614" s="2">
        <f>'Moving Avg'!G1614</f>
        <v>34.740400000000001</v>
      </c>
      <c r="I1614" s="2">
        <f>'Moving Avg'!H1614</f>
        <v>35.389499999999963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  <c r="M1614" s="8">
        <f t="shared" si="250"/>
        <v>25</v>
      </c>
      <c r="N1614" s="8">
        <f t="shared" si="251"/>
        <v>0</v>
      </c>
      <c r="O1614" s="8">
        <f t="shared" si="252"/>
        <v>0</v>
      </c>
      <c r="P1614" s="8">
        <f t="shared" si="253"/>
        <v>16.5</v>
      </c>
      <c r="Q1614" s="9">
        <f t="shared" si="254"/>
        <v>11.225</v>
      </c>
      <c r="R1614" s="9">
        <f t="shared" si="255"/>
        <v>9.125</v>
      </c>
      <c r="S1614" s="9">
        <f t="shared" si="256"/>
        <v>11.175000000000001</v>
      </c>
      <c r="T1614" s="9">
        <f t="shared" si="257"/>
        <v>10.375</v>
      </c>
      <c r="U1614" s="8">
        <f t="shared" si="258"/>
        <v>10.508333333333335</v>
      </c>
      <c r="V1614" s="8">
        <f t="shared" si="259"/>
        <v>10.475000000000001</v>
      </c>
    </row>
    <row r="1615" spans="1:22" ht="13.5" x14ac:dyDescent="0.25">
      <c r="A1615" s="3">
        <f>RSI!A1615</f>
        <v>44364</v>
      </c>
      <c r="B1615" s="2">
        <f>RSI!B1615</f>
        <v>34.51</v>
      </c>
      <c r="C1615" s="2">
        <f>RSI!I1615</f>
        <v>30.550623581459902</v>
      </c>
      <c r="D1615" s="2">
        <f>MACD!E1615</f>
        <v>9.5343035911724883E-2</v>
      </c>
      <c r="E1615" s="2">
        <f>MACD!F1615</f>
        <v>-0.18248078712702123</v>
      </c>
      <c r="F1615" s="2">
        <f>'Moving Avg'!D1615</f>
        <v>34.905999999999992</v>
      </c>
      <c r="G1615" s="2">
        <f>'Moving Avg'!F1615</f>
        <v>35.101500000000001</v>
      </c>
      <c r="H1615" s="2">
        <f>'Moving Avg'!G1615</f>
        <v>34.740600000000001</v>
      </c>
      <c r="I1615" s="2">
        <f>'Moving Avg'!H1615</f>
        <v>35.363049999999959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  <c r="M1615" s="8">
        <f t="shared" si="250"/>
        <v>25</v>
      </c>
      <c r="N1615" s="8">
        <f t="shared" si="251"/>
        <v>0</v>
      </c>
      <c r="O1615" s="8">
        <f t="shared" si="252"/>
        <v>0</v>
      </c>
      <c r="P1615" s="8">
        <f t="shared" si="253"/>
        <v>16.5</v>
      </c>
      <c r="Q1615" s="9">
        <f t="shared" si="254"/>
        <v>11.225</v>
      </c>
      <c r="R1615" s="9">
        <f t="shared" si="255"/>
        <v>9.125</v>
      </c>
      <c r="S1615" s="9">
        <f t="shared" si="256"/>
        <v>11.175000000000001</v>
      </c>
      <c r="T1615" s="9">
        <f t="shared" si="257"/>
        <v>10.375</v>
      </c>
      <c r="U1615" s="8">
        <f t="shared" si="258"/>
        <v>10.508333333333335</v>
      </c>
      <c r="V1615" s="8">
        <f t="shared" si="259"/>
        <v>10.475000000000001</v>
      </c>
    </row>
    <row r="1616" spans="1:22" ht="13.5" x14ac:dyDescent="0.25">
      <c r="A1616" s="3">
        <f>RSI!A1616</f>
        <v>44365</v>
      </c>
      <c r="B1616" s="2">
        <f>RSI!B1616</f>
        <v>35.5</v>
      </c>
      <c r="C1616" s="2">
        <f>RSI!I1616</f>
        <v>62.521032110354533</v>
      </c>
      <c r="D1616" s="2">
        <f>MACD!E1616</f>
        <v>0.12288335649816418</v>
      </c>
      <c r="E1616" s="2">
        <f>MACD!F1616</f>
        <v>-0.12140795840198415</v>
      </c>
      <c r="F1616" s="2">
        <f>'Moving Avg'!D1616</f>
        <v>34.905999999999992</v>
      </c>
      <c r="G1616" s="2">
        <f>'Moving Avg'!F1616</f>
        <v>35.151499999999999</v>
      </c>
      <c r="H1616" s="2">
        <f>'Moving Avg'!G1616</f>
        <v>34.760599999999997</v>
      </c>
      <c r="I1616" s="2">
        <f>'Moving Avg'!H1616</f>
        <v>35.341549999999962</v>
      </c>
      <c r="J1616" s="6" t="str">
        <f>OBV!F1616</f>
        <v>BULLISH</v>
      </c>
      <c r="K1616" s="6" t="str">
        <f>OBV!G1616</f>
        <v>NEUTRAL</v>
      </c>
      <c r="L1616" s="6" t="str">
        <f>OBV!H1616</f>
        <v>NEUTRAL</v>
      </c>
      <c r="M1616" s="8">
        <f t="shared" si="250"/>
        <v>25</v>
      </c>
      <c r="N1616" s="8">
        <f t="shared" si="251"/>
        <v>0</v>
      </c>
      <c r="O1616" s="8">
        <f t="shared" si="252"/>
        <v>0</v>
      </c>
      <c r="P1616" s="8">
        <f t="shared" si="253"/>
        <v>49.5</v>
      </c>
      <c r="Q1616" s="9">
        <f t="shared" si="254"/>
        <v>16.175000000000001</v>
      </c>
      <c r="R1616" s="9">
        <f t="shared" si="255"/>
        <v>17.375</v>
      </c>
      <c r="S1616" s="9">
        <f t="shared" si="256"/>
        <v>26.025000000000002</v>
      </c>
      <c r="T1616" s="9">
        <f t="shared" si="257"/>
        <v>18.625</v>
      </c>
      <c r="U1616" s="8">
        <f t="shared" si="258"/>
        <v>19.858333333333334</v>
      </c>
      <c r="V1616" s="8">
        <f t="shared" si="259"/>
        <v>19.55</v>
      </c>
    </row>
    <row r="1617" spans="1:22" ht="13.5" x14ac:dyDescent="0.25">
      <c r="A1617" s="3">
        <f>RSI!A1617</f>
        <v>44368</v>
      </c>
      <c r="B1617" s="2">
        <f>RSI!B1617</f>
        <v>35.5</v>
      </c>
      <c r="C1617" s="2">
        <f>RSI!I1617</f>
        <v>62.521032110354533</v>
      </c>
      <c r="D1617" s="2">
        <f>MACD!E1617</f>
        <v>0.14306015061576716</v>
      </c>
      <c r="E1617" s="2">
        <f>MACD!F1617</f>
        <v>-6.8514336598433895E-2</v>
      </c>
      <c r="F1617" s="2">
        <f>'Moving Avg'!D1617</f>
        <v>34.905999999999999</v>
      </c>
      <c r="G1617" s="2">
        <f>'Moving Avg'!F1617</f>
        <v>35.201499999999996</v>
      </c>
      <c r="H1617" s="2">
        <f>'Moving Avg'!G1617</f>
        <v>34.7806</v>
      </c>
      <c r="I1617" s="2">
        <f>'Moving Avg'!H1617</f>
        <v>35.320049999999959</v>
      </c>
      <c r="J1617" s="6" t="str">
        <f>OBV!F1617</f>
        <v>BULLISH</v>
      </c>
      <c r="K1617" s="6" t="str">
        <f>OBV!G1617</f>
        <v>NEUTRAL</v>
      </c>
      <c r="L1617" s="6" t="str">
        <f>OBV!H1617</f>
        <v>NEUTRAL</v>
      </c>
      <c r="M1617" s="8">
        <f t="shared" si="250"/>
        <v>25</v>
      </c>
      <c r="N1617" s="8">
        <f t="shared" si="251"/>
        <v>0</v>
      </c>
      <c r="O1617" s="8">
        <f t="shared" si="252"/>
        <v>0</v>
      </c>
      <c r="P1617" s="8">
        <f t="shared" si="253"/>
        <v>49.5</v>
      </c>
      <c r="Q1617" s="9">
        <f t="shared" si="254"/>
        <v>16.175000000000001</v>
      </c>
      <c r="R1617" s="9">
        <f t="shared" si="255"/>
        <v>17.375</v>
      </c>
      <c r="S1617" s="9">
        <f t="shared" si="256"/>
        <v>26.025000000000002</v>
      </c>
      <c r="T1617" s="9">
        <f t="shared" si="257"/>
        <v>18.625</v>
      </c>
      <c r="U1617" s="8">
        <f t="shared" si="258"/>
        <v>19.858333333333334</v>
      </c>
      <c r="V1617" s="8">
        <f t="shared" si="259"/>
        <v>19.55</v>
      </c>
    </row>
    <row r="1618" spans="1:22" ht="13.5" x14ac:dyDescent="0.25">
      <c r="A1618" s="3">
        <f>RSI!A1618</f>
        <v>44369</v>
      </c>
      <c r="B1618" s="2">
        <f>RSI!B1618</f>
        <v>35.5</v>
      </c>
      <c r="C1618" s="2">
        <f>RSI!I1618</f>
        <v>62.521032110354533</v>
      </c>
      <c r="D1618" s="2">
        <f>MACD!E1618</f>
        <v>0.15723786508835502</v>
      </c>
      <c r="E1618" s="2">
        <f>MACD!F1618</f>
        <v>-2.3363896261076114E-2</v>
      </c>
      <c r="F1618" s="2">
        <f>'Moving Avg'!D1618</f>
        <v>35.103999999999999</v>
      </c>
      <c r="G1618" s="2">
        <f>'Moving Avg'!F1618</f>
        <v>35.2515</v>
      </c>
      <c r="H1618" s="2">
        <f>'Moving Avg'!G1618</f>
        <v>34.800600000000003</v>
      </c>
      <c r="I1618" s="2">
        <f>'Moving Avg'!H1618</f>
        <v>35.298549999999963</v>
      </c>
      <c r="J1618" s="6" t="str">
        <f>OBV!F1618</f>
        <v>BULLISH</v>
      </c>
      <c r="K1618" s="6" t="str">
        <f>OBV!G1618</f>
        <v>NEUTRAL</v>
      </c>
      <c r="L1618" s="6" t="str">
        <f>OBV!H1618</f>
        <v>CONFIRMED BULLISH</v>
      </c>
      <c r="M1618" s="8">
        <f t="shared" si="250"/>
        <v>25</v>
      </c>
      <c r="N1618" s="8">
        <f t="shared" si="251"/>
        <v>0</v>
      </c>
      <c r="O1618" s="8">
        <f t="shared" si="252"/>
        <v>0</v>
      </c>
      <c r="P1618" s="8">
        <f t="shared" si="253"/>
        <v>83.5</v>
      </c>
      <c r="Q1618" s="9">
        <f t="shared" si="254"/>
        <v>21.274999999999999</v>
      </c>
      <c r="R1618" s="9">
        <f t="shared" si="255"/>
        <v>25.875</v>
      </c>
      <c r="S1618" s="9">
        <f t="shared" si="256"/>
        <v>41.325000000000003</v>
      </c>
      <c r="T1618" s="9">
        <f t="shared" si="257"/>
        <v>27.125</v>
      </c>
      <c r="U1618" s="8">
        <f t="shared" si="258"/>
        <v>29.491666666666664</v>
      </c>
      <c r="V1618" s="8">
        <f t="shared" si="259"/>
        <v>28.9</v>
      </c>
    </row>
    <row r="1619" spans="1:22" ht="13.5" x14ac:dyDescent="0.25">
      <c r="A1619" s="3">
        <f>RSI!A1619</f>
        <v>44370</v>
      </c>
      <c r="B1619" s="2">
        <f>RSI!B1619</f>
        <v>35.5</v>
      </c>
      <c r="C1619" s="2">
        <f>RSI!I1619</f>
        <v>62.521032110354533</v>
      </c>
      <c r="D1619" s="2">
        <f>MACD!E1619</f>
        <v>0.16655387654022746</v>
      </c>
      <c r="E1619" s="2">
        <f>MACD!F1619</f>
        <v>1.4619658299184601E-2</v>
      </c>
      <c r="F1619" s="2">
        <f>'Moving Avg'!D1619</f>
        <v>35.302</v>
      </c>
      <c r="G1619" s="2">
        <f>'Moving Avg'!F1619</f>
        <v>35.301499999999997</v>
      </c>
      <c r="H1619" s="2">
        <f>'Moving Avg'!G1619</f>
        <v>34.820599999999999</v>
      </c>
      <c r="I1619" s="2">
        <f>'Moving Avg'!H1619</f>
        <v>35.277049999999967</v>
      </c>
      <c r="J1619" s="6" t="str">
        <f>OBV!F1619</f>
        <v>BULLISH</v>
      </c>
      <c r="K1619" s="6" t="str">
        <f>OBV!G1619</f>
        <v>NEUTRAL</v>
      </c>
      <c r="L1619" s="6" t="str">
        <f>OBV!H1619</f>
        <v>CONFIRMED BULLISH</v>
      </c>
      <c r="M1619" s="8">
        <f t="shared" si="250"/>
        <v>25</v>
      </c>
      <c r="N1619" s="8">
        <f t="shared" si="251"/>
        <v>0</v>
      </c>
      <c r="O1619" s="8">
        <f t="shared" si="252"/>
        <v>50</v>
      </c>
      <c r="P1619" s="8">
        <f t="shared" si="253"/>
        <v>83.5</v>
      </c>
      <c r="Q1619" s="9">
        <f t="shared" si="254"/>
        <v>28.774999999999999</v>
      </c>
      <c r="R1619" s="9">
        <f t="shared" si="255"/>
        <v>43.375</v>
      </c>
      <c r="S1619" s="9">
        <f t="shared" si="256"/>
        <v>53.825000000000003</v>
      </c>
      <c r="T1619" s="9">
        <f t="shared" si="257"/>
        <v>39.625</v>
      </c>
      <c r="U1619" s="8">
        <f t="shared" si="258"/>
        <v>41.991666666666667</v>
      </c>
      <c r="V1619" s="8">
        <f t="shared" si="259"/>
        <v>41.400000000000006</v>
      </c>
    </row>
    <row r="1620" spans="1:22" ht="13.5" x14ac:dyDescent="0.25">
      <c r="A1620" s="3">
        <f>RSI!A1620</f>
        <v>44371</v>
      </c>
      <c r="B1620" s="2">
        <f>RSI!B1620</f>
        <v>35.5</v>
      </c>
      <c r="C1620" s="2">
        <f>RSI!I1620</f>
        <v>62.521032110354533</v>
      </c>
      <c r="D1620" s="2">
        <f>MACD!E1620</f>
        <v>0.17195469603625213</v>
      </c>
      <c r="E1620" s="2">
        <f>MACD!F1620</f>
        <v>4.608666584659811E-2</v>
      </c>
      <c r="F1620" s="2">
        <f>'Moving Avg'!D1620</f>
        <v>35.5</v>
      </c>
      <c r="G1620" s="2">
        <f>'Moving Avg'!F1620</f>
        <v>35.351500000000001</v>
      </c>
      <c r="H1620" s="2">
        <f>'Moving Avg'!G1620</f>
        <v>34.840600000000002</v>
      </c>
      <c r="I1620" s="2">
        <f>'Moving Avg'!H1620</f>
        <v>35.255549999999964</v>
      </c>
      <c r="J1620" s="6" t="str">
        <f>OBV!F1620</f>
        <v>BULLISH</v>
      </c>
      <c r="K1620" s="6" t="str">
        <f>OBV!G1620</f>
        <v>NEUTRAL</v>
      </c>
      <c r="L1620" s="6" t="str">
        <f>OBV!H1620</f>
        <v>CONFIRMED BULLISH</v>
      </c>
      <c r="M1620" s="8">
        <f t="shared" si="250"/>
        <v>25</v>
      </c>
      <c r="N1620" s="8">
        <f t="shared" si="251"/>
        <v>0</v>
      </c>
      <c r="O1620" s="8">
        <f t="shared" si="252"/>
        <v>50</v>
      </c>
      <c r="P1620" s="8">
        <f t="shared" si="253"/>
        <v>83.5</v>
      </c>
      <c r="Q1620" s="9">
        <f t="shared" si="254"/>
        <v>28.774999999999999</v>
      </c>
      <c r="R1620" s="9">
        <f t="shared" si="255"/>
        <v>43.375</v>
      </c>
      <c r="S1620" s="9">
        <f t="shared" si="256"/>
        <v>53.825000000000003</v>
      </c>
      <c r="T1620" s="9">
        <f t="shared" si="257"/>
        <v>39.625</v>
      </c>
      <c r="U1620" s="8">
        <f t="shared" si="258"/>
        <v>41.991666666666667</v>
      </c>
      <c r="V1620" s="8">
        <f t="shared" si="259"/>
        <v>41.400000000000006</v>
      </c>
    </row>
    <row r="1621" spans="1:22" ht="13.5" x14ac:dyDescent="0.25">
      <c r="A1621" s="3">
        <f>RSI!A1621</f>
        <v>44372</v>
      </c>
      <c r="B1621" s="2">
        <f>RSI!B1621</f>
        <v>34.51</v>
      </c>
      <c r="C1621" s="2">
        <f>RSI!I1621</f>
        <v>37.50935379563979</v>
      </c>
      <c r="D1621" s="2">
        <f>MACD!E1621</f>
        <v>0.24755984298001721</v>
      </c>
      <c r="E1621" s="2">
        <f>MACD!F1621</f>
        <v>8.6381301273281932E-2</v>
      </c>
      <c r="F1621" s="2">
        <f>'Moving Avg'!D1621</f>
        <v>35.302</v>
      </c>
      <c r="G1621" s="2">
        <f>'Moving Avg'!F1621</f>
        <v>35.302</v>
      </c>
      <c r="H1621" s="2">
        <f>'Moving Avg'!G1621</f>
        <v>34.840800000000002</v>
      </c>
      <c r="I1621" s="2">
        <f>'Moving Avg'!H1621</f>
        <v>35.229099999999974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0"/>
        <v>25</v>
      </c>
      <c r="N1621" s="8">
        <f t="shared" si="251"/>
        <v>0</v>
      </c>
      <c r="O1621" s="8">
        <f t="shared" si="252"/>
        <v>50</v>
      </c>
      <c r="P1621" s="8">
        <f t="shared" si="253"/>
        <v>16.5</v>
      </c>
      <c r="Q1621" s="9">
        <f t="shared" si="254"/>
        <v>18.725000000000001</v>
      </c>
      <c r="R1621" s="9">
        <f t="shared" si="255"/>
        <v>26.625</v>
      </c>
      <c r="S1621" s="9">
        <f t="shared" si="256"/>
        <v>23.675000000000001</v>
      </c>
      <c r="T1621" s="9">
        <f t="shared" si="257"/>
        <v>22.875</v>
      </c>
      <c r="U1621" s="8">
        <f t="shared" si="258"/>
        <v>23.008333333333336</v>
      </c>
      <c r="V1621" s="8">
        <f t="shared" si="259"/>
        <v>22.975000000000001</v>
      </c>
    </row>
    <row r="1622" spans="1:22" ht="13.5" x14ac:dyDescent="0.25">
      <c r="A1622" s="3">
        <f>RSI!A1622</f>
        <v>44375</v>
      </c>
      <c r="B1622" s="2">
        <f>RSI!B1622</f>
        <v>34.51</v>
      </c>
      <c r="C1622" s="2">
        <f>RSI!I1622</f>
        <v>37.50935379563979</v>
      </c>
      <c r="D1622" s="2">
        <f>MACD!E1622</f>
        <v>0.31525550120684187</v>
      </c>
      <c r="E1622" s="2">
        <f>MACD!F1622</f>
        <v>0.13215614125999392</v>
      </c>
      <c r="F1622" s="2">
        <f>'Moving Avg'!D1622</f>
        <v>35.103999999999999</v>
      </c>
      <c r="G1622" s="2">
        <f>'Moving Avg'!F1622</f>
        <v>35.252499999999998</v>
      </c>
      <c r="H1622" s="2">
        <f>'Moving Avg'!G1622</f>
        <v>34.841000000000001</v>
      </c>
      <c r="I1622" s="2">
        <f>'Moving Avg'!H1622</f>
        <v>35.20264999999997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  <c r="M1622" s="8">
        <f t="shared" si="250"/>
        <v>25</v>
      </c>
      <c r="N1622" s="8">
        <f t="shared" si="251"/>
        <v>0</v>
      </c>
      <c r="O1622" s="8">
        <f t="shared" si="252"/>
        <v>0</v>
      </c>
      <c r="P1622" s="8">
        <f t="shared" si="253"/>
        <v>16.5</v>
      </c>
      <c r="Q1622" s="9">
        <f t="shared" si="254"/>
        <v>11.225</v>
      </c>
      <c r="R1622" s="9">
        <f t="shared" si="255"/>
        <v>9.125</v>
      </c>
      <c r="S1622" s="9">
        <f t="shared" si="256"/>
        <v>11.175000000000001</v>
      </c>
      <c r="T1622" s="9">
        <f t="shared" si="257"/>
        <v>10.375</v>
      </c>
      <c r="U1622" s="8">
        <f t="shared" si="258"/>
        <v>10.508333333333335</v>
      </c>
      <c r="V1622" s="8">
        <f t="shared" si="259"/>
        <v>10.475000000000001</v>
      </c>
    </row>
    <row r="1623" spans="1:22" ht="13.5" x14ac:dyDescent="0.25">
      <c r="A1623" s="3">
        <f>RSI!A1623</f>
        <v>44376</v>
      </c>
      <c r="B1623" s="2">
        <f>RSI!B1623</f>
        <v>34.51</v>
      </c>
      <c r="C1623" s="2">
        <f>RSI!I1623</f>
        <v>37.50935379563979</v>
      </c>
      <c r="D1623" s="2">
        <f>MACD!E1623</f>
        <v>0.2236751137639601</v>
      </c>
      <c r="E1623" s="2">
        <f>MACD!F1623</f>
        <v>0.15045993576078714</v>
      </c>
      <c r="F1623" s="2">
        <f>'Moving Avg'!D1623</f>
        <v>34.905999999999992</v>
      </c>
      <c r="G1623" s="2">
        <f>'Moving Avg'!F1623</f>
        <v>35.202999999999996</v>
      </c>
      <c r="H1623" s="2">
        <f>'Moving Avg'!G1623</f>
        <v>34.841200000000001</v>
      </c>
      <c r="I1623" s="2">
        <f>'Moving Avg'!H1623</f>
        <v>35.176199999999973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  <c r="M1623" s="8">
        <f t="shared" si="250"/>
        <v>25</v>
      </c>
      <c r="N1623" s="8">
        <f t="shared" si="251"/>
        <v>0</v>
      </c>
      <c r="O1623" s="8">
        <f t="shared" si="252"/>
        <v>0</v>
      </c>
      <c r="P1623" s="8">
        <f t="shared" si="253"/>
        <v>16.5</v>
      </c>
      <c r="Q1623" s="9">
        <f t="shared" si="254"/>
        <v>11.225</v>
      </c>
      <c r="R1623" s="9">
        <f t="shared" si="255"/>
        <v>9.125</v>
      </c>
      <c r="S1623" s="9">
        <f t="shared" si="256"/>
        <v>11.175000000000001</v>
      </c>
      <c r="T1623" s="9">
        <f t="shared" si="257"/>
        <v>10.375</v>
      </c>
      <c r="U1623" s="8">
        <f t="shared" si="258"/>
        <v>10.508333333333335</v>
      </c>
      <c r="V1623" s="8">
        <f t="shared" si="259"/>
        <v>10.475000000000001</v>
      </c>
    </row>
    <row r="1624" spans="1:22" ht="13.5" x14ac:dyDescent="0.25">
      <c r="A1624" s="3">
        <f>RSI!A1624</f>
        <v>44377</v>
      </c>
      <c r="B1624" s="2">
        <f>RSI!B1624</f>
        <v>34.51</v>
      </c>
      <c r="C1624" s="2">
        <f>RSI!I1624</f>
        <v>37.50935379563979</v>
      </c>
      <c r="D1624" s="2">
        <f>MACD!E1624</f>
        <v>0.14937509381567793</v>
      </c>
      <c r="E1624" s="2">
        <f>MACD!F1624</f>
        <v>0.15024296737176529</v>
      </c>
      <c r="F1624" s="2">
        <f>'Moving Avg'!D1624</f>
        <v>34.707999999999991</v>
      </c>
      <c r="G1624" s="2">
        <f>'Moving Avg'!F1624</f>
        <v>35.153499999999994</v>
      </c>
      <c r="H1624" s="2">
        <f>'Moving Avg'!G1624</f>
        <v>34.8414</v>
      </c>
      <c r="I1624" s="2">
        <f>'Moving Avg'!H1624</f>
        <v>35.149749999999969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  <c r="M1624" s="8">
        <f t="shared" si="250"/>
        <v>25</v>
      </c>
      <c r="N1624" s="8">
        <f t="shared" si="251"/>
        <v>45</v>
      </c>
      <c r="O1624" s="8">
        <f t="shared" si="252"/>
        <v>0</v>
      </c>
      <c r="P1624" s="8">
        <f t="shared" si="253"/>
        <v>16.5</v>
      </c>
      <c r="Q1624" s="9">
        <f t="shared" si="254"/>
        <v>26.975000000000001</v>
      </c>
      <c r="R1624" s="9">
        <f t="shared" si="255"/>
        <v>18.125</v>
      </c>
      <c r="S1624" s="9">
        <f t="shared" si="256"/>
        <v>17.925000000000001</v>
      </c>
      <c r="T1624" s="9">
        <f t="shared" si="257"/>
        <v>21.625</v>
      </c>
      <c r="U1624" s="8">
        <f t="shared" si="258"/>
        <v>21.008333333333336</v>
      </c>
      <c r="V1624" s="8">
        <f t="shared" si="259"/>
        <v>21.162500000000001</v>
      </c>
    </row>
    <row r="1625" spans="1:22" ht="13.5" x14ac:dyDescent="0.25">
      <c r="A1625" s="3">
        <f>RSI!A1625</f>
        <v>44378</v>
      </c>
      <c r="B1625" s="2">
        <f>RSI!B1625</f>
        <v>34.51</v>
      </c>
      <c r="C1625" s="2">
        <f>RSI!I1625</f>
        <v>37.50935379563979</v>
      </c>
      <c r="D1625" s="2">
        <f>MACD!E1625</f>
        <v>8.9460547203032093E-2</v>
      </c>
      <c r="E1625" s="2">
        <f>MACD!F1625</f>
        <v>0.13808648333801865</v>
      </c>
      <c r="F1625" s="2">
        <f>'Moving Avg'!D1625</f>
        <v>34.51</v>
      </c>
      <c r="G1625" s="2">
        <f>'Moving Avg'!F1625</f>
        <v>35.103999999999999</v>
      </c>
      <c r="H1625" s="2">
        <f>'Moving Avg'!G1625</f>
        <v>34.8416</v>
      </c>
      <c r="I1625" s="2">
        <f>'Moving Avg'!H1625</f>
        <v>35.123299999999979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  <c r="M1625" s="8">
        <f t="shared" si="250"/>
        <v>25</v>
      </c>
      <c r="N1625" s="8">
        <f t="shared" si="251"/>
        <v>100</v>
      </c>
      <c r="O1625" s="8">
        <f t="shared" si="252"/>
        <v>0</v>
      </c>
      <c r="P1625" s="8">
        <f t="shared" si="253"/>
        <v>16.5</v>
      </c>
      <c r="Q1625" s="9">
        <f t="shared" si="254"/>
        <v>46.225000000000001</v>
      </c>
      <c r="R1625" s="9">
        <f t="shared" si="255"/>
        <v>29.125</v>
      </c>
      <c r="S1625" s="9">
        <f t="shared" si="256"/>
        <v>26.175000000000001</v>
      </c>
      <c r="T1625" s="9">
        <f t="shared" si="257"/>
        <v>35.375</v>
      </c>
      <c r="U1625" s="8">
        <f t="shared" si="258"/>
        <v>33.841666666666661</v>
      </c>
      <c r="V1625" s="8">
        <f t="shared" si="259"/>
        <v>34.224999999999994</v>
      </c>
    </row>
    <row r="1626" spans="1:22" ht="13.5" x14ac:dyDescent="0.25">
      <c r="A1626" s="3">
        <f>RSI!A1626</f>
        <v>44379</v>
      </c>
      <c r="B1626" s="2">
        <f>RSI!B1626</f>
        <v>34.51</v>
      </c>
      <c r="C1626" s="2">
        <f>RSI!I1626</f>
        <v>37.50935379563979</v>
      </c>
      <c r="D1626" s="2">
        <f>MACD!E1626</f>
        <v>0.19380714974636248</v>
      </c>
      <c r="E1626" s="2">
        <f>MACD!F1626</f>
        <v>0.14923061661968742</v>
      </c>
      <c r="F1626" s="2">
        <f>'Moving Avg'!D1626</f>
        <v>34.51</v>
      </c>
      <c r="G1626" s="2">
        <f>'Moving Avg'!F1626</f>
        <v>35.054499999999997</v>
      </c>
      <c r="H1626" s="2">
        <f>'Moving Avg'!G1626</f>
        <v>34.841799999999999</v>
      </c>
      <c r="I1626" s="2">
        <f>'Moving Avg'!H1626</f>
        <v>35.096849999999975</v>
      </c>
      <c r="J1626" s="6" t="str">
        <f>OBV!F1626</f>
        <v>NEUTRAL</v>
      </c>
      <c r="K1626" s="6" t="str">
        <f>OBV!G1626</f>
        <v>NEUTRAL</v>
      </c>
      <c r="L1626" s="6" t="str">
        <f>OBV!H1626</f>
        <v>NEUTRAL</v>
      </c>
      <c r="M1626" s="8">
        <f t="shared" si="250"/>
        <v>25</v>
      </c>
      <c r="N1626" s="8">
        <f t="shared" si="251"/>
        <v>0</v>
      </c>
      <c r="O1626" s="8">
        <f t="shared" si="252"/>
        <v>0</v>
      </c>
      <c r="P1626" s="8">
        <f t="shared" si="253"/>
        <v>33</v>
      </c>
      <c r="Q1626" s="9">
        <f t="shared" si="254"/>
        <v>13.7</v>
      </c>
      <c r="R1626" s="9">
        <f t="shared" si="255"/>
        <v>13.25</v>
      </c>
      <c r="S1626" s="9">
        <f t="shared" si="256"/>
        <v>18.600000000000001</v>
      </c>
      <c r="T1626" s="9">
        <f t="shared" si="257"/>
        <v>14.5</v>
      </c>
      <c r="U1626" s="8">
        <f t="shared" si="258"/>
        <v>15.183333333333332</v>
      </c>
      <c r="V1626" s="8">
        <f t="shared" si="259"/>
        <v>15.012499999999999</v>
      </c>
    </row>
    <row r="1627" spans="1:22" ht="13.5" x14ac:dyDescent="0.25">
      <c r="A1627" s="3">
        <f>RSI!A1627</f>
        <v>44382</v>
      </c>
      <c r="B1627" s="2">
        <f>RSI!B1627</f>
        <v>34.51</v>
      </c>
      <c r="C1627" s="2">
        <f>RSI!I1627</f>
        <v>37.50935379563979</v>
      </c>
      <c r="D1627" s="2">
        <f>MACD!E1627</f>
        <v>0.28463360872194698</v>
      </c>
      <c r="E1627" s="2">
        <f>MACD!F1627</f>
        <v>0.17631121504013936</v>
      </c>
      <c r="F1627" s="2">
        <f>'Moving Avg'!D1627</f>
        <v>34.51</v>
      </c>
      <c r="G1627" s="2">
        <f>'Moving Avg'!F1627</f>
        <v>35.004999999999995</v>
      </c>
      <c r="H1627" s="2">
        <f>'Moving Avg'!G1627</f>
        <v>34.841999999999999</v>
      </c>
      <c r="I1627" s="2">
        <f>'Moving Avg'!H1627</f>
        <v>35.070399999999978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  <c r="M1627" s="8">
        <f t="shared" si="250"/>
        <v>25</v>
      </c>
      <c r="N1627" s="8">
        <f t="shared" si="251"/>
        <v>0</v>
      </c>
      <c r="O1627" s="8">
        <f t="shared" si="252"/>
        <v>0</v>
      </c>
      <c r="P1627" s="8">
        <f t="shared" si="253"/>
        <v>33</v>
      </c>
      <c r="Q1627" s="9">
        <f t="shared" si="254"/>
        <v>13.7</v>
      </c>
      <c r="R1627" s="9">
        <f t="shared" si="255"/>
        <v>13.25</v>
      </c>
      <c r="S1627" s="9">
        <f t="shared" si="256"/>
        <v>18.600000000000001</v>
      </c>
      <c r="T1627" s="9">
        <f t="shared" si="257"/>
        <v>14.5</v>
      </c>
      <c r="U1627" s="8">
        <f t="shared" si="258"/>
        <v>15.183333333333332</v>
      </c>
      <c r="V1627" s="8">
        <f t="shared" si="259"/>
        <v>15.012499999999999</v>
      </c>
    </row>
    <row r="1628" spans="1:22" ht="13.5" x14ac:dyDescent="0.25">
      <c r="A1628" s="3">
        <f>RSI!A1628</f>
        <v>44383</v>
      </c>
      <c r="B1628" s="2">
        <f>RSI!B1628</f>
        <v>34.51</v>
      </c>
      <c r="C1628" s="2">
        <f>RSI!I1628</f>
        <v>37.50935379563979</v>
      </c>
      <c r="D1628" s="2">
        <f>MACD!E1628</f>
        <v>0.36383230326154603</v>
      </c>
      <c r="E1628" s="2">
        <f>MACD!F1628</f>
        <v>0.21381543268442071</v>
      </c>
      <c r="F1628" s="2">
        <f>'Moving Avg'!D1628</f>
        <v>34.51</v>
      </c>
      <c r="G1628" s="2">
        <f>'Moving Avg'!F1628</f>
        <v>34.955499999999994</v>
      </c>
      <c r="H1628" s="2">
        <f>'Moving Avg'!G1628</f>
        <v>34.842199999999998</v>
      </c>
      <c r="I1628" s="2">
        <f>'Moving Avg'!H1628</f>
        <v>35.043949999999981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  <c r="M1628" s="8">
        <f t="shared" si="250"/>
        <v>25</v>
      </c>
      <c r="N1628" s="8">
        <f t="shared" si="251"/>
        <v>0</v>
      </c>
      <c r="O1628" s="8">
        <f t="shared" si="252"/>
        <v>0</v>
      </c>
      <c r="P1628" s="8">
        <f t="shared" si="253"/>
        <v>33</v>
      </c>
      <c r="Q1628" s="9">
        <f t="shared" si="254"/>
        <v>13.7</v>
      </c>
      <c r="R1628" s="9">
        <f t="shared" si="255"/>
        <v>13.25</v>
      </c>
      <c r="S1628" s="9">
        <f t="shared" si="256"/>
        <v>18.600000000000001</v>
      </c>
      <c r="T1628" s="9">
        <f t="shared" si="257"/>
        <v>14.5</v>
      </c>
      <c r="U1628" s="8">
        <f t="shared" si="258"/>
        <v>15.183333333333332</v>
      </c>
      <c r="V1628" s="8">
        <f t="shared" si="259"/>
        <v>15.012499999999999</v>
      </c>
    </row>
    <row r="1629" spans="1:22" ht="13.5" x14ac:dyDescent="0.25">
      <c r="A1629" s="3">
        <f>RSI!A1629</f>
        <v>44384</v>
      </c>
      <c r="B1629" s="2">
        <f>RSI!B1629</f>
        <v>34.51</v>
      </c>
      <c r="C1629" s="2">
        <f>RSI!I1629</f>
        <v>37.50935379563979</v>
      </c>
      <c r="D1629" s="2">
        <f>MACD!E1629</f>
        <v>0.43301837672406407</v>
      </c>
      <c r="E1629" s="2">
        <f>MACD!F1629</f>
        <v>0.2576560214923494</v>
      </c>
      <c r="F1629" s="2">
        <f>'Moving Avg'!D1629</f>
        <v>34.51</v>
      </c>
      <c r="G1629" s="2">
        <f>'Moving Avg'!F1629</f>
        <v>34.905999999999992</v>
      </c>
      <c r="H1629" s="2">
        <f>'Moving Avg'!G1629</f>
        <v>34.842399999999998</v>
      </c>
      <c r="I1629" s="2">
        <f>'Moving Avg'!H1629</f>
        <v>35.017499999999984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  <c r="M1629" s="8">
        <f t="shared" si="250"/>
        <v>25</v>
      </c>
      <c r="N1629" s="8">
        <f t="shared" si="251"/>
        <v>0</v>
      </c>
      <c r="O1629" s="8">
        <f t="shared" si="252"/>
        <v>0</v>
      </c>
      <c r="P1629" s="8">
        <f t="shared" si="253"/>
        <v>33</v>
      </c>
      <c r="Q1629" s="9">
        <f t="shared" si="254"/>
        <v>13.7</v>
      </c>
      <c r="R1629" s="9">
        <f t="shared" si="255"/>
        <v>13.25</v>
      </c>
      <c r="S1629" s="9">
        <f t="shared" si="256"/>
        <v>18.600000000000001</v>
      </c>
      <c r="T1629" s="9">
        <f t="shared" si="257"/>
        <v>14.5</v>
      </c>
      <c r="U1629" s="8">
        <f t="shared" si="258"/>
        <v>15.183333333333332</v>
      </c>
      <c r="V1629" s="8">
        <f t="shared" si="259"/>
        <v>15.012499999999999</v>
      </c>
    </row>
    <row r="1630" spans="1:22" ht="13.5" x14ac:dyDescent="0.25">
      <c r="A1630" s="3">
        <f>RSI!A1630</f>
        <v>44385</v>
      </c>
      <c r="B1630" s="2">
        <f>RSI!B1630</f>
        <v>34.51</v>
      </c>
      <c r="C1630" s="2">
        <f>RSI!I1630</f>
        <v>37.50935379563979</v>
      </c>
      <c r="D1630" s="2">
        <f>MACD!E1630</f>
        <v>0.49357135876194036</v>
      </c>
      <c r="E1630" s="2">
        <f>MACD!F1630</f>
        <v>0.3048390889462676</v>
      </c>
      <c r="F1630" s="2">
        <f>'Moving Avg'!D1630</f>
        <v>34.51</v>
      </c>
      <c r="G1630" s="2">
        <f>'Moving Avg'!F1630</f>
        <v>34.856499999999997</v>
      </c>
      <c r="H1630" s="2">
        <f>'Moving Avg'!G1630</f>
        <v>34.842599999999997</v>
      </c>
      <c r="I1630" s="2">
        <f>'Moving Avg'!H1630</f>
        <v>34.991049999999987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  <c r="M1630" s="8">
        <f t="shared" si="250"/>
        <v>25</v>
      </c>
      <c r="N1630" s="8">
        <f t="shared" si="251"/>
        <v>0</v>
      </c>
      <c r="O1630" s="8">
        <f t="shared" si="252"/>
        <v>0</v>
      </c>
      <c r="P1630" s="8">
        <f t="shared" si="253"/>
        <v>33</v>
      </c>
      <c r="Q1630" s="9">
        <f t="shared" si="254"/>
        <v>13.7</v>
      </c>
      <c r="R1630" s="9">
        <f t="shared" si="255"/>
        <v>13.25</v>
      </c>
      <c r="S1630" s="9">
        <f t="shared" si="256"/>
        <v>18.600000000000001</v>
      </c>
      <c r="T1630" s="9">
        <f t="shared" si="257"/>
        <v>14.5</v>
      </c>
      <c r="U1630" s="8">
        <f t="shared" si="258"/>
        <v>15.183333333333332</v>
      </c>
      <c r="V1630" s="8">
        <f t="shared" si="259"/>
        <v>15.012499999999999</v>
      </c>
    </row>
    <row r="1631" spans="1:22" ht="13.5" x14ac:dyDescent="0.25">
      <c r="A1631" s="3">
        <f>RSI!A1631</f>
        <v>44386</v>
      </c>
      <c r="B1631" s="2">
        <f>RSI!B1631</f>
        <v>34.51</v>
      </c>
      <c r="C1631" s="2">
        <f>RSI!I1631</f>
        <v>37.50935379563979</v>
      </c>
      <c r="D1631" s="2">
        <f>MACD!E1631</f>
        <v>0.39436276795102287</v>
      </c>
      <c r="E1631" s="2">
        <f>MACD!F1631</f>
        <v>0.32274382474721869</v>
      </c>
      <c r="F1631" s="2">
        <f>'Moving Avg'!D1631</f>
        <v>34.51</v>
      </c>
      <c r="G1631" s="2">
        <f>'Moving Avg'!F1631</f>
        <v>34.806999999999995</v>
      </c>
      <c r="H1631" s="2">
        <f>'Moving Avg'!G1631</f>
        <v>34.842799999999997</v>
      </c>
      <c r="I1631" s="2">
        <f>'Moving Avg'!H1631</f>
        <v>34.964599999999983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  <c r="M1631" s="8">
        <f t="shared" si="250"/>
        <v>25</v>
      </c>
      <c r="N1631" s="8">
        <f t="shared" si="251"/>
        <v>0</v>
      </c>
      <c r="O1631" s="8">
        <f t="shared" si="252"/>
        <v>0</v>
      </c>
      <c r="P1631" s="8">
        <f t="shared" si="253"/>
        <v>33</v>
      </c>
      <c r="Q1631" s="9">
        <f t="shared" si="254"/>
        <v>13.7</v>
      </c>
      <c r="R1631" s="9">
        <f t="shared" si="255"/>
        <v>13.25</v>
      </c>
      <c r="S1631" s="9">
        <f t="shared" si="256"/>
        <v>18.600000000000001</v>
      </c>
      <c r="T1631" s="9">
        <f t="shared" si="257"/>
        <v>14.5</v>
      </c>
      <c r="U1631" s="8">
        <f t="shared" si="258"/>
        <v>15.183333333333332</v>
      </c>
      <c r="V1631" s="8">
        <f t="shared" si="259"/>
        <v>15.012499999999999</v>
      </c>
    </row>
    <row r="1632" spans="1:22" ht="13.5" x14ac:dyDescent="0.25">
      <c r="A1632" s="3">
        <f>RSI!A1632</f>
        <v>44389</v>
      </c>
      <c r="B1632" s="2">
        <f>RSI!B1632</f>
        <v>34.51</v>
      </c>
      <c r="C1632" s="2">
        <f>RSI!I1632</f>
        <v>37.50935379563979</v>
      </c>
      <c r="D1632" s="2">
        <f>MACD!E1632</f>
        <v>0.31214107694017912</v>
      </c>
      <c r="E1632" s="2">
        <f>MACD!F1632</f>
        <v>0.3206232751858108</v>
      </c>
      <c r="F1632" s="2">
        <f>'Moving Avg'!D1632</f>
        <v>34.51</v>
      </c>
      <c r="G1632" s="2">
        <f>'Moving Avg'!F1632</f>
        <v>34.757499999999993</v>
      </c>
      <c r="H1632" s="2">
        <f>'Moving Avg'!G1632</f>
        <v>34.842999999999996</v>
      </c>
      <c r="I1632" s="2">
        <f>'Moving Avg'!H1632</f>
        <v>34.938149999999986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  <c r="M1632" s="8">
        <f t="shared" si="250"/>
        <v>25</v>
      </c>
      <c r="N1632" s="8">
        <f t="shared" si="251"/>
        <v>45</v>
      </c>
      <c r="O1632" s="8">
        <f t="shared" si="252"/>
        <v>0</v>
      </c>
      <c r="P1632" s="8">
        <f t="shared" si="253"/>
        <v>33</v>
      </c>
      <c r="Q1632" s="9">
        <f t="shared" si="254"/>
        <v>29.45</v>
      </c>
      <c r="R1632" s="9">
        <f t="shared" si="255"/>
        <v>22.25</v>
      </c>
      <c r="S1632" s="9">
        <f t="shared" si="256"/>
        <v>25.35</v>
      </c>
      <c r="T1632" s="9">
        <f t="shared" si="257"/>
        <v>25.75</v>
      </c>
      <c r="U1632" s="8">
        <f t="shared" si="258"/>
        <v>25.683333333333337</v>
      </c>
      <c r="V1632" s="8">
        <f t="shared" si="259"/>
        <v>25.700000000000003</v>
      </c>
    </row>
    <row r="1633" spans="1:22" ht="13.5" x14ac:dyDescent="0.25">
      <c r="A1633" s="3">
        <f>RSI!A1633</f>
        <v>44390</v>
      </c>
      <c r="B1633" s="2">
        <f>RSI!B1633</f>
        <v>34.51</v>
      </c>
      <c r="C1633" s="2">
        <f>RSI!I1633</f>
        <v>37.50935379563979</v>
      </c>
      <c r="D1633" s="2">
        <f>MACD!E1633</f>
        <v>0.24416520988678769</v>
      </c>
      <c r="E1633" s="2">
        <f>MACD!F1633</f>
        <v>0.30533166212600621</v>
      </c>
      <c r="F1633" s="2">
        <f>'Moving Avg'!D1633</f>
        <v>34.51</v>
      </c>
      <c r="G1633" s="2">
        <f>'Moving Avg'!F1633</f>
        <v>34.757499999999993</v>
      </c>
      <c r="H1633" s="2">
        <f>'Moving Avg'!G1633</f>
        <v>34.843199999999996</v>
      </c>
      <c r="I1633" s="2">
        <f>'Moving Avg'!H1633</f>
        <v>34.911699999999989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  <c r="M1633" s="8">
        <f t="shared" si="250"/>
        <v>25</v>
      </c>
      <c r="N1633" s="8">
        <f t="shared" si="251"/>
        <v>100</v>
      </c>
      <c r="O1633" s="8">
        <f t="shared" si="252"/>
        <v>0</v>
      </c>
      <c r="P1633" s="8">
        <f t="shared" si="253"/>
        <v>33</v>
      </c>
      <c r="Q1633" s="9">
        <f t="shared" si="254"/>
        <v>48.7</v>
      </c>
      <c r="R1633" s="9">
        <f t="shared" si="255"/>
        <v>33.25</v>
      </c>
      <c r="S1633" s="9">
        <f t="shared" si="256"/>
        <v>33.6</v>
      </c>
      <c r="T1633" s="9">
        <f t="shared" si="257"/>
        <v>39.5</v>
      </c>
      <c r="U1633" s="8">
        <f t="shared" si="258"/>
        <v>38.516666666666673</v>
      </c>
      <c r="V1633" s="8">
        <f t="shared" si="259"/>
        <v>38.762500000000003</v>
      </c>
    </row>
    <row r="1634" spans="1:22" ht="13.5" x14ac:dyDescent="0.25">
      <c r="A1634" s="3">
        <f>RSI!A1634</f>
        <v>44391</v>
      </c>
      <c r="B1634" s="2">
        <f>RSI!B1634</f>
        <v>34.51</v>
      </c>
      <c r="C1634" s="2">
        <f>RSI!I1634</f>
        <v>37.50935379563979</v>
      </c>
      <c r="D1634" s="2">
        <f>MACD!E1634</f>
        <v>0.18812525467529895</v>
      </c>
      <c r="E1634" s="2">
        <f>MACD!F1634</f>
        <v>0.28189038063586475</v>
      </c>
      <c r="F1634" s="2">
        <f>'Moving Avg'!D1634</f>
        <v>34.51</v>
      </c>
      <c r="G1634" s="2">
        <f>'Moving Avg'!F1634</f>
        <v>34.757499999999993</v>
      </c>
      <c r="H1634" s="2">
        <f>'Moving Avg'!G1634</f>
        <v>34.843399999999995</v>
      </c>
      <c r="I1634" s="2">
        <f>'Moving Avg'!H1634</f>
        <v>34.885249999999992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  <c r="M1634" s="8">
        <f t="shared" si="250"/>
        <v>25</v>
      </c>
      <c r="N1634" s="8">
        <f t="shared" si="251"/>
        <v>100</v>
      </c>
      <c r="O1634" s="8">
        <f t="shared" si="252"/>
        <v>0</v>
      </c>
      <c r="P1634" s="8">
        <f t="shared" si="253"/>
        <v>33</v>
      </c>
      <c r="Q1634" s="9">
        <f t="shared" si="254"/>
        <v>48.7</v>
      </c>
      <c r="R1634" s="9">
        <f t="shared" si="255"/>
        <v>33.25</v>
      </c>
      <c r="S1634" s="9">
        <f t="shared" si="256"/>
        <v>33.6</v>
      </c>
      <c r="T1634" s="9">
        <f t="shared" si="257"/>
        <v>39.5</v>
      </c>
      <c r="U1634" s="8">
        <f t="shared" si="258"/>
        <v>38.516666666666673</v>
      </c>
      <c r="V1634" s="8">
        <f t="shared" si="259"/>
        <v>38.762500000000003</v>
      </c>
    </row>
    <row r="1635" spans="1:22" ht="13.5" x14ac:dyDescent="0.25">
      <c r="A1635" s="3">
        <f>RSI!A1635</f>
        <v>44392</v>
      </c>
      <c r="B1635" s="2">
        <f>RSI!B1635</f>
        <v>34.51</v>
      </c>
      <c r="C1635" s="2">
        <f>RSI!I1635</f>
        <v>37.50935379563979</v>
      </c>
      <c r="D1635" s="2">
        <f>MACD!E1635</f>
        <v>0.14207542931386996</v>
      </c>
      <c r="E1635" s="2">
        <f>MACD!F1635</f>
        <v>0.25392739037146578</v>
      </c>
      <c r="F1635" s="2">
        <f>'Moving Avg'!D1635</f>
        <v>34.51</v>
      </c>
      <c r="G1635" s="2">
        <f>'Moving Avg'!F1635</f>
        <v>34.757499999999993</v>
      </c>
      <c r="H1635" s="2">
        <f>'Moving Avg'!G1635</f>
        <v>34.843599999999995</v>
      </c>
      <c r="I1635" s="2">
        <f>'Moving Avg'!H1635</f>
        <v>34.858799999999995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  <c r="M1635" s="8">
        <f t="shared" si="250"/>
        <v>25</v>
      </c>
      <c r="N1635" s="8">
        <f t="shared" si="251"/>
        <v>100</v>
      </c>
      <c r="O1635" s="8">
        <f t="shared" si="252"/>
        <v>0</v>
      </c>
      <c r="P1635" s="8">
        <f t="shared" si="253"/>
        <v>33</v>
      </c>
      <c r="Q1635" s="9">
        <f t="shared" si="254"/>
        <v>48.7</v>
      </c>
      <c r="R1635" s="9">
        <f t="shared" si="255"/>
        <v>33.25</v>
      </c>
      <c r="S1635" s="9">
        <f t="shared" si="256"/>
        <v>33.6</v>
      </c>
      <c r="T1635" s="9">
        <f t="shared" si="257"/>
        <v>39.5</v>
      </c>
      <c r="U1635" s="8">
        <f t="shared" si="258"/>
        <v>38.516666666666673</v>
      </c>
      <c r="V1635" s="8">
        <f t="shared" si="259"/>
        <v>38.762500000000003</v>
      </c>
    </row>
    <row r="1636" spans="1:22" ht="13.5" x14ac:dyDescent="0.25">
      <c r="A1636" s="3">
        <f>RSI!A1636</f>
        <v>44393</v>
      </c>
      <c r="B1636" s="2">
        <f>RSI!B1636</f>
        <v>34.51</v>
      </c>
      <c r="C1636" s="2">
        <f>RSI!I1636</f>
        <v>37.50935379563979</v>
      </c>
      <c r="D1636" s="2">
        <f>MACD!E1636</f>
        <v>0.10437741309834792</v>
      </c>
      <c r="E1636" s="2">
        <f>MACD!F1636</f>
        <v>0.22401739491684222</v>
      </c>
      <c r="F1636" s="2">
        <f>'Moving Avg'!D1636</f>
        <v>34.51</v>
      </c>
      <c r="G1636" s="2">
        <f>'Moving Avg'!F1636</f>
        <v>34.707999999999991</v>
      </c>
      <c r="H1636" s="2">
        <f>'Moving Avg'!G1636</f>
        <v>34.843799999999995</v>
      </c>
      <c r="I1636" s="2">
        <f>'Moving Avg'!H1636</f>
        <v>34.832349999999998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  <c r="M1636" s="8">
        <f t="shared" si="250"/>
        <v>25</v>
      </c>
      <c r="N1636" s="8">
        <f t="shared" si="251"/>
        <v>100</v>
      </c>
      <c r="O1636" s="8">
        <f t="shared" si="252"/>
        <v>0</v>
      </c>
      <c r="P1636" s="8">
        <f t="shared" si="253"/>
        <v>33</v>
      </c>
      <c r="Q1636" s="9">
        <f t="shared" si="254"/>
        <v>48.7</v>
      </c>
      <c r="R1636" s="9">
        <f t="shared" si="255"/>
        <v>33.25</v>
      </c>
      <c r="S1636" s="9">
        <f t="shared" si="256"/>
        <v>33.6</v>
      </c>
      <c r="T1636" s="9">
        <f t="shared" si="257"/>
        <v>39.5</v>
      </c>
      <c r="U1636" s="8">
        <f t="shared" si="258"/>
        <v>38.516666666666673</v>
      </c>
      <c r="V1636" s="8">
        <f t="shared" si="259"/>
        <v>38.762500000000003</v>
      </c>
    </row>
    <row r="1637" spans="1:22" ht="13.5" x14ac:dyDescent="0.25">
      <c r="A1637" s="3">
        <f>RSI!A1637</f>
        <v>44396</v>
      </c>
      <c r="B1637" s="2">
        <f>RSI!B1637</f>
        <v>34.51</v>
      </c>
      <c r="C1637" s="2">
        <f>RSI!I1637</f>
        <v>37.50935379563979</v>
      </c>
      <c r="D1637" s="2">
        <f>MACD!E1637</f>
        <v>7.3652444119254312E-2</v>
      </c>
      <c r="E1637" s="2">
        <f>MACD!F1637</f>
        <v>0.19394440475732466</v>
      </c>
      <c r="F1637" s="2">
        <f>'Moving Avg'!D1637</f>
        <v>34.51</v>
      </c>
      <c r="G1637" s="2">
        <f>'Moving Avg'!F1637</f>
        <v>34.658499999999989</v>
      </c>
      <c r="H1637" s="2">
        <f>'Moving Avg'!G1637</f>
        <v>34.843999999999994</v>
      </c>
      <c r="I1637" s="2">
        <f>'Moving Avg'!H1637</f>
        <v>34.805900000000001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  <c r="M1637" s="8">
        <f t="shared" si="250"/>
        <v>25</v>
      </c>
      <c r="N1637" s="8">
        <f t="shared" si="251"/>
        <v>100</v>
      </c>
      <c r="O1637" s="8">
        <f t="shared" si="252"/>
        <v>0</v>
      </c>
      <c r="P1637" s="8">
        <f t="shared" si="253"/>
        <v>33</v>
      </c>
      <c r="Q1637" s="9">
        <f t="shared" si="254"/>
        <v>48.7</v>
      </c>
      <c r="R1637" s="9">
        <f t="shared" si="255"/>
        <v>33.25</v>
      </c>
      <c r="S1637" s="9">
        <f t="shared" si="256"/>
        <v>33.6</v>
      </c>
      <c r="T1637" s="9">
        <f t="shared" si="257"/>
        <v>39.5</v>
      </c>
      <c r="U1637" s="8">
        <f t="shared" si="258"/>
        <v>38.516666666666673</v>
      </c>
      <c r="V1637" s="8">
        <f t="shared" si="259"/>
        <v>38.762500000000003</v>
      </c>
    </row>
    <row r="1638" spans="1:22" ht="13.5" x14ac:dyDescent="0.25">
      <c r="A1638" s="3">
        <f>RSI!A1638</f>
        <v>44399</v>
      </c>
      <c r="B1638" s="2">
        <f>RSI!B1638</f>
        <v>34.51</v>
      </c>
      <c r="C1638" s="2">
        <f>RSI!I1638</f>
        <v>37.50935379563979</v>
      </c>
      <c r="D1638" s="2">
        <f>MACD!E1638</f>
        <v>4.8740830883559738E-2</v>
      </c>
      <c r="E1638" s="2">
        <f>MACD!F1638</f>
        <v>0.16490368998257168</v>
      </c>
      <c r="F1638" s="2">
        <f>'Moving Avg'!D1638</f>
        <v>34.51</v>
      </c>
      <c r="G1638" s="2">
        <f>'Moving Avg'!F1638</f>
        <v>34.608999999999995</v>
      </c>
      <c r="H1638" s="2">
        <f>'Moving Avg'!G1638</f>
        <v>34.844199999999994</v>
      </c>
      <c r="I1638" s="2">
        <f>'Moving Avg'!H1638</f>
        <v>34.779450000000004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  <c r="M1638" s="8">
        <f t="shared" si="250"/>
        <v>25</v>
      </c>
      <c r="N1638" s="8">
        <f t="shared" si="251"/>
        <v>100</v>
      </c>
      <c r="O1638" s="8">
        <f t="shared" si="252"/>
        <v>0</v>
      </c>
      <c r="P1638" s="8">
        <f t="shared" si="253"/>
        <v>33</v>
      </c>
      <c r="Q1638" s="9">
        <f t="shared" si="254"/>
        <v>48.7</v>
      </c>
      <c r="R1638" s="9">
        <f t="shared" si="255"/>
        <v>33.25</v>
      </c>
      <c r="S1638" s="9">
        <f t="shared" si="256"/>
        <v>33.6</v>
      </c>
      <c r="T1638" s="9">
        <f t="shared" si="257"/>
        <v>39.5</v>
      </c>
      <c r="U1638" s="8">
        <f t="shared" si="258"/>
        <v>38.516666666666673</v>
      </c>
      <c r="V1638" s="8">
        <f t="shared" si="259"/>
        <v>38.762500000000003</v>
      </c>
    </row>
    <row r="1639" spans="1:22" ht="13.5" x14ac:dyDescent="0.25">
      <c r="A1639" s="3">
        <f>RSI!A1639</f>
        <v>44400</v>
      </c>
      <c r="B1639" s="2">
        <f>RSI!B1639</f>
        <v>34.51</v>
      </c>
      <c r="C1639" s="2">
        <f>RSI!I1639</f>
        <v>37.50935379563979</v>
      </c>
      <c r="D1639" s="2">
        <f>MACD!E1639</f>
        <v>2.8667734121881949E-2</v>
      </c>
      <c r="E1639" s="2">
        <f>MACD!F1639</f>
        <v>0.13765649881043374</v>
      </c>
      <c r="F1639" s="2">
        <f>'Moving Avg'!D1639</f>
        <v>34.51</v>
      </c>
      <c r="G1639" s="2">
        <f>'Moving Avg'!F1639</f>
        <v>34.559499999999993</v>
      </c>
      <c r="H1639" s="2">
        <f>'Moving Avg'!G1639</f>
        <v>34.844399999999993</v>
      </c>
      <c r="I1639" s="2">
        <f>'Moving Avg'!H1639</f>
        <v>34.753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  <c r="M1639" s="8">
        <f t="shared" si="250"/>
        <v>25</v>
      </c>
      <c r="N1639" s="8">
        <f t="shared" si="251"/>
        <v>100</v>
      </c>
      <c r="O1639" s="8">
        <f t="shared" si="252"/>
        <v>0</v>
      </c>
      <c r="P1639" s="8">
        <f t="shared" si="253"/>
        <v>33</v>
      </c>
      <c r="Q1639" s="9">
        <f t="shared" si="254"/>
        <v>48.7</v>
      </c>
      <c r="R1639" s="9">
        <f t="shared" si="255"/>
        <v>33.25</v>
      </c>
      <c r="S1639" s="9">
        <f t="shared" si="256"/>
        <v>33.6</v>
      </c>
      <c r="T1639" s="9">
        <f t="shared" si="257"/>
        <v>39.5</v>
      </c>
      <c r="U1639" s="8">
        <f t="shared" si="258"/>
        <v>38.516666666666673</v>
      </c>
      <c r="V1639" s="8">
        <f t="shared" si="259"/>
        <v>38.762500000000003</v>
      </c>
    </row>
    <row r="1640" spans="1:22" ht="13.5" x14ac:dyDescent="0.25">
      <c r="A1640" s="3">
        <f>RSI!A1640</f>
        <v>44403</v>
      </c>
      <c r="B1640" s="2">
        <f>RSI!B1640</f>
        <v>34.51</v>
      </c>
      <c r="C1640" s="2">
        <f>RSI!I1640</f>
        <v>37.50935379563979</v>
      </c>
      <c r="D1640" s="2">
        <f>MACD!E1640</f>
        <v>1.2614251084990258E-2</v>
      </c>
      <c r="E1640" s="2">
        <f>MACD!F1640</f>
        <v>0.11264804926534505</v>
      </c>
      <c r="F1640" s="2">
        <f>'Moving Avg'!D1640</f>
        <v>34.51</v>
      </c>
      <c r="G1640" s="2">
        <f>'Moving Avg'!F1640</f>
        <v>34.51</v>
      </c>
      <c r="H1640" s="2">
        <f>'Moving Avg'!G1640</f>
        <v>34.844599999999993</v>
      </c>
      <c r="I1640" s="2">
        <f>'Moving Avg'!H1640</f>
        <v>34.726550000000003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  <c r="M1640" s="8">
        <f t="shared" si="250"/>
        <v>25</v>
      </c>
      <c r="N1640" s="8">
        <f t="shared" si="251"/>
        <v>100</v>
      </c>
      <c r="O1640" s="8">
        <f t="shared" si="252"/>
        <v>0</v>
      </c>
      <c r="P1640" s="8">
        <f t="shared" si="253"/>
        <v>33</v>
      </c>
      <c r="Q1640" s="9">
        <f t="shared" si="254"/>
        <v>48.7</v>
      </c>
      <c r="R1640" s="9">
        <f t="shared" si="255"/>
        <v>33.25</v>
      </c>
      <c r="S1640" s="9">
        <f t="shared" si="256"/>
        <v>33.6</v>
      </c>
      <c r="T1640" s="9">
        <f t="shared" si="257"/>
        <v>39.5</v>
      </c>
      <c r="U1640" s="8">
        <f t="shared" si="258"/>
        <v>38.516666666666673</v>
      </c>
      <c r="V1640" s="8">
        <f t="shared" si="259"/>
        <v>38.762500000000003</v>
      </c>
    </row>
    <row r="1641" spans="1:22" ht="13.5" x14ac:dyDescent="0.25">
      <c r="A1641" s="3">
        <f>RSI!A1641</f>
        <v>44404</v>
      </c>
      <c r="B1641" s="2">
        <f>RSI!B1641</f>
        <v>34.5</v>
      </c>
      <c r="C1641" s="2">
        <f>RSI!I1641</f>
        <v>36.853727166378839</v>
      </c>
      <c r="D1641" s="2">
        <f>MACD!E1641</f>
        <v>6.3372447677068067E-4</v>
      </c>
      <c r="E1641" s="2">
        <f>MACD!F1641</f>
        <v>9.0245184307630177E-2</v>
      </c>
      <c r="F1641" s="2">
        <f>'Moving Avg'!D1641</f>
        <v>34.507999999999996</v>
      </c>
      <c r="G1641" s="2">
        <f>'Moving Avg'!F1641</f>
        <v>34.509499999999996</v>
      </c>
      <c r="H1641" s="2">
        <f>'Moving Avg'!G1641</f>
        <v>34.844599999999993</v>
      </c>
      <c r="I1641" s="2">
        <f>'Moving Avg'!H1641</f>
        <v>34.70600000000001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  <c r="M1641" s="8">
        <f t="shared" si="250"/>
        <v>25</v>
      </c>
      <c r="N1641" s="8">
        <f t="shared" si="251"/>
        <v>100</v>
      </c>
      <c r="O1641" s="8">
        <f t="shared" si="252"/>
        <v>0</v>
      </c>
      <c r="P1641" s="8">
        <f t="shared" si="253"/>
        <v>16.5</v>
      </c>
      <c r="Q1641" s="9">
        <f t="shared" si="254"/>
        <v>46.225000000000001</v>
      </c>
      <c r="R1641" s="9">
        <f t="shared" si="255"/>
        <v>29.125</v>
      </c>
      <c r="S1641" s="9">
        <f t="shared" si="256"/>
        <v>26.175000000000001</v>
      </c>
      <c r="T1641" s="9">
        <f t="shared" si="257"/>
        <v>35.375</v>
      </c>
      <c r="U1641" s="8">
        <f t="shared" si="258"/>
        <v>33.841666666666661</v>
      </c>
      <c r="V1641" s="8">
        <f t="shared" si="259"/>
        <v>34.224999999999994</v>
      </c>
    </row>
    <row r="1642" spans="1:22" ht="13.5" x14ac:dyDescent="0.25">
      <c r="A1642" s="3">
        <f>RSI!A1642</f>
        <v>44405</v>
      </c>
      <c r="B1642" s="2">
        <f>RSI!B1642</f>
        <v>34.5</v>
      </c>
      <c r="C1642" s="2">
        <f>RSI!I1642</f>
        <v>36.853727166378839</v>
      </c>
      <c r="D1642" s="2">
        <f>MACD!E1642</f>
        <v>-8.645989811455479E-3</v>
      </c>
      <c r="E1642" s="2">
        <f>MACD!F1642</f>
        <v>7.0466949483813046E-2</v>
      </c>
      <c r="F1642" s="2">
        <f>'Moving Avg'!D1642</f>
        <v>34.506</v>
      </c>
      <c r="G1642" s="2">
        <f>'Moving Avg'!F1642</f>
        <v>34.509</v>
      </c>
      <c r="H1642" s="2">
        <f>'Moving Avg'!G1642</f>
        <v>34.844599999999993</v>
      </c>
      <c r="I1642" s="2">
        <f>'Moving Avg'!H1642</f>
        <v>34.68545000000001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  <c r="M1642" s="8">
        <f t="shared" si="250"/>
        <v>25</v>
      </c>
      <c r="N1642" s="8">
        <f t="shared" si="251"/>
        <v>100</v>
      </c>
      <c r="O1642" s="8">
        <f t="shared" si="252"/>
        <v>0</v>
      </c>
      <c r="P1642" s="8">
        <f t="shared" si="253"/>
        <v>16.5</v>
      </c>
      <c r="Q1642" s="9">
        <f t="shared" si="254"/>
        <v>46.225000000000001</v>
      </c>
      <c r="R1642" s="9">
        <f t="shared" si="255"/>
        <v>29.125</v>
      </c>
      <c r="S1642" s="9">
        <f t="shared" si="256"/>
        <v>26.175000000000001</v>
      </c>
      <c r="T1642" s="9">
        <f t="shared" si="257"/>
        <v>35.375</v>
      </c>
      <c r="U1642" s="8">
        <f t="shared" si="258"/>
        <v>33.841666666666661</v>
      </c>
      <c r="V1642" s="8">
        <f t="shared" si="259"/>
        <v>34.224999999999994</v>
      </c>
    </row>
    <row r="1643" spans="1:22" ht="13.5" x14ac:dyDescent="0.25">
      <c r="A1643" s="3">
        <f>RSI!A1643</f>
        <v>44406</v>
      </c>
      <c r="B1643" s="2">
        <f>RSI!B1643</f>
        <v>34.5</v>
      </c>
      <c r="C1643" s="2">
        <f>RSI!I1643</f>
        <v>36.853727166378839</v>
      </c>
      <c r="D1643" s="2">
        <f>MACD!E1643</f>
        <v>-1.5703931321475295E-2</v>
      </c>
      <c r="E1643" s="2">
        <f>MACD!F1643</f>
        <v>5.3232773322755382E-2</v>
      </c>
      <c r="F1643" s="2">
        <f>'Moving Avg'!D1643</f>
        <v>34.503999999999998</v>
      </c>
      <c r="G1643" s="2">
        <f>'Moving Avg'!F1643</f>
        <v>34.508499999999998</v>
      </c>
      <c r="H1643" s="2">
        <f>'Moving Avg'!G1643</f>
        <v>34.844599999999993</v>
      </c>
      <c r="I1643" s="2">
        <f>'Moving Avg'!H1643</f>
        <v>34.664900000000017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  <c r="M1643" s="8">
        <f t="shared" si="250"/>
        <v>25</v>
      </c>
      <c r="N1643" s="8">
        <f t="shared" si="251"/>
        <v>100</v>
      </c>
      <c r="O1643" s="8">
        <f t="shared" si="252"/>
        <v>0</v>
      </c>
      <c r="P1643" s="8">
        <f t="shared" si="253"/>
        <v>16.5</v>
      </c>
      <c r="Q1643" s="9">
        <f t="shared" si="254"/>
        <v>46.225000000000001</v>
      </c>
      <c r="R1643" s="9">
        <f t="shared" si="255"/>
        <v>29.125</v>
      </c>
      <c r="S1643" s="9">
        <f t="shared" si="256"/>
        <v>26.175000000000001</v>
      </c>
      <c r="T1643" s="9">
        <f t="shared" si="257"/>
        <v>35.375</v>
      </c>
      <c r="U1643" s="8">
        <f t="shared" si="258"/>
        <v>33.841666666666661</v>
      </c>
      <c r="V1643" s="8">
        <f t="shared" si="259"/>
        <v>34.224999999999994</v>
      </c>
    </row>
    <row r="1644" spans="1:22" ht="13.5" x14ac:dyDescent="0.25">
      <c r="A1644" s="3">
        <f>RSI!A1644</f>
        <v>44407</v>
      </c>
      <c r="B1644" s="2">
        <f>RSI!B1644</f>
        <v>34.5</v>
      </c>
      <c r="C1644" s="2">
        <f>RSI!I1644</f>
        <v>36.853727166378839</v>
      </c>
      <c r="D1644" s="2">
        <f>MACD!E1644</f>
        <v>-2.0940735281499201E-2</v>
      </c>
      <c r="E1644" s="2">
        <f>MACD!F1644</f>
        <v>3.8398071601904463E-2</v>
      </c>
      <c r="F1644" s="2">
        <f>'Moving Avg'!D1644</f>
        <v>34.501999999999995</v>
      </c>
      <c r="G1644" s="2">
        <f>'Moving Avg'!F1644</f>
        <v>34.507999999999996</v>
      </c>
      <c r="H1644" s="2">
        <f>'Moving Avg'!G1644</f>
        <v>34.844599999999993</v>
      </c>
      <c r="I1644" s="2">
        <f>'Moving Avg'!H1644</f>
        <v>34.64435000000001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  <c r="M1644" s="8">
        <f t="shared" si="250"/>
        <v>25</v>
      </c>
      <c r="N1644" s="8">
        <f t="shared" si="251"/>
        <v>100</v>
      </c>
      <c r="O1644" s="8">
        <f t="shared" si="252"/>
        <v>0</v>
      </c>
      <c r="P1644" s="8">
        <f t="shared" si="253"/>
        <v>16.5</v>
      </c>
      <c r="Q1644" s="9">
        <f t="shared" si="254"/>
        <v>46.225000000000001</v>
      </c>
      <c r="R1644" s="9">
        <f t="shared" si="255"/>
        <v>29.125</v>
      </c>
      <c r="S1644" s="9">
        <f t="shared" si="256"/>
        <v>26.175000000000001</v>
      </c>
      <c r="T1644" s="9">
        <f t="shared" si="257"/>
        <v>35.375</v>
      </c>
      <c r="U1644" s="8">
        <f t="shared" si="258"/>
        <v>33.841666666666661</v>
      </c>
      <c r="V1644" s="8">
        <f t="shared" si="259"/>
        <v>34.224999999999994</v>
      </c>
    </row>
    <row r="1645" spans="1:22" ht="13.5" x14ac:dyDescent="0.25">
      <c r="A1645" s="3">
        <f>RSI!A1645</f>
        <v>44410</v>
      </c>
      <c r="B1645" s="2">
        <f>RSI!B1645</f>
        <v>34.5</v>
      </c>
      <c r="C1645" s="2">
        <f>RSI!I1645</f>
        <v>36.853727166378839</v>
      </c>
      <c r="D1645" s="2">
        <f>MACD!E1645</f>
        <v>-2.4691043395122847E-2</v>
      </c>
      <c r="E1645" s="2">
        <f>MACD!F1645</f>
        <v>2.5780248602499004E-2</v>
      </c>
      <c r="F1645" s="2">
        <f>'Moving Avg'!D1645</f>
        <v>34.5</v>
      </c>
      <c r="G1645" s="2">
        <f>'Moving Avg'!F1645</f>
        <v>34.5075</v>
      </c>
      <c r="H1645" s="2">
        <f>'Moving Avg'!G1645</f>
        <v>34.844599999999993</v>
      </c>
      <c r="I1645" s="2">
        <f>'Moving Avg'!H1645</f>
        <v>34.623800000000017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  <c r="M1645" s="8">
        <f t="shared" si="250"/>
        <v>25</v>
      </c>
      <c r="N1645" s="8">
        <f t="shared" si="251"/>
        <v>100</v>
      </c>
      <c r="O1645" s="8">
        <f t="shared" si="252"/>
        <v>0</v>
      </c>
      <c r="P1645" s="8">
        <f t="shared" si="253"/>
        <v>16.5</v>
      </c>
      <c r="Q1645" s="9">
        <f t="shared" si="254"/>
        <v>46.225000000000001</v>
      </c>
      <c r="R1645" s="9">
        <f t="shared" si="255"/>
        <v>29.125</v>
      </c>
      <c r="S1645" s="9">
        <f t="shared" si="256"/>
        <v>26.175000000000001</v>
      </c>
      <c r="T1645" s="9">
        <f t="shared" si="257"/>
        <v>35.375</v>
      </c>
      <c r="U1645" s="8">
        <f t="shared" si="258"/>
        <v>33.841666666666661</v>
      </c>
      <c r="V1645" s="8">
        <f t="shared" si="259"/>
        <v>34.224999999999994</v>
      </c>
    </row>
    <row r="1646" spans="1:22" ht="13.5" x14ac:dyDescent="0.25">
      <c r="A1646" s="3">
        <f>RSI!A1646</f>
        <v>44411</v>
      </c>
      <c r="B1646" s="2">
        <f>RSI!B1646</f>
        <v>34.5</v>
      </c>
      <c r="C1646" s="2">
        <f>RSI!I1646</f>
        <v>36.853727166378839</v>
      </c>
      <c r="D1646" s="2">
        <f>MACD!E1646</f>
        <v>-2.7233979456852353E-2</v>
      </c>
      <c r="E1646" s="2">
        <f>MACD!F1646</f>
        <v>1.5177402990628735E-2</v>
      </c>
      <c r="F1646" s="2">
        <f>'Moving Avg'!D1646</f>
        <v>34.5</v>
      </c>
      <c r="G1646" s="2">
        <f>'Moving Avg'!F1646</f>
        <v>34.506999999999991</v>
      </c>
      <c r="H1646" s="2">
        <f>'Moving Avg'!G1646</f>
        <v>34.844599999999993</v>
      </c>
      <c r="I1646" s="2">
        <f>'Moving Avg'!H1646</f>
        <v>34.603250000000017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  <c r="M1646" s="8">
        <f t="shared" si="250"/>
        <v>25</v>
      </c>
      <c r="N1646" s="8">
        <f t="shared" si="251"/>
        <v>100</v>
      </c>
      <c r="O1646" s="8">
        <f t="shared" si="252"/>
        <v>0</v>
      </c>
      <c r="P1646" s="8">
        <f t="shared" si="253"/>
        <v>33</v>
      </c>
      <c r="Q1646" s="9">
        <f t="shared" si="254"/>
        <v>48.7</v>
      </c>
      <c r="R1646" s="9">
        <f t="shared" si="255"/>
        <v>33.25</v>
      </c>
      <c r="S1646" s="9">
        <f t="shared" si="256"/>
        <v>33.6</v>
      </c>
      <c r="T1646" s="9">
        <f t="shared" si="257"/>
        <v>39.5</v>
      </c>
      <c r="U1646" s="8">
        <f t="shared" si="258"/>
        <v>38.516666666666673</v>
      </c>
      <c r="V1646" s="8">
        <f t="shared" si="259"/>
        <v>38.762500000000003</v>
      </c>
    </row>
    <row r="1647" spans="1:22" ht="13.5" x14ac:dyDescent="0.25">
      <c r="A1647" s="3">
        <f>RSI!A1647</f>
        <v>44412</v>
      </c>
      <c r="B1647" s="2">
        <f>RSI!B1647</f>
        <v>34.5</v>
      </c>
      <c r="C1647" s="2">
        <f>RSI!I1647</f>
        <v>36.853727166378832</v>
      </c>
      <c r="D1647" s="2">
        <f>MACD!E1647</f>
        <v>-2.880198942593637E-2</v>
      </c>
      <c r="E1647" s="2">
        <f>MACD!F1647</f>
        <v>6.3815245073157133E-3</v>
      </c>
      <c r="F1647" s="2">
        <f>'Moving Avg'!D1647</f>
        <v>34.5</v>
      </c>
      <c r="G1647" s="2">
        <f>'Moving Avg'!F1647</f>
        <v>34.506499999999996</v>
      </c>
      <c r="H1647" s="2">
        <f>'Moving Avg'!G1647</f>
        <v>34.844599999999993</v>
      </c>
      <c r="I1647" s="2">
        <f>'Moving Avg'!H1647</f>
        <v>34.582700000000017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  <c r="M1647" s="8">
        <f t="shared" si="250"/>
        <v>25</v>
      </c>
      <c r="N1647" s="8">
        <f t="shared" si="251"/>
        <v>100</v>
      </c>
      <c r="O1647" s="8">
        <f t="shared" si="252"/>
        <v>0</v>
      </c>
      <c r="P1647" s="8">
        <f t="shared" si="253"/>
        <v>33</v>
      </c>
      <c r="Q1647" s="9">
        <f t="shared" si="254"/>
        <v>48.7</v>
      </c>
      <c r="R1647" s="9">
        <f t="shared" si="255"/>
        <v>33.25</v>
      </c>
      <c r="S1647" s="9">
        <f t="shared" si="256"/>
        <v>33.6</v>
      </c>
      <c r="T1647" s="9">
        <f t="shared" si="257"/>
        <v>39.5</v>
      </c>
      <c r="U1647" s="8">
        <f t="shared" si="258"/>
        <v>38.516666666666673</v>
      </c>
      <c r="V1647" s="8">
        <f t="shared" si="259"/>
        <v>38.762500000000003</v>
      </c>
    </row>
    <row r="1648" spans="1:22" ht="13.5" x14ac:dyDescent="0.25">
      <c r="A1648" s="3">
        <f>RSI!A1648</f>
        <v>44413</v>
      </c>
      <c r="B1648" s="2">
        <f>RSI!B1648</f>
        <v>34.5</v>
      </c>
      <c r="C1648" s="2">
        <f>RSI!I1648</f>
        <v>36.853727166378832</v>
      </c>
      <c r="D1648" s="2">
        <f>MACD!E1648</f>
        <v>-2.9588299351274827E-2</v>
      </c>
      <c r="E1648" s="2">
        <f>MACD!F1648</f>
        <v>-8.1244026440239515E-4</v>
      </c>
      <c r="F1648" s="2">
        <f>'Moving Avg'!D1648</f>
        <v>34.5</v>
      </c>
      <c r="G1648" s="2">
        <f>'Moving Avg'!F1648</f>
        <v>34.505999999999993</v>
      </c>
      <c r="H1648" s="2">
        <f>'Moving Avg'!G1648</f>
        <v>34.844599999999993</v>
      </c>
      <c r="I1648" s="2">
        <f>'Moving Avg'!H1648</f>
        <v>34.562150000000017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  <c r="M1648" s="8">
        <f t="shared" si="250"/>
        <v>25</v>
      </c>
      <c r="N1648" s="8">
        <f t="shared" si="251"/>
        <v>100</v>
      </c>
      <c r="O1648" s="8">
        <f t="shared" si="252"/>
        <v>0</v>
      </c>
      <c r="P1648" s="8">
        <f t="shared" si="253"/>
        <v>33</v>
      </c>
      <c r="Q1648" s="9">
        <f t="shared" si="254"/>
        <v>48.7</v>
      </c>
      <c r="R1648" s="9">
        <f t="shared" si="255"/>
        <v>33.25</v>
      </c>
      <c r="S1648" s="9">
        <f t="shared" si="256"/>
        <v>33.6</v>
      </c>
      <c r="T1648" s="9">
        <f t="shared" si="257"/>
        <v>39.5</v>
      </c>
      <c r="U1648" s="8">
        <f t="shared" si="258"/>
        <v>38.516666666666673</v>
      </c>
      <c r="V1648" s="8">
        <f t="shared" si="259"/>
        <v>38.762500000000003</v>
      </c>
    </row>
    <row r="1649" spans="1:22" ht="13.5" x14ac:dyDescent="0.25">
      <c r="A1649" s="3">
        <f>RSI!A1649</f>
        <v>44414</v>
      </c>
      <c r="B1649" s="2">
        <f>RSI!B1649</f>
        <v>34.5</v>
      </c>
      <c r="C1649" s="2">
        <f>RSI!I1649</f>
        <v>36.853727166378839</v>
      </c>
      <c r="D1649" s="2">
        <f>MACD!E1649</f>
        <v>-2.9753205425528506E-2</v>
      </c>
      <c r="E1649" s="2">
        <f>MACD!F1649</f>
        <v>-6.6005932966276175E-3</v>
      </c>
      <c r="F1649" s="2">
        <f>'Moving Avg'!D1649</f>
        <v>34.5</v>
      </c>
      <c r="G1649" s="2">
        <f>'Moving Avg'!F1649</f>
        <v>34.505499999999998</v>
      </c>
      <c r="H1649" s="2">
        <f>'Moving Avg'!G1649</f>
        <v>34.844599999999993</v>
      </c>
      <c r="I1649" s="2">
        <f>'Moving Avg'!H1649</f>
        <v>34.541600000000017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  <c r="M1649" s="8">
        <f t="shared" si="250"/>
        <v>25</v>
      </c>
      <c r="N1649" s="8">
        <f t="shared" si="251"/>
        <v>100</v>
      </c>
      <c r="O1649" s="8">
        <f t="shared" si="252"/>
        <v>0</v>
      </c>
      <c r="P1649" s="8">
        <f t="shared" si="253"/>
        <v>33</v>
      </c>
      <c r="Q1649" s="9">
        <f t="shared" si="254"/>
        <v>48.7</v>
      </c>
      <c r="R1649" s="9">
        <f t="shared" si="255"/>
        <v>33.25</v>
      </c>
      <c r="S1649" s="9">
        <f t="shared" si="256"/>
        <v>33.6</v>
      </c>
      <c r="T1649" s="9">
        <f t="shared" si="257"/>
        <v>39.5</v>
      </c>
      <c r="U1649" s="8">
        <f t="shared" si="258"/>
        <v>38.516666666666673</v>
      </c>
      <c r="V1649" s="8">
        <f t="shared" si="259"/>
        <v>38.762500000000003</v>
      </c>
    </row>
    <row r="1650" spans="1:22" ht="13.5" x14ac:dyDescent="0.25">
      <c r="A1650" s="3">
        <f>RSI!A1650</f>
        <v>44417</v>
      </c>
      <c r="B1650" s="2">
        <f>RSI!B1650</f>
        <v>34.5</v>
      </c>
      <c r="C1650" s="2">
        <f>RSI!I1650</f>
        <v>36.853727166378839</v>
      </c>
      <c r="D1650" s="2">
        <f>MACD!E1650</f>
        <v>-2.9429377359200259E-2</v>
      </c>
      <c r="E1650" s="2">
        <f>MACD!F1650</f>
        <v>-1.1166350109142145E-2</v>
      </c>
      <c r="F1650" s="2">
        <f>'Moving Avg'!D1650</f>
        <v>34.5</v>
      </c>
      <c r="G1650" s="2">
        <f>'Moving Avg'!F1650</f>
        <v>34.504999999999995</v>
      </c>
      <c r="H1650" s="2">
        <f>'Moving Avg'!G1650</f>
        <v>34.844599999999993</v>
      </c>
      <c r="I1650" s="2">
        <f>'Moving Avg'!H1650</f>
        <v>34.521050000000017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  <c r="M1650" s="8">
        <f t="shared" si="250"/>
        <v>25</v>
      </c>
      <c r="N1650" s="8">
        <f t="shared" si="251"/>
        <v>45</v>
      </c>
      <c r="O1650" s="8">
        <f t="shared" si="252"/>
        <v>0</v>
      </c>
      <c r="P1650" s="8">
        <f t="shared" si="253"/>
        <v>33</v>
      </c>
      <c r="Q1650" s="9">
        <f t="shared" si="254"/>
        <v>29.45</v>
      </c>
      <c r="R1650" s="9">
        <f t="shared" si="255"/>
        <v>22.25</v>
      </c>
      <c r="S1650" s="9">
        <f t="shared" si="256"/>
        <v>25.35</v>
      </c>
      <c r="T1650" s="9">
        <f t="shared" si="257"/>
        <v>25.75</v>
      </c>
      <c r="U1650" s="8">
        <f t="shared" si="258"/>
        <v>25.683333333333337</v>
      </c>
      <c r="V1650" s="8">
        <f t="shared" si="259"/>
        <v>25.700000000000003</v>
      </c>
    </row>
    <row r="1651" spans="1:22" ht="13.5" x14ac:dyDescent="0.25">
      <c r="A1651" s="3">
        <f>RSI!A1651</f>
        <v>44419</v>
      </c>
      <c r="B1651" s="2">
        <f>RSI!B1651</f>
        <v>34.5</v>
      </c>
      <c r="C1651" s="2">
        <f>RSI!I1651</f>
        <v>36.853727166378839</v>
      </c>
      <c r="D1651" s="2">
        <f>MACD!E1651</f>
        <v>-3.0264789815959148E-2</v>
      </c>
      <c r="E1651" s="2">
        <f>MACD!F1651</f>
        <v>-1.4986038050505546E-2</v>
      </c>
      <c r="F1651" s="2">
        <f>'Moving Avg'!D1651</f>
        <v>34.5</v>
      </c>
      <c r="G1651" s="2">
        <f>'Moving Avg'!F1651</f>
        <v>34.504499999999993</v>
      </c>
      <c r="H1651" s="2">
        <f>'Moving Avg'!G1651</f>
        <v>34.824599999999997</v>
      </c>
      <c r="I1651" s="2">
        <f>'Moving Avg'!H1651</f>
        <v>34.500500000000017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25</v>
      </c>
      <c r="N1651" s="8">
        <f t="shared" si="251"/>
        <v>45</v>
      </c>
      <c r="O1651" s="8">
        <f t="shared" si="252"/>
        <v>0</v>
      </c>
      <c r="P1651" s="8">
        <f t="shared" si="253"/>
        <v>33</v>
      </c>
      <c r="Q1651" s="9">
        <f t="shared" si="254"/>
        <v>29.45</v>
      </c>
      <c r="R1651" s="9">
        <f t="shared" si="255"/>
        <v>22.25</v>
      </c>
      <c r="S1651" s="9">
        <f t="shared" si="256"/>
        <v>25.35</v>
      </c>
      <c r="T1651" s="9">
        <f t="shared" si="257"/>
        <v>25.75</v>
      </c>
      <c r="U1651" s="8">
        <f t="shared" si="258"/>
        <v>25.683333333333337</v>
      </c>
      <c r="V1651" s="8">
        <f t="shared" si="259"/>
        <v>25.700000000000003</v>
      </c>
    </row>
    <row r="1652" spans="1:22" ht="13.5" x14ac:dyDescent="0.25">
      <c r="A1652" s="3">
        <f>RSI!A1652</f>
        <v>44420</v>
      </c>
      <c r="B1652" s="2">
        <f>RSI!B1652</f>
        <v>34.5</v>
      </c>
      <c r="C1652" s="2">
        <f>RSI!I1652</f>
        <v>36.853727166378839</v>
      </c>
      <c r="D1652" s="2">
        <f>MACD!E1652</f>
        <v>-3.0574417355403227E-2</v>
      </c>
      <c r="E1652" s="2">
        <f>MACD!F1652</f>
        <v>-1.8103713911485082E-2</v>
      </c>
      <c r="F1652" s="2">
        <f>'Moving Avg'!D1652</f>
        <v>34.5</v>
      </c>
      <c r="G1652" s="2">
        <f>'Moving Avg'!F1652</f>
        <v>34.503999999999998</v>
      </c>
      <c r="H1652" s="2">
        <f>'Moving Avg'!G1652</f>
        <v>34.804599999999994</v>
      </c>
      <c r="I1652" s="2">
        <f>'Moving Avg'!H1652</f>
        <v>34.479950000000017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25</v>
      </c>
      <c r="N1652" s="8">
        <f t="shared" si="251"/>
        <v>45</v>
      </c>
      <c r="O1652" s="8">
        <f t="shared" si="252"/>
        <v>50</v>
      </c>
      <c r="P1652" s="8">
        <f t="shared" si="253"/>
        <v>33</v>
      </c>
      <c r="Q1652" s="9">
        <f t="shared" si="254"/>
        <v>36.950000000000003</v>
      </c>
      <c r="R1652" s="9">
        <f t="shared" si="255"/>
        <v>39.75</v>
      </c>
      <c r="S1652" s="9">
        <f t="shared" si="256"/>
        <v>37.85</v>
      </c>
      <c r="T1652" s="9">
        <f t="shared" si="257"/>
        <v>38.25</v>
      </c>
      <c r="U1652" s="8">
        <f t="shared" si="258"/>
        <v>38.183333333333337</v>
      </c>
      <c r="V1652" s="8">
        <f t="shared" si="259"/>
        <v>38.200000000000003</v>
      </c>
    </row>
    <row r="1653" spans="1:22" ht="13.5" x14ac:dyDescent="0.25">
      <c r="A1653" s="3">
        <f>RSI!A1653</f>
        <v>44424</v>
      </c>
      <c r="B1653" s="2">
        <f>RSI!B1653</f>
        <v>34.5</v>
      </c>
      <c r="C1653" s="2">
        <f>RSI!I1653</f>
        <v>36.853727166378839</v>
      </c>
      <c r="D1653" s="2">
        <f>MACD!E1653</f>
        <v>-3.0468576625843014E-2</v>
      </c>
      <c r="E1653" s="2">
        <f>MACD!F1653</f>
        <v>-2.0576686454356671E-2</v>
      </c>
      <c r="F1653" s="2">
        <f>'Moving Avg'!D1653</f>
        <v>34.5</v>
      </c>
      <c r="G1653" s="2">
        <f>'Moving Avg'!F1653</f>
        <v>34.503499999999995</v>
      </c>
      <c r="H1653" s="2">
        <f>'Moving Avg'!G1653</f>
        <v>34.784599999999998</v>
      </c>
      <c r="I1653" s="2">
        <f>'Moving Avg'!H1653</f>
        <v>34.459400000000016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  <c r="M1653" s="8">
        <f t="shared" si="250"/>
        <v>25</v>
      </c>
      <c r="N1653" s="8">
        <f t="shared" si="251"/>
        <v>45</v>
      </c>
      <c r="O1653" s="8">
        <f t="shared" si="252"/>
        <v>50</v>
      </c>
      <c r="P1653" s="8">
        <f t="shared" si="253"/>
        <v>33</v>
      </c>
      <c r="Q1653" s="9">
        <f t="shared" si="254"/>
        <v>36.950000000000003</v>
      </c>
      <c r="R1653" s="9">
        <f t="shared" si="255"/>
        <v>39.75</v>
      </c>
      <c r="S1653" s="9">
        <f t="shared" si="256"/>
        <v>37.85</v>
      </c>
      <c r="T1653" s="9">
        <f t="shared" si="257"/>
        <v>38.25</v>
      </c>
      <c r="U1653" s="8">
        <f t="shared" si="258"/>
        <v>38.183333333333337</v>
      </c>
      <c r="V1653" s="8">
        <f t="shared" si="259"/>
        <v>38.200000000000003</v>
      </c>
    </row>
    <row r="1654" spans="1:22" ht="13.5" x14ac:dyDescent="0.25">
      <c r="A1654" s="3">
        <f>RSI!A1654</f>
        <v>44425</v>
      </c>
      <c r="B1654" s="2">
        <f>RSI!B1654</f>
        <v>34.5</v>
      </c>
      <c r="C1654" s="2">
        <f>RSI!I1654</f>
        <v>36.853727166378839</v>
      </c>
      <c r="D1654" s="2">
        <f>MACD!E1654</f>
        <v>-3.0038432730876252E-2</v>
      </c>
      <c r="E1654" s="2">
        <f>MACD!F1654</f>
        <v>-2.2469035709660586E-2</v>
      </c>
      <c r="F1654" s="2">
        <f>'Moving Avg'!D1654</f>
        <v>34.5</v>
      </c>
      <c r="G1654" s="2">
        <f>'Moving Avg'!F1654</f>
        <v>34.503</v>
      </c>
      <c r="H1654" s="2">
        <f>'Moving Avg'!G1654</f>
        <v>34.764599999999994</v>
      </c>
      <c r="I1654" s="2">
        <f>'Moving Avg'!H1654</f>
        <v>34.438850000000016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  <c r="M1654" s="8">
        <f t="shared" si="250"/>
        <v>25</v>
      </c>
      <c r="N1654" s="8">
        <f t="shared" si="251"/>
        <v>45</v>
      </c>
      <c r="O1654" s="8">
        <f t="shared" si="252"/>
        <v>50</v>
      </c>
      <c r="P1654" s="8">
        <f t="shared" si="253"/>
        <v>33</v>
      </c>
      <c r="Q1654" s="9">
        <f t="shared" si="254"/>
        <v>36.950000000000003</v>
      </c>
      <c r="R1654" s="9">
        <f t="shared" si="255"/>
        <v>39.75</v>
      </c>
      <c r="S1654" s="9">
        <f t="shared" si="256"/>
        <v>37.85</v>
      </c>
      <c r="T1654" s="9">
        <f t="shared" si="257"/>
        <v>38.25</v>
      </c>
      <c r="U1654" s="8">
        <f t="shared" si="258"/>
        <v>38.183333333333337</v>
      </c>
      <c r="V1654" s="8">
        <f t="shared" si="259"/>
        <v>38.200000000000003</v>
      </c>
    </row>
    <row r="1655" spans="1:22" ht="13.5" x14ac:dyDescent="0.25">
      <c r="A1655" s="3">
        <f>RSI!A1655</f>
        <v>44426</v>
      </c>
      <c r="B1655" s="2">
        <f>RSI!B1655</f>
        <v>34.5</v>
      </c>
      <c r="C1655" s="2">
        <f>RSI!I1655</f>
        <v>36.853727166378846</v>
      </c>
      <c r="D1655" s="2">
        <f>MACD!E1655</f>
        <v>-2.9359107084040659E-2</v>
      </c>
      <c r="E1655" s="2">
        <f>MACD!F1655</f>
        <v>-2.38470499845366E-2</v>
      </c>
      <c r="F1655" s="2">
        <f>'Moving Avg'!D1655</f>
        <v>34.5</v>
      </c>
      <c r="G1655" s="2">
        <f>'Moving Avg'!F1655</f>
        <v>34.502499999999998</v>
      </c>
      <c r="H1655" s="2">
        <f>'Moving Avg'!G1655</f>
        <v>34.744599999999998</v>
      </c>
      <c r="I1655" s="2">
        <f>'Moving Avg'!H1655</f>
        <v>34.418300000000016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25</v>
      </c>
      <c r="N1655" s="8">
        <f t="shared" si="251"/>
        <v>45</v>
      </c>
      <c r="O1655" s="8">
        <f t="shared" si="252"/>
        <v>50</v>
      </c>
      <c r="P1655" s="8">
        <f t="shared" si="253"/>
        <v>33</v>
      </c>
      <c r="Q1655" s="9">
        <f t="shared" si="254"/>
        <v>36.950000000000003</v>
      </c>
      <c r="R1655" s="9">
        <f t="shared" si="255"/>
        <v>39.75</v>
      </c>
      <c r="S1655" s="9">
        <f t="shared" si="256"/>
        <v>37.85</v>
      </c>
      <c r="T1655" s="9">
        <f t="shared" si="257"/>
        <v>38.25</v>
      </c>
      <c r="U1655" s="8">
        <f t="shared" si="258"/>
        <v>38.183333333333337</v>
      </c>
      <c r="V1655" s="8">
        <f t="shared" si="259"/>
        <v>38.200000000000003</v>
      </c>
    </row>
    <row r="1656" spans="1:22" ht="13.5" x14ac:dyDescent="0.25">
      <c r="A1656" s="3">
        <f>RSI!A1656</f>
        <v>44427</v>
      </c>
      <c r="B1656" s="2">
        <f>RSI!B1656</f>
        <v>34.5</v>
      </c>
      <c r="C1656" s="2">
        <f>RSI!I1656</f>
        <v>36.853727166378846</v>
      </c>
      <c r="D1656" s="2">
        <f>MACD!E1656</f>
        <v>-2.8492295171744786E-2</v>
      </c>
      <c r="E1656" s="2">
        <f>MACD!F1656</f>
        <v>-2.4776099021978238E-2</v>
      </c>
      <c r="F1656" s="2">
        <f>'Moving Avg'!D1656</f>
        <v>34.5</v>
      </c>
      <c r="G1656" s="2">
        <f>'Moving Avg'!F1656</f>
        <v>34.501999999999995</v>
      </c>
      <c r="H1656" s="2">
        <f>'Moving Avg'!G1656</f>
        <v>34.724599999999995</v>
      </c>
      <c r="I1656" s="2">
        <f>'Moving Avg'!H1656</f>
        <v>34.397750000000016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  <c r="M1656" s="8">
        <f t="shared" si="250"/>
        <v>25</v>
      </c>
      <c r="N1656" s="8">
        <f t="shared" si="251"/>
        <v>45</v>
      </c>
      <c r="O1656" s="8">
        <f t="shared" si="252"/>
        <v>50</v>
      </c>
      <c r="P1656" s="8">
        <f t="shared" si="253"/>
        <v>33</v>
      </c>
      <c r="Q1656" s="9">
        <f t="shared" si="254"/>
        <v>36.950000000000003</v>
      </c>
      <c r="R1656" s="9">
        <f t="shared" si="255"/>
        <v>39.75</v>
      </c>
      <c r="S1656" s="9">
        <f t="shared" si="256"/>
        <v>37.85</v>
      </c>
      <c r="T1656" s="9">
        <f t="shared" si="257"/>
        <v>38.25</v>
      </c>
      <c r="U1656" s="8">
        <f t="shared" si="258"/>
        <v>38.183333333333337</v>
      </c>
      <c r="V1656" s="8">
        <f t="shared" si="259"/>
        <v>38.200000000000003</v>
      </c>
    </row>
    <row r="1657" spans="1:22" ht="13.5" x14ac:dyDescent="0.25">
      <c r="A1657" s="3">
        <f>RSI!A1657</f>
        <v>44428</v>
      </c>
      <c r="B1657" s="2">
        <f>RSI!B1657</f>
        <v>34.5</v>
      </c>
      <c r="C1657" s="2">
        <f>RSI!I1657</f>
        <v>36.853727166378853</v>
      </c>
      <c r="D1657" s="2">
        <f>MACD!E1657</f>
        <v>-2.748847050915515E-2</v>
      </c>
      <c r="E1657" s="2">
        <f>MACD!F1657</f>
        <v>-2.5318573319413621E-2</v>
      </c>
      <c r="F1657" s="2">
        <f>'Moving Avg'!D1657</f>
        <v>34.5</v>
      </c>
      <c r="G1657" s="2">
        <f>'Moving Avg'!F1657</f>
        <v>34.5015</v>
      </c>
      <c r="H1657" s="2">
        <f>'Moving Avg'!G1657</f>
        <v>34.704599999999999</v>
      </c>
      <c r="I1657" s="2">
        <f>'Moving Avg'!H1657</f>
        <v>34.377200000000023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  <c r="M1657" s="8">
        <f t="shared" si="250"/>
        <v>25</v>
      </c>
      <c r="N1657" s="8">
        <f t="shared" si="251"/>
        <v>45</v>
      </c>
      <c r="O1657" s="8">
        <f t="shared" si="252"/>
        <v>50</v>
      </c>
      <c r="P1657" s="8">
        <f t="shared" si="253"/>
        <v>33</v>
      </c>
      <c r="Q1657" s="9">
        <f t="shared" si="254"/>
        <v>36.950000000000003</v>
      </c>
      <c r="R1657" s="9">
        <f t="shared" si="255"/>
        <v>39.75</v>
      </c>
      <c r="S1657" s="9">
        <f t="shared" si="256"/>
        <v>37.85</v>
      </c>
      <c r="T1657" s="9">
        <f t="shared" si="257"/>
        <v>38.25</v>
      </c>
      <c r="U1657" s="8">
        <f t="shared" si="258"/>
        <v>38.183333333333337</v>
      </c>
      <c r="V1657" s="8">
        <f t="shared" si="259"/>
        <v>38.200000000000003</v>
      </c>
    </row>
    <row r="1658" spans="1:22" ht="13.5" x14ac:dyDescent="0.25">
      <c r="A1658" s="3">
        <f>RSI!A1658</f>
        <v>44431</v>
      </c>
      <c r="B1658" s="2">
        <f>RSI!B1658</f>
        <v>34.5</v>
      </c>
      <c r="C1658" s="2">
        <f>RSI!I1658</f>
        <v>36.853727166378853</v>
      </c>
      <c r="D1658" s="2">
        <f>MACD!E1658</f>
        <v>-2.6388739271979489E-2</v>
      </c>
      <c r="E1658" s="2">
        <f>MACD!F1658</f>
        <v>-2.5532606509926795E-2</v>
      </c>
      <c r="F1658" s="2">
        <f>'Moving Avg'!D1658</f>
        <v>34.5</v>
      </c>
      <c r="G1658" s="2">
        <f>'Moving Avg'!F1658</f>
        <v>34.500999999999998</v>
      </c>
      <c r="H1658" s="2">
        <f>'Moving Avg'!G1658</f>
        <v>34.684599999999996</v>
      </c>
      <c r="I1658" s="2">
        <f>'Moving Avg'!H1658</f>
        <v>34.362400000000015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  <c r="M1658" s="8">
        <f t="shared" si="250"/>
        <v>25</v>
      </c>
      <c r="N1658" s="8">
        <f t="shared" si="251"/>
        <v>45</v>
      </c>
      <c r="O1658" s="8">
        <f t="shared" si="252"/>
        <v>50</v>
      </c>
      <c r="P1658" s="8">
        <f t="shared" si="253"/>
        <v>33</v>
      </c>
      <c r="Q1658" s="9">
        <f t="shared" si="254"/>
        <v>36.950000000000003</v>
      </c>
      <c r="R1658" s="9">
        <f t="shared" si="255"/>
        <v>39.75</v>
      </c>
      <c r="S1658" s="9">
        <f t="shared" si="256"/>
        <v>37.85</v>
      </c>
      <c r="T1658" s="9">
        <f t="shared" si="257"/>
        <v>38.25</v>
      </c>
      <c r="U1658" s="8">
        <f t="shared" si="258"/>
        <v>38.183333333333337</v>
      </c>
      <c r="V1658" s="8">
        <f t="shared" si="259"/>
        <v>38.200000000000003</v>
      </c>
    </row>
    <row r="1659" spans="1:22" ht="13.5" x14ac:dyDescent="0.25">
      <c r="A1659" s="3">
        <f>RSI!A1659</f>
        <v>44432</v>
      </c>
      <c r="B1659" s="2">
        <f>RSI!B1659</f>
        <v>34.5</v>
      </c>
      <c r="C1659" s="2">
        <f>RSI!I1659</f>
        <v>36.853727166378853</v>
      </c>
      <c r="D1659" s="2">
        <f>MACD!E1659</f>
        <v>-2.5226400105850644E-2</v>
      </c>
      <c r="E1659" s="2">
        <f>MACD!F1659</f>
        <v>-2.5471365229111566E-2</v>
      </c>
      <c r="F1659" s="2">
        <f>'Moving Avg'!D1659</f>
        <v>34.5</v>
      </c>
      <c r="G1659" s="2">
        <f>'Moving Avg'!F1659</f>
        <v>34.500500000000002</v>
      </c>
      <c r="H1659" s="2">
        <f>'Moving Avg'!G1659</f>
        <v>34.664599999999993</v>
      </c>
      <c r="I1659" s="2">
        <f>'Moving Avg'!H1659</f>
        <v>34.347600000000014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  <c r="M1659" s="8">
        <f t="shared" si="250"/>
        <v>25</v>
      </c>
      <c r="N1659" s="8">
        <f t="shared" si="251"/>
        <v>0</v>
      </c>
      <c r="O1659" s="8">
        <f t="shared" si="252"/>
        <v>50</v>
      </c>
      <c r="P1659" s="8">
        <f t="shared" si="253"/>
        <v>33</v>
      </c>
      <c r="Q1659" s="9">
        <f t="shared" si="254"/>
        <v>21.2</v>
      </c>
      <c r="R1659" s="9">
        <f t="shared" si="255"/>
        <v>30.75</v>
      </c>
      <c r="S1659" s="9">
        <f t="shared" si="256"/>
        <v>31.1</v>
      </c>
      <c r="T1659" s="9">
        <f t="shared" si="257"/>
        <v>27</v>
      </c>
      <c r="U1659" s="8">
        <f t="shared" si="258"/>
        <v>27.683333333333337</v>
      </c>
      <c r="V1659" s="8">
        <f t="shared" si="259"/>
        <v>27.512500000000003</v>
      </c>
    </row>
    <row r="1660" spans="1:22" ht="13.5" x14ac:dyDescent="0.25">
      <c r="A1660" s="3">
        <f>RSI!A1660</f>
        <v>44433</v>
      </c>
      <c r="B1660" s="2">
        <f>RSI!B1660</f>
        <v>34.5</v>
      </c>
      <c r="C1660" s="2">
        <f>RSI!I1660</f>
        <v>36.853727166378853</v>
      </c>
      <c r="D1660" s="2">
        <f>MACD!E1660</f>
        <v>-2.4028255173924151E-2</v>
      </c>
      <c r="E1660" s="2">
        <f>MACD!F1660</f>
        <v>-2.5182743218074087E-2</v>
      </c>
      <c r="F1660" s="2">
        <f>'Moving Avg'!D1660</f>
        <v>34.5</v>
      </c>
      <c r="G1660" s="2">
        <f>'Moving Avg'!F1660</f>
        <v>34.5</v>
      </c>
      <c r="H1660" s="2">
        <f>'Moving Avg'!G1660</f>
        <v>34.644599999999997</v>
      </c>
      <c r="I1660" s="2">
        <f>'Moving Avg'!H1660</f>
        <v>34.332800000000013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  <c r="M1660" s="8">
        <f t="shared" si="250"/>
        <v>25</v>
      </c>
      <c r="N1660" s="8">
        <f t="shared" si="251"/>
        <v>0</v>
      </c>
      <c r="O1660" s="8">
        <f t="shared" si="252"/>
        <v>50</v>
      </c>
      <c r="P1660" s="8">
        <f t="shared" si="253"/>
        <v>33</v>
      </c>
      <c r="Q1660" s="9">
        <f t="shared" si="254"/>
        <v>21.2</v>
      </c>
      <c r="R1660" s="9">
        <f t="shared" si="255"/>
        <v>30.75</v>
      </c>
      <c r="S1660" s="9">
        <f t="shared" si="256"/>
        <v>31.1</v>
      </c>
      <c r="T1660" s="9">
        <f t="shared" si="257"/>
        <v>27</v>
      </c>
      <c r="U1660" s="8">
        <f t="shared" si="258"/>
        <v>27.683333333333337</v>
      </c>
      <c r="V1660" s="8">
        <f t="shared" si="259"/>
        <v>27.512500000000003</v>
      </c>
    </row>
    <row r="1661" spans="1:22" ht="13.5" x14ac:dyDescent="0.25">
      <c r="A1661" s="3">
        <f>RSI!A1661</f>
        <v>44434</v>
      </c>
      <c r="B1661" s="2">
        <f>RSI!B1661</f>
        <v>34.5</v>
      </c>
      <c r="C1661" s="2">
        <f>RSI!I1661</f>
        <v>36.853727166378853</v>
      </c>
      <c r="D1661" s="2">
        <f>MACD!E1661</f>
        <v>-2.2815711364870594E-2</v>
      </c>
      <c r="E1661" s="2">
        <f>MACD!F1661</f>
        <v>-2.4709336847433389E-2</v>
      </c>
      <c r="F1661" s="2">
        <f>'Moving Avg'!D1661</f>
        <v>34.5</v>
      </c>
      <c r="G1661" s="2">
        <f>'Moving Avg'!F1661</f>
        <v>34.5</v>
      </c>
      <c r="H1661" s="2">
        <f>'Moving Avg'!G1661</f>
        <v>34.624599999999994</v>
      </c>
      <c r="I1661" s="2">
        <f>'Moving Avg'!H1661</f>
        <v>34.312400000000018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  <c r="M1661" s="8">
        <f t="shared" si="250"/>
        <v>25</v>
      </c>
      <c r="N1661" s="8">
        <f t="shared" si="251"/>
        <v>0</v>
      </c>
      <c r="O1661" s="8">
        <f t="shared" si="252"/>
        <v>50</v>
      </c>
      <c r="P1661" s="8">
        <f t="shared" si="253"/>
        <v>33</v>
      </c>
      <c r="Q1661" s="9">
        <f t="shared" si="254"/>
        <v>21.2</v>
      </c>
      <c r="R1661" s="9">
        <f t="shared" si="255"/>
        <v>30.75</v>
      </c>
      <c r="S1661" s="9">
        <f t="shared" si="256"/>
        <v>31.1</v>
      </c>
      <c r="T1661" s="9">
        <f t="shared" si="257"/>
        <v>27</v>
      </c>
      <c r="U1661" s="8">
        <f t="shared" si="258"/>
        <v>27.683333333333337</v>
      </c>
      <c r="V1661" s="8">
        <f t="shared" si="259"/>
        <v>27.512500000000003</v>
      </c>
    </row>
    <row r="1662" spans="1:22" ht="13.5" x14ac:dyDescent="0.25">
      <c r="A1662" s="3">
        <f>RSI!A1662</f>
        <v>44435</v>
      </c>
      <c r="B1662" s="2">
        <f>RSI!B1662</f>
        <v>34.5</v>
      </c>
      <c r="C1662" s="2">
        <f>RSI!I1662</f>
        <v>36.853727166378853</v>
      </c>
      <c r="D1662" s="2">
        <f>MACD!E1662</f>
        <v>-2.1605704547347671E-2</v>
      </c>
      <c r="E1662" s="2">
        <f>MACD!F1662</f>
        <v>-2.4088610387416248E-2</v>
      </c>
      <c r="F1662" s="2">
        <f>'Moving Avg'!D1662</f>
        <v>34.5</v>
      </c>
      <c r="G1662" s="2">
        <f>'Moving Avg'!F1662</f>
        <v>34.5</v>
      </c>
      <c r="H1662" s="2">
        <f>'Moving Avg'!G1662</f>
        <v>34.604599999999998</v>
      </c>
      <c r="I1662" s="2">
        <f>'Moving Avg'!H1662</f>
        <v>34.292000000000016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  <c r="M1662" s="8">
        <f t="shared" si="250"/>
        <v>25</v>
      </c>
      <c r="N1662" s="8">
        <f t="shared" si="251"/>
        <v>0</v>
      </c>
      <c r="O1662" s="8">
        <f t="shared" si="252"/>
        <v>50</v>
      </c>
      <c r="P1662" s="8">
        <f t="shared" si="253"/>
        <v>33</v>
      </c>
      <c r="Q1662" s="9">
        <f t="shared" si="254"/>
        <v>21.2</v>
      </c>
      <c r="R1662" s="9">
        <f t="shared" si="255"/>
        <v>30.75</v>
      </c>
      <c r="S1662" s="9">
        <f t="shared" si="256"/>
        <v>31.1</v>
      </c>
      <c r="T1662" s="9">
        <f t="shared" si="257"/>
        <v>27</v>
      </c>
      <c r="U1662" s="8">
        <f t="shared" si="258"/>
        <v>27.683333333333337</v>
      </c>
      <c r="V1662" s="8">
        <f t="shared" si="259"/>
        <v>27.512500000000003</v>
      </c>
    </row>
    <row r="1663" spans="1:22" ht="13.5" x14ac:dyDescent="0.25">
      <c r="A1663" s="3">
        <f>RSI!A1663</f>
        <v>44438</v>
      </c>
      <c r="B1663" s="2">
        <f>RSI!B1663</f>
        <v>34.5</v>
      </c>
      <c r="C1663" s="2">
        <f>RSI!I1663</f>
        <v>36.853727166378853</v>
      </c>
      <c r="D1663" s="2">
        <f>MACD!E1663</f>
        <v>-2.0411474652739514E-2</v>
      </c>
      <c r="E1663" s="2">
        <f>MACD!F1663</f>
        <v>-2.3353183240480902E-2</v>
      </c>
      <c r="F1663" s="2">
        <f>'Moving Avg'!D1663</f>
        <v>34.5</v>
      </c>
      <c r="G1663" s="2">
        <f>'Moving Avg'!F1663</f>
        <v>34.5</v>
      </c>
      <c r="H1663" s="2">
        <f>'Moving Avg'!G1663</f>
        <v>34.604399999999998</v>
      </c>
      <c r="I1663" s="2">
        <f>'Moving Avg'!H1663</f>
        <v>34.271600000000014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  <c r="M1663" s="8">
        <f t="shared" si="250"/>
        <v>25</v>
      </c>
      <c r="N1663" s="8">
        <f t="shared" si="251"/>
        <v>0</v>
      </c>
      <c r="O1663" s="8">
        <f t="shared" si="252"/>
        <v>50</v>
      </c>
      <c r="P1663" s="8">
        <f t="shared" si="253"/>
        <v>33</v>
      </c>
      <c r="Q1663" s="9">
        <f t="shared" si="254"/>
        <v>21.2</v>
      </c>
      <c r="R1663" s="9">
        <f t="shared" si="255"/>
        <v>30.75</v>
      </c>
      <c r="S1663" s="9">
        <f t="shared" si="256"/>
        <v>31.1</v>
      </c>
      <c r="T1663" s="9">
        <f t="shared" si="257"/>
        <v>27</v>
      </c>
      <c r="U1663" s="8">
        <f t="shared" si="258"/>
        <v>27.683333333333337</v>
      </c>
      <c r="V1663" s="8">
        <f t="shared" si="259"/>
        <v>27.512500000000003</v>
      </c>
    </row>
    <row r="1664" spans="1:22" ht="13.5" x14ac:dyDescent="0.25">
      <c r="A1664" s="3">
        <f>RSI!A1664</f>
        <v>44439</v>
      </c>
      <c r="B1664" s="2">
        <f>RSI!B1664</f>
        <v>34.5</v>
      </c>
      <c r="C1664" s="2">
        <f>RSI!I1664</f>
        <v>36.853727166378853</v>
      </c>
      <c r="D1664" s="2">
        <f>MACD!E1664</f>
        <v>-1.9243215052661355E-2</v>
      </c>
      <c r="E1664" s="2">
        <f>MACD!F1664</f>
        <v>-2.2531189602916994E-2</v>
      </c>
      <c r="F1664" s="2">
        <f>'Moving Avg'!D1664</f>
        <v>34.5</v>
      </c>
      <c r="G1664" s="2">
        <f>'Moving Avg'!F1664</f>
        <v>34.5</v>
      </c>
      <c r="H1664" s="2">
        <f>'Moving Avg'!G1664</f>
        <v>34.604199999999999</v>
      </c>
      <c r="I1664" s="2">
        <f>'Moving Avg'!H1664</f>
        <v>34.251200000000019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  <c r="M1664" s="8">
        <f t="shared" si="250"/>
        <v>25</v>
      </c>
      <c r="N1664" s="8">
        <f t="shared" si="251"/>
        <v>0</v>
      </c>
      <c r="O1664" s="8">
        <f t="shared" si="252"/>
        <v>50</v>
      </c>
      <c r="P1664" s="8">
        <f t="shared" si="253"/>
        <v>33</v>
      </c>
      <c r="Q1664" s="9">
        <f t="shared" si="254"/>
        <v>21.2</v>
      </c>
      <c r="R1664" s="9">
        <f t="shared" si="255"/>
        <v>30.75</v>
      </c>
      <c r="S1664" s="9">
        <f t="shared" si="256"/>
        <v>31.1</v>
      </c>
      <c r="T1664" s="9">
        <f t="shared" si="257"/>
        <v>27</v>
      </c>
      <c r="U1664" s="8">
        <f t="shared" si="258"/>
        <v>27.683333333333337</v>
      </c>
      <c r="V1664" s="8">
        <f t="shared" si="259"/>
        <v>27.512500000000003</v>
      </c>
    </row>
    <row r="1665" spans="1:22" ht="13.5" x14ac:dyDescent="0.25">
      <c r="A1665" s="3">
        <f>RSI!A1665</f>
        <v>44440</v>
      </c>
      <c r="B1665" s="2">
        <f>RSI!B1665</f>
        <v>34.5</v>
      </c>
      <c r="C1665" s="2">
        <f>RSI!I1665</f>
        <v>36.853727166378853</v>
      </c>
      <c r="D1665" s="2">
        <f>MACD!E1665</f>
        <v>-1.8108616049147486E-2</v>
      </c>
      <c r="E1665" s="2">
        <f>MACD!F1665</f>
        <v>-2.1646674892163095E-2</v>
      </c>
      <c r="F1665" s="2">
        <f>'Moving Avg'!D1665</f>
        <v>34.5</v>
      </c>
      <c r="G1665" s="2">
        <f>'Moving Avg'!F1665</f>
        <v>34.5</v>
      </c>
      <c r="H1665" s="2">
        <f>'Moving Avg'!G1665</f>
        <v>34.603999999999999</v>
      </c>
      <c r="I1665" s="2">
        <f>'Moving Avg'!H1665</f>
        <v>34.230800000000016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25</v>
      </c>
      <c r="N1665" s="8">
        <f t="shared" si="251"/>
        <v>0</v>
      </c>
      <c r="O1665" s="8">
        <f t="shared" si="252"/>
        <v>50</v>
      </c>
      <c r="P1665" s="8">
        <f t="shared" si="253"/>
        <v>33</v>
      </c>
      <c r="Q1665" s="9">
        <f t="shared" si="254"/>
        <v>21.2</v>
      </c>
      <c r="R1665" s="9">
        <f t="shared" si="255"/>
        <v>30.75</v>
      </c>
      <c r="S1665" s="9">
        <f t="shared" si="256"/>
        <v>31.1</v>
      </c>
      <c r="T1665" s="9">
        <f t="shared" si="257"/>
        <v>27</v>
      </c>
      <c r="U1665" s="8">
        <f t="shared" si="258"/>
        <v>27.683333333333337</v>
      </c>
      <c r="V1665" s="8">
        <f t="shared" si="259"/>
        <v>27.512500000000003</v>
      </c>
    </row>
    <row r="1666" spans="1:22" ht="13.5" x14ac:dyDescent="0.25">
      <c r="A1666" s="3">
        <f>RSI!A1666</f>
        <v>44441</v>
      </c>
      <c r="B1666" s="2">
        <f>RSI!B1666</f>
        <v>34.5</v>
      </c>
      <c r="C1666" s="2">
        <f>RSI!I1666</f>
        <v>36.853727166378853</v>
      </c>
      <c r="D1666" s="2">
        <f>MACD!E1666</f>
        <v>-1.7013319211081068E-2</v>
      </c>
      <c r="E1666" s="2">
        <f>MACD!F1666</f>
        <v>-2.0720003755946691E-2</v>
      </c>
      <c r="F1666" s="2">
        <f>'Moving Avg'!D1666</f>
        <v>34.5</v>
      </c>
      <c r="G1666" s="2">
        <f>'Moving Avg'!F1666</f>
        <v>34.5</v>
      </c>
      <c r="H1666" s="2">
        <f>'Moving Avg'!G1666</f>
        <v>34.583999999999996</v>
      </c>
      <c r="I1666" s="2">
        <f>'Moving Avg'!H1666</f>
        <v>34.210400000000021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21.2</v>
      </c>
      <c r="R1666" s="9">
        <f t="shared" si="255"/>
        <v>30.75</v>
      </c>
      <c r="S1666" s="9">
        <f t="shared" si="256"/>
        <v>31.1</v>
      </c>
      <c r="T1666" s="9">
        <f t="shared" si="257"/>
        <v>27</v>
      </c>
      <c r="U1666" s="8">
        <f t="shared" si="258"/>
        <v>27.683333333333337</v>
      </c>
      <c r="V1666" s="8">
        <f t="shared" si="259"/>
        <v>27.512500000000003</v>
      </c>
    </row>
    <row r="1667" spans="1:22" ht="13.5" x14ac:dyDescent="0.25">
      <c r="A1667" s="3">
        <f>RSI!A1667</f>
        <v>44442</v>
      </c>
      <c r="B1667" s="2">
        <f>RSI!B1667</f>
        <v>34.5</v>
      </c>
      <c r="C1667" s="2">
        <f>RSI!I1667</f>
        <v>36.853727166378853</v>
      </c>
      <c r="D1667" s="2">
        <f>MACD!E1667</f>
        <v>-1.5961296683123294E-2</v>
      </c>
      <c r="E1667" s="2">
        <f>MACD!F1667</f>
        <v>-1.9768262341382011E-2</v>
      </c>
      <c r="F1667" s="2">
        <f>'Moving Avg'!D1667</f>
        <v>34.5</v>
      </c>
      <c r="G1667" s="2">
        <f>'Moving Avg'!F1667</f>
        <v>34.5</v>
      </c>
      <c r="H1667" s="2">
        <f>'Moving Avg'!G1667</f>
        <v>34.563999999999993</v>
      </c>
      <c r="I1667" s="2">
        <f>'Moving Avg'!H1667</f>
        <v>34.190000000000019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25</v>
      </c>
      <c r="N1667" s="8">
        <f t="shared" si="261"/>
        <v>0</v>
      </c>
      <c r="O1667" s="8">
        <f t="shared" si="262"/>
        <v>50</v>
      </c>
      <c r="P1667" s="8">
        <f t="shared" si="263"/>
        <v>33</v>
      </c>
      <c r="Q1667" s="9">
        <f t="shared" ref="Q1667:Q1730" si="264">0.35*M1667+N1667*0.35+O1667*0.15+P1667*0.15</f>
        <v>21.2</v>
      </c>
      <c r="R1667" s="9">
        <f t="shared" ref="R1667:R1730" si="265">M1667*0.2+N1667*0.2+O1667*0.35+P1667*0.25</f>
        <v>30.75</v>
      </c>
      <c r="S1667" s="9">
        <f t="shared" ref="S1667:S1730" si="266">M1667*0.15+N1667*0.15+O1667*0.25+P1667*0.45</f>
        <v>31.1</v>
      </c>
      <c r="T1667" s="9">
        <f t="shared" ref="T1667:T1730" si="267">0.25*SUM(M1667:P1667)</f>
        <v>27</v>
      </c>
      <c r="U1667" s="8">
        <f t="shared" ref="U1667:U1730" si="268">SUM(Q1667:S1667)/3</f>
        <v>27.683333333333337</v>
      </c>
      <c r="V1667" s="8">
        <f t="shared" ref="V1667:V1730" si="269">SUM(Q1667:T1667)/4</f>
        <v>27.512500000000003</v>
      </c>
    </row>
    <row r="1668" spans="1:22" ht="13.5" x14ac:dyDescent="0.25">
      <c r="A1668" s="3">
        <f>RSI!A1668</f>
        <v>44445</v>
      </c>
      <c r="B1668" s="2">
        <f>RSI!B1668</f>
        <v>34.5</v>
      </c>
      <c r="C1668" s="2">
        <f>RSI!I1668</f>
        <v>36.853727166378853</v>
      </c>
      <c r="D1668" s="2">
        <f>MACD!E1668</f>
        <v>-1.4955167389899771E-2</v>
      </c>
      <c r="E1668" s="2">
        <f>MACD!F1668</f>
        <v>-1.8805643351085564E-2</v>
      </c>
      <c r="F1668" s="2">
        <f>'Moving Avg'!D1668</f>
        <v>34.5</v>
      </c>
      <c r="G1668" s="2">
        <f>'Moving Avg'!F1668</f>
        <v>34.5</v>
      </c>
      <c r="H1668" s="2">
        <f>'Moving Avg'!G1668</f>
        <v>34.543999999999997</v>
      </c>
      <c r="I1668" s="2">
        <f>'Moving Avg'!H1668</f>
        <v>34.169600000000017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  <c r="M1668" s="8">
        <f t="shared" si="260"/>
        <v>25</v>
      </c>
      <c r="N1668" s="8">
        <f t="shared" si="261"/>
        <v>0</v>
      </c>
      <c r="O1668" s="8">
        <f t="shared" si="262"/>
        <v>50</v>
      </c>
      <c r="P1668" s="8">
        <f t="shared" si="263"/>
        <v>33</v>
      </c>
      <c r="Q1668" s="9">
        <f t="shared" si="264"/>
        <v>21.2</v>
      </c>
      <c r="R1668" s="9">
        <f t="shared" si="265"/>
        <v>30.75</v>
      </c>
      <c r="S1668" s="9">
        <f t="shared" si="266"/>
        <v>31.1</v>
      </c>
      <c r="T1668" s="9">
        <f t="shared" si="267"/>
        <v>27</v>
      </c>
      <c r="U1668" s="8">
        <f t="shared" si="268"/>
        <v>27.683333333333337</v>
      </c>
      <c r="V1668" s="8">
        <f t="shared" si="269"/>
        <v>27.512500000000003</v>
      </c>
    </row>
    <row r="1669" spans="1:22" ht="13.5" x14ac:dyDescent="0.25">
      <c r="A1669" s="3">
        <f>RSI!A1669</f>
        <v>44446</v>
      </c>
      <c r="B1669" s="2">
        <f>RSI!B1669</f>
        <v>34.5</v>
      </c>
      <c r="C1669" s="2">
        <f>RSI!I1669</f>
        <v>36.853727166378853</v>
      </c>
      <c r="D1669" s="2">
        <f>MACD!E1669</f>
        <v>-1.3996460195613736E-2</v>
      </c>
      <c r="E1669" s="2">
        <f>MACD!F1669</f>
        <v>-1.7843806719991199E-2</v>
      </c>
      <c r="F1669" s="2">
        <f>'Moving Avg'!D1669</f>
        <v>34.5</v>
      </c>
      <c r="G1669" s="2">
        <f>'Moving Avg'!F1669</f>
        <v>34.5</v>
      </c>
      <c r="H1669" s="2">
        <f>'Moving Avg'!G1669</f>
        <v>34.523999999999994</v>
      </c>
      <c r="I1669" s="2">
        <f>'Moving Avg'!H1669</f>
        <v>34.149200000000015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  <c r="M1669" s="8">
        <f t="shared" si="260"/>
        <v>25</v>
      </c>
      <c r="N1669" s="8">
        <f t="shared" si="261"/>
        <v>0</v>
      </c>
      <c r="O1669" s="8">
        <f t="shared" si="262"/>
        <v>50</v>
      </c>
      <c r="P1669" s="8">
        <f t="shared" si="263"/>
        <v>33</v>
      </c>
      <c r="Q1669" s="9">
        <f t="shared" si="264"/>
        <v>21.2</v>
      </c>
      <c r="R1669" s="9">
        <f t="shared" si="265"/>
        <v>30.75</v>
      </c>
      <c r="S1669" s="9">
        <f t="shared" si="266"/>
        <v>31.1</v>
      </c>
      <c r="T1669" s="9">
        <f t="shared" si="267"/>
        <v>27</v>
      </c>
      <c r="U1669" s="8">
        <f t="shared" si="268"/>
        <v>27.683333333333337</v>
      </c>
      <c r="V1669" s="8">
        <f t="shared" si="269"/>
        <v>27.512500000000003</v>
      </c>
    </row>
    <row r="1670" spans="1:22" ht="13.5" x14ac:dyDescent="0.25">
      <c r="A1670" s="3">
        <f>RSI!A1670</f>
        <v>44447</v>
      </c>
      <c r="B1670" s="2">
        <f>RSI!B1670</f>
        <v>34.5</v>
      </c>
      <c r="C1670" s="2">
        <f>RSI!I1670</f>
        <v>36.853727166378853</v>
      </c>
      <c r="D1670" s="2">
        <f>MACD!E1670</f>
        <v>-1.3085832505545625E-2</v>
      </c>
      <c r="E1670" s="2">
        <f>MACD!F1670</f>
        <v>-1.6892211877102083E-2</v>
      </c>
      <c r="F1670" s="2">
        <f>'Moving Avg'!D1670</f>
        <v>34.5</v>
      </c>
      <c r="G1670" s="2">
        <f>'Moving Avg'!F1670</f>
        <v>34.5</v>
      </c>
      <c r="H1670" s="2">
        <f>'Moving Avg'!G1670</f>
        <v>34.503999999999998</v>
      </c>
      <c r="I1670" s="2">
        <f>'Moving Avg'!H1670</f>
        <v>34.128800000000012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  <c r="M1670" s="8">
        <f t="shared" si="260"/>
        <v>25</v>
      </c>
      <c r="N1670" s="8">
        <f t="shared" si="261"/>
        <v>0</v>
      </c>
      <c r="O1670" s="8">
        <f t="shared" si="262"/>
        <v>50</v>
      </c>
      <c r="P1670" s="8">
        <f t="shared" si="263"/>
        <v>33</v>
      </c>
      <c r="Q1670" s="9">
        <f t="shared" si="264"/>
        <v>21.2</v>
      </c>
      <c r="R1670" s="9">
        <f t="shared" si="265"/>
        <v>30.75</v>
      </c>
      <c r="S1670" s="9">
        <f t="shared" si="266"/>
        <v>31.1</v>
      </c>
      <c r="T1670" s="9">
        <f t="shared" si="267"/>
        <v>27</v>
      </c>
      <c r="U1670" s="8">
        <f t="shared" si="268"/>
        <v>27.683333333333337</v>
      </c>
      <c r="V1670" s="8">
        <f t="shared" si="269"/>
        <v>27.512500000000003</v>
      </c>
    </row>
    <row r="1671" spans="1:22" ht="13.5" x14ac:dyDescent="0.25">
      <c r="A1671" s="3">
        <f>RSI!A1671</f>
        <v>44448</v>
      </c>
      <c r="B1671" s="2">
        <f>RSI!B1671</f>
        <v>34.5</v>
      </c>
      <c r="C1671" s="2">
        <f>RSI!I1671</f>
        <v>36.853727166378853</v>
      </c>
      <c r="D1671" s="2">
        <f>MACD!E1671</f>
        <v>-1.222325146625991E-2</v>
      </c>
      <c r="E1671" s="2">
        <f>MACD!F1671</f>
        <v>-1.5958419794933648E-2</v>
      </c>
      <c r="F1671" s="2">
        <f>'Moving Avg'!D1671</f>
        <v>34.5</v>
      </c>
      <c r="G1671" s="2">
        <f>'Moving Avg'!F1671</f>
        <v>34.5</v>
      </c>
      <c r="H1671" s="2">
        <f>'Moving Avg'!G1671</f>
        <v>34.503799999999998</v>
      </c>
      <c r="I1671" s="2">
        <f>'Moving Avg'!H1671</f>
        <v>34.10840000000001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  <c r="M1671" s="8">
        <f t="shared" si="260"/>
        <v>25</v>
      </c>
      <c r="N1671" s="8">
        <f t="shared" si="261"/>
        <v>0</v>
      </c>
      <c r="O1671" s="8">
        <f t="shared" si="262"/>
        <v>50</v>
      </c>
      <c r="P1671" s="8">
        <f t="shared" si="263"/>
        <v>33</v>
      </c>
      <c r="Q1671" s="9">
        <f t="shared" si="264"/>
        <v>21.2</v>
      </c>
      <c r="R1671" s="9">
        <f t="shared" si="265"/>
        <v>30.75</v>
      </c>
      <c r="S1671" s="9">
        <f t="shared" si="266"/>
        <v>31.1</v>
      </c>
      <c r="T1671" s="9">
        <f t="shared" si="267"/>
        <v>27</v>
      </c>
      <c r="U1671" s="8">
        <f t="shared" si="268"/>
        <v>27.683333333333337</v>
      </c>
      <c r="V1671" s="8">
        <f t="shared" si="269"/>
        <v>27.512500000000003</v>
      </c>
    </row>
    <row r="1672" spans="1:22" ht="13.5" x14ac:dyDescent="0.25">
      <c r="A1672" s="3">
        <f>RSI!A1672</f>
        <v>44449</v>
      </c>
      <c r="B1672" s="2">
        <f>RSI!B1672</f>
        <v>34.5</v>
      </c>
      <c r="C1672" s="2">
        <f>RSI!I1672</f>
        <v>36.853727166378853</v>
      </c>
      <c r="D1672" s="2">
        <f>MACD!E1672</f>
        <v>-1.1408143797687842E-2</v>
      </c>
      <c r="E1672" s="2">
        <f>MACD!F1672</f>
        <v>-1.5048364595484488E-2</v>
      </c>
      <c r="F1672" s="2">
        <f>'Moving Avg'!D1672</f>
        <v>34.5</v>
      </c>
      <c r="G1672" s="2">
        <f>'Moving Avg'!F1672</f>
        <v>34.5</v>
      </c>
      <c r="H1672" s="2">
        <f>'Moving Avg'!G1672</f>
        <v>34.503599999999999</v>
      </c>
      <c r="I1672" s="2">
        <f>'Moving Avg'!H1672</f>
        <v>34.088000000000008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  <c r="M1672" s="8">
        <f t="shared" si="260"/>
        <v>25</v>
      </c>
      <c r="N1672" s="8">
        <f t="shared" si="261"/>
        <v>0</v>
      </c>
      <c r="O1672" s="8">
        <f t="shared" si="262"/>
        <v>50</v>
      </c>
      <c r="P1672" s="8">
        <f t="shared" si="263"/>
        <v>33</v>
      </c>
      <c r="Q1672" s="9">
        <f t="shared" si="264"/>
        <v>21.2</v>
      </c>
      <c r="R1672" s="9">
        <f t="shared" si="265"/>
        <v>30.75</v>
      </c>
      <c r="S1672" s="9">
        <f t="shared" si="266"/>
        <v>31.1</v>
      </c>
      <c r="T1672" s="9">
        <f t="shared" si="267"/>
        <v>27</v>
      </c>
      <c r="U1672" s="8">
        <f t="shared" si="268"/>
        <v>27.683333333333337</v>
      </c>
      <c r="V1672" s="8">
        <f t="shared" si="269"/>
        <v>27.512500000000003</v>
      </c>
    </row>
    <row r="1673" spans="1:22" ht="13.5" x14ac:dyDescent="0.25">
      <c r="A1673" s="3">
        <f>RSI!A1673</f>
        <v>44452</v>
      </c>
      <c r="B1673" s="2">
        <f>RSI!B1673</f>
        <v>34.5</v>
      </c>
      <c r="C1673" s="2">
        <f>RSI!I1673</f>
        <v>36.853727166378867</v>
      </c>
      <c r="D1673" s="2">
        <f>MACD!E1673</f>
        <v>-1.0639519341708592E-2</v>
      </c>
      <c r="E1673" s="2">
        <f>MACD!F1673</f>
        <v>-1.4166595544729309E-2</v>
      </c>
      <c r="F1673" s="2">
        <f>'Moving Avg'!D1673</f>
        <v>34.5</v>
      </c>
      <c r="G1673" s="2">
        <f>'Moving Avg'!F1673</f>
        <v>34.5</v>
      </c>
      <c r="H1673" s="2">
        <f>'Moving Avg'!G1673</f>
        <v>34.503399999999999</v>
      </c>
      <c r="I1673" s="2">
        <f>'Moving Avg'!H1673</f>
        <v>34.067600000000013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  <c r="M1673" s="8">
        <f t="shared" si="260"/>
        <v>25</v>
      </c>
      <c r="N1673" s="8">
        <f t="shared" si="261"/>
        <v>0</v>
      </c>
      <c r="O1673" s="8">
        <f t="shared" si="262"/>
        <v>50</v>
      </c>
      <c r="P1673" s="8">
        <f t="shared" si="263"/>
        <v>33</v>
      </c>
      <c r="Q1673" s="9">
        <f t="shared" si="264"/>
        <v>21.2</v>
      </c>
      <c r="R1673" s="9">
        <f t="shared" si="265"/>
        <v>30.75</v>
      </c>
      <c r="S1673" s="9">
        <f t="shared" si="266"/>
        <v>31.1</v>
      </c>
      <c r="T1673" s="9">
        <f t="shared" si="267"/>
        <v>27</v>
      </c>
      <c r="U1673" s="8">
        <f t="shared" si="268"/>
        <v>27.683333333333337</v>
      </c>
      <c r="V1673" s="8">
        <f t="shared" si="269"/>
        <v>27.512500000000003</v>
      </c>
    </row>
    <row r="1674" spans="1:22" ht="13.5" x14ac:dyDescent="0.25">
      <c r="A1674" s="3">
        <f>RSI!A1674</f>
        <v>44453</v>
      </c>
      <c r="B1674" s="2">
        <f>RSI!B1674</f>
        <v>34.5</v>
      </c>
      <c r="C1674" s="2">
        <f>RSI!I1674</f>
        <v>36.853727166378853</v>
      </c>
      <c r="D1674" s="2">
        <f>MACD!E1674</f>
        <v>-9.9160726101956698E-3</v>
      </c>
      <c r="E1674" s="2">
        <f>MACD!F1674</f>
        <v>-1.3316490957822582E-2</v>
      </c>
      <c r="F1674" s="2">
        <f>'Moving Avg'!D1674</f>
        <v>34.5</v>
      </c>
      <c r="G1674" s="2">
        <f>'Moving Avg'!F1674</f>
        <v>34.5</v>
      </c>
      <c r="H1674" s="2">
        <f>'Moving Avg'!G1674</f>
        <v>34.5032</v>
      </c>
      <c r="I1674" s="2">
        <f>'Moving Avg'!H1674</f>
        <v>34.047200000000018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  <c r="M1674" s="8">
        <f t="shared" si="260"/>
        <v>25</v>
      </c>
      <c r="N1674" s="8">
        <f t="shared" si="261"/>
        <v>0</v>
      </c>
      <c r="O1674" s="8">
        <f t="shared" si="262"/>
        <v>50</v>
      </c>
      <c r="P1674" s="8">
        <f t="shared" si="263"/>
        <v>33</v>
      </c>
      <c r="Q1674" s="9">
        <f t="shared" si="264"/>
        <v>21.2</v>
      </c>
      <c r="R1674" s="9">
        <f t="shared" si="265"/>
        <v>30.75</v>
      </c>
      <c r="S1674" s="9">
        <f t="shared" si="266"/>
        <v>31.1</v>
      </c>
      <c r="T1674" s="9">
        <f t="shared" si="267"/>
        <v>27</v>
      </c>
      <c r="U1674" s="8">
        <f t="shared" si="268"/>
        <v>27.683333333333337</v>
      </c>
      <c r="V1674" s="8">
        <f t="shared" si="269"/>
        <v>27.512500000000003</v>
      </c>
    </row>
    <row r="1675" spans="1:22" ht="13.5" x14ac:dyDescent="0.25">
      <c r="A1675" s="3">
        <f>RSI!A1675</f>
        <v>44454</v>
      </c>
      <c r="B1675" s="2">
        <f>RSI!B1675</f>
        <v>34.5</v>
      </c>
      <c r="C1675" s="2">
        <f>RSI!I1675</f>
        <v>36.853727166378867</v>
      </c>
      <c r="D1675" s="2">
        <f>MACD!E1675</f>
        <v>-9.236265938952215E-3</v>
      </c>
      <c r="E1675" s="2">
        <f>MACD!F1675</f>
        <v>-1.2500445954048509E-2</v>
      </c>
      <c r="F1675" s="2">
        <f>'Moving Avg'!D1675</f>
        <v>34.5</v>
      </c>
      <c r="G1675" s="2">
        <f>'Moving Avg'!F1675</f>
        <v>34.5</v>
      </c>
      <c r="H1675" s="2">
        <f>'Moving Avg'!G1675</f>
        <v>34.503</v>
      </c>
      <c r="I1675" s="2">
        <f>'Moving Avg'!H1675</f>
        <v>34.026800000000016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  <c r="M1675" s="8">
        <f t="shared" si="260"/>
        <v>25</v>
      </c>
      <c r="N1675" s="8">
        <f t="shared" si="261"/>
        <v>0</v>
      </c>
      <c r="O1675" s="8">
        <f t="shared" si="262"/>
        <v>50</v>
      </c>
      <c r="P1675" s="8">
        <f t="shared" si="263"/>
        <v>33</v>
      </c>
      <c r="Q1675" s="9">
        <f t="shared" si="264"/>
        <v>21.2</v>
      </c>
      <c r="R1675" s="9">
        <f t="shared" si="265"/>
        <v>30.75</v>
      </c>
      <c r="S1675" s="9">
        <f t="shared" si="266"/>
        <v>31.1</v>
      </c>
      <c r="T1675" s="9">
        <f t="shared" si="267"/>
        <v>27</v>
      </c>
      <c r="U1675" s="8">
        <f t="shared" si="268"/>
        <v>27.683333333333337</v>
      </c>
      <c r="V1675" s="8">
        <f t="shared" si="269"/>
        <v>27.512500000000003</v>
      </c>
    </row>
    <row r="1676" spans="1:22" ht="13.5" x14ac:dyDescent="0.25">
      <c r="A1676" s="3">
        <f>RSI!A1676</f>
        <v>44455</v>
      </c>
      <c r="B1676" s="2">
        <f>RSI!B1676</f>
        <v>34.5</v>
      </c>
      <c r="C1676" s="2">
        <f>RSI!I1676</f>
        <v>36.853727166378867</v>
      </c>
      <c r="D1676" s="2">
        <f>MACD!E1676</f>
        <v>-8.5983972826895183E-3</v>
      </c>
      <c r="E1676" s="2">
        <f>MACD!F1676</f>
        <v>-1.172003621977671E-2</v>
      </c>
      <c r="F1676" s="2">
        <f>'Moving Avg'!D1676</f>
        <v>34.5</v>
      </c>
      <c r="G1676" s="2">
        <f>'Moving Avg'!F1676</f>
        <v>34.5</v>
      </c>
      <c r="H1676" s="2">
        <f>'Moving Avg'!G1676</f>
        <v>34.502800000000001</v>
      </c>
      <c r="I1676" s="2">
        <f>'Moving Avg'!H1676</f>
        <v>34.006400000000014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  <c r="M1676" s="8">
        <f t="shared" si="260"/>
        <v>25</v>
      </c>
      <c r="N1676" s="8">
        <f t="shared" si="261"/>
        <v>0</v>
      </c>
      <c r="O1676" s="8">
        <f t="shared" si="262"/>
        <v>50</v>
      </c>
      <c r="P1676" s="8">
        <f t="shared" si="263"/>
        <v>33</v>
      </c>
      <c r="Q1676" s="9">
        <f t="shared" si="264"/>
        <v>21.2</v>
      </c>
      <c r="R1676" s="9">
        <f t="shared" si="265"/>
        <v>30.75</v>
      </c>
      <c r="S1676" s="9">
        <f t="shared" si="266"/>
        <v>31.1</v>
      </c>
      <c r="T1676" s="9">
        <f t="shared" si="267"/>
        <v>27</v>
      </c>
      <c r="U1676" s="8">
        <f t="shared" si="268"/>
        <v>27.683333333333337</v>
      </c>
      <c r="V1676" s="8">
        <f t="shared" si="269"/>
        <v>27.512500000000003</v>
      </c>
    </row>
    <row r="1677" spans="1:22" ht="13.5" x14ac:dyDescent="0.25">
      <c r="A1677" s="3">
        <f>RSI!A1677</f>
        <v>44456</v>
      </c>
      <c r="B1677" s="2">
        <f>RSI!B1677</f>
        <v>34.5</v>
      </c>
      <c r="C1677" s="2">
        <f>RSI!I1677</f>
        <v>36.853727166378867</v>
      </c>
      <c r="D1677" s="2">
        <f>MACD!E1677</f>
        <v>-8.0006552040501333E-3</v>
      </c>
      <c r="E1677" s="2">
        <f>MACD!F1677</f>
        <v>-1.0976160016631396E-2</v>
      </c>
      <c r="F1677" s="2">
        <f>'Moving Avg'!D1677</f>
        <v>34.5</v>
      </c>
      <c r="G1677" s="2">
        <f>'Moving Avg'!F1677</f>
        <v>34.5</v>
      </c>
      <c r="H1677" s="2">
        <f>'Moving Avg'!G1677</f>
        <v>34.502600000000001</v>
      </c>
      <c r="I1677" s="2">
        <f>'Moving Avg'!H1677</f>
        <v>33.986000000000011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  <c r="M1677" s="8">
        <f t="shared" si="260"/>
        <v>25</v>
      </c>
      <c r="N1677" s="8">
        <f t="shared" si="261"/>
        <v>0</v>
      </c>
      <c r="O1677" s="8">
        <f t="shared" si="262"/>
        <v>50</v>
      </c>
      <c r="P1677" s="8">
        <f t="shared" si="263"/>
        <v>33</v>
      </c>
      <c r="Q1677" s="9">
        <f t="shared" si="264"/>
        <v>21.2</v>
      </c>
      <c r="R1677" s="9">
        <f t="shared" si="265"/>
        <v>30.75</v>
      </c>
      <c r="S1677" s="9">
        <f t="shared" si="266"/>
        <v>31.1</v>
      </c>
      <c r="T1677" s="9">
        <f t="shared" si="267"/>
        <v>27</v>
      </c>
      <c r="U1677" s="8">
        <f t="shared" si="268"/>
        <v>27.683333333333337</v>
      </c>
      <c r="V1677" s="8">
        <f t="shared" si="269"/>
        <v>27.512500000000003</v>
      </c>
    </row>
    <row r="1678" spans="1:22" ht="13.5" x14ac:dyDescent="0.25">
      <c r="A1678" s="3">
        <f>RSI!A1678</f>
        <v>44459</v>
      </c>
      <c r="B1678" s="2">
        <f>RSI!B1678</f>
        <v>34.5</v>
      </c>
      <c r="C1678" s="2">
        <f>RSI!I1678</f>
        <v>36.853727166378867</v>
      </c>
      <c r="D1678" s="2">
        <f>MACD!E1678</f>
        <v>-7.4411632027917562E-3</v>
      </c>
      <c r="E1678" s="2">
        <f>MACD!F1678</f>
        <v>-1.026916065386347E-2</v>
      </c>
      <c r="F1678" s="2">
        <f>'Moving Avg'!D1678</f>
        <v>34.5</v>
      </c>
      <c r="G1678" s="2">
        <f>'Moving Avg'!F1678</f>
        <v>34.5</v>
      </c>
      <c r="H1678" s="2">
        <f>'Moving Avg'!G1678</f>
        <v>34.502399999999994</v>
      </c>
      <c r="I1678" s="2">
        <f>'Moving Avg'!H1678</f>
        <v>33.965600000000016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  <c r="M1678" s="8">
        <f t="shared" si="260"/>
        <v>25</v>
      </c>
      <c r="N1678" s="8">
        <f t="shared" si="261"/>
        <v>0</v>
      </c>
      <c r="O1678" s="8">
        <f t="shared" si="262"/>
        <v>50</v>
      </c>
      <c r="P1678" s="8">
        <f t="shared" si="263"/>
        <v>33</v>
      </c>
      <c r="Q1678" s="9">
        <f t="shared" si="264"/>
        <v>21.2</v>
      </c>
      <c r="R1678" s="9">
        <f t="shared" si="265"/>
        <v>30.75</v>
      </c>
      <c r="S1678" s="9">
        <f t="shared" si="266"/>
        <v>31.1</v>
      </c>
      <c r="T1678" s="9">
        <f t="shared" si="267"/>
        <v>27</v>
      </c>
      <c r="U1678" s="8">
        <f t="shared" si="268"/>
        <v>27.683333333333337</v>
      </c>
      <c r="V1678" s="8">
        <f t="shared" si="269"/>
        <v>27.512500000000003</v>
      </c>
    </row>
    <row r="1679" spans="1:22" ht="13.5" x14ac:dyDescent="0.25">
      <c r="A1679" s="3">
        <f>RSI!A1679</f>
        <v>44460</v>
      </c>
      <c r="B1679" s="2">
        <f>RSI!B1679</f>
        <v>34.5</v>
      </c>
      <c r="C1679" s="2">
        <f>RSI!I1679</f>
        <v>36.853727166378867</v>
      </c>
      <c r="D1679" s="2">
        <f>MACD!E1679</f>
        <v>-6.9180151880985363E-3</v>
      </c>
      <c r="E1679" s="2">
        <f>MACD!F1679</f>
        <v>-9.598931560710483E-3</v>
      </c>
      <c r="F1679" s="2">
        <f>'Moving Avg'!D1679</f>
        <v>34.5</v>
      </c>
      <c r="G1679" s="2">
        <f>'Moving Avg'!F1679</f>
        <v>34.5</v>
      </c>
      <c r="H1679" s="2">
        <f>'Moving Avg'!G1679</f>
        <v>34.502199999999995</v>
      </c>
      <c r="I1679" s="2">
        <f>'Moving Avg'!H1679</f>
        <v>33.945200000000014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  <c r="M1679" s="8">
        <f t="shared" si="260"/>
        <v>25</v>
      </c>
      <c r="N1679" s="8">
        <f t="shared" si="261"/>
        <v>0</v>
      </c>
      <c r="O1679" s="8">
        <f t="shared" si="262"/>
        <v>50</v>
      </c>
      <c r="P1679" s="8">
        <f t="shared" si="263"/>
        <v>33</v>
      </c>
      <c r="Q1679" s="9">
        <f t="shared" si="264"/>
        <v>21.2</v>
      </c>
      <c r="R1679" s="9">
        <f t="shared" si="265"/>
        <v>30.75</v>
      </c>
      <c r="S1679" s="9">
        <f t="shared" si="266"/>
        <v>31.1</v>
      </c>
      <c r="T1679" s="9">
        <f t="shared" si="267"/>
        <v>27</v>
      </c>
      <c r="U1679" s="8">
        <f t="shared" si="268"/>
        <v>27.683333333333337</v>
      </c>
      <c r="V1679" s="8">
        <f t="shared" si="269"/>
        <v>27.512500000000003</v>
      </c>
    </row>
    <row r="1680" spans="1:22" ht="13.5" x14ac:dyDescent="0.25">
      <c r="A1680" s="3">
        <f>RSI!A1680</f>
        <v>44461</v>
      </c>
      <c r="B1680" s="2">
        <f>RSI!B1680</f>
        <v>34.5</v>
      </c>
      <c r="C1680" s="2">
        <f>RSI!I1680</f>
        <v>36.853727166378867</v>
      </c>
      <c r="D1680" s="2">
        <f>MACD!E1680</f>
        <v>-6.4293036074900556E-3</v>
      </c>
      <c r="E1680" s="2">
        <f>MACD!F1680</f>
        <v>-8.9650059700663969E-3</v>
      </c>
      <c r="F1680" s="2">
        <f>'Moving Avg'!D1680</f>
        <v>34.5</v>
      </c>
      <c r="G1680" s="2">
        <f>'Moving Avg'!F1680</f>
        <v>34.5</v>
      </c>
      <c r="H1680" s="2">
        <f>'Moving Avg'!G1680</f>
        <v>34.501999999999995</v>
      </c>
      <c r="I1680" s="2">
        <f>'Moving Avg'!H1680</f>
        <v>33.924800000000012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25</v>
      </c>
      <c r="N1680" s="8">
        <f t="shared" si="261"/>
        <v>0</v>
      </c>
      <c r="O1680" s="8">
        <f t="shared" si="262"/>
        <v>50</v>
      </c>
      <c r="P1680" s="8">
        <f t="shared" si="263"/>
        <v>33</v>
      </c>
      <c r="Q1680" s="9">
        <f t="shared" si="264"/>
        <v>21.2</v>
      </c>
      <c r="R1680" s="9">
        <f t="shared" si="265"/>
        <v>30.75</v>
      </c>
      <c r="S1680" s="9">
        <f t="shared" si="266"/>
        <v>31.1</v>
      </c>
      <c r="T1680" s="9">
        <f t="shared" si="267"/>
        <v>27</v>
      </c>
      <c r="U1680" s="8">
        <f t="shared" si="268"/>
        <v>27.683333333333337</v>
      </c>
      <c r="V1680" s="8">
        <f t="shared" si="269"/>
        <v>27.512500000000003</v>
      </c>
    </row>
    <row r="1681" spans="1:22" ht="13.5" x14ac:dyDescent="0.25">
      <c r="A1681" s="3">
        <f>RSI!A1681</f>
        <v>44462</v>
      </c>
      <c r="B1681" s="2">
        <f>RSI!B1681</f>
        <v>34.5</v>
      </c>
      <c r="C1681" s="2">
        <f>RSI!I1681</f>
        <v>36.853727166378867</v>
      </c>
      <c r="D1681" s="2">
        <f>MACD!E1681</f>
        <v>-5.9731415017978406E-3</v>
      </c>
      <c r="E1681" s="2">
        <f>MACD!F1681</f>
        <v>-8.3666330764126853E-3</v>
      </c>
      <c r="F1681" s="2">
        <f>'Moving Avg'!D1681</f>
        <v>34.5</v>
      </c>
      <c r="G1681" s="2">
        <f>'Moving Avg'!F1681</f>
        <v>34.5</v>
      </c>
      <c r="H1681" s="2">
        <f>'Moving Avg'!G1681</f>
        <v>34.501799999999996</v>
      </c>
      <c r="I1681" s="2">
        <f>'Moving Avg'!H1681</f>
        <v>33.904400000000017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25</v>
      </c>
      <c r="N1681" s="8">
        <f t="shared" si="261"/>
        <v>0</v>
      </c>
      <c r="O1681" s="8">
        <f t="shared" si="262"/>
        <v>50</v>
      </c>
      <c r="P1681" s="8">
        <f t="shared" si="263"/>
        <v>33</v>
      </c>
      <c r="Q1681" s="9">
        <f t="shared" si="264"/>
        <v>21.2</v>
      </c>
      <c r="R1681" s="9">
        <f t="shared" si="265"/>
        <v>30.75</v>
      </c>
      <c r="S1681" s="9">
        <f t="shared" si="266"/>
        <v>31.1</v>
      </c>
      <c r="T1681" s="9">
        <f t="shared" si="267"/>
        <v>27</v>
      </c>
      <c r="U1681" s="8">
        <f t="shared" si="268"/>
        <v>27.683333333333337</v>
      </c>
      <c r="V1681" s="8">
        <f t="shared" si="269"/>
        <v>27.512500000000003</v>
      </c>
    </row>
    <row r="1682" spans="1:22" ht="13.5" x14ac:dyDescent="0.25">
      <c r="A1682" s="3">
        <f>RSI!A1682</f>
        <v>44463</v>
      </c>
      <c r="B1682" s="2">
        <f>RSI!B1682</f>
        <v>34.5</v>
      </c>
      <c r="C1682" s="2">
        <f>RSI!I1682</f>
        <v>36.853727166378874</v>
      </c>
      <c r="D1682" s="2">
        <f>MACD!E1682</f>
        <v>-5.547679550026885E-3</v>
      </c>
      <c r="E1682" s="2">
        <f>MACD!F1682</f>
        <v>-7.8028423711355259E-3</v>
      </c>
      <c r="F1682" s="2">
        <f>'Moving Avg'!D1682</f>
        <v>34.5</v>
      </c>
      <c r="G1682" s="2">
        <f>'Moving Avg'!F1682</f>
        <v>34.5</v>
      </c>
      <c r="H1682" s="2">
        <f>'Moving Avg'!G1682</f>
        <v>34.501599999999996</v>
      </c>
      <c r="I1682" s="2">
        <f>'Moving Avg'!H1682</f>
        <v>33.884000000000022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25</v>
      </c>
      <c r="N1682" s="8">
        <f t="shared" si="261"/>
        <v>0</v>
      </c>
      <c r="O1682" s="8">
        <f t="shared" si="262"/>
        <v>50</v>
      </c>
      <c r="P1682" s="8">
        <f t="shared" si="263"/>
        <v>33</v>
      </c>
      <c r="Q1682" s="9">
        <f t="shared" si="264"/>
        <v>21.2</v>
      </c>
      <c r="R1682" s="9">
        <f t="shared" si="265"/>
        <v>30.75</v>
      </c>
      <c r="S1682" s="9">
        <f t="shared" si="266"/>
        <v>31.1</v>
      </c>
      <c r="T1682" s="9">
        <f t="shared" si="267"/>
        <v>27</v>
      </c>
      <c r="U1682" s="8">
        <f t="shared" si="268"/>
        <v>27.683333333333337</v>
      </c>
      <c r="V1682" s="8">
        <f t="shared" si="269"/>
        <v>27.512500000000003</v>
      </c>
    </row>
    <row r="1683" spans="1:22" ht="13.5" x14ac:dyDescent="0.25">
      <c r="A1683" s="3">
        <f>RSI!A1683</f>
        <v>44466</v>
      </c>
      <c r="B1683" s="2">
        <f>RSI!B1683</f>
        <v>34.5</v>
      </c>
      <c r="C1683" s="2">
        <f>RSI!I1683</f>
        <v>36.853727166378874</v>
      </c>
      <c r="D1683" s="2">
        <f>MACD!E1683</f>
        <v>-5.1511189946467084E-3</v>
      </c>
      <c r="E1683" s="2">
        <f>MACD!F1683</f>
        <v>-7.2724976958377634E-3</v>
      </c>
      <c r="F1683" s="2">
        <f>'Moving Avg'!D1683</f>
        <v>34.5</v>
      </c>
      <c r="G1683" s="2">
        <f>'Moving Avg'!F1683</f>
        <v>34.5</v>
      </c>
      <c r="H1683" s="2">
        <f>'Moving Avg'!G1683</f>
        <v>34.501399999999997</v>
      </c>
      <c r="I1683" s="2">
        <f>'Moving Avg'!H1683</f>
        <v>33.863600000000019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25</v>
      </c>
      <c r="N1683" s="8">
        <f t="shared" si="261"/>
        <v>0</v>
      </c>
      <c r="O1683" s="8">
        <f t="shared" si="262"/>
        <v>50</v>
      </c>
      <c r="P1683" s="8">
        <f t="shared" si="263"/>
        <v>33</v>
      </c>
      <c r="Q1683" s="9">
        <f t="shared" si="264"/>
        <v>21.2</v>
      </c>
      <c r="R1683" s="9">
        <f t="shared" si="265"/>
        <v>30.75</v>
      </c>
      <c r="S1683" s="9">
        <f t="shared" si="266"/>
        <v>31.1</v>
      </c>
      <c r="T1683" s="9">
        <f t="shared" si="267"/>
        <v>27</v>
      </c>
      <c r="U1683" s="8">
        <f t="shared" si="268"/>
        <v>27.683333333333337</v>
      </c>
      <c r="V1683" s="8">
        <f t="shared" si="269"/>
        <v>27.512500000000003</v>
      </c>
    </row>
    <row r="1684" spans="1:22" ht="13.5" x14ac:dyDescent="0.25">
      <c r="A1684" s="3">
        <f>RSI!A1684</f>
        <v>44467</v>
      </c>
      <c r="B1684" s="2">
        <f>RSI!B1684</f>
        <v>34.5</v>
      </c>
      <c r="C1684" s="2">
        <f>RSI!I1684</f>
        <v>36.853727166378874</v>
      </c>
      <c r="D1684" s="2">
        <f>MACD!E1684</f>
        <v>-4.7817211920602176E-3</v>
      </c>
      <c r="E1684" s="2">
        <f>MACD!F1684</f>
        <v>-6.7743423950822543E-3</v>
      </c>
      <c r="F1684" s="2">
        <f>'Moving Avg'!D1684</f>
        <v>34.5</v>
      </c>
      <c r="G1684" s="2">
        <f>'Moving Avg'!F1684</f>
        <v>34.5</v>
      </c>
      <c r="H1684" s="2">
        <f>'Moving Avg'!G1684</f>
        <v>34.501199999999997</v>
      </c>
      <c r="I1684" s="2">
        <f>'Moving Avg'!H1684</f>
        <v>33.843200000000017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25</v>
      </c>
      <c r="N1684" s="8">
        <f t="shared" si="261"/>
        <v>0</v>
      </c>
      <c r="O1684" s="8">
        <f t="shared" si="262"/>
        <v>50</v>
      </c>
      <c r="P1684" s="8">
        <f t="shared" si="263"/>
        <v>33</v>
      </c>
      <c r="Q1684" s="9">
        <f t="shared" si="264"/>
        <v>21.2</v>
      </c>
      <c r="R1684" s="9">
        <f t="shared" si="265"/>
        <v>30.75</v>
      </c>
      <c r="S1684" s="9">
        <f t="shared" si="266"/>
        <v>31.1</v>
      </c>
      <c r="T1684" s="9">
        <f t="shared" si="267"/>
        <v>27</v>
      </c>
      <c r="U1684" s="8">
        <f t="shared" si="268"/>
        <v>27.683333333333337</v>
      </c>
      <c r="V1684" s="8">
        <f t="shared" si="269"/>
        <v>27.512500000000003</v>
      </c>
    </row>
    <row r="1685" spans="1:22" ht="13.5" x14ac:dyDescent="0.25">
      <c r="A1685" s="3">
        <f>RSI!A1685</f>
        <v>44468</v>
      </c>
      <c r="B1685" s="2">
        <f>RSI!B1685</f>
        <v>34.5</v>
      </c>
      <c r="C1685" s="2">
        <f>RSI!I1685</f>
        <v>36.853727166378874</v>
      </c>
      <c r="D1685" s="2">
        <f>MACD!E1685</f>
        <v>-4.4378144100676309E-3</v>
      </c>
      <c r="E1685" s="2">
        <f>MACD!F1685</f>
        <v>-6.3070367980793303E-3</v>
      </c>
      <c r="F1685" s="2">
        <f>'Moving Avg'!D1685</f>
        <v>34.5</v>
      </c>
      <c r="G1685" s="2">
        <f>'Moving Avg'!F1685</f>
        <v>34.5</v>
      </c>
      <c r="H1685" s="2">
        <f>'Moving Avg'!G1685</f>
        <v>34.500999999999998</v>
      </c>
      <c r="I1685" s="2">
        <f>'Moving Avg'!H1685</f>
        <v>33.828550000000021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  <c r="M1685" s="8">
        <f t="shared" si="260"/>
        <v>25</v>
      </c>
      <c r="N1685" s="8">
        <f t="shared" si="261"/>
        <v>0</v>
      </c>
      <c r="O1685" s="8">
        <f t="shared" si="262"/>
        <v>50</v>
      </c>
      <c r="P1685" s="8">
        <f t="shared" si="263"/>
        <v>33</v>
      </c>
      <c r="Q1685" s="9">
        <f t="shared" si="264"/>
        <v>21.2</v>
      </c>
      <c r="R1685" s="9">
        <f t="shared" si="265"/>
        <v>30.75</v>
      </c>
      <c r="S1685" s="9">
        <f t="shared" si="266"/>
        <v>31.1</v>
      </c>
      <c r="T1685" s="9">
        <f t="shared" si="267"/>
        <v>27</v>
      </c>
      <c r="U1685" s="8">
        <f t="shared" si="268"/>
        <v>27.683333333333337</v>
      </c>
      <c r="V1685" s="8">
        <f t="shared" si="269"/>
        <v>27.512500000000003</v>
      </c>
    </row>
    <row r="1686" spans="1:22" ht="13.5" x14ac:dyDescent="0.25">
      <c r="A1686" s="3">
        <f>RSI!A1686</f>
        <v>44469</v>
      </c>
      <c r="B1686" s="2">
        <f>RSI!B1686</f>
        <v>34.5</v>
      </c>
      <c r="C1686" s="2">
        <f>RSI!I1686</f>
        <v>36.853727166378874</v>
      </c>
      <c r="D1686" s="2">
        <f>MACD!E1686</f>
        <v>-4.1177983910145599E-3</v>
      </c>
      <c r="E1686" s="2">
        <f>MACD!F1686</f>
        <v>-5.8691891166663766E-3</v>
      </c>
      <c r="F1686" s="2">
        <f>'Moving Avg'!D1686</f>
        <v>34.5</v>
      </c>
      <c r="G1686" s="2">
        <f>'Moving Avg'!F1686</f>
        <v>34.5</v>
      </c>
      <c r="H1686" s="2">
        <f>'Moving Avg'!G1686</f>
        <v>34.500799999999998</v>
      </c>
      <c r="I1686" s="2">
        <f>'Moving Avg'!H1686</f>
        <v>33.819500000000019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  <c r="M1686" s="8">
        <f t="shared" si="260"/>
        <v>25</v>
      </c>
      <c r="N1686" s="8">
        <f t="shared" si="261"/>
        <v>0</v>
      </c>
      <c r="O1686" s="8">
        <f t="shared" si="262"/>
        <v>50</v>
      </c>
      <c r="P1686" s="8">
        <f t="shared" si="263"/>
        <v>33</v>
      </c>
      <c r="Q1686" s="9">
        <f t="shared" si="264"/>
        <v>21.2</v>
      </c>
      <c r="R1686" s="9">
        <f t="shared" si="265"/>
        <v>30.75</v>
      </c>
      <c r="S1686" s="9">
        <f t="shared" si="266"/>
        <v>31.1</v>
      </c>
      <c r="T1686" s="9">
        <f t="shared" si="267"/>
        <v>27</v>
      </c>
      <c r="U1686" s="8">
        <f t="shared" si="268"/>
        <v>27.683333333333337</v>
      </c>
      <c r="V1686" s="8">
        <f t="shared" si="269"/>
        <v>27.512500000000003</v>
      </c>
    </row>
    <row r="1687" spans="1:22" ht="13.5" x14ac:dyDescent="0.25">
      <c r="A1687" s="3">
        <f>RSI!A1687</f>
        <v>44470</v>
      </c>
      <c r="B1687" s="2">
        <f>RSI!B1687</f>
        <v>34.5</v>
      </c>
      <c r="C1687" s="2">
        <f>RSI!I1687</f>
        <v>36.853727166378881</v>
      </c>
      <c r="D1687" s="2">
        <f>MACD!E1687</f>
        <v>-3.8201471123713304E-3</v>
      </c>
      <c r="E1687" s="2">
        <f>MACD!F1687</f>
        <v>-5.4593807158073672E-3</v>
      </c>
      <c r="F1687" s="2">
        <f>'Moving Avg'!D1687</f>
        <v>34.5</v>
      </c>
      <c r="G1687" s="2">
        <f>'Moving Avg'!F1687</f>
        <v>34.5</v>
      </c>
      <c r="H1687" s="2">
        <f>'Moving Avg'!G1687</f>
        <v>34.500599999999999</v>
      </c>
      <c r="I1687" s="2">
        <f>'Moving Avg'!H1687</f>
        <v>33.816000000000024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  <c r="M1687" s="8">
        <f t="shared" si="260"/>
        <v>25</v>
      </c>
      <c r="N1687" s="8">
        <f t="shared" si="261"/>
        <v>0</v>
      </c>
      <c r="O1687" s="8">
        <f t="shared" si="262"/>
        <v>50</v>
      </c>
      <c r="P1687" s="8">
        <f t="shared" si="263"/>
        <v>33</v>
      </c>
      <c r="Q1687" s="9">
        <f t="shared" si="264"/>
        <v>21.2</v>
      </c>
      <c r="R1687" s="9">
        <f t="shared" si="265"/>
        <v>30.75</v>
      </c>
      <c r="S1687" s="9">
        <f t="shared" si="266"/>
        <v>31.1</v>
      </c>
      <c r="T1687" s="9">
        <f t="shared" si="267"/>
        <v>27</v>
      </c>
      <c r="U1687" s="8">
        <f t="shared" si="268"/>
        <v>27.683333333333337</v>
      </c>
      <c r="V1687" s="8">
        <f t="shared" si="269"/>
        <v>27.512500000000003</v>
      </c>
    </row>
    <row r="1688" spans="1:22" ht="13.5" x14ac:dyDescent="0.25">
      <c r="A1688" s="3">
        <f>RSI!A1688</f>
        <v>44473</v>
      </c>
      <c r="B1688" s="2">
        <f>RSI!B1688</f>
        <v>34.5</v>
      </c>
      <c r="C1688" s="2">
        <f>RSI!I1688</f>
        <v>36.853727166378881</v>
      </c>
      <c r="D1688" s="2">
        <f>MACD!E1688</f>
        <v>-3.5434101036031507E-3</v>
      </c>
      <c r="E1688" s="2">
        <f>MACD!F1688</f>
        <v>-5.0761865933665242E-3</v>
      </c>
      <c r="F1688" s="2">
        <f>'Moving Avg'!D1688</f>
        <v>34.5</v>
      </c>
      <c r="G1688" s="2">
        <f>'Moving Avg'!F1688</f>
        <v>34.5</v>
      </c>
      <c r="H1688" s="2">
        <f>'Moving Avg'!G1688</f>
        <v>34.500399999999999</v>
      </c>
      <c r="I1688" s="2">
        <f>'Moving Avg'!H1688</f>
        <v>33.812500000000021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  <c r="M1688" s="8">
        <f t="shared" si="260"/>
        <v>25</v>
      </c>
      <c r="N1688" s="8">
        <f t="shared" si="261"/>
        <v>0</v>
      </c>
      <c r="O1688" s="8">
        <f t="shared" si="262"/>
        <v>50</v>
      </c>
      <c r="P1688" s="8">
        <f t="shared" si="263"/>
        <v>33</v>
      </c>
      <c r="Q1688" s="9">
        <f t="shared" si="264"/>
        <v>21.2</v>
      </c>
      <c r="R1688" s="9">
        <f t="shared" si="265"/>
        <v>30.75</v>
      </c>
      <c r="S1688" s="9">
        <f t="shared" si="266"/>
        <v>31.1</v>
      </c>
      <c r="T1688" s="9">
        <f t="shared" si="267"/>
        <v>27</v>
      </c>
      <c r="U1688" s="8">
        <f t="shared" si="268"/>
        <v>27.683333333333337</v>
      </c>
      <c r="V1688" s="8">
        <f t="shared" si="269"/>
        <v>27.512500000000003</v>
      </c>
    </row>
    <row r="1689" spans="1:22" ht="13.5" x14ac:dyDescent="0.25">
      <c r="A1689" s="3">
        <f>RSI!A1689</f>
        <v>44474</v>
      </c>
      <c r="B1689" s="2">
        <f>RSI!B1689</f>
        <v>34.5</v>
      </c>
      <c r="C1689" s="2">
        <f>RSI!I1689</f>
        <v>36.853727166378889</v>
      </c>
      <c r="D1689" s="2">
        <f>MACD!E1689</f>
        <v>-3.2862126169277417E-3</v>
      </c>
      <c r="E1689" s="2">
        <f>MACD!F1689</f>
        <v>-4.7181917980787681E-3</v>
      </c>
      <c r="F1689" s="2">
        <f>'Moving Avg'!D1689</f>
        <v>34.5</v>
      </c>
      <c r="G1689" s="2">
        <f>'Moving Avg'!F1689</f>
        <v>34.5</v>
      </c>
      <c r="H1689" s="2">
        <f>'Moving Avg'!G1689</f>
        <v>34.5002</v>
      </c>
      <c r="I1689" s="2">
        <f>'Moving Avg'!H1689</f>
        <v>33.809000000000019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  <c r="M1689" s="8">
        <f t="shared" si="260"/>
        <v>25</v>
      </c>
      <c r="N1689" s="8">
        <f t="shared" si="261"/>
        <v>0</v>
      </c>
      <c r="O1689" s="8">
        <f t="shared" si="262"/>
        <v>50</v>
      </c>
      <c r="P1689" s="8">
        <f t="shared" si="263"/>
        <v>33</v>
      </c>
      <c r="Q1689" s="9">
        <f t="shared" si="264"/>
        <v>21.2</v>
      </c>
      <c r="R1689" s="9">
        <f t="shared" si="265"/>
        <v>30.75</v>
      </c>
      <c r="S1689" s="9">
        <f t="shared" si="266"/>
        <v>31.1</v>
      </c>
      <c r="T1689" s="9">
        <f t="shared" si="267"/>
        <v>27</v>
      </c>
      <c r="U1689" s="8">
        <f t="shared" si="268"/>
        <v>27.683333333333337</v>
      </c>
      <c r="V1689" s="8">
        <f t="shared" si="269"/>
        <v>27.512500000000003</v>
      </c>
    </row>
    <row r="1690" spans="1:22" ht="13.5" x14ac:dyDescent="0.25">
      <c r="A1690" s="3">
        <f>RSI!A1690</f>
        <v>44475</v>
      </c>
      <c r="B1690" s="2">
        <f>RSI!B1690</f>
        <v>34.5</v>
      </c>
      <c r="C1690" s="2">
        <f>RSI!I1690</f>
        <v>36.853727166378889</v>
      </c>
      <c r="D1690" s="2">
        <f>MACD!E1690</f>
        <v>-3.0472548981137493E-3</v>
      </c>
      <c r="E1690" s="2">
        <f>MACD!F1690</f>
        <v>-4.3840044180857643E-3</v>
      </c>
      <c r="F1690" s="2">
        <f>'Moving Avg'!D1690</f>
        <v>34.5</v>
      </c>
      <c r="G1690" s="2">
        <f>'Moving Avg'!F1690</f>
        <v>34.5</v>
      </c>
      <c r="H1690" s="2">
        <f>'Moving Avg'!G1690</f>
        <v>34.5</v>
      </c>
      <c r="I1690" s="2">
        <f>'Moving Avg'!H1690</f>
        <v>33.805500000000023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  <c r="M1690" s="8">
        <f t="shared" si="260"/>
        <v>25</v>
      </c>
      <c r="N1690" s="8">
        <f t="shared" si="261"/>
        <v>0</v>
      </c>
      <c r="O1690" s="8">
        <f t="shared" si="262"/>
        <v>50</v>
      </c>
      <c r="P1690" s="8">
        <f t="shared" si="263"/>
        <v>33</v>
      </c>
      <c r="Q1690" s="9">
        <f t="shared" si="264"/>
        <v>21.2</v>
      </c>
      <c r="R1690" s="9">
        <f t="shared" si="265"/>
        <v>30.75</v>
      </c>
      <c r="S1690" s="9">
        <f t="shared" si="266"/>
        <v>31.1</v>
      </c>
      <c r="T1690" s="9">
        <f t="shared" si="267"/>
        <v>27</v>
      </c>
      <c r="U1690" s="8">
        <f t="shared" si="268"/>
        <v>27.683333333333337</v>
      </c>
      <c r="V1690" s="8">
        <f t="shared" si="269"/>
        <v>27.512500000000003</v>
      </c>
    </row>
    <row r="1691" spans="1:22" ht="13.5" x14ac:dyDescent="0.25">
      <c r="A1691" s="3">
        <f>RSI!A1691</f>
        <v>44476</v>
      </c>
      <c r="B1691" s="2">
        <f>RSI!B1691</f>
        <v>34.5</v>
      </c>
      <c r="C1691" s="2">
        <f>RSI!I1691</f>
        <v>36.853727166378881</v>
      </c>
      <c r="D1691" s="2">
        <f>MACD!E1691</f>
        <v>-2.825310760599109E-3</v>
      </c>
      <c r="E1691" s="2">
        <f>MACD!F1691</f>
        <v>-4.0722656865884339E-3</v>
      </c>
      <c r="F1691" s="2">
        <f>'Moving Avg'!D1691</f>
        <v>34.5</v>
      </c>
      <c r="G1691" s="2">
        <f>'Moving Avg'!F1691</f>
        <v>34.5</v>
      </c>
      <c r="H1691" s="2">
        <f>'Moving Avg'!G1691</f>
        <v>34.5</v>
      </c>
      <c r="I1691" s="2">
        <f>'Moving Avg'!H1691</f>
        <v>33.802000000000021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  <c r="M1691" s="8">
        <f t="shared" si="260"/>
        <v>25</v>
      </c>
      <c r="N1691" s="8">
        <f t="shared" si="261"/>
        <v>0</v>
      </c>
      <c r="O1691" s="8">
        <f t="shared" si="262"/>
        <v>50</v>
      </c>
      <c r="P1691" s="8">
        <f t="shared" si="263"/>
        <v>33</v>
      </c>
      <c r="Q1691" s="9">
        <f t="shared" si="264"/>
        <v>21.2</v>
      </c>
      <c r="R1691" s="9">
        <f t="shared" si="265"/>
        <v>30.75</v>
      </c>
      <c r="S1691" s="9">
        <f t="shared" si="266"/>
        <v>31.1</v>
      </c>
      <c r="T1691" s="9">
        <f t="shared" si="267"/>
        <v>27</v>
      </c>
      <c r="U1691" s="8">
        <f t="shared" si="268"/>
        <v>27.683333333333337</v>
      </c>
      <c r="V1691" s="8">
        <f t="shared" si="269"/>
        <v>27.512500000000003</v>
      </c>
    </row>
    <row r="1692" spans="1:22" ht="13.5" x14ac:dyDescent="0.25">
      <c r="A1692" s="3">
        <f>RSI!A1692</f>
        <v>44477</v>
      </c>
      <c r="B1692" s="2">
        <f>RSI!B1692</f>
        <v>34.5</v>
      </c>
      <c r="C1692" s="2">
        <f>RSI!I1692</f>
        <v>36.853727166378874</v>
      </c>
      <c r="D1692" s="2">
        <f>MACD!E1692</f>
        <v>-2.6192256299424344E-3</v>
      </c>
      <c r="E1692" s="2">
        <f>MACD!F1692</f>
        <v>-3.7816576752592343E-3</v>
      </c>
      <c r="F1692" s="2">
        <f>'Moving Avg'!D1692</f>
        <v>34.5</v>
      </c>
      <c r="G1692" s="2">
        <f>'Moving Avg'!F1692</f>
        <v>34.5</v>
      </c>
      <c r="H1692" s="2">
        <f>'Moving Avg'!G1692</f>
        <v>34.5</v>
      </c>
      <c r="I1692" s="2">
        <f>'Moving Avg'!H1692</f>
        <v>33.798500000000018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  <c r="M1692" s="8">
        <f t="shared" si="260"/>
        <v>25</v>
      </c>
      <c r="N1692" s="8">
        <f t="shared" si="261"/>
        <v>0</v>
      </c>
      <c r="O1692" s="8">
        <f t="shared" si="262"/>
        <v>50</v>
      </c>
      <c r="P1692" s="8">
        <f t="shared" si="263"/>
        <v>33</v>
      </c>
      <c r="Q1692" s="9">
        <f t="shared" si="264"/>
        <v>21.2</v>
      </c>
      <c r="R1692" s="9">
        <f t="shared" si="265"/>
        <v>30.75</v>
      </c>
      <c r="S1692" s="9">
        <f t="shared" si="266"/>
        <v>31.1</v>
      </c>
      <c r="T1692" s="9">
        <f t="shared" si="267"/>
        <v>27</v>
      </c>
      <c r="U1692" s="8">
        <f t="shared" si="268"/>
        <v>27.683333333333337</v>
      </c>
      <c r="V1692" s="8">
        <f t="shared" si="269"/>
        <v>27.512500000000003</v>
      </c>
    </row>
    <row r="1693" spans="1:22" ht="13.5" x14ac:dyDescent="0.25">
      <c r="A1693" s="3">
        <f>RSI!A1693</f>
        <v>44480</v>
      </c>
      <c r="B1693" s="2">
        <f>RSI!B1693</f>
        <v>34.5</v>
      </c>
      <c r="C1693" s="2">
        <f>RSI!I1693</f>
        <v>36.853727166378874</v>
      </c>
      <c r="D1693" s="2">
        <f>MACD!E1693</f>
        <v>-2.427914195614278E-3</v>
      </c>
      <c r="E1693" s="2">
        <f>MACD!F1693</f>
        <v>-3.5109089793302429E-3</v>
      </c>
      <c r="F1693" s="2">
        <f>'Moving Avg'!D1693</f>
        <v>34.5</v>
      </c>
      <c r="G1693" s="2">
        <f>'Moving Avg'!F1693</f>
        <v>34.5</v>
      </c>
      <c r="H1693" s="2">
        <f>'Moving Avg'!G1693</f>
        <v>34.5</v>
      </c>
      <c r="I1693" s="2">
        <f>'Moving Avg'!H1693</f>
        <v>33.795000000000023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  <c r="M1693" s="8">
        <f t="shared" si="260"/>
        <v>25</v>
      </c>
      <c r="N1693" s="8">
        <f t="shared" si="261"/>
        <v>0</v>
      </c>
      <c r="O1693" s="8">
        <f t="shared" si="262"/>
        <v>50</v>
      </c>
      <c r="P1693" s="8">
        <f t="shared" si="263"/>
        <v>33</v>
      </c>
      <c r="Q1693" s="9">
        <f t="shared" si="264"/>
        <v>21.2</v>
      </c>
      <c r="R1693" s="9">
        <f t="shared" si="265"/>
        <v>30.75</v>
      </c>
      <c r="S1693" s="9">
        <f t="shared" si="266"/>
        <v>31.1</v>
      </c>
      <c r="T1693" s="9">
        <f t="shared" si="267"/>
        <v>27</v>
      </c>
      <c r="U1693" s="8">
        <f t="shared" si="268"/>
        <v>27.683333333333337</v>
      </c>
      <c r="V1693" s="8">
        <f t="shared" si="269"/>
        <v>27.512500000000003</v>
      </c>
    </row>
    <row r="1694" spans="1:22" ht="13.5" x14ac:dyDescent="0.25">
      <c r="A1694" s="3">
        <f>RSI!A1694</f>
        <v>44481</v>
      </c>
      <c r="B1694" s="2">
        <f>RSI!B1694</f>
        <v>34.5</v>
      </c>
      <c r="C1694" s="2">
        <f>RSI!I1694</f>
        <v>36.853727166378881</v>
      </c>
      <c r="D1694" s="2">
        <f>MACD!E1694</f>
        <v>-2.2503577818753229E-3</v>
      </c>
      <c r="E1694" s="2">
        <f>MACD!F1694</f>
        <v>-3.2587987398392591E-3</v>
      </c>
      <c r="F1694" s="2">
        <f>'Moving Avg'!D1694</f>
        <v>34.5</v>
      </c>
      <c r="G1694" s="2">
        <f>'Moving Avg'!F1694</f>
        <v>34.5</v>
      </c>
      <c r="H1694" s="2">
        <f>'Moving Avg'!G1694</f>
        <v>34.5</v>
      </c>
      <c r="I1694" s="2">
        <f>'Moving Avg'!H1694</f>
        <v>33.791500000000021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  <c r="M1694" s="8">
        <f t="shared" si="260"/>
        <v>25</v>
      </c>
      <c r="N1694" s="8">
        <f t="shared" si="261"/>
        <v>0</v>
      </c>
      <c r="O1694" s="8">
        <f t="shared" si="262"/>
        <v>50</v>
      </c>
      <c r="P1694" s="8">
        <f t="shared" si="263"/>
        <v>33</v>
      </c>
      <c r="Q1694" s="9">
        <f t="shared" si="264"/>
        <v>21.2</v>
      </c>
      <c r="R1694" s="9">
        <f t="shared" si="265"/>
        <v>30.75</v>
      </c>
      <c r="S1694" s="9">
        <f t="shared" si="266"/>
        <v>31.1</v>
      </c>
      <c r="T1694" s="9">
        <f t="shared" si="267"/>
        <v>27</v>
      </c>
      <c r="U1694" s="8">
        <f t="shared" si="268"/>
        <v>27.683333333333337</v>
      </c>
      <c r="V1694" s="8">
        <f t="shared" si="269"/>
        <v>27.512500000000003</v>
      </c>
    </row>
    <row r="1695" spans="1:22" ht="13.5" x14ac:dyDescent="0.25">
      <c r="A1695" s="3">
        <f>RSI!A1695</f>
        <v>44482</v>
      </c>
      <c r="B1695" s="2">
        <f>RSI!B1695</f>
        <v>34.5</v>
      </c>
      <c r="C1695" s="2">
        <f>RSI!I1695</f>
        <v>36.853727166378874</v>
      </c>
      <c r="D1695" s="2">
        <f>MACD!E1695</f>
        <v>-2.085601528584391E-3</v>
      </c>
      <c r="E1695" s="2">
        <f>MACD!F1695</f>
        <v>-3.0241592975882858E-3</v>
      </c>
      <c r="F1695" s="2">
        <f>'Moving Avg'!D1695</f>
        <v>34.5</v>
      </c>
      <c r="G1695" s="2">
        <f>'Moving Avg'!F1695</f>
        <v>34.5</v>
      </c>
      <c r="H1695" s="2">
        <f>'Moving Avg'!G1695</f>
        <v>34.5</v>
      </c>
      <c r="I1695" s="2">
        <f>'Moving Avg'!H1695</f>
        <v>33.788000000000025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  <c r="M1695" s="8">
        <f t="shared" si="260"/>
        <v>25</v>
      </c>
      <c r="N1695" s="8">
        <f t="shared" si="261"/>
        <v>0</v>
      </c>
      <c r="O1695" s="8">
        <f t="shared" si="262"/>
        <v>50</v>
      </c>
      <c r="P1695" s="8">
        <f t="shared" si="263"/>
        <v>33</v>
      </c>
      <c r="Q1695" s="9">
        <f t="shared" si="264"/>
        <v>21.2</v>
      </c>
      <c r="R1695" s="9">
        <f t="shared" si="265"/>
        <v>30.75</v>
      </c>
      <c r="S1695" s="9">
        <f t="shared" si="266"/>
        <v>31.1</v>
      </c>
      <c r="T1695" s="9">
        <f t="shared" si="267"/>
        <v>27</v>
      </c>
      <c r="U1695" s="8">
        <f t="shared" si="268"/>
        <v>27.683333333333337</v>
      </c>
      <c r="V1695" s="8">
        <f t="shared" si="269"/>
        <v>27.512500000000003</v>
      </c>
    </row>
    <row r="1696" spans="1:22" ht="13.5" x14ac:dyDescent="0.25">
      <c r="A1696" s="3">
        <f>RSI!A1696</f>
        <v>44483</v>
      </c>
      <c r="B1696" s="2">
        <f>RSI!B1696</f>
        <v>34.5</v>
      </c>
      <c r="C1696" s="2">
        <f>RSI!I1696</f>
        <v>36.853727166378874</v>
      </c>
      <c r="D1696" s="2">
        <f>MACD!E1696</f>
        <v>-1.9327514551648051E-3</v>
      </c>
      <c r="E1696" s="2">
        <f>MACD!F1696</f>
        <v>-2.80587772910359E-3</v>
      </c>
      <c r="F1696" s="2">
        <f>'Moving Avg'!D1696</f>
        <v>34.5</v>
      </c>
      <c r="G1696" s="2">
        <f>'Moving Avg'!F1696</f>
        <v>34.5</v>
      </c>
      <c r="H1696" s="2">
        <f>'Moving Avg'!G1696</f>
        <v>34.5</v>
      </c>
      <c r="I1696" s="2">
        <f>'Moving Avg'!H1696</f>
        <v>33.784500000000023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  <c r="M1696" s="8">
        <f t="shared" si="260"/>
        <v>25</v>
      </c>
      <c r="N1696" s="8">
        <f t="shared" si="261"/>
        <v>0</v>
      </c>
      <c r="O1696" s="8">
        <f t="shared" si="262"/>
        <v>50</v>
      </c>
      <c r="P1696" s="8">
        <f t="shared" si="263"/>
        <v>33</v>
      </c>
      <c r="Q1696" s="9">
        <f t="shared" si="264"/>
        <v>21.2</v>
      </c>
      <c r="R1696" s="9">
        <f t="shared" si="265"/>
        <v>30.75</v>
      </c>
      <c r="S1696" s="9">
        <f t="shared" si="266"/>
        <v>31.1</v>
      </c>
      <c r="T1696" s="9">
        <f t="shared" si="267"/>
        <v>27</v>
      </c>
      <c r="U1696" s="8">
        <f t="shared" si="268"/>
        <v>27.683333333333337</v>
      </c>
      <c r="V1696" s="8">
        <f t="shared" si="269"/>
        <v>27.512500000000003</v>
      </c>
    </row>
    <row r="1697" spans="1:22" ht="13.5" x14ac:dyDescent="0.25">
      <c r="A1697" s="3">
        <f>RSI!A1697</f>
        <v>44488</v>
      </c>
      <c r="B1697" s="2">
        <f>RSI!B1697</f>
        <v>34.5</v>
      </c>
      <c r="C1697" s="2">
        <f>RSI!I1697</f>
        <v>36.853727166378874</v>
      </c>
      <c r="D1697" s="2">
        <f>MACD!E1697</f>
        <v>-1.7909714665265142E-3</v>
      </c>
      <c r="E1697" s="2">
        <f>MACD!F1697</f>
        <v>-2.6028964765881751E-3</v>
      </c>
      <c r="F1697" s="2">
        <f>'Moving Avg'!D1697</f>
        <v>34.5</v>
      </c>
      <c r="G1697" s="2">
        <f>'Moving Avg'!F1697</f>
        <v>34.5</v>
      </c>
      <c r="H1697" s="2">
        <f>'Moving Avg'!G1697</f>
        <v>34.5</v>
      </c>
      <c r="I1697" s="2">
        <f>'Moving Avg'!H1697</f>
        <v>33.781000000000027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  <c r="M1697" s="8">
        <f t="shared" si="260"/>
        <v>25</v>
      </c>
      <c r="N1697" s="8">
        <f t="shared" si="261"/>
        <v>0</v>
      </c>
      <c r="O1697" s="8">
        <f t="shared" si="262"/>
        <v>50</v>
      </c>
      <c r="P1697" s="8">
        <f t="shared" si="263"/>
        <v>33</v>
      </c>
      <c r="Q1697" s="9">
        <f t="shared" si="264"/>
        <v>21.2</v>
      </c>
      <c r="R1697" s="9">
        <f t="shared" si="265"/>
        <v>30.75</v>
      </c>
      <c r="S1697" s="9">
        <f t="shared" si="266"/>
        <v>31.1</v>
      </c>
      <c r="T1697" s="9">
        <f t="shared" si="267"/>
        <v>27</v>
      </c>
      <c r="U1697" s="8">
        <f t="shared" si="268"/>
        <v>27.683333333333337</v>
      </c>
      <c r="V1697" s="8">
        <f t="shared" si="269"/>
        <v>27.512500000000003</v>
      </c>
    </row>
    <row r="1698" spans="1:22" ht="13.5" x14ac:dyDescent="0.25">
      <c r="A1698" s="3">
        <f>RSI!A1698</f>
        <v>44489</v>
      </c>
      <c r="B1698" s="2">
        <f>RSI!B1698</f>
        <v>34.5</v>
      </c>
      <c r="C1698" s="2">
        <f>RSI!I1698</f>
        <v>36.853727166378874</v>
      </c>
      <c r="D1698" s="2">
        <f>MACD!E1698</f>
        <v>-1.6594803476124298E-3</v>
      </c>
      <c r="E1698" s="2">
        <f>MACD!F1698</f>
        <v>-2.4142132507930262E-3</v>
      </c>
      <c r="F1698" s="2">
        <f>'Moving Avg'!D1698</f>
        <v>34.5</v>
      </c>
      <c r="G1698" s="2">
        <f>'Moving Avg'!F1698</f>
        <v>34.5</v>
      </c>
      <c r="H1698" s="2">
        <f>'Moving Avg'!G1698</f>
        <v>34.5</v>
      </c>
      <c r="I1698" s="2">
        <f>'Moving Avg'!H1698</f>
        <v>33.777500000000025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  <c r="M1698" s="8">
        <f t="shared" si="260"/>
        <v>25</v>
      </c>
      <c r="N1698" s="8">
        <f t="shared" si="261"/>
        <v>0</v>
      </c>
      <c r="O1698" s="8">
        <f t="shared" si="262"/>
        <v>50</v>
      </c>
      <c r="P1698" s="8">
        <f t="shared" si="263"/>
        <v>33</v>
      </c>
      <c r="Q1698" s="9">
        <f t="shared" si="264"/>
        <v>21.2</v>
      </c>
      <c r="R1698" s="9">
        <f t="shared" si="265"/>
        <v>30.75</v>
      </c>
      <c r="S1698" s="9">
        <f t="shared" si="266"/>
        <v>31.1</v>
      </c>
      <c r="T1698" s="9">
        <f t="shared" si="267"/>
        <v>27</v>
      </c>
      <c r="U1698" s="8">
        <f t="shared" si="268"/>
        <v>27.683333333333337</v>
      </c>
      <c r="V1698" s="8">
        <f t="shared" si="269"/>
        <v>27.512500000000003</v>
      </c>
    </row>
    <row r="1699" spans="1:22" ht="13.5" x14ac:dyDescent="0.25">
      <c r="A1699" s="3">
        <f>RSI!A1699</f>
        <v>44490</v>
      </c>
      <c r="B1699" s="2">
        <f>RSI!B1699</f>
        <v>34.5</v>
      </c>
      <c r="C1699" s="2">
        <f>RSI!I1699</f>
        <v>36.853727166378874</v>
      </c>
      <c r="D1699" s="2">
        <f>MACD!E1699</f>
        <v>-1.537548783247189E-3</v>
      </c>
      <c r="E1699" s="2">
        <f>MACD!F1699</f>
        <v>-2.2388803572838591E-3</v>
      </c>
      <c r="F1699" s="2">
        <f>'Moving Avg'!D1699</f>
        <v>34.5</v>
      </c>
      <c r="G1699" s="2">
        <f>'Moving Avg'!F1699</f>
        <v>34.5</v>
      </c>
      <c r="H1699" s="2">
        <f>'Moving Avg'!G1699</f>
        <v>34.5</v>
      </c>
      <c r="I1699" s="2">
        <f>'Moving Avg'!H1699</f>
        <v>33.781900000000022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  <c r="M1699" s="8">
        <f t="shared" si="260"/>
        <v>25</v>
      </c>
      <c r="N1699" s="8">
        <f t="shared" si="261"/>
        <v>0</v>
      </c>
      <c r="O1699" s="8">
        <f t="shared" si="262"/>
        <v>50</v>
      </c>
      <c r="P1699" s="8">
        <f t="shared" si="263"/>
        <v>33</v>
      </c>
      <c r="Q1699" s="9">
        <f t="shared" si="264"/>
        <v>21.2</v>
      </c>
      <c r="R1699" s="9">
        <f t="shared" si="265"/>
        <v>30.75</v>
      </c>
      <c r="S1699" s="9">
        <f t="shared" si="266"/>
        <v>31.1</v>
      </c>
      <c r="T1699" s="9">
        <f t="shared" si="267"/>
        <v>27</v>
      </c>
      <c r="U1699" s="8">
        <f t="shared" si="268"/>
        <v>27.683333333333337</v>
      </c>
      <c r="V1699" s="8">
        <f t="shared" si="269"/>
        <v>27.512500000000003</v>
      </c>
    </row>
    <row r="1700" spans="1:22" ht="13.5" x14ac:dyDescent="0.25">
      <c r="A1700" s="3">
        <f>RSI!A1700</f>
        <v>44491</v>
      </c>
      <c r="B1700" s="2">
        <f>RSI!B1700</f>
        <v>34.5</v>
      </c>
      <c r="C1700" s="2">
        <f>RSI!I1700</f>
        <v>36.853727166378874</v>
      </c>
      <c r="D1700" s="2">
        <f>MACD!E1700</f>
        <v>-1.4244964318663733E-3</v>
      </c>
      <c r="E1700" s="2">
        <f>MACD!F1700</f>
        <v>-2.0760035722003621E-3</v>
      </c>
      <c r="F1700" s="2">
        <f>'Moving Avg'!D1700</f>
        <v>34.5</v>
      </c>
      <c r="G1700" s="2">
        <f>'Moving Avg'!F1700</f>
        <v>34.5</v>
      </c>
      <c r="H1700" s="2">
        <f>'Moving Avg'!G1700</f>
        <v>34.5</v>
      </c>
      <c r="I1700" s="2">
        <f>'Moving Avg'!H1700</f>
        <v>33.789400000000022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  <c r="M1700" s="8">
        <f t="shared" si="260"/>
        <v>25</v>
      </c>
      <c r="N1700" s="8">
        <f t="shared" si="261"/>
        <v>0</v>
      </c>
      <c r="O1700" s="8">
        <f t="shared" si="262"/>
        <v>50</v>
      </c>
      <c r="P1700" s="8">
        <f t="shared" si="263"/>
        <v>33</v>
      </c>
      <c r="Q1700" s="9">
        <f t="shared" si="264"/>
        <v>21.2</v>
      </c>
      <c r="R1700" s="9">
        <f t="shared" si="265"/>
        <v>30.75</v>
      </c>
      <c r="S1700" s="9">
        <f t="shared" si="266"/>
        <v>31.1</v>
      </c>
      <c r="T1700" s="9">
        <f t="shared" si="267"/>
        <v>27</v>
      </c>
      <c r="U1700" s="8">
        <f t="shared" si="268"/>
        <v>27.683333333333337</v>
      </c>
      <c r="V1700" s="8">
        <f t="shared" si="269"/>
        <v>27.512500000000003</v>
      </c>
    </row>
    <row r="1701" spans="1:22" ht="13.5" x14ac:dyDescent="0.25">
      <c r="A1701" s="3">
        <f>RSI!A1701</f>
        <v>44494</v>
      </c>
      <c r="B1701" s="2">
        <f>RSI!B1701</f>
        <v>34.5</v>
      </c>
      <c r="C1701" s="2">
        <f>RSI!I1701</f>
        <v>36.853727166378874</v>
      </c>
      <c r="D1701" s="2">
        <f>MACD!E1701</f>
        <v>-1.3196890747195766E-3</v>
      </c>
      <c r="E1701" s="2">
        <f>MACD!F1701</f>
        <v>-1.9247406727042051E-3</v>
      </c>
      <c r="F1701" s="2">
        <f>'Moving Avg'!D1701</f>
        <v>34.5</v>
      </c>
      <c r="G1701" s="2">
        <f>'Moving Avg'!F1701</f>
        <v>34.5</v>
      </c>
      <c r="H1701" s="2">
        <f>'Moving Avg'!G1701</f>
        <v>34.5</v>
      </c>
      <c r="I1701" s="2">
        <f>'Moving Avg'!H1701</f>
        <v>33.796900000000022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  <c r="M1701" s="8">
        <f t="shared" si="260"/>
        <v>25</v>
      </c>
      <c r="N1701" s="8">
        <f t="shared" si="261"/>
        <v>0</v>
      </c>
      <c r="O1701" s="8">
        <f t="shared" si="262"/>
        <v>50</v>
      </c>
      <c r="P1701" s="8">
        <f t="shared" si="263"/>
        <v>33</v>
      </c>
      <c r="Q1701" s="9">
        <f t="shared" si="264"/>
        <v>21.2</v>
      </c>
      <c r="R1701" s="9">
        <f t="shared" si="265"/>
        <v>30.75</v>
      </c>
      <c r="S1701" s="9">
        <f t="shared" si="266"/>
        <v>31.1</v>
      </c>
      <c r="T1701" s="9">
        <f t="shared" si="267"/>
        <v>27</v>
      </c>
      <c r="U1701" s="8">
        <f t="shared" si="268"/>
        <v>27.683333333333337</v>
      </c>
      <c r="V1701" s="8">
        <f t="shared" si="269"/>
        <v>27.512500000000003</v>
      </c>
    </row>
    <row r="1702" spans="1:22" ht="13.5" x14ac:dyDescent="0.25">
      <c r="A1702" s="3">
        <f>RSI!A1702</f>
        <v>44495</v>
      </c>
      <c r="B1702" s="2">
        <f>RSI!B1702</f>
        <v>34.5</v>
      </c>
      <c r="C1702" s="2">
        <f>RSI!I1702</f>
        <v>36.853727166378874</v>
      </c>
      <c r="D1702" s="2">
        <f>MACD!E1702</f>
        <v>-1.2225358567334865E-3</v>
      </c>
      <c r="E1702" s="2">
        <f>MACD!F1702</f>
        <v>-1.7842997095100616E-3</v>
      </c>
      <c r="F1702" s="2">
        <f>'Moving Avg'!D1702</f>
        <v>34.5</v>
      </c>
      <c r="G1702" s="2">
        <f>'Moving Avg'!F1702</f>
        <v>34.5</v>
      </c>
      <c r="H1702" s="2">
        <f>'Moving Avg'!G1702</f>
        <v>34.5</v>
      </c>
      <c r="I1702" s="2">
        <f>'Moving Avg'!H1702</f>
        <v>33.804400000000022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  <c r="M1702" s="8">
        <f t="shared" si="260"/>
        <v>25</v>
      </c>
      <c r="N1702" s="8">
        <f t="shared" si="261"/>
        <v>0</v>
      </c>
      <c r="O1702" s="8">
        <f t="shared" si="262"/>
        <v>50</v>
      </c>
      <c r="P1702" s="8">
        <f t="shared" si="263"/>
        <v>33</v>
      </c>
      <c r="Q1702" s="9">
        <f t="shared" si="264"/>
        <v>21.2</v>
      </c>
      <c r="R1702" s="9">
        <f t="shared" si="265"/>
        <v>30.75</v>
      </c>
      <c r="S1702" s="9">
        <f t="shared" si="266"/>
        <v>31.1</v>
      </c>
      <c r="T1702" s="9">
        <f t="shared" si="267"/>
        <v>27</v>
      </c>
      <c r="U1702" s="8">
        <f t="shared" si="268"/>
        <v>27.683333333333337</v>
      </c>
      <c r="V1702" s="8">
        <f t="shared" si="269"/>
        <v>27.512500000000003</v>
      </c>
    </row>
    <row r="1703" spans="1:22" ht="13.5" x14ac:dyDescent="0.25">
      <c r="A1703" s="3">
        <f>RSI!A1703</f>
        <v>44496</v>
      </c>
      <c r="B1703" s="2">
        <f>RSI!B1703</f>
        <v>34.5</v>
      </c>
      <c r="C1703" s="2">
        <f>RSI!I1703</f>
        <v>36.853727166378874</v>
      </c>
      <c r="D1703" s="2">
        <f>MACD!E1703</f>
        <v>-1.1324866305955084E-3</v>
      </c>
      <c r="E1703" s="2">
        <f>MACD!F1703</f>
        <v>-1.6539370937271511E-3</v>
      </c>
      <c r="F1703" s="2">
        <f>'Moving Avg'!D1703</f>
        <v>34.5</v>
      </c>
      <c r="G1703" s="2">
        <f>'Moving Avg'!F1703</f>
        <v>34.5</v>
      </c>
      <c r="H1703" s="2">
        <f>'Moving Avg'!G1703</f>
        <v>34.5</v>
      </c>
      <c r="I1703" s="2">
        <f>'Moving Avg'!H1703</f>
        <v>33.811900000000023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0"/>
        <v>25</v>
      </c>
      <c r="N1703" s="8">
        <f t="shared" si="261"/>
        <v>0</v>
      </c>
      <c r="O1703" s="8">
        <f t="shared" si="262"/>
        <v>50</v>
      </c>
      <c r="P1703" s="8">
        <f t="shared" si="263"/>
        <v>33</v>
      </c>
      <c r="Q1703" s="9">
        <f t="shared" si="264"/>
        <v>21.2</v>
      </c>
      <c r="R1703" s="9">
        <f t="shared" si="265"/>
        <v>30.75</v>
      </c>
      <c r="S1703" s="9">
        <f t="shared" si="266"/>
        <v>31.1</v>
      </c>
      <c r="T1703" s="9">
        <f t="shared" si="267"/>
        <v>27</v>
      </c>
      <c r="U1703" s="8">
        <f t="shared" si="268"/>
        <v>27.683333333333337</v>
      </c>
      <c r="V1703" s="8">
        <f t="shared" si="269"/>
        <v>27.512500000000003</v>
      </c>
    </row>
    <row r="1704" spans="1:22" ht="13.5" x14ac:dyDescent="0.25">
      <c r="A1704" s="3">
        <f>RSI!A1704</f>
        <v>44497</v>
      </c>
      <c r="B1704" s="2">
        <f>RSI!B1704</f>
        <v>34.5</v>
      </c>
      <c r="C1704" s="2">
        <f>RSI!I1704</f>
        <v>36.853727166378874</v>
      </c>
      <c r="D1704" s="2">
        <f>MACD!E1704</f>
        <v>-1.0490294120515387E-3</v>
      </c>
      <c r="E1704" s="2">
        <f>MACD!F1704</f>
        <v>-1.5329555573920287E-3</v>
      </c>
      <c r="F1704" s="2">
        <f>'Moving Avg'!D1704</f>
        <v>34.5</v>
      </c>
      <c r="G1704" s="2">
        <f>'Moving Avg'!F1704</f>
        <v>34.5</v>
      </c>
      <c r="H1704" s="2">
        <f>'Moving Avg'!G1704</f>
        <v>34.5</v>
      </c>
      <c r="I1704" s="2">
        <f>'Moving Avg'!H1704</f>
        <v>33.819400000000023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25</v>
      </c>
      <c r="N1704" s="8">
        <f t="shared" si="261"/>
        <v>0</v>
      </c>
      <c r="O1704" s="8">
        <f t="shared" si="262"/>
        <v>50</v>
      </c>
      <c r="P1704" s="8">
        <f t="shared" si="263"/>
        <v>33</v>
      </c>
      <c r="Q1704" s="9">
        <f t="shared" si="264"/>
        <v>21.2</v>
      </c>
      <c r="R1704" s="9">
        <f t="shared" si="265"/>
        <v>30.75</v>
      </c>
      <c r="S1704" s="9">
        <f t="shared" si="266"/>
        <v>31.1</v>
      </c>
      <c r="T1704" s="9">
        <f t="shared" si="267"/>
        <v>27</v>
      </c>
      <c r="U1704" s="8">
        <f t="shared" si="268"/>
        <v>27.683333333333337</v>
      </c>
      <c r="V1704" s="8">
        <f t="shared" si="269"/>
        <v>27.512500000000003</v>
      </c>
    </row>
    <row r="1705" spans="1:22" ht="13.5" x14ac:dyDescent="0.25">
      <c r="A1705" s="3">
        <f>RSI!A1705</f>
        <v>44498</v>
      </c>
      <c r="B1705" s="2">
        <f>RSI!B1705</f>
        <v>34.5</v>
      </c>
      <c r="C1705" s="2">
        <f>RSI!I1705</f>
        <v>36.853727166378874</v>
      </c>
      <c r="D1705" s="2">
        <f>MACD!E1705</f>
        <v>-9.7168795122826168E-4</v>
      </c>
      <c r="E1705" s="2">
        <f>MACD!F1705</f>
        <v>-1.4207020361592755E-3</v>
      </c>
      <c r="F1705" s="2">
        <f>'Moving Avg'!D1705</f>
        <v>34.5</v>
      </c>
      <c r="G1705" s="2">
        <f>'Moving Avg'!F1705</f>
        <v>34.5</v>
      </c>
      <c r="H1705" s="2">
        <f>'Moving Avg'!G1705</f>
        <v>34.5</v>
      </c>
      <c r="I1705" s="2">
        <f>'Moving Avg'!H1705</f>
        <v>33.826900000000023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  <c r="M1705" s="8">
        <f t="shared" si="260"/>
        <v>25</v>
      </c>
      <c r="N1705" s="8">
        <f t="shared" si="261"/>
        <v>0</v>
      </c>
      <c r="O1705" s="8">
        <f t="shared" si="262"/>
        <v>50</v>
      </c>
      <c r="P1705" s="8">
        <f t="shared" si="263"/>
        <v>33</v>
      </c>
      <c r="Q1705" s="9">
        <f t="shared" si="264"/>
        <v>21.2</v>
      </c>
      <c r="R1705" s="9">
        <f t="shared" si="265"/>
        <v>30.75</v>
      </c>
      <c r="S1705" s="9">
        <f t="shared" si="266"/>
        <v>31.1</v>
      </c>
      <c r="T1705" s="9">
        <f t="shared" si="267"/>
        <v>27</v>
      </c>
      <c r="U1705" s="8">
        <f t="shared" si="268"/>
        <v>27.683333333333337</v>
      </c>
      <c r="V1705" s="8">
        <f t="shared" si="269"/>
        <v>27.512500000000003</v>
      </c>
    </row>
    <row r="1706" spans="1:22" ht="13.5" x14ac:dyDescent="0.25">
      <c r="A1706" s="3">
        <f>RSI!A1706</f>
        <v>44501</v>
      </c>
      <c r="B1706" s="2">
        <f>RSI!B1706</f>
        <v>34.5</v>
      </c>
      <c r="C1706" s="2">
        <f>RSI!I1706</f>
        <v>36.853727166378874</v>
      </c>
      <c r="D1706" s="2">
        <f>MACD!E1706</f>
        <v>-9.0001942265161006E-4</v>
      </c>
      <c r="E1706" s="2">
        <f>MACD!F1706</f>
        <v>-1.3165655134577425E-3</v>
      </c>
      <c r="F1706" s="2">
        <f>'Moving Avg'!D1706</f>
        <v>34.5</v>
      </c>
      <c r="G1706" s="2">
        <f>'Moving Avg'!F1706</f>
        <v>34.5</v>
      </c>
      <c r="H1706" s="2">
        <f>'Moving Avg'!G1706</f>
        <v>34.5</v>
      </c>
      <c r="I1706" s="2">
        <f>'Moving Avg'!H1706</f>
        <v>33.834400000000024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  <c r="M1706" s="8">
        <f t="shared" si="260"/>
        <v>25</v>
      </c>
      <c r="N1706" s="8">
        <f t="shared" si="261"/>
        <v>0</v>
      </c>
      <c r="O1706" s="8">
        <f t="shared" si="262"/>
        <v>50</v>
      </c>
      <c r="P1706" s="8">
        <f t="shared" si="263"/>
        <v>33</v>
      </c>
      <c r="Q1706" s="9">
        <f t="shared" si="264"/>
        <v>21.2</v>
      </c>
      <c r="R1706" s="9">
        <f t="shared" si="265"/>
        <v>30.75</v>
      </c>
      <c r="S1706" s="9">
        <f t="shared" si="266"/>
        <v>31.1</v>
      </c>
      <c r="T1706" s="9">
        <f t="shared" si="267"/>
        <v>27</v>
      </c>
      <c r="U1706" s="8">
        <f t="shared" si="268"/>
        <v>27.683333333333337</v>
      </c>
      <c r="V1706" s="8">
        <f t="shared" si="269"/>
        <v>27.512500000000003</v>
      </c>
    </row>
    <row r="1707" spans="1:22" ht="13.5" x14ac:dyDescent="0.25">
      <c r="A1707" s="3">
        <f>RSI!A1707</f>
        <v>44502</v>
      </c>
      <c r="B1707" s="2">
        <f>RSI!B1707</f>
        <v>34.5</v>
      </c>
      <c r="C1707" s="2">
        <f>RSI!I1707</f>
        <v>36.853727166378874</v>
      </c>
      <c r="D1707" s="2">
        <f>MACD!E1707</f>
        <v>-8.3361223447298016E-4</v>
      </c>
      <c r="E1707" s="2">
        <f>MACD!F1707</f>
        <v>-1.21997485766079E-3</v>
      </c>
      <c r="F1707" s="2">
        <f>'Moving Avg'!D1707</f>
        <v>34.5</v>
      </c>
      <c r="G1707" s="2">
        <f>'Moving Avg'!F1707</f>
        <v>34.5</v>
      </c>
      <c r="H1707" s="2">
        <f>'Moving Avg'!G1707</f>
        <v>34.5</v>
      </c>
      <c r="I1707" s="2">
        <f>'Moving Avg'!H1707</f>
        <v>33.846850000000025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  <c r="M1707" s="8">
        <f t="shared" si="260"/>
        <v>25</v>
      </c>
      <c r="N1707" s="8">
        <f t="shared" si="261"/>
        <v>0</v>
      </c>
      <c r="O1707" s="8">
        <f t="shared" si="262"/>
        <v>50</v>
      </c>
      <c r="P1707" s="8">
        <f t="shared" si="263"/>
        <v>33</v>
      </c>
      <c r="Q1707" s="9">
        <f t="shared" si="264"/>
        <v>21.2</v>
      </c>
      <c r="R1707" s="9">
        <f t="shared" si="265"/>
        <v>30.75</v>
      </c>
      <c r="S1707" s="9">
        <f t="shared" si="266"/>
        <v>31.1</v>
      </c>
      <c r="T1707" s="9">
        <f t="shared" si="267"/>
        <v>27</v>
      </c>
      <c r="U1707" s="8">
        <f t="shared" si="268"/>
        <v>27.683333333333337</v>
      </c>
      <c r="V1707" s="8">
        <f t="shared" si="269"/>
        <v>27.512500000000003</v>
      </c>
    </row>
    <row r="1708" spans="1:22" ht="13.5" x14ac:dyDescent="0.25">
      <c r="A1708" s="3">
        <f>RSI!A1708</f>
        <v>44503</v>
      </c>
      <c r="B1708" s="2">
        <f>RSI!B1708</f>
        <v>34.5</v>
      </c>
      <c r="C1708" s="2">
        <f>RSI!I1708</f>
        <v>36.853727166378881</v>
      </c>
      <c r="D1708" s="2">
        <f>MACD!E1708</f>
        <v>-7.7208395616423786E-4</v>
      </c>
      <c r="E1708" s="2">
        <f>MACD!F1708</f>
        <v>-1.1303966773614795E-3</v>
      </c>
      <c r="F1708" s="2">
        <f>'Moving Avg'!D1708</f>
        <v>34.5</v>
      </c>
      <c r="G1708" s="2">
        <f>'Moving Avg'!F1708</f>
        <v>34.5</v>
      </c>
      <c r="H1708" s="2">
        <f>'Moving Avg'!G1708</f>
        <v>34.5</v>
      </c>
      <c r="I1708" s="2">
        <f>'Moving Avg'!H1708</f>
        <v>33.868750000000027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  <c r="M1708" s="8">
        <f t="shared" si="260"/>
        <v>25</v>
      </c>
      <c r="N1708" s="8">
        <f t="shared" si="261"/>
        <v>0</v>
      </c>
      <c r="O1708" s="8">
        <f t="shared" si="262"/>
        <v>50</v>
      </c>
      <c r="P1708" s="8">
        <f t="shared" si="263"/>
        <v>33</v>
      </c>
      <c r="Q1708" s="9">
        <f t="shared" si="264"/>
        <v>21.2</v>
      </c>
      <c r="R1708" s="9">
        <f t="shared" si="265"/>
        <v>30.75</v>
      </c>
      <c r="S1708" s="9">
        <f t="shared" si="266"/>
        <v>31.1</v>
      </c>
      <c r="T1708" s="9">
        <f t="shared" si="267"/>
        <v>27</v>
      </c>
      <c r="U1708" s="8">
        <f t="shared" si="268"/>
        <v>27.683333333333337</v>
      </c>
      <c r="V1708" s="8">
        <f t="shared" si="269"/>
        <v>27.512500000000003</v>
      </c>
    </row>
    <row r="1709" spans="1:22" ht="13.5" x14ac:dyDescent="0.25">
      <c r="A1709" s="3">
        <f>RSI!A1709</f>
        <v>44504</v>
      </c>
      <c r="B1709" s="2">
        <f>RSI!B1709</f>
        <v>34.5</v>
      </c>
      <c r="C1709" s="2">
        <f>RSI!I1709</f>
        <v>36.853727166378881</v>
      </c>
      <c r="D1709" s="2">
        <f>MACD!E1709</f>
        <v>-7.1507936254988635E-4</v>
      </c>
      <c r="E1709" s="2">
        <f>MACD!F1709</f>
        <v>-1.0473332143991609E-3</v>
      </c>
      <c r="F1709" s="2">
        <f>'Moving Avg'!D1709</f>
        <v>34.5</v>
      </c>
      <c r="G1709" s="2">
        <f>'Moving Avg'!F1709</f>
        <v>34.5</v>
      </c>
      <c r="H1709" s="2">
        <f>'Moving Avg'!G1709</f>
        <v>34.5</v>
      </c>
      <c r="I1709" s="2">
        <f>'Moving Avg'!H1709</f>
        <v>33.890650000000029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  <c r="M1709" s="8">
        <f t="shared" si="260"/>
        <v>25</v>
      </c>
      <c r="N1709" s="8">
        <f t="shared" si="261"/>
        <v>0</v>
      </c>
      <c r="O1709" s="8">
        <f t="shared" si="262"/>
        <v>50</v>
      </c>
      <c r="P1709" s="8">
        <f t="shared" si="263"/>
        <v>33</v>
      </c>
      <c r="Q1709" s="9">
        <f t="shared" si="264"/>
        <v>21.2</v>
      </c>
      <c r="R1709" s="9">
        <f t="shared" si="265"/>
        <v>30.75</v>
      </c>
      <c r="S1709" s="9">
        <f t="shared" si="266"/>
        <v>31.1</v>
      </c>
      <c r="T1709" s="9">
        <f t="shared" si="267"/>
        <v>27</v>
      </c>
      <c r="U1709" s="8">
        <f t="shared" si="268"/>
        <v>27.683333333333337</v>
      </c>
      <c r="V1709" s="8">
        <f t="shared" si="269"/>
        <v>27.512500000000003</v>
      </c>
    </row>
    <row r="1710" spans="1:22" ht="13.5" x14ac:dyDescent="0.25">
      <c r="A1710" s="3">
        <f>RSI!A1710</f>
        <v>44505</v>
      </c>
      <c r="B1710" s="2">
        <f>RSI!B1710</f>
        <v>34.5</v>
      </c>
      <c r="C1710" s="2">
        <f>RSI!I1710</f>
        <v>36.853727166378889</v>
      </c>
      <c r="D1710" s="2">
        <f>MACD!E1710</f>
        <v>-6.6226859134133065E-4</v>
      </c>
      <c r="E1710" s="2">
        <f>MACD!F1710</f>
        <v>-9.7032028978759496E-4</v>
      </c>
      <c r="F1710" s="2">
        <f>'Moving Avg'!D1710</f>
        <v>34.5</v>
      </c>
      <c r="G1710" s="2">
        <f>'Moving Avg'!F1710</f>
        <v>34.5</v>
      </c>
      <c r="H1710" s="2">
        <f>'Moving Avg'!G1710</f>
        <v>34.5</v>
      </c>
      <c r="I1710" s="2">
        <f>'Moving Avg'!H1710</f>
        <v>33.912550000000024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  <c r="M1710" s="8">
        <f t="shared" si="260"/>
        <v>25</v>
      </c>
      <c r="N1710" s="8">
        <f t="shared" si="261"/>
        <v>0</v>
      </c>
      <c r="O1710" s="8">
        <f t="shared" si="262"/>
        <v>50</v>
      </c>
      <c r="P1710" s="8">
        <f t="shared" si="263"/>
        <v>33</v>
      </c>
      <c r="Q1710" s="9">
        <f t="shared" si="264"/>
        <v>21.2</v>
      </c>
      <c r="R1710" s="9">
        <f t="shared" si="265"/>
        <v>30.75</v>
      </c>
      <c r="S1710" s="9">
        <f t="shared" si="266"/>
        <v>31.1</v>
      </c>
      <c r="T1710" s="9">
        <f t="shared" si="267"/>
        <v>27</v>
      </c>
      <c r="U1710" s="8">
        <f t="shared" si="268"/>
        <v>27.683333333333337</v>
      </c>
      <c r="V1710" s="8">
        <f t="shared" si="269"/>
        <v>27.512500000000003</v>
      </c>
    </row>
    <row r="1711" spans="1:22" ht="13.5" x14ac:dyDescent="0.25">
      <c r="A1711" s="3">
        <f>RSI!A1711</f>
        <v>44508</v>
      </c>
      <c r="B1711" s="2">
        <f>RSI!B1711</f>
        <v>34.5</v>
      </c>
      <c r="C1711" s="2">
        <f>RSI!I1711</f>
        <v>36.853727166378881</v>
      </c>
      <c r="D1711" s="2">
        <f>MACD!E1711</f>
        <v>-6.1334541057789238E-4</v>
      </c>
      <c r="E1711" s="2">
        <f>MACD!F1711</f>
        <v>-8.9892531394565448E-4</v>
      </c>
      <c r="F1711" s="2">
        <f>'Moving Avg'!D1711</f>
        <v>34.5</v>
      </c>
      <c r="G1711" s="2">
        <f>'Moving Avg'!F1711</f>
        <v>34.5</v>
      </c>
      <c r="H1711" s="2">
        <f>'Moving Avg'!G1711</f>
        <v>34.5</v>
      </c>
      <c r="I1711" s="2">
        <f>'Moving Avg'!H1711</f>
        <v>33.934450000000027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  <c r="M1711" s="8">
        <f t="shared" si="260"/>
        <v>25</v>
      </c>
      <c r="N1711" s="8">
        <f t="shared" si="261"/>
        <v>0</v>
      </c>
      <c r="O1711" s="8">
        <f t="shared" si="262"/>
        <v>50</v>
      </c>
      <c r="P1711" s="8">
        <f t="shared" si="263"/>
        <v>33</v>
      </c>
      <c r="Q1711" s="9">
        <f t="shared" si="264"/>
        <v>21.2</v>
      </c>
      <c r="R1711" s="9">
        <f t="shared" si="265"/>
        <v>30.75</v>
      </c>
      <c r="S1711" s="9">
        <f t="shared" si="266"/>
        <v>31.1</v>
      </c>
      <c r="T1711" s="9">
        <f t="shared" si="267"/>
        <v>27</v>
      </c>
      <c r="U1711" s="8">
        <f t="shared" si="268"/>
        <v>27.683333333333337</v>
      </c>
      <c r="V1711" s="8">
        <f t="shared" si="269"/>
        <v>27.512500000000003</v>
      </c>
    </row>
    <row r="1712" spans="1:22" ht="13.5" x14ac:dyDescent="0.25">
      <c r="A1712" s="3">
        <f>RSI!A1712</f>
        <v>44509</v>
      </c>
      <c r="B1712" s="2">
        <f>RSI!B1712</f>
        <v>34.5</v>
      </c>
      <c r="C1712" s="2">
        <f>RSI!I1712</f>
        <v>36.853727166378881</v>
      </c>
      <c r="D1712" s="2">
        <f>MACD!E1712</f>
        <v>-5.6802559191027058E-4</v>
      </c>
      <c r="E1712" s="2">
        <f>MACD!F1712</f>
        <v>-8.3274536953857766E-4</v>
      </c>
      <c r="F1712" s="2">
        <f>'Moving Avg'!D1712</f>
        <v>34.5</v>
      </c>
      <c r="G1712" s="2">
        <f>'Moving Avg'!F1712</f>
        <v>34.5</v>
      </c>
      <c r="H1712" s="2">
        <f>'Moving Avg'!G1712</f>
        <v>34.5</v>
      </c>
      <c r="I1712" s="2">
        <f>'Moving Avg'!H1712</f>
        <v>33.956350000000022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  <c r="M1712" s="8">
        <f t="shared" si="260"/>
        <v>25</v>
      </c>
      <c r="N1712" s="8">
        <f t="shared" si="261"/>
        <v>0</v>
      </c>
      <c r="O1712" s="8">
        <f t="shared" si="262"/>
        <v>50</v>
      </c>
      <c r="P1712" s="8">
        <f t="shared" si="263"/>
        <v>33</v>
      </c>
      <c r="Q1712" s="9">
        <f t="shared" si="264"/>
        <v>21.2</v>
      </c>
      <c r="R1712" s="9">
        <f t="shared" si="265"/>
        <v>30.75</v>
      </c>
      <c r="S1712" s="9">
        <f t="shared" si="266"/>
        <v>31.1</v>
      </c>
      <c r="T1712" s="9">
        <f t="shared" si="267"/>
        <v>27</v>
      </c>
      <c r="U1712" s="8">
        <f t="shared" si="268"/>
        <v>27.683333333333337</v>
      </c>
      <c r="V1712" s="8">
        <f t="shared" si="269"/>
        <v>27.512500000000003</v>
      </c>
    </row>
    <row r="1713" spans="1:22" ht="13.5" x14ac:dyDescent="0.25">
      <c r="A1713" s="3">
        <f>RSI!A1713</f>
        <v>44510</v>
      </c>
      <c r="B1713" s="2">
        <f>RSI!B1713</f>
        <v>34.5</v>
      </c>
      <c r="C1713" s="2">
        <f>RSI!I1713</f>
        <v>36.853727166378881</v>
      </c>
      <c r="D1713" s="2">
        <f>MACD!E1713</f>
        <v>-5.260453853566105E-4</v>
      </c>
      <c r="E1713" s="2">
        <f>MACD!F1713</f>
        <v>-7.7140537270218429E-4</v>
      </c>
      <c r="F1713" s="2">
        <f>'Moving Avg'!D1713</f>
        <v>34.5</v>
      </c>
      <c r="G1713" s="2">
        <f>'Moving Avg'!F1713</f>
        <v>34.5</v>
      </c>
      <c r="H1713" s="2">
        <f>'Moving Avg'!G1713</f>
        <v>34.5</v>
      </c>
      <c r="I1713" s="2">
        <f>'Moving Avg'!H1713</f>
        <v>33.978250000000024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  <c r="M1713" s="8">
        <f t="shared" si="260"/>
        <v>25</v>
      </c>
      <c r="N1713" s="8">
        <f t="shared" si="261"/>
        <v>0</v>
      </c>
      <c r="O1713" s="8">
        <f t="shared" si="262"/>
        <v>50</v>
      </c>
      <c r="P1713" s="8">
        <f t="shared" si="263"/>
        <v>33</v>
      </c>
      <c r="Q1713" s="9">
        <f t="shared" si="264"/>
        <v>21.2</v>
      </c>
      <c r="R1713" s="9">
        <f t="shared" si="265"/>
        <v>30.75</v>
      </c>
      <c r="S1713" s="9">
        <f t="shared" si="266"/>
        <v>31.1</v>
      </c>
      <c r="T1713" s="9">
        <f t="shared" si="267"/>
        <v>27</v>
      </c>
      <c r="U1713" s="8">
        <f t="shared" si="268"/>
        <v>27.683333333333337</v>
      </c>
      <c r="V1713" s="8">
        <f t="shared" si="269"/>
        <v>27.512500000000003</v>
      </c>
    </row>
    <row r="1714" spans="1:22" ht="13.5" x14ac:dyDescent="0.25">
      <c r="A1714" s="3">
        <f>RSI!A1714</f>
        <v>44511</v>
      </c>
      <c r="B1714" s="2">
        <f>RSI!B1714</f>
        <v>34.5</v>
      </c>
      <c r="C1714" s="2">
        <f>RSI!I1714</f>
        <v>36.853727166378874</v>
      </c>
      <c r="D1714" s="2">
        <f>MACD!E1714</f>
        <v>-4.8716009092686363E-4</v>
      </c>
      <c r="E1714" s="2">
        <f>MACD!F1714</f>
        <v>-7.1455631634712025E-4</v>
      </c>
      <c r="F1714" s="2">
        <f>'Moving Avg'!D1714</f>
        <v>34.5</v>
      </c>
      <c r="G1714" s="2">
        <f>'Moving Avg'!F1714</f>
        <v>34.5</v>
      </c>
      <c r="H1714" s="2">
        <f>'Moving Avg'!G1714</f>
        <v>34.5</v>
      </c>
      <c r="I1714" s="2">
        <f>'Moving Avg'!H1714</f>
        <v>34.000150000000026</v>
      </c>
      <c r="J1714" s="6" t="str">
        <f>OBV!F1714</f>
        <v>NEUTRAL</v>
      </c>
      <c r="K1714" s="6" t="str">
        <f>OBV!G1714</f>
        <v>NEUTRAL</v>
      </c>
      <c r="L1714" s="6" t="str">
        <f>OBV!H1714</f>
        <v>NEUTRAL</v>
      </c>
      <c r="M1714" s="8">
        <f t="shared" si="260"/>
        <v>25</v>
      </c>
      <c r="N1714" s="8">
        <f t="shared" si="261"/>
        <v>0</v>
      </c>
      <c r="O1714" s="8">
        <f t="shared" si="262"/>
        <v>50</v>
      </c>
      <c r="P1714" s="8">
        <f t="shared" si="263"/>
        <v>33</v>
      </c>
      <c r="Q1714" s="9">
        <f t="shared" si="264"/>
        <v>21.2</v>
      </c>
      <c r="R1714" s="9">
        <f t="shared" si="265"/>
        <v>30.75</v>
      </c>
      <c r="S1714" s="9">
        <f t="shared" si="266"/>
        <v>31.1</v>
      </c>
      <c r="T1714" s="9">
        <f t="shared" si="267"/>
        <v>27</v>
      </c>
      <c r="U1714" s="8">
        <f t="shared" si="268"/>
        <v>27.683333333333337</v>
      </c>
      <c r="V1714" s="8">
        <f t="shared" si="269"/>
        <v>27.512500000000003</v>
      </c>
    </row>
    <row r="1715" spans="1:22" ht="13.5" x14ac:dyDescent="0.25">
      <c r="A1715" s="3">
        <f>RSI!A1715</f>
        <v>44512</v>
      </c>
      <c r="B1715" s="2">
        <f>RSI!B1715</f>
        <v>34.5</v>
      </c>
      <c r="C1715" s="2">
        <f>RSI!I1715</f>
        <v>36.853727166378874</v>
      </c>
      <c r="D1715" s="2">
        <f>MACD!E1715</f>
        <v>-4.5114272246138398E-4</v>
      </c>
      <c r="E1715" s="2">
        <f>MACD!F1715</f>
        <v>-6.6187359756997299E-4</v>
      </c>
      <c r="F1715" s="2">
        <f>'Moving Avg'!D1715</f>
        <v>34.5</v>
      </c>
      <c r="G1715" s="2">
        <f>'Moving Avg'!F1715</f>
        <v>34.5</v>
      </c>
      <c r="H1715" s="2">
        <f>'Moving Avg'!G1715</f>
        <v>34.5</v>
      </c>
      <c r="I1715" s="2">
        <f>'Moving Avg'!H1715</f>
        <v>34.022050000000029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  <c r="M1715" s="8">
        <f t="shared" si="260"/>
        <v>25</v>
      </c>
      <c r="N1715" s="8">
        <f t="shared" si="261"/>
        <v>0</v>
      </c>
      <c r="O1715" s="8">
        <f t="shared" si="262"/>
        <v>50</v>
      </c>
      <c r="P1715" s="8">
        <f t="shared" si="263"/>
        <v>33</v>
      </c>
      <c r="Q1715" s="9">
        <f t="shared" si="264"/>
        <v>21.2</v>
      </c>
      <c r="R1715" s="9">
        <f t="shared" si="265"/>
        <v>30.75</v>
      </c>
      <c r="S1715" s="9">
        <f t="shared" si="266"/>
        <v>31.1</v>
      </c>
      <c r="T1715" s="9">
        <f t="shared" si="267"/>
        <v>27</v>
      </c>
      <c r="U1715" s="8">
        <f t="shared" si="268"/>
        <v>27.683333333333337</v>
      </c>
      <c r="V1715" s="8">
        <f t="shared" si="269"/>
        <v>27.512500000000003</v>
      </c>
    </row>
    <row r="1716" spans="1:22" ht="13.5" x14ac:dyDescent="0.25">
      <c r="A1716" s="3">
        <f>RSI!A1716</f>
        <v>44515</v>
      </c>
      <c r="B1716" s="2">
        <f>RSI!B1716</f>
        <v>34.5</v>
      </c>
      <c r="C1716" s="2">
        <f>RSI!I1716</f>
        <v>36.853727166378874</v>
      </c>
      <c r="D1716" s="2">
        <f>MACD!E1716</f>
        <v>-4.1778275887338623E-4</v>
      </c>
      <c r="E1716" s="2">
        <f>MACD!F1716</f>
        <v>-6.130554298306556E-4</v>
      </c>
      <c r="F1716" s="2">
        <f>'Moving Avg'!D1716</f>
        <v>34.5</v>
      </c>
      <c r="G1716" s="2">
        <f>'Moving Avg'!F1716</f>
        <v>34.5</v>
      </c>
      <c r="H1716" s="2">
        <f>'Moving Avg'!G1716</f>
        <v>34.5</v>
      </c>
      <c r="I1716" s="2">
        <f>'Moving Avg'!H1716</f>
        <v>34.044550000000029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  <c r="M1716" s="8">
        <f t="shared" si="260"/>
        <v>25</v>
      </c>
      <c r="N1716" s="8">
        <f t="shared" si="261"/>
        <v>0</v>
      </c>
      <c r="O1716" s="8">
        <f t="shared" si="262"/>
        <v>50</v>
      </c>
      <c r="P1716" s="8">
        <f t="shared" si="263"/>
        <v>33</v>
      </c>
      <c r="Q1716" s="9">
        <f t="shared" si="264"/>
        <v>21.2</v>
      </c>
      <c r="R1716" s="9">
        <f t="shared" si="265"/>
        <v>30.75</v>
      </c>
      <c r="S1716" s="9">
        <f t="shared" si="266"/>
        <v>31.1</v>
      </c>
      <c r="T1716" s="9">
        <f t="shared" si="267"/>
        <v>27</v>
      </c>
      <c r="U1716" s="8">
        <f t="shared" si="268"/>
        <v>27.683333333333337</v>
      </c>
      <c r="V1716" s="8">
        <f t="shared" si="269"/>
        <v>27.512500000000003</v>
      </c>
    </row>
    <row r="1717" spans="1:22" ht="13.5" x14ac:dyDescent="0.25">
      <c r="A1717" s="3">
        <f>RSI!A1717</f>
        <v>44516</v>
      </c>
      <c r="B1717" s="2">
        <f>RSI!B1717</f>
        <v>34.5</v>
      </c>
      <c r="C1717" s="2">
        <f>RSI!I1717</f>
        <v>36.853727166378874</v>
      </c>
      <c r="D1717" s="2">
        <f>MACD!E1717</f>
        <v>-3.8688497818384349E-4</v>
      </c>
      <c r="E1717" s="2">
        <f>MACD!F1717</f>
        <v>-5.6782133950129322E-4</v>
      </c>
      <c r="F1717" s="2">
        <f>'Moving Avg'!D1717</f>
        <v>34.5</v>
      </c>
      <c r="G1717" s="2">
        <f>'Moving Avg'!F1717</f>
        <v>34.5</v>
      </c>
      <c r="H1717" s="2">
        <f>'Moving Avg'!G1717</f>
        <v>34.5</v>
      </c>
      <c r="I1717" s="2">
        <f>'Moving Avg'!H1717</f>
        <v>34.067050000000023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  <c r="M1717" s="8">
        <f t="shared" si="260"/>
        <v>25</v>
      </c>
      <c r="N1717" s="8">
        <f t="shared" si="261"/>
        <v>0</v>
      </c>
      <c r="O1717" s="8">
        <f t="shared" si="262"/>
        <v>50</v>
      </c>
      <c r="P1717" s="8">
        <f t="shared" si="263"/>
        <v>33</v>
      </c>
      <c r="Q1717" s="9">
        <f t="shared" si="264"/>
        <v>21.2</v>
      </c>
      <c r="R1717" s="9">
        <f t="shared" si="265"/>
        <v>30.75</v>
      </c>
      <c r="S1717" s="9">
        <f t="shared" si="266"/>
        <v>31.1</v>
      </c>
      <c r="T1717" s="9">
        <f t="shared" si="267"/>
        <v>27</v>
      </c>
      <c r="U1717" s="8">
        <f t="shared" si="268"/>
        <v>27.683333333333337</v>
      </c>
      <c r="V1717" s="8">
        <f t="shared" si="269"/>
        <v>27.512500000000003</v>
      </c>
    </row>
    <row r="1718" spans="1:22" ht="13.5" x14ac:dyDescent="0.25">
      <c r="A1718" s="3">
        <f>RSI!A1718</f>
        <v>44517</v>
      </c>
      <c r="B1718" s="2">
        <f>RSI!B1718</f>
        <v>34.5</v>
      </c>
      <c r="C1718" s="2">
        <f>RSI!I1718</f>
        <v>36.853727166378874</v>
      </c>
      <c r="D1718" s="2">
        <f>MACD!E1718</f>
        <v>-3.5826836963082087E-4</v>
      </c>
      <c r="E1718" s="2">
        <f>MACD!F1718</f>
        <v>-5.2591074552719877E-4</v>
      </c>
      <c r="F1718" s="2">
        <f>'Moving Avg'!D1718</f>
        <v>34.5</v>
      </c>
      <c r="G1718" s="2">
        <f>'Moving Avg'!F1718</f>
        <v>34.5</v>
      </c>
      <c r="H1718" s="2">
        <f>'Moving Avg'!G1718</f>
        <v>34.5</v>
      </c>
      <c r="I1718" s="2">
        <f>'Moving Avg'!H1718</f>
        <v>34.089550000000024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  <c r="M1718" s="8">
        <f t="shared" si="260"/>
        <v>25</v>
      </c>
      <c r="N1718" s="8">
        <f t="shared" si="261"/>
        <v>0</v>
      </c>
      <c r="O1718" s="8">
        <f t="shared" si="262"/>
        <v>50</v>
      </c>
      <c r="P1718" s="8">
        <f t="shared" si="263"/>
        <v>33</v>
      </c>
      <c r="Q1718" s="9">
        <f t="shared" si="264"/>
        <v>21.2</v>
      </c>
      <c r="R1718" s="9">
        <f t="shared" si="265"/>
        <v>30.75</v>
      </c>
      <c r="S1718" s="9">
        <f t="shared" si="266"/>
        <v>31.1</v>
      </c>
      <c r="T1718" s="9">
        <f t="shared" si="267"/>
        <v>27</v>
      </c>
      <c r="U1718" s="8">
        <f t="shared" si="268"/>
        <v>27.683333333333337</v>
      </c>
      <c r="V1718" s="8">
        <f t="shared" si="269"/>
        <v>27.512500000000003</v>
      </c>
    </row>
    <row r="1719" spans="1:22" ht="13.5" x14ac:dyDescent="0.25">
      <c r="A1719" s="3">
        <f>RSI!A1719</f>
        <v>44518</v>
      </c>
      <c r="B1719" s="2">
        <f>RSI!B1719</f>
        <v>34.5</v>
      </c>
      <c r="C1719" s="2">
        <f>RSI!I1719</f>
        <v>36.853727166378874</v>
      </c>
      <c r="D1719" s="2">
        <f>MACD!E1719</f>
        <v>-3.3176511939814191E-4</v>
      </c>
      <c r="E1719" s="2">
        <f>MACD!F1719</f>
        <v>-4.870816203013874E-4</v>
      </c>
      <c r="F1719" s="2">
        <f>'Moving Avg'!D1719</f>
        <v>34.5</v>
      </c>
      <c r="G1719" s="2">
        <f>'Moving Avg'!F1719</f>
        <v>34.5</v>
      </c>
      <c r="H1719" s="2">
        <f>'Moving Avg'!G1719</f>
        <v>34.5</v>
      </c>
      <c r="I1719" s="2">
        <f>'Moving Avg'!H1719</f>
        <v>34.112050000000025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  <c r="M1719" s="8">
        <f t="shared" si="260"/>
        <v>25</v>
      </c>
      <c r="N1719" s="8">
        <f t="shared" si="261"/>
        <v>0</v>
      </c>
      <c r="O1719" s="8">
        <f t="shared" si="262"/>
        <v>50</v>
      </c>
      <c r="P1719" s="8">
        <f t="shared" si="263"/>
        <v>33</v>
      </c>
      <c r="Q1719" s="9">
        <f t="shared" si="264"/>
        <v>21.2</v>
      </c>
      <c r="R1719" s="9">
        <f t="shared" si="265"/>
        <v>30.75</v>
      </c>
      <c r="S1719" s="9">
        <f t="shared" si="266"/>
        <v>31.1</v>
      </c>
      <c r="T1719" s="9">
        <f t="shared" si="267"/>
        <v>27</v>
      </c>
      <c r="U1719" s="8">
        <f t="shared" si="268"/>
        <v>27.683333333333337</v>
      </c>
      <c r="V1719" s="8">
        <f t="shared" si="269"/>
        <v>27.512500000000003</v>
      </c>
    </row>
    <row r="1720" spans="1:22" ht="13.5" x14ac:dyDescent="0.25">
      <c r="A1720" s="3">
        <f>RSI!A1720</f>
        <v>44519</v>
      </c>
      <c r="B1720" s="2">
        <f>RSI!B1720</f>
        <v>34.5</v>
      </c>
      <c r="C1720" s="2">
        <f>RSI!I1720</f>
        <v>36.853727166378874</v>
      </c>
      <c r="D1720" s="2">
        <f>MACD!E1720</f>
        <v>-3.0721966557933911E-4</v>
      </c>
      <c r="E1720" s="2">
        <f>MACD!F1720</f>
        <v>-4.5110922935697779E-4</v>
      </c>
      <c r="F1720" s="2">
        <f>'Moving Avg'!D1720</f>
        <v>34.5</v>
      </c>
      <c r="G1720" s="2">
        <f>'Moving Avg'!F1720</f>
        <v>34.5</v>
      </c>
      <c r="H1720" s="2">
        <f>'Moving Avg'!G1720</f>
        <v>34.5</v>
      </c>
      <c r="I1720" s="2">
        <f>'Moving Avg'!H1720</f>
        <v>34.139050000000026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  <c r="M1720" s="8">
        <f t="shared" si="260"/>
        <v>25</v>
      </c>
      <c r="N1720" s="8">
        <f t="shared" si="261"/>
        <v>0</v>
      </c>
      <c r="O1720" s="8">
        <f t="shared" si="262"/>
        <v>50</v>
      </c>
      <c r="P1720" s="8">
        <f t="shared" si="263"/>
        <v>33</v>
      </c>
      <c r="Q1720" s="9">
        <f t="shared" si="264"/>
        <v>21.2</v>
      </c>
      <c r="R1720" s="9">
        <f t="shared" si="265"/>
        <v>30.75</v>
      </c>
      <c r="S1720" s="9">
        <f t="shared" si="266"/>
        <v>31.1</v>
      </c>
      <c r="T1720" s="9">
        <f t="shared" si="267"/>
        <v>27</v>
      </c>
      <c r="U1720" s="8">
        <f t="shared" si="268"/>
        <v>27.683333333333337</v>
      </c>
      <c r="V1720" s="8">
        <f t="shared" si="269"/>
        <v>27.512500000000003</v>
      </c>
    </row>
    <row r="1721" spans="1:22" ht="13.5" x14ac:dyDescent="0.25">
      <c r="A1721" s="3">
        <f>RSI!A1721</f>
        <v>44522</v>
      </c>
      <c r="B1721" s="2">
        <f>RSI!B1721</f>
        <v>34.5</v>
      </c>
      <c r="C1721" s="2">
        <f>RSI!I1721</f>
        <v>36.853727166378874</v>
      </c>
      <c r="D1721" s="2">
        <f>MACD!E1721</f>
        <v>-2.844878181065269E-4</v>
      </c>
      <c r="E1721" s="2">
        <f>MACD!F1721</f>
        <v>-4.1778494710688764E-4</v>
      </c>
      <c r="F1721" s="2">
        <f>'Moving Avg'!D1721</f>
        <v>34.5</v>
      </c>
      <c r="G1721" s="2">
        <f>'Moving Avg'!F1721</f>
        <v>34.5</v>
      </c>
      <c r="H1721" s="2">
        <f>'Moving Avg'!G1721</f>
        <v>34.5</v>
      </c>
      <c r="I1721" s="2">
        <f>'Moving Avg'!H1721</f>
        <v>34.16605000000002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  <c r="M1721" s="8">
        <f t="shared" si="260"/>
        <v>25</v>
      </c>
      <c r="N1721" s="8">
        <f t="shared" si="261"/>
        <v>0</v>
      </c>
      <c r="O1721" s="8">
        <f t="shared" si="262"/>
        <v>50</v>
      </c>
      <c r="P1721" s="8">
        <f t="shared" si="263"/>
        <v>33</v>
      </c>
      <c r="Q1721" s="9">
        <f t="shared" si="264"/>
        <v>21.2</v>
      </c>
      <c r="R1721" s="9">
        <f t="shared" si="265"/>
        <v>30.75</v>
      </c>
      <c r="S1721" s="9">
        <f t="shared" si="266"/>
        <v>31.1</v>
      </c>
      <c r="T1721" s="9">
        <f t="shared" si="267"/>
        <v>27</v>
      </c>
      <c r="U1721" s="8">
        <f t="shared" si="268"/>
        <v>27.683333333333337</v>
      </c>
      <c r="V1721" s="8">
        <f t="shared" si="269"/>
        <v>27.512500000000003</v>
      </c>
    </row>
    <row r="1722" spans="1:22" ht="13.5" x14ac:dyDescent="0.25">
      <c r="A1722" s="3">
        <f>RSI!A1722</f>
        <v>44523</v>
      </c>
      <c r="B1722" s="2">
        <f>RSI!B1722</f>
        <v>34.5</v>
      </c>
      <c r="C1722" s="2">
        <f>RSI!I1722</f>
        <v>36.853727166378874</v>
      </c>
      <c r="D1722" s="2">
        <f>MACD!E1722</f>
        <v>-2.634359396793684E-4</v>
      </c>
      <c r="E1722" s="2">
        <f>MACD!F1722</f>
        <v>-3.8691514562138381E-4</v>
      </c>
      <c r="F1722" s="2">
        <f>'Moving Avg'!D1722</f>
        <v>34.5</v>
      </c>
      <c r="G1722" s="2">
        <f>'Moving Avg'!F1722</f>
        <v>34.5</v>
      </c>
      <c r="H1722" s="2">
        <f>'Moving Avg'!G1722</f>
        <v>34.5</v>
      </c>
      <c r="I1722" s="2">
        <f>'Moving Avg'!H1722</f>
        <v>34.193050000000028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  <c r="M1722" s="8">
        <f t="shared" si="260"/>
        <v>25</v>
      </c>
      <c r="N1722" s="8">
        <f t="shared" si="261"/>
        <v>0</v>
      </c>
      <c r="O1722" s="8">
        <f t="shared" si="262"/>
        <v>50</v>
      </c>
      <c r="P1722" s="8">
        <f t="shared" si="263"/>
        <v>33</v>
      </c>
      <c r="Q1722" s="9">
        <f t="shared" si="264"/>
        <v>21.2</v>
      </c>
      <c r="R1722" s="9">
        <f t="shared" si="265"/>
        <v>30.75</v>
      </c>
      <c r="S1722" s="9">
        <f t="shared" si="266"/>
        <v>31.1</v>
      </c>
      <c r="T1722" s="9">
        <f t="shared" si="267"/>
        <v>27</v>
      </c>
      <c r="U1722" s="8">
        <f t="shared" si="268"/>
        <v>27.683333333333337</v>
      </c>
      <c r="V1722" s="8">
        <f t="shared" si="269"/>
        <v>27.512500000000003</v>
      </c>
    </row>
    <row r="1723" spans="1:22" ht="13.5" x14ac:dyDescent="0.25">
      <c r="A1723" s="3">
        <f>RSI!A1723</f>
        <v>44524</v>
      </c>
      <c r="B1723" s="2">
        <f>RSI!B1723</f>
        <v>34.5</v>
      </c>
      <c r="C1723" s="2">
        <f>RSI!I1723</f>
        <v>36.853727166378874</v>
      </c>
      <c r="D1723" s="2">
        <f>MACD!E1723</f>
        <v>-2.4394018376483473E-4</v>
      </c>
      <c r="E1723" s="2">
        <f>MACD!F1723</f>
        <v>-3.5832015325007401E-4</v>
      </c>
      <c r="F1723" s="2">
        <f>'Moving Avg'!D1723</f>
        <v>34.5</v>
      </c>
      <c r="G1723" s="2">
        <f>'Moving Avg'!F1723</f>
        <v>34.5</v>
      </c>
      <c r="H1723" s="2">
        <f>'Moving Avg'!G1723</f>
        <v>34.5</v>
      </c>
      <c r="I1723" s="2">
        <f>'Moving Avg'!H1723</f>
        <v>34.220050000000022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  <c r="M1723" s="8">
        <f t="shared" si="260"/>
        <v>25</v>
      </c>
      <c r="N1723" s="8">
        <f t="shared" si="261"/>
        <v>0</v>
      </c>
      <c r="O1723" s="8">
        <f t="shared" si="262"/>
        <v>50</v>
      </c>
      <c r="P1723" s="8">
        <f t="shared" si="263"/>
        <v>33</v>
      </c>
      <c r="Q1723" s="9">
        <f t="shared" si="264"/>
        <v>21.2</v>
      </c>
      <c r="R1723" s="9">
        <f t="shared" si="265"/>
        <v>30.75</v>
      </c>
      <c r="S1723" s="9">
        <f t="shared" si="266"/>
        <v>31.1</v>
      </c>
      <c r="T1723" s="9">
        <f t="shared" si="267"/>
        <v>27</v>
      </c>
      <c r="U1723" s="8">
        <f t="shared" si="268"/>
        <v>27.683333333333337</v>
      </c>
      <c r="V1723" s="8">
        <f t="shared" si="269"/>
        <v>27.512500000000003</v>
      </c>
    </row>
    <row r="1724" spans="1:22" ht="13.5" x14ac:dyDescent="0.25">
      <c r="A1724" s="3">
        <f>RSI!A1724</f>
        <v>44525</v>
      </c>
      <c r="B1724" s="2">
        <f>RSI!B1724</f>
        <v>34.5</v>
      </c>
      <c r="C1724" s="2">
        <f>RSI!I1724</f>
        <v>36.853727166378874</v>
      </c>
      <c r="D1724" s="2">
        <f>MACD!E1724</f>
        <v>-2.2588578601556719E-4</v>
      </c>
      <c r="E1724" s="2">
        <f>MACD!F1724</f>
        <v>-3.3183327980317268E-4</v>
      </c>
      <c r="F1724" s="2">
        <f>'Moving Avg'!D1724</f>
        <v>34.5</v>
      </c>
      <c r="G1724" s="2">
        <f>'Moving Avg'!F1724</f>
        <v>34.5</v>
      </c>
      <c r="H1724" s="2">
        <f>'Moving Avg'!G1724</f>
        <v>34.5</v>
      </c>
      <c r="I1724" s="2">
        <f>'Moving Avg'!H1724</f>
        <v>34.24705000000003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  <c r="M1724" s="8">
        <f t="shared" si="260"/>
        <v>25</v>
      </c>
      <c r="N1724" s="8">
        <f t="shared" si="261"/>
        <v>0</v>
      </c>
      <c r="O1724" s="8">
        <f t="shared" si="262"/>
        <v>50</v>
      </c>
      <c r="P1724" s="8">
        <f t="shared" si="263"/>
        <v>33</v>
      </c>
      <c r="Q1724" s="9">
        <f t="shared" si="264"/>
        <v>21.2</v>
      </c>
      <c r="R1724" s="9">
        <f t="shared" si="265"/>
        <v>30.75</v>
      </c>
      <c r="S1724" s="9">
        <f t="shared" si="266"/>
        <v>31.1</v>
      </c>
      <c r="T1724" s="9">
        <f t="shared" si="267"/>
        <v>27</v>
      </c>
      <c r="U1724" s="8">
        <f t="shared" si="268"/>
        <v>27.683333333333337</v>
      </c>
      <c r="V1724" s="8">
        <f t="shared" si="269"/>
        <v>27.512500000000003</v>
      </c>
    </row>
    <row r="1725" spans="1:22" ht="13.5" x14ac:dyDescent="0.25">
      <c r="A1725" s="3">
        <f>RSI!A1725</f>
        <v>44526</v>
      </c>
      <c r="B1725" s="2">
        <f>RSI!B1725</f>
        <v>34.5</v>
      </c>
      <c r="C1725" s="2">
        <f>RSI!I1725</f>
        <v>36.853727166378874</v>
      </c>
      <c r="D1725" s="2">
        <f>MACD!E1725</f>
        <v>-2.0916640560386668E-4</v>
      </c>
      <c r="E1725" s="2">
        <f>MACD!F1725</f>
        <v>-3.0729990496331145E-4</v>
      </c>
      <c r="F1725" s="2">
        <f>'Moving Avg'!D1725</f>
        <v>34.5</v>
      </c>
      <c r="G1725" s="2">
        <f>'Moving Avg'!F1725</f>
        <v>34.5</v>
      </c>
      <c r="H1725" s="2">
        <f>'Moving Avg'!G1725</f>
        <v>34.5</v>
      </c>
      <c r="I1725" s="2">
        <f>'Moving Avg'!H1725</f>
        <v>34.274050000000024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  <c r="M1725" s="8">
        <f t="shared" si="260"/>
        <v>25</v>
      </c>
      <c r="N1725" s="8">
        <f t="shared" si="261"/>
        <v>0</v>
      </c>
      <c r="O1725" s="8">
        <f t="shared" si="262"/>
        <v>50</v>
      </c>
      <c r="P1725" s="8">
        <f t="shared" si="263"/>
        <v>33</v>
      </c>
      <c r="Q1725" s="9">
        <f t="shared" si="264"/>
        <v>21.2</v>
      </c>
      <c r="R1725" s="9">
        <f t="shared" si="265"/>
        <v>30.75</v>
      </c>
      <c r="S1725" s="9">
        <f t="shared" si="266"/>
        <v>31.1</v>
      </c>
      <c r="T1725" s="9">
        <f t="shared" si="267"/>
        <v>27</v>
      </c>
      <c r="U1725" s="8">
        <f t="shared" si="268"/>
        <v>27.683333333333337</v>
      </c>
      <c r="V1725" s="8">
        <f t="shared" si="269"/>
        <v>27.512500000000003</v>
      </c>
    </row>
    <row r="1726" spans="1:22" ht="13.5" x14ac:dyDescent="0.25">
      <c r="A1726" s="3">
        <f>RSI!A1726</f>
        <v>44529</v>
      </c>
      <c r="B1726" s="2">
        <f>RSI!B1726</f>
        <v>34.5</v>
      </c>
      <c r="C1726" s="2">
        <f>RSI!I1726</f>
        <v>36.853727166378867</v>
      </c>
      <c r="D1726" s="2">
        <f>MACD!E1726</f>
        <v>-1.936835131957082E-4</v>
      </c>
      <c r="E1726" s="2">
        <f>MACD!F1726</f>
        <v>-2.8457662660979078E-4</v>
      </c>
      <c r="F1726" s="2">
        <f>'Moving Avg'!D1726</f>
        <v>34.5</v>
      </c>
      <c r="G1726" s="2">
        <f>'Moving Avg'!F1726</f>
        <v>34.5</v>
      </c>
      <c r="H1726" s="2">
        <f>'Moving Avg'!G1726</f>
        <v>34.5</v>
      </c>
      <c r="I1726" s="2">
        <f>'Moving Avg'!H1726</f>
        <v>34.301050000000025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25</v>
      </c>
      <c r="N1726" s="8">
        <f t="shared" si="261"/>
        <v>0</v>
      </c>
      <c r="O1726" s="8">
        <f t="shared" si="262"/>
        <v>50</v>
      </c>
      <c r="P1726" s="8">
        <f t="shared" si="263"/>
        <v>33</v>
      </c>
      <c r="Q1726" s="9">
        <f t="shared" si="264"/>
        <v>21.2</v>
      </c>
      <c r="R1726" s="9">
        <f t="shared" si="265"/>
        <v>30.75</v>
      </c>
      <c r="S1726" s="9">
        <f t="shared" si="266"/>
        <v>31.1</v>
      </c>
      <c r="T1726" s="9">
        <f t="shared" si="267"/>
        <v>27</v>
      </c>
      <c r="U1726" s="8">
        <f t="shared" si="268"/>
        <v>27.683333333333337</v>
      </c>
      <c r="V1726" s="8">
        <f t="shared" si="269"/>
        <v>27.512500000000003</v>
      </c>
    </row>
    <row r="1727" spans="1:22" ht="13.5" x14ac:dyDescent="0.25">
      <c r="A1727" s="3">
        <f>RSI!A1727</f>
        <v>44530</v>
      </c>
      <c r="B1727" s="2">
        <f>RSI!B1727</f>
        <v>34.5</v>
      </c>
      <c r="C1727" s="2">
        <f>RSI!I1727</f>
        <v>36.853727166378867</v>
      </c>
      <c r="D1727" s="2">
        <f>MACD!E1727</f>
        <v>-1.7934582240997088E-4</v>
      </c>
      <c r="E1727" s="2">
        <f>MACD!F1727</f>
        <v>-2.6353046576982683E-4</v>
      </c>
      <c r="F1727" s="2">
        <f>'Moving Avg'!D1727</f>
        <v>34.5</v>
      </c>
      <c r="G1727" s="2">
        <f>'Moving Avg'!F1727</f>
        <v>34.5</v>
      </c>
      <c r="H1727" s="2">
        <f>'Moving Avg'!G1727</f>
        <v>34.5</v>
      </c>
      <c r="I1727" s="2">
        <f>'Moving Avg'!H1727</f>
        <v>34.328050000000026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  <c r="M1727" s="8">
        <f t="shared" si="260"/>
        <v>25</v>
      </c>
      <c r="N1727" s="8">
        <f t="shared" si="261"/>
        <v>0</v>
      </c>
      <c r="O1727" s="8">
        <f t="shared" si="262"/>
        <v>50</v>
      </c>
      <c r="P1727" s="8">
        <f t="shared" si="263"/>
        <v>33</v>
      </c>
      <c r="Q1727" s="9">
        <f t="shared" si="264"/>
        <v>21.2</v>
      </c>
      <c r="R1727" s="9">
        <f t="shared" si="265"/>
        <v>30.75</v>
      </c>
      <c r="S1727" s="9">
        <f t="shared" si="266"/>
        <v>31.1</v>
      </c>
      <c r="T1727" s="9">
        <f t="shared" si="267"/>
        <v>27</v>
      </c>
      <c r="U1727" s="8">
        <f t="shared" si="268"/>
        <v>27.683333333333337</v>
      </c>
      <c r="V1727" s="8">
        <f t="shared" si="269"/>
        <v>27.512500000000003</v>
      </c>
    </row>
    <row r="1728" spans="1:22" ht="13.5" x14ac:dyDescent="0.25">
      <c r="A1728" s="3">
        <f>RSI!A1728</f>
        <v>44531</v>
      </c>
      <c r="B1728" s="2">
        <f>RSI!B1728</f>
        <v>34.5</v>
      </c>
      <c r="C1728" s="2">
        <f>RSI!I1728</f>
        <v>36.853727166378874</v>
      </c>
      <c r="D1728" s="2">
        <f>MACD!E1728</f>
        <v>-1.6606876184965813E-4</v>
      </c>
      <c r="E1728" s="2">
        <f>MACD!F1728</f>
        <v>-2.4403812498579312E-4</v>
      </c>
      <c r="F1728" s="2">
        <f>'Moving Avg'!D1728</f>
        <v>34.5</v>
      </c>
      <c r="G1728" s="2">
        <f>'Moving Avg'!F1728</f>
        <v>34.5</v>
      </c>
      <c r="H1728" s="2">
        <f>'Moving Avg'!G1728</f>
        <v>34.5</v>
      </c>
      <c r="I1728" s="2">
        <f>'Moving Avg'!H1728</f>
        <v>34.355050000000027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  <c r="M1728" s="8">
        <f t="shared" si="260"/>
        <v>25</v>
      </c>
      <c r="N1728" s="8">
        <f t="shared" si="261"/>
        <v>0</v>
      </c>
      <c r="O1728" s="8">
        <f t="shared" si="262"/>
        <v>50</v>
      </c>
      <c r="P1728" s="8">
        <f t="shared" si="263"/>
        <v>33</v>
      </c>
      <c r="Q1728" s="9">
        <f t="shared" si="264"/>
        <v>21.2</v>
      </c>
      <c r="R1728" s="9">
        <f t="shared" si="265"/>
        <v>30.75</v>
      </c>
      <c r="S1728" s="9">
        <f t="shared" si="266"/>
        <v>31.1</v>
      </c>
      <c r="T1728" s="9">
        <f t="shared" si="267"/>
        <v>27</v>
      </c>
      <c r="U1728" s="8">
        <f t="shared" si="268"/>
        <v>27.683333333333337</v>
      </c>
      <c r="V1728" s="8">
        <f t="shared" si="269"/>
        <v>27.512500000000003</v>
      </c>
    </row>
    <row r="1729" spans="1:22" ht="13.5" x14ac:dyDescent="0.25">
      <c r="A1729" s="3">
        <f>RSI!A1729</f>
        <v>44532</v>
      </c>
      <c r="B1729" s="2">
        <f>RSI!B1729</f>
        <v>34.5</v>
      </c>
      <c r="C1729" s="2">
        <f>RSI!I1729</f>
        <v>36.853727166378874</v>
      </c>
      <c r="D1729" s="2">
        <f>MACD!E1729</f>
        <v>-1.5377398491978056E-4</v>
      </c>
      <c r="E1729" s="2">
        <f>MACD!F1729</f>
        <v>-2.2598529697259061E-4</v>
      </c>
      <c r="F1729" s="2">
        <f>'Moving Avg'!D1729</f>
        <v>34.5</v>
      </c>
      <c r="G1729" s="2">
        <f>'Moving Avg'!F1729</f>
        <v>34.5</v>
      </c>
      <c r="H1729" s="2">
        <f>'Moving Avg'!G1729</f>
        <v>34.5</v>
      </c>
      <c r="I1729" s="2">
        <f>'Moving Avg'!H1729</f>
        <v>34.382050000000028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  <c r="M1729" s="8">
        <f t="shared" si="260"/>
        <v>25</v>
      </c>
      <c r="N1729" s="8">
        <f t="shared" si="261"/>
        <v>0</v>
      </c>
      <c r="O1729" s="8">
        <f t="shared" si="262"/>
        <v>50</v>
      </c>
      <c r="P1729" s="8">
        <f t="shared" si="263"/>
        <v>33</v>
      </c>
      <c r="Q1729" s="9">
        <f t="shared" si="264"/>
        <v>21.2</v>
      </c>
      <c r="R1729" s="9">
        <f t="shared" si="265"/>
        <v>30.75</v>
      </c>
      <c r="S1729" s="9">
        <f t="shared" si="266"/>
        <v>31.1</v>
      </c>
      <c r="T1729" s="9">
        <f t="shared" si="267"/>
        <v>27</v>
      </c>
      <c r="U1729" s="8">
        <f t="shared" si="268"/>
        <v>27.683333333333337</v>
      </c>
      <c r="V1729" s="8">
        <f t="shared" si="269"/>
        <v>27.512500000000003</v>
      </c>
    </row>
    <row r="1730" spans="1:22" ht="13.5" x14ac:dyDescent="0.25">
      <c r="A1730" s="3">
        <f>RSI!A1730</f>
        <v>44533</v>
      </c>
      <c r="B1730" s="2">
        <f>RSI!B1730</f>
        <v>34.5</v>
      </c>
      <c r="C1730" s="2">
        <f>RSI!I1730</f>
        <v>36.853727166378874</v>
      </c>
      <c r="D1730" s="2">
        <f>MACD!E1730</f>
        <v>-1.4238891484552596E-4</v>
      </c>
      <c r="E1730" s="2">
        <f>MACD!F1730</f>
        <v>-2.092660205471777E-4</v>
      </c>
      <c r="F1730" s="2">
        <f>'Moving Avg'!D1730</f>
        <v>34.5</v>
      </c>
      <c r="G1730" s="2">
        <f>'Moving Avg'!F1730</f>
        <v>34.5</v>
      </c>
      <c r="H1730" s="2">
        <f>'Moving Avg'!G1730</f>
        <v>34.5</v>
      </c>
      <c r="I1730" s="2">
        <f>'Moving Avg'!H1730</f>
        <v>34.413400000000024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33</v>
      </c>
      <c r="Q1730" s="9">
        <f t="shared" si="264"/>
        <v>21.2</v>
      </c>
      <c r="R1730" s="9">
        <f t="shared" si="265"/>
        <v>30.75</v>
      </c>
      <c r="S1730" s="9">
        <f t="shared" si="266"/>
        <v>31.1</v>
      </c>
      <c r="T1730" s="9">
        <f t="shared" si="267"/>
        <v>27</v>
      </c>
      <c r="U1730" s="8">
        <f t="shared" si="268"/>
        <v>27.683333333333337</v>
      </c>
      <c r="V1730" s="8">
        <f t="shared" si="269"/>
        <v>27.512500000000003</v>
      </c>
    </row>
    <row r="1731" spans="1:22" ht="13.5" x14ac:dyDescent="0.25">
      <c r="A1731" s="3">
        <f>RSI!A1731</f>
        <v>44536</v>
      </c>
      <c r="B1731" s="2">
        <f>RSI!B1731</f>
        <v>34.5</v>
      </c>
      <c r="C1731" s="2">
        <f>RSI!I1731</f>
        <v>36.853727166378874</v>
      </c>
      <c r="D1731" s="2">
        <f>MACD!E1731</f>
        <v>-1.3184632245355488E-4</v>
      </c>
      <c r="E1731" s="2">
        <f>MACD!F1731</f>
        <v>-1.9378208092845316E-4</v>
      </c>
      <c r="F1731" s="2">
        <f>'Moving Avg'!D1731</f>
        <v>34.5</v>
      </c>
      <c r="G1731" s="2">
        <f>'Moving Avg'!F1731</f>
        <v>34.5</v>
      </c>
      <c r="H1731" s="2">
        <f>'Moving Avg'!G1731</f>
        <v>34.5</v>
      </c>
      <c r="I1731" s="2">
        <f>'Moving Avg'!H1731</f>
        <v>34.444750000000028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  <c r="M1731" s="8">
        <f t="shared" si="270"/>
        <v>25</v>
      </c>
      <c r="N1731" s="8">
        <f t="shared" si="271"/>
        <v>0</v>
      </c>
      <c r="O1731" s="8">
        <f t="shared" si="272"/>
        <v>50</v>
      </c>
      <c r="P1731" s="8">
        <f t="shared" si="273"/>
        <v>33</v>
      </c>
      <c r="Q1731" s="9">
        <f t="shared" ref="Q1731:Q1794" si="274">0.35*M1731+N1731*0.35+O1731*0.15+P1731*0.15</f>
        <v>21.2</v>
      </c>
      <c r="R1731" s="9">
        <f t="shared" ref="R1731:R1794" si="275">M1731*0.2+N1731*0.2+O1731*0.35+P1731*0.25</f>
        <v>30.75</v>
      </c>
      <c r="S1731" s="9">
        <f t="shared" ref="S1731:S1794" si="276">M1731*0.15+N1731*0.15+O1731*0.25+P1731*0.45</f>
        <v>31.1</v>
      </c>
      <c r="T1731" s="9">
        <f t="shared" ref="T1731:T1794" si="277">0.25*SUM(M1731:P1731)</f>
        <v>27</v>
      </c>
      <c r="U1731" s="8">
        <f t="shared" ref="U1731:U1794" si="278">SUM(Q1731:S1731)/3</f>
        <v>27.683333333333337</v>
      </c>
      <c r="V1731" s="8">
        <f t="shared" ref="V1731:V1794" si="279">SUM(Q1731:T1731)/4</f>
        <v>27.512500000000003</v>
      </c>
    </row>
    <row r="1732" spans="1:22" ht="13.5" x14ac:dyDescent="0.25">
      <c r="A1732" s="3">
        <f>RSI!A1732</f>
        <v>44537</v>
      </c>
      <c r="B1732" s="2">
        <f>RSI!B1732</f>
        <v>34.5</v>
      </c>
      <c r="C1732" s="2">
        <f>RSI!I1732</f>
        <v>36.853727166378874</v>
      </c>
      <c r="D1732" s="2">
        <f>MACD!E1732</f>
        <v>-1.2208393442847409E-4</v>
      </c>
      <c r="E1732" s="2">
        <f>MACD!F1732</f>
        <v>-1.7944245162845735E-4</v>
      </c>
      <c r="F1732" s="2">
        <f>'Moving Avg'!D1732</f>
        <v>34.5</v>
      </c>
      <c r="G1732" s="2">
        <f>'Moving Avg'!F1732</f>
        <v>34.5</v>
      </c>
      <c r="H1732" s="2">
        <f>'Moving Avg'!G1732</f>
        <v>34.5</v>
      </c>
      <c r="I1732" s="2">
        <f>'Moving Avg'!H1732</f>
        <v>34.476100000000024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  <c r="M1732" s="8">
        <f t="shared" si="270"/>
        <v>25</v>
      </c>
      <c r="N1732" s="8">
        <f t="shared" si="271"/>
        <v>0</v>
      </c>
      <c r="O1732" s="8">
        <f t="shared" si="272"/>
        <v>50</v>
      </c>
      <c r="P1732" s="8">
        <f t="shared" si="273"/>
        <v>33</v>
      </c>
      <c r="Q1732" s="9">
        <f t="shared" si="274"/>
        <v>21.2</v>
      </c>
      <c r="R1732" s="9">
        <f t="shared" si="275"/>
        <v>30.75</v>
      </c>
      <c r="S1732" s="9">
        <f t="shared" si="276"/>
        <v>31.1</v>
      </c>
      <c r="T1732" s="9">
        <f t="shared" si="277"/>
        <v>27</v>
      </c>
      <c r="U1732" s="8">
        <f t="shared" si="278"/>
        <v>27.683333333333337</v>
      </c>
      <c r="V1732" s="8">
        <f t="shared" si="279"/>
        <v>27.512500000000003</v>
      </c>
    </row>
    <row r="1733" spans="1:22" ht="13.5" x14ac:dyDescent="0.25">
      <c r="A1733" s="3">
        <f>RSI!A1733</f>
        <v>44538</v>
      </c>
      <c r="B1733" s="2">
        <f>RSI!B1733</f>
        <v>34.5</v>
      </c>
      <c r="C1733" s="2">
        <f>RSI!I1733</f>
        <v>36.853727166378874</v>
      </c>
      <c r="D1733" s="2">
        <f>MACD!E1733</f>
        <v>-1.1304406991285987E-4</v>
      </c>
      <c r="E1733" s="2">
        <f>MACD!F1733</f>
        <v>-1.6616277528533785E-4</v>
      </c>
      <c r="F1733" s="2">
        <f>'Moving Avg'!D1733</f>
        <v>34.5</v>
      </c>
      <c r="G1733" s="2">
        <f>'Moving Avg'!F1733</f>
        <v>34.5</v>
      </c>
      <c r="H1733" s="2">
        <f>'Moving Avg'!G1733</f>
        <v>34.5</v>
      </c>
      <c r="I1733" s="2">
        <f>'Moving Avg'!H1733</f>
        <v>34.503600000000027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  <c r="M1733" s="8">
        <f t="shared" si="270"/>
        <v>25</v>
      </c>
      <c r="N1733" s="8">
        <f t="shared" si="271"/>
        <v>0</v>
      </c>
      <c r="O1733" s="8">
        <f t="shared" si="272"/>
        <v>0</v>
      </c>
      <c r="P1733" s="8">
        <f t="shared" si="273"/>
        <v>33</v>
      </c>
      <c r="Q1733" s="9">
        <f t="shared" si="274"/>
        <v>13.7</v>
      </c>
      <c r="R1733" s="9">
        <f t="shared" si="275"/>
        <v>13.25</v>
      </c>
      <c r="S1733" s="9">
        <f t="shared" si="276"/>
        <v>18.600000000000001</v>
      </c>
      <c r="T1733" s="9">
        <f t="shared" si="277"/>
        <v>14.5</v>
      </c>
      <c r="U1733" s="8">
        <f t="shared" si="278"/>
        <v>15.183333333333332</v>
      </c>
      <c r="V1733" s="8">
        <f t="shared" si="279"/>
        <v>15.012499999999999</v>
      </c>
    </row>
    <row r="1734" spans="1:22" ht="13.5" x14ac:dyDescent="0.25">
      <c r="A1734" s="3">
        <f>RSI!A1734</f>
        <v>44539</v>
      </c>
      <c r="B1734" s="2">
        <f>RSI!B1734</f>
        <v>34.5</v>
      </c>
      <c r="C1734" s="2">
        <f>RSI!I1734</f>
        <v>36.853727166378874</v>
      </c>
      <c r="D1734" s="2">
        <f>MACD!E1734</f>
        <v>-1.0467330347552206E-4</v>
      </c>
      <c r="E1734" s="2">
        <f>MACD!F1734</f>
        <v>-1.538648809233747E-4</v>
      </c>
      <c r="F1734" s="2">
        <f>'Moving Avg'!D1734</f>
        <v>34.5</v>
      </c>
      <c r="G1734" s="2">
        <f>'Moving Avg'!F1734</f>
        <v>34.5</v>
      </c>
      <c r="H1734" s="2">
        <f>'Moving Avg'!G1734</f>
        <v>34.5</v>
      </c>
      <c r="I1734" s="2">
        <f>'Moving Avg'!H1734</f>
        <v>34.531100000000023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  <c r="M1734" s="8">
        <f t="shared" si="270"/>
        <v>25</v>
      </c>
      <c r="N1734" s="8">
        <f t="shared" si="271"/>
        <v>0</v>
      </c>
      <c r="O1734" s="8">
        <f t="shared" si="272"/>
        <v>0</v>
      </c>
      <c r="P1734" s="8">
        <f t="shared" si="273"/>
        <v>33</v>
      </c>
      <c r="Q1734" s="9">
        <f t="shared" si="274"/>
        <v>13.7</v>
      </c>
      <c r="R1734" s="9">
        <f t="shared" si="275"/>
        <v>13.25</v>
      </c>
      <c r="S1734" s="9">
        <f t="shared" si="276"/>
        <v>18.600000000000001</v>
      </c>
      <c r="T1734" s="9">
        <f t="shared" si="277"/>
        <v>14.5</v>
      </c>
      <c r="U1734" s="8">
        <f t="shared" si="278"/>
        <v>15.183333333333332</v>
      </c>
      <c r="V1734" s="8">
        <f t="shared" si="279"/>
        <v>15.012499999999999</v>
      </c>
    </row>
    <row r="1735" spans="1:22" ht="13.5" x14ac:dyDescent="0.25">
      <c r="A1735" s="3">
        <f>RSI!A1735</f>
        <v>44540</v>
      </c>
      <c r="B1735" s="2">
        <f>RSI!B1735</f>
        <v>34.5</v>
      </c>
      <c r="C1735" s="2">
        <f>RSI!I1735</f>
        <v>36.853727166378874</v>
      </c>
      <c r="D1735" s="2">
        <f>MACD!E1735</f>
        <v>-9.692215252243841E-5</v>
      </c>
      <c r="E1735" s="2">
        <f>MACD!F1735</f>
        <v>-1.4247633524318745E-4</v>
      </c>
      <c r="F1735" s="2">
        <f>'Moving Avg'!D1735</f>
        <v>34.5</v>
      </c>
      <c r="G1735" s="2">
        <f>'Moving Avg'!F1735</f>
        <v>34.5</v>
      </c>
      <c r="H1735" s="2">
        <f>'Moving Avg'!G1735</f>
        <v>34.5</v>
      </c>
      <c r="I1735" s="2">
        <f>'Moving Avg'!H1735</f>
        <v>34.558600000000027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  <c r="M1735" s="8">
        <f t="shared" si="270"/>
        <v>25</v>
      </c>
      <c r="N1735" s="8">
        <f t="shared" si="271"/>
        <v>0</v>
      </c>
      <c r="O1735" s="8">
        <f t="shared" si="272"/>
        <v>0</v>
      </c>
      <c r="P1735" s="8">
        <f t="shared" si="273"/>
        <v>33</v>
      </c>
      <c r="Q1735" s="9">
        <f t="shared" si="274"/>
        <v>13.7</v>
      </c>
      <c r="R1735" s="9">
        <f t="shared" si="275"/>
        <v>13.25</v>
      </c>
      <c r="S1735" s="9">
        <f t="shared" si="276"/>
        <v>18.600000000000001</v>
      </c>
      <c r="T1735" s="9">
        <f t="shared" si="277"/>
        <v>14.5</v>
      </c>
      <c r="U1735" s="8">
        <f t="shared" si="278"/>
        <v>15.183333333333332</v>
      </c>
      <c r="V1735" s="8">
        <f t="shared" si="279"/>
        <v>15.012499999999999</v>
      </c>
    </row>
    <row r="1736" spans="1:22" ht="13.5" x14ac:dyDescent="0.25">
      <c r="A1736" s="3">
        <f>RSI!A1736</f>
        <v>44543</v>
      </c>
      <c r="B1736" s="2">
        <f>RSI!B1736</f>
        <v>34.5</v>
      </c>
      <c r="C1736" s="2">
        <f>RSI!I1736</f>
        <v>36.853727166378874</v>
      </c>
      <c r="D1736" s="2">
        <f>MACD!E1736</f>
        <v>-8.9744787494794309E-5</v>
      </c>
      <c r="E1736" s="2">
        <f>MACD!F1736</f>
        <v>-1.3193002569350884E-4</v>
      </c>
      <c r="F1736" s="2">
        <f>'Moving Avg'!D1736</f>
        <v>34.5</v>
      </c>
      <c r="G1736" s="2">
        <f>'Moving Avg'!F1736</f>
        <v>34.5</v>
      </c>
      <c r="H1736" s="2">
        <f>'Moving Avg'!G1736</f>
        <v>34.5</v>
      </c>
      <c r="I1736" s="2">
        <f>'Moving Avg'!H1736</f>
        <v>34.586100000000023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  <c r="M1736" s="8">
        <f t="shared" si="270"/>
        <v>25</v>
      </c>
      <c r="N1736" s="8">
        <f t="shared" si="271"/>
        <v>0</v>
      </c>
      <c r="O1736" s="8">
        <f t="shared" si="272"/>
        <v>0</v>
      </c>
      <c r="P1736" s="8">
        <f t="shared" si="273"/>
        <v>33</v>
      </c>
      <c r="Q1736" s="9">
        <f t="shared" si="274"/>
        <v>13.7</v>
      </c>
      <c r="R1736" s="9">
        <f t="shared" si="275"/>
        <v>13.25</v>
      </c>
      <c r="S1736" s="9">
        <f t="shared" si="276"/>
        <v>18.600000000000001</v>
      </c>
      <c r="T1736" s="9">
        <f t="shared" si="277"/>
        <v>14.5</v>
      </c>
      <c r="U1736" s="8">
        <f t="shared" si="278"/>
        <v>15.183333333333332</v>
      </c>
      <c r="V1736" s="8">
        <f t="shared" si="279"/>
        <v>15.012499999999999</v>
      </c>
    </row>
    <row r="1737" spans="1:22" ht="13.5" x14ac:dyDescent="0.25">
      <c r="A1737" s="3">
        <f>RSI!A1737</f>
        <v>44544</v>
      </c>
      <c r="B1737" s="2">
        <f>RSI!B1737</f>
        <v>34.5</v>
      </c>
      <c r="C1737" s="2">
        <f>RSI!I1737</f>
        <v>36.853727166378874</v>
      </c>
      <c r="D1737" s="2">
        <f>MACD!E1737</f>
        <v>-8.3098763191458147E-5</v>
      </c>
      <c r="E1737" s="2">
        <f>MACD!F1737</f>
        <v>-1.2216377319309871E-4</v>
      </c>
      <c r="F1737" s="2">
        <f>'Moving Avg'!D1737</f>
        <v>34.5</v>
      </c>
      <c r="G1737" s="2">
        <f>'Moving Avg'!F1737</f>
        <v>34.5</v>
      </c>
      <c r="H1737" s="2">
        <f>'Moving Avg'!G1737</f>
        <v>34.5</v>
      </c>
      <c r="I1737" s="2">
        <f>'Moving Avg'!H1737</f>
        <v>34.609250000000024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  <c r="M1737" s="8">
        <f t="shared" si="270"/>
        <v>25</v>
      </c>
      <c r="N1737" s="8">
        <f t="shared" si="271"/>
        <v>0</v>
      </c>
      <c r="O1737" s="8">
        <f t="shared" si="272"/>
        <v>0</v>
      </c>
      <c r="P1737" s="8">
        <f t="shared" si="273"/>
        <v>33</v>
      </c>
      <c r="Q1737" s="9">
        <f t="shared" si="274"/>
        <v>13.7</v>
      </c>
      <c r="R1737" s="9">
        <f t="shared" si="275"/>
        <v>13.25</v>
      </c>
      <c r="S1737" s="9">
        <f t="shared" si="276"/>
        <v>18.600000000000001</v>
      </c>
      <c r="T1737" s="9">
        <f t="shared" si="277"/>
        <v>14.5</v>
      </c>
      <c r="U1737" s="8">
        <f t="shared" si="278"/>
        <v>15.183333333333332</v>
      </c>
      <c r="V1737" s="8">
        <f t="shared" si="279"/>
        <v>15.012499999999999</v>
      </c>
    </row>
    <row r="1738" spans="1:22" ht="13.5" x14ac:dyDescent="0.25">
      <c r="A1738" s="3">
        <f>RSI!A1738</f>
        <v>44545</v>
      </c>
      <c r="B1738" s="2">
        <f>RSI!B1738</f>
        <v>34.5</v>
      </c>
      <c r="C1738" s="2">
        <f>RSI!I1738</f>
        <v>36.853727166378874</v>
      </c>
      <c r="D1738" s="2">
        <f>MACD!E1738</f>
        <v>-7.6944769638487287E-5</v>
      </c>
      <c r="E1738" s="2">
        <f>MACD!F1738</f>
        <v>-1.1311997248217644E-4</v>
      </c>
      <c r="F1738" s="2">
        <f>'Moving Avg'!D1738</f>
        <v>34.5</v>
      </c>
      <c r="G1738" s="2">
        <f>'Moving Avg'!F1738</f>
        <v>34.5</v>
      </c>
      <c r="H1738" s="2">
        <f>'Moving Avg'!G1738</f>
        <v>34.5</v>
      </c>
      <c r="I1738" s="2">
        <f>'Moving Avg'!H1738</f>
        <v>34.62335000000003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  <c r="M1738" s="8">
        <f t="shared" si="270"/>
        <v>25</v>
      </c>
      <c r="N1738" s="8">
        <f t="shared" si="271"/>
        <v>0</v>
      </c>
      <c r="O1738" s="8">
        <f t="shared" si="272"/>
        <v>0</v>
      </c>
      <c r="P1738" s="8">
        <f t="shared" si="273"/>
        <v>33</v>
      </c>
      <c r="Q1738" s="9">
        <f t="shared" si="274"/>
        <v>13.7</v>
      </c>
      <c r="R1738" s="9">
        <f t="shared" si="275"/>
        <v>13.25</v>
      </c>
      <c r="S1738" s="9">
        <f t="shared" si="276"/>
        <v>18.600000000000001</v>
      </c>
      <c r="T1738" s="9">
        <f t="shared" si="277"/>
        <v>14.5</v>
      </c>
      <c r="U1738" s="8">
        <f t="shared" si="278"/>
        <v>15.183333333333332</v>
      </c>
      <c r="V1738" s="8">
        <f t="shared" si="279"/>
        <v>15.012499999999999</v>
      </c>
    </row>
    <row r="1739" spans="1:22" ht="13.5" x14ac:dyDescent="0.25">
      <c r="A1739" s="3">
        <f>RSI!A1739</f>
        <v>44546</v>
      </c>
      <c r="B1739" s="2">
        <f>RSI!B1739</f>
        <v>34.5</v>
      </c>
      <c r="C1739" s="2">
        <f>RSI!I1739</f>
        <v>36.853727166378874</v>
      </c>
      <c r="D1739" s="2">
        <f>MACD!E1739</f>
        <v>-7.1246401248004076E-5</v>
      </c>
      <c r="E1739" s="2">
        <f>MACD!F1739</f>
        <v>-1.0474525823534198E-4</v>
      </c>
      <c r="F1739" s="2">
        <f>'Moving Avg'!D1739</f>
        <v>34.5</v>
      </c>
      <c r="G1739" s="2">
        <f>'Moving Avg'!F1739</f>
        <v>34.5</v>
      </c>
      <c r="H1739" s="2">
        <f>'Moving Avg'!G1739</f>
        <v>34.5</v>
      </c>
      <c r="I1739" s="2">
        <f>'Moving Avg'!H1739</f>
        <v>34.632700000000021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  <c r="M1739" s="8">
        <f t="shared" si="270"/>
        <v>25</v>
      </c>
      <c r="N1739" s="8">
        <f t="shared" si="271"/>
        <v>0</v>
      </c>
      <c r="O1739" s="8">
        <f t="shared" si="272"/>
        <v>0</v>
      </c>
      <c r="P1739" s="8">
        <f t="shared" si="273"/>
        <v>33</v>
      </c>
      <c r="Q1739" s="9">
        <f t="shared" si="274"/>
        <v>13.7</v>
      </c>
      <c r="R1739" s="9">
        <f t="shared" si="275"/>
        <v>13.25</v>
      </c>
      <c r="S1739" s="9">
        <f t="shared" si="276"/>
        <v>18.600000000000001</v>
      </c>
      <c r="T1739" s="9">
        <f t="shared" si="277"/>
        <v>14.5</v>
      </c>
      <c r="U1739" s="8">
        <f t="shared" si="278"/>
        <v>15.183333333333332</v>
      </c>
      <c r="V1739" s="8">
        <f t="shared" si="279"/>
        <v>15.012499999999999</v>
      </c>
    </row>
    <row r="1740" spans="1:22" ht="13.5" x14ac:dyDescent="0.25">
      <c r="A1740" s="3">
        <f>RSI!A1740</f>
        <v>44550</v>
      </c>
      <c r="B1740" s="2">
        <f>RSI!B1740</f>
        <v>34.5</v>
      </c>
      <c r="C1740" s="2">
        <f>RSI!I1740</f>
        <v>36.853727166378874</v>
      </c>
      <c r="D1740" s="2">
        <f>MACD!E1740</f>
        <v>-6.5969942802723835E-5</v>
      </c>
      <c r="E1740" s="2">
        <f>MACD!F1740</f>
        <v>-9.6990195148818347E-5</v>
      </c>
      <c r="F1740" s="2">
        <f>'Moving Avg'!D1740</f>
        <v>34.5</v>
      </c>
      <c r="G1740" s="2">
        <f>'Moving Avg'!F1740</f>
        <v>34.5</v>
      </c>
      <c r="H1740" s="2">
        <f>'Moving Avg'!G1740</f>
        <v>34.5</v>
      </c>
      <c r="I1740" s="2">
        <f>'Moving Avg'!H1740</f>
        <v>34.632250000000028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  <c r="M1740" s="8">
        <f t="shared" si="270"/>
        <v>25</v>
      </c>
      <c r="N1740" s="8">
        <f t="shared" si="271"/>
        <v>0</v>
      </c>
      <c r="O1740" s="8">
        <f t="shared" si="272"/>
        <v>0</v>
      </c>
      <c r="P1740" s="8">
        <f t="shared" si="273"/>
        <v>33</v>
      </c>
      <c r="Q1740" s="9">
        <f t="shared" si="274"/>
        <v>13.7</v>
      </c>
      <c r="R1740" s="9">
        <f t="shared" si="275"/>
        <v>13.25</v>
      </c>
      <c r="S1740" s="9">
        <f t="shared" si="276"/>
        <v>18.600000000000001</v>
      </c>
      <c r="T1740" s="9">
        <f t="shared" si="277"/>
        <v>14.5</v>
      </c>
      <c r="U1740" s="8">
        <f t="shared" si="278"/>
        <v>15.183333333333332</v>
      </c>
      <c r="V1740" s="8">
        <f t="shared" si="279"/>
        <v>15.012499999999999</v>
      </c>
    </row>
    <row r="1741" spans="1:22" ht="13.5" x14ac:dyDescent="0.25">
      <c r="A1741" s="3">
        <f>RSI!A1741</f>
        <v>44551</v>
      </c>
      <c r="B1741" s="2">
        <f>RSI!B1741</f>
        <v>34.5</v>
      </c>
      <c r="C1741" s="2">
        <f>RSI!I1741</f>
        <v>36.853727166378874</v>
      </c>
      <c r="D1741" s="2">
        <f>MACD!E1741</f>
        <v>-6.1084171171899015E-5</v>
      </c>
      <c r="E1741" s="2">
        <f>MACD!F1741</f>
        <v>-8.9808990353434492E-5</v>
      </c>
      <c r="F1741" s="2">
        <f>'Moving Avg'!D1741</f>
        <v>34.5</v>
      </c>
      <c r="G1741" s="2">
        <f>'Moving Avg'!F1741</f>
        <v>34.5</v>
      </c>
      <c r="H1741" s="2">
        <f>'Moving Avg'!G1741</f>
        <v>34.5</v>
      </c>
      <c r="I1741" s="2">
        <f>'Moving Avg'!H1741</f>
        <v>34.626650000000026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  <c r="M1741" s="8">
        <f t="shared" si="270"/>
        <v>25</v>
      </c>
      <c r="N1741" s="8">
        <f t="shared" si="271"/>
        <v>0</v>
      </c>
      <c r="O1741" s="8">
        <f t="shared" si="272"/>
        <v>0</v>
      </c>
      <c r="P1741" s="8">
        <f t="shared" si="273"/>
        <v>33</v>
      </c>
      <c r="Q1741" s="9">
        <f t="shared" si="274"/>
        <v>13.7</v>
      </c>
      <c r="R1741" s="9">
        <f t="shared" si="275"/>
        <v>13.25</v>
      </c>
      <c r="S1741" s="9">
        <f t="shared" si="276"/>
        <v>18.600000000000001</v>
      </c>
      <c r="T1741" s="9">
        <f t="shared" si="277"/>
        <v>14.5</v>
      </c>
      <c r="U1741" s="8">
        <f t="shared" si="278"/>
        <v>15.183333333333332</v>
      </c>
      <c r="V1741" s="8">
        <f t="shared" si="279"/>
        <v>15.012499999999999</v>
      </c>
    </row>
    <row r="1742" spans="1:22" ht="13.5" x14ac:dyDescent="0.25">
      <c r="A1742" s="3">
        <f>RSI!A1742</f>
        <v>44552</v>
      </c>
      <c r="B1742" s="2">
        <f>RSI!B1742</f>
        <v>32.43</v>
      </c>
      <c r="C1742" s="2">
        <f>RSI!I1742</f>
        <v>5.7183884757847636E-3</v>
      </c>
      <c r="D1742" s="2">
        <f>MACD!E1742</f>
        <v>0.15327677316182786</v>
      </c>
      <c r="E1742" s="2">
        <f>MACD!F1742</f>
        <v>3.0583507440082824E-2</v>
      </c>
      <c r="F1742" s="2">
        <f>'Moving Avg'!D1742</f>
        <v>34.085999999999999</v>
      </c>
      <c r="G1742" s="2">
        <f>'Moving Avg'!F1742</f>
        <v>34.396499999999996</v>
      </c>
      <c r="H1742" s="2">
        <f>'Moving Avg'!G1742</f>
        <v>34.458600000000004</v>
      </c>
      <c r="I1742" s="2">
        <f>'Moving Avg'!H1742</f>
        <v>34.610700000000023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0"/>
        <v>50</v>
      </c>
      <c r="N1742" s="8">
        <f t="shared" si="271"/>
        <v>0</v>
      </c>
      <c r="O1742" s="8">
        <f t="shared" si="272"/>
        <v>0</v>
      </c>
      <c r="P1742" s="8">
        <f t="shared" si="273"/>
        <v>16.5</v>
      </c>
      <c r="Q1742" s="9">
        <f t="shared" si="274"/>
        <v>19.975000000000001</v>
      </c>
      <c r="R1742" s="9">
        <f t="shared" si="275"/>
        <v>14.125</v>
      </c>
      <c r="S1742" s="9">
        <f t="shared" si="276"/>
        <v>14.925000000000001</v>
      </c>
      <c r="T1742" s="9">
        <f t="shared" si="277"/>
        <v>16.625</v>
      </c>
      <c r="U1742" s="8">
        <f t="shared" si="278"/>
        <v>16.341666666666669</v>
      </c>
      <c r="V1742" s="8">
        <f t="shared" si="279"/>
        <v>16.412500000000001</v>
      </c>
    </row>
    <row r="1743" spans="1:22" ht="13.5" x14ac:dyDescent="0.25">
      <c r="A1743" s="3">
        <f>RSI!A1743</f>
        <v>44553</v>
      </c>
      <c r="B1743" s="2">
        <f>RSI!B1743</f>
        <v>32.43</v>
      </c>
      <c r="C1743" s="2">
        <f>RSI!I1743</f>
        <v>5.7183884757847636E-3</v>
      </c>
      <c r="D1743" s="2">
        <f>MACD!E1743</f>
        <v>0.29525627080834482</v>
      </c>
      <c r="E1743" s="2">
        <f>MACD!F1743</f>
        <v>8.3518060113735221E-2</v>
      </c>
      <c r="F1743" s="2">
        <f>'Moving Avg'!D1743</f>
        <v>33.672000000000004</v>
      </c>
      <c r="G1743" s="2">
        <f>'Moving Avg'!F1743</f>
        <v>34.292999999999992</v>
      </c>
      <c r="H1743" s="2">
        <f>'Moving Avg'!G1743</f>
        <v>34.417200000000001</v>
      </c>
      <c r="I1743" s="2">
        <f>'Moving Avg'!H1743</f>
        <v>34.592900000000029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0"/>
        <v>50</v>
      </c>
      <c r="N1743" s="8">
        <f t="shared" si="271"/>
        <v>0</v>
      </c>
      <c r="O1743" s="8">
        <f t="shared" si="272"/>
        <v>0</v>
      </c>
      <c r="P1743" s="8">
        <f t="shared" si="273"/>
        <v>16.5</v>
      </c>
      <c r="Q1743" s="9">
        <f t="shared" si="274"/>
        <v>19.975000000000001</v>
      </c>
      <c r="R1743" s="9">
        <f t="shared" si="275"/>
        <v>14.125</v>
      </c>
      <c r="S1743" s="9">
        <f t="shared" si="276"/>
        <v>14.925000000000001</v>
      </c>
      <c r="T1743" s="9">
        <f t="shared" si="277"/>
        <v>16.625</v>
      </c>
      <c r="U1743" s="8">
        <f t="shared" si="278"/>
        <v>16.341666666666669</v>
      </c>
      <c r="V1743" s="8">
        <f t="shared" si="279"/>
        <v>16.412500000000001</v>
      </c>
    </row>
    <row r="1744" spans="1:22" ht="13.5" x14ac:dyDescent="0.25">
      <c r="A1744" s="3">
        <f>RSI!A1744</f>
        <v>44554</v>
      </c>
      <c r="B1744" s="2">
        <f>RSI!B1744</f>
        <v>32.43</v>
      </c>
      <c r="C1744" s="2">
        <f>RSI!I1744</f>
        <v>5.7183884757847636E-3</v>
      </c>
      <c r="D1744" s="2">
        <f>MACD!E1744</f>
        <v>0.42671876872731929</v>
      </c>
      <c r="E1744" s="2">
        <f>MACD!F1744</f>
        <v>0.15215820183645204</v>
      </c>
      <c r="F1744" s="2">
        <f>'Moving Avg'!D1744</f>
        <v>33.258000000000003</v>
      </c>
      <c r="G1744" s="2">
        <f>'Moving Avg'!F1744</f>
        <v>34.189499999999995</v>
      </c>
      <c r="H1744" s="2">
        <f>'Moving Avg'!G1744</f>
        <v>34.375800000000005</v>
      </c>
      <c r="I1744" s="2">
        <f>'Moving Avg'!H1744</f>
        <v>34.575100000000027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0"/>
        <v>50</v>
      </c>
      <c r="N1744" s="8">
        <f t="shared" si="271"/>
        <v>0</v>
      </c>
      <c r="O1744" s="8">
        <f t="shared" si="272"/>
        <v>0</v>
      </c>
      <c r="P1744" s="8">
        <f t="shared" si="273"/>
        <v>16.5</v>
      </c>
      <c r="Q1744" s="9">
        <f t="shared" si="274"/>
        <v>19.975000000000001</v>
      </c>
      <c r="R1744" s="9">
        <f t="shared" si="275"/>
        <v>14.125</v>
      </c>
      <c r="S1744" s="9">
        <f t="shared" si="276"/>
        <v>14.925000000000001</v>
      </c>
      <c r="T1744" s="9">
        <f t="shared" si="277"/>
        <v>16.625</v>
      </c>
      <c r="U1744" s="8">
        <f t="shared" si="278"/>
        <v>16.341666666666669</v>
      </c>
      <c r="V1744" s="8">
        <f t="shared" si="279"/>
        <v>16.412500000000001</v>
      </c>
    </row>
    <row r="1745" spans="1:22" ht="13.5" x14ac:dyDescent="0.25">
      <c r="A1745" s="3">
        <f>RSI!A1745</f>
        <v>44557</v>
      </c>
      <c r="B1745" s="2">
        <f>RSI!B1745</f>
        <v>32.43</v>
      </c>
      <c r="C1745" s="2">
        <f>RSI!I1745</f>
        <v>5.7183884757847636E-3</v>
      </c>
      <c r="D1745" s="2">
        <f>MACD!E1745</f>
        <v>0.54844330392050722</v>
      </c>
      <c r="E1745" s="2">
        <f>MACD!F1745</f>
        <v>0.23141522225326308</v>
      </c>
      <c r="F1745" s="2">
        <f>'Moving Avg'!D1745</f>
        <v>32.844000000000008</v>
      </c>
      <c r="G1745" s="2">
        <f>'Moving Avg'!F1745</f>
        <v>34.085999999999991</v>
      </c>
      <c r="H1745" s="2">
        <f>'Moving Avg'!G1745</f>
        <v>34.334400000000002</v>
      </c>
      <c r="I1745" s="2">
        <f>'Moving Avg'!H1745</f>
        <v>34.55975000000003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0"/>
        <v>50</v>
      </c>
      <c r="N1745" s="8">
        <f t="shared" si="271"/>
        <v>0</v>
      </c>
      <c r="O1745" s="8">
        <f t="shared" si="272"/>
        <v>0</v>
      </c>
      <c r="P1745" s="8">
        <f t="shared" si="273"/>
        <v>16.5</v>
      </c>
      <c r="Q1745" s="9">
        <f t="shared" si="274"/>
        <v>19.975000000000001</v>
      </c>
      <c r="R1745" s="9">
        <f t="shared" si="275"/>
        <v>14.125</v>
      </c>
      <c r="S1745" s="9">
        <f t="shared" si="276"/>
        <v>14.925000000000001</v>
      </c>
      <c r="T1745" s="9">
        <f t="shared" si="277"/>
        <v>16.625</v>
      </c>
      <c r="U1745" s="8">
        <f t="shared" si="278"/>
        <v>16.341666666666669</v>
      </c>
      <c r="V1745" s="8">
        <f t="shared" si="279"/>
        <v>16.412500000000001</v>
      </c>
    </row>
    <row r="1746" spans="1:22" ht="13.5" x14ac:dyDescent="0.25">
      <c r="A1746" s="3">
        <f>RSI!A1746</f>
        <v>44558</v>
      </c>
      <c r="B1746" s="2">
        <f>RSI!B1746</f>
        <v>34</v>
      </c>
      <c r="C1746" s="2">
        <f>RSI!I1746</f>
        <v>50.497907808773093</v>
      </c>
      <c r="D1746" s="2">
        <f>MACD!E1746</f>
        <v>0.54485491065111802</v>
      </c>
      <c r="E1746" s="2">
        <f>MACD!F1746</f>
        <v>0.29410315993283409</v>
      </c>
      <c r="F1746" s="2">
        <f>'Moving Avg'!D1746</f>
        <v>32.744</v>
      </c>
      <c r="G1746" s="2">
        <f>'Moving Avg'!F1746</f>
        <v>34.060999999999993</v>
      </c>
      <c r="H1746" s="2">
        <f>'Moving Avg'!G1746</f>
        <v>34.324400000000004</v>
      </c>
      <c r="I1746" s="2">
        <f>'Moving Avg'!H1746</f>
        <v>34.552250000000029</v>
      </c>
      <c r="J1746" s="6" t="str">
        <f>OBV!F1746</f>
        <v>BULLISH</v>
      </c>
      <c r="K1746" s="6" t="str">
        <f>OBV!G1746</f>
        <v>NEUTRAL</v>
      </c>
      <c r="L1746" s="6" t="str">
        <f>OBV!H1746</f>
        <v>BULLISH DIVERGENCE</v>
      </c>
      <c r="M1746" s="8">
        <f t="shared" si="270"/>
        <v>25</v>
      </c>
      <c r="N1746" s="8">
        <f t="shared" si="271"/>
        <v>0</v>
      </c>
      <c r="O1746" s="8">
        <f t="shared" si="272"/>
        <v>0</v>
      </c>
      <c r="P1746" s="8">
        <f t="shared" si="273"/>
        <v>66.5</v>
      </c>
      <c r="Q1746" s="9">
        <f t="shared" si="274"/>
        <v>18.725000000000001</v>
      </c>
      <c r="R1746" s="9">
        <f t="shared" si="275"/>
        <v>21.625</v>
      </c>
      <c r="S1746" s="9">
        <f t="shared" si="276"/>
        <v>33.674999999999997</v>
      </c>
      <c r="T1746" s="9">
        <f t="shared" si="277"/>
        <v>22.875</v>
      </c>
      <c r="U1746" s="8">
        <f t="shared" si="278"/>
        <v>24.675000000000001</v>
      </c>
      <c r="V1746" s="8">
        <f t="shared" si="279"/>
        <v>24.225000000000001</v>
      </c>
    </row>
    <row r="1747" spans="1:22" ht="13.5" x14ac:dyDescent="0.25">
      <c r="A1747" s="3">
        <f>RSI!A1747</f>
        <v>44559</v>
      </c>
      <c r="B1747" s="2">
        <f>RSI!B1747</f>
        <v>34.5</v>
      </c>
      <c r="C1747" s="2">
        <f>RSI!I1747</f>
        <v>57.805293691278692</v>
      </c>
      <c r="D1747" s="2">
        <f>MACD!E1747</f>
        <v>0.50449528731297733</v>
      </c>
      <c r="E1747" s="2">
        <f>MACD!F1747</f>
        <v>0.33618158540886278</v>
      </c>
      <c r="F1747" s="2">
        <f>'Moving Avg'!D1747</f>
        <v>33.158000000000001</v>
      </c>
      <c r="G1747" s="2">
        <f>'Moving Avg'!F1747</f>
        <v>34.060999999999993</v>
      </c>
      <c r="H1747" s="2">
        <f>'Moving Avg'!G1747</f>
        <v>34.324400000000004</v>
      </c>
      <c r="I1747" s="2">
        <f>'Moving Avg'!H1747</f>
        <v>34.547250000000034</v>
      </c>
      <c r="J1747" s="6" t="str">
        <f>OBV!F1747</f>
        <v>BULLISH</v>
      </c>
      <c r="K1747" s="6" t="str">
        <f>OBV!G1747</f>
        <v>NEUTRAL</v>
      </c>
      <c r="L1747" s="6" t="str">
        <f>OBV!H1747</f>
        <v>CONFIRMED BULLISH</v>
      </c>
      <c r="M1747" s="8">
        <f t="shared" si="270"/>
        <v>25</v>
      </c>
      <c r="N1747" s="8">
        <f t="shared" si="271"/>
        <v>0</v>
      </c>
      <c r="O1747" s="8">
        <f t="shared" si="272"/>
        <v>0</v>
      </c>
      <c r="P1747" s="8">
        <f t="shared" si="273"/>
        <v>83.5</v>
      </c>
      <c r="Q1747" s="9">
        <f t="shared" si="274"/>
        <v>21.274999999999999</v>
      </c>
      <c r="R1747" s="9">
        <f t="shared" si="275"/>
        <v>25.875</v>
      </c>
      <c r="S1747" s="9">
        <f t="shared" si="276"/>
        <v>41.325000000000003</v>
      </c>
      <c r="T1747" s="9">
        <f t="shared" si="277"/>
        <v>27.125</v>
      </c>
      <c r="U1747" s="8">
        <f t="shared" si="278"/>
        <v>29.491666666666664</v>
      </c>
      <c r="V1747" s="8">
        <f t="shared" si="279"/>
        <v>28.9</v>
      </c>
    </row>
    <row r="1748" spans="1:22" ht="13.5" x14ac:dyDescent="0.25">
      <c r="A1748" s="3">
        <f>RSI!A1748</f>
        <v>44560</v>
      </c>
      <c r="B1748" s="2">
        <f>RSI!B1748</f>
        <v>35</v>
      </c>
      <c r="C1748" s="2">
        <f>RSI!I1748</f>
        <v>63.593018158319666</v>
      </c>
      <c r="D1748" s="2">
        <f>MACD!E1748</f>
        <v>0.43008822871684771</v>
      </c>
      <c r="E1748" s="2">
        <f>MACD!F1748</f>
        <v>0.35496291407045982</v>
      </c>
      <c r="F1748" s="2">
        <f>'Moving Avg'!D1748</f>
        <v>33.672000000000004</v>
      </c>
      <c r="G1748" s="2">
        <f>'Moving Avg'!F1748</f>
        <v>34.085999999999999</v>
      </c>
      <c r="H1748" s="2">
        <f>'Moving Avg'!G1748</f>
        <v>34.334400000000002</v>
      </c>
      <c r="I1748" s="2">
        <f>'Moving Avg'!H1748</f>
        <v>34.544750000000029</v>
      </c>
      <c r="J1748" s="6" t="str">
        <f>OBV!F1748</f>
        <v>BULLISH</v>
      </c>
      <c r="K1748" s="6" t="str">
        <f>OBV!G1748</f>
        <v>NEUTRAL</v>
      </c>
      <c r="L1748" s="6" t="str">
        <f>OBV!H1748</f>
        <v>CONFIRMED BULLISH</v>
      </c>
      <c r="M1748" s="8">
        <f t="shared" si="270"/>
        <v>25</v>
      </c>
      <c r="N1748" s="8">
        <f t="shared" si="271"/>
        <v>0</v>
      </c>
      <c r="O1748" s="8">
        <f t="shared" si="272"/>
        <v>0</v>
      </c>
      <c r="P1748" s="8">
        <f t="shared" si="273"/>
        <v>83.5</v>
      </c>
      <c r="Q1748" s="9">
        <f t="shared" si="274"/>
        <v>21.274999999999999</v>
      </c>
      <c r="R1748" s="9">
        <f t="shared" si="275"/>
        <v>25.875</v>
      </c>
      <c r="S1748" s="9">
        <f t="shared" si="276"/>
        <v>41.325000000000003</v>
      </c>
      <c r="T1748" s="9">
        <f t="shared" si="277"/>
        <v>27.125</v>
      </c>
      <c r="U1748" s="8">
        <f t="shared" si="278"/>
        <v>29.491666666666664</v>
      </c>
      <c r="V1748" s="8">
        <f t="shared" si="279"/>
        <v>28.9</v>
      </c>
    </row>
    <row r="1749" spans="1:22" ht="13.5" x14ac:dyDescent="0.25">
      <c r="A1749" s="3">
        <f>RSI!A1749</f>
        <v>44561</v>
      </c>
      <c r="B1749" s="2">
        <f>RSI!B1749</f>
        <v>35</v>
      </c>
      <c r="C1749" s="2">
        <f>RSI!I1749</f>
        <v>63.593018158319666</v>
      </c>
      <c r="D1749" s="2">
        <f>MACD!E1749</f>
        <v>0.36119280413336696</v>
      </c>
      <c r="E1749" s="2">
        <f>MACD!F1749</f>
        <v>0.3562088920830413</v>
      </c>
      <c r="F1749" s="2">
        <f>'Moving Avg'!D1749</f>
        <v>34.186</v>
      </c>
      <c r="G1749" s="2">
        <f>'Moving Avg'!F1749</f>
        <v>34.111000000000004</v>
      </c>
      <c r="H1749" s="2">
        <f>'Moving Avg'!G1749</f>
        <v>34.344400000000007</v>
      </c>
      <c r="I1749" s="2">
        <f>'Moving Avg'!H1749</f>
        <v>34.547250000000034</v>
      </c>
      <c r="J1749" s="6" t="str">
        <f>OBV!F1749</f>
        <v>BULLISH</v>
      </c>
      <c r="K1749" s="6" t="str">
        <f>OBV!G1749</f>
        <v>NEUTRAL</v>
      </c>
      <c r="L1749" s="6" t="str">
        <f>OBV!H1749</f>
        <v>CONFIRMED BULLISH</v>
      </c>
      <c r="M1749" s="8">
        <f t="shared" si="270"/>
        <v>25</v>
      </c>
      <c r="N1749" s="8">
        <f t="shared" si="271"/>
        <v>0</v>
      </c>
      <c r="O1749" s="8">
        <f t="shared" si="272"/>
        <v>0</v>
      </c>
      <c r="P1749" s="8">
        <f t="shared" si="273"/>
        <v>83.5</v>
      </c>
      <c r="Q1749" s="9">
        <f t="shared" si="274"/>
        <v>21.274999999999999</v>
      </c>
      <c r="R1749" s="9">
        <f t="shared" si="275"/>
        <v>25.875</v>
      </c>
      <c r="S1749" s="9">
        <f t="shared" si="276"/>
        <v>41.325000000000003</v>
      </c>
      <c r="T1749" s="9">
        <f t="shared" si="277"/>
        <v>27.125</v>
      </c>
      <c r="U1749" s="8">
        <f t="shared" si="278"/>
        <v>29.491666666666664</v>
      </c>
      <c r="V1749" s="8">
        <f t="shared" si="279"/>
        <v>28.9</v>
      </c>
    </row>
    <row r="1750" spans="1:22" ht="13.5" x14ac:dyDescent="0.25">
      <c r="A1750" s="3">
        <f>RSI!A1750</f>
        <v>44564</v>
      </c>
      <c r="B1750" s="2">
        <f>RSI!B1750</f>
        <v>35</v>
      </c>
      <c r="C1750" s="2">
        <f>RSI!I1750</f>
        <v>63.593018158319659</v>
      </c>
      <c r="D1750" s="2">
        <f>MACD!E1750</f>
        <v>0.29740074436985964</v>
      </c>
      <c r="E1750" s="2">
        <f>MACD!F1750</f>
        <v>0.34444726254040503</v>
      </c>
      <c r="F1750" s="2">
        <f>'Moving Avg'!D1750</f>
        <v>34.700000000000003</v>
      </c>
      <c r="G1750" s="2">
        <f>'Moving Avg'!F1750</f>
        <v>34.136000000000003</v>
      </c>
      <c r="H1750" s="2">
        <f>'Moving Avg'!G1750</f>
        <v>34.354400000000005</v>
      </c>
      <c r="I1750" s="2">
        <f>'Moving Avg'!H1750</f>
        <v>34.549750000000031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  <c r="M1750" s="8">
        <f t="shared" si="270"/>
        <v>25</v>
      </c>
      <c r="N1750" s="8">
        <f t="shared" si="271"/>
        <v>100</v>
      </c>
      <c r="O1750" s="8">
        <f t="shared" si="272"/>
        <v>50</v>
      </c>
      <c r="P1750" s="8">
        <f t="shared" si="273"/>
        <v>83.5</v>
      </c>
      <c r="Q1750" s="9">
        <f t="shared" si="274"/>
        <v>63.774999999999999</v>
      </c>
      <c r="R1750" s="9">
        <f t="shared" si="275"/>
        <v>63.375</v>
      </c>
      <c r="S1750" s="9">
        <f t="shared" si="276"/>
        <v>68.825000000000003</v>
      </c>
      <c r="T1750" s="9">
        <f t="shared" si="277"/>
        <v>64.625</v>
      </c>
      <c r="U1750" s="8">
        <f t="shared" si="278"/>
        <v>65.325000000000003</v>
      </c>
      <c r="V1750" s="8">
        <f t="shared" si="279"/>
        <v>65.150000000000006</v>
      </c>
    </row>
    <row r="1751" spans="1:22" ht="13.5" x14ac:dyDescent="0.25">
      <c r="A1751" s="3">
        <f>RSI!A1751</f>
        <v>44565</v>
      </c>
      <c r="B1751" s="2">
        <f>RSI!B1751</f>
        <v>35</v>
      </c>
      <c r="C1751" s="2">
        <f>RSI!I1751</f>
        <v>63.593018158319673</v>
      </c>
      <c r="D1751" s="2">
        <f>MACD!E1751</f>
        <v>0.23833402239708334</v>
      </c>
      <c r="E1751" s="2">
        <f>MACD!F1751</f>
        <v>0.32322461451174073</v>
      </c>
      <c r="F1751" s="2">
        <f>'Moving Avg'!D1751</f>
        <v>34.9</v>
      </c>
      <c r="G1751" s="2">
        <f>'Moving Avg'!F1751</f>
        <v>34.161000000000001</v>
      </c>
      <c r="H1751" s="2">
        <f>'Moving Avg'!G1751</f>
        <v>34.364400000000003</v>
      </c>
      <c r="I1751" s="2">
        <f>'Moving Avg'!H1751</f>
        <v>34.552250000000029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  <c r="M1751" s="8">
        <f t="shared" si="270"/>
        <v>25</v>
      </c>
      <c r="N1751" s="8">
        <f t="shared" si="271"/>
        <v>100</v>
      </c>
      <c r="O1751" s="8">
        <f t="shared" si="272"/>
        <v>50</v>
      </c>
      <c r="P1751" s="8">
        <f t="shared" si="273"/>
        <v>83.5</v>
      </c>
      <c r="Q1751" s="9">
        <f t="shared" si="274"/>
        <v>63.774999999999999</v>
      </c>
      <c r="R1751" s="9">
        <f t="shared" si="275"/>
        <v>63.375</v>
      </c>
      <c r="S1751" s="9">
        <f t="shared" si="276"/>
        <v>68.825000000000003</v>
      </c>
      <c r="T1751" s="9">
        <f t="shared" si="277"/>
        <v>64.625</v>
      </c>
      <c r="U1751" s="8">
        <f t="shared" si="278"/>
        <v>65.325000000000003</v>
      </c>
      <c r="V1751" s="8">
        <f t="shared" si="279"/>
        <v>65.150000000000006</v>
      </c>
    </row>
    <row r="1752" spans="1:22" ht="13.5" x14ac:dyDescent="0.25">
      <c r="A1752" s="3">
        <f>RSI!A1752</f>
        <v>44566</v>
      </c>
      <c r="B1752" s="2">
        <f>RSI!B1752</f>
        <v>35</v>
      </c>
      <c r="C1752" s="2">
        <f>RSI!I1752</f>
        <v>63.593018158319666</v>
      </c>
      <c r="D1752" s="2">
        <f>MACD!E1752</f>
        <v>-0.1348189252727181</v>
      </c>
      <c r="E1752" s="2">
        <f>MACD!F1752</f>
        <v>0.23161590655484898</v>
      </c>
      <c r="F1752" s="2">
        <f>'Moving Avg'!D1752</f>
        <v>35</v>
      </c>
      <c r="G1752" s="2">
        <f>'Moving Avg'!F1752</f>
        <v>34.186</v>
      </c>
      <c r="H1752" s="2">
        <f>'Moving Avg'!G1752</f>
        <v>34.374400000000009</v>
      </c>
      <c r="I1752" s="2">
        <f>'Moving Avg'!H1752</f>
        <v>34.554750000000034</v>
      </c>
      <c r="J1752" s="6" t="str">
        <f>OBV!F1752</f>
        <v>BULLISH</v>
      </c>
      <c r="K1752" s="6" t="str">
        <f>OBV!G1752</f>
        <v>NEUTRAL</v>
      </c>
      <c r="L1752" s="6" t="str">
        <f>OBV!H1752</f>
        <v>CONFIRMED BULLISH</v>
      </c>
      <c r="M1752" s="8">
        <f t="shared" si="270"/>
        <v>25</v>
      </c>
      <c r="N1752" s="8">
        <f t="shared" si="271"/>
        <v>100</v>
      </c>
      <c r="O1752" s="8">
        <f t="shared" si="272"/>
        <v>50</v>
      </c>
      <c r="P1752" s="8">
        <f t="shared" si="273"/>
        <v>83.5</v>
      </c>
      <c r="Q1752" s="9">
        <f t="shared" si="274"/>
        <v>63.774999999999999</v>
      </c>
      <c r="R1752" s="9">
        <f t="shared" si="275"/>
        <v>63.375</v>
      </c>
      <c r="S1752" s="9">
        <f t="shared" si="276"/>
        <v>68.825000000000003</v>
      </c>
      <c r="T1752" s="9">
        <f t="shared" si="277"/>
        <v>64.625</v>
      </c>
      <c r="U1752" s="8">
        <f t="shared" si="278"/>
        <v>65.325000000000003</v>
      </c>
      <c r="V1752" s="8">
        <f t="shared" si="279"/>
        <v>65.150000000000006</v>
      </c>
    </row>
    <row r="1753" spans="1:22" ht="13.5" x14ac:dyDescent="0.25">
      <c r="A1753" s="3">
        <f>RSI!A1753</f>
        <v>44567</v>
      </c>
      <c r="B1753" s="2">
        <f>RSI!B1753</f>
        <v>35</v>
      </c>
      <c r="C1753" s="2">
        <f>RSI!I1753</f>
        <v>63.593018158319659</v>
      </c>
      <c r="D1753" s="2">
        <f>MACD!E1753</f>
        <v>-0.45492657458355978</v>
      </c>
      <c r="E1753" s="2">
        <f>MACD!F1753</f>
        <v>9.4307410327167218E-2</v>
      </c>
      <c r="F1753" s="2">
        <f>'Moving Avg'!D1753</f>
        <v>35</v>
      </c>
      <c r="G1753" s="2">
        <f>'Moving Avg'!F1753</f>
        <v>34.210999999999999</v>
      </c>
      <c r="H1753" s="2">
        <f>'Moving Avg'!G1753</f>
        <v>34.384400000000007</v>
      </c>
      <c r="I1753" s="2">
        <f>'Moving Avg'!H1753</f>
        <v>34.557250000000032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  <c r="M1753" s="8">
        <f t="shared" si="270"/>
        <v>25</v>
      </c>
      <c r="N1753" s="8">
        <f t="shared" si="271"/>
        <v>100</v>
      </c>
      <c r="O1753" s="8">
        <f t="shared" si="272"/>
        <v>50</v>
      </c>
      <c r="P1753" s="8">
        <f t="shared" si="273"/>
        <v>33</v>
      </c>
      <c r="Q1753" s="9">
        <f t="shared" si="274"/>
        <v>56.2</v>
      </c>
      <c r="R1753" s="9">
        <f t="shared" si="275"/>
        <v>50.75</v>
      </c>
      <c r="S1753" s="9">
        <f t="shared" si="276"/>
        <v>46.1</v>
      </c>
      <c r="T1753" s="9">
        <f t="shared" si="277"/>
        <v>52</v>
      </c>
      <c r="U1753" s="8">
        <f t="shared" si="278"/>
        <v>51.016666666666673</v>
      </c>
      <c r="V1753" s="8">
        <f t="shared" si="279"/>
        <v>51.262500000000003</v>
      </c>
    </row>
    <row r="1754" spans="1:22" ht="13.5" x14ac:dyDescent="0.25">
      <c r="A1754" s="3">
        <f>RSI!A1754</f>
        <v>44568</v>
      </c>
      <c r="B1754" s="2">
        <f>RSI!B1754</f>
        <v>35</v>
      </c>
      <c r="C1754" s="2">
        <f>RSI!I1754</f>
        <v>63.593018158319659</v>
      </c>
      <c r="D1754" s="2">
        <f>MACD!E1754</f>
        <v>-0.72982656678340874</v>
      </c>
      <c r="E1754" s="2">
        <f>MACD!F1754</f>
        <v>-7.051938509494797E-2</v>
      </c>
      <c r="F1754" s="2">
        <f>'Moving Avg'!D1754</f>
        <v>35</v>
      </c>
      <c r="G1754" s="2">
        <f>'Moving Avg'!F1754</f>
        <v>34.236000000000004</v>
      </c>
      <c r="H1754" s="2">
        <f>'Moving Avg'!G1754</f>
        <v>34.394400000000005</v>
      </c>
      <c r="I1754" s="2">
        <f>'Moving Avg'!H1754</f>
        <v>34.55975000000003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  <c r="M1754" s="8">
        <f t="shared" si="270"/>
        <v>25</v>
      </c>
      <c r="N1754" s="8">
        <f t="shared" si="271"/>
        <v>100</v>
      </c>
      <c r="O1754" s="8">
        <f t="shared" si="272"/>
        <v>50</v>
      </c>
      <c r="P1754" s="8">
        <f t="shared" si="273"/>
        <v>33</v>
      </c>
      <c r="Q1754" s="9">
        <f t="shared" si="274"/>
        <v>56.2</v>
      </c>
      <c r="R1754" s="9">
        <f t="shared" si="275"/>
        <v>50.75</v>
      </c>
      <c r="S1754" s="9">
        <f t="shared" si="276"/>
        <v>46.1</v>
      </c>
      <c r="T1754" s="9">
        <f t="shared" si="277"/>
        <v>52</v>
      </c>
      <c r="U1754" s="8">
        <f t="shared" si="278"/>
        <v>51.016666666666673</v>
      </c>
      <c r="V1754" s="8">
        <f t="shared" si="279"/>
        <v>51.262500000000003</v>
      </c>
    </row>
    <row r="1755" spans="1:22" ht="13.5" x14ac:dyDescent="0.25">
      <c r="A1755" s="3">
        <f>RSI!A1755</f>
        <v>44571</v>
      </c>
      <c r="B1755" s="2">
        <f>RSI!B1755</f>
        <v>35</v>
      </c>
      <c r="C1755" s="2">
        <f>RSI!I1755</f>
        <v>63.593018158319659</v>
      </c>
      <c r="D1755" s="2">
        <f>MACD!E1755</f>
        <v>-0.96617469096524644</v>
      </c>
      <c r="E1755" s="2">
        <f>MACD!F1755</f>
        <v>-0.24965044626900768</v>
      </c>
      <c r="F1755" s="2">
        <f>'Moving Avg'!D1755</f>
        <v>35</v>
      </c>
      <c r="G1755" s="2">
        <f>'Moving Avg'!F1755</f>
        <v>34.261000000000003</v>
      </c>
      <c r="H1755" s="2">
        <f>'Moving Avg'!G1755</f>
        <v>34.404400000000003</v>
      </c>
      <c r="I1755" s="2">
        <f>'Moving Avg'!H1755</f>
        <v>34.562250000000034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  <c r="M1755" s="8">
        <f t="shared" si="270"/>
        <v>25</v>
      </c>
      <c r="N1755" s="8">
        <f t="shared" si="271"/>
        <v>100</v>
      </c>
      <c r="O1755" s="8">
        <f t="shared" si="272"/>
        <v>50</v>
      </c>
      <c r="P1755" s="8">
        <f t="shared" si="273"/>
        <v>33</v>
      </c>
      <c r="Q1755" s="9">
        <f t="shared" si="274"/>
        <v>56.2</v>
      </c>
      <c r="R1755" s="9">
        <f t="shared" si="275"/>
        <v>50.75</v>
      </c>
      <c r="S1755" s="9">
        <f t="shared" si="276"/>
        <v>46.1</v>
      </c>
      <c r="T1755" s="9">
        <f t="shared" si="277"/>
        <v>52</v>
      </c>
      <c r="U1755" s="8">
        <f t="shared" si="278"/>
        <v>51.016666666666673</v>
      </c>
      <c r="V1755" s="8">
        <f t="shared" si="279"/>
        <v>51.262500000000003</v>
      </c>
    </row>
    <row r="1756" spans="1:22" ht="13.5" x14ac:dyDescent="0.25">
      <c r="A1756" s="3">
        <f>RSI!A1756</f>
        <v>44572</v>
      </c>
      <c r="B1756" s="2">
        <f>RSI!B1756</f>
        <v>35</v>
      </c>
      <c r="C1756" s="2">
        <f>RSI!I1756</f>
        <v>63.593018158319651</v>
      </c>
      <c r="D1756" s="2">
        <f>MACD!E1756</f>
        <v>-0.92808647269215072</v>
      </c>
      <c r="E1756" s="2">
        <f>MACD!F1756</f>
        <v>-0.38533765155363631</v>
      </c>
      <c r="F1756" s="2">
        <f>'Moving Avg'!D1756</f>
        <v>35</v>
      </c>
      <c r="G1756" s="2">
        <f>'Moving Avg'!F1756</f>
        <v>34.286000000000001</v>
      </c>
      <c r="H1756" s="2">
        <f>'Moving Avg'!G1756</f>
        <v>34.414400000000008</v>
      </c>
      <c r="I1756" s="2">
        <f>'Moving Avg'!H1756</f>
        <v>34.564750000000025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  <c r="M1756" s="8">
        <f t="shared" si="270"/>
        <v>25</v>
      </c>
      <c r="N1756" s="8">
        <f t="shared" si="271"/>
        <v>100</v>
      </c>
      <c r="O1756" s="8">
        <f t="shared" si="272"/>
        <v>50</v>
      </c>
      <c r="P1756" s="8">
        <f t="shared" si="273"/>
        <v>33</v>
      </c>
      <c r="Q1756" s="9">
        <f t="shared" si="274"/>
        <v>56.2</v>
      </c>
      <c r="R1756" s="9">
        <f t="shared" si="275"/>
        <v>50.75</v>
      </c>
      <c r="S1756" s="9">
        <f t="shared" si="276"/>
        <v>46.1</v>
      </c>
      <c r="T1756" s="9">
        <f t="shared" si="277"/>
        <v>52</v>
      </c>
      <c r="U1756" s="8">
        <f t="shared" si="278"/>
        <v>51.016666666666673</v>
      </c>
      <c r="V1756" s="8">
        <f t="shared" si="279"/>
        <v>51.262500000000003</v>
      </c>
    </row>
    <row r="1757" spans="1:22" ht="13.5" x14ac:dyDescent="0.25">
      <c r="A1757" s="3">
        <f>RSI!A1757</f>
        <v>44573</v>
      </c>
      <c r="B1757" s="2">
        <f>RSI!B1757</f>
        <v>35</v>
      </c>
      <c r="C1757" s="2">
        <f>RSI!I1757</f>
        <v>63.593018158319659</v>
      </c>
      <c r="D1757" s="2">
        <f>MACD!E1757</f>
        <v>-0.82214172649309347</v>
      </c>
      <c r="E1757" s="2">
        <f>MACD!F1757</f>
        <v>-0.47269846654152781</v>
      </c>
      <c r="F1757" s="2">
        <f>'Moving Avg'!D1757</f>
        <v>35</v>
      </c>
      <c r="G1757" s="2">
        <f>'Moving Avg'!F1757</f>
        <v>34.311</v>
      </c>
      <c r="H1757" s="2">
        <f>'Moving Avg'!G1757</f>
        <v>34.424400000000006</v>
      </c>
      <c r="I1757" s="2">
        <f>'Moving Avg'!H1757</f>
        <v>34.56725000000003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  <c r="M1757" s="8">
        <f t="shared" si="270"/>
        <v>25</v>
      </c>
      <c r="N1757" s="8">
        <f t="shared" si="271"/>
        <v>100</v>
      </c>
      <c r="O1757" s="8">
        <f t="shared" si="272"/>
        <v>50</v>
      </c>
      <c r="P1757" s="8">
        <f t="shared" si="273"/>
        <v>33</v>
      </c>
      <c r="Q1757" s="9">
        <f t="shared" si="274"/>
        <v>56.2</v>
      </c>
      <c r="R1757" s="9">
        <f t="shared" si="275"/>
        <v>50.75</v>
      </c>
      <c r="S1757" s="9">
        <f t="shared" si="276"/>
        <v>46.1</v>
      </c>
      <c r="T1757" s="9">
        <f t="shared" si="277"/>
        <v>52</v>
      </c>
      <c r="U1757" s="8">
        <f t="shared" si="278"/>
        <v>51.016666666666673</v>
      </c>
      <c r="V1757" s="8">
        <f t="shared" si="279"/>
        <v>51.262500000000003</v>
      </c>
    </row>
    <row r="1758" spans="1:22" ht="13.5" x14ac:dyDescent="0.25">
      <c r="A1758" s="3">
        <f>RSI!A1758</f>
        <v>44574</v>
      </c>
      <c r="B1758" s="2">
        <f>RSI!B1758</f>
        <v>35</v>
      </c>
      <c r="C1758" s="2">
        <f>RSI!I1758</f>
        <v>63.593018158319659</v>
      </c>
      <c r="D1758" s="2">
        <f>MACD!E1758</f>
        <v>-0.65854237575032926</v>
      </c>
      <c r="E1758" s="2">
        <f>MACD!F1758</f>
        <v>-0.50986724838328812</v>
      </c>
      <c r="F1758" s="2">
        <f>'Moving Avg'!D1758</f>
        <v>35</v>
      </c>
      <c r="G1758" s="2">
        <f>'Moving Avg'!F1758</f>
        <v>34.335999999999999</v>
      </c>
      <c r="H1758" s="2">
        <f>'Moving Avg'!G1758</f>
        <v>34.434400000000004</v>
      </c>
      <c r="I1758" s="2">
        <f>'Moving Avg'!H1758</f>
        <v>34.569750000000028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  <c r="M1758" s="8">
        <f t="shared" si="270"/>
        <v>25</v>
      </c>
      <c r="N1758" s="8">
        <f t="shared" si="271"/>
        <v>100</v>
      </c>
      <c r="O1758" s="8">
        <f t="shared" si="272"/>
        <v>50</v>
      </c>
      <c r="P1758" s="8">
        <f t="shared" si="273"/>
        <v>33</v>
      </c>
      <c r="Q1758" s="9">
        <f t="shared" si="274"/>
        <v>56.2</v>
      </c>
      <c r="R1758" s="9">
        <f t="shared" si="275"/>
        <v>50.75</v>
      </c>
      <c r="S1758" s="9">
        <f t="shared" si="276"/>
        <v>46.1</v>
      </c>
      <c r="T1758" s="9">
        <f t="shared" si="277"/>
        <v>52</v>
      </c>
      <c r="U1758" s="8">
        <f t="shared" si="278"/>
        <v>51.016666666666673</v>
      </c>
      <c r="V1758" s="8">
        <f t="shared" si="279"/>
        <v>51.262500000000003</v>
      </c>
    </row>
    <row r="1759" spans="1:22" ht="13.5" x14ac:dyDescent="0.25">
      <c r="A1759" s="3">
        <f>RSI!A1759</f>
        <v>44575</v>
      </c>
      <c r="B1759" s="2">
        <f>RSI!B1759</f>
        <v>35</v>
      </c>
      <c r="C1759" s="2">
        <f>RSI!I1759</f>
        <v>63.593018158319651</v>
      </c>
      <c r="D1759" s="2">
        <f>MACD!E1759</f>
        <v>-0.52286148983220215</v>
      </c>
      <c r="E1759" s="2">
        <f>MACD!F1759</f>
        <v>-0.51246609667307097</v>
      </c>
      <c r="F1759" s="2">
        <f>'Moving Avg'!D1759</f>
        <v>35</v>
      </c>
      <c r="G1759" s="2">
        <f>'Moving Avg'!F1759</f>
        <v>34.361000000000004</v>
      </c>
      <c r="H1759" s="2">
        <f>'Moving Avg'!G1759</f>
        <v>34.444400000000002</v>
      </c>
      <c r="I1759" s="2">
        <f>'Moving Avg'!H1759</f>
        <v>34.572250000000025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  <c r="M1759" s="8">
        <f t="shared" si="270"/>
        <v>25</v>
      </c>
      <c r="N1759" s="8">
        <f t="shared" si="271"/>
        <v>45</v>
      </c>
      <c r="O1759" s="8">
        <f t="shared" si="272"/>
        <v>50</v>
      </c>
      <c r="P1759" s="8">
        <f t="shared" si="273"/>
        <v>33</v>
      </c>
      <c r="Q1759" s="9">
        <f t="shared" si="274"/>
        <v>36.950000000000003</v>
      </c>
      <c r="R1759" s="9">
        <f t="shared" si="275"/>
        <v>39.75</v>
      </c>
      <c r="S1759" s="9">
        <f t="shared" si="276"/>
        <v>37.85</v>
      </c>
      <c r="T1759" s="9">
        <f t="shared" si="277"/>
        <v>38.25</v>
      </c>
      <c r="U1759" s="8">
        <f t="shared" si="278"/>
        <v>38.183333333333337</v>
      </c>
      <c r="V1759" s="8">
        <f t="shared" si="279"/>
        <v>38.200000000000003</v>
      </c>
    </row>
    <row r="1760" spans="1:22" ht="13.5" x14ac:dyDescent="0.25">
      <c r="A1760" s="3">
        <f>RSI!A1760</f>
        <v>44578</v>
      </c>
      <c r="B1760" s="2">
        <f>RSI!B1760</f>
        <v>35</v>
      </c>
      <c r="C1760" s="2">
        <f>RSI!I1760</f>
        <v>63.593018158319644</v>
      </c>
      <c r="D1760" s="2">
        <f>MACD!E1760</f>
        <v>-0.41060026593814314</v>
      </c>
      <c r="E1760" s="2">
        <f>MACD!F1760</f>
        <v>-0.49209293052608538</v>
      </c>
      <c r="F1760" s="2">
        <f>'Moving Avg'!D1760</f>
        <v>35</v>
      </c>
      <c r="G1760" s="2">
        <f>'Moving Avg'!F1760</f>
        <v>34.386000000000003</v>
      </c>
      <c r="H1760" s="2">
        <f>'Moving Avg'!G1760</f>
        <v>34.454400000000007</v>
      </c>
      <c r="I1760" s="2">
        <f>'Moving Avg'!H1760</f>
        <v>34.574750000000023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  <c r="M1760" s="8">
        <f t="shared" si="270"/>
        <v>25</v>
      </c>
      <c r="N1760" s="8">
        <f t="shared" si="271"/>
        <v>0</v>
      </c>
      <c r="O1760" s="8">
        <f t="shared" si="272"/>
        <v>50</v>
      </c>
      <c r="P1760" s="8">
        <f t="shared" si="273"/>
        <v>33</v>
      </c>
      <c r="Q1760" s="9">
        <f t="shared" si="274"/>
        <v>21.2</v>
      </c>
      <c r="R1760" s="9">
        <f t="shared" si="275"/>
        <v>30.75</v>
      </c>
      <c r="S1760" s="9">
        <f t="shared" si="276"/>
        <v>31.1</v>
      </c>
      <c r="T1760" s="9">
        <f t="shared" si="277"/>
        <v>27</v>
      </c>
      <c r="U1760" s="8">
        <f t="shared" si="278"/>
        <v>27.683333333333337</v>
      </c>
      <c r="V1760" s="8">
        <f t="shared" si="279"/>
        <v>27.512500000000003</v>
      </c>
    </row>
    <row r="1761" spans="1:22" ht="13.5" x14ac:dyDescent="0.25">
      <c r="A1761" s="3">
        <f>RSI!A1761</f>
        <v>44579</v>
      </c>
      <c r="B1761" s="2">
        <f>RSI!B1761</f>
        <v>35</v>
      </c>
      <c r="C1761" s="2">
        <f>RSI!I1761</f>
        <v>63.593018158319659</v>
      </c>
      <c r="D1761" s="2">
        <f>MACD!E1761</f>
        <v>-0.31796711028396629</v>
      </c>
      <c r="E1761" s="2">
        <f>MACD!F1761</f>
        <v>-0.4572677664776616</v>
      </c>
      <c r="F1761" s="2">
        <f>'Moving Avg'!D1761</f>
        <v>35</v>
      </c>
      <c r="G1761" s="2">
        <f>'Moving Avg'!F1761</f>
        <v>34.411000000000001</v>
      </c>
      <c r="H1761" s="2">
        <f>'Moving Avg'!G1761</f>
        <v>34.464400000000005</v>
      </c>
      <c r="I1761" s="2">
        <f>'Moving Avg'!H1761</f>
        <v>34.577250000000028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  <c r="M1761" s="8">
        <f t="shared" si="270"/>
        <v>25</v>
      </c>
      <c r="N1761" s="8">
        <f t="shared" si="271"/>
        <v>0</v>
      </c>
      <c r="O1761" s="8">
        <f t="shared" si="272"/>
        <v>50</v>
      </c>
      <c r="P1761" s="8">
        <f t="shared" si="273"/>
        <v>33</v>
      </c>
      <c r="Q1761" s="9">
        <f t="shared" si="274"/>
        <v>21.2</v>
      </c>
      <c r="R1761" s="9">
        <f t="shared" si="275"/>
        <v>30.75</v>
      </c>
      <c r="S1761" s="9">
        <f t="shared" si="276"/>
        <v>31.1</v>
      </c>
      <c r="T1761" s="9">
        <f t="shared" si="277"/>
        <v>27</v>
      </c>
      <c r="U1761" s="8">
        <f t="shared" si="278"/>
        <v>27.683333333333337</v>
      </c>
      <c r="V1761" s="8">
        <f t="shared" si="279"/>
        <v>27.512500000000003</v>
      </c>
    </row>
    <row r="1762" spans="1:22" ht="13.5" x14ac:dyDescent="0.25">
      <c r="A1762" s="3">
        <f>RSI!A1762</f>
        <v>44580</v>
      </c>
      <c r="B1762" s="2">
        <f>RSI!B1762</f>
        <v>35</v>
      </c>
      <c r="C1762" s="2">
        <f>RSI!I1762</f>
        <v>63.593018158319659</v>
      </c>
      <c r="D1762" s="2">
        <f>MACD!E1762</f>
        <v>-0.24176771926961749</v>
      </c>
      <c r="E1762" s="2">
        <f>MACD!F1762</f>
        <v>-0.4141677570360528</v>
      </c>
      <c r="F1762" s="2">
        <f>'Moving Avg'!D1762</f>
        <v>35</v>
      </c>
      <c r="G1762" s="2">
        <f>'Moving Avg'!F1762</f>
        <v>34.539499999999997</v>
      </c>
      <c r="H1762" s="2">
        <f>'Moving Avg'!G1762</f>
        <v>34.474400000000003</v>
      </c>
      <c r="I1762" s="2">
        <f>'Moving Avg'!H1762</f>
        <v>34.579750000000026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  <c r="M1762" s="8">
        <f t="shared" si="270"/>
        <v>25</v>
      </c>
      <c r="N1762" s="8">
        <f t="shared" si="271"/>
        <v>0</v>
      </c>
      <c r="O1762" s="8">
        <f t="shared" si="272"/>
        <v>50</v>
      </c>
      <c r="P1762" s="8">
        <f t="shared" si="273"/>
        <v>33</v>
      </c>
      <c r="Q1762" s="9">
        <f t="shared" si="274"/>
        <v>21.2</v>
      </c>
      <c r="R1762" s="9">
        <f t="shared" si="275"/>
        <v>30.75</v>
      </c>
      <c r="S1762" s="9">
        <f t="shared" si="276"/>
        <v>31.1</v>
      </c>
      <c r="T1762" s="9">
        <f t="shared" si="277"/>
        <v>27</v>
      </c>
      <c r="U1762" s="8">
        <f t="shared" si="278"/>
        <v>27.683333333333337</v>
      </c>
      <c r="V1762" s="8">
        <f t="shared" si="279"/>
        <v>27.512500000000003</v>
      </c>
    </row>
    <row r="1763" spans="1:22" ht="13.5" x14ac:dyDescent="0.25">
      <c r="A1763" s="3">
        <f>RSI!A1763</f>
        <v>44581</v>
      </c>
      <c r="B1763" s="2">
        <f>RSI!B1763</f>
        <v>35</v>
      </c>
      <c r="C1763" s="2">
        <f>RSI!I1763</f>
        <v>63.593018158319659</v>
      </c>
      <c r="D1763" s="2">
        <f>MACD!E1763</f>
        <v>-0.17931215401029021</v>
      </c>
      <c r="E1763" s="2">
        <f>MACD!F1763</f>
        <v>-0.36719663643090028</v>
      </c>
      <c r="F1763" s="2">
        <f>'Moving Avg'!D1763</f>
        <v>35</v>
      </c>
      <c r="G1763" s="2">
        <f>'Moving Avg'!F1763</f>
        <v>34.667999999999999</v>
      </c>
      <c r="H1763" s="2">
        <f>'Moving Avg'!G1763</f>
        <v>34.484400000000001</v>
      </c>
      <c r="I1763" s="2">
        <f>'Moving Avg'!H1763</f>
        <v>34.582250000000023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  <c r="M1763" s="8">
        <f t="shared" si="270"/>
        <v>25</v>
      </c>
      <c r="N1763" s="8">
        <f t="shared" si="271"/>
        <v>0</v>
      </c>
      <c r="O1763" s="8">
        <f t="shared" si="272"/>
        <v>50</v>
      </c>
      <c r="P1763" s="8">
        <f t="shared" si="273"/>
        <v>33</v>
      </c>
      <c r="Q1763" s="9">
        <f t="shared" si="274"/>
        <v>21.2</v>
      </c>
      <c r="R1763" s="9">
        <f t="shared" si="275"/>
        <v>30.75</v>
      </c>
      <c r="S1763" s="9">
        <f t="shared" si="276"/>
        <v>31.1</v>
      </c>
      <c r="T1763" s="9">
        <f t="shared" si="277"/>
        <v>27</v>
      </c>
      <c r="U1763" s="8">
        <f t="shared" si="278"/>
        <v>27.683333333333337</v>
      </c>
      <c r="V1763" s="8">
        <f t="shared" si="279"/>
        <v>27.512500000000003</v>
      </c>
    </row>
    <row r="1764" spans="1:22" ht="13.5" x14ac:dyDescent="0.25">
      <c r="A1764" s="3">
        <f>RSI!A1764</f>
        <v>44582</v>
      </c>
      <c r="B1764" s="2">
        <f>RSI!B1764</f>
        <v>33.99</v>
      </c>
      <c r="C1764" s="2">
        <f>RSI!I1764</f>
        <v>33.349017955547694</v>
      </c>
      <c r="D1764" s="2">
        <f>MACD!E1764</f>
        <v>-5.3521472920962765E-2</v>
      </c>
      <c r="E1764" s="2">
        <f>MACD!F1764</f>
        <v>-0.30446160372891279</v>
      </c>
      <c r="F1764" s="2">
        <f>'Moving Avg'!D1764</f>
        <v>34.798000000000002</v>
      </c>
      <c r="G1764" s="2">
        <f>'Moving Avg'!F1764</f>
        <v>34.746000000000002</v>
      </c>
      <c r="H1764" s="2">
        <f>'Moving Avg'!G1764</f>
        <v>34.474200000000003</v>
      </c>
      <c r="I1764" s="2">
        <f>'Moving Avg'!H1764</f>
        <v>34.579700000000024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0"/>
        <v>25</v>
      </c>
      <c r="N1764" s="8">
        <f t="shared" si="271"/>
        <v>0</v>
      </c>
      <c r="O1764" s="8">
        <f t="shared" si="272"/>
        <v>50</v>
      </c>
      <c r="P1764" s="8">
        <f t="shared" si="273"/>
        <v>16.5</v>
      </c>
      <c r="Q1764" s="9">
        <f t="shared" si="274"/>
        <v>18.725000000000001</v>
      </c>
      <c r="R1764" s="9">
        <f t="shared" si="275"/>
        <v>26.625</v>
      </c>
      <c r="S1764" s="9">
        <f t="shared" si="276"/>
        <v>23.675000000000001</v>
      </c>
      <c r="T1764" s="9">
        <f t="shared" si="277"/>
        <v>22.875</v>
      </c>
      <c r="U1764" s="8">
        <f t="shared" si="278"/>
        <v>23.008333333333336</v>
      </c>
      <c r="V1764" s="8">
        <f t="shared" si="279"/>
        <v>22.975000000000001</v>
      </c>
    </row>
    <row r="1765" spans="1:22" ht="13.5" x14ac:dyDescent="0.25">
      <c r="A1765" s="3">
        <f>RSI!A1765</f>
        <v>44585</v>
      </c>
      <c r="B1765" s="2">
        <f>RSI!B1765</f>
        <v>33.99</v>
      </c>
      <c r="C1765" s="2">
        <f>RSI!I1765</f>
        <v>33.349017955547694</v>
      </c>
      <c r="D1765" s="2">
        <f>MACD!E1765</f>
        <v>5.7152382324758833E-2</v>
      </c>
      <c r="E1765" s="2">
        <f>MACD!F1765</f>
        <v>-0.23213880651817848</v>
      </c>
      <c r="F1765" s="2">
        <f>'Moving Avg'!D1765</f>
        <v>34.596000000000004</v>
      </c>
      <c r="G1765" s="2">
        <f>'Moving Avg'!F1765</f>
        <v>34.823999999999998</v>
      </c>
      <c r="H1765" s="2">
        <f>'Moving Avg'!G1765</f>
        <v>34.463999999999999</v>
      </c>
      <c r="I1765" s="2">
        <f>'Moving Avg'!H1765</f>
        <v>34.577150000000017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  <c r="M1765" s="8">
        <f t="shared" si="270"/>
        <v>25</v>
      </c>
      <c r="N1765" s="8">
        <f t="shared" si="271"/>
        <v>0</v>
      </c>
      <c r="O1765" s="8">
        <f t="shared" si="272"/>
        <v>50</v>
      </c>
      <c r="P1765" s="8">
        <f t="shared" si="273"/>
        <v>16.5</v>
      </c>
      <c r="Q1765" s="9">
        <f t="shared" si="274"/>
        <v>18.725000000000001</v>
      </c>
      <c r="R1765" s="9">
        <f t="shared" si="275"/>
        <v>26.625</v>
      </c>
      <c r="S1765" s="9">
        <f t="shared" si="276"/>
        <v>23.675000000000001</v>
      </c>
      <c r="T1765" s="9">
        <f t="shared" si="277"/>
        <v>22.875</v>
      </c>
      <c r="U1765" s="8">
        <f t="shared" si="278"/>
        <v>23.008333333333336</v>
      </c>
      <c r="V1765" s="8">
        <f t="shared" si="279"/>
        <v>22.975000000000001</v>
      </c>
    </row>
    <row r="1766" spans="1:22" ht="13.5" x14ac:dyDescent="0.25">
      <c r="A1766" s="3">
        <f>RSI!A1766</f>
        <v>44586</v>
      </c>
      <c r="B1766" s="2">
        <f>RSI!B1766</f>
        <v>33.99</v>
      </c>
      <c r="C1766" s="2">
        <f>RSI!I1766</f>
        <v>33.349017955547694</v>
      </c>
      <c r="D1766" s="2">
        <f>MACD!E1766</f>
        <v>0.15472133008337607</v>
      </c>
      <c r="E1766" s="2">
        <f>MACD!F1766</f>
        <v>-0.15476677919786758</v>
      </c>
      <c r="F1766" s="2">
        <f>'Moving Avg'!D1766</f>
        <v>34.394000000000005</v>
      </c>
      <c r="G1766" s="2">
        <f>'Moving Avg'!F1766</f>
        <v>34.823500000000003</v>
      </c>
      <c r="H1766" s="2">
        <f>'Moving Avg'!G1766</f>
        <v>34.453799999999994</v>
      </c>
      <c r="I1766" s="2">
        <f>'Moving Avg'!H1766</f>
        <v>34.574600000000018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  <c r="M1766" s="8">
        <f t="shared" si="270"/>
        <v>25</v>
      </c>
      <c r="N1766" s="8">
        <f t="shared" si="271"/>
        <v>0</v>
      </c>
      <c r="O1766" s="8">
        <f t="shared" si="272"/>
        <v>0</v>
      </c>
      <c r="P1766" s="8">
        <f t="shared" si="273"/>
        <v>16.5</v>
      </c>
      <c r="Q1766" s="9">
        <f t="shared" si="274"/>
        <v>11.225</v>
      </c>
      <c r="R1766" s="9">
        <f t="shared" si="275"/>
        <v>9.125</v>
      </c>
      <c r="S1766" s="9">
        <f t="shared" si="276"/>
        <v>11.175000000000001</v>
      </c>
      <c r="T1766" s="9">
        <f t="shared" si="277"/>
        <v>10.375</v>
      </c>
      <c r="U1766" s="8">
        <f t="shared" si="278"/>
        <v>10.508333333333335</v>
      </c>
      <c r="V1766" s="8">
        <f t="shared" si="279"/>
        <v>10.475000000000001</v>
      </c>
    </row>
    <row r="1767" spans="1:22" ht="13.5" x14ac:dyDescent="0.25">
      <c r="A1767" s="3">
        <f>RSI!A1767</f>
        <v>44587</v>
      </c>
      <c r="B1767" s="2">
        <f>RSI!B1767</f>
        <v>33.99</v>
      </c>
      <c r="C1767" s="2">
        <f>RSI!I1767</f>
        <v>33.349017955547694</v>
      </c>
      <c r="D1767" s="2">
        <f>MACD!E1767</f>
        <v>0.24091100334060656</v>
      </c>
      <c r="E1767" s="2">
        <f>MACD!F1767</f>
        <v>-7.563122269017275E-2</v>
      </c>
      <c r="F1767" s="2">
        <f>'Moving Avg'!D1767</f>
        <v>34.192000000000007</v>
      </c>
      <c r="G1767" s="2">
        <f>'Moving Avg'!F1767</f>
        <v>34.798000000000002</v>
      </c>
      <c r="H1767" s="2">
        <f>'Moving Avg'!G1767</f>
        <v>34.443599999999996</v>
      </c>
      <c r="I1767" s="2">
        <f>'Moving Avg'!H1767</f>
        <v>34.572050000000019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  <c r="M1767" s="8">
        <f t="shared" si="270"/>
        <v>25</v>
      </c>
      <c r="N1767" s="8">
        <f t="shared" si="271"/>
        <v>0</v>
      </c>
      <c r="O1767" s="8">
        <f t="shared" si="272"/>
        <v>0</v>
      </c>
      <c r="P1767" s="8">
        <f t="shared" si="273"/>
        <v>16.5</v>
      </c>
      <c r="Q1767" s="9">
        <f t="shared" si="274"/>
        <v>11.225</v>
      </c>
      <c r="R1767" s="9">
        <f t="shared" si="275"/>
        <v>9.125</v>
      </c>
      <c r="S1767" s="9">
        <f t="shared" si="276"/>
        <v>11.175000000000001</v>
      </c>
      <c r="T1767" s="9">
        <f t="shared" si="277"/>
        <v>10.375</v>
      </c>
      <c r="U1767" s="8">
        <f t="shared" si="278"/>
        <v>10.508333333333335</v>
      </c>
      <c r="V1767" s="8">
        <f t="shared" si="279"/>
        <v>10.475000000000001</v>
      </c>
    </row>
    <row r="1768" spans="1:22" ht="13.5" x14ac:dyDescent="0.25">
      <c r="A1768" s="3">
        <f>RSI!A1768</f>
        <v>44588</v>
      </c>
      <c r="B1768" s="2">
        <f>RSI!B1768</f>
        <v>33.979999999999997</v>
      </c>
      <c r="C1768" s="2">
        <f>RSI!I1768</f>
        <v>33.139129644540731</v>
      </c>
      <c r="D1768" s="2">
        <f>MACD!E1768</f>
        <v>0.31794381283455664</v>
      </c>
      <c r="E1768" s="2">
        <f>MACD!F1768</f>
        <v>3.0837844147731247E-3</v>
      </c>
      <c r="F1768" s="2">
        <f>'Moving Avg'!D1768</f>
        <v>33.988</v>
      </c>
      <c r="G1768" s="2">
        <f>'Moving Avg'!F1768</f>
        <v>34.747</v>
      </c>
      <c r="H1768" s="2">
        <f>'Moving Avg'!G1768</f>
        <v>34.433199999999999</v>
      </c>
      <c r="I1768" s="2">
        <f>'Moving Avg'!H1768</f>
        <v>34.569450000000018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  <c r="M1768" s="8">
        <f t="shared" si="270"/>
        <v>25</v>
      </c>
      <c r="N1768" s="8">
        <f t="shared" si="271"/>
        <v>0</v>
      </c>
      <c r="O1768" s="8">
        <f t="shared" si="272"/>
        <v>0</v>
      </c>
      <c r="P1768" s="8">
        <f t="shared" si="273"/>
        <v>16.5</v>
      </c>
      <c r="Q1768" s="9">
        <f t="shared" si="274"/>
        <v>11.225</v>
      </c>
      <c r="R1768" s="9">
        <f t="shared" si="275"/>
        <v>9.125</v>
      </c>
      <c r="S1768" s="9">
        <f t="shared" si="276"/>
        <v>11.175000000000001</v>
      </c>
      <c r="T1768" s="9">
        <f t="shared" si="277"/>
        <v>10.375</v>
      </c>
      <c r="U1768" s="8">
        <f t="shared" si="278"/>
        <v>10.508333333333335</v>
      </c>
      <c r="V1768" s="8">
        <f t="shared" si="279"/>
        <v>10.475000000000001</v>
      </c>
    </row>
    <row r="1769" spans="1:22" ht="13.5" x14ac:dyDescent="0.25">
      <c r="A1769" s="3">
        <f>RSI!A1769</f>
        <v>44589</v>
      </c>
      <c r="B1769" s="2">
        <f>RSI!B1769</f>
        <v>33.979999999999997</v>
      </c>
      <c r="C1769" s="2">
        <f>RSI!I1769</f>
        <v>33.139129644540731</v>
      </c>
      <c r="D1769" s="2">
        <f>MACD!E1769</f>
        <v>0.38629779391574459</v>
      </c>
      <c r="E1769" s="2">
        <f>MACD!F1769</f>
        <v>7.9726586314967429E-2</v>
      </c>
      <c r="F1769" s="2">
        <f>'Moving Avg'!D1769</f>
        <v>33.985999999999997</v>
      </c>
      <c r="G1769" s="2">
        <f>'Moving Avg'!F1769</f>
        <v>34.696000000000005</v>
      </c>
      <c r="H1769" s="2">
        <f>'Moving Avg'!G1769</f>
        <v>34.422799999999995</v>
      </c>
      <c r="I1769" s="2">
        <f>'Moving Avg'!H1769</f>
        <v>34.566850000000017</v>
      </c>
      <c r="J1769" s="6" t="str">
        <f>OBV!F1769</f>
        <v>BEARISH</v>
      </c>
      <c r="K1769" s="6" t="str">
        <f>OBV!G1769</f>
        <v>NEUTRAL</v>
      </c>
      <c r="L1769" s="6" t="str">
        <f>OBV!H1769</f>
        <v>CONFIRMED BEARISH</v>
      </c>
      <c r="M1769" s="8">
        <f t="shared" si="270"/>
        <v>25</v>
      </c>
      <c r="N1769" s="8">
        <f t="shared" si="271"/>
        <v>0</v>
      </c>
      <c r="O1769" s="8">
        <f t="shared" si="272"/>
        <v>0</v>
      </c>
      <c r="P1769" s="8">
        <f t="shared" si="273"/>
        <v>16.5</v>
      </c>
      <c r="Q1769" s="9">
        <f t="shared" si="274"/>
        <v>11.225</v>
      </c>
      <c r="R1769" s="9">
        <f t="shared" si="275"/>
        <v>9.125</v>
      </c>
      <c r="S1769" s="9">
        <f t="shared" si="276"/>
        <v>11.175000000000001</v>
      </c>
      <c r="T1769" s="9">
        <f t="shared" si="277"/>
        <v>10.375</v>
      </c>
      <c r="U1769" s="8">
        <f t="shared" si="278"/>
        <v>10.508333333333335</v>
      </c>
      <c r="V1769" s="8">
        <f t="shared" si="279"/>
        <v>10.475000000000001</v>
      </c>
    </row>
    <row r="1770" spans="1:22" ht="13.5" x14ac:dyDescent="0.25">
      <c r="A1770" s="3">
        <f>RSI!A1770</f>
        <v>44592</v>
      </c>
      <c r="B1770" s="2">
        <f>RSI!B1770</f>
        <v>33.979999999999997</v>
      </c>
      <c r="C1770" s="2">
        <f>RSI!I1770</f>
        <v>33.139129644540731</v>
      </c>
      <c r="D1770" s="2">
        <f>MACD!E1770</f>
        <v>0.44707316035923128</v>
      </c>
      <c r="E1770" s="2">
        <f>MACD!F1770</f>
        <v>0.1531959011238202</v>
      </c>
      <c r="F1770" s="2">
        <f>'Moving Avg'!D1770</f>
        <v>33.983999999999995</v>
      </c>
      <c r="G1770" s="2">
        <f>'Moving Avg'!F1770</f>
        <v>34.645000000000003</v>
      </c>
      <c r="H1770" s="2">
        <f>'Moving Avg'!G1770</f>
        <v>34.412399999999998</v>
      </c>
      <c r="I1770" s="2">
        <f>'Moving Avg'!H1770</f>
        <v>34.564250000000008</v>
      </c>
      <c r="J1770" s="6" t="str">
        <f>OBV!F1770</f>
        <v>BEARISH</v>
      </c>
      <c r="K1770" s="6" t="str">
        <f>OBV!G1770</f>
        <v>NEUTRAL</v>
      </c>
      <c r="L1770" s="6" t="str">
        <f>OBV!H1770</f>
        <v>CONFIRMED BEARISH</v>
      </c>
      <c r="M1770" s="8">
        <f t="shared" si="270"/>
        <v>25</v>
      </c>
      <c r="N1770" s="8">
        <f t="shared" si="271"/>
        <v>0</v>
      </c>
      <c r="O1770" s="8">
        <f t="shared" si="272"/>
        <v>0</v>
      </c>
      <c r="P1770" s="8">
        <f t="shared" si="273"/>
        <v>16.5</v>
      </c>
      <c r="Q1770" s="9">
        <f t="shared" si="274"/>
        <v>11.225</v>
      </c>
      <c r="R1770" s="9">
        <f t="shared" si="275"/>
        <v>9.125</v>
      </c>
      <c r="S1770" s="9">
        <f t="shared" si="276"/>
        <v>11.175000000000001</v>
      </c>
      <c r="T1770" s="9">
        <f t="shared" si="277"/>
        <v>10.375</v>
      </c>
      <c r="U1770" s="8">
        <f t="shared" si="278"/>
        <v>10.508333333333335</v>
      </c>
      <c r="V1770" s="8">
        <f t="shared" si="279"/>
        <v>10.475000000000001</v>
      </c>
    </row>
    <row r="1771" spans="1:22" ht="13.5" x14ac:dyDescent="0.25">
      <c r="A1771" s="3">
        <f>RSI!A1771</f>
        <v>44593</v>
      </c>
      <c r="B1771" s="2">
        <f>RSI!B1771</f>
        <v>33.979999999999997</v>
      </c>
      <c r="C1771" s="2">
        <f>RSI!I1771</f>
        <v>33.139129644540731</v>
      </c>
      <c r="D1771" s="2">
        <f>MACD!E1771</f>
        <v>0.50121826899319899</v>
      </c>
      <c r="E1771" s="2">
        <f>MACD!F1771</f>
        <v>0.22280037469769598</v>
      </c>
      <c r="F1771" s="2">
        <f>'Moving Avg'!D1771</f>
        <v>33.981999999999992</v>
      </c>
      <c r="G1771" s="2">
        <f>'Moving Avg'!F1771</f>
        <v>34.594000000000008</v>
      </c>
      <c r="H1771" s="2">
        <f>'Moving Avg'!G1771</f>
        <v>34.402000000000001</v>
      </c>
      <c r="I1771" s="2">
        <f>'Moving Avg'!H1771</f>
        <v>34.561650000000007</v>
      </c>
      <c r="J1771" s="6" t="str">
        <f>OBV!F1771</f>
        <v>BEARISH</v>
      </c>
      <c r="K1771" s="6" t="str">
        <f>OBV!G1771</f>
        <v>NEUTRAL</v>
      </c>
      <c r="L1771" s="6" t="str">
        <f>OBV!H1771</f>
        <v>CONFIRMED BEARISH</v>
      </c>
      <c r="M1771" s="8">
        <f t="shared" si="270"/>
        <v>25</v>
      </c>
      <c r="N1771" s="8">
        <f t="shared" si="271"/>
        <v>0</v>
      </c>
      <c r="O1771" s="8">
        <f t="shared" si="272"/>
        <v>0</v>
      </c>
      <c r="P1771" s="8">
        <f t="shared" si="273"/>
        <v>16.5</v>
      </c>
      <c r="Q1771" s="9">
        <f t="shared" si="274"/>
        <v>11.225</v>
      </c>
      <c r="R1771" s="9">
        <f t="shared" si="275"/>
        <v>9.125</v>
      </c>
      <c r="S1771" s="9">
        <f t="shared" si="276"/>
        <v>11.175000000000001</v>
      </c>
      <c r="T1771" s="9">
        <f t="shared" si="277"/>
        <v>10.375</v>
      </c>
      <c r="U1771" s="8">
        <f t="shared" si="278"/>
        <v>10.508333333333335</v>
      </c>
      <c r="V1771" s="8">
        <f t="shared" si="279"/>
        <v>10.475000000000001</v>
      </c>
    </row>
    <row r="1772" spans="1:22" ht="13.5" x14ac:dyDescent="0.25">
      <c r="A1772" s="3">
        <f>RSI!A1772</f>
        <v>44594</v>
      </c>
      <c r="B1772" s="2">
        <f>RSI!B1772</f>
        <v>33.979999999999997</v>
      </c>
      <c r="C1772" s="2">
        <f>RSI!I1772</f>
        <v>33.139129644540731</v>
      </c>
      <c r="D1772" s="2">
        <f>MACD!E1772</f>
        <v>0.54955169292017558</v>
      </c>
      <c r="E1772" s="2">
        <f>MACD!F1772</f>
        <v>0.2881506383421919</v>
      </c>
      <c r="F1772" s="2">
        <f>'Moving Avg'!D1772</f>
        <v>33.979999999999997</v>
      </c>
      <c r="G1772" s="2">
        <f>'Moving Avg'!F1772</f>
        <v>34.543000000000006</v>
      </c>
      <c r="H1772" s="2">
        <f>'Moving Avg'!G1772</f>
        <v>34.391599999999997</v>
      </c>
      <c r="I1772" s="2">
        <f>'Moving Avg'!H1772</f>
        <v>34.559049999999999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  <c r="M1772" s="8">
        <f t="shared" si="270"/>
        <v>25</v>
      </c>
      <c r="N1772" s="8">
        <f t="shared" si="271"/>
        <v>0</v>
      </c>
      <c r="O1772" s="8">
        <f t="shared" si="272"/>
        <v>0</v>
      </c>
      <c r="P1772" s="8">
        <f t="shared" si="273"/>
        <v>16.5</v>
      </c>
      <c r="Q1772" s="9">
        <f t="shared" si="274"/>
        <v>11.225</v>
      </c>
      <c r="R1772" s="9">
        <f t="shared" si="275"/>
        <v>9.125</v>
      </c>
      <c r="S1772" s="9">
        <f t="shared" si="276"/>
        <v>11.175000000000001</v>
      </c>
      <c r="T1772" s="9">
        <f t="shared" si="277"/>
        <v>10.375</v>
      </c>
      <c r="U1772" s="8">
        <f t="shared" si="278"/>
        <v>10.508333333333335</v>
      </c>
      <c r="V1772" s="8">
        <f t="shared" si="279"/>
        <v>10.475000000000001</v>
      </c>
    </row>
    <row r="1773" spans="1:22" ht="13.5" x14ac:dyDescent="0.25">
      <c r="A1773" s="3">
        <f>RSI!A1773</f>
        <v>44595</v>
      </c>
      <c r="B1773" s="2">
        <f>RSI!B1773</f>
        <v>33.979999999999997</v>
      </c>
      <c r="C1773" s="2">
        <f>RSI!I1773</f>
        <v>33.139129644540731</v>
      </c>
      <c r="D1773" s="2">
        <f>MACD!E1773</f>
        <v>0.59278099436814813</v>
      </c>
      <c r="E1773" s="2">
        <f>MACD!F1773</f>
        <v>0.34907670954738318</v>
      </c>
      <c r="F1773" s="2">
        <f>'Moving Avg'!D1773</f>
        <v>33.979999999999997</v>
      </c>
      <c r="G1773" s="2">
        <f>'Moving Avg'!F1773</f>
        <v>34.492000000000004</v>
      </c>
      <c r="H1773" s="2">
        <f>'Moving Avg'!G1773</f>
        <v>34.3812</v>
      </c>
      <c r="I1773" s="2">
        <f>'Moving Avg'!H1773</f>
        <v>34.556449999999998</v>
      </c>
      <c r="J1773" s="6" t="str">
        <f>OBV!F1773</f>
        <v>NEUTRAL</v>
      </c>
      <c r="K1773" s="6" t="str">
        <f>OBV!G1773</f>
        <v>NEUTRAL</v>
      </c>
      <c r="L1773" s="6" t="str">
        <f>OBV!H1773</f>
        <v>NEUTRAL</v>
      </c>
      <c r="M1773" s="8">
        <f t="shared" si="270"/>
        <v>25</v>
      </c>
      <c r="N1773" s="8">
        <f t="shared" si="271"/>
        <v>0</v>
      </c>
      <c r="O1773" s="8">
        <f t="shared" si="272"/>
        <v>0</v>
      </c>
      <c r="P1773" s="8">
        <f t="shared" si="273"/>
        <v>33</v>
      </c>
      <c r="Q1773" s="9">
        <f t="shared" si="274"/>
        <v>13.7</v>
      </c>
      <c r="R1773" s="9">
        <f t="shared" si="275"/>
        <v>13.25</v>
      </c>
      <c r="S1773" s="9">
        <f t="shared" si="276"/>
        <v>18.600000000000001</v>
      </c>
      <c r="T1773" s="9">
        <f t="shared" si="277"/>
        <v>14.5</v>
      </c>
      <c r="U1773" s="8">
        <f t="shared" si="278"/>
        <v>15.183333333333332</v>
      </c>
      <c r="V1773" s="8">
        <f t="shared" si="279"/>
        <v>15.012499999999999</v>
      </c>
    </row>
    <row r="1774" spans="1:22" ht="13.5" x14ac:dyDescent="0.25">
      <c r="A1774" s="3">
        <f>RSI!A1774</f>
        <v>44596</v>
      </c>
      <c r="B1774" s="2">
        <f>RSI!B1774</f>
        <v>33.979999999999997</v>
      </c>
      <c r="C1774" s="2">
        <f>RSI!I1774</f>
        <v>33.139129644540731</v>
      </c>
      <c r="D1774" s="2">
        <f>MACD!E1774</f>
        <v>0.47613408246136402</v>
      </c>
      <c r="E1774" s="2">
        <f>MACD!F1774</f>
        <v>0.37448818413017937</v>
      </c>
      <c r="F1774" s="2">
        <f>'Moving Avg'!D1774</f>
        <v>33.979999999999997</v>
      </c>
      <c r="G1774" s="2">
        <f>'Moving Avg'!F1774</f>
        <v>34.44100000000001</v>
      </c>
      <c r="H1774" s="2">
        <f>'Moving Avg'!G1774</f>
        <v>34.370800000000003</v>
      </c>
      <c r="I1774" s="2">
        <f>'Moving Avg'!H1774</f>
        <v>34.55384999999999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  <c r="M1774" s="8">
        <f t="shared" si="270"/>
        <v>25</v>
      </c>
      <c r="N1774" s="8">
        <f t="shared" si="271"/>
        <v>0</v>
      </c>
      <c r="O1774" s="8">
        <f t="shared" si="272"/>
        <v>0</v>
      </c>
      <c r="P1774" s="8">
        <f t="shared" si="273"/>
        <v>33</v>
      </c>
      <c r="Q1774" s="9">
        <f t="shared" si="274"/>
        <v>13.7</v>
      </c>
      <c r="R1774" s="9">
        <f t="shared" si="275"/>
        <v>13.25</v>
      </c>
      <c r="S1774" s="9">
        <f t="shared" si="276"/>
        <v>18.600000000000001</v>
      </c>
      <c r="T1774" s="9">
        <f t="shared" si="277"/>
        <v>14.5</v>
      </c>
      <c r="U1774" s="8">
        <f t="shared" si="278"/>
        <v>15.183333333333332</v>
      </c>
      <c r="V1774" s="8">
        <f t="shared" si="279"/>
        <v>15.012499999999999</v>
      </c>
    </row>
    <row r="1775" spans="1:22" ht="13.5" x14ac:dyDescent="0.25">
      <c r="A1775" s="3">
        <f>RSI!A1775</f>
        <v>44599</v>
      </c>
      <c r="B1775" s="2">
        <f>RSI!B1775</f>
        <v>33.99</v>
      </c>
      <c r="C1775" s="2">
        <f>RSI!I1775</f>
        <v>33.838653169276867</v>
      </c>
      <c r="D1775" s="2">
        <f>MACD!E1775</f>
        <v>0.37869124170862278</v>
      </c>
      <c r="E1775" s="2">
        <f>MACD!F1775</f>
        <v>0.37532879564586807</v>
      </c>
      <c r="F1775" s="2">
        <f>'Moving Avg'!D1775</f>
        <v>33.981999999999999</v>
      </c>
      <c r="G1775" s="2">
        <f>'Moving Avg'!F1775</f>
        <v>34.39050000000001</v>
      </c>
      <c r="H1775" s="2">
        <f>'Moving Avg'!G1775</f>
        <v>34.360599999999998</v>
      </c>
      <c r="I1775" s="2">
        <f>'Moving Avg'!H1775</f>
        <v>34.551299999999991</v>
      </c>
      <c r="J1775" s="6" t="str">
        <f>OBV!F1775</f>
        <v>BULLISH</v>
      </c>
      <c r="K1775" s="6" t="str">
        <f>OBV!G1775</f>
        <v>NEUTRAL</v>
      </c>
      <c r="L1775" s="6" t="str">
        <f>OBV!H1775</f>
        <v>CONFIRMED BULLISH</v>
      </c>
      <c r="M1775" s="8">
        <f t="shared" si="270"/>
        <v>25</v>
      </c>
      <c r="N1775" s="8">
        <f t="shared" si="271"/>
        <v>0</v>
      </c>
      <c r="O1775" s="8">
        <f t="shared" si="272"/>
        <v>0</v>
      </c>
      <c r="P1775" s="8">
        <f t="shared" si="273"/>
        <v>83.5</v>
      </c>
      <c r="Q1775" s="9">
        <f t="shared" si="274"/>
        <v>21.274999999999999</v>
      </c>
      <c r="R1775" s="9">
        <f t="shared" si="275"/>
        <v>25.875</v>
      </c>
      <c r="S1775" s="9">
        <f t="shared" si="276"/>
        <v>41.325000000000003</v>
      </c>
      <c r="T1775" s="9">
        <f t="shared" si="277"/>
        <v>27.125</v>
      </c>
      <c r="U1775" s="8">
        <f t="shared" si="278"/>
        <v>29.491666666666664</v>
      </c>
      <c r="V1775" s="8">
        <f t="shared" si="279"/>
        <v>28.9</v>
      </c>
    </row>
    <row r="1776" spans="1:22" ht="13.5" x14ac:dyDescent="0.25">
      <c r="A1776" s="3">
        <f>RSI!A1776</f>
        <v>44600</v>
      </c>
      <c r="B1776" s="2">
        <f>RSI!B1776</f>
        <v>33.99</v>
      </c>
      <c r="C1776" s="2">
        <f>RSI!I1776</f>
        <v>33.838653169276867</v>
      </c>
      <c r="D1776" s="2">
        <f>MACD!E1776</f>
        <v>0.29803156599967906</v>
      </c>
      <c r="E1776" s="2">
        <f>MACD!F1776</f>
        <v>0.35986934971663032</v>
      </c>
      <c r="F1776" s="2">
        <f>'Moving Avg'!D1776</f>
        <v>33.984000000000002</v>
      </c>
      <c r="G1776" s="2">
        <f>'Moving Avg'!F1776</f>
        <v>34.340000000000011</v>
      </c>
      <c r="H1776" s="2">
        <f>'Moving Avg'!G1776</f>
        <v>34.3504</v>
      </c>
      <c r="I1776" s="2">
        <f>'Moving Avg'!H1776</f>
        <v>34.548749999999991</v>
      </c>
      <c r="J1776" s="6" t="str">
        <f>OBV!F1776</f>
        <v>BULLISH</v>
      </c>
      <c r="K1776" s="6" t="str">
        <f>OBV!G1776</f>
        <v>NEUTRAL</v>
      </c>
      <c r="L1776" s="6" t="str">
        <f>OBV!H1776</f>
        <v>CONFIRMED BULLISH</v>
      </c>
      <c r="M1776" s="8">
        <f t="shared" si="270"/>
        <v>25</v>
      </c>
      <c r="N1776" s="8">
        <f t="shared" si="271"/>
        <v>100</v>
      </c>
      <c r="O1776" s="8">
        <f t="shared" si="272"/>
        <v>0</v>
      </c>
      <c r="P1776" s="8">
        <f t="shared" si="273"/>
        <v>83.5</v>
      </c>
      <c r="Q1776" s="9">
        <f t="shared" si="274"/>
        <v>56.274999999999999</v>
      </c>
      <c r="R1776" s="9">
        <f t="shared" si="275"/>
        <v>45.875</v>
      </c>
      <c r="S1776" s="9">
        <f t="shared" si="276"/>
        <v>56.325000000000003</v>
      </c>
      <c r="T1776" s="9">
        <f t="shared" si="277"/>
        <v>52.125</v>
      </c>
      <c r="U1776" s="8">
        <f t="shared" si="278"/>
        <v>52.82500000000001</v>
      </c>
      <c r="V1776" s="8">
        <f t="shared" si="279"/>
        <v>52.650000000000006</v>
      </c>
    </row>
    <row r="1777" spans="1:22" ht="13.5" x14ac:dyDescent="0.25">
      <c r="A1777" s="3">
        <f>RSI!A1777</f>
        <v>44601</v>
      </c>
      <c r="B1777" s="2">
        <f>RSI!B1777</f>
        <v>33.99</v>
      </c>
      <c r="C1777" s="2">
        <f>RSI!I1777</f>
        <v>33.838653169276867</v>
      </c>
      <c r="D1777" s="2">
        <f>MACD!E1777</f>
        <v>0.23144029225621665</v>
      </c>
      <c r="E1777" s="2">
        <f>MACD!F1777</f>
        <v>0.3341835382245476</v>
      </c>
      <c r="F1777" s="2">
        <f>'Moving Avg'!D1777</f>
        <v>33.986000000000004</v>
      </c>
      <c r="G1777" s="2">
        <f>'Moving Avg'!F1777</f>
        <v>34.289500000000011</v>
      </c>
      <c r="H1777" s="2">
        <f>'Moving Avg'!G1777</f>
        <v>34.340200000000003</v>
      </c>
      <c r="I1777" s="2">
        <f>'Moving Avg'!H1777</f>
        <v>34.546199999999992</v>
      </c>
      <c r="J1777" s="6" t="str">
        <f>OBV!F1777</f>
        <v>BULLISH</v>
      </c>
      <c r="K1777" s="6" t="str">
        <f>OBV!G1777</f>
        <v>NEUTRAL</v>
      </c>
      <c r="L1777" s="6" t="str">
        <f>OBV!H1777</f>
        <v>CONFIRMED BULLISH</v>
      </c>
      <c r="M1777" s="8">
        <f t="shared" si="270"/>
        <v>25</v>
      </c>
      <c r="N1777" s="8">
        <f t="shared" si="271"/>
        <v>100</v>
      </c>
      <c r="O1777" s="8">
        <f t="shared" si="272"/>
        <v>0</v>
      </c>
      <c r="P1777" s="8">
        <f t="shared" si="273"/>
        <v>83.5</v>
      </c>
      <c r="Q1777" s="9">
        <f t="shared" si="274"/>
        <v>56.274999999999999</v>
      </c>
      <c r="R1777" s="9">
        <f t="shared" si="275"/>
        <v>45.875</v>
      </c>
      <c r="S1777" s="9">
        <f t="shared" si="276"/>
        <v>56.325000000000003</v>
      </c>
      <c r="T1777" s="9">
        <f t="shared" si="277"/>
        <v>52.125</v>
      </c>
      <c r="U1777" s="8">
        <f t="shared" si="278"/>
        <v>52.82500000000001</v>
      </c>
      <c r="V1777" s="8">
        <f t="shared" si="279"/>
        <v>52.650000000000006</v>
      </c>
    </row>
    <row r="1778" spans="1:22" ht="13.5" x14ac:dyDescent="0.25">
      <c r="A1778" s="3">
        <f>RSI!A1778</f>
        <v>44602</v>
      </c>
      <c r="B1778" s="2">
        <f>RSI!B1778</f>
        <v>34</v>
      </c>
      <c r="C1778" s="2">
        <f>RSI!I1778</f>
        <v>34.692048786893224</v>
      </c>
      <c r="D1778" s="2">
        <f>MACD!E1778</f>
        <v>0.17435094340015667</v>
      </c>
      <c r="E1778" s="2">
        <f>MACD!F1778</f>
        <v>0.30221701925966943</v>
      </c>
      <c r="F1778" s="2">
        <f>'Moving Avg'!D1778</f>
        <v>33.99</v>
      </c>
      <c r="G1778" s="2">
        <f>'Moving Avg'!F1778</f>
        <v>34.239500000000007</v>
      </c>
      <c r="H1778" s="2">
        <f>'Moving Avg'!G1778</f>
        <v>34.330199999999998</v>
      </c>
      <c r="I1778" s="2">
        <f>'Moving Avg'!H1778</f>
        <v>34.543699999999987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  <c r="M1778" s="8">
        <f t="shared" si="270"/>
        <v>25</v>
      </c>
      <c r="N1778" s="8">
        <f t="shared" si="271"/>
        <v>100</v>
      </c>
      <c r="O1778" s="8">
        <f t="shared" si="272"/>
        <v>0</v>
      </c>
      <c r="P1778" s="8">
        <f t="shared" si="273"/>
        <v>83.5</v>
      </c>
      <c r="Q1778" s="9">
        <f t="shared" si="274"/>
        <v>56.274999999999999</v>
      </c>
      <c r="R1778" s="9">
        <f t="shared" si="275"/>
        <v>45.875</v>
      </c>
      <c r="S1778" s="9">
        <f t="shared" si="276"/>
        <v>56.325000000000003</v>
      </c>
      <c r="T1778" s="9">
        <f t="shared" si="277"/>
        <v>52.125</v>
      </c>
      <c r="U1778" s="8">
        <f t="shared" si="278"/>
        <v>52.82500000000001</v>
      </c>
      <c r="V1778" s="8">
        <f t="shared" si="279"/>
        <v>52.650000000000006</v>
      </c>
    </row>
    <row r="1779" spans="1:22" ht="13.5" x14ac:dyDescent="0.25">
      <c r="A1779" s="3">
        <f>RSI!A1779</f>
        <v>44603</v>
      </c>
      <c r="B1779" s="2">
        <f>RSI!B1779</f>
        <v>34</v>
      </c>
      <c r="C1779" s="2">
        <f>RSI!I1779</f>
        <v>34.692048786893224</v>
      </c>
      <c r="D1779" s="2">
        <f>MACD!E1779</f>
        <v>0.12740799551121285</v>
      </c>
      <c r="E1779" s="2">
        <f>MACD!F1779</f>
        <v>0.26725521450997813</v>
      </c>
      <c r="F1779" s="2">
        <f>'Moving Avg'!D1779</f>
        <v>33.994</v>
      </c>
      <c r="G1779" s="2">
        <f>'Moving Avg'!F1779</f>
        <v>34.18950000000001</v>
      </c>
      <c r="H1779" s="2">
        <f>'Moving Avg'!G1779</f>
        <v>34.320200000000007</v>
      </c>
      <c r="I1779" s="2">
        <f>'Moving Avg'!H1779</f>
        <v>34.541199999999982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  <c r="M1779" s="8">
        <f t="shared" si="270"/>
        <v>25</v>
      </c>
      <c r="N1779" s="8">
        <f t="shared" si="271"/>
        <v>100</v>
      </c>
      <c r="O1779" s="8">
        <f t="shared" si="272"/>
        <v>0</v>
      </c>
      <c r="P1779" s="8">
        <f t="shared" si="273"/>
        <v>83.5</v>
      </c>
      <c r="Q1779" s="9">
        <f t="shared" si="274"/>
        <v>56.274999999999999</v>
      </c>
      <c r="R1779" s="9">
        <f t="shared" si="275"/>
        <v>45.875</v>
      </c>
      <c r="S1779" s="9">
        <f t="shared" si="276"/>
        <v>56.325000000000003</v>
      </c>
      <c r="T1779" s="9">
        <f t="shared" si="277"/>
        <v>52.125</v>
      </c>
      <c r="U1779" s="8">
        <f t="shared" si="278"/>
        <v>52.82500000000001</v>
      </c>
      <c r="V1779" s="8">
        <f t="shared" si="279"/>
        <v>52.650000000000006</v>
      </c>
    </row>
    <row r="1780" spans="1:22" ht="13.5" x14ac:dyDescent="0.25">
      <c r="A1780" s="3">
        <f>RSI!A1780</f>
        <v>44606</v>
      </c>
      <c r="B1780" s="2">
        <f>RSI!B1780</f>
        <v>34</v>
      </c>
      <c r="C1780" s="2">
        <f>RSI!I1780</f>
        <v>34.69204878689321</v>
      </c>
      <c r="D1780" s="2">
        <f>MACD!E1780</f>
        <v>8.8949469438553308E-2</v>
      </c>
      <c r="E1780" s="2">
        <f>MACD!F1780</f>
        <v>0.23159406549569317</v>
      </c>
      <c r="F1780" s="2">
        <f>'Moving Avg'!D1780</f>
        <v>33.996000000000002</v>
      </c>
      <c r="G1780" s="2">
        <f>'Moving Avg'!F1780</f>
        <v>34.139500000000012</v>
      </c>
      <c r="H1780" s="2">
        <f>'Moving Avg'!G1780</f>
        <v>34.310200000000002</v>
      </c>
      <c r="I1780" s="2">
        <f>'Moving Avg'!H1780</f>
        <v>34.538699999999977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  <c r="M1780" s="8">
        <f t="shared" si="270"/>
        <v>25</v>
      </c>
      <c r="N1780" s="8">
        <f t="shared" si="271"/>
        <v>100</v>
      </c>
      <c r="O1780" s="8">
        <f t="shared" si="272"/>
        <v>0</v>
      </c>
      <c r="P1780" s="8">
        <f t="shared" si="273"/>
        <v>83.5</v>
      </c>
      <c r="Q1780" s="9">
        <f t="shared" si="274"/>
        <v>56.274999999999999</v>
      </c>
      <c r="R1780" s="9">
        <f t="shared" si="275"/>
        <v>45.875</v>
      </c>
      <c r="S1780" s="9">
        <f t="shared" si="276"/>
        <v>56.325000000000003</v>
      </c>
      <c r="T1780" s="9">
        <f t="shared" si="277"/>
        <v>52.125</v>
      </c>
      <c r="U1780" s="8">
        <f t="shared" si="278"/>
        <v>52.82500000000001</v>
      </c>
      <c r="V1780" s="8">
        <f t="shared" si="279"/>
        <v>52.650000000000006</v>
      </c>
    </row>
    <row r="1781" spans="1:22" ht="13.5" x14ac:dyDescent="0.25">
      <c r="A1781" s="3">
        <f>RSI!A1781</f>
        <v>44607</v>
      </c>
      <c r="B1781" s="2">
        <f>RSI!B1781</f>
        <v>34</v>
      </c>
      <c r="C1781" s="2">
        <f>RSI!I1781</f>
        <v>34.69204878689321</v>
      </c>
      <c r="D1781" s="2">
        <f>MACD!E1781</f>
        <v>5.757655619714086E-2</v>
      </c>
      <c r="E1781" s="2">
        <f>MACD!F1781</f>
        <v>0.19679056363598271</v>
      </c>
      <c r="F1781" s="2">
        <f>'Moving Avg'!D1781</f>
        <v>33.998000000000005</v>
      </c>
      <c r="G1781" s="2">
        <f>'Moving Avg'!F1781</f>
        <v>34.089500000000001</v>
      </c>
      <c r="H1781" s="2">
        <f>'Moving Avg'!G1781</f>
        <v>34.300200000000004</v>
      </c>
      <c r="I1781" s="2">
        <f>'Moving Avg'!H1781</f>
        <v>34.53619999999998</v>
      </c>
      <c r="J1781" s="6" t="str">
        <f>OBV!F1781</f>
        <v>BULLISH</v>
      </c>
      <c r="K1781" s="6" t="str">
        <f>OBV!G1781</f>
        <v>NEUTRAL</v>
      </c>
      <c r="L1781" s="6" t="str">
        <f>OBV!H1781</f>
        <v>CONFIRMED BULLISH</v>
      </c>
      <c r="M1781" s="8">
        <f t="shared" si="270"/>
        <v>25</v>
      </c>
      <c r="N1781" s="8">
        <f t="shared" si="271"/>
        <v>100</v>
      </c>
      <c r="O1781" s="8">
        <f t="shared" si="272"/>
        <v>0</v>
      </c>
      <c r="P1781" s="8">
        <f t="shared" si="273"/>
        <v>83.5</v>
      </c>
      <c r="Q1781" s="9">
        <f t="shared" si="274"/>
        <v>56.274999999999999</v>
      </c>
      <c r="R1781" s="9">
        <f t="shared" si="275"/>
        <v>45.875</v>
      </c>
      <c r="S1781" s="9">
        <f t="shared" si="276"/>
        <v>56.325000000000003</v>
      </c>
      <c r="T1781" s="9">
        <f t="shared" si="277"/>
        <v>52.125</v>
      </c>
      <c r="U1781" s="8">
        <f t="shared" si="278"/>
        <v>52.82500000000001</v>
      </c>
      <c r="V1781" s="8">
        <f t="shared" si="279"/>
        <v>52.650000000000006</v>
      </c>
    </row>
    <row r="1782" spans="1:22" ht="13.5" x14ac:dyDescent="0.25">
      <c r="A1782" s="3">
        <f>RSI!A1782</f>
        <v>44608</v>
      </c>
      <c r="B1782" s="2">
        <f>RSI!B1782</f>
        <v>34</v>
      </c>
      <c r="C1782" s="2">
        <f>RSI!I1782</f>
        <v>34.69204878689321</v>
      </c>
      <c r="D1782" s="2">
        <f>MACD!E1782</f>
        <v>3.2112575096924445E-2</v>
      </c>
      <c r="E1782" s="2">
        <f>MACD!F1782</f>
        <v>0.16385496592817109</v>
      </c>
      <c r="F1782" s="2">
        <f>'Moving Avg'!D1782</f>
        <v>34</v>
      </c>
      <c r="G1782" s="2">
        <f>'Moving Avg'!F1782</f>
        <v>34.039500000000011</v>
      </c>
      <c r="H1782" s="2">
        <f>'Moving Avg'!G1782</f>
        <v>34.290200000000006</v>
      </c>
      <c r="I1782" s="2">
        <f>'Moving Avg'!H1782</f>
        <v>34.533699999999982</v>
      </c>
      <c r="J1782" s="6" t="str">
        <f>OBV!F1782</f>
        <v>BULLISH</v>
      </c>
      <c r="K1782" s="6" t="str">
        <f>OBV!G1782</f>
        <v>NEUTRAL</v>
      </c>
      <c r="L1782" s="6" t="str">
        <f>OBV!H1782</f>
        <v>CONFIRMED BULLISH</v>
      </c>
      <c r="M1782" s="8">
        <f t="shared" si="270"/>
        <v>25</v>
      </c>
      <c r="N1782" s="8">
        <f t="shared" si="271"/>
        <v>100</v>
      </c>
      <c r="O1782" s="8">
        <f t="shared" si="272"/>
        <v>0</v>
      </c>
      <c r="P1782" s="8">
        <f t="shared" si="273"/>
        <v>83.5</v>
      </c>
      <c r="Q1782" s="9">
        <f t="shared" si="274"/>
        <v>56.274999999999999</v>
      </c>
      <c r="R1782" s="9">
        <f t="shared" si="275"/>
        <v>45.875</v>
      </c>
      <c r="S1782" s="9">
        <f t="shared" si="276"/>
        <v>56.325000000000003</v>
      </c>
      <c r="T1782" s="9">
        <f t="shared" si="277"/>
        <v>52.125</v>
      </c>
      <c r="U1782" s="8">
        <f t="shared" si="278"/>
        <v>52.82500000000001</v>
      </c>
      <c r="V1782" s="8">
        <f t="shared" si="279"/>
        <v>52.650000000000006</v>
      </c>
    </row>
    <row r="1783" spans="1:22" ht="13.5" x14ac:dyDescent="0.25">
      <c r="A1783" s="3">
        <f>RSI!A1783</f>
        <v>44609</v>
      </c>
      <c r="B1783" s="2">
        <f>RSI!B1783</f>
        <v>34</v>
      </c>
      <c r="C1783" s="2">
        <f>RSI!I1783</f>
        <v>34.69204878689321</v>
      </c>
      <c r="D1783" s="2">
        <f>MACD!E1783</f>
        <v>1.15682870543381E-2</v>
      </c>
      <c r="E1783" s="2">
        <f>MACD!F1783</f>
        <v>0.1333976301534045</v>
      </c>
      <c r="F1783" s="2">
        <f>'Moving Avg'!D1783</f>
        <v>34</v>
      </c>
      <c r="G1783" s="2">
        <f>'Moving Avg'!F1783</f>
        <v>33.989500000000007</v>
      </c>
      <c r="H1783" s="2">
        <f>'Moving Avg'!G1783</f>
        <v>34.280200000000008</v>
      </c>
      <c r="I1783" s="2">
        <f>'Moving Avg'!H1783</f>
        <v>34.531199999999984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  <c r="M1783" s="8">
        <f t="shared" si="270"/>
        <v>25</v>
      </c>
      <c r="N1783" s="8">
        <f t="shared" si="271"/>
        <v>100</v>
      </c>
      <c r="O1783" s="8">
        <f t="shared" si="272"/>
        <v>0</v>
      </c>
      <c r="P1783" s="8">
        <f t="shared" si="273"/>
        <v>33</v>
      </c>
      <c r="Q1783" s="9">
        <f t="shared" si="274"/>
        <v>48.7</v>
      </c>
      <c r="R1783" s="9">
        <f t="shared" si="275"/>
        <v>33.25</v>
      </c>
      <c r="S1783" s="9">
        <f t="shared" si="276"/>
        <v>33.6</v>
      </c>
      <c r="T1783" s="9">
        <f t="shared" si="277"/>
        <v>39.5</v>
      </c>
      <c r="U1783" s="8">
        <f t="shared" si="278"/>
        <v>38.516666666666673</v>
      </c>
      <c r="V1783" s="8">
        <f t="shared" si="279"/>
        <v>38.762500000000003</v>
      </c>
    </row>
    <row r="1784" spans="1:22" ht="13.5" x14ac:dyDescent="0.25">
      <c r="A1784" s="3">
        <f>RSI!A1784</f>
        <v>44610</v>
      </c>
      <c r="B1784" s="2">
        <f>RSI!B1784</f>
        <v>34</v>
      </c>
      <c r="C1784" s="2">
        <f>RSI!I1784</f>
        <v>34.692048786893224</v>
      </c>
      <c r="D1784" s="2">
        <f>MACD!E1784</f>
        <v>-4.8874176748014975E-3</v>
      </c>
      <c r="E1784" s="2">
        <f>MACD!F1784</f>
        <v>0.1057406205877633</v>
      </c>
      <c r="F1784" s="2">
        <f>'Moving Avg'!D1784</f>
        <v>34</v>
      </c>
      <c r="G1784" s="2">
        <f>'Moving Avg'!F1784</f>
        <v>33.989999999999995</v>
      </c>
      <c r="H1784" s="2">
        <f>'Moving Avg'!G1784</f>
        <v>34.270200000000003</v>
      </c>
      <c r="I1784" s="2">
        <f>'Moving Avg'!H1784</f>
        <v>34.528699999999979</v>
      </c>
      <c r="J1784" s="6" t="str">
        <f>OBV!F1784</f>
        <v>NEUTRAL</v>
      </c>
      <c r="K1784" s="6" t="str">
        <f>OBV!G1784</f>
        <v>NEUTRAL</v>
      </c>
      <c r="L1784" s="6" t="str">
        <f>OBV!H1784</f>
        <v>NEUTRAL</v>
      </c>
      <c r="M1784" s="8">
        <f t="shared" si="270"/>
        <v>25</v>
      </c>
      <c r="N1784" s="8">
        <f t="shared" si="271"/>
        <v>100</v>
      </c>
      <c r="O1784" s="8">
        <f t="shared" si="272"/>
        <v>0</v>
      </c>
      <c r="P1784" s="8">
        <f t="shared" si="273"/>
        <v>33</v>
      </c>
      <c r="Q1784" s="9">
        <f t="shared" si="274"/>
        <v>48.7</v>
      </c>
      <c r="R1784" s="9">
        <f t="shared" si="275"/>
        <v>33.25</v>
      </c>
      <c r="S1784" s="9">
        <f t="shared" si="276"/>
        <v>33.6</v>
      </c>
      <c r="T1784" s="9">
        <f t="shared" si="277"/>
        <v>39.5</v>
      </c>
      <c r="U1784" s="8">
        <f t="shared" si="278"/>
        <v>38.516666666666673</v>
      </c>
      <c r="V1784" s="8">
        <f t="shared" si="279"/>
        <v>38.762500000000003</v>
      </c>
    </row>
    <row r="1785" spans="1:22" ht="13.5" x14ac:dyDescent="0.25">
      <c r="A1785" s="3">
        <f>RSI!A1785</f>
        <v>44613</v>
      </c>
      <c r="B1785" s="2">
        <f>RSI!B1785</f>
        <v>34</v>
      </c>
      <c r="C1785" s="2">
        <f>RSI!I1785</f>
        <v>34.692048786893224</v>
      </c>
      <c r="D1785" s="2">
        <f>MACD!E1785</f>
        <v>-1.6413825452055164E-2</v>
      </c>
      <c r="E1785" s="2">
        <f>MACD!F1785</f>
        <v>8.1309731379799619E-2</v>
      </c>
      <c r="F1785" s="2">
        <f>'Moving Avg'!D1785</f>
        <v>34</v>
      </c>
      <c r="G1785" s="2">
        <f>'Moving Avg'!F1785</f>
        <v>33.990499999999997</v>
      </c>
      <c r="H1785" s="2">
        <f>'Moving Avg'!G1785</f>
        <v>34.260200000000005</v>
      </c>
      <c r="I1785" s="2">
        <f>'Moving Avg'!H1785</f>
        <v>34.526199999999982</v>
      </c>
      <c r="J1785" s="6" t="str">
        <f>OBV!F1785</f>
        <v>NEUTRAL</v>
      </c>
      <c r="K1785" s="6" t="str">
        <f>OBV!G1785</f>
        <v>NEUTRAL</v>
      </c>
      <c r="L1785" s="6" t="str">
        <f>OBV!H1785</f>
        <v>NEUTRAL</v>
      </c>
      <c r="M1785" s="8">
        <f t="shared" si="270"/>
        <v>25</v>
      </c>
      <c r="N1785" s="8">
        <f t="shared" si="271"/>
        <v>100</v>
      </c>
      <c r="O1785" s="8">
        <f t="shared" si="272"/>
        <v>0</v>
      </c>
      <c r="P1785" s="8">
        <f t="shared" si="273"/>
        <v>33</v>
      </c>
      <c r="Q1785" s="9">
        <f t="shared" si="274"/>
        <v>48.7</v>
      </c>
      <c r="R1785" s="9">
        <f t="shared" si="275"/>
        <v>33.25</v>
      </c>
      <c r="S1785" s="9">
        <f t="shared" si="276"/>
        <v>33.6</v>
      </c>
      <c r="T1785" s="9">
        <f t="shared" si="277"/>
        <v>39.5</v>
      </c>
      <c r="U1785" s="8">
        <f t="shared" si="278"/>
        <v>38.516666666666673</v>
      </c>
      <c r="V1785" s="8">
        <f t="shared" si="279"/>
        <v>38.762500000000003</v>
      </c>
    </row>
    <row r="1786" spans="1:22" ht="13.5" x14ac:dyDescent="0.25">
      <c r="A1786" s="3">
        <f>RSI!A1786</f>
        <v>44614</v>
      </c>
      <c r="B1786" s="2">
        <f>RSI!B1786</f>
        <v>34</v>
      </c>
      <c r="C1786" s="2">
        <f>RSI!I1786</f>
        <v>34.692048786893224</v>
      </c>
      <c r="D1786" s="2">
        <f>MACD!E1786</f>
        <v>-2.5371394788052726E-2</v>
      </c>
      <c r="E1786" s="2">
        <f>MACD!F1786</f>
        <v>5.997350614622915E-2</v>
      </c>
      <c r="F1786" s="2">
        <f>'Moving Avg'!D1786</f>
        <v>34</v>
      </c>
      <c r="G1786" s="2">
        <f>'Moving Avg'!F1786</f>
        <v>33.991</v>
      </c>
      <c r="H1786" s="2">
        <f>'Moving Avg'!G1786</f>
        <v>34.250200000000007</v>
      </c>
      <c r="I1786" s="2">
        <f>'Moving Avg'!H1786</f>
        <v>34.523699999999984</v>
      </c>
      <c r="J1786" s="6" t="str">
        <f>OBV!F1786</f>
        <v>NEUTRAL</v>
      </c>
      <c r="K1786" s="6" t="str">
        <f>OBV!G1786</f>
        <v>NEUTRAL</v>
      </c>
      <c r="L1786" s="6" t="str">
        <f>OBV!H1786</f>
        <v>NEUTRAL</v>
      </c>
      <c r="M1786" s="8">
        <f t="shared" si="270"/>
        <v>25</v>
      </c>
      <c r="N1786" s="8">
        <f t="shared" si="271"/>
        <v>100</v>
      </c>
      <c r="O1786" s="8">
        <f t="shared" si="272"/>
        <v>0</v>
      </c>
      <c r="P1786" s="8">
        <f t="shared" si="273"/>
        <v>33</v>
      </c>
      <c r="Q1786" s="9">
        <f t="shared" si="274"/>
        <v>48.7</v>
      </c>
      <c r="R1786" s="9">
        <f t="shared" si="275"/>
        <v>33.25</v>
      </c>
      <c r="S1786" s="9">
        <f t="shared" si="276"/>
        <v>33.6</v>
      </c>
      <c r="T1786" s="9">
        <f t="shared" si="277"/>
        <v>39.5</v>
      </c>
      <c r="U1786" s="8">
        <f t="shared" si="278"/>
        <v>38.516666666666673</v>
      </c>
      <c r="V1786" s="8">
        <f t="shared" si="279"/>
        <v>38.762500000000003</v>
      </c>
    </row>
    <row r="1787" spans="1:22" ht="13.5" x14ac:dyDescent="0.25">
      <c r="A1787" s="3">
        <f>RSI!A1787</f>
        <v>44615</v>
      </c>
      <c r="B1787" s="2">
        <f>RSI!B1787</f>
        <v>34</v>
      </c>
      <c r="C1787" s="2">
        <f>RSI!I1787</f>
        <v>34.692048786893224</v>
      </c>
      <c r="D1787" s="2">
        <f>MACD!E1787</f>
        <v>-3.2214260851432641E-2</v>
      </c>
      <c r="E1787" s="2">
        <f>MACD!F1787</f>
        <v>4.1535952746696796E-2</v>
      </c>
      <c r="F1787" s="2">
        <f>'Moving Avg'!D1787</f>
        <v>34</v>
      </c>
      <c r="G1787" s="2">
        <f>'Moving Avg'!F1787</f>
        <v>33.991499999999995</v>
      </c>
      <c r="H1787" s="2">
        <f>'Moving Avg'!G1787</f>
        <v>34.240200000000002</v>
      </c>
      <c r="I1787" s="2">
        <f>'Moving Avg'!H1787</f>
        <v>34.521199999999979</v>
      </c>
      <c r="J1787" s="6" t="str">
        <f>OBV!F1787</f>
        <v>NEUTRAL</v>
      </c>
      <c r="K1787" s="6" t="str">
        <f>OBV!G1787</f>
        <v>NEUTRAL</v>
      </c>
      <c r="L1787" s="6" t="str">
        <f>OBV!H1787</f>
        <v>NEUTRAL</v>
      </c>
      <c r="M1787" s="8">
        <f t="shared" si="270"/>
        <v>25</v>
      </c>
      <c r="N1787" s="8">
        <f t="shared" si="271"/>
        <v>100</v>
      </c>
      <c r="O1787" s="8">
        <f t="shared" si="272"/>
        <v>0</v>
      </c>
      <c r="P1787" s="8">
        <f t="shared" si="273"/>
        <v>33</v>
      </c>
      <c r="Q1787" s="9">
        <f t="shared" si="274"/>
        <v>48.7</v>
      </c>
      <c r="R1787" s="9">
        <f t="shared" si="275"/>
        <v>33.25</v>
      </c>
      <c r="S1787" s="9">
        <f t="shared" si="276"/>
        <v>33.6</v>
      </c>
      <c r="T1787" s="9">
        <f t="shared" si="277"/>
        <v>39.5</v>
      </c>
      <c r="U1787" s="8">
        <f t="shared" si="278"/>
        <v>38.516666666666673</v>
      </c>
      <c r="V1787" s="8">
        <f t="shared" si="279"/>
        <v>38.762500000000003</v>
      </c>
    </row>
    <row r="1788" spans="1:22" ht="13.5" x14ac:dyDescent="0.25">
      <c r="A1788" s="3">
        <f>RSI!A1788</f>
        <v>44616</v>
      </c>
      <c r="B1788" s="2">
        <f>RSI!B1788</f>
        <v>34</v>
      </c>
      <c r="C1788" s="2">
        <f>RSI!I1788</f>
        <v>34.69204878689321</v>
      </c>
      <c r="D1788" s="2">
        <f>MACD!E1788</f>
        <v>-3.5783865193380393E-2</v>
      </c>
      <c r="E1788" s="2">
        <f>MACD!F1788</f>
        <v>2.607198915868136E-2</v>
      </c>
      <c r="F1788" s="2">
        <f>'Moving Avg'!D1788</f>
        <v>34</v>
      </c>
      <c r="G1788" s="2">
        <f>'Moving Avg'!F1788</f>
        <v>33.992499999999993</v>
      </c>
      <c r="H1788" s="2">
        <f>'Moving Avg'!G1788</f>
        <v>34.230200000000004</v>
      </c>
      <c r="I1788" s="2">
        <f>'Moving Avg'!H1788</f>
        <v>34.518699999999981</v>
      </c>
      <c r="J1788" s="6" t="str">
        <f>OBV!F1788</f>
        <v>NEUTRAL</v>
      </c>
      <c r="K1788" s="6" t="str">
        <f>OBV!G1788</f>
        <v>NEUTRAL</v>
      </c>
      <c r="L1788" s="6" t="str">
        <f>OBV!H1788</f>
        <v>NEUTRAL</v>
      </c>
      <c r="M1788" s="8">
        <f t="shared" si="270"/>
        <v>25</v>
      </c>
      <c r="N1788" s="8">
        <f t="shared" si="271"/>
        <v>100</v>
      </c>
      <c r="O1788" s="8">
        <f t="shared" si="272"/>
        <v>0</v>
      </c>
      <c r="P1788" s="8">
        <f t="shared" si="273"/>
        <v>33</v>
      </c>
      <c r="Q1788" s="9">
        <f t="shared" si="274"/>
        <v>48.7</v>
      </c>
      <c r="R1788" s="9">
        <f t="shared" si="275"/>
        <v>33.25</v>
      </c>
      <c r="S1788" s="9">
        <f t="shared" si="276"/>
        <v>33.6</v>
      </c>
      <c r="T1788" s="9">
        <f t="shared" si="277"/>
        <v>39.5</v>
      </c>
      <c r="U1788" s="8">
        <f t="shared" si="278"/>
        <v>38.516666666666673</v>
      </c>
      <c r="V1788" s="8">
        <f t="shared" si="279"/>
        <v>38.762500000000003</v>
      </c>
    </row>
    <row r="1789" spans="1:22" ht="13.5" x14ac:dyDescent="0.25">
      <c r="A1789" s="3">
        <f>RSI!A1789</f>
        <v>44617</v>
      </c>
      <c r="B1789" s="2">
        <f>RSI!B1789</f>
        <v>34</v>
      </c>
      <c r="C1789" s="2">
        <f>RSI!I1789</f>
        <v>34.69204878689321</v>
      </c>
      <c r="D1789" s="2">
        <f>MACD!E1789</f>
        <v>-3.8172770416352364E-2</v>
      </c>
      <c r="E1789" s="2">
        <f>MACD!F1789</f>
        <v>1.3223037243674619E-2</v>
      </c>
      <c r="F1789" s="2">
        <f>'Moving Avg'!D1789</f>
        <v>34</v>
      </c>
      <c r="G1789" s="2">
        <f>'Moving Avg'!F1789</f>
        <v>33.993499999999997</v>
      </c>
      <c r="H1789" s="2">
        <f>'Moving Avg'!G1789</f>
        <v>34.220200000000006</v>
      </c>
      <c r="I1789" s="2">
        <f>'Moving Avg'!H1789</f>
        <v>34.516199999999984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  <c r="M1789" s="8">
        <f t="shared" si="270"/>
        <v>25</v>
      </c>
      <c r="N1789" s="8">
        <f t="shared" si="271"/>
        <v>100</v>
      </c>
      <c r="O1789" s="8">
        <f t="shared" si="272"/>
        <v>0</v>
      </c>
      <c r="P1789" s="8">
        <f t="shared" si="273"/>
        <v>33</v>
      </c>
      <c r="Q1789" s="9">
        <f t="shared" si="274"/>
        <v>48.7</v>
      </c>
      <c r="R1789" s="9">
        <f t="shared" si="275"/>
        <v>33.25</v>
      </c>
      <c r="S1789" s="9">
        <f t="shared" si="276"/>
        <v>33.6</v>
      </c>
      <c r="T1789" s="9">
        <f t="shared" si="277"/>
        <v>39.5</v>
      </c>
      <c r="U1789" s="8">
        <f t="shared" si="278"/>
        <v>38.516666666666673</v>
      </c>
      <c r="V1789" s="8">
        <f t="shared" si="279"/>
        <v>38.762500000000003</v>
      </c>
    </row>
    <row r="1790" spans="1:22" ht="13.5" x14ac:dyDescent="0.25">
      <c r="A1790" s="3">
        <f>RSI!A1790</f>
        <v>44620</v>
      </c>
      <c r="B1790" s="2">
        <f>RSI!B1790</f>
        <v>34</v>
      </c>
      <c r="C1790" s="2">
        <f>RSI!I1790</f>
        <v>34.69204878689321</v>
      </c>
      <c r="D1790" s="2">
        <f>MACD!E1790</f>
        <v>-3.9609402480884626E-2</v>
      </c>
      <c r="E1790" s="2">
        <f>MACD!F1790</f>
        <v>2.6565492987627708E-3</v>
      </c>
      <c r="F1790" s="2">
        <f>'Moving Avg'!D1790</f>
        <v>34</v>
      </c>
      <c r="G1790" s="2">
        <f>'Moving Avg'!F1790</f>
        <v>33.994500000000002</v>
      </c>
      <c r="H1790" s="2">
        <f>'Moving Avg'!G1790</f>
        <v>34.210200000000007</v>
      </c>
      <c r="I1790" s="2">
        <f>'Moving Avg'!H1790</f>
        <v>34.513699999999979</v>
      </c>
      <c r="J1790" s="6" t="str">
        <f>OBV!F1790</f>
        <v>NEUTRAL</v>
      </c>
      <c r="K1790" s="6" t="str">
        <f>OBV!G1790</f>
        <v>NEUTRAL</v>
      </c>
      <c r="L1790" s="6" t="str">
        <f>OBV!H1790</f>
        <v>NEUTRAL</v>
      </c>
      <c r="M1790" s="8">
        <f t="shared" si="270"/>
        <v>25</v>
      </c>
      <c r="N1790" s="8">
        <f t="shared" si="271"/>
        <v>100</v>
      </c>
      <c r="O1790" s="8">
        <f t="shared" si="272"/>
        <v>0</v>
      </c>
      <c r="P1790" s="8">
        <f t="shared" si="273"/>
        <v>33</v>
      </c>
      <c r="Q1790" s="9">
        <f t="shared" si="274"/>
        <v>48.7</v>
      </c>
      <c r="R1790" s="9">
        <f t="shared" si="275"/>
        <v>33.25</v>
      </c>
      <c r="S1790" s="9">
        <f t="shared" si="276"/>
        <v>33.6</v>
      </c>
      <c r="T1790" s="9">
        <f t="shared" si="277"/>
        <v>39.5</v>
      </c>
      <c r="U1790" s="8">
        <f t="shared" si="278"/>
        <v>38.516666666666673</v>
      </c>
      <c r="V1790" s="8">
        <f t="shared" si="279"/>
        <v>38.762500000000003</v>
      </c>
    </row>
    <row r="1791" spans="1:22" ht="13.5" x14ac:dyDescent="0.25">
      <c r="A1791" s="3">
        <f>RSI!A1791</f>
        <v>44621</v>
      </c>
      <c r="B1791" s="2">
        <f>RSI!B1791</f>
        <v>34</v>
      </c>
      <c r="C1791" s="2">
        <f>RSI!I1791</f>
        <v>34.69204878689321</v>
      </c>
      <c r="D1791" s="2">
        <f>MACD!E1791</f>
        <v>-4.0283579711150708E-2</v>
      </c>
      <c r="E1791" s="2">
        <f>MACD!F1791</f>
        <v>-5.9314765032199256E-3</v>
      </c>
      <c r="F1791" s="2">
        <f>'Moving Avg'!D1791</f>
        <v>34</v>
      </c>
      <c r="G1791" s="2">
        <f>'Moving Avg'!F1791</f>
        <v>33.995500000000007</v>
      </c>
      <c r="H1791" s="2">
        <f>'Moving Avg'!G1791</f>
        <v>34.200200000000002</v>
      </c>
      <c r="I1791" s="2">
        <f>'Moving Avg'!H1791</f>
        <v>34.511199999999981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  <c r="M1791" s="8">
        <f t="shared" si="270"/>
        <v>25</v>
      </c>
      <c r="N1791" s="8">
        <f t="shared" si="271"/>
        <v>100</v>
      </c>
      <c r="O1791" s="8">
        <f t="shared" si="272"/>
        <v>0</v>
      </c>
      <c r="P1791" s="8">
        <f t="shared" si="273"/>
        <v>33</v>
      </c>
      <c r="Q1791" s="9">
        <f t="shared" si="274"/>
        <v>48.7</v>
      </c>
      <c r="R1791" s="9">
        <f t="shared" si="275"/>
        <v>33.25</v>
      </c>
      <c r="S1791" s="9">
        <f t="shared" si="276"/>
        <v>33.6</v>
      </c>
      <c r="T1791" s="9">
        <f t="shared" si="277"/>
        <v>39.5</v>
      </c>
      <c r="U1791" s="8">
        <f t="shared" si="278"/>
        <v>38.516666666666673</v>
      </c>
      <c r="V1791" s="8">
        <f t="shared" si="279"/>
        <v>38.762500000000003</v>
      </c>
    </row>
    <row r="1792" spans="1:22" ht="13.5" x14ac:dyDescent="0.25">
      <c r="A1792" s="3">
        <f>RSI!A1792</f>
        <v>44622</v>
      </c>
      <c r="B1792" s="2">
        <f>RSI!B1792</f>
        <v>34</v>
      </c>
      <c r="C1792" s="2">
        <f>RSI!I1792</f>
        <v>34.69204878689321</v>
      </c>
      <c r="D1792" s="2">
        <f>MACD!E1792</f>
        <v>-4.0352709111374452E-2</v>
      </c>
      <c r="E1792" s="2">
        <f>MACD!F1792</f>
        <v>-1.2815723024850831E-2</v>
      </c>
      <c r="F1792" s="2">
        <f>'Moving Avg'!D1792</f>
        <v>34</v>
      </c>
      <c r="G1792" s="2">
        <f>'Moving Avg'!F1792</f>
        <v>33.996500000000005</v>
      </c>
      <c r="H1792" s="2">
        <f>'Moving Avg'!G1792</f>
        <v>34.2316</v>
      </c>
      <c r="I1792" s="2">
        <f>'Moving Avg'!H1792</f>
        <v>34.508699999999983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  <c r="M1792" s="8">
        <f t="shared" si="270"/>
        <v>25</v>
      </c>
      <c r="N1792" s="8">
        <f t="shared" si="271"/>
        <v>100</v>
      </c>
      <c r="O1792" s="8">
        <f t="shared" si="272"/>
        <v>0</v>
      </c>
      <c r="P1792" s="8">
        <f t="shared" si="273"/>
        <v>33</v>
      </c>
      <c r="Q1792" s="9">
        <f t="shared" si="274"/>
        <v>48.7</v>
      </c>
      <c r="R1792" s="9">
        <f t="shared" si="275"/>
        <v>33.25</v>
      </c>
      <c r="S1792" s="9">
        <f t="shared" si="276"/>
        <v>33.6</v>
      </c>
      <c r="T1792" s="9">
        <f t="shared" si="277"/>
        <v>39.5</v>
      </c>
      <c r="U1792" s="8">
        <f t="shared" si="278"/>
        <v>38.516666666666673</v>
      </c>
      <c r="V1792" s="8">
        <f t="shared" si="279"/>
        <v>38.762500000000003</v>
      </c>
    </row>
    <row r="1793" spans="1:22" ht="13.5" x14ac:dyDescent="0.25">
      <c r="A1793" s="3">
        <f>RSI!A1793</f>
        <v>44623</v>
      </c>
      <c r="B1793" s="2">
        <f>RSI!B1793</f>
        <v>34</v>
      </c>
      <c r="C1793" s="2">
        <f>RSI!I1793</f>
        <v>34.69204878689321</v>
      </c>
      <c r="D1793" s="2">
        <f>MACD!E1793</f>
        <v>-3.9947010389482784E-2</v>
      </c>
      <c r="E1793" s="2">
        <f>MACD!F1793</f>
        <v>-1.824198049777722E-2</v>
      </c>
      <c r="F1793" s="2">
        <f>'Moving Avg'!D1793</f>
        <v>34</v>
      </c>
      <c r="G1793" s="2">
        <f>'Moving Avg'!F1793</f>
        <v>33.997500000000002</v>
      </c>
      <c r="H1793" s="2">
        <f>'Moving Avg'!G1793</f>
        <v>34.263000000000005</v>
      </c>
      <c r="I1793" s="2">
        <f>'Moving Avg'!H1793</f>
        <v>34.506199999999978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  <c r="M1793" s="8">
        <f t="shared" si="270"/>
        <v>25</v>
      </c>
      <c r="N1793" s="8">
        <f t="shared" si="271"/>
        <v>100</v>
      </c>
      <c r="O1793" s="8">
        <f t="shared" si="272"/>
        <v>0</v>
      </c>
      <c r="P1793" s="8">
        <f t="shared" si="273"/>
        <v>33</v>
      </c>
      <c r="Q1793" s="9">
        <f t="shared" si="274"/>
        <v>48.7</v>
      </c>
      <c r="R1793" s="9">
        <f t="shared" si="275"/>
        <v>33.25</v>
      </c>
      <c r="S1793" s="9">
        <f t="shared" si="276"/>
        <v>33.6</v>
      </c>
      <c r="T1793" s="9">
        <f t="shared" si="277"/>
        <v>39.5</v>
      </c>
      <c r="U1793" s="8">
        <f t="shared" si="278"/>
        <v>38.516666666666673</v>
      </c>
      <c r="V1793" s="8">
        <f t="shared" si="279"/>
        <v>38.762500000000003</v>
      </c>
    </row>
    <row r="1794" spans="1:22" ht="13.5" x14ac:dyDescent="0.25">
      <c r="A1794" s="3">
        <f>RSI!A1794</f>
        <v>44624</v>
      </c>
      <c r="B1794" s="2">
        <f>RSI!B1794</f>
        <v>34</v>
      </c>
      <c r="C1794" s="2">
        <f>RSI!I1794</f>
        <v>34.69204878689321</v>
      </c>
      <c r="D1794" s="2">
        <f>MACD!E1794</f>
        <v>-3.9173918679857422E-2</v>
      </c>
      <c r="E1794" s="2">
        <f>MACD!F1794</f>
        <v>-2.2428368134193261E-2</v>
      </c>
      <c r="F1794" s="2">
        <f>'Moving Avg'!D1794</f>
        <v>34</v>
      </c>
      <c r="G1794" s="2">
        <f>'Moving Avg'!F1794</f>
        <v>33.9985</v>
      </c>
      <c r="H1794" s="2">
        <f>'Moving Avg'!G1794</f>
        <v>34.294400000000003</v>
      </c>
      <c r="I1794" s="2">
        <f>'Moving Avg'!H1794</f>
        <v>34.503699999999981</v>
      </c>
      <c r="J1794" s="6" t="str">
        <f>OBV!F1794</f>
        <v>NEUTRAL</v>
      </c>
      <c r="K1794" s="6" t="str">
        <f>OBV!G1794</f>
        <v>NEUTRAL</v>
      </c>
      <c r="L1794" s="6" t="str">
        <f>OBV!H1794</f>
        <v>NEUTRAL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45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33</v>
      </c>
      <c r="Q1794" s="9">
        <f t="shared" si="274"/>
        <v>29.45</v>
      </c>
      <c r="R1794" s="9">
        <f t="shared" si="275"/>
        <v>22.25</v>
      </c>
      <c r="S1794" s="9">
        <f t="shared" si="276"/>
        <v>25.35</v>
      </c>
      <c r="T1794" s="9">
        <f t="shared" si="277"/>
        <v>25.75</v>
      </c>
      <c r="U1794" s="8">
        <f t="shared" si="278"/>
        <v>25.683333333333337</v>
      </c>
      <c r="V1794" s="8">
        <f t="shared" si="279"/>
        <v>25.700000000000003</v>
      </c>
    </row>
    <row r="1795" spans="1:22" ht="13.5" x14ac:dyDescent="0.25">
      <c r="A1795" s="3">
        <f>RSI!A1795</f>
        <v>44627</v>
      </c>
      <c r="B1795" s="2">
        <f>RSI!B1795</f>
        <v>34</v>
      </c>
      <c r="C1795" s="2">
        <f>RSI!I1795</f>
        <v>34.69204878689321</v>
      </c>
      <c r="D1795" s="2">
        <f>MACD!E1795</f>
        <v>-3.8121793623254518E-2</v>
      </c>
      <c r="E1795" s="2">
        <f>MACD!F1795</f>
        <v>-2.5567053232005511E-2</v>
      </c>
      <c r="F1795" s="2">
        <f>'Moving Avg'!D1795</f>
        <v>34</v>
      </c>
      <c r="G1795" s="2">
        <f>'Moving Avg'!F1795</f>
        <v>33.999000000000002</v>
      </c>
      <c r="H1795" s="2">
        <f>'Moving Avg'!G1795</f>
        <v>34.325800000000001</v>
      </c>
      <c r="I1795" s="2">
        <f>'Moving Avg'!H1795</f>
        <v>34.501199999999983</v>
      </c>
      <c r="J1795" s="6" t="str">
        <f>OBV!F1795</f>
        <v>NEUTRAL</v>
      </c>
      <c r="K1795" s="6" t="str">
        <f>OBV!G1795</f>
        <v>NEUTRAL</v>
      </c>
      <c r="L1795" s="6" t="str">
        <f>OBV!H1795</f>
        <v>NEUTRAL</v>
      </c>
      <c r="M1795" s="8">
        <f t="shared" si="280"/>
        <v>25</v>
      </c>
      <c r="N1795" s="8">
        <f t="shared" si="281"/>
        <v>45</v>
      </c>
      <c r="O1795" s="8">
        <f t="shared" si="282"/>
        <v>0</v>
      </c>
      <c r="P1795" s="8">
        <f t="shared" si="283"/>
        <v>33</v>
      </c>
      <c r="Q1795" s="9">
        <f t="shared" ref="Q1795:Q1858" si="284">0.35*M1795+N1795*0.35+O1795*0.15+P1795*0.15</f>
        <v>29.45</v>
      </c>
      <c r="R1795" s="9">
        <f t="shared" ref="R1795:R1858" si="285">M1795*0.2+N1795*0.2+O1795*0.35+P1795*0.25</f>
        <v>22.25</v>
      </c>
      <c r="S1795" s="9">
        <f t="shared" ref="S1795:S1858" si="286">M1795*0.15+N1795*0.15+O1795*0.25+P1795*0.45</f>
        <v>25.35</v>
      </c>
      <c r="T1795" s="9">
        <f t="shared" ref="T1795:T1858" si="287">0.25*SUM(M1795:P1795)</f>
        <v>25.75</v>
      </c>
      <c r="U1795" s="8">
        <f t="shared" ref="U1795:U1858" si="288">SUM(Q1795:S1795)/3</f>
        <v>25.683333333333337</v>
      </c>
      <c r="V1795" s="8">
        <f t="shared" ref="V1795:V1858" si="289">SUM(Q1795:T1795)/4</f>
        <v>25.700000000000003</v>
      </c>
    </row>
    <row r="1796" spans="1:22" ht="13.5" x14ac:dyDescent="0.25">
      <c r="A1796" s="3">
        <f>RSI!A1796</f>
        <v>44628</v>
      </c>
      <c r="B1796" s="2">
        <f>RSI!B1796</f>
        <v>34</v>
      </c>
      <c r="C1796" s="2">
        <f>RSI!I1796</f>
        <v>34.69204878689321</v>
      </c>
      <c r="D1796" s="2">
        <f>MACD!E1796</f>
        <v>-3.6863042725656214E-2</v>
      </c>
      <c r="E1796" s="2">
        <f>MACD!F1796</f>
        <v>-2.7826251130735655E-2</v>
      </c>
      <c r="F1796" s="2">
        <f>'Moving Avg'!D1796</f>
        <v>34</v>
      </c>
      <c r="G1796" s="2">
        <f>'Moving Avg'!F1796</f>
        <v>33.999499999999998</v>
      </c>
      <c r="H1796" s="2">
        <f>'Moving Avg'!G1796</f>
        <v>34.325800000000001</v>
      </c>
      <c r="I1796" s="2">
        <f>'Moving Avg'!H1796</f>
        <v>34.498699999999978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  <c r="M1796" s="8">
        <f t="shared" si="280"/>
        <v>25</v>
      </c>
      <c r="N1796" s="8">
        <f t="shared" si="281"/>
        <v>45</v>
      </c>
      <c r="O1796" s="8">
        <f t="shared" si="282"/>
        <v>0</v>
      </c>
      <c r="P1796" s="8">
        <f t="shared" si="283"/>
        <v>33</v>
      </c>
      <c r="Q1796" s="9">
        <f t="shared" si="284"/>
        <v>29.45</v>
      </c>
      <c r="R1796" s="9">
        <f t="shared" si="285"/>
        <v>22.25</v>
      </c>
      <c r="S1796" s="9">
        <f t="shared" si="286"/>
        <v>25.35</v>
      </c>
      <c r="T1796" s="9">
        <f t="shared" si="287"/>
        <v>25.75</v>
      </c>
      <c r="U1796" s="8">
        <f t="shared" si="288"/>
        <v>25.683333333333337</v>
      </c>
      <c r="V1796" s="8">
        <f t="shared" si="289"/>
        <v>25.700000000000003</v>
      </c>
    </row>
    <row r="1797" spans="1:22" ht="13.5" x14ac:dyDescent="0.25">
      <c r="A1797" s="3">
        <f>RSI!A1797</f>
        <v>44629</v>
      </c>
      <c r="B1797" s="2">
        <f>RSI!B1797</f>
        <v>34</v>
      </c>
      <c r="C1797" s="2">
        <f>RSI!I1797</f>
        <v>34.69204878689321</v>
      </c>
      <c r="D1797" s="2">
        <f>MACD!E1797</f>
        <v>-3.5456750224966527E-2</v>
      </c>
      <c r="E1797" s="2">
        <f>MACD!F1797</f>
        <v>-2.9352350949581829E-2</v>
      </c>
      <c r="F1797" s="2">
        <f>'Moving Avg'!D1797</f>
        <v>34</v>
      </c>
      <c r="G1797" s="2">
        <f>'Moving Avg'!F1797</f>
        <v>34</v>
      </c>
      <c r="H1797" s="2">
        <f>'Moving Avg'!G1797</f>
        <v>34.315800000000003</v>
      </c>
      <c r="I1797" s="2">
        <f>'Moving Avg'!H1797</f>
        <v>34.49619999999998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  <c r="M1797" s="8">
        <f t="shared" si="280"/>
        <v>25</v>
      </c>
      <c r="N1797" s="8">
        <f t="shared" si="281"/>
        <v>45</v>
      </c>
      <c r="O1797" s="8">
        <f t="shared" si="282"/>
        <v>0</v>
      </c>
      <c r="P1797" s="8">
        <f t="shared" si="283"/>
        <v>33</v>
      </c>
      <c r="Q1797" s="9">
        <f t="shared" si="284"/>
        <v>29.45</v>
      </c>
      <c r="R1797" s="9">
        <f t="shared" si="285"/>
        <v>22.25</v>
      </c>
      <c r="S1797" s="9">
        <f t="shared" si="286"/>
        <v>25.35</v>
      </c>
      <c r="T1797" s="9">
        <f t="shared" si="287"/>
        <v>25.75</v>
      </c>
      <c r="U1797" s="8">
        <f t="shared" si="288"/>
        <v>25.683333333333337</v>
      </c>
      <c r="V1797" s="8">
        <f t="shared" si="289"/>
        <v>25.700000000000003</v>
      </c>
    </row>
    <row r="1798" spans="1:22" ht="13.5" x14ac:dyDescent="0.25">
      <c r="A1798" s="3">
        <f>RSI!A1798</f>
        <v>44630</v>
      </c>
      <c r="B1798" s="2">
        <f>RSI!B1798</f>
        <v>34</v>
      </c>
      <c r="C1798" s="2">
        <f>RSI!I1798</f>
        <v>34.69204878689321</v>
      </c>
      <c r="D1798" s="2">
        <f>MACD!E1798</f>
        <v>-3.3950888576562477E-2</v>
      </c>
      <c r="E1798" s="2">
        <f>MACD!F1798</f>
        <v>-3.0272058474977961E-2</v>
      </c>
      <c r="F1798" s="2">
        <f>'Moving Avg'!D1798</f>
        <v>34</v>
      </c>
      <c r="G1798" s="2">
        <f>'Moving Avg'!F1798</f>
        <v>34</v>
      </c>
      <c r="H1798" s="2">
        <f>'Moving Avg'!G1798</f>
        <v>34.295800000000007</v>
      </c>
      <c r="I1798" s="2">
        <f>'Moving Avg'!H1798</f>
        <v>34.493699999999983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  <c r="M1798" s="8">
        <f t="shared" si="280"/>
        <v>25</v>
      </c>
      <c r="N1798" s="8">
        <f t="shared" si="281"/>
        <v>45</v>
      </c>
      <c r="O1798" s="8">
        <f t="shared" si="282"/>
        <v>0</v>
      </c>
      <c r="P1798" s="8">
        <f t="shared" si="283"/>
        <v>33</v>
      </c>
      <c r="Q1798" s="9">
        <f t="shared" si="284"/>
        <v>29.45</v>
      </c>
      <c r="R1798" s="9">
        <f t="shared" si="285"/>
        <v>22.25</v>
      </c>
      <c r="S1798" s="9">
        <f t="shared" si="286"/>
        <v>25.35</v>
      </c>
      <c r="T1798" s="9">
        <f t="shared" si="287"/>
        <v>25.75</v>
      </c>
      <c r="U1798" s="8">
        <f t="shared" si="288"/>
        <v>25.683333333333337</v>
      </c>
      <c r="V1798" s="8">
        <f t="shared" si="289"/>
        <v>25.700000000000003</v>
      </c>
    </row>
    <row r="1799" spans="1:22" ht="13.5" x14ac:dyDescent="0.25">
      <c r="A1799" s="3">
        <f>RSI!A1799</f>
        <v>44631</v>
      </c>
      <c r="B1799" s="2">
        <f>RSI!B1799</f>
        <v>34</v>
      </c>
      <c r="C1799" s="2">
        <f>RSI!I1799</f>
        <v>34.69204878689321</v>
      </c>
      <c r="D1799" s="2">
        <f>MACD!E1799</f>
        <v>-3.2384177728644659E-2</v>
      </c>
      <c r="E1799" s="2">
        <f>MACD!F1799</f>
        <v>-3.06944823257113E-2</v>
      </c>
      <c r="F1799" s="2">
        <f>'Moving Avg'!D1799</f>
        <v>34</v>
      </c>
      <c r="G1799" s="2">
        <f>'Moving Avg'!F1799</f>
        <v>34</v>
      </c>
      <c r="H1799" s="2">
        <f>'Moving Avg'!G1799</f>
        <v>34.275800000000004</v>
      </c>
      <c r="I1799" s="2">
        <f>'Moving Avg'!H1799</f>
        <v>34.491199999999978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  <c r="M1799" s="8">
        <f t="shared" si="280"/>
        <v>25</v>
      </c>
      <c r="N1799" s="8">
        <f t="shared" si="281"/>
        <v>45</v>
      </c>
      <c r="O1799" s="8">
        <f t="shared" si="282"/>
        <v>0</v>
      </c>
      <c r="P1799" s="8">
        <f t="shared" si="283"/>
        <v>33</v>
      </c>
      <c r="Q1799" s="9">
        <f t="shared" si="284"/>
        <v>29.45</v>
      </c>
      <c r="R1799" s="9">
        <f t="shared" si="285"/>
        <v>22.25</v>
      </c>
      <c r="S1799" s="9">
        <f t="shared" si="286"/>
        <v>25.35</v>
      </c>
      <c r="T1799" s="9">
        <f t="shared" si="287"/>
        <v>25.75</v>
      </c>
      <c r="U1799" s="8">
        <f t="shared" si="288"/>
        <v>25.683333333333337</v>
      </c>
      <c r="V1799" s="8">
        <f t="shared" si="289"/>
        <v>25.700000000000003</v>
      </c>
    </row>
    <row r="1800" spans="1:22" ht="13.5" x14ac:dyDescent="0.25">
      <c r="A1800" s="3">
        <f>RSI!A1800</f>
        <v>44634</v>
      </c>
      <c r="B1800" s="2">
        <f>RSI!B1800</f>
        <v>34</v>
      </c>
      <c r="C1800" s="2">
        <f>RSI!I1800</f>
        <v>34.69204878689321</v>
      </c>
      <c r="D1800" s="2">
        <f>MACD!E1800</f>
        <v>-3.0787647261149687E-2</v>
      </c>
      <c r="E1800" s="2">
        <f>MACD!F1800</f>
        <v>-3.071311531279898E-2</v>
      </c>
      <c r="F1800" s="2">
        <f>'Moving Avg'!D1800</f>
        <v>34</v>
      </c>
      <c r="G1800" s="2">
        <f>'Moving Avg'!F1800</f>
        <v>34</v>
      </c>
      <c r="H1800" s="2">
        <f>'Moving Avg'!G1800</f>
        <v>34.255800000000001</v>
      </c>
      <c r="I1800" s="2">
        <f>'Moving Avg'!H1800</f>
        <v>34.48869999999998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  <c r="M1800" s="8">
        <f t="shared" si="280"/>
        <v>25</v>
      </c>
      <c r="N1800" s="8">
        <f t="shared" si="281"/>
        <v>45</v>
      </c>
      <c r="O1800" s="8">
        <f t="shared" si="282"/>
        <v>0</v>
      </c>
      <c r="P1800" s="8">
        <f t="shared" si="283"/>
        <v>33</v>
      </c>
      <c r="Q1800" s="9">
        <f t="shared" si="284"/>
        <v>29.45</v>
      </c>
      <c r="R1800" s="9">
        <f t="shared" si="285"/>
        <v>22.25</v>
      </c>
      <c r="S1800" s="9">
        <f t="shared" si="286"/>
        <v>25.35</v>
      </c>
      <c r="T1800" s="9">
        <f t="shared" si="287"/>
        <v>25.75</v>
      </c>
      <c r="U1800" s="8">
        <f t="shared" si="288"/>
        <v>25.683333333333337</v>
      </c>
      <c r="V1800" s="8">
        <f t="shared" si="289"/>
        <v>25.700000000000003</v>
      </c>
    </row>
    <row r="1801" spans="1:22" ht="13.5" x14ac:dyDescent="0.25">
      <c r="A1801" s="3">
        <f>RSI!A1801</f>
        <v>44635</v>
      </c>
      <c r="B1801" s="2">
        <f>RSI!B1801</f>
        <v>34</v>
      </c>
      <c r="C1801" s="2">
        <f>RSI!I1801</f>
        <v>34.69204878689321</v>
      </c>
      <c r="D1801" s="2">
        <f>MACD!E1801</f>
        <v>-2.9185947923238587E-2</v>
      </c>
      <c r="E1801" s="2">
        <f>MACD!F1801</f>
        <v>-3.0407681834886905E-2</v>
      </c>
      <c r="F1801" s="2">
        <f>'Moving Avg'!D1801</f>
        <v>34</v>
      </c>
      <c r="G1801" s="2">
        <f>'Moving Avg'!F1801</f>
        <v>34</v>
      </c>
      <c r="H1801" s="2">
        <f>'Moving Avg'!G1801</f>
        <v>34.235800000000005</v>
      </c>
      <c r="I1801" s="2">
        <f>'Moving Avg'!H1801</f>
        <v>34.48119999999998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  <c r="M1801" s="8">
        <f t="shared" si="280"/>
        <v>25</v>
      </c>
      <c r="N1801" s="8">
        <f t="shared" si="281"/>
        <v>0</v>
      </c>
      <c r="O1801" s="8">
        <f t="shared" si="282"/>
        <v>0</v>
      </c>
      <c r="P1801" s="8">
        <f t="shared" si="283"/>
        <v>33</v>
      </c>
      <c r="Q1801" s="9">
        <f t="shared" si="284"/>
        <v>13.7</v>
      </c>
      <c r="R1801" s="9">
        <f t="shared" si="285"/>
        <v>13.25</v>
      </c>
      <c r="S1801" s="9">
        <f t="shared" si="286"/>
        <v>18.600000000000001</v>
      </c>
      <c r="T1801" s="9">
        <f t="shared" si="287"/>
        <v>14.5</v>
      </c>
      <c r="U1801" s="8">
        <f t="shared" si="288"/>
        <v>15.183333333333332</v>
      </c>
      <c r="V1801" s="8">
        <f t="shared" si="289"/>
        <v>15.012499999999999</v>
      </c>
    </row>
    <row r="1802" spans="1:22" ht="13.5" x14ac:dyDescent="0.25">
      <c r="A1802" s="3">
        <f>RSI!A1802</f>
        <v>44636</v>
      </c>
      <c r="B1802" s="2">
        <f>RSI!B1802</f>
        <v>34</v>
      </c>
      <c r="C1802" s="2">
        <f>RSI!I1802</f>
        <v>34.69204878689321</v>
      </c>
      <c r="D1802" s="2">
        <f>MACD!E1802</f>
        <v>-2.7598451884443875E-2</v>
      </c>
      <c r="E1802" s="2">
        <f>MACD!F1802</f>
        <v>-2.9845835844798298E-2</v>
      </c>
      <c r="F1802" s="2">
        <f>'Moving Avg'!D1802</f>
        <v>34</v>
      </c>
      <c r="G1802" s="2">
        <f>'Moving Avg'!F1802</f>
        <v>34</v>
      </c>
      <c r="H1802" s="2">
        <f>'Moving Avg'!G1802</f>
        <v>34.215800000000002</v>
      </c>
      <c r="I1802" s="2">
        <f>'Moving Avg'!H1802</f>
        <v>34.47369999999998</v>
      </c>
      <c r="J1802" s="6" t="str">
        <f>OBV!F1802</f>
        <v>NEUTRAL</v>
      </c>
      <c r="K1802" s="6" t="str">
        <f>OBV!G1802</f>
        <v>NEUTRAL</v>
      </c>
      <c r="L1802" s="6" t="str">
        <f>OBV!H1802</f>
        <v>NEUTRAL</v>
      </c>
      <c r="M1802" s="8">
        <f t="shared" si="280"/>
        <v>25</v>
      </c>
      <c r="N1802" s="8">
        <f t="shared" si="281"/>
        <v>0</v>
      </c>
      <c r="O1802" s="8">
        <f t="shared" si="282"/>
        <v>0</v>
      </c>
      <c r="P1802" s="8">
        <f t="shared" si="283"/>
        <v>33</v>
      </c>
      <c r="Q1802" s="9">
        <f t="shared" si="284"/>
        <v>13.7</v>
      </c>
      <c r="R1802" s="9">
        <f t="shared" si="285"/>
        <v>13.25</v>
      </c>
      <c r="S1802" s="9">
        <f t="shared" si="286"/>
        <v>18.600000000000001</v>
      </c>
      <c r="T1802" s="9">
        <f t="shared" si="287"/>
        <v>14.5</v>
      </c>
      <c r="U1802" s="8">
        <f t="shared" si="288"/>
        <v>15.183333333333332</v>
      </c>
      <c r="V1802" s="8">
        <f t="shared" si="289"/>
        <v>15.012499999999999</v>
      </c>
    </row>
    <row r="1803" spans="1:22" ht="13.5" x14ac:dyDescent="0.25">
      <c r="A1803" s="3">
        <f>RSI!A1803</f>
        <v>44637</v>
      </c>
      <c r="B1803" s="2">
        <f>RSI!B1803</f>
        <v>34</v>
      </c>
      <c r="C1803" s="2">
        <f>RSI!I1803</f>
        <v>34.69204878689321</v>
      </c>
      <c r="D1803" s="2">
        <f>MACD!E1803</f>
        <v>-2.6040174909496727E-2</v>
      </c>
      <c r="E1803" s="2">
        <f>MACD!F1803</f>
        <v>-2.9084703657737986E-2</v>
      </c>
      <c r="F1803" s="2">
        <f>'Moving Avg'!D1803</f>
        <v>34</v>
      </c>
      <c r="G1803" s="2">
        <f>'Moving Avg'!F1803</f>
        <v>34</v>
      </c>
      <c r="H1803" s="2">
        <f>'Moving Avg'!G1803</f>
        <v>34.195800000000006</v>
      </c>
      <c r="I1803" s="2">
        <f>'Moving Avg'!H1803</f>
        <v>34.466199999999979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  <c r="M1803" s="8">
        <f t="shared" si="280"/>
        <v>25</v>
      </c>
      <c r="N1803" s="8">
        <f t="shared" si="281"/>
        <v>0</v>
      </c>
      <c r="O1803" s="8">
        <f t="shared" si="282"/>
        <v>0</v>
      </c>
      <c r="P1803" s="8">
        <f t="shared" si="283"/>
        <v>33</v>
      </c>
      <c r="Q1803" s="9">
        <f t="shared" si="284"/>
        <v>13.7</v>
      </c>
      <c r="R1803" s="9">
        <f t="shared" si="285"/>
        <v>13.25</v>
      </c>
      <c r="S1803" s="9">
        <f t="shared" si="286"/>
        <v>18.600000000000001</v>
      </c>
      <c r="T1803" s="9">
        <f t="shared" si="287"/>
        <v>14.5</v>
      </c>
      <c r="U1803" s="8">
        <f t="shared" si="288"/>
        <v>15.183333333333332</v>
      </c>
      <c r="V1803" s="8">
        <f t="shared" si="289"/>
        <v>15.012499999999999</v>
      </c>
    </row>
    <row r="1804" spans="1:22" ht="13.5" x14ac:dyDescent="0.25">
      <c r="A1804" s="3">
        <f>RSI!A1804</f>
        <v>44638</v>
      </c>
      <c r="B1804" s="2">
        <f>RSI!B1804</f>
        <v>34</v>
      </c>
      <c r="C1804" s="2">
        <f>RSI!I1804</f>
        <v>34.69204878689321</v>
      </c>
      <c r="D1804" s="2">
        <f>MACD!E1804</f>
        <v>-2.4522548505650832E-2</v>
      </c>
      <c r="E1804" s="2">
        <f>MACD!F1804</f>
        <v>-2.8172272627320555E-2</v>
      </c>
      <c r="F1804" s="2">
        <f>'Moving Avg'!D1804</f>
        <v>34</v>
      </c>
      <c r="G1804" s="2">
        <f>'Moving Avg'!F1804</f>
        <v>34</v>
      </c>
      <c r="H1804" s="2">
        <f>'Moving Avg'!G1804</f>
        <v>34.175800000000002</v>
      </c>
      <c r="I1804" s="2">
        <f>'Moving Avg'!H1804</f>
        <v>34.458699999999979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  <c r="M1804" s="8">
        <f t="shared" si="280"/>
        <v>25</v>
      </c>
      <c r="N1804" s="8">
        <f t="shared" si="281"/>
        <v>0</v>
      </c>
      <c r="O1804" s="8">
        <f t="shared" si="282"/>
        <v>0</v>
      </c>
      <c r="P1804" s="8">
        <f t="shared" si="283"/>
        <v>33</v>
      </c>
      <c r="Q1804" s="9">
        <f t="shared" si="284"/>
        <v>13.7</v>
      </c>
      <c r="R1804" s="9">
        <f t="shared" si="285"/>
        <v>13.25</v>
      </c>
      <c r="S1804" s="9">
        <f t="shared" si="286"/>
        <v>18.600000000000001</v>
      </c>
      <c r="T1804" s="9">
        <f t="shared" si="287"/>
        <v>14.5</v>
      </c>
      <c r="U1804" s="8">
        <f t="shared" si="288"/>
        <v>15.183333333333332</v>
      </c>
      <c r="V1804" s="8">
        <f t="shared" si="289"/>
        <v>15.012499999999999</v>
      </c>
    </row>
    <row r="1805" spans="1:22" ht="13.5" x14ac:dyDescent="0.25">
      <c r="A1805" s="3">
        <f>RSI!A1805</f>
        <v>44641</v>
      </c>
      <c r="B1805" s="2">
        <f>RSI!B1805</f>
        <v>34</v>
      </c>
      <c r="C1805" s="2">
        <f>RSI!I1805</f>
        <v>34.69204878689321</v>
      </c>
      <c r="D1805" s="2">
        <f>MACD!E1805</f>
        <v>-2.3054065727642126E-2</v>
      </c>
      <c r="E1805" s="2">
        <f>MACD!F1805</f>
        <v>-2.7148631247384869E-2</v>
      </c>
      <c r="F1805" s="2">
        <f>'Moving Avg'!D1805</f>
        <v>34</v>
      </c>
      <c r="G1805" s="2">
        <f>'Moving Avg'!F1805</f>
        <v>34</v>
      </c>
      <c r="H1805" s="2">
        <f>'Moving Avg'!G1805</f>
        <v>34.155800000000006</v>
      </c>
      <c r="I1805" s="2">
        <f>'Moving Avg'!H1805</f>
        <v>34.451199999999979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  <c r="M1805" s="8">
        <f t="shared" si="280"/>
        <v>25</v>
      </c>
      <c r="N1805" s="8">
        <f t="shared" si="281"/>
        <v>0</v>
      </c>
      <c r="O1805" s="8">
        <f t="shared" si="282"/>
        <v>0</v>
      </c>
      <c r="P1805" s="8">
        <f t="shared" si="283"/>
        <v>33</v>
      </c>
      <c r="Q1805" s="9">
        <f t="shared" si="284"/>
        <v>13.7</v>
      </c>
      <c r="R1805" s="9">
        <f t="shared" si="285"/>
        <v>13.25</v>
      </c>
      <c r="S1805" s="9">
        <f t="shared" si="286"/>
        <v>18.600000000000001</v>
      </c>
      <c r="T1805" s="9">
        <f t="shared" si="287"/>
        <v>14.5</v>
      </c>
      <c r="U1805" s="8">
        <f t="shared" si="288"/>
        <v>15.183333333333332</v>
      </c>
      <c r="V1805" s="8">
        <f t="shared" si="289"/>
        <v>15.012499999999999</v>
      </c>
    </row>
    <row r="1806" spans="1:22" ht="13.5" x14ac:dyDescent="0.25">
      <c r="A1806" s="3">
        <f>RSI!A1806</f>
        <v>44642</v>
      </c>
      <c r="B1806" s="2">
        <f>RSI!B1806</f>
        <v>34</v>
      </c>
      <c r="C1806" s="2">
        <f>RSI!I1806</f>
        <v>34.69204878689321</v>
      </c>
      <c r="D1806" s="2">
        <f>MACD!E1806</f>
        <v>-2.1640820636868341E-2</v>
      </c>
      <c r="E1806" s="2">
        <f>MACD!F1806</f>
        <v>-2.6047069125281565E-2</v>
      </c>
      <c r="F1806" s="2">
        <f>'Moving Avg'!D1806</f>
        <v>34</v>
      </c>
      <c r="G1806" s="2">
        <f>'Moving Avg'!F1806</f>
        <v>34</v>
      </c>
      <c r="H1806" s="2">
        <f>'Moving Avg'!G1806</f>
        <v>34.135800000000003</v>
      </c>
      <c r="I1806" s="2">
        <f>'Moving Avg'!H1806</f>
        <v>34.443699999999978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  <c r="M1806" s="8">
        <f t="shared" si="280"/>
        <v>25</v>
      </c>
      <c r="N1806" s="8">
        <f t="shared" si="281"/>
        <v>0</v>
      </c>
      <c r="O1806" s="8">
        <f t="shared" si="282"/>
        <v>0</v>
      </c>
      <c r="P1806" s="8">
        <f t="shared" si="283"/>
        <v>33</v>
      </c>
      <c r="Q1806" s="9">
        <f t="shared" si="284"/>
        <v>13.7</v>
      </c>
      <c r="R1806" s="9">
        <f t="shared" si="285"/>
        <v>13.25</v>
      </c>
      <c r="S1806" s="9">
        <f t="shared" si="286"/>
        <v>18.600000000000001</v>
      </c>
      <c r="T1806" s="9">
        <f t="shared" si="287"/>
        <v>14.5</v>
      </c>
      <c r="U1806" s="8">
        <f t="shared" si="288"/>
        <v>15.183333333333332</v>
      </c>
      <c r="V1806" s="8">
        <f t="shared" si="289"/>
        <v>15.012499999999999</v>
      </c>
    </row>
    <row r="1807" spans="1:22" ht="13.5" x14ac:dyDescent="0.25">
      <c r="A1807" s="3">
        <f>RSI!A1807</f>
        <v>44643</v>
      </c>
      <c r="B1807" s="2">
        <f>RSI!B1807</f>
        <v>34</v>
      </c>
      <c r="C1807" s="2">
        <f>RSI!I1807</f>
        <v>34.69204878689321</v>
      </c>
      <c r="D1807" s="2">
        <f>MACD!E1807</f>
        <v>-2.0286958293532109E-2</v>
      </c>
      <c r="E1807" s="2">
        <f>MACD!F1807</f>
        <v>-2.4895046958931678E-2</v>
      </c>
      <c r="F1807" s="2">
        <f>'Moving Avg'!D1807</f>
        <v>34</v>
      </c>
      <c r="G1807" s="2">
        <f>'Moving Avg'!F1807</f>
        <v>34</v>
      </c>
      <c r="H1807" s="2">
        <f>'Moving Avg'!G1807</f>
        <v>34.115800000000007</v>
      </c>
      <c r="I1807" s="2">
        <f>'Moving Avg'!H1807</f>
        <v>34.436199999999978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  <c r="M1807" s="8">
        <f t="shared" si="280"/>
        <v>25</v>
      </c>
      <c r="N1807" s="8">
        <f t="shared" si="281"/>
        <v>0</v>
      </c>
      <c r="O1807" s="8">
        <f t="shared" si="282"/>
        <v>0</v>
      </c>
      <c r="P1807" s="8">
        <f t="shared" si="283"/>
        <v>33</v>
      </c>
      <c r="Q1807" s="9">
        <f t="shared" si="284"/>
        <v>13.7</v>
      </c>
      <c r="R1807" s="9">
        <f t="shared" si="285"/>
        <v>13.25</v>
      </c>
      <c r="S1807" s="9">
        <f t="shared" si="286"/>
        <v>18.600000000000001</v>
      </c>
      <c r="T1807" s="9">
        <f t="shared" si="287"/>
        <v>14.5</v>
      </c>
      <c r="U1807" s="8">
        <f t="shared" si="288"/>
        <v>15.183333333333332</v>
      </c>
      <c r="V1807" s="8">
        <f t="shared" si="289"/>
        <v>15.012499999999999</v>
      </c>
    </row>
    <row r="1808" spans="1:22" ht="13.5" x14ac:dyDescent="0.25">
      <c r="A1808" s="3">
        <f>RSI!A1808</f>
        <v>44644</v>
      </c>
      <c r="B1808" s="2">
        <f>RSI!B1808</f>
        <v>34</v>
      </c>
      <c r="C1808" s="2">
        <f>RSI!I1808</f>
        <v>34.692048786893224</v>
      </c>
      <c r="D1808" s="2">
        <f>MACD!E1808</f>
        <v>-1.8995049525464935E-2</v>
      </c>
      <c r="E1808" s="2">
        <f>MACD!F1808</f>
        <v>-2.3715047472238328E-2</v>
      </c>
      <c r="F1808" s="2">
        <f>'Moving Avg'!D1808</f>
        <v>34</v>
      </c>
      <c r="G1808" s="2">
        <f>'Moving Avg'!F1808</f>
        <v>34</v>
      </c>
      <c r="H1808" s="2">
        <f>'Moving Avg'!G1808</f>
        <v>34.095800000000004</v>
      </c>
      <c r="I1808" s="2">
        <f>'Moving Avg'!H1808</f>
        <v>34.428699999999978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  <c r="M1808" s="8">
        <f t="shared" si="280"/>
        <v>25</v>
      </c>
      <c r="N1808" s="8">
        <f t="shared" si="281"/>
        <v>0</v>
      </c>
      <c r="O1808" s="8">
        <f t="shared" si="282"/>
        <v>0</v>
      </c>
      <c r="P1808" s="8">
        <f t="shared" si="283"/>
        <v>33</v>
      </c>
      <c r="Q1808" s="9">
        <f t="shared" si="284"/>
        <v>13.7</v>
      </c>
      <c r="R1808" s="9">
        <f t="shared" si="285"/>
        <v>13.25</v>
      </c>
      <c r="S1808" s="9">
        <f t="shared" si="286"/>
        <v>18.600000000000001</v>
      </c>
      <c r="T1808" s="9">
        <f t="shared" si="287"/>
        <v>14.5</v>
      </c>
      <c r="U1808" s="8">
        <f t="shared" si="288"/>
        <v>15.183333333333332</v>
      </c>
      <c r="V1808" s="8">
        <f t="shared" si="289"/>
        <v>15.012499999999999</v>
      </c>
    </row>
    <row r="1809" spans="1:22" ht="13.5" x14ac:dyDescent="0.25">
      <c r="A1809" s="3">
        <f>RSI!A1809</f>
        <v>44645</v>
      </c>
      <c r="B1809" s="2">
        <f>RSI!B1809</f>
        <v>34</v>
      </c>
      <c r="C1809" s="2">
        <f>RSI!I1809</f>
        <v>34.692048786893224</v>
      </c>
      <c r="D1809" s="2">
        <f>MACD!E1809</f>
        <v>-1.7766402490366318E-2</v>
      </c>
      <c r="E1809" s="2">
        <f>MACD!F1809</f>
        <v>-2.2525318475863927E-2</v>
      </c>
      <c r="F1809" s="2">
        <f>'Moving Avg'!D1809</f>
        <v>34</v>
      </c>
      <c r="G1809" s="2">
        <f>'Moving Avg'!F1809</f>
        <v>34</v>
      </c>
      <c r="H1809" s="2">
        <f>'Moving Avg'!G1809</f>
        <v>34.075800000000001</v>
      </c>
      <c r="I1809" s="2">
        <f>'Moving Avg'!H1809</f>
        <v>34.421199999999978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  <c r="M1809" s="8">
        <f t="shared" si="280"/>
        <v>25</v>
      </c>
      <c r="N1809" s="8">
        <f t="shared" si="281"/>
        <v>0</v>
      </c>
      <c r="O1809" s="8">
        <f t="shared" si="282"/>
        <v>0</v>
      </c>
      <c r="P1809" s="8">
        <f t="shared" si="283"/>
        <v>33</v>
      </c>
      <c r="Q1809" s="9">
        <f t="shared" si="284"/>
        <v>13.7</v>
      </c>
      <c r="R1809" s="9">
        <f t="shared" si="285"/>
        <v>13.25</v>
      </c>
      <c r="S1809" s="9">
        <f t="shared" si="286"/>
        <v>18.600000000000001</v>
      </c>
      <c r="T1809" s="9">
        <f t="shared" si="287"/>
        <v>14.5</v>
      </c>
      <c r="U1809" s="8">
        <f t="shared" si="288"/>
        <v>15.183333333333332</v>
      </c>
      <c r="V1809" s="8">
        <f t="shared" si="289"/>
        <v>15.012499999999999</v>
      </c>
    </row>
    <row r="1810" spans="1:22" ht="13.5" x14ac:dyDescent="0.25">
      <c r="A1810" s="3">
        <f>RSI!A1810</f>
        <v>44648</v>
      </c>
      <c r="B1810" s="2">
        <f>RSI!B1810</f>
        <v>34</v>
      </c>
      <c r="C1810" s="2">
        <f>RSI!I1810</f>
        <v>34.692048786893224</v>
      </c>
      <c r="D1810" s="2">
        <f>MACD!E1810</f>
        <v>-1.6601321166682226E-2</v>
      </c>
      <c r="E1810" s="2">
        <f>MACD!F1810</f>
        <v>-2.1340519014027587E-2</v>
      </c>
      <c r="F1810" s="2">
        <f>'Moving Avg'!D1810</f>
        <v>34</v>
      </c>
      <c r="G1810" s="2">
        <f>'Moving Avg'!F1810</f>
        <v>34</v>
      </c>
      <c r="H1810" s="2">
        <f>'Moving Avg'!G1810</f>
        <v>34.055800000000005</v>
      </c>
      <c r="I1810" s="2">
        <f>'Moving Avg'!H1810</f>
        <v>34.413699999999977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  <c r="M1810" s="8">
        <f t="shared" si="280"/>
        <v>25</v>
      </c>
      <c r="N1810" s="8">
        <f t="shared" si="281"/>
        <v>0</v>
      </c>
      <c r="O1810" s="8">
        <f t="shared" si="282"/>
        <v>0</v>
      </c>
      <c r="P1810" s="8">
        <f t="shared" si="283"/>
        <v>33</v>
      </c>
      <c r="Q1810" s="9">
        <f t="shared" si="284"/>
        <v>13.7</v>
      </c>
      <c r="R1810" s="9">
        <f t="shared" si="285"/>
        <v>13.25</v>
      </c>
      <c r="S1810" s="9">
        <f t="shared" si="286"/>
        <v>18.600000000000001</v>
      </c>
      <c r="T1810" s="9">
        <f t="shared" si="287"/>
        <v>14.5</v>
      </c>
      <c r="U1810" s="8">
        <f t="shared" si="288"/>
        <v>15.183333333333332</v>
      </c>
      <c r="V1810" s="8">
        <f t="shared" si="289"/>
        <v>15.012499999999999</v>
      </c>
    </row>
    <row r="1811" spans="1:22" ht="13.5" x14ac:dyDescent="0.25">
      <c r="A1811" s="3">
        <f>RSI!A1811</f>
        <v>44649</v>
      </c>
      <c r="B1811" s="2">
        <f>RSI!B1811</f>
        <v>34</v>
      </c>
      <c r="C1811" s="2">
        <f>RSI!I1811</f>
        <v>34.692048786893224</v>
      </c>
      <c r="D1811" s="2">
        <f>MACD!E1811</f>
        <v>-1.5499319318585947E-2</v>
      </c>
      <c r="E1811" s="2">
        <f>MACD!F1811</f>
        <v>-2.0172279074939261E-2</v>
      </c>
      <c r="F1811" s="2">
        <f>'Moving Avg'!D1811</f>
        <v>34</v>
      </c>
      <c r="G1811" s="2">
        <f>'Moving Avg'!F1811</f>
        <v>34</v>
      </c>
      <c r="H1811" s="2">
        <f>'Moving Avg'!G1811</f>
        <v>34.035800000000002</v>
      </c>
      <c r="I1811" s="2">
        <f>'Moving Avg'!H1811</f>
        <v>34.406199999999984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  <c r="M1811" s="8">
        <f t="shared" si="280"/>
        <v>25</v>
      </c>
      <c r="N1811" s="8">
        <f t="shared" si="281"/>
        <v>0</v>
      </c>
      <c r="O1811" s="8">
        <f t="shared" si="282"/>
        <v>0</v>
      </c>
      <c r="P1811" s="8">
        <f t="shared" si="283"/>
        <v>33</v>
      </c>
      <c r="Q1811" s="9">
        <f t="shared" si="284"/>
        <v>13.7</v>
      </c>
      <c r="R1811" s="9">
        <f t="shared" si="285"/>
        <v>13.25</v>
      </c>
      <c r="S1811" s="9">
        <f t="shared" si="286"/>
        <v>18.600000000000001</v>
      </c>
      <c r="T1811" s="9">
        <f t="shared" si="287"/>
        <v>14.5</v>
      </c>
      <c r="U1811" s="8">
        <f t="shared" si="288"/>
        <v>15.183333333333332</v>
      </c>
      <c r="V1811" s="8">
        <f t="shared" si="289"/>
        <v>15.012499999999999</v>
      </c>
    </row>
    <row r="1812" spans="1:22" ht="13.5" x14ac:dyDescent="0.25">
      <c r="A1812" s="3">
        <f>RSI!A1812</f>
        <v>44650</v>
      </c>
      <c r="B1812" s="2">
        <f>RSI!B1812</f>
        <v>34</v>
      </c>
      <c r="C1812" s="2">
        <f>RSI!I1812</f>
        <v>34.692048786893224</v>
      </c>
      <c r="D1812" s="2">
        <f>MACD!E1812</f>
        <v>-1.445929713766958E-2</v>
      </c>
      <c r="E1812" s="2">
        <f>MACD!F1812</f>
        <v>-1.9029682687485325E-2</v>
      </c>
      <c r="F1812" s="2">
        <f>'Moving Avg'!D1812</f>
        <v>34</v>
      </c>
      <c r="G1812" s="2">
        <f>'Moving Avg'!F1812</f>
        <v>34</v>
      </c>
      <c r="H1812" s="2">
        <f>'Moving Avg'!G1812</f>
        <v>34.015800000000006</v>
      </c>
      <c r="I1812" s="2">
        <f>'Moving Avg'!H1812</f>
        <v>34.398699999999984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  <c r="M1812" s="8">
        <f t="shared" si="280"/>
        <v>25</v>
      </c>
      <c r="N1812" s="8">
        <f t="shared" si="281"/>
        <v>0</v>
      </c>
      <c r="O1812" s="8">
        <f t="shared" si="282"/>
        <v>0</v>
      </c>
      <c r="P1812" s="8">
        <f t="shared" si="283"/>
        <v>33</v>
      </c>
      <c r="Q1812" s="9">
        <f t="shared" si="284"/>
        <v>13.7</v>
      </c>
      <c r="R1812" s="9">
        <f t="shared" si="285"/>
        <v>13.25</v>
      </c>
      <c r="S1812" s="9">
        <f t="shared" si="286"/>
        <v>18.600000000000001</v>
      </c>
      <c r="T1812" s="9">
        <f t="shared" si="287"/>
        <v>14.5</v>
      </c>
      <c r="U1812" s="8">
        <f t="shared" si="288"/>
        <v>15.183333333333332</v>
      </c>
      <c r="V1812" s="8">
        <f t="shared" si="289"/>
        <v>15.012499999999999</v>
      </c>
    </row>
    <row r="1813" spans="1:22" ht="13.5" x14ac:dyDescent="0.25">
      <c r="A1813" s="3">
        <f>RSI!A1813</f>
        <v>44651</v>
      </c>
      <c r="B1813" s="2">
        <f>RSI!B1813</f>
        <v>34</v>
      </c>
      <c r="C1813" s="2">
        <f>RSI!I1813</f>
        <v>34.692048786893224</v>
      </c>
      <c r="D1813" s="2">
        <f>MACD!E1813</f>
        <v>-1.3479686629686682E-2</v>
      </c>
      <c r="E1813" s="2">
        <f>MACD!F1813</f>
        <v>-1.7919683475925596E-2</v>
      </c>
      <c r="F1813" s="2">
        <f>'Moving Avg'!D1813</f>
        <v>34</v>
      </c>
      <c r="G1813" s="2">
        <f>'Moving Avg'!F1813</f>
        <v>34</v>
      </c>
      <c r="H1813" s="2">
        <f>'Moving Avg'!G1813</f>
        <v>33.995800000000003</v>
      </c>
      <c r="I1813" s="2">
        <f>'Moving Avg'!H1813</f>
        <v>34.396149999999977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  <c r="M1813" s="8">
        <f t="shared" si="280"/>
        <v>25</v>
      </c>
      <c r="N1813" s="8">
        <f t="shared" si="281"/>
        <v>0</v>
      </c>
      <c r="O1813" s="8">
        <f t="shared" si="282"/>
        <v>0</v>
      </c>
      <c r="P1813" s="8">
        <f t="shared" si="283"/>
        <v>33</v>
      </c>
      <c r="Q1813" s="9">
        <f t="shared" si="284"/>
        <v>13.7</v>
      </c>
      <c r="R1813" s="9">
        <f t="shared" si="285"/>
        <v>13.25</v>
      </c>
      <c r="S1813" s="9">
        <f t="shared" si="286"/>
        <v>18.600000000000001</v>
      </c>
      <c r="T1813" s="9">
        <f t="shared" si="287"/>
        <v>14.5</v>
      </c>
      <c r="U1813" s="8">
        <f t="shared" si="288"/>
        <v>15.183333333333332</v>
      </c>
      <c r="V1813" s="8">
        <f t="shared" si="289"/>
        <v>15.012499999999999</v>
      </c>
    </row>
    <row r="1814" spans="1:22" ht="13.5" x14ac:dyDescent="0.25">
      <c r="A1814" s="3">
        <f>RSI!A1814</f>
        <v>44652</v>
      </c>
      <c r="B1814" s="2">
        <f>RSI!B1814</f>
        <v>34</v>
      </c>
      <c r="C1814" s="2">
        <f>RSI!I1814</f>
        <v>34.692048786893224</v>
      </c>
      <c r="D1814" s="2">
        <f>MACD!E1814</f>
        <v>-1.2558570857002849E-2</v>
      </c>
      <c r="E1814" s="2">
        <f>MACD!F1814</f>
        <v>-1.6847460952141048E-2</v>
      </c>
      <c r="F1814" s="2">
        <f>'Moving Avg'!D1814</f>
        <v>34</v>
      </c>
      <c r="G1814" s="2">
        <f>'Moving Avg'!F1814</f>
        <v>34</v>
      </c>
      <c r="H1814" s="2">
        <f>'Moving Avg'!G1814</f>
        <v>33.996000000000002</v>
      </c>
      <c r="I1814" s="2">
        <f>'Moving Avg'!H1814</f>
        <v>34.393599999999985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  <c r="M1814" s="8">
        <f t="shared" si="280"/>
        <v>25</v>
      </c>
      <c r="N1814" s="8">
        <f t="shared" si="281"/>
        <v>0</v>
      </c>
      <c r="O1814" s="8">
        <f t="shared" si="282"/>
        <v>0</v>
      </c>
      <c r="P1814" s="8">
        <f t="shared" si="283"/>
        <v>33</v>
      </c>
      <c r="Q1814" s="9">
        <f t="shared" si="284"/>
        <v>13.7</v>
      </c>
      <c r="R1814" s="9">
        <f t="shared" si="285"/>
        <v>13.25</v>
      </c>
      <c r="S1814" s="9">
        <f t="shared" si="286"/>
        <v>18.600000000000001</v>
      </c>
      <c r="T1814" s="9">
        <f t="shared" si="287"/>
        <v>14.5</v>
      </c>
      <c r="U1814" s="8">
        <f t="shared" si="288"/>
        <v>15.183333333333332</v>
      </c>
      <c r="V1814" s="8">
        <f t="shared" si="289"/>
        <v>15.012499999999999</v>
      </c>
    </row>
    <row r="1815" spans="1:22" ht="13.5" x14ac:dyDescent="0.25">
      <c r="A1815" s="3">
        <f>RSI!A1815</f>
        <v>44655</v>
      </c>
      <c r="B1815" s="2">
        <f>RSI!B1815</f>
        <v>34</v>
      </c>
      <c r="C1815" s="2">
        <f>RSI!I1815</f>
        <v>34.692048786893224</v>
      </c>
      <c r="D1815" s="2">
        <f>MACD!E1815</f>
        <v>-1.169378133872101E-2</v>
      </c>
      <c r="E1815" s="2">
        <f>MACD!F1815</f>
        <v>-1.5816725029457041E-2</v>
      </c>
      <c r="F1815" s="2">
        <f>'Moving Avg'!D1815</f>
        <v>34</v>
      </c>
      <c r="G1815" s="2">
        <f>'Moving Avg'!F1815</f>
        <v>34</v>
      </c>
      <c r="H1815" s="2">
        <f>'Moving Avg'!G1815</f>
        <v>33.996200000000002</v>
      </c>
      <c r="I1815" s="2">
        <f>'Moving Avg'!H1815</f>
        <v>34.391049999999979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  <c r="M1815" s="8">
        <f t="shared" si="280"/>
        <v>25</v>
      </c>
      <c r="N1815" s="8">
        <f t="shared" si="281"/>
        <v>0</v>
      </c>
      <c r="O1815" s="8">
        <f t="shared" si="282"/>
        <v>0</v>
      </c>
      <c r="P1815" s="8">
        <f t="shared" si="283"/>
        <v>33</v>
      </c>
      <c r="Q1815" s="9">
        <f t="shared" si="284"/>
        <v>13.7</v>
      </c>
      <c r="R1815" s="9">
        <f t="shared" si="285"/>
        <v>13.25</v>
      </c>
      <c r="S1815" s="9">
        <f t="shared" si="286"/>
        <v>18.600000000000001</v>
      </c>
      <c r="T1815" s="9">
        <f t="shared" si="287"/>
        <v>14.5</v>
      </c>
      <c r="U1815" s="8">
        <f t="shared" si="288"/>
        <v>15.183333333333332</v>
      </c>
      <c r="V1815" s="8">
        <f t="shared" si="289"/>
        <v>15.012499999999999</v>
      </c>
    </row>
    <row r="1816" spans="1:22" ht="13.5" x14ac:dyDescent="0.25">
      <c r="A1816" s="3">
        <f>RSI!A1816</f>
        <v>44656</v>
      </c>
      <c r="B1816" s="2">
        <f>RSI!B1816</f>
        <v>34</v>
      </c>
      <c r="C1816" s="2">
        <f>RSI!I1816</f>
        <v>34.692048786893224</v>
      </c>
      <c r="D1816" s="2">
        <f>MACD!E1816</f>
        <v>-1.0882977227943513E-2</v>
      </c>
      <c r="E1816" s="2">
        <f>MACD!F1816</f>
        <v>-1.4829975469154337E-2</v>
      </c>
      <c r="F1816" s="2">
        <f>'Moving Avg'!D1816</f>
        <v>34</v>
      </c>
      <c r="G1816" s="2">
        <f>'Moving Avg'!F1816</f>
        <v>34</v>
      </c>
      <c r="H1816" s="2">
        <f>'Moving Avg'!G1816</f>
        <v>33.996400000000001</v>
      </c>
      <c r="I1816" s="2">
        <f>'Moving Avg'!H1816</f>
        <v>34.383549999999985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  <c r="M1816" s="8">
        <f t="shared" si="280"/>
        <v>25</v>
      </c>
      <c r="N1816" s="8">
        <f t="shared" si="281"/>
        <v>0</v>
      </c>
      <c r="O1816" s="8">
        <f t="shared" si="282"/>
        <v>0</v>
      </c>
      <c r="P1816" s="8">
        <f t="shared" si="283"/>
        <v>33</v>
      </c>
      <c r="Q1816" s="9">
        <f t="shared" si="284"/>
        <v>13.7</v>
      </c>
      <c r="R1816" s="9">
        <f t="shared" si="285"/>
        <v>13.25</v>
      </c>
      <c r="S1816" s="9">
        <f t="shared" si="286"/>
        <v>18.600000000000001</v>
      </c>
      <c r="T1816" s="9">
        <f t="shared" si="287"/>
        <v>14.5</v>
      </c>
      <c r="U1816" s="8">
        <f t="shared" si="288"/>
        <v>15.183333333333332</v>
      </c>
      <c r="V1816" s="8">
        <f t="shared" si="289"/>
        <v>15.012499999999999</v>
      </c>
    </row>
    <row r="1817" spans="1:22" ht="13.5" x14ac:dyDescent="0.25">
      <c r="A1817" s="3">
        <f>RSI!A1817</f>
        <v>44657</v>
      </c>
      <c r="B1817" s="2">
        <f>RSI!B1817</f>
        <v>34</v>
      </c>
      <c r="C1817" s="2">
        <f>RSI!I1817</f>
        <v>34.692048786893224</v>
      </c>
      <c r="D1817" s="2">
        <f>MACD!E1817</f>
        <v>-1.012370930948947E-2</v>
      </c>
      <c r="E1817" s="2">
        <f>MACD!F1817</f>
        <v>-1.3888722237221363E-2</v>
      </c>
      <c r="F1817" s="2">
        <f>'Moving Avg'!D1817</f>
        <v>34</v>
      </c>
      <c r="G1817" s="2">
        <f>'Moving Avg'!F1817</f>
        <v>34</v>
      </c>
      <c r="H1817" s="2">
        <f>'Moving Avg'!G1817</f>
        <v>33.996600000000001</v>
      </c>
      <c r="I1817" s="2">
        <f>'Moving Avg'!H1817</f>
        <v>34.376049999999985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  <c r="M1817" s="8">
        <f t="shared" si="280"/>
        <v>25</v>
      </c>
      <c r="N1817" s="8">
        <f t="shared" si="281"/>
        <v>0</v>
      </c>
      <c r="O1817" s="8">
        <f t="shared" si="282"/>
        <v>0</v>
      </c>
      <c r="P1817" s="8">
        <f t="shared" si="283"/>
        <v>33</v>
      </c>
      <c r="Q1817" s="9">
        <f t="shared" si="284"/>
        <v>13.7</v>
      </c>
      <c r="R1817" s="9">
        <f t="shared" si="285"/>
        <v>13.25</v>
      </c>
      <c r="S1817" s="9">
        <f t="shared" si="286"/>
        <v>18.600000000000001</v>
      </c>
      <c r="T1817" s="9">
        <f t="shared" si="287"/>
        <v>14.5</v>
      </c>
      <c r="U1817" s="8">
        <f t="shared" si="288"/>
        <v>15.183333333333332</v>
      </c>
      <c r="V1817" s="8">
        <f t="shared" si="289"/>
        <v>15.012499999999999</v>
      </c>
    </row>
    <row r="1818" spans="1:22" ht="13.5" x14ac:dyDescent="0.25">
      <c r="A1818" s="3">
        <f>RSI!A1818</f>
        <v>44658</v>
      </c>
      <c r="B1818" s="2">
        <f>RSI!B1818</f>
        <v>34</v>
      </c>
      <c r="C1818" s="2">
        <f>RSI!I1818</f>
        <v>34.692048786893224</v>
      </c>
      <c r="D1818" s="2">
        <f>MACD!E1818</f>
        <v>-9.4134713755522625E-3</v>
      </c>
      <c r="E1818" s="2">
        <f>MACD!F1818</f>
        <v>-1.2993672064887545E-2</v>
      </c>
      <c r="F1818" s="2">
        <f>'Moving Avg'!D1818</f>
        <v>34</v>
      </c>
      <c r="G1818" s="2">
        <f>'Moving Avg'!F1818</f>
        <v>34</v>
      </c>
      <c r="H1818" s="2">
        <f>'Moving Avg'!G1818</f>
        <v>33.997</v>
      </c>
      <c r="I1818" s="2">
        <f>'Moving Avg'!H1818</f>
        <v>34.368549999999985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0"/>
        <v>25</v>
      </c>
      <c r="N1818" s="8">
        <f t="shared" si="281"/>
        <v>0</v>
      </c>
      <c r="O1818" s="8">
        <f t="shared" si="282"/>
        <v>0</v>
      </c>
      <c r="P1818" s="8">
        <f t="shared" si="283"/>
        <v>33</v>
      </c>
      <c r="Q1818" s="9">
        <f t="shared" si="284"/>
        <v>13.7</v>
      </c>
      <c r="R1818" s="9">
        <f t="shared" si="285"/>
        <v>13.25</v>
      </c>
      <c r="S1818" s="9">
        <f t="shared" si="286"/>
        <v>18.600000000000001</v>
      </c>
      <c r="T1818" s="9">
        <f t="shared" si="287"/>
        <v>14.5</v>
      </c>
      <c r="U1818" s="8">
        <f t="shared" si="288"/>
        <v>15.183333333333332</v>
      </c>
      <c r="V1818" s="8">
        <f t="shared" si="289"/>
        <v>15.012499999999999</v>
      </c>
    </row>
    <row r="1819" spans="1:22" ht="13.5" x14ac:dyDescent="0.25">
      <c r="A1819" s="3">
        <f>RSI!A1819</f>
        <v>44659</v>
      </c>
      <c r="B1819" s="2">
        <f>RSI!B1819</f>
        <v>34</v>
      </c>
      <c r="C1819" s="2">
        <f>RSI!I1819</f>
        <v>34.692048786893224</v>
      </c>
      <c r="D1819" s="2">
        <f>MACD!E1819</f>
        <v>-8.7497411267349889E-3</v>
      </c>
      <c r="E1819" s="2">
        <f>MACD!F1819</f>
        <v>-1.2144885877257034E-2</v>
      </c>
      <c r="F1819" s="2">
        <f>'Moving Avg'!D1819</f>
        <v>34</v>
      </c>
      <c r="G1819" s="2">
        <f>'Moving Avg'!F1819</f>
        <v>34</v>
      </c>
      <c r="H1819" s="2">
        <f>'Moving Avg'!G1819</f>
        <v>33.997399999999999</v>
      </c>
      <c r="I1819" s="2">
        <f>'Moving Avg'!H1819</f>
        <v>34.361049999999985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  <c r="M1819" s="8">
        <f t="shared" si="280"/>
        <v>25</v>
      </c>
      <c r="N1819" s="8">
        <f t="shared" si="281"/>
        <v>0</v>
      </c>
      <c r="O1819" s="8">
        <f t="shared" si="282"/>
        <v>0</v>
      </c>
      <c r="P1819" s="8">
        <f t="shared" si="283"/>
        <v>33</v>
      </c>
      <c r="Q1819" s="9">
        <f t="shared" si="284"/>
        <v>13.7</v>
      </c>
      <c r="R1819" s="9">
        <f t="shared" si="285"/>
        <v>13.25</v>
      </c>
      <c r="S1819" s="9">
        <f t="shared" si="286"/>
        <v>18.600000000000001</v>
      </c>
      <c r="T1819" s="9">
        <f t="shared" si="287"/>
        <v>14.5</v>
      </c>
      <c r="U1819" s="8">
        <f t="shared" si="288"/>
        <v>15.183333333333332</v>
      </c>
      <c r="V1819" s="8">
        <f t="shared" si="289"/>
        <v>15.012499999999999</v>
      </c>
    </row>
    <row r="1820" spans="1:22" ht="13.5" x14ac:dyDescent="0.25">
      <c r="A1820" s="3">
        <f>RSI!A1820</f>
        <v>44662</v>
      </c>
      <c r="B1820" s="2">
        <f>RSI!B1820</f>
        <v>34</v>
      </c>
      <c r="C1820" s="2">
        <f>RSI!I1820</f>
        <v>34.692048786893224</v>
      </c>
      <c r="D1820" s="2">
        <f>MACD!E1820</f>
        <v>-8.1300124004357599E-3</v>
      </c>
      <c r="E1820" s="2">
        <f>MACD!F1820</f>
        <v>-1.134191118189278E-2</v>
      </c>
      <c r="F1820" s="2">
        <f>'Moving Avg'!D1820</f>
        <v>34</v>
      </c>
      <c r="G1820" s="2">
        <f>'Moving Avg'!F1820</f>
        <v>34</v>
      </c>
      <c r="H1820" s="2">
        <f>'Moving Avg'!G1820</f>
        <v>33.997799999999998</v>
      </c>
      <c r="I1820" s="2">
        <f>'Moving Avg'!H1820</f>
        <v>34.353549999999984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  <c r="M1820" s="8">
        <f t="shared" si="280"/>
        <v>25</v>
      </c>
      <c r="N1820" s="8">
        <f t="shared" si="281"/>
        <v>0</v>
      </c>
      <c r="O1820" s="8">
        <f t="shared" si="282"/>
        <v>0</v>
      </c>
      <c r="P1820" s="8">
        <f t="shared" si="283"/>
        <v>33</v>
      </c>
      <c r="Q1820" s="9">
        <f t="shared" si="284"/>
        <v>13.7</v>
      </c>
      <c r="R1820" s="9">
        <f t="shared" si="285"/>
        <v>13.25</v>
      </c>
      <c r="S1820" s="9">
        <f t="shared" si="286"/>
        <v>18.600000000000001</v>
      </c>
      <c r="T1820" s="9">
        <f t="shared" si="287"/>
        <v>14.5</v>
      </c>
      <c r="U1820" s="8">
        <f t="shared" si="288"/>
        <v>15.183333333333332</v>
      </c>
      <c r="V1820" s="8">
        <f t="shared" si="289"/>
        <v>15.012499999999999</v>
      </c>
    </row>
    <row r="1821" spans="1:22" ht="13.5" x14ac:dyDescent="0.25">
      <c r="A1821" s="3">
        <f>RSI!A1821</f>
        <v>44663</v>
      </c>
      <c r="B1821" s="2">
        <f>RSI!B1821</f>
        <v>34</v>
      </c>
      <c r="C1821" s="2">
        <f>RSI!I1821</f>
        <v>34.69204878689321</v>
      </c>
      <c r="D1821" s="2">
        <f>MACD!E1821</f>
        <v>-7.5518202370901122E-3</v>
      </c>
      <c r="E1821" s="2">
        <f>MACD!F1821</f>
        <v>-1.0583892992932248E-2</v>
      </c>
      <c r="F1821" s="2">
        <f>'Moving Avg'!D1821</f>
        <v>34</v>
      </c>
      <c r="G1821" s="2">
        <f>'Moving Avg'!F1821</f>
        <v>34</v>
      </c>
      <c r="H1821" s="2">
        <f>'Moving Avg'!G1821</f>
        <v>33.998200000000004</v>
      </c>
      <c r="I1821" s="2">
        <f>'Moving Avg'!H1821</f>
        <v>34.350999999999985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  <c r="M1821" s="8">
        <f t="shared" si="280"/>
        <v>25</v>
      </c>
      <c r="N1821" s="8">
        <f t="shared" si="281"/>
        <v>0</v>
      </c>
      <c r="O1821" s="8">
        <f t="shared" si="282"/>
        <v>0</v>
      </c>
      <c r="P1821" s="8">
        <f t="shared" si="283"/>
        <v>33</v>
      </c>
      <c r="Q1821" s="9">
        <f t="shared" si="284"/>
        <v>13.7</v>
      </c>
      <c r="R1821" s="9">
        <f t="shared" si="285"/>
        <v>13.25</v>
      </c>
      <c r="S1821" s="9">
        <f t="shared" si="286"/>
        <v>18.600000000000001</v>
      </c>
      <c r="T1821" s="9">
        <f t="shared" si="287"/>
        <v>14.5</v>
      </c>
      <c r="U1821" s="8">
        <f t="shared" si="288"/>
        <v>15.183333333333332</v>
      </c>
      <c r="V1821" s="8">
        <f t="shared" si="289"/>
        <v>15.012499999999999</v>
      </c>
    </row>
    <row r="1822" spans="1:22" ht="13.5" x14ac:dyDescent="0.25">
      <c r="A1822" s="3">
        <f>RSI!A1822</f>
        <v>44664</v>
      </c>
      <c r="B1822" s="2">
        <f>RSI!B1822</f>
        <v>34</v>
      </c>
      <c r="C1822" s="2">
        <f>RSI!I1822</f>
        <v>34.69204878689321</v>
      </c>
      <c r="D1822" s="2">
        <f>MACD!E1822</f>
        <v>-7.0127600494345188E-3</v>
      </c>
      <c r="E1822" s="2">
        <f>MACD!F1822</f>
        <v>-9.869666404232702E-3</v>
      </c>
      <c r="F1822" s="2">
        <f>'Moving Avg'!D1822</f>
        <v>34</v>
      </c>
      <c r="G1822" s="2">
        <f>'Moving Avg'!F1822</f>
        <v>34</v>
      </c>
      <c r="H1822" s="2">
        <f>'Moving Avg'!G1822</f>
        <v>33.998600000000003</v>
      </c>
      <c r="I1822" s="2">
        <f>'Moving Avg'!H1822</f>
        <v>34.348449999999985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  <c r="M1822" s="8">
        <f t="shared" si="280"/>
        <v>25</v>
      </c>
      <c r="N1822" s="8">
        <f t="shared" si="281"/>
        <v>0</v>
      </c>
      <c r="O1822" s="8">
        <f t="shared" si="282"/>
        <v>0</v>
      </c>
      <c r="P1822" s="8">
        <f t="shared" si="283"/>
        <v>33</v>
      </c>
      <c r="Q1822" s="9">
        <f t="shared" si="284"/>
        <v>13.7</v>
      </c>
      <c r="R1822" s="9">
        <f t="shared" si="285"/>
        <v>13.25</v>
      </c>
      <c r="S1822" s="9">
        <f t="shared" si="286"/>
        <v>18.600000000000001</v>
      </c>
      <c r="T1822" s="9">
        <f t="shared" si="287"/>
        <v>14.5</v>
      </c>
      <c r="U1822" s="8">
        <f t="shared" si="288"/>
        <v>15.183333333333332</v>
      </c>
      <c r="V1822" s="8">
        <f t="shared" si="289"/>
        <v>15.012499999999999</v>
      </c>
    </row>
    <row r="1823" spans="1:22" ht="13.5" x14ac:dyDescent="0.25">
      <c r="A1823" s="3">
        <f>RSI!A1823</f>
        <v>44665</v>
      </c>
      <c r="B1823" s="2">
        <f>RSI!B1823</f>
        <v>34</v>
      </c>
      <c r="C1823" s="2">
        <f>RSI!I1823</f>
        <v>34.69204878689321</v>
      </c>
      <c r="D1823" s="2">
        <f>MACD!E1823</f>
        <v>-6.5105019531230823E-3</v>
      </c>
      <c r="E1823" s="2">
        <f>MACD!F1823</f>
        <v>-9.1978335140107791E-3</v>
      </c>
      <c r="F1823" s="2">
        <f>'Moving Avg'!D1823</f>
        <v>34</v>
      </c>
      <c r="G1823" s="2">
        <f>'Moving Avg'!F1823</f>
        <v>34</v>
      </c>
      <c r="H1823" s="2">
        <f>'Moving Avg'!G1823</f>
        <v>33.999000000000002</v>
      </c>
      <c r="I1823" s="2">
        <f>'Moving Avg'!H1823</f>
        <v>34.345899999999986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  <c r="M1823" s="8">
        <f t="shared" si="280"/>
        <v>25</v>
      </c>
      <c r="N1823" s="8">
        <f t="shared" si="281"/>
        <v>0</v>
      </c>
      <c r="O1823" s="8">
        <f t="shared" si="282"/>
        <v>0</v>
      </c>
      <c r="P1823" s="8">
        <f t="shared" si="283"/>
        <v>33</v>
      </c>
      <c r="Q1823" s="9">
        <f t="shared" si="284"/>
        <v>13.7</v>
      </c>
      <c r="R1823" s="9">
        <f t="shared" si="285"/>
        <v>13.25</v>
      </c>
      <c r="S1823" s="9">
        <f t="shared" si="286"/>
        <v>18.600000000000001</v>
      </c>
      <c r="T1823" s="9">
        <f t="shared" si="287"/>
        <v>14.5</v>
      </c>
      <c r="U1823" s="8">
        <f t="shared" si="288"/>
        <v>15.183333333333332</v>
      </c>
      <c r="V1823" s="8">
        <f t="shared" si="289"/>
        <v>15.012499999999999</v>
      </c>
    </row>
    <row r="1824" spans="1:22" ht="13.5" x14ac:dyDescent="0.25">
      <c r="A1824" s="3">
        <f>RSI!A1824</f>
        <v>44666</v>
      </c>
      <c r="B1824" s="2">
        <f>RSI!B1824</f>
        <v>34</v>
      </c>
      <c r="C1824" s="2">
        <f>RSI!I1824</f>
        <v>34.69204878689321</v>
      </c>
      <c r="D1824" s="2">
        <f>MACD!E1824</f>
        <v>-6.0428011431596929E-3</v>
      </c>
      <c r="E1824" s="2">
        <f>MACD!F1824</f>
        <v>-8.5668270398405622E-3</v>
      </c>
      <c r="F1824" s="2">
        <f>'Moving Avg'!D1824</f>
        <v>34</v>
      </c>
      <c r="G1824" s="2">
        <f>'Moving Avg'!F1824</f>
        <v>34</v>
      </c>
      <c r="H1824" s="2">
        <f>'Moving Avg'!G1824</f>
        <v>33.999400000000001</v>
      </c>
      <c r="I1824" s="2">
        <f>'Moving Avg'!H1824</f>
        <v>34.34334999999998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  <c r="M1824" s="8">
        <f t="shared" si="280"/>
        <v>25</v>
      </c>
      <c r="N1824" s="8">
        <f t="shared" si="281"/>
        <v>0</v>
      </c>
      <c r="O1824" s="8">
        <f t="shared" si="282"/>
        <v>0</v>
      </c>
      <c r="P1824" s="8">
        <f t="shared" si="283"/>
        <v>33</v>
      </c>
      <c r="Q1824" s="9">
        <f t="shared" si="284"/>
        <v>13.7</v>
      </c>
      <c r="R1824" s="9">
        <f t="shared" si="285"/>
        <v>13.25</v>
      </c>
      <c r="S1824" s="9">
        <f t="shared" si="286"/>
        <v>18.600000000000001</v>
      </c>
      <c r="T1824" s="9">
        <f t="shared" si="287"/>
        <v>14.5</v>
      </c>
      <c r="U1824" s="8">
        <f t="shared" si="288"/>
        <v>15.183333333333332</v>
      </c>
      <c r="V1824" s="8">
        <f t="shared" si="289"/>
        <v>15.012499999999999</v>
      </c>
    </row>
    <row r="1825" spans="1:22" ht="13.5" x14ac:dyDescent="0.25">
      <c r="A1825" s="3">
        <f>RSI!A1825</f>
        <v>44669</v>
      </c>
      <c r="B1825" s="2">
        <f>RSI!B1825</f>
        <v>34</v>
      </c>
      <c r="C1825" s="2">
        <f>RSI!I1825</f>
        <v>34.69204878689321</v>
      </c>
      <c r="D1825" s="2">
        <f>MACD!E1825</f>
        <v>-5.6075050539519111E-3</v>
      </c>
      <c r="E1825" s="2">
        <f>MACD!F1825</f>
        <v>-7.974962642662833E-3</v>
      </c>
      <c r="F1825" s="2">
        <f>'Moving Avg'!D1825</f>
        <v>34</v>
      </c>
      <c r="G1825" s="2">
        <f>'Moving Avg'!F1825</f>
        <v>34</v>
      </c>
      <c r="H1825" s="2">
        <f>'Moving Avg'!G1825</f>
        <v>33.999600000000001</v>
      </c>
      <c r="I1825" s="2">
        <f>'Moving Avg'!H1825</f>
        <v>34.340799999999973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  <c r="M1825" s="8">
        <f t="shared" si="280"/>
        <v>25</v>
      </c>
      <c r="N1825" s="8">
        <f t="shared" si="281"/>
        <v>0</v>
      </c>
      <c r="O1825" s="8">
        <f t="shared" si="282"/>
        <v>0</v>
      </c>
      <c r="P1825" s="8">
        <f t="shared" si="283"/>
        <v>33</v>
      </c>
      <c r="Q1825" s="9">
        <f t="shared" si="284"/>
        <v>13.7</v>
      </c>
      <c r="R1825" s="9">
        <f t="shared" si="285"/>
        <v>13.25</v>
      </c>
      <c r="S1825" s="9">
        <f t="shared" si="286"/>
        <v>18.600000000000001</v>
      </c>
      <c r="T1825" s="9">
        <f t="shared" si="287"/>
        <v>14.5</v>
      </c>
      <c r="U1825" s="8">
        <f t="shared" si="288"/>
        <v>15.183333333333332</v>
      </c>
      <c r="V1825" s="8">
        <f t="shared" si="289"/>
        <v>15.012499999999999</v>
      </c>
    </row>
    <row r="1826" spans="1:22" ht="13.5" x14ac:dyDescent="0.25">
      <c r="A1826" s="3">
        <f>RSI!A1826</f>
        <v>44670</v>
      </c>
      <c r="B1826" s="2">
        <f>RSI!B1826</f>
        <v>34</v>
      </c>
      <c r="C1826" s="2">
        <f>RSI!I1826</f>
        <v>34.69204878689321</v>
      </c>
      <c r="D1826" s="2">
        <f>MACD!E1826</f>
        <v>-5.2025579179115766E-3</v>
      </c>
      <c r="E1826" s="2">
        <f>MACD!F1826</f>
        <v>-7.4204816977125818E-3</v>
      </c>
      <c r="F1826" s="2">
        <f>'Moving Avg'!D1826</f>
        <v>34</v>
      </c>
      <c r="G1826" s="2">
        <f>'Moving Avg'!F1826</f>
        <v>34</v>
      </c>
      <c r="H1826" s="2">
        <f>'Moving Avg'!G1826</f>
        <v>33.9998</v>
      </c>
      <c r="I1826" s="2">
        <f>'Moving Avg'!H1826</f>
        <v>34.338249999999974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  <c r="M1826" s="8">
        <f t="shared" si="280"/>
        <v>25</v>
      </c>
      <c r="N1826" s="8">
        <f t="shared" si="281"/>
        <v>0</v>
      </c>
      <c r="O1826" s="8">
        <f t="shared" si="282"/>
        <v>0</v>
      </c>
      <c r="P1826" s="8">
        <f t="shared" si="283"/>
        <v>33</v>
      </c>
      <c r="Q1826" s="9">
        <f t="shared" si="284"/>
        <v>13.7</v>
      </c>
      <c r="R1826" s="9">
        <f t="shared" si="285"/>
        <v>13.25</v>
      </c>
      <c r="S1826" s="9">
        <f t="shared" si="286"/>
        <v>18.600000000000001</v>
      </c>
      <c r="T1826" s="9">
        <f t="shared" si="287"/>
        <v>14.5</v>
      </c>
      <c r="U1826" s="8">
        <f t="shared" si="288"/>
        <v>15.183333333333332</v>
      </c>
      <c r="V1826" s="8">
        <f t="shared" si="289"/>
        <v>15.012499999999999</v>
      </c>
    </row>
    <row r="1827" spans="1:22" ht="13.5" x14ac:dyDescent="0.25">
      <c r="A1827" s="3">
        <f>RSI!A1827</f>
        <v>44671</v>
      </c>
      <c r="B1827" s="2">
        <f>RSI!B1827</f>
        <v>34</v>
      </c>
      <c r="C1827" s="2">
        <f>RSI!I1827</f>
        <v>34.69204878689321</v>
      </c>
      <c r="D1827" s="2">
        <f>MACD!E1827</f>
        <v>-4.8260032339157988E-3</v>
      </c>
      <c r="E1827" s="2">
        <f>MACD!F1827</f>
        <v>-6.9015860049532248E-3</v>
      </c>
      <c r="F1827" s="2">
        <f>'Moving Avg'!D1827</f>
        <v>34</v>
      </c>
      <c r="G1827" s="2">
        <f>'Moving Avg'!F1827</f>
        <v>34</v>
      </c>
      <c r="H1827" s="2">
        <f>'Moving Avg'!G1827</f>
        <v>34</v>
      </c>
      <c r="I1827" s="2">
        <f>'Moving Avg'!H1827</f>
        <v>34.335699999999974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  <c r="M1827" s="8">
        <f t="shared" si="280"/>
        <v>25</v>
      </c>
      <c r="N1827" s="8">
        <f t="shared" si="281"/>
        <v>0</v>
      </c>
      <c r="O1827" s="8">
        <f t="shared" si="282"/>
        <v>0</v>
      </c>
      <c r="P1827" s="8">
        <f t="shared" si="283"/>
        <v>33</v>
      </c>
      <c r="Q1827" s="9">
        <f t="shared" si="284"/>
        <v>13.7</v>
      </c>
      <c r="R1827" s="9">
        <f t="shared" si="285"/>
        <v>13.25</v>
      </c>
      <c r="S1827" s="9">
        <f t="shared" si="286"/>
        <v>18.600000000000001</v>
      </c>
      <c r="T1827" s="9">
        <f t="shared" si="287"/>
        <v>14.5</v>
      </c>
      <c r="U1827" s="8">
        <f t="shared" si="288"/>
        <v>15.183333333333332</v>
      </c>
      <c r="V1827" s="8">
        <f t="shared" si="289"/>
        <v>15.012499999999999</v>
      </c>
    </row>
    <row r="1828" spans="1:22" ht="13.5" x14ac:dyDescent="0.25">
      <c r="A1828" s="3">
        <f>RSI!A1828</f>
        <v>44672</v>
      </c>
      <c r="B1828" s="2">
        <f>RSI!B1828</f>
        <v>34</v>
      </c>
      <c r="C1828" s="2">
        <f>RSI!I1828</f>
        <v>34.69204878689321</v>
      </c>
      <c r="D1828" s="2">
        <f>MACD!E1828</f>
        <v>-4.4759845699999801E-3</v>
      </c>
      <c r="E1828" s="2">
        <f>MACD!F1828</f>
        <v>-6.4164657179625762E-3</v>
      </c>
      <c r="F1828" s="2">
        <f>'Moving Avg'!D1828</f>
        <v>34</v>
      </c>
      <c r="G1828" s="2">
        <f>'Moving Avg'!F1828</f>
        <v>34</v>
      </c>
      <c r="H1828" s="2">
        <f>'Moving Avg'!G1828</f>
        <v>34</v>
      </c>
      <c r="I1828" s="2">
        <f>'Moving Avg'!H1828</f>
        <v>34.333149999999975</v>
      </c>
      <c r="J1828" s="6" t="str">
        <f>OBV!F1828</f>
        <v>NEUTRAL</v>
      </c>
      <c r="K1828" s="6" t="str">
        <f>OBV!G1828</f>
        <v>NEUTRAL</v>
      </c>
      <c r="L1828" s="6" t="str">
        <f>OBV!H1828</f>
        <v>NEUTRAL</v>
      </c>
      <c r="M1828" s="8">
        <f t="shared" si="280"/>
        <v>25</v>
      </c>
      <c r="N1828" s="8">
        <f t="shared" si="281"/>
        <v>0</v>
      </c>
      <c r="O1828" s="8">
        <f t="shared" si="282"/>
        <v>0</v>
      </c>
      <c r="P1828" s="8">
        <f t="shared" si="283"/>
        <v>33</v>
      </c>
      <c r="Q1828" s="9">
        <f t="shared" si="284"/>
        <v>13.7</v>
      </c>
      <c r="R1828" s="9">
        <f t="shared" si="285"/>
        <v>13.25</v>
      </c>
      <c r="S1828" s="9">
        <f t="shared" si="286"/>
        <v>18.600000000000001</v>
      </c>
      <c r="T1828" s="9">
        <f t="shared" si="287"/>
        <v>14.5</v>
      </c>
      <c r="U1828" s="8">
        <f t="shared" si="288"/>
        <v>15.183333333333332</v>
      </c>
      <c r="V1828" s="8">
        <f t="shared" si="289"/>
        <v>15.012499999999999</v>
      </c>
    </row>
    <row r="1829" spans="1:22" ht="13.5" x14ac:dyDescent="0.25">
      <c r="A1829" s="3">
        <f>RSI!A1829</f>
        <v>44673</v>
      </c>
      <c r="B1829" s="2">
        <f>RSI!B1829</f>
        <v>34</v>
      </c>
      <c r="C1829" s="2">
        <f>RSI!I1829</f>
        <v>34.69204878689321</v>
      </c>
      <c r="D1829" s="2">
        <f>MACD!E1829</f>
        <v>-4.150745051894944E-3</v>
      </c>
      <c r="E1829" s="2">
        <f>MACD!F1829</f>
        <v>-5.9633215847490501E-3</v>
      </c>
      <c r="F1829" s="2">
        <f>'Moving Avg'!D1829</f>
        <v>34</v>
      </c>
      <c r="G1829" s="2">
        <f>'Moving Avg'!F1829</f>
        <v>34</v>
      </c>
      <c r="H1829" s="2">
        <f>'Moving Avg'!G1829</f>
        <v>34</v>
      </c>
      <c r="I1829" s="2">
        <f>'Moving Avg'!H1829</f>
        <v>34.330599999999976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  <c r="M1829" s="8">
        <f t="shared" si="280"/>
        <v>25</v>
      </c>
      <c r="N1829" s="8">
        <f t="shared" si="281"/>
        <v>0</v>
      </c>
      <c r="O1829" s="8">
        <f t="shared" si="282"/>
        <v>0</v>
      </c>
      <c r="P1829" s="8">
        <f t="shared" si="283"/>
        <v>33</v>
      </c>
      <c r="Q1829" s="9">
        <f t="shared" si="284"/>
        <v>13.7</v>
      </c>
      <c r="R1829" s="9">
        <f t="shared" si="285"/>
        <v>13.25</v>
      </c>
      <c r="S1829" s="9">
        <f t="shared" si="286"/>
        <v>18.600000000000001</v>
      </c>
      <c r="T1829" s="9">
        <f t="shared" si="287"/>
        <v>14.5</v>
      </c>
      <c r="U1829" s="8">
        <f t="shared" si="288"/>
        <v>15.183333333333332</v>
      </c>
      <c r="V1829" s="8">
        <f t="shared" si="289"/>
        <v>15.012499999999999</v>
      </c>
    </row>
    <row r="1830" spans="1:22" ht="13.5" x14ac:dyDescent="0.25">
      <c r="A1830" s="3">
        <f>RSI!A1830</f>
        <v>44676</v>
      </c>
      <c r="B1830" s="2">
        <f>RSI!B1830</f>
        <v>34</v>
      </c>
      <c r="C1830" s="2">
        <f>RSI!I1830</f>
        <v>34.69204878689321</v>
      </c>
      <c r="D1830" s="2">
        <f>MACD!E1830</f>
        <v>-3.8486258277146135E-3</v>
      </c>
      <c r="E1830" s="2">
        <f>MACD!F1830</f>
        <v>-5.5403824333421633E-3</v>
      </c>
      <c r="F1830" s="2">
        <f>'Moving Avg'!D1830</f>
        <v>34</v>
      </c>
      <c r="G1830" s="2">
        <f>'Moving Avg'!F1830</f>
        <v>34</v>
      </c>
      <c r="H1830" s="2">
        <f>'Moving Avg'!G1830</f>
        <v>34</v>
      </c>
      <c r="I1830" s="2">
        <f>'Moving Avg'!H1830</f>
        <v>34.328049999999976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  <c r="M1830" s="8">
        <f t="shared" si="280"/>
        <v>25</v>
      </c>
      <c r="N1830" s="8">
        <f t="shared" si="281"/>
        <v>0</v>
      </c>
      <c r="O1830" s="8">
        <f t="shared" si="282"/>
        <v>0</v>
      </c>
      <c r="P1830" s="8">
        <f t="shared" si="283"/>
        <v>33</v>
      </c>
      <c r="Q1830" s="9">
        <f t="shared" si="284"/>
        <v>13.7</v>
      </c>
      <c r="R1830" s="9">
        <f t="shared" si="285"/>
        <v>13.25</v>
      </c>
      <c r="S1830" s="9">
        <f t="shared" si="286"/>
        <v>18.600000000000001</v>
      </c>
      <c r="T1830" s="9">
        <f t="shared" si="287"/>
        <v>14.5</v>
      </c>
      <c r="U1830" s="8">
        <f t="shared" si="288"/>
        <v>15.183333333333332</v>
      </c>
      <c r="V1830" s="8">
        <f t="shared" si="289"/>
        <v>15.012499999999999</v>
      </c>
    </row>
    <row r="1831" spans="1:22" ht="13.5" x14ac:dyDescent="0.25">
      <c r="A1831" s="3">
        <f>RSI!A1831</f>
        <v>44677</v>
      </c>
      <c r="B1831" s="2">
        <f>RSI!B1831</f>
        <v>34</v>
      </c>
      <c r="C1831" s="2">
        <f>RSI!I1831</f>
        <v>34.692048786893224</v>
      </c>
      <c r="D1831" s="2">
        <f>MACD!E1831</f>
        <v>-3.5680637480552946E-3</v>
      </c>
      <c r="E1831" s="2">
        <f>MACD!F1831</f>
        <v>-5.1459186962847896E-3</v>
      </c>
      <c r="F1831" s="2">
        <f>'Moving Avg'!D1831</f>
        <v>34</v>
      </c>
      <c r="G1831" s="2">
        <f>'Moving Avg'!F1831</f>
        <v>34</v>
      </c>
      <c r="H1831" s="2">
        <f>'Moving Avg'!G1831</f>
        <v>34</v>
      </c>
      <c r="I1831" s="2">
        <f>'Moving Avg'!H1831</f>
        <v>34.325499999999977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  <c r="M1831" s="8">
        <f t="shared" si="280"/>
        <v>25</v>
      </c>
      <c r="N1831" s="8">
        <f t="shared" si="281"/>
        <v>0</v>
      </c>
      <c r="O1831" s="8">
        <f t="shared" si="282"/>
        <v>0</v>
      </c>
      <c r="P1831" s="8">
        <f t="shared" si="283"/>
        <v>33</v>
      </c>
      <c r="Q1831" s="9">
        <f t="shared" si="284"/>
        <v>13.7</v>
      </c>
      <c r="R1831" s="9">
        <f t="shared" si="285"/>
        <v>13.25</v>
      </c>
      <c r="S1831" s="9">
        <f t="shared" si="286"/>
        <v>18.600000000000001</v>
      </c>
      <c r="T1831" s="9">
        <f t="shared" si="287"/>
        <v>14.5</v>
      </c>
      <c r="U1831" s="8">
        <f t="shared" si="288"/>
        <v>15.183333333333332</v>
      </c>
      <c r="V1831" s="8">
        <f t="shared" si="289"/>
        <v>15.012499999999999</v>
      </c>
    </row>
    <row r="1832" spans="1:22" ht="13.5" x14ac:dyDescent="0.25">
      <c r="A1832" s="3">
        <f>RSI!A1832</f>
        <v>44678</v>
      </c>
      <c r="B1832" s="2">
        <f>RSI!B1832</f>
        <v>34</v>
      </c>
      <c r="C1832" s="2">
        <f>RSI!I1832</f>
        <v>34.692048786893224</v>
      </c>
      <c r="D1832" s="2">
        <f>MACD!E1832</f>
        <v>-3.3075884577442594E-3</v>
      </c>
      <c r="E1832" s="2">
        <f>MACD!F1832</f>
        <v>-4.7782526485766839E-3</v>
      </c>
      <c r="F1832" s="2">
        <f>'Moving Avg'!D1832</f>
        <v>34</v>
      </c>
      <c r="G1832" s="2">
        <f>'Moving Avg'!F1832</f>
        <v>34</v>
      </c>
      <c r="H1832" s="2">
        <f>'Moving Avg'!G1832</f>
        <v>34</v>
      </c>
      <c r="I1832" s="2">
        <f>'Moving Avg'!H1832</f>
        <v>34.32294999999997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  <c r="M1832" s="8">
        <f t="shared" si="280"/>
        <v>25</v>
      </c>
      <c r="N1832" s="8">
        <f t="shared" si="281"/>
        <v>0</v>
      </c>
      <c r="O1832" s="8">
        <f t="shared" si="282"/>
        <v>0</v>
      </c>
      <c r="P1832" s="8">
        <f t="shared" si="283"/>
        <v>33</v>
      </c>
      <c r="Q1832" s="9">
        <f t="shared" si="284"/>
        <v>13.7</v>
      </c>
      <c r="R1832" s="9">
        <f t="shared" si="285"/>
        <v>13.25</v>
      </c>
      <c r="S1832" s="9">
        <f t="shared" si="286"/>
        <v>18.600000000000001</v>
      </c>
      <c r="T1832" s="9">
        <f t="shared" si="287"/>
        <v>14.5</v>
      </c>
      <c r="U1832" s="8">
        <f t="shared" si="288"/>
        <v>15.183333333333332</v>
      </c>
      <c r="V1832" s="8">
        <f t="shared" si="289"/>
        <v>15.012499999999999</v>
      </c>
    </row>
    <row r="1833" spans="1:22" ht="13.5" x14ac:dyDescent="0.25">
      <c r="A1833" s="3">
        <f>RSI!A1833</f>
        <v>44679</v>
      </c>
      <c r="B1833" s="2">
        <f>RSI!B1833</f>
        <v>34</v>
      </c>
      <c r="C1833" s="2">
        <f>RSI!I1833</f>
        <v>34.692048786893224</v>
      </c>
      <c r="D1833" s="2">
        <f>MACD!E1833</f>
        <v>-3.0658190598344959E-3</v>
      </c>
      <c r="E1833" s="2">
        <f>MACD!F1833</f>
        <v>-4.4357659308282464E-3</v>
      </c>
      <c r="F1833" s="2">
        <f>'Moving Avg'!D1833</f>
        <v>34</v>
      </c>
      <c r="G1833" s="2">
        <f>'Moving Avg'!F1833</f>
        <v>34</v>
      </c>
      <c r="H1833" s="2">
        <f>'Moving Avg'!G1833</f>
        <v>34</v>
      </c>
      <c r="I1833" s="2">
        <f>'Moving Avg'!H1833</f>
        <v>34.320399999999971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  <c r="M1833" s="8">
        <f t="shared" si="280"/>
        <v>25</v>
      </c>
      <c r="N1833" s="8">
        <f t="shared" si="281"/>
        <v>0</v>
      </c>
      <c r="O1833" s="8">
        <f t="shared" si="282"/>
        <v>0</v>
      </c>
      <c r="P1833" s="8">
        <f t="shared" si="283"/>
        <v>33</v>
      </c>
      <c r="Q1833" s="9">
        <f t="shared" si="284"/>
        <v>13.7</v>
      </c>
      <c r="R1833" s="9">
        <f t="shared" si="285"/>
        <v>13.25</v>
      </c>
      <c r="S1833" s="9">
        <f t="shared" si="286"/>
        <v>18.600000000000001</v>
      </c>
      <c r="T1833" s="9">
        <f t="shared" si="287"/>
        <v>14.5</v>
      </c>
      <c r="U1833" s="8">
        <f t="shared" si="288"/>
        <v>15.183333333333332</v>
      </c>
      <c r="V1833" s="8">
        <f t="shared" si="289"/>
        <v>15.012499999999999</v>
      </c>
    </row>
    <row r="1834" spans="1:22" ht="13.5" x14ac:dyDescent="0.25">
      <c r="A1834" s="3">
        <f>RSI!A1834</f>
        <v>44680</v>
      </c>
      <c r="B1834" s="2">
        <f>RSI!B1834</f>
        <v>34</v>
      </c>
      <c r="C1834" s="2">
        <f>RSI!I1834</f>
        <v>34.692048786893224</v>
      </c>
      <c r="D1834" s="2">
        <f>MACD!E1834</f>
        <v>-2.8414604824433809E-3</v>
      </c>
      <c r="E1834" s="2">
        <f>MACD!F1834</f>
        <v>-4.116904841151273E-3</v>
      </c>
      <c r="F1834" s="2">
        <f>'Moving Avg'!D1834</f>
        <v>34</v>
      </c>
      <c r="G1834" s="2">
        <f>'Moving Avg'!F1834</f>
        <v>34</v>
      </c>
      <c r="H1834" s="2">
        <f>'Moving Avg'!G1834</f>
        <v>34</v>
      </c>
      <c r="I1834" s="2">
        <f>'Moving Avg'!H1834</f>
        <v>34.317849999999972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  <c r="M1834" s="8">
        <f t="shared" si="280"/>
        <v>25</v>
      </c>
      <c r="N1834" s="8">
        <f t="shared" si="281"/>
        <v>0</v>
      </c>
      <c r="O1834" s="8">
        <f t="shared" si="282"/>
        <v>0</v>
      </c>
      <c r="P1834" s="8">
        <f t="shared" si="283"/>
        <v>33</v>
      </c>
      <c r="Q1834" s="9">
        <f t="shared" si="284"/>
        <v>13.7</v>
      </c>
      <c r="R1834" s="9">
        <f t="shared" si="285"/>
        <v>13.25</v>
      </c>
      <c r="S1834" s="9">
        <f t="shared" si="286"/>
        <v>18.600000000000001</v>
      </c>
      <c r="T1834" s="9">
        <f t="shared" si="287"/>
        <v>14.5</v>
      </c>
      <c r="U1834" s="8">
        <f t="shared" si="288"/>
        <v>15.183333333333332</v>
      </c>
      <c r="V1834" s="8">
        <f t="shared" si="289"/>
        <v>15.012499999999999</v>
      </c>
    </row>
    <row r="1835" spans="1:22" ht="13.5" x14ac:dyDescent="0.25">
      <c r="A1835" s="3">
        <f>RSI!A1835</f>
        <v>44685</v>
      </c>
      <c r="B1835" s="2">
        <f>RSI!B1835</f>
        <v>34</v>
      </c>
      <c r="C1835" s="2">
        <f>RSI!I1835</f>
        <v>34.692048786893224</v>
      </c>
      <c r="D1835" s="2">
        <f>MACD!E1835</f>
        <v>-2.6332996541995612E-3</v>
      </c>
      <c r="E1835" s="2">
        <f>MACD!F1835</f>
        <v>-3.8201838037609306E-3</v>
      </c>
      <c r="F1835" s="2">
        <f>'Moving Avg'!D1835</f>
        <v>34</v>
      </c>
      <c r="G1835" s="2">
        <f>'Moving Avg'!F1835</f>
        <v>34</v>
      </c>
      <c r="H1835" s="2">
        <f>'Moving Avg'!G1835</f>
        <v>34</v>
      </c>
      <c r="I1835" s="2">
        <f>'Moving Avg'!H1835</f>
        <v>34.315299999999972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  <c r="M1835" s="8">
        <f t="shared" si="280"/>
        <v>25</v>
      </c>
      <c r="N1835" s="8">
        <f t="shared" si="281"/>
        <v>0</v>
      </c>
      <c r="O1835" s="8">
        <f t="shared" si="282"/>
        <v>0</v>
      </c>
      <c r="P1835" s="8">
        <f t="shared" si="283"/>
        <v>33</v>
      </c>
      <c r="Q1835" s="9">
        <f t="shared" si="284"/>
        <v>13.7</v>
      </c>
      <c r="R1835" s="9">
        <f t="shared" si="285"/>
        <v>13.25</v>
      </c>
      <c r="S1835" s="9">
        <f t="shared" si="286"/>
        <v>18.600000000000001</v>
      </c>
      <c r="T1835" s="9">
        <f t="shared" si="287"/>
        <v>14.5</v>
      </c>
      <c r="U1835" s="8">
        <f t="shared" si="288"/>
        <v>15.183333333333332</v>
      </c>
      <c r="V1835" s="8">
        <f t="shared" si="289"/>
        <v>15.012499999999999</v>
      </c>
    </row>
    <row r="1836" spans="1:22" ht="13.5" x14ac:dyDescent="0.25">
      <c r="A1836" s="3">
        <f>RSI!A1836</f>
        <v>44686</v>
      </c>
      <c r="B1836" s="2">
        <f>RSI!B1836</f>
        <v>34</v>
      </c>
      <c r="C1836" s="2">
        <f>RSI!I1836</f>
        <v>34.692048786893224</v>
      </c>
      <c r="D1836" s="2">
        <f>MACD!E1836</f>
        <v>-2.4402015733357985E-3</v>
      </c>
      <c r="E1836" s="2">
        <f>MACD!F1836</f>
        <v>-3.5441873576759044E-3</v>
      </c>
      <c r="F1836" s="2">
        <f>'Moving Avg'!D1836</f>
        <v>34</v>
      </c>
      <c r="G1836" s="2">
        <f>'Moving Avg'!F1836</f>
        <v>34</v>
      </c>
      <c r="H1836" s="2">
        <f>'Moving Avg'!G1836</f>
        <v>34</v>
      </c>
      <c r="I1836" s="2">
        <f>'Moving Avg'!H1836</f>
        <v>34.312749999999973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  <c r="M1836" s="8">
        <f t="shared" si="280"/>
        <v>25</v>
      </c>
      <c r="N1836" s="8">
        <f t="shared" si="281"/>
        <v>0</v>
      </c>
      <c r="O1836" s="8">
        <f t="shared" si="282"/>
        <v>0</v>
      </c>
      <c r="P1836" s="8">
        <f t="shared" si="283"/>
        <v>33</v>
      </c>
      <c r="Q1836" s="9">
        <f t="shared" si="284"/>
        <v>13.7</v>
      </c>
      <c r="R1836" s="9">
        <f t="shared" si="285"/>
        <v>13.25</v>
      </c>
      <c r="S1836" s="9">
        <f t="shared" si="286"/>
        <v>18.600000000000001</v>
      </c>
      <c r="T1836" s="9">
        <f t="shared" si="287"/>
        <v>14.5</v>
      </c>
      <c r="U1836" s="8">
        <f t="shared" si="288"/>
        <v>15.183333333333332</v>
      </c>
      <c r="V1836" s="8">
        <f t="shared" si="289"/>
        <v>15.012499999999999</v>
      </c>
    </row>
    <row r="1837" spans="1:22" ht="13.5" x14ac:dyDescent="0.25">
      <c r="A1837" s="3">
        <f>RSI!A1837</f>
        <v>44687</v>
      </c>
      <c r="B1837" s="2">
        <f>RSI!B1837</f>
        <v>34</v>
      </c>
      <c r="C1837" s="2">
        <f>RSI!I1837</f>
        <v>34.692048786893224</v>
      </c>
      <c r="D1837" s="2">
        <f>MACD!E1837</f>
        <v>-2.2611053382064483E-3</v>
      </c>
      <c r="E1837" s="2">
        <f>MACD!F1837</f>
        <v>-3.2875709537820135E-3</v>
      </c>
      <c r="F1837" s="2">
        <f>'Moving Avg'!D1837</f>
        <v>34</v>
      </c>
      <c r="G1837" s="2">
        <f>'Moving Avg'!F1837</f>
        <v>34</v>
      </c>
      <c r="H1837" s="2">
        <f>'Moving Avg'!G1837</f>
        <v>34</v>
      </c>
      <c r="I1837" s="2">
        <f>'Moving Avg'!H1837</f>
        <v>34.310199999999973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  <c r="M1837" s="8">
        <f t="shared" si="280"/>
        <v>25</v>
      </c>
      <c r="N1837" s="8">
        <f t="shared" si="281"/>
        <v>0</v>
      </c>
      <c r="O1837" s="8">
        <f t="shared" si="282"/>
        <v>0</v>
      </c>
      <c r="P1837" s="8">
        <f t="shared" si="283"/>
        <v>33</v>
      </c>
      <c r="Q1837" s="9">
        <f t="shared" si="284"/>
        <v>13.7</v>
      </c>
      <c r="R1837" s="9">
        <f t="shared" si="285"/>
        <v>13.25</v>
      </c>
      <c r="S1837" s="9">
        <f t="shared" si="286"/>
        <v>18.600000000000001</v>
      </c>
      <c r="T1837" s="9">
        <f t="shared" si="287"/>
        <v>14.5</v>
      </c>
      <c r="U1837" s="8">
        <f t="shared" si="288"/>
        <v>15.183333333333332</v>
      </c>
      <c r="V1837" s="8">
        <f t="shared" si="289"/>
        <v>15.012499999999999</v>
      </c>
    </row>
    <row r="1838" spans="1:22" ht="13.5" x14ac:dyDescent="0.25">
      <c r="A1838" s="3">
        <f>RSI!A1838</f>
        <v>44690</v>
      </c>
      <c r="B1838" s="2">
        <f>RSI!B1838</f>
        <v>34</v>
      </c>
      <c r="C1838" s="2">
        <f>RSI!I1838</f>
        <v>34.69204878689321</v>
      </c>
      <c r="D1838" s="2">
        <f>MACD!E1838</f>
        <v>-2.0950201928684464E-3</v>
      </c>
      <c r="E1838" s="2">
        <f>MACD!F1838</f>
        <v>-3.0490608015993001E-3</v>
      </c>
      <c r="F1838" s="2">
        <f>'Moving Avg'!D1838</f>
        <v>34</v>
      </c>
      <c r="G1838" s="2">
        <f>'Moving Avg'!F1838</f>
        <v>34</v>
      </c>
      <c r="H1838" s="2">
        <f>'Moving Avg'!G1838</f>
        <v>34</v>
      </c>
      <c r="I1838" s="2">
        <f>'Moving Avg'!H1838</f>
        <v>34.307649999999974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  <c r="M1838" s="8">
        <f t="shared" si="280"/>
        <v>25</v>
      </c>
      <c r="N1838" s="8">
        <f t="shared" si="281"/>
        <v>0</v>
      </c>
      <c r="O1838" s="8">
        <f t="shared" si="282"/>
        <v>0</v>
      </c>
      <c r="P1838" s="8">
        <f t="shared" si="283"/>
        <v>33</v>
      </c>
      <c r="Q1838" s="9">
        <f t="shared" si="284"/>
        <v>13.7</v>
      </c>
      <c r="R1838" s="9">
        <f t="shared" si="285"/>
        <v>13.25</v>
      </c>
      <c r="S1838" s="9">
        <f t="shared" si="286"/>
        <v>18.600000000000001</v>
      </c>
      <c r="T1838" s="9">
        <f t="shared" si="287"/>
        <v>14.5</v>
      </c>
      <c r="U1838" s="8">
        <f t="shared" si="288"/>
        <v>15.183333333333332</v>
      </c>
      <c r="V1838" s="8">
        <f t="shared" si="289"/>
        <v>15.012499999999999</v>
      </c>
    </row>
    <row r="1839" spans="1:22" ht="13.5" x14ac:dyDescent="0.25">
      <c r="A1839" s="3">
        <f>RSI!A1839</f>
        <v>44691</v>
      </c>
      <c r="B1839" s="2">
        <f>RSI!B1839</f>
        <v>33</v>
      </c>
      <c r="C1839" s="2">
        <f>RSI!I1839</f>
        <v>0.29024812211305573</v>
      </c>
      <c r="D1839" s="2">
        <f>MACD!E1839</f>
        <v>7.2133052444563361E-2</v>
      </c>
      <c r="E1839" s="2">
        <f>MACD!F1839</f>
        <v>1.1987361847633233E-2</v>
      </c>
      <c r="F1839" s="2">
        <f>'Moving Avg'!D1839</f>
        <v>33.799999999999997</v>
      </c>
      <c r="G1839" s="2">
        <f>'Moving Avg'!F1839</f>
        <v>33.950000000000003</v>
      </c>
      <c r="H1839" s="2">
        <f>'Moving Avg'!G1839</f>
        <v>33.979999999999997</v>
      </c>
      <c r="I1839" s="2">
        <f>'Moving Avg'!H1839</f>
        <v>34.300099999999972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  <c r="M1839" s="8">
        <f t="shared" si="280"/>
        <v>50</v>
      </c>
      <c r="N1839" s="8">
        <f t="shared" si="281"/>
        <v>0</v>
      </c>
      <c r="O1839" s="8">
        <f t="shared" si="282"/>
        <v>0</v>
      </c>
      <c r="P1839" s="8">
        <f t="shared" si="283"/>
        <v>16.5</v>
      </c>
      <c r="Q1839" s="9">
        <f t="shared" si="284"/>
        <v>19.975000000000001</v>
      </c>
      <c r="R1839" s="9">
        <f t="shared" si="285"/>
        <v>14.125</v>
      </c>
      <c r="S1839" s="9">
        <f t="shared" si="286"/>
        <v>14.925000000000001</v>
      </c>
      <c r="T1839" s="9">
        <f t="shared" si="287"/>
        <v>16.625</v>
      </c>
      <c r="U1839" s="8">
        <f t="shared" si="288"/>
        <v>16.341666666666669</v>
      </c>
      <c r="V1839" s="8">
        <f t="shared" si="289"/>
        <v>16.412500000000001</v>
      </c>
    </row>
    <row r="1840" spans="1:22" ht="13.5" x14ac:dyDescent="0.25">
      <c r="A1840" s="3">
        <f>RSI!A1840</f>
        <v>44692</v>
      </c>
      <c r="B1840" s="2">
        <f>RSI!B1840</f>
        <v>34</v>
      </c>
      <c r="C1840" s="2">
        <f>RSI!I1840</f>
        <v>51.782426276577837</v>
      </c>
      <c r="D1840" s="2">
        <f>MACD!E1840</f>
        <v>6.6788858044326105E-2</v>
      </c>
      <c r="E1840" s="2">
        <f>MACD!F1840</f>
        <v>2.2947661086971806E-2</v>
      </c>
      <c r="F1840" s="2">
        <f>'Moving Avg'!D1840</f>
        <v>33.799999999999997</v>
      </c>
      <c r="G1840" s="2">
        <f>'Moving Avg'!F1840</f>
        <v>33.950000000000003</v>
      </c>
      <c r="H1840" s="2">
        <f>'Moving Avg'!G1840</f>
        <v>33.979999999999997</v>
      </c>
      <c r="I1840" s="2">
        <f>'Moving Avg'!H1840</f>
        <v>34.297549999999973</v>
      </c>
      <c r="J1840" s="6" t="str">
        <f>OBV!F1840</f>
        <v>BULLISH</v>
      </c>
      <c r="K1840" s="6" t="str">
        <f>OBV!G1840</f>
        <v>NEUTRAL</v>
      </c>
      <c r="L1840" s="6" t="str">
        <f>OBV!H1840</f>
        <v>NEUTRAL</v>
      </c>
      <c r="M1840" s="8">
        <f t="shared" si="280"/>
        <v>25</v>
      </c>
      <c r="N1840" s="8">
        <f t="shared" si="281"/>
        <v>0</v>
      </c>
      <c r="O1840" s="8">
        <f t="shared" si="282"/>
        <v>0</v>
      </c>
      <c r="P1840" s="8">
        <f t="shared" si="283"/>
        <v>49.5</v>
      </c>
      <c r="Q1840" s="9">
        <f t="shared" si="284"/>
        <v>16.175000000000001</v>
      </c>
      <c r="R1840" s="9">
        <f t="shared" si="285"/>
        <v>17.375</v>
      </c>
      <c r="S1840" s="9">
        <f t="shared" si="286"/>
        <v>26.025000000000002</v>
      </c>
      <c r="T1840" s="9">
        <f t="shared" si="287"/>
        <v>18.625</v>
      </c>
      <c r="U1840" s="8">
        <f t="shared" si="288"/>
        <v>19.858333333333334</v>
      </c>
      <c r="V1840" s="8">
        <f t="shared" si="289"/>
        <v>19.55</v>
      </c>
    </row>
    <row r="1841" spans="1:22" ht="13.5" x14ac:dyDescent="0.25">
      <c r="A1841" s="3">
        <f>RSI!A1841</f>
        <v>44693</v>
      </c>
      <c r="B1841" s="2">
        <f>RSI!B1841</f>
        <v>34</v>
      </c>
      <c r="C1841" s="2">
        <f>RSI!I1841</f>
        <v>51.78242627657783</v>
      </c>
      <c r="D1841" s="2">
        <f>MACD!E1841</f>
        <v>6.1840684562156412E-2</v>
      </c>
      <c r="E1841" s="2">
        <f>MACD!F1841</f>
        <v>3.0726265782008731E-2</v>
      </c>
      <c r="F1841" s="2">
        <f>'Moving Avg'!D1841</f>
        <v>33.799999999999997</v>
      </c>
      <c r="G1841" s="2">
        <f>'Moving Avg'!F1841</f>
        <v>33.950000000000003</v>
      </c>
      <c r="H1841" s="2">
        <f>'Moving Avg'!G1841</f>
        <v>33.979999999999997</v>
      </c>
      <c r="I1841" s="2">
        <f>'Moving Avg'!H1841</f>
        <v>34.295049999999975</v>
      </c>
      <c r="J1841" s="6" t="str">
        <f>OBV!F1841</f>
        <v>BULLISH</v>
      </c>
      <c r="K1841" s="6" t="str">
        <f>OBV!G1841</f>
        <v>NEUTRAL</v>
      </c>
      <c r="L1841" s="6" t="str">
        <f>OBV!H1841</f>
        <v>NEUTRAL</v>
      </c>
      <c r="M1841" s="8">
        <f t="shared" si="280"/>
        <v>25</v>
      </c>
      <c r="N1841" s="8">
        <f t="shared" si="281"/>
        <v>0</v>
      </c>
      <c r="O1841" s="8">
        <f t="shared" si="282"/>
        <v>0</v>
      </c>
      <c r="P1841" s="8">
        <f t="shared" si="283"/>
        <v>49.5</v>
      </c>
      <c r="Q1841" s="9">
        <f t="shared" si="284"/>
        <v>16.175000000000001</v>
      </c>
      <c r="R1841" s="9">
        <f t="shared" si="285"/>
        <v>17.375</v>
      </c>
      <c r="S1841" s="9">
        <f t="shared" si="286"/>
        <v>26.025000000000002</v>
      </c>
      <c r="T1841" s="9">
        <f t="shared" si="287"/>
        <v>18.625</v>
      </c>
      <c r="U1841" s="8">
        <f t="shared" si="288"/>
        <v>19.858333333333334</v>
      </c>
      <c r="V1841" s="8">
        <f t="shared" si="289"/>
        <v>19.55</v>
      </c>
    </row>
    <row r="1842" spans="1:22" ht="13.5" x14ac:dyDescent="0.25">
      <c r="A1842" s="3">
        <f>RSI!A1842</f>
        <v>44694</v>
      </c>
      <c r="B1842" s="2">
        <f>RSI!B1842</f>
        <v>34</v>
      </c>
      <c r="C1842" s="2">
        <f>RSI!I1842</f>
        <v>51.78242627657783</v>
      </c>
      <c r="D1842" s="2">
        <f>MACD!E1842</f>
        <v>5.725917332042485E-2</v>
      </c>
      <c r="E1842" s="2">
        <f>MACD!F1842</f>
        <v>3.6032847289691958E-2</v>
      </c>
      <c r="F1842" s="2">
        <f>'Moving Avg'!D1842</f>
        <v>33.799999999999997</v>
      </c>
      <c r="G1842" s="2">
        <f>'Moving Avg'!F1842</f>
        <v>33.950000000000003</v>
      </c>
      <c r="H1842" s="2">
        <f>'Moving Avg'!G1842</f>
        <v>33.979999999999997</v>
      </c>
      <c r="I1842" s="2">
        <f>'Moving Avg'!H1842</f>
        <v>34.292549999999977</v>
      </c>
      <c r="J1842" s="6" t="str">
        <f>OBV!F1842</f>
        <v>BULLISH</v>
      </c>
      <c r="K1842" s="6" t="str">
        <f>OBV!G1842</f>
        <v>NEUTRAL</v>
      </c>
      <c r="L1842" s="6" t="str">
        <f>OBV!H1842</f>
        <v>NEUTRAL</v>
      </c>
      <c r="M1842" s="8">
        <f t="shared" si="280"/>
        <v>25</v>
      </c>
      <c r="N1842" s="8">
        <f t="shared" si="281"/>
        <v>0</v>
      </c>
      <c r="O1842" s="8">
        <f t="shared" si="282"/>
        <v>0</v>
      </c>
      <c r="P1842" s="8">
        <f t="shared" si="283"/>
        <v>49.5</v>
      </c>
      <c r="Q1842" s="9">
        <f t="shared" si="284"/>
        <v>16.175000000000001</v>
      </c>
      <c r="R1842" s="9">
        <f t="shared" si="285"/>
        <v>17.375</v>
      </c>
      <c r="S1842" s="9">
        <f t="shared" si="286"/>
        <v>26.025000000000002</v>
      </c>
      <c r="T1842" s="9">
        <f t="shared" si="287"/>
        <v>18.625</v>
      </c>
      <c r="U1842" s="8">
        <f t="shared" si="288"/>
        <v>19.858333333333334</v>
      </c>
      <c r="V1842" s="8">
        <f t="shared" si="289"/>
        <v>19.55</v>
      </c>
    </row>
    <row r="1843" spans="1:22" ht="13.5" x14ac:dyDescent="0.25">
      <c r="A1843" s="3">
        <f>RSI!A1843</f>
        <v>44697</v>
      </c>
      <c r="B1843" s="2">
        <f>RSI!B1843</f>
        <v>34</v>
      </c>
      <c r="C1843" s="2">
        <f>RSI!I1843</f>
        <v>51.782426276577816</v>
      </c>
      <c r="D1843" s="2">
        <f>MACD!E1843</f>
        <v>5.3017144019122497E-2</v>
      </c>
      <c r="E1843" s="2">
        <f>MACD!F1843</f>
        <v>3.9429706635578064E-2</v>
      </c>
      <c r="F1843" s="2">
        <f>'Moving Avg'!D1843</f>
        <v>33.799999999999997</v>
      </c>
      <c r="G1843" s="2">
        <f>'Moving Avg'!F1843</f>
        <v>33.950000000000003</v>
      </c>
      <c r="H1843" s="2">
        <f>'Moving Avg'!G1843</f>
        <v>33.979999999999997</v>
      </c>
      <c r="I1843" s="2">
        <f>'Moving Avg'!H1843</f>
        <v>34.290049999999972</v>
      </c>
      <c r="J1843" s="6" t="str">
        <f>OBV!F1843</f>
        <v>BULLISH</v>
      </c>
      <c r="K1843" s="6" t="str">
        <f>OBV!G1843</f>
        <v>NEUTRAL</v>
      </c>
      <c r="L1843" s="6" t="str">
        <f>OBV!H1843</f>
        <v>NEUTRAL</v>
      </c>
      <c r="M1843" s="8">
        <f t="shared" si="280"/>
        <v>25</v>
      </c>
      <c r="N1843" s="8">
        <f t="shared" si="281"/>
        <v>0</v>
      </c>
      <c r="O1843" s="8">
        <f t="shared" si="282"/>
        <v>0</v>
      </c>
      <c r="P1843" s="8">
        <f t="shared" si="283"/>
        <v>49.5</v>
      </c>
      <c r="Q1843" s="9">
        <f t="shared" si="284"/>
        <v>16.175000000000001</v>
      </c>
      <c r="R1843" s="9">
        <f t="shared" si="285"/>
        <v>17.375</v>
      </c>
      <c r="S1843" s="9">
        <f t="shared" si="286"/>
        <v>26.025000000000002</v>
      </c>
      <c r="T1843" s="9">
        <f t="shared" si="287"/>
        <v>18.625</v>
      </c>
      <c r="U1843" s="8">
        <f t="shared" si="288"/>
        <v>19.858333333333334</v>
      </c>
      <c r="V1843" s="8">
        <f t="shared" si="289"/>
        <v>19.55</v>
      </c>
    </row>
    <row r="1844" spans="1:22" ht="13.5" x14ac:dyDescent="0.25">
      <c r="A1844" s="3">
        <f>RSI!A1844</f>
        <v>44698</v>
      </c>
      <c r="B1844" s="2">
        <f>RSI!B1844</f>
        <v>33</v>
      </c>
      <c r="C1844" s="2">
        <f>RSI!I1844</f>
        <v>30.557096492884966</v>
      </c>
      <c r="D1844" s="2">
        <f>MACD!E1844</f>
        <v>0.12316350688540467</v>
      </c>
      <c r="E1844" s="2">
        <f>MACD!F1844</f>
        <v>5.6176466685543387E-2</v>
      </c>
      <c r="F1844" s="2">
        <f>'Moving Avg'!D1844</f>
        <v>33.799999999999997</v>
      </c>
      <c r="G1844" s="2">
        <f>'Moving Avg'!F1844</f>
        <v>33.9</v>
      </c>
      <c r="H1844" s="2">
        <f>'Moving Avg'!G1844</f>
        <v>33.96</v>
      </c>
      <c r="I1844" s="2">
        <f>'Moving Avg'!H1844</f>
        <v>34.282549999999972</v>
      </c>
      <c r="J1844" s="6" t="str">
        <f>OBV!F1844</f>
        <v>BULLISH</v>
      </c>
      <c r="K1844" s="6" t="str">
        <f>OBV!G1844</f>
        <v>NEUTRAL</v>
      </c>
      <c r="L1844" s="6" t="str">
        <f>OBV!H1844</f>
        <v>NEUTRAL</v>
      </c>
      <c r="M1844" s="8">
        <f t="shared" si="280"/>
        <v>25</v>
      </c>
      <c r="N1844" s="8">
        <f t="shared" si="281"/>
        <v>0</v>
      </c>
      <c r="O1844" s="8">
        <f t="shared" si="282"/>
        <v>0</v>
      </c>
      <c r="P1844" s="8">
        <f t="shared" si="283"/>
        <v>49.5</v>
      </c>
      <c r="Q1844" s="9">
        <f t="shared" si="284"/>
        <v>16.175000000000001</v>
      </c>
      <c r="R1844" s="9">
        <f t="shared" si="285"/>
        <v>17.375</v>
      </c>
      <c r="S1844" s="9">
        <f t="shared" si="286"/>
        <v>26.025000000000002</v>
      </c>
      <c r="T1844" s="9">
        <f t="shared" si="287"/>
        <v>18.625</v>
      </c>
      <c r="U1844" s="8">
        <f t="shared" si="288"/>
        <v>19.858333333333334</v>
      </c>
      <c r="V1844" s="8">
        <f t="shared" si="289"/>
        <v>19.55</v>
      </c>
    </row>
    <row r="1845" spans="1:22" ht="13.5" x14ac:dyDescent="0.25">
      <c r="A1845" s="3">
        <f>RSI!A1845</f>
        <v>44699</v>
      </c>
      <c r="B1845" s="2">
        <f>RSI!B1845</f>
        <v>33</v>
      </c>
      <c r="C1845" s="2">
        <f>RSI!I1845</f>
        <v>30.557096492884966</v>
      </c>
      <c r="D1845" s="2">
        <f>MACD!E1845</f>
        <v>0.18811392215800993</v>
      </c>
      <c r="E1845" s="2">
        <f>MACD!F1845</f>
        <v>8.2563957780036695E-2</v>
      </c>
      <c r="F1845" s="2">
        <f>'Moving Avg'!D1845</f>
        <v>33.6</v>
      </c>
      <c r="G1845" s="2">
        <f>'Moving Avg'!F1845</f>
        <v>33.85</v>
      </c>
      <c r="H1845" s="2">
        <f>'Moving Avg'!G1845</f>
        <v>33.94</v>
      </c>
      <c r="I1845" s="2">
        <f>'Moving Avg'!H1845</f>
        <v>34.275049999999972</v>
      </c>
      <c r="J1845" s="6" t="str">
        <f>OBV!F1845</f>
        <v>BEARISH</v>
      </c>
      <c r="K1845" s="6" t="str">
        <f>OBV!G1845</f>
        <v>NEUTRAL</v>
      </c>
      <c r="L1845" s="6" t="str">
        <f>OBV!H1845</f>
        <v>CONFIRMED BEARISH</v>
      </c>
      <c r="M1845" s="8">
        <f t="shared" si="280"/>
        <v>25</v>
      </c>
      <c r="N1845" s="8">
        <f t="shared" si="281"/>
        <v>0</v>
      </c>
      <c r="O1845" s="8">
        <f t="shared" si="282"/>
        <v>0</v>
      </c>
      <c r="P1845" s="8">
        <f t="shared" si="283"/>
        <v>16.5</v>
      </c>
      <c r="Q1845" s="9">
        <f t="shared" si="284"/>
        <v>11.225</v>
      </c>
      <c r="R1845" s="9">
        <f t="shared" si="285"/>
        <v>9.125</v>
      </c>
      <c r="S1845" s="9">
        <f t="shared" si="286"/>
        <v>11.175000000000001</v>
      </c>
      <c r="T1845" s="9">
        <f t="shared" si="287"/>
        <v>10.375</v>
      </c>
      <c r="U1845" s="8">
        <f t="shared" si="288"/>
        <v>10.508333333333335</v>
      </c>
      <c r="V1845" s="8">
        <f t="shared" si="289"/>
        <v>10.475000000000001</v>
      </c>
    </row>
    <row r="1846" spans="1:22" ht="13.5" x14ac:dyDescent="0.25">
      <c r="A1846" s="3">
        <f>RSI!A1846</f>
        <v>44700</v>
      </c>
      <c r="B1846" s="2">
        <f>RSI!B1846</f>
        <v>33</v>
      </c>
      <c r="C1846" s="2">
        <f>RSI!I1846</f>
        <v>30.557096492884966</v>
      </c>
      <c r="D1846" s="2">
        <f>MACD!E1846</f>
        <v>0.24825326264614489</v>
      </c>
      <c r="E1846" s="2">
        <f>MACD!F1846</f>
        <v>0.11570181875325834</v>
      </c>
      <c r="F1846" s="2">
        <f>'Moving Avg'!D1846</f>
        <v>33.4</v>
      </c>
      <c r="G1846" s="2">
        <f>'Moving Avg'!F1846</f>
        <v>33.799999999999997</v>
      </c>
      <c r="H1846" s="2">
        <f>'Moving Avg'!G1846</f>
        <v>33.92</v>
      </c>
      <c r="I1846" s="2">
        <f>'Moving Avg'!H1846</f>
        <v>34.267549999999972</v>
      </c>
      <c r="J1846" s="6" t="str">
        <f>OBV!F1846</f>
        <v>BEARISH</v>
      </c>
      <c r="K1846" s="6" t="str">
        <f>OBV!G1846</f>
        <v>NEUTRAL</v>
      </c>
      <c r="L1846" s="6" t="str">
        <f>OBV!H1846</f>
        <v>CONFIRMED BEARISH</v>
      </c>
      <c r="M1846" s="8">
        <f t="shared" si="280"/>
        <v>25</v>
      </c>
      <c r="N1846" s="8">
        <f t="shared" si="281"/>
        <v>0</v>
      </c>
      <c r="O1846" s="8">
        <f t="shared" si="282"/>
        <v>0</v>
      </c>
      <c r="P1846" s="8">
        <f t="shared" si="283"/>
        <v>16.5</v>
      </c>
      <c r="Q1846" s="9">
        <f t="shared" si="284"/>
        <v>11.225</v>
      </c>
      <c r="R1846" s="9">
        <f t="shared" si="285"/>
        <v>9.125</v>
      </c>
      <c r="S1846" s="9">
        <f t="shared" si="286"/>
        <v>11.175000000000001</v>
      </c>
      <c r="T1846" s="9">
        <f t="shared" si="287"/>
        <v>10.375</v>
      </c>
      <c r="U1846" s="8">
        <f t="shared" si="288"/>
        <v>10.508333333333335</v>
      </c>
      <c r="V1846" s="8">
        <f t="shared" si="289"/>
        <v>10.475000000000001</v>
      </c>
    </row>
    <row r="1847" spans="1:22" ht="13.5" x14ac:dyDescent="0.25">
      <c r="A1847" s="3">
        <f>RSI!A1847</f>
        <v>44701</v>
      </c>
      <c r="B1847" s="2">
        <f>RSI!B1847</f>
        <v>33</v>
      </c>
      <c r="C1847" s="2">
        <f>RSI!I1847</f>
        <v>30.557096492884966</v>
      </c>
      <c r="D1847" s="2">
        <f>MACD!E1847</f>
        <v>0.3039378939386097</v>
      </c>
      <c r="E1847" s="2">
        <f>MACD!F1847</f>
        <v>0.15334903379032863</v>
      </c>
      <c r="F1847" s="2">
        <f>'Moving Avg'!D1847</f>
        <v>33.200000000000003</v>
      </c>
      <c r="G1847" s="2">
        <f>'Moving Avg'!F1847</f>
        <v>33.75</v>
      </c>
      <c r="H1847" s="2">
        <f>'Moving Avg'!G1847</f>
        <v>33.9</v>
      </c>
      <c r="I1847" s="2">
        <f>'Moving Avg'!H1847</f>
        <v>34.260049999999971</v>
      </c>
      <c r="J1847" s="6" t="str">
        <f>OBV!F1847</f>
        <v>BEARISH</v>
      </c>
      <c r="K1847" s="6" t="str">
        <f>OBV!G1847</f>
        <v>NEUTRAL</v>
      </c>
      <c r="L1847" s="6" t="str">
        <f>OBV!H1847</f>
        <v>CONFIRMED BEARISH</v>
      </c>
      <c r="M1847" s="8">
        <f t="shared" si="280"/>
        <v>25</v>
      </c>
      <c r="N1847" s="8">
        <f t="shared" si="281"/>
        <v>0</v>
      </c>
      <c r="O1847" s="8">
        <f t="shared" si="282"/>
        <v>0</v>
      </c>
      <c r="P1847" s="8">
        <f t="shared" si="283"/>
        <v>16.5</v>
      </c>
      <c r="Q1847" s="9">
        <f t="shared" si="284"/>
        <v>11.225</v>
      </c>
      <c r="R1847" s="9">
        <f t="shared" si="285"/>
        <v>9.125</v>
      </c>
      <c r="S1847" s="9">
        <f t="shared" si="286"/>
        <v>11.175000000000001</v>
      </c>
      <c r="T1847" s="9">
        <f t="shared" si="287"/>
        <v>10.375</v>
      </c>
      <c r="U1847" s="8">
        <f t="shared" si="288"/>
        <v>10.508333333333335</v>
      </c>
      <c r="V1847" s="8">
        <f t="shared" si="289"/>
        <v>10.475000000000001</v>
      </c>
    </row>
    <row r="1848" spans="1:22" ht="13.5" x14ac:dyDescent="0.25">
      <c r="A1848" s="3">
        <f>RSI!A1848</f>
        <v>44704</v>
      </c>
      <c r="B1848" s="2">
        <f>RSI!B1848</f>
        <v>33</v>
      </c>
      <c r="C1848" s="2">
        <f>RSI!I1848</f>
        <v>30.557096492884966</v>
      </c>
      <c r="D1848" s="2">
        <f>MACD!E1848</f>
        <v>0.35549778576103108</v>
      </c>
      <c r="E1848" s="2">
        <f>MACD!F1848</f>
        <v>0.19377878418446914</v>
      </c>
      <c r="F1848" s="2">
        <f>'Moving Avg'!D1848</f>
        <v>33</v>
      </c>
      <c r="G1848" s="2">
        <f>'Moving Avg'!F1848</f>
        <v>33.700000000000003</v>
      </c>
      <c r="H1848" s="2">
        <f>'Moving Avg'!G1848</f>
        <v>33.880000000000003</v>
      </c>
      <c r="I1848" s="2">
        <f>'Moving Avg'!H1848</f>
        <v>34.252549999999971</v>
      </c>
      <c r="J1848" s="6" t="str">
        <f>OBV!F1848</f>
        <v>BEARISH</v>
      </c>
      <c r="K1848" s="6" t="str">
        <f>OBV!G1848</f>
        <v>NEUTRAL</v>
      </c>
      <c r="L1848" s="6" t="str">
        <f>OBV!H1848</f>
        <v>CONFIRMED BEARISH</v>
      </c>
      <c r="M1848" s="8">
        <f t="shared" si="280"/>
        <v>25</v>
      </c>
      <c r="N1848" s="8">
        <f t="shared" si="281"/>
        <v>0</v>
      </c>
      <c r="O1848" s="8">
        <f t="shared" si="282"/>
        <v>0</v>
      </c>
      <c r="P1848" s="8">
        <f t="shared" si="283"/>
        <v>16.5</v>
      </c>
      <c r="Q1848" s="9">
        <f t="shared" si="284"/>
        <v>11.225</v>
      </c>
      <c r="R1848" s="9">
        <f t="shared" si="285"/>
        <v>9.125</v>
      </c>
      <c r="S1848" s="9">
        <f t="shared" si="286"/>
        <v>11.175000000000001</v>
      </c>
      <c r="T1848" s="9">
        <f t="shared" si="287"/>
        <v>10.375</v>
      </c>
      <c r="U1848" s="8">
        <f t="shared" si="288"/>
        <v>10.508333333333335</v>
      </c>
      <c r="V1848" s="8">
        <f t="shared" si="289"/>
        <v>10.475000000000001</v>
      </c>
    </row>
    <row r="1849" spans="1:22" ht="13.5" x14ac:dyDescent="0.25">
      <c r="A1849" s="3">
        <f>RSI!A1849</f>
        <v>44705</v>
      </c>
      <c r="B1849" s="2">
        <f>RSI!B1849</f>
        <v>33</v>
      </c>
      <c r="C1849" s="2">
        <f>RSI!I1849</f>
        <v>30.557096492884966</v>
      </c>
      <c r="D1849" s="2">
        <f>MACD!E1849</f>
        <v>0.24939231313459942</v>
      </c>
      <c r="E1849" s="2">
        <f>MACD!F1849</f>
        <v>0.20490148997449523</v>
      </c>
      <c r="F1849" s="2">
        <f>'Moving Avg'!D1849</f>
        <v>33</v>
      </c>
      <c r="G1849" s="2">
        <f>'Moving Avg'!F1849</f>
        <v>33.65</v>
      </c>
      <c r="H1849" s="2">
        <f>'Moving Avg'!G1849</f>
        <v>33.86</v>
      </c>
      <c r="I1849" s="2">
        <f>'Moving Avg'!H1849</f>
        <v>34.245049999999971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  <c r="M1849" s="8">
        <f t="shared" si="280"/>
        <v>25</v>
      </c>
      <c r="N1849" s="8">
        <f t="shared" si="281"/>
        <v>0</v>
      </c>
      <c r="O1849" s="8">
        <f t="shared" si="282"/>
        <v>0</v>
      </c>
      <c r="P1849" s="8">
        <f t="shared" si="283"/>
        <v>33</v>
      </c>
      <c r="Q1849" s="9">
        <f t="shared" si="284"/>
        <v>13.7</v>
      </c>
      <c r="R1849" s="9">
        <f t="shared" si="285"/>
        <v>13.25</v>
      </c>
      <c r="S1849" s="9">
        <f t="shared" si="286"/>
        <v>18.600000000000001</v>
      </c>
      <c r="T1849" s="9">
        <f t="shared" si="287"/>
        <v>14.5</v>
      </c>
      <c r="U1849" s="8">
        <f t="shared" si="288"/>
        <v>15.183333333333332</v>
      </c>
      <c r="V1849" s="8">
        <f t="shared" si="289"/>
        <v>15.012499999999999</v>
      </c>
    </row>
    <row r="1850" spans="1:22" ht="13.5" x14ac:dyDescent="0.25">
      <c r="A1850" s="3">
        <f>RSI!A1850</f>
        <v>44706</v>
      </c>
      <c r="B1850" s="2">
        <f>RSI!B1850</f>
        <v>33</v>
      </c>
      <c r="C1850" s="2">
        <f>RSI!I1850</f>
        <v>30.557096492884966</v>
      </c>
      <c r="D1850" s="2">
        <f>MACD!E1850</f>
        <v>0.31726532104113403</v>
      </c>
      <c r="E1850" s="2">
        <f>MACD!F1850</f>
        <v>0.22737425618782303</v>
      </c>
      <c r="F1850" s="2">
        <f>'Moving Avg'!D1850</f>
        <v>33</v>
      </c>
      <c r="G1850" s="2">
        <f>'Moving Avg'!F1850</f>
        <v>33.6</v>
      </c>
      <c r="H1850" s="2">
        <f>'Moving Avg'!G1850</f>
        <v>33.840000000000003</v>
      </c>
      <c r="I1850" s="2">
        <f>'Moving Avg'!H1850</f>
        <v>34.237549999999978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  <c r="M1850" s="8">
        <f t="shared" si="280"/>
        <v>25</v>
      </c>
      <c r="N1850" s="8">
        <f t="shared" si="281"/>
        <v>0</v>
      </c>
      <c r="O1850" s="8">
        <f t="shared" si="282"/>
        <v>0</v>
      </c>
      <c r="P1850" s="8">
        <f t="shared" si="283"/>
        <v>33</v>
      </c>
      <c r="Q1850" s="9">
        <f t="shared" si="284"/>
        <v>13.7</v>
      </c>
      <c r="R1850" s="9">
        <f t="shared" si="285"/>
        <v>13.25</v>
      </c>
      <c r="S1850" s="9">
        <f t="shared" si="286"/>
        <v>18.600000000000001</v>
      </c>
      <c r="T1850" s="9">
        <f t="shared" si="287"/>
        <v>14.5</v>
      </c>
      <c r="U1850" s="8">
        <f t="shared" si="288"/>
        <v>15.183333333333332</v>
      </c>
      <c r="V1850" s="8">
        <f t="shared" si="289"/>
        <v>15.012499999999999</v>
      </c>
    </row>
    <row r="1851" spans="1:22" ht="13.5" x14ac:dyDescent="0.25">
      <c r="A1851" s="3">
        <f>RSI!A1851</f>
        <v>44707</v>
      </c>
      <c r="B1851" s="2">
        <f>RSI!B1851</f>
        <v>33</v>
      </c>
      <c r="C1851" s="2">
        <f>RSI!I1851</f>
        <v>30.557096492884966</v>
      </c>
      <c r="D1851" s="2">
        <f>MACD!E1851</f>
        <v>0.37822263126943767</v>
      </c>
      <c r="E1851" s="2">
        <f>MACD!F1851</f>
        <v>0.25754393120414598</v>
      </c>
      <c r="F1851" s="2">
        <f>'Moving Avg'!D1851</f>
        <v>33</v>
      </c>
      <c r="G1851" s="2">
        <f>'Moving Avg'!F1851</f>
        <v>33.549999999999997</v>
      </c>
      <c r="H1851" s="2">
        <f>'Moving Avg'!G1851</f>
        <v>33.82</v>
      </c>
      <c r="I1851" s="2">
        <f>'Moving Avg'!H1851</f>
        <v>34.230049999999977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  <c r="M1851" s="8">
        <f t="shared" si="280"/>
        <v>25</v>
      </c>
      <c r="N1851" s="8">
        <f t="shared" si="281"/>
        <v>0</v>
      </c>
      <c r="O1851" s="8">
        <f t="shared" si="282"/>
        <v>0</v>
      </c>
      <c r="P1851" s="8">
        <f t="shared" si="283"/>
        <v>33</v>
      </c>
      <c r="Q1851" s="9">
        <f t="shared" si="284"/>
        <v>13.7</v>
      </c>
      <c r="R1851" s="9">
        <f t="shared" si="285"/>
        <v>13.25</v>
      </c>
      <c r="S1851" s="9">
        <f t="shared" si="286"/>
        <v>18.600000000000001</v>
      </c>
      <c r="T1851" s="9">
        <f t="shared" si="287"/>
        <v>14.5</v>
      </c>
      <c r="U1851" s="8">
        <f t="shared" si="288"/>
        <v>15.183333333333332</v>
      </c>
      <c r="V1851" s="8">
        <f t="shared" si="289"/>
        <v>15.012499999999999</v>
      </c>
    </row>
    <row r="1852" spans="1:22" ht="13.5" x14ac:dyDescent="0.25">
      <c r="A1852" s="3">
        <f>RSI!A1852</f>
        <v>44708</v>
      </c>
      <c r="B1852" s="2">
        <f>RSI!B1852</f>
        <v>33</v>
      </c>
      <c r="C1852" s="2">
        <f>RSI!I1852</f>
        <v>30.557096492884966</v>
      </c>
      <c r="D1852" s="2">
        <f>MACD!E1852</f>
        <v>0.4330669896389665</v>
      </c>
      <c r="E1852" s="2">
        <f>MACD!F1852</f>
        <v>0.29264854289111009</v>
      </c>
      <c r="F1852" s="2">
        <f>'Moving Avg'!D1852</f>
        <v>33</v>
      </c>
      <c r="G1852" s="2">
        <f>'Moving Avg'!F1852</f>
        <v>33.5</v>
      </c>
      <c r="H1852" s="2">
        <f>'Moving Avg'!G1852</f>
        <v>33.799999999999997</v>
      </c>
      <c r="I1852" s="2">
        <f>'Moving Avg'!H1852</f>
        <v>34.222549999999984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  <c r="M1852" s="8">
        <f t="shared" si="280"/>
        <v>25</v>
      </c>
      <c r="N1852" s="8">
        <f t="shared" si="281"/>
        <v>0</v>
      </c>
      <c r="O1852" s="8">
        <f t="shared" si="282"/>
        <v>0</v>
      </c>
      <c r="P1852" s="8">
        <f t="shared" si="283"/>
        <v>33</v>
      </c>
      <c r="Q1852" s="9">
        <f t="shared" si="284"/>
        <v>13.7</v>
      </c>
      <c r="R1852" s="9">
        <f t="shared" si="285"/>
        <v>13.25</v>
      </c>
      <c r="S1852" s="9">
        <f t="shared" si="286"/>
        <v>18.600000000000001</v>
      </c>
      <c r="T1852" s="9">
        <f t="shared" si="287"/>
        <v>14.5</v>
      </c>
      <c r="U1852" s="8">
        <f t="shared" si="288"/>
        <v>15.183333333333332</v>
      </c>
      <c r="V1852" s="8">
        <f t="shared" si="289"/>
        <v>15.012499999999999</v>
      </c>
    </row>
    <row r="1853" spans="1:22" ht="13.5" x14ac:dyDescent="0.25">
      <c r="A1853" s="3">
        <f>RSI!A1853</f>
        <v>44711</v>
      </c>
      <c r="B1853" s="2">
        <f>RSI!B1853</f>
        <v>33</v>
      </c>
      <c r="C1853" s="2">
        <f>RSI!I1853</f>
        <v>30.557096492884966</v>
      </c>
      <c r="D1853" s="2">
        <f>MACD!E1853</f>
        <v>0.48249699132860968</v>
      </c>
      <c r="E1853" s="2">
        <f>MACD!F1853</f>
        <v>0.33061823257861001</v>
      </c>
      <c r="F1853" s="2">
        <f>'Moving Avg'!D1853</f>
        <v>33</v>
      </c>
      <c r="G1853" s="2">
        <f>'Moving Avg'!F1853</f>
        <v>33.450000000000003</v>
      </c>
      <c r="H1853" s="2">
        <f>'Moving Avg'!G1853</f>
        <v>33.78</v>
      </c>
      <c r="I1853" s="2">
        <f>'Moving Avg'!H1853</f>
        <v>34.215049999999984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  <c r="M1853" s="8">
        <f t="shared" si="280"/>
        <v>25</v>
      </c>
      <c r="N1853" s="8">
        <f t="shared" si="281"/>
        <v>0</v>
      </c>
      <c r="O1853" s="8">
        <f t="shared" si="282"/>
        <v>0</v>
      </c>
      <c r="P1853" s="8">
        <f t="shared" si="283"/>
        <v>33</v>
      </c>
      <c r="Q1853" s="9">
        <f t="shared" si="284"/>
        <v>13.7</v>
      </c>
      <c r="R1853" s="9">
        <f t="shared" si="285"/>
        <v>13.25</v>
      </c>
      <c r="S1853" s="9">
        <f t="shared" si="286"/>
        <v>18.600000000000001</v>
      </c>
      <c r="T1853" s="9">
        <f t="shared" si="287"/>
        <v>14.5</v>
      </c>
      <c r="U1853" s="8">
        <f t="shared" si="288"/>
        <v>15.183333333333332</v>
      </c>
      <c r="V1853" s="8">
        <f t="shared" si="289"/>
        <v>15.012499999999999</v>
      </c>
    </row>
    <row r="1854" spans="1:22" ht="13.5" x14ac:dyDescent="0.25">
      <c r="A1854" s="3">
        <f>RSI!A1854</f>
        <v>44712</v>
      </c>
      <c r="B1854" s="2">
        <f>RSI!B1854</f>
        <v>33</v>
      </c>
      <c r="C1854" s="2">
        <f>RSI!I1854</f>
        <v>30.557096492884966</v>
      </c>
      <c r="D1854" s="2">
        <f>MACD!E1854</f>
        <v>0.37327551696775174</v>
      </c>
      <c r="E1854" s="2">
        <f>MACD!F1854</f>
        <v>0.33914968945643836</v>
      </c>
      <c r="F1854" s="2">
        <f>'Moving Avg'!D1854</f>
        <v>33</v>
      </c>
      <c r="G1854" s="2">
        <f>'Moving Avg'!F1854</f>
        <v>33.4</v>
      </c>
      <c r="H1854" s="2">
        <f>'Moving Avg'!G1854</f>
        <v>33.76</v>
      </c>
      <c r="I1854" s="2">
        <f>'Moving Avg'!H1854</f>
        <v>34.207549999999991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  <c r="M1854" s="8">
        <f t="shared" si="280"/>
        <v>25</v>
      </c>
      <c r="N1854" s="8">
        <f t="shared" si="281"/>
        <v>0</v>
      </c>
      <c r="O1854" s="8">
        <f t="shared" si="282"/>
        <v>0</v>
      </c>
      <c r="P1854" s="8">
        <f t="shared" si="283"/>
        <v>33</v>
      </c>
      <c r="Q1854" s="9">
        <f t="shared" si="284"/>
        <v>13.7</v>
      </c>
      <c r="R1854" s="9">
        <f t="shared" si="285"/>
        <v>13.25</v>
      </c>
      <c r="S1854" s="9">
        <f t="shared" si="286"/>
        <v>18.600000000000001</v>
      </c>
      <c r="T1854" s="9">
        <f t="shared" si="287"/>
        <v>14.5</v>
      </c>
      <c r="U1854" s="8">
        <f t="shared" si="288"/>
        <v>15.183333333333332</v>
      </c>
      <c r="V1854" s="8">
        <f t="shared" si="289"/>
        <v>15.012499999999999</v>
      </c>
    </row>
    <row r="1855" spans="1:22" ht="13.5" x14ac:dyDescent="0.25">
      <c r="A1855" s="3">
        <f>RSI!A1855</f>
        <v>44713</v>
      </c>
      <c r="B1855" s="2">
        <f>RSI!B1855</f>
        <v>33</v>
      </c>
      <c r="C1855" s="2">
        <f>RSI!I1855</f>
        <v>30.557096492884966</v>
      </c>
      <c r="D1855" s="2">
        <f>MACD!E1855</f>
        <v>0.28344928472527897</v>
      </c>
      <c r="E1855" s="2">
        <f>MACD!F1855</f>
        <v>0.3280096085102065</v>
      </c>
      <c r="F1855" s="2">
        <f>'Moving Avg'!D1855</f>
        <v>33</v>
      </c>
      <c r="G1855" s="2">
        <f>'Moving Avg'!F1855</f>
        <v>33.35</v>
      </c>
      <c r="H1855" s="2">
        <f>'Moving Avg'!G1855</f>
        <v>33.74</v>
      </c>
      <c r="I1855" s="2">
        <f>'Moving Avg'!H1855</f>
        <v>34.20004999999999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  <c r="M1855" s="8">
        <f t="shared" si="280"/>
        <v>25</v>
      </c>
      <c r="N1855" s="8">
        <f t="shared" si="281"/>
        <v>100</v>
      </c>
      <c r="O1855" s="8">
        <f t="shared" si="282"/>
        <v>0</v>
      </c>
      <c r="P1855" s="8">
        <f t="shared" si="283"/>
        <v>33</v>
      </c>
      <c r="Q1855" s="9">
        <f t="shared" si="284"/>
        <v>48.7</v>
      </c>
      <c r="R1855" s="9">
        <f t="shared" si="285"/>
        <v>33.25</v>
      </c>
      <c r="S1855" s="9">
        <f t="shared" si="286"/>
        <v>33.6</v>
      </c>
      <c r="T1855" s="9">
        <f t="shared" si="287"/>
        <v>39.5</v>
      </c>
      <c r="U1855" s="8">
        <f t="shared" si="288"/>
        <v>38.516666666666673</v>
      </c>
      <c r="V1855" s="8">
        <f t="shared" si="289"/>
        <v>38.762500000000003</v>
      </c>
    </row>
    <row r="1856" spans="1:22" ht="13.5" x14ac:dyDescent="0.25">
      <c r="A1856" s="3">
        <f>RSI!A1856</f>
        <v>44714</v>
      </c>
      <c r="B1856" s="2">
        <f>RSI!B1856</f>
        <v>33</v>
      </c>
      <c r="C1856" s="2">
        <f>RSI!I1856</f>
        <v>30.557096492884966</v>
      </c>
      <c r="D1856" s="2">
        <f>MACD!E1856</f>
        <v>0.20984241576351081</v>
      </c>
      <c r="E1856" s="2">
        <f>MACD!F1856</f>
        <v>0.30437616996086742</v>
      </c>
      <c r="F1856" s="2">
        <f>'Moving Avg'!D1856</f>
        <v>33</v>
      </c>
      <c r="G1856" s="2">
        <f>'Moving Avg'!F1856</f>
        <v>33.299999999999997</v>
      </c>
      <c r="H1856" s="2">
        <f>'Moving Avg'!G1856</f>
        <v>33.72</v>
      </c>
      <c r="I1856" s="2">
        <f>'Moving Avg'!H1856</f>
        <v>34.19254999999999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  <c r="M1856" s="8">
        <f t="shared" si="280"/>
        <v>25</v>
      </c>
      <c r="N1856" s="8">
        <f t="shared" si="281"/>
        <v>100</v>
      </c>
      <c r="O1856" s="8">
        <f t="shared" si="282"/>
        <v>0</v>
      </c>
      <c r="P1856" s="8">
        <f t="shared" si="283"/>
        <v>33</v>
      </c>
      <c r="Q1856" s="9">
        <f t="shared" si="284"/>
        <v>48.7</v>
      </c>
      <c r="R1856" s="9">
        <f t="shared" si="285"/>
        <v>33.25</v>
      </c>
      <c r="S1856" s="9">
        <f t="shared" si="286"/>
        <v>33.6</v>
      </c>
      <c r="T1856" s="9">
        <f t="shared" si="287"/>
        <v>39.5</v>
      </c>
      <c r="U1856" s="8">
        <f t="shared" si="288"/>
        <v>38.516666666666673</v>
      </c>
      <c r="V1856" s="8">
        <f t="shared" si="289"/>
        <v>38.762500000000003</v>
      </c>
    </row>
    <row r="1857" spans="1:22" ht="13.5" x14ac:dyDescent="0.25">
      <c r="A1857" s="3">
        <f>RSI!A1857</f>
        <v>44715</v>
      </c>
      <c r="B1857" s="2">
        <f>RSI!B1857</f>
        <v>33</v>
      </c>
      <c r="C1857" s="2">
        <f>RSI!I1857</f>
        <v>30.557096492884966</v>
      </c>
      <c r="D1857" s="2">
        <f>MACD!E1857</f>
        <v>0.14978184987307941</v>
      </c>
      <c r="E1857" s="2">
        <f>MACD!F1857</f>
        <v>0.2734573059433098</v>
      </c>
      <c r="F1857" s="2">
        <f>'Moving Avg'!D1857</f>
        <v>33</v>
      </c>
      <c r="G1857" s="2">
        <f>'Moving Avg'!F1857</f>
        <v>33.25</v>
      </c>
      <c r="H1857" s="2">
        <f>'Moving Avg'!G1857</f>
        <v>33.700000000000003</v>
      </c>
      <c r="I1857" s="2">
        <f>'Moving Avg'!H1857</f>
        <v>34.18504999999999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  <c r="M1857" s="8">
        <f t="shared" si="280"/>
        <v>25</v>
      </c>
      <c r="N1857" s="8">
        <f t="shared" si="281"/>
        <v>100</v>
      </c>
      <c r="O1857" s="8">
        <f t="shared" si="282"/>
        <v>0</v>
      </c>
      <c r="P1857" s="8">
        <f t="shared" si="283"/>
        <v>33</v>
      </c>
      <c r="Q1857" s="9">
        <f t="shared" si="284"/>
        <v>48.7</v>
      </c>
      <c r="R1857" s="9">
        <f t="shared" si="285"/>
        <v>33.25</v>
      </c>
      <c r="S1857" s="9">
        <f t="shared" si="286"/>
        <v>33.6</v>
      </c>
      <c r="T1857" s="9">
        <f t="shared" si="287"/>
        <v>39.5</v>
      </c>
      <c r="U1857" s="8">
        <f t="shared" si="288"/>
        <v>38.516666666666673</v>
      </c>
      <c r="V1857" s="8">
        <f t="shared" si="289"/>
        <v>38.762500000000003</v>
      </c>
    </row>
    <row r="1858" spans="1:22" ht="13.5" x14ac:dyDescent="0.25">
      <c r="A1858" s="3">
        <f>RSI!A1858</f>
        <v>44718</v>
      </c>
      <c r="B1858" s="2">
        <f>RSI!B1858</f>
        <v>33</v>
      </c>
      <c r="C1858" s="2">
        <f>RSI!I1858</f>
        <v>30.557096492884966</v>
      </c>
      <c r="D1858" s="2">
        <f>MACD!E1858</f>
        <v>0.10101893528801043</v>
      </c>
      <c r="E1858" s="2">
        <f>MACD!F1858</f>
        <v>0.23896963181224995</v>
      </c>
      <c r="F1858" s="2">
        <f>'Moving Avg'!D1858</f>
        <v>33</v>
      </c>
      <c r="G1858" s="2">
        <f>'Moving Avg'!F1858</f>
        <v>33.200000000000003</v>
      </c>
      <c r="H1858" s="2">
        <f>'Moving Avg'!G1858</f>
        <v>33.68</v>
      </c>
      <c r="I1858" s="2">
        <f>'Moving Avg'!H1858</f>
        <v>34.177549999999989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100</v>
      </c>
      <c r="O1858" s="8">
        <f t="shared" ref="O1858:O1921" si="292">IF(F1858-I1858&gt;10,100,IF(F1858-I1858&gt;5,75, IF(F1858-I1858&gt;0,50,0)))</f>
        <v>0</v>
      </c>
      <c r="P1858" s="8">
        <f t="shared" ref="P1858:P1921" si="293">IF(L1858="confirmed bullish", 34, IF(L1858="bullish divergence",17, 0))+IF(J1858="bullish",33,IF(J1858="bearish",0,16.5))+IF(K1858="strong",33,IF(K1858="weak",0,16.5))</f>
        <v>33</v>
      </c>
      <c r="Q1858" s="9">
        <f t="shared" si="284"/>
        <v>48.7</v>
      </c>
      <c r="R1858" s="9">
        <f t="shared" si="285"/>
        <v>33.25</v>
      </c>
      <c r="S1858" s="9">
        <f t="shared" si="286"/>
        <v>33.6</v>
      </c>
      <c r="T1858" s="9">
        <f t="shared" si="287"/>
        <v>39.5</v>
      </c>
      <c r="U1858" s="8">
        <f t="shared" si="288"/>
        <v>38.516666666666673</v>
      </c>
      <c r="V1858" s="8">
        <f t="shared" si="289"/>
        <v>38.762500000000003</v>
      </c>
    </row>
    <row r="1859" spans="1:22" ht="13.5" x14ac:dyDescent="0.25">
      <c r="A1859" s="3">
        <f>RSI!A1859</f>
        <v>44719</v>
      </c>
      <c r="B1859" s="2">
        <f>RSI!B1859</f>
        <v>33</v>
      </c>
      <c r="C1859" s="2">
        <f>RSI!I1859</f>
        <v>30.557096492884966</v>
      </c>
      <c r="D1859" s="2">
        <f>MACD!E1859</f>
        <v>6.1663159641149434E-2</v>
      </c>
      <c r="E1859" s="2">
        <f>MACD!F1859</f>
        <v>0.20350833737802987</v>
      </c>
      <c r="F1859" s="2">
        <f>'Moving Avg'!D1859</f>
        <v>33</v>
      </c>
      <c r="G1859" s="2">
        <f>'Moving Avg'!F1859</f>
        <v>33.200000000000003</v>
      </c>
      <c r="H1859" s="2">
        <f>'Moving Avg'!G1859</f>
        <v>33.659999999999997</v>
      </c>
      <c r="I1859" s="2">
        <f>'Moving Avg'!H1859</f>
        <v>34.170049999999989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  <c r="M1859" s="8">
        <f t="shared" si="290"/>
        <v>25</v>
      </c>
      <c r="N1859" s="8">
        <f t="shared" si="291"/>
        <v>100</v>
      </c>
      <c r="O1859" s="8">
        <f t="shared" si="292"/>
        <v>0</v>
      </c>
      <c r="P1859" s="8">
        <f t="shared" si="293"/>
        <v>33</v>
      </c>
      <c r="Q1859" s="9">
        <f t="shared" ref="Q1859:Q1922" si="294">0.35*M1859+N1859*0.35+O1859*0.15+P1859*0.15</f>
        <v>48.7</v>
      </c>
      <c r="R1859" s="9">
        <f t="shared" ref="R1859:R1922" si="295">M1859*0.2+N1859*0.2+O1859*0.35+P1859*0.25</f>
        <v>33.25</v>
      </c>
      <c r="S1859" s="9">
        <f t="shared" ref="S1859:S1922" si="296">M1859*0.15+N1859*0.15+O1859*0.25+P1859*0.45</f>
        <v>33.6</v>
      </c>
      <c r="T1859" s="9">
        <f t="shared" ref="T1859:T1922" si="297">0.25*SUM(M1859:P1859)</f>
        <v>39.5</v>
      </c>
      <c r="U1859" s="8">
        <f t="shared" ref="U1859:U1922" si="298">SUM(Q1859:S1859)/3</f>
        <v>38.516666666666673</v>
      </c>
      <c r="V1859" s="8">
        <f t="shared" ref="V1859:V1922" si="299">SUM(Q1859:T1859)/4</f>
        <v>38.762500000000003</v>
      </c>
    </row>
    <row r="1860" spans="1:22" ht="13.5" x14ac:dyDescent="0.25">
      <c r="A1860" s="3">
        <f>RSI!A1860</f>
        <v>44720</v>
      </c>
      <c r="B1860" s="2">
        <f>RSI!B1860</f>
        <v>33</v>
      </c>
      <c r="C1860" s="2">
        <f>RSI!I1860</f>
        <v>30.557096492884966</v>
      </c>
      <c r="D1860" s="2">
        <f>MACD!E1860</f>
        <v>3.0126148411945053E-2</v>
      </c>
      <c r="E1860" s="2">
        <f>MACD!F1860</f>
        <v>0.1688318995848129</v>
      </c>
      <c r="F1860" s="2">
        <f>'Moving Avg'!D1860</f>
        <v>33</v>
      </c>
      <c r="G1860" s="2">
        <f>'Moving Avg'!F1860</f>
        <v>33.15</v>
      </c>
      <c r="H1860" s="2">
        <f>'Moving Avg'!G1860</f>
        <v>33.64</v>
      </c>
      <c r="I1860" s="2">
        <f>'Moving Avg'!H1860</f>
        <v>34.162549999999989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  <c r="M1860" s="8">
        <f t="shared" si="290"/>
        <v>25</v>
      </c>
      <c r="N1860" s="8">
        <f t="shared" si="291"/>
        <v>100</v>
      </c>
      <c r="O1860" s="8">
        <f t="shared" si="292"/>
        <v>0</v>
      </c>
      <c r="P1860" s="8">
        <f t="shared" si="293"/>
        <v>33</v>
      </c>
      <c r="Q1860" s="9">
        <f t="shared" si="294"/>
        <v>48.7</v>
      </c>
      <c r="R1860" s="9">
        <f t="shared" si="295"/>
        <v>33.25</v>
      </c>
      <c r="S1860" s="9">
        <f t="shared" si="296"/>
        <v>33.6</v>
      </c>
      <c r="T1860" s="9">
        <f t="shared" si="297"/>
        <v>39.5</v>
      </c>
      <c r="U1860" s="8">
        <f t="shared" si="298"/>
        <v>38.516666666666673</v>
      </c>
      <c r="V1860" s="8">
        <f t="shared" si="299"/>
        <v>38.762500000000003</v>
      </c>
    </row>
    <row r="1861" spans="1:22" ht="13.5" x14ac:dyDescent="0.25">
      <c r="A1861" s="3">
        <f>RSI!A1861</f>
        <v>44721</v>
      </c>
      <c r="B1861" s="2">
        <f>RSI!B1861</f>
        <v>33</v>
      </c>
      <c r="C1861" s="2">
        <f>RSI!I1861</f>
        <v>30.557096492884966</v>
      </c>
      <c r="D1861" s="2">
        <f>MACD!E1861</f>
        <v>5.074345900034416E-3</v>
      </c>
      <c r="E1861" s="2">
        <f>MACD!F1861</f>
        <v>0.1360803888478572</v>
      </c>
      <c r="F1861" s="2">
        <f>'Moving Avg'!D1861</f>
        <v>33</v>
      </c>
      <c r="G1861" s="2">
        <f>'Moving Avg'!F1861</f>
        <v>33.1</v>
      </c>
      <c r="H1861" s="2">
        <f>'Moving Avg'!G1861</f>
        <v>33.619999999999997</v>
      </c>
      <c r="I1861" s="2">
        <f>'Moving Avg'!H1861</f>
        <v>34.155049999999989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  <c r="M1861" s="8">
        <f t="shared" si="290"/>
        <v>25</v>
      </c>
      <c r="N1861" s="8">
        <f t="shared" si="291"/>
        <v>100</v>
      </c>
      <c r="O1861" s="8">
        <f t="shared" si="292"/>
        <v>0</v>
      </c>
      <c r="P1861" s="8">
        <f t="shared" si="293"/>
        <v>33</v>
      </c>
      <c r="Q1861" s="9">
        <f t="shared" si="294"/>
        <v>48.7</v>
      </c>
      <c r="R1861" s="9">
        <f t="shared" si="295"/>
        <v>33.25</v>
      </c>
      <c r="S1861" s="9">
        <f t="shared" si="296"/>
        <v>33.6</v>
      </c>
      <c r="T1861" s="9">
        <f t="shared" si="297"/>
        <v>39.5</v>
      </c>
      <c r="U1861" s="8">
        <f t="shared" si="298"/>
        <v>38.516666666666673</v>
      </c>
      <c r="V1861" s="8">
        <f t="shared" si="299"/>
        <v>38.762500000000003</v>
      </c>
    </row>
    <row r="1862" spans="1:22" ht="13.5" x14ac:dyDescent="0.25">
      <c r="A1862" s="3">
        <f>RSI!A1862</f>
        <v>44722</v>
      </c>
      <c r="B1862" s="2">
        <f>RSI!B1862</f>
        <v>33</v>
      </c>
      <c r="C1862" s="2">
        <f>RSI!I1862</f>
        <v>30.557096492884966</v>
      </c>
      <c r="D1862" s="2">
        <f>MACD!E1862</f>
        <v>-1.4610962004162786E-2</v>
      </c>
      <c r="E1862" s="2">
        <f>MACD!F1862</f>
        <v>0.10594211867745321</v>
      </c>
      <c r="F1862" s="2">
        <f>'Moving Avg'!D1862</f>
        <v>33</v>
      </c>
      <c r="G1862" s="2">
        <f>'Moving Avg'!F1862</f>
        <v>33.049999999999997</v>
      </c>
      <c r="H1862" s="2">
        <f>'Moving Avg'!G1862</f>
        <v>33.6</v>
      </c>
      <c r="I1862" s="2">
        <f>'Moving Avg'!H1862</f>
        <v>34.147549999999995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  <c r="M1862" s="8">
        <f t="shared" si="290"/>
        <v>25</v>
      </c>
      <c r="N1862" s="8">
        <f t="shared" si="291"/>
        <v>100</v>
      </c>
      <c r="O1862" s="8">
        <f t="shared" si="292"/>
        <v>0</v>
      </c>
      <c r="P1862" s="8">
        <f t="shared" si="293"/>
        <v>33</v>
      </c>
      <c r="Q1862" s="9">
        <f t="shared" si="294"/>
        <v>48.7</v>
      </c>
      <c r="R1862" s="9">
        <f t="shared" si="295"/>
        <v>33.25</v>
      </c>
      <c r="S1862" s="9">
        <f t="shared" si="296"/>
        <v>33.6</v>
      </c>
      <c r="T1862" s="9">
        <f t="shared" si="297"/>
        <v>39.5</v>
      </c>
      <c r="U1862" s="8">
        <f t="shared" si="298"/>
        <v>38.516666666666673</v>
      </c>
      <c r="V1862" s="8">
        <f t="shared" si="299"/>
        <v>38.762500000000003</v>
      </c>
    </row>
    <row r="1863" spans="1:22" ht="13.5" x14ac:dyDescent="0.25">
      <c r="A1863" s="3">
        <f>RSI!A1863</f>
        <v>44725</v>
      </c>
      <c r="B1863" s="2">
        <f>RSI!B1863</f>
        <v>33</v>
      </c>
      <c r="C1863" s="2">
        <f>RSI!I1863</f>
        <v>30.557096492884966</v>
      </c>
      <c r="D1863" s="2">
        <f>MACD!E1863</f>
        <v>-2.986741734786591E-2</v>
      </c>
      <c r="E1863" s="2">
        <f>MACD!F1863</f>
        <v>7.878021147238938E-2</v>
      </c>
      <c r="F1863" s="2">
        <f>'Moving Avg'!D1863</f>
        <v>33</v>
      </c>
      <c r="G1863" s="2">
        <f>'Moving Avg'!F1863</f>
        <v>33</v>
      </c>
      <c r="H1863" s="2">
        <f>'Moving Avg'!G1863</f>
        <v>33.58</v>
      </c>
      <c r="I1863" s="2">
        <f>'Moving Avg'!H1863</f>
        <v>34.140049999999995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  <c r="M1863" s="8">
        <f t="shared" si="290"/>
        <v>25</v>
      </c>
      <c r="N1863" s="8">
        <f t="shared" si="291"/>
        <v>100</v>
      </c>
      <c r="O1863" s="8">
        <f t="shared" si="292"/>
        <v>0</v>
      </c>
      <c r="P1863" s="8">
        <f t="shared" si="293"/>
        <v>33</v>
      </c>
      <c r="Q1863" s="9">
        <f t="shared" si="294"/>
        <v>48.7</v>
      </c>
      <c r="R1863" s="9">
        <f t="shared" si="295"/>
        <v>33.25</v>
      </c>
      <c r="S1863" s="9">
        <f t="shared" si="296"/>
        <v>33.6</v>
      </c>
      <c r="T1863" s="9">
        <f t="shared" si="297"/>
        <v>39.5</v>
      </c>
      <c r="U1863" s="8">
        <f t="shared" si="298"/>
        <v>38.516666666666673</v>
      </c>
      <c r="V1863" s="8">
        <f t="shared" si="299"/>
        <v>38.762500000000003</v>
      </c>
    </row>
    <row r="1864" spans="1:22" ht="13.5" x14ac:dyDescent="0.25">
      <c r="A1864" s="3">
        <f>RSI!A1864</f>
        <v>44726</v>
      </c>
      <c r="B1864" s="2">
        <f>RSI!B1864</f>
        <v>33</v>
      </c>
      <c r="C1864" s="2">
        <f>RSI!I1864</f>
        <v>30.557096492884966</v>
      </c>
      <c r="D1864" s="2">
        <f>MACD!E1864</f>
        <v>-4.1480111222867322E-2</v>
      </c>
      <c r="E1864" s="2">
        <f>MACD!F1864</f>
        <v>5.4728146933338044E-2</v>
      </c>
      <c r="F1864" s="2">
        <f>'Moving Avg'!D1864</f>
        <v>33</v>
      </c>
      <c r="G1864" s="2">
        <f>'Moving Avg'!F1864</f>
        <v>33</v>
      </c>
      <c r="H1864" s="2">
        <f>'Moving Avg'!G1864</f>
        <v>33.56</v>
      </c>
      <c r="I1864" s="2">
        <f>'Moving Avg'!H1864</f>
        <v>34.132549999999995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  <c r="M1864" s="8">
        <f t="shared" si="290"/>
        <v>25</v>
      </c>
      <c r="N1864" s="8">
        <f t="shared" si="291"/>
        <v>100</v>
      </c>
      <c r="O1864" s="8">
        <f t="shared" si="292"/>
        <v>0</v>
      </c>
      <c r="P1864" s="8">
        <f t="shared" si="293"/>
        <v>33</v>
      </c>
      <c r="Q1864" s="9">
        <f t="shared" si="294"/>
        <v>48.7</v>
      </c>
      <c r="R1864" s="9">
        <f t="shared" si="295"/>
        <v>33.25</v>
      </c>
      <c r="S1864" s="9">
        <f t="shared" si="296"/>
        <v>33.6</v>
      </c>
      <c r="T1864" s="9">
        <f t="shared" si="297"/>
        <v>39.5</v>
      </c>
      <c r="U1864" s="8">
        <f t="shared" si="298"/>
        <v>38.516666666666673</v>
      </c>
      <c r="V1864" s="8">
        <f t="shared" si="299"/>
        <v>38.762500000000003</v>
      </c>
    </row>
    <row r="1865" spans="1:22" ht="13.5" x14ac:dyDescent="0.25">
      <c r="A1865" s="3">
        <f>RSI!A1865</f>
        <v>44727</v>
      </c>
      <c r="B1865" s="2">
        <f>RSI!B1865</f>
        <v>33</v>
      </c>
      <c r="C1865" s="2">
        <f>RSI!I1865</f>
        <v>30.557096492884966</v>
      </c>
      <c r="D1865" s="2">
        <f>MACD!E1865</f>
        <v>-5.0105667834642986E-2</v>
      </c>
      <c r="E1865" s="2">
        <f>MACD!F1865</f>
        <v>3.3761383979741842E-2</v>
      </c>
      <c r="F1865" s="2">
        <f>'Moving Avg'!D1865</f>
        <v>33</v>
      </c>
      <c r="G1865" s="2">
        <f>'Moving Avg'!F1865</f>
        <v>33</v>
      </c>
      <c r="H1865" s="2">
        <f>'Moving Avg'!G1865</f>
        <v>33.54</v>
      </c>
      <c r="I1865" s="2">
        <f>'Moving Avg'!H1865</f>
        <v>34.125049999999995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  <c r="M1865" s="8">
        <f t="shared" si="290"/>
        <v>25</v>
      </c>
      <c r="N1865" s="8">
        <f t="shared" si="291"/>
        <v>100</v>
      </c>
      <c r="O1865" s="8">
        <f t="shared" si="292"/>
        <v>0</v>
      </c>
      <c r="P1865" s="8">
        <f t="shared" si="293"/>
        <v>33</v>
      </c>
      <c r="Q1865" s="9">
        <f t="shared" si="294"/>
        <v>48.7</v>
      </c>
      <c r="R1865" s="9">
        <f t="shared" si="295"/>
        <v>33.25</v>
      </c>
      <c r="S1865" s="9">
        <f t="shared" si="296"/>
        <v>33.6</v>
      </c>
      <c r="T1865" s="9">
        <f t="shared" si="297"/>
        <v>39.5</v>
      </c>
      <c r="U1865" s="8">
        <f t="shared" si="298"/>
        <v>38.516666666666673</v>
      </c>
      <c r="V1865" s="8">
        <f t="shared" si="299"/>
        <v>38.762500000000003</v>
      </c>
    </row>
    <row r="1866" spans="1:22" ht="13.5" x14ac:dyDescent="0.25">
      <c r="A1866" s="3">
        <f>RSI!A1866</f>
        <v>44728</v>
      </c>
      <c r="B1866" s="2">
        <f>RSI!B1866</f>
        <v>33</v>
      </c>
      <c r="C1866" s="2">
        <f>RSI!I1866</f>
        <v>30.557096492884966</v>
      </c>
      <c r="D1866" s="2">
        <f>MACD!E1866</f>
        <v>-5.6292577797321997E-2</v>
      </c>
      <c r="E1866" s="2">
        <f>MACD!F1866</f>
        <v>1.5750591624329076E-2</v>
      </c>
      <c r="F1866" s="2">
        <f>'Moving Avg'!D1866</f>
        <v>33</v>
      </c>
      <c r="G1866" s="2">
        <f>'Moving Avg'!F1866</f>
        <v>33</v>
      </c>
      <c r="H1866" s="2">
        <f>'Moving Avg'!G1866</f>
        <v>33.520000000000003</v>
      </c>
      <c r="I1866" s="2">
        <f>'Moving Avg'!H1866</f>
        <v>34.117549999999994</v>
      </c>
      <c r="J1866" s="6" t="str">
        <f>OBV!F1866</f>
        <v>NEUTRAL</v>
      </c>
      <c r="K1866" s="6" t="str">
        <f>OBV!G1866</f>
        <v>NEUTRAL</v>
      </c>
      <c r="L1866" s="6" t="str">
        <f>OBV!H1866</f>
        <v>NEUTRAL</v>
      </c>
      <c r="M1866" s="8">
        <f t="shared" si="290"/>
        <v>25</v>
      </c>
      <c r="N1866" s="8">
        <f t="shared" si="291"/>
        <v>100</v>
      </c>
      <c r="O1866" s="8">
        <f t="shared" si="292"/>
        <v>0</v>
      </c>
      <c r="P1866" s="8">
        <f t="shared" si="293"/>
        <v>33</v>
      </c>
      <c r="Q1866" s="9">
        <f t="shared" si="294"/>
        <v>48.7</v>
      </c>
      <c r="R1866" s="9">
        <f t="shared" si="295"/>
        <v>33.25</v>
      </c>
      <c r="S1866" s="9">
        <f t="shared" si="296"/>
        <v>33.6</v>
      </c>
      <c r="T1866" s="9">
        <f t="shared" si="297"/>
        <v>39.5</v>
      </c>
      <c r="U1866" s="8">
        <f t="shared" si="298"/>
        <v>38.516666666666673</v>
      </c>
      <c r="V1866" s="8">
        <f t="shared" si="299"/>
        <v>38.762500000000003</v>
      </c>
    </row>
    <row r="1867" spans="1:22" ht="13.5" x14ac:dyDescent="0.25">
      <c r="A1867" s="3">
        <f>RSI!A1867</f>
        <v>44729</v>
      </c>
      <c r="B1867" s="2">
        <f>RSI!B1867</f>
        <v>33</v>
      </c>
      <c r="C1867" s="2">
        <f>RSI!I1867</f>
        <v>30.557096492884966</v>
      </c>
      <c r="D1867" s="2">
        <f>MACD!E1867</f>
        <v>-6.0498361069541318E-2</v>
      </c>
      <c r="E1867" s="2">
        <f>MACD!F1867</f>
        <v>5.0080108555499575E-4</v>
      </c>
      <c r="F1867" s="2">
        <f>'Moving Avg'!D1867</f>
        <v>33</v>
      </c>
      <c r="G1867" s="2">
        <f>'Moving Avg'!F1867</f>
        <v>33</v>
      </c>
      <c r="H1867" s="2">
        <f>'Moving Avg'!G1867</f>
        <v>33.5</v>
      </c>
      <c r="I1867" s="2">
        <f>'Moving Avg'!H1867</f>
        <v>34.110049999999994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  <c r="M1867" s="8">
        <f t="shared" si="290"/>
        <v>25</v>
      </c>
      <c r="N1867" s="8">
        <f t="shared" si="291"/>
        <v>100</v>
      </c>
      <c r="O1867" s="8">
        <f t="shared" si="292"/>
        <v>0</v>
      </c>
      <c r="P1867" s="8">
        <f t="shared" si="293"/>
        <v>33</v>
      </c>
      <c r="Q1867" s="9">
        <f t="shared" si="294"/>
        <v>48.7</v>
      </c>
      <c r="R1867" s="9">
        <f t="shared" si="295"/>
        <v>33.25</v>
      </c>
      <c r="S1867" s="9">
        <f t="shared" si="296"/>
        <v>33.6</v>
      </c>
      <c r="T1867" s="9">
        <f t="shared" si="297"/>
        <v>39.5</v>
      </c>
      <c r="U1867" s="8">
        <f t="shared" si="298"/>
        <v>38.516666666666673</v>
      </c>
      <c r="V1867" s="8">
        <f t="shared" si="299"/>
        <v>38.762500000000003</v>
      </c>
    </row>
    <row r="1868" spans="1:22" ht="13.5" x14ac:dyDescent="0.25">
      <c r="A1868" s="3">
        <f>RSI!A1868</f>
        <v>44732</v>
      </c>
      <c r="B1868" s="2">
        <f>RSI!B1868</f>
        <v>33</v>
      </c>
      <c r="C1868" s="2">
        <f>RSI!I1868</f>
        <v>30.557096492884966</v>
      </c>
      <c r="D1868" s="2">
        <f>MACD!E1868</f>
        <v>-6.3104050401683764E-2</v>
      </c>
      <c r="E1868" s="2">
        <f>MACD!F1868</f>
        <v>-1.2220169211892758E-2</v>
      </c>
      <c r="F1868" s="2">
        <f>'Moving Avg'!D1868</f>
        <v>33</v>
      </c>
      <c r="G1868" s="2">
        <f>'Moving Avg'!F1868</f>
        <v>33</v>
      </c>
      <c r="H1868" s="2">
        <f>'Moving Avg'!G1868</f>
        <v>33.479999999999997</v>
      </c>
      <c r="I1868" s="2">
        <f>'Moving Avg'!H1868</f>
        <v>34.102549999999994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  <c r="M1868" s="8">
        <f t="shared" si="290"/>
        <v>25</v>
      </c>
      <c r="N1868" s="8">
        <f t="shared" si="291"/>
        <v>100</v>
      </c>
      <c r="O1868" s="8">
        <f t="shared" si="292"/>
        <v>0</v>
      </c>
      <c r="P1868" s="8">
        <f t="shared" si="293"/>
        <v>33</v>
      </c>
      <c r="Q1868" s="9">
        <f t="shared" si="294"/>
        <v>48.7</v>
      </c>
      <c r="R1868" s="9">
        <f t="shared" si="295"/>
        <v>33.25</v>
      </c>
      <c r="S1868" s="9">
        <f t="shared" si="296"/>
        <v>33.6</v>
      </c>
      <c r="T1868" s="9">
        <f t="shared" si="297"/>
        <v>39.5</v>
      </c>
      <c r="U1868" s="8">
        <f t="shared" si="298"/>
        <v>38.516666666666673</v>
      </c>
      <c r="V1868" s="8">
        <f t="shared" si="299"/>
        <v>38.762500000000003</v>
      </c>
    </row>
    <row r="1869" spans="1:22" ht="13.5" x14ac:dyDescent="0.25">
      <c r="A1869" s="3">
        <f>RSI!A1869</f>
        <v>44733</v>
      </c>
      <c r="B1869" s="2">
        <f>RSI!B1869</f>
        <v>33</v>
      </c>
      <c r="C1869" s="2">
        <f>RSI!I1869</f>
        <v>30.557096492884966</v>
      </c>
      <c r="D1869" s="2">
        <f>MACD!E1869</f>
        <v>-6.4426410415165947E-2</v>
      </c>
      <c r="E1869" s="2">
        <f>MACD!F1869</f>
        <v>-2.2661417452547399E-2</v>
      </c>
      <c r="F1869" s="2">
        <f>'Moving Avg'!D1869</f>
        <v>33</v>
      </c>
      <c r="G1869" s="2">
        <f>'Moving Avg'!F1869</f>
        <v>33</v>
      </c>
      <c r="H1869" s="2">
        <f>'Moving Avg'!G1869</f>
        <v>33.46</v>
      </c>
      <c r="I1869" s="2">
        <f>'Moving Avg'!H1869</f>
        <v>34.095049999999993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  <c r="M1869" s="8">
        <f t="shared" si="290"/>
        <v>25</v>
      </c>
      <c r="N1869" s="8">
        <f t="shared" si="291"/>
        <v>100</v>
      </c>
      <c r="O1869" s="8">
        <f t="shared" si="292"/>
        <v>0</v>
      </c>
      <c r="P1869" s="8">
        <f t="shared" si="293"/>
        <v>33</v>
      </c>
      <c r="Q1869" s="9">
        <f t="shared" si="294"/>
        <v>48.7</v>
      </c>
      <c r="R1869" s="9">
        <f t="shared" si="295"/>
        <v>33.25</v>
      </c>
      <c r="S1869" s="9">
        <f t="shared" si="296"/>
        <v>33.6</v>
      </c>
      <c r="T1869" s="9">
        <f t="shared" si="297"/>
        <v>39.5</v>
      </c>
      <c r="U1869" s="8">
        <f t="shared" si="298"/>
        <v>38.516666666666673</v>
      </c>
      <c r="V1869" s="8">
        <f t="shared" si="299"/>
        <v>38.762500000000003</v>
      </c>
    </row>
    <row r="1870" spans="1:22" ht="13.5" x14ac:dyDescent="0.25">
      <c r="A1870" s="3">
        <f>RSI!A1870</f>
        <v>44734</v>
      </c>
      <c r="B1870" s="2">
        <f>RSI!B1870</f>
        <v>33</v>
      </c>
      <c r="C1870" s="2">
        <f>RSI!I1870</f>
        <v>30.557096492884966</v>
      </c>
      <c r="D1870" s="2">
        <f>MACD!E1870</f>
        <v>-6.4728243355467896E-2</v>
      </c>
      <c r="E1870" s="2">
        <f>MACD!F1870</f>
        <v>-3.1074782633131501E-2</v>
      </c>
      <c r="F1870" s="2">
        <f>'Moving Avg'!D1870</f>
        <v>33</v>
      </c>
      <c r="G1870" s="2">
        <f>'Moving Avg'!F1870</f>
        <v>33</v>
      </c>
      <c r="H1870" s="2">
        <f>'Moving Avg'!G1870</f>
        <v>33.44</v>
      </c>
      <c r="I1870" s="2">
        <f>'Moving Avg'!H1870</f>
        <v>34.087549999999993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  <c r="M1870" s="8">
        <f t="shared" si="290"/>
        <v>25</v>
      </c>
      <c r="N1870" s="8">
        <f t="shared" si="291"/>
        <v>100</v>
      </c>
      <c r="O1870" s="8">
        <f t="shared" si="292"/>
        <v>0</v>
      </c>
      <c r="P1870" s="8">
        <f t="shared" si="293"/>
        <v>33</v>
      </c>
      <c r="Q1870" s="9">
        <f t="shared" si="294"/>
        <v>48.7</v>
      </c>
      <c r="R1870" s="9">
        <f t="shared" si="295"/>
        <v>33.25</v>
      </c>
      <c r="S1870" s="9">
        <f t="shared" si="296"/>
        <v>33.6</v>
      </c>
      <c r="T1870" s="9">
        <f t="shared" si="297"/>
        <v>39.5</v>
      </c>
      <c r="U1870" s="8">
        <f t="shared" si="298"/>
        <v>38.516666666666673</v>
      </c>
      <c r="V1870" s="8">
        <f t="shared" si="299"/>
        <v>38.762500000000003</v>
      </c>
    </row>
    <row r="1871" spans="1:22" ht="13.5" x14ac:dyDescent="0.25">
      <c r="A1871" s="3">
        <f>RSI!A1871</f>
        <v>44735</v>
      </c>
      <c r="B1871" s="2">
        <f>RSI!B1871</f>
        <v>33</v>
      </c>
      <c r="C1871" s="2">
        <f>RSI!I1871</f>
        <v>30.557096492884966</v>
      </c>
      <c r="D1871" s="2">
        <f>MACD!E1871</f>
        <v>-6.4227078355926892E-2</v>
      </c>
      <c r="E1871" s="2">
        <f>MACD!F1871</f>
        <v>-3.7705241777690579E-2</v>
      </c>
      <c r="F1871" s="2">
        <f>'Moving Avg'!D1871</f>
        <v>33</v>
      </c>
      <c r="G1871" s="2">
        <f>'Moving Avg'!F1871</f>
        <v>33</v>
      </c>
      <c r="H1871" s="2">
        <f>'Moving Avg'!G1871</f>
        <v>33.42</v>
      </c>
      <c r="I1871" s="2">
        <f>'Moving Avg'!H1871</f>
        <v>34.080049999999993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  <c r="M1871" s="8">
        <f t="shared" si="290"/>
        <v>25</v>
      </c>
      <c r="N1871" s="8">
        <f t="shared" si="291"/>
        <v>100</v>
      </c>
      <c r="O1871" s="8">
        <f t="shared" si="292"/>
        <v>0</v>
      </c>
      <c r="P1871" s="8">
        <f t="shared" si="293"/>
        <v>33</v>
      </c>
      <c r="Q1871" s="9">
        <f t="shared" si="294"/>
        <v>48.7</v>
      </c>
      <c r="R1871" s="9">
        <f t="shared" si="295"/>
        <v>33.25</v>
      </c>
      <c r="S1871" s="9">
        <f t="shared" si="296"/>
        <v>33.6</v>
      </c>
      <c r="T1871" s="9">
        <f t="shared" si="297"/>
        <v>39.5</v>
      </c>
      <c r="U1871" s="8">
        <f t="shared" si="298"/>
        <v>38.516666666666673</v>
      </c>
      <c r="V1871" s="8">
        <f t="shared" si="299"/>
        <v>38.762500000000003</v>
      </c>
    </row>
    <row r="1872" spans="1:22" ht="13.5" x14ac:dyDescent="0.25">
      <c r="A1872" s="3">
        <f>RSI!A1872</f>
        <v>44736</v>
      </c>
      <c r="B1872" s="2">
        <f>RSI!B1872</f>
        <v>33</v>
      </c>
      <c r="C1872" s="2">
        <f>RSI!I1872</f>
        <v>30.557096492884966</v>
      </c>
      <c r="D1872" s="2">
        <f>MACD!E1872</f>
        <v>-6.3102495198386066E-2</v>
      </c>
      <c r="E1872" s="2">
        <f>MACD!F1872</f>
        <v>-4.2784692461829678E-2</v>
      </c>
      <c r="F1872" s="2">
        <f>'Moving Avg'!D1872</f>
        <v>33</v>
      </c>
      <c r="G1872" s="2">
        <f>'Moving Avg'!F1872</f>
        <v>33</v>
      </c>
      <c r="H1872" s="2">
        <f>'Moving Avg'!G1872</f>
        <v>33.4</v>
      </c>
      <c r="I1872" s="2">
        <f>'Moving Avg'!H1872</f>
        <v>34.072549999999993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  <c r="M1872" s="8">
        <f t="shared" si="290"/>
        <v>25</v>
      </c>
      <c r="N1872" s="8">
        <f t="shared" si="291"/>
        <v>100</v>
      </c>
      <c r="O1872" s="8">
        <f t="shared" si="292"/>
        <v>0</v>
      </c>
      <c r="P1872" s="8">
        <f t="shared" si="293"/>
        <v>33</v>
      </c>
      <c r="Q1872" s="9">
        <f t="shared" si="294"/>
        <v>48.7</v>
      </c>
      <c r="R1872" s="9">
        <f t="shared" si="295"/>
        <v>33.25</v>
      </c>
      <c r="S1872" s="9">
        <f t="shared" si="296"/>
        <v>33.6</v>
      </c>
      <c r="T1872" s="9">
        <f t="shared" si="297"/>
        <v>39.5</v>
      </c>
      <c r="U1872" s="8">
        <f t="shared" si="298"/>
        <v>38.516666666666673</v>
      </c>
      <c r="V1872" s="8">
        <f t="shared" si="299"/>
        <v>38.762500000000003</v>
      </c>
    </row>
    <row r="1873" spans="1:22" ht="13.5" x14ac:dyDescent="0.25">
      <c r="A1873" s="3">
        <f>RSI!A1873</f>
        <v>44739</v>
      </c>
      <c r="B1873" s="2">
        <f>RSI!B1873</f>
        <v>33.9</v>
      </c>
      <c r="C1873" s="2">
        <f>RSI!I1873</f>
        <v>83.324019122662577</v>
      </c>
      <c r="D1873" s="2">
        <f>MACD!E1873</f>
        <v>-0.12816896144021683</v>
      </c>
      <c r="E1873" s="2">
        <f>MACD!F1873</f>
        <v>-5.9861546257507114E-2</v>
      </c>
      <c r="F1873" s="2">
        <f>'Moving Avg'!D1873</f>
        <v>33.18</v>
      </c>
      <c r="G1873" s="2">
        <f>'Moving Avg'!F1873</f>
        <v>33.045000000000002</v>
      </c>
      <c r="H1873" s="2">
        <f>'Moving Avg'!G1873</f>
        <v>33.398000000000003</v>
      </c>
      <c r="I1873" s="2">
        <f>'Moving Avg'!H1873</f>
        <v>34.069549999999992</v>
      </c>
      <c r="J1873" s="6" t="str">
        <f>OBV!F1873</f>
        <v>BULLISH</v>
      </c>
      <c r="K1873" s="6" t="str">
        <f>OBV!G1873</f>
        <v>NEUTRAL</v>
      </c>
      <c r="L1873" s="6" t="str">
        <f>OBV!H1873</f>
        <v>CONFIRMED BULLISH</v>
      </c>
      <c r="M1873" s="8">
        <f t="shared" si="290"/>
        <v>0</v>
      </c>
      <c r="N1873" s="8">
        <f t="shared" si="291"/>
        <v>100</v>
      </c>
      <c r="O1873" s="8">
        <f t="shared" si="292"/>
        <v>0</v>
      </c>
      <c r="P1873" s="8">
        <f t="shared" si="293"/>
        <v>83.5</v>
      </c>
      <c r="Q1873" s="9">
        <f t="shared" si="294"/>
        <v>47.524999999999999</v>
      </c>
      <c r="R1873" s="9">
        <f t="shared" si="295"/>
        <v>40.875</v>
      </c>
      <c r="S1873" s="9">
        <f t="shared" si="296"/>
        <v>52.575000000000003</v>
      </c>
      <c r="T1873" s="9">
        <f t="shared" si="297"/>
        <v>45.875</v>
      </c>
      <c r="U1873" s="8">
        <f t="shared" si="298"/>
        <v>46.991666666666674</v>
      </c>
      <c r="V1873" s="8">
        <f t="shared" si="299"/>
        <v>46.712500000000006</v>
      </c>
    </row>
    <row r="1874" spans="1:22" ht="13.5" x14ac:dyDescent="0.25">
      <c r="A1874" s="3">
        <f>RSI!A1874</f>
        <v>44740</v>
      </c>
      <c r="B1874" s="2">
        <f>RSI!B1874</f>
        <v>33.9</v>
      </c>
      <c r="C1874" s="2">
        <f>RSI!I1874</f>
        <v>83.324019122662577</v>
      </c>
      <c r="D1874" s="2">
        <f>MACD!E1874</f>
        <v>-0.18794275736826194</v>
      </c>
      <c r="E1874" s="2">
        <f>MACD!F1874</f>
        <v>-8.547778847965809E-2</v>
      </c>
      <c r="F1874" s="2">
        <f>'Moving Avg'!D1874</f>
        <v>33.36</v>
      </c>
      <c r="G1874" s="2">
        <f>'Moving Avg'!F1874</f>
        <v>33.089999999999996</v>
      </c>
      <c r="H1874" s="2">
        <f>'Moving Avg'!G1874</f>
        <v>33.396000000000001</v>
      </c>
      <c r="I1874" s="2">
        <f>'Moving Avg'!H1874</f>
        <v>34.066549999999985</v>
      </c>
      <c r="J1874" s="6" t="str">
        <f>OBV!F1874</f>
        <v>BULLISH</v>
      </c>
      <c r="K1874" s="6" t="str">
        <f>OBV!G1874</f>
        <v>NEUTRAL</v>
      </c>
      <c r="L1874" s="6" t="str">
        <f>OBV!H1874</f>
        <v>CONFIRMED BULLISH</v>
      </c>
      <c r="M1874" s="8">
        <f t="shared" si="290"/>
        <v>0</v>
      </c>
      <c r="N1874" s="8">
        <f t="shared" si="291"/>
        <v>100</v>
      </c>
      <c r="O1874" s="8">
        <f t="shared" si="292"/>
        <v>0</v>
      </c>
      <c r="P1874" s="8">
        <f t="shared" si="293"/>
        <v>83.5</v>
      </c>
      <c r="Q1874" s="9">
        <f t="shared" si="294"/>
        <v>47.524999999999999</v>
      </c>
      <c r="R1874" s="9">
        <f t="shared" si="295"/>
        <v>40.875</v>
      </c>
      <c r="S1874" s="9">
        <f t="shared" si="296"/>
        <v>52.575000000000003</v>
      </c>
      <c r="T1874" s="9">
        <f t="shared" si="297"/>
        <v>45.875</v>
      </c>
      <c r="U1874" s="8">
        <f t="shared" si="298"/>
        <v>46.991666666666674</v>
      </c>
      <c r="V1874" s="8">
        <f t="shared" si="299"/>
        <v>46.712500000000006</v>
      </c>
    </row>
    <row r="1875" spans="1:22" ht="13.5" x14ac:dyDescent="0.25">
      <c r="A1875" s="3">
        <f>RSI!A1875</f>
        <v>44741</v>
      </c>
      <c r="B1875" s="2">
        <f>RSI!B1875</f>
        <v>34.4</v>
      </c>
      <c r="C1875" s="2">
        <f>RSI!I1875</f>
        <v>88.804970927050988</v>
      </c>
      <c r="D1875" s="2">
        <f>MACD!E1875</f>
        <v>-0.27992572845298724</v>
      </c>
      <c r="E1875" s="2">
        <f>MACD!F1875</f>
        <v>-0.12436737647432393</v>
      </c>
      <c r="F1875" s="2">
        <f>'Moving Avg'!D1875</f>
        <v>33.64</v>
      </c>
      <c r="G1875" s="2">
        <f>'Moving Avg'!F1875</f>
        <v>33.159999999999997</v>
      </c>
      <c r="H1875" s="2">
        <f>'Moving Avg'!G1875</f>
        <v>33.404000000000003</v>
      </c>
      <c r="I1875" s="2">
        <f>'Moving Avg'!H1875</f>
        <v>34.06604999999999</v>
      </c>
      <c r="J1875" s="6" t="str">
        <f>OBV!F1875</f>
        <v>BULLISH</v>
      </c>
      <c r="K1875" s="6" t="str">
        <f>OBV!G1875</f>
        <v>NEUTRAL</v>
      </c>
      <c r="L1875" s="6" t="str">
        <f>OBV!H1875</f>
        <v>CONFIRMED BULLISH</v>
      </c>
      <c r="M1875" s="8">
        <f t="shared" si="290"/>
        <v>0</v>
      </c>
      <c r="N1875" s="8">
        <f t="shared" si="291"/>
        <v>100</v>
      </c>
      <c r="O1875" s="8">
        <f t="shared" si="292"/>
        <v>0</v>
      </c>
      <c r="P1875" s="8">
        <f t="shared" si="293"/>
        <v>83.5</v>
      </c>
      <c r="Q1875" s="9">
        <f t="shared" si="294"/>
        <v>47.524999999999999</v>
      </c>
      <c r="R1875" s="9">
        <f t="shared" si="295"/>
        <v>40.875</v>
      </c>
      <c r="S1875" s="9">
        <f t="shared" si="296"/>
        <v>52.575000000000003</v>
      </c>
      <c r="T1875" s="9">
        <f t="shared" si="297"/>
        <v>45.875</v>
      </c>
      <c r="U1875" s="8">
        <f t="shared" si="298"/>
        <v>46.991666666666674</v>
      </c>
      <c r="V1875" s="8">
        <f t="shared" si="299"/>
        <v>46.712500000000006</v>
      </c>
    </row>
    <row r="1876" spans="1:22" ht="13.5" x14ac:dyDescent="0.25">
      <c r="A1876" s="3">
        <f>RSI!A1876</f>
        <v>44742</v>
      </c>
      <c r="B1876" s="2">
        <f>RSI!B1876</f>
        <v>34.4</v>
      </c>
      <c r="C1876" s="2">
        <f>RSI!I1876</f>
        <v>88.804970927050988</v>
      </c>
      <c r="D1876" s="2">
        <f>MACD!E1876</f>
        <v>-0.3647565379529496</v>
      </c>
      <c r="E1876" s="2">
        <f>MACD!F1876</f>
        <v>-0.17244520877004907</v>
      </c>
      <c r="F1876" s="2">
        <f>'Moving Avg'!D1876</f>
        <v>33.92</v>
      </c>
      <c r="G1876" s="2">
        <f>'Moving Avg'!F1876</f>
        <v>33.229999999999997</v>
      </c>
      <c r="H1876" s="2">
        <f>'Moving Avg'!G1876</f>
        <v>33.412000000000006</v>
      </c>
      <c r="I1876" s="2">
        <f>'Moving Avg'!H1876</f>
        <v>34.065549999999988</v>
      </c>
      <c r="J1876" s="6" t="str">
        <f>OBV!F1876</f>
        <v>BULLISH</v>
      </c>
      <c r="K1876" s="6" t="str">
        <f>OBV!G1876</f>
        <v>NEUTRAL</v>
      </c>
      <c r="L1876" s="6" t="str">
        <f>OBV!H1876</f>
        <v>CONFIRMED BULLISH</v>
      </c>
      <c r="M1876" s="8">
        <f t="shared" si="290"/>
        <v>0</v>
      </c>
      <c r="N1876" s="8">
        <f t="shared" si="291"/>
        <v>100</v>
      </c>
      <c r="O1876" s="8">
        <f t="shared" si="292"/>
        <v>0</v>
      </c>
      <c r="P1876" s="8">
        <f t="shared" si="293"/>
        <v>83.5</v>
      </c>
      <c r="Q1876" s="9">
        <f t="shared" si="294"/>
        <v>47.524999999999999</v>
      </c>
      <c r="R1876" s="9">
        <f t="shared" si="295"/>
        <v>40.875</v>
      </c>
      <c r="S1876" s="9">
        <f t="shared" si="296"/>
        <v>52.575000000000003</v>
      </c>
      <c r="T1876" s="9">
        <f t="shared" si="297"/>
        <v>45.875</v>
      </c>
      <c r="U1876" s="8">
        <f t="shared" si="298"/>
        <v>46.991666666666674</v>
      </c>
      <c r="V1876" s="8">
        <f t="shared" si="299"/>
        <v>46.712500000000006</v>
      </c>
    </row>
    <row r="1877" spans="1:22" ht="13.5" x14ac:dyDescent="0.25">
      <c r="A1877" s="3">
        <f>RSI!A1877</f>
        <v>44743</v>
      </c>
      <c r="B1877" s="2">
        <f>RSI!B1877</f>
        <v>34.4</v>
      </c>
      <c r="C1877" s="2">
        <f>RSI!I1877</f>
        <v>88.804970927050988</v>
      </c>
      <c r="D1877" s="2">
        <f>MACD!E1877</f>
        <v>-0.44301706917995176</v>
      </c>
      <c r="E1877" s="2">
        <f>MACD!F1877</f>
        <v>-0.22655958085202962</v>
      </c>
      <c r="F1877" s="2">
        <f>'Moving Avg'!D1877</f>
        <v>34.200000000000003</v>
      </c>
      <c r="G1877" s="2">
        <f>'Moving Avg'!F1877</f>
        <v>33.299999999999997</v>
      </c>
      <c r="H1877" s="2">
        <f>'Moving Avg'!G1877</f>
        <v>33.420000000000009</v>
      </c>
      <c r="I1877" s="2">
        <f>'Moving Avg'!H1877</f>
        <v>34.065049999999985</v>
      </c>
      <c r="J1877" s="6" t="str">
        <f>OBV!F1877</f>
        <v>BULLISH</v>
      </c>
      <c r="K1877" s="6" t="str">
        <f>OBV!G1877</f>
        <v>NEUTRAL</v>
      </c>
      <c r="L1877" s="6" t="str">
        <f>OBV!H1877</f>
        <v>CONFIRMED BULLISH</v>
      </c>
      <c r="M1877" s="8">
        <f t="shared" si="290"/>
        <v>0</v>
      </c>
      <c r="N1877" s="8">
        <f t="shared" si="291"/>
        <v>100</v>
      </c>
      <c r="O1877" s="8">
        <f t="shared" si="292"/>
        <v>50</v>
      </c>
      <c r="P1877" s="8">
        <f t="shared" si="293"/>
        <v>83.5</v>
      </c>
      <c r="Q1877" s="9">
        <f t="shared" si="294"/>
        <v>55.024999999999999</v>
      </c>
      <c r="R1877" s="9">
        <f t="shared" si="295"/>
        <v>58.375</v>
      </c>
      <c r="S1877" s="9">
        <f t="shared" si="296"/>
        <v>65.075000000000003</v>
      </c>
      <c r="T1877" s="9">
        <f t="shared" si="297"/>
        <v>58.375</v>
      </c>
      <c r="U1877" s="8">
        <f t="shared" si="298"/>
        <v>59.491666666666674</v>
      </c>
      <c r="V1877" s="8">
        <f t="shared" si="299"/>
        <v>59.212500000000006</v>
      </c>
    </row>
    <row r="1878" spans="1:22" ht="13.5" x14ac:dyDescent="0.25">
      <c r="A1878" s="3">
        <f>RSI!A1878</f>
        <v>44746</v>
      </c>
      <c r="B1878" s="2">
        <f>RSI!B1878</f>
        <v>34.4</v>
      </c>
      <c r="C1878" s="2">
        <f>RSI!I1878</f>
        <v>88.804970927050988</v>
      </c>
      <c r="D1878" s="2">
        <f>MACD!E1878</f>
        <v>-0.51523808858367204</v>
      </c>
      <c r="E1878" s="2">
        <f>MACD!F1878</f>
        <v>-0.28429528239835811</v>
      </c>
      <c r="F1878" s="2">
        <f>'Moving Avg'!D1878</f>
        <v>34.299999999999997</v>
      </c>
      <c r="G1878" s="2">
        <f>'Moving Avg'!F1878</f>
        <v>33.36999999999999</v>
      </c>
      <c r="H1878" s="2">
        <f>'Moving Avg'!G1878</f>
        <v>33.428000000000011</v>
      </c>
      <c r="I1878" s="2">
        <f>'Moving Avg'!H1878</f>
        <v>34.064549999999983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  <c r="M1878" s="8">
        <f t="shared" si="290"/>
        <v>0</v>
      </c>
      <c r="N1878" s="8">
        <f t="shared" si="291"/>
        <v>100</v>
      </c>
      <c r="O1878" s="8">
        <f t="shared" si="292"/>
        <v>50</v>
      </c>
      <c r="P1878" s="8">
        <f t="shared" si="293"/>
        <v>83.5</v>
      </c>
      <c r="Q1878" s="9">
        <f t="shared" si="294"/>
        <v>55.024999999999999</v>
      </c>
      <c r="R1878" s="9">
        <f t="shared" si="295"/>
        <v>58.375</v>
      </c>
      <c r="S1878" s="9">
        <f t="shared" si="296"/>
        <v>65.075000000000003</v>
      </c>
      <c r="T1878" s="9">
        <f t="shared" si="297"/>
        <v>58.375</v>
      </c>
      <c r="U1878" s="8">
        <f t="shared" si="298"/>
        <v>59.491666666666674</v>
      </c>
      <c r="V1878" s="8">
        <f t="shared" si="299"/>
        <v>59.212500000000006</v>
      </c>
    </row>
    <row r="1879" spans="1:22" ht="13.5" x14ac:dyDescent="0.25">
      <c r="A1879" s="3">
        <f>RSI!A1879</f>
        <v>44747</v>
      </c>
      <c r="B1879" s="2">
        <f>RSI!B1879</f>
        <v>34.4</v>
      </c>
      <c r="C1879" s="2">
        <f>RSI!I1879</f>
        <v>88.804970927050988</v>
      </c>
      <c r="D1879" s="2">
        <f>MACD!E1879</f>
        <v>-0.58190426516967619</v>
      </c>
      <c r="E1879" s="2">
        <f>MACD!F1879</f>
        <v>-0.34381707895262176</v>
      </c>
      <c r="F1879" s="2">
        <f>'Moving Avg'!D1879</f>
        <v>34.4</v>
      </c>
      <c r="G1879" s="2">
        <f>'Moving Avg'!F1879</f>
        <v>33.439999999999991</v>
      </c>
      <c r="H1879" s="2">
        <f>'Moving Avg'!G1879</f>
        <v>33.436000000000014</v>
      </c>
      <c r="I1879" s="2">
        <f>'Moving Avg'!H1879</f>
        <v>34.06404999999998</v>
      </c>
      <c r="J1879" s="6" t="str">
        <f>OBV!F1879</f>
        <v>BULLISH</v>
      </c>
      <c r="K1879" s="6" t="str">
        <f>OBV!G1879</f>
        <v>NEUTRAL</v>
      </c>
      <c r="L1879" s="6" t="str">
        <f>OBV!H1879</f>
        <v>CONFIRMED BULLISH</v>
      </c>
      <c r="M1879" s="8">
        <f t="shared" si="290"/>
        <v>0</v>
      </c>
      <c r="N1879" s="8">
        <f t="shared" si="291"/>
        <v>100</v>
      </c>
      <c r="O1879" s="8">
        <f t="shared" si="292"/>
        <v>50</v>
      </c>
      <c r="P1879" s="8">
        <f t="shared" si="293"/>
        <v>83.5</v>
      </c>
      <c r="Q1879" s="9">
        <f t="shared" si="294"/>
        <v>55.024999999999999</v>
      </c>
      <c r="R1879" s="9">
        <f t="shared" si="295"/>
        <v>58.375</v>
      </c>
      <c r="S1879" s="9">
        <f t="shared" si="296"/>
        <v>65.075000000000003</v>
      </c>
      <c r="T1879" s="9">
        <f t="shared" si="297"/>
        <v>58.375</v>
      </c>
      <c r="U1879" s="8">
        <f t="shared" si="298"/>
        <v>59.491666666666674</v>
      </c>
      <c r="V1879" s="8">
        <f t="shared" si="299"/>
        <v>59.212500000000006</v>
      </c>
    </row>
    <row r="1880" spans="1:22" ht="13.5" x14ac:dyDescent="0.25">
      <c r="A1880" s="3">
        <f>RSI!A1880</f>
        <v>44748</v>
      </c>
      <c r="B1880" s="2">
        <f>RSI!B1880</f>
        <v>34.4</v>
      </c>
      <c r="C1880" s="2">
        <f>RSI!I1880</f>
        <v>88.804970927050988</v>
      </c>
      <c r="D1880" s="2">
        <f>MACD!E1880</f>
        <v>-0.64345862841889101</v>
      </c>
      <c r="E1880" s="2">
        <f>MACD!F1880</f>
        <v>-0.40374538884587563</v>
      </c>
      <c r="F1880" s="2">
        <f>'Moving Avg'!D1880</f>
        <v>34.4</v>
      </c>
      <c r="G1880" s="2">
        <f>'Moving Avg'!F1880</f>
        <v>33.509999999999991</v>
      </c>
      <c r="H1880" s="2">
        <f>'Moving Avg'!G1880</f>
        <v>33.444000000000017</v>
      </c>
      <c r="I1880" s="2">
        <f>'Moving Avg'!H1880</f>
        <v>34.063549999999978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  <c r="M1880" s="8">
        <f t="shared" si="290"/>
        <v>0</v>
      </c>
      <c r="N1880" s="8">
        <f t="shared" si="291"/>
        <v>100</v>
      </c>
      <c r="O1880" s="8">
        <f t="shared" si="292"/>
        <v>50</v>
      </c>
      <c r="P1880" s="8">
        <f t="shared" si="293"/>
        <v>33</v>
      </c>
      <c r="Q1880" s="9">
        <f t="shared" si="294"/>
        <v>47.45</v>
      </c>
      <c r="R1880" s="9">
        <f t="shared" si="295"/>
        <v>45.75</v>
      </c>
      <c r="S1880" s="9">
        <f t="shared" si="296"/>
        <v>42.35</v>
      </c>
      <c r="T1880" s="9">
        <f t="shared" si="297"/>
        <v>45.75</v>
      </c>
      <c r="U1880" s="8">
        <f t="shared" si="298"/>
        <v>45.183333333333337</v>
      </c>
      <c r="V1880" s="8">
        <f t="shared" si="299"/>
        <v>45.325000000000003</v>
      </c>
    </row>
    <row r="1881" spans="1:22" ht="13.5" x14ac:dyDescent="0.25">
      <c r="A1881" s="3">
        <f>RSI!A1881</f>
        <v>44749</v>
      </c>
      <c r="B1881" s="2">
        <f>RSI!B1881</f>
        <v>34.4</v>
      </c>
      <c r="C1881" s="2">
        <f>RSI!I1881</f>
        <v>88.804970927050988</v>
      </c>
      <c r="D1881" s="2">
        <f>MACD!E1881</f>
        <v>-0.70030653548401034</v>
      </c>
      <c r="E1881" s="2">
        <f>MACD!F1881</f>
        <v>-0.46305761817350255</v>
      </c>
      <c r="F1881" s="2">
        <f>'Moving Avg'!D1881</f>
        <v>34.4</v>
      </c>
      <c r="G1881" s="2">
        <f>'Moving Avg'!F1881</f>
        <v>33.579999999999991</v>
      </c>
      <c r="H1881" s="2">
        <f>'Moving Avg'!G1881</f>
        <v>33.452000000000019</v>
      </c>
      <c r="I1881" s="2">
        <f>'Moving Avg'!H1881</f>
        <v>34.063049999999976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  <c r="M1881" s="8">
        <f t="shared" si="290"/>
        <v>0</v>
      </c>
      <c r="N1881" s="8">
        <f t="shared" si="291"/>
        <v>100</v>
      </c>
      <c r="O1881" s="8">
        <f t="shared" si="292"/>
        <v>50</v>
      </c>
      <c r="P1881" s="8">
        <f t="shared" si="293"/>
        <v>33</v>
      </c>
      <c r="Q1881" s="9">
        <f t="shared" si="294"/>
        <v>47.45</v>
      </c>
      <c r="R1881" s="9">
        <f t="shared" si="295"/>
        <v>45.75</v>
      </c>
      <c r="S1881" s="9">
        <f t="shared" si="296"/>
        <v>42.35</v>
      </c>
      <c r="T1881" s="9">
        <f t="shared" si="297"/>
        <v>45.75</v>
      </c>
      <c r="U1881" s="8">
        <f t="shared" si="298"/>
        <v>45.183333333333337</v>
      </c>
      <c r="V1881" s="8">
        <f t="shared" si="299"/>
        <v>45.325000000000003</v>
      </c>
    </row>
    <row r="1882" spans="1:22" ht="13.5" x14ac:dyDescent="0.25">
      <c r="A1882" s="3">
        <f>RSI!A1882</f>
        <v>44750</v>
      </c>
      <c r="B1882" s="2">
        <f>RSI!B1882</f>
        <v>34.4</v>
      </c>
      <c r="C1882" s="2">
        <f>RSI!I1882</f>
        <v>88.804970927050988</v>
      </c>
      <c r="D1882" s="2">
        <f>MACD!E1882</f>
        <v>-0.75281920870615693</v>
      </c>
      <c r="E1882" s="2">
        <f>MACD!F1882</f>
        <v>-0.52100993628003345</v>
      </c>
      <c r="F1882" s="2">
        <f>'Moving Avg'!D1882</f>
        <v>34.4</v>
      </c>
      <c r="G1882" s="2">
        <f>'Moving Avg'!F1882</f>
        <v>33.649999999999991</v>
      </c>
      <c r="H1882" s="2">
        <f>'Moving Avg'!G1882</f>
        <v>33.460000000000015</v>
      </c>
      <c r="I1882" s="2">
        <f>'Moving Avg'!H1882</f>
        <v>34.062549999999973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  <c r="M1882" s="8">
        <f t="shared" si="290"/>
        <v>0</v>
      </c>
      <c r="N1882" s="8">
        <f t="shared" si="291"/>
        <v>100</v>
      </c>
      <c r="O1882" s="8">
        <f t="shared" si="292"/>
        <v>50</v>
      </c>
      <c r="P1882" s="8">
        <f t="shared" si="293"/>
        <v>33</v>
      </c>
      <c r="Q1882" s="9">
        <f t="shared" si="294"/>
        <v>47.45</v>
      </c>
      <c r="R1882" s="9">
        <f t="shared" si="295"/>
        <v>45.75</v>
      </c>
      <c r="S1882" s="9">
        <f t="shared" si="296"/>
        <v>42.35</v>
      </c>
      <c r="T1882" s="9">
        <f t="shared" si="297"/>
        <v>45.75</v>
      </c>
      <c r="U1882" s="8">
        <f t="shared" si="298"/>
        <v>45.183333333333337</v>
      </c>
      <c r="V1882" s="8">
        <f t="shared" si="299"/>
        <v>45.325000000000003</v>
      </c>
    </row>
    <row r="1883" spans="1:22" ht="13.5" x14ac:dyDescent="0.25">
      <c r="A1883" s="3">
        <f>RSI!A1883</f>
        <v>44753</v>
      </c>
      <c r="B1883" s="2">
        <f>RSI!B1883</f>
        <v>34.4</v>
      </c>
      <c r="C1883" s="2">
        <f>RSI!I1883</f>
        <v>88.804970927050988</v>
      </c>
      <c r="D1883" s="2">
        <f>MACD!E1883</f>
        <v>-0.66287535771260764</v>
      </c>
      <c r="E1883" s="2">
        <f>MACD!F1883</f>
        <v>-0.54938302056654831</v>
      </c>
      <c r="F1883" s="2">
        <f>'Moving Avg'!D1883</f>
        <v>34.4</v>
      </c>
      <c r="G1883" s="2">
        <f>'Moving Avg'!F1883</f>
        <v>33.719999999999985</v>
      </c>
      <c r="H1883" s="2">
        <f>'Moving Avg'!G1883</f>
        <v>33.468000000000018</v>
      </c>
      <c r="I1883" s="2">
        <f>'Moving Avg'!H1883</f>
        <v>34.062049999999971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  <c r="M1883" s="8">
        <f t="shared" si="290"/>
        <v>0</v>
      </c>
      <c r="N1883" s="8">
        <f t="shared" si="291"/>
        <v>100</v>
      </c>
      <c r="O1883" s="8">
        <f t="shared" si="292"/>
        <v>50</v>
      </c>
      <c r="P1883" s="8">
        <f t="shared" si="293"/>
        <v>33</v>
      </c>
      <c r="Q1883" s="9">
        <f t="shared" si="294"/>
        <v>47.45</v>
      </c>
      <c r="R1883" s="9">
        <f t="shared" si="295"/>
        <v>45.75</v>
      </c>
      <c r="S1883" s="9">
        <f t="shared" si="296"/>
        <v>42.35</v>
      </c>
      <c r="T1883" s="9">
        <f t="shared" si="297"/>
        <v>45.75</v>
      </c>
      <c r="U1883" s="8">
        <f t="shared" si="298"/>
        <v>45.183333333333337</v>
      </c>
      <c r="V1883" s="8">
        <f t="shared" si="299"/>
        <v>45.325000000000003</v>
      </c>
    </row>
    <row r="1884" spans="1:22" ht="13.5" x14ac:dyDescent="0.25">
      <c r="A1884" s="3">
        <f>RSI!A1884</f>
        <v>44754</v>
      </c>
      <c r="B1884" s="2">
        <f>RSI!B1884</f>
        <v>34.4</v>
      </c>
      <c r="C1884" s="2">
        <f>RSI!I1884</f>
        <v>88.804970927050988</v>
      </c>
      <c r="D1884" s="2">
        <f>MACD!E1884</f>
        <v>-0.59055039915399021</v>
      </c>
      <c r="E1884" s="2">
        <f>MACD!F1884</f>
        <v>-0.55761649628403676</v>
      </c>
      <c r="F1884" s="2">
        <f>'Moving Avg'!D1884</f>
        <v>34.4</v>
      </c>
      <c r="G1884" s="2">
        <f>'Moving Avg'!F1884</f>
        <v>33.789999999999985</v>
      </c>
      <c r="H1884" s="2">
        <f>'Moving Avg'!G1884</f>
        <v>33.47600000000002</v>
      </c>
      <c r="I1884" s="2">
        <f>'Moving Avg'!H1884</f>
        <v>34.061549999999968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  <c r="M1884" s="8">
        <f t="shared" si="290"/>
        <v>0</v>
      </c>
      <c r="N1884" s="8">
        <f t="shared" si="291"/>
        <v>100</v>
      </c>
      <c r="O1884" s="8">
        <f t="shared" si="292"/>
        <v>50</v>
      </c>
      <c r="P1884" s="8">
        <f t="shared" si="293"/>
        <v>33</v>
      </c>
      <c r="Q1884" s="9">
        <f t="shared" si="294"/>
        <v>47.45</v>
      </c>
      <c r="R1884" s="9">
        <f t="shared" si="295"/>
        <v>45.75</v>
      </c>
      <c r="S1884" s="9">
        <f t="shared" si="296"/>
        <v>42.35</v>
      </c>
      <c r="T1884" s="9">
        <f t="shared" si="297"/>
        <v>45.75</v>
      </c>
      <c r="U1884" s="8">
        <f t="shared" si="298"/>
        <v>45.183333333333337</v>
      </c>
      <c r="V1884" s="8">
        <f t="shared" si="299"/>
        <v>45.325000000000003</v>
      </c>
    </row>
    <row r="1885" spans="1:22" ht="13.5" x14ac:dyDescent="0.25">
      <c r="A1885" s="3">
        <f>RSI!A1885</f>
        <v>44755</v>
      </c>
      <c r="B1885" s="2">
        <f>RSI!B1885</f>
        <v>34.4</v>
      </c>
      <c r="C1885" s="2">
        <f>RSI!I1885</f>
        <v>88.804970927050988</v>
      </c>
      <c r="D1885" s="2">
        <f>MACD!E1885</f>
        <v>-0.45593055527866966</v>
      </c>
      <c r="E1885" s="2">
        <f>MACD!F1885</f>
        <v>-0.53727930808296342</v>
      </c>
      <c r="F1885" s="2">
        <f>'Moving Avg'!D1885</f>
        <v>34.4</v>
      </c>
      <c r="G1885" s="2">
        <f>'Moving Avg'!F1885</f>
        <v>33.859999999999985</v>
      </c>
      <c r="H1885" s="2">
        <f>'Moving Avg'!G1885</f>
        <v>33.484000000000023</v>
      </c>
      <c r="I1885" s="2">
        <f>'Moving Avg'!H1885</f>
        <v>34.061049999999966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  <c r="M1885" s="8">
        <f t="shared" si="290"/>
        <v>0</v>
      </c>
      <c r="N1885" s="8">
        <f t="shared" si="291"/>
        <v>0</v>
      </c>
      <c r="O1885" s="8">
        <f t="shared" si="292"/>
        <v>50</v>
      </c>
      <c r="P1885" s="8">
        <f t="shared" si="293"/>
        <v>33</v>
      </c>
      <c r="Q1885" s="9">
        <f t="shared" si="294"/>
        <v>12.45</v>
      </c>
      <c r="R1885" s="9">
        <f t="shared" si="295"/>
        <v>25.75</v>
      </c>
      <c r="S1885" s="9">
        <f t="shared" si="296"/>
        <v>27.35</v>
      </c>
      <c r="T1885" s="9">
        <f t="shared" si="297"/>
        <v>20.75</v>
      </c>
      <c r="U1885" s="8">
        <f t="shared" si="298"/>
        <v>21.850000000000005</v>
      </c>
      <c r="V1885" s="8">
        <f t="shared" si="299"/>
        <v>21.575000000000003</v>
      </c>
    </row>
    <row r="1886" spans="1:22" ht="13.5" x14ac:dyDescent="0.25">
      <c r="A1886" s="3">
        <f>RSI!A1886</f>
        <v>44756</v>
      </c>
      <c r="B1886" s="2">
        <f>RSI!B1886</f>
        <v>34.4</v>
      </c>
      <c r="C1886" s="2">
        <f>RSI!I1886</f>
        <v>88.804970927050988</v>
      </c>
      <c r="D1886" s="2">
        <f>MACD!E1886</f>
        <v>-0.34526337782332206</v>
      </c>
      <c r="E1886" s="2">
        <f>MACD!F1886</f>
        <v>-0.49887612203103521</v>
      </c>
      <c r="F1886" s="2">
        <f>'Moving Avg'!D1886</f>
        <v>34.4</v>
      </c>
      <c r="G1886" s="2">
        <f>'Moving Avg'!F1886</f>
        <v>33.929999999999993</v>
      </c>
      <c r="H1886" s="2">
        <f>'Moving Avg'!G1886</f>
        <v>33.492000000000026</v>
      </c>
      <c r="I1886" s="2">
        <f>'Moving Avg'!H1886</f>
        <v>34.060549999999964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  <c r="M1886" s="8">
        <f t="shared" si="290"/>
        <v>0</v>
      </c>
      <c r="N1886" s="8">
        <f t="shared" si="291"/>
        <v>0</v>
      </c>
      <c r="O1886" s="8">
        <f t="shared" si="292"/>
        <v>50</v>
      </c>
      <c r="P1886" s="8">
        <f t="shared" si="293"/>
        <v>33</v>
      </c>
      <c r="Q1886" s="9">
        <f t="shared" si="294"/>
        <v>12.45</v>
      </c>
      <c r="R1886" s="9">
        <f t="shared" si="295"/>
        <v>25.75</v>
      </c>
      <c r="S1886" s="9">
        <f t="shared" si="296"/>
        <v>27.35</v>
      </c>
      <c r="T1886" s="9">
        <f t="shared" si="297"/>
        <v>20.75</v>
      </c>
      <c r="U1886" s="8">
        <f t="shared" si="298"/>
        <v>21.850000000000005</v>
      </c>
      <c r="V1886" s="8">
        <f t="shared" si="299"/>
        <v>21.575000000000003</v>
      </c>
    </row>
    <row r="1887" spans="1:22" ht="13.5" x14ac:dyDescent="0.25">
      <c r="A1887" s="3">
        <f>RSI!A1887</f>
        <v>44757</v>
      </c>
      <c r="B1887" s="2">
        <f>RSI!B1887</f>
        <v>34.4</v>
      </c>
      <c r="C1887" s="2">
        <f>RSI!I1887</f>
        <v>88.804970927050988</v>
      </c>
      <c r="D1887" s="2">
        <f>MACD!E1887</f>
        <v>-0.2546236988731394</v>
      </c>
      <c r="E1887" s="2">
        <f>MACD!F1887</f>
        <v>-0.45002563739945611</v>
      </c>
      <c r="F1887" s="2">
        <f>'Moving Avg'!D1887</f>
        <v>34.4</v>
      </c>
      <c r="G1887" s="2">
        <f>'Moving Avg'!F1887</f>
        <v>33.999999999999986</v>
      </c>
      <c r="H1887" s="2">
        <f>'Moving Avg'!G1887</f>
        <v>33.500000000000028</v>
      </c>
      <c r="I1887" s="2">
        <f>'Moving Avg'!H1887</f>
        <v>34.060049999999961</v>
      </c>
      <c r="J1887" s="6" t="str">
        <f>OBV!F1887</f>
        <v>NEUTRAL</v>
      </c>
      <c r="K1887" s="6" t="str">
        <f>OBV!G1887</f>
        <v>NEUTRAL</v>
      </c>
      <c r="L1887" s="6" t="str">
        <f>OBV!H1887</f>
        <v>NEUTRAL</v>
      </c>
      <c r="M1887" s="8">
        <f t="shared" si="290"/>
        <v>0</v>
      </c>
      <c r="N1887" s="8">
        <f t="shared" si="291"/>
        <v>0</v>
      </c>
      <c r="O1887" s="8">
        <f t="shared" si="292"/>
        <v>50</v>
      </c>
      <c r="P1887" s="8">
        <f t="shared" si="293"/>
        <v>33</v>
      </c>
      <c r="Q1887" s="9">
        <f t="shared" si="294"/>
        <v>12.45</v>
      </c>
      <c r="R1887" s="9">
        <f t="shared" si="295"/>
        <v>25.75</v>
      </c>
      <c r="S1887" s="9">
        <f t="shared" si="296"/>
        <v>27.35</v>
      </c>
      <c r="T1887" s="9">
        <f t="shared" si="297"/>
        <v>20.75</v>
      </c>
      <c r="U1887" s="8">
        <f t="shared" si="298"/>
        <v>21.850000000000005</v>
      </c>
      <c r="V1887" s="8">
        <f t="shared" si="299"/>
        <v>21.575000000000003</v>
      </c>
    </row>
    <row r="1888" spans="1:22" ht="13.5" x14ac:dyDescent="0.25">
      <c r="A1888" s="3">
        <f>RSI!A1888</f>
        <v>44760</v>
      </c>
      <c r="B1888" s="2">
        <f>RSI!B1888</f>
        <v>34.4</v>
      </c>
      <c r="C1888" s="2">
        <f>RSI!I1888</f>
        <v>88.804970927050988</v>
      </c>
      <c r="D1888" s="2">
        <f>MACD!E1888</f>
        <v>-0.18070801081960042</v>
      </c>
      <c r="E1888" s="2">
        <f>MACD!F1888</f>
        <v>-0.39616211208348501</v>
      </c>
      <c r="F1888" s="2">
        <f>'Moving Avg'!D1888</f>
        <v>34.4</v>
      </c>
      <c r="G1888" s="2">
        <f>'Moving Avg'!F1888</f>
        <v>34.069999999999986</v>
      </c>
      <c r="H1888" s="2">
        <f>'Moving Avg'!G1888</f>
        <v>33.508000000000031</v>
      </c>
      <c r="I1888" s="2">
        <f>'Moving Avg'!H1888</f>
        <v>34.059549999999966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  <c r="M1888" s="8">
        <f t="shared" si="290"/>
        <v>0</v>
      </c>
      <c r="N1888" s="8">
        <f t="shared" si="291"/>
        <v>0</v>
      </c>
      <c r="O1888" s="8">
        <f t="shared" si="292"/>
        <v>50</v>
      </c>
      <c r="P1888" s="8">
        <f t="shared" si="293"/>
        <v>33</v>
      </c>
      <c r="Q1888" s="9">
        <f t="shared" si="294"/>
        <v>12.45</v>
      </c>
      <c r="R1888" s="9">
        <f t="shared" si="295"/>
        <v>25.75</v>
      </c>
      <c r="S1888" s="9">
        <f t="shared" si="296"/>
        <v>27.35</v>
      </c>
      <c r="T1888" s="9">
        <f t="shared" si="297"/>
        <v>20.75</v>
      </c>
      <c r="U1888" s="8">
        <f t="shared" si="298"/>
        <v>21.850000000000005</v>
      </c>
      <c r="V1888" s="8">
        <f t="shared" si="299"/>
        <v>21.575000000000003</v>
      </c>
    </row>
    <row r="1889" spans="1:22" ht="13.5" x14ac:dyDescent="0.25">
      <c r="A1889" s="3">
        <f>RSI!A1889</f>
        <v>44761</v>
      </c>
      <c r="B1889" s="2">
        <f>RSI!B1889</f>
        <v>34.4</v>
      </c>
      <c r="C1889" s="2">
        <f>RSI!I1889</f>
        <v>88.804970927050988</v>
      </c>
      <c r="D1889" s="2">
        <f>MACD!E1889</f>
        <v>-0.12073750866004929</v>
      </c>
      <c r="E1889" s="2">
        <f>MACD!F1889</f>
        <v>-0.34107719139879789</v>
      </c>
      <c r="F1889" s="2">
        <f>'Moving Avg'!D1889</f>
        <v>34.4</v>
      </c>
      <c r="G1889" s="2">
        <f>'Moving Avg'!F1889</f>
        <v>34.139999999999986</v>
      </c>
      <c r="H1889" s="2">
        <f>'Moving Avg'!G1889</f>
        <v>33.53600000000003</v>
      </c>
      <c r="I1889" s="2">
        <f>'Moving Avg'!H1889</f>
        <v>34.059049999999964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  <c r="M1889" s="8">
        <f t="shared" si="290"/>
        <v>0</v>
      </c>
      <c r="N1889" s="8">
        <f t="shared" si="291"/>
        <v>0</v>
      </c>
      <c r="O1889" s="8">
        <f t="shared" si="292"/>
        <v>50</v>
      </c>
      <c r="P1889" s="8">
        <f t="shared" si="293"/>
        <v>33</v>
      </c>
      <c r="Q1889" s="9">
        <f t="shared" si="294"/>
        <v>12.45</v>
      </c>
      <c r="R1889" s="9">
        <f t="shared" si="295"/>
        <v>25.75</v>
      </c>
      <c r="S1889" s="9">
        <f t="shared" si="296"/>
        <v>27.35</v>
      </c>
      <c r="T1889" s="9">
        <f t="shared" si="297"/>
        <v>20.75</v>
      </c>
      <c r="U1889" s="8">
        <f t="shared" si="298"/>
        <v>21.850000000000005</v>
      </c>
      <c r="V1889" s="8">
        <f t="shared" si="299"/>
        <v>21.575000000000003</v>
      </c>
    </row>
    <row r="1890" spans="1:22" ht="13.5" x14ac:dyDescent="0.25">
      <c r="A1890" s="3">
        <f>RSI!A1890</f>
        <v>44762</v>
      </c>
      <c r="B1890" s="2">
        <f>RSI!B1890</f>
        <v>34.4</v>
      </c>
      <c r="C1890" s="2">
        <f>RSI!I1890</f>
        <v>88.804970927050988</v>
      </c>
      <c r="D1890" s="2">
        <f>MACD!E1890</f>
        <v>-7.2376146470546132E-2</v>
      </c>
      <c r="E1890" s="2">
        <f>MACD!F1890</f>
        <v>-0.28733698241314753</v>
      </c>
      <c r="F1890" s="2">
        <f>'Moving Avg'!D1890</f>
        <v>34.4</v>
      </c>
      <c r="G1890" s="2">
        <f>'Moving Avg'!F1890</f>
        <v>34.209999999999994</v>
      </c>
      <c r="H1890" s="2">
        <f>'Moving Avg'!G1890</f>
        <v>33.544000000000032</v>
      </c>
      <c r="I1890" s="2">
        <f>'Moving Avg'!H1890</f>
        <v>34.058549999999961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  <c r="M1890" s="8">
        <f t="shared" si="290"/>
        <v>0</v>
      </c>
      <c r="N1890" s="8">
        <f t="shared" si="291"/>
        <v>0</v>
      </c>
      <c r="O1890" s="8">
        <f t="shared" si="292"/>
        <v>50</v>
      </c>
      <c r="P1890" s="8">
        <f t="shared" si="293"/>
        <v>33</v>
      </c>
      <c r="Q1890" s="9">
        <f t="shared" si="294"/>
        <v>12.45</v>
      </c>
      <c r="R1890" s="9">
        <f t="shared" si="295"/>
        <v>25.75</v>
      </c>
      <c r="S1890" s="9">
        <f t="shared" si="296"/>
        <v>27.35</v>
      </c>
      <c r="T1890" s="9">
        <f t="shared" si="297"/>
        <v>20.75</v>
      </c>
      <c r="U1890" s="8">
        <f t="shared" si="298"/>
        <v>21.850000000000005</v>
      </c>
      <c r="V1890" s="8">
        <f t="shared" si="299"/>
        <v>21.575000000000003</v>
      </c>
    </row>
    <row r="1891" spans="1:22" ht="13.5" x14ac:dyDescent="0.25">
      <c r="A1891" s="3">
        <f>RSI!A1891</f>
        <v>44763</v>
      </c>
      <c r="B1891" s="2">
        <f>RSI!B1891</f>
        <v>34.4</v>
      </c>
      <c r="C1891" s="2">
        <f>RSI!I1891</f>
        <v>88.804970927050988</v>
      </c>
      <c r="D1891" s="2">
        <f>MACD!E1891</f>
        <v>-3.3661390949191627E-2</v>
      </c>
      <c r="E1891" s="2">
        <f>MACD!F1891</f>
        <v>-0.23660186412035636</v>
      </c>
      <c r="F1891" s="2">
        <f>'Moving Avg'!D1891</f>
        <v>34.4</v>
      </c>
      <c r="G1891" s="2">
        <f>'Moving Avg'!F1891</f>
        <v>34.279999999999987</v>
      </c>
      <c r="H1891" s="2">
        <f>'Moving Avg'!G1891</f>
        <v>33.552000000000035</v>
      </c>
      <c r="I1891" s="2">
        <f>'Moving Avg'!H1891</f>
        <v>34.058049999999959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  <c r="M1891" s="8">
        <f t="shared" si="290"/>
        <v>0</v>
      </c>
      <c r="N1891" s="8">
        <f t="shared" si="291"/>
        <v>0</v>
      </c>
      <c r="O1891" s="8">
        <f t="shared" si="292"/>
        <v>50</v>
      </c>
      <c r="P1891" s="8">
        <f t="shared" si="293"/>
        <v>33</v>
      </c>
      <c r="Q1891" s="9">
        <f t="shared" si="294"/>
        <v>12.45</v>
      </c>
      <c r="R1891" s="9">
        <f t="shared" si="295"/>
        <v>25.75</v>
      </c>
      <c r="S1891" s="9">
        <f t="shared" si="296"/>
        <v>27.35</v>
      </c>
      <c r="T1891" s="9">
        <f t="shared" si="297"/>
        <v>20.75</v>
      </c>
      <c r="U1891" s="8">
        <f t="shared" si="298"/>
        <v>21.850000000000005</v>
      </c>
      <c r="V1891" s="8">
        <f t="shared" si="299"/>
        <v>21.575000000000003</v>
      </c>
    </row>
    <row r="1892" spans="1:22" ht="13.5" x14ac:dyDescent="0.25">
      <c r="A1892" s="3">
        <f>RSI!A1892</f>
        <v>44764</v>
      </c>
      <c r="B1892" s="2">
        <f>RSI!B1892</f>
        <v>34.4</v>
      </c>
      <c r="C1892" s="2">
        <f>RSI!I1892</f>
        <v>88.804970927050988</v>
      </c>
      <c r="D1892" s="2">
        <f>MACD!E1892</f>
        <v>-2.9457119401570253E-3</v>
      </c>
      <c r="E1892" s="2">
        <f>MACD!F1892</f>
        <v>-0.1898706336843165</v>
      </c>
      <c r="F1892" s="2">
        <f>'Moving Avg'!D1892</f>
        <v>34.4</v>
      </c>
      <c r="G1892" s="2">
        <f>'Moving Avg'!F1892</f>
        <v>34.349999999999987</v>
      </c>
      <c r="H1892" s="2">
        <f>'Moving Avg'!G1892</f>
        <v>33.560000000000038</v>
      </c>
      <c r="I1892" s="2">
        <f>'Moving Avg'!H1892</f>
        <v>34.057549999999956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  <c r="M1892" s="8">
        <f t="shared" si="290"/>
        <v>0</v>
      </c>
      <c r="N1892" s="8">
        <f t="shared" si="291"/>
        <v>0</v>
      </c>
      <c r="O1892" s="8">
        <f t="shared" si="292"/>
        <v>50</v>
      </c>
      <c r="P1892" s="8">
        <f t="shared" si="293"/>
        <v>33</v>
      </c>
      <c r="Q1892" s="9">
        <f t="shared" si="294"/>
        <v>12.45</v>
      </c>
      <c r="R1892" s="9">
        <f t="shared" si="295"/>
        <v>25.75</v>
      </c>
      <c r="S1892" s="9">
        <f t="shared" si="296"/>
        <v>27.35</v>
      </c>
      <c r="T1892" s="9">
        <f t="shared" si="297"/>
        <v>20.75</v>
      </c>
      <c r="U1892" s="8">
        <f t="shared" si="298"/>
        <v>21.850000000000005</v>
      </c>
      <c r="V1892" s="8">
        <f t="shared" si="299"/>
        <v>21.575000000000003</v>
      </c>
    </row>
    <row r="1893" spans="1:22" ht="13.5" x14ac:dyDescent="0.25">
      <c r="A1893" s="3">
        <f>RSI!A1893</f>
        <v>44768</v>
      </c>
      <c r="B1893" s="2">
        <f>RSI!B1893</f>
        <v>34.4</v>
      </c>
      <c r="C1893" s="2">
        <f>RSI!I1893</f>
        <v>88.804970927050988</v>
      </c>
      <c r="D1893" s="2">
        <f>MACD!E1893</f>
        <v>2.1152848103277222E-2</v>
      </c>
      <c r="E1893" s="2">
        <f>MACD!F1893</f>
        <v>-0.14766593732679778</v>
      </c>
      <c r="F1893" s="2">
        <f>'Moving Avg'!D1893</f>
        <v>34.4</v>
      </c>
      <c r="G1893" s="2">
        <f>'Moving Avg'!F1893</f>
        <v>34.374999999999986</v>
      </c>
      <c r="H1893" s="2">
        <f>'Moving Avg'!G1893</f>
        <v>33.568000000000033</v>
      </c>
      <c r="I1893" s="2">
        <f>'Moving Avg'!H1893</f>
        <v>34.057049999999954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  <c r="M1893" s="8">
        <f t="shared" si="290"/>
        <v>0</v>
      </c>
      <c r="N1893" s="8">
        <f t="shared" si="291"/>
        <v>0</v>
      </c>
      <c r="O1893" s="8">
        <f t="shared" si="292"/>
        <v>50</v>
      </c>
      <c r="P1893" s="8">
        <f t="shared" si="293"/>
        <v>33</v>
      </c>
      <c r="Q1893" s="9">
        <f t="shared" si="294"/>
        <v>12.45</v>
      </c>
      <c r="R1893" s="9">
        <f t="shared" si="295"/>
        <v>25.75</v>
      </c>
      <c r="S1893" s="9">
        <f t="shared" si="296"/>
        <v>27.35</v>
      </c>
      <c r="T1893" s="9">
        <f t="shared" si="297"/>
        <v>20.75</v>
      </c>
      <c r="U1893" s="8">
        <f t="shared" si="298"/>
        <v>21.850000000000005</v>
      </c>
      <c r="V1893" s="8">
        <f t="shared" si="299"/>
        <v>21.575000000000003</v>
      </c>
    </row>
    <row r="1894" spans="1:22" ht="13.5" x14ac:dyDescent="0.25">
      <c r="A1894" s="3">
        <f>RSI!A1894</f>
        <v>44769</v>
      </c>
      <c r="B1894" s="2">
        <f>RSI!B1894</f>
        <v>34.4</v>
      </c>
      <c r="C1894" s="2">
        <f>RSI!I1894</f>
        <v>88.804970927050988</v>
      </c>
      <c r="D1894" s="2">
        <f>MACD!E1894</f>
        <v>3.9792428215896791E-2</v>
      </c>
      <c r="E1894" s="2">
        <f>MACD!F1894</f>
        <v>-0.11017426421825888</v>
      </c>
      <c r="F1894" s="2">
        <f>'Moving Avg'!D1894</f>
        <v>34.4</v>
      </c>
      <c r="G1894" s="2">
        <f>'Moving Avg'!F1894</f>
        <v>34.399999999999991</v>
      </c>
      <c r="H1894" s="2">
        <f>'Moving Avg'!G1894</f>
        <v>33.596000000000032</v>
      </c>
      <c r="I1894" s="2">
        <f>'Moving Avg'!H1894</f>
        <v>34.056549999999952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  <c r="M1894" s="8">
        <f t="shared" si="290"/>
        <v>0</v>
      </c>
      <c r="N1894" s="8">
        <f t="shared" si="291"/>
        <v>0</v>
      </c>
      <c r="O1894" s="8">
        <f t="shared" si="292"/>
        <v>50</v>
      </c>
      <c r="P1894" s="8">
        <f t="shared" si="293"/>
        <v>33</v>
      </c>
      <c r="Q1894" s="9">
        <f t="shared" si="294"/>
        <v>12.45</v>
      </c>
      <c r="R1894" s="9">
        <f t="shared" si="295"/>
        <v>25.75</v>
      </c>
      <c r="S1894" s="9">
        <f t="shared" si="296"/>
        <v>27.35</v>
      </c>
      <c r="T1894" s="9">
        <f t="shared" si="297"/>
        <v>20.75</v>
      </c>
      <c r="U1894" s="8">
        <f t="shared" si="298"/>
        <v>21.850000000000005</v>
      </c>
      <c r="V1894" s="8">
        <f t="shared" si="299"/>
        <v>21.575000000000003</v>
      </c>
    </row>
    <row r="1895" spans="1:22" ht="13.5" x14ac:dyDescent="0.25">
      <c r="A1895" s="3">
        <f>RSI!A1895</f>
        <v>44770</v>
      </c>
      <c r="B1895" s="2">
        <f>RSI!B1895</f>
        <v>34.4</v>
      </c>
      <c r="C1895" s="2">
        <f>RSI!I1895</f>
        <v>88.804970927050988</v>
      </c>
      <c r="D1895" s="2">
        <f>MACD!E1895</f>
        <v>5.3942612882870833E-2</v>
      </c>
      <c r="E1895" s="2">
        <f>MACD!F1895</f>
        <v>-7.7350888798032938E-2</v>
      </c>
      <c r="F1895" s="2">
        <f>'Moving Avg'!D1895</f>
        <v>34.4</v>
      </c>
      <c r="G1895" s="2">
        <f>'Moving Avg'!F1895</f>
        <v>34.399999999999991</v>
      </c>
      <c r="H1895" s="2">
        <f>'Moving Avg'!G1895</f>
        <v>33.624000000000031</v>
      </c>
      <c r="I1895" s="2">
        <f>'Moving Avg'!H1895</f>
        <v>34.056049999999949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  <c r="M1895" s="8">
        <f t="shared" si="290"/>
        <v>0</v>
      </c>
      <c r="N1895" s="8">
        <f t="shared" si="291"/>
        <v>0</v>
      </c>
      <c r="O1895" s="8">
        <f t="shared" si="292"/>
        <v>50</v>
      </c>
      <c r="P1895" s="8">
        <f t="shared" si="293"/>
        <v>33</v>
      </c>
      <c r="Q1895" s="9">
        <f t="shared" si="294"/>
        <v>12.45</v>
      </c>
      <c r="R1895" s="9">
        <f t="shared" si="295"/>
        <v>25.75</v>
      </c>
      <c r="S1895" s="9">
        <f t="shared" si="296"/>
        <v>27.35</v>
      </c>
      <c r="T1895" s="9">
        <f t="shared" si="297"/>
        <v>20.75</v>
      </c>
      <c r="U1895" s="8">
        <f t="shared" si="298"/>
        <v>21.850000000000005</v>
      </c>
      <c r="V1895" s="8">
        <f t="shared" si="299"/>
        <v>21.575000000000003</v>
      </c>
    </row>
    <row r="1896" spans="1:22" ht="13.5" x14ac:dyDescent="0.25">
      <c r="A1896" s="3">
        <f>RSI!A1896</f>
        <v>44771</v>
      </c>
      <c r="B1896" s="2">
        <f>RSI!B1896</f>
        <v>34.4</v>
      </c>
      <c r="C1896" s="2">
        <f>RSI!I1896</f>
        <v>88.804970927050988</v>
      </c>
      <c r="D1896" s="2">
        <f>MACD!E1896</f>
        <v>6.4414209270012179E-2</v>
      </c>
      <c r="E1896" s="2">
        <f>MACD!F1896</f>
        <v>-4.8997869184423913E-2</v>
      </c>
      <c r="F1896" s="2">
        <f>'Moving Avg'!D1896</f>
        <v>34.4</v>
      </c>
      <c r="G1896" s="2">
        <f>'Moving Avg'!F1896</f>
        <v>34.399999999999991</v>
      </c>
      <c r="H1896" s="2">
        <f>'Moving Avg'!G1896</f>
        <v>33.652000000000037</v>
      </c>
      <c r="I1896" s="2">
        <f>'Moving Avg'!H1896</f>
        <v>34.055549999999947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0"/>
        <v>0</v>
      </c>
      <c r="N1896" s="8">
        <f t="shared" si="291"/>
        <v>0</v>
      </c>
      <c r="O1896" s="8">
        <f t="shared" si="292"/>
        <v>50</v>
      </c>
      <c r="P1896" s="8">
        <f t="shared" si="293"/>
        <v>33</v>
      </c>
      <c r="Q1896" s="9">
        <f t="shared" si="294"/>
        <v>12.45</v>
      </c>
      <c r="R1896" s="9">
        <f t="shared" si="295"/>
        <v>25.75</v>
      </c>
      <c r="S1896" s="9">
        <f t="shared" si="296"/>
        <v>27.35</v>
      </c>
      <c r="T1896" s="9">
        <f t="shared" si="297"/>
        <v>20.75</v>
      </c>
      <c r="U1896" s="8">
        <f t="shared" si="298"/>
        <v>21.850000000000005</v>
      </c>
      <c r="V1896" s="8">
        <f t="shared" si="299"/>
        <v>21.575000000000003</v>
      </c>
    </row>
    <row r="1897" spans="1:22" ht="13.5" x14ac:dyDescent="0.25">
      <c r="A1897" s="3">
        <f>RSI!A1897</f>
        <v>44774</v>
      </c>
      <c r="B1897" s="2">
        <f>RSI!B1897</f>
        <v>34.4</v>
      </c>
      <c r="C1897" s="2">
        <f>RSI!I1897</f>
        <v>88.804970927050988</v>
      </c>
      <c r="D1897" s="2">
        <f>MACD!E1897</f>
        <v>7.1884386390763666E-2</v>
      </c>
      <c r="E1897" s="2">
        <f>MACD!F1897</f>
        <v>-2.4821418069386397E-2</v>
      </c>
      <c r="F1897" s="2">
        <f>'Moving Avg'!D1897</f>
        <v>34.4</v>
      </c>
      <c r="G1897" s="2">
        <f>'Moving Avg'!F1897</f>
        <v>34.399999999999991</v>
      </c>
      <c r="H1897" s="2">
        <f>'Moving Avg'!G1897</f>
        <v>33.680000000000035</v>
      </c>
      <c r="I1897" s="2">
        <f>'Moving Avg'!H1897</f>
        <v>34.055049999999945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  <c r="M1897" s="8">
        <f t="shared" si="290"/>
        <v>0</v>
      </c>
      <c r="N1897" s="8">
        <f t="shared" si="291"/>
        <v>0</v>
      </c>
      <c r="O1897" s="8">
        <f t="shared" si="292"/>
        <v>50</v>
      </c>
      <c r="P1897" s="8">
        <f t="shared" si="293"/>
        <v>33</v>
      </c>
      <c r="Q1897" s="9">
        <f t="shared" si="294"/>
        <v>12.45</v>
      </c>
      <c r="R1897" s="9">
        <f t="shared" si="295"/>
        <v>25.75</v>
      </c>
      <c r="S1897" s="9">
        <f t="shared" si="296"/>
        <v>27.35</v>
      </c>
      <c r="T1897" s="9">
        <f t="shared" si="297"/>
        <v>20.75</v>
      </c>
      <c r="U1897" s="8">
        <f t="shared" si="298"/>
        <v>21.850000000000005</v>
      </c>
      <c r="V1897" s="8">
        <f t="shared" si="299"/>
        <v>21.575000000000003</v>
      </c>
    </row>
    <row r="1898" spans="1:22" ht="13.5" x14ac:dyDescent="0.25">
      <c r="A1898" s="3">
        <f>RSI!A1898</f>
        <v>44775</v>
      </c>
      <c r="B1898" s="2">
        <f>RSI!B1898</f>
        <v>34.4</v>
      </c>
      <c r="C1898" s="2">
        <f>RSI!I1898</f>
        <v>88.804970927050988</v>
      </c>
      <c r="D1898" s="2">
        <f>MACD!E1898</f>
        <v>7.6917893976641949E-2</v>
      </c>
      <c r="E1898" s="2">
        <f>MACD!F1898</f>
        <v>-4.4735556601807284E-3</v>
      </c>
      <c r="F1898" s="2">
        <f>'Moving Avg'!D1898</f>
        <v>34.4</v>
      </c>
      <c r="G1898" s="2">
        <f>'Moving Avg'!F1898</f>
        <v>34.399999999999991</v>
      </c>
      <c r="H1898" s="2">
        <f>'Moving Avg'!G1898</f>
        <v>33.708000000000034</v>
      </c>
      <c r="I1898" s="2">
        <f>'Moving Avg'!H1898</f>
        <v>34.054549999999942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  <c r="M1898" s="8">
        <f t="shared" si="290"/>
        <v>0</v>
      </c>
      <c r="N1898" s="8">
        <f t="shared" si="291"/>
        <v>0</v>
      </c>
      <c r="O1898" s="8">
        <f t="shared" si="292"/>
        <v>50</v>
      </c>
      <c r="P1898" s="8">
        <f t="shared" si="293"/>
        <v>33</v>
      </c>
      <c r="Q1898" s="9">
        <f t="shared" si="294"/>
        <v>12.45</v>
      </c>
      <c r="R1898" s="9">
        <f t="shared" si="295"/>
        <v>25.75</v>
      </c>
      <c r="S1898" s="9">
        <f t="shared" si="296"/>
        <v>27.35</v>
      </c>
      <c r="T1898" s="9">
        <f t="shared" si="297"/>
        <v>20.75</v>
      </c>
      <c r="U1898" s="8">
        <f t="shared" si="298"/>
        <v>21.850000000000005</v>
      </c>
      <c r="V1898" s="8">
        <f t="shared" si="299"/>
        <v>21.575000000000003</v>
      </c>
    </row>
    <row r="1899" spans="1:22" ht="13.5" x14ac:dyDescent="0.25">
      <c r="A1899" s="3">
        <f>RSI!A1899</f>
        <v>44776</v>
      </c>
      <c r="B1899" s="2">
        <f>RSI!B1899</f>
        <v>34.4</v>
      </c>
      <c r="C1899" s="2">
        <f>RSI!I1899</f>
        <v>88.804970927050988</v>
      </c>
      <c r="D1899" s="2">
        <f>MACD!E1899</f>
        <v>7.9984968079806151E-2</v>
      </c>
      <c r="E1899" s="2">
        <f>MACD!F1899</f>
        <v>1.2418149087816648E-2</v>
      </c>
      <c r="F1899" s="2">
        <f>'Moving Avg'!D1899</f>
        <v>34.4</v>
      </c>
      <c r="G1899" s="2">
        <f>'Moving Avg'!F1899</f>
        <v>34.399999999999991</v>
      </c>
      <c r="H1899" s="2">
        <f>'Moving Avg'!G1899</f>
        <v>33.736000000000033</v>
      </c>
      <c r="I1899" s="2">
        <f>'Moving Avg'!H1899</f>
        <v>34.05404999999994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  <c r="M1899" s="8">
        <f t="shared" si="290"/>
        <v>0</v>
      </c>
      <c r="N1899" s="8">
        <f t="shared" si="291"/>
        <v>0</v>
      </c>
      <c r="O1899" s="8">
        <f t="shared" si="292"/>
        <v>50</v>
      </c>
      <c r="P1899" s="8">
        <f t="shared" si="293"/>
        <v>33</v>
      </c>
      <c r="Q1899" s="9">
        <f t="shared" si="294"/>
        <v>12.45</v>
      </c>
      <c r="R1899" s="9">
        <f t="shared" si="295"/>
        <v>25.75</v>
      </c>
      <c r="S1899" s="9">
        <f t="shared" si="296"/>
        <v>27.35</v>
      </c>
      <c r="T1899" s="9">
        <f t="shared" si="297"/>
        <v>20.75</v>
      </c>
      <c r="U1899" s="8">
        <f t="shared" si="298"/>
        <v>21.850000000000005</v>
      </c>
      <c r="V1899" s="8">
        <f t="shared" si="299"/>
        <v>21.575000000000003</v>
      </c>
    </row>
    <row r="1900" spans="1:22" ht="13.5" x14ac:dyDescent="0.25">
      <c r="A1900" s="3">
        <f>RSI!A1900</f>
        <v>44777</v>
      </c>
      <c r="B1900" s="2">
        <f>RSI!B1900</f>
        <v>34.4</v>
      </c>
      <c r="C1900" s="2">
        <f>RSI!I1900</f>
        <v>88.804970927050988</v>
      </c>
      <c r="D1900" s="2">
        <f>MACD!E1900</f>
        <v>8.147643675800964E-2</v>
      </c>
      <c r="E1900" s="2">
        <f>MACD!F1900</f>
        <v>2.6229806621855249E-2</v>
      </c>
      <c r="F1900" s="2">
        <f>'Moving Avg'!D1900</f>
        <v>34.4</v>
      </c>
      <c r="G1900" s="2">
        <f>'Moving Avg'!F1900</f>
        <v>34.399999999999991</v>
      </c>
      <c r="H1900" s="2">
        <f>'Moving Avg'!G1900</f>
        <v>33.764000000000031</v>
      </c>
      <c r="I1900" s="2">
        <f>'Moving Avg'!H1900</f>
        <v>34.053549999999944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  <c r="M1900" s="8">
        <f t="shared" si="290"/>
        <v>0</v>
      </c>
      <c r="N1900" s="8">
        <f t="shared" si="291"/>
        <v>0</v>
      </c>
      <c r="O1900" s="8">
        <f t="shared" si="292"/>
        <v>50</v>
      </c>
      <c r="P1900" s="8">
        <f t="shared" si="293"/>
        <v>33</v>
      </c>
      <c r="Q1900" s="9">
        <f t="shared" si="294"/>
        <v>12.45</v>
      </c>
      <c r="R1900" s="9">
        <f t="shared" si="295"/>
        <v>25.75</v>
      </c>
      <c r="S1900" s="9">
        <f t="shared" si="296"/>
        <v>27.35</v>
      </c>
      <c r="T1900" s="9">
        <f t="shared" si="297"/>
        <v>20.75</v>
      </c>
      <c r="U1900" s="8">
        <f t="shared" si="298"/>
        <v>21.850000000000005</v>
      </c>
      <c r="V1900" s="8">
        <f t="shared" si="299"/>
        <v>21.575000000000003</v>
      </c>
    </row>
    <row r="1901" spans="1:22" ht="13.5" x14ac:dyDescent="0.25">
      <c r="A1901" s="3">
        <f>RSI!A1901</f>
        <v>44778</v>
      </c>
      <c r="B1901" s="2">
        <f>RSI!B1901</f>
        <v>34.4</v>
      </c>
      <c r="C1901" s="2">
        <f>RSI!I1901</f>
        <v>88.804970927050988</v>
      </c>
      <c r="D1901" s="2">
        <f>MACD!E1901</f>
        <v>8.1716459947394071E-2</v>
      </c>
      <c r="E1901" s="2">
        <f>MACD!F1901</f>
        <v>3.7327137286963019E-2</v>
      </c>
      <c r="F1901" s="2">
        <f>'Moving Avg'!D1901</f>
        <v>34.4</v>
      </c>
      <c r="G1901" s="2">
        <f>'Moving Avg'!F1901</f>
        <v>34.399999999999991</v>
      </c>
      <c r="H1901" s="2">
        <f>'Moving Avg'!G1901</f>
        <v>33.79200000000003</v>
      </c>
      <c r="I1901" s="2">
        <f>'Moving Avg'!H1901</f>
        <v>34.053049999999942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  <c r="M1901" s="8">
        <f t="shared" si="290"/>
        <v>0</v>
      </c>
      <c r="N1901" s="8">
        <f t="shared" si="291"/>
        <v>0</v>
      </c>
      <c r="O1901" s="8">
        <f t="shared" si="292"/>
        <v>50</v>
      </c>
      <c r="P1901" s="8">
        <f t="shared" si="293"/>
        <v>33</v>
      </c>
      <c r="Q1901" s="9">
        <f t="shared" si="294"/>
        <v>12.45</v>
      </c>
      <c r="R1901" s="9">
        <f t="shared" si="295"/>
        <v>25.75</v>
      </c>
      <c r="S1901" s="9">
        <f t="shared" si="296"/>
        <v>27.35</v>
      </c>
      <c r="T1901" s="9">
        <f t="shared" si="297"/>
        <v>20.75</v>
      </c>
      <c r="U1901" s="8">
        <f t="shared" si="298"/>
        <v>21.850000000000005</v>
      </c>
      <c r="V1901" s="8">
        <f t="shared" si="299"/>
        <v>21.575000000000003</v>
      </c>
    </row>
    <row r="1902" spans="1:22" ht="13.5" x14ac:dyDescent="0.25">
      <c r="A1902" s="3">
        <f>RSI!A1902</f>
        <v>44781</v>
      </c>
      <c r="B1902" s="2">
        <f>RSI!B1902</f>
        <v>34.4</v>
      </c>
      <c r="C1902" s="2">
        <f>RSI!I1902</f>
        <v>88.804970927050988</v>
      </c>
      <c r="D1902" s="2">
        <f>MACD!E1902</f>
        <v>8.0973270594945745E-2</v>
      </c>
      <c r="E1902" s="2">
        <f>MACD!F1902</f>
        <v>4.6056363948559567E-2</v>
      </c>
      <c r="F1902" s="2">
        <f>'Moving Avg'!D1902</f>
        <v>34.4</v>
      </c>
      <c r="G1902" s="2">
        <f>'Moving Avg'!F1902</f>
        <v>34.399999999999991</v>
      </c>
      <c r="H1902" s="2">
        <f>'Moving Avg'!G1902</f>
        <v>33.820000000000029</v>
      </c>
      <c r="I1902" s="2">
        <f>'Moving Avg'!H1902</f>
        <v>34.05254999999994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  <c r="M1902" s="8">
        <f t="shared" si="290"/>
        <v>0</v>
      </c>
      <c r="N1902" s="8">
        <f t="shared" si="291"/>
        <v>0</v>
      </c>
      <c r="O1902" s="8">
        <f t="shared" si="292"/>
        <v>50</v>
      </c>
      <c r="P1902" s="8">
        <f t="shared" si="293"/>
        <v>33</v>
      </c>
      <c r="Q1902" s="9">
        <f t="shared" si="294"/>
        <v>12.45</v>
      </c>
      <c r="R1902" s="9">
        <f t="shared" si="295"/>
        <v>25.75</v>
      </c>
      <c r="S1902" s="9">
        <f t="shared" si="296"/>
        <v>27.35</v>
      </c>
      <c r="T1902" s="9">
        <f t="shared" si="297"/>
        <v>20.75</v>
      </c>
      <c r="U1902" s="8">
        <f t="shared" si="298"/>
        <v>21.850000000000005</v>
      </c>
      <c r="V1902" s="8">
        <f t="shared" si="299"/>
        <v>21.575000000000003</v>
      </c>
    </row>
    <row r="1903" spans="1:22" ht="13.5" x14ac:dyDescent="0.25">
      <c r="A1903" s="3">
        <f>RSI!A1903</f>
        <v>44782</v>
      </c>
      <c r="B1903" s="2">
        <f>RSI!B1903</f>
        <v>34.4</v>
      </c>
      <c r="C1903" s="2">
        <f>RSI!I1903</f>
        <v>88.804970927050988</v>
      </c>
      <c r="D1903" s="2">
        <f>MACD!E1903</f>
        <v>7.9468227420292692E-2</v>
      </c>
      <c r="E1903" s="2">
        <f>MACD!F1903</f>
        <v>5.2738736642906195E-2</v>
      </c>
      <c r="F1903" s="2">
        <f>'Moving Avg'!D1903</f>
        <v>34.4</v>
      </c>
      <c r="G1903" s="2">
        <f>'Moving Avg'!F1903</f>
        <v>34.399999999999991</v>
      </c>
      <c r="H1903" s="2">
        <f>'Moving Avg'!G1903</f>
        <v>33.848000000000027</v>
      </c>
      <c r="I1903" s="2">
        <f>'Moving Avg'!H1903</f>
        <v>34.052049999999937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  <c r="M1903" s="8">
        <f t="shared" si="290"/>
        <v>0</v>
      </c>
      <c r="N1903" s="8">
        <f t="shared" si="291"/>
        <v>0</v>
      </c>
      <c r="O1903" s="8">
        <f t="shared" si="292"/>
        <v>50</v>
      </c>
      <c r="P1903" s="8">
        <f t="shared" si="293"/>
        <v>33</v>
      </c>
      <c r="Q1903" s="9">
        <f t="shared" si="294"/>
        <v>12.45</v>
      </c>
      <c r="R1903" s="9">
        <f t="shared" si="295"/>
        <v>25.75</v>
      </c>
      <c r="S1903" s="9">
        <f t="shared" si="296"/>
        <v>27.35</v>
      </c>
      <c r="T1903" s="9">
        <f t="shared" si="297"/>
        <v>20.75</v>
      </c>
      <c r="U1903" s="8">
        <f t="shared" si="298"/>
        <v>21.850000000000005</v>
      </c>
      <c r="V1903" s="8">
        <f t="shared" si="299"/>
        <v>21.575000000000003</v>
      </c>
    </row>
    <row r="1904" spans="1:22" ht="13.5" x14ac:dyDescent="0.25">
      <c r="A1904" s="3">
        <f>RSI!A1904</f>
        <v>44783</v>
      </c>
      <c r="B1904" s="2">
        <f>RSI!B1904</f>
        <v>34.4</v>
      </c>
      <c r="C1904" s="2">
        <f>RSI!I1904</f>
        <v>88.804970927050988</v>
      </c>
      <c r="D1904" s="2">
        <f>MACD!E1904</f>
        <v>7.7383441714559353E-2</v>
      </c>
      <c r="E1904" s="2">
        <f>MACD!F1904</f>
        <v>5.7667677657236835E-2</v>
      </c>
      <c r="F1904" s="2">
        <f>'Moving Avg'!D1904</f>
        <v>34.4</v>
      </c>
      <c r="G1904" s="2">
        <f>'Moving Avg'!F1904</f>
        <v>34.399999999999991</v>
      </c>
      <c r="H1904" s="2">
        <f>'Moving Avg'!G1904</f>
        <v>33.876000000000033</v>
      </c>
      <c r="I1904" s="2">
        <f>'Moving Avg'!H1904</f>
        <v>34.051549999999935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  <c r="M1904" s="8">
        <f t="shared" si="290"/>
        <v>0</v>
      </c>
      <c r="N1904" s="8">
        <f t="shared" si="291"/>
        <v>0</v>
      </c>
      <c r="O1904" s="8">
        <f t="shared" si="292"/>
        <v>50</v>
      </c>
      <c r="P1904" s="8">
        <f t="shared" si="293"/>
        <v>33</v>
      </c>
      <c r="Q1904" s="9">
        <f t="shared" si="294"/>
        <v>12.45</v>
      </c>
      <c r="R1904" s="9">
        <f t="shared" si="295"/>
        <v>25.75</v>
      </c>
      <c r="S1904" s="9">
        <f t="shared" si="296"/>
        <v>27.35</v>
      </c>
      <c r="T1904" s="9">
        <f t="shared" si="297"/>
        <v>20.75</v>
      </c>
      <c r="U1904" s="8">
        <f t="shared" si="298"/>
        <v>21.850000000000005</v>
      </c>
      <c r="V1904" s="8">
        <f t="shared" si="299"/>
        <v>21.575000000000003</v>
      </c>
    </row>
    <row r="1905" spans="1:22" ht="13.5" x14ac:dyDescent="0.25">
      <c r="A1905" s="3">
        <f>RSI!A1905</f>
        <v>44784</v>
      </c>
      <c r="B1905" s="2">
        <f>RSI!B1905</f>
        <v>34.4</v>
      </c>
      <c r="C1905" s="2">
        <f>RSI!I1905</f>
        <v>88.804970927050988</v>
      </c>
      <c r="D1905" s="2">
        <f>MACD!E1905</f>
        <v>7.4868200016744879E-2</v>
      </c>
      <c r="E1905" s="2">
        <f>MACD!F1905</f>
        <v>6.1107782129138449E-2</v>
      </c>
      <c r="F1905" s="2">
        <f>'Moving Avg'!D1905</f>
        <v>34.4</v>
      </c>
      <c r="G1905" s="2">
        <f>'Moving Avg'!F1905</f>
        <v>34.399999999999991</v>
      </c>
      <c r="H1905" s="2">
        <f>'Moving Avg'!G1905</f>
        <v>33.904000000000025</v>
      </c>
      <c r="I1905" s="2">
        <f>'Moving Avg'!H1905</f>
        <v>34.05104999999994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  <c r="M1905" s="8">
        <f t="shared" si="290"/>
        <v>0</v>
      </c>
      <c r="N1905" s="8">
        <f t="shared" si="291"/>
        <v>0</v>
      </c>
      <c r="O1905" s="8">
        <f t="shared" si="292"/>
        <v>50</v>
      </c>
      <c r="P1905" s="8">
        <f t="shared" si="293"/>
        <v>33</v>
      </c>
      <c r="Q1905" s="9">
        <f t="shared" si="294"/>
        <v>12.45</v>
      </c>
      <c r="R1905" s="9">
        <f t="shared" si="295"/>
        <v>25.75</v>
      </c>
      <c r="S1905" s="9">
        <f t="shared" si="296"/>
        <v>27.35</v>
      </c>
      <c r="T1905" s="9">
        <f t="shared" si="297"/>
        <v>20.75</v>
      </c>
      <c r="U1905" s="8">
        <f t="shared" si="298"/>
        <v>21.850000000000005</v>
      </c>
      <c r="V1905" s="8">
        <f t="shared" si="299"/>
        <v>21.575000000000003</v>
      </c>
    </row>
    <row r="1906" spans="1:22" ht="13.5" x14ac:dyDescent="0.25">
      <c r="A1906" s="3">
        <f>RSI!A1906</f>
        <v>44785</v>
      </c>
      <c r="B1906" s="2">
        <f>RSI!B1906</f>
        <v>34.4</v>
      </c>
      <c r="C1906" s="2">
        <f>RSI!I1906</f>
        <v>88.804970927050988</v>
      </c>
      <c r="D1906" s="2">
        <f>MACD!E1906</f>
        <v>7.2044370196330476E-2</v>
      </c>
      <c r="E1906" s="2">
        <f>MACD!F1906</f>
        <v>6.3295099742576855E-2</v>
      </c>
      <c r="F1906" s="2">
        <f>'Moving Avg'!D1906</f>
        <v>34.4</v>
      </c>
      <c r="G1906" s="2">
        <f>'Moving Avg'!F1906</f>
        <v>34.399999999999991</v>
      </c>
      <c r="H1906" s="2">
        <f>'Moving Avg'!G1906</f>
        <v>33.932000000000031</v>
      </c>
      <c r="I1906" s="2">
        <f>'Moving Avg'!H1906</f>
        <v>34.050549999999937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  <c r="M1906" s="8">
        <f t="shared" si="290"/>
        <v>0</v>
      </c>
      <c r="N1906" s="8">
        <f t="shared" si="291"/>
        <v>0</v>
      </c>
      <c r="O1906" s="8">
        <f t="shared" si="292"/>
        <v>50</v>
      </c>
      <c r="P1906" s="8">
        <f t="shared" si="293"/>
        <v>33</v>
      </c>
      <c r="Q1906" s="9">
        <f t="shared" si="294"/>
        <v>12.45</v>
      </c>
      <c r="R1906" s="9">
        <f t="shared" si="295"/>
        <v>25.75</v>
      </c>
      <c r="S1906" s="9">
        <f t="shared" si="296"/>
        <v>27.35</v>
      </c>
      <c r="T1906" s="9">
        <f t="shared" si="297"/>
        <v>20.75</v>
      </c>
      <c r="U1906" s="8">
        <f t="shared" si="298"/>
        <v>21.850000000000005</v>
      </c>
      <c r="V1906" s="8">
        <f t="shared" si="299"/>
        <v>21.575000000000003</v>
      </c>
    </row>
    <row r="1907" spans="1:22" ht="13.5" x14ac:dyDescent="0.25">
      <c r="A1907" s="3">
        <f>RSI!A1907</f>
        <v>44788</v>
      </c>
      <c r="B1907" s="2">
        <f>RSI!B1907</f>
        <v>34.4</v>
      </c>
      <c r="C1907" s="2">
        <f>RSI!I1907</f>
        <v>88.804970927050988</v>
      </c>
      <c r="D1907" s="2">
        <f>MACD!E1907</f>
        <v>6.9010949451595138E-2</v>
      </c>
      <c r="E1907" s="2">
        <f>MACD!F1907</f>
        <v>6.4438269684380517E-2</v>
      </c>
      <c r="F1907" s="2">
        <f>'Moving Avg'!D1907</f>
        <v>34.4</v>
      </c>
      <c r="G1907" s="2">
        <f>'Moving Avg'!F1907</f>
        <v>34.399999999999991</v>
      </c>
      <c r="H1907" s="2">
        <f>'Moving Avg'!G1907</f>
        <v>33.960000000000029</v>
      </c>
      <c r="I1907" s="2">
        <f>'Moving Avg'!H1907</f>
        <v>34.050049999999935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  <c r="M1907" s="8">
        <f t="shared" si="290"/>
        <v>0</v>
      </c>
      <c r="N1907" s="8">
        <f t="shared" si="291"/>
        <v>0</v>
      </c>
      <c r="O1907" s="8">
        <f t="shared" si="292"/>
        <v>50</v>
      </c>
      <c r="P1907" s="8">
        <f t="shared" si="293"/>
        <v>33</v>
      </c>
      <c r="Q1907" s="9">
        <f t="shared" si="294"/>
        <v>12.45</v>
      </c>
      <c r="R1907" s="9">
        <f t="shared" si="295"/>
        <v>25.75</v>
      </c>
      <c r="S1907" s="9">
        <f t="shared" si="296"/>
        <v>27.35</v>
      </c>
      <c r="T1907" s="9">
        <f t="shared" si="297"/>
        <v>20.75</v>
      </c>
      <c r="U1907" s="8">
        <f t="shared" si="298"/>
        <v>21.850000000000005</v>
      </c>
      <c r="V1907" s="8">
        <f t="shared" si="299"/>
        <v>21.575000000000003</v>
      </c>
    </row>
    <row r="1908" spans="1:22" ht="13.5" x14ac:dyDescent="0.25">
      <c r="A1908" s="3">
        <f>RSI!A1908</f>
        <v>44789</v>
      </c>
      <c r="B1908" s="2">
        <f>RSI!B1908</f>
        <v>34.4</v>
      </c>
      <c r="C1908" s="2">
        <f>RSI!I1908</f>
        <v>88.804970927050988</v>
      </c>
      <c r="D1908" s="2">
        <f>MACD!E1908</f>
        <v>6.5847888190603499E-2</v>
      </c>
      <c r="E1908" s="2">
        <f>MACD!F1908</f>
        <v>6.472019338562511E-2</v>
      </c>
      <c r="F1908" s="2">
        <f>'Moving Avg'!D1908</f>
        <v>34.4</v>
      </c>
      <c r="G1908" s="2">
        <f>'Moving Avg'!F1908</f>
        <v>34.399999999999991</v>
      </c>
      <c r="H1908" s="2">
        <f>'Moving Avg'!G1908</f>
        <v>33.988000000000028</v>
      </c>
      <c r="I1908" s="2">
        <f>'Moving Avg'!H1908</f>
        <v>34.049549999999932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  <c r="M1908" s="8">
        <f t="shared" si="290"/>
        <v>0</v>
      </c>
      <c r="N1908" s="8">
        <f t="shared" si="291"/>
        <v>0</v>
      </c>
      <c r="O1908" s="8">
        <f t="shared" si="292"/>
        <v>50</v>
      </c>
      <c r="P1908" s="8">
        <f t="shared" si="293"/>
        <v>33</v>
      </c>
      <c r="Q1908" s="9">
        <f t="shared" si="294"/>
        <v>12.45</v>
      </c>
      <c r="R1908" s="9">
        <f t="shared" si="295"/>
        <v>25.75</v>
      </c>
      <c r="S1908" s="9">
        <f t="shared" si="296"/>
        <v>27.35</v>
      </c>
      <c r="T1908" s="9">
        <f t="shared" si="297"/>
        <v>20.75</v>
      </c>
      <c r="U1908" s="8">
        <f t="shared" si="298"/>
        <v>21.850000000000005</v>
      </c>
      <c r="V1908" s="8">
        <f t="shared" si="299"/>
        <v>21.575000000000003</v>
      </c>
    </row>
    <row r="1909" spans="1:22" ht="13.5" x14ac:dyDescent="0.25">
      <c r="A1909" s="3">
        <f>RSI!A1909</f>
        <v>44790</v>
      </c>
      <c r="B1909" s="2">
        <f>RSI!B1909</f>
        <v>34.4</v>
      </c>
      <c r="C1909" s="2">
        <f>RSI!I1909</f>
        <v>88.804970927050988</v>
      </c>
      <c r="D1909" s="2">
        <f>MACD!E1909</f>
        <v>6.2619303006741234E-2</v>
      </c>
      <c r="E1909" s="2">
        <f>MACD!F1909</f>
        <v>6.430001530984833E-2</v>
      </c>
      <c r="F1909" s="2">
        <f>'Moving Avg'!D1909</f>
        <v>34.4</v>
      </c>
      <c r="G1909" s="2">
        <f>'Moving Avg'!F1909</f>
        <v>34.399999999999991</v>
      </c>
      <c r="H1909" s="2">
        <f>'Moving Avg'!G1909</f>
        <v>34.016000000000027</v>
      </c>
      <c r="I1909" s="2">
        <f>'Moving Avg'!H1909</f>
        <v>34.049049999999937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  <c r="M1909" s="8">
        <f t="shared" si="290"/>
        <v>0</v>
      </c>
      <c r="N1909" s="8">
        <f t="shared" si="291"/>
        <v>45</v>
      </c>
      <c r="O1909" s="8">
        <f t="shared" si="292"/>
        <v>50</v>
      </c>
      <c r="P1909" s="8">
        <f t="shared" si="293"/>
        <v>33</v>
      </c>
      <c r="Q1909" s="9">
        <f t="shared" si="294"/>
        <v>28.2</v>
      </c>
      <c r="R1909" s="9">
        <f t="shared" si="295"/>
        <v>34.75</v>
      </c>
      <c r="S1909" s="9">
        <f t="shared" si="296"/>
        <v>34.1</v>
      </c>
      <c r="T1909" s="9">
        <f t="shared" si="297"/>
        <v>32</v>
      </c>
      <c r="U1909" s="8">
        <f t="shared" si="298"/>
        <v>32.35</v>
      </c>
      <c r="V1909" s="8">
        <f t="shared" si="299"/>
        <v>32.262500000000003</v>
      </c>
    </row>
    <row r="1910" spans="1:22" ht="13.5" x14ac:dyDescent="0.25">
      <c r="A1910" s="3">
        <f>RSI!A1910</f>
        <v>44791</v>
      </c>
      <c r="B1910" s="2">
        <f>RSI!B1910</f>
        <v>34.4</v>
      </c>
      <c r="C1910" s="2">
        <f>RSI!I1910</f>
        <v>88.804970927050988</v>
      </c>
      <c r="D1910" s="2">
        <f>MACD!E1910</f>
        <v>5.9376174409621285E-2</v>
      </c>
      <c r="E1910" s="2">
        <f>MACD!F1910</f>
        <v>6.3315247129802923E-2</v>
      </c>
      <c r="F1910" s="2">
        <f>'Moving Avg'!D1910</f>
        <v>34.4</v>
      </c>
      <c r="G1910" s="2">
        <f>'Moving Avg'!F1910</f>
        <v>34.399999999999991</v>
      </c>
      <c r="H1910" s="2">
        <f>'Moving Avg'!G1910</f>
        <v>34.044000000000025</v>
      </c>
      <c r="I1910" s="2">
        <f>'Moving Avg'!H1910</f>
        <v>34.048549999999935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  <c r="M1910" s="8">
        <f t="shared" si="290"/>
        <v>0</v>
      </c>
      <c r="N1910" s="8">
        <f t="shared" si="291"/>
        <v>45</v>
      </c>
      <c r="O1910" s="8">
        <f t="shared" si="292"/>
        <v>50</v>
      </c>
      <c r="P1910" s="8">
        <f t="shared" si="293"/>
        <v>33</v>
      </c>
      <c r="Q1910" s="9">
        <f t="shared" si="294"/>
        <v>28.2</v>
      </c>
      <c r="R1910" s="9">
        <f t="shared" si="295"/>
        <v>34.75</v>
      </c>
      <c r="S1910" s="9">
        <f t="shared" si="296"/>
        <v>34.1</v>
      </c>
      <c r="T1910" s="9">
        <f t="shared" si="297"/>
        <v>32</v>
      </c>
      <c r="U1910" s="8">
        <f t="shared" si="298"/>
        <v>32.35</v>
      </c>
      <c r="V1910" s="8">
        <f t="shared" si="299"/>
        <v>32.262500000000003</v>
      </c>
    </row>
    <row r="1911" spans="1:22" ht="13.5" x14ac:dyDescent="0.25">
      <c r="A1911" s="3">
        <f>RSI!A1911</f>
        <v>44792</v>
      </c>
      <c r="B1911" s="2">
        <f>RSI!B1911</f>
        <v>34.4</v>
      </c>
      <c r="C1911" s="2">
        <f>RSI!I1911</f>
        <v>88.804970927050988</v>
      </c>
      <c r="D1911" s="2">
        <f>MACD!E1911</f>
        <v>5.6158610130857767E-2</v>
      </c>
      <c r="E1911" s="2">
        <f>MACD!F1911</f>
        <v>6.1883919730013892E-2</v>
      </c>
      <c r="F1911" s="2">
        <f>'Moving Avg'!D1911</f>
        <v>34.4</v>
      </c>
      <c r="G1911" s="2">
        <f>'Moving Avg'!F1911</f>
        <v>34.399999999999991</v>
      </c>
      <c r="H1911" s="2">
        <f>'Moving Avg'!G1911</f>
        <v>34.072000000000024</v>
      </c>
      <c r="I1911" s="2">
        <f>'Moving Avg'!H1911</f>
        <v>34.048049999999932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  <c r="M1911" s="8">
        <f t="shared" si="290"/>
        <v>0</v>
      </c>
      <c r="N1911" s="8">
        <f t="shared" si="291"/>
        <v>45</v>
      </c>
      <c r="O1911" s="8">
        <f t="shared" si="292"/>
        <v>50</v>
      </c>
      <c r="P1911" s="8">
        <f t="shared" si="293"/>
        <v>33</v>
      </c>
      <c r="Q1911" s="9">
        <f t="shared" si="294"/>
        <v>28.2</v>
      </c>
      <c r="R1911" s="9">
        <f t="shared" si="295"/>
        <v>34.75</v>
      </c>
      <c r="S1911" s="9">
        <f t="shared" si="296"/>
        <v>34.1</v>
      </c>
      <c r="T1911" s="9">
        <f t="shared" si="297"/>
        <v>32</v>
      </c>
      <c r="U1911" s="8">
        <f t="shared" si="298"/>
        <v>32.35</v>
      </c>
      <c r="V1911" s="8">
        <f t="shared" si="299"/>
        <v>32.262500000000003</v>
      </c>
    </row>
    <row r="1912" spans="1:22" ht="13.5" x14ac:dyDescent="0.25">
      <c r="A1912" s="3">
        <f>RSI!A1912</f>
        <v>44795</v>
      </c>
      <c r="B1912" s="2">
        <f>RSI!B1912</f>
        <v>34.4</v>
      </c>
      <c r="C1912" s="2">
        <f>RSI!I1912</f>
        <v>88.804970927050988</v>
      </c>
      <c r="D1912" s="2">
        <f>MACD!E1912</f>
        <v>5.2997742275636028E-2</v>
      </c>
      <c r="E1912" s="2">
        <f>MACD!F1912</f>
        <v>6.0106684239138321E-2</v>
      </c>
      <c r="F1912" s="2">
        <f>'Moving Avg'!D1912</f>
        <v>34.4</v>
      </c>
      <c r="G1912" s="2">
        <f>'Moving Avg'!F1912</f>
        <v>34.399999999999991</v>
      </c>
      <c r="H1912" s="2">
        <f>'Moving Avg'!G1912</f>
        <v>34.10000000000003</v>
      </c>
      <c r="I1912" s="2">
        <f>'Moving Avg'!H1912</f>
        <v>34.04754999999993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  <c r="M1912" s="8">
        <f t="shared" si="290"/>
        <v>0</v>
      </c>
      <c r="N1912" s="8">
        <f t="shared" si="291"/>
        <v>45</v>
      </c>
      <c r="O1912" s="8">
        <f t="shared" si="292"/>
        <v>50</v>
      </c>
      <c r="P1912" s="8">
        <f t="shared" si="293"/>
        <v>33</v>
      </c>
      <c r="Q1912" s="9">
        <f t="shared" si="294"/>
        <v>28.2</v>
      </c>
      <c r="R1912" s="9">
        <f t="shared" si="295"/>
        <v>34.75</v>
      </c>
      <c r="S1912" s="9">
        <f t="shared" si="296"/>
        <v>34.1</v>
      </c>
      <c r="T1912" s="9">
        <f t="shared" si="297"/>
        <v>32</v>
      </c>
      <c r="U1912" s="8">
        <f t="shared" si="298"/>
        <v>32.35</v>
      </c>
      <c r="V1912" s="8">
        <f t="shared" si="299"/>
        <v>32.262500000000003</v>
      </c>
    </row>
    <row r="1913" spans="1:22" ht="13.5" x14ac:dyDescent="0.25">
      <c r="A1913" s="3">
        <f>RSI!A1913</f>
        <v>44796</v>
      </c>
      <c r="B1913" s="2">
        <f>RSI!B1913</f>
        <v>34.4</v>
      </c>
      <c r="C1913" s="2">
        <f>RSI!I1913</f>
        <v>88.804970927050988</v>
      </c>
      <c r="D1913" s="2">
        <f>MACD!E1913</f>
        <v>4.9917315981367949E-2</v>
      </c>
      <c r="E1913" s="2">
        <f>MACD!F1913</f>
        <v>5.8068810587584251E-2</v>
      </c>
      <c r="F1913" s="2">
        <f>'Moving Avg'!D1913</f>
        <v>34.4</v>
      </c>
      <c r="G1913" s="2">
        <f>'Moving Avg'!F1913</f>
        <v>34.399999999999991</v>
      </c>
      <c r="H1913" s="2">
        <f>'Moving Avg'!G1913</f>
        <v>34.128000000000021</v>
      </c>
      <c r="I1913" s="2">
        <f>'Moving Avg'!H1913</f>
        <v>34.047049999999921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  <c r="M1913" s="8">
        <f t="shared" si="290"/>
        <v>0</v>
      </c>
      <c r="N1913" s="8">
        <f t="shared" si="291"/>
        <v>45</v>
      </c>
      <c r="O1913" s="8">
        <f t="shared" si="292"/>
        <v>50</v>
      </c>
      <c r="P1913" s="8">
        <f t="shared" si="293"/>
        <v>33</v>
      </c>
      <c r="Q1913" s="9">
        <f t="shared" si="294"/>
        <v>28.2</v>
      </c>
      <c r="R1913" s="9">
        <f t="shared" si="295"/>
        <v>34.75</v>
      </c>
      <c r="S1913" s="9">
        <f t="shared" si="296"/>
        <v>34.1</v>
      </c>
      <c r="T1913" s="9">
        <f t="shared" si="297"/>
        <v>32</v>
      </c>
      <c r="U1913" s="8">
        <f t="shared" si="298"/>
        <v>32.35</v>
      </c>
      <c r="V1913" s="8">
        <f t="shared" si="299"/>
        <v>32.262500000000003</v>
      </c>
    </row>
    <row r="1914" spans="1:22" ht="13.5" x14ac:dyDescent="0.25">
      <c r="A1914" s="3">
        <f>RSI!A1914</f>
        <v>44797</v>
      </c>
      <c r="B1914" s="2">
        <f>RSI!B1914</f>
        <v>34.4</v>
      </c>
      <c r="C1914" s="2">
        <f>RSI!I1914</f>
        <v>88.804970927050988</v>
      </c>
      <c r="D1914" s="2">
        <f>MACD!E1914</f>
        <v>4.6935018275249263E-2</v>
      </c>
      <c r="E1914" s="2">
        <f>MACD!F1914</f>
        <v>5.5842052125117253E-2</v>
      </c>
      <c r="F1914" s="2">
        <f>'Moving Avg'!D1914</f>
        <v>34.4</v>
      </c>
      <c r="G1914" s="2">
        <f>'Moving Avg'!F1914</f>
        <v>34.399999999999991</v>
      </c>
      <c r="H1914" s="2">
        <f>'Moving Avg'!G1914</f>
        <v>34.156000000000027</v>
      </c>
      <c r="I1914" s="2">
        <f>'Moving Avg'!H1914</f>
        <v>34.046549999999918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  <c r="M1914" s="8">
        <f t="shared" si="290"/>
        <v>0</v>
      </c>
      <c r="N1914" s="8">
        <f t="shared" si="291"/>
        <v>45</v>
      </c>
      <c r="O1914" s="8">
        <f t="shared" si="292"/>
        <v>50</v>
      </c>
      <c r="P1914" s="8">
        <f t="shared" si="293"/>
        <v>33</v>
      </c>
      <c r="Q1914" s="9">
        <f t="shared" si="294"/>
        <v>28.2</v>
      </c>
      <c r="R1914" s="9">
        <f t="shared" si="295"/>
        <v>34.75</v>
      </c>
      <c r="S1914" s="9">
        <f t="shared" si="296"/>
        <v>34.1</v>
      </c>
      <c r="T1914" s="9">
        <f t="shared" si="297"/>
        <v>32</v>
      </c>
      <c r="U1914" s="8">
        <f t="shared" si="298"/>
        <v>32.35</v>
      </c>
      <c r="V1914" s="8">
        <f t="shared" si="299"/>
        <v>32.262500000000003</v>
      </c>
    </row>
    <row r="1915" spans="1:22" ht="13.5" x14ac:dyDescent="0.25">
      <c r="A1915" s="3">
        <f>RSI!A1915</f>
        <v>44798</v>
      </c>
      <c r="B1915" s="2">
        <f>RSI!B1915</f>
        <v>34.4</v>
      </c>
      <c r="C1915" s="2">
        <f>RSI!I1915</f>
        <v>88.804970927050988</v>
      </c>
      <c r="D1915" s="2">
        <f>MACD!E1915</f>
        <v>4.4063588240248919E-2</v>
      </c>
      <c r="E1915" s="2">
        <f>MACD!F1915</f>
        <v>5.3486359348143588E-2</v>
      </c>
      <c r="F1915" s="2">
        <f>'Moving Avg'!D1915</f>
        <v>34.4</v>
      </c>
      <c r="G1915" s="2">
        <f>'Moving Avg'!F1915</f>
        <v>34.399999999999991</v>
      </c>
      <c r="H1915" s="2">
        <f>'Moving Avg'!G1915</f>
        <v>34.184000000000026</v>
      </c>
      <c r="I1915" s="2">
        <f>'Moving Avg'!H1915</f>
        <v>34.046049999999916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  <c r="M1915" s="8">
        <f t="shared" si="290"/>
        <v>0</v>
      </c>
      <c r="N1915" s="8">
        <f t="shared" si="291"/>
        <v>45</v>
      </c>
      <c r="O1915" s="8">
        <f t="shared" si="292"/>
        <v>50</v>
      </c>
      <c r="P1915" s="8">
        <f t="shared" si="293"/>
        <v>33</v>
      </c>
      <c r="Q1915" s="9">
        <f t="shared" si="294"/>
        <v>28.2</v>
      </c>
      <c r="R1915" s="9">
        <f t="shared" si="295"/>
        <v>34.75</v>
      </c>
      <c r="S1915" s="9">
        <f t="shared" si="296"/>
        <v>34.1</v>
      </c>
      <c r="T1915" s="9">
        <f t="shared" si="297"/>
        <v>32</v>
      </c>
      <c r="U1915" s="8">
        <f t="shared" si="298"/>
        <v>32.35</v>
      </c>
      <c r="V1915" s="8">
        <f t="shared" si="299"/>
        <v>32.262500000000003</v>
      </c>
    </row>
    <row r="1916" spans="1:22" ht="13.5" x14ac:dyDescent="0.25">
      <c r="A1916" s="3">
        <f>RSI!A1916</f>
        <v>44799</v>
      </c>
      <c r="B1916" s="2">
        <f>RSI!B1916</f>
        <v>34.4</v>
      </c>
      <c r="C1916" s="2">
        <f>RSI!I1916</f>
        <v>88.804970927050988</v>
      </c>
      <c r="D1916" s="2">
        <f>MACD!E1916</f>
        <v>4.1311743190142636E-2</v>
      </c>
      <c r="E1916" s="2">
        <f>MACD!F1916</f>
        <v>5.1051436116543399E-2</v>
      </c>
      <c r="F1916" s="2">
        <f>'Moving Avg'!D1916</f>
        <v>34.4</v>
      </c>
      <c r="G1916" s="2">
        <f>'Moving Avg'!F1916</f>
        <v>34.399999999999991</v>
      </c>
      <c r="H1916" s="2">
        <f>'Moving Avg'!G1916</f>
        <v>34.212000000000025</v>
      </c>
      <c r="I1916" s="2">
        <f>'Moving Avg'!H1916</f>
        <v>34.04554999999992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  <c r="M1916" s="8">
        <f t="shared" si="290"/>
        <v>0</v>
      </c>
      <c r="N1916" s="8">
        <f t="shared" si="291"/>
        <v>45</v>
      </c>
      <c r="O1916" s="8">
        <f t="shared" si="292"/>
        <v>50</v>
      </c>
      <c r="P1916" s="8">
        <f t="shared" si="293"/>
        <v>33</v>
      </c>
      <c r="Q1916" s="9">
        <f t="shared" si="294"/>
        <v>28.2</v>
      </c>
      <c r="R1916" s="9">
        <f t="shared" si="295"/>
        <v>34.75</v>
      </c>
      <c r="S1916" s="9">
        <f t="shared" si="296"/>
        <v>34.1</v>
      </c>
      <c r="T1916" s="9">
        <f t="shared" si="297"/>
        <v>32</v>
      </c>
      <c r="U1916" s="8">
        <f t="shared" si="298"/>
        <v>32.35</v>
      </c>
      <c r="V1916" s="8">
        <f t="shared" si="299"/>
        <v>32.262500000000003</v>
      </c>
    </row>
    <row r="1917" spans="1:22" ht="13.5" x14ac:dyDescent="0.25">
      <c r="A1917" s="3">
        <f>RSI!A1917</f>
        <v>44802</v>
      </c>
      <c r="B1917" s="2">
        <f>RSI!B1917</f>
        <v>34.4</v>
      </c>
      <c r="C1917" s="2">
        <f>RSI!I1917</f>
        <v>88.804970927050988</v>
      </c>
      <c r="D1917" s="2">
        <f>MACD!E1917</f>
        <v>3.8684950137323426E-2</v>
      </c>
      <c r="E1917" s="2">
        <f>MACD!F1917</f>
        <v>4.8578138920699412E-2</v>
      </c>
      <c r="F1917" s="2">
        <f>'Moving Avg'!D1917</f>
        <v>34.4</v>
      </c>
      <c r="G1917" s="2">
        <f>'Moving Avg'!F1917</f>
        <v>34.399999999999991</v>
      </c>
      <c r="H1917" s="2">
        <f>'Moving Avg'!G1917</f>
        <v>34.24000000000003</v>
      </c>
      <c r="I1917" s="2">
        <f>'Moving Avg'!H1917</f>
        <v>34.045049999999918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  <c r="M1917" s="8">
        <f t="shared" si="290"/>
        <v>0</v>
      </c>
      <c r="N1917" s="8">
        <f t="shared" si="291"/>
        <v>45</v>
      </c>
      <c r="O1917" s="8">
        <f t="shared" si="292"/>
        <v>50</v>
      </c>
      <c r="P1917" s="8">
        <f t="shared" si="293"/>
        <v>33</v>
      </c>
      <c r="Q1917" s="9">
        <f t="shared" si="294"/>
        <v>28.2</v>
      </c>
      <c r="R1917" s="9">
        <f t="shared" si="295"/>
        <v>34.75</v>
      </c>
      <c r="S1917" s="9">
        <f t="shared" si="296"/>
        <v>34.1</v>
      </c>
      <c r="T1917" s="9">
        <f t="shared" si="297"/>
        <v>32</v>
      </c>
      <c r="U1917" s="8">
        <f t="shared" si="298"/>
        <v>32.35</v>
      </c>
      <c r="V1917" s="8">
        <f t="shared" si="299"/>
        <v>32.262500000000003</v>
      </c>
    </row>
    <row r="1918" spans="1:22" ht="13.5" x14ac:dyDescent="0.25">
      <c r="A1918" s="3">
        <f>RSI!A1918</f>
        <v>44803</v>
      </c>
      <c r="B1918" s="2">
        <f>RSI!B1918</f>
        <v>34.4</v>
      </c>
      <c r="C1918" s="2">
        <f>RSI!I1918</f>
        <v>88.804970927050988</v>
      </c>
      <c r="D1918" s="2">
        <f>MACD!E1918</f>
        <v>3.6186067259620813E-2</v>
      </c>
      <c r="E1918" s="2">
        <f>MACD!F1918</f>
        <v>4.6099724588483694E-2</v>
      </c>
      <c r="F1918" s="2">
        <f>'Moving Avg'!D1918</f>
        <v>34.4</v>
      </c>
      <c r="G1918" s="2">
        <f>'Moving Avg'!F1918</f>
        <v>34.399999999999991</v>
      </c>
      <c r="H1918" s="2">
        <f>'Moving Avg'!G1918</f>
        <v>34.268000000000029</v>
      </c>
      <c r="I1918" s="2">
        <f>'Moving Avg'!H1918</f>
        <v>34.044549999999916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  <c r="M1918" s="8">
        <f t="shared" si="290"/>
        <v>0</v>
      </c>
      <c r="N1918" s="8">
        <f t="shared" si="291"/>
        <v>45</v>
      </c>
      <c r="O1918" s="8">
        <f t="shared" si="292"/>
        <v>50</v>
      </c>
      <c r="P1918" s="8">
        <f t="shared" si="293"/>
        <v>33</v>
      </c>
      <c r="Q1918" s="9">
        <f t="shared" si="294"/>
        <v>28.2</v>
      </c>
      <c r="R1918" s="9">
        <f t="shared" si="295"/>
        <v>34.75</v>
      </c>
      <c r="S1918" s="9">
        <f t="shared" si="296"/>
        <v>34.1</v>
      </c>
      <c r="T1918" s="9">
        <f t="shared" si="297"/>
        <v>32</v>
      </c>
      <c r="U1918" s="8">
        <f t="shared" si="298"/>
        <v>32.35</v>
      </c>
      <c r="V1918" s="8">
        <f t="shared" si="299"/>
        <v>32.262500000000003</v>
      </c>
    </row>
    <row r="1919" spans="1:22" ht="13.5" x14ac:dyDescent="0.25">
      <c r="A1919" s="3">
        <f>RSI!A1919</f>
        <v>44804</v>
      </c>
      <c r="B1919" s="2">
        <f>RSI!B1919</f>
        <v>34.4</v>
      </c>
      <c r="C1919" s="2">
        <f>RSI!I1919</f>
        <v>88.804970927050988</v>
      </c>
      <c r="D1919" s="2">
        <f>MACD!E1919</f>
        <v>3.3815876204329243E-2</v>
      </c>
      <c r="E1919" s="2">
        <f>MACD!F1919</f>
        <v>4.3642954911652806E-2</v>
      </c>
      <c r="F1919" s="2">
        <f>'Moving Avg'!D1919</f>
        <v>34.4</v>
      </c>
      <c r="G1919" s="2">
        <f>'Moving Avg'!F1919</f>
        <v>34.399999999999991</v>
      </c>
      <c r="H1919" s="2">
        <f>'Moving Avg'!G1919</f>
        <v>34.296000000000028</v>
      </c>
      <c r="I1919" s="2">
        <f>'Moving Avg'!H1919</f>
        <v>34.044049999999913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  <c r="M1919" s="8">
        <f t="shared" si="290"/>
        <v>0</v>
      </c>
      <c r="N1919" s="8">
        <f t="shared" si="291"/>
        <v>45</v>
      </c>
      <c r="O1919" s="8">
        <f t="shared" si="292"/>
        <v>50</v>
      </c>
      <c r="P1919" s="8">
        <f t="shared" si="293"/>
        <v>33</v>
      </c>
      <c r="Q1919" s="9">
        <f t="shared" si="294"/>
        <v>28.2</v>
      </c>
      <c r="R1919" s="9">
        <f t="shared" si="295"/>
        <v>34.75</v>
      </c>
      <c r="S1919" s="9">
        <f t="shared" si="296"/>
        <v>34.1</v>
      </c>
      <c r="T1919" s="9">
        <f t="shared" si="297"/>
        <v>32</v>
      </c>
      <c r="U1919" s="8">
        <f t="shared" si="298"/>
        <v>32.35</v>
      </c>
      <c r="V1919" s="8">
        <f t="shared" si="299"/>
        <v>32.262500000000003</v>
      </c>
    </row>
    <row r="1920" spans="1:22" ht="13.5" x14ac:dyDescent="0.25">
      <c r="A1920" s="3">
        <f>RSI!A1920</f>
        <v>44805</v>
      </c>
      <c r="B1920" s="2">
        <f>RSI!B1920</f>
        <v>34.4</v>
      </c>
      <c r="C1920" s="2">
        <f>RSI!I1920</f>
        <v>88.804970927050988</v>
      </c>
      <c r="D1920" s="2">
        <f>MACD!E1920</f>
        <v>3.1573522799703824E-2</v>
      </c>
      <c r="E1920" s="2">
        <f>MACD!F1920</f>
        <v>4.1229068489263013E-2</v>
      </c>
      <c r="F1920" s="2">
        <f>'Moving Avg'!D1920</f>
        <v>34.4</v>
      </c>
      <c r="G1920" s="2">
        <f>'Moving Avg'!F1920</f>
        <v>34.399999999999991</v>
      </c>
      <c r="H1920" s="2">
        <f>'Moving Avg'!G1920</f>
        <v>34.324000000000026</v>
      </c>
      <c r="I1920" s="2">
        <f>'Moving Avg'!H1920</f>
        <v>34.043549999999911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  <c r="M1920" s="8">
        <f t="shared" si="290"/>
        <v>0</v>
      </c>
      <c r="N1920" s="8">
        <f t="shared" si="291"/>
        <v>45</v>
      </c>
      <c r="O1920" s="8">
        <f t="shared" si="292"/>
        <v>50</v>
      </c>
      <c r="P1920" s="8">
        <f t="shared" si="293"/>
        <v>33</v>
      </c>
      <c r="Q1920" s="9">
        <f t="shared" si="294"/>
        <v>28.2</v>
      </c>
      <c r="R1920" s="9">
        <f t="shared" si="295"/>
        <v>34.75</v>
      </c>
      <c r="S1920" s="9">
        <f t="shared" si="296"/>
        <v>34.1</v>
      </c>
      <c r="T1920" s="9">
        <f t="shared" si="297"/>
        <v>32</v>
      </c>
      <c r="U1920" s="8">
        <f t="shared" si="298"/>
        <v>32.35</v>
      </c>
      <c r="V1920" s="8">
        <f t="shared" si="299"/>
        <v>32.262500000000003</v>
      </c>
    </row>
    <row r="1921" spans="1:22" ht="13.5" x14ac:dyDescent="0.25">
      <c r="A1921" s="3">
        <f>RSI!A1921</f>
        <v>44806</v>
      </c>
      <c r="B1921" s="2">
        <f>RSI!B1921</f>
        <v>34.4</v>
      </c>
      <c r="C1921" s="2">
        <f>RSI!I1921</f>
        <v>88.804970927050988</v>
      </c>
      <c r="D1921" s="2">
        <f>MACD!E1921</f>
        <v>2.945688098355248E-2</v>
      </c>
      <c r="E1921" s="2">
        <f>MACD!F1921</f>
        <v>3.8874630988120912E-2</v>
      </c>
      <c r="F1921" s="2">
        <f>'Moving Avg'!D1921</f>
        <v>34.4</v>
      </c>
      <c r="G1921" s="2">
        <f>'Moving Avg'!F1921</f>
        <v>34.399999999999991</v>
      </c>
      <c r="H1921" s="2">
        <f>'Moving Avg'!G1921</f>
        <v>34.352000000000032</v>
      </c>
      <c r="I1921" s="2">
        <f>'Moving Avg'!H1921</f>
        <v>34.043049999999909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  <c r="M1921" s="8">
        <f t="shared" si="290"/>
        <v>0</v>
      </c>
      <c r="N1921" s="8">
        <f t="shared" si="291"/>
        <v>45</v>
      </c>
      <c r="O1921" s="8">
        <f t="shared" si="292"/>
        <v>50</v>
      </c>
      <c r="P1921" s="8">
        <f t="shared" si="293"/>
        <v>33</v>
      </c>
      <c r="Q1921" s="9">
        <f t="shared" si="294"/>
        <v>28.2</v>
      </c>
      <c r="R1921" s="9">
        <f t="shared" si="295"/>
        <v>34.75</v>
      </c>
      <c r="S1921" s="9">
        <f t="shared" si="296"/>
        <v>34.1</v>
      </c>
      <c r="T1921" s="9">
        <f t="shared" si="297"/>
        <v>32</v>
      </c>
      <c r="U1921" s="8">
        <f t="shared" si="298"/>
        <v>32.35</v>
      </c>
      <c r="V1921" s="8">
        <f t="shared" si="299"/>
        <v>32.262500000000003</v>
      </c>
    </row>
    <row r="1922" spans="1:22" ht="13.5" x14ac:dyDescent="0.25">
      <c r="A1922" s="3">
        <f>RSI!A1922</f>
        <v>44809</v>
      </c>
      <c r="B1922" s="2">
        <f>RSI!B1922</f>
        <v>34.4</v>
      </c>
      <c r="C1922" s="2">
        <f>RSI!I1922</f>
        <v>88.804970927050988</v>
      </c>
      <c r="D1922" s="2">
        <f>MACD!E1922</f>
        <v>2.7462852426921813E-2</v>
      </c>
      <c r="E1922" s="2">
        <f>MACD!F1922</f>
        <v>3.6592275275881089E-2</v>
      </c>
      <c r="F1922" s="2">
        <f>'Moving Avg'!D1922</f>
        <v>34.4</v>
      </c>
      <c r="G1922" s="2">
        <f>'Moving Avg'!F1922</f>
        <v>34.399999999999991</v>
      </c>
      <c r="H1922" s="2">
        <f>'Moving Avg'!G1922</f>
        <v>34.380000000000024</v>
      </c>
      <c r="I1922" s="2">
        <f>'Moving Avg'!H1922</f>
        <v>34.042549999999913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  <c r="M1922" s="8">
        <f t="shared" ref="M1922:M1985" si="300">IF(C1922&lt;30,50, IF(C1922&gt;70, 0, 25))</f>
        <v>0</v>
      </c>
      <c r="N1922" s="8">
        <f t="shared" ref="N1922:N1985" si="301">IF(E1922-D1922&gt;0.02, 100, IF(E1922-D1922&lt;0,0,45))</f>
        <v>45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33</v>
      </c>
      <c r="Q1922" s="9">
        <f t="shared" si="294"/>
        <v>28.2</v>
      </c>
      <c r="R1922" s="9">
        <f t="shared" si="295"/>
        <v>34.75</v>
      </c>
      <c r="S1922" s="9">
        <f t="shared" si="296"/>
        <v>34.1</v>
      </c>
      <c r="T1922" s="9">
        <f t="shared" si="297"/>
        <v>32</v>
      </c>
      <c r="U1922" s="8">
        <f t="shared" si="298"/>
        <v>32.35</v>
      </c>
      <c r="V1922" s="8">
        <f t="shared" si="299"/>
        <v>32.262500000000003</v>
      </c>
    </row>
    <row r="1923" spans="1:22" ht="13.5" x14ac:dyDescent="0.25">
      <c r="A1923" s="3">
        <f>RSI!A1923</f>
        <v>44810</v>
      </c>
      <c r="B1923" s="2">
        <f>RSI!B1923</f>
        <v>34.4</v>
      </c>
      <c r="C1923" s="2">
        <f>RSI!I1923</f>
        <v>88.804970927050988</v>
      </c>
      <c r="D1923" s="2">
        <f>MACD!E1923</f>
        <v>2.5587612362024004E-2</v>
      </c>
      <c r="E1923" s="2">
        <f>MACD!F1923</f>
        <v>3.4391342693109672E-2</v>
      </c>
      <c r="F1923" s="2">
        <f>'Moving Avg'!D1923</f>
        <v>34.4</v>
      </c>
      <c r="G1923" s="2">
        <f>'Moving Avg'!F1923</f>
        <v>34.399999999999991</v>
      </c>
      <c r="H1923" s="2">
        <f>'Moving Avg'!G1923</f>
        <v>34.390000000000029</v>
      </c>
      <c r="I1923" s="2">
        <f>'Moving Avg'!H1923</f>
        <v>34.042049999999911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  <c r="M1923" s="8">
        <f t="shared" si="300"/>
        <v>0</v>
      </c>
      <c r="N1923" s="8">
        <f t="shared" si="301"/>
        <v>45</v>
      </c>
      <c r="O1923" s="8">
        <f t="shared" si="302"/>
        <v>50</v>
      </c>
      <c r="P1923" s="8">
        <f t="shared" si="303"/>
        <v>33</v>
      </c>
      <c r="Q1923" s="9">
        <f t="shared" ref="Q1923:Q1986" si="304">0.35*M1923+N1923*0.35+O1923*0.15+P1923*0.15</f>
        <v>28.2</v>
      </c>
      <c r="R1923" s="9">
        <f t="shared" ref="R1923:R1986" si="305">M1923*0.2+N1923*0.2+O1923*0.35+P1923*0.25</f>
        <v>34.75</v>
      </c>
      <c r="S1923" s="9">
        <f t="shared" ref="S1923:S1986" si="306">M1923*0.15+N1923*0.15+O1923*0.25+P1923*0.45</f>
        <v>34.1</v>
      </c>
      <c r="T1923" s="9">
        <f t="shared" ref="T1923:T1986" si="307">0.25*SUM(M1923:P1923)</f>
        <v>32</v>
      </c>
      <c r="U1923" s="8">
        <f t="shared" ref="U1923:U1986" si="308">SUM(Q1923:S1923)/3</f>
        <v>32.35</v>
      </c>
      <c r="V1923" s="8">
        <f t="shared" ref="V1923:V1986" si="309">SUM(Q1923:T1923)/4</f>
        <v>32.262500000000003</v>
      </c>
    </row>
    <row r="1924" spans="1:22" ht="13.5" x14ac:dyDescent="0.25">
      <c r="A1924" s="3">
        <f>RSI!A1924</f>
        <v>44811</v>
      </c>
      <c r="B1924" s="2">
        <f>RSI!B1924</f>
        <v>34.4</v>
      </c>
      <c r="C1924" s="2">
        <f>RSI!I1924</f>
        <v>88.804970927050988</v>
      </c>
      <c r="D1924" s="2">
        <f>MACD!E1924</f>
        <v>2.3826810460896297E-2</v>
      </c>
      <c r="E1924" s="2">
        <f>MACD!F1924</f>
        <v>3.2278436246667E-2</v>
      </c>
      <c r="F1924" s="2">
        <f>'Moving Avg'!D1924</f>
        <v>34.4</v>
      </c>
      <c r="G1924" s="2">
        <f>'Moving Avg'!F1924</f>
        <v>34.399999999999991</v>
      </c>
      <c r="H1924" s="2">
        <f>'Moving Avg'!G1924</f>
        <v>34.400000000000027</v>
      </c>
      <c r="I1924" s="2">
        <f>'Moving Avg'!H1924</f>
        <v>34.041549999999908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  <c r="M1924" s="8">
        <f t="shared" si="300"/>
        <v>0</v>
      </c>
      <c r="N1924" s="8">
        <f t="shared" si="301"/>
        <v>45</v>
      </c>
      <c r="O1924" s="8">
        <f t="shared" si="302"/>
        <v>50</v>
      </c>
      <c r="P1924" s="8">
        <f t="shared" si="303"/>
        <v>33</v>
      </c>
      <c r="Q1924" s="9">
        <f t="shared" si="304"/>
        <v>28.2</v>
      </c>
      <c r="R1924" s="9">
        <f t="shared" si="305"/>
        <v>34.75</v>
      </c>
      <c r="S1924" s="9">
        <f t="shared" si="306"/>
        <v>34.1</v>
      </c>
      <c r="T1924" s="9">
        <f t="shared" si="307"/>
        <v>32</v>
      </c>
      <c r="U1924" s="8">
        <f t="shared" si="308"/>
        <v>32.35</v>
      </c>
      <c r="V1924" s="8">
        <f t="shared" si="309"/>
        <v>32.262500000000003</v>
      </c>
    </row>
    <row r="1925" spans="1:22" ht="13.5" x14ac:dyDescent="0.25">
      <c r="A1925" s="3">
        <f>RSI!A1925</f>
        <v>44812</v>
      </c>
      <c r="B1925" s="2">
        <f>RSI!B1925</f>
        <v>34.4</v>
      </c>
      <c r="C1925" s="2">
        <f>RSI!I1925</f>
        <v>88.804970927050988</v>
      </c>
      <c r="D1925" s="2">
        <f>MACD!E1925</f>
        <v>2.2175734208325082E-2</v>
      </c>
      <c r="E1925" s="2">
        <f>MACD!F1925</f>
        <v>3.0257895838998617E-2</v>
      </c>
      <c r="F1925" s="2">
        <f>'Moving Avg'!D1925</f>
        <v>34.4</v>
      </c>
      <c r="G1925" s="2">
        <f>'Moving Avg'!F1925</f>
        <v>34.399999999999991</v>
      </c>
      <c r="H1925" s="2">
        <f>'Moving Avg'!G1925</f>
        <v>34.400000000000027</v>
      </c>
      <c r="I1925" s="2">
        <f>'Moving Avg'!H1925</f>
        <v>34.041049999999906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  <c r="M1925" s="8">
        <f t="shared" si="300"/>
        <v>0</v>
      </c>
      <c r="N1925" s="8">
        <f t="shared" si="301"/>
        <v>45</v>
      </c>
      <c r="O1925" s="8">
        <f t="shared" si="302"/>
        <v>50</v>
      </c>
      <c r="P1925" s="8">
        <f t="shared" si="303"/>
        <v>33</v>
      </c>
      <c r="Q1925" s="9">
        <f t="shared" si="304"/>
        <v>28.2</v>
      </c>
      <c r="R1925" s="9">
        <f t="shared" si="305"/>
        <v>34.75</v>
      </c>
      <c r="S1925" s="9">
        <f t="shared" si="306"/>
        <v>34.1</v>
      </c>
      <c r="T1925" s="9">
        <f t="shared" si="307"/>
        <v>32</v>
      </c>
      <c r="U1925" s="8">
        <f t="shared" si="308"/>
        <v>32.35</v>
      </c>
      <c r="V1925" s="8">
        <f t="shared" si="309"/>
        <v>32.262500000000003</v>
      </c>
    </row>
    <row r="1926" spans="1:22" ht="13.5" x14ac:dyDescent="0.25">
      <c r="A1926" s="3">
        <f>RSI!A1926</f>
        <v>44813</v>
      </c>
      <c r="B1926" s="2">
        <f>RSI!B1926</f>
        <v>34.4</v>
      </c>
      <c r="C1926" s="2">
        <f>RSI!I1926</f>
        <v>88.804970927050988</v>
      </c>
      <c r="D1926" s="2">
        <f>MACD!E1926</f>
        <v>2.0629441028006568E-2</v>
      </c>
      <c r="E1926" s="2">
        <f>MACD!F1926</f>
        <v>2.8332204876800209E-2</v>
      </c>
      <c r="F1926" s="2">
        <f>'Moving Avg'!D1926</f>
        <v>34.4</v>
      </c>
      <c r="G1926" s="2">
        <f>'Moving Avg'!F1926</f>
        <v>34.399999999999991</v>
      </c>
      <c r="H1926" s="2">
        <f>'Moving Avg'!G1926</f>
        <v>34.400000000000027</v>
      </c>
      <c r="I1926" s="2">
        <f>'Moving Avg'!H1926</f>
        <v>34.040549999999904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  <c r="M1926" s="8">
        <f t="shared" si="300"/>
        <v>0</v>
      </c>
      <c r="N1926" s="8">
        <f t="shared" si="301"/>
        <v>45</v>
      </c>
      <c r="O1926" s="8">
        <f t="shared" si="302"/>
        <v>50</v>
      </c>
      <c r="P1926" s="8">
        <f t="shared" si="303"/>
        <v>33</v>
      </c>
      <c r="Q1926" s="9">
        <f t="shared" si="304"/>
        <v>28.2</v>
      </c>
      <c r="R1926" s="9">
        <f t="shared" si="305"/>
        <v>34.75</v>
      </c>
      <c r="S1926" s="9">
        <f t="shared" si="306"/>
        <v>34.1</v>
      </c>
      <c r="T1926" s="9">
        <f t="shared" si="307"/>
        <v>32</v>
      </c>
      <c r="U1926" s="8">
        <f t="shared" si="308"/>
        <v>32.35</v>
      </c>
      <c r="V1926" s="8">
        <f t="shared" si="309"/>
        <v>32.262500000000003</v>
      </c>
    </row>
    <row r="1927" spans="1:22" ht="13.5" x14ac:dyDescent="0.25">
      <c r="A1927" s="3">
        <f>RSI!A1927</f>
        <v>44816</v>
      </c>
      <c r="B1927" s="2">
        <f>RSI!B1927</f>
        <v>34.4</v>
      </c>
      <c r="C1927" s="2">
        <f>RSI!I1927</f>
        <v>88.804970927050988</v>
      </c>
      <c r="D1927" s="2">
        <f>MACD!E1927</f>
        <v>1.918286442202799E-2</v>
      </c>
      <c r="E1927" s="2">
        <f>MACD!F1927</f>
        <v>2.6502336785845765E-2</v>
      </c>
      <c r="F1927" s="2">
        <f>'Moving Avg'!D1927</f>
        <v>34.4</v>
      </c>
      <c r="G1927" s="2">
        <f>'Moving Avg'!F1927</f>
        <v>34.399999999999991</v>
      </c>
      <c r="H1927" s="2">
        <f>'Moving Avg'!G1927</f>
        <v>34.400000000000027</v>
      </c>
      <c r="I1927" s="2">
        <f>'Moving Avg'!H1927</f>
        <v>34.040049999999901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  <c r="M1927" s="8">
        <f t="shared" si="300"/>
        <v>0</v>
      </c>
      <c r="N1927" s="8">
        <f t="shared" si="301"/>
        <v>45</v>
      </c>
      <c r="O1927" s="8">
        <f t="shared" si="302"/>
        <v>50</v>
      </c>
      <c r="P1927" s="8">
        <f t="shared" si="303"/>
        <v>33</v>
      </c>
      <c r="Q1927" s="9">
        <f t="shared" si="304"/>
        <v>28.2</v>
      </c>
      <c r="R1927" s="9">
        <f t="shared" si="305"/>
        <v>34.75</v>
      </c>
      <c r="S1927" s="9">
        <f t="shared" si="306"/>
        <v>34.1</v>
      </c>
      <c r="T1927" s="9">
        <f t="shared" si="307"/>
        <v>32</v>
      </c>
      <c r="U1927" s="8">
        <f t="shared" si="308"/>
        <v>32.35</v>
      </c>
      <c r="V1927" s="8">
        <f t="shared" si="309"/>
        <v>32.262500000000003</v>
      </c>
    </row>
    <row r="1928" spans="1:22" ht="13.5" x14ac:dyDescent="0.25">
      <c r="A1928" s="3">
        <f>RSI!A1928</f>
        <v>44817</v>
      </c>
      <c r="B1928" s="2">
        <f>RSI!B1928</f>
        <v>34.4</v>
      </c>
      <c r="C1928" s="2">
        <f>RSI!I1928</f>
        <v>88.804970927050988</v>
      </c>
      <c r="D1928" s="2">
        <f>MACD!E1928</f>
        <v>1.7830898540729834E-2</v>
      </c>
      <c r="E1928" s="2">
        <f>MACD!F1928</f>
        <v>2.4768049136822581E-2</v>
      </c>
      <c r="F1928" s="2">
        <f>'Moving Avg'!D1928</f>
        <v>34.4</v>
      </c>
      <c r="G1928" s="2">
        <f>'Moving Avg'!F1928</f>
        <v>34.399999999999991</v>
      </c>
      <c r="H1928" s="2">
        <f>'Moving Avg'!G1928</f>
        <v>34.400000000000027</v>
      </c>
      <c r="I1928" s="2">
        <f>'Moving Avg'!H1928</f>
        <v>34.039549999999899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  <c r="M1928" s="8">
        <f t="shared" si="300"/>
        <v>0</v>
      </c>
      <c r="N1928" s="8">
        <f t="shared" si="301"/>
        <v>45</v>
      </c>
      <c r="O1928" s="8">
        <f t="shared" si="302"/>
        <v>50</v>
      </c>
      <c r="P1928" s="8">
        <f t="shared" si="303"/>
        <v>33</v>
      </c>
      <c r="Q1928" s="9">
        <f t="shared" si="304"/>
        <v>28.2</v>
      </c>
      <c r="R1928" s="9">
        <f t="shared" si="305"/>
        <v>34.75</v>
      </c>
      <c r="S1928" s="9">
        <f t="shared" si="306"/>
        <v>34.1</v>
      </c>
      <c r="T1928" s="9">
        <f t="shared" si="307"/>
        <v>32</v>
      </c>
      <c r="U1928" s="8">
        <f t="shared" si="308"/>
        <v>32.35</v>
      </c>
      <c r="V1928" s="8">
        <f t="shared" si="309"/>
        <v>32.262500000000003</v>
      </c>
    </row>
    <row r="1929" spans="1:22" ht="13.5" x14ac:dyDescent="0.25">
      <c r="A1929" s="3">
        <f>RSI!A1929</f>
        <v>44818</v>
      </c>
      <c r="B1929" s="2">
        <f>RSI!B1929</f>
        <v>34.4</v>
      </c>
      <c r="C1929" s="2">
        <f>RSI!I1929</f>
        <v>88.804970927050988</v>
      </c>
      <c r="D1929" s="2">
        <f>MACD!E1929</f>
        <v>1.6568464889687107E-2</v>
      </c>
      <c r="E1929" s="2">
        <f>MACD!F1929</f>
        <v>2.3128132287395489E-2</v>
      </c>
      <c r="F1929" s="2">
        <f>'Moving Avg'!D1929</f>
        <v>34.4</v>
      </c>
      <c r="G1929" s="2">
        <f>'Moving Avg'!F1929</f>
        <v>34.399999999999991</v>
      </c>
      <c r="H1929" s="2">
        <f>'Moving Avg'!G1929</f>
        <v>34.400000000000027</v>
      </c>
      <c r="I1929" s="2">
        <f>'Moving Avg'!H1929</f>
        <v>34.039049999999897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  <c r="M1929" s="8">
        <f t="shared" si="300"/>
        <v>0</v>
      </c>
      <c r="N1929" s="8">
        <f t="shared" si="301"/>
        <v>45</v>
      </c>
      <c r="O1929" s="8">
        <f t="shared" si="302"/>
        <v>50</v>
      </c>
      <c r="P1929" s="8">
        <f t="shared" si="303"/>
        <v>33</v>
      </c>
      <c r="Q1929" s="9">
        <f t="shared" si="304"/>
        <v>28.2</v>
      </c>
      <c r="R1929" s="9">
        <f t="shared" si="305"/>
        <v>34.75</v>
      </c>
      <c r="S1929" s="9">
        <f t="shared" si="306"/>
        <v>34.1</v>
      </c>
      <c r="T1929" s="9">
        <f t="shared" si="307"/>
        <v>32</v>
      </c>
      <c r="U1929" s="8">
        <f t="shared" si="308"/>
        <v>32.35</v>
      </c>
      <c r="V1929" s="8">
        <f t="shared" si="309"/>
        <v>32.262500000000003</v>
      </c>
    </row>
    <row r="1930" spans="1:22" ht="13.5" x14ac:dyDescent="0.25">
      <c r="A1930" s="3">
        <f>RSI!A1930</f>
        <v>44819</v>
      </c>
      <c r="B1930" s="2">
        <f>RSI!B1930</f>
        <v>34.4</v>
      </c>
      <c r="C1930" s="2">
        <f>RSI!I1930</f>
        <v>88.804970927050988</v>
      </c>
      <c r="D1930" s="2">
        <f>MACD!E1930</f>
        <v>1.5390564281148045E-2</v>
      </c>
      <c r="E1930" s="2">
        <f>MACD!F1930</f>
        <v>2.1580618686146E-2</v>
      </c>
      <c r="F1930" s="2">
        <f>'Moving Avg'!D1930</f>
        <v>34.4</v>
      </c>
      <c r="G1930" s="2">
        <f>'Moving Avg'!F1930</f>
        <v>34.399999999999991</v>
      </c>
      <c r="H1930" s="2">
        <f>'Moving Avg'!G1930</f>
        <v>34.400000000000027</v>
      </c>
      <c r="I1930" s="2">
        <f>'Moving Avg'!H1930</f>
        <v>34.038549999999894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  <c r="M1930" s="8">
        <f t="shared" si="300"/>
        <v>0</v>
      </c>
      <c r="N1930" s="8">
        <f t="shared" si="301"/>
        <v>45</v>
      </c>
      <c r="O1930" s="8">
        <f t="shared" si="302"/>
        <v>50</v>
      </c>
      <c r="P1930" s="8">
        <f t="shared" si="303"/>
        <v>33</v>
      </c>
      <c r="Q1930" s="9">
        <f t="shared" si="304"/>
        <v>28.2</v>
      </c>
      <c r="R1930" s="9">
        <f t="shared" si="305"/>
        <v>34.75</v>
      </c>
      <c r="S1930" s="9">
        <f t="shared" si="306"/>
        <v>34.1</v>
      </c>
      <c r="T1930" s="9">
        <f t="shared" si="307"/>
        <v>32</v>
      </c>
      <c r="U1930" s="8">
        <f t="shared" si="308"/>
        <v>32.35</v>
      </c>
      <c r="V1930" s="8">
        <f t="shared" si="309"/>
        <v>32.262500000000003</v>
      </c>
    </row>
    <row r="1931" spans="1:22" ht="13.5" x14ac:dyDescent="0.25">
      <c r="A1931" s="3">
        <f>RSI!A1931</f>
        <v>44820</v>
      </c>
      <c r="B1931" s="2">
        <f>RSI!B1931</f>
        <v>34.4</v>
      </c>
      <c r="C1931" s="2">
        <f>RSI!I1931</f>
        <v>88.804970927050988</v>
      </c>
      <c r="D1931" s="2">
        <f>MACD!E1931</f>
        <v>1.429231663307462E-2</v>
      </c>
      <c r="E1931" s="2">
        <f>MACD!F1931</f>
        <v>2.0122958275531726E-2</v>
      </c>
      <c r="F1931" s="2">
        <f>'Moving Avg'!D1931</f>
        <v>34.4</v>
      </c>
      <c r="G1931" s="2">
        <f>'Moving Avg'!F1931</f>
        <v>34.399999999999991</v>
      </c>
      <c r="H1931" s="2">
        <f>'Moving Avg'!G1931</f>
        <v>34.400000000000027</v>
      </c>
      <c r="I1931" s="2">
        <f>'Moving Avg'!H1931</f>
        <v>34.038049999999892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  <c r="M1931" s="8">
        <f t="shared" si="300"/>
        <v>0</v>
      </c>
      <c r="N1931" s="8">
        <f t="shared" si="301"/>
        <v>45</v>
      </c>
      <c r="O1931" s="8">
        <f t="shared" si="302"/>
        <v>50</v>
      </c>
      <c r="P1931" s="8">
        <f t="shared" si="303"/>
        <v>33</v>
      </c>
      <c r="Q1931" s="9">
        <f t="shared" si="304"/>
        <v>28.2</v>
      </c>
      <c r="R1931" s="9">
        <f t="shared" si="305"/>
        <v>34.75</v>
      </c>
      <c r="S1931" s="9">
        <f t="shared" si="306"/>
        <v>34.1</v>
      </c>
      <c r="T1931" s="9">
        <f t="shared" si="307"/>
        <v>32</v>
      </c>
      <c r="U1931" s="8">
        <f t="shared" si="308"/>
        <v>32.35</v>
      </c>
      <c r="V1931" s="8">
        <f t="shared" si="309"/>
        <v>32.262500000000003</v>
      </c>
    </row>
    <row r="1932" spans="1:22" ht="13.5" x14ac:dyDescent="0.25">
      <c r="A1932" s="3">
        <f>RSI!A1932</f>
        <v>44823</v>
      </c>
      <c r="B1932" s="2">
        <f>RSI!B1932</f>
        <v>34.4</v>
      </c>
      <c r="C1932" s="2">
        <f>RSI!I1932</f>
        <v>88.804970927050988</v>
      </c>
      <c r="D1932" s="2">
        <f>MACD!E1932</f>
        <v>1.3268990793321223E-2</v>
      </c>
      <c r="E1932" s="2">
        <f>MACD!F1932</f>
        <v>1.8752164779089624E-2</v>
      </c>
      <c r="F1932" s="2">
        <f>'Moving Avg'!D1932</f>
        <v>34.4</v>
      </c>
      <c r="G1932" s="2">
        <f>'Moving Avg'!F1932</f>
        <v>34.399999999999991</v>
      </c>
      <c r="H1932" s="2">
        <f>'Moving Avg'!G1932</f>
        <v>34.400000000000027</v>
      </c>
      <c r="I1932" s="2">
        <f>'Moving Avg'!H1932</f>
        <v>34.037549999999889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  <c r="M1932" s="8">
        <f t="shared" si="300"/>
        <v>0</v>
      </c>
      <c r="N1932" s="8">
        <f t="shared" si="301"/>
        <v>45</v>
      </c>
      <c r="O1932" s="8">
        <f t="shared" si="302"/>
        <v>50</v>
      </c>
      <c r="P1932" s="8">
        <f t="shared" si="303"/>
        <v>33</v>
      </c>
      <c r="Q1932" s="9">
        <f t="shared" si="304"/>
        <v>28.2</v>
      </c>
      <c r="R1932" s="9">
        <f t="shared" si="305"/>
        <v>34.75</v>
      </c>
      <c r="S1932" s="9">
        <f t="shared" si="306"/>
        <v>34.1</v>
      </c>
      <c r="T1932" s="9">
        <f t="shared" si="307"/>
        <v>32</v>
      </c>
      <c r="U1932" s="8">
        <f t="shared" si="308"/>
        <v>32.35</v>
      </c>
      <c r="V1932" s="8">
        <f t="shared" si="309"/>
        <v>32.262500000000003</v>
      </c>
    </row>
    <row r="1933" spans="1:22" ht="13.5" x14ac:dyDescent="0.25">
      <c r="A1933" s="3">
        <f>RSI!A1933</f>
        <v>44824</v>
      </c>
      <c r="B1933" s="2">
        <f>RSI!B1933</f>
        <v>34.4</v>
      </c>
      <c r="C1933" s="2">
        <f>RSI!I1933</f>
        <v>88.804970927050988</v>
      </c>
      <c r="D1933" s="2">
        <f>MACD!E1933</f>
        <v>1.2316026208978315E-2</v>
      </c>
      <c r="E1933" s="2">
        <f>MACD!F1933</f>
        <v>1.7464937065067361E-2</v>
      </c>
      <c r="F1933" s="2">
        <f>'Moving Avg'!D1933</f>
        <v>34.4</v>
      </c>
      <c r="G1933" s="2">
        <f>'Moving Avg'!F1933</f>
        <v>34.399999999999991</v>
      </c>
      <c r="H1933" s="2">
        <f>'Moving Avg'!G1933</f>
        <v>34.400000000000027</v>
      </c>
      <c r="I1933" s="2">
        <f>'Moving Avg'!H1933</f>
        <v>34.037049999999887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  <c r="M1933" s="8">
        <f t="shared" si="300"/>
        <v>0</v>
      </c>
      <c r="N1933" s="8">
        <f t="shared" si="301"/>
        <v>45</v>
      </c>
      <c r="O1933" s="8">
        <f t="shared" si="302"/>
        <v>50</v>
      </c>
      <c r="P1933" s="8">
        <f t="shared" si="303"/>
        <v>33</v>
      </c>
      <c r="Q1933" s="9">
        <f t="shared" si="304"/>
        <v>28.2</v>
      </c>
      <c r="R1933" s="9">
        <f t="shared" si="305"/>
        <v>34.75</v>
      </c>
      <c r="S1933" s="9">
        <f t="shared" si="306"/>
        <v>34.1</v>
      </c>
      <c r="T1933" s="9">
        <f t="shared" si="307"/>
        <v>32</v>
      </c>
      <c r="U1933" s="8">
        <f t="shared" si="308"/>
        <v>32.35</v>
      </c>
      <c r="V1933" s="8">
        <f t="shared" si="309"/>
        <v>32.262500000000003</v>
      </c>
    </row>
    <row r="1934" spans="1:22" ht="13.5" x14ac:dyDescent="0.25">
      <c r="A1934" s="3">
        <f>RSI!A1934</f>
        <v>44825</v>
      </c>
      <c r="B1934" s="2">
        <f>RSI!B1934</f>
        <v>34.4</v>
      </c>
      <c r="C1934" s="2">
        <f>RSI!I1934</f>
        <v>88.804970927050988</v>
      </c>
      <c r="D1934" s="2">
        <f>MACD!E1934</f>
        <v>1.1429047959602201E-2</v>
      </c>
      <c r="E1934" s="2">
        <f>MACD!F1934</f>
        <v>1.625775924397433E-2</v>
      </c>
      <c r="F1934" s="2">
        <f>'Moving Avg'!D1934</f>
        <v>34.4</v>
      </c>
      <c r="G1934" s="2">
        <f>'Moving Avg'!F1934</f>
        <v>34.399999999999991</v>
      </c>
      <c r="H1934" s="2">
        <f>'Moving Avg'!G1934</f>
        <v>34.400000000000027</v>
      </c>
      <c r="I1934" s="2">
        <f>'Moving Avg'!H1934</f>
        <v>34.036549999999892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  <c r="M1934" s="8">
        <f t="shared" si="300"/>
        <v>0</v>
      </c>
      <c r="N1934" s="8">
        <f t="shared" si="301"/>
        <v>45</v>
      </c>
      <c r="O1934" s="8">
        <f t="shared" si="302"/>
        <v>50</v>
      </c>
      <c r="P1934" s="8">
        <f t="shared" si="303"/>
        <v>33</v>
      </c>
      <c r="Q1934" s="9">
        <f t="shared" si="304"/>
        <v>28.2</v>
      </c>
      <c r="R1934" s="9">
        <f t="shared" si="305"/>
        <v>34.75</v>
      </c>
      <c r="S1934" s="9">
        <f t="shared" si="306"/>
        <v>34.1</v>
      </c>
      <c r="T1934" s="9">
        <f t="shared" si="307"/>
        <v>32</v>
      </c>
      <c r="U1934" s="8">
        <f t="shared" si="308"/>
        <v>32.35</v>
      </c>
      <c r="V1934" s="8">
        <f t="shared" si="309"/>
        <v>32.262500000000003</v>
      </c>
    </row>
    <row r="1935" spans="1:22" ht="13.5" x14ac:dyDescent="0.25">
      <c r="A1935" s="3">
        <f>RSI!A1935</f>
        <v>44826</v>
      </c>
      <c r="B1935" s="2">
        <f>RSI!B1935</f>
        <v>34.4</v>
      </c>
      <c r="C1935" s="2">
        <f>RSI!I1935</f>
        <v>88.804970927050988</v>
      </c>
      <c r="D1935" s="2">
        <f>MACD!E1935</f>
        <v>1.0603876419956748E-2</v>
      </c>
      <c r="E1935" s="2">
        <f>MACD!F1935</f>
        <v>1.5126982679170814E-2</v>
      </c>
      <c r="F1935" s="2">
        <f>'Moving Avg'!D1935</f>
        <v>34.4</v>
      </c>
      <c r="G1935" s="2">
        <f>'Moving Avg'!F1935</f>
        <v>34.399999999999991</v>
      </c>
      <c r="H1935" s="2">
        <f>'Moving Avg'!G1935</f>
        <v>34.400000000000027</v>
      </c>
      <c r="I1935" s="2">
        <f>'Moving Avg'!H1935</f>
        <v>34.036049999999889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  <c r="M1935" s="8">
        <f t="shared" si="300"/>
        <v>0</v>
      </c>
      <c r="N1935" s="8">
        <f t="shared" si="301"/>
        <v>45</v>
      </c>
      <c r="O1935" s="8">
        <f t="shared" si="302"/>
        <v>50</v>
      </c>
      <c r="P1935" s="8">
        <f t="shared" si="303"/>
        <v>33</v>
      </c>
      <c r="Q1935" s="9">
        <f t="shared" si="304"/>
        <v>28.2</v>
      </c>
      <c r="R1935" s="9">
        <f t="shared" si="305"/>
        <v>34.75</v>
      </c>
      <c r="S1935" s="9">
        <f t="shared" si="306"/>
        <v>34.1</v>
      </c>
      <c r="T1935" s="9">
        <f t="shared" si="307"/>
        <v>32</v>
      </c>
      <c r="U1935" s="8">
        <f t="shared" si="308"/>
        <v>32.35</v>
      </c>
      <c r="V1935" s="8">
        <f t="shared" si="309"/>
        <v>32.262500000000003</v>
      </c>
    </row>
    <row r="1936" spans="1:22" ht="13.5" x14ac:dyDescent="0.25">
      <c r="A1936" s="3">
        <f>RSI!A1936</f>
        <v>44827</v>
      </c>
      <c r="B1936" s="2">
        <f>RSI!B1936</f>
        <v>34.4</v>
      </c>
      <c r="C1936" s="2">
        <f>RSI!I1936</f>
        <v>88.804970927050988</v>
      </c>
      <c r="D1936" s="2">
        <f>MACD!E1936</f>
        <v>9.8365326049076884E-3</v>
      </c>
      <c r="E1936" s="2">
        <f>MACD!F1936</f>
        <v>1.406889266431819E-2</v>
      </c>
      <c r="F1936" s="2">
        <f>'Moving Avg'!D1936</f>
        <v>34.4</v>
      </c>
      <c r="G1936" s="2">
        <f>'Moving Avg'!F1936</f>
        <v>34.399999999999991</v>
      </c>
      <c r="H1936" s="2">
        <f>'Moving Avg'!G1936</f>
        <v>34.400000000000027</v>
      </c>
      <c r="I1936" s="2">
        <f>'Moving Avg'!H1936</f>
        <v>34.035549999999887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  <c r="M1936" s="8">
        <f t="shared" si="300"/>
        <v>0</v>
      </c>
      <c r="N1936" s="8">
        <f t="shared" si="301"/>
        <v>45</v>
      </c>
      <c r="O1936" s="8">
        <f t="shared" si="302"/>
        <v>50</v>
      </c>
      <c r="P1936" s="8">
        <f t="shared" si="303"/>
        <v>33</v>
      </c>
      <c r="Q1936" s="9">
        <f t="shared" si="304"/>
        <v>28.2</v>
      </c>
      <c r="R1936" s="9">
        <f t="shared" si="305"/>
        <v>34.75</v>
      </c>
      <c r="S1936" s="9">
        <f t="shared" si="306"/>
        <v>34.1</v>
      </c>
      <c r="T1936" s="9">
        <f t="shared" si="307"/>
        <v>32</v>
      </c>
      <c r="U1936" s="8">
        <f t="shared" si="308"/>
        <v>32.35</v>
      </c>
      <c r="V1936" s="8">
        <f t="shared" si="309"/>
        <v>32.262500000000003</v>
      </c>
    </row>
    <row r="1937" spans="1:22" ht="13.5" x14ac:dyDescent="0.25">
      <c r="A1937" s="3">
        <f>RSI!A1937</f>
        <v>44830</v>
      </c>
      <c r="B1937" s="2">
        <f>RSI!B1937</f>
        <v>34.4</v>
      </c>
      <c r="C1937" s="2">
        <f>RSI!I1937</f>
        <v>88.804970927050988</v>
      </c>
      <c r="D1937" s="2">
        <f>MACD!E1937</f>
        <v>9.1232400705578698E-3</v>
      </c>
      <c r="E1937" s="2">
        <f>MACD!F1937</f>
        <v>1.3079762145566127E-2</v>
      </c>
      <c r="F1937" s="2">
        <f>'Moving Avg'!D1937</f>
        <v>34.4</v>
      </c>
      <c r="G1937" s="2">
        <f>'Moving Avg'!F1937</f>
        <v>34.399999999999991</v>
      </c>
      <c r="H1937" s="2">
        <f>'Moving Avg'!G1937</f>
        <v>34.400000000000027</v>
      </c>
      <c r="I1937" s="2">
        <f>'Moving Avg'!H1937</f>
        <v>34.035049999999885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  <c r="M1937" s="8">
        <f t="shared" si="300"/>
        <v>0</v>
      </c>
      <c r="N1937" s="8">
        <f t="shared" si="301"/>
        <v>45</v>
      </c>
      <c r="O1937" s="8">
        <f t="shared" si="302"/>
        <v>50</v>
      </c>
      <c r="P1937" s="8">
        <f t="shared" si="303"/>
        <v>33</v>
      </c>
      <c r="Q1937" s="9">
        <f t="shared" si="304"/>
        <v>28.2</v>
      </c>
      <c r="R1937" s="9">
        <f t="shared" si="305"/>
        <v>34.75</v>
      </c>
      <c r="S1937" s="9">
        <f t="shared" si="306"/>
        <v>34.1</v>
      </c>
      <c r="T1937" s="9">
        <f t="shared" si="307"/>
        <v>32</v>
      </c>
      <c r="U1937" s="8">
        <f t="shared" si="308"/>
        <v>32.35</v>
      </c>
      <c r="V1937" s="8">
        <f t="shared" si="309"/>
        <v>32.262500000000003</v>
      </c>
    </row>
    <row r="1938" spans="1:22" ht="13.5" x14ac:dyDescent="0.25">
      <c r="A1938" s="3">
        <f>RSI!A1938</f>
        <v>44831</v>
      </c>
      <c r="B1938" s="2">
        <f>RSI!B1938</f>
        <v>34.4</v>
      </c>
      <c r="C1938" s="2">
        <f>RSI!I1938</f>
        <v>88.804970927050988</v>
      </c>
      <c r="D1938" s="2">
        <f>MACD!E1938</f>
        <v>8.4604240955457044E-3</v>
      </c>
      <c r="E1938" s="2">
        <f>MACD!F1938</f>
        <v>1.2155894535562043E-2</v>
      </c>
      <c r="F1938" s="2">
        <f>'Moving Avg'!D1938</f>
        <v>34.4</v>
      </c>
      <c r="G1938" s="2">
        <f>'Moving Avg'!F1938</f>
        <v>34.399999999999991</v>
      </c>
      <c r="H1938" s="2">
        <f>'Moving Avg'!G1938</f>
        <v>34.400000000000027</v>
      </c>
      <c r="I1938" s="2">
        <f>'Moving Avg'!H1938</f>
        <v>34.034549999999882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  <c r="M1938" s="8">
        <f t="shared" si="300"/>
        <v>0</v>
      </c>
      <c r="N1938" s="8">
        <f t="shared" si="301"/>
        <v>45</v>
      </c>
      <c r="O1938" s="8">
        <f t="shared" si="302"/>
        <v>50</v>
      </c>
      <c r="P1938" s="8">
        <f t="shared" si="303"/>
        <v>33</v>
      </c>
      <c r="Q1938" s="9">
        <f t="shared" si="304"/>
        <v>28.2</v>
      </c>
      <c r="R1938" s="9">
        <f t="shared" si="305"/>
        <v>34.75</v>
      </c>
      <c r="S1938" s="9">
        <f t="shared" si="306"/>
        <v>34.1</v>
      </c>
      <c r="T1938" s="9">
        <f t="shared" si="307"/>
        <v>32</v>
      </c>
      <c r="U1938" s="8">
        <f t="shared" si="308"/>
        <v>32.35</v>
      </c>
      <c r="V1938" s="8">
        <f t="shared" si="309"/>
        <v>32.262500000000003</v>
      </c>
    </row>
    <row r="1939" spans="1:22" ht="13.5" x14ac:dyDescent="0.25">
      <c r="A1939" s="3">
        <f>RSI!A1939</f>
        <v>44832</v>
      </c>
      <c r="B1939" s="2">
        <f>RSI!B1939</f>
        <v>34.4</v>
      </c>
      <c r="C1939" s="2">
        <f>RSI!I1939</f>
        <v>88.804970927050988</v>
      </c>
      <c r="D1939" s="2">
        <f>MACD!E1939</f>
        <v>7.8447087408122229E-3</v>
      </c>
      <c r="E1939" s="2">
        <f>MACD!F1939</f>
        <v>1.1293657376612079E-2</v>
      </c>
      <c r="F1939" s="2">
        <f>'Moving Avg'!D1939</f>
        <v>34.4</v>
      </c>
      <c r="G1939" s="2">
        <f>'Moving Avg'!F1939</f>
        <v>34.399999999999991</v>
      </c>
      <c r="H1939" s="2">
        <f>'Moving Avg'!G1939</f>
        <v>34.400000000000027</v>
      </c>
      <c r="I1939" s="2">
        <f>'Moving Avg'!H1939</f>
        <v>34.03404999999988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  <c r="M1939" s="8">
        <f t="shared" si="300"/>
        <v>0</v>
      </c>
      <c r="N1939" s="8">
        <f t="shared" si="301"/>
        <v>45</v>
      </c>
      <c r="O1939" s="8">
        <f t="shared" si="302"/>
        <v>50</v>
      </c>
      <c r="P1939" s="8">
        <f t="shared" si="303"/>
        <v>33</v>
      </c>
      <c r="Q1939" s="9">
        <f t="shared" si="304"/>
        <v>28.2</v>
      </c>
      <c r="R1939" s="9">
        <f t="shared" si="305"/>
        <v>34.75</v>
      </c>
      <c r="S1939" s="9">
        <f t="shared" si="306"/>
        <v>34.1</v>
      </c>
      <c r="T1939" s="9">
        <f t="shared" si="307"/>
        <v>32</v>
      </c>
      <c r="U1939" s="8">
        <f t="shared" si="308"/>
        <v>32.35</v>
      </c>
      <c r="V1939" s="8">
        <f t="shared" si="309"/>
        <v>32.262500000000003</v>
      </c>
    </row>
    <row r="1940" spans="1:22" ht="13.5" x14ac:dyDescent="0.25">
      <c r="A1940" s="3">
        <f>RSI!A1940</f>
        <v>44833</v>
      </c>
      <c r="B1940" s="2">
        <f>RSI!B1940</f>
        <v>34.4</v>
      </c>
      <c r="C1940" s="2">
        <f>RSI!I1940</f>
        <v>88.804970927050988</v>
      </c>
      <c r="D1940" s="2">
        <f>MACD!E1940</f>
        <v>7.272912280654964E-3</v>
      </c>
      <c r="E1940" s="2">
        <f>MACD!F1940</f>
        <v>1.0489508357420657E-2</v>
      </c>
      <c r="F1940" s="2">
        <f>'Moving Avg'!D1940</f>
        <v>34.4</v>
      </c>
      <c r="G1940" s="2">
        <f>'Moving Avg'!F1940</f>
        <v>34.399999999999991</v>
      </c>
      <c r="H1940" s="2">
        <f>'Moving Avg'!G1940</f>
        <v>34.400000000000027</v>
      </c>
      <c r="I1940" s="2">
        <f>'Moving Avg'!H1940</f>
        <v>34.033549999999877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  <c r="M1940" s="8">
        <f t="shared" si="300"/>
        <v>0</v>
      </c>
      <c r="N1940" s="8">
        <f t="shared" si="301"/>
        <v>45</v>
      </c>
      <c r="O1940" s="8">
        <f t="shared" si="302"/>
        <v>50</v>
      </c>
      <c r="P1940" s="8">
        <f t="shared" si="303"/>
        <v>33</v>
      </c>
      <c r="Q1940" s="9">
        <f t="shared" si="304"/>
        <v>28.2</v>
      </c>
      <c r="R1940" s="9">
        <f t="shared" si="305"/>
        <v>34.75</v>
      </c>
      <c r="S1940" s="9">
        <f t="shared" si="306"/>
        <v>34.1</v>
      </c>
      <c r="T1940" s="9">
        <f t="shared" si="307"/>
        <v>32</v>
      </c>
      <c r="U1940" s="8">
        <f t="shared" si="308"/>
        <v>32.35</v>
      </c>
      <c r="V1940" s="8">
        <f t="shared" si="309"/>
        <v>32.262500000000003</v>
      </c>
    </row>
    <row r="1941" spans="1:22" ht="13.5" x14ac:dyDescent="0.25">
      <c r="A1941" s="3">
        <f>RSI!A1941</f>
        <v>44834</v>
      </c>
      <c r="B1941" s="2">
        <f>RSI!B1941</f>
        <v>34.4</v>
      </c>
      <c r="C1941" s="2">
        <f>RSI!I1941</f>
        <v>88.804970927050988</v>
      </c>
      <c r="D1941" s="2">
        <f>MACD!E1941</f>
        <v>6.7420414098151582E-3</v>
      </c>
      <c r="E1941" s="2">
        <f>MACD!F1941</f>
        <v>9.7400149678995573E-3</v>
      </c>
      <c r="F1941" s="2">
        <f>'Moving Avg'!D1941</f>
        <v>34.4</v>
      </c>
      <c r="G1941" s="2">
        <f>'Moving Avg'!F1941</f>
        <v>34.399999999999991</v>
      </c>
      <c r="H1941" s="2">
        <f>'Moving Avg'!G1941</f>
        <v>34.400000000000027</v>
      </c>
      <c r="I1941" s="2">
        <f>'Moving Avg'!H1941</f>
        <v>34.033049999999875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  <c r="M1941" s="8">
        <f t="shared" si="300"/>
        <v>0</v>
      </c>
      <c r="N1941" s="8">
        <f t="shared" si="301"/>
        <v>45</v>
      </c>
      <c r="O1941" s="8">
        <f t="shared" si="302"/>
        <v>50</v>
      </c>
      <c r="P1941" s="8">
        <f t="shared" si="303"/>
        <v>33</v>
      </c>
      <c r="Q1941" s="9">
        <f t="shared" si="304"/>
        <v>28.2</v>
      </c>
      <c r="R1941" s="9">
        <f t="shared" si="305"/>
        <v>34.75</v>
      </c>
      <c r="S1941" s="9">
        <f t="shared" si="306"/>
        <v>34.1</v>
      </c>
      <c r="T1941" s="9">
        <f t="shared" si="307"/>
        <v>32</v>
      </c>
      <c r="U1941" s="8">
        <f t="shared" si="308"/>
        <v>32.35</v>
      </c>
      <c r="V1941" s="8">
        <f t="shared" si="309"/>
        <v>32.262500000000003</v>
      </c>
    </row>
    <row r="1942" spans="1:22" ht="13.5" x14ac:dyDescent="0.25">
      <c r="A1942" s="3">
        <f>RSI!A1942</f>
        <v>44837</v>
      </c>
      <c r="B1942" s="2">
        <f>RSI!B1942</f>
        <v>34.4</v>
      </c>
      <c r="C1942" s="2">
        <f>RSI!I1942</f>
        <v>88.804970927050988</v>
      </c>
      <c r="D1942" s="2">
        <f>MACD!E1942</f>
        <v>6.2492845576187506E-3</v>
      </c>
      <c r="E1942" s="2">
        <f>MACD!F1942</f>
        <v>9.0418688858433967E-3</v>
      </c>
      <c r="F1942" s="2">
        <f>'Moving Avg'!D1942</f>
        <v>34.4</v>
      </c>
      <c r="G1942" s="2">
        <f>'Moving Avg'!F1942</f>
        <v>34.399999999999991</v>
      </c>
      <c r="H1942" s="2">
        <f>'Moving Avg'!G1942</f>
        <v>34.400000000000027</v>
      </c>
      <c r="I1942" s="2">
        <f>'Moving Avg'!H1942</f>
        <v>34.042899999999875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  <c r="M1942" s="8">
        <f t="shared" si="300"/>
        <v>0</v>
      </c>
      <c r="N1942" s="8">
        <f t="shared" si="301"/>
        <v>45</v>
      </c>
      <c r="O1942" s="8">
        <f t="shared" si="302"/>
        <v>50</v>
      </c>
      <c r="P1942" s="8">
        <f t="shared" si="303"/>
        <v>33</v>
      </c>
      <c r="Q1942" s="9">
        <f t="shared" si="304"/>
        <v>28.2</v>
      </c>
      <c r="R1942" s="9">
        <f t="shared" si="305"/>
        <v>34.75</v>
      </c>
      <c r="S1942" s="9">
        <f t="shared" si="306"/>
        <v>34.1</v>
      </c>
      <c r="T1942" s="9">
        <f t="shared" si="307"/>
        <v>32</v>
      </c>
      <c r="U1942" s="8">
        <f t="shared" si="308"/>
        <v>32.35</v>
      </c>
      <c r="V1942" s="8">
        <f t="shared" si="309"/>
        <v>32.262500000000003</v>
      </c>
    </row>
    <row r="1943" spans="1:22" ht="13.5" x14ac:dyDescent="0.25">
      <c r="A1943" s="3">
        <f>RSI!A1943</f>
        <v>44838</v>
      </c>
      <c r="B1943" s="2">
        <f>RSI!B1943</f>
        <v>34.4</v>
      </c>
      <c r="C1943" s="2">
        <f>RSI!I1943</f>
        <v>88.804970927050988</v>
      </c>
      <c r="D1943" s="2">
        <f>MACD!E1943</f>
        <v>5.7920045787440699E-3</v>
      </c>
      <c r="E1943" s="2">
        <f>MACD!F1943</f>
        <v>8.391896024423532E-3</v>
      </c>
      <c r="F1943" s="2">
        <f>'Moving Avg'!D1943</f>
        <v>34.4</v>
      </c>
      <c r="G1943" s="2">
        <f>'Moving Avg'!F1943</f>
        <v>34.399999999999991</v>
      </c>
      <c r="H1943" s="2">
        <f>'Moving Avg'!G1943</f>
        <v>34.400000000000027</v>
      </c>
      <c r="I1943" s="2">
        <f>'Moving Avg'!H1943</f>
        <v>34.052749999999868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  <c r="M1943" s="8">
        <f t="shared" si="300"/>
        <v>0</v>
      </c>
      <c r="N1943" s="8">
        <f t="shared" si="301"/>
        <v>45</v>
      </c>
      <c r="O1943" s="8">
        <f t="shared" si="302"/>
        <v>50</v>
      </c>
      <c r="P1943" s="8">
        <f t="shared" si="303"/>
        <v>33</v>
      </c>
      <c r="Q1943" s="9">
        <f t="shared" si="304"/>
        <v>28.2</v>
      </c>
      <c r="R1943" s="9">
        <f t="shared" si="305"/>
        <v>34.75</v>
      </c>
      <c r="S1943" s="9">
        <f t="shared" si="306"/>
        <v>34.1</v>
      </c>
      <c r="T1943" s="9">
        <f t="shared" si="307"/>
        <v>32</v>
      </c>
      <c r="U1943" s="8">
        <f t="shared" si="308"/>
        <v>32.35</v>
      </c>
      <c r="V1943" s="8">
        <f t="shared" si="309"/>
        <v>32.262500000000003</v>
      </c>
    </row>
    <row r="1944" spans="1:22" ht="13.5" x14ac:dyDescent="0.25">
      <c r="A1944" s="3">
        <f>RSI!A1944</f>
        <v>44839</v>
      </c>
      <c r="B1944" s="2">
        <f>RSI!B1944</f>
        <v>32.86</v>
      </c>
      <c r="C1944" s="2">
        <f>RSI!I1944</f>
        <v>0.52457286154391625</v>
      </c>
      <c r="D1944" s="2">
        <f>MACD!E1944</f>
        <v>0.11944180511291336</v>
      </c>
      <c r="E1944" s="2">
        <f>MACD!F1944</f>
        <v>3.0601877842121497E-2</v>
      </c>
      <c r="F1944" s="2">
        <f>'Moving Avg'!D1944</f>
        <v>34.091999999999999</v>
      </c>
      <c r="G1944" s="2">
        <f>'Moving Avg'!F1944</f>
        <v>34.322999999999993</v>
      </c>
      <c r="H1944" s="2">
        <f>'Moving Avg'!G1944</f>
        <v>34.369200000000021</v>
      </c>
      <c r="I1944" s="2">
        <f>'Moving Avg'!H1944</f>
        <v>34.054899999999868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  <c r="M1944" s="8">
        <f t="shared" si="300"/>
        <v>50</v>
      </c>
      <c r="N1944" s="8">
        <f t="shared" si="301"/>
        <v>0</v>
      </c>
      <c r="O1944" s="8">
        <f t="shared" si="302"/>
        <v>50</v>
      </c>
      <c r="P1944" s="8">
        <f t="shared" si="303"/>
        <v>33</v>
      </c>
      <c r="Q1944" s="9">
        <f t="shared" si="304"/>
        <v>29.95</v>
      </c>
      <c r="R1944" s="9">
        <f t="shared" si="305"/>
        <v>35.75</v>
      </c>
      <c r="S1944" s="9">
        <f t="shared" si="306"/>
        <v>34.85</v>
      </c>
      <c r="T1944" s="9">
        <f t="shared" si="307"/>
        <v>33.25</v>
      </c>
      <c r="U1944" s="8">
        <f t="shared" si="308"/>
        <v>33.516666666666673</v>
      </c>
      <c r="V1944" s="8">
        <f t="shared" si="309"/>
        <v>33.450000000000003</v>
      </c>
    </row>
    <row r="1945" spans="1:22" ht="13.5" x14ac:dyDescent="0.25">
      <c r="A1945" s="3">
        <f>RSI!A1945</f>
        <v>44840</v>
      </c>
      <c r="B1945" s="2">
        <f>RSI!B1945</f>
        <v>31.39</v>
      </c>
      <c r="C1945" s="2">
        <f>RSI!I1945</f>
        <v>0.25944553136145032</v>
      </c>
      <c r="D1945" s="2">
        <f>MACD!E1945</f>
        <v>0.33356125789481439</v>
      </c>
      <c r="E1945" s="2">
        <f>MACD!F1945</f>
        <v>9.119375385266007E-2</v>
      </c>
      <c r="F1945" s="2">
        <f>'Moving Avg'!D1945</f>
        <v>33.489999999999995</v>
      </c>
      <c r="G1945" s="2">
        <f>'Moving Avg'!F1945</f>
        <v>34.172499999999992</v>
      </c>
      <c r="H1945" s="2">
        <f>'Moving Avg'!G1945</f>
        <v>34.309000000000026</v>
      </c>
      <c r="I1945" s="2">
        <f>'Moving Avg'!H1945</f>
        <v>34.049699999999874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  <c r="M1945" s="8">
        <f t="shared" si="300"/>
        <v>50</v>
      </c>
      <c r="N1945" s="8">
        <f t="shared" si="301"/>
        <v>0</v>
      </c>
      <c r="O1945" s="8">
        <f t="shared" si="302"/>
        <v>0</v>
      </c>
      <c r="P1945" s="8">
        <f t="shared" si="303"/>
        <v>33</v>
      </c>
      <c r="Q1945" s="9">
        <f t="shared" si="304"/>
        <v>22.45</v>
      </c>
      <c r="R1945" s="9">
        <f t="shared" si="305"/>
        <v>18.25</v>
      </c>
      <c r="S1945" s="9">
        <f t="shared" si="306"/>
        <v>22.35</v>
      </c>
      <c r="T1945" s="9">
        <f t="shared" si="307"/>
        <v>20.75</v>
      </c>
      <c r="U1945" s="8">
        <f t="shared" si="308"/>
        <v>21.016666666666669</v>
      </c>
      <c r="V1945" s="8">
        <f t="shared" si="309"/>
        <v>20.950000000000003</v>
      </c>
    </row>
    <row r="1946" spans="1:22" ht="13.5" x14ac:dyDescent="0.25">
      <c r="A1946" s="3">
        <f>RSI!A1946</f>
        <v>44841</v>
      </c>
      <c r="B1946" s="2">
        <f>RSI!B1946</f>
        <v>31.39</v>
      </c>
      <c r="C1946" s="2">
        <f>RSI!I1946</f>
        <v>0.25944553136145032</v>
      </c>
      <c r="D1946" s="2">
        <f>MACD!E1946</f>
        <v>0.53181939032627668</v>
      </c>
      <c r="E1946" s="2">
        <f>MACD!F1946</f>
        <v>0.1793188811473834</v>
      </c>
      <c r="F1946" s="2">
        <f>'Moving Avg'!D1946</f>
        <v>32.887999999999998</v>
      </c>
      <c r="G1946" s="2">
        <f>'Moving Avg'!F1946</f>
        <v>34.021999999999991</v>
      </c>
      <c r="H1946" s="2">
        <f>'Moving Avg'!G1946</f>
        <v>34.248800000000024</v>
      </c>
      <c r="I1946" s="2">
        <f>'Moving Avg'!H1946</f>
        <v>34.036649999999874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  <c r="M1946" s="8">
        <f t="shared" si="300"/>
        <v>50</v>
      </c>
      <c r="N1946" s="8">
        <f t="shared" si="301"/>
        <v>0</v>
      </c>
      <c r="O1946" s="8">
        <f t="shared" si="302"/>
        <v>0</v>
      </c>
      <c r="P1946" s="8">
        <f t="shared" si="303"/>
        <v>33</v>
      </c>
      <c r="Q1946" s="9">
        <f t="shared" si="304"/>
        <v>22.45</v>
      </c>
      <c r="R1946" s="9">
        <f t="shared" si="305"/>
        <v>18.25</v>
      </c>
      <c r="S1946" s="9">
        <f t="shared" si="306"/>
        <v>22.35</v>
      </c>
      <c r="T1946" s="9">
        <f t="shared" si="307"/>
        <v>20.75</v>
      </c>
      <c r="U1946" s="8">
        <f t="shared" si="308"/>
        <v>21.016666666666669</v>
      </c>
      <c r="V1946" s="8">
        <f t="shared" si="309"/>
        <v>20.950000000000003</v>
      </c>
    </row>
    <row r="1947" spans="1:22" ht="13.5" x14ac:dyDescent="0.25">
      <c r="A1947" s="3">
        <f>RSI!A1947</f>
        <v>44844</v>
      </c>
      <c r="B1947" s="2">
        <f>RSI!B1947</f>
        <v>29.98</v>
      </c>
      <c r="C1947" s="2">
        <f>RSI!I1947</f>
        <v>0.1660730381988742</v>
      </c>
      <c r="D1947" s="2">
        <f>MACD!E1947</f>
        <v>0.8198356548771244</v>
      </c>
      <c r="E1947" s="2">
        <f>MACD!F1947</f>
        <v>0.30742223589333162</v>
      </c>
      <c r="F1947" s="2">
        <f>'Moving Avg'!D1947</f>
        <v>32.003999999999998</v>
      </c>
      <c r="G1947" s="2">
        <f>'Moving Avg'!F1947</f>
        <v>33.800999999999995</v>
      </c>
      <c r="H1947" s="2">
        <f>'Moving Avg'!G1947</f>
        <v>34.160400000000024</v>
      </c>
      <c r="I1947" s="2">
        <f>'Moving Avg'!H1947</f>
        <v>34.01404999999987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  <c r="M1947" s="8">
        <f t="shared" si="300"/>
        <v>50</v>
      </c>
      <c r="N1947" s="8">
        <f t="shared" si="301"/>
        <v>0</v>
      </c>
      <c r="O1947" s="8">
        <f t="shared" si="302"/>
        <v>0</v>
      </c>
      <c r="P1947" s="8">
        <f t="shared" si="303"/>
        <v>16.5</v>
      </c>
      <c r="Q1947" s="9">
        <f t="shared" si="304"/>
        <v>19.975000000000001</v>
      </c>
      <c r="R1947" s="9">
        <f t="shared" si="305"/>
        <v>14.125</v>
      </c>
      <c r="S1947" s="9">
        <f t="shared" si="306"/>
        <v>14.925000000000001</v>
      </c>
      <c r="T1947" s="9">
        <f t="shared" si="307"/>
        <v>16.625</v>
      </c>
      <c r="U1947" s="8">
        <f t="shared" si="308"/>
        <v>16.341666666666669</v>
      </c>
      <c r="V1947" s="8">
        <f t="shared" si="309"/>
        <v>16.412500000000001</v>
      </c>
    </row>
    <row r="1948" spans="1:22" ht="13.5" x14ac:dyDescent="0.25">
      <c r="A1948" s="3">
        <f>RSI!A1948</f>
        <v>44845</v>
      </c>
      <c r="B1948" s="2">
        <f>RSI!B1948</f>
        <v>28.64</v>
      </c>
      <c r="C1948" s="2">
        <f>RSI!I1948</f>
        <v>0.12136868799862555</v>
      </c>
      <c r="D1948" s="2">
        <f>MACD!E1948</f>
        <v>1.1857761965636584</v>
      </c>
      <c r="E1948" s="2">
        <f>MACD!F1948</f>
        <v>0.48309302802739701</v>
      </c>
      <c r="F1948" s="2">
        <f>'Moving Avg'!D1948</f>
        <v>30.851999999999997</v>
      </c>
      <c r="G1948" s="2">
        <f>'Moving Avg'!F1948</f>
        <v>33.512999999999991</v>
      </c>
      <c r="H1948" s="2">
        <f>'Moving Avg'!G1948</f>
        <v>34.045200000000023</v>
      </c>
      <c r="I1948" s="2">
        <f>'Moving Avg'!H1948</f>
        <v>33.982249999999873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  <c r="M1948" s="8">
        <f t="shared" si="300"/>
        <v>50</v>
      </c>
      <c r="N1948" s="8">
        <f t="shared" si="301"/>
        <v>0</v>
      </c>
      <c r="O1948" s="8">
        <f t="shared" si="302"/>
        <v>0</v>
      </c>
      <c r="P1948" s="8">
        <f t="shared" si="303"/>
        <v>16.5</v>
      </c>
      <c r="Q1948" s="9">
        <f t="shared" si="304"/>
        <v>19.975000000000001</v>
      </c>
      <c r="R1948" s="9">
        <f t="shared" si="305"/>
        <v>14.125</v>
      </c>
      <c r="S1948" s="9">
        <f t="shared" si="306"/>
        <v>14.925000000000001</v>
      </c>
      <c r="T1948" s="9">
        <f t="shared" si="307"/>
        <v>16.625</v>
      </c>
      <c r="U1948" s="8">
        <f t="shared" si="308"/>
        <v>16.341666666666669</v>
      </c>
      <c r="V1948" s="8">
        <f t="shared" si="309"/>
        <v>16.412500000000001</v>
      </c>
    </row>
    <row r="1949" spans="1:22" ht="13.5" x14ac:dyDescent="0.25">
      <c r="A1949" s="3">
        <f>RSI!A1949</f>
        <v>44846</v>
      </c>
      <c r="B1949" s="2">
        <f>RSI!B1949</f>
        <v>28.64</v>
      </c>
      <c r="C1949" s="2">
        <f>RSI!I1949</f>
        <v>0.12136868799862555</v>
      </c>
      <c r="D1949" s="2">
        <f>MACD!E1949</f>
        <v>1.5246096557589368</v>
      </c>
      <c r="E1949" s="2">
        <f>MACD!F1949</f>
        <v>0.6913963535737051</v>
      </c>
      <c r="F1949" s="2">
        <f>'Moving Avg'!D1949</f>
        <v>30.008000000000003</v>
      </c>
      <c r="G1949" s="2">
        <f>'Moving Avg'!F1949</f>
        <v>33.224999999999987</v>
      </c>
      <c r="H1949" s="2">
        <f>'Moving Avg'!G1949</f>
        <v>33.930000000000021</v>
      </c>
      <c r="I1949" s="2">
        <f>'Moving Avg'!H1949</f>
        <v>33.950449999999876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  <c r="M1949" s="8">
        <f t="shared" si="300"/>
        <v>50</v>
      </c>
      <c r="N1949" s="8">
        <f t="shared" si="301"/>
        <v>0</v>
      </c>
      <c r="O1949" s="8">
        <f t="shared" si="302"/>
        <v>0</v>
      </c>
      <c r="P1949" s="8">
        <f t="shared" si="303"/>
        <v>16.5</v>
      </c>
      <c r="Q1949" s="9">
        <f t="shared" si="304"/>
        <v>19.975000000000001</v>
      </c>
      <c r="R1949" s="9">
        <f t="shared" si="305"/>
        <v>14.125</v>
      </c>
      <c r="S1949" s="9">
        <f t="shared" si="306"/>
        <v>14.925000000000001</v>
      </c>
      <c r="T1949" s="9">
        <f t="shared" si="307"/>
        <v>16.625</v>
      </c>
      <c r="U1949" s="8">
        <f t="shared" si="308"/>
        <v>16.341666666666669</v>
      </c>
      <c r="V1949" s="8">
        <f t="shared" si="309"/>
        <v>16.412500000000001</v>
      </c>
    </row>
    <row r="1950" spans="1:22" ht="13.5" x14ac:dyDescent="0.25">
      <c r="A1950" s="3">
        <f>RSI!A1950</f>
        <v>44847</v>
      </c>
      <c r="B1950" s="2">
        <f>RSI!B1950</f>
        <v>28.64</v>
      </c>
      <c r="C1950" s="2">
        <f>RSI!I1950</f>
        <v>0.12136868799862555</v>
      </c>
      <c r="D1950" s="2">
        <f>MACD!E1950</f>
        <v>1.8383440222992959</v>
      </c>
      <c r="E1950" s="2">
        <f>MACD!F1950</f>
        <v>0.92078588731882327</v>
      </c>
      <c r="F1950" s="2">
        <f>'Moving Avg'!D1950</f>
        <v>29.458000000000006</v>
      </c>
      <c r="G1950" s="2">
        <f>'Moving Avg'!F1950</f>
        <v>32.936999999999998</v>
      </c>
      <c r="H1950" s="2">
        <f>'Moving Avg'!G1950</f>
        <v>33.81480000000002</v>
      </c>
      <c r="I1950" s="2">
        <f>'Moving Avg'!H1950</f>
        <v>33.918649999999872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  <c r="M1950" s="8">
        <f t="shared" si="300"/>
        <v>50</v>
      </c>
      <c r="N1950" s="8">
        <f t="shared" si="301"/>
        <v>0</v>
      </c>
      <c r="O1950" s="8">
        <f t="shared" si="302"/>
        <v>0</v>
      </c>
      <c r="P1950" s="8">
        <f t="shared" si="303"/>
        <v>16.5</v>
      </c>
      <c r="Q1950" s="9">
        <f t="shared" si="304"/>
        <v>19.975000000000001</v>
      </c>
      <c r="R1950" s="9">
        <f t="shared" si="305"/>
        <v>14.125</v>
      </c>
      <c r="S1950" s="9">
        <f t="shared" si="306"/>
        <v>14.925000000000001</v>
      </c>
      <c r="T1950" s="9">
        <f t="shared" si="307"/>
        <v>16.625</v>
      </c>
      <c r="U1950" s="8">
        <f t="shared" si="308"/>
        <v>16.341666666666669</v>
      </c>
      <c r="V1950" s="8">
        <f t="shared" si="309"/>
        <v>16.412500000000001</v>
      </c>
    </row>
    <row r="1951" spans="1:22" ht="13.5" x14ac:dyDescent="0.25">
      <c r="A1951" s="3">
        <f>RSI!A1951</f>
        <v>44848</v>
      </c>
      <c r="B1951" s="2">
        <f>RSI!B1951</f>
        <v>28.64</v>
      </c>
      <c r="C1951" s="2">
        <f>RSI!I1951</f>
        <v>0.12136868799862555</v>
      </c>
      <c r="D1951" s="2">
        <f>MACD!E1951</f>
        <v>2.1288385371408935</v>
      </c>
      <c r="E1951" s="2">
        <f>MACD!F1951</f>
        <v>1.1623964172832375</v>
      </c>
      <c r="F1951" s="2">
        <f>'Moving Avg'!D1951</f>
        <v>28.908000000000005</v>
      </c>
      <c r="G1951" s="2">
        <f>'Moving Avg'!F1951</f>
        <v>32.648999999999987</v>
      </c>
      <c r="H1951" s="2">
        <f>'Moving Avg'!G1951</f>
        <v>33.699600000000025</v>
      </c>
      <c r="I1951" s="2">
        <f>'Moving Avg'!H1951</f>
        <v>33.886849999999875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  <c r="M1951" s="8">
        <f t="shared" si="300"/>
        <v>50</v>
      </c>
      <c r="N1951" s="8">
        <f t="shared" si="301"/>
        <v>0</v>
      </c>
      <c r="O1951" s="8">
        <f t="shared" si="302"/>
        <v>0</v>
      </c>
      <c r="P1951" s="8">
        <f t="shared" si="303"/>
        <v>16.5</v>
      </c>
      <c r="Q1951" s="9">
        <f t="shared" si="304"/>
        <v>19.975000000000001</v>
      </c>
      <c r="R1951" s="9">
        <f t="shared" si="305"/>
        <v>14.125</v>
      </c>
      <c r="S1951" s="9">
        <f t="shared" si="306"/>
        <v>14.925000000000001</v>
      </c>
      <c r="T1951" s="9">
        <f t="shared" si="307"/>
        <v>16.625</v>
      </c>
      <c r="U1951" s="8">
        <f t="shared" si="308"/>
        <v>16.341666666666669</v>
      </c>
      <c r="V1951" s="8">
        <f t="shared" si="309"/>
        <v>16.412500000000001</v>
      </c>
    </row>
    <row r="1952" spans="1:22" ht="13.5" x14ac:dyDescent="0.25">
      <c r="A1952" s="3">
        <f>RSI!A1952</f>
        <v>44851</v>
      </c>
      <c r="B1952" s="2">
        <f>RSI!B1952</f>
        <v>29.92</v>
      </c>
      <c r="C1952" s="2">
        <f>RSI!I1952</f>
        <v>25.787992277808897</v>
      </c>
      <c r="D1952" s="2">
        <f>MACD!E1952</f>
        <v>2.3029998973485135</v>
      </c>
      <c r="E1952" s="2">
        <f>MACD!F1952</f>
        <v>1.3905171132962928</v>
      </c>
      <c r="F1952" s="2">
        <f>'Moving Avg'!D1952</f>
        <v>28.896000000000004</v>
      </c>
      <c r="G1952" s="2">
        <f>'Moving Avg'!F1952</f>
        <v>32.424999999999997</v>
      </c>
      <c r="H1952" s="2">
        <f>'Moving Avg'!G1952</f>
        <v>33.610000000000021</v>
      </c>
      <c r="I1952" s="2">
        <f>'Moving Avg'!H1952</f>
        <v>33.861449999999884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  <c r="M1952" s="8">
        <f t="shared" si="300"/>
        <v>50</v>
      </c>
      <c r="N1952" s="8">
        <f t="shared" si="301"/>
        <v>0</v>
      </c>
      <c r="O1952" s="8">
        <f t="shared" si="302"/>
        <v>0</v>
      </c>
      <c r="P1952" s="8">
        <f t="shared" si="303"/>
        <v>16.5</v>
      </c>
      <c r="Q1952" s="9">
        <f t="shared" si="304"/>
        <v>19.975000000000001</v>
      </c>
      <c r="R1952" s="9">
        <f t="shared" si="305"/>
        <v>14.125</v>
      </c>
      <c r="S1952" s="9">
        <f t="shared" si="306"/>
        <v>14.925000000000001</v>
      </c>
      <c r="T1952" s="9">
        <f t="shared" si="307"/>
        <v>16.625</v>
      </c>
      <c r="U1952" s="8">
        <f t="shared" si="308"/>
        <v>16.341666666666669</v>
      </c>
      <c r="V1952" s="8">
        <f t="shared" si="309"/>
        <v>16.412500000000001</v>
      </c>
    </row>
    <row r="1953" spans="1:22" ht="13.5" x14ac:dyDescent="0.25">
      <c r="A1953" s="3">
        <f>RSI!A1953</f>
        <v>44852</v>
      </c>
      <c r="B1953" s="2">
        <f>RSI!B1953</f>
        <v>31.26</v>
      </c>
      <c r="C1953" s="2">
        <f>RSI!I1953</f>
        <v>42.458738793147603</v>
      </c>
      <c r="D1953" s="2">
        <f>MACD!E1953</f>
        <v>2.3650009642080647</v>
      </c>
      <c r="E1953" s="2">
        <f>MACD!F1953</f>
        <v>1.5854138834786473</v>
      </c>
      <c r="F1953" s="2">
        <f>'Moving Avg'!D1953</f>
        <v>29.419999999999998</v>
      </c>
      <c r="G1953" s="2">
        <f>'Moving Avg'!F1953</f>
        <v>32.267999999999994</v>
      </c>
      <c r="H1953" s="2">
        <f>'Moving Avg'!G1953</f>
        <v>33.547200000000018</v>
      </c>
      <c r="I1953" s="2">
        <f>'Moving Avg'!H1953</f>
        <v>33.842749999999882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  <c r="M1953" s="8">
        <f t="shared" si="300"/>
        <v>25</v>
      </c>
      <c r="N1953" s="8">
        <f t="shared" si="301"/>
        <v>0</v>
      </c>
      <c r="O1953" s="8">
        <f t="shared" si="302"/>
        <v>0</v>
      </c>
      <c r="P1953" s="8">
        <f t="shared" si="303"/>
        <v>33</v>
      </c>
      <c r="Q1953" s="9">
        <f t="shared" si="304"/>
        <v>13.7</v>
      </c>
      <c r="R1953" s="9">
        <f t="shared" si="305"/>
        <v>13.25</v>
      </c>
      <c r="S1953" s="9">
        <f t="shared" si="306"/>
        <v>18.600000000000001</v>
      </c>
      <c r="T1953" s="9">
        <f t="shared" si="307"/>
        <v>14.5</v>
      </c>
      <c r="U1953" s="8">
        <f t="shared" si="308"/>
        <v>15.183333333333332</v>
      </c>
      <c r="V1953" s="8">
        <f t="shared" si="309"/>
        <v>15.012499999999999</v>
      </c>
    </row>
    <row r="1954" spans="1:22" ht="13.5" x14ac:dyDescent="0.25">
      <c r="A1954" s="3">
        <f>RSI!A1954</f>
        <v>44853</v>
      </c>
      <c r="B1954" s="2">
        <f>RSI!B1954</f>
        <v>31.29</v>
      </c>
      <c r="C1954" s="2">
        <f>RSI!I1954</f>
        <v>42.768705873753539</v>
      </c>
      <c r="D1954" s="2">
        <f>MACD!E1954</f>
        <v>2.1832638973406731</v>
      </c>
      <c r="E1954" s="2">
        <f>MACD!F1954</f>
        <v>1.7049838862510525</v>
      </c>
      <c r="F1954" s="2">
        <f>'Moving Avg'!D1954</f>
        <v>29.95</v>
      </c>
      <c r="G1954" s="2">
        <f>'Moving Avg'!F1954</f>
        <v>32.112499999999997</v>
      </c>
      <c r="H1954" s="2">
        <f>'Moving Avg'!G1954</f>
        <v>33.485000000000021</v>
      </c>
      <c r="I1954" s="2">
        <f>'Moving Avg'!H1954</f>
        <v>33.824199999999884</v>
      </c>
      <c r="J1954" s="6" t="str">
        <f>OBV!F1954</f>
        <v>BULLISH</v>
      </c>
      <c r="K1954" s="6" t="str">
        <f>OBV!G1954</f>
        <v>NEUTRAL</v>
      </c>
      <c r="L1954" s="6" t="str">
        <f>OBV!H1954</f>
        <v>CONFIRMED BULLISH</v>
      </c>
      <c r="M1954" s="8">
        <f t="shared" si="300"/>
        <v>25</v>
      </c>
      <c r="N1954" s="8">
        <f t="shared" si="301"/>
        <v>0</v>
      </c>
      <c r="O1954" s="8">
        <f t="shared" si="302"/>
        <v>0</v>
      </c>
      <c r="P1954" s="8">
        <f t="shared" si="303"/>
        <v>83.5</v>
      </c>
      <c r="Q1954" s="9">
        <f t="shared" si="304"/>
        <v>21.274999999999999</v>
      </c>
      <c r="R1954" s="9">
        <f t="shared" si="305"/>
        <v>25.875</v>
      </c>
      <c r="S1954" s="9">
        <f t="shared" si="306"/>
        <v>41.325000000000003</v>
      </c>
      <c r="T1954" s="9">
        <f t="shared" si="307"/>
        <v>27.125</v>
      </c>
      <c r="U1954" s="8">
        <f t="shared" si="308"/>
        <v>29.491666666666664</v>
      </c>
      <c r="V1954" s="8">
        <f t="shared" si="309"/>
        <v>28.9</v>
      </c>
    </row>
    <row r="1955" spans="1:22" ht="13.5" x14ac:dyDescent="0.25">
      <c r="A1955" s="3">
        <f>RSI!A1955</f>
        <v>44854</v>
      </c>
      <c r="B1955" s="2">
        <f>RSI!B1955</f>
        <v>31.29</v>
      </c>
      <c r="C1955" s="2">
        <f>RSI!I1955</f>
        <v>42.768705873753539</v>
      </c>
      <c r="D1955" s="2">
        <f>MACD!E1955</f>
        <v>1.8077346979734443</v>
      </c>
      <c r="E1955" s="2">
        <f>MACD!F1955</f>
        <v>1.7255340485955308</v>
      </c>
      <c r="F1955" s="2">
        <f>'Moving Avg'!D1955</f>
        <v>30.48</v>
      </c>
      <c r="G1955" s="2">
        <f>'Moving Avg'!F1955</f>
        <v>31.956999999999994</v>
      </c>
      <c r="H1955" s="2">
        <f>'Moving Avg'!G1955</f>
        <v>33.422800000000016</v>
      </c>
      <c r="I1955" s="2">
        <f>'Moving Avg'!H1955</f>
        <v>33.805649999999886</v>
      </c>
      <c r="J1955" s="6" t="str">
        <f>OBV!F1955</f>
        <v>BULLISH</v>
      </c>
      <c r="K1955" s="6" t="str">
        <f>OBV!G1955</f>
        <v>NEUTRAL</v>
      </c>
      <c r="L1955" s="6" t="str">
        <f>OBV!H1955</f>
        <v>CONFIRMED BULLISH</v>
      </c>
      <c r="M1955" s="8">
        <f t="shared" si="300"/>
        <v>25</v>
      </c>
      <c r="N1955" s="8">
        <f t="shared" si="301"/>
        <v>0</v>
      </c>
      <c r="O1955" s="8">
        <f t="shared" si="302"/>
        <v>0</v>
      </c>
      <c r="P1955" s="8">
        <f t="shared" si="303"/>
        <v>83.5</v>
      </c>
      <c r="Q1955" s="9">
        <f t="shared" si="304"/>
        <v>21.274999999999999</v>
      </c>
      <c r="R1955" s="9">
        <f t="shared" si="305"/>
        <v>25.875</v>
      </c>
      <c r="S1955" s="9">
        <f t="shared" si="306"/>
        <v>41.325000000000003</v>
      </c>
      <c r="T1955" s="9">
        <f t="shared" si="307"/>
        <v>27.125</v>
      </c>
      <c r="U1955" s="8">
        <f t="shared" si="308"/>
        <v>29.491666666666664</v>
      </c>
      <c r="V1955" s="8">
        <f t="shared" si="309"/>
        <v>28.9</v>
      </c>
    </row>
    <row r="1956" spans="1:22" ht="13.5" x14ac:dyDescent="0.25">
      <c r="A1956" s="3">
        <f>RSI!A1956</f>
        <v>44855</v>
      </c>
      <c r="B1956" s="2">
        <f>RSI!B1956</f>
        <v>31.29</v>
      </c>
      <c r="C1956" s="2">
        <f>RSI!I1956</f>
        <v>42.768705873753539</v>
      </c>
      <c r="D1956" s="2">
        <f>MACD!E1956</f>
        <v>1.4940553002017083</v>
      </c>
      <c r="E1956" s="2">
        <f>MACD!F1956</f>
        <v>1.6792382989167665</v>
      </c>
      <c r="F1956" s="2">
        <f>'Moving Avg'!D1956</f>
        <v>31.009999999999998</v>
      </c>
      <c r="G1956" s="2">
        <f>'Moving Avg'!F1956</f>
        <v>31.801499999999994</v>
      </c>
      <c r="H1956" s="2">
        <f>'Moving Avg'!G1956</f>
        <v>33.360600000000012</v>
      </c>
      <c r="I1956" s="2">
        <f>'Moving Avg'!H1956</f>
        <v>33.787099999999889</v>
      </c>
      <c r="J1956" s="6" t="str">
        <f>OBV!F1956</f>
        <v>BULLISH</v>
      </c>
      <c r="K1956" s="6" t="str">
        <f>OBV!G1956</f>
        <v>NEUTRAL</v>
      </c>
      <c r="L1956" s="6" t="str">
        <f>OBV!H1956</f>
        <v>CONFIRMED BULLISH</v>
      </c>
      <c r="M1956" s="8">
        <f t="shared" si="300"/>
        <v>25</v>
      </c>
      <c r="N1956" s="8">
        <f t="shared" si="301"/>
        <v>100</v>
      </c>
      <c r="O1956" s="8">
        <f t="shared" si="302"/>
        <v>0</v>
      </c>
      <c r="P1956" s="8">
        <f t="shared" si="303"/>
        <v>83.5</v>
      </c>
      <c r="Q1956" s="9">
        <f t="shared" si="304"/>
        <v>56.274999999999999</v>
      </c>
      <c r="R1956" s="9">
        <f t="shared" si="305"/>
        <v>45.875</v>
      </c>
      <c r="S1956" s="9">
        <f t="shared" si="306"/>
        <v>56.325000000000003</v>
      </c>
      <c r="T1956" s="9">
        <f t="shared" si="307"/>
        <v>52.125</v>
      </c>
      <c r="U1956" s="8">
        <f t="shared" si="308"/>
        <v>52.82500000000001</v>
      </c>
      <c r="V1956" s="8">
        <f t="shared" si="309"/>
        <v>52.650000000000006</v>
      </c>
    </row>
    <row r="1957" spans="1:22" ht="13.5" x14ac:dyDescent="0.25">
      <c r="A1957" s="3">
        <f>RSI!A1957</f>
        <v>44858</v>
      </c>
      <c r="B1957" s="2">
        <f>RSI!B1957</f>
        <v>31.29</v>
      </c>
      <c r="C1957" s="2">
        <f>RSI!I1957</f>
        <v>42.768705873753539</v>
      </c>
      <c r="D1957" s="2">
        <f>MACD!E1957</f>
        <v>1.0154853412614351</v>
      </c>
      <c r="E1957" s="2">
        <f>MACD!F1957</f>
        <v>1.5464877073857002</v>
      </c>
      <c r="F1957" s="2">
        <f>'Moving Avg'!D1957</f>
        <v>31.283999999999999</v>
      </c>
      <c r="G1957" s="2">
        <f>'Moving Avg'!F1957</f>
        <v>31.645999999999994</v>
      </c>
      <c r="H1957" s="2">
        <f>'Moving Avg'!G1957</f>
        <v>33.298400000000008</v>
      </c>
      <c r="I1957" s="2">
        <f>'Moving Avg'!H1957</f>
        <v>33.768549999999891</v>
      </c>
      <c r="J1957" s="6" t="str">
        <f>OBV!F1957</f>
        <v>BULLISH</v>
      </c>
      <c r="K1957" s="6" t="str">
        <f>OBV!G1957</f>
        <v>NEUTRAL</v>
      </c>
      <c r="L1957" s="6" t="str">
        <f>OBV!H1957</f>
        <v>CONFIRMED BULLISH</v>
      </c>
      <c r="M1957" s="8">
        <f t="shared" si="300"/>
        <v>25</v>
      </c>
      <c r="N1957" s="8">
        <f t="shared" si="301"/>
        <v>100</v>
      </c>
      <c r="O1957" s="8">
        <f t="shared" si="302"/>
        <v>0</v>
      </c>
      <c r="P1957" s="8">
        <f t="shared" si="303"/>
        <v>83.5</v>
      </c>
      <c r="Q1957" s="9">
        <f t="shared" si="304"/>
        <v>56.274999999999999</v>
      </c>
      <c r="R1957" s="9">
        <f t="shared" si="305"/>
        <v>45.875</v>
      </c>
      <c r="S1957" s="9">
        <f t="shared" si="306"/>
        <v>56.325000000000003</v>
      </c>
      <c r="T1957" s="9">
        <f t="shared" si="307"/>
        <v>52.125</v>
      </c>
      <c r="U1957" s="8">
        <f t="shared" si="308"/>
        <v>52.82500000000001</v>
      </c>
      <c r="V1957" s="8">
        <f t="shared" si="309"/>
        <v>52.650000000000006</v>
      </c>
    </row>
    <row r="1958" spans="1:22" ht="13.5" x14ac:dyDescent="0.25">
      <c r="A1958" s="3">
        <f>RSI!A1958</f>
        <v>44859</v>
      </c>
      <c r="B1958" s="2">
        <f>RSI!B1958</f>
        <v>32</v>
      </c>
      <c r="C1958" s="2">
        <f>RSI!I1958</f>
        <v>51.146138118742897</v>
      </c>
      <c r="D1958" s="2">
        <f>MACD!E1958</f>
        <v>0.35528967153602409</v>
      </c>
      <c r="E1958" s="2">
        <f>MACD!F1958</f>
        <v>1.3082481002157651</v>
      </c>
      <c r="F1958" s="2">
        <f>'Moving Avg'!D1958</f>
        <v>31.431999999999999</v>
      </c>
      <c r="G1958" s="2">
        <f>'Moving Avg'!F1958</f>
        <v>31.525999999999993</v>
      </c>
      <c r="H1958" s="2">
        <f>'Moving Avg'!G1958</f>
        <v>33.250400000000006</v>
      </c>
      <c r="I1958" s="2">
        <f>'Moving Avg'!H1958</f>
        <v>33.753549999999898</v>
      </c>
      <c r="J1958" s="6" t="str">
        <f>OBV!F1958</f>
        <v>BULLISH</v>
      </c>
      <c r="K1958" s="6" t="str">
        <f>OBV!G1958</f>
        <v>NEUTRAL</v>
      </c>
      <c r="L1958" s="6" t="str">
        <f>OBV!H1958</f>
        <v>CONFIRMED BULLISH</v>
      </c>
      <c r="M1958" s="8">
        <f t="shared" si="300"/>
        <v>25</v>
      </c>
      <c r="N1958" s="8">
        <f t="shared" si="301"/>
        <v>100</v>
      </c>
      <c r="O1958" s="8">
        <f t="shared" si="302"/>
        <v>0</v>
      </c>
      <c r="P1958" s="8">
        <f t="shared" si="303"/>
        <v>83.5</v>
      </c>
      <c r="Q1958" s="9">
        <f t="shared" si="304"/>
        <v>56.274999999999999</v>
      </c>
      <c r="R1958" s="9">
        <f t="shared" si="305"/>
        <v>45.875</v>
      </c>
      <c r="S1958" s="9">
        <f t="shared" si="306"/>
        <v>56.325000000000003</v>
      </c>
      <c r="T1958" s="9">
        <f t="shared" si="307"/>
        <v>52.125</v>
      </c>
      <c r="U1958" s="8">
        <f t="shared" si="308"/>
        <v>52.82500000000001</v>
      </c>
      <c r="V1958" s="8">
        <f t="shared" si="309"/>
        <v>52.650000000000006</v>
      </c>
    </row>
    <row r="1959" spans="1:22" ht="13.5" x14ac:dyDescent="0.25">
      <c r="A1959" s="3">
        <f>RSI!A1959</f>
        <v>44860</v>
      </c>
      <c r="B1959" s="2">
        <f>RSI!B1959</f>
        <v>32.44</v>
      </c>
      <c r="C1959" s="2">
        <f>RSI!I1959</f>
        <v>55.493992639956161</v>
      </c>
      <c r="D1959" s="2">
        <f>MACD!E1959</f>
        <v>-0.23688972407832054</v>
      </c>
      <c r="E1959" s="2">
        <f>MACD!F1959</f>
        <v>0.99922053535694788</v>
      </c>
      <c r="F1959" s="2">
        <f>'Moving Avg'!D1959</f>
        <v>31.661999999999999</v>
      </c>
      <c r="G1959" s="2">
        <f>'Moving Avg'!F1959</f>
        <v>31.427999999999997</v>
      </c>
      <c r="H1959" s="2">
        <f>'Moving Avg'!G1959</f>
        <v>33.211200000000005</v>
      </c>
      <c r="I1959" s="2">
        <f>'Moving Avg'!H1959</f>
        <v>33.740749999999892</v>
      </c>
      <c r="J1959" s="6" t="str">
        <f>OBV!F1959</f>
        <v>BULLISH</v>
      </c>
      <c r="K1959" s="6" t="str">
        <f>OBV!G1959</f>
        <v>NEUTRAL</v>
      </c>
      <c r="L1959" s="6" t="str">
        <f>OBV!H1959</f>
        <v>CONFIRMED BULLISH</v>
      </c>
      <c r="M1959" s="8">
        <f t="shared" si="300"/>
        <v>25</v>
      </c>
      <c r="N1959" s="8">
        <f t="shared" si="301"/>
        <v>100</v>
      </c>
      <c r="O1959" s="8">
        <f t="shared" si="302"/>
        <v>0</v>
      </c>
      <c r="P1959" s="8">
        <f t="shared" si="303"/>
        <v>83.5</v>
      </c>
      <c r="Q1959" s="9">
        <f t="shared" si="304"/>
        <v>56.274999999999999</v>
      </c>
      <c r="R1959" s="9">
        <f t="shared" si="305"/>
        <v>45.875</v>
      </c>
      <c r="S1959" s="9">
        <f t="shared" si="306"/>
        <v>56.325000000000003</v>
      </c>
      <c r="T1959" s="9">
        <f t="shared" si="307"/>
        <v>52.125</v>
      </c>
      <c r="U1959" s="8">
        <f t="shared" si="308"/>
        <v>52.82500000000001</v>
      </c>
      <c r="V1959" s="8">
        <f t="shared" si="309"/>
        <v>52.650000000000006</v>
      </c>
    </row>
    <row r="1960" spans="1:22" ht="13.5" x14ac:dyDescent="0.25">
      <c r="A1960" s="3">
        <f>RSI!A1960</f>
        <v>44861</v>
      </c>
      <c r="B1960" s="2">
        <f>RSI!B1960</f>
        <v>32.44</v>
      </c>
      <c r="C1960" s="2">
        <f>RSI!I1960</f>
        <v>55.493992639956161</v>
      </c>
      <c r="D1960" s="2">
        <f>MACD!E1960</f>
        <v>-0.74145318532513116</v>
      </c>
      <c r="E1960" s="2">
        <f>MACD!F1960</f>
        <v>0.65108579122053212</v>
      </c>
      <c r="F1960" s="2">
        <f>'Moving Avg'!D1960</f>
        <v>31.891999999999996</v>
      </c>
      <c r="G1960" s="2">
        <f>'Moving Avg'!F1960</f>
        <v>31.330000000000005</v>
      </c>
      <c r="H1960" s="2">
        <f>'Moving Avg'!G1960</f>
        <v>33.172000000000004</v>
      </c>
      <c r="I1960" s="2">
        <f>'Moving Avg'!H1960</f>
        <v>33.727949999999893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  <c r="M1960" s="8">
        <f t="shared" si="300"/>
        <v>25</v>
      </c>
      <c r="N1960" s="8">
        <f t="shared" si="301"/>
        <v>100</v>
      </c>
      <c r="O1960" s="8">
        <f t="shared" si="302"/>
        <v>0</v>
      </c>
      <c r="P1960" s="8">
        <f t="shared" si="303"/>
        <v>83.5</v>
      </c>
      <c r="Q1960" s="9">
        <f t="shared" si="304"/>
        <v>56.274999999999999</v>
      </c>
      <c r="R1960" s="9">
        <f t="shared" si="305"/>
        <v>45.875</v>
      </c>
      <c r="S1960" s="9">
        <f t="shared" si="306"/>
        <v>56.325000000000003</v>
      </c>
      <c r="T1960" s="9">
        <f t="shared" si="307"/>
        <v>52.125</v>
      </c>
      <c r="U1960" s="8">
        <f t="shared" si="308"/>
        <v>52.82500000000001</v>
      </c>
      <c r="V1960" s="8">
        <f t="shared" si="309"/>
        <v>52.650000000000006</v>
      </c>
    </row>
    <row r="1961" spans="1:22" ht="13.5" x14ac:dyDescent="0.25">
      <c r="A1961" s="3">
        <f>RSI!A1961</f>
        <v>44862</v>
      </c>
      <c r="B1961" s="2">
        <f>RSI!B1961</f>
        <v>32.44</v>
      </c>
      <c r="C1961" s="2">
        <f>RSI!I1961</f>
        <v>55.493992639956161</v>
      </c>
      <c r="D1961" s="2">
        <f>MACD!E1961</f>
        <v>-1.1716216727939965</v>
      </c>
      <c r="E1961" s="2">
        <f>MACD!F1961</f>
        <v>0.28654429841762641</v>
      </c>
      <c r="F1961" s="2">
        <f>'Moving Avg'!D1961</f>
        <v>32.122</v>
      </c>
      <c r="G1961" s="2">
        <f>'Moving Avg'!F1961</f>
        <v>31.232000000000006</v>
      </c>
      <c r="H1961" s="2">
        <f>'Moving Avg'!G1961</f>
        <v>33.132800000000003</v>
      </c>
      <c r="I1961" s="2">
        <f>'Moving Avg'!H1961</f>
        <v>33.715149999999895</v>
      </c>
      <c r="J1961" s="6" t="str">
        <f>OBV!F1961</f>
        <v>BULLISH</v>
      </c>
      <c r="K1961" s="6" t="str">
        <f>OBV!G1961</f>
        <v>NEUTRAL</v>
      </c>
      <c r="L1961" s="6" t="str">
        <f>OBV!H1961</f>
        <v>CONFIRMED BULLISH</v>
      </c>
      <c r="M1961" s="8">
        <f t="shared" si="300"/>
        <v>25</v>
      </c>
      <c r="N1961" s="8">
        <f t="shared" si="301"/>
        <v>100</v>
      </c>
      <c r="O1961" s="8">
        <f t="shared" si="302"/>
        <v>0</v>
      </c>
      <c r="P1961" s="8">
        <f t="shared" si="303"/>
        <v>83.5</v>
      </c>
      <c r="Q1961" s="9">
        <f t="shared" si="304"/>
        <v>56.274999999999999</v>
      </c>
      <c r="R1961" s="9">
        <f t="shared" si="305"/>
        <v>45.875</v>
      </c>
      <c r="S1961" s="9">
        <f t="shared" si="306"/>
        <v>56.325000000000003</v>
      </c>
      <c r="T1961" s="9">
        <f t="shared" si="307"/>
        <v>52.125</v>
      </c>
      <c r="U1961" s="8">
        <f t="shared" si="308"/>
        <v>52.82500000000001</v>
      </c>
      <c r="V1961" s="8">
        <f t="shared" si="309"/>
        <v>52.650000000000006</v>
      </c>
    </row>
    <row r="1962" spans="1:22" ht="13.5" x14ac:dyDescent="0.25">
      <c r="A1962" s="3">
        <f>RSI!A1962</f>
        <v>44865</v>
      </c>
      <c r="B1962" s="2">
        <f>RSI!B1962</f>
        <v>32.43</v>
      </c>
      <c r="C1962" s="2">
        <f>RSI!I1962</f>
        <v>55.354153838189887</v>
      </c>
      <c r="D1962" s="2">
        <f>MACD!E1962</f>
        <v>-1.3409374772463138</v>
      </c>
      <c r="E1962" s="2">
        <f>MACD!F1962</f>
        <v>-3.8952056715161665E-2</v>
      </c>
      <c r="F1962" s="2">
        <f>'Moving Avg'!D1962</f>
        <v>32.35</v>
      </c>
      <c r="G1962" s="2">
        <f>'Moving Avg'!F1962</f>
        <v>31.133499999999998</v>
      </c>
      <c r="H1962" s="2">
        <f>'Moving Avg'!G1962</f>
        <v>33.093400000000003</v>
      </c>
      <c r="I1962" s="2">
        <f>'Moving Avg'!H1962</f>
        <v>33.702299999999902</v>
      </c>
      <c r="J1962" s="6" t="str">
        <f>OBV!F1962</f>
        <v>BULLISH</v>
      </c>
      <c r="K1962" s="6" t="str">
        <f>OBV!G1962</f>
        <v>NEUTRAL</v>
      </c>
      <c r="L1962" s="6" t="str">
        <f>OBV!H1962</f>
        <v>CONFIRMED BULLISH</v>
      </c>
      <c r="M1962" s="8">
        <f t="shared" si="300"/>
        <v>25</v>
      </c>
      <c r="N1962" s="8">
        <f t="shared" si="301"/>
        <v>100</v>
      </c>
      <c r="O1962" s="8">
        <f t="shared" si="302"/>
        <v>0</v>
      </c>
      <c r="P1962" s="8">
        <f t="shared" si="303"/>
        <v>83.5</v>
      </c>
      <c r="Q1962" s="9">
        <f t="shared" si="304"/>
        <v>56.274999999999999</v>
      </c>
      <c r="R1962" s="9">
        <f t="shared" si="305"/>
        <v>45.875</v>
      </c>
      <c r="S1962" s="9">
        <f t="shared" si="306"/>
        <v>56.325000000000003</v>
      </c>
      <c r="T1962" s="9">
        <f t="shared" si="307"/>
        <v>52.125</v>
      </c>
      <c r="U1962" s="8">
        <f t="shared" si="308"/>
        <v>52.82500000000001</v>
      </c>
      <c r="V1962" s="8">
        <f t="shared" si="309"/>
        <v>52.650000000000006</v>
      </c>
    </row>
    <row r="1963" spans="1:22" ht="13.5" x14ac:dyDescent="0.25">
      <c r="A1963" s="3">
        <f>RSI!A1963</f>
        <v>44866</v>
      </c>
      <c r="B1963" s="2">
        <f>RSI!B1963</f>
        <v>32.6</v>
      </c>
      <c r="C1963" s="2">
        <f>RSI!I1963</f>
        <v>57.322988845771619</v>
      </c>
      <c r="D1963" s="2">
        <f>MACD!E1963</f>
        <v>-1.2933537060651261</v>
      </c>
      <c r="E1963" s="2">
        <f>MACD!F1963</f>
        <v>-0.28983238658515459</v>
      </c>
      <c r="F1963" s="2">
        <f>'Moving Avg'!D1963</f>
        <v>32.47</v>
      </c>
      <c r="G1963" s="2">
        <f>'Moving Avg'!F1963</f>
        <v>31.043500000000005</v>
      </c>
      <c r="H1963" s="2">
        <f>'Moving Avg'!G1963</f>
        <v>33.057400000000001</v>
      </c>
      <c r="I1963" s="2">
        <f>'Moving Avg'!H1963</f>
        <v>33.690299999999901</v>
      </c>
      <c r="J1963" s="6" t="str">
        <f>OBV!F1963</f>
        <v>BULLISH</v>
      </c>
      <c r="K1963" s="6" t="str">
        <f>OBV!G1963</f>
        <v>NEUTRAL</v>
      </c>
      <c r="L1963" s="6" t="str">
        <f>OBV!H1963</f>
        <v>CONFIRMED BULLISH</v>
      </c>
      <c r="M1963" s="8">
        <f t="shared" si="300"/>
        <v>25</v>
      </c>
      <c r="N1963" s="8">
        <f t="shared" si="301"/>
        <v>100</v>
      </c>
      <c r="O1963" s="8">
        <f t="shared" si="302"/>
        <v>0</v>
      </c>
      <c r="P1963" s="8">
        <f t="shared" si="303"/>
        <v>83.5</v>
      </c>
      <c r="Q1963" s="9">
        <f t="shared" si="304"/>
        <v>56.274999999999999</v>
      </c>
      <c r="R1963" s="9">
        <f t="shared" si="305"/>
        <v>45.875</v>
      </c>
      <c r="S1963" s="9">
        <f t="shared" si="306"/>
        <v>56.325000000000003</v>
      </c>
      <c r="T1963" s="9">
        <f t="shared" si="307"/>
        <v>52.125</v>
      </c>
      <c r="U1963" s="8">
        <f t="shared" si="308"/>
        <v>52.82500000000001</v>
      </c>
      <c r="V1963" s="8">
        <f t="shared" si="309"/>
        <v>52.650000000000006</v>
      </c>
    </row>
    <row r="1964" spans="1:22" ht="13.5" x14ac:dyDescent="0.25">
      <c r="A1964" s="3">
        <f>RSI!A1964</f>
        <v>44867</v>
      </c>
      <c r="B1964" s="2">
        <f>RSI!B1964</f>
        <v>32.6</v>
      </c>
      <c r="C1964" s="2">
        <f>RSI!I1964</f>
        <v>57.322988845771611</v>
      </c>
      <c r="D1964" s="2">
        <f>MACD!E1964</f>
        <v>-1.2519891707400888</v>
      </c>
      <c r="E1964" s="2">
        <f>MACD!F1964</f>
        <v>-0.48226374341614142</v>
      </c>
      <c r="F1964" s="2">
        <f>'Moving Avg'!D1964</f>
        <v>32.501999999999995</v>
      </c>
      <c r="G1964" s="2">
        <f>'Moving Avg'!F1964</f>
        <v>31.0305</v>
      </c>
      <c r="H1964" s="2">
        <f>'Moving Avg'!G1964</f>
        <v>33.0214</v>
      </c>
      <c r="I1964" s="2">
        <f>'Moving Avg'!H1964</f>
        <v>33.683349999999912</v>
      </c>
      <c r="J1964" s="6" t="str">
        <f>OBV!F1964</f>
        <v>BULLISH</v>
      </c>
      <c r="K1964" s="6" t="str">
        <f>OBV!G1964</f>
        <v>NEUTRAL</v>
      </c>
      <c r="L1964" s="6" t="str">
        <f>OBV!H1964</f>
        <v>CONFIRMED BULLISH</v>
      </c>
      <c r="M1964" s="8">
        <f t="shared" si="300"/>
        <v>25</v>
      </c>
      <c r="N1964" s="8">
        <f t="shared" si="301"/>
        <v>100</v>
      </c>
      <c r="O1964" s="8">
        <f t="shared" si="302"/>
        <v>0</v>
      </c>
      <c r="P1964" s="8">
        <f t="shared" si="303"/>
        <v>83.5</v>
      </c>
      <c r="Q1964" s="9">
        <f t="shared" si="304"/>
        <v>56.274999999999999</v>
      </c>
      <c r="R1964" s="9">
        <f t="shared" si="305"/>
        <v>45.875</v>
      </c>
      <c r="S1964" s="9">
        <f t="shared" si="306"/>
        <v>56.325000000000003</v>
      </c>
      <c r="T1964" s="9">
        <f t="shared" si="307"/>
        <v>52.125</v>
      </c>
      <c r="U1964" s="8">
        <f t="shared" si="308"/>
        <v>52.82500000000001</v>
      </c>
      <c r="V1964" s="8">
        <f t="shared" si="309"/>
        <v>52.650000000000006</v>
      </c>
    </row>
    <row r="1965" spans="1:22" ht="13.5" x14ac:dyDescent="0.25">
      <c r="A1965" s="3">
        <f>RSI!A1965</f>
        <v>44868</v>
      </c>
      <c r="B1965" s="2">
        <f>RSI!B1965</f>
        <v>32.590000000000003</v>
      </c>
      <c r="C1965" s="2">
        <f>RSI!I1965</f>
        <v>57.151050427620227</v>
      </c>
      <c r="D1965" s="2">
        <f>MACD!E1965</f>
        <v>-1.2195014103487871</v>
      </c>
      <c r="E1965" s="2">
        <f>MACD!F1965</f>
        <v>-0.62971127680267058</v>
      </c>
      <c r="F1965" s="2">
        <f>'Moving Avg'!D1965</f>
        <v>32.531999999999996</v>
      </c>
      <c r="G1965" s="2">
        <f>'Moving Avg'!F1965</f>
        <v>31.090500000000009</v>
      </c>
      <c r="H1965" s="2">
        <f>'Moving Avg'!G1965</f>
        <v>32.985199999999999</v>
      </c>
      <c r="I1965" s="2">
        <f>'Moving Avg'!H1965</f>
        <v>33.676349999999914</v>
      </c>
      <c r="J1965" s="6" t="str">
        <f>OBV!F1965</f>
        <v>BULLISH</v>
      </c>
      <c r="K1965" s="6" t="str">
        <f>OBV!G1965</f>
        <v>NEUTRAL</v>
      </c>
      <c r="L1965" s="6" t="str">
        <f>OBV!H1965</f>
        <v>CONFIRMED BULLISH</v>
      </c>
      <c r="M1965" s="8">
        <f t="shared" si="300"/>
        <v>25</v>
      </c>
      <c r="N1965" s="8">
        <f t="shared" si="301"/>
        <v>100</v>
      </c>
      <c r="O1965" s="8">
        <f t="shared" si="302"/>
        <v>0</v>
      </c>
      <c r="P1965" s="8">
        <f t="shared" si="303"/>
        <v>83.5</v>
      </c>
      <c r="Q1965" s="9">
        <f t="shared" si="304"/>
        <v>56.274999999999999</v>
      </c>
      <c r="R1965" s="9">
        <f t="shared" si="305"/>
        <v>45.875</v>
      </c>
      <c r="S1965" s="9">
        <f t="shared" si="306"/>
        <v>56.325000000000003</v>
      </c>
      <c r="T1965" s="9">
        <f t="shared" si="307"/>
        <v>52.125</v>
      </c>
      <c r="U1965" s="8">
        <f t="shared" si="308"/>
        <v>52.82500000000001</v>
      </c>
      <c r="V1965" s="8">
        <f t="shared" si="309"/>
        <v>52.650000000000006</v>
      </c>
    </row>
    <row r="1966" spans="1:22" ht="13.5" x14ac:dyDescent="0.25">
      <c r="A1966" s="3">
        <f>RSI!A1966</f>
        <v>44869</v>
      </c>
      <c r="B1966" s="2">
        <f>RSI!B1966</f>
        <v>32.799999999999997</v>
      </c>
      <c r="C1966" s="2">
        <f>RSI!I1966</f>
        <v>59.873027558228543</v>
      </c>
      <c r="D1966" s="2">
        <f>MACD!E1966</f>
        <v>-1.2105209552234228</v>
      </c>
      <c r="E1966" s="2">
        <f>MACD!F1966</f>
        <v>-0.74587321248682115</v>
      </c>
      <c r="F1966" s="2">
        <f>'Moving Avg'!D1966</f>
        <v>32.603999999999999</v>
      </c>
      <c r="G1966" s="2">
        <f>'Moving Avg'!F1966</f>
        <v>31.161000000000001</v>
      </c>
      <c r="H1966" s="2">
        <f>'Moving Avg'!G1966</f>
        <v>32.953199999999995</v>
      </c>
      <c r="I1966" s="2">
        <f>'Moving Avg'!H1966</f>
        <v>33.670399999999916</v>
      </c>
      <c r="J1966" s="6" t="str">
        <f>OBV!F1966</f>
        <v>BULLISH</v>
      </c>
      <c r="K1966" s="6" t="str">
        <f>OBV!G1966</f>
        <v>NEUTRAL</v>
      </c>
      <c r="L1966" s="6" t="str">
        <f>OBV!H1966</f>
        <v>CONFIRMED BULLISH</v>
      </c>
      <c r="M1966" s="8">
        <f t="shared" si="300"/>
        <v>25</v>
      </c>
      <c r="N1966" s="8">
        <f t="shared" si="301"/>
        <v>100</v>
      </c>
      <c r="O1966" s="8">
        <f t="shared" si="302"/>
        <v>0</v>
      </c>
      <c r="P1966" s="8">
        <f t="shared" si="303"/>
        <v>83.5</v>
      </c>
      <c r="Q1966" s="9">
        <f t="shared" si="304"/>
        <v>56.274999999999999</v>
      </c>
      <c r="R1966" s="9">
        <f t="shared" si="305"/>
        <v>45.875</v>
      </c>
      <c r="S1966" s="9">
        <f t="shared" si="306"/>
        <v>56.325000000000003</v>
      </c>
      <c r="T1966" s="9">
        <f t="shared" si="307"/>
        <v>52.125</v>
      </c>
      <c r="U1966" s="8">
        <f t="shared" si="308"/>
        <v>52.82500000000001</v>
      </c>
      <c r="V1966" s="8">
        <f t="shared" si="309"/>
        <v>52.650000000000006</v>
      </c>
    </row>
    <row r="1967" spans="1:22" ht="13.5" x14ac:dyDescent="0.25">
      <c r="A1967" s="3">
        <f>RSI!A1967</f>
        <v>44872</v>
      </c>
      <c r="B1967" s="2">
        <f>RSI!B1967</f>
        <v>32.799999999999997</v>
      </c>
      <c r="C1967" s="2">
        <f>RSI!I1967</f>
        <v>59.873027558228543</v>
      </c>
      <c r="D1967" s="2">
        <f>MACD!E1967</f>
        <v>-1.206897852715251</v>
      </c>
      <c r="E1967" s="2">
        <f>MACD!F1967</f>
        <v>-0.83807814053250707</v>
      </c>
      <c r="F1967" s="2">
        <f>'Moving Avg'!D1967</f>
        <v>32.677999999999997</v>
      </c>
      <c r="G1967" s="2">
        <f>'Moving Avg'!F1967</f>
        <v>31.302</v>
      </c>
      <c r="H1967" s="2">
        <f>'Moving Avg'!G1967</f>
        <v>32.921199999999992</v>
      </c>
      <c r="I1967" s="2">
        <f>'Moving Avg'!H1967</f>
        <v>33.664449999999917</v>
      </c>
      <c r="J1967" s="6" t="str">
        <f>OBV!F1967</f>
        <v>BULLISH</v>
      </c>
      <c r="K1967" s="6" t="str">
        <f>OBV!G1967</f>
        <v>NEUTRAL</v>
      </c>
      <c r="L1967" s="6" t="str">
        <f>OBV!H1967</f>
        <v>CONFIRMED BULLISH</v>
      </c>
      <c r="M1967" s="8">
        <f t="shared" si="300"/>
        <v>25</v>
      </c>
      <c r="N1967" s="8">
        <f t="shared" si="301"/>
        <v>100</v>
      </c>
      <c r="O1967" s="8">
        <f t="shared" si="302"/>
        <v>0</v>
      </c>
      <c r="P1967" s="8">
        <f t="shared" si="303"/>
        <v>83.5</v>
      </c>
      <c r="Q1967" s="9">
        <f t="shared" si="304"/>
        <v>56.274999999999999</v>
      </c>
      <c r="R1967" s="9">
        <f t="shared" si="305"/>
        <v>45.875</v>
      </c>
      <c r="S1967" s="9">
        <f t="shared" si="306"/>
        <v>56.325000000000003</v>
      </c>
      <c r="T1967" s="9">
        <f t="shared" si="307"/>
        <v>52.125</v>
      </c>
      <c r="U1967" s="8">
        <f t="shared" si="308"/>
        <v>52.82500000000001</v>
      </c>
      <c r="V1967" s="8">
        <f t="shared" si="309"/>
        <v>52.650000000000006</v>
      </c>
    </row>
    <row r="1968" spans="1:22" ht="13.5" x14ac:dyDescent="0.25">
      <c r="A1968" s="3">
        <f>RSI!A1968</f>
        <v>44873</v>
      </c>
      <c r="B1968" s="2">
        <f>RSI!B1968</f>
        <v>34.270000000000003</v>
      </c>
      <c r="C1968" s="2">
        <f>RSI!I1968</f>
        <v>73.526083998544522</v>
      </c>
      <c r="D1968" s="2">
        <f>MACD!E1968</f>
        <v>-1.207171514821777</v>
      </c>
      <c r="E1968" s="2">
        <f>MACD!F1968</f>
        <v>-0.91189681539036116</v>
      </c>
      <c r="F1968" s="2">
        <f>'Moving Avg'!D1968</f>
        <v>33.012</v>
      </c>
      <c r="G1968" s="2">
        <f>'Moving Avg'!F1968</f>
        <v>31.583499999999997</v>
      </c>
      <c r="H1968" s="2">
        <f>'Moving Avg'!G1968</f>
        <v>32.918599999999991</v>
      </c>
      <c r="I1968" s="2">
        <f>'Moving Avg'!H1968</f>
        <v>33.665899999999922</v>
      </c>
      <c r="J1968" s="6" t="str">
        <f>OBV!F1968</f>
        <v>BULLISH</v>
      </c>
      <c r="K1968" s="6" t="str">
        <f>OBV!G1968</f>
        <v>NEUTRAL</v>
      </c>
      <c r="L1968" s="6" t="str">
        <f>OBV!H1968</f>
        <v>CONFIRMED BULLISH</v>
      </c>
      <c r="M1968" s="8">
        <f t="shared" si="300"/>
        <v>0</v>
      </c>
      <c r="N1968" s="8">
        <f t="shared" si="301"/>
        <v>100</v>
      </c>
      <c r="O1968" s="8">
        <f t="shared" si="302"/>
        <v>0</v>
      </c>
      <c r="P1968" s="8">
        <f t="shared" si="303"/>
        <v>83.5</v>
      </c>
      <c r="Q1968" s="9">
        <f t="shared" si="304"/>
        <v>47.524999999999999</v>
      </c>
      <c r="R1968" s="9">
        <f t="shared" si="305"/>
        <v>40.875</v>
      </c>
      <c r="S1968" s="9">
        <f t="shared" si="306"/>
        <v>52.575000000000003</v>
      </c>
      <c r="T1968" s="9">
        <f t="shared" si="307"/>
        <v>45.875</v>
      </c>
      <c r="U1968" s="8">
        <f t="shared" si="308"/>
        <v>46.991666666666674</v>
      </c>
      <c r="V1968" s="8">
        <f t="shared" si="309"/>
        <v>46.712500000000006</v>
      </c>
    </row>
    <row r="1969" spans="1:22" ht="13.5" x14ac:dyDescent="0.25">
      <c r="A1969" s="3">
        <f>RSI!A1969</f>
        <v>44874</v>
      </c>
      <c r="B1969" s="2">
        <f>RSI!B1969</f>
        <v>34.270000000000003</v>
      </c>
      <c r="C1969" s="2">
        <f>RSI!I1969</f>
        <v>73.526083998544522</v>
      </c>
      <c r="D1969" s="2">
        <f>MACD!E1969</f>
        <v>-1.1518056202918849</v>
      </c>
      <c r="E1969" s="2">
        <f>MACD!F1969</f>
        <v>-0.95987857637066587</v>
      </c>
      <c r="F1969" s="2">
        <f>'Moving Avg'!D1969</f>
        <v>33.346000000000004</v>
      </c>
      <c r="G1969" s="2">
        <f>'Moving Avg'!F1969</f>
        <v>31.864999999999998</v>
      </c>
      <c r="H1969" s="2">
        <f>'Moving Avg'!G1969</f>
        <v>32.91599999999999</v>
      </c>
      <c r="I1969" s="2">
        <f>'Moving Avg'!H1969</f>
        <v>33.667349999999921</v>
      </c>
      <c r="J1969" s="6" t="str">
        <f>OBV!F1969</f>
        <v>BULLISH</v>
      </c>
      <c r="K1969" s="6" t="str">
        <f>OBV!G1969</f>
        <v>NEUTRAL</v>
      </c>
      <c r="L1969" s="6" t="str">
        <f>OBV!H1969</f>
        <v>CONFIRMED BULLISH</v>
      </c>
      <c r="M1969" s="8">
        <f t="shared" si="300"/>
        <v>0</v>
      </c>
      <c r="N1969" s="8">
        <f t="shared" si="301"/>
        <v>100</v>
      </c>
      <c r="O1969" s="8">
        <f t="shared" si="302"/>
        <v>0</v>
      </c>
      <c r="P1969" s="8">
        <f t="shared" si="303"/>
        <v>83.5</v>
      </c>
      <c r="Q1969" s="9">
        <f t="shared" si="304"/>
        <v>47.524999999999999</v>
      </c>
      <c r="R1969" s="9">
        <f t="shared" si="305"/>
        <v>40.875</v>
      </c>
      <c r="S1969" s="9">
        <f t="shared" si="306"/>
        <v>52.575000000000003</v>
      </c>
      <c r="T1969" s="9">
        <f t="shared" si="307"/>
        <v>45.875</v>
      </c>
      <c r="U1969" s="8">
        <f t="shared" si="308"/>
        <v>46.991666666666674</v>
      </c>
      <c r="V1969" s="8">
        <f t="shared" si="309"/>
        <v>46.712500000000006</v>
      </c>
    </row>
    <row r="1970" spans="1:22" ht="13.5" x14ac:dyDescent="0.25">
      <c r="A1970" s="3">
        <f>RSI!A1970</f>
        <v>44875</v>
      </c>
      <c r="B1970" s="2">
        <f>RSI!B1970</f>
        <v>34.270000000000003</v>
      </c>
      <c r="C1970" s="2">
        <f>RSI!I1970</f>
        <v>73.526083998544522</v>
      </c>
      <c r="D1970" s="2">
        <f>MACD!E1970</f>
        <v>-1.1161564935771082</v>
      </c>
      <c r="E1970" s="2">
        <f>MACD!F1970</f>
        <v>-0.99113415981195441</v>
      </c>
      <c r="F1970" s="2">
        <f>'Moving Avg'!D1970</f>
        <v>33.682000000000002</v>
      </c>
      <c r="G1970" s="2">
        <f>'Moving Avg'!F1970</f>
        <v>32.146499999999996</v>
      </c>
      <c r="H1970" s="2">
        <f>'Moving Avg'!G1970</f>
        <v>32.913399999999989</v>
      </c>
      <c r="I1970" s="2">
        <f>'Moving Avg'!H1970</f>
        <v>33.668799999999926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  <c r="M1970" s="8">
        <f t="shared" si="300"/>
        <v>0</v>
      </c>
      <c r="N1970" s="8">
        <f t="shared" si="301"/>
        <v>100</v>
      </c>
      <c r="O1970" s="8">
        <f t="shared" si="302"/>
        <v>50</v>
      </c>
      <c r="P1970" s="8">
        <f t="shared" si="303"/>
        <v>83.5</v>
      </c>
      <c r="Q1970" s="9">
        <f t="shared" si="304"/>
        <v>55.024999999999999</v>
      </c>
      <c r="R1970" s="9">
        <f t="shared" si="305"/>
        <v>58.375</v>
      </c>
      <c r="S1970" s="9">
        <f t="shared" si="306"/>
        <v>65.075000000000003</v>
      </c>
      <c r="T1970" s="9">
        <f t="shared" si="307"/>
        <v>58.375</v>
      </c>
      <c r="U1970" s="8">
        <f t="shared" si="308"/>
        <v>59.491666666666674</v>
      </c>
      <c r="V1970" s="8">
        <f t="shared" si="309"/>
        <v>59.212500000000006</v>
      </c>
    </row>
    <row r="1971" spans="1:22" ht="13.5" x14ac:dyDescent="0.25">
      <c r="A1971" s="3">
        <f>RSI!A1971</f>
        <v>44876</v>
      </c>
      <c r="B1971" s="2">
        <f>RSI!B1971</f>
        <v>34.270000000000003</v>
      </c>
      <c r="C1971" s="2">
        <f>RSI!I1971</f>
        <v>73.526083998544536</v>
      </c>
      <c r="D1971" s="2">
        <f>MACD!E1971</f>
        <v>-1.0963612348281835</v>
      </c>
      <c r="E1971" s="2">
        <f>MACD!F1971</f>
        <v>-1.0121795748152003</v>
      </c>
      <c r="F1971" s="2">
        <f>'Moving Avg'!D1971</f>
        <v>33.976000000000006</v>
      </c>
      <c r="G1971" s="2">
        <f>'Moving Avg'!F1971</f>
        <v>32.427999999999997</v>
      </c>
      <c r="H1971" s="2">
        <f>'Moving Avg'!G1971</f>
        <v>32.910799999999988</v>
      </c>
      <c r="I1971" s="2">
        <f>'Moving Avg'!H1971</f>
        <v>33.670249999999932</v>
      </c>
      <c r="J1971" s="6" t="str">
        <f>OBV!F1971</f>
        <v>BULLISH</v>
      </c>
      <c r="K1971" s="6" t="str">
        <f>OBV!G1971</f>
        <v>NEUTRAL</v>
      </c>
      <c r="L1971" s="6" t="str">
        <f>OBV!H1971</f>
        <v>CONFIRMED BULLISH</v>
      </c>
      <c r="M1971" s="8">
        <f t="shared" si="300"/>
        <v>0</v>
      </c>
      <c r="N1971" s="8">
        <f t="shared" si="301"/>
        <v>100</v>
      </c>
      <c r="O1971" s="8">
        <f t="shared" si="302"/>
        <v>50</v>
      </c>
      <c r="P1971" s="8">
        <f t="shared" si="303"/>
        <v>83.5</v>
      </c>
      <c r="Q1971" s="9">
        <f t="shared" si="304"/>
        <v>55.024999999999999</v>
      </c>
      <c r="R1971" s="9">
        <f t="shared" si="305"/>
        <v>58.375</v>
      </c>
      <c r="S1971" s="9">
        <f t="shared" si="306"/>
        <v>65.075000000000003</v>
      </c>
      <c r="T1971" s="9">
        <f t="shared" si="307"/>
        <v>58.375</v>
      </c>
      <c r="U1971" s="8">
        <f t="shared" si="308"/>
        <v>59.491666666666674</v>
      </c>
      <c r="V1971" s="8">
        <f t="shared" si="309"/>
        <v>59.212500000000006</v>
      </c>
    </row>
    <row r="1972" spans="1:22" ht="13.5" x14ac:dyDescent="0.25">
      <c r="A1972" s="3">
        <f>RSI!A1972</f>
        <v>44879</v>
      </c>
      <c r="B1972" s="2">
        <f>RSI!B1972</f>
        <v>34.270000000000003</v>
      </c>
      <c r="C1972" s="2">
        <f>RSI!I1972</f>
        <v>73.526083998544536</v>
      </c>
      <c r="D1972" s="2">
        <f>MACD!E1972</f>
        <v>-1.0907511462376824</v>
      </c>
      <c r="E1972" s="2">
        <f>MACD!F1972</f>
        <v>-1.0278938890996967</v>
      </c>
      <c r="F1972" s="2">
        <f>'Moving Avg'!D1972</f>
        <v>34.270000000000003</v>
      </c>
      <c r="G1972" s="2">
        <f>'Moving Avg'!F1972</f>
        <v>32.645499999999998</v>
      </c>
      <c r="H1972" s="2">
        <f>'Moving Avg'!G1972</f>
        <v>32.908199999999987</v>
      </c>
      <c r="I1972" s="2">
        <f>'Moving Avg'!H1972</f>
        <v>33.671699999999944</v>
      </c>
      <c r="J1972" s="6" t="str">
        <f>OBV!F1972</f>
        <v>BULLISH</v>
      </c>
      <c r="K1972" s="6" t="str">
        <f>OBV!G1972</f>
        <v>NEUTRAL</v>
      </c>
      <c r="L1972" s="6" t="str">
        <f>OBV!H1972</f>
        <v>CONFIRMED BULLISH</v>
      </c>
      <c r="M1972" s="8">
        <f t="shared" si="300"/>
        <v>0</v>
      </c>
      <c r="N1972" s="8">
        <f t="shared" si="301"/>
        <v>100</v>
      </c>
      <c r="O1972" s="8">
        <f t="shared" si="302"/>
        <v>50</v>
      </c>
      <c r="P1972" s="8">
        <f t="shared" si="303"/>
        <v>83.5</v>
      </c>
      <c r="Q1972" s="9">
        <f t="shared" si="304"/>
        <v>55.024999999999999</v>
      </c>
      <c r="R1972" s="9">
        <f t="shared" si="305"/>
        <v>58.375</v>
      </c>
      <c r="S1972" s="9">
        <f t="shared" si="306"/>
        <v>65.075000000000003</v>
      </c>
      <c r="T1972" s="9">
        <f t="shared" si="307"/>
        <v>58.375</v>
      </c>
      <c r="U1972" s="8">
        <f t="shared" si="308"/>
        <v>59.491666666666674</v>
      </c>
      <c r="V1972" s="8">
        <f t="shared" si="309"/>
        <v>59.212500000000006</v>
      </c>
    </row>
    <row r="1973" spans="1:22" ht="13.5" x14ac:dyDescent="0.25">
      <c r="A1973" s="3">
        <f>RSI!A1973</f>
        <v>44880</v>
      </c>
      <c r="B1973" s="2">
        <f>RSI!B1973</f>
        <v>34.270000000000003</v>
      </c>
      <c r="C1973" s="2">
        <f>RSI!I1973</f>
        <v>73.526083998544522</v>
      </c>
      <c r="D1973" s="2">
        <f>MACD!E1973</f>
        <v>-1.0687403800059485</v>
      </c>
      <c r="E1973" s="2">
        <f>MACD!F1973</f>
        <v>-1.0360631872809472</v>
      </c>
      <c r="F1973" s="2">
        <f>'Moving Avg'!D1973</f>
        <v>34.270000000000003</v>
      </c>
      <c r="G1973" s="2">
        <f>'Moving Avg'!F1973</f>
        <v>32.795999999999999</v>
      </c>
      <c r="H1973" s="2">
        <f>'Moving Avg'!G1973</f>
        <v>32.905599999999986</v>
      </c>
      <c r="I1973" s="2">
        <f>'Moving Avg'!H1973</f>
        <v>33.673149999999943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  <c r="M1973" s="8">
        <f t="shared" si="300"/>
        <v>0</v>
      </c>
      <c r="N1973" s="8">
        <f t="shared" si="301"/>
        <v>100</v>
      </c>
      <c r="O1973" s="8">
        <f t="shared" si="302"/>
        <v>50</v>
      </c>
      <c r="P1973" s="8">
        <f t="shared" si="303"/>
        <v>33</v>
      </c>
      <c r="Q1973" s="9">
        <f t="shared" si="304"/>
        <v>47.45</v>
      </c>
      <c r="R1973" s="9">
        <f t="shared" si="305"/>
        <v>45.75</v>
      </c>
      <c r="S1973" s="9">
        <f t="shared" si="306"/>
        <v>42.35</v>
      </c>
      <c r="T1973" s="9">
        <f t="shared" si="307"/>
        <v>45.75</v>
      </c>
      <c r="U1973" s="8">
        <f t="shared" si="308"/>
        <v>45.183333333333337</v>
      </c>
      <c r="V1973" s="8">
        <f t="shared" si="309"/>
        <v>45.325000000000003</v>
      </c>
    </row>
    <row r="1974" spans="1:22" ht="13.5" x14ac:dyDescent="0.25">
      <c r="A1974" s="3">
        <f>RSI!A1974</f>
        <v>44881</v>
      </c>
      <c r="B1974" s="2">
        <f>RSI!B1974</f>
        <v>34.270000000000003</v>
      </c>
      <c r="C1974" s="2">
        <f>RSI!I1974</f>
        <v>73.526083998544522</v>
      </c>
      <c r="D1974" s="2">
        <f>MACD!E1974</f>
        <v>-1.0583474391690402</v>
      </c>
      <c r="E1974" s="2">
        <f>MACD!F1974</f>
        <v>-1.0405200376585659</v>
      </c>
      <c r="F1974" s="2">
        <f>'Moving Avg'!D1974</f>
        <v>34.270000000000003</v>
      </c>
      <c r="G1974" s="2">
        <f>'Moving Avg'!F1974</f>
        <v>32.945</v>
      </c>
      <c r="H1974" s="2">
        <f>'Moving Avg'!G1974</f>
        <v>32.902999999999992</v>
      </c>
      <c r="I1974" s="2">
        <f>'Moving Avg'!H1974</f>
        <v>33.674599999999948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  <c r="M1974" s="8">
        <f t="shared" si="300"/>
        <v>0</v>
      </c>
      <c r="N1974" s="8">
        <f t="shared" si="301"/>
        <v>45</v>
      </c>
      <c r="O1974" s="8">
        <f t="shared" si="302"/>
        <v>50</v>
      </c>
      <c r="P1974" s="8">
        <f t="shared" si="303"/>
        <v>33</v>
      </c>
      <c r="Q1974" s="9">
        <f t="shared" si="304"/>
        <v>28.2</v>
      </c>
      <c r="R1974" s="9">
        <f t="shared" si="305"/>
        <v>34.75</v>
      </c>
      <c r="S1974" s="9">
        <f t="shared" si="306"/>
        <v>34.1</v>
      </c>
      <c r="T1974" s="9">
        <f t="shared" si="307"/>
        <v>32</v>
      </c>
      <c r="U1974" s="8">
        <f t="shared" si="308"/>
        <v>32.35</v>
      </c>
      <c r="V1974" s="8">
        <f t="shared" si="309"/>
        <v>32.262500000000003</v>
      </c>
    </row>
    <row r="1975" spans="1:22" ht="13.5" x14ac:dyDescent="0.25">
      <c r="A1975" s="3">
        <f>RSI!A1975</f>
        <v>44882</v>
      </c>
      <c r="B1975" s="2">
        <f>RSI!B1975</f>
        <v>34.270000000000003</v>
      </c>
      <c r="C1975" s="2">
        <f>RSI!I1975</f>
        <v>73.526083998544522</v>
      </c>
      <c r="D1975" s="2">
        <f>MACD!E1975</f>
        <v>-1.0587136827963235</v>
      </c>
      <c r="E1975" s="2">
        <f>MACD!F1975</f>
        <v>-1.0441587666861176</v>
      </c>
      <c r="F1975" s="2">
        <f>'Moving Avg'!D1975</f>
        <v>34.270000000000003</v>
      </c>
      <c r="G1975" s="2">
        <f>'Moving Avg'!F1975</f>
        <v>33.093999999999994</v>
      </c>
      <c r="H1975" s="2">
        <f>'Moving Avg'!G1975</f>
        <v>32.900399999999983</v>
      </c>
      <c r="I1975" s="2">
        <f>'Moving Avg'!H1975</f>
        <v>33.675999999999952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  <c r="M1975" s="8">
        <f t="shared" si="300"/>
        <v>0</v>
      </c>
      <c r="N1975" s="8">
        <f t="shared" si="301"/>
        <v>45</v>
      </c>
      <c r="O1975" s="8">
        <f t="shared" si="302"/>
        <v>50</v>
      </c>
      <c r="P1975" s="8">
        <f t="shared" si="303"/>
        <v>33</v>
      </c>
      <c r="Q1975" s="9">
        <f t="shared" si="304"/>
        <v>28.2</v>
      </c>
      <c r="R1975" s="9">
        <f t="shared" si="305"/>
        <v>34.75</v>
      </c>
      <c r="S1975" s="9">
        <f t="shared" si="306"/>
        <v>34.1</v>
      </c>
      <c r="T1975" s="9">
        <f t="shared" si="307"/>
        <v>32</v>
      </c>
      <c r="U1975" s="8">
        <f t="shared" si="308"/>
        <v>32.35</v>
      </c>
      <c r="V1975" s="8">
        <f t="shared" si="309"/>
        <v>32.262500000000003</v>
      </c>
    </row>
    <row r="1976" spans="1:22" ht="13.5" x14ac:dyDescent="0.25">
      <c r="A1976" s="3">
        <f>RSI!A1976</f>
        <v>44883</v>
      </c>
      <c r="B1976" s="2">
        <f>RSI!B1976</f>
        <v>34.270000000000003</v>
      </c>
      <c r="C1976" s="2">
        <f>RSI!I1976</f>
        <v>73.526083998544536</v>
      </c>
      <c r="D1976" s="2">
        <f>MACD!E1976</f>
        <v>-1.0337731194525048</v>
      </c>
      <c r="E1976" s="2">
        <f>MACD!F1976</f>
        <v>-1.0420816372393951</v>
      </c>
      <c r="F1976" s="2">
        <f>'Moving Avg'!D1976</f>
        <v>34.270000000000003</v>
      </c>
      <c r="G1976" s="2">
        <f>'Moving Avg'!F1976</f>
        <v>33.242999999999995</v>
      </c>
      <c r="H1976" s="2">
        <f>'Moving Avg'!G1976</f>
        <v>32.897799999999989</v>
      </c>
      <c r="I1976" s="2">
        <f>'Moving Avg'!H1976</f>
        <v>33.677399999999956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  <c r="M1976" s="8">
        <f t="shared" si="300"/>
        <v>0</v>
      </c>
      <c r="N1976" s="8">
        <f t="shared" si="301"/>
        <v>0</v>
      </c>
      <c r="O1976" s="8">
        <f t="shared" si="302"/>
        <v>50</v>
      </c>
      <c r="P1976" s="8">
        <f t="shared" si="303"/>
        <v>33</v>
      </c>
      <c r="Q1976" s="9">
        <f t="shared" si="304"/>
        <v>12.45</v>
      </c>
      <c r="R1976" s="9">
        <f t="shared" si="305"/>
        <v>25.75</v>
      </c>
      <c r="S1976" s="9">
        <f t="shared" si="306"/>
        <v>27.35</v>
      </c>
      <c r="T1976" s="9">
        <f t="shared" si="307"/>
        <v>20.75</v>
      </c>
      <c r="U1976" s="8">
        <f t="shared" si="308"/>
        <v>21.850000000000005</v>
      </c>
      <c r="V1976" s="8">
        <f t="shared" si="309"/>
        <v>21.575000000000003</v>
      </c>
    </row>
    <row r="1977" spans="1:22" ht="13.5" x14ac:dyDescent="0.25">
      <c r="A1977" s="3">
        <f>RSI!A1977</f>
        <v>44886</v>
      </c>
      <c r="B1977" s="2">
        <f>RSI!B1977</f>
        <v>34.270000000000003</v>
      </c>
      <c r="C1977" s="2">
        <f>RSI!I1977</f>
        <v>73.526083998544522</v>
      </c>
      <c r="D1977" s="2">
        <f>MACD!E1977</f>
        <v>-1.0192040385483381</v>
      </c>
      <c r="E1977" s="2">
        <f>MACD!F1977</f>
        <v>-1.0375061175011837</v>
      </c>
      <c r="F1977" s="2">
        <f>'Moving Avg'!D1977</f>
        <v>34.270000000000003</v>
      </c>
      <c r="G1977" s="2">
        <f>'Moving Avg'!F1977</f>
        <v>33.391999999999989</v>
      </c>
      <c r="H1977" s="2">
        <f>'Moving Avg'!G1977</f>
        <v>32.895199999999988</v>
      </c>
      <c r="I1977" s="2">
        <f>'Moving Avg'!H1977</f>
        <v>33.67879999999996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  <c r="M1977" s="8">
        <f t="shared" si="300"/>
        <v>0</v>
      </c>
      <c r="N1977" s="8">
        <f t="shared" si="301"/>
        <v>0</v>
      </c>
      <c r="O1977" s="8">
        <f t="shared" si="302"/>
        <v>50</v>
      </c>
      <c r="P1977" s="8">
        <f t="shared" si="303"/>
        <v>33</v>
      </c>
      <c r="Q1977" s="9">
        <f t="shared" si="304"/>
        <v>12.45</v>
      </c>
      <c r="R1977" s="9">
        <f t="shared" si="305"/>
        <v>25.75</v>
      </c>
      <c r="S1977" s="9">
        <f t="shared" si="306"/>
        <v>27.35</v>
      </c>
      <c r="T1977" s="9">
        <f t="shared" si="307"/>
        <v>20.75</v>
      </c>
      <c r="U1977" s="8">
        <f t="shared" si="308"/>
        <v>21.850000000000005</v>
      </c>
      <c r="V1977" s="8">
        <f t="shared" si="309"/>
        <v>21.575000000000003</v>
      </c>
    </row>
    <row r="1978" spans="1:22" ht="13.5" x14ac:dyDescent="0.25">
      <c r="A1978" s="3">
        <f>RSI!A1978</f>
        <v>44887</v>
      </c>
      <c r="B1978" s="2">
        <f>RSI!B1978</f>
        <v>34.270000000000003</v>
      </c>
      <c r="C1978" s="2">
        <f>RSI!I1978</f>
        <v>73.526083998544522</v>
      </c>
      <c r="D1978" s="2">
        <f>MACD!E1978</f>
        <v>-0.78677294623256699</v>
      </c>
      <c r="E1978" s="2">
        <f>MACD!F1978</f>
        <v>-0.98735948324746037</v>
      </c>
      <c r="F1978" s="2">
        <f>'Moving Avg'!D1978</f>
        <v>34.270000000000003</v>
      </c>
      <c r="G1978" s="2">
        <f>'Moving Avg'!F1978</f>
        <v>33.505499999999991</v>
      </c>
      <c r="H1978" s="2">
        <f>'Moving Avg'!G1978</f>
        <v>32.892599999999987</v>
      </c>
      <c r="I1978" s="2">
        <f>'Moving Avg'!H1978</f>
        <v>33.680149999999969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  <c r="M1978" s="8">
        <f t="shared" si="300"/>
        <v>0</v>
      </c>
      <c r="N1978" s="8">
        <f t="shared" si="301"/>
        <v>0</v>
      </c>
      <c r="O1978" s="8">
        <f t="shared" si="302"/>
        <v>50</v>
      </c>
      <c r="P1978" s="8">
        <f t="shared" si="303"/>
        <v>33</v>
      </c>
      <c r="Q1978" s="9">
        <f t="shared" si="304"/>
        <v>12.45</v>
      </c>
      <c r="R1978" s="9">
        <f t="shared" si="305"/>
        <v>25.75</v>
      </c>
      <c r="S1978" s="9">
        <f t="shared" si="306"/>
        <v>27.35</v>
      </c>
      <c r="T1978" s="9">
        <f t="shared" si="307"/>
        <v>20.75</v>
      </c>
      <c r="U1978" s="8">
        <f t="shared" si="308"/>
        <v>21.850000000000005</v>
      </c>
      <c r="V1978" s="8">
        <f t="shared" si="309"/>
        <v>21.575000000000003</v>
      </c>
    </row>
    <row r="1979" spans="1:22" ht="13.5" x14ac:dyDescent="0.25">
      <c r="A1979" s="3">
        <f>RSI!A1979</f>
        <v>44888</v>
      </c>
      <c r="B1979" s="2">
        <f>RSI!B1979</f>
        <v>34.270000000000003</v>
      </c>
      <c r="C1979" s="2">
        <f>RSI!I1979</f>
        <v>73.526083998544536</v>
      </c>
      <c r="D1979" s="2">
        <f>MACD!E1979</f>
        <v>-0.59570274061498907</v>
      </c>
      <c r="E1979" s="2">
        <f>MACD!F1979</f>
        <v>-0.90902813472096611</v>
      </c>
      <c r="F1979" s="2">
        <f>'Moving Avg'!D1979</f>
        <v>34.270000000000003</v>
      </c>
      <c r="G1979" s="2">
        <f>'Moving Avg'!F1979</f>
        <v>33.596999999999994</v>
      </c>
      <c r="H1979" s="2">
        <f>'Moving Avg'!G1979</f>
        <v>32.889999999999979</v>
      </c>
      <c r="I1979" s="2">
        <f>'Moving Avg'!H1979</f>
        <v>33.681499999999971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  <c r="M1979" s="8">
        <f t="shared" si="300"/>
        <v>0</v>
      </c>
      <c r="N1979" s="8">
        <f t="shared" si="301"/>
        <v>0</v>
      </c>
      <c r="O1979" s="8">
        <f t="shared" si="302"/>
        <v>50</v>
      </c>
      <c r="P1979" s="8">
        <f t="shared" si="303"/>
        <v>33</v>
      </c>
      <c r="Q1979" s="9">
        <f t="shared" si="304"/>
        <v>12.45</v>
      </c>
      <c r="R1979" s="9">
        <f t="shared" si="305"/>
        <v>25.75</v>
      </c>
      <c r="S1979" s="9">
        <f t="shared" si="306"/>
        <v>27.35</v>
      </c>
      <c r="T1979" s="9">
        <f t="shared" si="307"/>
        <v>20.75</v>
      </c>
      <c r="U1979" s="8">
        <f t="shared" si="308"/>
        <v>21.850000000000005</v>
      </c>
      <c r="V1979" s="8">
        <f t="shared" si="309"/>
        <v>21.575000000000003</v>
      </c>
    </row>
    <row r="1980" spans="1:22" ht="13.5" x14ac:dyDescent="0.25">
      <c r="A1980" s="3">
        <f>RSI!A1980</f>
        <v>44889</v>
      </c>
      <c r="B1980" s="2">
        <f>RSI!B1980</f>
        <v>34.270000000000003</v>
      </c>
      <c r="C1980" s="2">
        <f>RSI!I1980</f>
        <v>73.526083998544536</v>
      </c>
      <c r="D1980" s="2">
        <f>MACD!E1980</f>
        <v>-0.43921522634919086</v>
      </c>
      <c r="E1980" s="2">
        <f>MACD!F1980</f>
        <v>-0.8150655530466111</v>
      </c>
      <c r="F1980" s="2">
        <f>'Moving Avg'!D1980</f>
        <v>34.270000000000003</v>
      </c>
      <c r="G1980" s="2">
        <f>'Moving Avg'!F1980</f>
        <v>33.688499999999991</v>
      </c>
      <c r="H1980" s="2">
        <f>'Moving Avg'!G1980</f>
        <v>32.887399999999985</v>
      </c>
      <c r="I1980" s="2">
        <f>'Moving Avg'!H1980</f>
        <v>33.682849999999974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  <c r="M1980" s="8">
        <f t="shared" si="300"/>
        <v>0</v>
      </c>
      <c r="N1980" s="8">
        <f t="shared" si="301"/>
        <v>0</v>
      </c>
      <c r="O1980" s="8">
        <f t="shared" si="302"/>
        <v>50</v>
      </c>
      <c r="P1980" s="8">
        <f t="shared" si="303"/>
        <v>33</v>
      </c>
      <c r="Q1980" s="9">
        <f t="shared" si="304"/>
        <v>12.45</v>
      </c>
      <c r="R1980" s="9">
        <f t="shared" si="305"/>
        <v>25.75</v>
      </c>
      <c r="S1980" s="9">
        <f t="shared" si="306"/>
        <v>27.35</v>
      </c>
      <c r="T1980" s="9">
        <f t="shared" si="307"/>
        <v>20.75</v>
      </c>
      <c r="U1980" s="8">
        <f t="shared" si="308"/>
        <v>21.850000000000005</v>
      </c>
      <c r="V1980" s="8">
        <f t="shared" si="309"/>
        <v>21.575000000000003</v>
      </c>
    </row>
    <row r="1981" spans="1:22" ht="13.5" x14ac:dyDescent="0.25">
      <c r="A1981" s="3">
        <f>RSI!A1981</f>
        <v>44890</v>
      </c>
      <c r="B1981" s="2">
        <f>RSI!B1981</f>
        <v>34.270000000000003</v>
      </c>
      <c r="C1981" s="2">
        <f>RSI!I1981</f>
        <v>73.526083998544536</v>
      </c>
      <c r="D1981" s="2">
        <f>MACD!E1981</f>
        <v>-0.31160574678084174</v>
      </c>
      <c r="E1981" s="2">
        <f>MACD!F1981</f>
        <v>-0.71437359179345727</v>
      </c>
      <c r="F1981" s="2">
        <f>'Moving Avg'!D1981</f>
        <v>34.270000000000003</v>
      </c>
      <c r="G1981" s="2">
        <f>'Moving Avg'!F1981</f>
        <v>33.779999999999987</v>
      </c>
      <c r="H1981" s="2">
        <f>'Moving Avg'!G1981</f>
        <v>32.884799999999984</v>
      </c>
      <c r="I1981" s="2">
        <f>'Moving Avg'!H1981</f>
        <v>33.684199999999976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  <c r="M1981" s="8">
        <f t="shared" si="300"/>
        <v>0</v>
      </c>
      <c r="N1981" s="8">
        <f t="shared" si="301"/>
        <v>0</v>
      </c>
      <c r="O1981" s="8">
        <f t="shared" si="302"/>
        <v>50</v>
      </c>
      <c r="P1981" s="8">
        <f t="shared" si="303"/>
        <v>33</v>
      </c>
      <c r="Q1981" s="9">
        <f t="shared" si="304"/>
        <v>12.45</v>
      </c>
      <c r="R1981" s="9">
        <f t="shared" si="305"/>
        <v>25.75</v>
      </c>
      <c r="S1981" s="9">
        <f t="shared" si="306"/>
        <v>27.35</v>
      </c>
      <c r="T1981" s="9">
        <f t="shared" si="307"/>
        <v>20.75</v>
      </c>
      <c r="U1981" s="8">
        <f t="shared" si="308"/>
        <v>21.850000000000005</v>
      </c>
      <c r="V1981" s="8">
        <f t="shared" si="309"/>
        <v>21.575000000000003</v>
      </c>
    </row>
    <row r="1982" spans="1:22" ht="13.5" x14ac:dyDescent="0.25">
      <c r="A1982" s="3">
        <f>RSI!A1982</f>
        <v>44893</v>
      </c>
      <c r="B1982" s="2">
        <f>RSI!B1982</f>
        <v>34.270000000000003</v>
      </c>
      <c r="C1982" s="2">
        <f>RSI!I1982</f>
        <v>73.526083998544536</v>
      </c>
      <c r="D1982" s="2">
        <f>MACD!E1982</f>
        <v>-0.20807574715572486</v>
      </c>
      <c r="E1982" s="2">
        <f>MACD!F1982</f>
        <v>-0.61311402286591077</v>
      </c>
      <c r="F1982" s="2">
        <f>'Moving Avg'!D1982</f>
        <v>34.270000000000003</v>
      </c>
      <c r="G1982" s="2">
        <f>'Moving Avg'!F1982</f>
        <v>33.871999999999993</v>
      </c>
      <c r="H1982" s="2">
        <f>'Moving Avg'!G1982</f>
        <v>32.882199999999983</v>
      </c>
      <c r="I1982" s="2">
        <f>'Moving Avg'!H1982</f>
        <v>33.685549999999985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  <c r="M1982" s="8">
        <f t="shared" si="300"/>
        <v>0</v>
      </c>
      <c r="N1982" s="8">
        <f t="shared" si="301"/>
        <v>0</v>
      </c>
      <c r="O1982" s="8">
        <f t="shared" si="302"/>
        <v>50</v>
      </c>
      <c r="P1982" s="8">
        <f t="shared" si="303"/>
        <v>33</v>
      </c>
      <c r="Q1982" s="9">
        <f t="shared" si="304"/>
        <v>12.45</v>
      </c>
      <c r="R1982" s="9">
        <f t="shared" si="305"/>
        <v>25.75</v>
      </c>
      <c r="S1982" s="9">
        <f t="shared" si="306"/>
        <v>27.35</v>
      </c>
      <c r="T1982" s="9">
        <f t="shared" si="307"/>
        <v>20.75</v>
      </c>
      <c r="U1982" s="8">
        <f t="shared" si="308"/>
        <v>21.850000000000005</v>
      </c>
      <c r="V1982" s="8">
        <f t="shared" si="309"/>
        <v>21.575000000000003</v>
      </c>
    </row>
    <row r="1983" spans="1:22" ht="13.5" x14ac:dyDescent="0.25">
      <c r="A1983" s="3">
        <f>RSI!A1983</f>
        <v>44894</v>
      </c>
      <c r="B1983" s="2">
        <f>RSI!B1983</f>
        <v>34.270000000000003</v>
      </c>
      <c r="C1983" s="2">
        <f>RSI!I1983</f>
        <v>73.526083998544522</v>
      </c>
      <c r="D1983" s="2">
        <f>MACD!E1983</f>
        <v>-0.12459126600036541</v>
      </c>
      <c r="E1983" s="2">
        <f>MACD!F1983</f>
        <v>-0.5154094714928017</v>
      </c>
      <c r="F1983" s="2">
        <f>'Moving Avg'!D1983</f>
        <v>34.270000000000003</v>
      </c>
      <c r="G1983" s="2">
        <f>'Moving Avg'!F1983</f>
        <v>33.955499999999986</v>
      </c>
      <c r="H1983" s="2">
        <f>'Moving Avg'!G1983</f>
        <v>32.879599999999989</v>
      </c>
      <c r="I1983" s="2">
        <f>'Moving Avg'!H1983</f>
        <v>33.686899999999987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  <c r="M1983" s="8">
        <f t="shared" si="300"/>
        <v>0</v>
      </c>
      <c r="N1983" s="8">
        <f t="shared" si="301"/>
        <v>0</v>
      </c>
      <c r="O1983" s="8">
        <f t="shared" si="302"/>
        <v>50</v>
      </c>
      <c r="P1983" s="8">
        <f t="shared" si="303"/>
        <v>33</v>
      </c>
      <c r="Q1983" s="9">
        <f t="shared" si="304"/>
        <v>12.45</v>
      </c>
      <c r="R1983" s="9">
        <f t="shared" si="305"/>
        <v>25.75</v>
      </c>
      <c r="S1983" s="9">
        <f t="shared" si="306"/>
        <v>27.35</v>
      </c>
      <c r="T1983" s="9">
        <f t="shared" si="307"/>
        <v>20.75</v>
      </c>
      <c r="U1983" s="8">
        <f t="shared" si="308"/>
        <v>21.850000000000005</v>
      </c>
      <c r="V1983" s="8">
        <f t="shared" si="309"/>
        <v>21.575000000000003</v>
      </c>
    </row>
    <row r="1984" spans="1:22" ht="13.5" x14ac:dyDescent="0.25">
      <c r="A1984" s="3">
        <f>RSI!A1984</f>
        <v>44895</v>
      </c>
      <c r="B1984" s="2">
        <f>RSI!B1984</f>
        <v>34.270000000000003</v>
      </c>
      <c r="C1984" s="2">
        <f>RSI!I1984</f>
        <v>73.526083998544536</v>
      </c>
      <c r="D1984" s="2">
        <f>MACD!E1984</f>
        <v>-5.7763353231912618E-2</v>
      </c>
      <c r="E1984" s="2">
        <f>MACD!F1984</f>
        <v>-0.42388024784062395</v>
      </c>
      <c r="F1984" s="2">
        <f>'Moving Avg'!D1984</f>
        <v>34.270000000000003</v>
      </c>
      <c r="G1984" s="2">
        <f>'Moving Avg'!F1984</f>
        <v>34.038999999999994</v>
      </c>
      <c r="H1984" s="2">
        <f>'Moving Avg'!G1984</f>
        <v>32.876999999999988</v>
      </c>
      <c r="I1984" s="2">
        <f>'Moving Avg'!H1984</f>
        <v>33.688249999999989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  <c r="M1984" s="8">
        <f t="shared" si="300"/>
        <v>0</v>
      </c>
      <c r="N1984" s="8">
        <f t="shared" si="301"/>
        <v>0</v>
      </c>
      <c r="O1984" s="8">
        <f t="shared" si="302"/>
        <v>50</v>
      </c>
      <c r="P1984" s="8">
        <f t="shared" si="303"/>
        <v>33</v>
      </c>
      <c r="Q1984" s="9">
        <f t="shared" si="304"/>
        <v>12.45</v>
      </c>
      <c r="R1984" s="9">
        <f t="shared" si="305"/>
        <v>25.75</v>
      </c>
      <c r="S1984" s="9">
        <f t="shared" si="306"/>
        <v>27.35</v>
      </c>
      <c r="T1984" s="9">
        <f t="shared" si="307"/>
        <v>20.75</v>
      </c>
      <c r="U1984" s="8">
        <f t="shared" si="308"/>
        <v>21.850000000000005</v>
      </c>
      <c r="V1984" s="8">
        <f t="shared" si="309"/>
        <v>21.575000000000003</v>
      </c>
    </row>
    <row r="1985" spans="1:22" ht="13.5" x14ac:dyDescent="0.25">
      <c r="A1985" s="3">
        <f>RSI!A1985</f>
        <v>44896</v>
      </c>
      <c r="B1985" s="2">
        <f>RSI!B1985</f>
        <v>34.270000000000003</v>
      </c>
      <c r="C1985" s="2">
        <f>RSI!I1985</f>
        <v>73.526083998544522</v>
      </c>
      <c r="D1985" s="2">
        <f>MACD!E1985</f>
        <v>-4.7470300858947212E-3</v>
      </c>
      <c r="E1985" s="2">
        <f>MACD!F1985</f>
        <v>-0.34005360428967812</v>
      </c>
      <c r="F1985" s="2">
        <f>'Moving Avg'!D1985</f>
        <v>34.270000000000003</v>
      </c>
      <c r="G1985" s="2">
        <f>'Moving Avg'!F1985</f>
        <v>34.12299999999999</v>
      </c>
      <c r="H1985" s="2">
        <f>'Moving Avg'!G1985</f>
        <v>32.874399999999994</v>
      </c>
      <c r="I1985" s="2">
        <f>'Moving Avg'!H1985</f>
        <v>33.689599999999999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0</v>
      </c>
      <c r="N1985" s="8">
        <f t="shared" si="301"/>
        <v>0</v>
      </c>
      <c r="O1985" s="8">
        <f t="shared" si="302"/>
        <v>50</v>
      </c>
      <c r="P1985" s="8">
        <f t="shared" si="303"/>
        <v>33</v>
      </c>
      <c r="Q1985" s="9">
        <f t="shared" si="304"/>
        <v>12.45</v>
      </c>
      <c r="R1985" s="9">
        <f t="shared" si="305"/>
        <v>25.75</v>
      </c>
      <c r="S1985" s="9">
        <f t="shared" si="306"/>
        <v>27.35</v>
      </c>
      <c r="T1985" s="9">
        <f t="shared" si="307"/>
        <v>20.75</v>
      </c>
      <c r="U1985" s="8">
        <f t="shared" si="308"/>
        <v>21.850000000000005</v>
      </c>
      <c r="V1985" s="8">
        <f t="shared" si="309"/>
        <v>21.575000000000003</v>
      </c>
    </row>
    <row r="1986" spans="1:22" ht="13.5" x14ac:dyDescent="0.25">
      <c r="A1986" s="3">
        <f>RSI!A1986</f>
        <v>44897</v>
      </c>
      <c r="B1986" s="2">
        <f>RSI!B1986</f>
        <v>34.270000000000003</v>
      </c>
      <c r="C1986" s="2">
        <f>RSI!I1986</f>
        <v>73.526083998544536</v>
      </c>
      <c r="D1986" s="2">
        <f>MACD!E1986</f>
        <v>3.6844072436892361E-2</v>
      </c>
      <c r="E1986" s="2">
        <f>MACD!F1986</f>
        <v>-0.26467406894436402</v>
      </c>
      <c r="F1986" s="2">
        <f>'Moving Avg'!D1986</f>
        <v>34.270000000000003</v>
      </c>
      <c r="G1986" s="2">
        <f>'Moving Avg'!F1986</f>
        <v>34.196499999999993</v>
      </c>
      <c r="H1986" s="2">
        <f>'Moving Avg'!G1986</f>
        <v>32.871799999999986</v>
      </c>
      <c r="I1986" s="2">
        <f>'Moving Avg'!H1986</f>
        <v>33.690950000000001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  <c r="M1986" s="8">
        <f t="shared" ref="M1986:M2049" si="310">IF(C1986&lt;30,50, IF(C1986&gt;70, 0, 25))</f>
        <v>0</v>
      </c>
      <c r="N1986" s="8">
        <f t="shared" ref="N1986:N2049" si="311">IF(E1986-D1986&gt;0.02, 100, IF(E1986-D1986&lt;0,0,45))</f>
        <v>0</v>
      </c>
      <c r="O1986" s="8">
        <f t="shared" ref="O1986:O2049" si="312">IF(F1986-I1986&gt;10,100,IF(F1986-I1986&gt;5,75, IF(F1986-I1986&gt;0,50,0)))</f>
        <v>50</v>
      </c>
      <c r="P1986" s="8">
        <f t="shared" ref="P1986:P2049" si="313">IF(L1986="confirmed bullish", 34, IF(L1986="bullish divergence",17, 0))+IF(J1986="bullish",33,IF(J1986="bearish",0,16.5))+IF(K1986="strong",33,IF(K1986="weak",0,16.5))</f>
        <v>33</v>
      </c>
      <c r="Q1986" s="9">
        <f t="shared" si="304"/>
        <v>12.45</v>
      </c>
      <c r="R1986" s="9">
        <f t="shared" si="305"/>
        <v>25.75</v>
      </c>
      <c r="S1986" s="9">
        <f t="shared" si="306"/>
        <v>27.35</v>
      </c>
      <c r="T1986" s="9">
        <f t="shared" si="307"/>
        <v>20.75</v>
      </c>
      <c r="U1986" s="8">
        <f t="shared" si="308"/>
        <v>21.850000000000005</v>
      </c>
      <c r="V1986" s="8">
        <f t="shared" si="309"/>
        <v>21.575000000000003</v>
      </c>
    </row>
    <row r="1987" spans="1:22" ht="13.5" x14ac:dyDescent="0.25">
      <c r="A1987" s="3">
        <f>RSI!A1987</f>
        <v>44900</v>
      </c>
      <c r="B1987" s="2">
        <f>RSI!B1987</f>
        <v>34.270000000000003</v>
      </c>
      <c r="C1987" s="2">
        <f>RSI!I1987</f>
        <v>73.526083998544522</v>
      </c>
      <c r="D1987" s="2">
        <f>MACD!E1987</f>
        <v>6.900981860218991E-2</v>
      </c>
      <c r="E1987" s="2">
        <f>MACD!F1987</f>
        <v>-0.19793729143505323</v>
      </c>
      <c r="F1987" s="2">
        <f>'Moving Avg'!D1987</f>
        <v>34.270000000000003</v>
      </c>
      <c r="G1987" s="2">
        <f>'Moving Avg'!F1987</f>
        <v>34.269999999999996</v>
      </c>
      <c r="H1987" s="2">
        <f>'Moving Avg'!G1987</f>
        <v>32.869199999999992</v>
      </c>
      <c r="I1987" s="2">
        <f>'Moving Avg'!H1987</f>
        <v>33.692300000000003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  <c r="M1987" s="8">
        <f t="shared" si="310"/>
        <v>0</v>
      </c>
      <c r="N1987" s="8">
        <f t="shared" si="311"/>
        <v>0</v>
      </c>
      <c r="O1987" s="8">
        <f t="shared" si="312"/>
        <v>50</v>
      </c>
      <c r="P1987" s="8">
        <f t="shared" si="313"/>
        <v>33</v>
      </c>
      <c r="Q1987" s="9">
        <f t="shared" ref="Q1987:Q2050" si="314">0.35*M1987+N1987*0.35+O1987*0.15+P1987*0.15</f>
        <v>12.45</v>
      </c>
      <c r="R1987" s="9">
        <f t="shared" ref="R1987:R2050" si="315">M1987*0.2+N1987*0.2+O1987*0.35+P1987*0.25</f>
        <v>25.75</v>
      </c>
      <c r="S1987" s="9">
        <f t="shared" ref="S1987:S2050" si="316">M1987*0.15+N1987*0.15+O1987*0.25+P1987*0.45</f>
        <v>27.35</v>
      </c>
      <c r="T1987" s="9">
        <f t="shared" ref="T1987:T2050" si="317">0.25*SUM(M1987:P1987)</f>
        <v>20.75</v>
      </c>
      <c r="U1987" s="8">
        <f t="shared" ref="U1987:U2050" si="318">SUM(Q1987:S1987)/3</f>
        <v>21.850000000000005</v>
      </c>
      <c r="V1987" s="8">
        <f t="shared" ref="V1987:V2050" si="319">SUM(Q1987:T1987)/4</f>
        <v>21.575000000000003</v>
      </c>
    </row>
    <row r="1988" spans="1:22" ht="13.5" x14ac:dyDescent="0.25">
      <c r="A1988" s="3">
        <f>RSI!A1988</f>
        <v>44901</v>
      </c>
      <c r="B1988" s="2">
        <f>RSI!B1988</f>
        <v>34.270000000000003</v>
      </c>
      <c r="C1988" s="2">
        <f>RSI!I1988</f>
        <v>73.526083998544536</v>
      </c>
      <c r="D1988" s="2">
        <f>MACD!E1988</f>
        <v>9.3424465100895304E-2</v>
      </c>
      <c r="E1988" s="2">
        <f>MACD!F1988</f>
        <v>-0.13966494012786354</v>
      </c>
      <c r="F1988" s="2">
        <f>'Moving Avg'!D1988</f>
        <v>34.270000000000003</v>
      </c>
      <c r="G1988" s="2">
        <f>'Moving Avg'!F1988</f>
        <v>34.269999999999996</v>
      </c>
      <c r="H1988" s="2">
        <f>'Moving Avg'!G1988</f>
        <v>32.866599999999991</v>
      </c>
      <c r="I1988" s="2">
        <f>'Moving Avg'!H1988</f>
        <v>33.693650000000005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  <c r="M1988" s="8">
        <f t="shared" si="310"/>
        <v>0</v>
      </c>
      <c r="N1988" s="8">
        <f t="shared" si="311"/>
        <v>0</v>
      </c>
      <c r="O1988" s="8">
        <f t="shared" si="312"/>
        <v>50</v>
      </c>
      <c r="P1988" s="8">
        <f t="shared" si="313"/>
        <v>33</v>
      </c>
      <c r="Q1988" s="9">
        <f t="shared" si="314"/>
        <v>12.45</v>
      </c>
      <c r="R1988" s="9">
        <f t="shared" si="315"/>
        <v>25.75</v>
      </c>
      <c r="S1988" s="9">
        <f t="shared" si="316"/>
        <v>27.35</v>
      </c>
      <c r="T1988" s="9">
        <f t="shared" si="317"/>
        <v>20.75</v>
      </c>
      <c r="U1988" s="8">
        <f t="shared" si="318"/>
        <v>21.850000000000005</v>
      </c>
      <c r="V1988" s="8">
        <f t="shared" si="319"/>
        <v>21.575000000000003</v>
      </c>
    </row>
    <row r="1989" spans="1:22" ht="13.5" x14ac:dyDescent="0.25">
      <c r="A1989" s="3">
        <f>RSI!A1989</f>
        <v>44902</v>
      </c>
      <c r="B1989" s="2">
        <f>RSI!B1989</f>
        <v>34.270000000000003</v>
      </c>
      <c r="C1989" s="2">
        <f>RSI!I1989</f>
        <v>73.526083998544536</v>
      </c>
      <c r="D1989" s="2">
        <f>MACD!E1989</f>
        <v>0.11148808312580627</v>
      </c>
      <c r="E1989" s="2">
        <f>MACD!F1989</f>
        <v>-8.943433547712959E-2</v>
      </c>
      <c r="F1989" s="2">
        <f>'Moving Avg'!D1989</f>
        <v>34.270000000000003</v>
      </c>
      <c r="G1989" s="2">
        <f>'Moving Avg'!F1989</f>
        <v>34.269999999999996</v>
      </c>
      <c r="H1989" s="2">
        <f>'Moving Avg'!G1989</f>
        <v>32.86399999999999</v>
      </c>
      <c r="I1989" s="2">
        <f>'Moving Avg'!H1989</f>
        <v>33.695000000000014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  <c r="M1989" s="8">
        <f t="shared" si="310"/>
        <v>0</v>
      </c>
      <c r="N1989" s="8">
        <f t="shared" si="311"/>
        <v>0</v>
      </c>
      <c r="O1989" s="8">
        <f t="shared" si="312"/>
        <v>50</v>
      </c>
      <c r="P1989" s="8">
        <f t="shared" si="313"/>
        <v>33</v>
      </c>
      <c r="Q1989" s="9">
        <f t="shared" si="314"/>
        <v>12.45</v>
      </c>
      <c r="R1989" s="9">
        <f t="shared" si="315"/>
        <v>25.75</v>
      </c>
      <c r="S1989" s="9">
        <f t="shared" si="316"/>
        <v>27.35</v>
      </c>
      <c r="T1989" s="9">
        <f t="shared" si="317"/>
        <v>20.75</v>
      </c>
      <c r="U1989" s="8">
        <f t="shared" si="318"/>
        <v>21.850000000000005</v>
      </c>
      <c r="V1989" s="8">
        <f t="shared" si="319"/>
        <v>21.575000000000003</v>
      </c>
    </row>
    <row r="1990" spans="1:22" ht="13.5" x14ac:dyDescent="0.25">
      <c r="A1990" s="3">
        <f>RSI!A1990</f>
        <v>44903</v>
      </c>
      <c r="B1990" s="2">
        <f>RSI!B1990</f>
        <v>34.270000000000003</v>
      </c>
      <c r="C1990" s="2">
        <f>RSI!I1990</f>
        <v>73.526083998544536</v>
      </c>
      <c r="D1990" s="2">
        <f>MACD!E1990</f>
        <v>0.12436997094445701</v>
      </c>
      <c r="E1990" s="2">
        <f>MACD!F1990</f>
        <v>-4.6673474192812273E-2</v>
      </c>
      <c r="F1990" s="2">
        <f>'Moving Avg'!D1990</f>
        <v>34.270000000000003</v>
      </c>
      <c r="G1990" s="2">
        <f>'Moving Avg'!F1990</f>
        <v>34.269999999999996</v>
      </c>
      <c r="H1990" s="2">
        <f>'Moving Avg'!G1990</f>
        <v>32.861399999999996</v>
      </c>
      <c r="I1990" s="2">
        <f>'Moving Avg'!H1990</f>
        <v>33.696350000000017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  <c r="M1990" s="8">
        <f t="shared" si="310"/>
        <v>0</v>
      </c>
      <c r="N1990" s="8">
        <f t="shared" si="311"/>
        <v>0</v>
      </c>
      <c r="O1990" s="8">
        <f t="shared" si="312"/>
        <v>50</v>
      </c>
      <c r="P1990" s="8">
        <f t="shared" si="313"/>
        <v>33</v>
      </c>
      <c r="Q1990" s="9">
        <f t="shared" si="314"/>
        <v>12.45</v>
      </c>
      <c r="R1990" s="9">
        <f t="shared" si="315"/>
        <v>25.75</v>
      </c>
      <c r="S1990" s="9">
        <f t="shared" si="316"/>
        <v>27.35</v>
      </c>
      <c r="T1990" s="9">
        <f t="shared" si="317"/>
        <v>20.75</v>
      </c>
      <c r="U1990" s="8">
        <f t="shared" si="318"/>
        <v>21.850000000000005</v>
      </c>
      <c r="V1990" s="8">
        <f t="shared" si="319"/>
        <v>21.575000000000003</v>
      </c>
    </row>
    <row r="1991" spans="1:22" ht="13.5" x14ac:dyDescent="0.25">
      <c r="A1991" s="3">
        <f>RSI!A1991</f>
        <v>44904</v>
      </c>
      <c r="B1991" s="2">
        <f>RSI!B1991</f>
        <v>34.270000000000003</v>
      </c>
      <c r="C1991" s="2">
        <f>RSI!I1991</f>
        <v>73.526083998544536</v>
      </c>
      <c r="D1991" s="2">
        <f>MACD!E1991</f>
        <v>0.1330452964896196</v>
      </c>
      <c r="E1991" s="2">
        <f>MACD!F1991</f>
        <v>-1.0729720056325897E-2</v>
      </c>
      <c r="F1991" s="2">
        <f>'Moving Avg'!D1991</f>
        <v>34.270000000000003</v>
      </c>
      <c r="G1991" s="2">
        <f>'Moving Avg'!F1991</f>
        <v>34.269999999999996</v>
      </c>
      <c r="H1991" s="2">
        <f>'Moving Avg'!G1991</f>
        <v>32.858799999999995</v>
      </c>
      <c r="I1991" s="2">
        <f>'Moving Avg'!H1991</f>
        <v>33.697700000000026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  <c r="M1991" s="8">
        <f t="shared" si="310"/>
        <v>0</v>
      </c>
      <c r="N1991" s="8">
        <f t="shared" si="311"/>
        <v>0</v>
      </c>
      <c r="O1991" s="8">
        <f t="shared" si="312"/>
        <v>50</v>
      </c>
      <c r="P1991" s="8">
        <f t="shared" si="313"/>
        <v>33</v>
      </c>
      <c r="Q1991" s="9">
        <f t="shared" si="314"/>
        <v>12.45</v>
      </c>
      <c r="R1991" s="9">
        <f t="shared" si="315"/>
        <v>25.75</v>
      </c>
      <c r="S1991" s="9">
        <f t="shared" si="316"/>
        <v>27.35</v>
      </c>
      <c r="T1991" s="9">
        <f t="shared" si="317"/>
        <v>20.75</v>
      </c>
      <c r="U1991" s="8">
        <f t="shared" si="318"/>
        <v>21.850000000000005</v>
      </c>
      <c r="V1991" s="8">
        <f t="shared" si="319"/>
        <v>21.575000000000003</v>
      </c>
    </row>
    <row r="1992" spans="1:22" ht="13.5" x14ac:dyDescent="0.25">
      <c r="A1992" s="3">
        <f>RSI!A1992</f>
        <v>44907</v>
      </c>
      <c r="B1992" s="2">
        <f>RSI!B1992</f>
        <v>34.270000000000003</v>
      </c>
      <c r="C1992" s="2">
        <f>RSI!I1992</f>
        <v>73.526083998544536</v>
      </c>
      <c r="D1992" s="2">
        <f>MACD!E1992</f>
        <v>0.13832601825303215</v>
      </c>
      <c r="E1992" s="2">
        <f>MACD!F1992</f>
        <v>1.9081427605545709E-2</v>
      </c>
      <c r="F1992" s="2">
        <f>'Moving Avg'!D1992</f>
        <v>34.270000000000003</v>
      </c>
      <c r="G1992" s="2">
        <f>'Moving Avg'!F1992</f>
        <v>34.269999999999996</v>
      </c>
      <c r="H1992" s="2">
        <f>'Moving Avg'!G1992</f>
        <v>32.856199999999987</v>
      </c>
      <c r="I1992" s="2">
        <f>'Moving Avg'!H1992</f>
        <v>33.699050000000028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  <c r="M1992" s="8">
        <f t="shared" si="310"/>
        <v>0</v>
      </c>
      <c r="N1992" s="8">
        <f t="shared" si="311"/>
        <v>0</v>
      </c>
      <c r="O1992" s="8">
        <f t="shared" si="312"/>
        <v>50</v>
      </c>
      <c r="P1992" s="8">
        <f t="shared" si="313"/>
        <v>33</v>
      </c>
      <c r="Q1992" s="9">
        <f t="shared" si="314"/>
        <v>12.45</v>
      </c>
      <c r="R1992" s="9">
        <f t="shared" si="315"/>
        <v>25.75</v>
      </c>
      <c r="S1992" s="9">
        <f t="shared" si="316"/>
        <v>27.35</v>
      </c>
      <c r="T1992" s="9">
        <f t="shared" si="317"/>
        <v>20.75</v>
      </c>
      <c r="U1992" s="8">
        <f t="shared" si="318"/>
        <v>21.850000000000005</v>
      </c>
      <c r="V1992" s="8">
        <f t="shared" si="319"/>
        <v>21.575000000000003</v>
      </c>
    </row>
    <row r="1993" spans="1:22" ht="13.5" x14ac:dyDescent="0.25">
      <c r="A1993" s="3">
        <f>RSI!A1993</f>
        <v>44908</v>
      </c>
      <c r="B1993" s="2">
        <f>RSI!B1993</f>
        <v>34.270000000000003</v>
      </c>
      <c r="C1993" s="2">
        <f>RSI!I1993</f>
        <v>73.526083998544536</v>
      </c>
      <c r="D1993" s="2">
        <f>MACD!E1993</f>
        <v>0.14088697099357006</v>
      </c>
      <c r="E1993" s="2">
        <f>MACD!F1993</f>
        <v>4.3442536283150576E-2</v>
      </c>
      <c r="F1993" s="2">
        <f>'Moving Avg'!D1993</f>
        <v>34.270000000000003</v>
      </c>
      <c r="G1993" s="2">
        <f>'Moving Avg'!F1993</f>
        <v>34.269999999999996</v>
      </c>
      <c r="H1993" s="2">
        <f>'Moving Avg'!G1993</f>
        <v>32.853599999999993</v>
      </c>
      <c r="I1993" s="2">
        <f>'Moving Avg'!H1993</f>
        <v>33.70040000000003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  <c r="M1993" s="8">
        <f t="shared" si="310"/>
        <v>0</v>
      </c>
      <c r="N1993" s="8">
        <f t="shared" si="311"/>
        <v>0</v>
      </c>
      <c r="O1993" s="8">
        <f t="shared" si="312"/>
        <v>50</v>
      </c>
      <c r="P1993" s="8">
        <f t="shared" si="313"/>
        <v>33</v>
      </c>
      <c r="Q1993" s="9">
        <f t="shared" si="314"/>
        <v>12.45</v>
      </c>
      <c r="R1993" s="9">
        <f t="shared" si="315"/>
        <v>25.75</v>
      </c>
      <c r="S1993" s="9">
        <f t="shared" si="316"/>
        <v>27.35</v>
      </c>
      <c r="T1993" s="9">
        <f t="shared" si="317"/>
        <v>20.75</v>
      </c>
      <c r="U1993" s="8">
        <f t="shared" si="318"/>
        <v>21.850000000000005</v>
      </c>
      <c r="V1993" s="8">
        <f t="shared" si="319"/>
        <v>21.575000000000003</v>
      </c>
    </row>
    <row r="1994" spans="1:22" ht="13.5" x14ac:dyDescent="0.25">
      <c r="A1994" s="3">
        <f>RSI!A1994</f>
        <v>44909</v>
      </c>
      <c r="B1994" s="2">
        <f>RSI!B1994</f>
        <v>34.270000000000003</v>
      </c>
      <c r="C1994" s="2">
        <f>RSI!I1994</f>
        <v>73.526083998544536</v>
      </c>
      <c r="D1994" s="2">
        <f>MACD!E1994</f>
        <v>0.14128786592141296</v>
      </c>
      <c r="E1994" s="2">
        <f>MACD!F1994</f>
        <v>6.3011602210803055E-2</v>
      </c>
      <c r="F1994" s="2">
        <f>'Moving Avg'!D1994</f>
        <v>34.270000000000003</v>
      </c>
      <c r="G1994" s="2">
        <f>'Moving Avg'!F1994</f>
        <v>34.269999999999996</v>
      </c>
      <c r="H1994" s="2">
        <f>'Moving Avg'!G1994</f>
        <v>32.881799999999991</v>
      </c>
      <c r="I1994" s="2">
        <f>'Moving Avg'!H1994</f>
        <v>33.701750000000033</v>
      </c>
      <c r="J1994" s="6" t="str">
        <f>OBV!F1994</f>
        <v>NEUTRAL</v>
      </c>
      <c r="K1994" s="6" t="str">
        <f>OBV!G1994</f>
        <v>NEUTRAL</v>
      </c>
      <c r="L1994" s="6" t="str">
        <f>OBV!H1994</f>
        <v>NEUTRAL</v>
      </c>
      <c r="M1994" s="8">
        <f t="shared" si="310"/>
        <v>0</v>
      </c>
      <c r="N1994" s="8">
        <f t="shared" si="311"/>
        <v>0</v>
      </c>
      <c r="O1994" s="8">
        <f t="shared" si="312"/>
        <v>50</v>
      </c>
      <c r="P1994" s="8">
        <f t="shared" si="313"/>
        <v>33</v>
      </c>
      <c r="Q1994" s="9">
        <f t="shared" si="314"/>
        <v>12.45</v>
      </c>
      <c r="R1994" s="9">
        <f t="shared" si="315"/>
        <v>25.75</v>
      </c>
      <c r="S1994" s="9">
        <f t="shared" si="316"/>
        <v>27.35</v>
      </c>
      <c r="T1994" s="9">
        <f t="shared" si="317"/>
        <v>20.75</v>
      </c>
      <c r="U1994" s="8">
        <f t="shared" si="318"/>
        <v>21.850000000000005</v>
      </c>
      <c r="V1994" s="8">
        <f t="shared" si="319"/>
        <v>21.575000000000003</v>
      </c>
    </row>
    <row r="1995" spans="1:22" ht="13.5" x14ac:dyDescent="0.25">
      <c r="A1995" s="3">
        <f>RSI!A1995</f>
        <v>44910</v>
      </c>
      <c r="B1995" s="2">
        <f>RSI!B1995</f>
        <v>34.270000000000003</v>
      </c>
      <c r="C1995" s="2">
        <f>RSI!I1995</f>
        <v>73.526083998544522</v>
      </c>
      <c r="D1995" s="2">
        <f>MACD!E1995</f>
        <v>0.13999183925893988</v>
      </c>
      <c r="E1995" s="2">
        <f>MACD!F1995</f>
        <v>7.8407649620430425E-2</v>
      </c>
      <c r="F1995" s="2">
        <f>'Moving Avg'!D1995</f>
        <v>34.270000000000003</v>
      </c>
      <c r="G1995" s="2">
        <f>'Moving Avg'!F1995</f>
        <v>34.269999999999996</v>
      </c>
      <c r="H1995" s="2">
        <f>'Moving Avg'!G1995</f>
        <v>32.939399999999992</v>
      </c>
      <c r="I1995" s="2">
        <f>'Moving Avg'!H1995</f>
        <v>33.703100000000042</v>
      </c>
      <c r="J1995" s="6" t="str">
        <f>OBV!F1995</f>
        <v>NEUTRAL</v>
      </c>
      <c r="K1995" s="6" t="str">
        <f>OBV!G1995</f>
        <v>NEUTRAL</v>
      </c>
      <c r="L1995" s="6" t="str">
        <f>OBV!H1995</f>
        <v>NEUTRAL</v>
      </c>
      <c r="M1995" s="8">
        <f t="shared" si="310"/>
        <v>0</v>
      </c>
      <c r="N1995" s="8">
        <f t="shared" si="311"/>
        <v>0</v>
      </c>
      <c r="O1995" s="8">
        <f t="shared" si="312"/>
        <v>50</v>
      </c>
      <c r="P1995" s="8">
        <f t="shared" si="313"/>
        <v>33</v>
      </c>
      <c r="Q1995" s="9">
        <f t="shared" si="314"/>
        <v>12.45</v>
      </c>
      <c r="R1995" s="9">
        <f t="shared" si="315"/>
        <v>25.75</v>
      </c>
      <c r="S1995" s="9">
        <f t="shared" si="316"/>
        <v>27.35</v>
      </c>
      <c r="T1995" s="9">
        <f t="shared" si="317"/>
        <v>20.75</v>
      </c>
      <c r="U1995" s="8">
        <f t="shared" si="318"/>
        <v>21.850000000000005</v>
      </c>
      <c r="V1995" s="8">
        <f t="shared" si="319"/>
        <v>21.575000000000003</v>
      </c>
    </row>
    <row r="1996" spans="1:22" ht="13.5" x14ac:dyDescent="0.25">
      <c r="A1996" s="3">
        <f>RSI!A1996</f>
        <v>44911</v>
      </c>
      <c r="B1996" s="2">
        <f>RSI!B1996</f>
        <v>34.270000000000003</v>
      </c>
      <c r="C1996" s="2">
        <f>RSI!I1996</f>
        <v>73.526083998544536</v>
      </c>
      <c r="D1996" s="2">
        <f>MACD!E1996</f>
        <v>0.13738108515861569</v>
      </c>
      <c r="E1996" s="2">
        <f>MACD!F1996</f>
        <v>9.0202336728067475E-2</v>
      </c>
      <c r="F1996" s="2">
        <f>'Moving Avg'!D1996</f>
        <v>34.270000000000003</v>
      </c>
      <c r="G1996" s="2">
        <f>'Moving Avg'!F1996</f>
        <v>34.269999999999996</v>
      </c>
      <c r="H1996" s="2">
        <f>'Moving Avg'!G1996</f>
        <v>32.996999999999986</v>
      </c>
      <c r="I1996" s="2">
        <f>'Moving Avg'!H1996</f>
        <v>33.704450000000044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  <c r="M1996" s="8">
        <f t="shared" si="310"/>
        <v>0</v>
      </c>
      <c r="N1996" s="8">
        <f t="shared" si="311"/>
        <v>0</v>
      </c>
      <c r="O1996" s="8">
        <f t="shared" si="312"/>
        <v>50</v>
      </c>
      <c r="P1996" s="8">
        <f t="shared" si="313"/>
        <v>33</v>
      </c>
      <c r="Q1996" s="9">
        <f t="shared" si="314"/>
        <v>12.45</v>
      </c>
      <c r="R1996" s="9">
        <f t="shared" si="315"/>
        <v>25.75</v>
      </c>
      <c r="S1996" s="9">
        <f t="shared" si="316"/>
        <v>27.35</v>
      </c>
      <c r="T1996" s="9">
        <f t="shared" si="317"/>
        <v>20.75</v>
      </c>
      <c r="U1996" s="8">
        <f t="shared" si="318"/>
        <v>21.850000000000005</v>
      </c>
      <c r="V1996" s="8">
        <f t="shared" si="319"/>
        <v>21.575000000000003</v>
      </c>
    </row>
    <row r="1997" spans="1:22" ht="13.5" x14ac:dyDescent="0.25">
      <c r="A1997" s="3">
        <f>RSI!A1997</f>
        <v>44914</v>
      </c>
      <c r="B1997" s="2">
        <f>RSI!B1997</f>
        <v>34.270000000000003</v>
      </c>
      <c r="C1997" s="2">
        <f>RSI!I1997</f>
        <v>73.526083998544536</v>
      </c>
      <c r="D1997" s="2">
        <f>MACD!E1997</f>
        <v>0.13377002613233202</v>
      </c>
      <c r="E1997" s="2">
        <f>MACD!F1997</f>
        <v>9.8915874608920401E-2</v>
      </c>
      <c r="F1997" s="2">
        <f>'Moving Avg'!D1997</f>
        <v>34.270000000000003</v>
      </c>
      <c r="G1997" s="2">
        <f>'Moving Avg'!F1997</f>
        <v>34.269999999999996</v>
      </c>
      <c r="H1997" s="2">
        <f>'Moving Avg'!G1997</f>
        <v>33.082799999999992</v>
      </c>
      <c r="I1997" s="2">
        <f>'Moving Avg'!H1997</f>
        <v>33.705800000000046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  <c r="M1997" s="8">
        <f t="shared" si="310"/>
        <v>0</v>
      </c>
      <c r="N1997" s="8">
        <f t="shared" si="311"/>
        <v>0</v>
      </c>
      <c r="O1997" s="8">
        <f t="shared" si="312"/>
        <v>50</v>
      </c>
      <c r="P1997" s="8">
        <f t="shared" si="313"/>
        <v>33</v>
      </c>
      <c r="Q1997" s="9">
        <f t="shared" si="314"/>
        <v>12.45</v>
      </c>
      <c r="R1997" s="9">
        <f t="shared" si="315"/>
        <v>25.75</v>
      </c>
      <c r="S1997" s="9">
        <f t="shared" si="316"/>
        <v>27.35</v>
      </c>
      <c r="T1997" s="9">
        <f t="shared" si="317"/>
        <v>20.75</v>
      </c>
      <c r="U1997" s="8">
        <f t="shared" si="318"/>
        <v>21.850000000000005</v>
      </c>
      <c r="V1997" s="8">
        <f t="shared" si="319"/>
        <v>21.575000000000003</v>
      </c>
    </row>
    <row r="1998" spans="1:22" ht="13.5" x14ac:dyDescent="0.25">
      <c r="A1998" s="3">
        <f>RSI!A1998</f>
        <v>44915</v>
      </c>
      <c r="B1998" s="2">
        <f>RSI!B1998</f>
        <v>34.270000000000003</v>
      </c>
      <c r="C1998" s="2">
        <f>RSI!I1998</f>
        <v>73.526083998544522</v>
      </c>
      <c r="D1998" s="2">
        <f>MACD!E1998</f>
        <v>0.12941640409028565</v>
      </c>
      <c r="E1998" s="2">
        <f>MACD!F1998</f>
        <v>0.10501598050519345</v>
      </c>
      <c r="F1998" s="2">
        <f>'Moving Avg'!D1998</f>
        <v>34.270000000000003</v>
      </c>
      <c r="G1998" s="2">
        <f>'Moving Avg'!F1998</f>
        <v>34.269999999999996</v>
      </c>
      <c r="H1998" s="2">
        <f>'Moving Avg'!G1998</f>
        <v>33.195399999999992</v>
      </c>
      <c r="I1998" s="2">
        <f>'Moving Avg'!H1998</f>
        <v>33.707150000000048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  <c r="M1998" s="8">
        <f t="shared" si="310"/>
        <v>0</v>
      </c>
      <c r="N1998" s="8">
        <f t="shared" si="311"/>
        <v>0</v>
      </c>
      <c r="O1998" s="8">
        <f t="shared" si="312"/>
        <v>50</v>
      </c>
      <c r="P1998" s="8">
        <f t="shared" si="313"/>
        <v>33</v>
      </c>
      <c r="Q1998" s="9">
        <f t="shared" si="314"/>
        <v>12.45</v>
      </c>
      <c r="R1998" s="9">
        <f t="shared" si="315"/>
        <v>25.75</v>
      </c>
      <c r="S1998" s="9">
        <f t="shared" si="316"/>
        <v>27.35</v>
      </c>
      <c r="T1998" s="9">
        <f t="shared" si="317"/>
        <v>20.75</v>
      </c>
      <c r="U1998" s="8">
        <f t="shared" si="318"/>
        <v>21.850000000000005</v>
      </c>
      <c r="V1998" s="8">
        <f t="shared" si="319"/>
        <v>21.575000000000003</v>
      </c>
    </row>
    <row r="1999" spans="1:22" ht="13.5" x14ac:dyDescent="0.25">
      <c r="A1999" s="3">
        <f>RSI!A1999</f>
        <v>44916</v>
      </c>
      <c r="B1999" s="2">
        <f>RSI!B1999</f>
        <v>34.270000000000003</v>
      </c>
      <c r="C1999" s="2">
        <f>RSI!I1999</f>
        <v>73.526083998544522</v>
      </c>
      <c r="D1999" s="2">
        <f>MACD!E1999</f>
        <v>0.12453061583408953</v>
      </c>
      <c r="E1999" s="2">
        <f>MACD!F1999</f>
        <v>0.10891890757097268</v>
      </c>
      <c r="F1999" s="2">
        <f>'Moving Avg'!D1999</f>
        <v>34.270000000000003</v>
      </c>
      <c r="G1999" s="2">
        <f>'Moving Avg'!F1999</f>
        <v>34.269999999999996</v>
      </c>
      <c r="H1999" s="2">
        <f>'Moving Avg'!G1999</f>
        <v>33.307999999999986</v>
      </c>
      <c r="I1999" s="2">
        <f>'Moving Avg'!H1999</f>
        <v>33.708500000000058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  <c r="M1999" s="8">
        <f t="shared" si="310"/>
        <v>0</v>
      </c>
      <c r="N1999" s="8">
        <f t="shared" si="311"/>
        <v>0</v>
      </c>
      <c r="O1999" s="8">
        <f t="shared" si="312"/>
        <v>50</v>
      </c>
      <c r="P1999" s="8">
        <f t="shared" si="313"/>
        <v>33</v>
      </c>
      <c r="Q1999" s="9">
        <f t="shared" si="314"/>
        <v>12.45</v>
      </c>
      <c r="R1999" s="9">
        <f t="shared" si="315"/>
        <v>25.75</v>
      </c>
      <c r="S1999" s="9">
        <f t="shared" si="316"/>
        <v>27.35</v>
      </c>
      <c r="T1999" s="9">
        <f t="shared" si="317"/>
        <v>20.75</v>
      </c>
      <c r="U1999" s="8">
        <f t="shared" si="318"/>
        <v>21.850000000000005</v>
      </c>
      <c r="V1999" s="8">
        <f t="shared" si="319"/>
        <v>21.575000000000003</v>
      </c>
    </row>
    <row r="2000" spans="1:22" ht="13.5" x14ac:dyDescent="0.25">
      <c r="A2000" s="3">
        <f>RSI!A2000</f>
        <v>44917</v>
      </c>
      <c r="B2000" s="2">
        <f>RSI!B2000</f>
        <v>34.270000000000003</v>
      </c>
      <c r="C2000" s="2">
        <f>RSI!I2000</f>
        <v>73.526083998544536</v>
      </c>
      <c r="D2000" s="2">
        <f>MACD!E2000</f>
        <v>0.1192835667349712</v>
      </c>
      <c r="E2000" s="2">
        <f>MACD!F2000</f>
        <v>0.11099183940377239</v>
      </c>
      <c r="F2000" s="2">
        <f>'Moving Avg'!D2000</f>
        <v>34.270000000000003</v>
      </c>
      <c r="G2000" s="2">
        <f>'Moving Avg'!F2000</f>
        <v>34.269999999999996</v>
      </c>
      <c r="H2000" s="2">
        <f>'Moving Avg'!G2000</f>
        <v>33.420599999999993</v>
      </c>
      <c r="I2000" s="2">
        <f>'Moving Avg'!H2000</f>
        <v>33.70985000000006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  <c r="M2000" s="8">
        <f t="shared" si="310"/>
        <v>0</v>
      </c>
      <c r="N2000" s="8">
        <f t="shared" si="311"/>
        <v>0</v>
      </c>
      <c r="O2000" s="8">
        <f t="shared" si="312"/>
        <v>50</v>
      </c>
      <c r="P2000" s="8">
        <f t="shared" si="313"/>
        <v>33</v>
      </c>
      <c r="Q2000" s="9">
        <f t="shared" si="314"/>
        <v>12.45</v>
      </c>
      <c r="R2000" s="9">
        <f t="shared" si="315"/>
        <v>25.75</v>
      </c>
      <c r="S2000" s="9">
        <f t="shared" si="316"/>
        <v>27.35</v>
      </c>
      <c r="T2000" s="9">
        <f t="shared" si="317"/>
        <v>20.75</v>
      </c>
      <c r="U2000" s="8">
        <f t="shared" si="318"/>
        <v>21.850000000000005</v>
      </c>
      <c r="V2000" s="8">
        <f t="shared" si="319"/>
        <v>21.575000000000003</v>
      </c>
    </row>
    <row r="2001" spans="1:22" ht="13.5" x14ac:dyDescent="0.25">
      <c r="A2001" s="3">
        <f>RSI!A2001</f>
        <v>44918</v>
      </c>
      <c r="B2001" s="2">
        <f>RSI!B2001</f>
        <v>34.270000000000003</v>
      </c>
      <c r="C2001" s="2">
        <f>RSI!I2001</f>
        <v>73.526083998544536</v>
      </c>
      <c r="D2001" s="2">
        <f>MACD!E2001</f>
        <v>0.11381327394524021</v>
      </c>
      <c r="E2001" s="2">
        <f>MACD!F2001</f>
        <v>0.11155612631206596</v>
      </c>
      <c r="F2001" s="2">
        <f>'Moving Avg'!D2001</f>
        <v>34.270000000000003</v>
      </c>
      <c r="G2001" s="2">
        <f>'Moving Avg'!F2001</f>
        <v>34.269999999999996</v>
      </c>
      <c r="H2001" s="2">
        <f>'Moving Avg'!G2001</f>
        <v>33.533199999999987</v>
      </c>
      <c r="I2001" s="2">
        <f>'Moving Avg'!H2001</f>
        <v>33.711200000000069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  <c r="M2001" s="8">
        <f t="shared" si="310"/>
        <v>0</v>
      </c>
      <c r="N2001" s="8">
        <f t="shared" si="311"/>
        <v>0</v>
      </c>
      <c r="O2001" s="8">
        <f t="shared" si="312"/>
        <v>50</v>
      </c>
      <c r="P2001" s="8">
        <f t="shared" si="313"/>
        <v>33</v>
      </c>
      <c r="Q2001" s="9">
        <f t="shared" si="314"/>
        <v>12.45</v>
      </c>
      <c r="R2001" s="9">
        <f t="shared" si="315"/>
        <v>25.75</v>
      </c>
      <c r="S2001" s="9">
        <f t="shared" si="316"/>
        <v>27.35</v>
      </c>
      <c r="T2001" s="9">
        <f t="shared" si="317"/>
        <v>20.75</v>
      </c>
      <c r="U2001" s="8">
        <f t="shared" si="318"/>
        <v>21.850000000000005</v>
      </c>
      <c r="V2001" s="8">
        <f t="shared" si="319"/>
        <v>21.575000000000003</v>
      </c>
    </row>
    <row r="2002" spans="1:22" ht="13.5" x14ac:dyDescent="0.25">
      <c r="A2002" s="3">
        <f>RSI!A2002</f>
        <v>44921</v>
      </c>
      <c r="B2002" s="2">
        <f>RSI!B2002</f>
        <v>34.270000000000003</v>
      </c>
      <c r="C2002" s="2">
        <f>RSI!I2002</f>
        <v>73.526083998544536</v>
      </c>
      <c r="D2002" s="2">
        <f>MACD!E2002</f>
        <v>0.10823041464906424</v>
      </c>
      <c r="E2002" s="2">
        <f>MACD!F2002</f>
        <v>0.11089098397946562</v>
      </c>
      <c r="F2002" s="2">
        <f>'Moving Avg'!D2002</f>
        <v>34.270000000000003</v>
      </c>
      <c r="G2002" s="2">
        <f>'Moving Avg'!F2002</f>
        <v>34.269999999999996</v>
      </c>
      <c r="H2002" s="2">
        <f>'Moving Avg'!G2002</f>
        <v>33.62019999999999</v>
      </c>
      <c r="I2002" s="2">
        <f>'Moving Avg'!H2002</f>
        <v>33.712550000000071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  <c r="M2002" s="8">
        <f t="shared" si="310"/>
        <v>0</v>
      </c>
      <c r="N2002" s="8">
        <f t="shared" si="311"/>
        <v>45</v>
      </c>
      <c r="O2002" s="8">
        <f t="shared" si="312"/>
        <v>50</v>
      </c>
      <c r="P2002" s="8">
        <f t="shared" si="313"/>
        <v>33</v>
      </c>
      <c r="Q2002" s="9">
        <f t="shared" si="314"/>
        <v>28.2</v>
      </c>
      <c r="R2002" s="9">
        <f t="shared" si="315"/>
        <v>34.75</v>
      </c>
      <c r="S2002" s="9">
        <f t="shared" si="316"/>
        <v>34.1</v>
      </c>
      <c r="T2002" s="9">
        <f t="shared" si="317"/>
        <v>32</v>
      </c>
      <c r="U2002" s="8">
        <f t="shared" si="318"/>
        <v>32.35</v>
      </c>
      <c r="V2002" s="8">
        <f t="shared" si="319"/>
        <v>32.262500000000003</v>
      </c>
    </row>
    <row r="2003" spans="1:22" ht="13.5" x14ac:dyDescent="0.25">
      <c r="A2003" s="3">
        <f>RSI!A2003</f>
        <v>44922</v>
      </c>
      <c r="B2003" s="2">
        <f>RSI!B2003</f>
        <v>34.270000000000003</v>
      </c>
      <c r="C2003" s="2">
        <f>RSI!I2003</f>
        <v>73.526083998544536</v>
      </c>
      <c r="D2003" s="2">
        <f>MACD!E2003</f>
        <v>0.10262298454922814</v>
      </c>
      <c r="E2003" s="2">
        <f>MACD!F2003</f>
        <v>0.10923738409341813</v>
      </c>
      <c r="F2003" s="2">
        <f>'Moving Avg'!D2003</f>
        <v>34.270000000000003</v>
      </c>
      <c r="G2003" s="2">
        <f>'Moving Avg'!F2003</f>
        <v>34.269999999999996</v>
      </c>
      <c r="H2003" s="2">
        <f>'Moving Avg'!G2003</f>
        <v>33.680399999999992</v>
      </c>
      <c r="I2003" s="2">
        <f>'Moving Avg'!H2003</f>
        <v>33.713900000000073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  <c r="M2003" s="8">
        <f t="shared" si="310"/>
        <v>0</v>
      </c>
      <c r="N2003" s="8">
        <f t="shared" si="311"/>
        <v>45</v>
      </c>
      <c r="O2003" s="8">
        <f t="shared" si="312"/>
        <v>50</v>
      </c>
      <c r="P2003" s="8">
        <f t="shared" si="313"/>
        <v>33</v>
      </c>
      <c r="Q2003" s="9">
        <f t="shared" si="314"/>
        <v>28.2</v>
      </c>
      <c r="R2003" s="9">
        <f t="shared" si="315"/>
        <v>34.75</v>
      </c>
      <c r="S2003" s="9">
        <f t="shared" si="316"/>
        <v>34.1</v>
      </c>
      <c r="T2003" s="9">
        <f t="shared" si="317"/>
        <v>32</v>
      </c>
      <c r="U2003" s="8">
        <f t="shared" si="318"/>
        <v>32.35</v>
      </c>
      <c r="V2003" s="8">
        <f t="shared" si="319"/>
        <v>32.262500000000003</v>
      </c>
    </row>
    <row r="2004" spans="1:22" ht="13.5" x14ac:dyDescent="0.25">
      <c r="A2004" s="3">
        <f>RSI!A2004</f>
        <v>44923</v>
      </c>
      <c r="B2004" s="2">
        <f>RSI!B2004</f>
        <v>34.270000000000003</v>
      </c>
      <c r="C2004" s="2">
        <f>RSI!I2004</f>
        <v>73.526083998544522</v>
      </c>
      <c r="D2004" s="2">
        <f>MACD!E2004</f>
        <v>9.706020615705313E-2</v>
      </c>
      <c r="E2004" s="2">
        <f>MACD!F2004</f>
        <v>0.10680194850614513</v>
      </c>
      <c r="F2004" s="2">
        <f>'Moving Avg'!D2004</f>
        <v>34.270000000000003</v>
      </c>
      <c r="G2004" s="2">
        <f>'Moving Avg'!F2004</f>
        <v>34.269999999999996</v>
      </c>
      <c r="H2004" s="2">
        <f>'Moving Avg'!G2004</f>
        <v>33.739999999999988</v>
      </c>
      <c r="I2004" s="2">
        <f>'Moving Avg'!H2004</f>
        <v>33.715250000000076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  <c r="M2004" s="8">
        <f t="shared" si="310"/>
        <v>0</v>
      </c>
      <c r="N2004" s="8">
        <f t="shared" si="311"/>
        <v>45</v>
      </c>
      <c r="O2004" s="8">
        <f t="shared" si="312"/>
        <v>50</v>
      </c>
      <c r="P2004" s="8">
        <f t="shared" si="313"/>
        <v>33</v>
      </c>
      <c r="Q2004" s="9">
        <f t="shared" si="314"/>
        <v>28.2</v>
      </c>
      <c r="R2004" s="9">
        <f t="shared" si="315"/>
        <v>34.75</v>
      </c>
      <c r="S2004" s="9">
        <f t="shared" si="316"/>
        <v>34.1</v>
      </c>
      <c r="T2004" s="9">
        <f t="shared" si="317"/>
        <v>32</v>
      </c>
      <c r="U2004" s="8">
        <f t="shared" si="318"/>
        <v>32.35</v>
      </c>
      <c r="V2004" s="8">
        <f t="shared" si="319"/>
        <v>32.262500000000003</v>
      </c>
    </row>
    <row r="2005" spans="1:22" ht="13.5" x14ac:dyDescent="0.25">
      <c r="A2005" s="3">
        <f>RSI!A2005</f>
        <v>44924</v>
      </c>
      <c r="B2005" s="2">
        <f>RSI!B2005</f>
        <v>34.270000000000003</v>
      </c>
      <c r="C2005" s="2">
        <f>RSI!I2005</f>
        <v>73.526083998544522</v>
      </c>
      <c r="D2005" s="2">
        <f>MACD!E2005</f>
        <v>9.1595804782478751E-2</v>
      </c>
      <c r="E2005" s="2">
        <f>MACD!F2005</f>
        <v>0.10376071976141185</v>
      </c>
      <c r="F2005" s="2">
        <f>'Moving Avg'!D2005</f>
        <v>34.270000000000003</v>
      </c>
      <c r="G2005" s="2">
        <f>'Moving Avg'!F2005</f>
        <v>34.269999999999996</v>
      </c>
      <c r="H2005" s="2">
        <f>'Moving Avg'!G2005</f>
        <v>33.799599999999984</v>
      </c>
      <c r="I2005" s="2">
        <f>'Moving Avg'!H2005</f>
        <v>33.716600000000085</v>
      </c>
      <c r="J2005" s="6" t="str">
        <f>OBV!F2005</f>
        <v>NEUTRAL</v>
      </c>
      <c r="K2005" s="6" t="str">
        <f>OBV!G2005</f>
        <v>NEUTRAL</v>
      </c>
      <c r="L2005" s="6" t="str">
        <f>OBV!H2005</f>
        <v>NEUTRAL</v>
      </c>
      <c r="M2005" s="8">
        <f t="shared" si="310"/>
        <v>0</v>
      </c>
      <c r="N2005" s="8">
        <f t="shared" si="311"/>
        <v>45</v>
      </c>
      <c r="O2005" s="8">
        <f t="shared" si="312"/>
        <v>50</v>
      </c>
      <c r="P2005" s="8">
        <f t="shared" si="313"/>
        <v>33</v>
      </c>
      <c r="Q2005" s="9">
        <f t="shared" si="314"/>
        <v>28.2</v>
      </c>
      <c r="R2005" s="9">
        <f t="shared" si="315"/>
        <v>34.75</v>
      </c>
      <c r="S2005" s="9">
        <f t="shared" si="316"/>
        <v>34.1</v>
      </c>
      <c r="T2005" s="9">
        <f t="shared" si="317"/>
        <v>32</v>
      </c>
      <c r="U2005" s="8">
        <f t="shared" si="318"/>
        <v>32.35</v>
      </c>
      <c r="V2005" s="8">
        <f t="shared" si="319"/>
        <v>32.262500000000003</v>
      </c>
    </row>
    <row r="2006" spans="1:22" ht="13.5" x14ac:dyDescent="0.25">
      <c r="A2006" s="3">
        <f>RSI!A2006</f>
        <v>44925</v>
      </c>
      <c r="B2006" s="2">
        <f>RSI!B2006</f>
        <v>35</v>
      </c>
      <c r="C2006" s="2">
        <f>RSI!I2006</f>
        <v>93.076343173310832</v>
      </c>
      <c r="D2006" s="2">
        <f>MACD!E2006</f>
        <v>3.2196677725103484E-2</v>
      </c>
      <c r="E2006" s="2">
        <f>MACD!F2006</f>
        <v>8.9447911354150186E-2</v>
      </c>
      <c r="F2006" s="2">
        <f>'Moving Avg'!D2006</f>
        <v>34.416000000000004</v>
      </c>
      <c r="G2006" s="2">
        <f>'Moving Avg'!F2006</f>
        <v>34.306499999999993</v>
      </c>
      <c r="H2006" s="2">
        <f>'Moving Avg'!G2006</f>
        <v>33.873799999999989</v>
      </c>
      <c r="I2006" s="2">
        <f>'Moving Avg'!H2006</f>
        <v>33.721600000000088</v>
      </c>
      <c r="J2006" s="6" t="str">
        <f>OBV!F2006</f>
        <v>BULLISH</v>
      </c>
      <c r="K2006" s="6" t="str">
        <f>OBV!G2006</f>
        <v>NEUTRAL</v>
      </c>
      <c r="L2006" s="6" t="str">
        <f>OBV!H2006</f>
        <v>CONFIRMED BULLISH</v>
      </c>
      <c r="M2006" s="8">
        <f t="shared" si="310"/>
        <v>0</v>
      </c>
      <c r="N2006" s="8">
        <f t="shared" si="311"/>
        <v>100</v>
      </c>
      <c r="O2006" s="8">
        <f t="shared" si="312"/>
        <v>50</v>
      </c>
      <c r="P2006" s="8">
        <f t="shared" si="313"/>
        <v>83.5</v>
      </c>
      <c r="Q2006" s="9">
        <f t="shared" si="314"/>
        <v>55.024999999999999</v>
      </c>
      <c r="R2006" s="9">
        <f t="shared" si="315"/>
        <v>58.375</v>
      </c>
      <c r="S2006" s="9">
        <f t="shared" si="316"/>
        <v>65.075000000000003</v>
      </c>
      <c r="T2006" s="9">
        <f t="shared" si="317"/>
        <v>58.375</v>
      </c>
      <c r="U2006" s="8">
        <f t="shared" si="318"/>
        <v>59.491666666666674</v>
      </c>
      <c r="V2006" s="8">
        <f t="shared" si="319"/>
        <v>59.212500000000006</v>
      </c>
    </row>
    <row r="2007" spans="1:22" ht="13.5" x14ac:dyDescent="0.25">
      <c r="A2007" s="3">
        <f>RSI!A2007</f>
        <v>44928</v>
      </c>
      <c r="B2007" s="2">
        <f>RSI!B2007</f>
        <v>35</v>
      </c>
      <c r="C2007" s="2">
        <f>RSI!I2007</f>
        <v>93.076343173310832</v>
      </c>
      <c r="D2007" s="2">
        <f>MACD!E2007</f>
        <v>-2.302710190930668E-2</v>
      </c>
      <c r="E2007" s="2">
        <f>MACD!F2007</f>
        <v>6.6952908701458813E-2</v>
      </c>
      <c r="F2007" s="2">
        <f>'Moving Avg'!D2007</f>
        <v>34.561999999999998</v>
      </c>
      <c r="G2007" s="2">
        <f>'Moving Avg'!F2007</f>
        <v>34.342999999999996</v>
      </c>
      <c r="H2007" s="2">
        <f>'Moving Avg'!G2007</f>
        <v>33.947999999999986</v>
      </c>
      <c r="I2007" s="2">
        <f>'Moving Avg'!H2007</f>
        <v>33.72660000000009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  <c r="M2007" s="8">
        <f t="shared" si="310"/>
        <v>0</v>
      </c>
      <c r="N2007" s="8">
        <f t="shared" si="311"/>
        <v>100</v>
      </c>
      <c r="O2007" s="8">
        <f t="shared" si="312"/>
        <v>50</v>
      </c>
      <c r="P2007" s="8">
        <f t="shared" si="313"/>
        <v>83.5</v>
      </c>
      <c r="Q2007" s="9">
        <f t="shared" si="314"/>
        <v>55.024999999999999</v>
      </c>
      <c r="R2007" s="9">
        <f t="shared" si="315"/>
        <v>58.375</v>
      </c>
      <c r="S2007" s="9">
        <f t="shared" si="316"/>
        <v>65.075000000000003</v>
      </c>
      <c r="T2007" s="9">
        <f t="shared" si="317"/>
        <v>58.375</v>
      </c>
      <c r="U2007" s="8">
        <f t="shared" si="318"/>
        <v>59.491666666666674</v>
      </c>
      <c r="V2007" s="8">
        <f t="shared" si="319"/>
        <v>59.212500000000006</v>
      </c>
    </row>
    <row r="2008" spans="1:22" ht="13.5" x14ac:dyDescent="0.25">
      <c r="A2008" s="3">
        <f>RSI!A2008</f>
        <v>44929</v>
      </c>
      <c r="B2008" s="2">
        <f>RSI!B2008</f>
        <v>35</v>
      </c>
      <c r="C2008" s="2">
        <f>RSI!I2008</f>
        <v>93.076343173310832</v>
      </c>
      <c r="D2008" s="2">
        <f>MACD!E2008</f>
        <v>-7.4350267128181713E-2</v>
      </c>
      <c r="E2008" s="2">
        <f>MACD!F2008</f>
        <v>3.8692273535530716E-2</v>
      </c>
      <c r="F2008" s="2">
        <f>'Moving Avg'!D2008</f>
        <v>34.708000000000006</v>
      </c>
      <c r="G2008" s="2">
        <f>'Moving Avg'!F2008</f>
        <v>34.379499999999993</v>
      </c>
      <c r="H2008" s="2">
        <f>'Moving Avg'!G2008</f>
        <v>34.007999999999988</v>
      </c>
      <c r="I2008" s="2">
        <f>'Moving Avg'!H2008</f>
        <v>33.731600000000093</v>
      </c>
      <c r="J2008" s="6" t="str">
        <f>OBV!F2008</f>
        <v>BULLISH</v>
      </c>
      <c r="K2008" s="6" t="str">
        <f>OBV!G2008</f>
        <v>NEUTRAL</v>
      </c>
      <c r="L2008" s="6" t="str">
        <f>OBV!H2008</f>
        <v>CONFIRMED BULLISH</v>
      </c>
      <c r="M2008" s="8">
        <f t="shared" si="310"/>
        <v>0</v>
      </c>
      <c r="N2008" s="8">
        <f t="shared" si="311"/>
        <v>100</v>
      </c>
      <c r="O2008" s="8">
        <f t="shared" si="312"/>
        <v>50</v>
      </c>
      <c r="P2008" s="8">
        <f t="shared" si="313"/>
        <v>83.5</v>
      </c>
      <c r="Q2008" s="9">
        <f t="shared" si="314"/>
        <v>55.024999999999999</v>
      </c>
      <c r="R2008" s="9">
        <f t="shared" si="315"/>
        <v>58.375</v>
      </c>
      <c r="S2008" s="9">
        <f t="shared" si="316"/>
        <v>65.075000000000003</v>
      </c>
      <c r="T2008" s="9">
        <f t="shared" si="317"/>
        <v>58.375</v>
      </c>
      <c r="U2008" s="8">
        <f t="shared" si="318"/>
        <v>59.491666666666674</v>
      </c>
      <c r="V2008" s="8">
        <f t="shared" si="319"/>
        <v>59.212500000000006</v>
      </c>
    </row>
    <row r="2009" spans="1:22" ht="13.5" x14ac:dyDescent="0.25">
      <c r="A2009" s="3">
        <f>RSI!A2009</f>
        <v>44930</v>
      </c>
      <c r="B2009" s="2">
        <f>RSI!B2009</f>
        <v>35</v>
      </c>
      <c r="C2009" s="2">
        <f>RSI!I2009</f>
        <v>93.076343173310832</v>
      </c>
      <c r="D2009" s="2">
        <f>MACD!E2009</f>
        <v>-0.12203251603609999</v>
      </c>
      <c r="E2009" s="2">
        <f>MACD!F2009</f>
        <v>6.5473156212045719E-3</v>
      </c>
      <c r="F2009" s="2">
        <f>'Moving Avg'!D2009</f>
        <v>34.853999999999999</v>
      </c>
      <c r="G2009" s="2">
        <f>'Moving Avg'!F2009</f>
        <v>34.415999999999997</v>
      </c>
      <c r="H2009" s="2">
        <f>'Moving Avg'!G2009</f>
        <v>34.05919999999999</v>
      </c>
      <c r="I2009" s="2">
        <f>'Moving Avg'!H2009</f>
        <v>33.736600000000095</v>
      </c>
      <c r="J2009" s="6" t="str">
        <f>OBV!F2009</f>
        <v>BULLISH</v>
      </c>
      <c r="K2009" s="6" t="str">
        <f>OBV!G2009</f>
        <v>NEUTRAL</v>
      </c>
      <c r="L2009" s="6" t="str">
        <f>OBV!H2009</f>
        <v>CONFIRMED BULLISH</v>
      </c>
      <c r="M2009" s="8">
        <f t="shared" si="310"/>
        <v>0</v>
      </c>
      <c r="N2009" s="8">
        <f t="shared" si="311"/>
        <v>100</v>
      </c>
      <c r="O2009" s="8">
        <f t="shared" si="312"/>
        <v>50</v>
      </c>
      <c r="P2009" s="8">
        <f t="shared" si="313"/>
        <v>83.5</v>
      </c>
      <c r="Q2009" s="9">
        <f t="shared" si="314"/>
        <v>55.024999999999999</v>
      </c>
      <c r="R2009" s="9">
        <f t="shared" si="315"/>
        <v>58.375</v>
      </c>
      <c r="S2009" s="9">
        <f t="shared" si="316"/>
        <v>65.075000000000003</v>
      </c>
      <c r="T2009" s="9">
        <f t="shared" si="317"/>
        <v>58.375</v>
      </c>
      <c r="U2009" s="8">
        <f t="shared" si="318"/>
        <v>59.491666666666674</v>
      </c>
      <c r="V2009" s="8">
        <f t="shared" si="319"/>
        <v>59.212500000000006</v>
      </c>
    </row>
    <row r="2010" spans="1:22" ht="13.5" x14ac:dyDescent="0.25">
      <c r="A2010" s="3">
        <f>RSI!A2010</f>
        <v>44931</v>
      </c>
      <c r="B2010" s="2">
        <f>RSI!B2010</f>
        <v>35</v>
      </c>
      <c r="C2010" s="2">
        <f>RSI!I2010</f>
        <v>93.076343173310832</v>
      </c>
      <c r="D2010" s="2">
        <f>MACD!E2010</f>
        <v>-0.16631880773277175</v>
      </c>
      <c r="E2010" s="2">
        <f>MACD!F2010</f>
        <v>-2.8025909049590694E-2</v>
      </c>
      <c r="F2010" s="2">
        <f>'Moving Avg'!D2010</f>
        <v>35</v>
      </c>
      <c r="G2010" s="2">
        <f>'Moving Avg'!F2010</f>
        <v>34.452500000000001</v>
      </c>
      <c r="H2010" s="2">
        <f>'Moving Avg'!G2010</f>
        <v>34.110399999999984</v>
      </c>
      <c r="I2010" s="2">
        <f>'Moving Avg'!H2010</f>
        <v>33.741600000000091</v>
      </c>
      <c r="J2010" s="6" t="str">
        <f>OBV!F2010</f>
        <v>BULLISH</v>
      </c>
      <c r="K2010" s="6" t="str">
        <f>OBV!G2010</f>
        <v>NEUTRAL</v>
      </c>
      <c r="L2010" s="6" t="str">
        <f>OBV!H2010</f>
        <v>CONFIRMED BULLISH</v>
      </c>
      <c r="M2010" s="8">
        <f t="shared" si="310"/>
        <v>0</v>
      </c>
      <c r="N2010" s="8">
        <f t="shared" si="311"/>
        <v>100</v>
      </c>
      <c r="O2010" s="8">
        <f t="shared" si="312"/>
        <v>50</v>
      </c>
      <c r="P2010" s="8">
        <f t="shared" si="313"/>
        <v>83.5</v>
      </c>
      <c r="Q2010" s="9">
        <f t="shared" si="314"/>
        <v>55.024999999999999</v>
      </c>
      <c r="R2010" s="9">
        <f t="shared" si="315"/>
        <v>58.375</v>
      </c>
      <c r="S2010" s="9">
        <f t="shared" si="316"/>
        <v>65.075000000000003</v>
      </c>
      <c r="T2010" s="9">
        <f t="shared" si="317"/>
        <v>58.375</v>
      </c>
      <c r="U2010" s="8">
        <f t="shared" si="318"/>
        <v>59.491666666666674</v>
      </c>
      <c r="V2010" s="8">
        <f t="shared" si="319"/>
        <v>59.212500000000006</v>
      </c>
    </row>
    <row r="2011" spans="1:22" ht="13.5" x14ac:dyDescent="0.25">
      <c r="A2011" s="3">
        <f>RSI!A2011</f>
        <v>44932</v>
      </c>
      <c r="B2011" s="2">
        <f>RSI!B2011</f>
        <v>35</v>
      </c>
      <c r="C2011" s="2">
        <f>RSI!I2011</f>
        <v>93.076343173310832</v>
      </c>
      <c r="D2011" s="2">
        <f>MACD!E2011</f>
        <v>-0.2074397621078603</v>
      </c>
      <c r="E2011" s="2">
        <f>MACD!F2011</f>
        <v>-6.3908679661244625E-2</v>
      </c>
      <c r="F2011" s="2">
        <f>'Moving Avg'!D2011</f>
        <v>35</v>
      </c>
      <c r="G2011" s="2">
        <f>'Moving Avg'!F2011</f>
        <v>34.488999999999997</v>
      </c>
      <c r="H2011" s="2">
        <f>'Moving Avg'!G2011</f>
        <v>34.161599999999993</v>
      </c>
      <c r="I2011" s="2">
        <f>'Moving Avg'!H2011</f>
        <v>33.7466000000001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  <c r="M2011" s="8">
        <f t="shared" si="310"/>
        <v>0</v>
      </c>
      <c r="N2011" s="8">
        <f t="shared" si="311"/>
        <v>100</v>
      </c>
      <c r="O2011" s="8">
        <f t="shared" si="312"/>
        <v>50</v>
      </c>
      <c r="P2011" s="8">
        <f t="shared" si="313"/>
        <v>33</v>
      </c>
      <c r="Q2011" s="9">
        <f t="shared" si="314"/>
        <v>47.45</v>
      </c>
      <c r="R2011" s="9">
        <f t="shared" si="315"/>
        <v>45.75</v>
      </c>
      <c r="S2011" s="9">
        <f t="shared" si="316"/>
        <v>42.35</v>
      </c>
      <c r="T2011" s="9">
        <f t="shared" si="317"/>
        <v>45.75</v>
      </c>
      <c r="U2011" s="8">
        <f t="shared" si="318"/>
        <v>45.183333333333337</v>
      </c>
      <c r="V2011" s="8">
        <f t="shared" si="319"/>
        <v>45.325000000000003</v>
      </c>
    </row>
    <row r="2012" spans="1:22" ht="13.5" x14ac:dyDescent="0.25">
      <c r="A2012" s="3">
        <f>RSI!A2012</f>
        <v>44935</v>
      </c>
      <c r="B2012" s="2">
        <f>RSI!B2012</f>
        <v>35</v>
      </c>
      <c r="C2012" s="2">
        <f>RSI!I2012</f>
        <v>93.076343173310832</v>
      </c>
      <c r="D2012" s="2">
        <f>MACD!E2012</f>
        <v>-0.24561213648026836</v>
      </c>
      <c r="E2012" s="2">
        <f>MACD!F2012</f>
        <v>-0.10024937102504938</v>
      </c>
      <c r="F2012" s="2">
        <f>'Moving Avg'!D2012</f>
        <v>35</v>
      </c>
      <c r="G2012" s="2">
        <f>'Moving Avg'!F2012</f>
        <v>34.525500000000001</v>
      </c>
      <c r="H2012" s="2">
        <f>'Moving Avg'!G2012</f>
        <v>34.212999999999987</v>
      </c>
      <c r="I2012" s="2">
        <f>'Moving Avg'!H2012</f>
        <v>33.751600000000096</v>
      </c>
      <c r="J2012" s="6" t="str">
        <f>OBV!F2012</f>
        <v>NEUTRAL</v>
      </c>
      <c r="K2012" s="6" t="str">
        <f>OBV!G2012</f>
        <v>NEUTRAL</v>
      </c>
      <c r="L2012" s="6" t="str">
        <f>OBV!H2012</f>
        <v>NEUTRAL</v>
      </c>
      <c r="M2012" s="8">
        <f t="shared" si="310"/>
        <v>0</v>
      </c>
      <c r="N2012" s="8">
        <f t="shared" si="311"/>
        <v>100</v>
      </c>
      <c r="O2012" s="8">
        <f t="shared" si="312"/>
        <v>50</v>
      </c>
      <c r="P2012" s="8">
        <f t="shared" si="313"/>
        <v>33</v>
      </c>
      <c r="Q2012" s="9">
        <f t="shared" si="314"/>
        <v>47.45</v>
      </c>
      <c r="R2012" s="9">
        <f t="shared" si="315"/>
        <v>45.75</v>
      </c>
      <c r="S2012" s="9">
        <f t="shared" si="316"/>
        <v>42.35</v>
      </c>
      <c r="T2012" s="9">
        <f t="shared" si="317"/>
        <v>45.75</v>
      </c>
      <c r="U2012" s="8">
        <f t="shared" si="318"/>
        <v>45.183333333333337</v>
      </c>
      <c r="V2012" s="8">
        <f t="shared" si="319"/>
        <v>45.325000000000003</v>
      </c>
    </row>
    <row r="2013" spans="1:22" ht="13.5" x14ac:dyDescent="0.25">
      <c r="A2013" s="3">
        <f>RSI!A2013</f>
        <v>44936</v>
      </c>
      <c r="B2013" s="2">
        <f>RSI!B2013</f>
        <v>35</v>
      </c>
      <c r="C2013" s="2">
        <f>RSI!I2013</f>
        <v>93.076343173310832</v>
      </c>
      <c r="D2013" s="2">
        <f>MACD!E2013</f>
        <v>-0.28103935701158633</v>
      </c>
      <c r="E2013" s="2">
        <f>MACD!F2013</f>
        <v>-0.13640736822235677</v>
      </c>
      <c r="F2013" s="2">
        <f>'Moving Avg'!D2013</f>
        <v>35</v>
      </c>
      <c r="G2013" s="2">
        <f>'Moving Avg'!F2013</f>
        <v>34.561999999999998</v>
      </c>
      <c r="H2013" s="2">
        <f>'Moving Avg'!G2013</f>
        <v>34.260999999999989</v>
      </c>
      <c r="I2013" s="2">
        <f>'Moving Avg'!H2013</f>
        <v>33.756600000000105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  <c r="M2013" s="8">
        <f t="shared" si="310"/>
        <v>0</v>
      </c>
      <c r="N2013" s="8">
        <f t="shared" si="311"/>
        <v>100</v>
      </c>
      <c r="O2013" s="8">
        <f t="shared" si="312"/>
        <v>50</v>
      </c>
      <c r="P2013" s="8">
        <f t="shared" si="313"/>
        <v>33</v>
      </c>
      <c r="Q2013" s="9">
        <f t="shared" si="314"/>
        <v>47.45</v>
      </c>
      <c r="R2013" s="9">
        <f t="shared" si="315"/>
        <v>45.75</v>
      </c>
      <c r="S2013" s="9">
        <f t="shared" si="316"/>
        <v>42.35</v>
      </c>
      <c r="T2013" s="9">
        <f t="shared" si="317"/>
        <v>45.75</v>
      </c>
      <c r="U2013" s="8">
        <f t="shared" si="318"/>
        <v>45.183333333333337</v>
      </c>
      <c r="V2013" s="8">
        <f t="shared" si="319"/>
        <v>45.325000000000003</v>
      </c>
    </row>
    <row r="2014" spans="1:22" ht="13.5" x14ac:dyDescent="0.25">
      <c r="A2014" s="3">
        <f>RSI!A2014</f>
        <v>44937</v>
      </c>
      <c r="B2014" s="2">
        <f>RSI!B2014</f>
        <v>35</v>
      </c>
      <c r="C2014" s="2">
        <f>RSI!I2014</f>
        <v>93.076343173310832</v>
      </c>
      <c r="D2014" s="2">
        <f>MACD!E2014</f>
        <v>-0.31391208697758088</v>
      </c>
      <c r="E2014" s="2">
        <f>MACD!F2014</f>
        <v>-0.17190831197340162</v>
      </c>
      <c r="F2014" s="2">
        <f>'Moving Avg'!D2014</f>
        <v>35</v>
      </c>
      <c r="G2014" s="2">
        <f>'Moving Avg'!F2014</f>
        <v>34.598500000000001</v>
      </c>
      <c r="H2014" s="2">
        <f>'Moving Avg'!G2014</f>
        <v>34.30899999999999</v>
      </c>
      <c r="I2014" s="2">
        <f>'Moving Avg'!H2014</f>
        <v>33.761600000000101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  <c r="M2014" s="8">
        <f t="shared" si="310"/>
        <v>0</v>
      </c>
      <c r="N2014" s="8">
        <f t="shared" si="311"/>
        <v>100</v>
      </c>
      <c r="O2014" s="8">
        <f t="shared" si="312"/>
        <v>50</v>
      </c>
      <c r="P2014" s="8">
        <f t="shared" si="313"/>
        <v>33</v>
      </c>
      <c r="Q2014" s="9">
        <f t="shared" si="314"/>
        <v>47.45</v>
      </c>
      <c r="R2014" s="9">
        <f t="shared" si="315"/>
        <v>45.75</v>
      </c>
      <c r="S2014" s="9">
        <f t="shared" si="316"/>
        <v>42.35</v>
      </c>
      <c r="T2014" s="9">
        <f t="shared" si="317"/>
        <v>45.75</v>
      </c>
      <c r="U2014" s="8">
        <f t="shared" si="318"/>
        <v>45.183333333333337</v>
      </c>
      <c r="V2014" s="8">
        <f t="shared" si="319"/>
        <v>45.325000000000003</v>
      </c>
    </row>
    <row r="2015" spans="1:22" ht="13.5" x14ac:dyDescent="0.25">
      <c r="A2015" s="3">
        <f>RSI!A2015</f>
        <v>44938</v>
      </c>
      <c r="B2015" s="2">
        <f>RSI!B2015</f>
        <v>35</v>
      </c>
      <c r="C2015" s="2">
        <f>RSI!I2015</f>
        <v>93.076343173310832</v>
      </c>
      <c r="D2015" s="2">
        <f>MACD!E2015</f>
        <v>-0.3444088174412272</v>
      </c>
      <c r="E2015" s="2">
        <f>MACD!F2015</f>
        <v>-0.20640841306696672</v>
      </c>
      <c r="F2015" s="2">
        <f>'Moving Avg'!D2015</f>
        <v>35</v>
      </c>
      <c r="G2015" s="2">
        <f>'Moving Avg'!F2015</f>
        <v>34.635000000000005</v>
      </c>
      <c r="H2015" s="2">
        <f>'Moving Avg'!G2015</f>
        <v>34.357199999999992</v>
      </c>
      <c r="I2015" s="2">
        <f>'Moving Avg'!H2015</f>
        <v>33.766600000000111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  <c r="M2015" s="8">
        <f t="shared" si="310"/>
        <v>0</v>
      </c>
      <c r="N2015" s="8">
        <f t="shared" si="311"/>
        <v>100</v>
      </c>
      <c r="O2015" s="8">
        <f t="shared" si="312"/>
        <v>50</v>
      </c>
      <c r="P2015" s="8">
        <f t="shared" si="313"/>
        <v>33</v>
      </c>
      <c r="Q2015" s="9">
        <f t="shared" si="314"/>
        <v>47.45</v>
      </c>
      <c r="R2015" s="9">
        <f t="shared" si="315"/>
        <v>45.75</v>
      </c>
      <c r="S2015" s="9">
        <f t="shared" si="316"/>
        <v>42.35</v>
      </c>
      <c r="T2015" s="9">
        <f t="shared" si="317"/>
        <v>45.75</v>
      </c>
      <c r="U2015" s="8">
        <f t="shared" si="318"/>
        <v>45.183333333333337</v>
      </c>
      <c r="V2015" s="8">
        <f t="shared" si="319"/>
        <v>45.325000000000003</v>
      </c>
    </row>
    <row r="2016" spans="1:22" ht="13.5" x14ac:dyDescent="0.25">
      <c r="A2016" s="3">
        <f>RSI!A2016</f>
        <v>44939</v>
      </c>
      <c r="B2016" s="2">
        <f>RSI!B2016</f>
        <v>35</v>
      </c>
      <c r="C2016" s="2">
        <f>RSI!I2016</f>
        <v>93.076343173310832</v>
      </c>
      <c r="D2016" s="2">
        <f>MACD!E2016</f>
        <v>-0.26038877643763669</v>
      </c>
      <c r="E2016" s="2">
        <f>MACD!F2016</f>
        <v>-0.21720448574110074</v>
      </c>
      <c r="F2016" s="2">
        <f>'Moving Avg'!D2016</f>
        <v>35</v>
      </c>
      <c r="G2016" s="2">
        <f>'Moving Avg'!F2016</f>
        <v>34.671500000000002</v>
      </c>
      <c r="H2016" s="2">
        <f>'Moving Avg'!G2016</f>
        <v>34.401199999999989</v>
      </c>
      <c r="I2016" s="2">
        <f>'Moving Avg'!H2016</f>
        <v>33.771600000000106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  <c r="M2016" s="8">
        <f t="shared" si="310"/>
        <v>0</v>
      </c>
      <c r="N2016" s="8">
        <f t="shared" si="311"/>
        <v>100</v>
      </c>
      <c r="O2016" s="8">
        <f t="shared" si="312"/>
        <v>50</v>
      </c>
      <c r="P2016" s="8">
        <f t="shared" si="313"/>
        <v>33</v>
      </c>
      <c r="Q2016" s="9">
        <f t="shared" si="314"/>
        <v>47.45</v>
      </c>
      <c r="R2016" s="9">
        <f t="shared" si="315"/>
        <v>45.75</v>
      </c>
      <c r="S2016" s="9">
        <f t="shared" si="316"/>
        <v>42.35</v>
      </c>
      <c r="T2016" s="9">
        <f t="shared" si="317"/>
        <v>45.75</v>
      </c>
      <c r="U2016" s="8">
        <f t="shared" si="318"/>
        <v>45.183333333333337</v>
      </c>
      <c r="V2016" s="8">
        <f t="shared" si="319"/>
        <v>45.325000000000003</v>
      </c>
    </row>
    <row r="2017" spans="1:22" ht="13.5" x14ac:dyDescent="0.25">
      <c r="A2017" s="3">
        <f>RSI!A2017</f>
        <v>44942</v>
      </c>
      <c r="B2017" s="2">
        <f>RSI!B2017</f>
        <v>35</v>
      </c>
      <c r="C2017" s="2">
        <f>RSI!I2017</f>
        <v>93.076343173310832</v>
      </c>
      <c r="D2017" s="2">
        <f>MACD!E2017</f>
        <v>-0.19159371552100168</v>
      </c>
      <c r="E2017" s="2">
        <f>MACD!F2017</f>
        <v>-0.21208233169708093</v>
      </c>
      <c r="F2017" s="2">
        <f>'Moving Avg'!D2017</f>
        <v>35</v>
      </c>
      <c r="G2017" s="2">
        <f>'Moving Avg'!F2017</f>
        <v>34.708000000000006</v>
      </c>
      <c r="H2017" s="2">
        <f>'Moving Avg'!G2017</f>
        <v>34.445199999999993</v>
      </c>
      <c r="I2017" s="2">
        <f>'Moving Avg'!H2017</f>
        <v>33.776600000000116</v>
      </c>
      <c r="J2017" s="6" t="str">
        <f>OBV!F2017</f>
        <v>NEUTRAL</v>
      </c>
      <c r="K2017" s="6" t="str">
        <f>OBV!G2017</f>
        <v>NEUTRAL</v>
      </c>
      <c r="L2017" s="6" t="str">
        <f>OBV!H2017</f>
        <v>NEUTRAL</v>
      </c>
      <c r="M2017" s="8">
        <f t="shared" si="310"/>
        <v>0</v>
      </c>
      <c r="N2017" s="8">
        <f t="shared" si="311"/>
        <v>0</v>
      </c>
      <c r="O2017" s="8">
        <f t="shared" si="312"/>
        <v>50</v>
      </c>
      <c r="P2017" s="8">
        <f t="shared" si="313"/>
        <v>33</v>
      </c>
      <c r="Q2017" s="9">
        <f t="shared" si="314"/>
        <v>12.45</v>
      </c>
      <c r="R2017" s="9">
        <f t="shared" si="315"/>
        <v>25.75</v>
      </c>
      <c r="S2017" s="9">
        <f t="shared" si="316"/>
        <v>27.35</v>
      </c>
      <c r="T2017" s="9">
        <f t="shared" si="317"/>
        <v>20.75</v>
      </c>
      <c r="U2017" s="8">
        <f t="shared" si="318"/>
        <v>21.850000000000005</v>
      </c>
      <c r="V2017" s="8">
        <f t="shared" si="319"/>
        <v>21.575000000000003</v>
      </c>
    </row>
    <row r="2018" spans="1:22" ht="13.5" x14ac:dyDescent="0.25">
      <c r="A2018" s="3">
        <f>RSI!A2018</f>
        <v>44943</v>
      </c>
      <c r="B2018" s="2">
        <f>RSI!B2018</f>
        <v>35</v>
      </c>
      <c r="C2018" s="2">
        <f>RSI!I2018</f>
        <v>93.076343173310832</v>
      </c>
      <c r="D2018" s="2">
        <f>MACD!E2018</f>
        <v>-0.13551104710460038</v>
      </c>
      <c r="E2018" s="2">
        <f>MACD!F2018</f>
        <v>-0.19676807477858482</v>
      </c>
      <c r="F2018" s="2">
        <f>'Moving Avg'!D2018</f>
        <v>35</v>
      </c>
      <c r="G2018" s="2">
        <f>'Moving Avg'!F2018</f>
        <v>34.744500000000002</v>
      </c>
      <c r="H2018" s="2">
        <f>'Moving Avg'!G2018</f>
        <v>34.459799999999994</v>
      </c>
      <c r="I2018" s="2">
        <f>'Moving Avg'!H2018</f>
        <v>33.781600000000111</v>
      </c>
      <c r="J2018" s="6" t="str">
        <f>OBV!F2018</f>
        <v>NEUTRAL</v>
      </c>
      <c r="K2018" s="6" t="str">
        <f>OBV!G2018</f>
        <v>NEUTRAL</v>
      </c>
      <c r="L2018" s="6" t="str">
        <f>OBV!H2018</f>
        <v>NEUTRAL</v>
      </c>
      <c r="M2018" s="8">
        <f t="shared" si="310"/>
        <v>0</v>
      </c>
      <c r="N2018" s="8">
        <f t="shared" si="311"/>
        <v>0</v>
      </c>
      <c r="O2018" s="8">
        <f t="shared" si="312"/>
        <v>50</v>
      </c>
      <c r="P2018" s="8">
        <f t="shared" si="313"/>
        <v>33</v>
      </c>
      <c r="Q2018" s="9">
        <f t="shared" si="314"/>
        <v>12.45</v>
      </c>
      <c r="R2018" s="9">
        <f t="shared" si="315"/>
        <v>25.75</v>
      </c>
      <c r="S2018" s="9">
        <f t="shared" si="316"/>
        <v>27.35</v>
      </c>
      <c r="T2018" s="9">
        <f t="shared" si="317"/>
        <v>20.75</v>
      </c>
      <c r="U2018" s="8">
        <f t="shared" si="318"/>
        <v>21.850000000000005</v>
      </c>
      <c r="V2018" s="8">
        <f t="shared" si="319"/>
        <v>21.575000000000003</v>
      </c>
    </row>
    <row r="2019" spans="1:22" ht="13.5" x14ac:dyDescent="0.25">
      <c r="A2019" s="3">
        <f>RSI!A2019</f>
        <v>44944</v>
      </c>
      <c r="B2019" s="2">
        <f>RSI!B2019</f>
        <v>35</v>
      </c>
      <c r="C2019" s="2">
        <f>RSI!I2019</f>
        <v>93.076343173310832</v>
      </c>
      <c r="D2019" s="2">
        <f>MACD!E2019</f>
        <v>-9.0027349090554765E-2</v>
      </c>
      <c r="E2019" s="2">
        <f>MACD!F2019</f>
        <v>-0.17541992964097883</v>
      </c>
      <c r="F2019" s="2">
        <f>'Moving Avg'!D2019</f>
        <v>35</v>
      </c>
      <c r="G2019" s="2">
        <f>'Moving Avg'!F2019</f>
        <v>34.780999999999999</v>
      </c>
      <c r="H2019" s="2">
        <f>'Moving Avg'!G2019</f>
        <v>34.474399999999989</v>
      </c>
      <c r="I2019" s="2">
        <f>'Moving Avg'!H2019</f>
        <v>33.786600000000114</v>
      </c>
      <c r="J2019" s="6" t="str">
        <f>OBV!F2019</f>
        <v>NEUTRAL</v>
      </c>
      <c r="K2019" s="6" t="str">
        <f>OBV!G2019</f>
        <v>NEUTRAL</v>
      </c>
      <c r="L2019" s="6" t="str">
        <f>OBV!H2019</f>
        <v>NEUTRAL</v>
      </c>
      <c r="M2019" s="8">
        <f t="shared" si="310"/>
        <v>0</v>
      </c>
      <c r="N2019" s="8">
        <f t="shared" si="311"/>
        <v>0</v>
      </c>
      <c r="O2019" s="8">
        <f t="shared" si="312"/>
        <v>50</v>
      </c>
      <c r="P2019" s="8">
        <f t="shared" si="313"/>
        <v>33</v>
      </c>
      <c r="Q2019" s="9">
        <f t="shared" si="314"/>
        <v>12.45</v>
      </c>
      <c r="R2019" s="9">
        <f t="shared" si="315"/>
        <v>25.75</v>
      </c>
      <c r="S2019" s="9">
        <f t="shared" si="316"/>
        <v>27.35</v>
      </c>
      <c r="T2019" s="9">
        <f t="shared" si="317"/>
        <v>20.75</v>
      </c>
      <c r="U2019" s="8">
        <f t="shared" si="318"/>
        <v>21.850000000000005</v>
      </c>
      <c r="V2019" s="8">
        <f t="shared" si="319"/>
        <v>21.575000000000003</v>
      </c>
    </row>
    <row r="2020" spans="1:22" ht="13.5" x14ac:dyDescent="0.25">
      <c r="A2020" s="3">
        <f>RSI!A2020</f>
        <v>44945</v>
      </c>
      <c r="B2020" s="2">
        <f>RSI!B2020</f>
        <v>35</v>
      </c>
      <c r="C2020" s="2">
        <f>RSI!I2020</f>
        <v>93.076343173310832</v>
      </c>
      <c r="D2020" s="2">
        <f>MACD!E2020</f>
        <v>-5.3366020457438879E-2</v>
      </c>
      <c r="E2020" s="2">
        <f>MACD!F2020</f>
        <v>-0.15100914780427085</v>
      </c>
      <c r="F2020" s="2">
        <f>'Moving Avg'!D2020</f>
        <v>35</v>
      </c>
      <c r="G2020" s="2">
        <f>'Moving Avg'!F2020</f>
        <v>34.817500000000003</v>
      </c>
      <c r="H2020" s="2">
        <f>'Moving Avg'!G2020</f>
        <v>34.48899999999999</v>
      </c>
      <c r="I2020" s="2">
        <f>'Moving Avg'!H2020</f>
        <v>33.791600000000116</v>
      </c>
      <c r="J2020" s="6" t="str">
        <f>OBV!F2020</f>
        <v>NEUTRAL</v>
      </c>
      <c r="K2020" s="6" t="str">
        <f>OBV!G2020</f>
        <v>NEUTRAL</v>
      </c>
      <c r="L2020" s="6" t="str">
        <f>OBV!H2020</f>
        <v>NEUTRAL</v>
      </c>
      <c r="M2020" s="8">
        <f t="shared" si="310"/>
        <v>0</v>
      </c>
      <c r="N2020" s="8">
        <f t="shared" si="311"/>
        <v>0</v>
      </c>
      <c r="O2020" s="8">
        <f t="shared" si="312"/>
        <v>50</v>
      </c>
      <c r="P2020" s="8">
        <f t="shared" si="313"/>
        <v>33</v>
      </c>
      <c r="Q2020" s="9">
        <f t="shared" si="314"/>
        <v>12.45</v>
      </c>
      <c r="R2020" s="9">
        <f t="shared" si="315"/>
        <v>25.75</v>
      </c>
      <c r="S2020" s="9">
        <f t="shared" si="316"/>
        <v>27.35</v>
      </c>
      <c r="T2020" s="9">
        <f t="shared" si="317"/>
        <v>20.75</v>
      </c>
      <c r="U2020" s="8">
        <f t="shared" si="318"/>
        <v>21.850000000000005</v>
      </c>
      <c r="V2020" s="8">
        <f t="shared" si="319"/>
        <v>21.575000000000003</v>
      </c>
    </row>
    <row r="2021" spans="1:22" ht="13.5" x14ac:dyDescent="0.25">
      <c r="A2021" s="3">
        <f>RSI!A2021</f>
        <v>44946</v>
      </c>
      <c r="B2021" s="2">
        <f>RSI!B2021</f>
        <v>35</v>
      </c>
      <c r="C2021" s="2">
        <f>RSI!I2021</f>
        <v>93.076343173310832</v>
      </c>
      <c r="D2021" s="2">
        <f>MACD!E2021</f>
        <v>-2.403459750605208E-2</v>
      </c>
      <c r="E2021" s="2">
        <f>MACD!F2021</f>
        <v>-0.1256142377446271</v>
      </c>
      <c r="F2021" s="2">
        <f>'Moving Avg'!D2021</f>
        <v>35</v>
      </c>
      <c r="G2021" s="2">
        <f>'Moving Avg'!F2021</f>
        <v>34.853999999999999</v>
      </c>
      <c r="H2021" s="2">
        <f>'Moving Avg'!G2021</f>
        <v>34.503599999999992</v>
      </c>
      <c r="I2021" s="2">
        <f>'Moving Avg'!H2021</f>
        <v>33.796600000000119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  <c r="M2021" s="8">
        <f t="shared" si="310"/>
        <v>0</v>
      </c>
      <c r="N2021" s="8">
        <f t="shared" si="311"/>
        <v>0</v>
      </c>
      <c r="O2021" s="8">
        <f t="shared" si="312"/>
        <v>50</v>
      </c>
      <c r="P2021" s="8">
        <f t="shared" si="313"/>
        <v>33</v>
      </c>
      <c r="Q2021" s="9">
        <f t="shared" si="314"/>
        <v>12.45</v>
      </c>
      <c r="R2021" s="9">
        <f t="shared" si="315"/>
        <v>25.75</v>
      </c>
      <c r="S2021" s="9">
        <f t="shared" si="316"/>
        <v>27.35</v>
      </c>
      <c r="T2021" s="9">
        <f t="shared" si="317"/>
        <v>20.75</v>
      </c>
      <c r="U2021" s="8">
        <f t="shared" si="318"/>
        <v>21.850000000000005</v>
      </c>
      <c r="V2021" s="8">
        <f t="shared" si="319"/>
        <v>21.575000000000003</v>
      </c>
    </row>
    <row r="2022" spans="1:22" ht="13.5" x14ac:dyDescent="0.25">
      <c r="A2022" s="3">
        <f>RSI!A2022</f>
        <v>44949</v>
      </c>
      <c r="B2022" s="2">
        <f>RSI!B2022</f>
        <v>35</v>
      </c>
      <c r="C2022" s="2">
        <f>RSI!I2022</f>
        <v>93.076343173310832</v>
      </c>
      <c r="D2022" s="2">
        <f>MACD!E2022</f>
        <v>-7.8023938167604001E-4</v>
      </c>
      <c r="E2022" s="2">
        <f>MACD!F2022</f>
        <v>-0.1006474380720369</v>
      </c>
      <c r="F2022" s="2">
        <f>'Moving Avg'!D2022</f>
        <v>35</v>
      </c>
      <c r="G2022" s="2">
        <f>'Moving Avg'!F2022</f>
        <v>34.890499999999996</v>
      </c>
      <c r="H2022" s="2">
        <f>'Moving Avg'!G2022</f>
        <v>34.518199999999993</v>
      </c>
      <c r="I2022" s="2">
        <f>'Moving Avg'!H2022</f>
        <v>33.801600000000121</v>
      </c>
      <c r="J2022" s="6" t="str">
        <f>OBV!F2022</f>
        <v>NEUTRAL</v>
      </c>
      <c r="K2022" s="6" t="str">
        <f>OBV!G2022</f>
        <v>NEUTRAL</v>
      </c>
      <c r="L2022" s="6" t="str">
        <f>OBV!H2022</f>
        <v>NEUTRAL</v>
      </c>
      <c r="M2022" s="8">
        <f t="shared" si="310"/>
        <v>0</v>
      </c>
      <c r="N2022" s="8">
        <f t="shared" si="311"/>
        <v>0</v>
      </c>
      <c r="O2022" s="8">
        <f t="shared" si="312"/>
        <v>50</v>
      </c>
      <c r="P2022" s="8">
        <f t="shared" si="313"/>
        <v>33</v>
      </c>
      <c r="Q2022" s="9">
        <f t="shared" si="314"/>
        <v>12.45</v>
      </c>
      <c r="R2022" s="9">
        <f t="shared" si="315"/>
        <v>25.75</v>
      </c>
      <c r="S2022" s="9">
        <f t="shared" si="316"/>
        <v>27.35</v>
      </c>
      <c r="T2022" s="9">
        <f t="shared" si="317"/>
        <v>20.75</v>
      </c>
      <c r="U2022" s="8">
        <f t="shared" si="318"/>
        <v>21.850000000000005</v>
      </c>
      <c r="V2022" s="8">
        <f t="shared" si="319"/>
        <v>21.575000000000003</v>
      </c>
    </row>
    <row r="2023" spans="1:22" ht="13.5" x14ac:dyDescent="0.25">
      <c r="A2023" s="3">
        <f>RSI!A2023</f>
        <v>44950</v>
      </c>
      <c r="B2023" s="2">
        <f>RSI!B2023</f>
        <v>35</v>
      </c>
      <c r="C2023" s="2">
        <f>RSI!I2023</f>
        <v>93.076343173310832</v>
      </c>
      <c r="D2023" s="2">
        <f>MACD!E2023</f>
        <v>1.7447878685928231E-2</v>
      </c>
      <c r="E2023" s="2">
        <f>MACD!F2023</f>
        <v>-7.7028374720443882E-2</v>
      </c>
      <c r="F2023" s="2">
        <f>'Moving Avg'!D2023</f>
        <v>35</v>
      </c>
      <c r="G2023" s="2">
        <f>'Moving Avg'!F2023</f>
        <v>34.927</v>
      </c>
      <c r="H2023" s="2">
        <f>'Moving Avg'!G2023</f>
        <v>34.532799999999995</v>
      </c>
      <c r="I2023" s="2">
        <f>'Moving Avg'!H2023</f>
        <v>33.806600000000124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  <c r="M2023" s="8">
        <f t="shared" si="310"/>
        <v>0</v>
      </c>
      <c r="N2023" s="8">
        <f t="shared" si="311"/>
        <v>0</v>
      </c>
      <c r="O2023" s="8">
        <f t="shared" si="312"/>
        <v>50</v>
      </c>
      <c r="P2023" s="8">
        <f t="shared" si="313"/>
        <v>33</v>
      </c>
      <c r="Q2023" s="9">
        <f t="shared" si="314"/>
        <v>12.45</v>
      </c>
      <c r="R2023" s="9">
        <f t="shared" si="315"/>
        <v>25.75</v>
      </c>
      <c r="S2023" s="9">
        <f t="shared" si="316"/>
        <v>27.35</v>
      </c>
      <c r="T2023" s="9">
        <f t="shared" si="317"/>
        <v>20.75</v>
      </c>
      <c r="U2023" s="8">
        <f t="shared" si="318"/>
        <v>21.850000000000005</v>
      </c>
      <c r="V2023" s="8">
        <f t="shared" si="319"/>
        <v>21.575000000000003</v>
      </c>
    </row>
    <row r="2024" spans="1:22" ht="13.5" x14ac:dyDescent="0.25">
      <c r="A2024" s="3">
        <f>RSI!A2024</f>
        <v>44951</v>
      </c>
      <c r="B2024" s="2">
        <f>RSI!B2024</f>
        <v>35</v>
      </c>
      <c r="C2024" s="2">
        <f>RSI!I2024</f>
        <v>93.076343173310832</v>
      </c>
      <c r="D2024" s="2">
        <f>MACD!E2024</f>
        <v>3.1530331545894796E-2</v>
      </c>
      <c r="E2024" s="2">
        <f>MACD!F2024</f>
        <v>-5.5316633467176149E-2</v>
      </c>
      <c r="F2024" s="2">
        <f>'Moving Avg'!D2024</f>
        <v>35</v>
      </c>
      <c r="G2024" s="2">
        <f>'Moving Avg'!F2024</f>
        <v>34.963499999999996</v>
      </c>
      <c r="H2024" s="2">
        <f>'Moving Avg'!G2024</f>
        <v>34.547399999999996</v>
      </c>
      <c r="I2024" s="2">
        <f>'Moving Avg'!H2024</f>
        <v>33.811600000000126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  <c r="M2024" s="8">
        <f t="shared" si="310"/>
        <v>0</v>
      </c>
      <c r="N2024" s="8">
        <f t="shared" si="311"/>
        <v>0</v>
      </c>
      <c r="O2024" s="8">
        <f t="shared" si="312"/>
        <v>50</v>
      </c>
      <c r="P2024" s="8">
        <f t="shared" si="313"/>
        <v>33</v>
      </c>
      <c r="Q2024" s="9">
        <f t="shared" si="314"/>
        <v>12.45</v>
      </c>
      <c r="R2024" s="9">
        <f t="shared" si="315"/>
        <v>25.75</v>
      </c>
      <c r="S2024" s="9">
        <f t="shared" si="316"/>
        <v>27.35</v>
      </c>
      <c r="T2024" s="9">
        <f t="shared" si="317"/>
        <v>20.75</v>
      </c>
      <c r="U2024" s="8">
        <f t="shared" si="318"/>
        <v>21.850000000000005</v>
      </c>
      <c r="V2024" s="8">
        <f t="shared" si="319"/>
        <v>21.575000000000003</v>
      </c>
    </row>
    <row r="2025" spans="1:22" ht="13.5" x14ac:dyDescent="0.25">
      <c r="A2025" s="3">
        <f>RSI!A2025</f>
        <v>44952</v>
      </c>
      <c r="B2025" s="2">
        <f>RSI!B2025</f>
        <v>35</v>
      </c>
      <c r="C2025" s="2">
        <f>RSI!I2025</f>
        <v>93.076343173310832</v>
      </c>
      <c r="D2025" s="2">
        <f>MACD!E2025</f>
        <v>4.2204272315998992E-2</v>
      </c>
      <c r="E2025" s="2">
        <f>MACD!F2025</f>
        <v>-3.5812452310541129E-2</v>
      </c>
      <c r="F2025" s="2">
        <f>'Moving Avg'!D2025</f>
        <v>35</v>
      </c>
      <c r="G2025" s="2">
        <f>'Moving Avg'!F2025</f>
        <v>35</v>
      </c>
      <c r="H2025" s="2">
        <f>'Moving Avg'!G2025</f>
        <v>34.561999999999991</v>
      </c>
      <c r="I2025" s="2">
        <f>'Moving Avg'!H2025</f>
        <v>33.816600000000122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  <c r="M2025" s="8">
        <f t="shared" si="310"/>
        <v>0</v>
      </c>
      <c r="N2025" s="8">
        <f t="shared" si="311"/>
        <v>0</v>
      </c>
      <c r="O2025" s="8">
        <f t="shared" si="312"/>
        <v>50</v>
      </c>
      <c r="P2025" s="8">
        <f t="shared" si="313"/>
        <v>33</v>
      </c>
      <c r="Q2025" s="9">
        <f t="shared" si="314"/>
        <v>12.45</v>
      </c>
      <c r="R2025" s="9">
        <f t="shared" si="315"/>
        <v>25.75</v>
      </c>
      <c r="S2025" s="9">
        <f t="shared" si="316"/>
        <v>27.35</v>
      </c>
      <c r="T2025" s="9">
        <f t="shared" si="317"/>
        <v>20.75</v>
      </c>
      <c r="U2025" s="8">
        <f t="shared" si="318"/>
        <v>21.850000000000005</v>
      </c>
      <c r="V2025" s="8">
        <f t="shared" si="319"/>
        <v>21.575000000000003</v>
      </c>
    </row>
    <row r="2026" spans="1:22" ht="13.5" x14ac:dyDescent="0.25">
      <c r="A2026" s="3">
        <f>RSI!A2026</f>
        <v>44953</v>
      </c>
      <c r="B2026" s="2">
        <f>RSI!B2026</f>
        <v>35</v>
      </c>
      <c r="C2026" s="2">
        <f>RSI!I2026</f>
        <v>93.076343173310832</v>
      </c>
      <c r="D2026" s="2">
        <f>MACD!E2026</f>
        <v>5.0086086055358692E-2</v>
      </c>
      <c r="E2026" s="2">
        <f>MACD!F2026</f>
        <v>-1.8632744637361167E-2</v>
      </c>
      <c r="F2026" s="2">
        <f>'Moving Avg'!D2026</f>
        <v>35</v>
      </c>
      <c r="G2026" s="2">
        <f>'Moving Avg'!F2026</f>
        <v>35</v>
      </c>
      <c r="H2026" s="2">
        <f>'Moving Avg'!G2026</f>
        <v>34.576599999999992</v>
      </c>
      <c r="I2026" s="2">
        <f>'Moving Avg'!H2026</f>
        <v>33.821600000000124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  <c r="M2026" s="8">
        <f t="shared" si="310"/>
        <v>0</v>
      </c>
      <c r="N2026" s="8">
        <f t="shared" si="311"/>
        <v>0</v>
      </c>
      <c r="O2026" s="8">
        <f t="shared" si="312"/>
        <v>50</v>
      </c>
      <c r="P2026" s="8">
        <f t="shared" si="313"/>
        <v>33</v>
      </c>
      <c r="Q2026" s="9">
        <f t="shared" si="314"/>
        <v>12.45</v>
      </c>
      <c r="R2026" s="9">
        <f t="shared" si="315"/>
        <v>25.75</v>
      </c>
      <c r="S2026" s="9">
        <f t="shared" si="316"/>
        <v>27.35</v>
      </c>
      <c r="T2026" s="9">
        <f t="shared" si="317"/>
        <v>20.75</v>
      </c>
      <c r="U2026" s="8">
        <f t="shared" si="318"/>
        <v>21.850000000000005</v>
      </c>
      <c r="V2026" s="8">
        <f t="shared" si="319"/>
        <v>21.575000000000003</v>
      </c>
    </row>
    <row r="2027" spans="1:22" ht="13.5" x14ac:dyDescent="0.25">
      <c r="A2027" s="3">
        <f>RSI!A2027</f>
        <v>44956</v>
      </c>
      <c r="B2027" s="2">
        <f>RSI!B2027</f>
        <v>35</v>
      </c>
      <c r="C2027" s="2">
        <f>RSI!I2027</f>
        <v>93.076343173310832</v>
      </c>
      <c r="D2027" s="2">
        <f>MACD!E2027</f>
        <v>5.569051464254926E-2</v>
      </c>
      <c r="E2027" s="2">
        <f>MACD!F2027</f>
        <v>-3.7680927813790819E-3</v>
      </c>
      <c r="F2027" s="2">
        <f>'Moving Avg'!D2027</f>
        <v>35</v>
      </c>
      <c r="G2027" s="2">
        <f>'Moving Avg'!F2027</f>
        <v>35</v>
      </c>
      <c r="H2027" s="2">
        <f>'Moving Avg'!G2027</f>
        <v>34.591199999999994</v>
      </c>
      <c r="I2027" s="2">
        <f>'Moving Avg'!H2027</f>
        <v>33.82660000000012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  <c r="M2027" s="8">
        <f t="shared" si="310"/>
        <v>0</v>
      </c>
      <c r="N2027" s="8">
        <f t="shared" si="311"/>
        <v>0</v>
      </c>
      <c r="O2027" s="8">
        <f t="shared" si="312"/>
        <v>50</v>
      </c>
      <c r="P2027" s="8">
        <f t="shared" si="313"/>
        <v>33</v>
      </c>
      <c r="Q2027" s="9">
        <f t="shared" si="314"/>
        <v>12.45</v>
      </c>
      <c r="R2027" s="9">
        <f t="shared" si="315"/>
        <v>25.75</v>
      </c>
      <c r="S2027" s="9">
        <f t="shared" si="316"/>
        <v>27.35</v>
      </c>
      <c r="T2027" s="9">
        <f t="shared" si="317"/>
        <v>20.75</v>
      </c>
      <c r="U2027" s="8">
        <f t="shared" si="318"/>
        <v>21.850000000000005</v>
      </c>
      <c r="V2027" s="8">
        <f t="shared" si="319"/>
        <v>21.575000000000003</v>
      </c>
    </row>
    <row r="2028" spans="1:22" ht="13.5" x14ac:dyDescent="0.25">
      <c r="A2028" s="3">
        <f>RSI!A2028</f>
        <v>44957</v>
      </c>
      <c r="B2028" s="2">
        <f>RSI!B2028</f>
        <v>35</v>
      </c>
      <c r="C2028" s="2">
        <f>RSI!I2028</f>
        <v>93.076343173310832</v>
      </c>
      <c r="D2028" s="2">
        <f>MACD!E2028</f>
        <v>5.9446798981312554E-2</v>
      </c>
      <c r="E2028" s="2">
        <f>MACD!F2028</f>
        <v>8.8748855711592457E-3</v>
      </c>
      <c r="F2028" s="2">
        <f>'Moving Avg'!D2028</f>
        <v>35</v>
      </c>
      <c r="G2028" s="2">
        <f>'Moving Avg'!F2028</f>
        <v>35</v>
      </c>
      <c r="H2028" s="2">
        <f>'Moving Avg'!G2028</f>
        <v>34.605799999999995</v>
      </c>
      <c r="I2028" s="2">
        <f>'Moving Avg'!H2028</f>
        <v>33.831600000000115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  <c r="M2028" s="8">
        <f t="shared" si="310"/>
        <v>0</v>
      </c>
      <c r="N2028" s="8">
        <f t="shared" si="311"/>
        <v>0</v>
      </c>
      <c r="O2028" s="8">
        <f t="shared" si="312"/>
        <v>50</v>
      </c>
      <c r="P2028" s="8">
        <f t="shared" si="313"/>
        <v>33</v>
      </c>
      <c r="Q2028" s="9">
        <f t="shared" si="314"/>
        <v>12.45</v>
      </c>
      <c r="R2028" s="9">
        <f t="shared" si="315"/>
        <v>25.75</v>
      </c>
      <c r="S2028" s="9">
        <f t="shared" si="316"/>
        <v>27.35</v>
      </c>
      <c r="T2028" s="9">
        <f t="shared" si="317"/>
        <v>20.75</v>
      </c>
      <c r="U2028" s="8">
        <f t="shared" si="318"/>
        <v>21.850000000000005</v>
      </c>
      <c r="V2028" s="8">
        <f t="shared" si="319"/>
        <v>21.575000000000003</v>
      </c>
    </row>
    <row r="2029" spans="1:22" ht="13.5" x14ac:dyDescent="0.25">
      <c r="A2029" s="3">
        <f>RSI!A2029</f>
        <v>44958</v>
      </c>
      <c r="B2029" s="2">
        <f>RSI!B2029</f>
        <v>35</v>
      </c>
      <c r="C2029" s="2">
        <f>RSI!I2029</f>
        <v>93.076343173310832</v>
      </c>
      <c r="D2029" s="2">
        <f>MACD!E2029</f>
        <v>6.1712300397935849E-2</v>
      </c>
      <c r="E2029" s="2">
        <f>MACD!F2029</f>
        <v>1.9442368536514567E-2</v>
      </c>
      <c r="F2029" s="2">
        <f>'Moving Avg'!D2029</f>
        <v>35</v>
      </c>
      <c r="G2029" s="2">
        <f>'Moving Avg'!F2029</f>
        <v>35</v>
      </c>
      <c r="H2029" s="2">
        <f>'Moving Avg'!G2029</f>
        <v>34.620399999999997</v>
      </c>
      <c r="I2029" s="2">
        <f>'Moving Avg'!H2029</f>
        <v>33.836600000000118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  <c r="M2029" s="8">
        <f t="shared" si="310"/>
        <v>0</v>
      </c>
      <c r="N2029" s="8">
        <f t="shared" si="311"/>
        <v>0</v>
      </c>
      <c r="O2029" s="8">
        <f t="shared" si="312"/>
        <v>50</v>
      </c>
      <c r="P2029" s="8">
        <f t="shared" si="313"/>
        <v>33</v>
      </c>
      <c r="Q2029" s="9">
        <f t="shared" si="314"/>
        <v>12.45</v>
      </c>
      <c r="R2029" s="9">
        <f t="shared" si="315"/>
        <v>25.75</v>
      </c>
      <c r="S2029" s="9">
        <f t="shared" si="316"/>
        <v>27.35</v>
      </c>
      <c r="T2029" s="9">
        <f t="shared" si="317"/>
        <v>20.75</v>
      </c>
      <c r="U2029" s="8">
        <f t="shared" si="318"/>
        <v>21.850000000000005</v>
      </c>
      <c r="V2029" s="8">
        <f t="shared" si="319"/>
        <v>21.575000000000003</v>
      </c>
    </row>
    <row r="2030" spans="1:22" ht="13.5" x14ac:dyDescent="0.25">
      <c r="A2030" s="3">
        <f>RSI!A2030</f>
        <v>44959</v>
      </c>
      <c r="B2030" s="2">
        <f>RSI!B2030</f>
        <v>35</v>
      </c>
      <c r="C2030" s="2">
        <f>RSI!I2030</f>
        <v>93.076343173310832</v>
      </c>
      <c r="D2030" s="2">
        <f>MACD!E2030</f>
        <v>6.2783991816679929E-2</v>
      </c>
      <c r="E2030" s="2">
        <f>MACD!F2030</f>
        <v>2.8110693192547644E-2</v>
      </c>
      <c r="F2030" s="2">
        <f>'Moving Avg'!D2030</f>
        <v>35</v>
      </c>
      <c r="G2030" s="2">
        <f>'Moving Avg'!F2030</f>
        <v>35</v>
      </c>
      <c r="H2030" s="2">
        <f>'Moving Avg'!G2030</f>
        <v>34.634999999999998</v>
      </c>
      <c r="I2030" s="2">
        <f>'Moving Avg'!H2030</f>
        <v>33.841600000000113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  <c r="M2030" s="8">
        <f t="shared" si="310"/>
        <v>0</v>
      </c>
      <c r="N2030" s="8">
        <f t="shared" si="311"/>
        <v>0</v>
      </c>
      <c r="O2030" s="8">
        <f t="shared" si="312"/>
        <v>50</v>
      </c>
      <c r="P2030" s="8">
        <f t="shared" si="313"/>
        <v>33</v>
      </c>
      <c r="Q2030" s="9">
        <f t="shared" si="314"/>
        <v>12.45</v>
      </c>
      <c r="R2030" s="9">
        <f t="shared" si="315"/>
        <v>25.75</v>
      </c>
      <c r="S2030" s="9">
        <f t="shared" si="316"/>
        <v>27.35</v>
      </c>
      <c r="T2030" s="9">
        <f t="shared" si="317"/>
        <v>20.75</v>
      </c>
      <c r="U2030" s="8">
        <f t="shared" si="318"/>
        <v>21.850000000000005</v>
      </c>
      <c r="V2030" s="8">
        <f t="shared" si="319"/>
        <v>21.575000000000003</v>
      </c>
    </row>
    <row r="2031" spans="1:22" ht="13.5" x14ac:dyDescent="0.25">
      <c r="A2031" s="3">
        <f>RSI!A2031</f>
        <v>44960</v>
      </c>
      <c r="B2031" s="2">
        <f>RSI!B2031</f>
        <v>35</v>
      </c>
      <c r="C2031" s="2">
        <f>RSI!I2031</f>
        <v>93.076343173310832</v>
      </c>
      <c r="D2031" s="2">
        <f>MACD!E2031</f>
        <v>6.290814900439301E-2</v>
      </c>
      <c r="E2031" s="2">
        <f>MACD!F2031</f>
        <v>3.5070184354916718E-2</v>
      </c>
      <c r="F2031" s="2">
        <f>'Moving Avg'!D2031</f>
        <v>35</v>
      </c>
      <c r="G2031" s="2">
        <f>'Moving Avg'!F2031</f>
        <v>35</v>
      </c>
      <c r="H2031" s="2">
        <f>'Moving Avg'!G2031</f>
        <v>34.649599999999992</v>
      </c>
      <c r="I2031" s="2">
        <f>'Moving Avg'!H2031</f>
        <v>33.846600000000109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  <c r="M2031" s="8">
        <f t="shared" si="310"/>
        <v>0</v>
      </c>
      <c r="N2031" s="8">
        <f t="shared" si="311"/>
        <v>0</v>
      </c>
      <c r="O2031" s="8">
        <f t="shared" si="312"/>
        <v>50</v>
      </c>
      <c r="P2031" s="8">
        <f t="shared" si="313"/>
        <v>33</v>
      </c>
      <c r="Q2031" s="9">
        <f t="shared" si="314"/>
        <v>12.45</v>
      </c>
      <c r="R2031" s="9">
        <f t="shared" si="315"/>
        <v>25.75</v>
      </c>
      <c r="S2031" s="9">
        <f t="shared" si="316"/>
        <v>27.35</v>
      </c>
      <c r="T2031" s="9">
        <f t="shared" si="317"/>
        <v>20.75</v>
      </c>
      <c r="U2031" s="8">
        <f t="shared" si="318"/>
        <v>21.850000000000005</v>
      </c>
      <c r="V2031" s="8">
        <f t="shared" si="319"/>
        <v>21.575000000000003</v>
      </c>
    </row>
    <row r="2032" spans="1:22" ht="13.5" x14ac:dyDescent="0.25">
      <c r="A2032" s="3">
        <f>RSI!A2032</f>
        <v>44963</v>
      </c>
      <c r="B2032" s="2">
        <f>RSI!B2032</f>
        <v>35</v>
      </c>
      <c r="C2032" s="2">
        <f>RSI!I2032</f>
        <v>93.076343173310832</v>
      </c>
      <c r="D2032" s="2">
        <f>MACD!E2032</f>
        <v>6.228852117135375E-2</v>
      </c>
      <c r="E2032" s="2">
        <f>MACD!F2032</f>
        <v>4.0513851718204125E-2</v>
      </c>
      <c r="F2032" s="2">
        <f>'Moving Avg'!D2032</f>
        <v>35</v>
      </c>
      <c r="G2032" s="2">
        <f>'Moving Avg'!F2032</f>
        <v>35</v>
      </c>
      <c r="H2032" s="2">
        <f>'Moving Avg'!G2032</f>
        <v>34.664199999999994</v>
      </c>
      <c r="I2032" s="2">
        <f>'Moving Avg'!H2032</f>
        <v>33.851600000000118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  <c r="M2032" s="8">
        <f t="shared" si="310"/>
        <v>0</v>
      </c>
      <c r="N2032" s="8">
        <f t="shared" si="311"/>
        <v>0</v>
      </c>
      <c r="O2032" s="8">
        <f t="shared" si="312"/>
        <v>50</v>
      </c>
      <c r="P2032" s="8">
        <f t="shared" si="313"/>
        <v>33</v>
      </c>
      <c r="Q2032" s="9">
        <f t="shared" si="314"/>
        <v>12.45</v>
      </c>
      <c r="R2032" s="9">
        <f t="shared" si="315"/>
        <v>25.75</v>
      </c>
      <c r="S2032" s="9">
        <f t="shared" si="316"/>
        <v>27.35</v>
      </c>
      <c r="T2032" s="9">
        <f t="shared" si="317"/>
        <v>20.75</v>
      </c>
      <c r="U2032" s="8">
        <f t="shared" si="318"/>
        <v>21.850000000000005</v>
      </c>
      <c r="V2032" s="8">
        <f t="shared" si="319"/>
        <v>21.575000000000003</v>
      </c>
    </row>
    <row r="2033" spans="1:22" ht="13.5" x14ac:dyDescent="0.25">
      <c r="A2033" s="3">
        <f>RSI!A2033</f>
        <v>44964</v>
      </c>
      <c r="B2033" s="2">
        <f>RSI!B2033</f>
        <v>35</v>
      </c>
      <c r="C2033" s="2">
        <f>RSI!I2033</f>
        <v>93.076343173310832</v>
      </c>
      <c r="D2033" s="2">
        <f>MACD!E2033</f>
        <v>6.1093217072290429E-2</v>
      </c>
      <c r="E2033" s="2">
        <f>MACD!F2033</f>
        <v>4.4629724789021386E-2</v>
      </c>
      <c r="F2033" s="2">
        <f>'Moving Avg'!D2033</f>
        <v>35</v>
      </c>
      <c r="G2033" s="2">
        <f>'Moving Avg'!F2033</f>
        <v>35</v>
      </c>
      <c r="H2033" s="2">
        <f>'Moving Avg'!G2033</f>
        <v>34.678799999999995</v>
      </c>
      <c r="I2033" s="2">
        <f>'Moving Avg'!H2033</f>
        <v>33.856600000000114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  <c r="M2033" s="8">
        <f t="shared" si="310"/>
        <v>0</v>
      </c>
      <c r="N2033" s="8">
        <f t="shared" si="311"/>
        <v>0</v>
      </c>
      <c r="O2033" s="8">
        <f t="shared" si="312"/>
        <v>50</v>
      </c>
      <c r="P2033" s="8">
        <f t="shared" si="313"/>
        <v>33</v>
      </c>
      <c r="Q2033" s="9">
        <f t="shared" si="314"/>
        <v>12.45</v>
      </c>
      <c r="R2033" s="9">
        <f t="shared" si="315"/>
        <v>25.75</v>
      </c>
      <c r="S2033" s="9">
        <f t="shared" si="316"/>
        <v>27.35</v>
      </c>
      <c r="T2033" s="9">
        <f t="shared" si="317"/>
        <v>20.75</v>
      </c>
      <c r="U2033" s="8">
        <f t="shared" si="318"/>
        <v>21.850000000000005</v>
      </c>
      <c r="V2033" s="8">
        <f t="shared" si="319"/>
        <v>21.575000000000003</v>
      </c>
    </row>
    <row r="2034" spans="1:22" ht="13.5" x14ac:dyDescent="0.25">
      <c r="A2034" s="3">
        <f>RSI!A2034</f>
        <v>44965</v>
      </c>
      <c r="B2034" s="2">
        <f>RSI!B2034</f>
        <v>35</v>
      </c>
      <c r="C2034" s="2">
        <f>RSI!I2034</f>
        <v>93.076343173310832</v>
      </c>
      <c r="D2034" s="2">
        <f>MACD!E2034</f>
        <v>5.9460506258808721E-2</v>
      </c>
      <c r="E2034" s="2">
        <f>MACD!F2034</f>
        <v>4.7595881082978853E-2</v>
      </c>
      <c r="F2034" s="2">
        <f>'Moving Avg'!D2034</f>
        <v>35</v>
      </c>
      <c r="G2034" s="2">
        <f>'Moving Avg'!F2034</f>
        <v>35</v>
      </c>
      <c r="H2034" s="2">
        <f>'Moving Avg'!G2034</f>
        <v>34.693399999999997</v>
      </c>
      <c r="I2034" s="2">
        <f>'Moving Avg'!H2034</f>
        <v>33.861600000000116</v>
      </c>
      <c r="J2034" s="6" t="str">
        <f>OBV!F2034</f>
        <v>NEUTRAL</v>
      </c>
      <c r="K2034" s="6" t="str">
        <f>OBV!G2034</f>
        <v>NEUTRAL</v>
      </c>
      <c r="L2034" s="6" t="str">
        <f>OBV!H2034</f>
        <v>NEUTRAL</v>
      </c>
      <c r="M2034" s="8">
        <f t="shared" si="310"/>
        <v>0</v>
      </c>
      <c r="N2034" s="8">
        <f t="shared" si="311"/>
        <v>0</v>
      </c>
      <c r="O2034" s="8">
        <f t="shared" si="312"/>
        <v>50</v>
      </c>
      <c r="P2034" s="8">
        <f t="shared" si="313"/>
        <v>33</v>
      </c>
      <c r="Q2034" s="9">
        <f t="shared" si="314"/>
        <v>12.45</v>
      </c>
      <c r="R2034" s="9">
        <f t="shared" si="315"/>
        <v>25.75</v>
      </c>
      <c r="S2034" s="9">
        <f t="shared" si="316"/>
        <v>27.35</v>
      </c>
      <c r="T2034" s="9">
        <f t="shared" si="317"/>
        <v>20.75</v>
      </c>
      <c r="U2034" s="8">
        <f t="shared" si="318"/>
        <v>21.850000000000005</v>
      </c>
      <c r="V2034" s="8">
        <f t="shared" si="319"/>
        <v>21.575000000000003</v>
      </c>
    </row>
    <row r="2035" spans="1:22" ht="13.5" x14ac:dyDescent="0.25">
      <c r="A2035" s="3">
        <f>RSI!A2035</f>
        <v>44966</v>
      </c>
      <c r="B2035" s="2">
        <f>RSI!B2035</f>
        <v>35</v>
      </c>
      <c r="C2035" s="2">
        <f>RSI!I2035</f>
        <v>93.076343173310832</v>
      </c>
      <c r="D2035" s="2">
        <f>MACD!E2035</f>
        <v>5.7503704268086153E-2</v>
      </c>
      <c r="E2035" s="2">
        <f>MACD!F2035</f>
        <v>4.9577445720000321E-2</v>
      </c>
      <c r="F2035" s="2">
        <f>'Moving Avg'!D2035</f>
        <v>35</v>
      </c>
      <c r="G2035" s="2">
        <f>'Moving Avg'!F2035</f>
        <v>35</v>
      </c>
      <c r="H2035" s="2">
        <f>'Moving Avg'!G2035</f>
        <v>34.707999999999998</v>
      </c>
      <c r="I2035" s="2">
        <f>'Moving Avg'!H2035</f>
        <v>33.866600000000112</v>
      </c>
      <c r="J2035" s="6" t="str">
        <f>OBV!F2035</f>
        <v>NEUTRAL</v>
      </c>
      <c r="K2035" s="6" t="str">
        <f>OBV!G2035</f>
        <v>NEUTRAL</v>
      </c>
      <c r="L2035" s="6" t="str">
        <f>OBV!H2035</f>
        <v>NEUTRAL</v>
      </c>
      <c r="M2035" s="8">
        <f t="shared" si="310"/>
        <v>0</v>
      </c>
      <c r="N2035" s="8">
        <f t="shared" si="311"/>
        <v>0</v>
      </c>
      <c r="O2035" s="8">
        <f t="shared" si="312"/>
        <v>50</v>
      </c>
      <c r="P2035" s="8">
        <f t="shared" si="313"/>
        <v>33</v>
      </c>
      <c r="Q2035" s="9">
        <f t="shared" si="314"/>
        <v>12.45</v>
      </c>
      <c r="R2035" s="9">
        <f t="shared" si="315"/>
        <v>25.75</v>
      </c>
      <c r="S2035" s="9">
        <f t="shared" si="316"/>
        <v>27.35</v>
      </c>
      <c r="T2035" s="9">
        <f t="shared" si="317"/>
        <v>20.75</v>
      </c>
      <c r="U2035" s="8">
        <f t="shared" si="318"/>
        <v>21.850000000000005</v>
      </c>
      <c r="V2035" s="8">
        <f t="shared" si="319"/>
        <v>21.575000000000003</v>
      </c>
    </row>
    <row r="2036" spans="1:22" ht="13.5" x14ac:dyDescent="0.25">
      <c r="A2036" s="3">
        <f>RSI!A2036</f>
        <v>44967</v>
      </c>
      <c r="B2036" s="2">
        <f>RSI!B2036</f>
        <v>35</v>
      </c>
      <c r="C2036" s="2">
        <f>RSI!I2036</f>
        <v>93.076343173310832</v>
      </c>
      <c r="D2036" s="2">
        <f>MACD!E2036</f>
        <v>5.5315284426143307E-2</v>
      </c>
      <c r="E2036" s="2">
        <f>MACD!F2036</f>
        <v>5.0725013461228922E-2</v>
      </c>
      <c r="F2036" s="2">
        <f>'Moving Avg'!D2036</f>
        <v>35</v>
      </c>
      <c r="G2036" s="2">
        <f>'Moving Avg'!F2036</f>
        <v>35</v>
      </c>
      <c r="H2036" s="2">
        <f>'Moving Avg'!G2036</f>
        <v>34.7226</v>
      </c>
      <c r="I2036" s="2">
        <f>'Moving Avg'!H2036</f>
        <v>33.871600000000115</v>
      </c>
      <c r="J2036" s="6" t="str">
        <f>OBV!F2036</f>
        <v>NEUTRAL</v>
      </c>
      <c r="K2036" s="6" t="str">
        <f>OBV!G2036</f>
        <v>NEUTRAL</v>
      </c>
      <c r="L2036" s="6" t="str">
        <f>OBV!H2036</f>
        <v>NEUTRAL</v>
      </c>
      <c r="M2036" s="8">
        <f t="shared" si="310"/>
        <v>0</v>
      </c>
      <c r="N2036" s="8">
        <f t="shared" si="311"/>
        <v>0</v>
      </c>
      <c r="O2036" s="8">
        <f t="shared" si="312"/>
        <v>50</v>
      </c>
      <c r="P2036" s="8">
        <f t="shared" si="313"/>
        <v>33</v>
      </c>
      <c r="Q2036" s="9">
        <f t="shared" si="314"/>
        <v>12.45</v>
      </c>
      <c r="R2036" s="9">
        <f t="shared" si="315"/>
        <v>25.75</v>
      </c>
      <c r="S2036" s="9">
        <f t="shared" si="316"/>
        <v>27.35</v>
      </c>
      <c r="T2036" s="9">
        <f t="shared" si="317"/>
        <v>20.75</v>
      </c>
      <c r="U2036" s="8">
        <f t="shared" si="318"/>
        <v>21.850000000000005</v>
      </c>
      <c r="V2036" s="8">
        <f t="shared" si="319"/>
        <v>21.575000000000003</v>
      </c>
    </row>
    <row r="2037" spans="1:22" ht="13.5" x14ac:dyDescent="0.25">
      <c r="A2037" s="3">
        <f>RSI!A2037</f>
        <v>44970</v>
      </c>
      <c r="B2037" s="2">
        <f>RSI!B2037</f>
        <v>35</v>
      </c>
      <c r="C2037" s="2">
        <f>RSI!I2037</f>
        <v>93.076343173310832</v>
      </c>
      <c r="D2037" s="2">
        <f>MACD!E2037</f>
        <v>5.2970336864213152E-2</v>
      </c>
      <c r="E2037" s="2">
        <f>MACD!F2037</f>
        <v>5.1174078141825771E-2</v>
      </c>
      <c r="F2037" s="2">
        <f>'Moving Avg'!D2037</f>
        <v>35</v>
      </c>
      <c r="G2037" s="2">
        <f>'Moving Avg'!F2037</f>
        <v>35</v>
      </c>
      <c r="H2037" s="2">
        <f>'Moving Avg'!G2037</f>
        <v>34.737200000000001</v>
      </c>
      <c r="I2037" s="2">
        <f>'Moving Avg'!H2037</f>
        <v>33.876600000000117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  <c r="M2037" s="8">
        <f t="shared" si="310"/>
        <v>0</v>
      </c>
      <c r="N2037" s="8">
        <f t="shared" si="311"/>
        <v>0</v>
      </c>
      <c r="O2037" s="8">
        <f t="shared" si="312"/>
        <v>50</v>
      </c>
      <c r="P2037" s="8">
        <f t="shared" si="313"/>
        <v>33</v>
      </c>
      <c r="Q2037" s="9">
        <f t="shared" si="314"/>
        <v>12.45</v>
      </c>
      <c r="R2037" s="9">
        <f t="shared" si="315"/>
        <v>25.75</v>
      </c>
      <c r="S2037" s="9">
        <f t="shared" si="316"/>
        <v>27.35</v>
      </c>
      <c r="T2037" s="9">
        <f t="shared" si="317"/>
        <v>20.75</v>
      </c>
      <c r="U2037" s="8">
        <f t="shared" si="318"/>
        <v>21.850000000000005</v>
      </c>
      <c r="V2037" s="8">
        <f t="shared" si="319"/>
        <v>21.575000000000003</v>
      </c>
    </row>
    <row r="2038" spans="1:22" ht="13.5" x14ac:dyDescent="0.25">
      <c r="A2038" s="3">
        <f>RSI!A2038</f>
        <v>44971</v>
      </c>
      <c r="B2038" s="2">
        <f>RSI!B2038</f>
        <v>35</v>
      </c>
      <c r="C2038" s="2">
        <f>RSI!I2038</f>
        <v>93.076343173310832</v>
      </c>
      <c r="D2038" s="2">
        <f>MACD!E2038</f>
        <v>5.0529476673368379E-2</v>
      </c>
      <c r="E2038" s="2">
        <f>MACD!F2038</f>
        <v>5.1045157848134293E-2</v>
      </c>
      <c r="F2038" s="2">
        <f>'Moving Avg'!D2038</f>
        <v>35</v>
      </c>
      <c r="G2038" s="2">
        <f>'Moving Avg'!F2038</f>
        <v>35</v>
      </c>
      <c r="H2038" s="2">
        <f>'Moving Avg'!G2038</f>
        <v>34.751799999999996</v>
      </c>
      <c r="I2038" s="2">
        <f>'Moving Avg'!H2038</f>
        <v>33.88160000000012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  <c r="M2038" s="8">
        <f t="shared" si="310"/>
        <v>0</v>
      </c>
      <c r="N2038" s="8">
        <f t="shared" si="311"/>
        <v>45</v>
      </c>
      <c r="O2038" s="8">
        <f t="shared" si="312"/>
        <v>50</v>
      </c>
      <c r="P2038" s="8">
        <f t="shared" si="313"/>
        <v>33</v>
      </c>
      <c r="Q2038" s="9">
        <f t="shared" si="314"/>
        <v>28.2</v>
      </c>
      <c r="R2038" s="9">
        <f t="shared" si="315"/>
        <v>34.75</v>
      </c>
      <c r="S2038" s="9">
        <f t="shared" si="316"/>
        <v>34.1</v>
      </c>
      <c r="T2038" s="9">
        <f t="shared" si="317"/>
        <v>32</v>
      </c>
      <c r="U2038" s="8">
        <f t="shared" si="318"/>
        <v>32.35</v>
      </c>
      <c r="V2038" s="8">
        <f t="shared" si="319"/>
        <v>32.262500000000003</v>
      </c>
    </row>
    <row r="2039" spans="1:22" ht="13.5" x14ac:dyDescent="0.25">
      <c r="A2039" s="3">
        <f>RSI!A2039</f>
        <v>44972</v>
      </c>
      <c r="B2039" s="2">
        <f>RSI!B2039</f>
        <v>35</v>
      </c>
      <c r="C2039" s="2">
        <f>RSI!I2039</f>
        <v>93.076343173310832</v>
      </c>
      <c r="D2039" s="2">
        <f>MACD!E2039</f>
        <v>4.8041287330981675E-2</v>
      </c>
      <c r="E2039" s="2">
        <f>MACD!F2039</f>
        <v>5.0444383744703773E-2</v>
      </c>
      <c r="F2039" s="2">
        <f>'Moving Avg'!D2039</f>
        <v>35</v>
      </c>
      <c r="G2039" s="2">
        <f>'Moving Avg'!F2039</f>
        <v>35</v>
      </c>
      <c r="H2039" s="2">
        <f>'Moving Avg'!G2039</f>
        <v>34.766399999999997</v>
      </c>
      <c r="I2039" s="2">
        <f>'Moving Avg'!H2039</f>
        <v>33.891600000000125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  <c r="M2039" s="8">
        <f t="shared" si="310"/>
        <v>0</v>
      </c>
      <c r="N2039" s="8">
        <f t="shared" si="311"/>
        <v>45</v>
      </c>
      <c r="O2039" s="8">
        <f t="shared" si="312"/>
        <v>50</v>
      </c>
      <c r="P2039" s="8">
        <f t="shared" si="313"/>
        <v>33</v>
      </c>
      <c r="Q2039" s="9">
        <f t="shared" si="314"/>
        <v>28.2</v>
      </c>
      <c r="R2039" s="9">
        <f t="shared" si="315"/>
        <v>34.75</v>
      </c>
      <c r="S2039" s="9">
        <f t="shared" si="316"/>
        <v>34.1</v>
      </c>
      <c r="T2039" s="9">
        <f t="shared" si="317"/>
        <v>32</v>
      </c>
      <c r="U2039" s="8">
        <f t="shared" si="318"/>
        <v>32.35</v>
      </c>
      <c r="V2039" s="8">
        <f t="shared" si="319"/>
        <v>32.262500000000003</v>
      </c>
    </row>
    <row r="2040" spans="1:22" ht="13.5" x14ac:dyDescent="0.25">
      <c r="A2040" s="3">
        <f>RSI!A2040</f>
        <v>44973</v>
      </c>
      <c r="B2040" s="2">
        <f>RSI!B2040</f>
        <v>35</v>
      </c>
      <c r="C2040" s="2">
        <f>RSI!I2040</f>
        <v>93.076343173310832</v>
      </c>
      <c r="D2040" s="2">
        <f>MACD!E2040</f>
        <v>4.5544372178618175E-2</v>
      </c>
      <c r="E2040" s="2">
        <f>MACD!F2040</f>
        <v>4.9464381431486654E-2</v>
      </c>
      <c r="F2040" s="2">
        <f>'Moving Avg'!D2040</f>
        <v>35</v>
      </c>
      <c r="G2040" s="2">
        <f>'Moving Avg'!F2040</f>
        <v>35</v>
      </c>
      <c r="H2040" s="2">
        <f>'Moving Avg'!G2040</f>
        <v>34.780999999999999</v>
      </c>
      <c r="I2040" s="2">
        <f>'Moving Avg'!H2040</f>
        <v>33.89660000000012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  <c r="M2040" s="8">
        <f t="shared" si="310"/>
        <v>0</v>
      </c>
      <c r="N2040" s="8">
        <f t="shared" si="311"/>
        <v>45</v>
      </c>
      <c r="O2040" s="8">
        <f t="shared" si="312"/>
        <v>50</v>
      </c>
      <c r="P2040" s="8">
        <f t="shared" si="313"/>
        <v>33</v>
      </c>
      <c r="Q2040" s="9">
        <f t="shared" si="314"/>
        <v>28.2</v>
      </c>
      <c r="R2040" s="9">
        <f t="shared" si="315"/>
        <v>34.75</v>
      </c>
      <c r="S2040" s="9">
        <f t="shared" si="316"/>
        <v>34.1</v>
      </c>
      <c r="T2040" s="9">
        <f t="shared" si="317"/>
        <v>32</v>
      </c>
      <c r="U2040" s="8">
        <f t="shared" si="318"/>
        <v>32.35</v>
      </c>
      <c r="V2040" s="8">
        <f t="shared" si="319"/>
        <v>32.262500000000003</v>
      </c>
    </row>
    <row r="2041" spans="1:22" ht="13.5" x14ac:dyDescent="0.25">
      <c r="A2041" s="3">
        <f>RSI!A2041</f>
        <v>44974</v>
      </c>
      <c r="B2041" s="2">
        <f>RSI!B2041</f>
        <v>35</v>
      </c>
      <c r="C2041" s="2">
        <f>RSI!I2041</f>
        <v>93.076343173310832</v>
      </c>
      <c r="D2041" s="2">
        <f>MACD!E2041</f>
        <v>4.3069075438978643E-2</v>
      </c>
      <c r="E2041" s="2">
        <f>MACD!F2041</f>
        <v>4.8185320232985052E-2</v>
      </c>
      <c r="F2041" s="2">
        <f>'Moving Avg'!D2041</f>
        <v>35</v>
      </c>
      <c r="G2041" s="2">
        <f>'Moving Avg'!F2041</f>
        <v>35</v>
      </c>
      <c r="H2041" s="2">
        <f>'Moving Avg'!G2041</f>
        <v>34.7956</v>
      </c>
      <c r="I2041" s="2">
        <f>'Moving Avg'!H2041</f>
        <v>33.901600000000116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  <c r="M2041" s="8">
        <f t="shared" si="310"/>
        <v>0</v>
      </c>
      <c r="N2041" s="8">
        <f t="shared" si="311"/>
        <v>45</v>
      </c>
      <c r="O2041" s="8">
        <f t="shared" si="312"/>
        <v>50</v>
      </c>
      <c r="P2041" s="8">
        <f t="shared" si="313"/>
        <v>33</v>
      </c>
      <c r="Q2041" s="9">
        <f t="shared" si="314"/>
        <v>28.2</v>
      </c>
      <c r="R2041" s="9">
        <f t="shared" si="315"/>
        <v>34.75</v>
      </c>
      <c r="S2041" s="9">
        <f t="shared" si="316"/>
        <v>34.1</v>
      </c>
      <c r="T2041" s="9">
        <f t="shared" si="317"/>
        <v>32</v>
      </c>
      <c r="U2041" s="8">
        <f t="shared" si="318"/>
        <v>32.35</v>
      </c>
      <c r="V2041" s="8">
        <f t="shared" si="319"/>
        <v>32.262500000000003</v>
      </c>
    </row>
    <row r="2042" spans="1:22" ht="13.5" x14ac:dyDescent="0.25">
      <c r="A2042" s="3">
        <f>RSI!A2042</f>
        <v>44977</v>
      </c>
      <c r="B2042" s="2">
        <f>RSI!B2042</f>
        <v>35</v>
      </c>
      <c r="C2042" s="2">
        <f>RSI!I2042</f>
        <v>93.076343173310832</v>
      </c>
      <c r="D2042" s="2">
        <f>MACD!E2042</f>
        <v>4.0638924712034452E-2</v>
      </c>
      <c r="E2042" s="2">
        <f>MACD!F2042</f>
        <v>4.6676041128794934E-2</v>
      </c>
      <c r="F2042" s="2">
        <f>'Moving Avg'!D2042</f>
        <v>35</v>
      </c>
      <c r="G2042" s="2">
        <f>'Moving Avg'!F2042</f>
        <v>35</v>
      </c>
      <c r="H2042" s="2">
        <f>'Moving Avg'!G2042</f>
        <v>34.810200000000002</v>
      </c>
      <c r="I2042" s="2">
        <f>'Moving Avg'!H2042</f>
        <v>33.906600000000111</v>
      </c>
      <c r="J2042" s="6" t="str">
        <f>OBV!F2042</f>
        <v>NEUTRAL</v>
      </c>
      <c r="K2042" s="6" t="str">
        <f>OBV!G2042</f>
        <v>NEUTRAL</v>
      </c>
      <c r="L2042" s="6" t="str">
        <f>OBV!H2042</f>
        <v>NEUTRAL</v>
      </c>
      <c r="M2042" s="8">
        <f t="shared" si="310"/>
        <v>0</v>
      </c>
      <c r="N2042" s="8">
        <f t="shared" si="311"/>
        <v>45</v>
      </c>
      <c r="O2042" s="8">
        <f t="shared" si="312"/>
        <v>50</v>
      </c>
      <c r="P2042" s="8">
        <f t="shared" si="313"/>
        <v>33</v>
      </c>
      <c r="Q2042" s="9">
        <f t="shared" si="314"/>
        <v>28.2</v>
      </c>
      <c r="R2042" s="9">
        <f t="shared" si="315"/>
        <v>34.75</v>
      </c>
      <c r="S2042" s="9">
        <f t="shared" si="316"/>
        <v>34.1</v>
      </c>
      <c r="T2042" s="9">
        <f t="shared" si="317"/>
        <v>32</v>
      </c>
      <c r="U2042" s="8">
        <f t="shared" si="318"/>
        <v>32.35</v>
      </c>
      <c r="V2042" s="8">
        <f t="shared" si="319"/>
        <v>32.262500000000003</v>
      </c>
    </row>
    <row r="2043" spans="1:22" ht="13.5" x14ac:dyDescent="0.25">
      <c r="A2043" s="3">
        <f>RSI!A2043</f>
        <v>44978</v>
      </c>
      <c r="B2043" s="2">
        <f>RSI!B2043</f>
        <v>35</v>
      </c>
      <c r="C2043" s="2">
        <f>RSI!I2043</f>
        <v>93.076343173310832</v>
      </c>
      <c r="D2043" s="2">
        <f>MACD!E2043</f>
        <v>3.8271838818133119E-2</v>
      </c>
      <c r="E2043" s="2">
        <f>MACD!F2043</f>
        <v>4.4995200666662571E-2</v>
      </c>
      <c r="F2043" s="2">
        <f>'Moving Avg'!D2043</f>
        <v>35</v>
      </c>
      <c r="G2043" s="2">
        <f>'Moving Avg'!F2043</f>
        <v>35</v>
      </c>
      <c r="H2043" s="2">
        <f>'Moving Avg'!G2043</f>
        <v>34.824800000000003</v>
      </c>
      <c r="I2043" s="2">
        <f>'Moving Avg'!H2043</f>
        <v>33.911600000000114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  <c r="M2043" s="8">
        <f t="shared" si="310"/>
        <v>0</v>
      </c>
      <c r="N2043" s="8">
        <f t="shared" si="311"/>
        <v>45</v>
      </c>
      <c r="O2043" s="8">
        <f t="shared" si="312"/>
        <v>50</v>
      </c>
      <c r="P2043" s="8">
        <f t="shared" si="313"/>
        <v>33</v>
      </c>
      <c r="Q2043" s="9">
        <f t="shared" si="314"/>
        <v>28.2</v>
      </c>
      <c r="R2043" s="9">
        <f t="shared" si="315"/>
        <v>34.75</v>
      </c>
      <c r="S2043" s="9">
        <f t="shared" si="316"/>
        <v>34.1</v>
      </c>
      <c r="T2043" s="9">
        <f t="shared" si="317"/>
        <v>32</v>
      </c>
      <c r="U2043" s="8">
        <f t="shared" si="318"/>
        <v>32.35</v>
      </c>
      <c r="V2043" s="8">
        <f t="shared" si="319"/>
        <v>32.262500000000003</v>
      </c>
    </row>
    <row r="2044" spans="1:22" ht="13.5" x14ac:dyDescent="0.25">
      <c r="A2044" s="3">
        <f>RSI!A2044</f>
        <v>44979</v>
      </c>
      <c r="B2044" s="2">
        <f>RSI!B2044</f>
        <v>35</v>
      </c>
      <c r="C2044" s="2">
        <f>RSI!I2044</f>
        <v>93.076343173310832</v>
      </c>
      <c r="D2044" s="2">
        <f>MACD!E2044</f>
        <v>3.5981138031537796E-2</v>
      </c>
      <c r="E2044" s="2">
        <f>MACD!F2044</f>
        <v>4.3192388139637619E-2</v>
      </c>
      <c r="F2044" s="2">
        <f>'Moving Avg'!D2044</f>
        <v>35</v>
      </c>
      <c r="G2044" s="2">
        <f>'Moving Avg'!F2044</f>
        <v>35</v>
      </c>
      <c r="H2044" s="2">
        <f>'Moving Avg'!G2044</f>
        <v>34.839399999999998</v>
      </c>
      <c r="I2044" s="2">
        <f>'Moving Avg'!H2044</f>
        <v>33.921600000000112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  <c r="M2044" s="8">
        <f t="shared" si="310"/>
        <v>0</v>
      </c>
      <c r="N2044" s="8">
        <f t="shared" si="311"/>
        <v>45</v>
      </c>
      <c r="O2044" s="8">
        <f t="shared" si="312"/>
        <v>50</v>
      </c>
      <c r="P2044" s="8">
        <f t="shared" si="313"/>
        <v>33</v>
      </c>
      <c r="Q2044" s="9">
        <f t="shared" si="314"/>
        <v>28.2</v>
      </c>
      <c r="R2044" s="9">
        <f t="shared" si="315"/>
        <v>34.75</v>
      </c>
      <c r="S2044" s="9">
        <f t="shared" si="316"/>
        <v>34.1</v>
      </c>
      <c r="T2044" s="9">
        <f t="shared" si="317"/>
        <v>32</v>
      </c>
      <c r="U2044" s="8">
        <f t="shared" si="318"/>
        <v>32.35</v>
      </c>
      <c r="V2044" s="8">
        <f t="shared" si="319"/>
        <v>32.262500000000003</v>
      </c>
    </row>
    <row r="2045" spans="1:22" ht="13.5" x14ac:dyDescent="0.25">
      <c r="A2045" s="3">
        <f>RSI!A2045</f>
        <v>44980</v>
      </c>
      <c r="B2045" s="2">
        <f>RSI!B2045</f>
        <v>35</v>
      </c>
      <c r="C2045" s="2">
        <f>RSI!I2045</f>
        <v>93.076343173310832</v>
      </c>
      <c r="D2045" s="2">
        <f>MACD!E2045</f>
        <v>3.3776387979003175E-2</v>
      </c>
      <c r="E2045" s="2">
        <f>MACD!F2045</f>
        <v>4.1309188107510733E-2</v>
      </c>
      <c r="F2045" s="2">
        <f>'Moving Avg'!D2045</f>
        <v>35</v>
      </c>
      <c r="G2045" s="2">
        <f>'Moving Avg'!F2045</f>
        <v>35</v>
      </c>
      <c r="H2045" s="2">
        <f>'Moving Avg'!G2045</f>
        <v>34.853999999999999</v>
      </c>
      <c r="I2045" s="2">
        <f>'Moving Avg'!H2045</f>
        <v>33.93160000000011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  <c r="M2045" s="8">
        <f t="shared" si="310"/>
        <v>0</v>
      </c>
      <c r="N2045" s="8">
        <f t="shared" si="311"/>
        <v>45</v>
      </c>
      <c r="O2045" s="8">
        <f t="shared" si="312"/>
        <v>50</v>
      </c>
      <c r="P2045" s="8">
        <f t="shared" si="313"/>
        <v>33</v>
      </c>
      <c r="Q2045" s="9">
        <f t="shared" si="314"/>
        <v>28.2</v>
      </c>
      <c r="R2045" s="9">
        <f t="shared" si="315"/>
        <v>34.75</v>
      </c>
      <c r="S2045" s="9">
        <f t="shared" si="316"/>
        <v>34.1</v>
      </c>
      <c r="T2045" s="9">
        <f t="shared" si="317"/>
        <v>32</v>
      </c>
      <c r="U2045" s="8">
        <f t="shared" si="318"/>
        <v>32.35</v>
      </c>
      <c r="V2045" s="8">
        <f t="shared" si="319"/>
        <v>32.262500000000003</v>
      </c>
    </row>
    <row r="2046" spans="1:22" ht="13.5" x14ac:dyDescent="0.25">
      <c r="A2046" s="3">
        <f>RSI!A2046</f>
        <v>44981</v>
      </c>
      <c r="B2046" s="2">
        <f>RSI!B2046</f>
        <v>35</v>
      </c>
      <c r="C2046" s="2">
        <f>RSI!I2046</f>
        <v>93.076343173310832</v>
      </c>
      <c r="D2046" s="2">
        <f>MACD!E2046</f>
        <v>3.1664103601897864E-2</v>
      </c>
      <c r="E2046" s="2">
        <f>MACD!F2046</f>
        <v>3.9380171206388162E-2</v>
      </c>
      <c r="F2046" s="2">
        <f>'Moving Avg'!D2046</f>
        <v>35</v>
      </c>
      <c r="G2046" s="2">
        <f>'Moving Avg'!F2046</f>
        <v>35</v>
      </c>
      <c r="H2046" s="2">
        <f>'Moving Avg'!G2046</f>
        <v>34.868600000000001</v>
      </c>
      <c r="I2046" s="2">
        <f>'Moving Avg'!H2046</f>
        <v>33.941600000000108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  <c r="M2046" s="8">
        <f t="shared" si="310"/>
        <v>0</v>
      </c>
      <c r="N2046" s="8">
        <f t="shared" si="311"/>
        <v>45</v>
      </c>
      <c r="O2046" s="8">
        <f t="shared" si="312"/>
        <v>50</v>
      </c>
      <c r="P2046" s="8">
        <f t="shared" si="313"/>
        <v>33</v>
      </c>
      <c r="Q2046" s="9">
        <f t="shared" si="314"/>
        <v>28.2</v>
      </c>
      <c r="R2046" s="9">
        <f t="shared" si="315"/>
        <v>34.75</v>
      </c>
      <c r="S2046" s="9">
        <f t="shared" si="316"/>
        <v>34.1</v>
      </c>
      <c r="T2046" s="9">
        <f t="shared" si="317"/>
        <v>32</v>
      </c>
      <c r="U2046" s="8">
        <f t="shared" si="318"/>
        <v>32.35</v>
      </c>
      <c r="V2046" s="8">
        <f t="shared" si="319"/>
        <v>32.262500000000003</v>
      </c>
    </row>
    <row r="2047" spans="1:22" ht="13.5" x14ac:dyDescent="0.25">
      <c r="A2047" s="3">
        <f>RSI!A2047</f>
        <v>44984</v>
      </c>
      <c r="B2047" s="2">
        <f>RSI!B2047</f>
        <v>35</v>
      </c>
      <c r="C2047" s="2">
        <f>RSI!I2047</f>
        <v>93.076343173310832</v>
      </c>
      <c r="D2047" s="2">
        <f>MACD!E2047</f>
        <v>2.9648335459128816E-2</v>
      </c>
      <c r="E2047" s="2">
        <f>MACD!F2047</f>
        <v>3.743380405693629E-2</v>
      </c>
      <c r="F2047" s="2">
        <f>'Moving Avg'!D2047</f>
        <v>35</v>
      </c>
      <c r="G2047" s="2">
        <f>'Moving Avg'!F2047</f>
        <v>35</v>
      </c>
      <c r="H2047" s="2">
        <f>'Moving Avg'!G2047</f>
        <v>34.883200000000002</v>
      </c>
      <c r="I2047" s="2">
        <f>'Moving Avg'!H2047</f>
        <v>33.951600000000106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  <c r="M2047" s="8">
        <f t="shared" si="310"/>
        <v>0</v>
      </c>
      <c r="N2047" s="8">
        <f t="shared" si="311"/>
        <v>45</v>
      </c>
      <c r="O2047" s="8">
        <f t="shared" si="312"/>
        <v>50</v>
      </c>
      <c r="P2047" s="8">
        <f t="shared" si="313"/>
        <v>33</v>
      </c>
      <c r="Q2047" s="9">
        <f t="shared" si="314"/>
        <v>28.2</v>
      </c>
      <c r="R2047" s="9">
        <f t="shared" si="315"/>
        <v>34.75</v>
      </c>
      <c r="S2047" s="9">
        <f t="shared" si="316"/>
        <v>34.1</v>
      </c>
      <c r="T2047" s="9">
        <f t="shared" si="317"/>
        <v>32</v>
      </c>
      <c r="U2047" s="8">
        <f t="shared" si="318"/>
        <v>32.35</v>
      </c>
      <c r="V2047" s="8">
        <f t="shared" si="319"/>
        <v>32.262500000000003</v>
      </c>
    </row>
    <row r="2048" spans="1:22" ht="13.5" x14ac:dyDescent="0.25">
      <c r="A2048" s="3">
        <f>RSI!A2048</f>
        <v>44985</v>
      </c>
      <c r="B2048" s="2">
        <f>RSI!B2048</f>
        <v>35</v>
      </c>
      <c r="C2048" s="2">
        <f>RSI!I2048</f>
        <v>93.076343173310832</v>
      </c>
      <c r="D2048" s="2">
        <f>MACD!E2048</f>
        <v>2.7731157165405307E-2</v>
      </c>
      <c r="E2048" s="2">
        <f>MACD!F2048</f>
        <v>3.5493274678630095E-2</v>
      </c>
      <c r="F2048" s="2">
        <f>'Moving Avg'!D2048</f>
        <v>35</v>
      </c>
      <c r="G2048" s="2">
        <f>'Moving Avg'!F2048</f>
        <v>35</v>
      </c>
      <c r="H2048" s="2">
        <f>'Moving Avg'!G2048</f>
        <v>34.897800000000004</v>
      </c>
      <c r="I2048" s="2">
        <f>'Moving Avg'!H2048</f>
        <v>33.961600000000104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  <c r="M2048" s="8">
        <f t="shared" si="310"/>
        <v>0</v>
      </c>
      <c r="N2048" s="8">
        <f t="shared" si="311"/>
        <v>45</v>
      </c>
      <c r="O2048" s="8">
        <f t="shared" si="312"/>
        <v>50</v>
      </c>
      <c r="P2048" s="8">
        <f t="shared" si="313"/>
        <v>33</v>
      </c>
      <c r="Q2048" s="9">
        <f t="shared" si="314"/>
        <v>28.2</v>
      </c>
      <c r="R2048" s="9">
        <f t="shared" si="315"/>
        <v>34.75</v>
      </c>
      <c r="S2048" s="9">
        <f t="shared" si="316"/>
        <v>34.1</v>
      </c>
      <c r="T2048" s="9">
        <f t="shared" si="317"/>
        <v>32</v>
      </c>
      <c r="U2048" s="8">
        <f t="shared" si="318"/>
        <v>32.35</v>
      </c>
      <c r="V2048" s="8">
        <f t="shared" si="319"/>
        <v>32.262500000000003</v>
      </c>
    </row>
    <row r="2049" spans="1:22" ht="13.5" x14ac:dyDescent="0.25">
      <c r="A2049" s="3">
        <f>RSI!A2049</f>
        <v>44986</v>
      </c>
      <c r="B2049" s="2">
        <f>RSI!B2049</f>
        <v>35</v>
      </c>
      <c r="C2049" s="2">
        <f>RSI!I2049</f>
        <v>93.076343173310832</v>
      </c>
      <c r="D2049" s="2">
        <f>MACD!E2049</f>
        <v>2.5913069816581924E-2</v>
      </c>
      <c r="E2049" s="2">
        <f>MACD!F2049</f>
        <v>3.3577233706220462E-2</v>
      </c>
      <c r="F2049" s="2">
        <f>'Moving Avg'!D2049</f>
        <v>35</v>
      </c>
      <c r="G2049" s="2">
        <f>'Moving Avg'!F2049</f>
        <v>35</v>
      </c>
      <c r="H2049" s="2">
        <f>'Moving Avg'!G2049</f>
        <v>34.912399999999998</v>
      </c>
      <c r="I2049" s="2">
        <f>'Moving Avg'!H2049</f>
        <v>33.971600000000102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  <c r="M2049" s="8">
        <f t="shared" si="310"/>
        <v>0</v>
      </c>
      <c r="N2049" s="8">
        <f t="shared" si="311"/>
        <v>45</v>
      </c>
      <c r="O2049" s="8">
        <f t="shared" si="312"/>
        <v>50</v>
      </c>
      <c r="P2049" s="8">
        <f t="shared" si="313"/>
        <v>33</v>
      </c>
      <c r="Q2049" s="9">
        <f t="shared" si="314"/>
        <v>28.2</v>
      </c>
      <c r="R2049" s="9">
        <f t="shared" si="315"/>
        <v>34.75</v>
      </c>
      <c r="S2049" s="9">
        <f t="shared" si="316"/>
        <v>34.1</v>
      </c>
      <c r="T2049" s="9">
        <f t="shared" si="317"/>
        <v>32</v>
      </c>
      <c r="U2049" s="8">
        <f t="shared" si="318"/>
        <v>32.35</v>
      </c>
      <c r="V2049" s="8">
        <f t="shared" si="319"/>
        <v>32.262500000000003</v>
      </c>
    </row>
    <row r="2050" spans="1:22" ht="13.5" x14ac:dyDescent="0.25">
      <c r="A2050" s="3">
        <f>RSI!A2050</f>
        <v>44987</v>
      </c>
      <c r="B2050" s="2">
        <f>RSI!B2050</f>
        <v>35</v>
      </c>
      <c r="C2050" s="2">
        <f>RSI!I2050</f>
        <v>93.076343173310832</v>
      </c>
      <c r="D2050" s="2">
        <f>MACD!E2050</f>
        <v>2.4193336767602602E-2</v>
      </c>
      <c r="E2050" s="2">
        <f>MACD!F2050</f>
        <v>3.1700454318496891E-2</v>
      </c>
      <c r="F2050" s="2">
        <f>'Moving Avg'!D2050</f>
        <v>35</v>
      </c>
      <c r="G2050" s="2">
        <f>'Moving Avg'!F2050</f>
        <v>35</v>
      </c>
      <c r="H2050" s="2">
        <f>'Moving Avg'!G2050</f>
        <v>34.927</v>
      </c>
      <c r="I2050" s="2">
        <f>'Moving Avg'!H2050</f>
        <v>33.9816000000001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  <c r="M2050" s="8">
        <f t="shared" ref="M2050:M2113" si="320">IF(C2050&lt;30,50, IF(C2050&gt;70, 0, 25))</f>
        <v>0</v>
      </c>
      <c r="N2050" s="8">
        <f t="shared" ref="N2050:N2113" si="321">IF(E2050-D2050&gt;0.02, 100, IF(E2050-D2050&lt;0,0,45))</f>
        <v>45</v>
      </c>
      <c r="O2050" s="8">
        <f t="shared" ref="O2050:O2113" si="322">IF(F2050-I2050&gt;10,100,IF(F2050-I2050&gt;5,75, IF(F2050-I2050&gt;0,50,0)))</f>
        <v>50</v>
      </c>
      <c r="P2050" s="8">
        <f t="shared" ref="P2050:P2113" si="323">IF(L2050="confirmed bullish", 34, IF(L2050="bullish divergence",17, 0))+IF(J2050="bullish",33,IF(J2050="bearish",0,16.5))+IF(K2050="strong",33,IF(K2050="weak",0,16.5))</f>
        <v>33</v>
      </c>
      <c r="Q2050" s="9">
        <f t="shared" si="314"/>
        <v>28.2</v>
      </c>
      <c r="R2050" s="9">
        <f t="shared" si="315"/>
        <v>34.75</v>
      </c>
      <c r="S2050" s="9">
        <f t="shared" si="316"/>
        <v>34.1</v>
      </c>
      <c r="T2050" s="9">
        <f t="shared" si="317"/>
        <v>32</v>
      </c>
      <c r="U2050" s="8">
        <f t="shared" si="318"/>
        <v>32.35</v>
      </c>
      <c r="V2050" s="8">
        <f t="shared" si="319"/>
        <v>32.262500000000003</v>
      </c>
    </row>
    <row r="2051" spans="1:22" ht="13.5" x14ac:dyDescent="0.25">
      <c r="A2051" s="3">
        <f>RSI!A2051</f>
        <v>44988</v>
      </c>
      <c r="B2051" s="2">
        <f>RSI!B2051</f>
        <v>35</v>
      </c>
      <c r="C2051" s="2">
        <f>RSI!I2051</f>
        <v>93.076343173310832</v>
      </c>
      <c r="D2051" s="2">
        <f>MACD!E2051</f>
        <v>2.2570260028174971E-2</v>
      </c>
      <c r="E2051" s="2">
        <f>MACD!F2051</f>
        <v>2.9874415460432509E-2</v>
      </c>
      <c r="F2051" s="2">
        <f>'Moving Avg'!D2051</f>
        <v>35</v>
      </c>
      <c r="G2051" s="2">
        <f>'Moving Avg'!F2051</f>
        <v>35</v>
      </c>
      <c r="H2051" s="2">
        <f>'Moving Avg'!G2051</f>
        <v>34.941600000000001</v>
      </c>
      <c r="I2051" s="2">
        <f>'Moving Avg'!H2051</f>
        <v>33.991600000000091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  <c r="M2051" s="8">
        <f t="shared" si="320"/>
        <v>0</v>
      </c>
      <c r="N2051" s="8">
        <f t="shared" si="321"/>
        <v>45</v>
      </c>
      <c r="O2051" s="8">
        <f t="shared" si="322"/>
        <v>50</v>
      </c>
      <c r="P2051" s="8">
        <f t="shared" si="323"/>
        <v>33</v>
      </c>
      <c r="Q2051" s="9">
        <f t="shared" ref="Q2051:Q2114" si="324">0.35*M2051+N2051*0.35+O2051*0.15+P2051*0.15</f>
        <v>28.2</v>
      </c>
      <c r="R2051" s="9">
        <f t="shared" ref="R2051:R2114" si="325">M2051*0.2+N2051*0.2+O2051*0.35+P2051*0.25</f>
        <v>34.75</v>
      </c>
      <c r="S2051" s="9">
        <f t="shared" ref="S2051:S2114" si="326">M2051*0.15+N2051*0.15+O2051*0.25+P2051*0.45</f>
        <v>34.1</v>
      </c>
      <c r="T2051" s="9">
        <f t="shared" ref="T2051:T2114" si="327">0.25*SUM(M2051:P2051)</f>
        <v>32</v>
      </c>
      <c r="U2051" s="8">
        <f t="shared" ref="U2051:U2114" si="328">SUM(Q2051:S2051)/3</f>
        <v>32.35</v>
      </c>
      <c r="V2051" s="8">
        <f t="shared" ref="V2051:V2114" si="329">SUM(Q2051:T2051)/4</f>
        <v>32.262500000000003</v>
      </c>
    </row>
    <row r="2052" spans="1:22" ht="13.5" x14ac:dyDescent="0.25">
      <c r="A2052" s="3">
        <f>RSI!A2052</f>
        <v>44991</v>
      </c>
      <c r="B2052" s="2">
        <f>RSI!B2052</f>
        <v>35</v>
      </c>
      <c r="C2052" s="2">
        <f>RSI!I2052</f>
        <v>93.076343173310832</v>
      </c>
      <c r="D2052" s="2">
        <f>MACD!E2052</f>
        <v>2.1041407767611986E-2</v>
      </c>
      <c r="E2052" s="2">
        <f>MACD!F2052</f>
        <v>2.8107813921868403E-2</v>
      </c>
      <c r="F2052" s="2">
        <f>'Moving Avg'!D2052</f>
        <v>35</v>
      </c>
      <c r="G2052" s="2">
        <f>'Moving Avg'!F2052</f>
        <v>35</v>
      </c>
      <c r="H2052" s="2">
        <f>'Moving Avg'!G2052</f>
        <v>34.956199999999995</v>
      </c>
      <c r="I2052" s="2">
        <f>'Moving Avg'!H2052</f>
        <v>34.001600000000089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  <c r="M2052" s="8">
        <f t="shared" si="320"/>
        <v>0</v>
      </c>
      <c r="N2052" s="8">
        <f t="shared" si="321"/>
        <v>45</v>
      </c>
      <c r="O2052" s="8">
        <f t="shared" si="322"/>
        <v>50</v>
      </c>
      <c r="P2052" s="8">
        <f t="shared" si="323"/>
        <v>33</v>
      </c>
      <c r="Q2052" s="9">
        <f t="shared" si="324"/>
        <v>28.2</v>
      </c>
      <c r="R2052" s="9">
        <f t="shared" si="325"/>
        <v>34.75</v>
      </c>
      <c r="S2052" s="9">
        <f t="shared" si="326"/>
        <v>34.1</v>
      </c>
      <c r="T2052" s="9">
        <f t="shared" si="327"/>
        <v>32</v>
      </c>
      <c r="U2052" s="8">
        <f t="shared" si="328"/>
        <v>32.35</v>
      </c>
      <c r="V2052" s="8">
        <f t="shared" si="329"/>
        <v>32.262500000000003</v>
      </c>
    </row>
    <row r="2053" spans="1:22" ht="13.5" x14ac:dyDescent="0.25">
      <c r="A2053" s="3">
        <f>RSI!A2053</f>
        <v>44992</v>
      </c>
      <c r="B2053" s="2">
        <f>RSI!B2053</f>
        <v>35</v>
      </c>
      <c r="C2053" s="2">
        <f>RSI!I2053</f>
        <v>93.076343173310832</v>
      </c>
      <c r="D2053" s="2">
        <f>MACD!E2053</f>
        <v>1.9603800922247672E-2</v>
      </c>
      <c r="E2053" s="2">
        <f>MACD!F2053</f>
        <v>2.6407011321944257E-2</v>
      </c>
      <c r="F2053" s="2">
        <f>'Moving Avg'!D2053</f>
        <v>35</v>
      </c>
      <c r="G2053" s="2">
        <f>'Moving Avg'!F2053</f>
        <v>35</v>
      </c>
      <c r="H2053" s="2">
        <f>'Moving Avg'!G2053</f>
        <v>34.970799999999997</v>
      </c>
      <c r="I2053" s="2">
        <f>'Moving Avg'!H2053</f>
        <v>34.011600000000087</v>
      </c>
      <c r="J2053" s="6" t="str">
        <f>OBV!F2053</f>
        <v>NEUTRAL</v>
      </c>
      <c r="K2053" s="6" t="str">
        <f>OBV!G2053</f>
        <v>NEUTRAL</v>
      </c>
      <c r="L2053" s="6" t="str">
        <f>OBV!H2053</f>
        <v>NEUTRAL</v>
      </c>
      <c r="M2053" s="8">
        <f t="shared" si="320"/>
        <v>0</v>
      </c>
      <c r="N2053" s="8">
        <f t="shared" si="321"/>
        <v>45</v>
      </c>
      <c r="O2053" s="8">
        <f t="shared" si="322"/>
        <v>50</v>
      </c>
      <c r="P2053" s="8">
        <f t="shared" si="323"/>
        <v>33</v>
      </c>
      <c r="Q2053" s="9">
        <f t="shared" si="324"/>
        <v>28.2</v>
      </c>
      <c r="R2053" s="9">
        <f t="shared" si="325"/>
        <v>34.75</v>
      </c>
      <c r="S2053" s="9">
        <f t="shared" si="326"/>
        <v>34.1</v>
      </c>
      <c r="T2053" s="9">
        <f t="shared" si="327"/>
        <v>32</v>
      </c>
      <c r="U2053" s="8">
        <f t="shared" si="328"/>
        <v>32.35</v>
      </c>
      <c r="V2053" s="8">
        <f t="shared" si="329"/>
        <v>32.262500000000003</v>
      </c>
    </row>
    <row r="2054" spans="1:22" ht="13.5" x14ac:dyDescent="0.25">
      <c r="A2054" s="3">
        <f>RSI!A2054</f>
        <v>44993</v>
      </c>
      <c r="B2054" s="2">
        <f>RSI!B2054</f>
        <v>35</v>
      </c>
      <c r="C2054" s="2">
        <f>RSI!I2054</f>
        <v>93.076343173310832</v>
      </c>
      <c r="D2054" s="2">
        <f>MACD!E2054</f>
        <v>1.8254065634025096E-2</v>
      </c>
      <c r="E2054" s="2">
        <f>MACD!F2054</f>
        <v>2.4776422184360429E-2</v>
      </c>
      <c r="F2054" s="2">
        <f>'Moving Avg'!D2054</f>
        <v>35</v>
      </c>
      <c r="G2054" s="2">
        <f>'Moving Avg'!F2054</f>
        <v>35</v>
      </c>
      <c r="H2054" s="2">
        <f>'Moving Avg'!G2054</f>
        <v>34.985399999999998</v>
      </c>
      <c r="I2054" s="2">
        <f>'Moving Avg'!H2054</f>
        <v>34.021600000000085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  <c r="M2054" s="8">
        <f t="shared" si="320"/>
        <v>0</v>
      </c>
      <c r="N2054" s="8">
        <f t="shared" si="321"/>
        <v>45</v>
      </c>
      <c r="O2054" s="8">
        <f t="shared" si="322"/>
        <v>50</v>
      </c>
      <c r="P2054" s="8">
        <f t="shared" si="323"/>
        <v>33</v>
      </c>
      <c r="Q2054" s="9">
        <f t="shared" si="324"/>
        <v>28.2</v>
      </c>
      <c r="R2054" s="9">
        <f t="shared" si="325"/>
        <v>34.75</v>
      </c>
      <c r="S2054" s="9">
        <f t="shared" si="326"/>
        <v>34.1</v>
      </c>
      <c r="T2054" s="9">
        <f t="shared" si="327"/>
        <v>32</v>
      </c>
      <c r="U2054" s="8">
        <f t="shared" si="328"/>
        <v>32.35</v>
      </c>
      <c r="V2054" s="8">
        <f t="shared" si="329"/>
        <v>32.262500000000003</v>
      </c>
    </row>
    <row r="2055" spans="1:22" ht="13.5" x14ac:dyDescent="0.25">
      <c r="A2055" s="3">
        <f>RSI!A2055</f>
        <v>44994</v>
      </c>
      <c r="B2055" s="2">
        <f>RSI!B2055</f>
        <v>35</v>
      </c>
      <c r="C2055" s="2">
        <f>RSI!I2055</f>
        <v>93.076343173310832</v>
      </c>
      <c r="D2055" s="2">
        <f>MACD!E2055</f>
        <v>1.6988557181612407E-2</v>
      </c>
      <c r="E2055" s="2">
        <f>MACD!F2055</f>
        <v>2.3218849183810827E-2</v>
      </c>
      <c r="F2055" s="2">
        <f>'Moving Avg'!D2055</f>
        <v>35</v>
      </c>
      <c r="G2055" s="2">
        <f>'Moving Avg'!F2055</f>
        <v>35</v>
      </c>
      <c r="H2055" s="2">
        <f>'Moving Avg'!G2055</f>
        <v>35</v>
      </c>
      <c r="I2055" s="2">
        <f>'Moving Avg'!H2055</f>
        <v>34.031600000000083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  <c r="M2055" s="8">
        <f t="shared" si="320"/>
        <v>0</v>
      </c>
      <c r="N2055" s="8">
        <f t="shared" si="321"/>
        <v>45</v>
      </c>
      <c r="O2055" s="8">
        <f t="shared" si="322"/>
        <v>50</v>
      </c>
      <c r="P2055" s="8">
        <f t="shared" si="323"/>
        <v>33</v>
      </c>
      <c r="Q2055" s="9">
        <f t="shared" si="324"/>
        <v>28.2</v>
      </c>
      <c r="R2055" s="9">
        <f t="shared" si="325"/>
        <v>34.75</v>
      </c>
      <c r="S2055" s="9">
        <f t="shared" si="326"/>
        <v>34.1</v>
      </c>
      <c r="T2055" s="9">
        <f t="shared" si="327"/>
        <v>32</v>
      </c>
      <c r="U2055" s="8">
        <f t="shared" si="328"/>
        <v>32.35</v>
      </c>
      <c r="V2055" s="8">
        <f t="shared" si="329"/>
        <v>32.262500000000003</v>
      </c>
    </row>
    <row r="2056" spans="1:22" ht="13.5" x14ac:dyDescent="0.25">
      <c r="A2056" s="3">
        <f>RSI!A2056</f>
        <v>44995</v>
      </c>
      <c r="B2056" s="2">
        <f>RSI!B2056</f>
        <v>35</v>
      </c>
      <c r="C2056" s="2">
        <f>RSI!I2056</f>
        <v>93.076343173310832</v>
      </c>
      <c r="D2056" s="2">
        <f>MACD!E2056</f>
        <v>1.5803460164114824E-2</v>
      </c>
      <c r="E2056" s="2">
        <f>MACD!F2056</f>
        <v>2.1735771379871628E-2</v>
      </c>
      <c r="F2056" s="2">
        <f>'Moving Avg'!D2056</f>
        <v>35</v>
      </c>
      <c r="G2056" s="2">
        <f>'Moving Avg'!F2056</f>
        <v>35</v>
      </c>
      <c r="H2056" s="2">
        <f>'Moving Avg'!G2056</f>
        <v>35</v>
      </c>
      <c r="I2056" s="2">
        <f>'Moving Avg'!H2056</f>
        <v>34.041600000000081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  <c r="M2056" s="8">
        <f t="shared" si="320"/>
        <v>0</v>
      </c>
      <c r="N2056" s="8">
        <f t="shared" si="321"/>
        <v>45</v>
      </c>
      <c r="O2056" s="8">
        <f t="shared" si="322"/>
        <v>50</v>
      </c>
      <c r="P2056" s="8">
        <f t="shared" si="323"/>
        <v>33</v>
      </c>
      <c r="Q2056" s="9">
        <f t="shared" si="324"/>
        <v>28.2</v>
      </c>
      <c r="R2056" s="9">
        <f t="shared" si="325"/>
        <v>34.75</v>
      </c>
      <c r="S2056" s="9">
        <f t="shared" si="326"/>
        <v>34.1</v>
      </c>
      <c r="T2056" s="9">
        <f t="shared" si="327"/>
        <v>32</v>
      </c>
      <c r="U2056" s="8">
        <f t="shared" si="328"/>
        <v>32.35</v>
      </c>
      <c r="V2056" s="8">
        <f t="shared" si="329"/>
        <v>32.262500000000003</v>
      </c>
    </row>
    <row r="2057" spans="1:22" ht="13.5" x14ac:dyDescent="0.25">
      <c r="A2057" s="3">
        <f>RSI!A2057</f>
        <v>44998</v>
      </c>
      <c r="B2057" s="2">
        <f>RSI!B2057</f>
        <v>35</v>
      </c>
      <c r="C2057" s="2">
        <f>RSI!I2057</f>
        <v>93.076343173310832</v>
      </c>
      <c r="D2057" s="2">
        <f>MACD!E2057</f>
        <v>1.4694868937716876E-2</v>
      </c>
      <c r="E2057" s="2">
        <f>MACD!F2057</f>
        <v>2.0327590891440678E-2</v>
      </c>
      <c r="F2057" s="2">
        <f>'Moving Avg'!D2057</f>
        <v>35</v>
      </c>
      <c r="G2057" s="2">
        <f>'Moving Avg'!F2057</f>
        <v>35</v>
      </c>
      <c r="H2057" s="2">
        <f>'Moving Avg'!G2057</f>
        <v>35</v>
      </c>
      <c r="I2057" s="2">
        <f>'Moving Avg'!H2057</f>
        <v>34.051600000000079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  <c r="M2057" s="8">
        <f t="shared" si="320"/>
        <v>0</v>
      </c>
      <c r="N2057" s="8">
        <f t="shared" si="321"/>
        <v>45</v>
      </c>
      <c r="O2057" s="8">
        <f t="shared" si="322"/>
        <v>50</v>
      </c>
      <c r="P2057" s="8">
        <f t="shared" si="323"/>
        <v>33</v>
      </c>
      <c r="Q2057" s="9">
        <f t="shared" si="324"/>
        <v>28.2</v>
      </c>
      <c r="R2057" s="9">
        <f t="shared" si="325"/>
        <v>34.75</v>
      </c>
      <c r="S2057" s="9">
        <f t="shared" si="326"/>
        <v>34.1</v>
      </c>
      <c r="T2057" s="9">
        <f t="shared" si="327"/>
        <v>32</v>
      </c>
      <c r="U2057" s="8">
        <f t="shared" si="328"/>
        <v>32.35</v>
      </c>
      <c r="V2057" s="8">
        <f t="shared" si="329"/>
        <v>32.262500000000003</v>
      </c>
    </row>
    <row r="2058" spans="1:22" ht="13.5" x14ac:dyDescent="0.25">
      <c r="A2058" s="3">
        <f>RSI!A2058</f>
        <v>44999</v>
      </c>
      <c r="B2058" s="2">
        <f>RSI!B2058</f>
        <v>35</v>
      </c>
      <c r="C2058" s="2">
        <f>RSI!I2058</f>
        <v>93.076343173310832</v>
      </c>
      <c r="D2058" s="2">
        <f>MACD!E2058</f>
        <v>1.3658851664175131E-2</v>
      </c>
      <c r="E2058" s="2">
        <f>MACD!F2058</f>
        <v>1.8993843045987571E-2</v>
      </c>
      <c r="F2058" s="2">
        <f>'Moving Avg'!D2058</f>
        <v>35</v>
      </c>
      <c r="G2058" s="2">
        <f>'Moving Avg'!F2058</f>
        <v>35</v>
      </c>
      <c r="H2058" s="2">
        <f>'Moving Avg'!G2058</f>
        <v>35</v>
      </c>
      <c r="I2058" s="2">
        <f>'Moving Avg'!H2058</f>
        <v>34.061600000000077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  <c r="M2058" s="8">
        <f t="shared" si="320"/>
        <v>0</v>
      </c>
      <c r="N2058" s="8">
        <f t="shared" si="321"/>
        <v>45</v>
      </c>
      <c r="O2058" s="8">
        <f t="shared" si="322"/>
        <v>50</v>
      </c>
      <c r="P2058" s="8">
        <f t="shared" si="323"/>
        <v>33</v>
      </c>
      <c r="Q2058" s="9">
        <f t="shared" si="324"/>
        <v>28.2</v>
      </c>
      <c r="R2058" s="9">
        <f t="shared" si="325"/>
        <v>34.75</v>
      </c>
      <c r="S2058" s="9">
        <f t="shared" si="326"/>
        <v>34.1</v>
      </c>
      <c r="T2058" s="9">
        <f t="shared" si="327"/>
        <v>32</v>
      </c>
      <c r="U2058" s="8">
        <f t="shared" si="328"/>
        <v>32.35</v>
      </c>
      <c r="V2058" s="8">
        <f t="shared" si="329"/>
        <v>32.262500000000003</v>
      </c>
    </row>
    <row r="2059" spans="1:22" ht="13.5" x14ac:dyDescent="0.25">
      <c r="A2059" s="3">
        <f>RSI!A2059</f>
        <v>45000</v>
      </c>
      <c r="B2059" s="2">
        <f>RSI!B2059</f>
        <v>35</v>
      </c>
      <c r="C2059" s="2">
        <f>RSI!I2059</f>
        <v>93.076343173310832</v>
      </c>
      <c r="D2059" s="2">
        <f>MACD!E2059</f>
        <v>1.2691500789870247E-2</v>
      </c>
      <c r="E2059" s="2">
        <f>MACD!F2059</f>
        <v>1.7733374594764109E-2</v>
      </c>
      <c r="F2059" s="2">
        <f>'Moving Avg'!D2059</f>
        <v>35</v>
      </c>
      <c r="G2059" s="2">
        <f>'Moving Avg'!F2059</f>
        <v>35</v>
      </c>
      <c r="H2059" s="2">
        <f>'Moving Avg'!G2059</f>
        <v>35</v>
      </c>
      <c r="I2059" s="2">
        <f>'Moving Avg'!H2059</f>
        <v>34.071600000000075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  <c r="M2059" s="8">
        <f t="shared" si="320"/>
        <v>0</v>
      </c>
      <c r="N2059" s="8">
        <f t="shared" si="321"/>
        <v>45</v>
      </c>
      <c r="O2059" s="8">
        <f t="shared" si="322"/>
        <v>50</v>
      </c>
      <c r="P2059" s="8">
        <f t="shared" si="323"/>
        <v>33</v>
      </c>
      <c r="Q2059" s="9">
        <f t="shared" si="324"/>
        <v>28.2</v>
      </c>
      <c r="R2059" s="9">
        <f t="shared" si="325"/>
        <v>34.75</v>
      </c>
      <c r="S2059" s="9">
        <f t="shared" si="326"/>
        <v>34.1</v>
      </c>
      <c r="T2059" s="9">
        <f t="shared" si="327"/>
        <v>32</v>
      </c>
      <c r="U2059" s="8">
        <f t="shared" si="328"/>
        <v>32.35</v>
      </c>
      <c r="V2059" s="8">
        <f t="shared" si="329"/>
        <v>32.262500000000003</v>
      </c>
    </row>
    <row r="2060" spans="1:22" ht="13.5" x14ac:dyDescent="0.25">
      <c r="A2060" s="3">
        <f>RSI!A2060</f>
        <v>45001</v>
      </c>
      <c r="B2060" s="2">
        <f>RSI!B2060</f>
        <v>35</v>
      </c>
      <c r="C2060" s="2">
        <f>RSI!I2060</f>
        <v>93.076343173310832</v>
      </c>
      <c r="D2060" s="2">
        <f>MACD!E2060</f>
        <v>1.1788972318100832E-2</v>
      </c>
      <c r="E2060" s="2">
        <f>MACD!F2060</f>
        <v>1.6544494139431452E-2</v>
      </c>
      <c r="F2060" s="2">
        <f>'Moving Avg'!D2060</f>
        <v>35</v>
      </c>
      <c r="G2060" s="2">
        <f>'Moving Avg'!F2060</f>
        <v>35</v>
      </c>
      <c r="H2060" s="2">
        <f>'Moving Avg'!G2060</f>
        <v>35</v>
      </c>
      <c r="I2060" s="2">
        <f>'Moving Avg'!H2060</f>
        <v>34.081600000000073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  <c r="M2060" s="8">
        <f t="shared" si="320"/>
        <v>0</v>
      </c>
      <c r="N2060" s="8">
        <f t="shared" si="321"/>
        <v>45</v>
      </c>
      <c r="O2060" s="8">
        <f t="shared" si="322"/>
        <v>50</v>
      </c>
      <c r="P2060" s="8">
        <f t="shared" si="323"/>
        <v>33</v>
      </c>
      <c r="Q2060" s="9">
        <f t="shared" si="324"/>
        <v>28.2</v>
      </c>
      <c r="R2060" s="9">
        <f t="shared" si="325"/>
        <v>34.75</v>
      </c>
      <c r="S2060" s="9">
        <f t="shared" si="326"/>
        <v>34.1</v>
      </c>
      <c r="T2060" s="9">
        <f t="shared" si="327"/>
        <v>32</v>
      </c>
      <c r="U2060" s="8">
        <f t="shared" si="328"/>
        <v>32.35</v>
      </c>
      <c r="V2060" s="8">
        <f t="shared" si="329"/>
        <v>32.262500000000003</v>
      </c>
    </row>
    <row r="2061" spans="1:22" ht="13.5" x14ac:dyDescent="0.25">
      <c r="A2061" s="3">
        <f>RSI!A2061</f>
        <v>45002</v>
      </c>
      <c r="B2061" s="2">
        <f>RSI!B2061</f>
        <v>35</v>
      </c>
      <c r="C2061" s="2">
        <f>RSI!I2061</f>
        <v>93.076343173310832</v>
      </c>
      <c r="D2061" s="2">
        <f>MACD!E2061</f>
        <v>1.094751585367959E-2</v>
      </c>
      <c r="E2061" s="2">
        <f>MACD!F2061</f>
        <v>1.5425098482281081E-2</v>
      </c>
      <c r="F2061" s="2">
        <f>'Moving Avg'!D2061</f>
        <v>35</v>
      </c>
      <c r="G2061" s="2">
        <f>'Moving Avg'!F2061</f>
        <v>35</v>
      </c>
      <c r="H2061" s="2">
        <f>'Moving Avg'!G2061</f>
        <v>35</v>
      </c>
      <c r="I2061" s="2">
        <f>'Moving Avg'!H2061</f>
        <v>34.091600000000064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  <c r="M2061" s="8">
        <f t="shared" si="320"/>
        <v>0</v>
      </c>
      <c r="N2061" s="8">
        <f t="shared" si="321"/>
        <v>45</v>
      </c>
      <c r="O2061" s="8">
        <f t="shared" si="322"/>
        <v>50</v>
      </c>
      <c r="P2061" s="8">
        <f t="shared" si="323"/>
        <v>33</v>
      </c>
      <c r="Q2061" s="9">
        <f t="shared" si="324"/>
        <v>28.2</v>
      </c>
      <c r="R2061" s="9">
        <f t="shared" si="325"/>
        <v>34.75</v>
      </c>
      <c r="S2061" s="9">
        <f t="shared" si="326"/>
        <v>34.1</v>
      </c>
      <c r="T2061" s="9">
        <f t="shared" si="327"/>
        <v>32</v>
      </c>
      <c r="U2061" s="8">
        <f t="shared" si="328"/>
        <v>32.35</v>
      </c>
      <c r="V2061" s="8">
        <f t="shared" si="329"/>
        <v>32.262500000000003</v>
      </c>
    </row>
    <row r="2062" spans="1:22" ht="13.5" x14ac:dyDescent="0.25">
      <c r="A2062" s="3">
        <f>RSI!A2062</f>
        <v>45006</v>
      </c>
      <c r="B2062" s="2">
        <f>RSI!B2062</f>
        <v>35</v>
      </c>
      <c r="C2062" s="2">
        <f>RSI!I2062</f>
        <v>93.076343173310832</v>
      </c>
      <c r="D2062" s="2">
        <f>MACD!E2062</f>
        <v>1.0163497075531325E-2</v>
      </c>
      <c r="E2062" s="2">
        <f>MACD!F2062</f>
        <v>1.4372778200931132E-2</v>
      </c>
      <c r="F2062" s="2">
        <f>'Moving Avg'!D2062</f>
        <v>35</v>
      </c>
      <c r="G2062" s="2">
        <f>'Moving Avg'!F2062</f>
        <v>35</v>
      </c>
      <c r="H2062" s="2">
        <f>'Moving Avg'!G2062</f>
        <v>35</v>
      </c>
      <c r="I2062" s="2">
        <f>'Moving Avg'!H2062</f>
        <v>34.101600000000069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  <c r="M2062" s="8">
        <f t="shared" si="320"/>
        <v>0</v>
      </c>
      <c r="N2062" s="8">
        <f t="shared" si="321"/>
        <v>45</v>
      </c>
      <c r="O2062" s="8">
        <f t="shared" si="322"/>
        <v>50</v>
      </c>
      <c r="P2062" s="8">
        <f t="shared" si="323"/>
        <v>33</v>
      </c>
      <c r="Q2062" s="9">
        <f t="shared" si="324"/>
        <v>28.2</v>
      </c>
      <c r="R2062" s="9">
        <f t="shared" si="325"/>
        <v>34.75</v>
      </c>
      <c r="S2062" s="9">
        <f t="shared" si="326"/>
        <v>34.1</v>
      </c>
      <c r="T2062" s="9">
        <f t="shared" si="327"/>
        <v>32</v>
      </c>
      <c r="U2062" s="8">
        <f t="shared" si="328"/>
        <v>32.35</v>
      </c>
      <c r="V2062" s="8">
        <f t="shared" si="329"/>
        <v>32.262500000000003</v>
      </c>
    </row>
    <row r="2063" spans="1:22" ht="13.5" x14ac:dyDescent="0.25">
      <c r="A2063" s="3">
        <f>RSI!A2063</f>
        <v>45007</v>
      </c>
      <c r="B2063" s="2">
        <f>RSI!B2063</f>
        <v>35</v>
      </c>
      <c r="C2063" s="2">
        <f>RSI!I2063</f>
        <v>93.076343173310832</v>
      </c>
      <c r="D2063" s="2">
        <f>MACD!E2063</f>
        <v>9.4334140205631911E-3</v>
      </c>
      <c r="E2063" s="2">
        <f>MACD!F2063</f>
        <v>1.3384905364857544E-2</v>
      </c>
      <c r="F2063" s="2">
        <f>'Moving Avg'!D2063</f>
        <v>35</v>
      </c>
      <c r="G2063" s="2">
        <f>'Moving Avg'!F2063</f>
        <v>35</v>
      </c>
      <c r="H2063" s="2">
        <f>'Moving Avg'!G2063</f>
        <v>35</v>
      </c>
      <c r="I2063" s="2">
        <f>'Moving Avg'!H2063</f>
        <v>34.11160000000006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  <c r="M2063" s="8">
        <f t="shared" si="320"/>
        <v>0</v>
      </c>
      <c r="N2063" s="8">
        <f t="shared" si="321"/>
        <v>45</v>
      </c>
      <c r="O2063" s="8">
        <f t="shared" si="322"/>
        <v>50</v>
      </c>
      <c r="P2063" s="8">
        <f t="shared" si="323"/>
        <v>33</v>
      </c>
      <c r="Q2063" s="9">
        <f t="shared" si="324"/>
        <v>28.2</v>
      </c>
      <c r="R2063" s="9">
        <f t="shared" si="325"/>
        <v>34.75</v>
      </c>
      <c r="S2063" s="9">
        <f t="shared" si="326"/>
        <v>34.1</v>
      </c>
      <c r="T2063" s="9">
        <f t="shared" si="327"/>
        <v>32</v>
      </c>
      <c r="U2063" s="8">
        <f t="shared" si="328"/>
        <v>32.35</v>
      </c>
      <c r="V2063" s="8">
        <f t="shared" si="329"/>
        <v>32.262500000000003</v>
      </c>
    </row>
    <row r="2064" spans="1:22" ht="13.5" x14ac:dyDescent="0.25">
      <c r="A2064" s="3">
        <f>RSI!A2064</f>
        <v>45008</v>
      </c>
      <c r="B2064" s="2">
        <f>RSI!B2064</f>
        <v>35</v>
      </c>
      <c r="C2064" s="2">
        <f>RSI!I2064</f>
        <v>93.076343173310832</v>
      </c>
      <c r="D2064" s="2">
        <f>MACD!E2064</f>
        <v>8.7539083333894041E-3</v>
      </c>
      <c r="E2064" s="2">
        <f>MACD!F2064</f>
        <v>1.2458705958563918E-2</v>
      </c>
      <c r="F2064" s="2">
        <f>'Moving Avg'!D2064</f>
        <v>35</v>
      </c>
      <c r="G2064" s="2">
        <f>'Moving Avg'!F2064</f>
        <v>35</v>
      </c>
      <c r="H2064" s="2">
        <f>'Moving Avg'!G2064</f>
        <v>35</v>
      </c>
      <c r="I2064" s="2">
        <f>'Moving Avg'!H2064</f>
        <v>34.121600000000058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  <c r="M2064" s="8">
        <f t="shared" si="320"/>
        <v>0</v>
      </c>
      <c r="N2064" s="8">
        <f t="shared" si="321"/>
        <v>45</v>
      </c>
      <c r="O2064" s="8">
        <f t="shared" si="322"/>
        <v>50</v>
      </c>
      <c r="P2064" s="8">
        <f t="shared" si="323"/>
        <v>33</v>
      </c>
      <c r="Q2064" s="9">
        <f t="shared" si="324"/>
        <v>28.2</v>
      </c>
      <c r="R2064" s="9">
        <f t="shared" si="325"/>
        <v>34.75</v>
      </c>
      <c r="S2064" s="9">
        <f t="shared" si="326"/>
        <v>34.1</v>
      </c>
      <c r="T2064" s="9">
        <f t="shared" si="327"/>
        <v>32</v>
      </c>
      <c r="U2064" s="8">
        <f t="shared" si="328"/>
        <v>32.35</v>
      </c>
      <c r="V2064" s="8">
        <f t="shared" si="329"/>
        <v>32.262500000000003</v>
      </c>
    </row>
    <row r="2065" spans="1:22" ht="13.5" x14ac:dyDescent="0.25">
      <c r="A2065" s="3">
        <f>RSI!A2065</f>
        <v>45009</v>
      </c>
      <c r="B2065" s="2">
        <f>RSI!B2065</f>
        <v>35</v>
      </c>
      <c r="C2065" s="2">
        <f>RSI!I2065</f>
        <v>93.076343173310832</v>
      </c>
      <c r="D2065" s="2">
        <f>MACD!E2065</f>
        <v>8.1217724436299932E-3</v>
      </c>
      <c r="E2065" s="2">
        <f>MACD!F2065</f>
        <v>1.1591319255577133E-2</v>
      </c>
      <c r="F2065" s="2">
        <f>'Moving Avg'!D2065</f>
        <v>35</v>
      </c>
      <c r="G2065" s="2">
        <f>'Moving Avg'!F2065</f>
        <v>35</v>
      </c>
      <c r="H2065" s="2">
        <f>'Moving Avg'!G2065</f>
        <v>35</v>
      </c>
      <c r="I2065" s="2">
        <f>'Moving Avg'!H2065</f>
        <v>34.131600000000056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  <c r="M2065" s="8">
        <f t="shared" si="320"/>
        <v>0</v>
      </c>
      <c r="N2065" s="8">
        <f t="shared" si="321"/>
        <v>45</v>
      </c>
      <c r="O2065" s="8">
        <f t="shared" si="322"/>
        <v>50</v>
      </c>
      <c r="P2065" s="8">
        <f t="shared" si="323"/>
        <v>33</v>
      </c>
      <c r="Q2065" s="9">
        <f t="shared" si="324"/>
        <v>28.2</v>
      </c>
      <c r="R2065" s="9">
        <f t="shared" si="325"/>
        <v>34.75</v>
      </c>
      <c r="S2065" s="9">
        <f t="shared" si="326"/>
        <v>34.1</v>
      </c>
      <c r="T2065" s="9">
        <f t="shared" si="327"/>
        <v>32</v>
      </c>
      <c r="U2065" s="8">
        <f t="shared" si="328"/>
        <v>32.35</v>
      </c>
      <c r="V2065" s="8">
        <f t="shared" si="329"/>
        <v>32.262500000000003</v>
      </c>
    </row>
    <row r="2066" spans="1:22" ht="13.5" x14ac:dyDescent="0.25">
      <c r="A2066" s="3">
        <f>RSI!A2066</f>
        <v>45012</v>
      </c>
      <c r="B2066" s="2">
        <f>RSI!B2066</f>
        <v>35</v>
      </c>
      <c r="C2066" s="2">
        <f>RSI!I2066</f>
        <v>93.076343173310832</v>
      </c>
      <c r="D2066" s="2">
        <f>MACD!E2066</f>
        <v>7.5339534708120937E-3</v>
      </c>
      <c r="E2066" s="2">
        <f>MACD!F2066</f>
        <v>1.0779846098624127E-2</v>
      </c>
      <c r="F2066" s="2">
        <f>'Moving Avg'!D2066</f>
        <v>35</v>
      </c>
      <c r="G2066" s="2">
        <f>'Moving Avg'!F2066</f>
        <v>35</v>
      </c>
      <c r="H2066" s="2">
        <f>'Moving Avg'!G2066</f>
        <v>35</v>
      </c>
      <c r="I2066" s="2">
        <f>'Moving Avg'!H2066</f>
        <v>34.141600000000054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  <c r="M2066" s="8">
        <f t="shared" si="320"/>
        <v>0</v>
      </c>
      <c r="N2066" s="8">
        <f t="shared" si="321"/>
        <v>45</v>
      </c>
      <c r="O2066" s="8">
        <f t="shared" si="322"/>
        <v>50</v>
      </c>
      <c r="P2066" s="8">
        <f t="shared" si="323"/>
        <v>33</v>
      </c>
      <c r="Q2066" s="9">
        <f t="shared" si="324"/>
        <v>28.2</v>
      </c>
      <c r="R2066" s="9">
        <f t="shared" si="325"/>
        <v>34.75</v>
      </c>
      <c r="S2066" s="9">
        <f t="shared" si="326"/>
        <v>34.1</v>
      </c>
      <c r="T2066" s="9">
        <f t="shared" si="327"/>
        <v>32</v>
      </c>
      <c r="U2066" s="8">
        <f t="shared" si="328"/>
        <v>32.35</v>
      </c>
      <c r="V2066" s="8">
        <f t="shared" si="329"/>
        <v>32.262500000000003</v>
      </c>
    </row>
    <row r="2067" spans="1:22" ht="13.5" x14ac:dyDescent="0.25">
      <c r="A2067" s="3">
        <f>RSI!A2067</f>
        <v>45013</v>
      </c>
      <c r="B2067" s="2">
        <f>RSI!B2067</f>
        <v>35</v>
      </c>
      <c r="C2067" s="2">
        <f>RSI!I2067</f>
        <v>93.076343173310832</v>
      </c>
      <c r="D2067" s="2">
        <f>MACD!E2067</f>
        <v>6.9875545209328038E-3</v>
      </c>
      <c r="E2067" s="2">
        <f>MACD!F2067</f>
        <v>1.0021387783085863E-2</v>
      </c>
      <c r="F2067" s="2">
        <f>'Moving Avg'!D2067</f>
        <v>35</v>
      </c>
      <c r="G2067" s="2">
        <f>'Moving Avg'!F2067</f>
        <v>35</v>
      </c>
      <c r="H2067" s="2">
        <f>'Moving Avg'!G2067</f>
        <v>35</v>
      </c>
      <c r="I2067" s="2">
        <f>'Moving Avg'!H2067</f>
        <v>34.151600000000052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  <c r="M2067" s="8">
        <f t="shared" si="320"/>
        <v>0</v>
      </c>
      <c r="N2067" s="8">
        <f t="shared" si="321"/>
        <v>45</v>
      </c>
      <c r="O2067" s="8">
        <f t="shared" si="322"/>
        <v>50</v>
      </c>
      <c r="P2067" s="8">
        <f t="shared" si="323"/>
        <v>33</v>
      </c>
      <c r="Q2067" s="9">
        <f t="shared" si="324"/>
        <v>28.2</v>
      </c>
      <c r="R2067" s="9">
        <f t="shared" si="325"/>
        <v>34.75</v>
      </c>
      <c r="S2067" s="9">
        <f t="shared" si="326"/>
        <v>34.1</v>
      </c>
      <c r="T2067" s="9">
        <f t="shared" si="327"/>
        <v>32</v>
      </c>
      <c r="U2067" s="8">
        <f t="shared" si="328"/>
        <v>32.35</v>
      </c>
      <c r="V2067" s="8">
        <f t="shared" si="329"/>
        <v>32.262500000000003</v>
      </c>
    </row>
    <row r="2068" spans="1:22" ht="13.5" x14ac:dyDescent="0.25">
      <c r="A2068" s="3">
        <f>RSI!A2068</f>
        <v>45014</v>
      </c>
      <c r="B2068" s="2">
        <f>RSI!B2068</f>
        <v>35</v>
      </c>
      <c r="C2068" s="2">
        <f>RSI!I2068</f>
        <v>93.076343173310832</v>
      </c>
      <c r="D2068" s="2">
        <f>MACD!E2068</f>
        <v>6.4798339246365799E-3</v>
      </c>
      <c r="E2068" s="2">
        <f>MACD!F2068</f>
        <v>9.3130770113960069E-3</v>
      </c>
      <c r="F2068" s="2">
        <f>'Moving Avg'!D2068</f>
        <v>35</v>
      </c>
      <c r="G2068" s="2">
        <f>'Moving Avg'!F2068</f>
        <v>35</v>
      </c>
      <c r="H2068" s="2">
        <f>'Moving Avg'!G2068</f>
        <v>35</v>
      </c>
      <c r="I2068" s="2">
        <f>'Moving Avg'!H2068</f>
        <v>34.16160000000005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  <c r="M2068" s="8">
        <f t="shared" si="320"/>
        <v>0</v>
      </c>
      <c r="N2068" s="8">
        <f t="shared" si="321"/>
        <v>45</v>
      </c>
      <c r="O2068" s="8">
        <f t="shared" si="322"/>
        <v>50</v>
      </c>
      <c r="P2068" s="8">
        <f t="shared" si="323"/>
        <v>33</v>
      </c>
      <c r="Q2068" s="9">
        <f t="shared" si="324"/>
        <v>28.2</v>
      </c>
      <c r="R2068" s="9">
        <f t="shared" si="325"/>
        <v>34.75</v>
      </c>
      <c r="S2068" s="9">
        <f t="shared" si="326"/>
        <v>34.1</v>
      </c>
      <c r="T2068" s="9">
        <f t="shared" si="327"/>
        <v>32</v>
      </c>
      <c r="U2068" s="8">
        <f t="shared" si="328"/>
        <v>32.35</v>
      </c>
      <c r="V2068" s="8">
        <f t="shared" si="329"/>
        <v>32.262500000000003</v>
      </c>
    </row>
    <row r="2069" spans="1:22" ht="13.5" x14ac:dyDescent="0.25">
      <c r="A2069" s="3">
        <f>RSI!A2069</f>
        <v>45015</v>
      </c>
      <c r="B2069" s="2">
        <f>RSI!B2069</f>
        <v>35</v>
      </c>
      <c r="C2069" s="2">
        <f>RSI!I2069</f>
        <v>93.076343173310832</v>
      </c>
      <c r="D2069" s="2">
        <f>MACD!E2069</f>
        <v>6.0082028714134594E-3</v>
      </c>
      <c r="E2069" s="2">
        <f>MACD!F2069</f>
        <v>8.6521021833994988E-3</v>
      </c>
      <c r="F2069" s="2">
        <f>'Moving Avg'!D2069</f>
        <v>35</v>
      </c>
      <c r="G2069" s="2">
        <f>'Moving Avg'!F2069</f>
        <v>35</v>
      </c>
      <c r="H2069" s="2">
        <f>'Moving Avg'!G2069</f>
        <v>35</v>
      </c>
      <c r="I2069" s="2">
        <f>'Moving Avg'!H2069</f>
        <v>34.171600000000041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  <c r="M2069" s="8">
        <f t="shared" si="320"/>
        <v>0</v>
      </c>
      <c r="N2069" s="8">
        <f t="shared" si="321"/>
        <v>45</v>
      </c>
      <c r="O2069" s="8">
        <f t="shared" si="322"/>
        <v>50</v>
      </c>
      <c r="P2069" s="8">
        <f t="shared" si="323"/>
        <v>33</v>
      </c>
      <c r="Q2069" s="9">
        <f t="shared" si="324"/>
        <v>28.2</v>
      </c>
      <c r="R2069" s="9">
        <f t="shared" si="325"/>
        <v>34.75</v>
      </c>
      <c r="S2069" s="9">
        <f t="shared" si="326"/>
        <v>34.1</v>
      </c>
      <c r="T2069" s="9">
        <f t="shared" si="327"/>
        <v>32</v>
      </c>
      <c r="U2069" s="8">
        <f t="shared" si="328"/>
        <v>32.35</v>
      </c>
      <c r="V2069" s="8">
        <f t="shared" si="329"/>
        <v>32.262500000000003</v>
      </c>
    </row>
    <row r="2070" spans="1:22" ht="13.5" x14ac:dyDescent="0.25">
      <c r="A2070" s="3">
        <f>RSI!A2070</f>
        <v>45016</v>
      </c>
      <c r="B2070" s="2">
        <f>RSI!B2070</f>
        <v>35</v>
      </c>
      <c r="C2070" s="2">
        <f>RSI!I2070</f>
        <v>93.076343173310832</v>
      </c>
      <c r="D2070" s="2">
        <f>MACD!E2070</f>
        <v>5.5702218140893933E-3</v>
      </c>
      <c r="E2070" s="2">
        <f>MACD!F2070</f>
        <v>8.035726109537478E-3</v>
      </c>
      <c r="F2070" s="2">
        <f>'Moving Avg'!D2070</f>
        <v>35</v>
      </c>
      <c r="G2070" s="2">
        <f>'Moving Avg'!F2070</f>
        <v>35</v>
      </c>
      <c r="H2070" s="2">
        <f>'Moving Avg'!G2070</f>
        <v>35</v>
      </c>
      <c r="I2070" s="2">
        <f>'Moving Avg'!H2070</f>
        <v>34.181600000000046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  <c r="M2070" s="8">
        <f t="shared" si="320"/>
        <v>0</v>
      </c>
      <c r="N2070" s="8">
        <f t="shared" si="321"/>
        <v>45</v>
      </c>
      <c r="O2070" s="8">
        <f t="shared" si="322"/>
        <v>50</v>
      </c>
      <c r="P2070" s="8">
        <f t="shared" si="323"/>
        <v>33</v>
      </c>
      <c r="Q2070" s="9">
        <f t="shared" si="324"/>
        <v>28.2</v>
      </c>
      <c r="R2070" s="9">
        <f t="shared" si="325"/>
        <v>34.75</v>
      </c>
      <c r="S2070" s="9">
        <f t="shared" si="326"/>
        <v>34.1</v>
      </c>
      <c r="T2070" s="9">
        <f t="shared" si="327"/>
        <v>32</v>
      </c>
      <c r="U2070" s="8">
        <f t="shared" si="328"/>
        <v>32.35</v>
      </c>
      <c r="V2070" s="8">
        <f t="shared" si="329"/>
        <v>32.262500000000003</v>
      </c>
    </row>
    <row r="2071" spans="1:22" ht="13.5" x14ac:dyDescent="0.25">
      <c r="A2071" s="3">
        <f>RSI!A2071</f>
        <v>45019</v>
      </c>
      <c r="B2071" s="2">
        <f>RSI!B2071</f>
        <v>35</v>
      </c>
      <c r="C2071" s="2">
        <f>RSI!I2071</f>
        <v>93.076343173310832</v>
      </c>
      <c r="D2071" s="2">
        <f>MACD!E2071</f>
        <v>5.1635959507763118E-3</v>
      </c>
      <c r="E2071" s="2">
        <f>MACD!F2071</f>
        <v>7.4613000777852458E-3</v>
      </c>
      <c r="F2071" s="2">
        <f>'Moving Avg'!D2071</f>
        <v>35</v>
      </c>
      <c r="G2071" s="2">
        <f>'Moving Avg'!F2071</f>
        <v>35</v>
      </c>
      <c r="H2071" s="2">
        <f>'Moving Avg'!G2071</f>
        <v>35</v>
      </c>
      <c r="I2071" s="2">
        <f>'Moving Avg'!H2071</f>
        <v>34.191600000000037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  <c r="M2071" s="8">
        <f t="shared" si="320"/>
        <v>0</v>
      </c>
      <c r="N2071" s="8">
        <f t="shared" si="321"/>
        <v>45</v>
      </c>
      <c r="O2071" s="8">
        <f t="shared" si="322"/>
        <v>50</v>
      </c>
      <c r="P2071" s="8">
        <f t="shared" si="323"/>
        <v>33</v>
      </c>
      <c r="Q2071" s="9">
        <f t="shared" si="324"/>
        <v>28.2</v>
      </c>
      <c r="R2071" s="9">
        <f t="shared" si="325"/>
        <v>34.75</v>
      </c>
      <c r="S2071" s="9">
        <f t="shared" si="326"/>
        <v>34.1</v>
      </c>
      <c r="T2071" s="9">
        <f t="shared" si="327"/>
        <v>32</v>
      </c>
      <c r="U2071" s="8">
        <f t="shared" si="328"/>
        <v>32.35</v>
      </c>
      <c r="V2071" s="8">
        <f t="shared" si="329"/>
        <v>32.262500000000003</v>
      </c>
    </row>
    <row r="2072" spans="1:22" ht="13.5" x14ac:dyDescent="0.25">
      <c r="A2072" s="3">
        <f>RSI!A2072</f>
        <v>45020</v>
      </c>
      <c r="B2072" s="2">
        <f>RSI!B2072</f>
        <v>35</v>
      </c>
      <c r="C2072" s="2">
        <f>RSI!I2072</f>
        <v>93.076343173310832</v>
      </c>
      <c r="D2072" s="2">
        <f>MACD!E2072</f>
        <v>4.7861700356364167E-3</v>
      </c>
      <c r="E2072" s="2">
        <f>MACD!F2072</f>
        <v>6.9262740693554802E-3</v>
      </c>
      <c r="F2072" s="2">
        <f>'Moving Avg'!D2072</f>
        <v>35</v>
      </c>
      <c r="G2072" s="2">
        <f>'Moving Avg'!F2072</f>
        <v>35</v>
      </c>
      <c r="H2072" s="2">
        <f>'Moving Avg'!G2072</f>
        <v>35</v>
      </c>
      <c r="I2072" s="2">
        <f>'Moving Avg'!H2072</f>
        <v>34.201600000000042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  <c r="M2072" s="8">
        <f t="shared" si="320"/>
        <v>0</v>
      </c>
      <c r="N2072" s="8">
        <f t="shared" si="321"/>
        <v>45</v>
      </c>
      <c r="O2072" s="8">
        <f t="shared" si="322"/>
        <v>50</v>
      </c>
      <c r="P2072" s="8">
        <f t="shared" si="323"/>
        <v>33</v>
      </c>
      <c r="Q2072" s="9">
        <f t="shared" si="324"/>
        <v>28.2</v>
      </c>
      <c r="R2072" s="9">
        <f t="shared" si="325"/>
        <v>34.75</v>
      </c>
      <c r="S2072" s="9">
        <f t="shared" si="326"/>
        <v>34.1</v>
      </c>
      <c r="T2072" s="9">
        <f t="shared" si="327"/>
        <v>32</v>
      </c>
      <c r="U2072" s="8">
        <f t="shared" si="328"/>
        <v>32.35</v>
      </c>
      <c r="V2072" s="8">
        <f t="shared" si="329"/>
        <v>32.262500000000003</v>
      </c>
    </row>
    <row r="2073" spans="1:22" ht="13.5" x14ac:dyDescent="0.25">
      <c r="A2073" s="3">
        <f>RSI!A2073</f>
        <v>45021</v>
      </c>
      <c r="B2073" s="2">
        <f>RSI!B2073</f>
        <v>35</v>
      </c>
      <c r="C2073" s="2">
        <f>RSI!I2073</f>
        <v>93.076343173310832</v>
      </c>
      <c r="D2073" s="2">
        <f>MACD!E2073</f>
        <v>4.4359227227985798E-3</v>
      </c>
      <c r="E2073" s="2">
        <f>MACD!F2073</f>
        <v>6.4282038000441008E-3</v>
      </c>
      <c r="F2073" s="2">
        <f>'Moving Avg'!D2073</f>
        <v>35</v>
      </c>
      <c r="G2073" s="2">
        <f>'Moving Avg'!F2073</f>
        <v>35</v>
      </c>
      <c r="H2073" s="2">
        <f>'Moving Avg'!G2073</f>
        <v>35</v>
      </c>
      <c r="I2073" s="2">
        <f>'Moving Avg'!H2073</f>
        <v>34.20710000000004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  <c r="M2073" s="8">
        <f t="shared" si="320"/>
        <v>0</v>
      </c>
      <c r="N2073" s="8">
        <f t="shared" si="321"/>
        <v>45</v>
      </c>
      <c r="O2073" s="8">
        <f t="shared" si="322"/>
        <v>50</v>
      </c>
      <c r="P2073" s="8">
        <f t="shared" si="323"/>
        <v>33</v>
      </c>
      <c r="Q2073" s="9">
        <f t="shared" si="324"/>
        <v>28.2</v>
      </c>
      <c r="R2073" s="9">
        <f t="shared" si="325"/>
        <v>34.75</v>
      </c>
      <c r="S2073" s="9">
        <f t="shared" si="326"/>
        <v>34.1</v>
      </c>
      <c r="T2073" s="9">
        <f t="shared" si="327"/>
        <v>32</v>
      </c>
      <c r="U2073" s="8">
        <f t="shared" si="328"/>
        <v>32.35</v>
      </c>
      <c r="V2073" s="8">
        <f t="shared" si="329"/>
        <v>32.262500000000003</v>
      </c>
    </row>
    <row r="2074" spans="1:22" ht="13.5" x14ac:dyDescent="0.25">
      <c r="A2074" s="3">
        <f>RSI!A2074</f>
        <v>45022</v>
      </c>
      <c r="B2074" s="2">
        <f>RSI!B2074</f>
        <v>35</v>
      </c>
      <c r="C2074" s="2">
        <f>RSI!I2074</f>
        <v>93.076343173310832</v>
      </c>
      <c r="D2074" s="2">
        <f>MACD!E2074</f>
        <v>4.1109606090614648E-3</v>
      </c>
      <c r="E2074" s="2">
        <f>MACD!F2074</f>
        <v>5.9647551618475739E-3</v>
      </c>
      <c r="F2074" s="2">
        <f>'Moving Avg'!D2074</f>
        <v>35</v>
      </c>
      <c r="G2074" s="2">
        <f>'Moving Avg'!F2074</f>
        <v>35</v>
      </c>
      <c r="H2074" s="2">
        <f>'Moving Avg'!G2074</f>
        <v>35</v>
      </c>
      <c r="I2074" s="2">
        <f>'Moving Avg'!H2074</f>
        <v>34.212600000000037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  <c r="M2074" s="8">
        <f t="shared" si="320"/>
        <v>0</v>
      </c>
      <c r="N2074" s="8">
        <f t="shared" si="321"/>
        <v>45</v>
      </c>
      <c r="O2074" s="8">
        <f t="shared" si="322"/>
        <v>50</v>
      </c>
      <c r="P2074" s="8">
        <f t="shared" si="323"/>
        <v>33</v>
      </c>
      <c r="Q2074" s="9">
        <f t="shared" si="324"/>
        <v>28.2</v>
      </c>
      <c r="R2074" s="9">
        <f t="shared" si="325"/>
        <v>34.75</v>
      </c>
      <c r="S2074" s="9">
        <f t="shared" si="326"/>
        <v>34.1</v>
      </c>
      <c r="T2074" s="9">
        <f t="shared" si="327"/>
        <v>32</v>
      </c>
      <c r="U2074" s="8">
        <f t="shared" si="328"/>
        <v>32.35</v>
      </c>
      <c r="V2074" s="8">
        <f t="shared" si="329"/>
        <v>32.262500000000003</v>
      </c>
    </row>
    <row r="2075" spans="1:22" ht="13.5" x14ac:dyDescent="0.25">
      <c r="A2075" s="3">
        <f>RSI!A2075</f>
        <v>45023</v>
      </c>
      <c r="B2075" s="2">
        <f>RSI!B2075</f>
        <v>35</v>
      </c>
      <c r="C2075" s="2">
        <f>RSI!I2075</f>
        <v>93.076343173310832</v>
      </c>
      <c r="D2075" s="2">
        <f>MACD!E2075</f>
        <v>3.8095121084538164E-3</v>
      </c>
      <c r="E2075" s="2">
        <f>MACD!F2075</f>
        <v>5.5337065511688226E-3</v>
      </c>
      <c r="F2075" s="2">
        <f>'Moving Avg'!D2075</f>
        <v>35</v>
      </c>
      <c r="G2075" s="2">
        <f>'Moving Avg'!F2075</f>
        <v>35</v>
      </c>
      <c r="H2075" s="2">
        <f>'Moving Avg'!G2075</f>
        <v>35</v>
      </c>
      <c r="I2075" s="2">
        <f>'Moving Avg'!H2075</f>
        <v>34.21560000000003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  <c r="M2075" s="8">
        <f t="shared" si="320"/>
        <v>0</v>
      </c>
      <c r="N2075" s="8">
        <f t="shared" si="321"/>
        <v>45</v>
      </c>
      <c r="O2075" s="8">
        <f t="shared" si="322"/>
        <v>50</v>
      </c>
      <c r="P2075" s="8">
        <f t="shared" si="323"/>
        <v>33</v>
      </c>
      <c r="Q2075" s="9">
        <f t="shared" si="324"/>
        <v>28.2</v>
      </c>
      <c r="R2075" s="9">
        <f t="shared" si="325"/>
        <v>34.75</v>
      </c>
      <c r="S2075" s="9">
        <f t="shared" si="326"/>
        <v>34.1</v>
      </c>
      <c r="T2075" s="9">
        <f t="shared" si="327"/>
        <v>32</v>
      </c>
      <c r="U2075" s="8">
        <f t="shared" si="328"/>
        <v>32.35</v>
      </c>
      <c r="V2075" s="8">
        <f t="shared" si="329"/>
        <v>32.262500000000003</v>
      </c>
    </row>
    <row r="2076" spans="1:22" ht="13.5" x14ac:dyDescent="0.25">
      <c r="A2076" s="3">
        <f>RSI!A2076</f>
        <v>45026</v>
      </c>
      <c r="B2076" s="2">
        <f>RSI!B2076</f>
        <v>35</v>
      </c>
      <c r="C2076" s="2">
        <f>RSI!I2076</f>
        <v>93.076343173310832</v>
      </c>
      <c r="D2076" s="2">
        <f>MACD!E2076</f>
        <v>3.5299212648638445E-3</v>
      </c>
      <c r="E2076" s="2">
        <f>MACD!F2076</f>
        <v>5.1329494939078273E-3</v>
      </c>
      <c r="F2076" s="2">
        <f>'Moving Avg'!D2076</f>
        <v>35</v>
      </c>
      <c r="G2076" s="2">
        <f>'Moving Avg'!F2076</f>
        <v>35</v>
      </c>
      <c r="H2076" s="2">
        <f>'Moving Avg'!G2076</f>
        <v>35</v>
      </c>
      <c r="I2076" s="2">
        <f>'Moving Avg'!H2076</f>
        <v>34.218600000000031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  <c r="M2076" s="8">
        <f t="shared" si="320"/>
        <v>0</v>
      </c>
      <c r="N2076" s="8">
        <f t="shared" si="321"/>
        <v>45</v>
      </c>
      <c r="O2076" s="8">
        <f t="shared" si="322"/>
        <v>50</v>
      </c>
      <c r="P2076" s="8">
        <f t="shared" si="323"/>
        <v>33</v>
      </c>
      <c r="Q2076" s="9">
        <f t="shared" si="324"/>
        <v>28.2</v>
      </c>
      <c r="R2076" s="9">
        <f t="shared" si="325"/>
        <v>34.75</v>
      </c>
      <c r="S2076" s="9">
        <f t="shared" si="326"/>
        <v>34.1</v>
      </c>
      <c r="T2076" s="9">
        <f t="shared" si="327"/>
        <v>32</v>
      </c>
      <c r="U2076" s="8">
        <f t="shared" si="328"/>
        <v>32.35</v>
      </c>
      <c r="V2076" s="8">
        <f t="shared" si="329"/>
        <v>32.262500000000003</v>
      </c>
    </row>
    <row r="2077" spans="1:22" ht="13.5" x14ac:dyDescent="0.25">
      <c r="A2077" s="3">
        <f>RSI!A2077</f>
        <v>45027</v>
      </c>
      <c r="B2077" s="2">
        <f>RSI!B2077</f>
        <v>35</v>
      </c>
      <c r="C2077" s="2">
        <f>RSI!I2077</f>
        <v>93.076343173310832</v>
      </c>
      <c r="D2077" s="2">
        <f>MACD!E2077</f>
        <v>3.2706415866670113E-3</v>
      </c>
      <c r="E2077" s="2">
        <f>MACD!F2077</f>
        <v>4.7604879124596641E-3</v>
      </c>
      <c r="F2077" s="2">
        <f>'Moving Avg'!D2077</f>
        <v>35</v>
      </c>
      <c r="G2077" s="2">
        <f>'Moving Avg'!F2077</f>
        <v>35</v>
      </c>
      <c r="H2077" s="2">
        <f>'Moving Avg'!G2077</f>
        <v>35</v>
      </c>
      <c r="I2077" s="2">
        <f>'Moving Avg'!H2077</f>
        <v>34.221600000000024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  <c r="M2077" s="8">
        <f t="shared" si="320"/>
        <v>0</v>
      </c>
      <c r="N2077" s="8">
        <f t="shared" si="321"/>
        <v>45</v>
      </c>
      <c r="O2077" s="8">
        <f t="shared" si="322"/>
        <v>50</v>
      </c>
      <c r="P2077" s="8">
        <f t="shared" si="323"/>
        <v>33</v>
      </c>
      <c r="Q2077" s="9">
        <f t="shared" si="324"/>
        <v>28.2</v>
      </c>
      <c r="R2077" s="9">
        <f t="shared" si="325"/>
        <v>34.75</v>
      </c>
      <c r="S2077" s="9">
        <f t="shared" si="326"/>
        <v>34.1</v>
      </c>
      <c r="T2077" s="9">
        <f t="shared" si="327"/>
        <v>32</v>
      </c>
      <c r="U2077" s="8">
        <f t="shared" si="328"/>
        <v>32.35</v>
      </c>
      <c r="V2077" s="8">
        <f t="shared" si="329"/>
        <v>32.262500000000003</v>
      </c>
    </row>
    <row r="2078" spans="1:22" ht="13.5" x14ac:dyDescent="0.25">
      <c r="A2078" s="3">
        <f>RSI!A2078</f>
        <v>45028</v>
      </c>
      <c r="B2078" s="2">
        <f>RSI!B2078</f>
        <v>35</v>
      </c>
      <c r="C2078" s="2">
        <f>RSI!I2078</f>
        <v>93.076343173310832</v>
      </c>
      <c r="D2078" s="2">
        <f>MACD!E2078</f>
        <v>3.0302299688500511E-3</v>
      </c>
      <c r="E2078" s="2">
        <f>MACD!F2078</f>
        <v>4.4144363237377422E-3</v>
      </c>
      <c r="F2078" s="2">
        <f>'Moving Avg'!D2078</f>
        <v>35</v>
      </c>
      <c r="G2078" s="2">
        <f>'Moving Avg'!F2078</f>
        <v>35</v>
      </c>
      <c r="H2078" s="2">
        <f>'Moving Avg'!G2078</f>
        <v>35</v>
      </c>
      <c r="I2078" s="2">
        <f>'Moving Avg'!H2078</f>
        <v>34.224600000000024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  <c r="M2078" s="8">
        <f t="shared" si="320"/>
        <v>0</v>
      </c>
      <c r="N2078" s="8">
        <f t="shared" si="321"/>
        <v>45</v>
      </c>
      <c r="O2078" s="8">
        <f t="shared" si="322"/>
        <v>50</v>
      </c>
      <c r="P2078" s="8">
        <f t="shared" si="323"/>
        <v>33</v>
      </c>
      <c r="Q2078" s="9">
        <f t="shared" si="324"/>
        <v>28.2</v>
      </c>
      <c r="R2078" s="9">
        <f t="shared" si="325"/>
        <v>34.75</v>
      </c>
      <c r="S2078" s="9">
        <f t="shared" si="326"/>
        <v>34.1</v>
      </c>
      <c r="T2078" s="9">
        <f t="shared" si="327"/>
        <v>32</v>
      </c>
      <c r="U2078" s="8">
        <f t="shared" si="328"/>
        <v>32.35</v>
      </c>
      <c r="V2078" s="8">
        <f t="shared" si="329"/>
        <v>32.262500000000003</v>
      </c>
    </row>
    <row r="2079" spans="1:22" ht="13.5" x14ac:dyDescent="0.25">
      <c r="A2079" s="3">
        <f>RSI!A2079</f>
        <v>45029</v>
      </c>
      <c r="B2079" s="2">
        <f>RSI!B2079</f>
        <v>35</v>
      </c>
      <c r="C2079" s="2">
        <f>RSI!I2079</f>
        <v>93.076343173310832</v>
      </c>
      <c r="D2079" s="2">
        <f>MACD!E2079</f>
        <v>2.8073407529731753E-3</v>
      </c>
      <c r="E2079" s="2">
        <f>MACD!F2079</f>
        <v>4.0930172095848287E-3</v>
      </c>
      <c r="F2079" s="2">
        <f>'Moving Avg'!D2079</f>
        <v>35</v>
      </c>
      <c r="G2079" s="2">
        <f>'Moving Avg'!F2079</f>
        <v>35</v>
      </c>
      <c r="H2079" s="2">
        <f>'Moving Avg'!G2079</f>
        <v>35</v>
      </c>
      <c r="I2079" s="2">
        <f>'Moving Avg'!H2079</f>
        <v>34.227600000000024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  <c r="M2079" s="8">
        <f t="shared" si="320"/>
        <v>0</v>
      </c>
      <c r="N2079" s="8">
        <f t="shared" si="321"/>
        <v>45</v>
      </c>
      <c r="O2079" s="8">
        <f t="shared" si="322"/>
        <v>50</v>
      </c>
      <c r="P2079" s="8">
        <f t="shared" si="323"/>
        <v>33</v>
      </c>
      <c r="Q2079" s="9">
        <f t="shared" si="324"/>
        <v>28.2</v>
      </c>
      <c r="R2079" s="9">
        <f t="shared" si="325"/>
        <v>34.75</v>
      </c>
      <c r="S2079" s="9">
        <f t="shared" si="326"/>
        <v>34.1</v>
      </c>
      <c r="T2079" s="9">
        <f t="shared" si="327"/>
        <v>32</v>
      </c>
      <c r="U2079" s="8">
        <f t="shared" si="328"/>
        <v>32.35</v>
      </c>
      <c r="V2079" s="8">
        <f t="shared" si="329"/>
        <v>32.262500000000003</v>
      </c>
    </row>
    <row r="2080" spans="1:22" ht="13.5" x14ac:dyDescent="0.25">
      <c r="A2080" s="3">
        <f>RSI!A2080</f>
        <v>45030</v>
      </c>
      <c r="B2080" s="2">
        <f>RSI!B2080</f>
        <v>35</v>
      </c>
      <c r="C2080" s="2">
        <f>RSI!I2080</f>
        <v>93.076343173310832</v>
      </c>
      <c r="D2080" s="2">
        <f>MACD!E2080</f>
        <v>2.6007199627215982E-3</v>
      </c>
      <c r="E2080" s="2">
        <f>MACD!F2080</f>
        <v>3.7945577602121828E-3</v>
      </c>
      <c r="F2080" s="2">
        <f>'Moving Avg'!D2080</f>
        <v>35</v>
      </c>
      <c r="G2080" s="2">
        <f>'Moving Avg'!F2080</f>
        <v>35</v>
      </c>
      <c r="H2080" s="2">
        <f>'Moving Avg'!G2080</f>
        <v>35</v>
      </c>
      <c r="I2080" s="2">
        <f>'Moving Avg'!H2080</f>
        <v>34.230600000000017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  <c r="M2080" s="8">
        <f t="shared" si="320"/>
        <v>0</v>
      </c>
      <c r="N2080" s="8">
        <f t="shared" si="321"/>
        <v>45</v>
      </c>
      <c r="O2080" s="8">
        <f t="shared" si="322"/>
        <v>50</v>
      </c>
      <c r="P2080" s="8">
        <f t="shared" si="323"/>
        <v>33</v>
      </c>
      <c r="Q2080" s="9">
        <f t="shared" si="324"/>
        <v>28.2</v>
      </c>
      <c r="R2080" s="9">
        <f t="shared" si="325"/>
        <v>34.75</v>
      </c>
      <c r="S2080" s="9">
        <f t="shared" si="326"/>
        <v>34.1</v>
      </c>
      <c r="T2080" s="9">
        <f t="shared" si="327"/>
        <v>32</v>
      </c>
      <c r="U2080" s="8">
        <f t="shared" si="328"/>
        <v>32.35</v>
      </c>
      <c r="V2080" s="8">
        <f t="shared" si="329"/>
        <v>32.262500000000003</v>
      </c>
    </row>
    <row r="2081" spans="1:22" ht="13.5" x14ac:dyDescent="0.25">
      <c r="A2081" s="3">
        <f>RSI!A2081</f>
        <v>45033</v>
      </c>
      <c r="B2081" s="2">
        <f>RSI!B2081</f>
        <v>35</v>
      </c>
      <c r="C2081" s="2">
        <f>RSI!I2081</f>
        <v>93.076343173310832</v>
      </c>
      <c r="D2081" s="2">
        <f>MACD!E2081</f>
        <v>2.4091997428641321E-3</v>
      </c>
      <c r="E2081" s="2">
        <f>MACD!F2081</f>
        <v>3.5174861567425731E-3</v>
      </c>
      <c r="F2081" s="2">
        <f>'Moving Avg'!D2081</f>
        <v>35</v>
      </c>
      <c r="G2081" s="2">
        <f>'Moving Avg'!F2081</f>
        <v>35</v>
      </c>
      <c r="H2081" s="2">
        <f>'Moving Avg'!G2081</f>
        <v>35</v>
      </c>
      <c r="I2081" s="2">
        <f>'Moving Avg'!H2081</f>
        <v>34.233600000000017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  <c r="M2081" s="8">
        <f t="shared" si="320"/>
        <v>0</v>
      </c>
      <c r="N2081" s="8">
        <f t="shared" si="321"/>
        <v>45</v>
      </c>
      <c r="O2081" s="8">
        <f t="shared" si="322"/>
        <v>50</v>
      </c>
      <c r="P2081" s="8">
        <f t="shared" si="323"/>
        <v>33</v>
      </c>
      <c r="Q2081" s="9">
        <f t="shared" si="324"/>
        <v>28.2</v>
      </c>
      <c r="R2081" s="9">
        <f t="shared" si="325"/>
        <v>34.75</v>
      </c>
      <c r="S2081" s="9">
        <f t="shared" si="326"/>
        <v>34.1</v>
      </c>
      <c r="T2081" s="9">
        <f t="shared" si="327"/>
        <v>32</v>
      </c>
      <c r="U2081" s="8">
        <f t="shared" si="328"/>
        <v>32.35</v>
      </c>
      <c r="V2081" s="8">
        <f t="shared" si="329"/>
        <v>32.262500000000003</v>
      </c>
    </row>
    <row r="2082" spans="1:22" ht="13.5" x14ac:dyDescent="0.25">
      <c r="A2082" s="3">
        <f>RSI!A2082</f>
        <v>45034</v>
      </c>
      <c r="B2082" s="2">
        <f>RSI!B2082</f>
        <v>35</v>
      </c>
      <c r="C2082" s="2">
        <f>RSI!I2082</f>
        <v>93.076343173310832</v>
      </c>
      <c r="D2082" s="2">
        <f>MACD!E2082</f>
        <v>2.2316930208319263E-3</v>
      </c>
      <c r="E2082" s="2">
        <f>MACD!F2082</f>
        <v>3.260327529560444E-3</v>
      </c>
      <c r="F2082" s="2">
        <f>'Moving Avg'!D2082</f>
        <v>35</v>
      </c>
      <c r="G2082" s="2">
        <f>'Moving Avg'!F2082</f>
        <v>35</v>
      </c>
      <c r="H2082" s="2">
        <f>'Moving Avg'!G2082</f>
        <v>35</v>
      </c>
      <c r="I2082" s="2">
        <f>'Moving Avg'!H2082</f>
        <v>34.23660000000001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  <c r="M2082" s="8">
        <f t="shared" si="320"/>
        <v>0</v>
      </c>
      <c r="N2082" s="8">
        <f t="shared" si="321"/>
        <v>45</v>
      </c>
      <c r="O2082" s="8">
        <f t="shared" si="322"/>
        <v>50</v>
      </c>
      <c r="P2082" s="8">
        <f t="shared" si="323"/>
        <v>33</v>
      </c>
      <c r="Q2082" s="9">
        <f t="shared" si="324"/>
        <v>28.2</v>
      </c>
      <c r="R2082" s="9">
        <f t="shared" si="325"/>
        <v>34.75</v>
      </c>
      <c r="S2082" s="9">
        <f t="shared" si="326"/>
        <v>34.1</v>
      </c>
      <c r="T2082" s="9">
        <f t="shared" si="327"/>
        <v>32</v>
      </c>
      <c r="U2082" s="8">
        <f t="shared" si="328"/>
        <v>32.35</v>
      </c>
      <c r="V2082" s="8">
        <f t="shared" si="329"/>
        <v>32.262500000000003</v>
      </c>
    </row>
    <row r="2083" spans="1:22" ht="13.5" x14ac:dyDescent="0.25">
      <c r="A2083" s="3">
        <f>RSI!A2083</f>
        <v>45035</v>
      </c>
      <c r="B2083" s="2">
        <f>RSI!B2083</f>
        <v>35</v>
      </c>
      <c r="C2083" s="2">
        <f>RSI!I2083</f>
        <v>93.076343173310832</v>
      </c>
      <c r="D2083" s="2">
        <f>MACD!E2083</f>
        <v>2.0671884036218557E-3</v>
      </c>
      <c r="E2083" s="2">
        <f>MACD!F2083</f>
        <v>3.0216997043727269E-3</v>
      </c>
      <c r="F2083" s="2">
        <f>'Moving Avg'!D2083</f>
        <v>35</v>
      </c>
      <c r="G2083" s="2">
        <f>'Moving Avg'!F2083</f>
        <v>35</v>
      </c>
      <c r="H2083" s="2">
        <f>'Moving Avg'!G2083</f>
        <v>35</v>
      </c>
      <c r="I2083" s="2">
        <f>'Moving Avg'!H2083</f>
        <v>34.23960000000001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  <c r="M2083" s="8">
        <f t="shared" si="320"/>
        <v>0</v>
      </c>
      <c r="N2083" s="8">
        <f t="shared" si="321"/>
        <v>45</v>
      </c>
      <c r="O2083" s="8">
        <f t="shared" si="322"/>
        <v>50</v>
      </c>
      <c r="P2083" s="8">
        <f t="shared" si="323"/>
        <v>33</v>
      </c>
      <c r="Q2083" s="9">
        <f t="shared" si="324"/>
        <v>28.2</v>
      </c>
      <c r="R2083" s="9">
        <f t="shared" si="325"/>
        <v>34.75</v>
      </c>
      <c r="S2083" s="9">
        <f t="shared" si="326"/>
        <v>34.1</v>
      </c>
      <c r="T2083" s="9">
        <f t="shared" si="327"/>
        <v>32</v>
      </c>
      <c r="U2083" s="8">
        <f t="shared" si="328"/>
        <v>32.35</v>
      </c>
      <c r="V2083" s="8">
        <f t="shared" si="329"/>
        <v>32.262500000000003</v>
      </c>
    </row>
    <row r="2084" spans="1:22" ht="13.5" x14ac:dyDescent="0.25">
      <c r="A2084" s="3">
        <f>RSI!A2084</f>
        <v>45036</v>
      </c>
      <c r="B2084" s="2">
        <f>RSI!B2084</f>
        <v>35</v>
      </c>
      <c r="C2084" s="2">
        <f>RSI!I2084</f>
        <v>93.076343173310832</v>
      </c>
      <c r="D2084" s="2">
        <f>MACD!E2084</f>
        <v>1.9147453171584061E-3</v>
      </c>
      <c r="E2084" s="2">
        <f>MACD!F2084</f>
        <v>2.8003088269298632E-3</v>
      </c>
      <c r="F2084" s="2">
        <f>'Moving Avg'!D2084</f>
        <v>35</v>
      </c>
      <c r="G2084" s="2">
        <f>'Moving Avg'!F2084</f>
        <v>35</v>
      </c>
      <c r="H2084" s="2">
        <f>'Moving Avg'!G2084</f>
        <v>35</v>
      </c>
      <c r="I2084" s="2">
        <f>'Moving Avg'!H2084</f>
        <v>34.24260000000001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  <c r="M2084" s="8">
        <f t="shared" si="320"/>
        <v>0</v>
      </c>
      <c r="N2084" s="8">
        <f t="shared" si="321"/>
        <v>45</v>
      </c>
      <c r="O2084" s="8">
        <f t="shared" si="322"/>
        <v>50</v>
      </c>
      <c r="P2084" s="8">
        <f t="shared" si="323"/>
        <v>33</v>
      </c>
      <c r="Q2084" s="9">
        <f t="shared" si="324"/>
        <v>28.2</v>
      </c>
      <c r="R2084" s="9">
        <f t="shared" si="325"/>
        <v>34.75</v>
      </c>
      <c r="S2084" s="9">
        <f t="shared" si="326"/>
        <v>34.1</v>
      </c>
      <c r="T2084" s="9">
        <f t="shared" si="327"/>
        <v>32</v>
      </c>
      <c r="U2084" s="8">
        <f t="shared" si="328"/>
        <v>32.35</v>
      </c>
      <c r="V2084" s="8">
        <f t="shared" si="329"/>
        <v>32.262500000000003</v>
      </c>
    </row>
    <row r="2085" spans="1:22" ht="13.5" x14ac:dyDescent="0.25">
      <c r="A2085" s="3">
        <f>RSI!A2085</f>
        <v>45040</v>
      </c>
      <c r="B2085" s="2">
        <f>RSI!B2085</f>
        <v>35</v>
      </c>
      <c r="C2085" s="2">
        <f>RSI!I2085</f>
        <v>93.076343173310832</v>
      </c>
      <c r="D2085" s="2">
        <f>MACD!E2085</f>
        <v>1.7734893910983374E-3</v>
      </c>
      <c r="E2085" s="2">
        <f>MACD!F2085</f>
        <v>2.5949449397635578E-3</v>
      </c>
      <c r="F2085" s="2">
        <f>'Moving Avg'!D2085</f>
        <v>35</v>
      </c>
      <c r="G2085" s="2">
        <f>'Moving Avg'!F2085</f>
        <v>35</v>
      </c>
      <c r="H2085" s="2">
        <f>'Moving Avg'!G2085</f>
        <v>35</v>
      </c>
      <c r="I2085" s="2">
        <f>'Moving Avg'!H2085</f>
        <v>34.245600000000003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  <c r="M2085" s="8">
        <f t="shared" si="320"/>
        <v>0</v>
      </c>
      <c r="N2085" s="8">
        <f t="shared" si="321"/>
        <v>45</v>
      </c>
      <c r="O2085" s="8">
        <f t="shared" si="322"/>
        <v>50</v>
      </c>
      <c r="P2085" s="8">
        <f t="shared" si="323"/>
        <v>33</v>
      </c>
      <c r="Q2085" s="9">
        <f t="shared" si="324"/>
        <v>28.2</v>
      </c>
      <c r="R2085" s="9">
        <f t="shared" si="325"/>
        <v>34.75</v>
      </c>
      <c r="S2085" s="9">
        <f t="shared" si="326"/>
        <v>34.1</v>
      </c>
      <c r="T2085" s="9">
        <f t="shared" si="327"/>
        <v>32</v>
      </c>
      <c r="U2085" s="8">
        <f t="shared" si="328"/>
        <v>32.35</v>
      </c>
      <c r="V2085" s="8">
        <f t="shared" si="329"/>
        <v>32.262500000000003</v>
      </c>
    </row>
    <row r="2086" spans="1:22" ht="13.5" x14ac:dyDescent="0.25">
      <c r="A2086" s="3">
        <f>RSI!A2086</f>
        <v>45041</v>
      </c>
      <c r="B2086" s="2">
        <f>RSI!B2086</f>
        <v>35</v>
      </c>
      <c r="C2086" s="2">
        <f>RSI!I2086</f>
        <v>93.076343173310832</v>
      </c>
      <c r="D2086" s="2">
        <f>MACD!E2086</f>
        <v>1.6426080884457406E-3</v>
      </c>
      <c r="E2086" s="2">
        <f>MACD!F2086</f>
        <v>2.4044775694999944E-3</v>
      </c>
      <c r="F2086" s="2">
        <f>'Moving Avg'!D2086</f>
        <v>35</v>
      </c>
      <c r="G2086" s="2">
        <f>'Moving Avg'!F2086</f>
        <v>35</v>
      </c>
      <c r="H2086" s="2">
        <f>'Moving Avg'!G2086</f>
        <v>35</v>
      </c>
      <c r="I2086" s="2">
        <f>'Moving Avg'!H2086</f>
        <v>34.248600000000003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  <c r="M2086" s="8">
        <f t="shared" si="320"/>
        <v>0</v>
      </c>
      <c r="N2086" s="8">
        <f t="shared" si="321"/>
        <v>45</v>
      </c>
      <c r="O2086" s="8">
        <f t="shared" si="322"/>
        <v>50</v>
      </c>
      <c r="P2086" s="8">
        <f t="shared" si="323"/>
        <v>33</v>
      </c>
      <c r="Q2086" s="9">
        <f t="shared" si="324"/>
        <v>28.2</v>
      </c>
      <c r="R2086" s="9">
        <f t="shared" si="325"/>
        <v>34.75</v>
      </c>
      <c r="S2086" s="9">
        <f t="shared" si="326"/>
        <v>34.1</v>
      </c>
      <c r="T2086" s="9">
        <f t="shared" si="327"/>
        <v>32</v>
      </c>
      <c r="U2086" s="8">
        <f t="shared" si="328"/>
        <v>32.35</v>
      </c>
      <c r="V2086" s="8">
        <f t="shared" si="329"/>
        <v>32.262500000000003</v>
      </c>
    </row>
    <row r="2087" spans="1:22" ht="13.5" x14ac:dyDescent="0.25">
      <c r="A2087" s="3">
        <f>RSI!A2087</f>
        <v>45042</v>
      </c>
      <c r="B2087" s="2">
        <f>RSI!B2087</f>
        <v>35</v>
      </c>
      <c r="C2087" s="2">
        <f>RSI!I2087</f>
        <v>93.076343173310832</v>
      </c>
      <c r="D2087" s="2">
        <f>MACD!E2087</f>
        <v>1.5213465768084689E-3</v>
      </c>
      <c r="E2087" s="2">
        <f>MACD!F2087</f>
        <v>2.2278513709616896E-3</v>
      </c>
      <c r="F2087" s="2">
        <f>'Moving Avg'!D2087</f>
        <v>35</v>
      </c>
      <c r="G2087" s="2">
        <f>'Moving Avg'!F2087</f>
        <v>35</v>
      </c>
      <c r="H2087" s="2">
        <f>'Moving Avg'!G2087</f>
        <v>35</v>
      </c>
      <c r="I2087" s="2">
        <f>'Moving Avg'!H2087</f>
        <v>34.25160000000001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  <c r="M2087" s="8">
        <f t="shared" si="320"/>
        <v>0</v>
      </c>
      <c r="N2087" s="8">
        <f t="shared" si="321"/>
        <v>45</v>
      </c>
      <c r="O2087" s="8">
        <f t="shared" si="322"/>
        <v>50</v>
      </c>
      <c r="P2087" s="8">
        <f t="shared" si="323"/>
        <v>33</v>
      </c>
      <c r="Q2087" s="9">
        <f t="shared" si="324"/>
        <v>28.2</v>
      </c>
      <c r="R2087" s="9">
        <f t="shared" si="325"/>
        <v>34.75</v>
      </c>
      <c r="S2087" s="9">
        <f t="shared" si="326"/>
        <v>34.1</v>
      </c>
      <c r="T2087" s="9">
        <f t="shared" si="327"/>
        <v>32</v>
      </c>
      <c r="U2087" s="8">
        <f t="shared" si="328"/>
        <v>32.35</v>
      </c>
      <c r="V2087" s="8">
        <f t="shared" si="329"/>
        <v>32.262500000000003</v>
      </c>
    </row>
    <row r="2088" spans="1:22" ht="13.5" x14ac:dyDescent="0.25">
      <c r="A2088" s="3">
        <f>RSI!A2088</f>
        <v>45043</v>
      </c>
      <c r="B2088" s="2">
        <f>RSI!B2088</f>
        <v>35</v>
      </c>
      <c r="C2088" s="2">
        <f>RSI!I2088</f>
        <v>93.076343173310832</v>
      </c>
      <c r="D2088" s="2">
        <f>MACD!E2088</f>
        <v>1.4090038360521362E-3</v>
      </c>
      <c r="E2088" s="2">
        <f>MACD!F2088</f>
        <v>2.0640818639797789E-3</v>
      </c>
      <c r="F2088" s="2">
        <f>'Moving Avg'!D2088</f>
        <v>35</v>
      </c>
      <c r="G2088" s="2">
        <f>'Moving Avg'!F2088</f>
        <v>35</v>
      </c>
      <c r="H2088" s="2">
        <f>'Moving Avg'!G2088</f>
        <v>35</v>
      </c>
      <c r="I2088" s="2">
        <f>'Moving Avg'!H2088</f>
        <v>34.254600000000011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  <c r="M2088" s="8">
        <f t="shared" si="320"/>
        <v>0</v>
      </c>
      <c r="N2088" s="8">
        <f t="shared" si="321"/>
        <v>45</v>
      </c>
      <c r="O2088" s="8">
        <f t="shared" si="322"/>
        <v>50</v>
      </c>
      <c r="P2088" s="8">
        <f t="shared" si="323"/>
        <v>33</v>
      </c>
      <c r="Q2088" s="9">
        <f t="shared" si="324"/>
        <v>28.2</v>
      </c>
      <c r="R2088" s="9">
        <f t="shared" si="325"/>
        <v>34.75</v>
      </c>
      <c r="S2088" s="9">
        <f t="shared" si="326"/>
        <v>34.1</v>
      </c>
      <c r="T2088" s="9">
        <f t="shared" si="327"/>
        <v>32</v>
      </c>
      <c r="U2088" s="8">
        <f t="shared" si="328"/>
        <v>32.35</v>
      </c>
      <c r="V2088" s="8">
        <f t="shared" si="329"/>
        <v>32.262500000000003</v>
      </c>
    </row>
    <row r="2089" spans="1:22" ht="13.5" x14ac:dyDescent="0.25">
      <c r="A2089" s="3">
        <f>RSI!A2089</f>
        <v>45044</v>
      </c>
      <c r="B2089" s="2">
        <f>RSI!B2089</f>
        <v>35</v>
      </c>
      <c r="C2089" s="2">
        <f>RSI!I2089</f>
        <v>93.076343173310832</v>
      </c>
      <c r="D2089" s="2">
        <f>MACD!E2089</f>
        <v>1.3049289954452092E-3</v>
      </c>
      <c r="E2089" s="2">
        <f>MACD!F2089</f>
        <v>1.9122512902728652E-3</v>
      </c>
      <c r="F2089" s="2">
        <f>'Moving Avg'!D2089</f>
        <v>35</v>
      </c>
      <c r="G2089" s="2">
        <f>'Moving Avg'!F2089</f>
        <v>35</v>
      </c>
      <c r="H2089" s="2">
        <f>'Moving Avg'!G2089</f>
        <v>35</v>
      </c>
      <c r="I2089" s="2">
        <f>'Moving Avg'!H2089</f>
        <v>34.257600000000011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  <c r="M2089" s="8">
        <f t="shared" si="320"/>
        <v>0</v>
      </c>
      <c r="N2089" s="8">
        <f t="shared" si="321"/>
        <v>45</v>
      </c>
      <c r="O2089" s="8">
        <f t="shared" si="322"/>
        <v>50</v>
      </c>
      <c r="P2089" s="8">
        <f t="shared" si="323"/>
        <v>33</v>
      </c>
      <c r="Q2089" s="9">
        <f t="shared" si="324"/>
        <v>28.2</v>
      </c>
      <c r="R2089" s="9">
        <f t="shared" si="325"/>
        <v>34.75</v>
      </c>
      <c r="S2089" s="9">
        <f t="shared" si="326"/>
        <v>34.1</v>
      </c>
      <c r="T2089" s="9">
        <f t="shared" si="327"/>
        <v>32</v>
      </c>
      <c r="U2089" s="8">
        <f t="shared" si="328"/>
        <v>32.35</v>
      </c>
      <c r="V2089" s="8">
        <f t="shared" si="329"/>
        <v>32.262500000000003</v>
      </c>
    </row>
    <row r="2090" spans="1:22" ht="13.5" x14ac:dyDescent="0.25">
      <c r="A2090" s="3">
        <f>RSI!A2090</f>
        <v>45048</v>
      </c>
      <c r="B2090" s="2">
        <f>RSI!B2090</f>
        <v>35</v>
      </c>
      <c r="C2090" s="2">
        <f>RSI!I2090</f>
        <v>93.076343173310832</v>
      </c>
      <c r="D2090" s="2">
        <f>MACD!E2090</f>
        <v>1.2085178924579054E-3</v>
      </c>
      <c r="E2090" s="2">
        <f>MACD!F2090</f>
        <v>1.7715046107098732E-3</v>
      </c>
      <c r="F2090" s="2">
        <f>'Moving Avg'!D2090</f>
        <v>35</v>
      </c>
      <c r="G2090" s="2">
        <f>'Moving Avg'!F2090</f>
        <v>35</v>
      </c>
      <c r="H2090" s="2">
        <f>'Moving Avg'!G2090</f>
        <v>35</v>
      </c>
      <c r="I2090" s="2">
        <f>'Moving Avg'!H2090</f>
        <v>34.260600000000011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  <c r="M2090" s="8">
        <f t="shared" si="320"/>
        <v>0</v>
      </c>
      <c r="N2090" s="8">
        <f t="shared" si="321"/>
        <v>45</v>
      </c>
      <c r="O2090" s="8">
        <f t="shared" si="322"/>
        <v>50</v>
      </c>
      <c r="P2090" s="8">
        <f t="shared" si="323"/>
        <v>33</v>
      </c>
      <c r="Q2090" s="9">
        <f t="shared" si="324"/>
        <v>28.2</v>
      </c>
      <c r="R2090" s="9">
        <f t="shared" si="325"/>
        <v>34.75</v>
      </c>
      <c r="S2090" s="9">
        <f t="shared" si="326"/>
        <v>34.1</v>
      </c>
      <c r="T2090" s="9">
        <f t="shared" si="327"/>
        <v>32</v>
      </c>
      <c r="U2090" s="8">
        <f t="shared" si="328"/>
        <v>32.35</v>
      </c>
      <c r="V2090" s="8">
        <f t="shared" si="329"/>
        <v>32.262500000000003</v>
      </c>
    </row>
    <row r="2091" spans="1:22" ht="13.5" x14ac:dyDescent="0.25">
      <c r="A2091" s="3">
        <f>RSI!A2091</f>
        <v>45049</v>
      </c>
      <c r="B2091" s="2">
        <f>RSI!B2091</f>
        <v>35</v>
      </c>
      <c r="C2091" s="2">
        <f>RSI!I2091</f>
        <v>93.076343173310832</v>
      </c>
      <c r="D2091" s="2">
        <f>MACD!E2091</f>
        <v>1.1192098443331133E-3</v>
      </c>
      <c r="E2091" s="2">
        <f>MACD!F2091</f>
        <v>1.6410456574345211E-3</v>
      </c>
      <c r="F2091" s="2">
        <f>'Moving Avg'!D2091</f>
        <v>35</v>
      </c>
      <c r="G2091" s="2">
        <f>'Moving Avg'!F2091</f>
        <v>35</v>
      </c>
      <c r="H2091" s="2">
        <f>'Moving Avg'!G2091</f>
        <v>35</v>
      </c>
      <c r="I2091" s="2">
        <f>'Moving Avg'!H2091</f>
        <v>34.263600000000004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  <c r="M2091" s="8">
        <f t="shared" si="320"/>
        <v>0</v>
      </c>
      <c r="N2091" s="8">
        <f t="shared" si="321"/>
        <v>45</v>
      </c>
      <c r="O2091" s="8">
        <f t="shared" si="322"/>
        <v>50</v>
      </c>
      <c r="P2091" s="8">
        <f t="shared" si="323"/>
        <v>33</v>
      </c>
      <c r="Q2091" s="9">
        <f t="shared" si="324"/>
        <v>28.2</v>
      </c>
      <c r="R2091" s="9">
        <f t="shared" si="325"/>
        <v>34.75</v>
      </c>
      <c r="S2091" s="9">
        <f t="shared" si="326"/>
        <v>34.1</v>
      </c>
      <c r="T2091" s="9">
        <f t="shared" si="327"/>
        <v>32</v>
      </c>
      <c r="U2091" s="8">
        <f t="shared" si="328"/>
        <v>32.35</v>
      </c>
      <c r="V2091" s="8">
        <f t="shared" si="329"/>
        <v>32.262500000000003</v>
      </c>
    </row>
    <row r="2092" spans="1:22" ht="13.5" x14ac:dyDescent="0.25">
      <c r="A2092" s="3">
        <f>RSI!A2092</f>
        <v>45050</v>
      </c>
      <c r="B2092" s="2">
        <f>RSI!B2092</f>
        <v>35</v>
      </c>
      <c r="C2092" s="2">
        <f>RSI!I2092</f>
        <v>93.076343173310832</v>
      </c>
      <c r="D2092" s="2">
        <f>MACD!E2092</f>
        <v>1.0364846232207015E-3</v>
      </c>
      <c r="E2092" s="2">
        <f>MACD!F2092</f>
        <v>1.5201334505917574E-3</v>
      </c>
      <c r="F2092" s="2">
        <f>'Moving Avg'!D2092</f>
        <v>35</v>
      </c>
      <c r="G2092" s="2">
        <f>'Moving Avg'!F2092</f>
        <v>35</v>
      </c>
      <c r="H2092" s="2">
        <f>'Moving Avg'!G2092</f>
        <v>35</v>
      </c>
      <c r="I2092" s="2">
        <f>'Moving Avg'!H2092</f>
        <v>34.266600000000011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  <c r="M2092" s="8">
        <f t="shared" si="320"/>
        <v>0</v>
      </c>
      <c r="N2092" s="8">
        <f t="shared" si="321"/>
        <v>45</v>
      </c>
      <c r="O2092" s="8">
        <f t="shared" si="322"/>
        <v>50</v>
      </c>
      <c r="P2092" s="8">
        <f t="shared" si="323"/>
        <v>33</v>
      </c>
      <c r="Q2092" s="9">
        <f t="shared" si="324"/>
        <v>28.2</v>
      </c>
      <c r="R2092" s="9">
        <f t="shared" si="325"/>
        <v>34.75</v>
      </c>
      <c r="S2092" s="9">
        <f t="shared" si="326"/>
        <v>34.1</v>
      </c>
      <c r="T2092" s="9">
        <f t="shared" si="327"/>
        <v>32</v>
      </c>
      <c r="U2092" s="8">
        <f t="shared" si="328"/>
        <v>32.35</v>
      </c>
      <c r="V2092" s="8">
        <f t="shared" si="329"/>
        <v>32.262500000000003</v>
      </c>
    </row>
    <row r="2093" spans="1:22" ht="13.5" x14ac:dyDescent="0.25">
      <c r="A2093" s="3">
        <f>RSI!A2093</f>
        <v>45051</v>
      </c>
      <c r="B2093" s="2">
        <f>RSI!B2093</f>
        <v>35</v>
      </c>
      <c r="C2093" s="2">
        <f>RSI!I2093</f>
        <v>93.076343173310832</v>
      </c>
      <c r="D2093" s="2">
        <f>MACD!E2093</f>
        <v>9.598596252118341E-4</v>
      </c>
      <c r="E2093" s="2">
        <f>MACD!F2093</f>
        <v>1.4080786855157729E-3</v>
      </c>
      <c r="F2093" s="2">
        <f>'Moving Avg'!D2093</f>
        <v>35</v>
      </c>
      <c r="G2093" s="2">
        <f>'Moving Avg'!F2093</f>
        <v>35</v>
      </c>
      <c r="H2093" s="2">
        <f>'Moving Avg'!G2093</f>
        <v>35</v>
      </c>
      <c r="I2093" s="2">
        <f>'Moving Avg'!H2093</f>
        <v>34.269600000000011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  <c r="M2093" s="8">
        <f t="shared" si="320"/>
        <v>0</v>
      </c>
      <c r="N2093" s="8">
        <f t="shared" si="321"/>
        <v>45</v>
      </c>
      <c r="O2093" s="8">
        <f t="shared" si="322"/>
        <v>50</v>
      </c>
      <c r="P2093" s="8">
        <f t="shared" si="323"/>
        <v>33</v>
      </c>
      <c r="Q2093" s="9">
        <f t="shared" si="324"/>
        <v>28.2</v>
      </c>
      <c r="R2093" s="9">
        <f t="shared" si="325"/>
        <v>34.75</v>
      </c>
      <c r="S2093" s="9">
        <f t="shared" si="326"/>
        <v>34.1</v>
      </c>
      <c r="T2093" s="9">
        <f t="shared" si="327"/>
        <v>32</v>
      </c>
      <c r="U2093" s="8">
        <f t="shared" si="328"/>
        <v>32.35</v>
      </c>
      <c r="V2093" s="8">
        <f t="shared" si="329"/>
        <v>32.262500000000003</v>
      </c>
    </row>
    <row r="2094" spans="1:22" ht="13.5" x14ac:dyDescent="0.25">
      <c r="A2094" s="3">
        <f>RSI!A2094</f>
        <v>45054</v>
      </c>
      <c r="B2094" s="2">
        <f>RSI!B2094</f>
        <v>35</v>
      </c>
      <c r="C2094" s="2">
        <f>RSI!I2094</f>
        <v>93.076343173310832</v>
      </c>
      <c r="D2094" s="2">
        <f>MACD!E2094</f>
        <v>8.8888722363833494E-4</v>
      </c>
      <c r="E2094" s="2">
        <f>MACD!F2094</f>
        <v>1.3042403931402854E-3</v>
      </c>
      <c r="F2094" s="2">
        <f>'Moving Avg'!D2094</f>
        <v>35</v>
      </c>
      <c r="G2094" s="2">
        <f>'Moving Avg'!F2094</f>
        <v>35</v>
      </c>
      <c r="H2094" s="2">
        <f>'Moving Avg'!G2094</f>
        <v>35</v>
      </c>
      <c r="I2094" s="2">
        <f>'Moving Avg'!H2094</f>
        <v>34.272600000000004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  <c r="M2094" s="8">
        <f t="shared" si="320"/>
        <v>0</v>
      </c>
      <c r="N2094" s="8">
        <f t="shared" si="321"/>
        <v>45</v>
      </c>
      <c r="O2094" s="8">
        <f t="shared" si="322"/>
        <v>50</v>
      </c>
      <c r="P2094" s="8">
        <f t="shared" si="323"/>
        <v>33</v>
      </c>
      <c r="Q2094" s="9">
        <f t="shared" si="324"/>
        <v>28.2</v>
      </c>
      <c r="R2094" s="9">
        <f t="shared" si="325"/>
        <v>34.75</v>
      </c>
      <c r="S2094" s="9">
        <f t="shared" si="326"/>
        <v>34.1</v>
      </c>
      <c r="T2094" s="9">
        <f t="shared" si="327"/>
        <v>32</v>
      </c>
      <c r="U2094" s="8">
        <f t="shared" si="328"/>
        <v>32.35</v>
      </c>
      <c r="V2094" s="8">
        <f t="shared" si="329"/>
        <v>32.262500000000003</v>
      </c>
    </row>
    <row r="2095" spans="1:22" ht="13.5" x14ac:dyDescent="0.25">
      <c r="A2095" s="3">
        <f>RSI!A2095</f>
        <v>45055</v>
      </c>
      <c r="B2095" s="2">
        <f>RSI!B2095</f>
        <v>35</v>
      </c>
      <c r="C2095" s="2">
        <f>RSI!I2095</f>
        <v>93.076343173310832</v>
      </c>
      <c r="D2095" s="2">
        <f>MACD!E2095</f>
        <v>8.2315229677476509E-4</v>
      </c>
      <c r="E2095" s="2">
        <f>MACD!F2095</f>
        <v>1.2080227738671813E-3</v>
      </c>
      <c r="F2095" s="2">
        <f>'Moving Avg'!D2095</f>
        <v>35</v>
      </c>
      <c r="G2095" s="2">
        <f>'Moving Avg'!F2095</f>
        <v>35</v>
      </c>
      <c r="H2095" s="2">
        <f>'Moving Avg'!G2095</f>
        <v>35</v>
      </c>
      <c r="I2095" s="2">
        <f>'Moving Avg'!H2095</f>
        <v>34.275600000000004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  <c r="M2095" s="8">
        <f t="shared" si="320"/>
        <v>0</v>
      </c>
      <c r="N2095" s="8">
        <f t="shared" si="321"/>
        <v>45</v>
      </c>
      <c r="O2095" s="8">
        <f t="shared" si="322"/>
        <v>50</v>
      </c>
      <c r="P2095" s="8">
        <f t="shared" si="323"/>
        <v>33</v>
      </c>
      <c r="Q2095" s="9">
        <f t="shared" si="324"/>
        <v>28.2</v>
      </c>
      <c r="R2095" s="9">
        <f t="shared" si="325"/>
        <v>34.75</v>
      </c>
      <c r="S2095" s="9">
        <f t="shared" si="326"/>
        <v>34.1</v>
      </c>
      <c r="T2095" s="9">
        <f t="shared" si="327"/>
        <v>32</v>
      </c>
      <c r="U2095" s="8">
        <f t="shared" si="328"/>
        <v>32.35</v>
      </c>
      <c r="V2095" s="8">
        <f t="shared" si="329"/>
        <v>32.262500000000003</v>
      </c>
    </row>
    <row r="2096" spans="1:22" ht="13.5" x14ac:dyDescent="0.25">
      <c r="A2096" s="3">
        <f>RSI!A2096</f>
        <v>45056</v>
      </c>
      <c r="B2096" s="2">
        <f>RSI!B2096</f>
        <v>35</v>
      </c>
      <c r="C2096" s="2">
        <f>RSI!I2096</f>
        <v>93.076343173310832</v>
      </c>
      <c r="D2096" s="2">
        <f>MACD!E2096</f>
        <v>7.6226992049299724E-4</v>
      </c>
      <c r="E2096" s="2">
        <f>MACD!F2096</f>
        <v>1.1188722031923444E-3</v>
      </c>
      <c r="F2096" s="2">
        <f>'Moving Avg'!D2096</f>
        <v>35</v>
      </c>
      <c r="G2096" s="2">
        <f>'Moving Avg'!F2096</f>
        <v>35</v>
      </c>
      <c r="H2096" s="2">
        <f>'Moving Avg'!G2096</f>
        <v>35</v>
      </c>
      <c r="I2096" s="2">
        <f>'Moving Avg'!H2096</f>
        <v>34.278600000000004</v>
      </c>
      <c r="J2096" s="6" t="str">
        <f>OBV!F2096</f>
        <v>NEUTRAL</v>
      </c>
      <c r="K2096" s="6" t="str">
        <f>OBV!G2096</f>
        <v>NEUTRAL</v>
      </c>
      <c r="L2096" s="6" t="str">
        <f>OBV!H2096</f>
        <v>NEUTRAL</v>
      </c>
      <c r="M2096" s="8">
        <f t="shared" si="320"/>
        <v>0</v>
      </c>
      <c r="N2096" s="8">
        <f t="shared" si="321"/>
        <v>45</v>
      </c>
      <c r="O2096" s="8">
        <f t="shared" si="322"/>
        <v>50</v>
      </c>
      <c r="P2096" s="8">
        <f t="shared" si="323"/>
        <v>33</v>
      </c>
      <c r="Q2096" s="9">
        <f t="shared" si="324"/>
        <v>28.2</v>
      </c>
      <c r="R2096" s="9">
        <f t="shared" si="325"/>
        <v>34.75</v>
      </c>
      <c r="S2096" s="9">
        <f t="shared" si="326"/>
        <v>34.1</v>
      </c>
      <c r="T2096" s="9">
        <f t="shared" si="327"/>
        <v>32</v>
      </c>
      <c r="U2096" s="8">
        <f t="shared" si="328"/>
        <v>32.35</v>
      </c>
      <c r="V2096" s="8">
        <f t="shared" si="329"/>
        <v>32.262500000000003</v>
      </c>
    </row>
    <row r="2097" spans="1:22" ht="13.5" x14ac:dyDescent="0.25">
      <c r="A2097" s="3">
        <f>RSI!A2097</f>
        <v>45057</v>
      </c>
      <c r="B2097" s="2">
        <f>RSI!B2097</f>
        <v>35</v>
      </c>
      <c r="C2097" s="2">
        <f>RSI!I2097</f>
        <v>93.076343173310832</v>
      </c>
      <c r="D2097" s="2">
        <f>MACD!E2097</f>
        <v>7.0588321634090789E-4</v>
      </c>
      <c r="E2097" s="2">
        <f>MACD!F2097</f>
        <v>1.0362744058220572E-3</v>
      </c>
      <c r="F2097" s="2">
        <f>'Moving Avg'!D2097</f>
        <v>35</v>
      </c>
      <c r="G2097" s="2">
        <f>'Moving Avg'!F2097</f>
        <v>35</v>
      </c>
      <c r="H2097" s="2">
        <f>'Moving Avg'!G2097</f>
        <v>35</v>
      </c>
      <c r="I2097" s="2">
        <f>'Moving Avg'!H2097</f>
        <v>34.281600000000005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  <c r="M2097" s="8">
        <f t="shared" si="320"/>
        <v>0</v>
      </c>
      <c r="N2097" s="8">
        <f t="shared" si="321"/>
        <v>45</v>
      </c>
      <c r="O2097" s="8">
        <f t="shared" si="322"/>
        <v>50</v>
      </c>
      <c r="P2097" s="8">
        <f t="shared" si="323"/>
        <v>33</v>
      </c>
      <c r="Q2097" s="9">
        <f t="shared" si="324"/>
        <v>28.2</v>
      </c>
      <c r="R2097" s="9">
        <f t="shared" si="325"/>
        <v>34.75</v>
      </c>
      <c r="S2097" s="9">
        <f t="shared" si="326"/>
        <v>34.1</v>
      </c>
      <c r="T2097" s="9">
        <f t="shared" si="327"/>
        <v>32</v>
      </c>
      <c r="U2097" s="8">
        <f t="shared" si="328"/>
        <v>32.35</v>
      </c>
      <c r="V2097" s="8">
        <f t="shared" si="329"/>
        <v>32.262500000000003</v>
      </c>
    </row>
    <row r="2098" spans="1:22" ht="13.5" x14ac:dyDescent="0.25">
      <c r="A2098" s="3">
        <f>RSI!A2098</f>
        <v>45058</v>
      </c>
      <c r="B2098" s="2">
        <f>RSI!B2098</f>
        <v>35</v>
      </c>
      <c r="C2098" s="2">
        <f>RSI!I2098</f>
        <v>93.076343173310832</v>
      </c>
      <c r="D2098" s="2">
        <f>MACD!E2098</f>
        <v>6.536613459502405E-4</v>
      </c>
      <c r="E2098" s="2">
        <f>MACD!F2098</f>
        <v>9.5975179384769386E-4</v>
      </c>
      <c r="F2098" s="2">
        <f>'Moving Avg'!D2098</f>
        <v>35</v>
      </c>
      <c r="G2098" s="2">
        <f>'Moving Avg'!F2098</f>
        <v>35</v>
      </c>
      <c r="H2098" s="2">
        <f>'Moving Avg'!G2098</f>
        <v>35</v>
      </c>
      <c r="I2098" s="2">
        <f>'Moving Avg'!H2098</f>
        <v>34.284600000000005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  <c r="M2098" s="8">
        <f t="shared" si="320"/>
        <v>0</v>
      </c>
      <c r="N2098" s="8">
        <f t="shared" si="321"/>
        <v>45</v>
      </c>
      <c r="O2098" s="8">
        <f t="shared" si="322"/>
        <v>50</v>
      </c>
      <c r="P2098" s="8">
        <f t="shared" si="323"/>
        <v>33</v>
      </c>
      <c r="Q2098" s="9">
        <f t="shared" si="324"/>
        <v>28.2</v>
      </c>
      <c r="R2098" s="9">
        <f t="shared" si="325"/>
        <v>34.75</v>
      </c>
      <c r="S2098" s="9">
        <f t="shared" si="326"/>
        <v>34.1</v>
      </c>
      <c r="T2098" s="9">
        <f t="shared" si="327"/>
        <v>32</v>
      </c>
      <c r="U2098" s="8">
        <f t="shared" si="328"/>
        <v>32.35</v>
      </c>
      <c r="V2098" s="8">
        <f t="shared" si="329"/>
        <v>32.262500000000003</v>
      </c>
    </row>
    <row r="2099" spans="1:22" ht="13.5" x14ac:dyDescent="0.25">
      <c r="A2099" s="3">
        <f>RSI!A2099</f>
        <v>45061</v>
      </c>
      <c r="B2099" s="2">
        <f>RSI!B2099</f>
        <v>35</v>
      </c>
      <c r="C2099" s="2">
        <f>RSI!I2099</f>
        <v>93.076343173310832</v>
      </c>
      <c r="D2099" s="2">
        <f>MACD!E2099</f>
        <v>6.0529764298422606E-4</v>
      </c>
      <c r="E2099" s="2">
        <f>MACD!F2099</f>
        <v>8.8886096367500036E-4</v>
      </c>
      <c r="F2099" s="2">
        <f>'Moving Avg'!D2099</f>
        <v>35</v>
      </c>
      <c r="G2099" s="2">
        <f>'Moving Avg'!F2099</f>
        <v>35</v>
      </c>
      <c r="H2099" s="2">
        <f>'Moving Avg'!G2099</f>
        <v>35</v>
      </c>
      <c r="I2099" s="2">
        <f>'Moving Avg'!H2099</f>
        <v>34.287600000000005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  <c r="M2099" s="8">
        <f t="shared" si="320"/>
        <v>0</v>
      </c>
      <c r="N2099" s="8">
        <f t="shared" si="321"/>
        <v>45</v>
      </c>
      <c r="O2099" s="8">
        <f t="shared" si="322"/>
        <v>50</v>
      </c>
      <c r="P2099" s="8">
        <f t="shared" si="323"/>
        <v>33</v>
      </c>
      <c r="Q2099" s="9">
        <f t="shared" si="324"/>
        <v>28.2</v>
      </c>
      <c r="R2099" s="9">
        <f t="shared" si="325"/>
        <v>34.75</v>
      </c>
      <c r="S2099" s="9">
        <f t="shared" si="326"/>
        <v>34.1</v>
      </c>
      <c r="T2099" s="9">
        <f t="shared" si="327"/>
        <v>32</v>
      </c>
      <c r="U2099" s="8">
        <f t="shared" si="328"/>
        <v>32.35</v>
      </c>
      <c r="V2099" s="8">
        <f t="shared" si="329"/>
        <v>32.262500000000003</v>
      </c>
    </row>
    <row r="2100" spans="1:22" ht="13.5" x14ac:dyDescent="0.25">
      <c r="A2100" s="3">
        <f>RSI!A2100</f>
        <v>45062</v>
      </c>
      <c r="B2100" s="2">
        <f>RSI!B2100</f>
        <v>35</v>
      </c>
      <c r="C2100" s="2">
        <f>RSI!I2100</f>
        <v>93.076343173310832</v>
      </c>
      <c r="D2100" s="2">
        <f>MACD!E2100</f>
        <v>5.6050787407002645E-4</v>
      </c>
      <c r="E2100" s="2">
        <f>MACD!F2100</f>
        <v>8.2319034575400562E-4</v>
      </c>
      <c r="F2100" s="2">
        <f>'Moving Avg'!D2100</f>
        <v>35</v>
      </c>
      <c r="G2100" s="2">
        <f>'Moving Avg'!F2100</f>
        <v>35</v>
      </c>
      <c r="H2100" s="2">
        <f>'Moving Avg'!G2100</f>
        <v>35</v>
      </c>
      <c r="I2100" s="2">
        <f>'Moving Avg'!H2100</f>
        <v>34.290600000000005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  <c r="M2100" s="8">
        <f t="shared" si="320"/>
        <v>0</v>
      </c>
      <c r="N2100" s="8">
        <f t="shared" si="321"/>
        <v>45</v>
      </c>
      <c r="O2100" s="8">
        <f t="shared" si="322"/>
        <v>50</v>
      </c>
      <c r="P2100" s="8">
        <f t="shared" si="323"/>
        <v>33</v>
      </c>
      <c r="Q2100" s="9">
        <f t="shared" si="324"/>
        <v>28.2</v>
      </c>
      <c r="R2100" s="9">
        <f t="shared" si="325"/>
        <v>34.75</v>
      </c>
      <c r="S2100" s="9">
        <f t="shared" si="326"/>
        <v>34.1</v>
      </c>
      <c r="T2100" s="9">
        <f t="shared" si="327"/>
        <v>32</v>
      </c>
      <c r="U2100" s="8">
        <f t="shared" si="328"/>
        <v>32.35</v>
      </c>
      <c r="V2100" s="8">
        <f t="shared" si="329"/>
        <v>32.262500000000003</v>
      </c>
    </row>
    <row r="2101" spans="1:22" ht="13.5" x14ac:dyDescent="0.25">
      <c r="A2101" s="3">
        <f>RSI!A2101</f>
        <v>45063</v>
      </c>
      <c r="B2101" s="2">
        <f>RSI!B2101</f>
        <v>35</v>
      </c>
      <c r="C2101" s="2">
        <f>RSI!I2101</f>
        <v>93.076343173310832</v>
      </c>
      <c r="D2101" s="2">
        <f>MACD!E2101</f>
        <v>5.1902862065844602E-4</v>
      </c>
      <c r="E2101" s="2">
        <f>MACD!F2101</f>
        <v>7.6235800073489368E-4</v>
      </c>
      <c r="F2101" s="2">
        <f>'Moving Avg'!D2101</f>
        <v>35</v>
      </c>
      <c r="G2101" s="2">
        <f>'Moving Avg'!F2101</f>
        <v>35</v>
      </c>
      <c r="H2101" s="2">
        <f>'Moving Avg'!G2101</f>
        <v>35</v>
      </c>
      <c r="I2101" s="2">
        <f>'Moving Avg'!H2101</f>
        <v>34.293600000000005</v>
      </c>
      <c r="J2101" s="6" t="str">
        <f>OBV!F2101</f>
        <v>NEUTRAL</v>
      </c>
      <c r="K2101" s="6" t="str">
        <f>OBV!G2101</f>
        <v>NEUTRAL</v>
      </c>
      <c r="L2101" s="6" t="str">
        <f>OBV!H2101</f>
        <v>NEUTRAL</v>
      </c>
      <c r="M2101" s="8">
        <f t="shared" si="320"/>
        <v>0</v>
      </c>
      <c r="N2101" s="8">
        <f t="shared" si="321"/>
        <v>45</v>
      </c>
      <c r="O2101" s="8">
        <f t="shared" si="322"/>
        <v>50</v>
      </c>
      <c r="P2101" s="8">
        <f t="shared" si="323"/>
        <v>33</v>
      </c>
      <c r="Q2101" s="9">
        <f t="shared" si="324"/>
        <v>28.2</v>
      </c>
      <c r="R2101" s="9">
        <f t="shared" si="325"/>
        <v>34.75</v>
      </c>
      <c r="S2101" s="9">
        <f t="shared" si="326"/>
        <v>34.1</v>
      </c>
      <c r="T2101" s="9">
        <f t="shared" si="327"/>
        <v>32</v>
      </c>
      <c r="U2101" s="8">
        <f t="shared" si="328"/>
        <v>32.35</v>
      </c>
      <c r="V2101" s="8">
        <f t="shared" si="329"/>
        <v>32.262500000000003</v>
      </c>
    </row>
    <row r="2102" spans="1:22" ht="13.5" x14ac:dyDescent="0.25">
      <c r="A2102" s="3">
        <f>RSI!A2102</f>
        <v>45064</v>
      </c>
      <c r="B2102" s="2">
        <f>RSI!B2102</f>
        <v>35</v>
      </c>
      <c r="C2102" s="2">
        <f>RSI!I2102</f>
        <v>93.076343173310832</v>
      </c>
      <c r="D2102" s="2">
        <f>MACD!E2102</f>
        <v>4.8061577402336297E-4</v>
      </c>
      <c r="E2102" s="2">
        <f>MACD!F2102</f>
        <v>7.0600955539258756E-4</v>
      </c>
      <c r="F2102" s="2">
        <f>'Moving Avg'!D2102</f>
        <v>35</v>
      </c>
      <c r="G2102" s="2">
        <f>'Moving Avg'!F2102</f>
        <v>35</v>
      </c>
      <c r="H2102" s="2">
        <f>'Moving Avg'!G2102</f>
        <v>35</v>
      </c>
      <c r="I2102" s="2">
        <f>'Moving Avg'!H2102</f>
        <v>34.296600000000005</v>
      </c>
      <c r="J2102" s="6" t="str">
        <f>OBV!F2102</f>
        <v>NEUTRAL</v>
      </c>
      <c r="K2102" s="6" t="str">
        <f>OBV!G2102</f>
        <v>NEUTRAL</v>
      </c>
      <c r="L2102" s="6" t="str">
        <f>OBV!H2102</f>
        <v>NEUTRAL</v>
      </c>
      <c r="M2102" s="8">
        <f t="shared" si="320"/>
        <v>0</v>
      </c>
      <c r="N2102" s="8">
        <f t="shared" si="321"/>
        <v>45</v>
      </c>
      <c r="O2102" s="8">
        <f t="shared" si="322"/>
        <v>50</v>
      </c>
      <c r="P2102" s="8">
        <f t="shared" si="323"/>
        <v>33</v>
      </c>
      <c r="Q2102" s="9">
        <f t="shared" si="324"/>
        <v>28.2</v>
      </c>
      <c r="R2102" s="9">
        <f t="shared" si="325"/>
        <v>34.75</v>
      </c>
      <c r="S2102" s="9">
        <f t="shared" si="326"/>
        <v>34.1</v>
      </c>
      <c r="T2102" s="9">
        <f t="shared" si="327"/>
        <v>32</v>
      </c>
      <c r="U2102" s="8">
        <f t="shared" si="328"/>
        <v>32.35</v>
      </c>
      <c r="V2102" s="8">
        <f t="shared" si="329"/>
        <v>32.262500000000003</v>
      </c>
    </row>
    <row r="2103" spans="1:22" ht="13.5" x14ac:dyDescent="0.25">
      <c r="A2103" s="3">
        <f>RSI!A2103</f>
        <v>45065</v>
      </c>
      <c r="B2103" s="2">
        <f>RSI!B2103</f>
        <v>35</v>
      </c>
      <c r="C2103" s="2">
        <f>RSI!I2103</f>
        <v>93.076343173310832</v>
      </c>
      <c r="D2103" s="2">
        <f>MACD!E2103</f>
        <v>4.4504313606807955E-4</v>
      </c>
      <c r="E2103" s="2">
        <f>MACD!F2103</f>
        <v>6.5381627152768596E-4</v>
      </c>
      <c r="F2103" s="2">
        <f>'Moving Avg'!D2103</f>
        <v>35</v>
      </c>
      <c r="G2103" s="2">
        <f>'Moving Avg'!F2103</f>
        <v>35</v>
      </c>
      <c r="H2103" s="2">
        <f>'Moving Avg'!G2103</f>
        <v>35</v>
      </c>
      <c r="I2103" s="2">
        <f>'Moving Avg'!H2103</f>
        <v>34.299599999999998</v>
      </c>
      <c r="J2103" s="6" t="str">
        <f>OBV!F2103</f>
        <v>NEUTRAL</v>
      </c>
      <c r="K2103" s="6" t="str">
        <f>OBV!G2103</f>
        <v>NEUTRAL</v>
      </c>
      <c r="L2103" s="6" t="str">
        <f>OBV!H2103</f>
        <v>NEUTRAL</v>
      </c>
      <c r="M2103" s="8">
        <f t="shared" si="320"/>
        <v>0</v>
      </c>
      <c r="N2103" s="8">
        <f t="shared" si="321"/>
        <v>45</v>
      </c>
      <c r="O2103" s="8">
        <f t="shared" si="322"/>
        <v>50</v>
      </c>
      <c r="P2103" s="8">
        <f t="shared" si="323"/>
        <v>33</v>
      </c>
      <c r="Q2103" s="9">
        <f t="shared" si="324"/>
        <v>28.2</v>
      </c>
      <c r="R2103" s="9">
        <f t="shared" si="325"/>
        <v>34.75</v>
      </c>
      <c r="S2103" s="9">
        <f t="shared" si="326"/>
        <v>34.1</v>
      </c>
      <c r="T2103" s="9">
        <f t="shared" si="327"/>
        <v>32</v>
      </c>
      <c r="U2103" s="8">
        <f t="shared" si="328"/>
        <v>32.35</v>
      </c>
      <c r="V2103" s="8">
        <f t="shared" si="329"/>
        <v>32.262500000000003</v>
      </c>
    </row>
    <row r="2104" spans="1:22" ht="13.5" x14ac:dyDescent="0.25">
      <c r="A2104" s="3">
        <f>RSI!A2104</f>
        <v>45068</v>
      </c>
      <c r="B2104" s="2">
        <f>RSI!B2104</f>
        <v>35</v>
      </c>
      <c r="C2104" s="2">
        <f>RSI!I2104</f>
        <v>93.076343173310832</v>
      </c>
      <c r="D2104" s="2">
        <f>MACD!E2104</f>
        <v>4.1210111902501012E-4</v>
      </c>
      <c r="E2104" s="2">
        <f>MACD!F2104</f>
        <v>6.0547324102715086E-4</v>
      </c>
      <c r="F2104" s="2">
        <f>'Moving Avg'!D2104</f>
        <v>35</v>
      </c>
      <c r="G2104" s="2">
        <f>'Moving Avg'!F2104</f>
        <v>35</v>
      </c>
      <c r="H2104" s="2">
        <f>'Moving Avg'!G2104</f>
        <v>35</v>
      </c>
      <c r="I2104" s="2">
        <f>'Moving Avg'!H2104</f>
        <v>34.302600000000005</v>
      </c>
      <c r="J2104" s="6" t="str">
        <f>OBV!F2104</f>
        <v>NEUTRAL</v>
      </c>
      <c r="K2104" s="6" t="str">
        <f>OBV!G2104</f>
        <v>NEUTRAL</v>
      </c>
      <c r="L2104" s="6" t="str">
        <f>OBV!H2104</f>
        <v>NEUTRAL</v>
      </c>
      <c r="M2104" s="8">
        <f t="shared" si="320"/>
        <v>0</v>
      </c>
      <c r="N2104" s="8">
        <f t="shared" si="321"/>
        <v>45</v>
      </c>
      <c r="O2104" s="8">
        <f t="shared" si="322"/>
        <v>50</v>
      </c>
      <c r="P2104" s="8">
        <f t="shared" si="323"/>
        <v>33</v>
      </c>
      <c r="Q2104" s="9">
        <f t="shared" si="324"/>
        <v>28.2</v>
      </c>
      <c r="R2104" s="9">
        <f t="shared" si="325"/>
        <v>34.75</v>
      </c>
      <c r="S2104" s="9">
        <f t="shared" si="326"/>
        <v>34.1</v>
      </c>
      <c r="T2104" s="9">
        <f t="shared" si="327"/>
        <v>32</v>
      </c>
      <c r="U2104" s="8">
        <f t="shared" si="328"/>
        <v>32.35</v>
      </c>
      <c r="V2104" s="8">
        <f t="shared" si="329"/>
        <v>32.262500000000003</v>
      </c>
    </row>
    <row r="2105" spans="1:22" ht="13.5" x14ac:dyDescent="0.25">
      <c r="A2105" s="3">
        <f>RSI!A2105</f>
        <v>45069</v>
      </c>
      <c r="B2105" s="2">
        <f>RSI!B2105</f>
        <v>35</v>
      </c>
      <c r="C2105" s="2">
        <f>RSI!I2105</f>
        <v>93.076343173310832</v>
      </c>
      <c r="D2105" s="2">
        <f>MACD!E2105</f>
        <v>3.8159553736250018E-4</v>
      </c>
      <c r="E2105" s="2">
        <f>MACD!F2105</f>
        <v>5.606977002942207E-4</v>
      </c>
      <c r="F2105" s="2">
        <f>'Moving Avg'!D2105</f>
        <v>35</v>
      </c>
      <c r="G2105" s="2">
        <f>'Moving Avg'!F2105</f>
        <v>35</v>
      </c>
      <c r="H2105" s="2">
        <f>'Moving Avg'!G2105</f>
        <v>35</v>
      </c>
      <c r="I2105" s="2">
        <f>'Moving Avg'!H2105</f>
        <v>34.305599999999998</v>
      </c>
      <c r="J2105" s="6" t="str">
        <f>OBV!F2105</f>
        <v>NEUTRAL</v>
      </c>
      <c r="K2105" s="6" t="str">
        <f>OBV!G2105</f>
        <v>NEUTRAL</v>
      </c>
      <c r="L2105" s="6" t="str">
        <f>OBV!H2105</f>
        <v>NEUTRAL</v>
      </c>
      <c r="M2105" s="8">
        <f t="shared" si="320"/>
        <v>0</v>
      </c>
      <c r="N2105" s="8">
        <f t="shared" si="321"/>
        <v>45</v>
      </c>
      <c r="O2105" s="8">
        <f t="shared" si="322"/>
        <v>50</v>
      </c>
      <c r="P2105" s="8">
        <f t="shared" si="323"/>
        <v>33</v>
      </c>
      <c r="Q2105" s="9">
        <f t="shared" si="324"/>
        <v>28.2</v>
      </c>
      <c r="R2105" s="9">
        <f t="shared" si="325"/>
        <v>34.75</v>
      </c>
      <c r="S2105" s="9">
        <f t="shared" si="326"/>
        <v>34.1</v>
      </c>
      <c r="T2105" s="9">
        <f t="shared" si="327"/>
        <v>32</v>
      </c>
      <c r="U2105" s="8">
        <f t="shared" si="328"/>
        <v>32.35</v>
      </c>
      <c r="V2105" s="8">
        <f t="shared" si="329"/>
        <v>32.262500000000003</v>
      </c>
    </row>
    <row r="2106" spans="1:22" ht="13.5" x14ac:dyDescent="0.25">
      <c r="A2106" s="3">
        <f>RSI!A2106</f>
        <v>45070</v>
      </c>
      <c r="B2106" s="2">
        <f>RSI!B2106</f>
        <v>35</v>
      </c>
      <c r="C2106" s="2">
        <f>RSI!I2106</f>
        <v>93.076343173310832</v>
      </c>
      <c r="D2106" s="2">
        <f>MACD!E2106</f>
        <v>3.5334648577389771E-4</v>
      </c>
      <c r="E2106" s="2">
        <f>MACD!F2106</f>
        <v>5.1922745739015606E-4</v>
      </c>
      <c r="F2106" s="2">
        <f>'Moving Avg'!D2106</f>
        <v>35</v>
      </c>
      <c r="G2106" s="2">
        <f>'Moving Avg'!F2106</f>
        <v>35</v>
      </c>
      <c r="H2106" s="2">
        <f>'Moving Avg'!G2106</f>
        <v>35</v>
      </c>
      <c r="I2106" s="2">
        <f>'Moving Avg'!H2106</f>
        <v>34.308599999999998</v>
      </c>
      <c r="J2106" s="6" t="str">
        <f>OBV!F2106</f>
        <v>NEUTRAL</v>
      </c>
      <c r="K2106" s="6" t="str">
        <f>OBV!G2106</f>
        <v>NEUTRAL</v>
      </c>
      <c r="L2106" s="6" t="str">
        <f>OBV!H2106</f>
        <v>NEUTRAL</v>
      </c>
      <c r="M2106" s="8">
        <f t="shared" si="320"/>
        <v>0</v>
      </c>
      <c r="N2106" s="8">
        <f t="shared" si="321"/>
        <v>45</v>
      </c>
      <c r="O2106" s="8">
        <f t="shared" si="322"/>
        <v>50</v>
      </c>
      <c r="P2106" s="8">
        <f t="shared" si="323"/>
        <v>33</v>
      </c>
      <c r="Q2106" s="9">
        <f t="shared" si="324"/>
        <v>28.2</v>
      </c>
      <c r="R2106" s="9">
        <f t="shared" si="325"/>
        <v>34.75</v>
      </c>
      <c r="S2106" s="9">
        <f t="shared" si="326"/>
        <v>34.1</v>
      </c>
      <c r="T2106" s="9">
        <f t="shared" si="327"/>
        <v>32</v>
      </c>
      <c r="U2106" s="8">
        <f t="shared" si="328"/>
        <v>32.35</v>
      </c>
      <c r="V2106" s="8">
        <f t="shared" si="329"/>
        <v>32.262500000000003</v>
      </c>
    </row>
    <row r="2107" spans="1:22" ht="13.5" x14ac:dyDescent="0.25">
      <c r="A2107" s="3">
        <f>RSI!A2107</f>
        <v>45071</v>
      </c>
      <c r="B2107" s="2">
        <f>RSI!B2107</f>
        <v>35</v>
      </c>
      <c r="C2107" s="2">
        <f>RSI!I2107</f>
        <v>93.076343173310832</v>
      </c>
      <c r="D2107" s="2">
        <f>MACD!E2107</f>
        <v>3.2718729737268859E-4</v>
      </c>
      <c r="E2107" s="2">
        <f>MACD!F2107</f>
        <v>4.8081942538666259E-4</v>
      </c>
      <c r="F2107" s="2">
        <f>'Moving Avg'!D2107</f>
        <v>35</v>
      </c>
      <c r="G2107" s="2">
        <f>'Moving Avg'!F2107</f>
        <v>35</v>
      </c>
      <c r="H2107" s="2">
        <f>'Moving Avg'!G2107</f>
        <v>35</v>
      </c>
      <c r="I2107" s="2">
        <f>'Moving Avg'!H2107</f>
        <v>34.311599999999999</v>
      </c>
      <c r="J2107" s="6" t="str">
        <f>OBV!F2107</f>
        <v>NEUTRAL</v>
      </c>
      <c r="K2107" s="6" t="str">
        <f>OBV!G2107</f>
        <v>NEUTRAL</v>
      </c>
      <c r="L2107" s="6" t="str">
        <f>OBV!H2107</f>
        <v>NEUTRAL</v>
      </c>
      <c r="M2107" s="8">
        <f t="shared" si="320"/>
        <v>0</v>
      </c>
      <c r="N2107" s="8">
        <f t="shared" si="321"/>
        <v>45</v>
      </c>
      <c r="O2107" s="8">
        <f t="shared" si="322"/>
        <v>50</v>
      </c>
      <c r="P2107" s="8">
        <f t="shared" si="323"/>
        <v>33</v>
      </c>
      <c r="Q2107" s="9">
        <f t="shared" si="324"/>
        <v>28.2</v>
      </c>
      <c r="R2107" s="9">
        <f t="shared" si="325"/>
        <v>34.75</v>
      </c>
      <c r="S2107" s="9">
        <f t="shared" si="326"/>
        <v>34.1</v>
      </c>
      <c r="T2107" s="9">
        <f t="shared" si="327"/>
        <v>32</v>
      </c>
      <c r="U2107" s="8">
        <f t="shared" si="328"/>
        <v>32.35</v>
      </c>
      <c r="V2107" s="8">
        <f t="shared" si="329"/>
        <v>32.262500000000003</v>
      </c>
    </row>
    <row r="2108" spans="1:22" ht="13.5" x14ac:dyDescent="0.25">
      <c r="A2108" s="3">
        <f>RSI!A2108</f>
        <v>45072</v>
      </c>
      <c r="B2108" s="2">
        <f>RSI!B2108</f>
        <v>35</v>
      </c>
      <c r="C2108" s="2">
        <f>RSI!I2108</f>
        <v>93.076343173310832</v>
      </c>
      <c r="D2108" s="2">
        <f>MACD!E2108</f>
        <v>3.0296357657277895E-4</v>
      </c>
      <c r="E2108" s="2">
        <f>MACD!F2108</f>
        <v>4.4524825562388586E-4</v>
      </c>
      <c r="F2108" s="2">
        <f>'Moving Avg'!D2108</f>
        <v>35</v>
      </c>
      <c r="G2108" s="2">
        <f>'Moving Avg'!F2108</f>
        <v>35</v>
      </c>
      <c r="H2108" s="2">
        <f>'Moving Avg'!G2108</f>
        <v>35</v>
      </c>
      <c r="I2108" s="2">
        <f>'Moving Avg'!H2108</f>
        <v>34.314599999999999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  <c r="M2108" s="8">
        <f t="shared" si="320"/>
        <v>0</v>
      </c>
      <c r="N2108" s="8">
        <f t="shared" si="321"/>
        <v>45</v>
      </c>
      <c r="O2108" s="8">
        <f t="shared" si="322"/>
        <v>50</v>
      </c>
      <c r="P2108" s="8">
        <f t="shared" si="323"/>
        <v>33</v>
      </c>
      <c r="Q2108" s="9">
        <f t="shared" si="324"/>
        <v>28.2</v>
      </c>
      <c r="R2108" s="9">
        <f t="shared" si="325"/>
        <v>34.75</v>
      </c>
      <c r="S2108" s="9">
        <f t="shared" si="326"/>
        <v>34.1</v>
      </c>
      <c r="T2108" s="9">
        <f t="shared" si="327"/>
        <v>32</v>
      </c>
      <c r="U2108" s="8">
        <f t="shared" si="328"/>
        <v>32.35</v>
      </c>
      <c r="V2108" s="8">
        <f t="shared" si="329"/>
        <v>32.262500000000003</v>
      </c>
    </row>
    <row r="2109" spans="1:22" ht="13.5" x14ac:dyDescent="0.25">
      <c r="A2109" s="3">
        <f>RSI!A2109</f>
        <v>45075</v>
      </c>
      <c r="B2109" s="2">
        <f>RSI!B2109</f>
        <v>35</v>
      </c>
      <c r="C2109" s="2">
        <f>RSI!I2109</f>
        <v>93.076343173310832</v>
      </c>
      <c r="D2109" s="2">
        <f>MACD!E2109</f>
        <v>2.8053230157354392E-4</v>
      </c>
      <c r="E2109" s="2">
        <f>MACD!F2109</f>
        <v>4.1230506481381747E-4</v>
      </c>
      <c r="F2109" s="2">
        <f>'Moving Avg'!D2109</f>
        <v>35</v>
      </c>
      <c r="G2109" s="2">
        <f>'Moving Avg'!F2109</f>
        <v>35</v>
      </c>
      <c r="H2109" s="2">
        <f>'Moving Avg'!G2109</f>
        <v>35</v>
      </c>
      <c r="I2109" s="2">
        <f>'Moving Avg'!H2109</f>
        <v>34.317599999999999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  <c r="M2109" s="8">
        <f t="shared" si="320"/>
        <v>0</v>
      </c>
      <c r="N2109" s="8">
        <f t="shared" si="321"/>
        <v>45</v>
      </c>
      <c r="O2109" s="8">
        <f t="shared" si="322"/>
        <v>50</v>
      </c>
      <c r="P2109" s="8">
        <f t="shared" si="323"/>
        <v>33</v>
      </c>
      <c r="Q2109" s="9">
        <f t="shared" si="324"/>
        <v>28.2</v>
      </c>
      <c r="R2109" s="9">
        <f t="shared" si="325"/>
        <v>34.75</v>
      </c>
      <c r="S2109" s="9">
        <f t="shared" si="326"/>
        <v>34.1</v>
      </c>
      <c r="T2109" s="9">
        <f t="shared" si="327"/>
        <v>32</v>
      </c>
      <c r="U2109" s="8">
        <f t="shared" si="328"/>
        <v>32.35</v>
      </c>
      <c r="V2109" s="8">
        <f t="shared" si="329"/>
        <v>32.262500000000003</v>
      </c>
    </row>
    <row r="2110" spans="1:22" ht="13.5" x14ac:dyDescent="0.25">
      <c r="A2110" s="3">
        <f>RSI!A2110</f>
        <v>45076</v>
      </c>
      <c r="B2110" s="2">
        <f>RSI!B2110</f>
        <v>35</v>
      </c>
      <c r="C2110" s="2">
        <f>RSI!I2110</f>
        <v>93.076343173310832</v>
      </c>
      <c r="D2110" s="2">
        <f>MACD!E2110</f>
        <v>2.5976099151137078E-4</v>
      </c>
      <c r="E2110" s="2">
        <f>MACD!F2110</f>
        <v>3.8179625015332812E-4</v>
      </c>
      <c r="F2110" s="2">
        <f>'Moving Avg'!D2110</f>
        <v>35</v>
      </c>
      <c r="G2110" s="2">
        <f>'Moving Avg'!F2110</f>
        <v>35</v>
      </c>
      <c r="H2110" s="2">
        <f>'Moving Avg'!G2110</f>
        <v>35</v>
      </c>
      <c r="I2110" s="2">
        <f>'Moving Avg'!H2110</f>
        <v>34.320599999999992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  <c r="M2110" s="8">
        <f t="shared" si="320"/>
        <v>0</v>
      </c>
      <c r="N2110" s="8">
        <f t="shared" si="321"/>
        <v>45</v>
      </c>
      <c r="O2110" s="8">
        <f t="shared" si="322"/>
        <v>50</v>
      </c>
      <c r="P2110" s="8">
        <f t="shared" si="323"/>
        <v>33</v>
      </c>
      <c r="Q2110" s="9">
        <f t="shared" si="324"/>
        <v>28.2</v>
      </c>
      <c r="R2110" s="9">
        <f t="shared" si="325"/>
        <v>34.75</v>
      </c>
      <c r="S2110" s="9">
        <f t="shared" si="326"/>
        <v>34.1</v>
      </c>
      <c r="T2110" s="9">
        <f t="shared" si="327"/>
        <v>32</v>
      </c>
      <c r="U2110" s="8">
        <f t="shared" si="328"/>
        <v>32.35</v>
      </c>
      <c r="V2110" s="8">
        <f t="shared" si="329"/>
        <v>32.262500000000003</v>
      </c>
    </row>
    <row r="2111" spans="1:22" ht="13.5" x14ac:dyDescent="0.25">
      <c r="A2111" s="3">
        <f>RSI!A2111</f>
        <v>45077</v>
      </c>
      <c r="B2111" s="2">
        <f>RSI!B2111</f>
        <v>35</v>
      </c>
      <c r="C2111" s="2">
        <f>RSI!I2111</f>
        <v>93.076343173310832</v>
      </c>
      <c r="D2111" s="2">
        <f>MACD!E2111</f>
        <v>2.4052693386522606E-4</v>
      </c>
      <c r="E2111" s="2">
        <f>MACD!F2111</f>
        <v>3.5354238689570773E-4</v>
      </c>
      <c r="F2111" s="2">
        <f>'Moving Avg'!D2111</f>
        <v>35</v>
      </c>
      <c r="G2111" s="2">
        <f>'Moving Avg'!F2111</f>
        <v>35</v>
      </c>
      <c r="H2111" s="2">
        <f>'Moving Avg'!G2111</f>
        <v>35</v>
      </c>
      <c r="I2111" s="2">
        <f>'Moving Avg'!H2111</f>
        <v>34.323599999999999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  <c r="M2111" s="8">
        <f t="shared" si="320"/>
        <v>0</v>
      </c>
      <c r="N2111" s="8">
        <f t="shared" si="321"/>
        <v>45</v>
      </c>
      <c r="O2111" s="8">
        <f t="shared" si="322"/>
        <v>50</v>
      </c>
      <c r="P2111" s="8">
        <f t="shared" si="323"/>
        <v>33</v>
      </c>
      <c r="Q2111" s="9">
        <f t="shared" si="324"/>
        <v>28.2</v>
      </c>
      <c r="R2111" s="9">
        <f t="shared" si="325"/>
        <v>34.75</v>
      </c>
      <c r="S2111" s="9">
        <f t="shared" si="326"/>
        <v>34.1</v>
      </c>
      <c r="T2111" s="9">
        <f t="shared" si="327"/>
        <v>32</v>
      </c>
      <c r="U2111" s="8">
        <f t="shared" si="328"/>
        <v>32.35</v>
      </c>
      <c r="V2111" s="8">
        <f t="shared" si="329"/>
        <v>32.262500000000003</v>
      </c>
    </row>
    <row r="2112" spans="1:22" ht="13.5" x14ac:dyDescent="0.25">
      <c r="A2112" s="3">
        <f>RSI!A2112</f>
        <v>45078</v>
      </c>
      <c r="B2112" s="2">
        <f>RSI!B2112</f>
        <v>35</v>
      </c>
      <c r="C2112" s="2">
        <f>RSI!I2112</f>
        <v>93.076343173310832</v>
      </c>
      <c r="D2112" s="2">
        <f>MACD!E2112</f>
        <v>2.2271646780325227E-4</v>
      </c>
      <c r="E2112" s="2">
        <f>MACD!F2112</f>
        <v>3.2737720307721667E-4</v>
      </c>
      <c r="F2112" s="2">
        <f>'Moving Avg'!D2112</f>
        <v>35</v>
      </c>
      <c r="G2112" s="2">
        <f>'Moving Avg'!F2112</f>
        <v>35</v>
      </c>
      <c r="H2112" s="2">
        <f>'Moving Avg'!G2112</f>
        <v>35</v>
      </c>
      <c r="I2112" s="2">
        <f>'Moving Avg'!H2112</f>
        <v>34.326599999999999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  <c r="M2112" s="8">
        <f t="shared" si="320"/>
        <v>0</v>
      </c>
      <c r="N2112" s="8">
        <f t="shared" si="321"/>
        <v>45</v>
      </c>
      <c r="O2112" s="8">
        <f t="shared" si="322"/>
        <v>50</v>
      </c>
      <c r="P2112" s="8">
        <f t="shared" si="323"/>
        <v>33</v>
      </c>
      <c r="Q2112" s="9">
        <f t="shared" si="324"/>
        <v>28.2</v>
      </c>
      <c r="R2112" s="9">
        <f t="shared" si="325"/>
        <v>34.75</v>
      </c>
      <c r="S2112" s="9">
        <f t="shared" si="326"/>
        <v>34.1</v>
      </c>
      <c r="T2112" s="9">
        <f t="shared" si="327"/>
        <v>32</v>
      </c>
      <c r="U2112" s="8">
        <f t="shared" si="328"/>
        <v>32.35</v>
      </c>
      <c r="V2112" s="8">
        <f t="shared" si="329"/>
        <v>32.262500000000003</v>
      </c>
    </row>
    <row r="2113" spans="1:22" ht="13.5" x14ac:dyDescent="0.25">
      <c r="A2113" s="3">
        <f>RSI!A2113</f>
        <v>45079</v>
      </c>
      <c r="B2113" s="2">
        <f>RSI!B2113</f>
        <v>35</v>
      </c>
      <c r="C2113" s="2">
        <f>RSI!I2113</f>
        <v>93.076343173310832</v>
      </c>
      <c r="D2113" s="2">
        <f>MACD!E2113</f>
        <v>2.0622431954819831E-4</v>
      </c>
      <c r="E2113" s="2">
        <f>MACD!F2113</f>
        <v>3.0314662637141298E-4</v>
      </c>
      <c r="F2113" s="2">
        <f>'Moving Avg'!D2113</f>
        <v>35</v>
      </c>
      <c r="G2113" s="2">
        <f>'Moving Avg'!F2113</f>
        <v>35</v>
      </c>
      <c r="H2113" s="2">
        <f>'Moving Avg'!G2113</f>
        <v>35</v>
      </c>
      <c r="I2113" s="2">
        <f>'Moving Avg'!H2113</f>
        <v>34.329599999999999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  <c r="M2113" s="8">
        <f t="shared" si="320"/>
        <v>0</v>
      </c>
      <c r="N2113" s="8">
        <f t="shared" si="321"/>
        <v>45</v>
      </c>
      <c r="O2113" s="8">
        <f t="shared" si="322"/>
        <v>50</v>
      </c>
      <c r="P2113" s="8">
        <f t="shared" si="323"/>
        <v>33</v>
      </c>
      <c r="Q2113" s="9">
        <f t="shared" si="324"/>
        <v>28.2</v>
      </c>
      <c r="R2113" s="9">
        <f t="shared" si="325"/>
        <v>34.75</v>
      </c>
      <c r="S2113" s="9">
        <f t="shared" si="326"/>
        <v>34.1</v>
      </c>
      <c r="T2113" s="9">
        <f t="shared" si="327"/>
        <v>32</v>
      </c>
      <c r="U2113" s="8">
        <f t="shared" si="328"/>
        <v>32.35</v>
      </c>
      <c r="V2113" s="8">
        <f t="shared" si="329"/>
        <v>32.262500000000003</v>
      </c>
    </row>
    <row r="2114" spans="1:22" ht="13.5" x14ac:dyDescent="0.25">
      <c r="A2114" s="3">
        <f>RSI!A2114</f>
        <v>45082</v>
      </c>
      <c r="B2114" s="2">
        <f>RSI!B2114</f>
        <v>35</v>
      </c>
      <c r="C2114" s="2">
        <f>RSI!I2114</f>
        <v>93.076343173310832</v>
      </c>
      <c r="D2114" s="2">
        <f>MACD!E2114</f>
        <v>1.9095298607396671E-4</v>
      </c>
      <c r="E2114" s="2">
        <f>MACD!F2114</f>
        <v>2.8070789831192376E-4</v>
      </c>
      <c r="F2114" s="2">
        <f>'Moving Avg'!D2114</f>
        <v>35</v>
      </c>
      <c r="G2114" s="2">
        <f>'Moving Avg'!F2114</f>
        <v>35</v>
      </c>
      <c r="H2114" s="2">
        <f>'Moving Avg'!G2114</f>
        <v>35</v>
      </c>
      <c r="I2114" s="2">
        <f>'Moving Avg'!H2114</f>
        <v>34.332599999999999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  <c r="M2114" s="8">
        <f t="shared" ref="M2114:M2177" si="330">IF(C2114&lt;30,50, IF(C2114&gt;70, 0, 25))</f>
        <v>0</v>
      </c>
      <c r="N2114" s="8">
        <f t="shared" ref="N2114:N2177" si="331">IF(E2114-D2114&gt;0.02, 100, IF(E2114-D2114&lt;0,0,45))</f>
        <v>45</v>
      </c>
      <c r="O2114" s="8">
        <f t="shared" ref="O2114:O2177" si="332">IF(F2114-I2114&gt;10,100,IF(F2114-I2114&gt;5,75, IF(F2114-I2114&gt;0,50,0)))</f>
        <v>50</v>
      </c>
      <c r="P2114" s="8">
        <f t="shared" ref="P2114:P2177" si="333">IF(L2114="confirmed bullish", 34, IF(L2114="bullish divergence",17, 0))+IF(J2114="bullish",33,IF(J2114="bearish",0,16.5))+IF(K2114="strong",33,IF(K2114="weak",0,16.5))</f>
        <v>33</v>
      </c>
      <c r="Q2114" s="9">
        <f t="shared" si="324"/>
        <v>28.2</v>
      </c>
      <c r="R2114" s="9">
        <f t="shared" si="325"/>
        <v>34.75</v>
      </c>
      <c r="S2114" s="9">
        <f t="shared" si="326"/>
        <v>34.1</v>
      </c>
      <c r="T2114" s="9">
        <f t="shared" si="327"/>
        <v>32</v>
      </c>
      <c r="U2114" s="8">
        <f t="shared" si="328"/>
        <v>32.35</v>
      </c>
      <c r="V2114" s="8">
        <f t="shared" si="329"/>
        <v>32.262500000000003</v>
      </c>
    </row>
    <row r="2115" spans="1:22" ht="13.5" x14ac:dyDescent="0.25">
      <c r="A2115" s="3">
        <f>RSI!A2115</f>
        <v>45083</v>
      </c>
      <c r="B2115" s="2">
        <f>RSI!B2115</f>
        <v>35</v>
      </c>
      <c r="C2115" s="2">
        <f>RSI!I2115</f>
        <v>93.076343173310832</v>
      </c>
      <c r="D2115" s="2">
        <f>MACD!E2115</f>
        <v>1.7681216370846187E-4</v>
      </c>
      <c r="E2115" s="2">
        <f>MACD!F2115</f>
        <v>2.5992875139123139E-4</v>
      </c>
      <c r="F2115" s="2">
        <f>'Moving Avg'!D2115</f>
        <v>35</v>
      </c>
      <c r="G2115" s="2">
        <f>'Moving Avg'!F2115</f>
        <v>35</v>
      </c>
      <c r="H2115" s="2">
        <f>'Moving Avg'!G2115</f>
        <v>35</v>
      </c>
      <c r="I2115" s="2">
        <f>'Moving Avg'!H2115</f>
        <v>34.335599999999992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  <c r="M2115" s="8">
        <f t="shared" si="330"/>
        <v>0</v>
      </c>
      <c r="N2115" s="8">
        <f t="shared" si="331"/>
        <v>45</v>
      </c>
      <c r="O2115" s="8">
        <f t="shared" si="332"/>
        <v>50</v>
      </c>
      <c r="P2115" s="8">
        <f t="shared" si="333"/>
        <v>33</v>
      </c>
      <c r="Q2115" s="9">
        <f t="shared" ref="Q2115:Q2178" si="334">0.35*M2115+N2115*0.35+O2115*0.15+P2115*0.15</f>
        <v>28.2</v>
      </c>
      <c r="R2115" s="9">
        <f t="shared" ref="R2115:R2178" si="335">M2115*0.2+N2115*0.2+O2115*0.35+P2115*0.25</f>
        <v>34.75</v>
      </c>
      <c r="S2115" s="9">
        <f t="shared" ref="S2115:S2178" si="336">M2115*0.15+N2115*0.15+O2115*0.25+P2115*0.45</f>
        <v>34.1</v>
      </c>
      <c r="T2115" s="9">
        <f t="shared" ref="T2115:T2178" si="337">0.25*SUM(M2115:P2115)</f>
        <v>32</v>
      </c>
      <c r="U2115" s="8">
        <f t="shared" ref="U2115:U2178" si="338">SUM(Q2115:S2115)/3</f>
        <v>32.35</v>
      </c>
      <c r="V2115" s="8">
        <f t="shared" ref="V2115:V2178" si="339">SUM(Q2115:T2115)/4</f>
        <v>32.262500000000003</v>
      </c>
    </row>
    <row r="2116" spans="1:22" ht="13.5" x14ac:dyDescent="0.25">
      <c r="A2116" s="3">
        <f>RSI!A2116</f>
        <v>45084</v>
      </c>
      <c r="B2116" s="2">
        <f>RSI!B2116</f>
        <v>35</v>
      </c>
      <c r="C2116" s="2">
        <f>RSI!I2116</f>
        <v>93.076343173310832</v>
      </c>
      <c r="D2116" s="2">
        <f>MACD!E2116</f>
        <v>1.6371821838845335E-4</v>
      </c>
      <c r="E2116" s="2">
        <f>MACD!F2116</f>
        <v>2.4068664479067579E-4</v>
      </c>
      <c r="F2116" s="2">
        <f>'Moving Avg'!D2116</f>
        <v>35</v>
      </c>
      <c r="G2116" s="2">
        <f>'Moving Avg'!F2116</f>
        <v>35</v>
      </c>
      <c r="H2116" s="2">
        <f>'Moving Avg'!G2116</f>
        <v>35</v>
      </c>
      <c r="I2116" s="2">
        <f>'Moving Avg'!H2116</f>
        <v>34.3386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  <c r="M2116" s="8">
        <f t="shared" si="330"/>
        <v>0</v>
      </c>
      <c r="N2116" s="8">
        <f t="shared" si="331"/>
        <v>45</v>
      </c>
      <c r="O2116" s="8">
        <f t="shared" si="332"/>
        <v>50</v>
      </c>
      <c r="P2116" s="8">
        <f t="shared" si="333"/>
        <v>33</v>
      </c>
      <c r="Q2116" s="9">
        <f t="shared" si="334"/>
        <v>28.2</v>
      </c>
      <c r="R2116" s="9">
        <f t="shared" si="335"/>
        <v>34.75</v>
      </c>
      <c r="S2116" s="9">
        <f t="shared" si="336"/>
        <v>34.1</v>
      </c>
      <c r="T2116" s="9">
        <f t="shared" si="337"/>
        <v>32</v>
      </c>
      <c r="U2116" s="8">
        <f t="shared" si="338"/>
        <v>32.35</v>
      </c>
      <c r="V2116" s="8">
        <f t="shared" si="339"/>
        <v>32.262500000000003</v>
      </c>
    </row>
    <row r="2117" spans="1:22" ht="13.5" x14ac:dyDescent="0.25">
      <c r="A2117" s="3">
        <f>RSI!A2117</f>
        <v>45085</v>
      </c>
      <c r="B2117" s="2">
        <f>RSI!B2117</f>
        <v>35</v>
      </c>
      <c r="C2117" s="2">
        <f>RSI!I2117</f>
        <v>93.076343173310832</v>
      </c>
      <c r="D2117" s="2">
        <f>MACD!E2117</f>
        <v>1.5159369464612382E-4</v>
      </c>
      <c r="E2117" s="2">
        <f>MACD!F2117</f>
        <v>2.2286805476176542E-4</v>
      </c>
      <c r="F2117" s="2">
        <f>'Moving Avg'!D2117</f>
        <v>35</v>
      </c>
      <c r="G2117" s="2">
        <f>'Moving Avg'!F2117</f>
        <v>35</v>
      </c>
      <c r="H2117" s="2">
        <f>'Moving Avg'!G2117</f>
        <v>35</v>
      </c>
      <c r="I2117" s="2">
        <f>'Moving Avg'!H2117</f>
        <v>34.3416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  <c r="M2117" s="8">
        <f t="shared" si="330"/>
        <v>0</v>
      </c>
      <c r="N2117" s="8">
        <f t="shared" si="331"/>
        <v>45</v>
      </c>
      <c r="O2117" s="8">
        <f t="shared" si="332"/>
        <v>50</v>
      </c>
      <c r="P2117" s="8">
        <f t="shared" si="333"/>
        <v>33</v>
      </c>
      <c r="Q2117" s="9">
        <f t="shared" si="334"/>
        <v>28.2</v>
      </c>
      <c r="R2117" s="9">
        <f t="shared" si="335"/>
        <v>34.75</v>
      </c>
      <c r="S2117" s="9">
        <f t="shared" si="336"/>
        <v>34.1</v>
      </c>
      <c r="T2117" s="9">
        <f t="shared" si="337"/>
        <v>32</v>
      </c>
      <c r="U2117" s="8">
        <f t="shared" si="338"/>
        <v>32.35</v>
      </c>
      <c r="V2117" s="8">
        <f t="shared" si="339"/>
        <v>32.262500000000003</v>
      </c>
    </row>
    <row r="2118" spans="1:22" ht="13.5" x14ac:dyDescent="0.25">
      <c r="A2118" s="3">
        <f>RSI!A2118</f>
        <v>45086</v>
      </c>
      <c r="B2118" s="2">
        <f>RSI!B2118</f>
        <v>35</v>
      </c>
      <c r="C2118" s="2">
        <f>RSI!I2118</f>
        <v>93.076343173310832</v>
      </c>
      <c r="D2118" s="2">
        <f>MACD!E2118</f>
        <v>1.4036686042828705E-4</v>
      </c>
      <c r="E2118" s="2">
        <f>MACD!F2118</f>
        <v>2.0636781589506977E-4</v>
      </c>
      <c r="F2118" s="2">
        <f>'Moving Avg'!D2118</f>
        <v>35</v>
      </c>
      <c r="G2118" s="2">
        <f>'Moving Avg'!F2118</f>
        <v>35</v>
      </c>
      <c r="H2118" s="2">
        <f>'Moving Avg'!G2118</f>
        <v>35</v>
      </c>
      <c r="I2118" s="2">
        <f>'Moving Avg'!H2118</f>
        <v>34.344599999999993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  <c r="M2118" s="8">
        <f t="shared" si="330"/>
        <v>0</v>
      </c>
      <c r="N2118" s="8">
        <f t="shared" si="331"/>
        <v>45</v>
      </c>
      <c r="O2118" s="8">
        <f t="shared" si="332"/>
        <v>50</v>
      </c>
      <c r="P2118" s="8">
        <f t="shared" si="333"/>
        <v>33</v>
      </c>
      <c r="Q2118" s="9">
        <f t="shared" si="334"/>
        <v>28.2</v>
      </c>
      <c r="R2118" s="9">
        <f t="shared" si="335"/>
        <v>34.75</v>
      </c>
      <c r="S2118" s="9">
        <f t="shared" si="336"/>
        <v>34.1</v>
      </c>
      <c r="T2118" s="9">
        <f t="shared" si="337"/>
        <v>32</v>
      </c>
      <c r="U2118" s="8">
        <f t="shared" si="338"/>
        <v>32.35</v>
      </c>
      <c r="V2118" s="8">
        <f t="shared" si="339"/>
        <v>32.262500000000003</v>
      </c>
    </row>
    <row r="2119" spans="1:22" ht="13.5" x14ac:dyDescent="0.25">
      <c r="A2119" s="3">
        <f>RSI!A2119</f>
        <v>45089</v>
      </c>
      <c r="B2119" s="2">
        <f>RSI!B2119</f>
        <v>35</v>
      </c>
      <c r="C2119" s="2">
        <f>RSI!I2119</f>
        <v>93.076343173310832</v>
      </c>
      <c r="D2119" s="2">
        <f>MACD!E2119</f>
        <v>1.2997128535374713E-4</v>
      </c>
      <c r="E2119" s="2">
        <f>MACD!F2119</f>
        <v>1.9108850978680526E-4</v>
      </c>
      <c r="F2119" s="2">
        <f>'Moving Avg'!D2119</f>
        <v>35</v>
      </c>
      <c r="G2119" s="2">
        <f>'Moving Avg'!F2119</f>
        <v>35</v>
      </c>
      <c r="H2119" s="2">
        <f>'Moving Avg'!G2119</f>
        <v>35</v>
      </c>
      <c r="I2119" s="2">
        <f>'Moving Avg'!H2119</f>
        <v>34.347599999999993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  <c r="M2119" s="8">
        <f t="shared" si="330"/>
        <v>0</v>
      </c>
      <c r="N2119" s="8">
        <f t="shared" si="331"/>
        <v>45</v>
      </c>
      <c r="O2119" s="8">
        <f t="shared" si="332"/>
        <v>50</v>
      </c>
      <c r="P2119" s="8">
        <f t="shared" si="333"/>
        <v>33</v>
      </c>
      <c r="Q2119" s="9">
        <f t="shared" si="334"/>
        <v>28.2</v>
      </c>
      <c r="R2119" s="9">
        <f t="shared" si="335"/>
        <v>34.75</v>
      </c>
      <c r="S2119" s="9">
        <f t="shared" si="336"/>
        <v>34.1</v>
      </c>
      <c r="T2119" s="9">
        <f t="shared" si="337"/>
        <v>32</v>
      </c>
      <c r="U2119" s="8">
        <f t="shared" si="338"/>
        <v>32.35</v>
      </c>
      <c r="V2119" s="8">
        <f t="shared" si="339"/>
        <v>32.262500000000003</v>
      </c>
    </row>
    <row r="2120" spans="1:22" ht="13.5" x14ac:dyDescent="0.25">
      <c r="A2120" s="3">
        <f>RSI!A2120</f>
        <v>45090</v>
      </c>
      <c r="B2120" s="2">
        <f>RSI!B2120</f>
        <v>35</v>
      </c>
      <c r="C2120" s="2">
        <f>RSI!I2120</f>
        <v>93.076343173310832</v>
      </c>
      <c r="D2120" s="2">
        <f>MACD!E2120</f>
        <v>1.2034544977979067E-4</v>
      </c>
      <c r="E2120" s="2">
        <f>MACD!F2120</f>
        <v>1.7693989778540237E-4</v>
      </c>
      <c r="F2120" s="2">
        <f>'Moving Avg'!D2120</f>
        <v>35</v>
      </c>
      <c r="G2120" s="2">
        <f>'Moving Avg'!F2120</f>
        <v>35</v>
      </c>
      <c r="H2120" s="2">
        <f>'Moving Avg'!G2120</f>
        <v>35</v>
      </c>
      <c r="I2120" s="2">
        <f>'Moving Avg'!H2120</f>
        <v>34.350599999999993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  <c r="M2120" s="8">
        <f t="shared" si="330"/>
        <v>0</v>
      </c>
      <c r="N2120" s="8">
        <f t="shared" si="331"/>
        <v>45</v>
      </c>
      <c r="O2120" s="8">
        <f t="shared" si="332"/>
        <v>50</v>
      </c>
      <c r="P2120" s="8">
        <f t="shared" si="333"/>
        <v>33</v>
      </c>
      <c r="Q2120" s="9">
        <f t="shared" si="334"/>
        <v>28.2</v>
      </c>
      <c r="R2120" s="9">
        <f t="shared" si="335"/>
        <v>34.75</v>
      </c>
      <c r="S2120" s="9">
        <f t="shared" si="336"/>
        <v>34.1</v>
      </c>
      <c r="T2120" s="9">
        <f t="shared" si="337"/>
        <v>32</v>
      </c>
      <c r="U2120" s="8">
        <f t="shared" si="338"/>
        <v>32.35</v>
      </c>
      <c r="V2120" s="8">
        <f t="shared" si="339"/>
        <v>32.262500000000003</v>
      </c>
    </row>
    <row r="2121" spans="1:22" ht="13.5" x14ac:dyDescent="0.25">
      <c r="A2121" s="3">
        <f>RSI!A2121</f>
        <v>45091</v>
      </c>
      <c r="B2121" s="2">
        <f>RSI!B2121</f>
        <v>35</v>
      </c>
      <c r="C2121" s="2">
        <f>RSI!I2121</f>
        <v>93.076343173310832</v>
      </c>
      <c r="D2121" s="2">
        <f>MACD!E2121</f>
        <v>1.1143238258881638E-4</v>
      </c>
      <c r="E2121" s="2">
        <f>MACD!F2121</f>
        <v>1.6383839474608518E-4</v>
      </c>
      <c r="F2121" s="2">
        <f>'Moving Avg'!D2121</f>
        <v>35</v>
      </c>
      <c r="G2121" s="2">
        <f>'Moving Avg'!F2121</f>
        <v>35</v>
      </c>
      <c r="H2121" s="2">
        <f>'Moving Avg'!G2121</f>
        <v>35</v>
      </c>
      <c r="I2121" s="2">
        <f>'Moving Avg'!H2121</f>
        <v>34.3536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  <c r="M2121" s="8">
        <f t="shared" si="330"/>
        <v>0</v>
      </c>
      <c r="N2121" s="8">
        <f t="shared" si="331"/>
        <v>45</v>
      </c>
      <c r="O2121" s="8">
        <f t="shared" si="332"/>
        <v>50</v>
      </c>
      <c r="P2121" s="8">
        <f t="shared" si="333"/>
        <v>33</v>
      </c>
      <c r="Q2121" s="9">
        <f t="shared" si="334"/>
        <v>28.2</v>
      </c>
      <c r="R2121" s="9">
        <f t="shared" si="335"/>
        <v>34.75</v>
      </c>
      <c r="S2121" s="9">
        <f t="shared" si="336"/>
        <v>34.1</v>
      </c>
      <c r="T2121" s="9">
        <f t="shared" si="337"/>
        <v>32</v>
      </c>
      <c r="U2121" s="8">
        <f t="shared" si="338"/>
        <v>32.35</v>
      </c>
      <c r="V2121" s="8">
        <f t="shared" si="339"/>
        <v>32.262500000000003</v>
      </c>
    </row>
    <row r="2122" spans="1:22" ht="13.5" x14ac:dyDescent="0.25">
      <c r="A2122" s="3">
        <f>RSI!A2122</f>
        <v>45092</v>
      </c>
      <c r="B2122" s="2">
        <f>RSI!B2122</f>
        <v>35</v>
      </c>
      <c r="C2122" s="2">
        <f>RSI!I2122</f>
        <v>93.076343173310832</v>
      </c>
      <c r="D2122" s="2">
        <f>MACD!E2122</f>
        <v>1.0317932558479015E-4</v>
      </c>
      <c r="E2122" s="2">
        <f>MACD!F2122</f>
        <v>1.517065809138262E-4</v>
      </c>
      <c r="F2122" s="2">
        <f>'Moving Avg'!D2122</f>
        <v>35</v>
      </c>
      <c r="G2122" s="2">
        <f>'Moving Avg'!F2122</f>
        <v>35</v>
      </c>
      <c r="H2122" s="2">
        <f>'Moving Avg'!G2122</f>
        <v>35</v>
      </c>
      <c r="I2122" s="2">
        <f>'Moving Avg'!H2122</f>
        <v>34.356599999999993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  <c r="M2122" s="8">
        <f t="shared" si="330"/>
        <v>0</v>
      </c>
      <c r="N2122" s="8">
        <f t="shared" si="331"/>
        <v>45</v>
      </c>
      <c r="O2122" s="8">
        <f t="shared" si="332"/>
        <v>50</v>
      </c>
      <c r="P2122" s="8">
        <f t="shared" si="333"/>
        <v>33</v>
      </c>
      <c r="Q2122" s="9">
        <f t="shared" si="334"/>
        <v>28.2</v>
      </c>
      <c r="R2122" s="9">
        <f t="shared" si="335"/>
        <v>34.75</v>
      </c>
      <c r="S2122" s="9">
        <f t="shared" si="336"/>
        <v>34.1</v>
      </c>
      <c r="T2122" s="9">
        <f t="shared" si="337"/>
        <v>32</v>
      </c>
      <c r="U2122" s="8">
        <f t="shared" si="338"/>
        <v>32.35</v>
      </c>
      <c r="V2122" s="8">
        <f t="shared" si="339"/>
        <v>32.262500000000003</v>
      </c>
    </row>
    <row r="2123" spans="1:22" ht="13.5" x14ac:dyDescent="0.25">
      <c r="A2123" s="3">
        <f>RSI!A2123</f>
        <v>45093</v>
      </c>
      <c r="B2123" s="2">
        <f>RSI!B2123</f>
        <v>35</v>
      </c>
      <c r="C2123" s="2">
        <f>RSI!I2123</f>
        <v>93.076343173310832</v>
      </c>
      <c r="D2123" s="2">
        <f>MACD!E2123</f>
        <v>9.5537422510005854E-5</v>
      </c>
      <c r="E2123" s="2">
        <f>MACD!F2123</f>
        <v>1.4047274923306214E-4</v>
      </c>
      <c r="F2123" s="2">
        <f>'Moving Avg'!D2123</f>
        <v>35</v>
      </c>
      <c r="G2123" s="2">
        <f>'Moving Avg'!F2123</f>
        <v>35</v>
      </c>
      <c r="H2123" s="2">
        <f>'Moving Avg'!G2123</f>
        <v>35</v>
      </c>
      <c r="I2123" s="2">
        <f>'Moving Avg'!H2123</f>
        <v>34.359599999999993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  <c r="M2123" s="8">
        <f t="shared" si="330"/>
        <v>0</v>
      </c>
      <c r="N2123" s="8">
        <f t="shared" si="331"/>
        <v>45</v>
      </c>
      <c r="O2123" s="8">
        <f t="shared" si="332"/>
        <v>50</v>
      </c>
      <c r="P2123" s="8">
        <f t="shared" si="333"/>
        <v>33</v>
      </c>
      <c r="Q2123" s="9">
        <f t="shared" si="334"/>
        <v>28.2</v>
      </c>
      <c r="R2123" s="9">
        <f t="shared" si="335"/>
        <v>34.75</v>
      </c>
      <c r="S2123" s="9">
        <f t="shared" si="336"/>
        <v>34.1</v>
      </c>
      <c r="T2123" s="9">
        <f t="shared" si="337"/>
        <v>32</v>
      </c>
      <c r="U2123" s="8">
        <f t="shared" si="338"/>
        <v>32.35</v>
      </c>
      <c r="V2123" s="8">
        <f t="shared" si="339"/>
        <v>32.262500000000003</v>
      </c>
    </row>
    <row r="2124" spans="1:22" ht="13.5" x14ac:dyDescent="0.25">
      <c r="A2124" s="3">
        <f>RSI!A2124</f>
        <v>45096</v>
      </c>
      <c r="B2124" s="2">
        <f>RSI!B2124</f>
        <v>35</v>
      </c>
      <c r="C2124" s="2">
        <f>RSI!I2124</f>
        <v>93.076343173310832</v>
      </c>
      <c r="D2124" s="2">
        <f>MACD!E2124</f>
        <v>8.8461430962638588E-5</v>
      </c>
      <c r="E2124" s="2">
        <f>MACD!F2124</f>
        <v>1.3007048557897745E-4</v>
      </c>
      <c r="F2124" s="2">
        <f>'Moving Avg'!D2124</f>
        <v>35</v>
      </c>
      <c r="G2124" s="2">
        <f>'Moving Avg'!F2124</f>
        <v>35</v>
      </c>
      <c r="H2124" s="2">
        <f>'Moving Avg'!G2124</f>
        <v>35</v>
      </c>
      <c r="I2124" s="2">
        <f>'Moving Avg'!H2124</f>
        <v>34.362599999999993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  <c r="M2124" s="8">
        <f t="shared" si="330"/>
        <v>0</v>
      </c>
      <c r="N2124" s="8">
        <f t="shared" si="331"/>
        <v>45</v>
      </c>
      <c r="O2124" s="8">
        <f t="shared" si="332"/>
        <v>50</v>
      </c>
      <c r="P2124" s="8">
        <f t="shared" si="333"/>
        <v>33</v>
      </c>
      <c r="Q2124" s="9">
        <f t="shared" si="334"/>
        <v>28.2</v>
      </c>
      <c r="R2124" s="9">
        <f t="shared" si="335"/>
        <v>34.75</v>
      </c>
      <c r="S2124" s="9">
        <f t="shared" si="336"/>
        <v>34.1</v>
      </c>
      <c r="T2124" s="9">
        <f t="shared" si="337"/>
        <v>32</v>
      </c>
      <c r="U2124" s="8">
        <f t="shared" si="338"/>
        <v>32.35</v>
      </c>
      <c r="V2124" s="8">
        <f t="shared" si="339"/>
        <v>32.262500000000003</v>
      </c>
    </row>
    <row r="2125" spans="1:22" ht="13.5" x14ac:dyDescent="0.25">
      <c r="A2125" s="3">
        <f>RSI!A2125</f>
        <v>45097</v>
      </c>
      <c r="B2125" s="2">
        <f>RSI!B2125</f>
        <v>35</v>
      </c>
      <c r="C2125" s="2">
        <f>RSI!I2125</f>
        <v>93.076343173310832</v>
      </c>
      <c r="D2125" s="2">
        <f>MACD!E2125</f>
        <v>8.1909455467155112E-5</v>
      </c>
      <c r="E2125" s="2">
        <f>MACD!F2125</f>
        <v>1.2043827955661299E-4</v>
      </c>
      <c r="F2125" s="2">
        <f>'Moving Avg'!D2125</f>
        <v>35</v>
      </c>
      <c r="G2125" s="2">
        <f>'Moving Avg'!F2125</f>
        <v>35</v>
      </c>
      <c r="H2125" s="2">
        <f>'Moving Avg'!G2125</f>
        <v>35</v>
      </c>
      <c r="I2125" s="2">
        <f>'Moving Avg'!H2125</f>
        <v>34.365599999999993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  <c r="M2125" s="8">
        <f t="shared" si="330"/>
        <v>0</v>
      </c>
      <c r="N2125" s="8">
        <f t="shared" si="331"/>
        <v>45</v>
      </c>
      <c r="O2125" s="8">
        <f t="shared" si="332"/>
        <v>50</v>
      </c>
      <c r="P2125" s="8">
        <f t="shared" si="333"/>
        <v>33</v>
      </c>
      <c r="Q2125" s="9">
        <f t="shared" si="334"/>
        <v>28.2</v>
      </c>
      <c r="R2125" s="9">
        <f t="shared" si="335"/>
        <v>34.75</v>
      </c>
      <c r="S2125" s="9">
        <f t="shared" si="336"/>
        <v>34.1</v>
      </c>
      <c r="T2125" s="9">
        <f t="shared" si="337"/>
        <v>32</v>
      </c>
      <c r="U2125" s="8">
        <f t="shared" si="338"/>
        <v>32.35</v>
      </c>
      <c r="V2125" s="8">
        <f t="shared" si="339"/>
        <v>32.262500000000003</v>
      </c>
    </row>
    <row r="2126" spans="1:22" ht="13.5" x14ac:dyDescent="0.25">
      <c r="A2126" s="3">
        <f>RSI!A2126</f>
        <v>45098</v>
      </c>
      <c r="B2126" s="2">
        <f>RSI!B2126</f>
        <v>35</v>
      </c>
      <c r="C2126" s="2">
        <f>RSI!I2126</f>
        <v>93.076343173310832</v>
      </c>
      <c r="D2126" s="2">
        <f>MACD!E2126</f>
        <v>7.5842700240968952E-5</v>
      </c>
      <c r="E2126" s="2">
        <f>MACD!F2126</f>
        <v>1.1151916369348418E-4</v>
      </c>
      <c r="F2126" s="2">
        <f>'Moving Avg'!D2126</f>
        <v>35</v>
      </c>
      <c r="G2126" s="2">
        <f>'Moving Avg'!F2126</f>
        <v>35</v>
      </c>
      <c r="H2126" s="2">
        <f>'Moving Avg'!G2126</f>
        <v>35</v>
      </c>
      <c r="I2126" s="2">
        <f>'Moving Avg'!H2126</f>
        <v>34.368599999999994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  <c r="M2126" s="8">
        <f t="shared" si="330"/>
        <v>0</v>
      </c>
      <c r="N2126" s="8">
        <f t="shared" si="331"/>
        <v>45</v>
      </c>
      <c r="O2126" s="8">
        <f t="shared" si="332"/>
        <v>50</v>
      </c>
      <c r="P2126" s="8">
        <f t="shared" si="333"/>
        <v>33</v>
      </c>
      <c r="Q2126" s="9">
        <f t="shared" si="334"/>
        <v>28.2</v>
      </c>
      <c r="R2126" s="9">
        <f t="shared" si="335"/>
        <v>34.75</v>
      </c>
      <c r="S2126" s="9">
        <f t="shared" si="336"/>
        <v>34.1</v>
      </c>
      <c r="T2126" s="9">
        <f t="shared" si="337"/>
        <v>32</v>
      </c>
      <c r="U2126" s="8">
        <f t="shared" si="338"/>
        <v>32.35</v>
      </c>
      <c r="V2126" s="8">
        <f t="shared" si="339"/>
        <v>32.262500000000003</v>
      </c>
    </row>
    <row r="2127" spans="1:22" ht="13.5" x14ac:dyDescent="0.25">
      <c r="A2127" s="3">
        <f>RSI!A2127</f>
        <v>45099</v>
      </c>
      <c r="B2127" s="2">
        <f>RSI!B2127</f>
        <v>35</v>
      </c>
      <c r="C2127" s="2">
        <f>RSI!I2127</f>
        <v>93.076343173310832</v>
      </c>
      <c r="D2127" s="2">
        <f>MACD!E2127</f>
        <v>7.0225240158094948E-5</v>
      </c>
      <c r="E2127" s="2">
        <f>MACD!F2127</f>
        <v>1.0326037898640634E-4</v>
      </c>
      <c r="F2127" s="2">
        <f>'Moving Avg'!D2127</f>
        <v>35</v>
      </c>
      <c r="G2127" s="2">
        <f>'Moving Avg'!F2127</f>
        <v>35</v>
      </c>
      <c r="H2127" s="2">
        <f>'Moving Avg'!G2127</f>
        <v>35</v>
      </c>
      <c r="I2127" s="2">
        <f>'Moving Avg'!H2127</f>
        <v>34.371599999999994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  <c r="M2127" s="8">
        <f t="shared" si="330"/>
        <v>0</v>
      </c>
      <c r="N2127" s="8">
        <f t="shared" si="331"/>
        <v>45</v>
      </c>
      <c r="O2127" s="8">
        <f t="shared" si="332"/>
        <v>50</v>
      </c>
      <c r="P2127" s="8">
        <f t="shared" si="333"/>
        <v>33</v>
      </c>
      <c r="Q2127" s="9">
        <f t="shared" si="334"/>
        <v>28.2</v>
      </c>
      <c r="R2127" s="9">
        <f t="shared" si="335"/>
        <v>34.75</v>
      </c>
      <c r="S2127" s="9">
        <f t="shared" si="336"/>
        <v>34.1</v>
      </c>
      <c r="T2127" s="9">
        <f t="shared" si="337"/>
        <v>32</v>
      </c>
      <c r="U2127" s="8">
        <f t="shared" si="338"/>
        <v>32.35</v>
      </c>
      <c r="V2127" s="8">
        <f t="shared" si="339"/>
        <v>32.262500000000003</v>
      </c>
    </row>
    <row r="2128" spans="1:22" ht="13.5" x14ac:dyDescent="0.25">
      <c r="A2128" s="3">
        <f>RSI!A2128</f>
        <v>45100</v>
      </c>
      <c r="B2128" s="2">
        <f>RSI!B2128</f>
        <v>35</v>
      </c>
      <c r="C2128" s="2">
        <f>RSI!I2128</f>
        <v>93.076343173310832</v>
      </c>
      <c r="D2128" s="2">
        <f>MACD!E2128</f>
        <v>6.502380858108836E-5</v>
      </c>
      <c r="E2128" s="2">
        <f>MACD!F2128</f>
        <v>9.5613064905342759E-5</v>
      </c>
      <c r="F2128" s="2">
        <f>'Moving Avg'!D2128</f>
        <v>35</v>
      </c>
      <c r="G2128" s="2">
        <f>'Moving Avg'!F2128</f>
        <v>35</v>
      </c>
      <c r="H2128" s="2">
        <f>'Moving Avg'!G2128</f>
        <v>35</v>
      </c>
      <c r="I2128" s="2">
        <f>'Moving Avg'!H2128</f>
        <v>34.374599999999994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  <c r="M2128" s="8">
        <f t="shared" si="330"/>
        <v>0</v>
      </c>
      <c r="N2128" s="8">
        <f t="shared" si="331"/>
        <v>45</v>
      </c>
      <c r="O2128" s="8">
        <f t="shared" si="332"/>
        <v>50</v>
      </c>
      <c r="P2128" s="8">
        <f t="shared" si="333"/>
        <v>33</v>
      </c>
      <c r="Q2128" s="9">
        <f t="shared" si="334"/>
        <v>28.2</v>
      </c>
      <c r="R2128" s="9">
        <f t="shared" si="335"/>
        <v>34.75</v>
      </c>
      <c r="S2128" s="9">
        <f t="shared" si="336"/>
        <v>34.1</v>
      </c>
      <c r="T2128" s="9">
        <f t="shared" si="337"/>
        <v>32</v>
      </c>
      <c r="U2128" s="8">
        <f t="shared" si="338"/>
        <v>32.35</v>
      </c>
      <c r="V2128" s="8">
        <f t="shared" si="339"/>
        <v>32.262500000000003</v>
      </c>
    </row>
    <row r="2129" spans="1:22" ht="13.5" x14ac:dyDescent="0.25">
      <c r="A2129" s="3">
        <f>RSI!A2129</f>
        <v>45103</v>
      </c>
      <c r="B2129" s="2">
        <f>RSI!B2129</f>
        <v>35</v>
      </c>
      <c r="C2129" s="2">
        <f>RSI!I2129</f>
        <v>93.076343173310832</v>
      </c>
      <c r="D2129" s="2">
        <f>MACD!E2129</f>
        <v>6.0207600839135011E-5</v>
      </c>
      <c r="E2129" s="2">
        <f>MACD!F2129</f>
        <v>8.8531972092101215E-5</v>
      </c>
      <c r="F2129" s="2">
        <f>'Moving Avg'!D2129</f>
        <v>35</v>
      </c>
      <c r="G2129" s="2">
        <f>'Moving Avg'!F2129</f>
        <v>35</v>
      </c>
      <c r="H2129" s="2">
        <f>'Moving Avg'!G2129</f>
        <v>35</v>
      </c>
      <c r="I2129" s="2">
        <f>'Moving Avg'!H2129</f>
        <v>34.377599999999994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  <c r="M2129" s="8">
        <f t="shared" si="330"/>
        <v>0</v>
      </c>
      <c r="N2129" s="8">
        <f t="shared" si="331"/>
        <v>45</v>
      </c>
      <c r="O2129" s="8">
        <f t="shared" si="332"/>
        <v>50</v>
      </c>
      <c r="P2129" s="8">
        <f t="shared" si="333"/>
        <v>33</v>
      </c>
      <c r="Q2129" s="9">
        <f t="shared" si="334"/>
        <v>28.2</v>
      </c>
      <c r="R2129" s="9">
        <f t="shared" si="335"/>
        <v>34.75</v>
      </c>
      <c r="S2129" s="9">
        <f t="shared" si="336"/>
        <v>34.1</v>
      </c>
      <c r="T2129" s="9">
        <f t="shared" si="337"/>
        <v>32</v>
      </c>
      <c r="U2129" s="8">
        <f t="shared" si="338"/>
        <v>32.35</v>
      </c>
      <c r="V2129" s="8">
        <f t="shared" si="339"/>
        <v>32.262500000000003</v>
      </c>
    </row>
    <row r="2130" spans="1:22" ht="13.5" x14ac:dyDescent="0.25">
      <c r="A2130" s="3">
        <f>RSI!A2130</f>
        <v>45104</v>
      </c>
      <c r="B2130" s="2">
        <f>RSI!B2130</f>
        <v>35</v>
      </c>
      <c r="C2130" s="2">
        <f>RSI!I2130</f>
        <v>93.076343173310832</v>
      </c>
      <c r="D2130" s="2">
        <f>MACD!E2130</f>
        <v>5.574809220121324E-5</v>
      </c>
      <c r="E2130" s="2">
        <f>MACD!F2130</f>
        <v>8.1975196113923617E-5</v>
      </c>
      <c r="F2130" s="2">
        <f>'Moving Avg'!D2130</f>
        <v>35</v>
      </c>
      <c r="G2130" s="2">
        <f>'Moving Avg'!F2130</f>
        <v>35</v>
      </c>
      <c r="H2130" s="2">
        <f>'Moving Avg'!G2130</f>
        <v>35</v>
      </c>
      <c r="I2130" s="2">
        <f>'Moving Avg'!H2130</f>
        <v>34.380599999999994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  <c r="M2130" s="8">
        <f t="shared" si="330"/>
        <v>0</v>
      </c>
      <c r="N2130" s="8">
        <f t="shared" si="331"/>
        <v>45</v>
      </c>
      <c r="O2130" s="8">
        <f t="shared" si="332"/>
        <v>50</v>
      </c>
      <c r="P2130" s="8">
        <f t="shared" si="333"/>
        <v>33</v>
      </c>
      <c r="Q2130" s="9">
        <f t="shared" si="334"/>
        <v>28.2</v>
      </c>
      <c r="R2130" s="9">
        <f t="shared" si="335"/>
        <v>34.75</v>
      </c>
      <c r="S2130" s="9">
        <f t="shared" si="336"/>
        <v>34.1</v>
      </c>
      <c r="T2130" s="9">
        <f t="shared" si="337"/>
        <v>32</v>
      </c>
      <c r="U2130" s="8">
        <f t="shared" si="338"/>
        <v>32.35</v>
      </c>
      <c r="V2130" s="8">
        <f t="shared" si="339"/>
        <v>32.262500000000003</v>
      </c>
    </row>
    <row r="2131" spans="1:22" ht="13.5" x14ac:dyDescent="0.25">
      <c r="A2131" s="3">
        <f>RSI!A2131</f>
        <v>45107</v>
      </c>
      <c r="B2131" s="2">
        <f>RSI!B2131</f>
        <v>35</v>
      </c>
      <c r="C2131" s="2">
        <f>RSI!I2131</f>
        <v>93.076343173310832</v>
      </c>
      <c r="D2131" s="2">
        <f>MACD!E2131</f>
        <v>5.1618869285618985E-5</v>
      </c>
      <c r="E2131" s="2">
        <f>MACD!F2131</f>
        <v>7.5903930748262691E-5</v>
      </c>
      <c r="F2131" s="2">
        <f>'Moving Avg'!D2131</f>
        <v>35</v>
      </c>
      <c r="G2131" s="2">
        <f>'Moving Avg'!F2131</f>
        <v>35</v>
      </c>
      <c r="H2131" s="2">
        <f>'Moving Avg'!G2131</f>
        <v>35</v>
      </c>
      <c r="I2131" s="2">
        <f>'Moving Avg'!H2131</f>
        <v>34.383599999999994</v>
      </c>
      <c r="J2131" s="6" t="str">
        <f>OBV!F2131</f>
        <v>NEUTRAL</v>
      </c>
      <c r="K2131" s="6" t="str">
        <f>OBV!G2131</f>
        <v>NEUTRAL</v>
      </c>
      <c r="L2131" s="6" t="str">
        <f>OBV!H2131</f>
        <v>NEUTRAL</v>
      </c>
      <c r="M2131" s="8">
        <f t="shared" si="330"/>
        <v>0</v>
      </c>
      <c r="N2131" s="8">
        <f t="shared" si="331"/>
        <v>45</v>
      </c>
      <c r="O2131" s="8">
        <f t="shared" si="332"/>
        <v>50</v>
      </c>
      <c r="P2131" s="8">
        <f t="shared" si="333"/>
        <v>33</v>
      </c>
      <c r="Q2131" s="9">
        <f t="shared" si="334"/>
        <v>28.2</v>
      </c>
      <c r="R2131" s="9">
        <f t="shared" si="335"/>
        <v>34.75</v>
      </c>
      <c r="S2131" s="9">
        <f t="shared" si="336"/>
        <v>34.1</v>
      </c>
      <c r="T2131" s="9">
        <f t="shared" si="337"/>
        <v>32</v>
      </c>
      <c r="U2131" s="8">
        <f t="shared" si="338"/>
        <v>32.35</v>
      </c>
      <c r="V2131" s="8">
        <f t="shared" si="339"/>
        <v>32.262500000000003</v>
      </c>
    </row>
    <row r="2132" spans="1:22" ht="13.5" x14ac:dyDescent="0.25">
      <c r="A2132" s="3">
        <f>RSI!A2132</f>
        <v>45110</v>
      </c>
      <c r="B2132" s="2">
        <f>RSI!B2132</f>
        <v>35</v>
      </c>
      <c r="C2132" s="2">
        <f>RSI!I2132</f>
        <v>93.076343173310832</v>
      </c>
      <c r="D2132" s="2">
        <f>MACD!E2132</f>
        <v>4.779547390398875E-5</v>
      </c>
      <c r="E2132" s="2">
        <f>MACD!F2132</f>
        <v>7.02822393794079E-5</v>
      </c>
      <c r="F2132" s="2">
        <f>'Moving Avg'!D2132</f>
        <v>35</v>
      </c>
      <c r="G2132" s="2">
        <f>'Moving Avg'!F2132</f>
        <v>35</v>
      </c>
      <c r="H2132" s="2">
        <f>'Moving Avg'!G2132</f>
        <v>35</v>
      </c>
      <c r="I2132" s="2">
        <f>'Moving Avg'!H2132</f>
        <v>34.386599999999994</v>
      </c>
      <c r="J2132" s="6" t="str">
        <f>OBV!F2132</f>
        <v>NEUTRAL</v>
      </c>
      <c r="K2132" s="6" t="str">
        <f>OBV!G2132</f>
        <v>NEUTRAL</v>
      </c>
      <c r="L2132" s="6" t="str">
        <f>OBV!H2132</f>
        <v>NEUTRAL</v>
      </c>
      <c r="M2132" s="8">
        <f t="shared" si="330"/>
        <v>0</v>
      </c>
      <c r="N2132" s="8">
        <f t="shared" si="331"/>
        <v>45</v>
      </c>
      <c r="O2132" s="8">
        <f t="shared" si="332"/>
        <v>50</v>
      </c>
      <c r="P2132" s="8">
        <f t="shared" si="333"/>
        <v>33</v>
      </c>
      <c r="Q2132" s="9">
        <f t="shared" si="334"/>
        <v>28.2</v>
      </c>
      <c r="R2132" s="9">
        <f t="shared" si="335"/>
        <v>34.75</v>
      </c>
      <c r="S2132" s="9">
        <f t="shared" si="336"/>
        <v>34.1</v>
      </c>
      <c r="T2132" s="9">
        <f t="shared" si="337"/>
        <v>32</v>
      </c>
      <c r="U2132" s="8">
        <f t="shared" si="338"/>
        <v>32.35</v>
      </c>
      <c r="V2132" s="8">
        <f t="shared" si="339"/>
        <v>32.262500000000003</v>
      </c>
    </row>
    <row r="2133" spans="1:22" ht="13.5" x14ac:dyDescent="0.25">
      <c r="A2133" s="3">
        <f>RSI!A2133</f>
        <v>45111</v>
      </c>
      <c r="B2133" s="2">
        <f>RSI!B2133</f>
        <v>35</v>
      </c>
      <c r="C2133" s="2">
        <f>RSI!I2133</f>
        <v>93.076343173310832</v>
      </c>
      <c r="D2133" s="2">
        <f>MACD!E2133</f>
        <v>4.4255258437431166E-5</v>
      </c>
      <c r="E2133" s="2">
        <f>MACD!F2133</f>
        <v>6.5076843191012548E-5</v>
      </c>
      <c r="F2133" s="2">
        <f>'Moving Avg'!D2133</f>
        <v>35</v>
      </c>
      <c r="G2133" s="2">
        <f>'Moving Avg'!F2133</f>
        <v>35</v>
      </c>
      <c r="H2133" s="2">
        <f>'Moving Avg'!G2133</f>
        <v>35</v>
      </c>
      <c r="I2133" s="2">
        <f>'Moving Avg'!H2133</f>
        <v>34.389599999999994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  <c r="M2133" s="8">
        <f t="shared" si="330"/>
        <v>0</v>
      </c>
      <c r="N2133" s="8">
        <f t="shared" si="331"/>
        <v>45</v>
      </c>
      <c r="O2133" s="8">
        <f t="shared" si="332"/>
        <v>50</v>
      </c>
      <c r="P2133" s="8">
        <f t="shared" si="333"/>
        <v>33</v>
      </c>
      <c r="Q2133" s="9">
        <f t="shared" si="334"/>
        <v>28.2</v>
      </c>
      <c r="R2133" s="9">
        <f t="shared" si="335"/>
        <v>34.75</v>
      </c>
      <c r="S2133" s="9">
        <f t="shared" si="336"/>
        <v>34.1</v>
      </c>
      <c r="T2133" s="9">
        <f t="shared" si="337"/>
        <v>32</v>
      </c>
      <c r="U2133" s="8">
        <f t="shared" si="338"/>
        <v>32.35</v>
      </c>
      <c r="V2133" s="8">
        <f t="shared" si="339"/>
        <v>32.262500000000003</v>
      </c>
    </row>
    <row r="2134" spans="1:22" ht="13.5" x14ac:dyDescent="0.25">
      <c r="A2134" s="3">
        <f>RSI!A2134</f>
        <v>45112</v>
      </c>
      <c r="B2134" s="2">
        <f>RSI!B2134</f>
        <v>35</v>
      </c>
      <c r="C2134" s="2">
        <f>RSI!I2134</f>
        <v>93.076343173310832</v>
      </c>
      <c r="D2134" s="2">
        <f>MACD!E2134</f>
        <v>4.097725192764301E-5</v>
      </c>
      <c r="E2134" s="2">
        <f>MACD!F2134</f>
        <v>6.0256924938338642E-5</v>
      </c>
      <c r="F2134" s="2">
        <f>'Moving Avg'!D2134</f>
        <v>35</v>
      </c>
      <c r="G2134" s="2">
        <f>'Moving Avg'!F2134</f>
        <v>35</v>
      </c>
      <c r="H2134" s="2">
        <f>'Moving Avg'!G2134</f>
        <v>35</v>
      </c>
      <c r="I2134" s="2">
        <f>'Moving Avg'!H2134</f>
        <v>34.392599999999995</v>
      </c>
      <c r="J2134" s="6" t="str">
        <f>OBV!F2134</f>
        <v>NEUTRAL</v>
      </c>
      <c r="K2134" s="6" t="str">
        <f>OBV!G2134</f>
        <v>NEUTRAL</v>
      </c>
      <c r="L2134" s="6" t="str">
        <f>OBV!H2134</f>
        <v>NEUTRAL</v>
      </c>
      <c r="M2134" s="8">
        <f t="shared" si="330"/>
        <v>0</v>
      </c>
      <c r="N2134" s="8">
        <f t="shared" si="331"/>
        <v>45</v>
      </c>
      <c r="O2134" s="8">
        <f t="shared" si="332"/>
        <v>50</v>
      </c>
      <c r="P2134" s="8">
        <f t="shared" si="333"/>
        <v>33</v>
      </c>
      <c r="Q2134" s="9">
        <f t="shared" si="334"/>
        <v>28.2</v>
      </c>
      <c r="R2134" s="9">
        <f t="shared" si="335"/>
        <v>34.75</v>
      </c>
      <c r="S2134" s="9">
        <f t="shared" si="336"/>
        <v>34.1</v>
      </c>
      <c r="T2134" s="9">
        <f t="shared" si="337"/>
        <v>32</v>
      </c>
      <c r="U2134" s="8">
        <f t="shared" si="338"/>
        <v>32.35</v>
      </c>
      <c r="V2134" s="8">
        <f t="shared" si="339"/>
        <v>32.262500000000003</v>
      </c>
    </row>
    <row r="2135" spans="1:22" ht="13.5" x14ac:dyDescent="0.25">
      <c r="A2135" s="3">
        <f>RSI!A2135</f>
        <v>45113</v>
      </c>
      <c r="B2135" s="2">
        <f>RSI!B2135</f>
        <v>35</v>
      </c>
      <c r="C2135" s="2">
        <f>RSI!I2135</f>
        <v>93.076343173310832</v>
      </c>
      <c r="D2135" s="2">
        <f>MACD!E2135</f>
        <v>3.7942035973514976E-5</v>
      </c>
      <c r="E2135" s="2">
        <f>MACD!F2135</f>
        <v>5.579394714537391E-5</v>
      </c>
      <c r="F2135" s="2">
        <f>'Moving Avg'!D2135</f>
        <v>35</v>
      </c>
      <c r="G2135" s="2">
        <f>'Moving Avg'!F2135</f>
        <v>35</v>
      </c>
      <c r="H2135" s="2">
        <f>'Moving Avg'!G2135</f>
        <v>35</v>
      </c>
      <c r="I2135" s="2">
        <f>'Moving Avg'!H2135</f>
        <v>34.395599999999995</v>
      </c>
      <c r="J2135" s="6" t="str">
        <f>OBV!F2135</f>
        <v>NEUTRAL</v>
      </c>
      <c r="K2135" s="6" t="str">
        <f>OBV!G2135</f>
        <v>NEUTRAL</v>
      </c>
      <c r="L2135" s="6" t="str">
        <f>OBV!H2135</f>
        <v>NEUTRAL</v>
      </c>
      <c r="M2135" s="8">
        <f t="shared" si="330"/>
        <v>0</v>
      </c>
      <c r="N2135" s="8">
        <f t="shared" si="331"/>
        <v>45</v>
      </c>
      <c r="O2135" s="8">
        <f t="shared" si="332"/>
        <v>50</v>
      </c>
      <c r="P2135" s="8">
        <f t="shared" si="333"/>
        <v>33</v>
      </c>
      <c r="Q2135" s="9">
        <f t="shared" si="334"/>
        <v>28.2</v>
      </c>
      <c r="R2135" s="9">
        <f t="shared" si="335"/>
        <v>34.75</v>
      </c>
      <c r="S2135" s="9">
        <f t="shared" si="336"/>
        <v>34.1</v>
      </c>
      <c r="T2135" s="9">
        <f t="shared" si="337"/>
        <v>32</v>
      </c>
      <c r="U2135" s="8">
        <f t="shared" si="338"/>
        <v>32.35</v>
      </c>
      <c r="V2135" s="8">
        <f t="shared" si="339"/>
        <v>32.262500000000003</v>
      </c>
    </row>
    <row r="2136" spans="1:22" ht="13.5" x14ac:dyDescent="0.25">
      <c r="A2136" s="3">
        <f>RSI!A2136</f>
        <v>45114</v>
      </c>
      <c r="B2136" s="2">
        <f>RSI!B2136</f>
        <v>35</v>
      </c>
      <c r="C2136" s="2">
        <f>RSI!I2136</f>
        <v>93.076343173310832</v>
      </c>
      <c r="D2136" s="2">
        <f>MACD!E2136</f>
        <v>3.5131629900320149E-5</v>
      </c>
      <c r="E2136" s="2">
        <f>MACD!F2136</f>
        <v>5.166148369636316E-5</v>
      </c>
      <c r="F2136" s="2">
        <f>'Moving Avg'!D2136</f>
        <v>35</v>
      </c>
      <c r="G2136" s="2">
        <f>'Moving Avg'!F2136</f>
        <v>35</v>
      </c>
      <c r="H2136" s="2">
        <f>'Moving Avg'!G2136</f>
        <v>35</v>
      </c>
      <c r="I2136" s="2">
        <f>'Moving Avg'!H2136</f>
        <v>34.398599999999995</v>
      </c>
      <c r="J2136" s="6" t="str">
        <f>OBV!F2136</f>
        <v>NEUTRAL</v>
      </c>
      <c r="K2136" s="6" t="str">
        <f>OBV!G2136</f>
        <v>NEUTRAL</v>
      </c>
      <c r="L2136" s="6" t="str">
        <f>OBV!H2136</f>
        <v>NEUTRAL</v>
      </c>
      <c r="M2136" s="8">
        <f t="shared" si="330"/>
        <v>0</v>
      </c>
      <c r="N2136" s="8">
        <f t="shared" si="331"/>
        <v>45</v>
      </c>
      <c r="O2136" s="8">
        <f t="shared" si="332"/>
        <v>50</v>
      </c>
      <c r="P2136" s="8">
        <f t="shared" si="333"/>
        <v>33</v>
      </c>
      <c r="Q2136" s="9">
        <f t="shared" si="334"/>
        <v>28.2</v>
      </c>
      <c r="R2136" s="9">
        <f t="shared" si="335"/>
        <v>34.75</v>
      </c>
      <c r="S2136" s="9">
        <f t="shared" si="336"/>
        <v>34.1</v>
      </c>
      <c r="T2136" s="9">
        <f t="shared" si="337"/>
        <v>32</v>
      </c>
      <c r="U2136" s="8">
        <f t="shared" si="338"/>
        <v>32.35</v>
      </c>
      <c r="V2136" s="8">
        <f t="shared" si="339"/>
        <v>32.262500000000003</v>
      </c>
    </row>
    <row r="2137" spans="1:22" ht="13.5" x14ac:dyDescent="0.25">
      <c r="A2137" s="3">
        <f>RSI!A2137</f>
        <v>45117</v>
      </c>
      <c r="B2137" s="2">
        <f>RSI!B2137</f>
        <v>35</v>
      </c>
      <c r="C2137" s="2">
        <f>RSI!I2137</f>
        <v>93.076343173310832</v>
      </c>
      <c r="D2137" s="2">
        <f>MACD!E2137</f>
        <v>3.2529384348833901E-5</v>
      </c>
      <c r="E2137" s="2">
        <f>MACD!F2137</f>
        <v>4.7835063826857311E-5</v>
      </c>
      <c r="F2137" s="2">
        <f>'Moving Avg'!D2137</f>
        <v>35</v>
      </c>
      <c r="G2137" s="2">
        <f>'Moving Avg'!F2137</f>
        <v>35</v>
      </c>
      <c r="H2137" s="2">
        <f>'Moving Avg'!G2137</f>
        <v>35</v>
      </c>
      <c r="I2137" s="2">
        <f>'Moving Avg'!H2137</f>
        <v>34.401600000000002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  <c r="M2137" s="8">
        <f t="shared" si="330"/>
        <v>0</v>
      </c>
      <c r="N2137" s="8">
        <f t="shared" si="331"/>
        <v>45</v>
      </c>
      <c r="O2137" s="8">
        <f t="shared" si="332"/>
        <v>50</v>
      </c>
      <c r="P2137" s="8">
        <f t="shared" si="333"/>
        <v>33</v>
      </c>
      <c r="Q2137" s="9">
        <f t="shared" si="334"/>
        <v>28.2</v>
      </c>
      <c r="R2137" s="9">
        <f t="shared" si="335"/>
        <v>34.75</v>
      </c>
      <c r="S2137" s="9">
        <f t="shared" si="336"/>
        <v>34.1</v>
      </c>
      <c r="T2137" s="9">
        <f t="shared" si="337"/>
        <v>32</v>
      </c>
      <c r="U2137" s="8">
        <f t="shared" si="338"/>
        <v>32.35</v>
      </c>
      <c r="V2137" s="8">
        <f t="shared" si="339"/>
        <v>32.262500000000003</v>
      </c>
    </row>
    <row r="2138" spans="1:22" ht="13.5" x14ac:dyDescent="0.25">
      <c r="A2138" s="3">
        <f>RSI!A2138</f>
        <v>45118</v>
      </c>
      <c r="B2138" s="2">
        <f>RSI!B2138</f>
        <v>35</v>
      </c>
      <c r="C2138" s="2">
        <f>RSI!I2138</f>
        <v>93.076343173310832</v>
      </c>
      <c r="D2138" s="2">
        <f>MACD!E2138</f>
        <v>3.0119882744372717E-5</v>
      </c>
      <c r="E2138" s="2">
        <f>MACD!F2138</f>
        <v>4.4292027610360398E-5</v>
      </c>
      <c r="F2138" s="2">
        <f>'Moving Avg'!D2138</f>
        <v>35</v>
      </c>
      <c r="G2138" s="2">
        <f>'Moving Avg'!F2138</f>
        <v>35</v>
      </c>
      <c r="H2138" s="2">
        <f>'Moving Avg'!G2138</f>
        <v>35</v>
      </c>
      <c r="I2138" s="2">
        <f>'Moving Avg'!H2138</f>
        <v>34.404599999999995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  <c r="M2138" s="8">
        <f t="shared" si="330"/>
        <v>0</v>
      </c>
      <c r="N2138" s="8">
        <f t="shared" si="331"/>
        <v>45</v>
      </c>
      <c r="O2138" s="8">
        <f t="shared" si="332"/>
        <v>50</v>
      </c>
      <c r="P2138" s="8">
        <f t="shared" si="333"/>
        <v>33</v>
      </c>
      <c r="Q2138" s="9">
        <f t="shared" si="334"/>
        <v>28.2</v>
      </c>
      <c r="R2138" s="9">
        <f t="shared" si="335"/>
        <v>34.75</v>
      </c>
      <c r="S2138" s="9">
        <f t="shared" si="336"/>
        <v>34.1</v>
      </c>
      <c r="T2138" s="9">
        <f t="shared" si="337"/>
        <v>32</v>
      </c>
      <c r="U2138" s="8">
        <f t="shared" si="338"/>
        <v>32.35</v>
      </c>
      <c r="V2138" s="8">
        <f t="shared" si="339"/>
        <v>32.262500000000003</v>
      </c>
    </row>
    <row r="2139" spans="1:22" ht="13.5" x14ac:dyDescent="0.25">
      <c r="A2139" s="3">
        <f>RSI!A2139</f>
        <v>45119</v>
      </c>
      <c r="B2139" s="2">
        <f>RSI!B2139</f>
        <v>35</v>
      </c>
      <c r="C2139" s="2">
        <f>RSI!I2139</f>
        <v>93.076343173310832</v>
      </c>
      <c r="D2139" s="2">
        <f>MACD!E2139</f>
        <v>2.7888850056001502E-5</v>
      </c>
      <c r="E2139" s="2">
        <f>MACD!F2139</f>
        <v>4.1011392099488617E-5</v>
      </c>
      <c r="F2139" s="2">
        <f>'Moving Avg'!D2139</f>
        <v>35</v>
      </c>
      <c r="G2139" s="2">
        <f>'Moving Avg'!F2139</f>
        <v>35</v>
      </c>
      <c r="H2139" s="2">
        <f>'Moving Avg'!G2139</f>
        <v>35</v>
      </c>
      <c r="I2139" s="2">
        <f>'Moving Avg'!H2139</f>
        <v>34.407599999999995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  <c r="M2139" s="8">
        <f t="shared" si="330"/>
        <v>0</v>
      </c>
      <c r="N2139" s="8">
        <f t="shared" si="331"/>
        <v>45</v>
      </c>
      <c r="O2139" s="8">
        <f t="shared" si="332"/>
        <v>50</v>
      </c>
      <c r="P2139" s="8">
        <f t="shared" si="333"/>
        <v>33</v>
      </c>
      <c r="Q2139" s="9">
        <f t="shared" si="334"/>
        <v>28.2</v>
      </c>
      <c r="R2139" s="9">
        <f t="shared" si="335"/>
        <v>34.75</v>
      </c>
      <c r="S2139" s="9">
        <f t="shared" si="336"/>
        <v>34.1</v>
      </c>
      <c r="T2139" s="9">
        <f t="shared" si="337"/>
        <v>32</v>
      </c>
      <c r="U2139" s="8">
        <f t="shared" si="338"/>
        <v>32.35</v>
      </c>
      <c r="V2139" s="8">
        <f t="shared" si="339"/>
        <v>32.262500000000003</v>
      </c>
    </row>
    <row r="2140" spans="1:22" ht="13.5" x14ac:dyDescent="0.25">
      <c r="A2140" s="3">
        <f>RSI!A2140</f>
        <v>45120</v>
      </c>
      <c r="B2140" s="2">
        <f>RSI!B2140</f>
        <v>35</v>
      </c>
      <c r="C2140" s="2">
        <f>RSI!I2140</f>
        <v>93.076343173310832</v>
      </c>
      <c r="D2140" s="2">
        <f>MACD!E2140</f>
        <v>2.5823068320107723E-5</v>
      </c>
      <c r="E2140" s="2">
        <f>MACD!F2140</f>
        <v>3.7973727343612446E-5</v>
      </c>
      <c r="F2140" s="2">
        <f>'Moving Avg'!D2140</f>
        <v>35</v>
      </c>
      <c r="G2140" s="2">
        <f>'Moving Avg'!F2140</f>
        <v>35</v>
      </c>
      <c r="H2140" s="2">
        <f>'Moving Avg'!G2140</f>
        <v>35</v>
      </c>
      <c r="I2140" s="2">
        <f>'Moving Avg'!H2140</f>
        <v>34.410599999999995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  <c r="M2140" s="8">
        <f t="shared" si="330"/>
        <v>0</v>
      </c>
      <c r="N2140" s="8">
        <f t="shared" si="331"/>
        <v>45</v>
      </c>
      <c r="O2140" s="8">
        <f t="shared" si="332"/>
        <v>50</v>
      </c>
      <c r="P2140" s="8">
        <f t="shared" si="333"/>
        <v>33</v>
      </c>
      <c r="Q2140" s="9">
        <f t="shared" si="334"/>
        <v>28.2</v>
      </c>
      <c r="R2140" s="9">
        <f t="shared" si="335"/>
        <v>34.75</v>
      </c>
      <c r="S2140" s="9">
        <f t="shared" si="336"/>
        <v>34.1</v>
      </c>
      <c r="T2140" s="9">
        <f t="shared" si="337"/>
        <v>32</v>
      </c>
      <c r="U2140" s="8">
        <f t="shared" si="338"/>
        <v>32.35</v>
      </c>
      <c r="V2140" s="8">
        <f t="shared" si="339"/>
        <v>32.262500000000003</v>
      </c>
    </row>
    <row r="2141" spans="1:22" ht="13.5" x14ac:dyDescent="0.25">
      <c r="A2141" s="3">
        <f>RSI!A2141</f>
        <v>45121</v>
      </c>
      <c r="B2141" s="2">
        <f>RSI!B2141</f>
        <v>35</v>
      </c>
      <c r="C2141" s="2">
        <f>RSI!I2141</f>
        <v>93.076343173310832</v>
      </c>
      <c r="D2141" s="2">
        <f>MACD!E2141</f>
        <v>2.3910298374119066E-5</v>
      </c>
      <c r="E2141" s="2">
        <f>MACD!F2141</f>
        <v>3.5161041549713774E-5</v>
      </c>
      <c r="F2141" s="2">
        <f>'Moving Avg'!D2141</f>
        <v>35</v>
      </c>
      <c r="G2141" s="2">
        <f>'Moving Avg'!F2141</f>
        <v>35</v>
      </c>
      <c r="H2141" s="2">
        <f>'Moving Avg'!G2141</f>
        <v>35</v>
      </c>
      <c r="I2141" s="2">
        <f>'Moving Avg'!H2141</f>
        <v>34.413599999999995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  <c r="M2141" s="8">
        <f t="shared" si="330"/>
        <v>0</v>
      </c>
      <c r="N2141" s="8">
        <f t="shared" si="331"/>
        <v>45</v>
      </c>
      <c r="O2141" s="8">
        <f t="shared" si="332"/>
        <v>50</v>
      </c>
      <c r="P2141" s="8">
        <f t="shared" si="333"/>
        <v>33</v>
      </c>
      <c r="Q2141" s="9">
        <f t="shared" si="334"/>
        <v>28.2</v>
      </c>
      <c r="R2141" s="9">
        <f t="shared" si="335"/>
        <v>34.75</v>
      </c>
      <c r="S2141" s="9">
        <f t="shared" si="336"/>
        <v>34.1</v>
      </c>
      <c r="T2141" s="9">
        <f t="shared" si="337"/>
        <v>32</v>
      </c>
      <c r="U2141" s="8">
        <f t="shared" si="338"/>
        <v>32.35</v>
      </c>
      <c r="V2141" s="8">
        <f t="shared" si="339"/>
        <v>32.262500000000003</v>
      </c>
    </row>
    <row r="2142" spans="1:22" ht="13.5" x14ac:dyDescent="0.25">
      <c r="A2142" s="3">
        <f>RSI!A2142</f>
        <v>45124</v>
      </c>
      <c r="B2142" s="2">
        <f>RSI!B2142</f>
        <v>35</v>
      </c>
      <c r="C2142" s="2">
        <f>RSI!I2142</f>
        <v>93.076343173310832</v>
      </c>
      <c r="D2142" s="2">
        <f>MACD!E2142</f>
        <v>2.2139207409566097E-5</v>
      </c>
      <c r="E2142" s="2">
        <f>MACD!F2142</f>
        <v>3.2556674721684236E-5</v>
      </c>
      <c r="F2142" s="2">
        <f>'Moving Avg'!D2142</f>
        <v>35</v>
      </c>
      <c r="G2142" s="2">
        <f>'Moving Avg'!F2142</f>
        <v>35</v>
      </c>
      <c r="H2142" s="2">
        <f>'Moving Avg'!G2142</f>
        <v>35</v>
      </c>
      <c r="I2142" s="2">
        <f>'Moving Avg'!H2142</f>
        <v>34.416599999999995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  <c r="M2142" s="8">
        <f t="shared" si="330"/>
        <v>0</v>
      </c>
      <c r="N2142" s="8">
        <f t="shared" si="331"/>
        <v>45</v>
      </c>
      <c r="O2142" s="8">
        <f t="shared" si="332"/>
        <v>50</v>
      </c>
      <c r="P2142" s="8">
        <f t="shared" si="333"/>
        <v>33</v>
      </c>
      <c r="Q2142" s="9">
        <f t="shared" si="334"/>
        <v>28.2</v>
      </c>
      <c r="R2142" s="9">
        <f t="shared" si="335"/>
        <v>34.75</v>
      </c>
      <c r="S2142" s="9">
        <f t="shared" si="336"/>
        <v>34.1</v>
      </c>
      <c r="T2142" s="9">
        <f t="shared" si="337"/>
        <v>32</v>
      </c>
      <c r="U2142" s="8">
        <f t="shared" si="338"/>
        <v>32.35</v>
      </c>
      <c r="V2142" s="8">
        <f t="shared" si="339"/>
        <v>32.262500000000003</v>
      </c>
    </row>
    <row r="2143" spans="1:22" ht="13.5" x14ac:dyDescent="0.25">
      <c r="A2143" s="3">
        <f>RSI!A2143</f>
        <v>45125</v>
      </c>
      <c r="B2143" s="2">
        <f>RSI!B2143</f>
        <v>35</v>
      </c>
      <c r="C2143" s="2">
        <f>RSI!I2143</f>
        <v>93.076343173310832</v>
      </c>
      <c r="D2143" s="2">
        <f>MACD!E2143</f>
        <v>2.0499301868426301E-5</v>
      </c>
      <c r="E2143" s="2">
        <f>MACD!F2143</f>
        <v>3.014520015103265E-5</v>
      </c>
      <c r="F2143" s="2">
        <f>'Moving Avg'!D2143</f>
        <v>35</v>
      </c>
      <c r="G2143" s="2">
        <f>'Moving Avg'!F2143</f>
        <v>35</v>
      </c>
      <c r="H2143" s="2">
        <f>'Moving Avg'!G2143</f>
        <v>35</v>
      </c>
      <c r="I2143" s="2">
        <f>'Moving Avg'!H2143</f>
        <v>34.419600000000003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  <c r="M2143" s="8">
        <f t="shared" si="330"/>
        <v>0</v>
      </c>
      <c r="N2143" s="8">
        <f t="shared" si="331"/>
        <v>45</v>
      </c>
      <c r="O2143" s="8">
        <f t="shared" si="332"/>
        <v>50</v>
      </c>
      <c r="P2143" s="8">
        <f t="shared" si="333"/>
        <v>33</v>
      </c>
      <c r="Q2143" s="9">
        <f t="shared" si="334"/>
        <v>28.2</v>
      </c>
      <c r="R2143" s="9">
        <f t="shared" si="335"/>
        <v>34.75</v>
      </c>
      <c r="S2143" s="9">
        <f t="shared" si="336"/>
        <v>34.1</v>
      </c>
      <c r="T2143" s="9">
        <f t="shared" si="337"/>
        <v>32</v>
      </c>
      <c r="U2143" s="8">
        <f t="shared" si="338"/>
        <v>32.35</v>
      </c>
      <c r="V2143" s="8">
        <f t="shared" si="339"/>
        <v>32.262500000000003</v>
      </c>
    </row>
    <row r="2144" spans="1:22" ht="13.5" x14ac:dyDescent="0.25">
      <c r="A2144" s="3">
        <f>RSI!A2144</f>
        <v>45127</v>
      </c>
      <c r="B2144" s="2">
        <f>RSI!B2144</f>
        <v>35</v>
      </c>
      <c r="C2144" s="2">
        <f>RSI!I2144</f>
        <v>93.076343173310832</v>
      </c>
      <c r="D2144" s="2">
        <f>MACD!E2144</f>
        <v>1.8980865313267259E-5</v>
      </c>
      <c r="E2144" s="2">
        <f>MACD!F2144</f>
        <v>2.7912333183479572E-5</v>
      </c>
      <c r="F2144" s="2">
        <f>'Moving Avg'!D2144</f>
        <v>35</v>
      </c>
      <c r="G2144" s="2">
        <f>'Moving Avg'!F2144</f>
        <v>35</v>
      </c>
      <c r="H2144" s="2">
        <f>'Moving Avg'!G2144</f>
        <v>35</v>
      </c>
      <c r="I2144" s="2">
        <f>'Moving Avg'!H2144</f>
        <v>34.430299999999995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  <c r="M2144" s="8">
        <f t="shared" si="330"/>
        <v>0</v>
      </c>
      <c r="N2144" s="8">
        <f t="shared" si="331"/>
        <v>45</v>
      </c>
      <c r="O2144" s="8">
        <f t="shared" si="332"/>
        <v>50</v>
      </c>
      <c r="P2144" s="8">
        <f t="shared" si="333"/>
        <v>33</v>
      </c>
      <c r="Q2144" s="9">
        <f t="shared" si="334"/>
        <v>28.2</v>
      </c>
      <c r="R2144" s="9">
        <f t="shared" si="335"/>
        <v>34.75</v>
      </c>
      <c r="S2144" s="9">
        <f t="shared" si="336"/>
        <v>34.1</v>
      </c>
      <c r="T2144" s="9">
        <f t="shared" si="337"/>
        <v>32</v>
      </c>
      <c r="U2144" s="8">
        <f t="shared" si="338"/>
        <v>32.35</v>
      </c>
      <c r="V2144" s="8">
        <f t="shared" si="339"/>
        <v>32.262500000000003</v>
      </c>
    </row>
    <row r="2145" spans="1:22" ht="13.5" x14ac:dyDescent="0.25">
      <c r="A2145" s="3">
        <f>RSI!A2145</f>
        <v>45128</v>
      </c>
      <c r="B2145" s="2">
        <f>RSI!B2145</f>
        <v>35</v>
      </c>
      <c r="C2145" s="2">
        <f>RSI!I2145</f>
        <v>93.076343173310832</v>
      </c>
      <c r="D2145" s="2">
        <f>MACD!E2145</f>
        <v>1.7574900880390487E-5</v>
      </c>
      <c r="E2145" s="2">
        <f>MACD!F2145</f>
        <v>2.5844846722861755E-5</v>
      </c>
      <c r="F2145" s="2">
        <f>'Moving Avg'!D2145</f>
        <v>35</v>
      </c>
      <c r="G2145" s="2">
        <f>'Moving Avg'!F2145</f>
        <v>35</v>
      </c>
      <c r="H2145" s="2">
        <f>'Moving Avg'!G2145</f>
        <v>35</v>
      </c>
      <c r="I2145" s="2">
        <f>'Moving Avg'!H2145</f>
        <v>34.448349999999998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  <c r="M2145" s="8">
        <f t="shared" si="330"/>
        <v>0</v>
      </c>
      <c r="N2145" s="8">
        <f t="shared" si="331"/>
        <v>45</v>
      </c>
      <c r="O2145" s="8">
        <f t="shared" si="332"/>
        <v>50</v>
      </c>
      <c r="P2145" s="8">
        <f t="shared" si="333"/>
        <v>33</v>
      </c>
      <c r="Q2145" s="9">
        <f t="shared" si="334"/>
        <v>28.2</v>
      </c>
      <c r="R2145" s="9">
        <f t="shared" si="335"/>
        <v>34.75</v>
      </c>
      <c r="S2145" s="9">
        <f t="shared" si="336"/>
        <v>34.1</v>
      </c>
      <c r="T2145" s="9">
        <f t="shared" si="337"/>
        <v>32</v>
      </c>
      <c r="U2145" s="8">
        <f t="shared" si="338"/>
        <v>32.35</v>
      </c>
      <c r="V2145" s="8">
        <f t="shared" si="339"/>
        <v>32.262500000000003</v>
      </c>
    </row>
    <row r="2146" spans="1:22" ht="13.5" x14ac:dyDescent="0.25">
      <c r="A2146" s="3">
        <f>RSI!A2146</f>
        <v>45131</v>
      </c>
      <c r="B2146" s="2">
        <f>RSI!B2146</f>
        <v>35</v>
      </c>
      <c r="C2146" s="2">
        <f>RSI!I2146</f>
        <v>93.076343173310832</v>
      </c>
      <c r="D2146" s="2">
        <f>MACD!E2146</f>
        <v>1.6273078031758814E-5</v>
      </c>
      <c r="E2146" s="2">
        <f>MACD!F2146</f>
        <v>2.393049298464117E-5</v>
      </c>
      <c r="F2146" s="2">
        <f>'Moving Avg'!D2146</f>
        <v>35</v>
      </c>
      <c r="G2146" s="2">
        <f>'Moving Avg'!F2146</f>
        <v>35</v>
      </c>
      <c r="H2146" s="2">
        <f>'Moving Avg'!G2146</f>
        <v>35</v>
      </c>
      <c r="I2146" s="2">
        <f>'Moving Avg'!H2146</f>
        <v>34.466399999999993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  <c r="M2146" s="8">
        <f t="shared" si="330"/>
        <v>0</v>
      </c>
      <c r="N2146" s="8">
        <f t="shared" si="331"/>
        <v>45</v>
      </c>
      <c r="O2146" s="8">
        <f t="shared" si="332"/>
        <v>50</v>
      </c>
      <c r="P2146" s="8">
        <f t="shared" si="333"/>
        <v>33</v>
      </c>
      <c r="Q2146" s="9">
        <f t="shared" si="334"/>
        <v>28.2</v>
      </c>
      <c r="R2146" s="9">
        <f t="shared" si="335"/>
        <v>34.75</v>
      </c>
      <c r="S2146" s="9">
        <f t="shared" si="336"/>
        <v>34.1</v>
      </c>
      <c r="T2146" s="9">
        <f t="shared" si="337"/>
        <v>32</v>
      </c>
      <c r="U2146" s="8">
        <f t="shared" si="338"/>
        <v>32.35</v>
      </c>
      <c r="V2146" s="8">
        <f t="shared" si="339"/>
        <v>32.262500000000003</v>
      </c>
    </row>
    <row r="2147" spans="1:22" ht="13.5" x14ac:dyDescent="0.25">
      <c r="A2147" s="3">
        <f>RSI!A2147</f>
        <v>45133</v>
      </c>
      <c r="B2147" s="2">
        <f>RSI!B2147</f>
        <v>35</v>
      </c>
      <c r="C2147" s="2">
        <f>RSI!I2147</f>
        <v>93.076343173310832</v>
      </c>
      <c r="D2147" s="2">
        <f>MACD!E2147</f>
        <v>1.506768316517082E-5</v>
      </c>
      <c r="E2147" s="2">
        <f>MACD!F2147</f>
        <v>2.2157931020747101E-5</v>
      </c>
      <c r="F2147" s="2">
        <f>'Moving Avg'!D2147</f>
        <v>35</v>
      </c>
      <c r="G2147" s="2">
        <f>'Moving Avg'!F2147</f>
        <v>35</v>
      </c>
      <c r="H2147" s="2">
        <f>'Moving Avg'!G2147</f>
        <v>35</v>
      </c>
      <c r="I2147" s="2">
        <f>'Moving Avg'!H2147</f>
        <v>34.491499999999995</v>
      </c>
      <c r="J2147" s="6" t="str">
        <f>OBV!F2147</f>
        <v>NEUTRAL</v>
      </c>
      <c r="K2147" s="6" t="str">
        <f>OBV!G2147</f>
        <v>NEUTRAL</v>
      </c>
      <c r="L2147" s="6" t="str">
        <f>OBV!H2147</f>
        <v>NEUTRAL</v>
      </c>
      <c r="M2147" s="8">
        <f t="shared" si="330"/>
        <v>0</v>
      </c>
      <c r="N2147" s="8">
        <f t="shared" si="331"/>
        <v>45</v>
      </c>
      <c r="O2147" s="8">
        <f t="shared" si="332"/>
        <v>50</v>
      </c>
      <c r="P2147" s="8">
        <f t="shared" si="333"/>
        <v>33</v>
      </c>
      <c r="Q2147" s="9">
        <f t="shared" si="334"/>
        <v>28.2</v>
      </c>
      <c r="R2147" s="9">
        <f t="shared" si="335"/>
        <v>34.75</v>
      </c>
      <c r="S2147" s="9">
        <f t="shared" si="336"/>
        <v>34.1</v>
      </c>
      <c r="T2147" s="9">
        <f t="shared" si="337"/>
        <v>32</v>
      </c>
      <c r="U2147" s="8">
        <f t="shared" si="338"/>
        <v>32.35</v>
      </c>
      <c r="V2147" s="8">
        <f t="shared" si="339"/>
        <v>32.262500000000003</v>
      </c>
    </row>
    <row r="2148" spans="1:22" ht="13.5" x14ac:dyDescent="0.25">
      <c r="A2148" s="3">
        <f>RSI!A2148</f>
        <v>45134</v>
      </c>
      <c r="B2148" s="2">
        <f>RSI!B2148</f>
        <v>35</v>
      </c>
      <c r="C2148" s="2">
        <f>RSI!I2148</f>
        <v>93.076343173310832</v>
      </c>
      <c r="D2148" s="2">
        <f>MACD!E2148</f>
        <v>1.3951573990311772E-5</v>
      </c>
      <c r="E2148" s="2">
        <f>MACD!F2148</f>
        <v>2.0516659614660037E-5</v>
      </c>
      <c r="F2148" s="2">
        <f>'Moving Avg'!D2148</f>
        <v>35</v>
      </c>
      <c r="G2148" s="2">
        <f>'Moving Avg'!F2148</f>
        <v>35</v>
      </c>
      <c r="H2148" s="2">
        <f>'Moving Avg'!G2148</f>
        <v>35</v>
      </c>
      <c r="I2148" s="2">
        <f>'Moving Avg'!H2148</f>
        <v>34.523299999999999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  <c r="M2148" s="8">
        <f t="shared" si="330"/>
        <v>0</v>
      </c>
      <c r="N2148" s="8">
        <f t="shared" si="331"/>
        <v>45</v>
      </c>
      <c r="O2148" s="8">
        <f t="shared" si="332"/>
        <v>50</v>
      </c>
      <c r="P2148" s="8">
        <f t="shared" si="333"/>
        <v>33</v>
      </c>
      <c r="Q2148" s="9">
        <f t="shared" si="334"/>
        <v>28.2</v>
      </c>
      <c r="R2148" s="9">
        <f t="shared" si="335"/>
        <v>34.75</v>
      </c>
      <c r="S2148" s="9">
        <f t="shared" si="336"/>
        <v>34.1</v>
      </c>
      <c r="T2148" s="9">
        <f t="shared" si="337"/>
        <v>32</v>
      </c>
      <c r="U2148" s="8">
        <f t="shared" si="338"/>
        <v>32.35</v>
      </c>
      <c r="V2148" s="8">
        <f t="shared" si="339"/>
        <v>32.262500000000003</v>
      </c>
    </row>
    <row r="2149" spans="1:22" ht="13.5" x14ac:dyDescent="0.25">
      <c r="A2149" s="3">
        <f>RSI!A2149</f>
        <v>45135</v>
      </c>
      <c r="B2149" s="2">
        <f>RSI!B2149</f>
        <v>35</v>
      </c>
      <c r="C2149" s="2">
        <f>RSI!I2149</f>
        <v>93.076343173310832</v>
      </c>
      <c r="D2149" s="2">
        <f>MACD!E2149</f>
        <v>1.2918137180406575E-5</v>
      </c>
      <c r="E2149" s="2">
        <f>MACD!F2149</f>
        <v>1.8996955127809348E-5</v>
      </c>
      <c r="F2149" s="2">
        <f>'Moving Avg'!D2149</f>
        <v>35</v>
      </c>
      <c r="G2149" s="2">
        <f>'Moving Avg'!F2149</f>
        <v>35</v>
      </c>
      <c r="H2149" s="2">
        <f>'Moving Avg'!G2149</f>
        <v>35</v>
      </c>
      <c r="I2149" s="2">
        <f>'Moving Avg'!H2149</f>
        <v>34.555099999999996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  <c r="M2149" s="8">
        <f t="shared" si="330"/>
        <v>0</v>
      </c>
      <c r="N2149" s="8">
        <f t="shared" si="331"/>
        <v>45</v>
      </c>
      <c r="O2149" s="8">
        <f t="shared" si="332"/>
        <v>50</v>
      </c>
      <c r="P2149" s="8">
        <f t="shared" si="333"/>
        <v>33</v>
      </c>
      <c r="Q2149" s="9">
        <f t="shared" si="334"/>
        <v>28.2</v>
      </c>
      <c r="R2149" s="9">
        <f t="shared" si="335"/>
        <v>34.75</v>
      </c>
      <c r="S2149" s="9">
        <f t="shared" si="336"/>
        <v>34.1</v>
      </c>
      <c r="T2149" s="9">
        <f t="shared" si="337"/>
        <v>32</v>
      </c>
      <c r="U2149" s="8">
        <f t="shared" si="338"/>
        <v>32.35</v>
      </c>
      <c r="V2149" s="8">
        <f t="shared" si="339"/>
        <v>32.262500000000003</v>
      </c>
    </row>
    <row r="2150" spans="1:22" ht="13.5" x14ac:dyDescent="0.25">
      <c r="A2150" s="3">
        <f>RSI!A2150</f>
        <v>45138</v>
      </c>
      <c r="B2150" s="2">
        <f>RSI!B2150</f>
        <v>35</v>
      </c>
      <c r="C2150" s="2">
        <f>RSI!I2150</f>
        <v>93.076343173310832</v>
      </c>
      <c r="D2150" s="2">
        <f>MACD!E2150</f>
        <v>1.1961249235525884E-5</v>
      </c>
      <c r="E2150" s="2">
        <f>MACD!F2150</f>
        <v>1.7589813949352658E-5</v>
      </c>
      <c r="F2150" s="2">
        <f>'Moving Avg'!D2150</f>
        <v>35</v>
      </c>
      <c r="G2150" s="2">
        <f>'Moving Avg'!F2150</f>
        <v>35</v>
      </c>
      <c r="H2150" s="2">
        <f>'Moving Avg'!G2150</f>
        <v>35</v>
      </c>
      <c r="I2150" s="2">
        <f>'Moving Avg'!H2150</f>
        <v>34.586899999999993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  <c r="M2150" s="8">
        <f t="shared" si="330"/>
        <v>0</v>
      </c>
      <c r="N2150" s="8">
        <f t="shared" si="331"/>
        <v>45</v>
      </c>
      <c r="O2150" s="8">
        <f t="shared" si="332"/>
        <v>50</v>
      </c>
      <c r="P2150" s="8">
        <f t="shared" si="333"/>
        <v>33</v>
      </c>
      <c r="Q2150" s="9">
        <f t="shared" si="334"/>
        <v>28.2</v>
      </c>
      <c r="R2150" s="9">
        <f t="shared" si="335"/>
        <v>34.75</v>
      </c>
      <c r="S2150" s="9">
        <f t="shared" si="336"/>
        <v>34.1</v>
      </c>
      <c r="T2150" s="9">
        <f t="shared" si="337"/>
        <v>32</v>
      </c>
      <c r="U2150" s="8">
        <f t="shared" si="338"/>
        <v>32.35</v>
      </c>
      <c r="V2150" s="8">
        <f t="shared" si="339"/>
        <v>32.262500000000003</v>
      </c>
    </row>
    <row r="2151" spans="1:22" ht="13.5" x14ac:dyDescent="0.25">
      <c r="A2151" s="3">
        <f>RSI!A2151</f>
        <v>45139</v>
      </c>
      <c r="B2151" s="2">
        <f>RSI!B2151</f>
        <v>35</v>
      </c>
      <c r="C2151" s="2">
        <f>RSI!I2151</f>
        <v>93.076343173310832</v>
      </c>
      <c r="D2151" s="2">
        <f>MACD!E2151</f>
        <v>1.107524016674688E-5</v>
      </c>
      <c r="E2151" s="2">
        <f>MACD!F2151</f>
        <v>1.6286899192831505E-5</v>
      </c>
      <c r="F2151" s="2">
        <f>'Moving Avg'!D2151</f>
        <v>35</v>
      </c>
      <c r="G2151" s="2">
        <f>'Moving Avg'!F2151</f>
        <v>35</v>
      </c>
      <c r="H2151" s="2">
        <f>'Moving Avg'!G2151</f>
        <v>35</v>
      </c>
      <c r="I2151" s="2">
        <f>'Moving Avg'!H2151</f>
        <v>34.618699999999997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  <c r="M2151" s="8">
        <f t="shared" si="330"/>
        <v>0</v>
      </c>
      <c r="N2151" s="8">
        <f t="shared" si="331"/>
        <v>45</v>
      </c>
      <c r="O2151" s="8">
        <f t="shared" si="332"/>
        <v>50</v>
      </c>
      <c r="P2151" s="8">
        <f t="shared" si="333"/>
        <v>33</v>
      </c>
      <c r="Q2151" s="9">
        <f t="shared" si="334"/>
        <v>28.2</v>
      </c>
      <c r="R2151" s="9">
        <f t="shared" si="335"/>
        <v>34.75</v>
      </c>
      <c r="S2151" s="9">
        <f t="shared" si="336"/>
        <v>34.1</v>
      </c>
      <c r="T2151" s="9">
        <f t="shared" si="337"/>
        <v>32</v>
      </c>
      <c r="U2151" s="8">
        <f t="shared" si="338"/>
        <v>32.35</v>
      </c>
      <c r="V2151" s="8">
        <f t="shared" si="339"/>
        <v>32.262500000000003</v>
      </c>
    </row>
    <row r="2152" spans="1:22" ht="13.5" x14ac:dyDescent="0.25">
      <c r="A2152" s="3">
        <f>RSI!A2152</f>
        <v>45140</v>
      </c>
      <c r="B2152" s="2">
        <f>RSI!B2152</f>
        <v>35</v>
      </c>
      <c r="C2152" s="2">
        <f>RSI!I2152</f>
        <v>93.076343173310832</v>
      </c>
      <c r="D2152" s="2">
        <f>MACD!E2152</f>
        <v>1.0254859958536144E-5</v>
      </c>
      <c r="E2152" s="2">
        <f>MACD!F2152</f>
        <v>1.5080491345972433E-5</v>
      </c>
      <c r="F2152" s="2">
        <f>'Moving Avg'!D2152</f>
        <v>35</v>
      </c>
      <c r="G2152" s="2">
        <f>'Moving Avg'!F2152</f>
        <v>35</v>
      </c>
      <c r="H2152" s="2">
        <f>'Moving Avg'!G2152</f>
        <v>35</v>
      </c>
      <c r="I2152" s="2">
        <f>'Moving Avg'!H2152</f>
        <v>34.644100000000002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  <c r="M2152" s="8">
        <f t="shared" si="330"/>
        <v>0</v>
      </c>
      <c r="N2152" s="8">
        <f t="shared" si="331"/>
        <v>45</v>
      </c>
      <c r="O2152" s="8">
        <f t="shared" si="332"/>
        <v>50</v>
      </c>
      <c r="P2152" s="8">
        <f t="shared" si="333"/>
        <v>33</v>
      </c>
      <c r="Q2152" s="9">
        <f t="shared" si="334"/>
        <v>28.2</v>
      </c>
      <c r="R2152" s="9">
        <f t="shared" si="335"/>
        <v>34.75</v>
      </c>
      <c r="S2152" s="9">
        <f t="shared" si="336"/>
        <v>34.1</v>
      </c>
      <c r="T2152" s="9">
        <f t="shared" si="337"/>
        <v>32</v>
      </c>
      <c r="U2152" s="8">
        <f t="shared" si="338"/>
        <v>32.35</v>
      </c>
      <c r="V2152" s="8">
        <f t="shared" si="339"/>
        <v>32.262500000000003</v>
      </c>
    </row>
    <row r="2153" spans="1:22" ht="13.5" x14ac:dyDescent="0.25">
      <c r="A2153" s="3">
        <f>RSI!A2153</f>
        <v>45141</v>
      </c>
      <c r="B2153" s="2">
        <f>RSI!B2153</f>
        <v>35</v>
      </c>
      <c r="C2153" s="2">
        <f>RSI!I2153</f>
        <v>93.076343173310832</v>
      </c>
      <c r="D2153" s="2">
        <f>MACD!E2153</f>
        <v>9.495247425661546E-6</v>
      </c>
      <c r="E2153" s="2">
        <f>MACD!F2153</f>
        <v>1.3963442561910255E-5</v>
      </c>
      <c r="F2153" s="2">
        <f>'Moving Avg'!D2153</f>
        <v>35</v>
      </c>
      <c r="G2153" s="2">
        <f>'Moving Avg'!F2153</f>
        <v>35</v>
      </c>
      <c r="H2153" s="2">
        <f>'Moving Avg'!G2153</f>
        <v>35</v>
      </c>
      <c r="I2153" s="2">
        <f>'Moving Avg'!H2153</f>
        <v>34.662799999999997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  <c r="M2153" s="8">
        <f t="shared" si="330"/>
        <v>0</v>
      </c>
      <c r="N2153" s="8">
        <f t="shared" si="331"/>
        <v>45</v>
      </c>
      <c r="O2153" s="8">
        <f t="shared" si="332"/>
        <v>50</v>
      </c>
      <c r="P2153" s="8">
        <f t="shared" si="333"/>
        <v>33</v>
      </c>
      <c r="Q2153" s="9">
        <f t="shared" si="334"/>
        <v>28.2</v>
      </c>
      <c r="R2153" s="9">
        <f t="shared" si="335"/>
        <v>34.75</v>
      </c>
      <c r="S2153" s="9">
        <f t="shared" si="336"/>
        <v>34.1</v>
      </c>
      <c r="T2153" s="9">
        <f t="shared" si="337"/>
        <v>32</v>
      </c>
      <c r="U2153" s="8">
        <f t="shared" si="338"/>
        <v>32.35</v>
      </c>
      <c r="V2153" s="8">
        <f t="shared" si="339"/>
        <v>32.262500000000003</v>
      </c>
    </row>
    <row r="2154" spans="1:22" ht="13.5" x14ac:dyDescent="0.25">
      <c r="A2154" s="3">
        <f>RSI!A2154</f>
        <v>45142</v>
      </c>
      <c r="B2154" s="2">
        <f>RSI!B2154</f>
        <v>35</v>
      </c>
      <c r="C2154" s="2">
        <f>RSI!I2154</f>
        <v>93.076343173310832</v>
      </c>
      <c r="D2154" s="2">
        <f>MACD!E2154</f>
        <v>8.7919014575277288E-6</v>
      </c>
      <c r="E2154" s="2">
        <f>MACD!F2154</f>
        <v>1.292913434103375E-5</v>
      </c>
      <c r="F2154" s="2">
        <f>'Moving Avg'!D2154</f>
        <v>35</v>
      </c>
      <c r="G2154" s="2">
        <f>'Moving Avg'!F2154</f>
        <v>35</v>
      </c>
      <c r="H2154" s="2">
        <f>'Moving Avg'!G2154</f>
        <v>35</v>
      </c>
      <c r="I2154" s="2">
        <f>'Moving Avg'!H2154</f>
        <v>34.681349999999995</v>
      </c>
      <c r="J2154" s="6" t="str">
        <f>OBV!F2154</f>
        <v>NEUTRAL</v>
      </c>
      <c r="K2154" s="6" t="str">
        <f>OBV!G2154</f>
        <v>NEUTRAL</v>
      </c>
      <c r="L2154" s="6" t="str">
        <f>OBV!H2154</f>
        <v>NEUTRAL</v>
      </c>
      <c r="M2154" s="8">
        <f t="shared" si="330"/>
        <v>0</v>
      </c>
      <c r="N2154" s="8">
        <f t="shared" si="331"/>
        <v>45</v>
      </c>
      <c r="O2154" s="8">
        <f t="shared" si="332"/>
        <v>50</v>
      </c>
      <c r="P2154" s="8">
        <f t="shared" si="333"/>
        <v>33</v>
      </c>
      <c r="Q2154" s="9">
        <f t="shared" si="334"/>
        <v>28.2</v>
      </c>
      <c r="R2154" s="9">
        <f t="shared" si="335"/>
        <v>34.75</v>
      </c>
      <c r="S2154" s="9">
        <f t="shared" si="336"/>
        <v>34.1</v>
      </c>
      <c r="T2154" s="9">
        <f t="shared" si="337"/>
        <v>32</v>
      </c>
      <c r="U2154" s="8">
        <f t="shared" si="338"/>
        <v>32.35</v>
      </c>
      <c r="V2154" s="8">
        <f t="shared" si="339"/>
        <v>32.262500000000003</v>
      </c>
    </row>
    <row r="2155" spans="1:22" ht="13.5" x14ac:dyDescent="0.25">
      <c r="A2155" s="3">
        <f>RSI!A2155</f>
        <v>45145</v>
      </c>
      <c r="B2155" s="2">
        <f>RSI!B2155</f>
        <v>35</v>
      </c>
      <c r="C2155" s="2">
        <f>RSI!I2155</f>
        <v>93.076343173310832</v>
      </c>
      <c r="D2155" s="2">
        <f>MACD!E2155</f>
        <v>8.140654308874673E-6</v>
      </c>
      <c r="E2155" s="2">
        <f>MACD!F2155</f>
        <v>1.1971438334601935E-5</v>
      </c>
      <c r="F2155" s="2">
        <f>'Moving Avg'!D2155</f>
        <v>35</v>
      </c>
      <c r="G2155" s="2">
        <f>'Moving Avg'!F2155</f>
        <v>35</v>
      </c>
      <c r="H2155" s="2">
        <f>'Moving Avg'!G2155</f>
        <v>35</v>
      </c>
      <c r="I2155" s="2">
        <f>'Moving Avg'!H2155</f>
        <v>34.6999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  <c r="M2155" s="8">
        <f t="shared" si="330"/>
        <v>0</v>
      </c>
      <c r="N2155" s="8">
        <f t="shared" si="331"/>
        <v>45</v>
      </c>
      <c r="O2155" s="8">
        <f t="shared" si="332"/>
        <v>50</v>
      </c>
      <c r="P2155" s="8">
        <f t="shared" si="333"/>
        <v>33</v>
      </c>
      <c r="Q2155" s="9">
        <f t="shared" si="334"/>
        <v>28.2</v>
      </c>
      <c r="R2155" s="9">
        <f t="shared" si="335"/>
        <v>34.75</v>
      </c>
      <c r="S2155" s="9">
        <f t="shared" si="336"/>
        <v>34.1</v>
      </c>
      <c r="T2155" s="9">
        <f t="shared" si="337"/>
        <v>32</v>
      </c>
      <c r="U2155" s="8">
        <f t="shared" si="338"/>
        <v>32.35</v>
      </c>
      <c r="V2155" s="8">
        <f t="shared" si="339"/>
        <v>32.262500000000003</v>
      </c>
    </row>
    <row r="2156" spans="1:22" ht="13.5" x14ac:dyDescent="0.25">
      <c r="A2156" s="3">
        <f>RSI!A2156</f>
        <v>45146</v>
      </c>
      <c r="B2156" s="2">
        <f>RSI!B2156</f>
        <v>35</v>
      </c>
      <c r="C2156" s="2">
        <f>RSI!I2156</f>
        <v>93.076343173310832</v>
      </c>
      <c r="D2156" s="2">
        <f>MACD!E2156</f>
        <v>7.537646951050192E-6</v>
      </c>
      <c r="E2156" s="2">
        <f>MACD!F2156</f>
        <v>1.1084680057891588E-5</v>
      </c>
      <c r="F2156" s="2">
        <f>'Moving Avg'!D2156</f>
        <v>35</v>
      </c>
      <c r="G2156" s="2">
        <f>'Moving Avg'!F2156</f>
        <v>35</v>
      </c>
      <c r="H2156" s="2">
        <f>'Moving Avg'!G2156</f>
        <v>35</v>
      </c>
      <c r="I2156" s="2">
        <f>'Moving Avg'!H2156</f>
        <v>34.718449999999997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  <c r="M2156" s="8">
        <f t="shared" si="330"/>
        <v>0</v>
      </c>
      <c r="N2156" s="8">
        <f t="shared" si="331"/>
        <v>45</v>
      </c>
      <c r="O2156" s="8">
        <f t="shared" si="332"/>
        <v>50</v>
      </c>
      <c r="P2156" s="8">
        <f t="shared" si="333"/>
        <v>33</v>
      </c>
      <c r="Q2156" s="9">
        <f t="shared" si="334"/>
        <v>28.2</v>
      </c>
      <c r="R2156" s="9">
        <f t="shared" si="335"/>
        <v>34.75</v>
      </c>
      <c r="S2156" s="9">
        <f t="shared" si="336"/>
        <v>34.1</v>
      </c>
      <c r="T2156" s="9">
        <f t="shared" si="337"/>
        <v>32</v>
      </c>
      <c r="U2156" s="8">
        <f t="shared" si="338"/>
        <v>32.35</v>
      </c>
      <c r="V2156" s="8">
        <f t="shared" si="339"/>
        <v>32.262500000000003</v>
      </c>
    </row>
    <row r="2157" spans="1:22" ht="13.5" x14ac:dyDescent="0.25">
      <c r="A2157" s="3">
        <f>RSI!A2157</f>
        <v>45147</v>
      </c>
      <c r="B2157" s="2">
        <f>RSI!B2157</f>
        <v>35</v>
      </c>
      <c r="C2157" s="2">
        <f>RSI!I2157</f>
        <v>93.076343173310832</v>
      </c>
      <c r="D2157" s="2">
        <f>MACD!E2157</f>
        <v>6.9793061783229859E-6</v>
      </c>
      <c r="E2157" s="2">
        <f>MACD!F2157</f>
        <v>1.0263605281977868E-5</v>
      </c>
      <c r="F2157" s="2">
        <f>'Moving Avg'!D2157</f>
        <v>35</v>
      </c>
      <c r="G2157" s="2">
        <f>'Moving Avg'!F2157</f>
        <v>35</v>
      </c>
      <c r="H2157" s="2">
        <f>'Moving Avg'!G2157</f>
        <v>35</v>
      </c>
      <c r="I2157" s="2">
        <f>'Moving Avg'!H2157</f>
        <v>34.736999999999995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  <c r="M2157" s="8">
        <f t="shared" si="330"/>
        <v>0</v>
      </c>
      <c r="N2157" s="8">
        <f t="shared" si="331"/>
        <v>45</v>
      </c>
      <c r="O2157" s="8">
        <f t="shared" si="332"/>
        <v>50</v>
      </c>
      <c r="P2157" s="8">
        <f t="shared" si="333"/>
        <v>33</v>
      </c>
      <c r="Q2157" s="9">
        <f t="shared" si="334"/>
        <v>28.2</v>
      </c>
      <c r="R2157" s="9">
        <f t="shared" si="335"/>
        <v>34.75</v>
      </c>
      <c r="S2157" s="9">
        <f t="shared" si="336"/>
        <v>34.1</v>
      </c>
      <c r="T2157" s="9">
        <f t="shared" si="337"/>
        <v>32</v>
      </c>
      <c r="U2157" s="8">
        <f t="shared" si="338"/>
        <v>32.35</v>
      </c>
      <c r="V2157" s="8">
        <f t="shared" si="339"/>
        <v>32.262500000000003</v>
      </c>
    </row>
    <row r="2158" spans="1:22" ht="13.5" x14ac:dyDescent="0.25">
      <c r="A2158" s="3">
        <f>RSI!A2158</f>
        <v>45148</v>
      </c>
      <c r="B2158" s="2">
        <f>RSI!B2158</f>
        <v>35</v>
      </c>
      <c r="C2158" s="2">
        <f>RSI!I2158</f>
        <v>93.076343173310832</v>
      </c>
      <c r="D2158" s="2">
        <f>MACD!E2158</f>
        <v>6.4623234550253983E-6</v>
      </c>
      <c r="E2158" s="2">
        <f>MACD!F2158</f>
        <v>9.5033489165873751E-6</v>
      </c>
      <c r="F2158" s="2">
        <f>'Moving Avg'!D2158</f>
        <v>35</v>
      </c>
      <c r="G2158" s="2">
        <f>'Moving Avg'!F2158</f>
        <v>35</v>
      </c>
      <c r="H2158" s="2">
        <f>'Moving Avg'!G2158</f>
        <v>35</v>
      </c>
      <c r="I2158" s="2">
        <f>'Moving Avg'!H2158</f>
        <v>34.751999999999995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  <c r="M2158" s="8">
        <f t="shared" si="330"/>
        <v>0</v>
      </c>
      <c r="N2158" s="8">
        <f t="shared" si="331"/>
        <v>45</v>
      </c>
      <c r="O2158" s="8">
        <f t="shared" si="332"/>
        <v>50</v>
      </c>
      <c r="P2158" s="8">
        <f t="shared" si="333"/>
        <v>33</v>
      </c>
      <c r="Q2158" s="9">
        <f t="shared" si="334"/>
        <v>28.2</v>
      </c>
      <c r="R2158" s="9">
        <f t="shared" si="335"/>
        <v>34.75</v>
      </c>
      <c r="S2158" s="9">
        <f t="shared" si="336"/>
        <v>34.1</v>
      </c>
      <c r="T2158" s="9">
        <f t="shared" si="337"/>
        <v>32</v>
      </c>
      <c r="U2158" s="8">
        <f t="shared" si="338"/>
        <v>32.35</v>
      </c>
      <c r="V2158" s="8">
        <f t="shared" si="339"/>
        <v>32.262500000000003</v>
      </c>
    </row>
    <row r="2159" spans="1:22" ht="13.5" x14ac:dyDescent="0.25">
      <c r="A2159" s="3">
        <f>RSI!A2159</f>
        <v>45149</v>
      </c>
      <c r="B2159" s="2">
        <f>RSI!B2159</f>
        <v>35</v>
      </c>
      <c r="C2159" s="2">
        <f>RSI!I2159</f>
        <v>93.076343173310832</v>
      </c>
      <c r="D2159" s="2">
        <f>MACD!E2159</f>
        <v>5.9836352974684814E-6</v>
      </c>
      <c r="E2159" s="2">
        <f>MACD!F2159</f>
        <v>8.7994061927635964E-6</v>
      </c>
      <c r="F2159" s="2">
        <f>'Moving Avg'!D2159</f>
        <v>35</v>
      </c>
      <c r="G2159" s="2">
        <f>'Moving Avg'!F2159</f>
        <v>35</v>
      </c>
      <c r="H2159" s="2">
        <f>'Moving Avg'!G2159</f>
        <v>35</v>
      </c>
      <c r="I2159" s="2">
        <f>'Moving Avg'!H2159</f>
        <v>34.764799999999994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  <c r="M2159" s="8">
        <f t="shared" si="330"/>
        <v>0</v>
      </c>
      <c r="N2159" s="8">
        <f t="shared" si="331"/>
        <v>45</v>
      </c>
      <c r="O2159" s="8">
        <f t="shared" si="332"/>
        <v>50</v>
      </c>
      <c r="P2159" s="8">
        <f t="shared" si="333"/>
        <v>33</v>
      </c>
      <c r="Q2159" s="9">
        <f t="shared" si="334"/>
        <v>28.2</v>
      </c>
      <c r="R2159" s="9">
        <f t="shared" si="335"/>
        <v>34.75</v>
      </c>
      <c r="S2159" s="9">
        <f t="shared" si="336"/>
        <v>34.1</v>
      </c>
      <c r="T2159" s="9">
        <f t="shared" si="337"/>
        <v>32</v>
      </c>
      <c r="U2159" s="8">
        <f t="shared" si="338"/>
        <v>32.35</v>
      </c>
      <c r="V2159" s="8">
        <f t="shared" si="339"/>
        <v>32.262500000000003</v>
      </c>
    </row>
    <row r="2160" spans="1:22" ht="13.5" x14ac:dyDescent="0.25">
      <c r="A2160" s="3">
        <f>RSI!A2160</f>
        <v>45152</v>
      </c>
      <c r="B2160" s="2">
        <f>RSI!B2160</f>
        <v>35</v>
      </c>
      <c r="C2160" s="2">
        <f>RSI!I2160</f>
        <v>93.076343173310832</v>
      </c>
      <c r="D2160" s="2">
        <f>MACD!E2160</f>
        <v>5.5404051408913801E-6</v>
      </c>
      <c r="E2160" s="2">
        <f>MACD!F2160</f>
        <v>8.1476059823891528E-6</v>
      </c>
      <c r="F2160" s="2">
        <f>'Moving Avg'!D2160</f>
        <v>35</v>
      </c>
      <c r="G2160" s="2">
        <f>'Moving Avg'!F2160</f>
        <v>35</v>
      </c>
      <c r="H2160" s="2">
        <f>'Moving Avg'!G2160</f>
        <v>35</v>
      </c>
      <c r="I2160" s="2">
        <f>'Moving Avg'!H2160</f>
        <v>34.7776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  <c r="M2160" s="8">
        <f t="shared" si="330"/>
        <v>0</v>
      </c>
      <c r="N2160" s="8">
        <f t="shared" si="331"/>
        <v>45</v>
      </c>
      <c r="O2160" s="8">
        <f t="shared" si="332"/>
        <v>50</v>
      </c>
      <c r="P2160" s="8">
        <f t="shared" si="333"/>
        <v>33</v>
      </c>
      <c r="Q2160" s="9">
        <f t="shared" si="334"/>
        <v>28.2</v>
      </c>
      <c r="R2160" s="9">
        <f t="shared" si="335"/>
        <v>34.75</v>
      </c>
      <c r="S2160" s="9">
        <f t="shared" si="336"/>
        <v>34.1</v>
      </c>
      <c r="T2160" s="9">
        <f t="shared" si="337"/>
        <v>32</v>
      </c>
      <c r="U2160" s="8">
        <f t="shared" si="338"/>
        <v>32.35</v>
      </c>
      <c r="V2160" s="8">
        <f t="shared" si="339"/>
        <v>32.262500000000003</v>
      </c>
    </row>
    <row r="2161" spans="1:22" ht="13.5" x14ac:dyDescent="0.25">
      <c r="A2161" s="3">
        <f>RSI!A2161</f>
        <v>45153</v>
      </c>
      <c r="B2161" s="2">
        <f>RSI!B2161</f>
        <v>35</v>
      </c>
      <c r="C2161" s="2">
        <f>RSI!I2161</f>
        <v>93.076343173310832</v>
      </c>
      <c r="D2161" s="2">
        <f>MACD!E2161</f>
        <v>5.1300065280202034E-6</v>
      </c>
      <c r="E2161" s="2">
        <f>MACD!F2161</f>
        <v>7.5440860915153636E-6</v>
      </c>
      <c r="F2161" s="2">
        <f>'Moving Avg'!D2161</f>
        <v>35</v>
      </c>
      <c r="G2161" s="2">
        <f>'Moving Avg'!F2161</f>
        <v>35</v>
      </c>
      <c r="H2161" s="2">
        <f>'Moving Avg'!G2161</f>
        <v>35</v>
      </c>
      <c r="I2161" s="2">
        <f>'Moving Avg'!H2161</f>
        <v>34.790399999999998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  <c r="M2161" s="8">
        <f t="shared" si="330"/>
        <v>0</v>
      </c>
      <c r="N2161" s="8">
        <f t="shared" si="331"/>
        <v>45</v>
      </c>
      <c r="O2161" s="8">
        <f t="shared" si="332"/>
        <v>50</v>
      </c>
      <c r="P2161" s="8">
        <f t="shared" si="333"/>
        <v>33</v>
      </c>
      <c r="Q2161" s="9">
        <f t="shared" si="334"/>
        <v>28.2</v>
      </c>
      <c r="R2161" s="9">
        <f t="shared" si="335"/>
        <v>34.75</v>
      </c>
      <c r="S2161" s="9">
        <f t="shared" si="336"/>
        <v>34.1</v>
      </c>
      <c r="T2161" s="9">
        <f t="shared" si="337"/>
        <v>32</v>
      </c>
      <c r="U2161" s="8">
        <f t="shared" si="338"/>
        <v>32.35</v>
      </c>
      <c r="V2161" s="8">
        <f t="shared" si="339"/>
        <v>32.262500000000003</v>
      </c>
    </row>
    <row r="2162" spans="1:22" ht="13.5" x14ac:dyDescent="0.25">
      <c r="A2162" s="3">
        <f>RSI!A2162</f>
        <v>45154</v>
      </c>
      <c r="B2162" s="2">
        <f>RSI!B2162</f>
        <v>35</v>
      </c>
      <c r="C2162" s="2">
        <f>RSI!I2162</f>
        <v>93.076343173310846</v>
      </c>
      <c r="D2162" s="2">
        <f>MACD!E2162</f>
        <v>4.750007541076684E-6</v>
      </c>
      <c r="E2162" s="2">
        <f>MACD!F2162</f>
        <v>6.9852703814276287E-6</v>
      </c>
      <c r="F2162" s="2">
        <f>'Moving Avg'!D2162</f>
        <v>35</v>
      </c>
      <c r="G2162" s="2">
        <f>'Moving Avg'!F2162</f>
        <v>35</v>
      </c>
      <c r="H2162" s="2">
        <f>'Moving Avg'!G2162</f>
        <v>35</v>
      </c>
      <c r="I2162" s="2">
        <f>'Moving Avg'!H2162</f>
        <v>34.803249999999998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  <c r="M2162" s="8">
        <f t="shared" si="330"/>
        <v>0</v>
      </c>
      <c r="N2162" s="8">
        <f t="shared" si="331"/>
        <v>45</v>
      </c>
      <c r="O2162" s="8">
        <f t="shared" si="332"/>
        <v>50</v>
      </c>
      <c r="P2162" s="8">
        <f t="shared" si="333"/>
        <v>33</v>
      </c>
      <c r="Q2162" s="9">
        <f t="shared" si="334"/>
        <v>28.2</v>
      </c>
      <c r="R2162" s="9">
        <f t="shared" si="335"/>
        <v>34.75</v>
      </c>
      <c r="S2162" s="9">
        <f t="shared" si="336"/>
        <v>34.1</v>
      </c>
      <c r="T2162" s="9">
        <f t="shared" si="337"/>
        <v>32</v>
      </c>
      <c r="U2162" s="8">
        <f t="shared" si="338"/>
        <v>32.35</v>
      </c>
      <c r="V2162" s="8">
        <f t="shared" si="339"/>
        <v>32.262500000000003</v>
      </c>
    </row>
    <row r="2163" spans="1:22" ht="13.5" x14ac:dyDescent="0.25">
      <c r="A2163" s="3">
        <f>RSI!A2163</f>
        <v>45155</v>
      </c>
      <c r="B2163" s="2">
        <f>RSI!B2163</f>
        <v>35</v>
      </c>
      <c r="C2163" s="2">
        <f>RSI!I2163</f>
        <v>93.076343173310846</v>
      </c>
      <c r="D2163" s="2">
        <f>MACD!E2163</f>
        <v>4.3981563919714972E-6</v>
      </c>
      <c r="E2163" s="2">
        <f>MACD!F2163</f>
        <v>6.4678475835364027E-6</v>
      </c>
      <c r="F2163" s="2">
        <f>'Moving Avg'!D2163</f>
        <v>35</v>
      </c>
      <c r="G2163" s="2">
        <f>'Moving Avg'!F2163</f>
        <v>35</v>
      </c>
      <c r="H2163" s="2">
        <f>'Moving Avg'!G2163</f>
        <v>35</v>
      </c>
      <c r="I2163" s="2">
        <f>'Moving Avg'!H2163</f>
        <v>34.815249999999999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  <c r="M2163" s="8">
        <f t="shared" si="330"/>
        <v>0</v>
      </c>
      <c r="N2163" s="8">
        <f t="shared" si="331"/>
        <v>45</v>
      </c>
      <c r="O2163" s="8">
        <f t="shared" si="332"/>
        <v>50</v>
      </c>
      <c r="P2163" s="8">
        <f t="shared" si="333"/>
        <v>33</v>
      </c>
      <c r="Q2163" s="9">
        <f t="shared" si="334"/>
        <v>28.2</v>
      </c>
      <c r="R2163" s="9">
        <f t="shared" si="335"/>
        <v>34.75</v>
      </c>
      <c r="S2163" s="9">
        <f t="shared" si="336"/>
        <v>34.1</v>
      </c>
      <c r="T2163" s="9">
        <f t="shared" si="337"/>
        <v>32</v>
      </c>
      <c r="U2163" s="8">
        <f t="shared" si="338"/>
        <v>32.35</v>
      </c>
      <c r="V2163" s="8">
        <f t="shared" si="339"/>
        <v>32.262500000000003</v>
      </c>
    </row>
    <row r="2164" spans="1:22" ht="13.5" x14ac:dyDescent="0.25">
      <c r="A2164" s="3">
        <f>RSI!A2164</f>
        <v>45156</v>
      </c>
      <c r="B2164" s="2">
        <f>RSI!B2164</f>
        <v>35</v>
      </c>
      <c r="C2164" s="2">
        <f>RSI!I2164</f>
        <v>93.076343173310846</v>
      </c>
      <c r="D2164" s="2">
        <f>MACD!E2164</f>
        <v>4.0723680925225381E-6</v>
      </c>
      <c r="E2164" s="2">
        <f>MACD!F2164</f>
        <v>5.9887516853336303E-6</v>
      </c>
      <c r="F2164" s="2">
        <f>'Moving Avg'!D2164</f>
        <v>35</v>
      </c>
      <c r="G2164" s="2">
        <f>'Moving Avg'!F2164</f>
        <v>35</v>
      </c>
      <c r="H2164" s="2">
        <f>'Moving Avg'!G2164</f>
        <v>35</v>
      </c>
      <c r="I2164" s="2">
        <f>'Moving Avg'!H2164</f>
        <v>34.827249999999999</v>
      </c>
      <c r="J2164" s="6" t="str">
        <f>OBV!F2164</f>
        <v>NEUTRAL</v>
      </c>
      <c r="K2164" s="6" t="str">
        <f>OBV!G2164</f>
        <v>NEUTRAL</v>
      </c>
      <c r="L2164" s="6" t="str">
        <f>OBV!H2164</f>
        <v>NEUTRAL</v>
      </c>
      <c r="M2164" s="8">
        <f t="shared" si="330"/>
        <v>0</v>
      </c>
      <c r="N2164" s="8">
        <f t="shared" si="331"/>
        <v>45</v>
      </c>
      <c r="O2164" s="8">
        <f t="shared" si="332"/>
        <v>50</v>
      </c>
      <c r="P2164" s="8">
        <f t="shared" si="333"/>
        <v>33</v>
      </c>
      <c r="Q2164" s="9">
        <f t="shared" si="334"/>
        <v>28.2</v>
      </c>
      <c r="R2164" s="9">
        <f t="shared" si="335"/>
        <v>34.75</v>
      </c>
      <c r="S2164" s="9">
        <f t="shared" si="336"/>
        <v>34.1</v>
      </c>
      <c r="T2164" s="9">
        <f t="shared" si="337"/>
        <v>32</v>
      </c>
      <c r="U2164" s="8">
        <f t="shared" si="338"/>
        <v>32.35</v>
      </c>
      <c r="V2164" s="8">
        <f t="shared" si="339"/>
        <v>32.262500000000003</v>
      </c>
    </row>
    <row r="2165" spans="1:22" ht="13.5" x14ac:dyDescent="0.25">
      <c r="A2165" s="3">
        <f>RSI!A2165</f>
        <v>45159</v>
      </c>
      <c r="B2165" s="2">
        <f>RSI!B2165</f>
        <v>35</v>
      </c>
      <c r="C2165" s="2">
        <f>RSI!I2165</f>
        <v>93.076343173310846</v>
      </c>
      <c r="D2165" s="2">
        <f>MACD!E2165</f>
        <v>3.7707120981167463E-6</v>
      </c>
      <c r="E2165" s="2">
        <f>MACD!F2165</f>
        <v>5.5451437678902542E-6</v>
      </c>
      <c r="F2165" s="2">
        <f>'Moving Avg'!D2165</f>
        <v>35</v>
      </c>
      <c r="G2165" s="2">
        <f>'Moving Avg'!F2165</f>
        <v>35</v>
      </c>
      <c r="H2165" s="2">
        <f>'Moving Avg'!G2165</f>
        <v>35</v>
      </c>
      <c r="I2165" s="2">
        <f>'Moving Avg'!H2165</f>
        <v>34.839300000000001</v>
      </c>
      <c r="J2165" s="6" t="str">
        <f>OBV!F2165</f>
        <v>NEUTRAL</v>
      </c>
      <c r="K2165" s="6" t="str">
        <f>OBV!G2165</f>
        <v>NEUTRAL</v>
      </c>
      <c r="L2165" s="6" t="str">
        <f>OBV!H2165</f>
        <v>NEUTRAL</v>
      </c>
      <c r="M2165" s="8">
        <f t="shared" si="330"/>
        <v>0</v>
      </c>
      <c r="N2165" s="8">
        <f t="shared" si="331"/>
        <v>45</v>
      </c>
      <c r="O2165" s="8">
        <f t="shared" si="332"/>
        <v>50</v>
      </c>
      <c r="P2165" s="8">
        <f t="shared" si="333"/>
        <v>33</v>
      </c>
      <c r="Q2165" s="9">
        <f t="shared" si="334"/>
        <v>28.2</v>
      </c>
      <c r="R2165" s="9">
        <f t="shared" si="335"/>
        <v>34.75</v>
      </c>
      <c r="S2165" s="9">
        <f t="shared" si="336"/>
        <v>34.1</v>
      </c>
      <c r="T2165" s="9">
        <f t="shared" si="337"/>
        <v>32</v>
      </c>
      <c r="U2165" s="8">
        <f t="shared" si="338"/>
        <v>32.35</v>
      </c>
      <c r="V2165" s="8">
        <f t="shared" si="339"/>
        <v>32.262500000000003</v>
      </c>
    </row>
    <row r="2166" spans="1:22" ht="13.5" x14ac:dyDescent="0.25">
      <c r="A2166" s="3">
        <f>RSI!A2166</f>
        <v>45160</v>
      </c>
      <c r="B2166" s="2">
        <f>RSI!B2166</f>
        <v>35</v>
      </c>
      <c r="C2166" s="2">
        <f>RSI!I2166</f>
        <v>93.076343173310846</v>
      </c>
      <c r="D2166" s="2">
        <f>MACD!E2166</f>
        <v>3.4914008537612062E-6</v>
      </c>
      <c r="E2166" s="2">
        <f>MACD!F2166</f>
        <v>5.1343951850644449E-6</v>
      </c>
      <c r="F2166" s="2">
        <f>'Moving Avg'!D2166</f>
        <v>35</v>
      </c>
      <c r="G2166" s="2">
        <f>'Moving Avg'!F2166</f>
        <v>35</v>
      </c>
      <c r="H2166" s="2">
        <f>'Moving Avg'!G2166</f>
        <v>35</v>
      </c>
      <c r="I2166" s="2">
        <f>'Moving Avg'!H2166</f>
        <v>34.850299999999997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  <c r="M2166" s="8">
        <f t="shared" si="330"/>
        <v>0</v>
      </c>
      <c r="N2166" s="8">
        <f t="shared" si="331"/>
        <v>45</v>
      </c>
      <c r="O2166" s="8">
        <f t="shared" si="332"/>
        <v>50</v>
      </c>
      <c r="P2166" s="8">
        <f t="shared" si="333"/>
        <v>33</v>
      </c>
      <c r="Q2166" s="9">
        <f t="shared" si="334"/>
        <v>28.2</v>
      </c>
      <c r="R2166" s="9">
        <f t="shared" si="335"/>
        <v>34.75</v>
      </c>
      <c r="S2166" s="9">
        <f t="shared" si="336"/>
        <v>34.1</v>
      </c>
      <c r="T2166" s="9">
        <f t="shared" si="337"/>
        <v>32</v>
      </c>
      <c r="U2166" s="8">
        <f t="shared" si="338"/>
        <v>32.35</v>
      </c>
      <c r="V2166" s="8">
        <f t="shared" si="339"/>
        <v>32.262500000000003</v>
      </c>
    </row>
    <row r="2167" spans="1:22" ht="13.5" x14ac:dyDescent="0.25">
      <c r="A2167" s="3">
        <f>RSI!A2167</f>
        <v>45161</v>
      </c>
      <c r="B2167" s="2">
        <f>RSI!B2167</f>
        <v>35</v>
      </c>
      <c r="C2167" s="2">
        <f>RSI!I2167</f>
        <v>93.076343173310846</v>
      </c>
      <c r="D2167" s="2">
        <f>MACD!E2167</f>
        <v>3.2327792141018108E-6</v>
      </c>
      <c r="E2167" s="2">
        <f>MACD!F2167</f>
        <v>4.7540719908719181E-6</v>
      </c>
      <c r="F2167" s="2">
        <f>'Moving Avg'!D2167</f>
        <v>35</v>
      </c>
      <c r="G2167" s="2">
        <f>'Moving Avg'!F2167</f>
        <v>35</v>
      </c>
      <c r="H2167" s="2">
        <f>'Moving Avg'!G2167</f>
        <v>35</v>
      </c>
      <c r="I2167" s="2">
        <f>'Moving Avg'!H2167</f>
        <v>34.8613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  <c r="M2167" s="8">
        <f t="shared" si="330"/>
        <v>0</v>
      </c>
      <c r="N2167" s="8">
        <f t="shared" si="331"/>
        <v>45</v>
      </c>
      <c r="O2167" s="8">
        <f t="shared" si="332"/>
        <v>50</v>
      </c>
      <c r="P2167" s="8">
        <f t="shared" si="333"/>
        <v>33</v>
      </c>
      <c r="Q2167" s="9">
        <f t="shared" si="334"/>
        <v>28.2</v>
      </c>
      <c r="R2167" s="9">
        <f t="shared" si="335"/>
        <v>34.75</v>
      </c>
      <c r="S2167" s="9">
        <f t="shared" si="336"/>
        <v>34.1</v>
      </c>
      <c r="T2167" s="9">
        <f t="shared" si="337"/>
        <v>32</v>
      </c>
      <c r="U2167" s="8">
        <f t="shared" si="338"/>
        <v>32.35</v>
      </c>
      <c r="V2167" s="8">
        <f t="shared" si="339"/>
        <v>32.262500000000003</v>
      </c>
    </row>
    <row r="2168" spans="1:22" ht="13.5" x14ac:dyDescent="0.25">
      <c r="A2168" s="3">
        <f>RSI!A2168</f>
        <v>45162</v>
      </c>
      <c r="B2168" s="2">
        <f>RSI!B2168</f>
        <v>35</v>
      </c>
      <c r="C2168" s="2">
        <f>RSI!I2168</f>
        <v>93.076343173310846</v>
      </c>
      <c r="D2168" s="2">
        <f>MACD!E2168</f>
        <v>2.9933146308280811E-6</v>
      </c>
      <c r="E2168" s="2">
        <f>MACD!F2168</f>
        <v>4.4019205188631505E-6</v>
      </c>
      <c r="F2168" s="2">
        <f>'Moving Avg'!D2168</f>
        <v>35</v>
      </c>
      <c r="G2168" s="2">
        <f>'Moving Avg'!F2168</f>
        <v>35</v>
      </c>
      <c r="H2168" s="2">
        <f>'Moving Avg'!G2168</f>
        <v>35</v>
      </c>
      <c r="I2168" s="2">
        <f>'Moving Avg'!H2168</f>
        <v>34.86495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  <c r="M2168" s="8">
        <f t="shared" si="330"/>
        <v>0</v>
      </c>
      <c r="N2168" s="8">
        <f t="shared" si="331"/>
        <v>45</v>
      </c>
      <c r="O2168" s="8">
        <f t="shared" si="332"/>
        <v>50</v>
      </c>
      <c r="P2168" s="8">
        <f t="shared" si="333"/>
        <v>33</v>
      </c>
      <c r="Q2168" s="9">
        <f t="shared" si="334"/>
        <v>28.2</v>
      </c>
      <c r="R2168" s="9">
        <f t="shared" si="335"/>
        <v>34.75</v>
      </c>
      <c r="S2168" s="9">
        <f t="shared" si="336"/>
        <v>34.1</v>
      </c>
      <c r="T2168" s="9">
        <f t="shared" si="337"/>
        <v>32</v>
      </c>
      <c r="U2168" s="8">
        <f t="shared" si="338"/>
        <v>32.35</v>
      </c>
      <c r="V2168" s="8">
        <f t="shared" si="339"/>
        <v>32.262500000000003</v>
      </c>
    </row>
    <row r="2169" spans="1:22" ht="13.5" x14ac:dyDescent="0.25">
      <c r="A2169" s="3">
        <f>RSI!A2169</f>
        <v>45163</v>
      </c>
      <c r="B2169" s="2">
        <f>RSI!B2169</f>
        <v>35</v>
      </c>
      <c r="C2169" s="2">
        <f>RSI!I2169</f>
        <v>93.076343173310846</v>
      </c>
      <c r="D2169" s="2">
        <f>MACD!E2169</f>
        <v>2.7715880790424308E-6</v>
      </c>
      <c r="E2169" s="2">
        <f>MACD!F2169</f>
        <v>4.0758540308990066E-6</v>
      </c>
      <c r="F2169" s="2">
        <f>'Moving Avg'!D2169</f>
        <v>35</v>
      </c>
      <c r="G2169" s="2">
        <f>'Moving Avg'!F2169</f>
        <v>35</v>
      </c>
      <c r="H2169" s="2">
        <f>'Moving Avg'!G2169</f>
        <v>35</v>
      </c>
      <c r="I2169" s="2">
        <f>'Moving Avg'!H2169</f>
        <v>34.868599999999994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  <c r="M2169" s="8">
        <f t="shared" si="330"/>
        <v>0</v>
      </c>
      <c r="N2169" s="8">
        <f t="shared" si="331"/>
        <v>45</v>
      </c>
      <c r="O2169" s="8">
        <f t="shared" si="332"/>
        <v>50</v>
      </c>
      <c r="P2169" s="8">
        <f t="shared" si="333"/>
        <v>33</v>
      </c>
      <c r="Q2169" s="9">
        <f t="shared" si="334"/>
        <v>28.2</v>
      </c>
      <c r="R2169" s="9">
        <f t="shared" si="335"/>
        <v>34.75</v>
      </c>
      <c r="S2169" s="9">
        <f t="shared" si="336"/>
        <v>34.1</v>
      </c>
      <c r="T2169" s="9">
        <f t="shared" si="337"/>
        <v>32</v>
      </c>
      <c r="U2169" s="8">
        <f t="shared" si="338"/>
        <v>32.35</v>
      </c>
      <c r="V2169" s="8">
        <f t="shared" si="339"/>
        <v>32.262500000000003</v>
      </c>
    </row>
    <row r="2170" spans="1:22" ht="13.5" x14ac:dyDescent="0.25">
      <c r="A2170" s="3">
        <f>RSI!A2170</f>
        <v>45166</v>
      </c>
      <c r="B2170" s="2">
        <f>RSI!B2170</f>
        <v>35</v>
      </c>
      <c r="C2170" s="2">
        <f>RSI!I2170</f>
        <v>93.076343173310846</v>
      </c>
      <c r="D2170" s="2">
        <f>MACD!E2170</f>
        <v>2.5662856515396015E-6</v>
      </c>
      <c r="E2170" s="2">
        <f>MACD!F2170</f>
        <v>3.7739403550271257E-6</v>
      </c>
      <c r="F2170" s="2">
        <f>'Moving Avg'!D2170</f>
        <v>35</v>
      </c>
      <c r="G2170" s="2">
        <f>'Moving Avg'!F2170</f>
        <v>35</v>
      </c>
      <c r="H2170" s="2">
        <f>'Moving Avg'!G2170</f>
        <v>35</v>
      </c>
      <c r="I2170" s="2">
        <f>'Moving Avg'!H2170</f>
        <v>34.872250000000001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  <c r="M2170" s="8">
        <f t="shared" si="330"/>
        <v>0</v>
      </c>
      <c r="N2170" s="8">
        <f t="shared" si="331"/>
        <v>45</v>
      </c>
      <c r="O2170" s="8">
        <f t="shared" si="332"/>
        <v>50</v>
      </c>
      <c r="P2170" s="8">
        <f t="shared" si="333"/>
        <v>33</v>
      </c>
      <c r="Q2170" s="9">
        <f t="shared" si="334"/>
        <v>28.2</v>
      </c>
      <c r="R2170" s="9">
        <f t="shared" si="335"/>
        <v>34.75</v>
      </c>
      <c r="S2170" s="9">
        <f t="shared" si="336"/>
        <v>34.1</v>
      </c>
      <c r="T2170" s="9">
        <f t="shared" si="337"/>
        <v>32</v>
      </c>
      <c r="U2170" s="8">
        <f t="shared" si="338"/>
        <v>32.35</v>
      </c>
      <c r="V2170" s="8">
        <f t="shared" si="339"/>
        <v>32.262500000000003</v>
      </c>
    </row>
    <row r="2171" spans="1:22" ht="13.5" x14ac:dyDescent="0.25">
      <c r="A2171" s="3">
        <f>RSI!A2171</f>
        <v>45167</v>
      </c>
      <c r="B2171" s="2">
        <f>RSI!B2171</f>
        <v>35</v>
      </c>
      <c r="C2171" s="2">
        <f>RSI!I2171</f>
        <v>93.076343173310846</v>
      </c>
      <c r="D2171" s="2">
        <f>MACD!E2171</f>
        <v>2.3761907428365703E-6</v>
      </c>
      <c r="E2171" s="2">
        <f>MACD!F2171</f>
        <v>3.4943904325890148E-6</v>
      </c>
      <c r="F2171" s="2">
        <f>'Moving Avg'!D2171</f>
        <v>35</v>
      </c>
      <c r="G2171" s="2">
        <f>'Moving Avg'!F2171</f>
        <v>35</v>
      </c>
      <c r="H2171" s="2">
        <f>'Moving Avg'!G2171</f>
        <v>35</v>
      </c>
      <c r="I2171" s="2">
        <f>'Moving Avg'!H2171</f>
        <v>34.875899999999994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  <c r="M2171" s="8">
        <f t="shared" si="330"/>
        <v>0</v>
      </c>
      <c r="N2171" s="8">
        <f t="shared" si="331"/>
        <v>45</v>
      </c>
      <c r="O2171" s="8">
        <f t="shared" si="332"/>
        <v>50</v>
      </c>
      <c r="P2171" s="8">
        <f t="shared" si="333"/>
        <v>33</v>
      </c>
      <c r="Q2171" s="9">
        <f t="shared" si="334"/>
        <v>28.2</v>
      </c>
      <c r="R2171" s="9">
        <f t="shared" si="335"/>
        <v>34.75</v>
      </c>
      <c r="S2171" s="9">
        <f t="shared" si="336"/>
        <v>34.1</v>
      </c>
      <c r="T2171" s="9">
        <f t="shared" si="337"/>
        <v>32</v>
      </c>
      <c r="U2171" s="8">
        <f t="shared" si="338"/>
        <v>32.35</v>
      </c>
      <c r="V2171" s="8">
        <f t="shared" si="339"/>
        <v>32.262500000000003</v>
      </c>
    </row>
    <row r="2172" spans="1:22" ht="13.5" x14ac:dyDescent="0.25">
      <c r="A2172" s="3">
        <f>RSI!A2172</f>
        <v>45168</v>
      </c>
      <c r="B2172" s="2">
        <f>RSI!B2172</f>
        <v>35</v>
      </c>
      <c r="C2172" s="2">
        <f>RSI!I2172</f>
        <v>93.076343173310846</v>
      </c>
      <c r="D2172" s="2">
        <f>MACD!E2172</f>
        <v>2.2001768869017724E-6</v>
      </c>
      <c r="E2172" s="2">
        <f>MACD!F2172</f>
        <v>3.2355477234515666E-6</v>
      </c>
      <c r="F2172" s="2">
        <f>'Moving Avg'!D2172</f>
        <v>35</v>
      </c>
      <c r="G2172" s="2">
        <f>'Moving Avg'!F2172</f>
        <v>35</v>
      </c>
      <c r="H2172" s="2">
        <f>'Moving Avg'!G2172</f>
        <v>35</v>
      </c>
      <c r="I2172" s="2">
        <f>'Moving Avg'!H2172</f>
        <v>34.879550000000002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  <c r="M2172" s="8">
        <f t="shared" si="330"/>
        <v>0</v>
      </c>
      <c r="N2172" s="8">
        <f t="shared" si="331"/>
        <v>45</v>
      </c>
      <c r="O2172" s="8">
        <f t="shared" si="332"/>
        <v>50</v>
      </c>
      <c r="P2172" s="8">
        <f t="shared" si="333"/>
        <v>33</v>
      </c>
      <c r="Q2172" s="9">
        <f t="shared" si="334"/>
        <v>28.2</v>
      </c>
      <c r="R2172" s="9">
        <f t="shared" si="335"/>
        <v>34.75</v>
      </c>
      <c r="S2172" s="9">
        <f t="shared" si="336"/>
        <v>34.1</v>
      </c>
      <c r="T2172" s="9">
        <f t="shared" si="337"/>
        <v>32</v>
      </c>
      <c r="U2172" s="8">
        <f t="shared" si="338"/>
        <v>32.35</v>
      </c>
      <c r="V2172" s="8">
        <f t="shared" si="339"/>
        <v>32.262500000000003</v>
      </c>
    </row>
    <row r="2173" spans="1:22" ht="13.5" x14ac:dyDescent="0.25">
      <c r="A2173" s="3">
        <f>RSI!A2173</f>
        <v>45169</v>
      </c>
      <c r="B2173" s="2">
        <f>RSI!B2173</f>
        <v>35</v>
      </c>
      <c r="C2173" s="2">
        <f>RSI!I2173</f>
        <v>93.076343173310846</v>
      </c>
      <c r="D2173" s="2">
        <f>MACD!E2173</f>
        <v>2.0372010567371035E-6</v>
      </c>
      <c r="E2173" s="2">
        <f>MACD!F2173</f>
        <v>2.9958783901086741E-6</v>
      </c>
      <c r="F2173" s="2">
        <f>'Moving Avg'!D2173</f>
        <v>35</v>
      </c>
      <c r="G2173" s="2">
        <f>'Moving Avg'!F2173</f>
        <v>35</v>
      </c>
      <c r="H2173" s="2">
        <f>'Moving Avg'!G2173</f>
        <v>35</v>
      </c>
      <c r="I2173" s="2">
        <f>'Moving Avg'!H2173</f>
        <v>34.883199999999995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  <c r="M2173" s="8">
        <f t="shared" si="330"/>
        <v>0</v>
      </c>
      <c r="N2173" s="8">
        <f t="shared" si="331"/>
        <v>45</v>
      </c>
      <c r="O2173" s="8">
        <f t="shared" si="332"/>
        <v>50</v>
      </c>
      <c r="P2173" s="8">
        <f t="shared" si="333"/>
        <v>33</v>
      </c>
      <c r="Q2173" s="9">
        <f t="shared" si="334"/>
        <v>28.2</v>
      </c>
      <c r="R2173" s="9">
        <f t="shared" si="335"/>
        <v>34.75</v>
      </c>
      <c r="S2173" s="9">
        <f t="shared" si="336"/>
        <v>34.1</v>
      </c>
      <c r="T2173" s="9">
        <f t="shared" si="337"/>
        <v>32</v>
      </c>
      <c r="U2173" s="8">
        <f t="shared" si="338"/>
        <v>32.35</v>
      </c>
      <c r="V2173" s="8">
        <f t="shared" si="339"/>
        <v>32.262500000000003</v>
      </c>
    </row>
    <row r="2174" spans="1:22" ht="13.5" x14ac:dyDescent="0.25">
      <c r="A2174" s="3">
        <f>RSI!A2174</f>
        <v>45170</v>
      </c>
      <c r="B2174" s="2">
        <f>RSI!B2174</f>
        <v>35</v>
      </c>
      <c r="C2174" s="2">
        <f>RSI!I2174</f>
        <v>93.076343173310846</v>
      </c>
      <c r="D2174" s="2">
        <f>MACD!E2174</f>
        <v>1.8862974755506912E-6</v>
      </c>
      <c r="E2174" s="2">
        <f>MACD!F2174</f>
        <v>2.7739622071970777E-6</v>
      </c>
      <c r="F2174" s="2">
        <f>'Moving Avg'!D2174</f>
        <v>35</v>
      </c>
      <c r="G2174" s="2">
        <f>'Moving Avg'!F2174</f>
        <v>35</v>
      </c>
      <c r="H2174" s="2">
        <f>'Moving Avg'!G2174</f>
        <v>35</v>
      </c>
      <c r="I2174" s="2">
        <f>'Moving Avg'!H2174</f>
        <v>34.886850000000003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  <c r="M2174" s="8">
        <f t="shared" si="330"/>
        <v>0</v>
      </c>
      <c r="N2174" s="8">
        <f t="shared" si="331"/>
        <v>45</v>
      </c>
      <c r="O2174" s="8">
        <f t="shared" si="332"/>
        <v>50</v>
      </c>
      <c r="P2174" s="8">
        <f t="shared" si="333"/>
        <v>33</v>
      </c>
      <c r="Q2174" s="9">
        <f t="shared" si="334"/>
        <v>28.2</v>
      </c>
      <c r="R2174" s="9">
        <f t="shared" si="335"/>
        <v>34.75</v>
      </c>
      <c r="S2174" s="9">
        <f t="shared" si="336"/>
        <v>34.1</v>
      </c>
      <c r="T2174" s="9">
        <f t="shared" si="337"/>
        <v>32</v>
      </c>
      <c r="U2174" s="8">
        <f t="shared" si="338"/>
        <v>32.35</v>
      </c>
      <c r="V2174" s="8">
        <f t="shared" si="339"/>
        <v>32.262500000000003</v>
      </c>
    </row>
    <row r="2175" spans="1:22" ht="13.5" x14ac:dyDescent="0.25">
      <c r="A2175" s="3">
        <f>RSI!A2175</f>
        <v>45173</v>
      </c>
      <c r="B2175" s="2">
        <f>RSI!B2175</f>
        <v>35</v>
      </c>
      <c r="C2175" s="2">
        <f>RSI!I2175</f>
        <v>93.076343173310846</v>
      </c>
      <c r="D2175" s="2">
        <f>MACD!E2175</f>
        <v>1.7465719039932992E-6</v>
      </c>
      <c r="E2175" s="2">
        <f>MACD!F2175</f>
        <v>2.5684841465563223E-6</v>
      </c>
      <c r="F2175" s="2">
        <f>'Moving Avg'!D2175</f>
        <v>35</v>
      </c>
      <c r="G2175" s="2">
        <f>'Moving Avg'!F2175</f>
        <v>35</v>
      </c>
      <c r="H2175" s="2">
        <f>'Moving Avg'!G2175</f>
        <v>35</v>
      </c>
      <c r="I2175" s="2">
        <f>'Moving Avg'!H2175</f>
        <v>34.890499999999996</v>
      </c>
      <c r="J2175" s="6" t="str">
        <f>OBV!F2175</f>
        <v>NEUTRAL</v>
      </c>
      <c r="K2175" s="6" t="str">
        <f>OBV!G2175</f>
        <v>NEUTRAL</v>
      </c>
      <c r="L2175" s="6" t="str">
        <f>OBV!H2175</f>
        <v>NEUTRAL</v>
      </c>
      <c r="M2175" s="8">
        <f t="shared" si="330"/>
        <v>0</v>
      </c>
      <c r="N2175" s="8">
        <f t="shared" si="331"/>
        <v>45</v>
      </c>
      <c r="O2175" s="8">
        <f t="shared" si="332"/>
        <v>50</v>
      </c>
      <c r="P2175" s="8">
        <f t="shared" si="333"/>
        <v>33</v>
      </c>
      <c r="Q2175" s="9">
        <f t="shared" si="334"/>
        <v>28.2</v>
      </c>
      <c r="R2175" s="9">
        <f t="shared" si="335"/>
        <v>34.75</v>
      </c>
      <c r="S2175" s="9">
        <f t="shared" si="336"/>
        <v>34.1</v>
      </c>
      <c r="T2175" s="9">
        <f t="shared" si="337"/>
        <v>32</v>
      </c>
      <c r="U2175" s="8">
        <f t="shared" si="338"/>
        <v>32.35</v>
      </c>
      <c r="V2175" s="8">
        <f t="shared" si="339"/>
        <v>32.262500000000003</v>
      </c>
    </row>
    <row r="2176" spans="1:22" ht="13.5" x14ac:dyDescent="0.25">
      <c r="A2176" s="3">
        <f>RSI!A2176</f>
        <v>45174</v>
      </c>
      <c r="B2176" s="2">
        <f>RSI!B2176</f>
        <v>35</v>
      </c>
      <c r="C2176" s="2">
        <f>RSI!I2176</f>
        <v>93.076343173310846</v>
      </c>
      <c r="D2176" s="2">
        <f>MACD!E2176</f>
        <v>1.6171963466149464E-6</v>
      </c>
      <c r="E2176" s="2">
        <f>MACD!F2176</f>
        <v>2.3782265865680474E-6</v>
      </c>
      <c r="F2176" s="2">
        <f>'Moving Avg'!D2176</f>
        <v>35</v>
      </c>
      <c r="G2176" s="2">
        <f>'Moving Avg'!F2176</f>
        <v>35</v>
      </c>
      <c r="H2176" s="2">
        <f>'Moving Avg'!G2176</f>
        <v>35</v>
      </c>
      <c r="I2176" s="2">
        <f>'Moving Avg'!H2176</f>
        <v>34.894149999999996</v>
      </c>
      <c r="J2176" s="6" t="str">
        <f>OBV!F2176</f>
        <v>NEUTRAL</v>
      </c>
      <c r="K2176" s="6" t="str">
        <f>OBV!G2176</f>
        <v>NEUTRAL</v>
      </c>
      <c r="L2176" s="6" t="str">
        <f>OBV!H2176</f>
        <v>NEUTRAL</v>
      </c>
      <c r="M2176" s="8">
        <f t="shared" si="330"/>
        <v>0</v>
      </c>
      <c r="N2176" s="8">
        <f t="shared" si="331"/>
        <v>45</v>
      </c>
      <c r="O2176" s="8">
        <f t="shared" si="332"/>
        <v>50</v>
      </c>
      <c r="P2176" s="8">
        <f t="shared" si="333"/>
        <v>33</v>
      </c>
      <c r="Q2176" s="9">
        <f t="shared" si="334"/>
        <v>28.2</v>
      </c>
      <c r="R2176" s="9">
        <f t="shared" si="335"/>
        <v>34.75</v>
      </c>
      <c r="S2176" s="9">
        <f t="shared" si="336"/>
        <v>34.1</v>
      </c>
      <c r="T2176" s="9">
        <f t="shared" si="337"/>
        <v>32</v>
      </c>
      <c r="U2176" s="8">
        <f t="shared" si="338"/>
        <v>32.35</v>
      </c>
      <c r="V2176" s="8">
        <f t="shared" si="339"/>
        <v>32.262500000000003</v>
      </c>
    </row>
    <row r="2177" spans="1:22" ht="13.5" x14ac:dyDescent="0.25">
      <c r="A2177" s="3">
        <f>RSI!A2177</f>
        <v>45175</v>
      </c>
      <c r="B2177" s="2">
        <f>RSI!B2177</f>
        <v>35</v>
      </c>
      <c r="C2177" s="2">
        <f>RSI!I2177</f>
        <v>93.076343173310846</v>
      </c>
      <c r="D2177" s="2">
        <f>MACD!E2177</f>
        <v>1.4974041420146023E-6</v>
      </c>
      <c r="E2177" s="2">
        <f>MACD!F2177</f>
        <v>2.2020620976573587E-6</v>
      </c>
      <c r="F2177" s="2">
        <f>'Moving Avg'!D2177</f>
        <v>35</v>
      </c>
      <c r="G2177" s="2">
        <f>'Moving Avg'!F2177</f>
        <v>35</v>
      </c>
      <c r="H2177" s="2">
        <f>'Moving Avg'!G2177</f>
        <v>35</v>
      </c>
      <c r="I2177" s="2">
        <f>'Moving Avg'!H2177</f>
        <v>34.897799999999997</v>
      </c>
      <c r="J2177" s="6" t="str">
        <f>OBV!F2177</f>
        <v>NEUTRAL</v>
      </c>
      <c r="K2177" s="6" t="str">
        <f>OBV!G2177</f>
        <v>NEUTRAL</v>
      </c>
      <c r="L2177" s="6" t="str">
        <f>OBV!H2177</f>
        <v>NEUTRAL</v>
      </c>
      <c r="M2177" s="8">
        <f t="shared" si="330"/>
        <v>0</v>
      </c>
      <c r="N2177" s="8">
        <f t="shared" si="331"/>
        <v>45</v>
      </c>
      <c r="O2177" s="8">
        <f t="shared" si="332"/>
        <v>50</v>
      </c>
      <c r="P2177" s="8">
        <f t="shared" si="333"/>
        <v>33</v>
      </c>
      <c r="Q2177" s="9">
        <f t="shared" si="334"/>
        <v>28.2</v>
      </c>
      <c r="R2177" s="9">
        <f t="shared" si="335"/>
        <v>34.75</v>
      </c>
      <c r="S2177" s="9">
        <f t="shared" si="336"/>
        <v>34.1</v>
      </c>
      <c r="T2177" s="9">
        <f t="shared" si="337"/>
        <v>32</v>
      </c>
      <c r="U2177" s="8">
        <f t="shared" si="338"/>
        <v>32.35</v>
      </c>
      <c r="V2177" s="8">
        <f t="shared" si="339"/>
        <v>32.262500000000003</v>
      </c>
    </row>
    <row r="2178" spans="1:22" ht="13.5" x14ac:dyDescent="0.25">
      <c r="A2178" s="3">
        <f>RSI!A2178</f>
        <v>45176</v>
      </c>
      <c r="B2178" s="2">
        <f>RSI!B2178</f>
        <v>35</v>
      </c>
      <c r="C2178" s="2">
        <f>RSI!I2178</f>
        <v>93.076343173310846</v>
      </c>
      <c r="D2178" s="2">
        <f>MACD!E2178</f>
        <v>1.3864854153666784E-6</v>
      </c>
      <c r="E2178" s="2">
        <f>MACD!F2178</f>
        <v>2.0389467611992228E-6</v>
      </c>
      <c r="F2178" s="2">
        <f>'Moving Avg'!D2178</f>
        <v>35</v>
      </c>
      <c r="G2178" s="2">
        <f>'Moving Avg'!F2178</f>
        <v>35</v>
      </c>
      <c r="H2178" s="2">
        <f>'Moving Avg'!G2178</f>
        <v>35</v>
      </c>
      <c r="I2178" s="2">
        <f>'Moving Avg'!H2178</f>
        <v>34.901449999999997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  <c r="M2178" s="8">
        <f t="shared" ref="M2178:M2241" si="340">IF(C2178&lt;30,50, IF(C2178&gt;70, 0, 25))</f>
        <v>0</v>
      </c>
      <c r="N2178" s="8">
        <f t="shared" ref="N2178:N2241" si="341">IF(E2178-D2178&gt;0.02, 100, IF(E2178-D2178&lt;0,0,45))</f>
        <v>45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33</v>
      </c>
      <c r="Q2178" s="9">
        <f t="shared" si="334"/>
        <v>28.2</v>
      </c>
      <c r="R2178" s="9">
        <f t="shared" si="335"/>
        <v>34.75</v>
      </c>
      <c r="S2178" s="9">
        <f t="shared" si="336"/>
        <v>34.1</v>
      </c>
      <c r="T2178" s="9">
        <f t="shared" si="337"/>
        <v>32</v>
      </c>
      <c r="U2178" s="8">
        <f t="shared" si="338"/>
        <v>32.35</v>
      </c>
      <c r="V2178" s="8">
        <f t="shared" si="339"/>
        <v>32.262500000000003</v>
      </c>
    </row>
    <row r="2179" spans="1:22" ht="13.5" x14ac:dyDescent="0.25">
      <c r="A2179" s="3">
        <f>RSI!A2179</f>
        <v>45177</v>
      </c>
      <c r="B2179" s="2">
        <f>RSI!B2179</f>
        <v>35</v>
      </c>
      <c r="C2179" s="2">
        <f>RSI!I2179</f>
        <v>93.076343173310846</v>
      </c>
      <c r="D2179" s="2">
        <f>MACD!E2179</f>
        <v>1.2837828791134598E-6</v>
      </c>
      <c r="E2179" s="2">
        <f>MACD!F2179</f>
        <v>1.8879139847820703E-6</v>
      </c>
      <c r="F2179" s="2">
        <f>'Moving Avg'!D2179</f>
        <v>35</v>
      </c>
      <c r="G2179" s="2">
        <f>'Moving Avg'!F2179</f>
        <v>35</v>
      </c>
      <c r="H2179" s="2">
        <f>'Moving Avg'!G2179</f>
        <v>35</v>
      </c>
      <c r="I2179" s="2">
        <f>'Moving Avg'!H2179</f>
        <v>34.905099999999997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  <c r="M2179" s="8">
        <f t="shared" si="340"/>
        <v>0</v>
      </c>
      <c r="N2179" s="8">
        <f t="shared" si="341"/>
        <v>45</v>
      </c>
      <c r="O2179" s="8">
        <f t="shared" si="342"/>
        <v>50</v>
      </c>
      <c r="P2179" s="8">
        <f t="shared" si="343"/>
        <v>33</v>
      </c>
      <c r="Q2179" s="9">
        <f t="shared" ref="Q2179:Q2242" si="344">0.35*M2179+N2179*0.35+O2179*0.15+P2179*0.15</f>
        <v>28.2</v>
      </c>
      <c r="R2179" s="9">
        <f t="shared" ref="R2179:R2242" si="345">M2179*0.2+N2179*0.2+O2179*0.35+P2179*0.25</f>
        <v>34.75</v>
      </c>
      <c r="S2179" s="9">
        <f t="shared" ref="S2179:S2242" si="346">M2179*0.15+N2179*0.15+O2179*0.25+P2179*0.45</f>
        <v>34.1</v>
      </c>
      <c r="T2179" s="9">
        <f t="shared" ref="T2179:T2242" si="347">0.25*SUM(M2179:P2179)</f>
        <v>32</v>
      </c>
      <c r="U2179" s="8">
        <f t="shared" ref="U2179:U2242" si="348">SUM(Q2179:S2179)/3</f>
        <v>32.35</v>
      </c>
      <c r="V2179" s="8">
        <f t="shared" ref="V2179:V2242" si="349">SUM(Q2179:T2179)/4</f>
        <v>32.262500000000003</v>
      </c>
    </row>
    <row r="2180" spans="1:22" ht="13.5" x14ac:dyDescent="0.25">
      <c r="A2180" s="3">
        <f>RSI!A2180</f>
        <v>45180</v>
      </c>
      <c r="B2180" s="2">
        <f>RSI!B2180</f>
        <v>35</v>
      </c>
      <c r="C2180" s="2">
        <f>RSI!I2180</f>
        <v>93.076343173310846</v>
      </c>
      <c r="D2180" s="2">
        <f>MACD!E2180</f>
        <v>1.1886879249800586E-6</v>
      </c>
      <c r="E2180" s="2">
        <f>MACD!F2180</f>
        <v>1.748068772821668E-6</v>
      </c>
      <c r="F2180" s="2">
        <f>'Moving Avg'!D2180</f>
        <v>35</v>
      </c>
      <c r="G2180" s="2">
        <f>'Moving Avg'!F2180</f>
        <v>35</v>
      </c>
      <c r="H2180" s="2">
        <f>'Moving Avg'!G2180</f>
        <v>35</v>
      </c>
      <c r="I2180" s="2">
        <f>'Moving Avg'!H2180</f>
        <v>34.908749999999998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  <c r="M2180" s="8">
        <f t="shared" si="340"/>
        <v>0</v>
      </c>
      <c r="N2180" s="8">
        <f t="shared" si="341"/>
        <v>45</v>
      </c>
      <c r="O2180" s="8">
        <f t="shared" si="342"/>
        <v>50</v>
      </c>
      <c r="P2180" s="8">
        <f t="shared" si="343"/>
        <v>33</v>
      </c>
      <c r="Q2180" s="9">
        <f t="shared" si="344"/>
        <v>28.2</v>
      </c>
      <c r="R2180" s="9">
        <f t="shared" si="345"/>
        <v>34.75</v>
      </c>
      <c r="S2180" s="9">
        <f t="shared" si="346"/>
        <v>34.1</v>
      </c>
      <c r="T2180" s="9">
        <f t="shared" si="347"/>
        <v>32</v>
      </c>
      <c r="U2180" s="8">
        <f t="shared" si="348"/>
        <v>32.35</v>
      </c>
      <c r="V2180" s="8">
        <f t="shared" si="349"/>
        <v>32.262500000000003</v>
      </c>
    </row>
    <row r="2181" spans="1:22" ht="13.5" x14ac:dyDescent="0.25">
      <c r="A2181" s="3">
        <f>RSI!A2181</f>
        <v>45181</v>
      </c>
      <c r="B2181" s="2">
        <f>RSI!B2181</f>
        <v>35</v>
      </c>
      <c r="C2181" s="2">
        <f>RSI!I2181</f>
        <v>93.076343173310846</v>
      </c>
      <c r="D2181" s="2">
        <f>MACD!E2181</f>
        <v>1.1006370286281708E-6</v>
      </c>
      <c r="E2181" s="2">
        <f>MACD!F2181</f>
        <v>1.6185824239829685E-6</v>
      </c>
      <c r="F2181" s="2">
        <f>'Moving Avg'!D2181</f>
        <v>35</v>
      </c>
      <c r="G2181" s="2">
        <f>'Moving Avg'!F2181</f>
        <v>35</v>
      </c>
      <c r="H2181" s="2">
        <f>'Moving Avg'!G2181</f>
        <v>35</v>
      </c>
      <c r="I2181" s="2">
        <f>'Moving Avg'!H2181</f>
        <v>34.912399999999998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  <c r="M2181" s="8">
        <f t="shared" si="340"/>
        <v>0</v>
      </c>
      <c r="N2181" s="8">
        <f t="shared" si="341"/>
        <v>45</v>
      </c>
      <c r="O2181" s="8">
        <f t="shared" si="342"/>
        <v>50</v>
      </c>
      <c r="P2181" s="8">
        <f t="shared" si="343"/>
        <v>33</v>
      </c>
      <c r="Q2181" s="9">
        <f t="shared" si="344"/>
        <v>28.2</v>
      </c>
      <c r="R2181" s="9">
        <f t="shared" si="345"/>
        <v>34.75</v>
      </c>
      <c r="S2181" s="9">
        <f t="shared" si="346"/>
        <v>34.1</v>
      </c>
      <c r="T2181" s="9">
        <f t="shared" si="347"/>
        <v>32</v>
      </c>
      <c r="U2181" s="8">
        <f t="shared" si="348"/>
        <v>32.35</v>
      </c>
      <c r="V2181" s="8">
        <f t="shared" si="349"/>
        <v>32.262500000000003</v>
      </c>
    </row>
    <row r="2182" spans="1:22" ht="13.5" x14ac:dyDescent="0.25">
      <c r="A2182" s="3">
        <f>RSI!A2182</f>
        <v>45182</v>
      </c>
      <c r="B2182" s="2">
        <f>RSI!B2182</f>
        <v>35</v>
      </c>
      <c r="C2182" s="2">
        <f>RSI!I2182</f>
        <v>93.076343173310846</v>
      </c>
      <c r="D2182" s="2">
        <f>MACD!E2182</f>
        <v>1.0191084101052184E-6</v>
      </c>
      <c r="E2182" s="2">
        <f>MACD!F2182</f>
        <v>1.4986876212074185E-6</v>
      </c>
      <c r="F2182" s="2">
        <f>'Moving Avg'!D2182</f>
        <v>35</v>
      </c>
      <c r="G2182" s="2">
        <f>'Moving Avg'!F2182</f>
        <v>35</v>
      </c>
      <c r="H2182" s="2">
        <f>'Moving Avg'!G2182</f>
        <v>35</v>
      </c>
      <c r="I2182" s="2">
        <f>'Moving Avg'!H2182</f>
        <v>34.916049999999998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  <c r="M2182" s="8">
        <f t="shared" si="340"/>
        <v>0</v>
      </c>
      <c r="N2182" s="8">
        <f t="shared" si="341"/>
        <v>45</v>
      </c>
      <c r="O2182" s="8">
        <f t="shared" si="342"/>
        <v>50</v>
      </c>
      <c r="P2182" s="8">
        <f t="shared" si="343"/>
        <v>33</v>
      </c>
      <c r="Q2182" s="9">
        <f t="shared" si="344"/>
        <v>28.2</v>
      </c>
      <c r="R2182" s="9">
        <f t="shared" si="345"/>
        <v>34.75</v>
      </c>
      <c r="S2182" s="9">
        <f t="shared" si="346"/>
        <v>34.1</v>
      </c>
      <c r="T2182" s="9">
        <f t="shared" si="347"/>
        <v>32</v>
      </c>
      <c r="U2182" s="8">
        <f t="shared" si="348"/>
        <v>32.35</v>
      </c>
      <c r="V2182" s="8">
        <f t="shared" si="349"/>
        <v>32.262500000000003</v>
      </c>
    </row>
    <row r="2183" spans="1:22" ht="13.5" x14ac:dyDescent="0.25">
      <c r="A2183" s="3">
        <f>RSI!A2183</f>
        <v>45183</v>
      </c>
      <c r="B2183" s="2">
        <f>RSI!B2183</f>
        <v>35</v>
      </c>
      <c r="C2183" s="2">
        <f>RSI!I2183</f>
        <v>93.076343173310846</v>
      </c>
      <c r="D2183" s="2">
        <f>MACD!E2183</f>
        <v>9.4361893587802115E-7</v>
      </c>
      <c r="E2183" s="2">
        <f>MACD!F2183</f>
        <v>1.3876738841415392E-6</v>
      </c>
      <c r="F2183" s="2">
        <f>'Moving Avg'!D2183</f>
        <v>35</v>
      </c>
      <c r="G2183" s="2">
        <f>'Moving Avg'!F2183</f>
        <v>35</v>
      </c>
      <c r="H2183" s="2">
        <f>'Moving Avg'!G2183</f>
        <v>35</v>
      </c>
      <c r="I2183" s="2">
        <f>'Moving Avg'!H2183</f>
        <v>34.919699999999999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  <c r="M2183" s="8">
        <f t="shared" si="340"/>
        <v>0</v>
      </c>
      <c r="N2183" s="8">
        <f t="shared" si="341"/>
        <v>45</v>
      </c>
      <c r="O2183" s="8">
        <f t="shared" si="342"/>
        <v>50</v>
      </c>
      <c r="P2183" s="8">
        <f t="shared" si="343"/>
        <v>33</v>
      </c>
      <c r="Q2183" s="9">
        <f t="shared" si="344"/>
        <v>28.2</v>
      </c>
      <c r="R2183" s="9">
        <f t="shared" si="345"/>
        <v>34.75</v>
      </c>
      <c r="S2183" s="9">
        <f t="shared" si="346"/>
        <v>34.1</v>
      </c>
      <c r="T2183" s="9">
        <f t="shared" si="347"/>
        <v>32</v>
      </c>
      <c r="U2183" s="8">
        <f t="shared" si="348"/>
        <v>32.35</v>
      </c>
      <c r="V2183" s="8">
        <f t="shared" si="349"/>
        <v>32.262500000000003</v>
      </c>
    </row>
    <row r="2184" spans="1:22" ht="13.5" x14ac:dyDescent="0.25">
      <c r="A2184" s="3">
        <f>RSI!A2184</f>
        <v>45184</v>
      </c>
      <c r="B2184" s="2">
        <f>RSI!B2184</f>
        <v>35</v>
      </c>
      <c r="C2184" s="2">
        <f>RSI!I2184</f>
        <v>93.076343173310846</v>
      </c>
      <c r="D2184" s="2">
        <f>MACD!E2184</f>
        <v>8.7372126955642671E-7</v>
      </c>
      <c r="E2184" s="2">
        <f>MACD!F2184</f>
        <v>1.2848833612245167E-6</v>
      </c>
      <c r="F2184" s="2">
        <f>'Moving Avg'!D2184</f>
        <v>35</v>
      </c>
      <c r="G2184" s="2">
        <f>'Moving Avg'!F2184</f>
        <v>35</v>
      </c>
      <c r="H2184" s="2">
        <f>'Moving Avg'!G2184</f>
        <v>35</v>
      </c>
      <c r="I2184" s="2">
        <f>'Moving Avg'!H2184</f>
        <v>34.923349999999999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  <c r="M2184" s="8">
        <f t="shared" si="340"/>
        <v>0</v>
      </c>
      <c r="N2184" s="8">
        <f t="shared" si="341"/>
        <v>45</v>
      </c>
      <c r="O2184" s="8">
        <f t="shared" si="342"/>
        <v>50</v>
      </c>
      <c r="P2184" s="8">
        <f t="shared" si="343"/>
        <v>33</v>
      </c>
      <c r="Q2184" s="9">
        <f t="shared" si="344"/>
        <v>28.2</v>
      </c>
      <c r="R2184" s="9">
        <f t="shared" si="345"/>
        <v>34.75</v>
      </c>
      <c r="S2184" s="9">
        <f t="shared" si="346"/>
        <v>34.1</v>
      </c>
      <c r="T2184" s="9">
        <f t="shared" si="347"/>
        <v>32</v>
      </c>
      <c r="U2184" s="8">
        <f t="shared" si="348"/>
        <v>32.35</v>
      </c>
      <c r="V2184" s="8">
        <f t="shared" si="349"/>
        <v>32.262500000000003</v>
      </c>
    </row>
    <row r="2185" spans="1:22" ht="13.5" x14ac:dyDescent="0.25">
      <c r="A2185" s="3">
        <f>RSI!A2185</f>
        <v>45187</v>
      </c>
      <c r="B2185" s="2">
        <f>RSI!B2185</f>
        <v>35</v>
      </c>
      <c r="C2185" s="2">
        <f>RSI!I2185</f>
        <v>93.076343173310846</v>
      </c>
      <c r="D2185" s="2">
        <f>MACD!E2185</f>
        <v>8.0900120735805103E-7</v>
      </c>
      <c r="E2185" s="2">
        <f>MACD!F2185</f>
        <v>1.1897069304512235E-6</v>
      </c>
      <c r="F2185" s="2">
        <f>'Moving Avg'!D2185</f>
        <v>35</v>
      </c>
      <c r="G2185" s="2">
        <f>'Moving Avg'!F2185</f>
        <v>35</v>
      </c>
      <c r="H2185" s="2">
        <f>'Moving Avg'!G2185</f>
        <v>35</v>
      </c>
      <c r="I2185" s="2">
        <f>'Moving Avg'!H2185</f>
        <v>34.927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  <c r="M2185" s="8">
        <f t="shared" si="340"/>
        <v>0</v>
      </c>
      <c r="N2185" s="8">
        <f t="shared" si="341"/>
        <v>45</v>
      </c>
      <c r="O2185" s="8">
        <f t="shared" si="342"/>
        <v>50</v>
      </c>
      <c r="P2185" s="8">
        <f t="shared" si="343"/>
        <v>33</v>
      </c>
      <c r="Q2185" s="9">
        <f t="shared" si="344"/>
        <v>28.2</v>
      </c>
      <c r="R2185" s="9">
        <f t="shared" si="345"/>
        <v>34.75</v>
      </c>
      <c r="S2185" s="9">
        <f t="shared" si="346"/>
        <v>34.1</v>
      </c>
      <c r="T2185" s="9">
        <f t="shared" si="347"/>
        <v>32</v>
      </c>
      <c r="U2185" s="8">
        <f t="shared" si="348"/>
        <v>32.35</v>
      </c>
      <c r="V2185" s="8">
        <f t="shared" si="349"/>
        <v>32.262500000000003</v>
      </c>
    </row>
    <row r="2186" spans="1:22" ht="13.5" x14ac:dyDescent="0.25">
      <c r="A2186" s="3">
        <f>RSI!A2186</f>
        <v>45188</v>
      </c>
      <c r="B2186" s="2">
        <f>RSI!B2186</f>
        <v>35</v>
      </c>
      <c r="C2186" s="2">
        <f>RSI!I2186</f>
        <v>93.076343173310846</v>
      </c>
      <c r="D2186" s="2">
        <f>MACD!E2186</f>
        <v>7.4907521252498555E-7</v>
      </c>
      <c r="E2186" s="2">
        <f>MACD!F2186</f>
        <v>1.101580586865976E-6</v>
      </c>
      <c r="F2186" s="2">
        <f>'Moving Avg'!D2186</f>
        <v>35</v>
      </c>
      <c r="G2186" s="2">
        <f>'Moving Avg'!F2186</f>
        <v>35</v>
      </c>
      <c r="H2186" s="2">
        <f>'Moving Avg'!G2186</f>
        <v>35</v>
      </c>
      <c r="I2186" s="2">
        <f>'Moving Avg'!H2186</f>
        <v>34.93065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  <c r="M2186" s="8">
        <f t="shared" si="340"/>
        <v>0</v>
      </c>
      <c r="N2186" s="8">
        <f t="shared" si="341"/>
        <v>45</v>
      </c>
      <c r="O2186" s="8">
        <f t="shared" si="342"/>
        <v>50</v>
      </c>
      <c r="P2186" s="8">
        <f t="shared" si="343"/>
        <v>33</v>
      </c>
      <c r="Q2186" s="9">
        <f t="shared" si="344"/>
        <v>28.2</v>
      </c>
      <c r="R2186" s="9">
        <f t="shared" si="345"/>
        <v>34.75</v>
      </c>
      <c r="S2186" s="9">
        <f t="shared" si="346"/>
        <v>34.1</v>
      </c>
      <c r="T2186" s="9">
        <f t="shared" si="347"/>
        <v>32</v>
      </c>
      <c r="U2186" s="8">
        <f t="shared" si="348"/>
        <v>32.35</v>
      </c>
      <c r="V2186" s="8">
        <f t="shared" si="349"/>
        <v>32.262500000000003</v>
      </c>
    </row>
    <row r="2187" spans="1:22" ht="13.5" x14ac:dyDescent="0.25">
      <c r="A2187" s="3">
        <f>RSI!A2187</f>
        <v>45189</v>
      </c>
      <c r="B2187" s="2">
        <f>RSI!B2187</f>
        <v>35</v>
      </c>
      <c r="C2187" s="2">
        <f>RSI!I2187</f>
        <v>93.076343173310846</v>
      </c>
      <c r="D2187" s="2">
        <f>MACD!E2187</f>
        <v>6.9358817711417942E-7</v>
      </c>
      <c r="E2187" s="2">
        <f>MACD!F2187</f>
        <v>1.0199821049156168E-6</v>
      </c>
      <c r="F2187" s="2">
        <f>'Moving Avg'!D2187</f>
        <v>35</v>
      </c>
      <c r="G2187" s="2">
        <f>'Moving Avg'!F2187</f>
        <v>35</v>
      </c>
      <c r="H2187" s="2">
        <f>'Moving Avg'!G2187</f>
        <v>35</v>
      </c>
      <c r="I2187" s="2">
        <f>'Moving Avg'!H2187</f>
        <v>34.9343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  <c r="M2187" s="8">
        <f t="shared" si="340"/>
        <v>0</v>
      </c>
      <c r="N2187" s="8">
        <f t="shared" si="341"/>
        <v>45</v>
      </c>
      <c r="O2187" s="8">
        <f t="shared" si="342"/>
        <v>50</v>
      </c>
      <c r="P2187" s="8">
        <f t="shared" si="343"/>
        <v>33</v>
      </c>
      <c r="Q2187" s="9">
        <f t="shared" si="344"/>
        <v>28.2</v>
      </c>
      <c r="R2187" s="9">
        <f t="shared" si="345"/>
        <v>34.75</v>
      </c>
      <c r="S2187" s="9">
        <f t="shared" si="346"/>
        <v>34.1</v>
      </c>
      <c r="T2187" s="9">
        <f t="shared" si="347"/>
        <v>32</v>
      </c>
      <c r="U2187" s="8">
        <f t="shared" si="348"/>
        <v>32.35</v>
      </c>
      <c r="V2187" s="8">
        <f t="shared" si="349"/>
        <v>32.262500000000003</v>
      </c>
    </row>
    <row r="2188" spans="1:22" ht="13.5" x14ac:dyDescent="0.25">
      <c r="A2188" s="3">
        <f>RSI!A2188</f>
        <v>45190</v>
      </c>
      <c r="B2188" s="2">
        <f>RSI!B2188</f>
        <v>35</v>
      </c>
      <c r="C2188" s="2">
        <f>RSI!I2188</f>
        <v>93.076343173310846</v>
      </c>
      <c r="D2188" s="2">
        <f>MACD!E2188</f>
        <v>6.422112903692323E-7</v>
      </c>
      <c r="E2188" s="2">
        <f>MACD!F2188</f>
        <v>9.4442794200633998E-7</v>
      </c>
      <c r="F2188" s="2">
        <f>'Moving Avg'!D2188</f>
        <v>35</v>
      </c>
      <c r="G2188" s="2">
        <f>'Moving Avg'!F2188</f>
        <v>35</v>
      </c>
      <c r="H2188" s="2">
        <f>'Moving Avg'!G2188</f>
        <v>35</v>
      </c>
      <c r="I2188" s="2">
        <f>'Moving Avg'!H2188</f>
        <v>34.937950000000001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  <c r="M2188" s="8">
        <f t="shared" si="340"/>
        <v>0</v>
      </c>
      <c r="N2188" s="8">
        <f t="shared" si="341"/>
        <v>45</v>
      </c>
      <c r="O2188" s="8">
        <f t="shared" si="342"/>
        <v>50</v>
      </c>
      <c r="P2188" s="8">
        <f t="shared" si="343"/>
        <v>33</v>
      </c>
      <c r="Q2188" s="9">
        <f t="shared" si="344"/>
        <v>28.2</v>
      </c>
      <c r="R2188" s="9">
        <f t="shared" si="345"/>
        <v>34.75</v>
      </c>
      <c r="S2188" s="9">
        <f t="shared" si="346"/>
        <v>34.1</v>
      </c>
      <c r="T2188" s="9">
        <f t="shared" si="347"/>
        <v>32</v>
      </c>
      <c r="U2188" s="8">
        <f t="shared" si="348"/>
        <v>32.35</v>
      </c>
      <c r="V2188" s="8">
        <f t="shared" si="349"/>
        <v>32.262500000000003</v>
      </c>
    </row>
    <row r="2189" spans="1:22" ht="13.5" x14ac:dyDescent="0.25">
      <c r="A2189" s="3">
        <f>RSI!A2189</f>
        <v>45191</v>
      </c>
      <c r="B2189" s="2">
        <f>RSI!B2189</f>
        <v>35</v>
      </c>
      <c r="C2189" s="2">
        <f>RSI!I2189</f>
        <v>93.076343173310846</v>
      </c>
      <c r="D2189" s="2">
        <f>MACD!E2189</f>
        <v>5.9464009893872571E-7</v>
      </c>
      <c r="E2189" s="2">
        <f>MACD!F2189</f>
        <v>8.7447037339281719E-7</v>
      </c>
      <c r="F2189" s="2">
        <f>'Moving Avg'!D2189</f>
        <v>35</v>
      </c>
      <c r="G2189" s="2">
        <f>'Moving Avg'!F2189</f>
        <v>35</v>
      </c>
      <c r="H2189" s="2">
        <f>'Moving Avg'!G2189</f>
        <v>35</v>
      </c>
      <c r="I2189" s="2">
        <f>'Moving Avg'!H2189</f>
        <v>34.941600000000001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  <c r="M2189" s="8">
        <f t="shared" si="340"/>
        <v>0</v>
      </c>
      <c r="N2189" s="8">
        <f t="shared" si="341"/>
        <v>45</v>
      </c>
      <c r="O2189" s="8">
        <f t="shared" si="342"/>
        <v>50</v>
      </c>
      <c r="P2189" s="8">
        <f t="shared" si="343"/>
        <v>33</v>
      </c>
      <c r="Q2189" s="9">
        <f t="shared" si="344"/>
        <v>28.2</v>
      </c>
      <c r="R2189" s="9">
        <f t="shared" si="345"/>
        <v>34.75</v>
      </c>
      <c r="S2189" s="9">
        <f t="shared" si="346"/>
        <v>34.1</v>
      </c>
      <c r="T2189" s="9">
        <f t="shared" si="347"/>
        <v>32</v>
      </c>
      <c r="U2189" s="8">
        <f t="shared" si="348"/>
        <v>32.35</v>
      </c>
      <c r="V2189" s="8">
        <f t="shared" si="349"/>
        <v>32.262500000000003</v>
      </c>
    </row>
    <row r="2190" spans="1:22" ht="13.5" x14ac:dyDescent="0.25">
      <c r="A2190" s="3">
        <f>RSI!A2190</f>
        <v>45194</v>
      </c>
      <c r="B2190" s="2">
        <f>RSI!B2190</f>
        <v>35</v>
      </c>
      <c r="C2190" s="2">
        <f>RSI!I2190</f>
        <v>93.076343173310846</v>
      </c>
      <c r="D2190" s="2">
        <f>MACD!E2190</f>
        <v>5.5059269499224683E-7</v>
      </c>
      <c r="E2190" s="2">
        <f>MACD!F2190</f>
        <v>8.0969483771270312E-7</v>
      </c>
      <c r="F2190" s="2">
        <f>'Moving Avg'!D2190</f>
        <v>35</v>
      </c>
      <c r="G2190" s="2">
        <f>'Moving Avg'!F2190</f>
        <v>35</v>
      </c>
      <c r="H2190" s="2">
        <f>'Moving Avg'!G2190</f>
        <v>35</v>
      </c>
      <c r="I2190" s="2">
        <f>'Moving Avg'!H2190</f>
        <v>34.945250000000001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  <c r="M2190" s="8">
        <f t="shared" si="340"/>
        <v>0</v>
      </c>
      <c r="N2190" s="8">
        <f t="shared" si="341"/>
        <v>45</v>
      </c>
      <c r="O2190" s="8">
        <f t="shared" si="342"/>
        <v>50</v>
      </c>
      <c r="P2190" s="8">
        <f t="shared" si="343"/>
        <v>33</v>
      </c>
      <c r="Q2190" s="9">
        <f t="shared" si="344"/>
        <v>28.2</v>
      </c>
      <c r="R2190" s="9">
        <f t="shared" si="345"/>
        <v>34.75</v>
      </c>
      <c r="S2190" s="9">
        <f t="shared" si="346"/>
        <v>34.1</v>
      </c>
      <c r="T2190" s="9">
        <f t="shared" si="347"/>
        <v>32</v>
      </c>
      <c r="U2190" s="8">
        <f t="shared" si="348"/>
        <v>32.35</v>
      </c>
      <c r="V2190" s="8">
        <f t="shared" si="349"/>
        <v>32.262500000000003</v>
      </c>
    </row>
    <row r="2191" spans="1:22" ht="13.5" x14ac:dyDescent="0.25">
      <c r="A2191" s="3">
        <f>RSI!A2191</f>
        <v>45195</v>
      </c>
      <c r="B2191" s="2">
        <f>RSI!B2191</f>
        <v>35</v>
      </c>
      <c r="C2191" s="2">
        <f>RSI!I2191</f>
        <v>93.076343173310846</v>
      </c>
      <c r="D2191" s="2">
        <f>MACD!E2191</f>
        <v>5.0980806065581419E-7</v>
      </c>
      <c r="E2191" s="2">
        <f>MACD!F2191</f>
        <v>7.497174823013254E-7</v>
      </c>
      <c r="F2191" s="2">
        <f>'Moving Avg'!D2191</f>
        <v>35</v>
      </c>
      <c r="G2191" s="2">
        <f>'Moving Avg'!F2191</f>
        <v>35</v>
      </c>
      <c r="H2191" s="2">
        <f>'Moving Avg'!G2191</f>
        <v>35</v>
      </c>
      <c r="I2191" s="2">
        <f>'Moving Avg'!H2191</f>
        <v>34.948900000000002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  <c r="M2191" s="8">
        <f t="shared" si="340"/>
        <v>0</v>
      </c>
      <c r="N2191" s="8">
        <f t="shared" si="341"/>
        <v>45</v>
      </c>
      <c r="O2191" s="8">
        <f t="shared" si="342"/>
        <v>50</v>
      </c>
      <c r="P2191" s="8">
        <f t="shared" si="343"/>
        <v>33</v>
      </c>
      <c r="Q2191" s="9">
        <f t="shared" si="344"/>
        <v>28.2</v>
      </c>
      <c r="R2191" s="9">
        <f t="shared" si="345"/>
        <v>34.75</v>
      </c>
      <c r="S2191" s="9">
        <f t="shared" si="346"/>
        <v>34.1</v>
      </c>
      <c r="T2191" s="9">
        <f t="shared" si="347"/>
        <v>32</v>
      </c>
      <c r="U2191" s="8">
        <f t="shared" si="348"/>
        <v>32.35</v>
      </c>
      <c r="V2191" s="8">
        <f t="shared" si="349"/>
        <v>32.262500000000003</v>
      </c>
    </row>
    <row r="2192" spans="1:22" ht="13.5" x14ac:dyDescent="0.25">
      <c r="A2192" s="3">
        <f>RSI!A2192</f>
        <v>45197</v>
      </c>
      <c r="B2192" s="2">
        <f>RSI!B2192</f>
        <v>35</v>
      </c>
      <c r="C2192" s="2">
        <f>RSI!I2192</f>
        <v>93.076343173310846</v>
      </c>
      <c r="D2192" s="2">
        <f>MACD!E2192</f>
        <v>4.7204451192328634E-7</v>
      </c>
      <c r="E2192" s="2">
        <f>MACD!F2192</f>
        <v>6.9418288822571759E-7</v>
      </c>
      <c r="F2192" s="2">
        <f>'Moving Avg'!D2192</f>
        <v>35</v>
      </c>
      <c r="G2192" s="2">
        <f>'Moving Avg'!F2192</f>
        <v>35</v>
      </c>
      <c r="H2192" s="2">
        <f>'Moving Avg'!G2192</f>
        <v>35</v>
      </c>
      <c r="I2192" s="2">
        <f>'Moving Avg'!H2192</f>
        <v>34.952550000000002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  <c r="M2192" s="8">
        <f t="shared" si="340"/>
        <v>0</v>
      </c>
      <c r="N2192" s="8">
        <f t="shared" si="341"/>
        <v>45</v>
      </c>
      <c r="O2192" s="8">
        <f t="shared" si="342"/>
        <v>50</v>
      </c>
      <c r="P2192" s="8">
        <f t="shared" si="343"/>
        <v>33</v>
      </c>
      <c r="Q2192" s="9">
        <f t="shared" si="344"/>
        <v>28.2</v>
      </c>
      <c r="R2192" s="9">
        <f t="shared" si="345"/>
        <v>34.75</v>
      </c>
      <c r="S2192" s="9">
        <f t="shared" si="346"/>
        <v>34.1</v>
      </c>
      <c r="T2192" s="9">
        <f t="shared" si="347"/>
        <v>32</v>
      </c>
      <c r="U2192" s="8">
        <f t="shared" si="348"/>
        <v>32.35</v>
      </c>
      <c r="V2192" s="8">
        <f t="shared" si="349"/>
        <v>32.262500000000003</v>
      </c>
    </row>
    <row r="2193" spans="1:22" ht="13.5" x14ac:dyDescent="0.25">
      <c r="A2193" s="3">
        <f>RSI!A2193</f>
        <v>45198</v>
      </c>
      <c r="B2193" s="2">
        <f>RSI!B2193</f>
        <v>35</v>
      </c>
      <c r="C2193" s="2">
        <f>RSI!I2193</f>
        <v>93.076343173310846</v>
      </c>
      <c r="D2193" s="2">
        <f>MACD!E2193</f>
        <v>4.3707825625460828E-7</v>
      </c>
      <c r="E2193" s="2">
        <f>MACD!F2193</f>
        <v>6.4276196183149581E-7</v>
      </c>
      <c r="F2193" s="2">
        <f>'Moving Avg'!D2193</f>
        <v>35</v>
      </c>
      <c r="G2193" s="2">
        <f>'Moving Avg'!F2193</f>
        <v>35</v>
      </c>
      <c r="H2193" s="2">
        <f>'Moving Avg'!G2193</f>
        <v>35</v>
      </c>
      <c r="I2193" s="2">
        <f>'Moving Avg'!H2193</f>
        <v>34.956199999999995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  <c r="M2193" s="8">
        <f t="shared" si="340"/>
        <v>0</v>
      </c>
      <c r="N2193" s="8">
        <f t="shared" si="341"/>
        <v>45</v>
      </c>
      <c r="O2193" s="8">
        <f t="shared" si="342"/>
        <v>50</v>
      </c>
      <c r="P2193" s="8">
        <f t="shared" si="343"/>
        <v>33</v>
      </c>
      <c r="Q2193" s="9">
        <f t="shared" si="344"/>
        <v>28.2</v>
      </c>
      <c r="R2193" s="9">
        <f t="shared" si="345"/>
        <v>34.75</v>
      </c>
      <c r="S2193" s="9">
        <f t="shared" si="346"/>
        <v>34.1</v>
      </c>
      <c r="T2193" s="9">
        <f t="shared" si="347"/>
        <v>32</v>
      </c>
      <c r="U2193" s="8">
        <f t="shared" si="348"/>
        <v>32.35</v>
      </c>
      <c r="V2193" s="8">
        <f t="shared" si="349"/>
        <v>32.262500000000003</v>
      </c>
    </row>
    <row r="2194" spans="1:22" ht="13.5" x14ac:dyDescent="0.25">
      <c r="A2194" s="3">
        <f>RSI!A2194</f>
        <v>45201</v>
      </c>
      <c r="B2194" s="2">
        <f>RSI!B2194</f>
        <v>35</v>
      </c>
      <c r="C2194" s="2">
        <f>RSI!I2194</f>
        <v>93.076343173310846</v>
      </c>
      <c r="D2194" s="2">
        <f>MACD!E2194</f>
        <v>4.0470209228260501E-7</v>
      </c>
      <c r="E2194" s="2">
        <f>MACD!F2194</f>
        <v>5.9514998792171773E-7</v>
      </c>
      <c r="F2194" s="2">
        <f>'Moving Avg'!D2194</f>
        <v>35</v>
      </c>
      <c r="G2194" s="2">
        <f>'Moving Avg'!F2194</f>
        <v>35</v>
      </c>
      <c r="H2194" s="2">
        <f>'Moving Avg'!G2194</f>
        <v>35</v>
      </c>
      <c r="I2194" s="2">
        <f>'Moving Avg'!H2194</f>
        <v>34.959850000000003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  <c r="M2194" s="8">
        <f t="shared" si="340"/>
        <v>0</v>
      </c>
      <c r="N2194" s="8">
        <f t="shared" si="341"/>
        <v>45</v>
      </c>
      <c r="O2194" s="8">
        <f t="shared" si="342"/>
        <v>50</v>
      </c>
      <c r="P2194" s="8">
        <f t="shared" si="343"/>
        <v>33</v>
      </c>
      <c r="Q2194" s="9">
        <f t="shared" si="344"/>
        <v>28.2</v>
      </c>
      <c r="R2194" s="9">
        <f t="shared" si="345"/>
        <v>34.75</v>
      </c>
      <c r="S2194" s="9">
        <f t="shared" si="346"/>
        <v>34.1</v>
      </c>
      <c r="T2194" s="9">
        <f t="shared" si="347"/>
        <v>32</v>
      </c>
      <c r="U2194" s="8">
        <f t="shared" si="348"/>
        <v>32.35</v>
      </c>
      <c r="V2194" s="8">
        <f t="shared" si="349"/>
        <v>32.262500000000003</v>
      </c>
    </row>
    <row r="2195" spans="1:22" ht="13.5" x14ac:dyDescent="0.25">
      <c r="A2195" s="3">
        <f>RSI!A2195</f>
        <v>45202</v>
      </c>
      <c r="B2195" s="2">
        <f>RSI!B2195</f>
        <v>35</v>
      </c>
      <c r="C2195" s="2">
        <f>RSI!I2195</f>
        <v>93.076343173310846</v>
      </c>
      <c r="D2195" s="2">
        <f>MACD!E2195</f>
        <v>3.7472416636319394E-7</v>
      </c>
      <c r="E2195" s="2">
        <f>MACD!F2195</f>
        <v>5.51064823610013E-7</v>
      </c>
      <c r="F2195" s="2">
        <f>'Moving Avg'!D2195</f>
        <v>35</v>
      </c>
      <c r="G2195" s="2">
        <f>'Moving Avg'!F2195</f>
        <v>35</v>
      </c>
      <c r="H2195" s="2">
        <f>'Moving Avg'!G2195</f>
        <v>35</v>
      </c>
      <c r="I2195" s="2">
        <f>'Moving Avg'!H2195</f>
        <v>34.963499999999996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  <c r="M2195" s="8">
        <f t="shared" si="340"/>
        <v>0</v>
      </c>
      <c r="N2195" s="8">
        <f t="shared" si="341"/>
        <v>45</v>
      </c>
      <c r="O2195" s="8">
        <f t="shared" si="342"/>
        <v>50</v>
      </c>
      <c r="P2195" s="8">
        <f t="shared" si="343"/>
        <v>33</v>
      </c>
      <c r="Q2195" s="9">
        <f t="shared" si="344"/>
        <v>28.2</v>
      </c>
      <c r="R2195" s="9">
        <f t="shared" si="345"/>
        <v>34.75</v>
      </c>
      <c r="S2195" s="9">
        <f t="shared" si="346"/>
        <v>34.1</v>
      </c>
      <c r="T2195" s="9">
        <f t="shared" si="347"/>
        <v>32</v>
      </c>
      <c r="U2195" s="8">
        <f t="shared" si="348"/>
        <v>32.35</v>
      </c>
      <c r="V2195" s="8">
        <f t="shared" si="349"/>
        <v>32.262500000000003</v>
      </c>
    </row>
    <row r="2196" spans="1:22" ht="13.5" x14ac:dyDescent="0.25">
      <c r="A2196" s="3">
        <f>RSI!A2196</f>
        <v>45203</v>
      </c>
      <c r="B2196" s="2">
        <f>RSI!B2196</f>
        <v>35</v>
      </c>
      <c r="C2196" s="2">
        <f>RSI!I2196</f>
        <v>93.076343173310832</v>
      </c>
      <c r="D2196" s="2">
        <f>MACD!E2196</f>
        <v>3.4696682149615299E-7</v>
      </c>
      <c r="E2196" s="2">
        <f>MACD!F2196</f>
        <v>5.1024522318724102E-7</v>
      </c>
      <c r="F2196" s="2">
        <f>'Moving Avg'!D2196</f>
        <v>35</v>
      </c>
      <c r="G2196" s="2">
        <f>'Moving Avg'!F2196</f>
        <v>35</v>
      </c>
      <c r="H2196" s="2">
        <f>'Moving Avg'!G2196</f>
        <v>35</v>
      </c>
      <c r="I2196" s="2">
        <f>'Moving Avg'!H2196</f>
        <v>34.967150000000004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  <c r="M2196" s="8">
        <f t="shared" si="340"/>
        <v>0</v>
      </c>
      <c r="N2196" s="8">
        <f t="shared" si="341"/>
        <v>45</v>
      </c>
      <c r="O2196" s="8">
        <f t="shared" si="342"/>
        <v>50</v>
      </c>
      <c r="P2196" s="8">
        <f t="shared" si="343"/>
        <v>33</v>
      </c>
      <c r="Q2196" s="9">
        <f t="shared" si="344"/>
        <v>28.2</v>
      </c>
      <c r="R2196" s="9">
        <f t="shared" si="345"/>
        <v>34.75</v>
      </c>
      <c r="S2196" s="9">
        <f t="shared" si="346"/>
        <v>34.1</v>
      </c>
      <c r="T2196" s="9">
        <f t="shared" si="347"/>
        <v>32</v>
      </c>
      <c r="U2196" s="8">
        <f t="shared" si="348"/>
        <v>32.35</v>
      </c>
      <c r="V2196" s="8">
        <f t="shared" si="349"/>
        <v>32.262500000000003</v>
      </c>
    </row>
    <row r="2197" spans="1:22" ht="13.5" x14ac:dyDescent="0.25">
      <c r="A2197" s="3">
        <f>RSI!A2197</f>
        <v>45204</v>
      </c>
      <c r="B2197" s="2">
        <f>RSI!B2197</f>
        <v>35</v>
      </c>
      <c r="C2197" s="2">
        <f>RSI!I2197</f>
        <v>93.076343173310846</v>
      </c>
      <c r="D2197" s="2">
        <f>MACD!E2197</f>
        <v>3.2126557414358103E-7</v>
      </c>
      <c r="E2197" s="2">
        <f>MACD!F2197</f>
        <v>4.7244929337850906E-7</v>
      </c>
      <c r="F2197" s="2">
        <f>'Moving Avg'!D2197</f>
        <v>35</v>
      </c>
      <c r="G2197" s="2">
        <f>'Moving Avg'!F2197</f>
        <v>35</v>
      </c>
      <c r="H2197" s="2">
        <f>'Moving Avg'!G2197</f>
        <v>35</v>
      </c>
      <c r="I2197" s="2">
        <f>'Moving Avg'!H2197</f>
        <v>34.970799999999997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  <c r="M2197" s="8">
        <f t="shared" si="340"/>
        <v>0</v>
      </c>
      <c r="N2197" s="8">
        <f t="shared" si="341"/>
        <v>45</v>
      </c>
      <c r="O2197" s="8">
        <f t="shared" si="342"/>
        <v>50</v>
      </c>
      <c r="P2197" s="8">
        <f t="shared" si="343"/>
        <v>33</v>
      </c>
      <c r="Q2197" s="9">
        <f t="shared" si="344"/>
        <v>28.2</v>
      </c>
      <c r="R2197" s="9">
        <f t="shared" si="345"/>
        <v>34.75</v>
      </c>
      <c r="S2197" s="9">
        <f t="shared" si="346"/>
        <v>34.1</v>
      </c>
      <c r="T2197" s="9">
        <f t="shared" si="347"/>
        <v>32</v>
      </c>
      <c r="U2197" s="8">
        <f t="shared" si="348"/>
        <v>32.35</v>
      </c>
      <c r="V2197" s="8">
        <f t="shared" si="349"/>
        <v>32.262500000000003</v>
      </c>
    </row>
    <row r="2198" spans="1:22" ht="13.5" x14ac:dyDescent="0.25">
      <c r="A2198" s="3">
        <f>RSI!A2198</f>
        <v>45205</v>
      </c>
      <c r="B2198" s="2">
        <f>RSI!B2198</f>
        <v>35</v>
      </c>
      <c r="C2198" s="2">
        <f>RSI!I2198</f>
        <v>93.076343173310846</v>
      </c>
      <c r="D2198" s="2">
        <f>MACD!E2198</f>
        <v>2.9746812657549526E-7</v>
      </c>
      <c r="E2198" s="2">
        <f>MACD!F2198</f>
        <v>4.374530600179063E-7</v>
      </c>
      <c r="F2198" s="2">
        <f>'Moving Avg'!D2198</f>
        <v>35</v>
      </c>
      <c r="G2198" s="2">
        <f>'Moving Avg'!F2198</f>
        <v>35</v>
      </c>
      <c r="H2198" s="2">
        <f>'Moving Avg'!G2198</f>
        <v>35</v>
      </c>
      <c r="I2198" s="2">
        <f>'Moving Avg'!H2198</f>
        <v>34.974450000000004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  <c r="M2198" s="8">
        <f t="shared" si="340"/>
        <v>0</v>
      </c>
      <c r="N2198" s="8">
        <f t="shared" si="341"/>
        <v>45</v>
      </c>
      <c r="O2198" s="8">
        <f t="shared" si="342"/>
        <v>50</v>
      </c>
      <c r="P2198" s="8">
        <f t="shared" si="343"/>
        <v>33</v>
      </c>
      <c r="Q2198" s="9">
        <f t="shared" si="344"/>
        <v>28.2</v>
      </c>
      <c r="R2198" s="9">
        <f t="shared" si="345"/>
        <v>34.75</v>
      </c>
      <c r="S2198" s="9">
        <f t="shared" si="346"/>
        <v>34.1</v>
      </c>
      <c r="T2198" s="9">
        <f t="shared" si="347"/>
        <v>32</v>
      </c>
      <c r="U2198" s="8">
        <f t="shared" si="348"/>
        <v>32.35</v>
      </c>
      <c r="V2198" s="8">
        <f t="shared" si="349"/>
        <v>32.262500000000003</v>
      </c>
    </row>
    <row r="2199" spans="1:22" ht="13.5" x14ac:dyDescent="0.25">
      <c r="A2199" s="3">
        <f>RSI!A2199</f>
        <v>45208</v>
      </c>
      <c r="B2199" s="2">
        <f>RSI!B2199</f>
        <v>35</v>
      </c>
      <c r="C2199" s="2">
        <f>RSI!I2199</f>
        <v>93.076343173310846</v>
      </c>
      <c r="D2199" s="2">
        <f>MACD!E2199</f>
        <v>2.7543345026970201E-7</v>
      </c>
      <c r="E2199" s="2">
        <f>MACD!F2199</f>
        <v>4.0504913806826544E-7</v>
      </c>
      <c r="F2199" s="2">
        <f>'Moving Avg'!D2199</f>
        <v>35</v>
      </c>
      <c r="G2199" s="2">
        <f>'Moving Avg'!F2199</f>
        <v>35</v>
      </c>
      <c r="H2199" s="2">
        <f>'Moving Avg'!G2199</f>
        <v>35</v>
      </c>
      <c r="I2199" s="2">
        <f>'Moving Avg'!H2199</f>
        <v>34.978099999999998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  <c r="M2199" s="8">
        <f t="shared" si="340"/>
        <v>0</v>
      </c>
      <c r="N2199" s="8">
        <f t="shared" si="341"/>
        <v>45</v>
      </c>
      <c r="O2199" s="8">
        <f t="shared" si="342"/>
        <v>50</v>
      </c>
      <c r="P2199" s="8">
        <f t="shared" si="343"/>
        <v>33</v>
      </c>
      <c r="Q2199" s="9">
        <f t="shared" si="344"/>
        <v>28.2</v>
      </c>
      <c r="R2199" s="9">
        <f t="shared" si="345"/>
        <v>34.75</v>
      </c>
      <c r="S2199" s="9">
        <f t="shared" si="346"/>
        <v>34.1</v>
      </c>
      <c r="T2199" s="9">
        <f t="shared" si="347"/>
        <v>32</v>
      </c>
      <c r="U2199" s="8">
        <f t="shared" si="348"/>
        <v>32.35</v>
      </c>
      <c r="V2199" s="8">
        <f t="shared" si="349"/>
        <v>32.262500000000003</v>
      </c>
    </row>
    <row r="2200" spans="1:22" ht="13.5" x14ac:dyDescent="0.25">
      <c r="A2200" s="3">
        <f>RSI!A2200</f>
        <v>45209</v>
      </c>
      <c r="B2200" s="2">
        <f>RSI!B2200</f>
        <v>35</v>
      </c>
      <c r="C2200" s="2">
        <f>RSI!I2200</f>
        <v>93.076343173310846</v>
      </c>
      <c r="D2200" s="2">
        <f>MACD!E2200</f>
        <v>2.5503097589307799E-7</v>
      </c>
      <c r="E2200" s="2">
        <f>MACD!F2200</f>
        <v>3.7504550563322797E-7</v>
      </c>
      <c r="F2200" s="2">
        <f>'Moving Avg'!D2200</f>
        <v>35</v>
      </c>
      <c r="G2200" s="2">
        <f>'Moving Avg'!F2200</f>
        <v>35</v>
      </c>
      <c r="H2200" s="2">
        <f>'Moving Avg'!G2200</f>
        <v>35</v>
      </c>
      <c r="I2200" s="2">
        <f>'Moving Avg'!H2200</f>
        <v>34.981750000000005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  <c r="M2200" s="8">
        <f t="shared" si="340"/>
        <v>0</v>
      </c>
      <c r="N2200" s="8">
        <f t="shared" si="341"/>
        <v>45</v>
      </c>
      <c r="O2200" s="8">
        <f t="shared" si="342"/>
        <v>50</v>
      </c>
      <c r="P2200" s="8">
        <f t="shared" si="343"/>
        <v>33</v>
      </c>
      <c r="Q2200" s="9">
        <f t="shared" si="344"/>
        <v>28.2</v>
      </c>
      <c r="R2200" s="9">
        <f t="shared" si="345"/>
        <v>34.75</v>
      </c>
      <c r="S2200" s="9">
        <f t="shared" si="346"/>
        <v>34.1</v>
      </c>
      <c r="T2200" s="9">
        <f t="shared" si="347"/>
        <v>32</v>
      </c>
      <c r="U2200" s="8">
        <f t="shared" si="348"/>
        <v>32.35</v>
      </c>
      <c r="V2200" s="8">
        <f t="shared" si="349"/>
        <v>32.262500000000003</v>
      </c>
    </row>
    <row r="2201" spans="1:22" ht="13.5" x14ac:dyDescent="0.25">
      <c r="A2201" s="3">
        <f>RSI!A2201</f>
        <v>45210</v>
      </c>
      <c r="B2201" s="2">
        <f>RSI!B2201</f>
        <v>35</v>
      </c>
      <c r="C2201" s="2">
        <f>RSI!I2201</f>
        <v>93.076343173310846</v>
      </c>
      <c r="D2201" s="2">
        <f>MACD!E2201</f>
        <v>2.3613979749370628E-7</v>
      </c>
      <c r="E2201" s="2">
        <f>MACD!F2201</f>
        <v>3.4726436400532366E-7</v>
      </c>
      <c r="F2201" s="2">
        <f>'Moving Avg'!D2201</f>
        <v>35</v>
      </c>
      <c r="G2201" s="2">
        <f>'Moving Avg'!F2201</f>
        <v>35</v>
      </c>
      <c r="H2201" s="2">
        <f>'Moving Avg'!G2201</f>
        <v>35</v>
      </c>
      <c r="I2201" s="2">
        <f>'Moving Avg'!H2201</f>
        <v>34.985399999999998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  <c r="M2201" s="8">
        <f t="shared" si="340"/>
        <v>0</v>
      </c>
      <c r="N2201" s="8">
        <f t="shared" si="341"/>
        <v>45</v>
      </c>
      <c r="O2201" s="8">
        <f t="shared" si="342"/>
        <v>50</v>
      </c>
      <c r="P2201" s="8">
        <f t="shared" si="343"/>
        <v>33</v>
      </c>
      <c r="Q2201" s="9">
        <f t="shared" si="344"/>
        <v>28.2</v>
      </c>
      <c r="R2201" s="9">
        <f t="shared" si="345"/>
        <v>34.75</v>
      </c>
      <c r="S2201" s="9">
        <f t="shared" si="346"/>
        <v>34.1</v>
      </c>
      <c r="T2201" s="9">
        <f t="shared" si="347"/>
        <v>32</v>
      </c>
      <c r="U2201" s="8">
        <f t="shared" si="348"/>
        <v>32.35</v>
      </c>
      <c r="V2201" s="8">
        <f t="shared" si="349"/>
        <v>32.262500000000003</v>
      </c>
    </row>
    <row r="2202" spans="1:22" ht="13.5" x14ac:dyDescent="0.25">
      <c r="A2202" s="3">
        <f>RSI!A2202</f>
        <v>45211</v>
      </c>
      <c r="B2202" s="2">
        <f>RSI!B2202</f>
        <v>35</v>
      </c>
      <c r="C2202" s="2">
        <f>RSI!I2202</f>
        <v>93.076343173310846</v>
      </c>
      <c r="D2202" s="2">
        <f>MACD!E2202</f>
        <v>2.1864795485271316E-7</v>
      </c>
      <c r="E2202" s="2">
        <f>MACD!F2202</f>
        <v>3.2154108217480162E-7</v>
      </c>
      <c r="F2202" s="2">
        <f>'Moving Avg'!D2202</f>
        <v>35</v>
      </c>
      <c r="G2202" s="2">
        <f>'Moving Avg'!F2202</f>
        <v>35</v>
      </c>
      <c r="H2202" s="2">
        <f>'Moving Avg'!G2202</f>
        <v>35</v>
      </c>
      <c r="I2202" s="2">
        <f>'Moving Avg'!H2202</f>
        <v>34.989049999999999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  <c r="M2202" s="8">
        <f t="shared" si="340"/>
        <v>0</v>
      </c>
      <c r="N2202" s="8">
        <f t="shared" si="341"/>
        <v>45</v>
      </c>
      <c r="O2202" s="8">
        <f t="shared" si="342"/>
        <v>50</v>
      </c>
      <c r="P2202" s="8">
        <f t="shared" si="343"/>
        <v>33</v>
      </c>
      <c r="Q2202" s="9">
        <f t="shared" si="344"/>
        <v>28.2</v>
      </c>
      <c r="R2202" s="9">
        <f t="shared" si="345"/>
        <v>34.75</v>
      </c>
      <c r="S2202" s="9">
        <f t="shared" si="346"/>
        <v>34.1</v>
      </c>
      <c r="T2202" s="9">
        <f t="shared" si="347"/>
        <v>32</v>
      </c>
      <c r="U2202" s="8">
        <f t="shared" si="348"/>
        <v>32.35</v>
      </c>
      <c r="V2202" s="8">
        <f t="shared" si="349"/>
        <v>32.262500000000003</v>
      </c>
    </row>
    <row r="2203" spans="1:22" ht="13.5" x14ac:dyDescent="0.25">
      <c r="A2203" s="3">
        <f>RSI!A2203</f>
        <v>45212</v>
      </c>
      <c r="B2203" s="2">
        <f>RSI!B2203</f>
        <v>35</v>
      </c>
      <c r="C2203" s="2">
        <f>RSI!I2203</f>
        <v>93.076343173310846</v>
      </c>
      <c r="D2203" s="2">
        <f>MACD!E2203</f>
        <v>2.0245180820666064E-7</v>
      </c>
      <c r="E2203" s="2">
        <f>MACD!F2203</f>
        <v>2.977232273811734E-7</v>
      </c>
      <c r="F2203" s="2">
        <f>'Moving Avg'!D2203</f>
        <v>35</v>
      </c>
      <c r="G2203" s="2">
        <f>'Moving Avg'!F2203</f>
        <v>35</v>
      </c>
      <c r="H2203" s="2">
        <f>'Moving Avg'!G2203</f>
        <v>35</v>
      </c>
      <c r="I2203" s="2">
        <f>'Moving Avg'!H2203</f>
        <v>34.992699999999999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  <c r="M2203" s="8">
        <f t="shared" si="340"/>
        <v>0</v>
      </c>
      <c r="N2203" s="8">
        <f t="shared" si="341"/>
        <v>45</v>
      </c>
      <c r="O2203" s="8">
        <f t="shared" si="342"/>
        <v>50</v>
      </c>
      <c r="P2203" s="8">
        <f t="shared" si="343"/>
        <v>33</v>
      </c>
      <c r="Q2203" s="9">
        <f t="shared" si="344"/>
        <v>28.2</v>
      </c>
      <c r="R2203" s="9">
        <f t="shared" si="345"/>
        <v>34.75</v>
      </c>
      <c r="S2203" s="9">
        <f t="shared" si="346"/>
        <v>34.1</v>
      </c>
      <c r="T2203" s="9">
        <f t="shared" si="347"/>
        <v>32</v>
      </c>
      <c r="U2203" s="8">
        <f t="shared" si="348"/>
        <v>32.35</v>
      </c>
      <c r="V2203" s="8">
        <f t="shared" si="349"/>
        <v>32.262500000000003</v>
      </c>
    </row>
    <row r="2204" spans="1:22" ht="13.5" x14ac:dyDescent="0.25">
      <c r="A2204" s="3">
        <f>RSI!A2204</f>
        <v>45215</v>
      </c>
      <c r="B2204" s="2">
        <f>RSI!B2204</f>
        <v>35</v>
      </c>
      <c r="C2204" s="2">
        <f>RSI!I2204</f>
        <v>93.076343173310846</v>
      </c>
      <c r="D2204" s="2">
        <f>MACD!E2204</f>
        <v>1.8745537033737492E-7</v>
      </c>
      <c r="E2204" s="2">
        <f>MACD!F2204</f>
        <v>2.7566965597241373E-7</v>
      </c>
      <c r="F2204" s="2">
        <f>'Moving Avg'!D2204</f>
        <v>35</v>
      </c>
      <c r="G2204" s="2">
        <f>'Moving Avg'!F2204</f>
        <v>35</v>
      </c>
      <c r="H2204" s="2">
        <f>'Moving Avg'!G2204</f>
        <v>35</v>
      </c>
      <c r="I2204" s="2">
        <f>'Moving Avg'!H2204</f>
        <v>34.99635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  <c r="M2204" s="8">
        <f t="shared" si="340"/>
        <v>0</v>
      </c>
      <c r="N2204" s="8">
        <f t="shared" si="341"/>
        <v>45</v>
      </c>
      <c r="O2204" s="8">
        <f t="shared" si="342"/>
        <v>50</v>
      </c>
      <c r="P2204" s="8">
        <f t="shared" si="343"/>
        <v>33</v>
      </c>
      <c r="Q2204" s="9">
        <f t="shared" si="344"/>
        <v>28.2</v>
      </c>
      <c r="R2204" s="9">
        <f t="shared" si="345"/>
        <v>34.75</v>
      </c>
      <c r="S2204" s="9">
        <f t="shared" si="346"/>
        <v>34.1</v>
      </c>
      <c r="T2204" s="9">
        <f t="shared" si="347"/>
        <v>32</v>
      </c>
      <c r="U2204" s="8">
        <f t="shared" si="348"/>
        <v>32.35</v>
      </c>
      <c r="V2204" s="8">
        <f t="shared" si="349"/>
        <v>32.262500000000003</v>
      </c>
    </row>
    <row r="2205" spans="1:22" ht="13.5" x14ac:dyDescent="0.25">
      <c r="A2205" s="3">
        <f>RSI!A2205</f>
        <v>45216</v>
      </c>
      <c r="B2205" s="2">
        <f>RSI!B2205</f>
        <v>35</v>
      </c>
      <c r="C2205" s="2">
        <f>RSI!I2205</f>
        <v>93.076343173310846</v>
      </c>
      <c r="D2205" s="2">
        <f>MACD!E2205</f>
        <v>1.7356978077032181E-7</v>
      </c>
      <c r="E2205" s="2">
        <f>MACD!F2205</f>
        <v>2.5524968093199534E-7</v>
      </c>
      <c r="F2205" s="2">
        <f>'Moving Avg'!D2205</f>
        <v>35</v>
      </c>
      <c r="G2205" s="2">
        <f>'Moving Avg'!F2205</f>
        <v>35</v>
      </c>
      <c r="H2205" s="2">
        <f>'Moving Avg'!G2205</f>
        <v>35</v>
      </c>
      <c r="I2205" s="2">
        <f>'Moving Avg'!H2205</f>
        <v>35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  <c r="M2205" s="8">
        <f t="shared" si="340"/>
        <v>0</v>
      </c>
      <c r="N2205" s="8">
        <f t="shared" si="341"/>
        <v>45</v>
      </c>
      <c r="O2205" s="8">
        <f t="shared" si="342"/>
        <v>0</v>
      </c>
      <c r="P2205" s="8">
        <f t="shared" si="343"/>
        <v>33</v>
      </c>
      <c r="Q2205" s="9">
        <f t="shared" si="344"/>
        <v>20.7</v>
      </c>
      <c r="R2205" s="9">
        <f t="shared" si="345"/>
        <v>17.25</v>
      </c>
      <c r="S2205" s="9">
        <f t="shared" si="346"/>
        <v>21.6</v>
      </c>
      <c r="T2205" s="9">
        <f t="shared" si="347"/>
        <v>19.5</v>
      </c>
      <c r="U2205" s="8">
        <f t="shared" si="348"/>
        <v>19.850000000000001</v>
      </c>
      <c r="V2205" s="8">
        <f t="shared" si="349"/>
        <v>19.762500000000003</v>
      </c>
    </row>
    <row r="2206" spans="1:22" ht="13.5" x14ac:dyDescent="0.25">
      <c r="A2206" s="3">
        <f>RSI!A2206</f>
        <v>45217</v>
      </c>
      <c r="B2206" s="2">
        <f>RSI!B2206</f>
        <v>35</v>
      </c>
      <c r="C2206" s="2">
        <f>RSI!I2206</f>
        <v>93.076343173310846</v>
      </c>
      <c r="D2206" s="2">
        <f>MACD!E2206</f>
        <v>1.6071275865670032E-7</v>
      </c>
      <c r="E2206" s="2">
        <f>MACD!F2206</f>
        <v>2.3634229647693635E-7</v>
      </c>
      <c r="F2206" s="2">
        <f>'Moving Avg'!D2206</f>
        <v>35</v>
      </c>
      <c r="G2206" s="2">
        <f>'Moving Avg'!F2206</f>
        <v>35</v>
      </c>
      <c r="H2206" s="2">
        <f>'Moving Avg'!G2206</f>
        <v>35</v>
      </c>
      <c r="I2206" s="2">
        <f>'Moving Avg'!H2206</f>
        <v>35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  <c r="M2206" s="8">
        <f t="shared" si="340"/>
        <v>0</v>
      </c>
      <c r="N2206" s="8">
        <f t="shared" si="341"/>
        <v>45</v>
      </c>
      <c r="O2206" s="8">
        <f t="shared" si="342"/>
        <v>0</v>
      </c>
      <c r="P2206" s="8">
        <f t="shared" si="343"/>
        <v>33</v>
      </c>
      <c r="Q2206" s="9">
        <f t="shared" si="344"/>
        <v>20.7</v>
      </c>
      <c r="R2206" s="9">
        <f t="shared" si="345"/>
        <v>17.25</v>
      </c>
      <c r="S2206" s="9">
        <f t="shared" si="346"/>
        <v>21.6</v>
      </c>
      <c r="T2206" s="9">
        <f t="shared" si="347"/>
        <v>19.5</v>
      </c>
      <c r="U2206" s="8">
        <f t="shared" si="348"/>
        <v>19.850000000000001</v>
      </c>
      <c r="V2206" s="8">
        <f t="shared" si="349"/>
        <v>19.762500000000003</v>
      </c>
    </row>
    <row r="2207" spans="1:22" ht="13.5" x14ac:dyDescent="0.25">
      <c r="A2207" s="3">
        <f>RSI!A2207</f>
        <v>45218</v>
      </c>
      <c r="B2207" s="2">
        <f>RSI!B2207</f>
        <v>35</v>
      </c>
      <c r="C2207" s="2">
        <f>RSI!I2207</f>
        <v>93.076343173310846</v>
      </c>
      <c r="D2207" s="2">
        <f>MACD!E2207</f>
        <v>1.4880810539352751E-7</v>
      </c>
      <c r="E2207" s="2">
        <f>MACD!F2207</f>
        <v>2.1883545826025461E-7</v>
      </c>
      <c r="F2207" s="2">
        <f>'Moving Avg'!D2207</f>
        <v>35</v>
      </c>
      <c r="G2207" s="2">
        <f>'Moving Avg'!F2207</f>
        <v>35</v>
      </c>
      <c r="H2207" s="2">
        <f>'Moving Avg'!G2207</f>
        <v>35</v>
      </c>
      <c r="I2207" s="2">
        <f>'Moving Avg'!H2207</f>
        <v>35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  <c r="M2207" s="8">
        <f t="shared" si="340"/>
        <v>0</v>
      </c>
      <c r="N2207" s="8">
        <f t="shared" si="341"/>
        <v>45</v>
      </c>
      <c r="O2207" s="8">
        <f t="shared" si="342"/>
        <v>0</v>
      </c>
      <c r="P2207" s="8">
        <f t="shared" si="343"/>
        <v>33</v>
      </c>
      <c r="Q2207" s="9">
        <f t="shared" si="344"/>
        <v>20.7</v>
      </c>
      <c r="R2207" s="9">
        <f t="shared" si="345"/>
        <v>17.25</v>
      </c>
      <c r="S2207" s="9">
        <f t="shared" si="346"/>
        <v>21.6</v>
      </c>
      <c r="T2207" s="9">
        <f t="shared" si="347"/>
        <v>19.5</v>
      </c>
      <c r="U2207" s="8">
        <f t="shared" si="348"/>
        <v>19.850000000000001</v>
      </c>
      <c r="V2207" s="8">
        <f t="shared" si="349"/>
        <v>19.762500000000003</v>
      </c>
    </row>
    <row r="2208" spans="1:22" ht="13.5" x14ac:dyDescent="0.25">
      <c r="A2208" s="3">
        <f>RSI!A2208</f>
        <v>45219</v>
      </c>
      <c r="B2208" s="2">
        <f>RSI!B2208</f>
        <v>35</v>
      </c>
      <c r="C2208" s="2">
        <f>RSI!I2208</f>
        <v>93.076343173310846</v>
      </c>
      <c r="D2208" s="2">
        <f>MACD!E2208</f>
        <v>1.3778527829799714E-7</v>
      </c>
      <c r="E2208" s="2">
        <f>MACD!F2208</f>
        <v>2.0262542226780312E-7</v>
      </c>
      <c r="F2208" s="2">
        <f>'Moving Avg'!D2208</f>
        <v>35</v>
      </c>
      <c r="G2208" s="2">
        <f>'Moving Avg'!F2208</f>
        <v>35</v>
      </c>
      <c r="H2208" s="2">
        <f>'Moving Avg'!G2208</f>
        <v>35</v>
      </c>
      <c r="I2208" s="2">
        <f>'Moving Avg'!H2208</f>
        <v>35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  <c r="M2208" s="8">
        <f t="shared" si="340"/>
        <v>0</v>
      </c>
      <c r="N2208" s="8">
        <f t="shared" si="341"/>
        <v>45</v>
      </c>
      <c r="O2208" s="8">
        <f t="shared" si="342"/>
        <v>0</v>
      </c>
      <c r="P2208" s="8">
        <f t="shared" si="343"/>
        <v>33</v>
      </c>
      <c r="Q2208" s="9">
        <f t="shared" si="344"/>
        <v>20.7</v>
      </c>
      <c r="R2208" s="9">
        <f t="shared" si="345"/>
        <v>17.25</v>
      </c>
      <c r="S2208" s="9">
        <f t="shared" si="346"/>
        <v>21.6</v>
      </c>
      <c r="T2208" s="9">
        <f t="shared" si="347"/>
        <v>19.5</v>
      </c>
      <c r="U2208" s="8">
        <f t="shared" si="348"/>
        <v>19.850000000000001</v>
      </c>
      <c r="V2208" s="8">
        <f t="shared" si="349"/>
        <v>19.762500000000003</v>
      </c>
    </row>
    <row r="2209" spans="1:22" ht="13.5" x14ac:dyDescent="0.25">
      <c r="A2209" s="3">
        <f>RSI!A2209</f>
        <v>45222</v>
      </c>
      <c r="B2209" s="2">
        <f>RSI!B2209</f>
        <v>34.33</v>
      </c>
      <c r="C2209" s="2">
        <f>RSI!I2209</f>
        <v>4.0203339096933632E-5</v>
      </c>
      <c r="D2209" s="2">
        <f>MACD!E2209</f>
        <v>4.9629757208592196E-2</v>
      </c>
      <c r="E2209" s="2">
        <f>MACD!F2209</f>
        <v>9.9261135420562543E-3</v>
      </c>
      <c r="F2209" s="2">
        <f>'Moving Avg'!D2209</f>
        <v>34.866</v>
      </c>
      <c r="G2209" s="2">
        <f>'Moving Avg'!F2209</f>
        <v>34.966500000000003</v>
      </c>
      <c r="H2209" s="2">
        <f>'Moving Avg'!G2209</f>
        <v>34.986599999999996</v>
      </c>
      <c r="I2209" s="2">
        <f>'Moving Avg'!H2209</f>
        <v>34.996650000000002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  <c r="M2209" s="8">
        <f t="shared" si="340"/>
        <v>50</v>
      </c>
      <c r="N2209" s="8">
        <f t="shared" si="341"/>
        <v>0</v>
      </c>
      <c r="O2209" s="8">
        <f t="shared" si="342"/>
        <v>0</v>
      </c>
      <c r="P2209" s="8">
        <f t="shared" si="343"/>
        <v>16.5</v>
      </c>
      <c r="Q2209" s="9">
        <f t="shared" si="344"/>
        <v>19.975000000000001</v>
      </c>
      <c r="R2209" s="9">
        <f t="shared" si="345"/>
        <v>14.125</v>
      </c>
      <c r="S2209" s="9">
        <f t="shared" si="346"/>
        <v>14.925000000000001</v>
      </c>
      <c r="T2209" s="9">
        <f t="shared" si="347"/>
        <v>16.625</v>
      </c>
      <c r="U2209" s="8">
        <f t="shared" si="348"/>
        <v>16.341666666666669</v>
      </c>
      <c r="V2209" s="8">
        <f t="shared" si="349"/>
        <v>16.412500000000001</v>
      </c>
    </row>
    <row r="2210" spans="1:22" ht="13.5" x14ac:dyDescent="0.25">
      <c r="A2210" s="3">
        <f>RSI!A2210</f>
        <v>45223</v>
      </c>
      <c r="B2210" s="2">
        <f>RSI!B2210</f>
        <v>34.33</v>
      </c>
      <c r="C2210" s="2">
        <f>RSI!I2210</f>
        <v>4.0203339096933632E-5</v>
      </c>
      <c r="D2210" s="2">
        <f>MACD!E2210</f>
        <v>9.5583108526476224E-2</v>
      </c>
      <c r="E2210" s="2">
        <f>MACD!F2210</f>
        <v>2.7057512538940252E-2</v>
      </c>
      <c r="F2210" s="2">
        <f>'Moving Avg'!D2210</f>
        <v>34.731999999999992</v>
      </c>
      <c r="G2210" s="2">
        <f>'Moving Avg'!F2210</f>
        <v>34.933000000000007</v>
      </c>
      <c r="H2210" s="2">
        <f>'Moving Avg'!G2210</f>
        <v>34.973199999999999</v>
      </c>
      <c r="I2210" s="2">
        <f>'Moving Avg'!H2210</f>
        <v>34.993299999999998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  <c r="M2210" s="8">
        <f t="shared" si="340"/>
        <v>50</v>
      </c>
      <c r="N2210" s="8">
        <f t="shared" si="341"/>
        <v>0</v>
      </c>
      <c r="O2210" s="8">
        <f t="shared" si="342"/>
        <v>0</v>
      </c>
      <c r="P2210" s="8">
        <f t="shared" si="343"/>
        <v>16.5</v>
      </c>
      <c r="Q2210" s="9">
        <f t="shared" si="344"/>
        <v>19.975000000000001</v>
      </c>
      <c r="R2210" s="9">
        <f t="shared" si="345"/>
        <v>14.125</v>
      </c>
      <c r="S2210" s="9">
        <f t="shared" si="346"/>
        <v>14.925000000000001</v>
      </c>
      <c r="T2210" s="9">
        <f t="shared" si="347"/>
        <v>16.625</v>
      </c>
      <c r="U2210" s="8">
        <f t="shared" si="348"/>
        <v>16.341666666666669</v>
      </c>
      <c r="V2210" s="8">
        <f t="shared" si="349"/>
        <v>16.412500000000001</v>
      </c>
    </row>
    <row r="2211" spans="1:22" ht="13.5" x14ac:dyDescent="0.25">
      <c r="A2211" s="3">
        <f>RSI!A2211</f>
        <v>45224</v>
      </c>
      <c r="B2211" s="2">
        <f>RSI!B2211</f>
        <v>34.33</v>
      </c>
      <c r="C2211" s="2">
        <f>RSI!I2211</f>
        <v>4.0203339096933632E-5</v>
      </c>
      <c r="D2211" s="2">
        <f>MACD!E2211</f>
        <v>0.13813250789488762</v>
      </c>
      <c r="E2211" s="2">
        <f>MACD!F2211</f>
        <v>4.9272511610129729E-2</v>
      </c>
      <c r="F2211" s="2">
        <f>'Moving Avg'!D2211</f>
        <v>34.597999999999999</v>
      </c>
      <c r="G2211" s="2">
        <f>'Moving Avg'!F2211</f>
        <v>34.899500000000003</v>
      </c>
      <c r="H2211" s="2">
        <f>'Moving Avg'!G2211</f>
        <v>34.959799999999994</v>
      </c>
      <c r="I2211" s="2">
        <f>'Moving Avg'!H2211</f>
        <v>34.98995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  <c r="M2211" s="8">
        <f t="shared" si="340"/>
        <v>50</v>
      </c>
      <c r="N2211" s="8">
        <f t="shared" si="341"/>
        <v>0</v>
      </c>
      <c r="O2211" s="8">
        <f t="shared" si="342"/>
        <v>0</v>
      </c>
      <c r="P2211" s="8">
        <f t="shared" si="343"/>
        <v>16.5</v>
      </c>
      <c r="Q2211" s="9">
        <f t="shared" si="344"/>
        <v>19.975000000000001</v>
      </c>
      <c r="R2211" s="9">
        <f t="shared" si="345"/>
        <v>14.125</v>
      </c>
      <c r="S2211" s="9">
        <f t="shared" si="346"/>
        <v>14.925000000000001</v>
      </c>
      <c r="T2211" s="9">
        <f t="shared" si="347"/>
        <v>16.625</v>
      </c>
      <c r="U2211" s="8">
        <f t="shared" si="348"/>
        <v>16.341666666666669</v>
      </c>
      <c r="V2211" s="8">
        <f t="shared" si="349"/>
        <v>16.412500000000001</v>
      </c>
    </row>
    <row r="2212" spans="1:22" ht="13.5" x14ac:dyDescent="0.25">
      <c r="A2212" s="3">
        <f>RSI!A2212</f>
        <v>45225</v>
      </c>
      <c r="B2212" s="2">
        <f>RSI!B2212</f>
        <v>34.33</v>
      </c>
      <c r="C2212" s="2">
        <f>RSI!I2212</f>
        <v>4.0203339096933632E-5</v>
      </c>
      <c r="D2212" s="2">
        <f>MACD!E2212</f>
        <v>0.17753009990267543</v>
      </c>
      <c r="E2212" s="2">
        <f>MACD!F2212</f>
        <v>7.4924029268638878E-2</v>
      </c>
      <c r="F2212" s="2">
        <f>'Moving Avg'!D2212</f>
        <v>34.463999999999999</v>
      </c>
      <c r="G2212" s="2">
        <f>'Moving Avg'!F2212</f>
        <v>34.866000000000007</v>
      </c>
      <c r="H2212" s="2">
        <f>'Moving Avg'!G2212</f>
        <v>34.946399999999997</v>
      </c>
      <c r="I2212" s="2">
        <f>'Moving Avg'!H2212</f>
        <v>34.986599999999996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  <c r="M2212" s="8">
        <f t="shared" si="340"/>
        <v>50</v>
      </c>
      <c r="N2212" s="8">
        <f t="shared" si="341"/>
        <v>0</v>
      </c>
      <c r="O2212" s="8">
        <f t="shared" si="342"/>
        <v>0</v>
      </c>
      <c r="P2212" s="8">
        <f t="shared" si="343"/>
        <v>16.5</v>
      </c>
      <c r="Q2212" s="9">
        <f t="shared" si="344"/>
        <v>19.975000000000001</v>
      </c>
      <c r="R2212" s="9">
        <f t="shared" si="345"/>
        <v>14.125</v>
      </c>
      <c r="S2212" s="9">
        <f t="shared" si="346"/>
        <v>14.925000000000001</v>
      </c>
      <c r="T2212" s="9">
        <f t="shared" si="347"/>
        <v>16.625</v>
      </c>
      <c r="U2212" s="8">
        <f t="shared" si="348"/>
        <v>16.341666666666669</v>
      </c>
      <c r="V2212" s="8">
        <f t="shared" si="349"/>
        <v>16.412500000000001</v>
      </c>
    </row>
    <row r="2213" spans="1:22" ht="13.5" x14ac:dyDescent="0.25">
      <c r="A2213" s="3">
        <f>RSI!A2213</f>
        <v>45226</v>
      </c>
      <c r="B2213" s="2">
        <f>RSI!B2213</f>
        <v>34.33</v>
      </c>
      <c r="C2213" s="2">
        <f>RSI!I2213</f>
        <v>4.0203339096933632E-5</v>
      </c>
      <c r="D2213" s="2">
        <f>MACD!E2213</f>
        <v>0.21400935176173874</v>
      </c>
      <c r="E2213" s="2">
        <f>MACD!F2213</f>
        <v>0.10274109376725886</v>
      </c>
      <c r="F2213" s="2">
        <f>'Moving Avg'!D2213</f>
        <v>34.33</v>
      </c>
      <c r="G2213" s="2">
        <f>'Moving Avg'!F2213</f>
        <v>34.83250000000001</v>
      </c>
      <c r="H2213" s="2">
        <f>'Moving Avg'!G2213</f>
        <v>34.932999999999993</v>
      </c>
      <c r="I2213" s="2">
        <f>'Moving Avg'!H2213</f>
        <v>34.983249999999998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  <c r="M2213" s="8">
        <f t="shared" si="340"/>
        <v>50</v>
      </c>
      <c r="N2213" s="8">
        <f t="shared" si="341"/>
        <v>0</v>
      </c>
      <c r="O2213" s="8">
        <f t="shared" si="342"/>
        <v>0</v>
      </c>
      <c r="P2213" s="8">
        <f t="shared" si="343"/>
        <v>16.5</v>
      </c>
      <c r="Q2213" s="9">
        <f t="shared" si="344"/>
        <v>19.975000000000001</v>
      </c>
      <c r="R2213" s="9">
        <f t="shared" si="345"/>
        <v>14.125</v>
      </c>
      <c r="S2213" s="9">
        <f t="shared" si="346"/>
        <v>14.925000000000001</v>
      </c>
      <c r="T2213" s="9">
        <f t="shared" si="347"/>
        <v>16.625</v>
      </c>
      <c r="U2213" s="8">
        <f t="shared" si="348"/>
        <v>16.341666666666669</v>
      </c>
      <c r="V2213" s="8">
        <f t="shared" si="349"/>
        <v>16.412500000000001</v>
      </c>
    </row>
    <row r="2214" spans="1:22" ht="13.5" x14ac:dyDescent="0.25">
      <c r="A2214" s="3">
        <f>RSI!A2214</f>
        <v>45229</v>
      </c>
      <c r="B2214" s="2">
        <f>RSI!B2214</f>
        <v>34.33</v>
      </c>
      <c r="C2214" s="2">
        <f>RSI!I2214</f>
        <v>4.0203339096933632E-5</v>
      </c>
      <c r="D2214" s="2">
        <f>MACD!E2214</f>
        <v>0.2477864368164262</v>
      </c>
      <c r="E2214" s="2">
        <f>MACD!F2214</f>
        <v>0.13175016237709233</v>
      </c>
      <c r="F2214" s="2">
        <f>'Moving Avg'!D2214</f>
        <v>34.33</v>
      </c>
      <c r="G2214" s="2">
        <f>'Moving Avg'!F2214</f>
        <v>34.799000000000014</v>
      </c>
      <c r="H2214" s="2">
        <f>'Moving Avg'!G2214</f>
        <v>34.919599999999988</v>
      </c>
      <c r="I2214" s="2">
        <f>'Moving Avg'!H2214</f>
        <v>34.979900000000001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  <c r="M2214" s="8">
        <f t="shared" si="340"/>
        <v>50</v>
      </c>
      <c r="N2214" s="8">
        <f t="shared" si="341"/>
        <v>0</v>
      </c>
      <c r="O2214" s="8">
        <f t="shared" si="342"/>
        <v>0</v>
      </c>
      <c r="P2214" s="8">
        <f t="shared" si="343"/>
        <v>33</v>
      </c>
      <c r="Q2214" s="9">
        <f t="shared" si="344"/>
        <v>22.45</v>
      </c>
      <c r="R2214" s="9">
        <f t="shared" si="345"/>
        <v>18.25</v>
      </c>
      <c r="S2214" s="9">
        <f t="shared" si="346"/>
        <v>22.35</v>
      </c>
      <c r="T2214" s="9">
        <f t="shared" si="347"/>
        <v>20.75</v>
      </c>
      <c r="U2214" s="8">
        <f t="shared" si="348"/>
        <v>21.016666666666669</v>
      </c>
      <c r="V2214" s="8">
        <f t="shared" si="349"/>
        <v>20.950000000000003</v>
      </c>
    </row>
    <row r="2215" spans="1:22" ht="13.5" x14ac:dyDescent="0.25">
      <c r="A2215" s="3">
        <f>RSI!A2215</f>
        <v>45230</v>
      </c>
      <c r="B2215" s="2">
        <f>RSI!B2215</f>
        <v>32.79</v>
      </c>
      <c r="C2215" s="2">
        <f>RSI!I2215</f>
        <v>8.7674282127636616E-6</v>
      </c>
      <c r="D2215" s="2">
        <f>MACD!E2215</f>
        <v>0.39313558964483519</v>
      </c>
      <c r="E2215" s="2">
        <f>MACD!F2215</f>
        <v>0.18402724783064089</v>
      </c>
      <c r="F2215" s="2">
        <f>'Moving Avg'!D2215</f>
        <v>34.021999999999998</v>
      </c>
      <c r="G2215" s="2">
        <f>'Moving Avg'!F2215</f>
        <v>34.688500000000005</v>
      </c>
      <c r="H2215" s="2">
        <f>'Moving Avg'!G2215</f>
        <v>34.875399999999992</v>
      </c>
      <c r="I2215" s="2">
        <f>'Moving Avg'!H2215</f>
        <v>34.968849999999996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  <c r="M2215" s="8">
        <f t="shared" si="340"/>
        <v>50</v>
      </c>
      <c r="N2215" s="8">
        <f t="shared" si="341"/>
        <v>0</v>
      </c>
      <c r="O2215" s="8">
        <f t="shared" si="342"/>
        <v>0</v>
      </c>
      <c r="P2215" s="8">
        <f t="shared" si="343"/>
        <v>33</v>
      </c>
      <c r="Q2215" s="9">
        <f t="shared" si="344"/>
        <v>22.45</v>
      </c>
      <c r="R2215" s="9">
        <f t="shared" si="345"/>
        <v>18.25</v>
      </c>
      <c r="S2215" s="9">
        <f t="shared" si="346"/>
        <v>22.35</v>
      </c>
      <c r="T2215" s="9">
        <f t="shared" si="347"/>
        <v>20.75</v>
      </c>
      <c r="U2215" s="8">
        <f t="shared" si="348"/>
        <v>21.016666666666669</v>
      </c>
      <c r="V2215" s="8">
        <f t="shared" si="349"/>
        <v>20.950000000000003</v>
      </c>
    </row>
    <row r="2216" spans="1:22" ht="13.5" x14ac:dyDescent="0.25">
      <c r="A2216" s="3">
        <f>RSI!A2216</f>
        <v>45231</v>
      </c>
      <c r="B2216" s="2">
        <f>RSI!B2216</f>
        <v>34.26</v>
      </c>
      <c r="C2216" s="2">
        <f>RSI!I2216</f>
        <v>44.561328010817284</v>
      </c>
      <c r="D2216" s="2">
        <f>MACD!E2216</f>
        <v>0.41882924967114121</v>
      </c>
      <c r="E2216" s="2">
        <f>MACD!F2216</f>
        <v>0.23098764819874099</v>
      </c>
      <c r="F2216" s="2">
        <f>'Moving Avg'!D2216</f>
        <v>34.007999999999996</v>
      </c>
      <c r="G2216" s="2">
        <f>'Moving Avg'!F2216</f>
        <v>34.651500000000006</v>
      </c>
      <c r="H2216" s="2">
        <f>'Moving Avg'!G2216</f>
        <v>34.860599999999991</v>
      </c>
      <c r="I2216" s="2">
        <f>'Moving Avg'!H2216</f>
        <v>34.965150000000001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  <c r="M2216" s="8">
        <f t="shared" si="340"/>
        <v>25</v>
      </c>
      <c r="N2216" s="8">
        <f t="shared" si="341"/>
        <v>0</v>
      </c>
      <c r="O2216" s="8">
        <f t="shared" si="342"/>
        <v>0</v>
      </c>
      <c r="P2216" s="8">
        <f t="shared" si="343"/>
        <v>33</v>
      </c>
      <c r="Q2216" s="9">
        <f t="shared" si="344"/>
        <v>13.7</v>
      </c>
      <c r="R2216" s="9">
        <f t="shared" si="345"/>
        <v>13.25</v>
      </c>
      <c r="S2216" s="9">
        <f t="shared" si="346"/>
        <v>18.600000000000001</v>
      </c>
      <c r="T2216" s="9">
        <f t="shared" si="347"/>
        <v>14.5</v>
      </c>
      <c r="U2216" s="8">
        <f t="shared" si="348"/>
        <v>15.183333333333332</v>
      </c>
      <c r="V2216" s="8">
        <f t="shared" si="349"/>
        <v>15.012499999999999</v>
      </c>
    </row>
    <row r="2217" spans="1:22" ht="13.5" x14ac:dyDescent="0.25">
      <c r="A2217" s="3">
        <f>RSI!A2217</f>
        <v>45232</v>
      </c>
      <c r="B2217" s="2">
        <f>RSI!B2217</f>
        <v>34.26</v>
      </c>
      <c r="C2217" s="2">
        <f>RSI!I2217</f>
        <v>44.561328010817292</v>
      </c>
      <c r="D2217" s="2">
        <f>MACD!E2217</f>
        <v>0.44261967562142956</v>
      </c>
      <c r="E2217" s="2">
        <f>MACD!F2217</f>
        <v>0.27331405368327871</v>
      </c>
      <c r="F2217" s="2">
        <f>'Moving Avg'!D2217</f>
        <v>33.993999999999993</v>
      </c>
      <c r="G2217" s="2">
        <f>'Moving Avg'!F2217</f>
        <v>34.6145</v>
      </c>
      <c r="H2217" s="2">
        <f>'Moving Avg'!G2217</f>
        <v>34.84579999999999</v>
      </c>
      <c r="I2217" s="2">
        <f>'Moving Avg'!H2217</f>
        <v>34.961449999999999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  <c r="M2217" s="8">
        <f t="shared" si="340"/>
        <v>25</v>
      </c>
      <c r="N2217" s="8">
        <f t="shared" si="341"/>
        <v>0</v>
      </c>
      <c r="O2217" s="8">
        <f t="shared" si="342"/>
        <v>0</v>
      </c>
      <c r="P2217" s="8">
        <f t="shared" si="343"/>
        <v>33</v>
      </c>
      <c r="Q2217" s="9">
        <f t="shared" si="344"/>
        <v>13.7</v>
      </c>
      <c r="R2217" s="9">
        <f t="shared" si="345"/>
        <v>13.25</v>
      </c>
      <c r="S2217" s="9">
        <f t="shared" si="346"/>
        <v>18.600000000000001</v>
      </c>
      <c r="T2217" s="9">
        <f t="shared" si="347"/>
        <v>14.5</v>
      </c>
      <c r="U2217" s="8">
        <f t="shared" si="348"/>
        <v>15.183333333333332</v>
      </c>
      <c r="V2217" s="8">
        <f t="shared" si="349"/>
        <v>15.012499999999999</v>
      </c>
    </row>
    <row r="2218" spans="1:22" ht="13.5" x14ac:dyDescent="0.25">
      <c r="A2218" s="3">
        <f>RSI!A2218</f>
        <v>45233</v>
      </c>
      <c r="B2218" s="2">
        <f>RSI!B2218</f>
        <v>34.5</v>
      </c>
      <c r="C2218" s="2">
        <f>RSI!I2218</f>
        <v>48.875069194546661</v>
      </c>
      <c r="D2218" s="2">
        <f>MACD!E2218</f>
        <v>0.44687007001984114</v>
      </c>
      <c r="E2218" s="2">
        <f>MACD!F2218</f>
        <v>0.30802525695059119</v>
      </c>
      <c r="F2218" s="2">
        <f>'Moving Avg'!D2218</f>
        <v>34.027999999999999</v>
      </c>
      <c r="G2218" s="2">
        <f>'Moving Avg'!F2218</f>
        <v>34.589500000000001</v>
      </c>
      <c r="H2218" s="2">
        <f>'Moving Avg'!G2218</f>
        <v>34.835799999999992</v>
      </c>
      <c r="I2218" s="2">
        <f>'Moving Avg'!H2218</f>
        <v>34.958950000000002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  <c r="M2218" s="8">
        <f t="shared" si="340"/>
        <v>25</v>
      </c>
      <c r="N2218" s="8">
        <f t="shared" si="341"/>
        <v>0</v>
      </c>
      <c r="O2218" s="8">
        <f t="shared" si="342"/>
        <v>0</v>
      </c>
      <c r="P2218" s="8">
        <f t="shared" si="343"/>
        <v>83.5</v>
      </c>
      <c r="Q2218" s="9">
        <f t="shared" si="344"/>
        <v>21.274999999999999</v>
      </c>
      <c r="R2218" s="9">
        <f t="shared" si="345"/>
        <v>25.875</v>
      </c>
      <c r="S2218" s="9">
        <f t="shared" si="346"/>
        <v>41.325000000000003</v>
      </c>
      <c r="T2218" s="9">
        <f t="shared" si="347"/>
        <v>27.125</v>
      </c>
      <c r="U2218" s="8">
        <f t="shared" si="348"/>
        <v>29.491666666666664</v>
      </c>
      <c r="V2218" s="8">
        <f t="shared" si="349"/>
        <v>28.9</v>
      </c>
    </row>
    <row r="2219" spans="1:22" ht="13.5" x14ac:dyDescent="0.25">
      <c r="A2219" s="3">
        <f>RSI!A2219</f>
        <v>45236</v>
      </c>
      <c r="B2219" s="2">
        <f>RSI!B2219</f>
        <v>34.5</v>
      </c>
      <c r="C2219" s="2">
        <f>RSI!I2219</f>
        <v>48.875069194546661</v>
      </c>
      <c r="D2219" s="2">
        <f>MACD!E2219</f>
        <v>0.34772869731182254</v>
      </c>
      <c r="E2219" s="2">
        <f>MACD!F2219</f>
        <v>0.31596594502283748</v>
      </c>
      <c r="F2219" s="2">
        <f>'Moving Avg'!D2219</f>
        <v>34.061999999999998</v>
      </c>
      <c r="G2219" s="2">
        <f>'Moving Avg'!F2219</f>
        <v>34.564499999999995</v>
      </c>
      <c r="H2219" s="2">
        <f>'Moving Avg'!G2219</f>
        <v>34.825799999999987</v>
      </c>
      <c r="I2219" s="2">
        <f>'Moving Avg'!H2219</f>
        <v>34.956449999999997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  <c r="M2219" s="8">
        <f t="shared" si="340"/>
        <v>25</v>
      </c>
      <c r="N2219" s="8">
        <f t="shared" si="341"/>
        <v>0</v>
      </c>
      <c r="O2219" s="8">
        <f t="shared" si="342"/>
        <v>0</v>
      </c>
      <c r="P2219" s="8">
        <f t="shared" si="343"/>
        <v>83.5</v>
      </c>
      <c r="Q2219" s="9">
        <f t="shared" si="344"/>
        <v>21.274999999999999</v>
      </c>
      <c r="R2219" s="9">
        <f t="shared" si="345"/>
        <v>25.875</v>
      </c>
      <c r="S2219" s="9">
        <f t="shared" si="346"/>
        <v>41.325000000000003</v>
      </c>
      <c r="T2219" s="9">
        <f t="shared" si="347"/>
        <v>27.125</v>
      </c>
      <c r="U2219" s="8">
        <f t="shared" si="348"/>
        <v>29.491666666666664</v>
      </c>
      <c r="V2219" s="8">
        <f t="shared" si="349"/>
        <v>28.9</v>
      </c>
    </row>
    <row r="2220" spans="1:22" ht="13.5" x14ac:dyDescent="0.25">
      <c r="A2220" s="3">
        <f>RSI!A2220</f>
        <v>45237</v>
      </c>
      <c r="B2220" s="2">
        <f>RSI!B2220</f>
        <v>34.5</v>
      </c>
      <c r="C2220" s="2">
        <f>RSI!I2220</f>
        <v>48.875069194546668</v>
      </c>
      <c r="D2220" s="2">
        <f>MACD!E2220</f>
        <v>0.26415379051993426</v>
      </c>
      <c r="E2220" s="2">
        <f>MACD!F2220</f>
        <v>0.30560351412225684</v>
      </c>
      <c r="F2220" s="2">
        <f>'Moving Avg'!D2220</f>
        <v>34.403999999999996</v>
      </c>
      <c r="G2220" s="2">
        <f>'Moving Avg'!F2220</f>
        <v>34.53949999999999</v>
      </c>
      <c r="H2220" s="2">
        <f>'Moving Avg'!G2220</f>
        <v>34.815799999999989</v>
      </c>
      <c r="I2220" s="2">
        <f>'Moving Avg'!H2220</f>
        <v>34.953949999999999</v>
      </c>
      <c r="J2220" s="6" t="str">
        <f>OBV!F2220</f>
        <v>BULLISH</v>
      </c>
      <c r="K2220" s="6" t="str">
        <f>OBV!G2220</f>
        <v>NEUTRAL</v>
      </c>
      <c r="L2220" s="6" t="str">
        <f>OBV!H2220</f>
        <v>CONFIRMED BULLISH</v>
      </c>
      <c r="M2220" s="8">
        <f t="shared" si="340"/>
        <v>25</v>
      </c>
      <c r="N2220" s="8">
        <f t="shared" si="341"/>
        <v>100</v>
      </c>
      <c r="O2220" s="8">
        <f t="shared" si="342"/>
        <v>0</v>
      </c>
      <c r="P2220" s="8">
        <f t="shared" si="343"/>
        <v>83.5</v>
      </c>
      <c r="Q2220" s="9">
        <f t="shared" si="344"/>
        <v>56.274999999999999</v>
      </c>
      <c r="R2220" s="9">
        <f t="shared" si="345"/>
        <v>45.875</v>
      </c>
      <c r="S2220" s="9">
        <f t="shared" si="346"/>
        <v>56.325000000000003</v>
      </c>
      <c r="T2220" s="9">
        <f t="shared" si="347"/>
        <v>52.125</v>
      </c>
      <c r="U2220" s="8">
        <f t="shared" si="348"/>
        <v>52.82500000000001</v>
      </c>
      <c r="V2220" s="8">
        <f t="shared" si="349"/>
        <v>52.650000000000006</v>
      </c>
    </row>
    <row r="2221" spans="1:22" ht="13.5" x14ac:dyDescent="0.25">
      <c r="A2221" s="3">
        <f>RSI!A2221</f>
        <v>45238</v>
      </c>
      <c r="B2221" s="2">
        <f>RSI!B2221</f>
        <v>34.5</v>
      </c>
      <c r="C2221" s="2">
        <f>RSI!I2221</f>
        <v>48.875069194546668</v>
      </c>
      <c r="D2221" s="2">
        <f>MACD!E2221</f>
        <v>0.19372725339786001</v>
      </c>
      <c r="E2221" s="2">
        <f>MACD!F2221</f>
        <v>0.28322826197737749</v>
      </c>
      <c r="F2221" s="2">
        <f>'Moving Avg'!D2221</f>
        <v>34.451999999999998</v>
      </c>
      <c r="G2221" s="2">
        <f>'Moving Avg'!F2221</f>
        <v>34.514499999999998</v>
      </c>
      <c r="H2221" s="2">
        <f>'Moving Avg'!G2221</f>
        <v>34.805799999999991</v>
      </c>
      <c r="I2221" s="2">
        <f>'Moving Avg'!H2221</f>
        <v>34.951450000000001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  <c r="M2221" s="8">
        <f t="shared" si="340"/>
        <v>25</v>
      </c>
      <c r="N2221" s="8">
        <f t="shared" si="341"/>
        <v>100</v>
      </c>
      <c r="O2221" s="8">
        <f t="shared" si="342"/>
        <v>0</v>
      </c>
      <c r="P2221" s="8">
        <f t="shared" si="343"/>
        <v>83.5</v>
      </c>
      <c r="Q2221" s="9">
        <f t="shared" si="344"/>
        <v>56.274999999999999</v>
      </c>
      <c r="R2221" s="9">
        <f t="shared" si="345"/>
        <v>45.875</v>
      </c>
      <c r="S2221" s="9">
        <f t="shared" si="346"/>
        <v>56.325000000000003</v>
      </c>
      <c r="T2221" s="9">
        <f t="shared" si="347"/>
        <v>52.125</v>
      </c>
      <c r="U2221" s="8">
        <f t="shared" si="348"/>
        <v>52.82500000000001</v>
      </c>
      <c r="V2221" s="8">
        <f t="shared" si="349"/>
        <v>52.650000000000006</v>
      </c>
    </row>
    <row r="2222" spans="1:22" ht="13.5" x14ac:dyDescent="0.25">
      <c r="A2222" s="3">
        <f>RSI!A2222</f>
        <v>45239</v>
      </c>
      <c r="B2222" s="2">
        <f>RSI!B2222</f>
        <v>34.5</v>
      </c>
      <c r="C2222" s="2">
        <f>RSI!I2222</f>
        <v>48.875069194546676</v>
      </c>
      <c r="D2222" s="2">
        <f>MACD!E2222</f>
        <v>0.13440472712389351</v>
      </c>
      <c r="E2222" s="2">
        <f>MACD!F2222</f>
        <v>0.25346355500668072</v>
      </c>
      <c r="F2222" s="2">
        <f>'Moving Avg'!D2222</f>
        <v>34.5</v>
      </c>
      <c r="G2222" s="2">
        <f>'Moving Avg'!F2222</f>
        <v>34.4895</v>
      </c>
      <c r="H2222" s="2">
        <f>'Moving Avg'!G2222</f>
        <v>34.795799999999993</v>
      </c>
      <c r="I2222" s="2">
        <f>'Moving Avg'!H2222</f>
        <v>34.948949999999996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  <c r="M2222" s="8">
        <f t="shared" si="340"/>
        <v>25</v>
      </c>
      <c r="N2222" s="8">
        <f t="shared" si="341"/>
        <v>100</v>
      </c>
      <c r="O2222" s="8">
        <f t="shared" si="342"/>
        <v>0</v>
      </c>
      <c r="P2222" s="8">
        <f t="shared" si="343"/>
        <v>83.5</v>
      </c>
      <c r="Q2222" s="9">
        <f t="shared" si="344"/>
        <v>56.274999999999999</v>
      </c>
      <c r="R2222" s="9">
        <f t="shared" si="345"/>
        <v>45.875</v>
      </c>
      <c r="S2222" s="9">
        <f t="shared" si="346"/>
        <v>56.325000000000003</v>
      </c>
      <c r="T2222" s="9">
        <f t="shared" si="347"/>
        <v>52.125</v>
      </c>
      <c r="U2222" s="8">
        <f t="shared" si="348"/>
        <v>52.82500000000001</v>
      </c>
      <c r="V2222" s="8">
        <f t="shared" si="349"/>
        <v>52.650000000000006</v>
      </c>
    </row>
    <row r="2223" spans="1:22" ht="13.5" x14ac:dyDescent="0.25">
      <c r="A2223" s="3">
        <f>RSI!A2223</f>
        <v>45240</v>
      </c>
      <c r="B2223" s="2">
        <f>RSI!B2223</f>
        <v>34.5</v>
      </c>
      <c r="C2223" s="2">
        <f>RSI!I2223</f>
        <v>48.875069194546676</v>
      </c>
      <c r="D2223" s="2">
        <f>MACD!E2223</f>
        <v>8.4457964634331972E-2</v>
      </c>
      <c r="E2223" s="2">
        <f>MACD!F2223</f>
        <v>0.21966243693221099</v>
      </c>
      <c r="F2223" s="2">
        <f>'Moving Avg'!D2223</f>
        <v>34.5</v>
      </c>
      <c r="G2223" s="2">
        <f>'Moving Avg'!F2223</f>
        <v>34.464500000000001</v>
      </c>
      <c r="H2223" s="2">
        <f>'Moving Avg'!G2223</f>
        <v>34.785799999999988</v>
      </c>
      <c r="I2223" s="2">
        <f>'Moving Avg'!H2223</f>
        <v>34.946449999999999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  <c r="M2223" s="8">
        <f t="shared" si="340"/>
        <v>25</v>
      </c>
      <c r="N2223" s="8">
        <f t="shared" si="341"/>
        <v>100</v>
      </c>
      <c r="O2223" s="8">
        <f t="shared" si="342"/>
        <v>0</v>
      </c>
      <c r="P2223" s="8">
        <f t="shared" si="343"/>
        <v>33</v>
      </c>
      <c r="Q2223" s="9">
        <f t="shared" si="344"/>
        <v>48.7</v>
      </c>
      <c r="R2223" s="9">
        <f t="shared" si="345"/>
        <v>33.25</v>
      </c>
      <c r="S2223" s="9">
        <f t="shared" si="346"/>
        <v>33.6</v>
      </c>
      <c r="T2223" s="9">
        <f t="shared" si="347"/>
        <v>39.5</v>
      </c>
      <c r="U2223" s="8">
        <f t="shared" si="348"/>
        <v>38.516666666666673</v>
      </c>
      <c r="V2223" s="8">
        <f t="shared" si="349"/>
        <v>38.762500000000003</v>
      </c>
    </row>
    <row r="2224" spans="1:22" ht="13.5" x14ac:dyDescent="0.25">
      <c r="A2224" s="3">
        <f>RSI!A2224</f>
        <v>45243</v>
      </c>
      <c r="B2224" s="2">
        <f>RSI!B2224</f>
        <v>34.5</v>
      </c>
      <c r="C2224" s="2">
        <f>RSI!I2224</f>
        <v>48.875069194546676</v>
      </c>
      <c r="D2224" s="2">
        <f>MACD!E2224</f>
        <v>4.2426079895960811E-2</v>
      </c>
      <c r="E2224" s="2">
        <f>MACD!F2224</f>
        <v>0.18421516552496098</v>
      </c>
      <c r="F2224" s="2">
        <f>'Moving Avg'!D2224</f>
        <v>34.5</v>
      </c>
      <c r="G2224" s="2">
        <f>'Moving Avg'!F2224</f>
        <v>34.439499999999995</v>
      </c>
      <c r="H2224" s="2">
        <f>'Moving Avg'!G2224</f>
        <v>34.77579999999999</v>
      </c>
      <c r="I2224" s="2">
        <f>'Moving Avg'!H2224</f>
        <v>34.943950000000001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  <c r="M2224" s="8">
        <f t="shared" si="340"/>
        <v>25</v>
      </c>
      <c r="N2224" s="8">
        <f t="shared" si="341"/>
        <v>100</v>
      </c>
      <c r="O2224" s="8">
        <f t="shared" si="342"/>
        <v>0</v>
      </c>
      <c r="P2224" s="8">
        <f t="shared" si="343"/>
        <v>33</v>
      </c>
      <c r="Q2224" s="9">
        <f t="shared" si="344"/>
        <v>48.7</v>
      </c>
      <c r="R2224" s="9">
        <f t="shared" si="345"/>
        <v>33.25</v>
      </c>
      <c r="S2224" s="9">
        <f t="shared" si="346"/>
        <v>33.6</v>
      </c>
      <c r="T2224" s="9">
        <f t="shared" si="347"/>
        <v>39.5</v>
      </c>
      <c r="U2224" s="8">
        <f t="shared" si="348"/>
        <v>38.516666666666673</v>
      </c>
      <c r="V2224" s="8">
        <f t="shared" si="349"/>
        <v>38.762500000000003</v>
      </c>
    </row>
    <row r="2225" spans="1:22" ht="13.5" x14ac:dyDescent="0.25">
      <c r="A2225" s="3">
        <f>RSI!A2225</f>
        <v>45244</v>
      </c>
      <c r="B2225" s="2">
        <f>RSI!B2225</f>
        <v>34.5</v>
      </c>
      <c r="C2225" s="2">
        <f>RSI!I2225</f>
        <v>48.875069194546676</v>
      </c>
      <c r="D2225" s="2">
        <f>MACD!E2225</f>
        <v>-0.22984877088077837</v>
      </c>
      <c r="E2225" s="2">
        <f>MACD!F2225</f>
        <v>0.10140237824381312</v>
      </c>
      <c r="F2225" s="2">
        <f>'Moving Avg'!D2225</f>
        <v>34.5</v>
      </c>
      <c r="G2225" s="2">
        <f>'Moving Avg'!F2225</f>
        <v>34.414499999999997</v>
      </c>
      <c r="H2225" s="2">
        <f>'Moving Avg'!G2225</f>
        <v>34.765799999999992</v>
      </c>
      <c r="I2225" s="2">
        <f>'Moving Avg'!H2225</f>
        <v>34.941450000000003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  <c r="M2225" s="8">
        <f t="shared" si="340"/>
        <v>25</v>
      </c>
      <c r="N2225" s="8">
        <f t="shared" si="341"/>
        <v>100</v>
      </c>
      <c r="O2225" s="8">
        <f t="shared" si="342"/>
        <v>0</v>
      </c>
      <c r="P2225" s="8">
        <f t="shared" si="343"/>
        <v>33</v>
      </c>
      <c r="Q2225" s="9">
        <f t="shared" si="344"/>
        <v>48.7</v>
      </c>
      <c r="R2225" s="9">
        <f t="shared" si="345"/>
        <v>33.25</v>
      </c>
      <c r="S2225" s="9">
        <f t="shared" si="346"/>
        <v>33.6</v>
      </c>
      <c r="T2225" s="9">
        <f t="shared" si="347"/>
        <v>39.5</v>
      </c>
      <c r="U2225" s="8">
        <f t="shared" si="348"/>
        <v>38.516666666666673</v>
      </c>
      <c r="V2225" s="8">
        <f t="shared" si="349"/>
        <v>38.762500000000003</v>
      </c>
    </row>
    <row r="2226" spans="1:22" ht="13.5" x14ac:dyDescent="0.25">
      <c r="A2226" s="3">
        <f>RSI!A2226</f>
        <v>45245</v>
      </c>
      <c r="B2226" s="2">
        <f>RSI!B2226</f>
        <v>34.5</v>
      </c>
      <c r="C2226" s="2">
        <f>RSI!I2226</f>
        <v>48.875069194546676</v>
      </c>
      <c r="D2226" s="2">
        <f>MACD!E2226</f>
        <v>-0.23388349703485289</v>
      </c>
      <c r="E2226" s="2">
        <f>MACD!F2226</f>
        <v>3.4345203188079924E-2</v>
      </c>
      <c r="F2226" s="2">
        <f>'Moving Avg'!D2226</f>
        <v>34.5</v>
      </c>
      <c r="G2226" s="2">
        <f>'Moving Avg'!F2226</f>
        <v>34.389499999999998</v>
      </c>
      <c r="H2226" s="2">
        <f>'Moving Avg'!G2226</f>
        <v>34.755799999999994</v>
      </c>
      <c r="I2226" s="2">
        <f>'Moving Avg'!H2226</f>
        <v>34.938949999999998</v>
      </c>
      <c r="J2226" s="6" t="str">
        <f>OBV!F2226</f>
        <v>NEUTRAL</v>
      </c>
      <c r="K2226" s="6" t="str">
        <f>OBV!G2226</f>
        <v>NEUTRAL</v>
      </c>
      <c r="L2226" s="6" t="str">
        <f>OBV!H2226</f>
        <v>NEUTRAL</v>
      </c>
      <c r="M2226" s="8">
        <f t="shared" si="340"/>
        <v>25</v>
      </c>
      <c r="N2226" s="8">
        <f t="shared" si="341"/>
        <v>100</v>
      </c>
      <c r="O2226" s="8">
        <f t="shared" si="342"/>
        <v>0</v>
      </c>
      <c r="P2226" s="8">
        <f t="shared" si="343"/>
        <v>33</v>
      </c>
      <c r="Q2226" s="9">
        <f t="shared" si="344"/>
        <v>48.7</v>
      </c>
      <c r="R2226" s="9">
        <f t="shared" si="345"/>
        <v>33.25</v>
      </c>
      <c r="S2226" s="9">
        <f t="shared" si="346"/>
        <v>33.6</v>
      </c>
      <c r="T2226" s="9">
        <f t="shared" si="347"/>
        <v>39.5</v>
      </c>
      <c r="U2226" s="8">
        <f t="shared" si="348"/>
        <v>38.516666666666673</v>
      </c>
      <c r="V2226" s="8">
        <f t="shared" si="349"/>
        <v>38.762500000000003</v>
      </c>
    </row>
    <row r="2227" spans="1:22" ht="13.5" x14ac:dyDescent="0.25">
      <c r="A2227" s="3">
        <f>RSI!A2227</f>
        <v>45246</v>
      </c>
      <c r="B2227" s="2">
        <f>RSI!B2227</f>
        <v>34.5</v>
      </c>
      <c r="C2227" s="2">
        <f>RSI!I2227</f>
        <v>48.875069194546676</v>
      </c>
      <c r="D2227" s="2">
        <f>MACD!E2227</f>
        <v>-0.2371143110070193</v>
      </c>
      <c r="E2227" s="2">
        <f>MACD!F2227</f>
        <v>-1.9946699650939922E-2</v>
      </c>
      <c r="F2227" s="2">
        <f>'Moving Avg'!D2227</f>
        <v>34.5</v>
      </c>
      <c r="G2227" s="2">
        <f>'Moving Avg'!F2227</f>
        <v>34.3645</v>
      </c>
      <c r="H2227" s="2">
        <f>'Moving Avg'!G2227</f>
        <v>34.745799999999988</v>
      </c>
      <c r="I2227" s="2">
        <f>'Moving Avg'!H2227</f>
        <v>34.936450000000001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  <c r="M2227" s="8">
        <f t="shared" si="340"/>
        <v>25</v>
      </c>
      <c r="N2227" s="8">
        <f t="shared" si="341"/>
        <v>100</v>
      </c>
      <c r="O2227" s="8">
        <f t="shared" si="342"/>
        <v>0</v>
      </c>
      <c r="P2227" s="8">
        <f t="shared" si="343"/>
        <v>33</v>
      </c>
      <c r="Q2227" s="9">
        <f t="shared" si="344"/>
        <v>48.7</v>
      </c>
      <c r="R2227" s="9">
        <f t="shared" si="345"/>
        <v>33.25</v>
      </c>
      <c r="S2227" s="9">
        <f t="shared" si="346"/>
        <v>33.6</v>
      </c>
      <c r="T2227" s="9">
        <f t="shared" si="347"/>
        <v>39.5</v>
      </c>
      <c r="U2227" s="8">
        <f t="shared" si="348"/>
        <v>38.516666666666673</v>
      </c>
      <c r="V2227" s="8">
        <f t="shared" si="349"/>
        <v>38.762500000000003</v>
      </c>
    </row>
    <row r="2228" spans="1:22" ht="13.5" x14ac:dyDescent="0.25">
      <c r="A2228" s="3">
        <f>RSI!A2228</f>
        <v>45247</v>
      </c>
      <c r="B2228" s="2">
        <f>RSI!B2228</f>
        <v>34.5</v>
      </c>
      <c r="C2228" s="2">
        <f>RSI!I2228</f>
        <v>48.875069194546676</v>
      </c>
      <c r="D2228" s="2">
        <f>MACD!E2228</f>
        <v>-0.20275538393670445</v>
      </c>
      <c r="E2228" s="2">
        <f>MACD!F2228</f>
        <v>-5.6508436508092827E-2</v>
      </c>
      <c r="F2228" s="2">
        <f>'Moving Avg'!D2228</f>
        <v>34.5</v>
      </c>
      <c r="G2228" s="2">
        <f>'Moving Avg'!F2228</f>
        <v>34.339500000000001</v>
      </c>
      <c r="H2228" s="2">
        <f>'Moving Avg'!G2228</f>
        <v>34.73579999999999</v>
      </c>
      <c r="I2228" s="2">
        <f>'Moving Avg'!H2228</f>
        <v>34.933950000000003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  <c r="M2228" s="8">
        <f t="shared" si="340"/>
        <v>25</v>
      </c>
      <c r="N2228" s="8">
        <f t="shared" si="341"/>
        <v>100</v>
      </c>
      <c r="O2228" s="8">
        <f t="shared" si="342"/>
        <v>0</v>
      </c>
      <c r="P2228" s="8">
        <f t="shared" si="343"/>
        <v>33</v>
      </c>
      <c r="Q2228" s="9">
        <f t="shared" si="344"/>
        <v>48.7</v>
      </c>
      <c r="R2228" s="9">
        <f t="shared" si="345"/>
        <v>33.25</v>
      </c>
      <c r="S2228" s="9">
        <f t="shared" si="346"/>
        <v>33.6</v>
      </c>
      <c r="T2228" s="9">
        <f t="shared" si="347"/>
        <v>39.5</v>
      </c>
      <c r="U2228" s="8">
        <f t="shared" si="348"/>
        <v>38.516666666666673</v>
      </c>
      <c r="V2228" s="8">
        <f t="shared" si="349"/>
        <v>38.762500000000003</v>
      </c>
    </row>
    <row r="2229" spans="1:22" ht="13.5" x14ac:dyDescent="0.25">
      <c r="A2229" s="3">
        <f>RSI!A2229</f>
        <v>45250</v>
      </c>
      <c r="B2229" s="2">
        <f>RSI!B2229</f>
        <v>34.5</v>
      </c>
      <c r="C2229" s="2">
        <f>RSI!I2229</f>
        <v>48.875069194546661</v>
      </c>
      <c r="D2229" s="2">
        <f>MACD!E2229</f>
        <v>-0.17352539396495104</v>
      </c>
      <c r="E2229" s="2">
        <f>MACD!F2229</f>
        <v>-7.9911827999464474E-2</v>
      </c>
      <c r="F2229" s="2">
        <f>'Moving Avg'!D2229</f>
        <v>34.5</v>
      </c>
      <c r="G2229" s="2">
        <f>'Moving Avg'!F2229</f>
        <v>34.347999999999999</v>
      </c>
      <c r="H2229" s="2">
        <f>'Moving Avg'!G2229</f>
        <v>34.725799999999992</v>
      </c>
      <c r="I2229" s="2">
        <f>'Moving Avg'!H2229</f>
        <v>34.931449999999998</v>
      </c>
      <c r="J2229" s="6" t="str">
        <f>OBV!F2229</f>
        <v>NEUTRAL</v>
      </c>
      <c r="K2229" s="6" t="str">
        <f>OBV!G2229</f>
        <v>NEUTRAL</v>
      </c>
      <c r="L2229" s="6" t="str">
        <f>OBV!H2229</f>
        <v>NEUTRAL</v>
      </c>
      <c r="M2229" s="8">
        <f t="shared" si="340"/>
        <v>25</v>
      </c>
      <c r="N2229" s="8">
        <f t="shared" si="341"/>
        <v>100</v>
      </c>
      <c r="O2229" s="8">
        <f t="shared" si="342"/>
        <v>0</v>
      </c>
      <c r="P2229" s="8">
        <f t="shared" si="343"/>
        <v>33</v>
      </c>
      <c r="Q2229" s="9">
        <f t="shared" si="344"/>
        <v>48.7</v>
      </c>
      <c r="R2229" s="9">
        <f t="shared" si="345"/>
        <v>33.25</v>
      </c>
      <c r="S2229" s="9">
        <f t="shared" si="346"/>
        <v>33.6</v>
      </c>
      <c r="T2229" s="9">
        <f t="shared" si="347"/>
        <v>39.5</v>
      </c>
      <c r="U2229" s="8">
        <f t="shared" si="348"/>
        <v>38.516666666666673</v>
      </c>
      <c r="V2229" s="8">
        <f t="shared" si="349"/>
        <v>38.762500000000003</v>
      </c>
    </row>
    <row r="2230" spans="1:22" ht="13.5" x14ac:dyDescent="0.25">
      <c r="A2230" s="3">
        <f>RSI!A2230</f>
        <v>45251</v>
      </c>
      <c r="B2230" s="2">
        <f>RSI!B2230</f>
        <v>34.5</v>
      </c>
      <c r="C2230" s="2">
        <f>RSI!I2230</f>
        <v>48.875069194546661</v>
      </c>
      <c r="D2230" s="2">
        <f>MACD!E2230</f>
        <v>-0.14864690730372132</v>
      </c>
      <c r="E2230" s="2">
        <f>MACD!F2230</f>
        <v>-9.3658843860315838E-2</v>
      </c>
      <c r="F2230" s="2">
        <f>'Moving Avg'!D2230</f>
        <v>34.5</v>
      </c>
      <c r="G2230" s="2">
        <f>'Moving Avg'!F2230</f>
        <v>34.356499999999997</v>
      </c>
      <c r="H2230" s="2">
        <f>'Moving Avg'!G2230</f>
        <v>34.715799999999994</v>
      </c>
      <c r="I2230" s="2">
        <f>'Moving Avg'!H2230</f>
        <v>34.92895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  <c r="M2230" s="8">
        <f t="shared" si="340"/>
        <v>25</v>
      </c>
      <c r="N2230" s="8">
        <f t="shared" si="341"/>
        <v>100</v>
      </c>
      <c r="O2230" s="8">
        <f t="shared" si="342"/>
        <v>0</v>
      </c>
      <c r="P2230" s="8">
        <f t="shared" si="343"/>
        <v>33</v>
      </c>
      <c r="Q2230" s="9">
        <f t="shared" si="344"/>
        <v>48.7</v>
      </c>
      <c r="R2230" s="9">
        <f t="shared" si="345"/>
        <v>33.25</v>
      </c>
      <c r="S2230" s="9">
        <f t="shared" si="346"/>
        <v>33.6</v>
      </c>
      <c r="T2230" s="9">
        <f t="shared" si="347"/>
        <v>39.5</v>
      </c>
      <c r="U2230" s="8">
        <f t="shared" si="348"/>
        <v>38.516666666666673</v>
      </c>
      <c r="V2230" s="8">
        <f t="shared" si="349"/>
        <v>38.762500000000003</v>
      </c>
    </row>
    <row r="2231" spans="1:22" ht="13.5" x14ac:dyDescent="0.25">
      <c r="A2231" s="3">
        <f>RSI!A2231</f>
        <v>45252</v>
      </c>
      <c r="B2231" s="2">
        <f>RSI!B2231</f>
        <v>34.5</v>
      </c>
      <c r="C2231" s="2">
        <f>RSI!I2231</f>
        <v>48.875069194546661</v>
      </c>
      <c r="D2231" s="2">
        <f>MACD!E2231</f>
        <v>-0.12746123362551032</v>
      </c>
      <c r="E2231" s="2">
        <f>MACD!F2231</f>
        <v>-0.10041932181335475</v>
      </c>
      <c r="F2231" s="2">
        <f>'Moving Avg'!D2231</f>
        <v>34.5</v>
      </c>
      <c r="G2231" s="2">
        <f>'Moving Avg'!F2231</f>
        <v>34.364999999999995</v>
      </c>
      <c r="H2231" s="2">
        <f>'Moving Avg'!G2231</f>
        <v>34.705799999999996</v>
      </c>
      <c r="I2231" s="2">
        <f>'Moving Avg'!H2231</f>
        <v>34.926450000000003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  <c r="M2231" s="8">
        <f t="shared" si="340"/>
        <v>25</v>
      </c>
      <c r="N2231" s="8">
        <f t="shared" si="341"/>
        <v>100</v>
      </c>
      <c r="O2231" s="8">
        <f t="shared" si="342"/>
        <v>0</v>
      </c>
      <c r="P2231" s="8">
        <f t="shared" si="343"/>
        <v>33</v>
      </c>
      <c r="Q2231" s="9">
        <f t="shared" si="344"/>
        <v>48.7</v>
      </c>
      <c r="R2231" s="9">
        <f t="shared" si="345"/>
        <v>33.25</v>
      </c>
      <c r="S2231" s="9">
        <f t="shared" si="346"/>
        <v>33.6</v>
      </c>
      <c r="T2231" s="9">
        <f t="shared" si="347"/>
        <v>39.5</v>
      </c>
      <c r="U2231" s="8">
        <f t="shared" si="348"/>
        <v>38.516666666666673</v>
      </c>
      <c r="V2231" s="8">
        <f t="shared" si="349"/>
        <v>38.762500000000003</v>
      </c>
    </row>
    <row r="2232" spans="1:22" ht="13.5" x14ac:dyDescent="0.25">
      <c r="A2232" s="3">
        <f>RSI!A2232</f>
        <v>45253</v>
      </c>
      <c r="B2232" s="2">
        <f>RSI!B2232</f>
        <v>34.5</v>
      </c>
      <c r="C2232" s="2">
        <f>RSI!I2232</f>
        <v>48.875069194546661</v>
      </c>
      <c r="D2232" s="2">
        <f>MACD!E2232</f>
        <v>-0.1094102216710624</v>
      </c>
      <c r="E2232" s="2">
        <f>MACD!F2232</f>
        <v>-0.10221750178489629</v>
      </c>
      <c r="F2232" s="2">
        <f>'Moving Avg'!D2232</f>
        <v>34.5</v>
      </c>
      <c r="G2232" s="2">
        <f>'Moving Avg'!F2232</f>
        <v>34.3735</v>
      </c>
      <c r="H2232" s="2">
        <f>'Moving Avg'!G2232</f>
        <v>34.695799999999998</v>
      </c>
      <c r="I2232" s="2">
        <f>'Moving Avg'!H2232</f>
        <v>34.923949999999998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  <c r="M2232" s="8">
        <f t="shared" si="340"/>
        <v>25</v>
      </c>
      <c r="N2232" s="8">
        <f t="shared" si="341"/>
        <v>45</v>
      </c>
      <c r="O2232" s="8">
        <f t="shared" si="342"/>
        <v>0</v>
      </c>
      <c r="P2232" s="8">
        <f t="shared" si="343"/>
        <v>33</v>
      </c>
      <c r="Q2232" s="9">
        <f t="shared" si="344"/>
        <v>29.45</v>
      </c>
      <c r="R2232" s="9">
        <f t="shared" si="345"/>
        <v>22.25</v>
      </c>
      <c r="S2232" s="9">
        <f t="shared" si="346"/>
        <v>25.35</v>
      </c>
      <c r="T2232" s="9">
        <f t="shared" si="347"/>
        <v>25.75</v>
      </c>
      <c r="U2232" s="8">
        <f t="shared" si="348"/>
        <v>25.683333333333337</v>
      </c>
      <c r="V2232" s="8">
        <f t="shared" si="349"/>
        <v>25.700000000000003</v>
      </c>
    </row>
    <row r="2233" spans="1:22" ht="13.5" x14ac:dyDescent="0.25">
      <c r="A2233" s="3">
        <f>RSI!A2233</f>
        <v>45254</v>
      </c>
      <c r="B2233" s="2">
        <f>RSI!B2233</f>
        <v>34.5</v>
      </c>
      <c r="C2233" s="2">
        <f>RSI!I2233</f>
        <v>48.875069194546661</v>
      </c>
      <c r="D2233" s="2">
        <f>MACD!E2233</f>
        <v>-9.402085080451883E-2</v>
      </c>
      <c r="E2233" s="2">
        <f>MACD!F2233</f>
        <v>-0.10057817158882081</v>
      </c>
      <c r="F2233" s="2">
        <f>'Moving Avg'!D2233</f>
        <v>34.5</v>
      </c>
      <c r="G2233" s="2">
        <f>'Moving Avg'!F2233</f>
        <v>34.381999999999998</v>
      </c>
      <c r="H2233" s="2">
        <f>'Moving Avg'!G2233</f>
        <v>34.6858</v>
      </c>
      <c r="I2233" s="2">
        <f>'Moving Avg'!H2233</f>
        <v>34.92145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  <c r="M2233" s="8">
        <f t="shared" si="340"/>
        <v>25</v>
      </c>
      <c r="N2233" s="8">
        <f t="shared" si="341"/>
        <v>0</v>
      </c>
      <c r="O2233" s="8">
        <f t="shared" si="342"/>
        <v>0</v>
      </c>
      <c r="P2233" s="8">
        <f t="shared" si="343"/>
        <v>33</v>
      </c>
      <c r="Q2233" s="9">
        <f t="shared" si="344"/>
        <v>13.7</v>
      </c>
      <c r="R2233" s="9">
        <f t="shared" si="345"/>
        <v>13.25</v>
      </c>
      <c r="S2233" s="9">
        <f t="shared" si="346"/>
        <v>18.600000000000001</v>
      </c>
      <c r="T2233" s="9">
        <f t="shared" si="347"/>
        <v>14.5</v>
      </c>
      <c r="U2233" s="8">
        <f t="shared" si="348"/>
        <v>15.183333333333332</v>
      </c>
      <c r="V2233" s="8">
        <f t="shared" si="349"/>
        <v>15.012499999999999</v>
      </c>
    </row>
    <row r="2234" spans="1:22" ht="13.5" x14ac:dyDescent="0.25">
      <c r="A2234" s="3">
        <f>RSI!A2234</f>
        <v>45257</v>
      </c>
      <c r="B2234" s="2">
        <f>RSI!B2234</f>
        <v>34.5</v>
      </c>
      <c r="C2234" s="2">
        <f>RSI!I2234</f>
        <v>48.875069194546661</v>
      </c>
      <c r="D2234" s="2">
        <f>MACD!E2234</f>
        <v>-8.0892188720419256E-2</v>
      </c>
      <c r="E2234" s="2">
        <f>MACD!F2234</f>
        <v>-9.6640975015140504E-2</v>
      </c>
      <c r="F2234" s="2">
        <f>'Moving Avg'!D2234</f>
        <v>34.5</v>
      </c>
      <c r="G2234" s="2">
        <f>'Moving Avg'!F2234</f>
        <v>34.390499999999996</v>
      </c>
      <c r="H2234" s="2">
        <f>'Moving Avg'!G2234</f>
        <v>34.675800000000002</v>
      </c>
      <c r="I2234" s="2">
        <f>'Moving Avg'!H2234</f>
        <v>34.918950000000002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  <c r="M2234" s="8">
        <f t="shared" si="340"/>
        <v>25</v>
      </c>
      <c r="N2234" s="8">
        <f t="shared" si="341"/>
        <v>0</v>
      </c>
      <c r="O2234" s="8">
        <f t="shared" si="342"/>
        <v>0</v>
      </c>
      <c r="P2234" s="8">
        <f t="shared" si="343"/>
        <v>33</v>
      </c>
      <c r="Q2234" s="9">
        <f t="shared" si="344"/>
        <v>13.7</v>
      </c>
      <c r="R2234" s="9">
        <f t="shared" si="345"/>
        <v>13.25</v>
      </c>
      <c r="S2234" s="9">
        <f t="shared" si="346"/>
        <v>18.600000000000001</v>
      </c>
      <c r="T2234" s="9">
        <f t="shared" si="347"/>
        <v>14.5</v>
      </c>
      <c r="U2234" s="8">
        <f t="shared" si="348"/>
        <v>15.183333333333332</v>
      </c>
      <c r="V2234" s="8">
        <f t="shared" si="349"/>
        <v>15.012499999999999</v>
      </c>
    </row>
    <row r="2235" spans="1:22" ht="13.5" x14ac:dyDescent="0.25">
      <c r="A2235" s="3">
        <f>RSI!A2235</f>
        <v>45258</v>
      </c>
      <c r="B2235" s="2">
        <f>RSI!B2235</f>
        <v>35</v>
      </c>
      <c r="C2235" s="2">
        <f>RSI!I2235</f>
        <v>67.465345518897578</v>
      </c>
      <c r="D2235" s="2">
        <f>MACD!E2235</f>
        <v>-0.10672138864062219</v>
      </c>
      <c r="E2235" s="2">
        <f>MACD!F2235</f>
        <v>-9.865705774023685E-2</v>
      </c>
      <c r="F2235" s="2">
        <f>'Moving Avg'!D2235</f>
        <v>34.6</v>
      </c>
      <c r="G2235" s="2">
        <f>'Moving Avg'!F2235</f>
        <v>34.500999999999998</v>
      </c>
      <c r="H2235" s="2">
        <f>'Moving Avg'!G2235</f>
        <v>34.675800000000002</v>
      </c>
      <c r="I2235" s="2">
        <f>'Moving Avg'!H2235</f>
        <v>34.918950000000002</v>
      </c>
      <c r="J2235" s="6" t="str">
        <f>OBV!F2235</f>
        <v>BULLISH</v>
      </c>
      <c r="K2235" s="6" t="str">
        <f>OBV!G2235</f>
        <v>NEUTRAL</v>
      </c>
      <c r="L2235" s="6" t="str">
        <f>OBV!H2235</f>
        <v>CONFIRMED BULLISH</v>
      </c>
      <c r="M2235" s="8">
        <f t="shared" si="340"/>
        <v>25</v>
      </c>
      <c r="N2235" s="8">
        <f t="shared" si="341"/>
        <v>45</v>
      </c>
      <c r="O2235" s="8">
        <f t="shared" si="342"/>
        <v>0</v>
      </c>
      <c r="P2235" s="8">
        <f t="shared" si="343"/>
        <v>83.5</v>
      </c>
      <c r="Q2235" s="9">
        <f t="shared" si="344"/>
        <v>37.024999999999999</v>
      </c>
      <c r="R2235" s="9">
        <f t="shared" si="345"/>
        <v>34.875</v>
      </c>
      <c r="S2235" s="9">
        <f t="shared" si="346"/>
        <v>48.075000000000003</v>
      </c>
      <c r="T2235" s="9">
        <f t="shared" si="347"/>
        <v>38.375</v>
      </c>
      <c r="U2235" s="8">
        <f t="shared" si="348"/>
        <v>39.991666666666667</v>
      </c>
      <c r="V2235" s="8">
        <f t="shared" si="349"/>
        <v>39.587500000000006</v>
      </c>
    </row>
    <row r="2236" spans="1:22" ht="13.5" x14ac:dyDescent="0.25">
      <c r="A2236" s="3">
        <f>RSI!A2236</f>
        <v>45259</v>
      </c>
      <c r="B2236" s="2">
        <f>RSI!B2236</f>
        <v>35</v>
      </c>
      <c r="C2236" s="2">
        <f>RSI!I2236</f>
        <v>67.465345518897578</v>
      </c>
      <c r="D2236" s="2">
        <f>MACD!E2236</f>
        <v>-0.13143974882152065</v>
      </c>
      <c r="E2236" s="2">
        <f>MACD!F2236</f>
        <v>-0.10521359595649363</v>
      </c>
      <c r="F2236" s="2">
        <f>'Moving Avg'!D2236</f>
        <v>34.700000000000003</v>
      </c>
      <c r="G2236" s="2">
        <f>'Moving Avg'!F2236</f>
        <v>34.537999999999997</v>
      </c>
      <c r="H2236" s="2">
        <f>'Moving Avg'!G2236</f>
        <v>34.675800000000002</v>
      </c>
      <c r="I2236" s="2">
        <f>'Moving Avg'!H2236</f>
        <v>34.918950000000002</v>
      </c>
      <c r="J2236" s="6" t="str">
        <f>OBV!F2236</f>
        <v>BULLISH</v>
      </c>
      <c r="K2236" s="6" t="str">
        <f>OBV!G2236</f>
        <v>NEUTRAL</v>
      </c>
      <c r="L2236" s="6" t="str">
        <f>OBV!H2236</f>
        <v>CONFIRMED BULLISH</v>
      </c>
      <c r="M2236" s="8">
        <f t="shared" si="340"/>
        <v>25</v>
      </c>
      <c r="N2236" s="8">
        <f t="shared" si="341"/>
        <v>100</v>
      </c>
      <c r="O2236" s="8">
        <f t="shared" si="342"/>
        <v>0</v>
      </c>
      <c r="P2236" s="8">
        <f t="shared" si="343"/>
        <v>83.5</v>
      </c>
      <c r="Q2236" s="9">
        <f t="shared" si="344"/>
        <v>56.274999999999999</v>
      </c>
      <c r="R2236" s="9">
        <f t="shared" si="345"/>
        <v>45.875</v>
      </c>
      <c r="S2236" s="9">
        <f t="shared" si="346"/>
        <v>56.325000000000003</v>
      </c>
      <c r="T2236" s="9">
        <f t="shared" si="347"/>
        <v>52.125</v>
      </c>
      <c r="U2236" s="8">
        <f t="shared" si="348"/>
        <v>52.82500000000001</v>
      </c>
      <c r="V2236" s="8">
        <f t="shared" si="349"/>
        <v>52.650000000000006</v>
      </c>
    </row>
    <row r="2237" spans="1:22" ht="13.5" x14ac:dyDescent="0.25">
      <c r="A2237" s="3">
        <f>RSI!A2237</f>
        <v>45260</v>
      </c>
      <c r="B2237" s="2">
        <f>RSI!B2237</f>
        <v>35</v>
      </c>
      <c r="C2237" s="2">
        <f>RSI!I2237</f>
        <v>67.465345518897578</v>
      </c>
      <c r="D2237" s="2">
        <f>MACD!E2237</f>
        <v>-0.15500610225303291</v>
      </c>
      <c r="E2237" s="2">
        <f>MACD!F2237</f>
        <v>-0.11517209721580149</v>
      </c>
      <c r="F2237" s="2">
        <f>'Moving Avg'!D2237</f>
        <v>34.799999999999997</v>
      </c>
      <c r="G2237" s="2">
        <f>'Moving Avg'!F2237</f>
        <v>34.575000000000003</v>
      </c>
      <c r="H2237" s="2">
        <f>'Moving Avg'!G2237</f>
        <v>34.675800000000002</v>
      </c>
      <c r="I2237" s="2">
        <f>'Moving Avg'!H2237</f>
        <v>34.918950000000002</v>
      </c>
      <c r="J2237" s="6" t="str">
        <f>OBV!F2237</f>
        <v>BULLISH</v>
      </c>
      <c r="K2237" s="6" t="str">
        <f>OBV!G2237</f>
        <v>NEUTRAL</v>
      </c>
      <c r="L2237" s="6" t="str">
        <f>OBV!H2237</f>
        <v>CONFIRMED BULLISH</v>
      </c>
      <c r="M2237" s="8">
        <f t="shared" si="340"/>
        <v>25</v>
      </c>
      <c r="N2237" s="8">
        <f t="shared" si="341"/>
        <v>100</v>
      </c>
      <c r="O2237" s="8">
        <f t="shared" si="342"/>
        <v>0</v>
      </c>
      <c r="P2237" s="8">
        <f t="shared" si="343"/>
        <v>83.5</v>
      </c>
      <c r="Q2237" s="9">
        <f t="shared" si="344"/>
        <v>56.274999999999999</v>
      </c>
      <c r="R2237" s="9">
        <f t="shared" si="345"/>
        <v>45.875</v>
      </c>
      <c r="S2237" s="9">
        <f t="shared" si="346"/>
        <v>56.325000000000003</v>
      </c>
      <c r="T2237" s="9">
        <f t="shared" si="347"/>
        <v>52.125</v>
      </c>
      <c r="U2237" s="8">
        <f t="shared" si="348"/>
        <v>52.82500000000001</v>
      </c>
      <c r="V2237" s="8">
        <f t="shared" si="349"/>
        <v>52.650000000000006</v>
      </c>
    </row>
    <row r="2238" spans="1:22" ht="13.5" x14ac:dyDescent="0.25">
      <c r="A2238" s="3">
        <f>RSI!A2238</f>
        <v>45261</v>
      </c>
      <c r="B2238" s="2">
        <f>RSI!B2238</f>
        <v>35</v>
      </c>
      <c r="C2238" s="2">
        <f>RSI!I2238</f>
        <v>67.465345518897578</v>
      </c>
      <c r="D2238" s="2">
        <f>MACD!E2238</f>
        <v>-0.17740132386173002</v>
      </c>
      <c r="E2238" s="2">
        <f>MACD!F2238</f>
        <v>-0.12761794254498721</v>
      </c>
      <c r="F2238" s="2">
        <f>'Moving Avg'!D2238</f>
        <v>34.9</v>
      </c>
      <c r="G2238" s="2">
        <f>'Moving Avg'!F2238</f>
        <v>34.6</v>
      </c>
      <c r="H2238" s="2">
        <f>'Moving Avg'!G2238</f>
        <v>34.675800000000002</v>
      </c>
      <c r="I2238" s="2">
        <f>'Moving Avg'!H2238</f>
        <v>34.918950000000002</v>
      </c>
      <c r="J2238" s="6" t="str">
        <f>OBV!F2238</f>
        <v>BULLISH</v>
      </c>
      <c r="K2238" s="6" t="str">
        <f>OBV!G2238</f>
        <v>NEUTRAL</v>
      </c>
      <c r="L2238" s="6" t="str">
        <f>OBV!H2238</f>
        <v>CONFIRMED BULLISH</v>
      </c>
      <c r="M2238" s="8">
        <f t="shared" si="340"/>
        <v>25</v>
      </c>
      <c r="N2238" s="8">
        <f t="shared" si="341"/>
        <v>100</v>
      </c>
      <c r="O2238" s="8">
        <f t="shared" si="342"/>
        <v>0</v>
      </c>
      <c r="P2238" s="8">
        <f t="shared" si="343"/>
        <v>83.5</v>
      </c>
      <c r="Q2238" s="9">
        <f t="shared" si="344"/>
        <v>56.274999999999999</v>
      </c>
      <c r="R2238" s="9">
        <f t="shared" si="345"/>
        <v>45.875</v>
      </c>
      <c r="S2238" s="9">
        <f t="shared" si="346"/>
        <v>56.325000000000003</v>
      </c>
      <c r="T2238" s="9">
        <f t="shared" si="347"/>
        <v>52.125</v>
      </c>
      <c r="U2238" s="8">
        <f t="shared" si="348"/>
        <v>52.82500000000001</v>
      </c>
      <c r="V2238" s="8">
        <f t="shared" si="349"/>
        <v>52.650000000000006</v>
      </c>
    </row>
    <row r="2239" spans="1:22" ht="13.5" x14ac:dyDescent="0.25">
      <c r="A2239" s="3">
        <f>RSI!A2239</f>
        <v>45264</v>
      </c>
      <c r="B2239" s="2">
        <f>RSI!B2239</f>
        <v>35</v>
      </c>
      <c r="C2239" s="2">
        <f>RSI!I2239</f>
        <v>67.465345518897578</v>
      </c>
      <c r="D2239" s="2">
        <f>MACD!E2239</f>
        <v>-0.19862377584733082</v>
      </c>
      <c r="E2239" s="2">
        <f>MACD!F2239</f>
        <v>-0.14181910920545593</v>
      </c>
      <c r="F2239" s="2">
        <f>'Moving Avg'!D2239</f>
        <v>35</v>
      </c>
      <c r="G2239" s="2">
        <f>'Moving Avg'!F2239</f>
        <v>34.625</v>
      </c>
      <c r="H2239" s="2">
        <f>'Moving Avg'!G2239</f>
        <v>34.675800000000002</v>
      </c>
      <c r="I2239" s="2">
        <f>'Moving Avg'!H2239</f>
        <v>34.918950000000002</v>
      </c>
      <c r="J2239" s="6" t="str">
        <f>OBV!F2239</f>
        <v>BULLISH</v>
      </c>
      <c r="K2239" s="6" t="str">
        <f>OBV!G2239</f>
        <v>NEUTRAL</v>
      </c>
      <c r="L2239" s="6" t="str">
        <f>OBV!H2239</f>
        <v>CONFIRMED BULLISH</v>
      </c>
      <c r="M2239" s="8">
        <f t="shared" si="340"/>
        <v>25</v>
      </c>
      <c r="N2239" s="8">
        <f t="shared" si="341"/>
        <v>100</v>
      </c>
      <c r="O2239" s="8">
        <f t="shared" si="342"/>
        <v>50</v>
      </c>
      <c r="P2239" s="8">
        <f t="shared" si="343"/>
        <v>83.5</v>
      </c>
      <c r="Q2239" s="9">
        <f t="shared" si="344"/>
        <v>63.774999999999999</v>
      </c>
      <c r="R2239" s="9">
        <f t="shared" si="345"/>
        <v>63.375</v>
      </c>
      <c r="S2239" s="9">
        <f t="shared" si="346"/>
        <v>68.825000000000003</v>
      </c>
      <c r="T2239" s="9">
        <f t="shared" si="347"/>
        <v>64.625</v>
      </c>
      <c r="U2239" s="8">
        <f t="shared" si="348"/>
        <v>65.325000000000003</v>
      </c>
      <c r="V2239" s="8">
        <f t="shared" si="349"/>
        <v>65.150000000000006</v>
      </c>
    </row>
    <row r="2240" spans="1:22" ht="13.5" x14ac:dyDescent="0.25">
      <c r="A2240" s="3">
        <f>RSI!A2240</f>
        <v>45265</v>
      </c>
      <c r="B2240" s="2">
        <f>RSI!B2240</f>
        <v>35</v>
      </c>
      <c r="C2240" s="2">
        <f>RSI!I2240</f>
        <v>67.465345518897578</v>
      </c>
      <c r="D2240" s="2">
        <f>MACD!E2240</f>
        <v>-0.21868553992896267</v>
      </c>
      <c r="E2240" s="2">
        <f>MACD!F2240</f>
        <v>-0.15719239535015728</v>
      </c>
      <c r="F2240" s="2">
        <f>'Moving Avg'!D2240</f>
        <v>35</v>
      </c>
      <c r="G2240" s="2">
        <f>'Moving Avg'!F2240</f>
        <v>34.65</v>
      </c>
      <c r="H2240" s="2">
        <f>'Moving Avg'!G2240</f>
        <v>34.675800000000002</v>
      </c>
      <c r="I2240" s="2">
        <f>'Moving Avg'!H2240</f>
        <v>34.918950000000002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  <c r="M2240" s="8">
        <f t="shared" si="340"/>
        <v>25</v>
      </c>
      <c r="N2240" s="8">
        <f t="shared" si="341"/>
        <v>100</v>
      </c>
      <c r="O2240" s="8">
        <f t="shared" si="342"/>
        <v>50</v>
      </c>
      <c r="P2240" s="8">
        <f t="shared" si="343"/>
        <v>33</v>
      </c>
      <c r="Q2240" s="9">
        <f t="shared" si="344"/>
        <v>56.2</v>
      </c>
      <c r="R2240" s="9">
        <f t="shared" si="345"/>
        <v>50.75</v>
      </c>
      <c r="S2240" s="9">
        <f t="shared" si="346"/>
        <v>46.1</v>
      </c>
      <c r="T2240" s="9">
        <f t="shared" si="347"/>
        <v>52</v>
      </c>
      <c r="U2240" s="8">
        <f t="shared" si="348"/>
        <v>51.016666666666673</v>
      </c>
      <c r="V2240" s="8">
        <f t="shared" si="349"/>
        <v>51.262500000000003</v>
      </c>
    </row>
    <row r="2241" spans="1:22" ht="13.5" x14ac:dyDescent="0.25">
      <c r="A2241" s="3">
        <f>RSI!A2241</f>
        <v>45266</v>
      </c>
      <c r="B2241" s="2">
        <f>RSI!B2241</f>
        <v>35</v>
      </c>
      <c r="C2241" s="2">
        <f>RSI!I2241</f>
        <v>67.465345518897578</v>
      </c>
      <c r="D2241" s="2">
        <f>MACD!E2241</f>
        <v>-0.23760930905355337</v>
      </c>
      <c r="E2241" s="2">
        <f>MACD!F2241</f>
        <v>-0.1732757780908365</v>
      </c>
      <c r="F2241" s="2">
        <f>'Moving Avg'!D2241</f>
        <v>35</v>
      </c>
      <c r="G2241" s="2">
        <f>'Moving Avg'!F2241</f>
        <v>34.674999999999997</v>
      </c>
      <c r="H2241" s="2">
        <f>'Moving Avg'!G2241</f>
        <v>34.675800000000002</v>
      </c>
      <c r="I2241" s="2">
        <f>'Moving Avg'!H2241</f>
        <v>34.918950000000002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  <c r="M2241" s="8">
        <f t="shared" si="340"/>
        <v>25</v>
      </c>
      <c r="N2241" s="8">
        <f t="shared" si="341"/>
        <v>100</v>
      </c>
      <c r="O2241" s="8">
        <f t="shared" si="342"/>
        <v>50</v>
      </c>
      <c r="P2241" s="8">
        <f t="shared" si="343"/>
        <v>33</v>
      </c>
      <c r="Q2241" s="9">
        <f t="shared" si="344"/>
        <v>56.2</v>
      </c>
      <c r="R2241" s="9">
        <f t="shared" si="345"/>
        <v>50.75</v>
      </c>
      <c r="S2241" s="9">
        <f t="shared" si="346"/>
        <v>46.1</v>
      </c>
      <c r="T2241" s="9">
        <f t="shared" si="347"/>
        <v>52</v>
      </c>
      <c r="U2241" s="8">
        <f t="shared" si="348"/>
        <v>51.016666666666673</v>
      </c>
      <c r="V2241" s="8">
        <f t="shared" si="349"/>
        <v>51.262500000000003</v>
      </c>
    </row>
    <row r="2242" spans="1:22" ht="13.5" x14ac:dyDescent="0.25">
      <c r="A2242" s="3">
        <f>RSI!A2242</f>
        <v>45267</v>
      </c>
      <c r="B2242" s="2">
        <f>RSI!B2242</f>
        <v>35</v>
      </c>
      <c r="C2242" s="2">
        <f>RSI!I2242</f>
        <v>67.465345518897578</v>
      </c>
      <c r="D2242" s="2">
        <f>MACD!E2242</f>
        <v>-0.2554258311989841</v>
      </c>
      <c r="E2242" s="2">
        <f>MACD!F2242</f>
        <v>-0.18970578871246602</v>
      </c>
      <c r="F2242" s="2">
        <f>'Moving Avg'!D2242</f>
        <v>35</v>
      </c>
      <c r="G2242" s="2">
        <f>'Moving Avg'!F2242</f>
        <v>34.700000000000003</v>
      </c>
      <c r="H2242" s="2">
        <f>'Moving Avg'!G2242</f>
        <v>34.675800000000002</v>
      </c>
      <c r="I2242" s="2">
        <f>'Moving Avg'!H2242</f>
        <v>34.918950000000002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100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33</v>
      </c>
      <c r="Q2242" s="9">
        <f t="shared" si="344"/>
        <v>56.2</v>
      </c>
      <c r="R2242" s="9">
        <f t="shared" si="345"/>
        <v>50.75</v>
      </c>
      <c r="S2242" s="9">
        <f t="shared" si="346"/>
        <v>46.1</v>
      </c>
      <c r="T2242" s="9">
        <f t="shared" si="347"/>
        <v>52</v>
      </c>
      <c r="U2242" s="8">
        <f t="shared" si="348"/>
        <v>51.016666666666673</v>
      </c>
      <c r="V2242" s="8">
        <f t="shared" si="349"/>
        <v>51.262500000000003</v>
      </c>
    </row>
    <row r="2243" spans="1:22" ht="13.5" x14ac:dyDescent="0.25">
      <c r="A2243" s="3">
        <f>RSI!A2243</f>
        <v>45268</v>
      </c>
      <c r="B2243" s="2">
        <f>RSI!B2243</f>
        <v>35</v>
      </c>
      <c r="C2243" s="2">
        <f>RSI!I2243</f>
        <v>67.465345518897578</v>
      </c>
      <c r="D2243" s="2">
        <f>MACD!E2243</f>
        <v>-0.27217181486052056</v>
      </c>
      <c r="E2243" s="2">
        <f>MACD!F2243</f>
        <v>-0.20619899394207694</v>
      </c>
      <c r="F2243" s="2">
        <f>'Moving Avg'!D2243</f>
        <v>35</v>
      </c>
      <c r="G2243" s="2">
        <f>'Moving Avg'!F2243</f>
        <v>34.725000000000001</v>
      </c>
      <c r="H2243" s="2">
        <f>'Moving Avg'!G2243</f>
        <v>34.675800000000002</v>
      </c>
      <c r="I2243" s="2">
        <f>'Moving Avg'!H2243</f>
        <v>34.918950000000002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  <c r="M2243" s="8">
        <f t="shared" si="350"/>
        <v>25</v>
      </c>
      <c r="N2243" s="8">
        <f t="shared" si="351"/>
        <v>100</v>
      </c>
      <c r="O2243" s="8">
        <f t="shared" si="352"/>
        <v>50</v>
      </c>
      <c r="P2243" s="8">
        <f t="shared" si="353"/>
        <v>33</v>
      </c>
      <c r="Q2243" s="9">
        <f t="shared" ref="Q2243:Q2306" si="354">0.35*M2243+N2243*0.35+O2243*0.15+P2243*0.15</f>
        <v>56.2</v>
      </c>
      <c r="R2243" s="9">
        <f t="shared" ref="R2243:R2306" si="355">M2243*0.2+N2243*0.2+O2243*0.35+P2243*0.25</f>
        <v>50.75</v>
      </c>
      <c r="S2243" s="9">
        <f t="shared" ref="S2243:S2306" si="356">M2243*0.15+N2243*0.15+O2243*0.25+P2243*0.45</f>
        <v>46.1</v>
      </c>
      <c r="T2243" s="9">
        <f t="shared" ref="T2243:T2306" si="357">0.25*SUM(M2243:P2243)</f>
        <v>52</v>
      </c>
      <c r="U2243" s="8">
        <f t="shared" ref="U2243:U2306" si="358">SUM(Q2243:S2243)/3</f>
        <v>51.016666666666673</v>
      </c>
      <c r="V2243" s="8">
        <f t="shared" ref="V2243:V2306" si="359">SUM(Q2243:T2243)/4</f>
        <v>51.262500000000003</v>
      </c>
    </row>
    <row r="2244" spans="1:22" ht="13.5" x14ac:dyDescent="0.25">
      <c r="A2244" s="3">
        <f>RSI!A2244</f>
        <v>45271</v>
      </c>
      <c r="B2244" s="2">
        <f>RSI!B2244</f>
        <v>35</v>
      </c>
      <c r="C2244" s="2">
        <f>RSI!I2244</f>
        <v>67.465345518897578</v>
      </c>
      <c r="D2244" s="2">
        <f>MACD!E2244</f>
        <v>-0.28788822012399606</v>
      </c>
      <c r="E2244" s="2">
        <f>MACD!F2244</f>
        <v>-0.22253683917846079</v>
      </c>
      <c r="F2244" s="2">
        <f>'Moving Avg'!D2244</f>
        <v>35</v>
      </c>
      <c r="G2244" s="2">
        <f>'Moving Avg'!F2244</f>
        <v>34.75</v>
      </c>
      <c r="H2244" s="2">
        <f>'Moving Avg'!G2244</f>
        <v>34.675800000000002</v>
      </c>
      <c r="I2244" s="2">
        <f>'Moving Avg'!H2244</f>
        <v>34.918950000000002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  <c r="M2244" s="8">
        <f t="shared" si="350"/>
        <v>25</v>
      </c>
      <c r="N2244" s="8">
        <f t="shared" si="351"/>
        <v>100</v>
      </c>
      <c r="O2244" s="8">
        <f t="shared" si="352"/>
        <v>50</v>
      </c>
      <c r="P2244" s="8">
        <f t="shared" si="353"/>
        <v>33</v>
      </c>
      <c r="Q2244" s="9">
        <f t="shared" si="354"/>
        <v>56.2</v>
      </c>
      <c r="R2244" s="9">
        <f t="shared" si="355"/>
        <v>50.75</v>
      </c>
      <c r="S2244" s="9">
        <f t="shared" si="356"/>
        <v>46.1</v>
      </c>
      <c r="T2244" s="9">
        <f t="shared" si="357"/>
        <v>52</v>
      </c>
      <c r="U2244" s="8">
        <f t="shared" si="358"/>
        <v>51.016666666666673</v>
      </c>
      <c r="V2244" s="8">
        <f t="shared" si="359"/>
        <v>51.262500000000003</v>
      </c>
    </row>
    <row r="2245" spans="1:22" ht="13.5" x14ac:dyDescent="0.25">
      <c r="A2245" s="3">
        <f>RSI!A2245</f>
        <v>45272</v>
      </c>
      <c r="B2245" s="2">
        <f>RSI!B2245</f>
        <v>35</v>
      </c>
      <c r="C2245" s="2">
        <f>RSI!I2245</f>
        <v>67.465345518897564</v>
      </c>
      <c r="D2245" s="2">
        <f>MACD!E2245</f>
        <v>-0.22569579438884091</v>
      </c>
      <c r="E2245" s="2">
        <f>MACD!F2245</f>
        <v>-0.22316863022053682</v>
      </c>
      <c r="F2245" s="2">
        <f>'Moving Avg'!D2245</f>
        <v>35</v>
      </c>
      <c r="G2245" s="2">
        <f>'Moving Avg'!F2245</f>
        <v>34.774999999999999</v>
      </c>
      <c r="H2245" s="2">
        <f>'Moving Avg'!G2245</f>
        <v>34.675800000000002</v>
      </c>
      <c r="I2245" s="2">
        <f>'Moving Avg'!H2245</f>
        <v>34.918950000000002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  <c r="M2245" s="8">
        <f t="shared" si="350"/>
        <v>25</v>
      </c>
      <c r="N2245" s="8">
        <f t="shared" si="351"/>
        <v>45</v>
      </c>
      <c r="O2245" s="8">
        <f t="shared" si="352"/>
        <v>50</v>
      </c>
      <c r="P2245" s="8">
        <f t="shared" si="353"/>
        <v>33</v>
      </c>
      <c r="Q2245" s="9">
        <f t="shared" si="354"/>
        <v>36.950000000000003</v>
      </c>
      <c r="R2245" s="9">
        <f t="shared" si="355"/>
        <v>39.75</v>
      </c>
      <c r="S2245" s="9">
        <f t="shared" si="356"/>
        <v>37.85</v>
      </c>
      <c r="T2245" s="9">
        <f t="shared" si="357"/>
        <v>38.25</v>
      </c>
      <c r="U2245" s="8">
        <f t="shared" si="358"/>
        <v>38.183333333333337</v>
      </c>
      <c r="V2245" s="8">
        <f t="shared" si="359"/>
        <v>38.200000000000003</v>
      </c>
    </row>
    <row r="2246" spans="1:22" ht="13.5" x14ac:dyDescent="0.25">
      <c r="A2246" s="3">
        <f>RSI!A2246</f>
        <v>45273</v>
      </c>
      <c r="B2246" s="2">
        <f>RSI!B2246</f>
        <v>35</v>
      </c>
      <c r="C2246" s="2">
        <f>RSI!I2246</f>
        <v>67.465345518897564</v>
      </c>
      <c r="D2246" s="2">
        <f>MACD!E2246</f>
        <v>-0.17439750306484569</v>
      </c>
      <c r="E2246" s="2">
        <f>MACD!F2246</f>
        <v>-0.2134144047893986</v>
      </c>
      <c r="F2246" s="2">
        <f>'Moving Avg'!D2246</f>
        <v>35</v>
      </c>
      <c r="G2246" s="2">
        <f>'Moving Avg'!F2246</f>
        <v>34.799999999999997</v>
      </c>
      <c r="H2246" s="2">
        <f>'Moving Avg'!G2246</f>
        <v>34.675800000000002</v>
      </c>
      <c r="I2246" s="2">
        <f>'Moving Avg'!H2246</f>
        <v>34.918950000000002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  <c r="M2246" s="8">
        <f t="shared" si="350"/>
        <v>25</v>
      </c>
      <c r="N2246" s="8">
        <f t="shared" si="351"/>
        <v>0</v>
      </c>
      <c r="O2246" s="8">
        <f t="shared" si="352"/>
        <v>50</v>
      </c>
      <c r="P2246" s="8">
        <f t="shared" si="353"/>
        <v>33</v>
      </c>
      <c r="Q2246" s="9">
        <f t="shared" si="354"/>
        <v>21.2</v>
      </c>
      <c r="R2246" s="9">
        <f t="shared" si="355"/>
        <v>30.75</v>
      </c>
      <c r="S2246" s="9">
        <f t="shared" si="356"/>
        <v>31.1</v>
      </c>
      <c r="T2246" s="9">
        <f t="shared" si="357"/>
        <v>27</v>
      </c>
      <c r="U2246" s="8">
        <f t="shared" si="358"/>
        <v>27.683333333333337</v>
      </c>
      <c r="V2246" s="8">
        <f t="shared" si="359"/>
        <v>27.512500000000003</v>
      </c>
    </row>
    <row r="2247" spans="1:22" ht="13.5" x14ac:dyDescent="0.25">
      <c r="A2247" s="3">
        <f>RSI!A2247</f>
        <v>45274</v>
      </c>
      <c r="B2247" s="2">
        <f>RSI!B2247</f>
        <v>35</v>
      </c>
      <c r="C2247" s="2">
        <f>RSI!I2247</f>
        <v>67.465345518897564</v>
      </c>
      <c r="D2247" s="2">
        <f>MACD!E2247</f>
        <v>-0.13221909814645016</v>
      </c>
      <c r="E2247" s="2">
        <f>MACD!F2247</f>
        <v>-0.19717534346080895</v>
      </c>
      <c r="F2247" s="2">
        <f>'Moving Avg'!D2247</f>
        <v>35</v>
      </c>
      <c r="G2247" s="2">
        <f>'Moving Avg'!F2247</f>
        <v>34.825000000000003</v>
      </c>
      <c r="H2247" s="2">
        <f>'Moving Avg'!G2247</f>
        <v>34.675800000000002</v>
      </c>
      <c r="I2247" s="2">
        <f>'Moving Avg'!H2247</f>
        <v>34.918950000000002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  <c r="M2247" s="8">
        <f t="shared" si="350"/>
        <v>25</v>
      </c>
      <c r="N2247" s="8">
        <f t="shared" si="351"/>
        <v>0</v>
      </c>
      <c r="O2247" s="8">
        <f t="shared" si="352"/>
        <v>50</v>
      </c>
      <c r="P2247" s="8">
        <f t="shared" si="353"/>
        <v>33</v>
      </c>
      <c r="Q2247" s="9">
        <f t="shared" si="354"/>
        <v>21.2</v>
      </c>
      <c r="R2247" s="9">
        <f t="shared" si="355"/>
        <v>30.75</v>
      </c>
      <c r="S2247" s="9">
        <f t="shared" si="356"/>
        <v>31.1</v>
      </c>
      <c r="T2247" s="9">
        <f t="shared" si="357"/>
        <v>27</v>
      </c>
      <c r="U2247" s="8">
        <f t="shared" si="358"/>
        <v>27.683333333333337</v>
      </c>
      <c r="V2247" s="8">
        <f t="shared" si="359"/>
        <v>27.512500000000003</v>
      </c>
    </row>
    <row r="2248" spans="1:22" ht="13.5" x14ac:dyDescent="0.25">
      <c r="A2248" s="3">
        <f>RSI!A2248</f>
        <v>45275</v>
      </c>
      <c r="B2248" s="2">
        <f>RSI!B2248</f>
        <v>35</v>
      </c>
      <c r="C2248" s="2">
        <f>RSI!I2248</f>
        <v>67.465345518897564</v>
      </c>
      <c r="D2248" s="2">
        <f>MACD!E2248</f>
        <v>-9.7666568957997413E-2</v>
      </c>
      <c r="E2248" s="2">
        <f>MACD!F2248</f>
        <v>-0.17727358856024664</v>
      </c>
      <c r="F2248" s="2">
        <f>'Moving Avg'!D2248</f>
        <v>35</v>
      </c>
      <c r="G2248" s="2">
        <f>'Moving Avg'!F2248</f>
        <v>34.85</v>
      </c>
      <c r="H2248" s="2">
        <f>'Moving Avg'!G2248</f>
        <v>34.675800000000002</v>
      </c>
      <c r="I2248" s="2">
        <f>'Moving Avg'!H2248</f>
        <v>34.918950000000002</v>
      </c>
      <c r="J2248" s="6" t="str">
        <f>OBV!F2248</f>
        <v>NEUTRAL</v>
      </c>
      <c r="K2248" s="6" t="str">
        <f>OBV!G2248</f>
        <v>NEUTRAL</v>
      </c>
      <c r="L2248" s="6" t="str">
        <f>OBV!H2248</f>
        <v>NEUTRAL</v>
      </c>
      <c r="M2248" s="8">
        <f t="shared" si="350"/>
        <v>25</v>
      </c>
      <c r="N2248" s="8">
        <f t="shared" si="351"/>
        <v>0</v>
      </c>
      <c r="O2248" s="8">
        <f t="shared" si="352"/>
        <v>50</v>
      </c>
      <c r="P2248" s="8">
        <f t="shared" si="353"/>
        <v>33</v>
      </c>
      <c r="Q2248" s="9">
        <f t="shared" si="354"/>
        <v>21.2</v>
      </c>
      <c r="R2248" s="9">
        <f t="shared" si="355"/>
        <v>30.75</v>
      </c>
      <c r="S2248" s="9">
        <f t="shared" si="356"/>
        <v>31.1</v>
      </c>
      <c r="T2248" s="9">
        <f t="shared" si="357"/>
        <v>27</v>
      </c>
      <c r="U2248" s="8">
        <f t="shared" si="358"/>
        <v>27.683333333333337</v>
      </c>
      <c r="V2248" s="8">
        <f t="shared" si="359"/>
        <v>27.512500000000003</v>
      </c>
    </row>
    <row r="2249" spans="1:22" ht="13.5" x14ac:dyDescent="0.25">
      <c r="A2249" s="3">
        <f>RSI!A2249</f>
        <v>45278</v>
      </c>
      <c r="B2249" s="2">
        <f>RSI!B2249</f>
        <v>35</v>
      </c>
      <c r="C2249" s="2">
        <f>RSI!I2249</f>
        <v>67.465345518897564</v>
      </c>
      <c r="D2249" s="2">
        <f>MACD!E2249</f>
        <v>-6.9482489748153853E-2</v>
      </c>
      <c r="E2249" s="2">
        <f>MACD!F2249</f>
        <v>-0.15571536879782807</v>
      </c>
      <c r="F2249" s="2">
        <f>'Moving Avg'!D2249</f>
        <v>35</v>
      </c>
      <c r="G2249" s="2">
        <f>'Moving Avg'!F2249</f>
        <v>34.875</v>
      </c>
      <c r="H2249" s="2">
        <f>'Moving Avg'!G2249</f>
        <v>34.675800000000002</v>
      </c>
      <c r="I2249" s="2">
        <f>'Moving Avg'!H2249</f>
        <v>34.918950000000002</v>
      </c>
      <c r="J2249" s="6" t="str">
        <f>OBV!F2249</f>
        <v>NEUTRAL</v>
      </c>
      <c r="K2249" s="6" t="str">
        <f>OBV!G2249</f>
        <v>NEUTRAL</v>
      </c>
      <c r="L2249" s="6" t="str">
        <f>OBV!H2249</f>
        <v>NEUTRAL</v>
      </c>
      <c r="M2249" s="8">
        <f t="shared" si="350"/>
        <v>25</v>
      </c>
      <c r="N2249" s="8">
        <f t="shared" si="351"/>
        <v>0</v>
      </c>
      <c r="O2249" s="8">
        <f t="shared" si="352"/>
        <v>50</v>
      </c>
      <c r="P2249" s="8">
        <f t="shared" si="353"/>
        <v>33</v>
      </c>
      <c r="Q2249" s="9">
        <f t="shared" si="354"/>
        <v>21.2</v>
      </c>
      <c r="R2249" s="9">
        <f t="shared" si="355"/>
        <v>30.75</v>
      </c>
      <c r="S2249" s="9">
        <f t="shared" si="356"/>
        <v>31.1</v>
      </c>
      <c r="T2249" s="9">
        <f t="shared" si="357"/>
        <v>27</v>
      </c>
      <c r="U2249" s="8">
        <f t="shared" si="358"/>
        <v>27.683333333333337</v>
      </c>
      <c r="V2249" s="8">
        <f t="shared" si="359"/>
        <v>27.512500000000003</v>
      </c>
    </row>
    <row r="2250" spans="1:22" ht="13.5" x14ac:dyDescent="0.25">
      <c r="A2250" s="3">
        <f>RSI!A2250</f>
        <v>45279</v>
      </c>
      <c r="B2250" s="2">
        <f>RSI!B2250</f>
        <v>35</v>
      </c>
      <c r="C2250" s="2">
        <f>RSI!I2250</f>
        <v>67.465345518897564</v>
      </c>
      <c r="D2250" s="2">
        <f>MACD!E2250</f>
        <v>-4.660912296268549E-2</v>
      </c>
      <c r="E2250" s="2">
        <f>MACD!F2250</f>
        <v>-0.13389411963079956</v>
      </c>
      <c r="F2250" s="2">
        <f>'Moving Avg'!D2250</f>
        <v>35</v>
      </c>
      <c r="G2250" s="2">
        <f>'Moving Avg'!F2250</f>
        <v>34.9</v>
      </c>
      <c r="H2250" s="2">
        <f>'Moving Avg'!G2250</f>
        <v>34.675800000000002</v>
      </c>
      <c r="I2250" s="2">
        <f>'Moving Avg'!H2250</f>
        <v>34.918950000000002</v>
      </c>
      <c r="J2250" s="6" t="str">
        <f>OBV!F2250</f>
        <v>NEUTRAL</v>
      </c>
      <c r="K2250" s="6" t="str">
        <f>OBV!G2250</f>
        <v>NEUTRAL</v>
      </c>
      <c r="L2250" s="6" t="str">
        <f>OBV!H2250</f>
        <v>NEUTRAL</v>
      </c>
      <c r="M2250" s="8">
        <f t="shared" si="350"/>
        <v>25</v>
      </c>
      <c r="N2250" s="8">
        <f t="shared" si="351"/>
        <v>0</v>
      </c>
      <c r="O2250" s="8">
        <f t="shared" si="352"/>
        <v>50</v>
      </c>
      <c r="P2250" s="8">
        <f t="shared" si="353"/>
        <v>33</v>
      </c>
      <c r="Q2250" s="9">
        <f t="shared" si="354"/>
        <v>21.2</v>
      </c>
      <c r="R2250" s="9">
        <f t="shared" si="355"/>
        <v>30.75</v>
      </c>
      <c r="S2250" s="9">
        <f t="shared" si="356"/>
        <v>31.1</v>
      </c>
      <c r="T2250" s="9">
        <f t="shared" si="357"/>
        <v>27</v>
      </c>
      <c r="U2250" s="8">
        <f t="shared" si="358"/>
        <v>27.683333333333337</v>
      </c>
      <c r="V2250" s="8">
        <f t="shared" si="359"/>
        <v>27.512500000000003</v>
      </c>
    </row>
    <row r="2251" spans="1:22" ht="13.5" x14ac:dyDescent="0.25">
      <c r="A2251" s="3">
        <f>RSI!A2251</f>
        <v>45280</v>
      </c>
      <c r="B2251" s="2">
        <f>RSI!B2251</f>
        <v>35</v>
      </c>
      <c r="C2251" s="2">
        <f>RSI!I2251</f>
        <v>67.465345518897564</v>
      </c>
      <c r="D2251" s="2">
        <f>MACD!E2251</f>
        <v>-2.8157235903272237E-2</v>
      </c>
      <c r="E2251" s="2">
        <f>MACD!F2251</f>
        <v>-0.1127467428852941</v>
      </c>
      <c r="F2251" s="2">
        <f>'Moving Avg'!D2251</f>
        <v>35</v>
      </c>
      <c r="G2251" s="2">
        <f>'Moving Avg'!F2251</f>
        <v>34.924999999999997</v>
      </c>
      <c r="H2251" s="2">
        <f>'Moving Avg'!G2251</f>
        <v>34.675800000000002</v>
      </c>
      <c r="I2251" s="2">
        <f>'Moving Avg'!H2251</f>
        <v>34.918950000000002</v>
      </c>
      <c r="J2251" s="6" t="str">
        <f>OBV!F2251</f>
        <v>NEUTRAL</v>
      </c>
      <c r="K2251" s="6" t="str">
        <f>OBV!G2251</f>
        <v>NEUTRAL</v>
      </c>
      <c r="L2251" s="6" t="str">
        <f>OBV!H2251</f>
        <v>NEUTRAL</v>
      </c>
      <c r="M2251" s="8">
        <f t="shared" si="350"/>
        <v>25</v>
      </c>
      <c r="N2251" s="8">
        <f t="shared" si="351"/>
        <v>0</v>
      </c>
      <c r="O2251" s="8">
        <f t="shared" si="352"/>
        <v>50</v>
      </c>
      <c r="P2251" s="8">
        <f t="shared" si="353"/>
        <v>33</v>
      </c>
      <c r="Q2251" s="9">
        <f t="shared" si="354"/>
        <v>21.2</v>
      </c>
      <c r="R2251" s="9">
        <f t="shared" si="355"/>
        <v>30.75</v>
      </c>
      <c r="S2251" s="9">
        <f t="shared" si="356"/>
        <v>31.1</v>
      </c>
      <c r="T2251" s="9">
        <f t="shared" si="357"/>
        <v>27</v>
      </c>
      <c r="U2251" s="8">
        <f t="shared" si="358"/>
        <v>27.683333333333337</v>
      </c>
      <c r="V2251" s="8">
        <f t="shared" si="359"/>
        <v>27.512500000000003</v>
      </c>
    </row>
    <row r="2252" spans="1:22" ht="13.5" x14ac:dyDescent="0.25">
      <c r="A2252" s="3">
        <f>RSI!A2252</f>
        <v>45281</v>
      </c>
      <c r="B2252" s="2">
        <f>RSI!B2252</f>
        <v>35</v>
      </c>
      <c r="C2252" s="2">
        <f>RSI!I2252</f>
        <v>67.465345518897578</v>
      </c>
      <c r="D2252" s="2">
        <f>MACD!E2252</f>
        <v>-1.3379749051559031E-2</v>
      </c>
      <c r="E2252" s="2">
        <f>MACD!F2252</f>
        <v>-9.2873344118547085E-2</v>
      </c>
      <c r="F2252" s="2">
        <f>'Moving Avg'!D2252</f>
        <v>35</v>
      </c>
      <c r="G2252" s="2">
        <f>'Moving Avg'!F2252</f>
        <v>34.950000000000003</v>
      </c>
      <c r="H2252" s="2">
        <f>'Moving Avg'!G2252</f>
        <v>34.675800000000002</v>
      </c>
      <c r="I2252" s="2">
        <f>'Moving Avg'!H2252</f>
        <v>34.918950000000002</v>
      </c>
      <c r="J2252" s="6" t="str">
        <f>OBV!F2252</f>
        <v>NEUTRAL</v>
      </c>
      <c r="K2252" s="6" t="str">
        <f>OBV!G2252</f>
        <v>NEUTRAL</v>
      </c>
      <c r="L2252" s="6" t="str">
        <f>OBV!H2252</f>
        <v>NEUTRAL</v>
      </c>
      <c r="M2252" s="8">
        <f t="shared" si="350"/>
        <v>25</v>
      </c>
      <c r="N2252" s="8">
        <f t="shared" si="351"/>
        <v>0</v>
      </c>
      <c r="O2252" s="8">
        <f t="shared" si="352"/>
        <v>50</v>
      </c>
      <c r="P2252" s="8">
        <f t="shared" si="353"/>
        <v>33</v>
      </c>
      <c r="Q2252" s="9">
        <f t="shared" si="354"/>
        <v>21.2</v>
      </c>
      <c r="R2252" s="9">
        <f t="shared" si="355"/>
        <v>30.75</v>
      </c>
      <c r="S2252" s="9">
        <f t="shared" si="356"/>
        <v>31.1</v>
      </c>
      <c r="T2252" s="9">
        <f t="shared" si="357"/>
        <v>27</v>
      </c>
      <c r="U2252" s="8">
        <f t="shared" si="358"/>
        <v>27.683333333333337</v>
      </c>
      <c r="V2252" s="8">
        <f t="shared" si="359"/>
        <v>27.512500000000003</v>
      </c>
    </row>
    <row r="2253" spans="1:22" ht="13.5" x14ac:dyDescent="0.25">
      <c r="A2253" s="3">
        <f>RSI!A2253</f>
        <v>45282</v>
      </c>
      <c r="B2253" s="2">
        <f>RSI!B2253</f>
        <v>35</v>
      </c>
      <c r="C2253" s="2">
        <f>RSI!I2253</f>
        <v>67.465345518897564</v>
      </c>
      <c r="D2253" s="2">
        <f>MACD!E2253</f>
        <v>-1.6494701899389952E-3</v>
      </c>
      <c r="E2253" s="2">
        <f>MACD!F2253</f>
        <v>-7.4628569332825481E-2</v>
      </c>
      <c r="F2253" s="2">
        <f>'Moving Avg'!D2253</f>
        <v>35</v>
      </c>
      <c r="G2253" s="2">
        <f>'Moving Avg'!F2253</f>
        <v>34.975000000000001</v>
      </c>
      <c r="H2253" s="2">
        <f>'Moving Avg'!G2253</f>
        <v>34.675800000000002</v>
      </c>
      <c r="I2253" s="2">
        <f>'Moving Avg'!H2253</f>
        <v>34.918950000000002</v>
      </c>
      <c r="J2253" s="6" t="str">
        <f>OBV!F2253</f>
        <v>NEUTRAL</v>
      </c>
      <c r="K2253" s="6" t="str">
        <f>OBV!G2253</f>
        <v>NEUTRAL</v>
      </c>
      <c r="L2253" s="6" t="str">
        <f>OBV!H2253</f>
        <v>NEUTRAL</v>
      </c>
      <c r="M2253" s="8">
        <f t="shared" si="350"/>
        <v>25</v>
      </c>
      <c r="N2253" s="8">
        <f t="shared" si="351"/>
        <v>0</v>
      </c>
      <c r="O2253" s="8">
        <f t="shared" si="352"/>
        <v>50</v>
      </c>
      <c r="P2253" s="8">
        <f t="shared" si="353"/>
        <v>33</v>
      </c>
      <c r="Q2253" s="9">
        <f t="shared" si="354"/>
        <v>21.2</v>
      </c>
      <c r="R2253" s="9">
        <f t="shared" si="355"/>
        <v>30.75</v>
      </c>
      <c r="S2253" s="9">
        <f t="shared" si="356"/>
        <v>31.1</v>
      </c>
      <c r="T2253" s="9">
        <f t="shared" si="357"/>
        <v>27</v>
      </c>
      <c r="U2253" s="8">
        <f t="shared" si="358"/>
        <v>27.683333333333337</v>
      </c>
      <c r="V2253" s="8">
        <f t="shared" si="359"/>
        <v>27.512500000000003</v>
      </c>
    </row>
    <row r="2254" spans="1:22" ht="13.5" x14ac:dyDescent="0.25">
      <c r="A2254" s="3">
        <f>RSI!A2254</f>
        <v>45285</v>
      </c>
      <c r="B2254" s="2">
        <f>RSI!B2254</f>
        <v>35</v>
      </c>
      <c r="C2254" s="2">
        <f>RSI!I2254</f>
        <v>67.465345518897564</v>
      </c>
      <c r="D2254" s="2">
        <f>MACD!E2254</f>
        <v>7.5597166126399884E-3</v>
      </c>
      <c r="E2254" s="2">
        <f>MACD!F2254</f>
        <v>-5.8190912143732391E-2</v>
      </c>
      <c r="F2254" s="2">
        <f>'Moving Avg'!D2254</f>
        <v>35</v>
      </c>
      <c r="G2254" s="2">
        <f>'Moving Avg'!F2254</f>
        <v>35</v>
      </c>
      <c r="H2254" s="2">
        <f>'Moving Avg'!G2254</f>
        <v>34.675800000000002</v>
      </c>
      <c r="I2254" s="2">
        <f>'Moving Avg'!H2254</f>
        <v>34.918950000000002</v>
      </c>
      <c r="J2254" s="6" t="str">
        <f>OBV!F2254</f>
        <v>NEUTRAL</v>
      </c>
      <c r="K2254" s="6" t="str">
        <f>OBV!G2254</f>
        <v>NEUTRAL</v>
      </c>
      <c r="L2254" s="6" t="str">
        <f>OBV!H2254</f>
        <v>NEUTRAL</v>
      </c>
      <c r="M2254" s="8">
        <f t="shared" si="350"/>
        <v>25</v>
      </c>
      <c r="N2254" s="8">
        <f t="shared" si="351"/>
        <v>0</v>
      </c>
      <c r="O2254" s="8">
        <f t="shared" si="352"/>
        <v>50</v>
      </c>
      <c r="P2254" s="8">
        <f t="shared" si="353"/>
        <v>33</v>
      </c>
      <c r="Q2254" s="9">
        <f t="shared" si="354"/>
        <v>21.2</v>
      </c>
      <c r="R2254" s="9">
        <f t="shared" si="355"/>
        <v>30.75</v>
      </c>
      <c r="S2254" s="9">
        <f t="shared" si="356"/>
        <v>31.1</v>
      </c>
      <c r="T2254" s="9">
        <f t="shared" si="357"/>
        <v>27</v>
      </c>
      <c r="U2254" s="8">
        <f t="shared" si="358"/>
        <v>27.683333333333337</v>
      </c>
      <c r="V2254" s="8">
        <f t="shared" si="359"/>
        <v>27.512500000000003</v>
      </c>
    </row>
    <row r="2255" spans="1:22" ht="13.5" x14ac:dyDescent="0.25">
      <c r="A2255" s="3">
        <f>RSI!A2255</f>
        <v>45286</v>
      </c>
      <c r="B2255" s="2">
        <f>RSI!B2255</f>
        <v>35</v>
      </c>
      <c r="C2255" s="2">
        <f>RSI!I2255</f>
        <v>67.465345518897564</v>
      </c>
      <c r="D2255" s="2">
        <f>MACD!E2255</f>
        <v>1.4688740841293679E-2</v>
      </c>
      <c r="E2255" s="2">
        <f>MACD!F2255</f>
        <v>-4.3614981546727181E-2</v>
      </c>
      <c r="F2255" s="2">
        <f>'Moving Avg'!D2255</f>
        <v>35</v>
      </c>
      <c r="G2255" s="2">
        <f>'Moving Avg'!F2255</f>
        <v>35</v>
      </c>
      <c r="H2255" s="2">
        <f>'Moving Avg'!G2255</f>
        <v>34.675800000000002</v>
      </c>
      <c r="I2255" s="2">
        <f>'Moving Avg'!H2255</f>
        <v>34.918950000000002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  <c r="M2255" s="8">
        <f t="shared" si="350"/>
        <v>25</v>
      </c>
      <c r="N2255" s="8">
        <f t="shared" si="351"/>
        <v>0</v>
      </c>
      <c r="O2255" s="8">
        <f t="shared" si="352"/>
        <v>50</v>
      </c>
      <c r="P2255" s="8">
        <f t="shared" si="353"/>
        <v>33</v>
      </c>
      <c r="Q2255" s="9">
        <f t="shared" si="354"/>
        <v>21.2</v>
      </c>
      <c r="R2255" s="9">
        <f t="shared" si="355"/>
        <v>30.75</v>
      </c>
      <c r="S2255" s="9">
        <f t="shared" si="356"/>
        <v>31.1</v>
      </c>
      <c r="T2255" s="9">
        <f t="shared" si="357"/>
        <v>27</v>
      </c>
      <c r="U2255" s="8">
        <f t="shared" si="358"/>
        <v>27.683333333333337</v>
      </c>
      <c r="V2255" s="8">
        <f t="shared" si="359"/>
        <v>27.512500000000003</v>
      </c>
    </row>
    <row r="2256" spans="1:22" ht="13.5" x14ac:dyDescent="0.25">
      <c r="A2256" s="3">
        <f>RSI!A2256</f>
        <v>45287</v>
      </c>
      <c r="B2256" s="2">
        <f>RSI!B2256</f>
        <v>35</v>
      </c>
      <c r="C2256" s="2">
        <f>RSI!I2256</f>
        <v>67.465345518897564</v>
      </c>
      <c r="D2256" s="2">
        <f>MACD!E2256</f>
        <v>2.0106765626238143E-2</v>
      </c>
      <c r="E2256" s="2">
        <f>MACD!F2256</f>
        <v>-3.0870632112134117E-2</v>
      </c>
      <c r="F2256" s="2">
        <f>'Moving Avg'!D2256</f>
        <v>35</v>
      </c>
      <c r="G2256" s="2">
        <f>'Moving Avg'!F2256</f>
        <v>35</v>
      </c>
      <c r="H2256" s="2">
        <f>'Moving Avg'!G2256</f>
        <v>34.675800000000002</v>
      </c>
      <c r="I2256" s="2">
        <f>'Moving Avg'!H2256</f>
        <v>34.918950000000002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  <c r="M2256" s="8">
        <f t="shared" si="350"/>
        <v>25</v>
      </c>
      <c r="N2256" s="8">
        <f t="shared" si="351"/>
        <v>0</v>
      </c>
      <c r="O2256" s="8">
        <f t="shared" si="352"/>
        <v>50</v>
      </c>
      <c r="P2256" s="8">
        <f t="shared" si="353"/>
        <v>33</v>
      </c>
      <c r="Q2256" s="9">
        <f t="shared" si="354"/>
        <v>21.2</v>
      </c>
      <c r="R2256" s="9">
        <f t="shared" si="355"/>
        <v>30.75</v>
      </c>
      <c r="S2256" s="9">
        <f t="shared" si="356"/>
        <v>31.1</v>
      </c>
      <c r="T2256" s="9">
        <f t="shared" si="357"/>
        <v>27</v>
      </c>
      <c r="U2256" s="8">
        <f t="shared" si="358"/>
        <v>27.683333333333337</v>
      </c>
      <c r="V2256" s="8">
        <f t="shared" si="359"/>
        <v>27.512500000000003</v>
      </c>
    </row>
    <row r="2257" spans="1:22" ht="13.5" x14ac:dyDescent="0.25">
      <c r="A2257" s="3">
        <f>RSI!A2257</f>
        <v>45288</v>
      </c>
      <c r="B2257" s="2">
        <f>RSI!B2257</f>
        <v>35</v>
      </c>
      <c r="C2257" s="2">
        <f>RSI!I2257</f>
        <v>67.465345518897564</v>
      </c>
      <c r="D2257" s="2">
        <f>MACD!E2257</f>
        <v>2.4122519909290929E-2</v>
      </c>
      <c r="E2257" s="2">
        <f>MACD!F2257</f>
        <v>-1.9872001707849109E-2</v>
      </c>
      <c r="F2257" s="2">
        <f>'Moving Avg'!D2257</f>
        <v>35</v>
      </c>
      <c r="G2257" s="2">
        <f>'Moving Avg'!F2257</f>
        <v>35</v>
      </c>
      <c r="H2257" s="2">
        <f>'Moving Avg'!G2257</f>
        <v>34.675800000000002</v>
      </c>
      <c r="I2257" s="2">
        <f>'Moving Avg'!H2257</f>
        <v>34.918950000000002</v>
      </c>
      <c r="J2257" s="6" t="str">
        <f>OBV!F2257</f>
        <v>NEUTRAL</v>
      </c>
      <c r="K2257" s="6" t="str">
        <f>OBV!G2257</f>
        <v>NEUTRAL</v>
      </c>
      <c r="L2257" s="6" t="str">
        <f>OBV!H2257</f>
        <v>NEUTRAL</v>
      </c>
      <c r="M2257" s="8">
        <f t="shared" si="350"/>
        <v>25</v>
      </c>
      <c r="N2257" s="8">
        <f t="shared" si="351"/>
        <v>0</v>
      </c>
      <c r="O2257" s="8">
        <f t="shared" si="352"/>
        <v>50</v>
      </c>
      <c r="P2257" s="8">
        <f t="shared" si="353"/>
        <v>33</v>
      </c>
      <c r="Q2257" s="9">
        <f t="shared" si="354"/>
        <v>21.2</v>
      </c>
      <c r="R2257" s="9">
        <f t="shared" si="355"/>
        <v>30.75</v>
      </c>
      <c r="S2257" s="9">
        <f t="shared" si="356"/>
        <v>31.1</v>
      </c>
      <c r="T2257" s="9">
        <f t="shared" si="357"/>
        <v>27</v>
      </c>
      <c r="U2257" s="8">
        <f t="shared" si="358"/>
        <v>27.683333333333337</v>
      </c>
      <c r="V2257" s="8">
        <f t="shared" si="359"/>
        <v>27.512500000000003</v>
      </c>
    </row>
    <row r="2258" spans="1:22" ht="13.5" x14ac:dyDescent="0.25">
      <c r="A2258" s="3">
        <f>RSI!A2258</f>
        <v>45289</v>
      </c>
      <c r="B2258" s="2">
        <f>RSI!B2258</f>
        <v>35.01</v>
      </c>
      <c r="C2258" s="2">
        <f>RSI!I2258</f>
        <v>68.716320580127402</v>
      </c>
      <c r="D2258" s="2">
        <f>MACD!E2258</f>
        <v>2.6253124889933588E-2</v>
      </c>
      <c r="E2258" s="2">
        <f>MACD!F2258</f>
        <v>-1.0646976388292571E-2</v>
      </c>
      <c r="F2258" s="2">
        <f>'Moving Avg'!D2258</f>
        <v>35.001999999999995</v>
      </c>
      <c r="G2258" s="2">
        <f>'Moving Avg'!F2258</f>
        <v>35.000500000000002</v>
      </c>
      <c r="H2258" s="2">
        <f>'Moving Avg'!G2258</f>
        <v>34.676000000000002</v>
      </c>
      <c r="I2258" s="2">
        <f>'Moving Avg'!H2258</f>
        <v>34.919000000000004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  <c r="M2258" s="8">
        <f t="shared" si="350"/>
        <v>25</v>
      </c>
      <c r="N2258" s="8">
        <f t="shared" si="351"/>
        <v>0</v>
      </c>
      <c r="O2258" s="8">
        <f t="shared" si="352"/>
        <v>50</v>
      </c>
      <c r="P2258" s="8">
        <f t="shared" si="353"/>
        <v>83.5</v>
      </c>
      <c r="Q2258" s="9">
        <f t="shared" si="354"/>
        <v>28.774999999999999</v>
      </c>
      <c r="R2258" s="9">
        <f t="shared" si="355"/>
        <v>43.375</v>
      </c>
      <c r="S2258" s="9">
        <f t="shared" si="356"/>
        <v>53.825000000000003</v>
      </c>
      <c r="T2258" s="9">
        <f t="shared" si="357"/>
        <v>39.625</v>
      </c>
      <c r="U2258" s="8">
        <f t="shared" si="358"/>
        <v>41.991666666666667</v>
      </c>
      <c r="V2258" s="8">
        <f t="shared" si="359"/>
        <v>41.400000000000006</v>
      </c>
    </row>
    <row r="2259" spans="1:22" ht="13.5" x14ac:dyDescent="0.25">
      <c r="A2259" s="3">
        <f>RSI!A2259</f>
        <v>45293</v>
      </c>
      <c r="B2259" s="2">
        <f>RSI!B2259</f>
        <v>35.01</v>
      </c>
      <c r="C2259" s="2">
        <f>RSI!I2259</f>
        <v>68.716320580127416</v>
      </c>
      <c r="D2259" s="2">
        <f>MACD!E2259</f>
        <v>2.7509261272030017E-2</v>
      </c>
      <c r="E2259" s="2">
        <f>MACD!F2259</f>
        <v>-3.0157288562280534E-3</v>
      </c>
      <c r="F2259" s="2">
        <f>'Moving Avg'!D2259</f>
        <v>35.003999999999998</v>
      </c>
      <c r="G2259" s="2">
        <f>'Moving Avg'!F2259</f>
        <v>35.000999999999998</v>
      </c>
      <c r="H2259" s="2">
        <f>'Moving Avg'!G2259</f>
        <v>34.689599999999999</v>
      </c>
      <c r="I2259" s="2">
        <f>'Moving Avg'!H2259</f>
        <v>34.919049999999999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  <c r="M2259" s="8">
        <f t="shared" si="350"/>
        <v>25</v>
      </c>
      <c r="N2259" s="8">
        <f t="shared" si="351"/>
        <v>0</v>
      </c>
      <c r="O2259" s="8">
        <f t="shared" si="352"/>
        <v>50</v>
      </c>
      <c r="P2259" s="8">
        <f t="shared" si="353"/>
        <v>83.5</v>
      </c>
      <c r="Q2259" s="9">
        <f t="shared" si="354"/>
        <v>28.774999999999999</v>
      </c>
      <c r="R2259" s="9">
        <f t="shared" si="355"/>
        <v>43.375</v>
      </c>
      <c r="S2259" s="9">
        <f t="shared" si="356"/>
        <v>53.825000000000003</v>
      </c>
      <c r="T2259" s="9">
        <f t="shared" si="357"/>
        <v>39.625</v>
      </c>
      <c r="U2259" s="8">
        <f t="shared" si="358"/>
        <v>41.991666666666667</v>
      </c>
      <c r="V2259" s="8">
        <f t="shared" si="359"/>
        <v>41.400000000000006</v>
      </c>
    </row>
    <row r="2260" spans="1:22" ht="13.5" x14ac:dyDescent="0.25">
      <c r="A2260" s="3">
        <f>RSI!A2260</f>
        <v>45294</v>
      </c>
      <c r="B2260" s="2">
        <f>RSI!B2260</f>
        <v>34.49</v>
      </c>
      <c r="C2260" s="2">
        <f>RSI!I2260</f>
        <v>20.704775271608497</v>
      </c>
      <c r="D2260" s="2">
        <f>MACD!E2260</f>
        <v>6.6584476257752101E-2</v>
      </c>
      <c r="E2260" s="2">
        <f>MACD!F2260</f>
        <v>1.0904312166567979E-2</v>
      </c>
      <c r="F2260" s="2">
        <f>'Moving Avg'!D2260</f>
        <v>34.902000000000001</v>
      </c>
      <c r="G2260" s="2">
        <f>'Moving Avg'!F2260</f>
        <v>34.975499999999997</v>
      </c>
      <c r="H2260" s="2">
        <f>'Moving Avg'!G2260</f>
        <v>34.692800000000005</v>
      </c>
      <c r="I2260" s="2">
        <f>'Moving Avg'!H2260</f>
        <v>34.916499999999999</v>
      </c>
      <c r="J2260" s="6" t="str">
        <f>OBV!F2260</f>
        <v>BEARISH</v>
      </c>
      <c r="K2260" s="6" t="str">
        <f>OBV!G2260</f>
        <v>NEUTRAL</v>
      </c>
      <c r="L2260" s="6" t="str">
        <f>OBV!H2260</f>
        <v>CONFIRMED BEARISH</v>
      </c>
      <c r="M2260" s="8">
        <f t="shared" si="350"/>
        <v>50</v>
      </c>
      <c r="N2260" s="8">
        <f t="shared" si="351"/>
        <v>0</v>
      </c>
      <c r="O2260" s="8">
        <f t="shared" si="352"/>
        <v>0</v>
      </c>
      <c r="P2260" s="8">
        <f t="shared" si="353"/>
        <v>16.5</v>
      </c>
      <c r="Q2260" s="9">
        <f t="shared" si="354"/>
        <v>19.975000000000001</v>
      </c>
      <c r="R2260" s="9">
        <f t="shared" si="355"/>
        <v>14.125</v>
      </c>
      <c r="S2260" s="9">
        <f t="shared" si="356"/>
        <v>14.925000000000001</v>
      </c>
      <c r="T2260" s="9">
        <f t="shared" si="357"/>
        <v>16.625</v>
      </c>
      <c r="U2260" s="8">
        <f t="shared" si="358"/>
        <v>16.341666666666669</v>
      </c>
      <c r="V2260" s="8">
        <f t="shared" si="359"/>
        <v>16.412500000000001</v>
      </c>
    </row>
    <row r="2261" spans="1:22" ht="13.5" x14ac:dyDescent="0.25">
      <c r="A2261" s="3">
        <f>RSI!A2261</f>
        <v>45295</v>
      </c>
      <c r="B2261" s="2">
        <f>RSI!B2261</f>
        <v>34.49</v>
      </c>
      <c r="C2261" s="2">
        <f>RSI!I2261</f>
        <v>20.704775271608497</v>
      </c>
      <c r="D2261" s="2">
        <f>MACD!E2261</f>
        <v>0.10225212929491079</v>
      </c>
      <c r="E2261" s="2">
        <f>MACD!F2261</f>
        <v>2.9173875592236539E-2</v>
      </c>
      <c r="F2261" s="2">
        <f>'Moving Avg'!D2261</f>
        <v>34.799999999999997</v>
      </c>
      <c r="G2261" s="2">
        <f>'Moving Avg'!F2261</f>
        <v>34.950000000000003</v>
      </c>
      <c r="H2261" s="2">
        <f>'Moving Avg'!G2261</f>
        <v>34.695999999999998</v>
      </c>
      <c r="I2261" s="2">
        <f>'Moving Avg'!H2261</f>
        <v>34.91395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  <c r="M2261" s="8">
        <f t="shared" si="350"/>
        <v>50</v>
      </c>
      <c r="N2261" s="8">
        <f t="shared" si="351"/>
        <v>0</v>
      </c>
      <c r="O2261" s="8">
        <f t="shared" si="352"/>
        <v>0</v>
      </c>
      <c r="P2261" s="8">
        <f t="shared" si="353"/>
        <v>16.5</v>
      </c>
      <c r="Q2261" s="9">
        <f t="shared" si="354"/>
        <v>19.975000000000001</v>
      </c>
      <c r="R2261" s="9">
        <f t="shared" si="355"/>
        <v>14.125</v>
      </c>
      <c r="S2261" s="9">
        <f t="shared" si="356"/>
        <v>14.925000000000001</v>
      </c>
      <c r="T2261" s="9">
        <f t="shared" si="357"/>
        <v>16.625</v>
      </c>
      <c r="U2261" s="8">
        <f t="shared" si="358"/>
        <v>16.341666666666669</v>
      </c>
      <c r="V2261" s="8">
        <f t="shared" si="359"/>
        <v>16.412500000000001</v>
      </c>
    </row>
    <row r="2262" spans="1:22" ht="13.5" x14ac:dyDescent="0.25">
      <c r="A2262" s="3">
        <f>RSI!A2262</f>
        <v>45296</v>
      </c>
      <c r="B2262" s="2">
        <f>RSI!B2262</f>
        <v>34.49</v>
      </c>
      <c r="C2262" s="2">
        <f>RSI!I2262</f>
        <v>20.704775271608497</v>
      </c>
      <c r="D2262" s="2">
        <f>MACD!E2262</f>
        <v>0.13484357108419687</v>
      </c>
      <c r="E2262" s="2">
        <f>MACD!F2262</f>
        <v>5.0307814690628602E-2</v>
      </c>
      <c r="F2262" s="2">
        <f>'Moving Avg'!D2262</f>
        <v>34.698</v>
      </c>
      <c r="G2262" s="2">
        <f>'Moving Avg'!F2262</f>
        <v>34.924500000000002</v>
      </c>
      <c r="H2262" s="2">
        <f>'Moving Avg'!G2262</f>
        <v>34.699199999999998</v>
      </c>
      <c r="I2262" s="2">
        <f>'Moving Avg'!H2262</f>
        <v>34.9114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  <c r="M2262" s="8">
        <f t="shared" si="350"/>
        <v>50</v>
      </c>
      <c r="N2262" s="8">
        <f t="shared" si="351"/>
        <v>0</v>
      </c>
      <c r="O2262" s="8">
        <f t="shared" si="352"/>
        <v>0</v>
      </c>
      <c r="P2262" s="8">
        <f t="shared" si="353"/>
        <v>16.5</v>
      </c>
      <c r="Q2262" s="9">
        <f t="shared" si="354"/>
        <v>19.975000000000001</v>
      </c>
      <c r="R2262" s="9">
        <f t="shared" si="355"/>
        <v>14.125</v>
      </c>
      <c r="S2262" s="9">
        <f t="shared" si="356"/>
        <v>14.925000000000001</v>
      </c>
      <c r="T2262" s="9">
        <f t="shared" si="357"/>
        <v>16.625</v>
      </c>
      <c r="U2262" s="8">
        <f t="shared" si="358"/>
        <v>16.341666666666669</v>
      </c>
      <c r="V2262" s="8">
        <f t="shared" si="359"/>
        <v>16.412500000000001</v>
      </c>
    </row>
    <row r="2263" spans="1:22" ht="13.5" x14ac:dyDescent="0.25">
      <c r="A2263" s="3">
        <f>RSI!A2263</f>
        <v>45299</v>
      </c>
      <c r="B2263" s="2">
        <f>RSI!B2263</f>
        <v>34.49</v>
      </c>
      <c r="C2263" s="2">
        <f>RSI!I2263</f>
        <v>20.704775271608497</v>
      </c>
      <c r="D2263" s="2">
        <f>MACD!E2263</f>
        <v>0.16465346341387743</v>
      </c>
      <c r="E2263" s="2">
        <f>MACD!F2263</f>
        <v>7.3176944435278363E-2</v>
      </c>
      <c r="F2263" s="2">
        <f>'Moving Avg'!D2263</f>
        <v>34.594000000000008</v>
      </c>
      <c r="G2263" s="2">
        <f>'Moving Avg'!F2263</f>
        <v>34.899000000000001</v>
      </c>
      <c r="H2263" s="2">
        <f>'Moving Avg'!G2263</f>
        <v>34.702399999999997</v>
      </c>
      <c r="I2263" s="2">
        <f>'Moving Avg'!H2263</f>
        <v>34.908850000000001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0"/>
        <v>50</v>
      </c>
      <c r="N2263" s="8">
        <f t="shared" si="351"/>
        <v>0</v>
      </c>
      <c r="O2263" s="8">
        <f t="shared" si="352"/>
        <v>0</v>
      </c>
      <c r="P2263" s="8">
        <f t="shared" si="353"/>
        <v>16.5</v>
      </c>
      <c r="Q2263" s="9">
        <f t="shared" si="354"/>
        <v>19.975000000000001</v>
      </c>
      <c r="R2263" s="9">
        <f t="shared" si="355"/>
        <v>14.125</v>
      </c>
      <c r="S2263" s="9">
        <f t="shared" si="356"/>
        <v>14.925000000000001</v>
      </c>
      <c r="T2263" s="9">
        <f t="shared" si="357"/>
        <v>16.625</v>
      </c>
      <c r="U2263" s="8">
        <f t="shared" si="358"/>
        <v>16.341666666666669</v>
      </c>
      <c r="V2263" s="8">
        <f t="shared" si="359"/>
        <v>16.412500000000001</v>
      </c>
    </row>
    <row r="2264" spans="1:22" ht="13.5" x14ac:dyDescent="0.25">
      <c r="A2264" s="3">
        <f>RSI!A2264</f>
        <v>45300</v>
      </c>
      <c r="B2264" s="2">
        <f>RSI!B2264</f>
        <v>34.49</v>
      </c>
      <c r="C2264" s="2">
        <f>RSI!I2264</f>
        <v>20.704775271608497</v>
      </c>
      <c r="D2264" s="2">
        <f>MACD!E2264</f>
        <v>0.19194436522871428</v>
      </c>
      <c r="E2264" s="2">
        <f>MACD!F2264</f>
        <v>9.6930428593965556E-2</v>
      </c>
      <c r="F2264" s="2">
        <f>'Moving Avg'!D2264</f>
        <v>34.49</v>
      </c>
      <c r="G2264" s="2">
        <f>'Moving Avg'!F2264</f>
        <v>34.8735</v>
      </c>
      <c r="H2264" s="2">
        <f>'Moving Avg'!G2264</f>
        <v>34.705599999999997</v>
      </c>
      <c r="I2264" s="2">
        <f>'Moving Avg'!H2264</f>
        <v>34.906299999999995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0"/>
        <v>50</v>
      </c>
      <c r="N2264" s="8">
        <f t="shared" si="351"/>
        <v>0</v>
      </c>
      <c r="O2264" s="8">
        <f t="shared" si="352"/>
        <v>0</v>
      </c>
      <c r="P2264" s="8">
        <f t="shared" si="353"/>
        <v>16.5</v>
      </c>
      <c r="Q2264" s="9">
        <f t="shared" si="354"/>
        <v>19.975000000000001</v>
      </c>
      <c r="R2264" s="9">
        <f t="shared" si="355"/>
        <v>14.125</v>
      </c>
      <c r="S2264" s="9">
        <f t="shared" si="356"/>
        <v>14.925000000000001</v>
      </c>
      <c r="T2264" s="9">
        <f t="shared" si="357"/>
        <v>16.625</v>
      </c>
      <c r="U2264" s="8">
        <f t="shared" si="358"/>
        <v>16.341666666666669</v>
      </c>
      <c r="V2264" s="8">
        <f t="shared" si="359"/>
        <v>16.412500000000001</v>
      </c>
    </row>
    <row r="2265" spans="1:22" ht="13.5" x14ac:dyDescent="0.25">
      <c r="A2265" s="3">
        <f>RSI!A2265</f>
        <v>45301</v>
      </c>
      <c r="B2265" s="2">
        <f>RSI!B2265</f>
        <v>34.49</v>
      </c>
      <c r="C2265" s="2">
        <f>RSI!I2265</f>
        <v>20.704775271608497</v>
      </c>
      <c r="D2265" s="2">
        <f>MACD!E2265</f>
        <v>0.21695069154826996</v>
      </c>
      <c r="E2265" s="2">
        <f>MACD!F2265</f>
        <v>0.12093448118482644</v>
      </c>
      <c r="F2265" s="2">
        <f>'Moving Avg'!D2265</f>
        <v>34.49</v>
      </c>
      <c r="G2265" s="2">
        <f>'Moving Avg'!F2265</f>
        <v>34.847999999999999</v>
      </c>
      <c r="H2265" s="2">
        <f>'Moving Avg'!G2265</f>
        <v>34.739600000000003</v>
      </c>
      <c r="I2265" s="2">
        <f>'Moving Avg'!H2265</f>
        <v>34.903749999999995</v>
      </c>
      <c r="J2265" s="6" t="str">
        <f>OBV!F2265</f>
        <v>NEUTRAL</v>
      </c>
      <c r="K2265" s="6" t="str">
        <f>OBV!G2265</f>
        <v>NEUTRAL</v>
      </c>
      <c r="L2265" s="6" t="str">
        <f>OBV!H2265</f>
        <v>NEUTRAL</v>
      </c>
      <c r="M2265" s="8">
        <f t="shared" si="350"/>
        <v>50</v>
      </c>
      <c r="N2265" s="8">
        <f t="shared" si="351"/>
        <v>0</v>
      </c>
      <c r="O2265" s="8">
        <f t="shared" si="352"/>
        <v>0</v>
      </c>
      <c r="P2265" s="8">
        <f t="shared" si="353"/>
        <v>33</v>
      </c>
      <c r="Q2265" s="9">
        <f t="shared" si="354"/>
        <v>22.45</v>
      </c>
      <c r="R2265" s="9">
        <f t="shared" si="355"/>
        <v>18.25</v>
      </c>
      <c r="S2265" s="9">
        <f t="shared" si="356"/>
        <v>22.35</v>
      </c>
      <c r="T2265" s="9">
        <f t="shared" si="357"/>
        <v>20.75</v>
      </c>
      <c r="U2265" s="8">
        <f t="shared" si="358"/>
        <v>21.016666666666669</v>
      </c>
      <c r="V2265" s="8">
        <f t="shared" si="359"/>
        <v>20.950000000000003</v>
      </c>
    </row>
    <row r="2266" spans="1:22" ht="13.5" x14ac:dyDescent="0.25">
      <c r="A2266" s="3">
        <f>RSI!A2266</f>
        <v>45302</v>
      </c>
      <c r="B2266" s="2">
        <f>RSI!B2266</f>
        <v>34.49</v>
      </c>
      <c r="C2266" s="2">
        <f>RSI!I2266</f>
        <v>20.704775271608497</v>
      </c>
      <c r="D2266" s="2">
        <f>MACD!E2266</f>
        <v>0.23988213591204754</v>
      </c>
      <c r="E2266" s="2">
        <f>MACD!F2266</f>
        <v>0.14472401213027067</v>
      </c>
      <c r="F2266" s="2">
        <f>'Moving Avg'!D2266</f>
        <v>34.49</v>
      </c>
      <c r="G2266" s="2">
        <f>'Moving Avg'!F2266</f>
        <v>34.822500000000005</v>
      </c>
      <c r="H2266" s="2">
        <f>'Moving Avg'!G2266</f>
        <v>34.744199999999999</v>
      </c>
      <c r="I2266" s="2">
        <f>'Moving Avg'!H2266</f>
        <v>34.901199999999996</v>
      </c>
      <c r="J2266" s="6" t="str">
        <f>OBV!F2266</f>
        <v>NEUTRAL</v>
      </c>
      <c r="K2266" s="6" t="str">
        <f>OBV!G2266</f>
        <v>NEUTRAL</v>
      </c>
      <c r="L2266" s="6" t="str">
        <f>OBV!H2266</f>
        <v>NEUTRAL</v>
      </c>
      <c r="M2266" s="8">
        <f t="shared" si="350"/>
        <v>50</v>
      </c>
      <c r="N2266" s="8">
        <f t="shared" si="351"/>
        <v>0</v>
      </c>
      <c r="O2266" s="8">
        <f t="shared" si="352"/>
        <v>0</v>
      </c>
      <c r="P2266" s="8">
        <f t="shared" si="353"/>
        <v>33</v>
      </c>
      <c r="Q2266" s="9">
        <f t="shared" si="354"/>
        <v>22.45</v>
      </c>
      <c r="R2266" s="9">
        <f t="shared" si="355"/>
        <v>18.25</v>
      </c>
      <c r="S2266" s="9">
        <f t="shared" si="356"/>
        <v>22.35</v>
      </c>
      <c r="T2266" s="9">
        <f t="shared" si="357"/>
        <v>20.75</v>
      </c>
      <c r="U2266" s="8">
        <f t="shared" si="358"/>
        <v>21.016666666666669</v>
      </c>
      <c r="V2266" s="8">
        <f t="shared" si="359"/>
        <v>20.950000000000003</v>
      </c>
    </row>
    <row r="2267" spans="1:22" ht="13.5" x14ac:dyDescent="0.25">
      <c r="A2267" s="3">
        <f>RSI!A2267</f>
        <v>45303</v>
      </c>
      <c r="B2267" s="2">
        <f>RSI!B2267</f>
        <v>34.49</v>
      </c>
      <c r="C2267" s="2">
        <f>RSI!I2267</f>
        <v>20.704775271608497</v>
      </c>
      <c r="D2267" s="2">
        <f>MACD!E2267</f>
        <v>0.26092663350860335</v>
      </c>
      <c r="E2267" s="2">
        <f>MACD!F2267</f>
        <v>0.16796453640593723</v>
      </c>
      <c r="F2267" s="2">
        <f>'Moving Avg'!D2267</f>
        <v>34.49</v>
      </c>
      <c r="G2267" s="2">
        <f>'Moving Avg'!F2267</f>
        <v>34.797000000000004</v>
      </c>
      <c r="H2267" s="2">
        <f>'Moving Avg'!G2267</f>
        <v>34.748800000000003</v>
      </c>
      <c r="I2267" s="2">
        <f>'Moving Avg'!H2267</f>
        <v>34.898649999999996</v>
      </c>
      <c r="J2267" s="6" t="str">
        <f>OBV!F2267</f>
        <v>NEUTRAL</v>
      </c>
      <c r="K2267" s="6" t="str">
        <f>OBV!G2267</f>
        <v>NEUTRAL</v>
      </c>
      <c r="L2267" s="6" t="str">
        <f>OBV!H2267</f>
        <v>NEUTRAL</v>
      </c>
      <c r="M2267" s="8">
        <f t="shared" si="350"/>
        <v>50</v>
      </c>
      <c r="N2267" s="8">
        <f t="shared" si="351"/>
        <v>0</v>
      </c>
      <c r="O2267" s="8">
        <f t="shared" si="352"/>
        <v>0</v>
      </c>
      <c r="P2267" s="8">
        <f t="shared" si="353"/>
        <v>33</v>
      </c>
      <c r="Q2267" s="9">
        <f t="shared" si="354"/>
        <v>22.45</v>
      </c>
      <c r="R2267" s="9">
        <f t="shared" si="355"/>
        <v>18.25</v>
      </c>
      <c r="S2267" s="9">
        <f t="shared" si="356"/>
        <v>22.35</v>
      </c>
      <c r="T2267" s="9">
        <f t="shared" si="357"/>
        <v>20.75</v>
      </c>
      <c r="U2267" s="8">
        <f t="shared" si="358"/>
        <v>21.016666666666669</v>
      </c>
      <c r="V2267" s="8">
        <f t="shared" si="359"/>
        <v>20.950000000000003</v>
      </c>
    </row>
    <row r="2268" spans="1:22" ht="13.5" x14ac:dyDescent="0.25">
      <c r="A2268" s="3">
        <f>RSI!A2268</f>
        <v>45306</v>
      </c>
      <c r="B2268" s="2">
        <f>RSI!B2268</f>
        <v>34.49</v>
      </c>
      <c r="C2268" s="2">
        <f>RSI!I2268</f>
        <v>20.704775271608497</v>
      </c>
      <c r="D2268" s="2">
        <f>MACD!E2268</f>
        <v>0.28179139221235516</v>
      </c>
      <c r="E2268" s="2">
        <f>MACD!F2268</f>
        <v>0.19072990756722083</v>
      </c>
      <c r="F2268" s="2">
        <f>'Moving Avg'!D2268</f>
        <v>34.49</v>
      </c>
      <c r="G2268" s="2">
        <f>'Moving Avg'!F2268</f>
        <v>34.771500000000003</v>
      </c>
      <c r="H2268" s="2">
        <f>'Moving Avg'!G2268</f>
        <v>34.748600000000003</v>
      </c>
      <c r="I2268" s="2">
        <f>'Moving Avg'!H2268</f>
        <v>34.89609999999999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  <c r="M2268" s="8">
        <f t="shared" si="350"/>
        <v>50</v>
      </c>
      <c r="N2268" s="8">
        <f t="shared" si="351"/>
        <v>0</v>
      </c>
      <c r="O2268" s="8">
        <f t="shared" si="352"/>
        <v>0</v>
      </c>
      <c r="P2268" s="8">
        <f t="shared" si="353"/>
        <v>33</v>
      </c>
      <c r="Q2268" s="9">
        <f t="shared" si="354"/>
        <v>22.45</v>
      </c>
      <c r="R2268" s="9">
        <f t="shared" si="355"/>
        <v>18.25</v>
      </c>
      <c r="S2268" s="9">
        <f t="shared" si="356"/>
        <v>22.35</v>
      </c>
      <c r="T2268" s="9">
        <f t="shared" si="357"/>
        <v>20.75</v>
      </c>
      <c r="U2268" s="8">
        <f t="shared" si="358"/>
        <v>21.016666666666669</v>
      </c>
      <c r="V2268" s="8">
        <f t="shared" si="359"/>
        <v>20.950000000000003</v>
      </c>
    </row>
    <row r="2269" spans="1:22" ht="13.5" x14ac:dyDescent="0.25">
      <c r="A2269" s="3">
        <f>RSI!A2269</f>
        <v>45307</v>
      </c>
      <c r="B2269" s="2">
        <f>RSI!B2269</f>
        <v>34.49</v>
      </c>
      <c r="C2269" s="2">
        <f>RSI!I2269</f>
        <v>20.704775271608497</v>
      </c>
      <c r="D2269" s="2">
        <f>MACD!E2269</f>
        <v>0.30085305339378721</v>
      </c>
      <c r="E2269" s="2">
        <f>MACD!F2269</f>
        <v>0.21275453673253414</v>
      </c>
      <c r="F2269" s="2">
        <f>'Moving Avg'!D2269</f>
        <v>34.49</v>
      </c>
      <c r="G2269" s="2">
        <f>'Moving Avg'!F2269</f>
        <v>34.746000000000002</v>
      </c>
      <c r="H2269" s="2">
        <f>'Moving Avg'!G2269</f>
        <v>34.748400000000004</v>
      </c>
      <c r="I2269" s="2">
        <f>'Moving Avg'!H2269</f>
        <v>34.893549999999991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  <c r="M2269" s="8">
        <f t="shared" si="350"/>
        <v>50</v>
      </c>
      <c r="N2269" s="8">
        <f t="shared" si="351"/>
        <v>0</v>
      </c>
      <c r="O2269" s="8">
        <f t="shared" si="352"/>
        <v>0</v>
      </c>
      <c r="P2269" s="8">
        <f t="shared" si="353"/>
        <v>33</v>
      </c>
      <c r="Q2269" s="9">
        <f t="shared" si="354"/>
        <v>22.45</v>
      </c>
      <c r="R2269" s="9">
        <f t="shared" si="355"/>
        <v>18.25</v>
      </c>
      <c r="S2269" s="9">
        <f t="shared" si="356"/>
        <v>22.35</v>
      </c>
      <c r="T2269" s="9">
        <f t="shared" si="357"/>
        <v>20.75</v>
      </c>
      <c r="U2269" s="8">
        <f t="shared" si="358"/>
        <v>21.016666666666669</v>
      </c>
      <c r="V2269" s="8">
        <f t="shared" si="359"/>
        <v>20.950000000000003</v>
      </c>
    </row>
    <row r="2270" spans="1:22" ht="13.5" x14ac:dyDescent="0.25">
      <c r="A2270" s="3">
        <f>RSI!A2270</f>
        <v>45308</v>
      </c>
      <c r="B2270" s="2">
        <f>RSI!B2270</f>
        <v>34.49</v>
      </c>
      <c r="C2270" s="2">
        <f>RSI!I2270</f>
        <v>20.704775271608483</v>
      </c>
      <c r="D2270" s="2">
        <f>MACD!E2270</f>
        <v>0.23828480442318067</v>
      </c>
      <c r="E2270" s="2">
        <f>MACD!F2270</f>
        <v>0.21786059027066346</v>
      </c>
      <c r="F2270" s="2">
        <f>'Moving Avg'!D2270</f>
        <v>34.49</v>
      </c>
      <c r="G2270" s="2">
        <f>'Moving Avg'!F2270</f>
        <v>34.720500000000001</v>
      </c>
      <c r="H2270" s="2">
        <f>'Moving Avg'!G2270</f>
        <v>34.748200000000004</v>
      </c>
      <c r="I2270" s="2">
        <f>'Moving Avg'!H2270</f>
        <v>34.890999999999991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  <c r="M2270" s="8">
        <f t="shared" si="350"/>
        <v>50</v>
      </c>
      <c r="N2270" s="8">
        <f t="shared" si="351"/>
        <v>0</v>
      </c>
      <c r="O2270" s="8">
        <f t="shared" si="352"/>
        <v>0</v>
      </c>
      <c r="P2270" s="8">
        <f t="shared" si="353"/>
        <v>33</v>
      </c>
      <c r="Q2270" s="9">
        <f t="shared" si="354"/>
        <v>22.45</v>
      </c>
      <c r="R2270" s="9">
        <f t="shared" si="355"/>
        <v>18.25</v>
      </c>
      <c r="S2270" s="9">
        <f t="shared" si="356"/>
        <v>22.35</v>
      </c>
      <c r="T2270" s="9">
        <f t="shared" si="357"/>
        <v>20.75</v>
      </c>
      <c r="U2270" s="8">
        <f t="shared" si="358"/>
        <v>21.016666666666669</v>
      </c>
      <c r="V2270" s="8">
        <f t="shared" si="359"/>
        <v>20.950000000000003</v>
      </c>
    </row>
    <row r="2271" spans="1:22" ht="13.5" x14ac:dyDescent="0.25">
      <c r="A2271" s="3">
        <f>RSI!A2271</f>
        <v>45309</v>
      </c>
      <c r="B2271" s="2">
        <f>RSI!B2271</f>
        <v>34.49</v>
      </c>
      <c r="C2271" s="2">
        <f>RSI!I2271</f>
        <v>20.704775271608483</v>
      </c>
      <c r="D2271" s="2">
        <f>MACD!E2271</f>
        <v>0.18654860019353237</v>
      </c>
      <c r="E2271" s="2">
        <f>MACD!F2271</f>
        <v>0.21159819225523724</v>
      </c>
      <c r="F2271" s="2">
        <f>'Moving Avg'!D2271</f>
        <v>34.49</v>
      </c>
      <c r="G2271" s="2">
        <f>'Moving Avg'!F2271</f>
        <v>34.695000000000007</v>
      </c>
      <c r="H2271" s="2">
        <f>'Moving Avg'!G2271</f>
        <v>34.748000000000005</v>
      </c>
      <c r="I2271" s="2">
        <f>'Moving Avg'!H2271</f>
        <v>34.888449999999992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  <c r="M2271" s="8">
        <f t="shared" si="350"/>
        <v>50</v>
      </c>
      <c r="N2271" s="8">
        <f t="shared" si="351"/>
        <v>100</v>
      </c>
      <c r="O2271" s="8">
        <f t="shared" si="352"/>
        <v>0</v>
      </c>
      <c r="P2271" s="8">
        <f t="shared" si="353"/>
        <v>33</v>
      </c>
      <c r="Q2271" s="9">
        <f t="shared" si="354"/>
        <v>57.45</v>
      </c>
      <c r="R2271" s="9">
        <f t="shared" si="355"/>
        <v>38.25</v>
      </c>
      <c r="S2271" s="9">
        <f t="shared" si="356"/>
        <v>37.35</v>
      </c>
      <c r="T2271" s="9">
        <f t="shared" si="357"/>
        <v>45.75</v>
      </c>
      <c r="U2271" s="8">
        <f t="shared" si="358"/>
        <v>44.35</v>
      </c>
      <c r="V2271" s="8">
        <f t="shared" si="359"/>
        <v>44.7</v>
      </c>
    </row>
    <row r="2272" spans="1:22" ht="13.5" x14ac:dyDescent="0.25">
      <c r="A2272" s="3">
        <f>RSI!A2272</f>
        <v>45310</v>
      </c>
      <c r="B2272" s="2">
        <f>RSI!B2272</f>
        <v>34.49</v>
      </c>
      <c r="C2272" s="2">
        <f>RSI!I2272</f>
        <v>20.704775271608483</v>
      </c>
      <c r="D2272" s="2">
        <f>MACD!E2272</f>
        <v>0.14388862707692596</v>
      </c>
      <c r="E2272" s="2">
        <f>MACD!F2272</f>
        <v>0.198056279219575</v>
      </c>
      <c r="F2272" s="2">
        <f>'Moving Avg'!D2272</f>
        <v>34.49</v>
      </c>
      <c r="G2272" s="2">
        <f>'Moving Avg'!F2272</f>
        <v>34.669500000000006</v>
      </c>
      <c r="H2272" s="2">
        <f>'Moving Avg'!G2272</f>
        <v>34.747800000000005</v>
      </c>
      <c r="I2272" s="2">
        <f>'Moving Avg'!H2272</f>
        <v>34.885899999999985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  <c r="M2272" s="8">
        <f t="shared" si="350"/>
        <v>50</v>
      </c>
      <c r="N2272" s="8">
        <f t="shared" si="351"/>
        <v>100</v>
      </c>
      <c r="O2272" s="8">
        <f t="shared" si="352"/>
        <v>0</v>
      </c>
      <c r="P2272" s="8">
        <f t="shared" si="353"/>
        <v>33</v>
      </c>
      <c r="Q2272" s="9">
        <f t="shared" si="354"/>
        <v>57.45</v>
      </c>
      <c r="R2272" s="9">
        <f t="shared" si="355"/>
        <v>38.25</v>
      </c>
      <c r="S2272" s="9">
        <f t="shared" si="356"/>
        <v>37.35</v>
      </c>
      <c r="T2272" s="9">
        <f t="shared" si="357"/>
        <v>45.75</v>
      </c>
      <c r="U2272" s="8">
        <f t="shared" si="358"/>
        <v>44.35</v>
      </c>
      <c r="V2272" s="8">
        <f t="shared" si="359"/>
        <v>44.7</v>
      </c>
    </row>
    <row r="2273" spans="1:22" ht="13.5" x14ac:dyDescent="0.25">
      <c r="A2273" s="3">
        <f>RSI!A2273</f>
        <v>45313</v>
      </c>
      <c r="B2273" s="2">
        <f>RSI!B2273</f>
        <v>34.49</v>
      </c>
      <c r="C2273" s="2">
        <f>RSI!I2273</f>
        <v>20.704775271608497</v>
      </c>
      <c r="D2273" s="2">
        <f>MACD!E2273</f>
        <v>0.10882581478241349</v>
      </c>
      <c r="E2273" s="2">
        <f>MACD!F2273</f>
        <v>0.18021018633214272</v>
      </c>
      <c r="F2273" s="2">
        <f>'Moving Avg'!D2273</f>
        <v>34.49</v>
      </c>
      <c r="G2273" s="2">
        <f>'Moving Avg'!F2273</f>
        <v>34.644000000000005</v>
      </c>
      <c r="H2273" s="2">
        <f>'Moving Avg'!G2273</f>
        <v>34.747600000000006</v>
      </c>
      <c r="I2273" s="2">
        <f>'Moving Avg'!H2273</f>
        <v>34.883349999999986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  <c r="M2273" s="8">
        <f t="shared" si="350"/>
        <v>50</v>
      </c>
      <c r="N2273" s="8">
        <f t="shared" si="351"/>
        <v>100</v>
      </c>
      <c r="O2273" s="8">
        <f t="shared" si="352"/>
        <v>0</v>
      </c>
      <c r="P2273" s="8">
        <f t="shared" si="353"/>
        <v>33</v>
      </c>
      <c r="Q2273" s="9">
        <f t="shared" si="354"/>
        <v>57.45</v>
      </c>
      <c r="R2273" s="9">
        <f t="shared" si="355"/>
        <v>38.25</v>
      </c>
      <c r="S2273" s="9">
        <f t="shared" si="356"/>
        <v>37.35</v>
      </c>
      <c r="T2273" s="9">
        <f t="shared" si="357"/>
        <v>45.75</v>
      </c>
      <c r="U2273" s="8">
        <f t="shared" si="358"/>
        <v>44.35</v>
      </c>
      <c r="V2273" s="8">
        <f t="shared" si="359"/>
        <v>44.7</v>
      </c>
    </row>
    <row r="2274" spans="1:22" ht="13.5" x14ac:dyDescent="0.25">
      <c r="A2274" s="3">
        <f>RSI!A2274</f>
        <v>45314</v>
      </c>
      <c r="B2274" s="2">
        <f>RSI!B2274</f>
        <v>34.49</v>
      </c>
      <c r="C2274" s="2">
        <f>RSI!I2274</f>
        <v>20.704775271608497</v>
      </c>
      <c r="D2274" s="2">
        <f>MACD!E2274</f>
        <v>8.0114770223666198E-2</v>
      </c>
      <c r="E2274" s="2">
        <f>MACD!F2274</f>
        <v>0.16019110311044743</v>
      </c>
      <c r="F2274" s="2">
        <f>'Moving Avg'!D2274</f>
        <v>34.49</v>
      </c>
      <c r="G2274" s="2">
        <f>'Moving Avg'!F2274</f>
        <v>34.618500000000004</v>
      </c>
      <c r="H2274" s="2">
        <f>'Moving Avg'!G2274</f>
        <v>34.747399999999999</v>
      </c>
      <c r="I2274" s="2">
        <f>'Moving Avg'!H2274</f>
        <v>34.880799999999986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  <c r="M2274" s="8">
        <f t="shared" si="350"/>
        <v>50</v>
      </c>
      <c r="N2274" s="8">
        <f t="shared" si="351"/>
        <v>100</v>
      </c>
      <c r="O2274" s="8">
        <f t="shared" si="352"/>
        <v>0</v>
      </c>
      <c r="P2274" s="8">
        <f t="shared" si="353"/>
        <v>33</v>
      </c>
      <c r="Q2274" s="9">
        <f t="shared" si="354"/>
        <v>57.45</v>
      </c>
      <c r="R2274" s="9">
        <f t="shared" si="355"/>
        <v>38.25</v>
      </c>
      <c r="S2274" s="9">
        <f t="shared" si="356"/>
        <v>37.35</v>
      </c>
      <c r="T2274" s="9">
        <f t="shared" si="357"/>
        <v>45.75</v>
      </c>
      <c r="U2274" s="8">
        <f t="shared" si="358"/>
        <v>44.35</v>
      </c>
      <c r="V2274" s="8">
        <f t="shared" si="359"/>
        <v>44.7</v>
      </c>
    </row>
    <row r="2275" spans="1:22" ht="13.5" x14ac:dyDescent="0.25">
      <c r="A2275" s="3">
        <f>RSI!A2275</f>
        <v>45315</v>
      </c>
      <c r="B2275" s="2">
        <f>RSI!B2275</f>
        <v>34.49</v>
      </c>
      <c r="C2275" s="2">
        <f>RSI!I2275</f>
        <v>20.704775271608497</v>
      </c>
      <c r="D2275" s="2">
        <f>MACD!E2275</f>
        <v>5.6707373259136773E-2</v>
      </c>
      <c r="E2275" s="2">
        <f>MACD!F2275</f>
        <v>0.13949435714018532</v>
      </c>
      <c r="F2275" s="2">
        <f>'Moving Avg'!D2275</f>
        <v>34.49</v>
      </c>
      <c r="G2275" s="2">
        <f>'Moving Avg'!F2275</f>
        <v>34.593000000000004</v>
      </c>
      <c r="H2275" s="2">
        <f>'Moving Avg'!G2275</f>
        <v>34.747199999999999</v>
      </c>
      <c r="I2275" s="2">
        <f>'Moving Avg'!H2275</f>
        <v>34.878249999999987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  <c r="M2275" s="8">
        <f t="shared" si="350"/>
        <v>50</v>
      </c>
      <c r="N2275" s="8">
        <f t="shared" si="351"/>
        <v>100</v>
      </c>
      <c r="O2275" s="8">
        <f t="shared" si="352"/>
        <v>0</v>
      </c>
      <c r="P2275" s="8">
        <f t="shared" si="353"/>
        <v>33</v>
      </c>
      <c r="Q2275" s="9">
        <f t="shared" si="354"/>
        <v>57.45</v>
      </c>
      <c r="R2275" s="9">
        <f t="shared" si="355"/>
        <v>38.25</v>
      </c>
      <c r="S2275" s="9">
        <f t="shared" si="356"/>
        <v>37.35</v>
      </c>
      <c r="T2275" s="9">
        <f t="shared" si="357"/>
        <v>45.75</v>
      </c>
      <c r="U2275" s="8">
        <f t="shared" si="358"/>
        <v>44.35</v>
      </c>
      <c r="V2275" s="8">
        <f t="shared" si="359"/>
        <v>44.7</v>
      </c>
    </row>
    <row r="2276" spans="1:22" ht="13.5" x14ac:dyDescent="0.25">
      <c r="A2276" s="3">
        <f>RSI!A2276</f>
        <v>45316</v>
      </c>
      <c r="B2276" s="2">
        <f>RSI!B2276</f>
        <v>34.49</v>
      </c>
      <c r="C2276" s="2">
        <f>RSI!I2276</f>
        <v>20.704775271608497</v>
      </c>
      <c r="D2276" s="2">
        <f>MACD!E2276</f>
        <v>3.7722006711319978E-2</v>
      </c>
      <c r="E2276" s="2">
        <f>MACD!F2276</f>
        <v>0.11913988705441227</v>
      </c>
      <c r="F2276" s="2">
        <f>'Moving Avg'!D2276</f>
        <v>34.49</v>
      </c>
      <c r="G2276" s="2">
        <f>'Moving Avg'!F2276</f>
        <v>34.56750000000001</v>
      </c>
      <c r="H2276" s="2">
        <f>'Moving Avg'!G2276</f>
        <v>34.747</v>
      </c>
      <c r="I2276" s="2">
        <f>'Moving Avg'!H2276</f>
        <v>34.875699999999981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  <c r="M2276" s="8">
        <f t="shared" si="350"/>
        <v>50</v>
      </c>
      <c r="N2276" s="8">
        <f t="shared" si="351"/>
        <v>100</v>
      </c>
      <c r="O2276" s="8">
        <f t="shared" si="352"/>
        <v>0</v>
      </c>
      <c r="P2276" s="8">
        <f t="shared" si="353"/>
        <v>33</v>
      </c>
      <c r="Q2276" s="9">
        <f t="shared" si="354"/>
        <v>57.45</v>
      </c>
      <c r="R2276" s="9">
        <f t="shared" si="355"/>
        <v>38.25</v>
      </c>
      <c r="S2276" s="9">
        <f t="shared" si="356"/>
        <v>37.35</v>
      </c>
      <c r="T2276" s="9">
        <f t="shared" si="357"/>
        <v>45.75</v>
      </c>
      <c r="U2276" s="8">
        <f t="shared" si="358"/>
        <v>44.35</v>
      </c>
      <c r="V2276" s="8">
        <f t="shared" si="359"/>
        <v>44.7</v>
      </c>
    </row>
    <row r="2277" spans="1:22" ht="13.5" x14ac:dyDescent="0.25">
      <c r="A2277" s="3">
        <f>RSI!A2277</f>
        <v>45317</v>
      </c>
      <c r="B2277" s="2">
        <f>RSI!B2277</f>
        <v>34.49</v>
      </c>
      <c r="C2277" s="2">
        <f>RSI!I2277</f>
        <v>20.704775271608497</v>
      </c>
      <c r="D2277" s="2">
        <f>MACD!E2277</f>
        <v>2.2417551362337917E-2</v>
      </c>
      <c r="E2277" s="2">
        <f>MACD!F2277</f>
        <v>9.9795419915997399E-2</v>
      </c>
      <c r="F2277" s="2">
        <f>'Moving Avg'!D2277</f>
        <v>34.49</v>
      </c>
      <c r="G2277" s="2">
        <f>'Moving Avg'!F2277</f>
        <v>34.542000000000009</v>
      </c>
      <c r="H2277" s="2">
        <f>'Moving Avg'!G2277</f>
        <v>34.7468</v>
      </c>
      <c r="I2277" s="2">
        <f>'Moving Avg'!H2277</f>
        <v>34.873149999999981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  <c r="M2277" s="8">
        <f t="shared" si="350"/>
        <v>50</v>
      </c>
      <c r="N2277" s="8">
        <f t="shared" si="351"/>
        <v>100</v>
      </c>
      <c r="O2277" s="8">
        <f t="shared" si="352"/>
        <v>0</v>
      </c>
      <c r="P2277" s="8">
        <f t="shared" si="353"/>
        <v>33</v>
      </c>
      <c r="Q2277" s="9">
        <f t="shared" si="354"/>
        <v>57.45</v>
      </c>
      <c r="R2277" s="9">
        <f t="shared" si="355"/>
        <v>38.25</v>
      </c>
      <c r="S2277" s="9">
        <f t="shared" si="356"/>
        <v>37.35</v>
      </c>
      <c r="T2277" s="9">
        <f t="shared" si="357"/>
        <v>45.75</v>
      </c>
      <c r="U2277" s="8">
        <f t="shared" si="358"/>
        <v>44.35</v>
      </c>
      <c r="V2277" s="8">
        <f t="shared" si="359"/>
        <v>44.7</v>
      </c>
    </row>
    <row r="2278" spans="1:22" ht="13.5" x14ac:dyDescent="0.25">
      <c r="A2278" s="3">
        <f>RSI!A2278</f>
        <v>45320</v>
      </c>
      <c r="B2278" s="2">
        <f>RSI!B2278</f>
        <v>34.49</v>
      </c>
      <c r="C2278" s="2">
        <f>RSI!I2278</f>
        <v>20.704775271608497</v>
      </c>
      <c r="D2278" s="2">
        <f>MACD!E2278</f>
        <v>1.0171410546327309E-2</v>
      </c>
      <c r="E2278" s="2">
        <f>MACD!F2278</f>
        <v>8.1870618042063387E-2</v>
      </c>
      <c r="F2278" s="2">
        <f>'Moving Avg'!D2278</f>
        <v>34.49</v>
      </c>
      <c r="G2278" s="2">
        <f>'Moving Avg'!F2278</f>
        <v>34.516000000000005</v>
      </c>
      <c r="H2278" s="2">
        <f>'Moving Avg'!G2278</f>
        <v>34.746600000000001</v>
      </c>
      <c r="I2278" s="2">
        <f>'Moving Avg'!H2278</f>
        <v>34.870599999999982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  <c r="M2278" s="8">
        <f t="shared" si="350"/>
        <v>50</v>
      </c>
      <c r="N2278" s="8">
        <f t="shared" si="351"/>
        <v>100</v>
      </c>
      <c r="O2278" s="8">
        <f t="shared" si="352"/>
        <v>0</v>
      </c>
      <c r="P2278" s="8">
        <f t="shared" si="353"/>
        <v>33</v>
      </c>
      <c r="Q2278" s="9">
        <f t="shared" si="354"/>
        <v>57.45</v>
      </c>
      <c r="R2278" s="9">
        <f t="shared" si="355"/>
        <v>38.25</v>
      </c>
      <c r="S2278" s="9">
        <f t="shared" si="356"/>
        <v>37.35</v>
      </c>
      <c r="T2278" s="9">
        <f t="shared" si="357"/>
        <v>45.75</v>
      </c>
      <c r="U2278" s="8">
        <f t="shared" si="358"/>
        <v>44.35</v>
      </c>
      <c r="V2278" s="8">
        <f t="shared" si="359"/>
        <v>44.7</v>
      </c>
    </row>
    <row r="2279" spans="1:22" ht="13.5" x14ac:dyDescent="0.25">
      <c r="A2279" s="3">
        <f>RSI!A2279</f>
        <v>45321</v>
      </c>
      <c r="B2279" s="2">
        <f>RSI!B2279</f>
        <v>34.49</v>
      </c>
      <c r="C2279" s="2">
        <f>RSI!I2279</f>
        <v>20.704775271608497</v>
      </c>
      <c r="D2279" s="2">
        <f>MACD!E2279</f>
        <v>4.6094226544823869E-4</v>
      </c>
      <c r="E2279" s="2">
        <f>MACD!F2279</f>
        <v>6.5588682886740357E-2</v>
      </c>
      <c r="F2279" s="2">
        <f>'Moving Avg'!D2279</f>
        <v>34.49</v>
      </c>
      <c r="G2279" s="2">
        <f>'Moving Avg'!F2279</f>
        <v>34.49</v>
      </c>
      <c r="H2279" s="2">
        <f>'Moving Avg'!G2279</f>
        <v>34.746400000000001</v>
      </c>
      <c r="I2279" s="2">
        <f>'Moving Avg'!H2279</f>
        <v>34.868049999999982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  <c r="M2279" s="8">
        <f t="shared" si="350"/>
        <v>50</v>
      </c>
      <c r="N2279" s="8">
        <f t="shared" si="351"/>
        <v>100</v>
      </c>
      <c r="O2279" s="8">
        <f t="shared" si="352"/>
        <v>0</v>
      </c>
      <c r="P2279" s="8">
        <f t="shared" si="353"/>
        <v>33</v>
      </c>
      <c r="Q2279" s="9">
        <f t="shared" si="354"/>
        <v>57.45</v>
      </c>
      <c r="R2279" s="9">
        <f t="shared" si="355"/>
        <v>38.25</v>
      </c>
      <c r="S2279" s="9">
        <f t="shared" si="356"/>
        <v>37.35</v>
      </c>
      <c r="T2279" s="9">
        <f t="shared" si="357"/>
        <v>45.75</v>
      </c>
      <c r="U2279" s="8">
        <f t="shared" si="358"/>
        <v>44.35</v>
      </c>
      <c r="V2279" s="8">
        <f t="shared" si="359"/>
        <v>44.7</v>
      </c>
    </row>
    <row r="2280" spans="1:22" ht="13.5" x14ac:dyDescent="0.25">
      <c r="A2280" s="3">
        <f>RSI!A2280</f>
        <v>45322</v>
      </c>
      <c r="B2280" s="2">
        <f>RSI!B2280</f>
        <v>34.49</v>
      </c>
      <c r="C2280" s="2">
        <f>RSI!I2280</f>
        <v>20.704775271608497</v>
      </c>
      <c r="D2280" s="2">
        <f>MACD!E2280</f>
        <v>-7.1522273821429394E-3</v>
      </c>
      <c r="E2280" s="2">
        <f>MACD!F2280</f>
        <v>5.1040500832963701E-2</v>
      </c>
      <c r="F2280" s="2">
        <f>'Moving Avg'!D2280</f>
        <v>34.49</v>
      </c>
      <c r="G2280" s="2">
        <f>'Moving Avg'!F2280</f>
        <v>34.49</v>
      </c>
      <c r="H2280" s="2">
        <f>'Moving Avg'!G2280</f>
        <v>34.746200000000002</v>
      </c>
      <c r="I2280" s="2">
        <f>'Moving Avg'!H2280</f>
        <v>34.865499999999976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  <c r="M2280" s="8">
        <f t="shared" si="350"/>
        <v>50</v>
      </c>
      <c r="N2280" s="8">
        <f t="shared" si="351"/>
        <v>100</v>
      </c>
      <c r="O2280" s="8">
        <f t="shared" si="352"/>
        <v>0</v>
      </c>
      <c r="P2280" s="8">
        <f t="shared" si="353"/>
        <v>33</v>
      </c>
      <c r="Q2280" s="9">
        <f t="shared" si="354"/>
        <v>57.45</v>
      </c>
      <c r="R2280" s="9">
        <f t="shared" si="355"/>
        <v>38.25</v>
      </c>
      <c r="S2280" s="9">
        <f t="shared" si="356"/>
        <v>37.35</v>
      </c>
      <c r="T2280" s="9">
        <f t="shared" si="357"/>
        <v>45.75</v>
      </c>
      <c r="U2280" s="8">
        <f t="shared" si="358"/>
        <v>44.35</v>
      </c>
      <c r="V2280" s="8">
        <f t="shared" si="359"/>
        <v>44.7</v>
      </c>
    </row>
    <row r="2281" spans="1:22" ht="13.5" x14ac:dyDescent="0.25">
      <c r="A2281" s="3">
        <f>RSI!A2281</f>
        <v>45323</v>
      </c>
      <c r="B2281" s="2">
        <f>RSI!B2281</f>
        <v>34.49</v>
      </c>
      <c r="C2281" s="2">
        <f>RSI!I2281</f>
        <v>20.704775271608497</v>
      </c>
      <c r="D2281" s="2">
        <f>MACD!E2281</f>
        <v>-1.3035454571770799E-2</v>
      </c>
      <c r="E2281" s="2">
        <f>MACD!F2281</f>
        <v>3.8225309752016802E-2</v>
      </c>
      <c r="F2281" s="2">
        <f>'Moving Avg'!D2281</f>
        <v>34.49</v>
      </c>
      <c r="G2281" s="2">
        <f>'Moving Avg'!F2281</f>
        <v>34.49</v>
      </c>
      <c r="H2281" s="2">
        <f>'Moving Avg'!G2281</f>
        <v>34.746000000000002</v>
      </c>
      <c r="I2281" s="2">
        <f>'Moving Avg'!H2281</f>
        <v>34.862949999999977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  <c r="M2281" s="8">
        <f t="shared" si="350"/>
        <v>50</v>
      </c>
      <c r="N2281" s="8">
        <f t="shared" si="351"/>
        <v>100</v>
      </c>
      <c r="O2281" s="8">
        <f t="shared" si="352"/>
        <v>0</v>
      </c>
      <c r="P2281" s="8">
        <f t="shared" si="353"/>
        <v>33</v>
      </c>
      <c r="Q2281" s="9">
        <f t="shared" si="354"/>
        <v>57.45</v>
      </c>
      <c r="R2281" s="9">
        <f t="shared" si="355"/>
        <v>38.25</v>
      </c>
      <c r="S2281" s="9">
        <f t="shared" si="356"/>
        <v>37.35</v>
      </c>
      <c r="T2281" s="9">
        <f t="shared" si="357"/>
        <v>45.75</v>
      </c>
      <c r="U2281" s="8">
        <f t="shared" si="358"/>
        <v>44.35</v>
      </c>
      <c r="V2281" s="8">
        <f t="shared" si="359"/>
        <v>44.7</v>
      </c>
    </row>
    <row r="2282" spans="1:22" ht="13.5" x14ac:dyDescent="0.25">
      <c r="A2282" s="3">
        <f>RSI!A2282</f>
        <v>45324</v>
      </c>
      <c r="B2282" s="2">
        <f>RSI!B2282</f>
        <v>34.49</v>
      </c>
      <c r="C2282" s="2">
        <f>RSI!I2282</f>
        <v>20.704775271608497</v>
      </c>
      <c r="D2282" s="2">
        <f>MACD!E2282</f>
        <v>-1.7496268414674887E-2</v>
      </c>
      <c r="E2282" s="2">
        <f>MACD!F2282</f>
        <v>2.7080994118678467E-2</v>
      </c>
      <c r="F2282" s="2">
        <f>'Moving Avg'!D2282</f>
        <v>34.49</v>
      </c>
      <c r="G2282" s="2">
        <f>'Moving Avg'!F2282</f>
        <v>34.49</v>
      </c>
      <c r="H2282" s="2">
        <f>'Moving Avg'!G2282</f>
        <v>34.745800000000003</v>
      </c>
      <c r="I2282" s="2">
        <f>'Moving Avg'!H2282</f>
        <v>34.860399999999977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  <c r="M2282" s="8">
        <f t="shared" si="350"/>
        <v>50</v>
      </c>
      <c r="N2282" s="8">
        <f t="shared" si="351"/>
        <v>100</v>
      </c>
      <c r="O2282" s="8">
        <f t="shared" si="352"/>
        <v>0</v>
      </c>
      <c r="P2282" s="8">
        <f t="shared" si="353"/>
        <v>33</v>
      </c>
      <c r="Q2282" s="9">
        <f t="shared" si="354"/>
        <v>57.45</v>
      </c>
      <c r="R2282" s="9">
        <f t="shared" si="355"/>
        <v>38.25</v>
      </c>
      <c r="S2282" s="9">
        <f t="shared" si="356"/>
        <v>37.35</v>
      </c>
      <c r="T2282" s="9">
        <f t="shared" si="357"/>
        <v>45.75</v>
      </c>
      <c r="U2282" s="8">
        <f t="shared" si="358"/>
        <v>44.35</v>
      </c>
      <c r="V2282" s="8">
        <f t="shared" si="359"/>
        <v>44.7</v>
      </c>
    </row>
    <row r="2283" spans="1:22" ht="13.5" x14ac:dyDescent="0.25">
      <c r="A2283" s="3">
        <f>RSI!A2283</f>
        <v>45327</v>
      </c>
      <c r="B2283" s="2">
        <f>RSI!B2283</f>
        <v>34.49</v>
      </c>
      <c r="C2283" s="2">
        <f>RSI!I2283</f>
        <v>20.704775271608497</v>
      </c>
      <c r="D2283" s="2">
        <f>MACD!E2283</f>
        <v>-2.079182036094096E-2</v>
      </c>
      <c r="E2283" s="2">
        <f>MACD!F2283</f>
        <v>1.7506431222754582E-2</v>
      </c>
      <c r="F2283" s="2">
        <f>'Moving Avg'!D2283</f>
        <v>34.49</v>
      </c>
      <c r="G2283" s="2">
        <f>'Moving Avg'!F2283</f>
        <v>34.49</v>
      </c>
      <c r="H2283" s="2">
        <f>'Moving Avg'!G2283</f>
        <v>34.745600000000003</v>
      </c>
      <c r="I2283" s="2">
        <f>'Moving Avg'!H2283</f>
        <v>34.857849999999978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  <c r="M2283" s="8">
        <f t="shared" si="350"/>
        <v>50</v>
      </c>
      <c r="N2283" s="8">
        <f t="shared" si="351"/>
        <v>100</v>
      </c>
      <c r="O2283" s="8">
        <f t="shared" si="352"/>
        <v>0</v>
      </c>
      <c r="P2283" s="8">
        <f t="shared" si="353"/>
        <v>33</v>
      </c>
      <c r="Q2283" s="9">
        <f t="shared" si="354"/>
        <v>57.45</v>
      </c>
      <c r="R2283" s="9">
        <f t="shared" si="355"/>
        <v>38.25</v>
      </c>
      <c r="S2283" s="9">
        <f t="shared" si="356"/>
        <v>37.35</v>
      </c>
      <c r="T2283" s="9">
        <f t="shared" si="357"/>
        <v>45.75</v>
      </c>
      <c r="U2283" s="8">
        <f t="shared" si="358"/>
        <v>44.35</v>
      </c>
      <c r="V2283" s="8">
        <f t="shared" si="359"/>
        <v>44.7</v>
      </c>
    </row>
    <row r="2284" spans="1:22" ht="13.5" x14ac:dyDescent="0.25">
      <c r="A2284" s="3">
        <f>RSI!A2284</f>
        <v>45328</v>
      </c>
      <c r="B2284" s="2">
        <f>RSI!B2284</f>
        <v>34.49</v>
      </c>
      <c r="C2284" s="2">
        <f>RSI!I2284</f>
        <v>20.704775271608497</v>
      </c>
      <c r="D2284" s="2">
        <f>MACD!E2284</f>
        <v>-2.313686168224649E-2</v>
      </c>
      <c r="E2284" s="2">
        <f>MACD!F2284</f>
        <v>9.3777726417543679E-3</v>
      </c>
      <c r="F2284" s="2">
        <f>'Moving Avg'!D2284</f>
        <v>34.49</v>
      </c>
      <c r="G2284" s="2">
        <f>'Moving Avg'!F2284</f>
        <v>34.49</v>
      </c>
      <c r="H2284" s="2">
        <f>'Moving Avg'!G2284</f>
        <v>34.745400000000004</v>
      </c>
      <c r="I2284" s="2">
        <f>'Moving Avg'!H2284</f>
        <v>34.855299999999971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  <c r="M2284" s="8">
        <f t="shared" si="350"/>
        <v>50</v>
      </c>
      <c r="N2284" s="8">
        <f t="shared" si="351"/>
        <v>100</v>
      </c>
      <c r="O2284" s="8">
        <f t="shared" si="352"/>
        <v>0</v>
      </c>
      <c r="P2284" s="8">
        <f t="shared" si="353"/>
        <v>33</v>
      </c>
      <c r="Q2284" s="9">
        <f t="shared" si="354"/>
        <v>57.45</v>
      </c>
      <c r="R2284" s="9">
        <f t="shared" si="355"/>
        <v>38.25</v>
      </c>
      <c r="S2284" s="9">
        <f t="shared" si="356"/>
        <v>37.35</v>
      </c>
      <c r="T2284" s="9">
        <f t="shared" si="357"/>
        <v>45.75</v>
      </c>
      <c r="U2284" s="8">
        <f t="shared" si="358"/>
        <v>44.35</v>
      </c>
      <c r="V2284" s="8">
        <f t="shared" si="359"/>
        <v>44.7</v>
      </c>
    </row>
    <row r="2285" spans="1:22" ht="13.5" x14ac:dyDescent="0.25">
      <c r="A2285" s="3">
        <f>RSI!A2285</f>
        <v>45329</v>
      </c>
      <c r="B2285" s="2">
        <f>RSI!B2285</f>
        <v>34.49</v>
      </c>
      <c r="C2285" s="2">
        <f>RSI!I2285</f>
        <v>20.704775271608497</v>
      </c>
      <c r="D2285" s="2">
        <f>MACD!E2285</f>
        <v>-2.4710476829348238E-2</v>
      </c>
      <c r="E2285" s="2">
        <f>MACD!F2285</f>
        <v>2.5601227475338471E-3</v>
      </c>
      <c r="F2285" s="2">
        <f>'Moving Avg'!D2285</f>
        <v>34.49</v>
      </c>
      <c r="G2285" s="2">
        <f>'Moving Avg'!F2285</f>
        <v>34.49</v>
      </c>
      <c r="H2285" s="2">
        <f>'Moving Avg'!G2285</f>
        <v>34.735200000000006</v>
      </c>
      <c r="I2285" s="2">
        <f>'Moving Avg'!H2285</f>
        <v>34.852749999999972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  <c r="M2285" s="8">
        <f t="shared" si="350"/>
        <v>50</v>
      </c>
      <c r="N2285" s="8">
        <f t="shared" si="351"/>
        <v>100</v>
      </c>
      <c r="O2285" s="8">
        <f t="shared" si="352"/>
        <v>0</v>
      </c>
      <c r="P2285" s="8">
        <f t="shared" si="353"/>
        <v>33</v>
      </c>
      <c r="Q2285" s="9">
        <f t="shared" si="354"/>
        <v>57.45</v>
      </c>
      <c r="R2285" s="9">
        <f t="shared" si="355"/>
        <v>38.25</v>
      </c>
      <c r="S2285" s="9">
        <f t="shared" si="356"/>
        <v>37.35</v>
      </c>
      <c r="T2285" s="9">
        <f t="shared" si="357"/>
        <v>45.75</v>
      </c>
      <c r="U2285" s="8">
        <f t="shared" si="358"/>
        <v>44.35</v>
      </c>
      <c r="V2285" s="8">
        <f t="shared" si="359"/>
        <v>44.7</v>
      </c>
    </row>
    <row r="2286" spans="1:22" ht="13.5" x14ac:dyDescent="0.25">
      <c r="A2286" s="3">
        <f>RSI!A2286</f>
        <v>45330</v>
      </c>
      <c r="B2286" s="2">
        <f>RSI!B2286</f>
        <v>34.49</v>
      </c>
      <c r="C2286" s="2">
        <f>RSI!I2286</f>
        <v>20.704775271608497</v>
      </c>
      <c r="D2286" s="2">
        <f>MACD!E2286</f>
        <v>-2.5661765314062279E-2</v>
      </c>
      <c r="E2286" s="2">
        <f>MACD!F2286</f>
        <v>-3.0842548647853781E-3</v>
      </c>
      <c r="F2286" s="2">
        <f>'Moving Avg'!D2286</f>
        <v>34.49</v>
      </c>
      <c r="G2286" s="2">
        <f>'Moving Avg'!F2286</f>
        <v>34.49</v>
      </c>
      <c r="H2286" s="2">
        <f>'Moving Avg'!G2286</f>
        <v>34.725000000000001</v>
      </c>
      <c r="I2286" s="2">
        <f>'Moving Avg'!H2286</f>
        <v>34.850199999999973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  <c r="M2286" s="8">
        <f t="shared" si="350"/>
        <v>50</v>
      </c>
      <c r="N2286" s="8">
        <f t="shared" si="351"/>
        <v>100</v>
      </c>
      <c r="O2286" s="8">
        <f t="shared" si="352"/>
        <v>0</v>
      </c>
      <c r="P2286" s="8">
        <f t="shared" si="353"/>
        <v>33</v>
      </c>
      <c r="Q2286" s="9">
        <f t="shared" si="354"/>
        <v>57.45</v>
      </c>
      <c r="R2286" s="9">
        <f t="shared" si="355"/>
        <v>38.25</v>
      </c>
      <c r="S2286" s="9">
        <f t="shared" si="356"/>
        <v>37.35</v>
      </c>
      <c r="T2286" s="9">
        <f t="shared" si="357"/>
        <v>45.75</v>
      </c>
      <c r="U2286" s="8">
        <f t="shared" si="358"/>
        <v>44.35</v>
      </c>
      <c r="V2286" s="8">
        <f t="shared" si="359"/>
        <v>44.7</v>
      </c>
    </row>
    <row r="2287" spans="1:22" ht="13.5" x14ac:dyDescent="0.25">
      <c r="A2287" s="3">
        <f>RSI!A2287</f>
        <v>45331</v>
      </c>
      <c r="B2287" s="2">
        <f>RSI!B2287</f>
        <v>34.49</v>
      </c>
      <c r="C2287" s="2">
        <f>RSI!I2287</f>
        <v>20.704775271608497</v>
      </c>
      <c r="D2287" s="2">
        <f>MACD!E2287</f>
        <v>-2.6114635034971911E-2</v>
      </c>
      <c r="E2287" s="2">
        <f>MACD!F2287</f>
        <v>-7.6903308988226851E-3</v>
      </c>
      <c r="F2287" s="2">
        <f>'Moving Avg'!D2287</f>
        <v>34.49</v>
      </c>
      <c r="G2287" s="2">
        <f>'Moving Avg'!F2287</f>
        <v>34.49</v>
      </c>
      <c r="H2287" s="2">
        <f>'Moving Avg'!G2287</f>
        <v>34.714800000000004</v>
      </c>
      <c r="I2287" s="2">
        <f>'Moving Avg'!H2287</f>
        <v>34.847649999999973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  <c r="M2287" s="8">
        <f t="shared" si="350"/>
        <v>50</v>
      </c>
      <c r="N2287" s="8">
        <f t="shared" si="351"/>
        <v>45</v>
      </c>
      <c r="O2287" s="8">
        <f t="shared" si="352"/>
        <v>0</v>
      </c>
      <c r="P2287" s="8">
        <f t="shared" si="353"/>
        <v>33</v>
      </c>
      <c r="Q2287" s="9">
        <f t="shared" si="354"/>
        <v>38.200000000000003</v>
      </c>
      <c r="R2287" s="9">
        <f t="shared" si="355"/>
        <v>27.25</v>
      </c>
      <c r="S2287" s="9">
        <f t="shared" si="356"/>
        <v>29.1</v>
      </c>
      <c r="T2287" s="9">
        <f t="shared" si="357"/>
        <v>32</v>
      </c>
      <c r="U2287" s="8">
        <f t="shared" si="358"/>
        <v>31.516666666666669</v>
      </c>
      <c r="V2287" s="8">
        <f t="shared" si="359"/>
        <v>31.637500000000003</v>
      </c>
    </row>
    <row r="2288" spans="1:22" ht="13.5" x14ac:dyDescent="0.25">
      <c r="A2288" s="3">
        <f>RSI!A2288</f>
        <v>45334</v>
      </c>
      <c r="B2288" s="2">
        <f>RSI!B2288</f>
        <v>34.49</v>
      </c>
      <c r="C2288" s="2">
        <f>RSI!I2288</f>
        <v>20.704775271608497</v>
      </c>
      <c r="D2288" s="2">
        <f>MACD!E2288</f>
        <v>-2.6171844815912948E-2</v>
      </c>
      <c r="E2288" s="2">
        <f>MACD!F2288</f>
        <v>-1.1386633682240738E-2</v>
      </c>
      <c r="F2288" s="2">
        <f>'Moving Avg'!D2288</f>
        <v>34.49</v>
      </c>
      <c r="G2288" s="2">
        <f>'Moving Avg'!F2288</f>
        <v>34.49</v>
      </c>
      <c r="H2288" s="2">
        <f>'Moving Avg'!G2288</f>
        <v>34.704600000000006</v>
      </c>
      <c r="I2288" s="2">
        <f>'Moving Avg'!H2288</f>
        <v>34.845099999999974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  <c r="M2288" s="8">
        <f t="shared" si="350"/>
        <v>50</v>
      </c>
      <c r="N2288" s="8">
        <f t="shared" si="351"/>
        <v>45</v>
      </c>
      <c r="O2288" s="8">
        <f t="shared" si="352"/>
        <v>0</v>
      </c>
      <c r="P2288" s="8">
        <f t="shared" si="353"/>
        <v>33</v>
      </c>
      <c r="Q2288" s="9">
        <f t="shared" si="354"/>
        <v>38.200000000000003</v>
      </c>
      <c r="R2288" s="9">
        <f t="shared" si="355"/>
        <v>27.25</v>
      </c>
      <c r="S2288" s="9">
        <f t="shared" si="356"/>
        <v>29.1</v>
      </c>
      <c r="T2288" s="9">
        <f t="shared" si="357"/>
        <v>32</v>
      </c>
      <c r="U2288" s="8">
        <f t="shared" si="358"/>
        <v>31.516666666666669</v>
      </c>
      <c r="V2288" s="8">
        <f t="shared" si="359"/>
        <v>31.637500000000003</v>
      </c>
    </row>
    <row r="2289" spans="1:22" ht="13.5" x14ac:dyDescent="0.25">
      <c r="A2289" s="3">
        <f>RSI!A2289</f>
        <v>45335</v>
      </c>
      <c r="B2289" s="2">
        <f>RSI!B2289</f>
        <v>34.49</v>
      </c>
      <c r="C2289" s="2">
        <f>RSI!I2289</f>
        <v>20.704775271608497</v>
      </c>
      <c r="D2289" s="2">
        <f>MACD!E2289</f>
        <v>-2.5918412652082168E-2</v>
      </c>
      <c r="E2289" s="2">
        <f>MACD!F2289</f>
        <v>-1.4292989476209026E-2</v>
      </c>
      <c r="F2289" s="2">
        <f>'Moving Avg'!D2289</f>
        <v>34.49</v>
      </c>
      <c r="G2289" s="2">
        <f>'Moving Avg'!F2289</f>
        <v>34.49</v>
      </c>
      <c r="H2289" s="2">
        <f>'Moving Avg'!G2289</f>
        <v>34.694400000000002</v>
      </c>
      <c r="I2289" s="2">
        <f>'Moving Avg'!H2289</f>
        <v>34.842549999999967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  <c r="M2289" s="8">
        <f t="shared" si="350"/>
        <v>50</v>
      </c>
      <c r="N2289" s="8">
        <f t="shared" si="351"/>
        <v>45</v>
      </c>
      <c r="O2289" s="8">
        <f t="shared" si="352"/>
        <v>0</v>
      </c>
      <c r="P2289" s="8">
        <f t="shared" si="353"/>
        <v>33</v>
      </c>
      <c r="Q2289" s="9">
        <f t="shared" si="354"/>
        <v>38.200000000000003</v>
      </c>
      <c r="R2289" s="9">
        <f t="shared" si="355"/>
        <v>27.25</v>
      </c>
      <c r="S2289" s="9">
        <f t="shared" si="356"/>
        <v>29.1</v>
      </c>
      <c r="T2289" s="9">
        <f t="shared" si="357"/>
        <v>32</v>
      </c>
      <c r="U2289" s="8">
        <f t="shared" si="358"/>
        <v>31.516666666666669</v>
      </c>
      <c r="V2289" s="8">
        <f t="shared" si="359"/>
        <v>31.637500000000003</v>
      </c>
    </row>
    <row r="2290" spans="1:22" ht="13.5" x14ac:dyDescent="0.25">
      <c r="A2290" s="3">
        <f>RSI!A2290</f>
        <v>45336</v>
      </c>
      <c r="B2290" s="2">
        <f>RSI!B2290</f>
        <v>34.49</v>
      </c>
      <c r="C2290" s="2">
        <f>RSI!I2290</f>
        <v>20.704775271608497</v>
      </c>
      <c r="D2290" s="2">
        <f>MACD!E2290</f>
        <v>-2.5424488163011461E-2</v>
      </c>
      <c r="E2290" s="2">
        <f>MACD!F2290</f>
        <v>-1.6519289213569512E-2</v>
      </c>
      <c r="F2290" s="2">
        <f>'Moving Avg'!D2290</f>
        <v>34.49</v>
      </c>
      <c r="G2290" s="2">
        <f>'Moving Avg'!F2290</f>
        <v>34.49</v>
      </c>
      <c r="H2290" s="2">
        <f>'Moving Avg'!G2290</f>
        <v>34.684200000000004</v>
      </c>
      <c r="I2290" s="2">
        <f>'Moving Avg'!H2290</f>
        <v>34.839999999999968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  <c r="M2290" s="8">
        <f t="shared" si="350"/>
        <v>50</v>
      </c>
      <c r="N2290" s="8">
        <f t="shared" si="351"/>
        <v>45</v>
      </c>
      <c r="O2290" s="8">
        <f t="shared" si="352"/>
        <v>0</v>
      </c>
      <c r="P2290" s="8">
        <f t="shared" si="353"/>
        <v>33</v>
      </c>
      <c r="Q2290" s="9">
        <f t="shared" si="354"/>
        <v>38.200000000000003</v>
      </c>
      <c r="R2290" s="9">
        <f t="shared" si="355"/>
        <v>27.25</v>
      </c>
      <c r="S2290" s="9">
        <f t="shared" si="356"/>
        <v>29.1</v>
      </c>
      <c r="T2290" s="9">
        <f t="shared" si="357"/>
        <v>32</v>
      </c>
      <c r="U2290" s="8">
        <f t="shared" si="358"/>
        <v>31.516666666666669</v>
      </c>
      <c r="V2290" s="8">
        <f t="shared" si="359"/>
        <v>31.637500000000003</v>
      </c>
    </row>
    <row r="2291" spans="1:22" ht="13.5" x14ac:dyDescent="0.25">
      <c r="A2291" s="3">
        <f>RSI!A2291</f>
        <v>45337</v>
      </c>
      <c r="B2291" s="2">
        <f>RSI!B2291</f>
        <v>34.49</v>
      </c>
      <c r="C2291" s="2">
        <f>RSI!I2291</f>
        <v>20.704775271608497</v>
      </c>
      <c r="D2291" s="2">
        <f>MACD!E2291</f>
        <v>-2.4747772530119505E-2</v>
      </c>
      <c r="E2291" s="2">
        <f>MACD!F2291</f>
        <v>-1.8164985876879512E-2</v>
      </c>
      <c r="F2291" s="2">
        <f>'Moving Avg'!D2291</f>
        <v>34.49</v>
      </c>
      <c r="G2291" s="2">
        <f>'Moving Avg'!F2291</f>
        <v>34.49</v>
      </c>
      <c r="H2291" s="2">
        <f>'Moving Avg'!G2291</f>
        <v>34.674000000000007</v>
      </c>
      <c r="I2291" s="2">
        <f>'Moving Avg'!H2291</f>
        <v>34.837449999999968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  <c r="M2291" s="8">
        <f t="shared" si="350"/>
        <v>50</v>
      </c>
      <c r="N2291" s="8">
        <f t="shared" si="351"/>
        <v>45</v>
      </c>
      <c r="O2291" s="8">
        <f t="shared" si="352"/>
        <v>0</v>
      </c>
      <c r="P2291" s="8">
        <f t="shared" si="353"/>
        <v>33</v>
      </c>
      <c r="Q2291" s="9">
        <f t="shared" si="354"/>
        <v>38.200000000000003</v>
      </c>
      <c r="R2291" s="9">
        <f t="shared" si="355"/>
        <v>27.25</v>
      </c>
      <c r="S2291" s="9">
        <f t="shared" si="356"/>
        <v>29.1</v>
      </c>
      <c r="T2291" s="9">
        <f t="shared" si="357"/>
        <v>32</v>
      </c>
      <c r="U2291" s="8">
        <f t="shared" si="358"/>
        <v>31.516666666666669</v>
      </c>
      <c r="V2291" s="8">
        <f t="shared" si="359"/>
        <v>31.637500000000003</v>
      </c>
    </row>
    <row r="2292" spans="1:22" ht="13.5" x14ac:dyDescent="0.25">
      <c r="A2292" s="3">
        <f>RSI!A2292</f>
        <v>45338</v>
      </c>
      <c r="B2292" s="2">
        <f>RSI!B2292</f>
        <v>34.49</v>
      </c>
      <c r="C2292" s="2">
        <f>RSI!I2292</f>
        <v>20.704775271608497</v>
      </c>
      <c r="D2292" s="2">
        <f>MACD!E2292</f>
        <v>-2.3935556321667661E-2</v>
      </c>
      <c r="E2292" s="2">
        <f>MACD!F2292</f>
        <v>-1.9319099965837142E-2</v>
      </c>
      <c r="F2292" s="2">
        <f>'Moving Avg'!D2292</f>
        <v>34.49</v>
      </c>
      <c r="G2292" s="2">
        <f>'Moving Avg'!F2292</f>
        <v>34.49</v>
      </c>
      <c r="H2292" s="2">
        <f>'Moving Avg'!G2292</f>
        <v>34.663800000000009</v>
      </c>
      <c r="I2292" s="2">
        <f>'Moving Avg'!H2292</f>
        <v>34.834899999999969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  <c r="M2292" s="8">
        <f t="shared" si="350"/>
        <v>50</v>
      </c>
      <c r="N2292" s="8">
        <f t="shared" si="351"/>
        <v>45</v>
      </c>
      <c r="O2292" s="8">
        <f t="shared" si="352"/>
        <v>0</v>
      </c>
      <c r="P2292" s="8">
        <f t="shared" si="353"/>
        <v>33</v>
      </c>
      <c r="Q2292" s="9">
        <f t="shared" si="354"/>
        <v>38.200000000000003</v>
      </c>
      <c r="R2292" s="9">
        <f t="shared" si="355"/>
        <v>27.25</v>
      </c>
      <c r="S2292" s="9">
        <f t="shared" si="356"/>
        <v>29.1</v>
      </c>
      <c r="T2292" s="9">
        <f t="shared" si="357"/>
        <v>32</v>
      </c>
      <c r="U2292" s="8">
        <f t="shared" si="358"/>
        <v>31.516666666666669</v>
      </c>
      <c r="V2292" s="8">
        <f t="shared" si="359"/>
        <v>31.637500000000003</v>
      </c>
    </row>
    <row r="2293" spans="1:22" ht="13.5" x14ac:dyDescent="0.25">
      <c r="A2293" s="3">
        <f>RSI!A2293</f>
        <v>45341</v>
      </c>
      <c r="B2293" s="2">
        <f>RSI!B2293</f>
        <v>34.49</v>
      </c>
      <c r="C2293" s="2">
        <f>RSI!I2293</f>
        <v>20.704775271608497</v>
      </c>
      <c r="D2293" s="2">
        <f>MACD!E2293</f>
        <v>-2.3026434718794064E-2</v>
      </c>
      <c r="E2293" s="2">
        <f>MACD!F2293</f>
        <v>-2.0060566916428529E-2</v>
      </c>
      <c r="F2293" s="2">
        <f>'Moving Avg'!D2293</f>
        <v>34.49</v>
      </c>
      <c r="G2293" s="2">
        <f>'Moving Avg'!F2293</f>
        <v>34.49</v>
      </c>
      <c r="H2293" s="2">
        <f>'Moving Avg'!G2293</f>
        <v>34.653600000000004</v>
      </c>
      <c r="I2293" s="2">
        <f>'Moving Avg'!H2293</f>
        <v>34.832349999999963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  <c r="M2293" s="8">
        <f t="shared" si="350"/>
        <v>50</v>
      </c>
      <c r="N2293" s="8">
        <f t="shared" si="351"/>
        <v>45</v>
      </c>
      <c r="O2293" s="8">
        <f t="shared" si="352"/>
        <v>0</v>
      </c>
      <c r="P2293" s="8">
        <f t="shared" si="353"/>
        <v>33</v>
      </c>
      <c r="Q2293" s="9">
        <f t="shared" si="354"/>
        <v>38.200000000000003</v>
      </c>
      <c r="R2293" s="9">
        <f t="shared" si="355"/>
        <v>27.25</v>
      </c>
      <c r="S2293" s="9">
        <f t="shared" si="356"/>
        <v>29.1</v>
      </c>
      <c r="T2293" s="9">
        <f t="shared" si="357"/>
        <v>32</v>
      </c>
      <c r="U2293" s="8">
        <f t="shared" si="358"/>
        <v>31.516666666666669</v>
      </c>
      <c r="V2293" s="8">
        <f t="shared" si="359"/>
        <v>31.637500000000003</v>
      </c>
    </row>
    <row r="2294" spans="1:22" ht="13.5" x14ac:dyDescent="0.25">
      <c r="A2294" s="3">
        <f>RSI!A2294</f>
        <v>45342</v>
      </c>
      <c r="B2294" s="2">
        <f>RSI!B2294</f>
        <v>34.49</v>
      </c>
      <c r="C2294" s="2">
        <f>RSI!I2294</f>
        <v>20.704775271608497</v>
      </c>
      <c r="D2294" s="2">
        <f>MACD!E2294</f>
        <v>-2.2051750446244966E-2</v>
      </c>
      <c r="E2294" s="2">
        <f>MACD!F2294</f>
        <v>-2.0458803622391816E-2</v>
      </c>
      <c r="F2294" s="2">
        <f>'Moving Avg'!D2294</f>
        <v>34.49</v>
      </c>
      <c r="G2294" s="2">
        <f>'Moving Avg'!F2294</f>
        <v>34.49</v>
      </c>
      <c r="H2294" s="2">
        <f>'Moving Avg'!G2294</f>
        <v>34.643400000000007</v>
      </c>
      <c r="I2294" s="2">
        <f>'Moving Avg'!H2294</f>
        <v>34.829799999999963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  <c r="M2294" s="8">
        <f t="shared" si="350"/>
        <v>50</v>
      </c>
      <c r="N2294" s="8">
        <f t="shared" si="351"/>
        <v>45</v>
      </c>
      <c r="O2294" s="8">
        <f t="shared" si="352"/>
        <v>0</v>
      </c>
      <c r="P2294" s="8">
        <f t="shared" si="353"/>
        <v>33</v>
      </c>
      <c r="Q2294" s="9">
        <f t="shared" si="354"/>
        <v>38.200000000000003</v>
      </c>
      <c r="R2294" s="9">
        <f t="shared" si="355"/>
        <v>27.25</v>
      </c>
      <c r="S2294" s="9">
        <f t="shared" si="356"/>
        <v>29.1</v>
      </c>
      <c r="T2294" s="9">
        <f t="shared" si="357"/>
        <v>32</v>
      </c>
      <c r="U2294" s="8">
        <f t="shared" si="358"/>
        <v>31.516666666666669</v>
      </c>
      <c r="V2294" s="8">
        <f t="shared" si="359"/>
        <v>31.637500000000003</v>
      </c>
    </row>
    <row r="2295" spans="1:22" ht="13.5" x14ac:dyDescent="0.25">
      <c r="A2295" s="3">
        <f>RSI!A2295</f>
        <v>45343</v>
      </c>
      <c r="B2295" s="2">
        <f>RSI!B2295</f>
        <v>34.49</v>
      </c>
      <c r="C2295" s="2">
        <f>RSI!I2295</f>
        <v>20.704775271608497</v>
      </c>
      <c r="D2295" s="2">
        <f>MACD!E2295</f>
        <v>-2.103680692277976E-2</v>
      </c>
      <c r="E2295" s="2">
        <f>MACD!F2295</f>
        <v>-2.0574404282469407E-2</v>
      </c>
      <c r="F2295" s="2">
        <f>'Moving Avg'!D2295</f>
        <v>34.49</v>
      </c>
      <c r="G2295" s="2">
        <f>'Moving Avg'!F2295</f>
        <v>34.49</v>
      </c>
      <c r="H2295" s="2">
        <f>'Moving Avg'!G2295</f>
        <v>34.633200000000009</v>
      </c>
      <c r="I2295" s="2">
        <f>'Moving Avg'!H2295</f>
        <v>34.827249999999964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  <c r="M2295" s="8">
        <f t="shared" si="350"/>
        <v>50</v>
      </c>
      <c r="N2295" s="8">
        <f t="shared" si="351"/>
        <v>45</v>
      </c>
      <c r="O2295" s="8">
        <f t="shared" si="352"/>
        <v>0</v>
      </c>
      <c r="P2295" s="8">
        <f t="shared" si="353"/>
        <v>33</v>
      </c>
      <c r="Q2295" s="9">
        <f t="shared" si="354"/>
        <v>38.200000000000003</v>
      </c>
      <c r="R2295" s="9">
        <f t="shared" si="355"/>
        <v>27.25</v>
      </c>
      <c r="S2295" s="9">
        <f t="shared" si="356"/>
        <v>29.1</v>
      </c>
      <c r="T2295" s="9">
        <f t="shared" si="357"/>
        <v>32</v>
      </c>
      <c r="U2295" s="8">
        <f t="shared" si="358"/>
        <v>31.516666666666669</v>
      </c>
      <c r="V2295" s="8">
        <f t="shared" si="359"/>
        <v>31.637500000000003</v>
      </c>
    </row>
    <row r="2296" spans="1:22" ht="13.5" x14ac:dyDescent="0.25">
      <c r="A2296" s="3">
        <f>RSI!A2296</f>
        <v>45344</v>
      </c>
      <c r="B2296" s="2">
        <f>RSI!B2296</f>
        <v>34.49</v>
      </c>
      <c r="C2296" s="2">
        <f>RSI!I2296</f>
        <v>20.704775271608497</v>
      </c>
      <c r="D2296" s="2">
        <f>MACD!E2296</f>
        <v>-2.0001887559118359E-2</v>
      </c>
      <c r="E2296" s="2">
        <f>MACD!F2296</f>
        <v>-2.0459900937799199E-2</v>
      </c>
      <c r="F2296" s="2">
        <f>'Moving Avg'!D2296</f>
        <v>34.49</v>
      </c>
      <c r="G2296" s="2">
        <f>'Moving Avg'!F2296</f>
        <v>34.49</v>
      </c>
      <c r="H2296" s="2">
        <f>'Moving Avg'!G2296</f>
        <v>34.623000000000005</v>
      </c>
      <c r="I2296" s="2">
        <f>'Moving Avg'!H2296</f>
        <v>34.824699999999964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  <c r="M2296" s="8">
        <f t="shared" si="350"/>
        <v>50</v>
      </c>
      <c r="N2296" s="8">
        <f t="shared" si="351"/>
        <v>0</v>
      </c>
      <c r="O2296" s="8">
        <f t="shared" si="352"/>
        <v>0</v>
      </c>
      <c r="P2296" s="8">
        <f t="shared" si="353"/>
        <v>33</v>
      </c>
      <c r="Q2296" s="9">
        <f t="shared" si="354"/>
        <v>22.45</v>
      </c>
      <c r="R2296" s="9">
        <f t="shared" si="355"/>
        <v>18.25</v>
      </c>
      <c r="S2296" s="9">
        <f t="shared" si="356"/>
        <v>22.35</v>
      </c>
      <c r="T2296" s="9">
        <f t="shared" si="357"/>
        <v>20.75</v>
      </c>
      <c r="U2296" s="8">
        <f t="shared" si="358"/>
        <v>21.016666666666669</v>
      </c>
      <c r="V2296" s="8">
        <f t="shared" si="359"/>
        <v>20.950000000000003</v>
      </c>
    </row>
    <row r="2297" spans="1:22" ht="13.5" x14ac:dyDescent="0.25">
      <c r="A2297" s="3">
        <f>RSI!A2297</f>
        <v>45345</v>
      </c>
      <c r="B2297" s="2">
        <f>RSI!B2297</f>
        <v>34.49</v>
      </c>
      <c r="C2297" s="2">
        <f>RSI!I2297</f>
        <v>20.704775271608497</v>
      </c>
      <c r="D2297" s="2">
        <f>MACD!E2297</f>
        <v>-1.8963111561276946E-2</v>
      </c>
      <c r="E2297" s="2">
        <f>MACD!F2297</f>
        <v>-2.0160543062494752E-2</v>
      </c>
      <c r="F2297" s="2">
        <f>'Moving Avg'!D2297</f>
        <v>34.49</v>
      </c>
      <c r="G2297" s="2">
        <f>'Moving Avg'!F2297</f>
        <v>34.49</v>
      </c>
      <c r="H2297" s="2">
        <f>'Moving Avg'!G2297</f>
        <v>34.612800000000007</v>
      </c>
      <c r="I2297" s="2">
        <f>'Moving Avg'!H2297</f>
        <v>34.822149999999958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  <c r="M2297" s="8">
        <f t="shared" si="350"/>
        <v>50</v>
      </c>
      <c r="N2297" s="8">
        <f t="shared" si="351"/>
        <v>0</v>
      </c>
      <c r="O2297" s="8">
        <f t="shared" si="352"/>
        <v>0</v>
      </c>
      <c r="P2297" s="8">
        <f t="shared" si="353"/>
        <v>33</v>
      </c>
      <c r="Q2297" s="9">
        <f t="shared" si="354"/>
        <v>22.45</v>
      </c>
      <c r="R2297" s="9">
        <f t="shared" si="355"/>
        <v>18.25</v>
      </c>
      <c r="S2297" s="9">
        <f t="shared" si="356"/>
        <v>22.35</v>
      </c>
      <c r="T2297" s="9">
        <f t="shared" si="357"/>
        <v>20.75</v>
      </c>
      <c r="U2297" s="8">
        <f t="shared" si="358"/>
        <v>21.016666666666669</v>
      </c>
      <c r="V2297" s="8">
        <f t="shared" si="359"/>
        <v>20.950000000000003</v>
      </c>
    </row>
    <row r="2298" spans="1:22" ht="13.5" x14ac:dyDescent="0.25">
      <c r="A2298" s="3">
        <f>RSI!A2298</f>
        <v>45348</v>
      </c>
      <c r="B2298" s="2">
        <f>RSI!B2298</f>
        <v>34.49</v>
      </c>
      <c r="C2298" s="2">
        <f>RSI!I2298</f>
        <v>20.704775271608497</v>
      </c>
      <c r="D2298" s="2">
        <f>MACD!E2298</f>
        <v>-1.7933151887056908E-2</v>
      </c>
      <c r="E2298" s="2">
        <f>MACD!F2298</f>
        <v>-1.9715064827407182E-2</v>
      </c>
      <c r="F2298" s="2">
        <f>'Moving Avg'!D2298</f>
        <v>34.49</v>
      </c>
      <c r="G2298" s="2">
        <f>'Moving Avg'!F2298</f>
        <v>34.49</v>
      </c>
      <c r="H2298" s="2">
        <f>'Moving Avg'!G2298</f>
        <v>34.60260000000001</v>
      </c>
      <c r="I2298" s="2">
        <f>'Moving Avg'!H2298</f>
        <v>34.819599999999959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  <c r="M2298" s="8">
        <f t="shared" si="350"/>
        <v>50</v>
      </c>
      <c r="N2298" s="8">
        <f t="shared" si="351"/>
        <v>0</v>
      </c>
      <c r="O2298" s="8">
        <f t="shared" si="352"/>
        <v>0</v>
      </c>
      <c r="P2298" s="8">
        <f t="shared" si="353"/>
        <v>33</v>
      </c>
      <c r="Q2298" s="9">
        <f t="shared" si="354"/>
        <v>22.45</v>
      </c>
      <c r="R2298" s="9">
        <f t="shared" si="355"/>
        <v>18.25</v>
      </c>
      <c r="S2298" s="9">
        <f t="shared" si="356"/>
        <v>22.35</v>
      </c>
      <c r="T2298" s="9">
        <f t="shared" si="357"/>
        <v>20.75</v>
      </c>
      <c r="U2298" s="8">
        <f t="shared" si="358"/>
        <v>21.016666666666669</v>
      </c>
      <c r="V2298" s="8">
        <f t="shared" si="359"/>
        <v>20.950000000000003</v>
      </c>
    </row>
    <row r="2299" spans="1:22" ht="13.5" x14ac:dyDescent="0.25">
      <c r="A2299" s="3">
        <f>RSI!A2299</f>
        <v>45349</v>
      </c>
      <c r="B2299" s="2">
        <f>RSI!B2299</f>
        <v>34.49</v>
      </c>
      <c r="C2299" s="2">
        <f>RSI!I2299</f>
        <v>20.704775271608497</v>
      </c>
      <c r="D2299" s="2">
        <f>MACD!E2299</f>
        <v>-1.6921837021072861E-2</v>
      </c>
      <c r="E2299" s="2">
        <f>MACD!F2299</f>
        <v>-1.9156419266140319E-2</v>
      </c>
      <c r="F2299" s="2">
        <f>'Moving Avg'!D2299</f>
        <v>34.49</v>
      </c>
      <c r="G2299" s="2">
        <f>'Moving Avg'!F2299</f>
        <v>34.49</v>
      </c>
      <c r="H2299" s="2">
        <f>'Moving Avg'!G2299</f>
        <v>34.592400000000005</v>
      </c>
      <c r="I2299" s="2">
        <f>'Moving Avg'!H2299</f>
        <v>34.817049999999959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  <c r="M2299" s="8">
        <f t="shared" si="350"/>
        <v>50</v>
      </c>
      <c r="N2299" s="8">
        <f t="shared" si="351"/>
        <v>0</v>
      </c>
      <c r="O2299" s="8">
        <f t="shared" si="352"/>
        <v>0</v>
      </c>
      <c r="P2299" s="8">
        <f t="shared" si="353"/>
        <v>33</v>
      </c>
      <c r="Q2299" s="9">
        <f t="shared" si="354"/>
        <v>22.45</v>
      </c>
      <c r="R2299" s="9">
        <f t="shared" si="355"/>
        <v>18.25</v>
      </c>
      <c r="S2299" s="9">
        <f t="shared" si="356"/>
        <v>22.35</v>
      </c>
      <c r="T2299" s="9">
        <f t="shared" si="357"/>
        <v>20.75</v>
      </c>
      <c r="U2299" s="8">
        <f t="shared" si="358"/>
        <v>21.016666666666669</v>
      </c>
      <c r="V2299" s="8">
        <f t="shared" si="359"/>
        <v>20.950000000000003</v>
      </c>
    </row>
    <row r="2300" spans="1:22" ht="13.5" x14ac:dyDescent="0.25">
      <c r="A2300" s="3">
        <f>RSI!A2300</f>
        <v>45350</v>
      </c>
      <c r="B2300" s="2">
        <f>RSI!B2300</f>
        <v>34.49</v>
      </c>
      <c r="C2300" s="2">
        <f>RSI!I2300</f>
        <v>20.704775271608497</v>
      </c>
      <c r="D2300" s="2">
        <f>MACD!E2300</f>
        <v>-1.5936654866571587E-2</v>
      </c>
      <c r="E2300" s="2">
        <f>MACD!F2300</f>
        <v>-1.8512466386226573E-2</v>
      </c>
      <c r="F2300" s="2">
        <f>'Moving Avg'!D2300</f>
        <v>34.49</v>
      </c>
      <c r="G2300" s="2">
        <f>'Moving Avg'!F2300</f>
        <v>34.49</v>
      </c>
      <c r="H2300" s="2">
        <f>'Moving Avg'!G2300</f>
        <v>34.582200000000007</v>
      </c>
      <c r="I2300" s="2">
        <f>'Moving Avg'!H2300</f>
        <v>34.81449999999996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  <c r="M2300" s="8">
        <f t="shared" si="350"/>
        <v>50</v>
      </c>
      <c r="N2300" s="8">
        <f t="shared" si="351"/>
        <v>0</v>
      </c>
      <c r="O2300" s="8">
        <f t="shared" si="352"/>
        <v>0</v>
      </c>
      <c r="P2300" s="8">
        <f t="shared" si="353"/>
        <v>33</v>
      </c>
      <c r="Q2300" s="9">
        <f t="shared" si="354"/>
        <v>22.45</v>
      </c>
      <c r="R2300" s="9">
        <f t="shared" si="355"/>
        <v>18.25</v>
      </c>
      <c r="S2300" s="9">
        <f t="shared" si="356"/>
        <v>22.35</v>
      </c>
      <c r="T2300" s="9">
        <f t="shared" si="357"/>
        <v>20.75</v>
      </c>
      <c r="U2300" s="8">
        <f t="shared" si="358"/>
        <v>21.016666666666669</v>
      </c>
      <c r="V2300" s="8">
        <f t="shared" si="359"/>
        <v>20.950000000000003</v>
      </c>
    </row>
    <row r="2301" spans="1:22" ht="13.5" x14ac:dyDescent="0.25">
      <c r="A2301" s="3">
        <f>RSI!A2301</f>
        <v>45351</v>
      </c>
      <c r="B2301" s="2">
        <f>RSI!B2301</f>
        <v>34.49</v>
      </c>
      <c r="C2301" s="2">
        <f>RSI!I2301</f>
        <v>20.704775271608497</v>
      </c>
      <c r="D2301" s="2">
        <f>MACD!E2301</f>
        <v>-1.4983174205731586E-2</v>
      </c>
      <c r="E2301" s="2">
        <f>MACD!F2301</f>
        <v>-1.7806607950127576E-2</v>
      </c>
      <c r="F2301" s="2">
        <f>'Moving Avg'!D2301</f>
        <v>34.49</v>
      </c>
      <c r="G2301" s="2">
        <f>'Moving Avg'!F2301</f>
        <v>34.49</v>
      </c>
      <c r="H2301" s="2">
        <f>'Moving Avg'!G2301</f>
        <v>34.57200000000001</v>
      </c>
      <c r="I2301" s="2">
        <f>'Moving Avg'!H2301</f>
        <v>34.811949999999953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  <c r="M2301" s="8">
        <f t="shared" si="350"/>
        <v>50</v>
      </c>
      <c r="N2301" s="8">
        <f t="shared" si="351"/>
        <v>0</v>
      </c>
      <c r="O2301" s="8">
        <f t="shared" si="352"/>
        <v>0</v>
      </c>
      <c r="P2301" s="8">
        <f t="shared" si="353"/>
        <v>33</v>
      </c>
      <c r="Q2301" s="9">
        <f t="shared" si="354"/>
        <v>22.45</v>
      </c>
      <c r="R2301" s="9">
        <f t="shared" si="355"/>
        <v>18.25</v>
      </c>
      <c r="S2301" s="9">
        <f t="shared" si="356"/>
        <v>22.35</v>
      </c>
      <c r="T2301" s="9">
        <f t="shared" si="357"/>
        <v>20.75</v>
      </c>
      <c r="U2301" s="8">
        <f t="shared" si="358"/>
        <v>21.016666666666669</v>
      </c>
      <c r="V2301" s="8">
        <f t="shared" si="359"/>
        <v>20.950000000000003</v>
      </c>
    </row>
    <row r="2302" spans="1:22" ht="13.5" x14ac:dyDescent="0.25">
      <c r="A2302" s="3">
        <f>RSI!A2302</f>
        <v>45352</v>
      </c>
      <c r="B2302" s="2">
        <f>RSI!B2302</f>
        <v>34.49</v>
      </c>
      <c r="C2302" s="2">
        <f>RSI!I2302</f>
        <v>20.704775271608497</v>
      </c>
      <c r="D2302" s="2">
        <f>MACD!E2302</f>
        <v>-1.4065396773958128E-2</v>
      </c>
      <c r="E2302" s="2">
        <f>MACD!F2302</f>
        <v>-1.7058365714893688E-2</v>
      </c>
      <c r="F2302" s="2">
        <f>'Moving Avg'!D2302</f>
        <v>34.49</v>
      </c>
      <c r="G2302" s="2">
        <f>'Moving Avg'!F2302</f>
        <v>34.49</v>
      </c>
      <c r="H2302" s="2">
        <f>'Moving Avg'!G2302</f>
        <v>34.561800000000005</v>
      </c>
      <c r="I2302" s="2">
        <f>'Moving Avg'!H2302</f>
        <v>34.809399999999954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  <c r="M2302" s="8">
        <f t="shared" si="350"/>
        <v>50</v>
      </c>
      <c r="N2302" s="8">
        <f t="shared" si="351"/>
        <v>0</v>
      </c>
      <c r="O2302" s="8">
        <f t="shared" si="352"/>
        <v>0</v>
      </c>
      <c r="P2302" s="8">
        <f t="shared" si="353"/>
        <v>33</v>
      </c>
      <c r="Q2302" s="9">
        <f t="shared" si="354"/>
        <v>22.45</v>
      </c>
      <c r="R2302" s="9">
        <f t="shared" si="355"/>
        <v>18.25</v>
      </c>
      <c r="S2302" s="9">
        <f t="shared" si="356"/>
        <v>22.35</v>
      </c>
      <c r="T2302" s="9">
        <f t="shared" si="357"/>
        <v>20.75</v>
      </c>
      <c r="U2302" s="8">
        <f t="shared" si="358"/>
        <v>21.016666666666669</v>
      </c>
      <c r="V2302" s="8">
        <f t="shared" si="359"/>
        <v>20.950000000000003</v>
      </c>
    </row>
    <row r="2303" spans="1:22" ht="13.5" x14ac:dyDescent="0.25">
      <c r="A2303" s="3">
        <f>RSI!A2303</f>
        <v>45355</v>
      </c>
      <c r="B2303" s="2">
        <f>RSI!B2303</f>
        <v>34.49</v>
      </c>
      <c r="C2303" s="2">
        <f>RSI!I2303</f>
        <v>20.704775271608497</v>
      </c>
      <c r="D2303" s="2">
        <f>MACD!E2303</f>
        <v>-1.3186050959610895E-2</v>
      </c>
      <c r="E2303" s="2">
        <f>MACD!F2303</f>
        <v>-1.6283902763837132E-2</v>
      </c>
      <c r="F2303" s="2">
        <f>'Moving Avg'!D2303</f>
        <v>34.49</v>
      </c>
      <c r="G2303" s="2">
        <f>'Moving Avg'!F2303</f>
        <v>34.49</v>
      </c>
      <c r="H2303" s="2">
        <f>'Moving Avg'!G2303</f>
        <v>34.551600000000008</v>
      </c>
      <c r="I2303" s="2">
        <f>'Moving Avg'!H2303</f>
        <v>34.806849999999955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  <c r="M2303" s="8">
        <f t="shared" si="350"/>
        <v>50</v>
      </c>
      <c r="N2303" s="8">
        <f t="shared" si="351"/>
        <v>0</v>
      </c>
      <c r="O2303" s="8">
        <f t="shared" si="352"/>
        <v>0</v>
      </c>
      <c r="P2303" s="8">
        <f t="shared" si="353"/>
        <v>33</v>
      </c>
      <c r="Q2303" s="9">
        <f t="shared" si="354"/>
        <v>22.45</v>
      </c>
      <c r="R2303" s="9">
        <f t="shared" si="355"/>
        <v>18.25</v>
      </c>
      <c r="S2303" s="9">
        <f t="shared" si="356"/>
        <v>22.35</v>
      </c>
      <c r="T2303" s="9">
        <f t="shared" si="357"/>
        <v>20.75</v>
      </c>
      <c r="U2303" s="8">
        <f t="shared" si="358"/>
        <v>21.016666666666669</v>
      </c>
      <c r="V2303" s="8">
        <f t="shared" si="359"/>
        <v>20.950000000000003</v>
      </c>
    </row>
    <row r="2304" spans="1:22" ht="13.5" x14ac:dyDescent="0.25">
      <c r="A2304" s="3">
        <f>RSI!A2304</f>
        <v>45356</v>
      </c>
      <c r="B2304" s="2">
        <f>RSI!B2304</f>
        <v>34.49</v>
      </c>
      <c r="C2304" s="2">
        <f>RSI!I2304</f>
        <v>20.704775271608497</v>
      </c>
      <c r="D2304" s="2">
        <f>MACD!E2304</f>
        <v>-1.2346836421770035E-2</v>
      </c>
      <c r="E2304" s="2">
        <f>MACD!F2304</f>
        <v>-1.5496489495423713E-2</v>
      </c>
      <c r="F2304" s="2">
        <f>'Moving Avg'!D2304</f>
        <v>34.49</v>
      </c>
      <c r="G2304" s="2">
        <f>'Moving Avg'!F2304</f>
        <v>34.49</v>
      </c>
      <c r="H2304" s="2">
        <f>'Moving Avg'!G2304</f>
        <v>34.54140000000001</v>
      </c>
      <c r="I2304" s="2">
        <f>'Moving Avg'!H2304</f>
        <v>34.804299999999955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  <c r="M2304" s="8">
        <f t="shared" si="350"/>
        <v>50</v>
      </c>
      <c r="N2304" s="8">
        <f t="shared" si="351"/>
        <v>0</v>
      </c>
      <c r="O2304" s="8">
        <f t="shared" si="352"/>
        <v>0</v>
      </c>
      <c r="P2304" s="8">
        <f t="shared" si="353"/>
        <v>33</v>
      </c>
      <c r="Q2304" s="9">
        <f t="shared" si="354"/>
        <v>22.45</v>
      </c>
      <c r="R2304" s="9">
        <f t="shared" si="355"/>
        <v>18.25</v>
      </c>
      <c r="S2304" s="9">
        <f t="shared" si="356"/>
        <v>22.35</v>
      </c>
      <c r="T2304" s="9">
        <f t="shared" si="357"/>
        <v>20.75</v>
      </c>
      <c r="U2304" s="8">
        <f t="shared" si="358"/>
        <v>21.016666666666669</v>
      </c>
      <c r="V2304" s="8">
        <f t="shared" si="359"/>
        <v>20.950000000000003</v>
      </c>
    </row>
    <row r="2305" spans="1:22" ht="13.5" x14ac:dyDescent="0.25">
      <c r="A2305" s="3">
        <f>RSI!A2305</f>
        <v>45357</v>
      </c>
      <c r="B2305" s="2">
        <f>RSI!B2305</f>
        <v>34.49</v>
      </c>
      <c r="C2305" s="2">
        <f>RSI!I2305</f>
        <v>20.704775271608497</v>
      </c>
      <c r="D2305" s="2">
        <f>MACD!E2305</f>
        <v>-1.1548627465657546E-2</v>
      </c>
      <c r="E2305" s="2">
        <f>MACD!F2305</f>
        <v>-1.4706917089470481E-2</v>
      </c>
      <c r="F2305" s="2">
        <f>'Moving Avg'!D2305</f>
        <v>34.49</v>
      </c>
      <c r="G2305" s="2">
        <f>'Moving Avg'!F2305</f>
        <v>34.49</v>
      </c>
      <c r="H2305" s="2">
        <f>'Moving Avg'!G2305</f>
        <v>34.531200000000005</v>
      </c>
      <c r="I2305" s="2">
        <f>'Moving Avg'!H2305</f>
        <v>34.801749999999949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  <c r="M2305" s="8">
        <f t="shared" si="350"/>
        <v>50</v>
      </c>
      <c r="N2305" s="8">
        <f t="shared" si="351"/>
        <v>0</v>
      </c>
      <c r="O2305" s="8">
        <f t="shared" si="352"/>
        <v>0</v>
      </c>
      <c r="P2305" s="8">
        <f t="shared" si="353"/>
        <v>33</v>
      </c>
      <c r="Q2305" s="9">
        <f t="shared" si="354"/>
        <v>22.45</v>
      </c>
      <c r="R2305" s="9">
        <f t="shared" si="355"/>
        <v>18.25</v>
      </c>
      <c r="S2305" s="9">
        <f t="shared" si="356"/>
        <v>22.35</v>
      </c>
      <c r="T2305" s="9">
        <f t="shared" si="357"/>
        <v>20.75</v>
      </c>
      <c r="U2305" s="8">
        <f t="shared" si="358"/>
        <v>21.016666666666669</v>
      </c>
      <c r="V2305" s="8">
        <f t="shared" si="359"/>
        <v>20.950000000000003</v>
      </c>
    </row>
    <row r="2306" spans="1:22" ht="13.5" x14ac:dyDescent="0.25">
      <c r="A2306" s="3">
        <f>RSI!A2306</f>
        <v>45358</v>
      </c>
      <c r="B2306" s="2">
        <f>RSI!B2306</f>
        <v>34.49</v>
      </c>
      <c r="C2306" s="2">
        <f>RSI!I2306</f>
        <v>20.704775271608497</v>
      </c>
      <c r="D2306" s="2">
        <f>MACD!E2306</f>
        <v>-1.0791641788188144E-2</v>
      </c>
      <c r="E2306" s="2">
        <f>MACD!F2306</f>
        <v>-1.3923862029214015E-2</v>
      </c>
      <c r="F2306" s="2">
        <f>'Moving Avg'!D2306</f>
        <v>34.49</v>
      </c>
      <c r="G2306" s="2">
        <f>'Moving Avg'!F2306</f>
        <v>34.49</v>
      </c>
      <c r="H2306" s="2">
        <f>'Moving Avg'!G2306</f>
        <v>34.521000000000008</v>
      </c>
      <c r="I2306" s="2">
        <f>'Moving Avg'!H2306</f>
        <v>34.799199999999949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  <c r="M2306" s="8">
        <f t="shared" ref="M2306:M2369" si="360">IF(C2306&lt;30,50, IF(C2306&gt;70, 0, 25))</f>
        <v>50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33</v>
      </c>
      <c r="Q2306" s="9">
        <f t="shared" si="354"/>
        <v>22.45</v>
      </c>
      <c r="R2306" s="9">
        <f t="shared" si="355"/>
        <v>18.25</v>
      </c>
      <c r="S2306" s="9">
        <f t="shared" si="356"/>
        <v>22.35</v>
      </c>
      <c r="T2306" s="9">
        <f t="shared" si="357"/>
        <v>20.75</v>
      </c>
      <c r="U2306" s="8">
        <f t="shared" si="358"/>
        <v>21.016666666666669</v>
      </c>
      <c r="V2306" s="8">
        <f t="shared" si="359"/>
        <v>20.950000000000003</v>
      </c>
    </row>
    <row r="2307" spans="1:22" ht="13.5" x14ac:dyDescent="0.25">
      <c r="A2307" s="3">
        <f>RSI!A2307</f>
        <v>45359</v>
      </c>
      <c r="B2307" s="2">
        <f>RSI!B2307</f>
        <v>34.49</v>
      </c>
      <c r="C2307" s="2">
        <f>RSI!I2307</f>
        <v>20.704775271608497</v>
      </c>
      <c r="D2307" s="2">
        <f>MACD!E2307</f>
        <v>-1.0075580168653175E-2</v>
      </c>
      <c r="E2307" s="2">
        <f>MACD!F2307</f>
        <v>-1.3154205657101849E-2</v>
      </c>
      <c r="F2307" s="2">
        <f>'Moving Avg'!D2307</f>
        <v>34.49</v>
      </c>
      <c r="G2307" s="2">
        <f>'Moving Avg'!F2307</f>
        <v>34.49</v>
      </c>
      <c r="H2307" s="2">
        <f>'Moving Avg'!G2307</f>
        <v>34.51080000000001</v>
      </c>
      <c r="I2307" s="2">
        <f>'Moving Avg'!H2307</f>
        <v>34.79664999999995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  <c r="M2307" s="8">
        <f t="shared" si="360"/>
        <v>50</v>
      </c>
      <c r="N2307" s="8">
        <f t="shared" si="361"/>
        <v>0</v>
      </c>
      <c r="O2307" s="8">
        <f t="shared" si="362"/>
        <v>0</v>
      </c>
      <c r="P2307" s="8">
        <f t="shared" si="363"/>
        <v>33</v>
      </c>
      <c r="Q2307" s="9">
        <f t="shared" ref="Q2307:Q2370" si="364">0.35*M2307+N2307*0.35+O2307*0.15+P2307*0.15</f>
        <v>22.45</v>
      </c>
      <c r="R2307" s="9">
        <f t="shared" ref="R2307:R2370" si="365">M2307*0.2+N2307*0.2+O2307*0.35+P2307*0.25</f>
        <v>18.25</v>
      </c>
      <c r="S2307" s="9">
        <f t="shared" ref="S2307:S2370" si="366">M2307*0.15+N2307*0.15+O2307*0.25+P2307*0.45</f>
        <v>22.35</v>
      </c>
      <c r="T2307" s="9">
        <f t="shared" ref="T2307:T2370" si="367">0.25*SUM(M2307:P2307)</f>
        <v>20.75</v>
      </c>
      <c r="U2307" s="8">
        <f t="shared" ref="U2307:U2370" si="368">SUM(Q2307:S2307)/3</f>
        <v>21.016666666666669</v>
      </c>
      <c r="V2307" s="8">
        <f t="shared" ref="V2307:V2370" si="369">SUM(Q2307:T2307)/4</f>
        <v>20.950000000000003</v>
      </c>
    </row>
    <row r="2308" spans="1:22" ht="13.5" x14ac:dyDescent="0.25">
      <c r="A2308" s="3">
        <f>RSI!A2308</f>
        <v>45362</v>
      </c>
      <c r="B2308" s="2">
        <f>RSI!B2308</f>
        <v>34.49</v>
      </c>
      <c r="C2308" s="2">
        <f>RSI!I2308</f>
        <v>20.704775271608497</v>
      </c>
      <c r="D2308" s="2">
        <f>MACD!E2308</f>
        <v>-9.3997418038469505E-3</v>
      </c>
      <c r="E2308" s="2">
        <f>MACD!F2308</f>
        <v>-1.2403312886450871E-2</v>
      </c>
      <c r="F2308" s="2">
        <f>'Moving Avg'!D2308</f>
        <v>34.49</v>
      </c>
      <c r="G2308" s="2">
        <f>'Moving Avg'!F2308</f>
        <v>34.49</v>
      </c>
      <c r="H2308" s="2">
        <f>'Moving Avg'!G2308</f>
        <v>34.500400000000006</v>
      </c>
      <c r="I2308" s="2">
        <f>'Moving Avg'!H2308</f>
        <v>34.794099999999951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  <c r="M2308" s="8">
        <f t="shared" si="360"/>
        <v>50</v>
      </c>
      <c r="N2308" s="8">
        <f t="shared" si="361"/>
        <v>0</v>
      </c>
      <c r="O2308" s="8">
        <f t="shared" si="362"/>
        <v>0</v>
      </c>
      <c r="P2308" s="8">
        <f t="shared" si="363"/>
        <v>33</v>
      </c>
      <c r="Q2308" s="9">
        <f t="shared" si="364"/>
        <v>22.45</v>
      </c>
      <c r="R2308" s="9">
        <f t="shared" si="365"/>
        <v>18.25</v>
      </c>
      <c r="S2308" s="9">
        <f t="shared" si="366"/>
        <v>22.35</v>
      </c>
      <c r="T2308" s="9">
        <f t="shared" si="367"/>
        <v>20.75</v>
      </c>
      <c r="U2308" s="8">
        <f t="shared" si="368"/>
        <v>21.016666666666669</v>
      </c>
      <c r="V2308" s="8">
        <f t="shared" si="369"/>
        <v>20.950000000000003</v>
      </c>
    </row>
    <row r="2309" spans="1:22" ht="13.5" x14ac:dyDescent="0.25">
      <c r="A2309" s="3">
        <f>RSI!A2309</f>
        <v>45363</v>
      </c>
      <c r="B2309" s="2">
        <f>RSI!B2309</f>
        <v>34.49</v>
      </c>
      <c r="C2309" s="2">
        <f>RSI!I2309</f>
        <v>20.704775271608497</v>
      </c>
      <c r="D2309" s="2">
        <f>MACD!E2309</f>
        <v>-8.7631192467583219E-3</v>
      </c>
      <c r="E2309" s="2">
        <f>MACD!F2309</f>
        <v>-1.1675274158512362E-2</v>
      </c>
      <c r="F2309" s="2">
        <f>'Moving Avg'!D2309</f>
        <v>34.49</v>
      </c>
      <c r="G2309" s="2">
        <f>'Moving Avg'!F2309</f>
        <v>34.49</v>
      </c>
      <c r="H2309" s="2">
        <f>'Moving Avg'!G2309</f>
        <v>34.49</v>
      </c>
      <c r="I2309" s="2">
        <f>'Moving Avg'!H2309</f>
        <v>34.791549999999944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  <c r="M2309" s="8">
        <f t="shared" si="360"/>
        <v>50</v>
      </c>
      <c r="N2309" s="8">
        <f t="shared" si="361"/>
        <v>0</v>
      </c>
      <c r="O2309" s="8">
        <f t="shared" si="362"/>
        <v>0</v>
      </c>
      <c r="P2309" s="8">
        <f t="shared" si="363"/>
        <v>33</v>
      </c>
      <c r="Q2309" s="9">
        <f t="shared" si="364"/>
        <v>22.45</v>
      </c>
      <c r="R2309" s="9">
        <f t="shared" si="365"/>
        <v>18.25</v>
      </c>
      <c r="S2309" s="9">
        <f t="shared" si="366"/>
        <v>22.35</v>
      </c>
      <c r="T2309" s="9">
        <f t="shared" si="367"/>
        <v>20.75</v>
      </c>
      <c r="U2309" s="8">
        <f t="shared" si="368"/>
        <v>21.016666666666669</v>
      </c>
      <c r="V2309" s="8">
        <f t="shared" si="369"/>
        <v>20.950000000000003</v>
      </c>
    </row>
    <row r="2310" spans="1:22" ht="13.5" x14ac:dyDescent="0.25">
      <c r="A2310" s="3">
        <f>RSI!A2310</f>
        <v>45364</v>
      </c>
      <c r="B2310" s="2">
        <f>RSI!B2310</f>
        <v>34.49</v>
      </c>
      <c r="C2310" s="2">
        <f>RSI!I2310</f>
        <v>20.704775271608497</v>
      </c>
      <c r="D2310" s="2">
        <f>MACD!E2310</f>
        <v>-8.1644762832624451E-3</v>
      </c>
      <c r="E2310" s="2">
        <f>MACD!F2310</f>
        <v>-1.097311458346238E-2</v>
      </c>
      <c r="F2310" s="2">
        <f>'Moving Avg'!D2310</f>
        <v>34.49</v>
      </c>
      <c r="G2310" s="2">
        <f>'Moving Avg'!F2310</f>
        <v>34.49</v>
      </c>
      <c r="H2310" s="2">
        <f>'Moving Avg'!G2310</f>
        <v>34.49</v>
      </c>
      <c r="I2310" s="2">
        <f>'Moving Avg'!H2310</f>
        <v>34.788999999999945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  <c r="M2310" s="8">
        <f t="shared" si="360"/>
        <v>50</v>
      </c>
      <c r="N2310" s="8">
        <f t="shared" si="361"/>
        <v>0</v>
      </c>
      <c r="O2310" s="8">
        <f t="shared" si="362"/>
        <v>0</v>
      </c>
      <c r="P2310" s="8">
        <f t="shared" si="363"/>
        <v>33</v>
      </c>
      <c r="Q2310" s="9">
        <f t="shared" si="364"/>
        <v>22.45</v>
      </c>
      <c r="R2310" s="9">
        <f t="shared" si="365"/>
        <v>18.25</v>
      </c>
      <c r="S2310" s="9">
        <f t="shared" si="366"/>
        <v>22.35</v>
      </c>
      <c r="T2310" s="9">
        <f t="shared" si="367"/>
        <v>20.75</v>
      </c>
      <c r="U2310" s="8">
        <f t="shared" si="368"/>
        <v>21.016666666666669</v>
      </c>
      <c r="V2310" s="8">
        <f t="shared" si="369"/>
        <v>20.950000000000003</v>
      </c>
    </row>
    <row r="2311" spans="1:22" ht="13.5" x14ac:dyDescent="0.25">
      <c r="A2311" s="3">
        <f>RSI!A2311</f>
        <v>45365</v>
      </c>
      <c r="B2311" s="2">
        <f>RSI!B2311</f>
        <v>34.49</v>
      </c>
      <c r="C2311" s="2">
        <f>RSI!I2311</f>
        <v>20.704775271608497</v>
      </c>
      <c r="D2311" s="2">
        <f>MACD!E2311</f>
        <v>-7.6024115536483805E-3</v>
      </c>
      <c r="E2311" s="2">
        <f>MACD!F2311</f>
        <v>-1.0298973977499581E-2</v>
      </c>
      <c r="F2311" s="2">
        <f>'Moving Avg'!D2311</f>
        <v>34.49</v>
      </c>
      <c r="G2311" s="2">
        <f>'Moving Avg'!F2311</f>
        <v>34.49</v>
      </c>
      <c r="H2311" s="2">
        <f>'Moving Avg'!G2311</f>
        <v>34.49</v>
      </c>
      <c r="I2311" s="2">
        <f>'Moving Avg'!H2311</f>
        <v>34.786449999999945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  <c r="M2311" s="8">
        <f t="shared" si="360"/>
        <v>50</v>
      </c>
      <c r="N2311" s="8">
        <f t="shared" si="361"/>
        <v>0</v>
      </c>
      <c r="O2311" s="8">
        <f t="shared" si="362"/>
        <v>0</v>
      </c>
      <c r="P2311" s="8">
        <f t="shared" si="363"/>
        <v>33</v>
      </c>
      <c r="Q2311" s="9">
        <f t="shared" si="364"/>
        <v>22.45</v>
      </c>
      <c r="R2311" s="9">
        <f t="shared" si="365"/>
        <v>18.25</v>
      </c>
      <c r="S2311" s="9">
        <f t="shared" si="366"/>
        <v>22.35</v>
      </c>
      <c r="T2311" s="9">
        <f t="shared" si="367"/>
        <v>20.75</v>
      </c>
      <c r="U2311" s="8">
        <f t="shared" si="368"/>
        <v>21.016666666666669</v>
      </c>
      <c r="V2311" s="8">
        <f t="shared" si="369"/>
        <v>20.950000000000003</v>
      </c>
    </row>
    <row r="2312" spans="1:22" ht="13.5" x14ac:dyDescent="0.25">
      <c r="A2312" s="3">
        <f>RSI!A2312</f>
        <v>45366</v>
      </c>
      <c r="B2312" s="2">
        <f>RSI!B2312</f>
        <v>34.49</v>
      </c>
      <c r="C2312" s="2">
        <f>RSI!I2312</f>
        <v>20.704775271608497</v>
      </c>
      <c r="D2312" s="2">
        <f>MACD!E2312</f>
        <v>-7.0754102805494767E-3</v>
      </c>
      <c r="E2312" s="2">
        <f>MACD!F2312</f>
        <v>-9.6542612381095606E-3</v>
      </c>
      <c r="F2312" s="2">
        <f>'Moving Avg'!D2312</f>
        <v>34.49</v>
      </c>
      <c r="G2312" s="2">
        <f>'Moving Avg'!F2312</f>
        <v>34.49</v>
      </c>
      <c r="H2312" s="2">
        <f>'Moving Avg'!G2312</f>
        <v>34.49</v>
      </c>
      <c r="I2312" s="2">
        <f>'Moving Avg'!H2312</f>
        <v>34.783899999999946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  <c r="M2312" s="8">
        <f t="shared" si="360"/>
        <v>50</v>
      </c>
      <c r="N2312" s="8">
        <f t="shared" si="361"/>
        <v>0</v>
      </c>
      <c r="O2312" s="8">
        <f t="shared" si="362"/>
        <v>0</v>
      </c>
      <c r="P2312" s="8">
        <f t="shared" si="363"/>
        <v>33</v>
      </c>
      <c r="Q2312" s="9">
        <f t="shared" si="364"/>
        <v>22.45</v>
      </c>
      <c r="R2312" s="9">
        <f t="shared" si="365"/>
        <v>18.25</v>
      </c>
      <c r="S2312" s="9">
        <f t="shared" si="366"/>
        <v>22.35</v>
      </c>
      <c r="T2312" s="9">
        <f t="shared" si="367"/>
        <v>20.75</v>
      </c>
      <c r="U2312" s="8">
        <f t="shared" si="368"/>
        <v>21.016666666666669</v>
      </c>
      <c r="V2312" s="8">
        <f t="shared" si="369"/>
        <v>20.950000000000003</v>
      </c>
    </row>
    <row r="2313" spans="1:22" ht="13.5" x14ac:dyDescent="0.25">
      <c r="A2313" s="3">
        <f>RSI!A2313</f>
        <v>45369</v>
      </c>
      <c r="B2313" s="2">
        <f>RSI!B2313</f>
        <v>34.49</v>
      </c>
      <c r="C2313" s="2">
        <f>RSI!I2313</f>
        <v>20.704775271608497</v>
      </c>
      <c r="D2313" s="2">
        <f>MACD!E2313</f>
        <v>-6.5818860890232145E-3</v>
      </c>
      <c r="E2313" s="2">
        <f>MACD!F2313</f>
        <v>-9.0397862082922907E-3</v>
      </c>
      <c r="F2313" s="2">
        <f>'Moving Avg'!D2313</f>
        <v>34.49</v>
      </c>
      <c r="G2313" s="2">
        <f>'Moving Avg'!F2313</f>
        <v>34.49</v>
      </c>
      <c r="H2313" s="2">
        <f>'Moving Avg'!G2313</f>
        <v>34.49</v>
      </c>
      <c r="I2313" s="2">
        <f>'Moving Avg'!H2313</f>
        <v>34.781349999999946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  <c r="M2313" s="8">
        <f t="shared" si="360"/>
        <v>50</v>
      </c>
      <c r="N2313" s="8">
        <f t="shared" si="361"/>
        <v>0</v>
      </c>
      <c r="O2313" s="8">
        <f t="shared" si="362"/>
        <v>0</v>
      </c>
      <c r="P2313" s="8">
        <f t="shared" si="363"/>
        <v>33</v>
      </c>
      <c r="Q2313" s="9">
        <f t="shared" si="364"/>
        <v>22.45</v>
      </c>
      <c r="R2313" s="9">
        <f t="shared" si="365"/>
        <v>18.25</v>
      </c>
      <c r="S2313" s="9">
        <f t="shared" si="366"/>
        <v>22.35</v>
      </c>
      <c r="T2313" s="9">
        <f t="shared" si="367"/>
        <v>20.75</v>
      </c>
      <c r="U2313" s="8">
        <f t="shared" si="368"/>
        <v>21.016666666666669</v>
      </c>
      <c r="V2313" s="8">
        <f t="shared" si="369"/>
        <v>20.950000000000003</v>
      </c>
    </row>
    <row r="2314" spans="1:22" ht="13.5" x14ac:dyDescent="0.25">
      <c r="A2314" s="3">
        <f>RSI!A2314</f>
        <v>45370</v>
      </c>
      <c r="B2314" s="2">
        <f>RSI!B2314</f>
        <v>34.49</v>
      </c>
      <c r="C2314" s="2">
        <f>RSI!I2314</f>
        <v>20.704775271608497</v>
      </c>
      <c r="D2314" s="2">
        <f>MACD!E2314</f>
        <v>-6.1202145875327574E-3</v>
      </c>
      <c r="E2314" s="2">
        <f>MACD!F2314</f>
        <v>-8.4558718841403844E-3</v>
      </c>
      <c r="F2314" s="2">
        <f>'Moving Avg'!D2314</f>
        <v>34.49</v>
      </c>
      <c r="G2314" s="2">
        <f>'Moving Avg'!F2314</f>
        <v>34.49</v>
      </c>
      <c r="H2314" s="2">
        <f>'Moving Avg'!G2314</f>
        <v>34.49</v>
      </c>
      <c r="I2314" s="2">
        <f>'Moving Avg'!H2314</f>
        <v>34.77879999999994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  <c r="M2314" s="8">
        <f t="shared" si="360"/>
        <v>50</v>
      </c>
      <c r="N2314" s="8">
        <f t="shared" si="361"/>
        <v>0</v>
      </c>
      <c r="O2314" s="8">
        <f t="shared" si="362"/>
        <v>0</v>
      </c>
      <c r="P2314" s="8">
        <f t="shared" si="363"/>
        <v>33</v>
      </c>
      <c r="Q2314" s="9">
        <f t="shared" si="364"/>
        <v>22.45</v>
      </c>
      <c r="R2314" s="9">
        <f t="shared" si="365"/>
        <v>18.25</v>
      </c>
      <c r="S2314" s="9">
        <f t="shared" si="366"/>
        <v>22.35</v>
      </c>
      <c r="T2314" s="9">
        <f t="shared" si="367"/>
        <v>20.75</v>
      </c>
      <c r="U2314" s="8">
        <f t="shared" si="368"/>
        <v>21.016666666666669</v>
      </c>
      <c r="V2314" s="8">
        <f t="shared" si="369"/>
        <v>20.950000000000003</v>
      </c>
    </row>
    <row r="2315" spans="1:22" ht="13.5" x14ac:dyDescent="0.25">
      <c r="A2315" s="3">
        <f>RSI!A2315</f>
        <v>45372</v>
      </c>
      <c r="B2315" s="2">
        <f>RSI!B2315</f>
        <v>34.49</v>
      </c>
      <c r="C2315" s="2">
        <f>RSI!I2315</f>
        <v>20.704775271608511</v>
      </c>
      <c r="D2315" s="2">
        <f>MACD!E2315</f>
        <v>-5.6887601110062747E-3</v>
      </c>
      <c r="E2315" s="2">
        <f>MACD!F2315</f>
        <v>-7.9024495295135621E-3</v>
      </c>
      <c r="F2315" s="2">
        <f>'Moving Avg'!D2315</f>
        <v>34.49</v>
      </c>
      <c r="G2315" s="2">
        <f>'Moving Avg'!F2315</f>
        <v>34.49</v>
      </c>
      <c r="H2315" s="2">
        <f>'Moving Avg'!G2315</f>
        <v>34.49</v>
      </c>
      <c r="I2315" s="2">
        <f>'Moving Avg'!H2315</f>
        <v>34.776249999999941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  <c r="M2315" s="8">
        <f t="shared" si="360"/>
        <v>50</v>
      </c>
      <c r="N2315" s="8">
        <f t="shared" si="361"/>
        <v>0</v>
      </c>
      <c r="O2315" s="8">
        <f t="shared" si="362"/>
        <v>0</v>
      </c>
      <c r="P2315" s="8">
        <f t="shared" si="363"/>
        <v>33</v>
      </c>
      <c r="Q2315" s="9">
        <f t="shared" si="364"/>
        <v>22.45</v>
      </c>
      <c r="R2315" s="9">
        <f t="shared" si="365"/>
        <v>18.25</v>
      </c>
      <c r="S2315" s="9">
        <f t="shared" si="366"/>
        <v>22.35</v>
      </c>
      <c r="T2315" s="9">
        <f t="shared" si="367"/>
        <v>20.75</v>
      </c>
      <c r="U2315" s="8">
        <f t="shared" si="368"/>
        <v>21.016666666666669</v>
      </c>
      <c r="V2315" s="8">
        <f t="shared" si="369"/>
        <v>20.950000000000003</v>
      </c>
    </row>
    <row r="2316" spans="1:22" ht="13.5" x14ac:dyDescent="0.25">
      <c r="A2316" s="3">
        <f>RSI!A2316</f>
        <v>45373</v>
      </c>
      <c r="B2316" s="2">
        <f>RSI!B2316</f>
        <v>34.49</v>
      </c>
      <c r="C2316" s="2">
        <f>RSI!I2316</f>
        <v>20.704775271608511</v>
      </c>
      <c r="D2316" s="2">
        <f>MACD!E2316</f>
        <v>-5.2858968019151575E-3</v>
      </c>
      <c r="E2316" s="2">
        <f>MACD!F2316</f>
        <v>-7.3791389839938815E-3</v>
      </c>
      <c r="F2316" s="2">
        <f>'Moving Avg'!D2316</f>
        <v>34.49</v>
      </c>
      <c r="G2316" s="2">
        <f>'Moving Avg'!F2316</f>
        <v>34.49</v>
      </c>
      <c r="H2316" s="2">
        <f>'Moving Avg'!G2316</f>
        <v>34.49</v>
      </c>
      <c r="I2316" s="2">
        <f>'Moving Avg'!H2316</f>
        <v>34.773699999999941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  <c r="M2316" s="8">
        <f t="shared" si="360"/>
        <v>50</v>
      </c>
      <c r="N2316" s="8">
        <f t="shared" si="361"/>
        <v>0</v>
      </c>
      <c r="O2316" s="8">
        <f t="shared" si="362"/>
        <v>0</v>
      </c>
      <c r="P2316" s="8">
        <f t="shared" si="363"/>
        <v>33</v>
      </c>
      <c r="Q2316" s="9">
        <f t="shared" si="364"/>
        <v>22.45</v>
      </c>
      <c r="R2316" s="9">
        <f t="shared" si="365"/>
        <v>18.25</v>
      </c>
      <c r="S2316" s="9">
        <f t="shared" si="366"/>
        <v>22.35</v>
      </c>
      <c r="T2316" s="9">
        <f t="shared" si="367"/>
        <v>20.75</v>
      </c>
      <c r="U2316" s="8">
        <f t="shared" si="368"/>
        <v>21.016666666666669</v>
      </c>
      <c r="V2316" s="8">
        <f t="shared" si="369"/>
        <v>20.950000000000003</v>
      </c>
    </row>
    <row r="2317" spans="1:22" ht="13.5" x14ac:dyDescent="0.25">
      <c r="A2317" s="3">
        <f>RSI!A2317</f>
        <v>45376</v>
      </c>
      <c r="B2317" s="2">
        <f>RSI!B2317</f>
        <v>34.49</v>
      </c>
      <c r="C2317" s="2">
        <f>RSI!I2317</f>
        <v>20.704775271608511</v>
      </c>
      <c r="D2317" s="2">
        <f>MACD!E2317</f>
        <v>-4.9100250150075908E-3</v>
      </c>
      <c r="E2317" s="2">
        <f>MACD!F2317</f>
        <v>-6.8853161901966239E-3</v>
      </c>
      <c r="F2317" s="2">
        <f>'Moving Avg'!D2317</f>
        <v>34.49</v>
      </c>
      <c r="G2317" s="2">
        <f>'Moving Avg'!F2317</f>
        <v>34.49</v>
      </c>
      <c r="H2317" s="2">
        <f>'Moving Avg'!G2317</f>
        <v>34.49</v>
      </c>
      <c r="I2317" s="2">
        <f>'Moving Avg'!H2317</f>
        <v>34.771149999999942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  <c r="M2317" s="8">
        <f t="shared" si="360"/>
        <v>50</v>
      </c>
      <c r="N2317" s="8">
        <f t="shared" si="361"/>
        <v>0</v>
      </c>
      <c r="O2317" s="8">
        <f t="shared" si="362"/>
        <v>0</v>
      </c>
      <c r="P2317" s="8">
        <f t="shared" si="363"/>
        <v>33</v>
      </c>
      <c r="Q2317" s="9">
        <f t="shared" si="364"/>
        <v>22.45</v>
      </c>
      <c r="R2317" s="9">
        <f t="shared" si="365"/>
        <v>18.25</v>
      </c>
      <c r="S2317" s="9">
        <f t="shared" si="366"/>
        <v>22.35</v>
      </c>
      <c r="T2317" s="9">
        <f t="shared" si="367"/>
        <v>20.75</v>
      </c>
      <c r="U2317" s="8">
        <f t="shared" si="368"/>
        <v>21.016666666666669</v>
      </c>
      <c r="V2317" s="8">
        <f t="shared" si="369"/>
        <v>20.950000000000003</v>
      </c>
    </row>
    <row r="2318" spans="1:22" ht="13.5" x14ac:dyDescent="0.25">
      <c r="A2318" s="3">
        <f>RSI!A2318</f>
        <v>45377</v>
      </c>
      <c r="B2318" s="2">
        <f>RSI!B2318</f>
        <v>34.49</v>
      </c>
      <c r="C2318" s="2">
        <f>RSI!I2318</f>
        <v>20.704775271608511</v>
      </c>
      <c r="D2318" s="2">
        <f>MACD!E2318</f>
        <v>-4.5595838712415571E-3</v>
      </c>
      <c r="E2318" s="2">
        <f>MACD!F2318</f>
        <v>-6.4201697264056109E-3</v>
      </c>
      <c r="F2318" s="2">
        <f>'Moving Avg'!D2318</f>
        <v>34.49</v>
      </c>
      <c r="G2318" s="2">
        <f>'Moving Avg'!F2318</f>
        <v>34.49</v>
      </c>
      <c r="H2318" s="2">
        <f>'Moving Avg'!G2318</f>
        <v>34.49</v>
      </c>
      <c r="I2318" s="2">
        <f>'Moving Avg'!H2318</f>
        <v>34.768599999999935</v>
      </c>
      <c r="J2318" s="6" t="str">
        <f>OBV!F2318</f>
        <v>NEUTRAL</v>
      </c>
      <c r="K2318" s="6" t="str">
        <f>OBV!G2318</f>
        <v>NEUTRAL</v>
      </c>
      <c r="L2318" s="6" t="str">
        <f>OBV!H2318</f>
        <v>NEUTRAL</v>
      </c>
      <c r="M2318" s="8">
        <f t="shared" si="360"/>
        <v>50</v>
      </c>
      <c r="N2318" s="8">
        <f t="shared" si="361"/>
        <v>0</v>
      </c>
      <c r="O2318" s="8">
        <f t="shared" si="362"/>
        <v>0</v>
      </c>
      <c r="P2318" s="8">
        <f t="shared" si="363"/>
        <v>33</v>
      </c>
      <c r="Q2318" s="9">
        <f t="shared" si="364"/>
        <v>22.45</v>
      </c>
      <c r="R2318" s="9">
        <f t="shared" si="365"/>
        <v>18.25</v>
      </c>
      <c r="S2318" s="9">
        <f t="shared" si="366"/>
        <v>22.35</v>
      </c>
      <c r="T2318" s="9">
        <f t="shared" si="367"/>
        <v>20.75</v>
      </c>
      <c r="U2318" s="8">
        <f t="shared" si="368"/>
        <v>21.016666666666669</v>
      </c>
      <c r="V2318" s="8">
        <f t="shared" si="369"/>
        <v>20.950000000000003</v>
      </c>
    </row>
    <row r="2319" spans="1:22" ht="13.5" x14ac:dyDescent="0.25">
      <c r="A2319" s="3">
        <f>RSI!A2319</f>
        <v>45378</v>
      </c>
      <c r="B2319" s="2">
        <f>RSI!B2319</f>
        <v>34.49</v>
      </c>
      <c r="C2319" s="2">
        <f>RSI!I2319</f>
        <v>20.704775271608511</v>
      </c>
      <c r="D2319" s="2">
        <f>MACD!E2319</f>
        <v>-4.2330606518063973E-3</v>
      </c>
      <c r="E2319" s="2">
        <f>MACD!F2319</f>
        <v>-5.9827479114857689E-3</v>
      </c>
      <c r="F2319" s="2">
        <f>'Moving Avg'!D2319</f>
        <v>34.49</v>
      </c>
      <c r="G2319" s="2">
        <f>'Moving Avg'!F2319</f>
        <v>34.49</v>
      </c>
      <c r="H2319" s="2">
        <f>'Moving Avg'!G2319</f>
        <v>34.49</v>
      </c>
      <c r="I2319" s="2">
        <f>'Moving Avg'!H2319</f>
        <v>34.766049999999936</v>
      </c>
      <c r="J2319" s="6" t="str">
        <f>OBV!F2319</f>
        <v>NEUTRAL</v>
      </c>
      <c r="K2319" s="6" t="str">
        <f>OBV!G2319</f>
        <v>NEUTRAL</v>
      </c>
      <c r="L2319" s="6" t="str">
        <f>OBV!H2319</f>
        <v>NEUTRAL</v>
      </c>
      <c r="M2319" s="8">
        <f t="shared" si="360"/>
        <v>50</v>
      </c>
      <c r="N2319" s="8">
        <f t="shared" si="361"/>
        <v>0</v>
      </c>
      <c r="O2319" s="8">
        <f t="shared" si="362"/>
        <v>0</v>
      </c>
      <c r="P2319" s="8">
        <f t="shared" si="363"/>
        <v>33</v>
      </c>
      <c r="Q2319" s="9">
        <f t="shared" si="364"/>
        <v>22.45</v>
      </c>
      <c r="R2319" s="9">
        <f t="shared" si="365"/>
        <v>18.25</v>
      </c>
      <c r="S2319" s="9">
        <f t="shared" si="366"/>
        <v>22.35</v>
      </c>
      <c r="T2319" s="9">
        <f t="shared" si="367"/>
        <v>20.75</v>
      </c>
      <c r="U2319" s="8">
        <f t="shared" si="368"/>
        <v>21.016666666666669</v>
      </c>
      <c r="V2319" s="8">
        <f t="shared" si="369"/>
        <v>20.950000000000003</v>
      </c>
    </row>
    <row r="2320" spans="1:22" ht="13.5" x14ac:dyDescent="0.25">
      <c r="A2320" s="3">
        <f>RSI!A2320</f>
        <v>45379</v>
      </c>
      <c r="B2320" s="2">
        <f>RSI!B2320</f>
        <v>34.49</v>
      </c>
      <c r="C2320" s="2">
        <f>RSI!I2320</f>
        <v>20.704775271608511</v>
      </c>
      <c r="D2320" s="2">
        <f>MACD!E2320</f>
        <v>-3.9289976092078405E-3</v>
      </c>
      <c r="E2320" s="2">
        <f>MACD!F2320</f>
        <v>-5.5719978510301842E-3</v>
      </c>
      <c r="F2320" s="2">
        <f>'Moving Avg'!D2320</f>
        <v>34.49</v>
      </c>
      <c r="G2320" s="2">
        <f>'Moving Avg'!F2320</f>
        <v>34.49</v>
      </c>
      <c r="H2320" s="2">
        <f>'Moving Avg'!G2320</f>
        <v>34.49</v>
      </c>
      <c r="I2320" s="2">
        <f>'Moving Avg'!H2320</f>
        <v>34.763499999999937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  <c r="M2320" s="8">
        <f t="shared" si="360"/>
        <v>50</v>
      </c>
      <c r="N2320" s="8">
        <f t="shared" si="361"/>
        <v>0</v>
      </c>
      <c r="O2320" s="8">
        <f t="shared" si="362"/>
        <v>0</v>
      </c>
      <c r="P2320" s="8">
        <f t="shared" si="363"/>
        <v>33</v>
      </c>
      <c r="Q2320" s="9">
        <f t="shared" si="364"/>
        <v>22.45</v>
      </c>
      <c r="R2320" s="9">
        <f t="shared" si="365"/>
        <v>18.25</v>
      </c>
      <c r="S2320" s="9">
        <f t="shared" si="366"/>
        <v>22.35</v>
      </c>
      <c r="T2320" s="9">
        <f t="shared" si="367"/>
        <v>20.75</v>
      </c>
      <c r="U2320" s="8">
        <f t="shared" si="368"/>
        <v>21.016666666666669</v>
      </c>
      <c r="V2320" s="8">
        <f t="shared" si="369"/>
        <v>20.950000000000003</v>
      </c>
    </row>
    <row r="2321" spans="1:22" ht="13.5" x14ac:dyDescent="0.25">
      <c r="A2321" s="3">
        <f>RSI!A2321</f>
        <v>45380</v>
      </c>
      <c r="B2321" s="2">
        <f>RSI!B2321</f>
        <v>34.4</v>
      </c>
      <c r="C2321" s="2">
        <f>RSI!I2321</f>
        <v>1.7094488925710039</v>
      </c>
      <c r="D2321" s="2">
        <f>MACD!E2321</f>
        <v>3.0206699895103384E-3</v>
      </c>
      <c r="E2321" s="2">
        <f>MACD!F2321</f>
        <v>-3.8534642829220803E-3</v>
      </c>
      <c r="F2321" s="2">
        <f>'Moving Avg'!D2321</f>
        <v>34.472000000000001</v>
      </c>
      <c r="G2321" s="2">
        <f>'Moving Avg'!F2321</f>
        <v>34.485500000000002</v>
      </c>
      <c r="H2321" s="2">
        <f>'Moving Avg'!G2321</f>
        <v>34.488200000000006</v>
      </c>
      <c r="I2321" s="2">
        <f>'Moving Avg'!H2321</f>
        <v>34.760499999999936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  <c r="M2321" s="8">
        <f t="shared" si="360"/>
        <v>50</v>
      </c>
      <c r="N2321" s="8">
        <f t="shared" si="361"/>
        <v>0</v>
      </c>
      <c r="O2321" s="8">
        <f t="shared" si="362"/>
        <v>0</v>
      </c>
      <c r="P2321" s="8">
        <f t="shared" si="363"/>
        <v>16.5</v>
      </c>
      <c r="Q2321" s="9">
        <f t="shared" si="364"/>
        <v>19.975000000000001</v>
      </c>
      <c r="R2321" s="9">
        <f t="shared" si="365"/>
        <v>14.125</v>
      </c>
      <c r="S2321" s="9">
        <f t="shared" si="366"/>
        <v>14.925000000000001</v>
      </c>
      <c r="T2321" s="9">
        <f t="shared" si="367"/>
        <v>16.625</v>
      </c>
      <c r="U2321" s="8">
        <f t="shared" si="368"/>
        <v>16.341666666666669</v>
      </c>
      <c r="V2321" s="8">
        <f t="shared" si="369"/>
        <v>16.412500000000001</v>
      </c>
    </row>
    <row r="2322" spans="1:22" ht="13.5" x14ac:dyDescent="0.25">
      <c r="A2322" s="3">
        <f>RSI!A2322</f>
        <v>45383</v>
      </c>
      <c r="B2322" s="2">
        <f>RSI!B2322</f>
        <v>34.4</v>
      </c>
      <c r="C2322" s="2">
        <f>RSI!I2322</f>
        <v>1.7094488925710039</v>
      </c>
      <c r="D2322" s="2">
        <f>MACD!E2322</f>
        <v>9.4567836923218351E-3</v>
      </c>
      <c r="E2322" s="2">
        <f>MACD!F2322</f>
        <v>-1.1914146878732974E-3</v>
      </c>
      <c r="F2322" s="2">
        <f>'Moving Avg'!D2322</f>
        <v>34.454000000000001</v>
      </c>
      <c r="G2322" s="2">
        <f>'Moving Avg'!F2322</f>
        <v>34.481000000000002</v>
      </c>
      <c r="H2322" s="2">
        <f>'Moving Avg'!G2322</f>
        <v>34.48640000000001</v>
      </c>
      <c r="I2322" s="2">
        <f>'Moving Avg'!H2322</f>
        <v>34.757499999999929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  <c r="M2322" s="8">
        <f t="shared" si="360"/>
        <v>50</v>
      </c>
      <c r="N2322" s="8">
        <f t="shared" si="361"/>
        <v>0</v>
      </c>
      <c r="O2322" s="8">
        <f t="shared" si="362"/>
        <v>0</v>
      </c>
      <c r="P2322" s="8">
        <f t="shared" si="363"/>
        <v>16.5</v>
      </c>
      <c r="Q2322" s="9">
        <f t="shared" si="364"/>
        <v>19.975000000000001</v>
      </c>
      <c r="R2322" s="9">
        <f t="shared" si="365"/>
        <v>14.125</v>
      </c>
      <c r="S2322" s="9">
        <f t="shared" si="366"/>
        <v>14.925000000000001</v>
      </c>
      <c r="T2322" s="9">
        <f t="shared" si="367"/>
        <v>16.625</v>
      </c>
      <c r="U2322" s="8">
        <f t="shared" si="368"/>
        <v>16.341666666666669</v>
      </c>
      <c r="V2322" s="8">
        <f t="shared" si="369"/>
        <v>16.412500000000001</v>
      </c>
    </row>
    <row r="2323" spans="1:22" ht="13.5" x14ac:dyDescent="0.25">
      <c r="A2323" s="3">
        <f>RSI!A2323</f>
        <v>45384</v>
      </c>
      <c r="B2323" s="2">
        <f>RSI!B2323</f>
        <v>34.4</v>
      </c>
      <c r="C2323" s="2">
        <f>RSI!I2323</f>
        <v>1.7094488925710039</v>
      </c>
      <c r="D2323" s="2">
        <f>MACD!E2323</f>
        <v>1.5417194329089057E-2</v>
      </c>
      <c r="E2323" s="2">
        <f>MACD!F2323</f>
        <v>2.1303071155191738E-3</v>
      </c>
      <c r="F2323" s="2">
        <f>'Moving Avg'!D2323</f>
        <v>34.436</v>
      </c>
      <c r="G2323" s="2">
        <f>'Moving Avg'!F2323</f>
        <v>34.476500000000001</v>
      </c>
      <c r="H2323" s="2">
        <f>'Moving Avg'!G2323</f>
        <v>34.484600000000007</v>
      </c>
      <c r="I2323" s="2">
        <f>'Moving Avg'!H2323</f>
        <v>34.754499999999929</v>
      </c>
      <c r="J2323" s="6" t="str">
        <f>OBV!F2323</f>
        <v>BEARISH</v>
      </c>
      <c r="K2323" s="6" t="str">
        <f>OBV!G2323</f>
        <v>NEUTRAL</v>
      </c>
      <c r="L2323" s="6" t="str">
        <f>OBV!H2323</f>
        <v>CONFIRMED BEARISH</v>
      </c>
      <c r="M2323" s="8">
        <f t="shared" si="360"/>
        <v>50</v>
      </c>
      <c r="N2323" s="8">
        <f t="shared" si="361"/>
        <v>0</v>
      </c>
      <c r="O2323" s="8">
        <f t="shared" si="362"/>
        <v>0</v>
      </c>
      <c r="P2323" s="8">
        <f t="shared" si="363"/>
        <v>16.5</v>
      </c>
      <c r="Q2323" s="9">
        <f t="shared" si="364"/>
        <v>19.975000000000001</v>
      </c>
      <c r="R2323" s="9">
        <f t="shared" si="365"/>
        <v>14.125</v>
      </c>
      <c r="S2323" s="9">
        <f t="shared" si="366"/>
        <v>14.925000000000001</v>
      </c>
      <c r="T2323" s="9">
        <f t="shared" si="367"/>
        <v>16.625</v>
      </c>
      <c r="U2323" s="8">
        <f t="shared" si="368"/>
        <v>16.341666666666669</v>
      </c>
      <c r="V2323" s="8">
        <f t="shared" si="369"/>
        <v>16.412500000000001</v>
      </c>
    </row>
    <row r="2324" spans="1:22" ht="13.5" x14ac:dyDescent="0.25">
      <c r="A2324" s="3">
        <f>RSI!A2324</f>
        <v>45385</v>
      </c>
      <c r="B2324" s="2">
        <f>RSI!B2324</f>
        <v>34.4</v>
      </c>
      <c r="C2324" s="2">
        <f>RSI!I2324</f>
        <v>1.7094488925710039</v>
      </c>
      <c r="D2324" s="2">
        <f>MACD!E2324</f>
        <v>2.0936978225940095E-2</v>
      </c>
      <c r="E2324" s="2">
        <f>MACD!F2324</f>
        <v>5.891641337603358E-3</v>
      </c>
      <c r="F2324" s="2">
        <f>'Moving Avg'!D2324</f>
        <v>34.417999999999999</v>
      </c>
      <c r="G2324" s="2">
        <f>'Moving Avg'!F2324</f>
        <v>34.471999999999994</v>
      </c>
      <c r="H2324" s="2">
        <f>'Moving Avg'!G2324</f>
        <v>34.482800000000012</v>
      </c>
      <c r="I2324" s="2">
        <f>'Moving Avg'!H2324</f>
        <v>34.751499999999929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  <c r="M2324" s="8">
        <f t="shared" si="360"/>
        <v>50</v>
      </c>
      <c r="N2324" s="8">
        <f t="shared" si="361"/>
        <v>0</v>
      </c>
      <c r="O2324" s="8">
        <f t="shared" si="362"/>
        <v>0</v>
      </c>
      <c r="P2324" s="8">
        <f t="shared" si="363"/>
        <v>16.5</v>
      </c>
      <c r="Q2324" s="9">
        <f t="shared" si="364"/>
        <v>19.975000000000001</v>
      </c>
      <c r="R2324" s="9">
        <f t="shared" si="365"/>
        <v>14.125</v>
      </c>
      <c r="S2324" s="9">
        <f t="shared" si="366"/>
        <v>14.925000000000001</v>
      </c>
      <c r="T2324" s="9">
        <f t="shared" si="367"/>
        <v>16.625</v>
      </c>
      <c r="U2324" s="8">
        <f t="shared" si="368"/>
        <v>16.341666666666669</v>
      </c>
      <c r="V2324" s="8">
        <f t="shared" si="369"/>
        <v>16.412500000000001</v>
      </c>
    </row>
    <row r="2325" spans="1:22" ht="13.5" x14ac:dyDescent="0.25">
      <c r="A2325" s="3">
        <f>RSI!A2325</f>
        <v>45386</v>
      </c>
      <c r="B2325" s="2">
        <f>RSI!B2325</f>
        <v>34.4</v>
      </c>
      <c r="C2325" s="2">
        <f>RSI!I2325</f>
        <v>1.7094488925710039</v>
      </c>
      <c r="D2325" s="2">
        <f>MACD!E2325</f>
        <v>2.6048638222320619E-2</v>
      </c>
      <c r="E2325" s="2">
        <f>MACD!F2325</f>
        <v>9.9230407145468116E-3</v>
      </c>
      <c r="F2325" s="2">
        <f>'Moving Avg'!D2325</f>
        <v>34.4</v>
      </c>
      <c r="G2325" s="2">
        <f>'Moving Avg'!F2325</f>
        <v>34.467499999999994</v>
      </c>
      <c r="H2325" s="2">
        <f>'Moving Avg'!G2325</f>
        <v>34.481000000000016</v>
      </c>
      <c r="I2325" s="2">
        <f>'Moving Avg'!H2325</f>
        <v>34.748499999999929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  <c r="M2325" s="8">
        <f t="shared" si="360"/>
        <v>50</v>
      </c>
      <c r="N2325" s="8">
        <f t="shared" si="361"/>
        <v>0</v>
      </c>
      <c r="O2325" s="8">
        <f t="shared" si="362"/>
        <v>0</v>
      </c>
      <c r="P2325" s="8">
        <f t="shared" si="363"/>
        <v>16.5</v>
      </c>
      <c r="Q2325" s="9">
        <f t="shared" si="364"/>
        <v>19.975000000000001</v>
      </c>
      <c r="R2325" s="9">
        <f t="shared" si="365"/>
        <v>14.125</v>
      </c>
      <c r="S2325" s="9">
        <f t="shared" si="366"/>
        <v>14.925000000000001</v>
      </c>
      <c r="T2325" s="9">
        <f t="shared" si="367"/>
        <v>16.625</v>
      </c>
      <c r="U2325" s="8">
        <f t="shared" si="368"/>
        <v>16.341666666666669</v>
      </c>
      <c r="V2325" s="8">
        <f t="shared" si="369"/>
        <v>16.412500000000001</v>
      </c>
    </row>
    <row r="2326" spans="1:22" ht="13.5" x14ac:dyDescent="0.25">
      <c r="A2326" s="3">
        <f>RSI!A2326</f>
        <v>45387</v>
      </c>
      <c r="B2326" s="2">
        <f>RSI!B2326</f>
        <v>34.4</v>
      </c>
      <c r="C2326" s="2">
        <f>RSI!I2326</f>
        <v>1.7094488925710039</v>
      </c>
      <c r="D2326" s="2">
        <f>MACD!E2326</f>
        <v>3.0782290490456887E-2</v>
      </c>
      <c r="E2326" s="2">
        <f>MACD!F2326</f>
        <v>1.4094890669728827E-2</v>
      </c>
      <c r="F2326" s="2">
        <f>'Moving Avg'!D2326</f>
        <v>34.4</v>
      </c>
      <c r="G2326" s="2">
        <f>'Moving Avg'!F2326</f>
        <v>34.463000000000001</v>
      </c>
      <c r="H2326" s="2">
        <f>'Moving Avg'!G2326</f>
        <v>34.479200000000013</v>
      </c>
      <c r="I2326" s="2">
        <f>'Moving Avg'!H2326</f>
        <v>34.745499999999922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  <c r="M2326" s="8">
        <f t="shared" si="360"/>
        <v>50</v>
      </c>
      <c r="N2326" s="8">
        <f t="shared" si="361"/>
        <v>0</v>
      </c>
      <c r="O2326" s="8">
        <f t="shared" si="362"/>
        <v>0</v>
      </c>
      <c r="P2326" s="8">
        <f t="shared" si="363"/>
        <v>33</v>
      </c>
      <c r="Q2326" s="9">
        <f t="shared" si="364"/>
        <v>22.45</v>
      </c>
      <c r="R2326" s="9">
        <f t="shared" si="365"/>
        <v>18.25</v>
      </c>
      <c r="S2326" s="9">
        <f t="shared" si="366"/>
        <v>22.35</v>
      </c>
      <c r="T2326" s="9">
        <f t="shared" si="367"/>
        <v>20.75</v>
      </c>
      <c r="U2326" s="8">
        <f t="shared" si="368"/>
        <v>21.016666666666669</v>
      </c>
      <c r="V2326" s="8">
        <f t="shared" si="369"/>
        <v>20.950000000000003</v>
      </c>
    </row>
    <row r="2327" spans="1:22" ht="13.5" x14ac:dyDescent="0.25">
      <c r="A2327" s="3">
        <f>RSI!A2327</f>
        <v>45390</v>
      </c>
      <c r="B2327" s="2">
        <f>RSI!B2327</f>
        <v>34.4</v>
      </c>
      <c r="C2327" s="2">
        <f>RSI!I2327</f>
        <v>1.7094488925710039</v>
      </c>
      <c r="D2327" s="2">
        <f>MACD!E2327</f>
        <v>3.5165838102351188E-2</v>
      </c>
      <c r="E2327" s="2">
        <f>MACD!F2327</f>
        <v>1.83090801562533E-2</v>
      </c>
      <c r="F2327" s="2">
        <f>'Moving Avg'!D2327</f>
        <v>34.4</v>
      </c>
      <c r="G2327" s="2">
        <f>'Moving Avg'!F2327</f>
        <v>34.458500000000001</v>
      </c>
      <c r="H2327" s="2">
        <f>'Moving Avg'!G2327</f>
        <v>34.477400000000017</v>
      </c>
      <c r="I2327" s="2">
        <f>'Moving Avg'!H2327</f>
        <v>34.742499999999922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  <c r="M2327" s="8">
        <f t="shared" si="360"/>
        <v>50</v>
      </c>
      <c r="N2327" s="8">
        <f t="shared" si="361"/>
        <v>0</v>
      </c>
      <c r="O2327" s="8">
        <f t="shared" si="362"/>
        <v>0</v>
      </c>
      <c r="P2327" s="8">
        <f t="shared" si="363"/>
        <v>33</v>
      </c>
      <c r="Q2327" s="9">
        <f t="shared" si="364"/>
        <v>22.45</v>
      </c>
      <c r="R2327" s="9">
        <f t="shared" si="365"/>
        <v>18.25</v>
      </c>
      <c r="S2327" s="9">
        <f t="shared" si="366"/>
        <v>22.35</v>
      </c>
      <c r="T2327" s="9">
        <f t="shared" si="367"/>
        <v>20.75</v>
      </c>
      <c r="U2327" s="8">
        <f t="shared" si="368"/>
        <v>21.016666666666669</v>
      </c>
      <c r="V2327" s="8">
        <f t="shared" si="369"/>
        <v>20.950000000000003</v>
      </c>
    </row>
    <row r="2328" spans="1:22" ht="13.5" x14ac:dyDescent="0.25">
      <c r="A2328" s="3">
        <f>RSI!A2328</f>
        <v>45394</v>
      </c>
      <c r="B2328" s="2">
        <f>RSI!B2328</f>
        <v>34.4</v>
      </c>
      <c r="C2328" s="2">
        <f>RSI!I2328</f>
        <v>1.7094488925710039</v>
      </c>
      <c r="D2328" s="2">
        <f>MACD!E2328</f>
        <v>3.9225132235863214E-2</v>
      </c>
      <c r="E2328" s="2">
        <f>MACD!F2328</f>
        <v>2.2492290572175284E-2</v>
      </c>
      <c r="F2328" s="2">
        <f>'Moving Avg'!D2328</f>
        <v>34.4</v>
      </c>
      <c r="G2328" s="2">
        <f>'Moving Avg'!F2328</f>
        <v>34.453999999999994</v>
      </c>
      <c r="H2328" s="2">
        <f>'Moving Avg'!G2328</f>
        <v>34.475600000000014</v>
      </c>
      <c r="I2328" s="2">
        <f>'Moving Avg'!H2328</f>
        <v>34.739499999999921</v>
      </c>
      <c r="J2328" s="6" t="str">
        <f>OBV!F2328</f>
        <v>NEUTRAL</v>
      </c>
      <c r="K2328" s="6" t="str">
        <f>OBV!G2328</f>
        <v>NEUTRAL</v>
      </c>
      <c r="L2328" s="6" t="str">
        <f>OBV!H2328</f>
        <v>NEUTRAL</v>
      </c>
      <c r="M2328" s="8">
        <f t="shared" si="360"/>
        <v>50</v>
      </c>
      <c r="N2328" s="8">
        <f t="shared" si="361"/>
        <v>0</v>
      </c>
      <c r="O2328" s="8">
        <f t="shared" si="362"/>
        <v>0</v>
      </c>
      <c r="P2328" s="8">
        <f t="shared" si="363"/>
        <v>33</v>
      </c>
      <c r="Q2328" s="9">
        <f t="shared" si="364"/>
        <v>22.45</v>
      </c>
      <c r="R2328" s="9">
        <f t="shared" si="365"/>
        <v>18.25</v>
      </c>
      <c r="S2328" s="9">
        <f t="shared" si="366"/>
        <v>22.35</v>
      </c>
      <c r="T2328" s="9">
        <f t="shared" si="367"/>
        <v>20.75</v>
      </c>
      <c r="U2328" s="8">
        <f t="shared" si="368"/>
        <v>21.016666666666669</v>
      </c>
      <c r="V2328" s="8">
        <f t="shared" si="369"/>
        <v>20.950000000000003</v>
      </c>
    </row>
    <row r="2329" spans="1:22" ht="13.5" x14ac:dyDescent="0.25">
      <c r="A2329" s="3">
        <f>RSI!A2329</f>
        <v>45397</v>
      </c>
      <c r="B2329" s="2">
        <f>RSI!B2329</f>
        <v>34.4</v>
      </c>
      <c r="C2329" s="2">
        <f>RSI!I2329</f>
        <v>1.7094488925710039</v>
      </c>
      <c r="D2329" s="2">
        <f>MACD!E2329</f>
        <v>4.2984121859142022E-2</v>
      </c>
      <c r="E2329" s="2">
        <f>MACD!F2329</f>
        <v>2.6590656829568633E-2</v>
      </c>
      <c r="F2329" s="2">
        <f>'Moving Avg'!D2329</f>
        <v>34.4</v>
      </c>
      <c r="G2329" s="2">
        <f>'Moving Avg'!F2329</f>
        <v>34.449499999999993</v>
      </c>
      <c r="H2329" s="2">
        <f>'Moving Avg'!G2329</f>
        <v>34.473800000000018</v>
      </c>
      <c r="I2329" s="2">
        <f>'Moving Avg'!H2329</f>
        <v>34.736499999999921</v>
      </c>
      <c r="J2329" s="6" t="str">
        <f>OBV!F2329</f>
        <v>NEUTRAL</v>
      </c>
      <c r="K2329" s="6" t="str">
        <f>OBV!G2329</f>
        <v>NEUTRAL</v>
      </c>
      <c r="L2329" s="6" t="str">
        <f>OBV!H2329</f>
        <v>NEUTRAL</v>
      </c>
      <c r="M2329" s="8">
        <f t="shared" si="360"/>
        <v>50</v>
      </c>
      <c r="N2329" s="8">
        <f t="shared" si="361"/>
        <v>0</v>
      </c>
      <c r="O2329" s="8">
        <f t="shared" si="362"/>
        <v>0</v>
      </c>
      <c r="P2329" s="8">
        <f t="shared" si="363"/>
        <v>33</v>
      </c>
      <c r="Q2329" s="9">
        <f t="shared" si="364"/>
        <v>22.45</v>
      </c>
      <c r="R2329" s="9">
        <f t="shared" si="365"/>
        <v>18.25</v>
      </c>
      <c r="S2329" s="9">
        <f t="shared" si="366"/>
        <v>22.35</v>
      </c>
      <c r="T2329" s="9">
        <f t="shared" si="367"/>
        <v>20.75</v>
      </c>
      <c r="U2329" s="8">
        <f t="shared" si="368"/>
        <v>21.016666666666669</v>
      </c>
      <c r="V2329" s="8">
        <f t="shared" si="369"/>
        <v>20.950000000000003</v>
      </c>
    </row>
    <row r="2330" spans="1:22" ht="13.5" x14ac:dyDescent="0.25">
      <c r="A2330" s="3">
        <f>RSI!A2330</f>
        <v>45398</v>
      </c>
      <c r="B2330" s="2">
        <f>RSI!B2330</f>
        <v>34.4</v>
      </c>
      <c r="C2330" s="2">
        <f>RSI!I2330</f>
        <v>1.7094488925710039</v>
      </c>
      <c r="D2330" s="2">
        <f>MACD!E2330</f>
        <v>4.6464992682409445E-2</v>
      </c>
      <c r="E2330" s="2">
        <f>MACD!F2330</f>
        <v>3.0565524000136797E-2</v>
      </c>
      <c r="F2330" s="2">
        <f>'Moving Avg'!D2330</f>
        <v>34.4</v>
      </c>
      <c r="G2330" s="2">
        <f>'Moving Avg'!F2330</f>
        <v>34.444999999999993</v>
      </c>
      <c r="H2330" s="2">
        <f>'Moving Avg'!G2330</f>
        <v>34.472000000000023</v>
      </c>
      <c r="I2330" s="2">
        <f>'Moving Avg'!H2330</f>
        <v>34.733499999999914</v>
      </c>
      <c r="J2330" s="6" t="str">
        <f>OBV!F2330</f>
        <v>NEUTRAL</v>
      </c>
      <c r="K2330" s="6" t="str">
        <f>OBV!G2330</f>
        <v>NEUTRAL</v>
      </c>
      <c r="L2330" s="6" t="str">
        <f>OBV!H2330</f>
        <v>NEUTRAL</v>
      </c>
      <c r="M2330" s="8">
        <f t="shared" si="360"/>
        <v>50</v>
      </c>
      <c r="N2330" s="8">
        <f t="shared" si="361"/>
        <v>0</v>
      </c>
      <c r="O2330" s="8">
        <f t="shared" si="362"/>
        <v>0</v>
      </c>
      <c r="P2330" s="8">
        <f t="shared" si="363"/>
        <v>33</v>
      </c>
      <c r="Q2330" s="9">
        <f t="shared" si="364"/>
        <v>22.45</v>
      </c>
      <c r="R2330" s="9">
        <f t="shared" si="365"/>
        <v>18.25</v>
      </c>
      <c r="S2330" s="9">
        <f t="shared" si="366"/>
        <v>22.35</v>
      </c>
      <c r="T2330" s="9">
        <f t="shared" si="367"/>
        <v>20.75</v>
      </c>
      <c r="U2330" s="8">
        <f t="shared" si="368"/>
        <v>21.016666666666669</v>
      </c>
      <c r="V2330" s="8">
        <f t="shared" si="369"/>
        <v>20.950000000000003</v>
      </c>
    </row>
    <row r="2331" spans="1:22" ht="13.5" x14ac:dyDescent="0.25">
      <c r="A2331" s="3">
        <f>RSI!A2331</f>
        <v>45399</v>
      </c>
      <c r="B2331" s="2">
        <f>RSI!B2331</f>
        <v>34.4</v>
      </c>
      <c r="C2331" s="2">
        <f>RSI!I2331</f>
        <v>1.7094488925710039</v>
      </c>
      <c r="D2331" s="2">
        <f>MACD!E2331</f>
        <v>3.5842142271206967E-2</v>
      </c>
      <c r="E2331" s="2">
        <f>MACD!F2331</f>
        <v>3.1620847654350831E-2</v>
      </c>
      <c r="F2331" s="2">
        <f>'Moving Avg'!D2331</f>
        <v>34.4</v>
      </c>
      <c r="G2331" s="2">
        <f>'Moving Avg'!F2331</f>
        <v>34.440499999999993</v>
      </c>
      <c r="H2331" s="2">
        <f>'Moving Avg'!G2331</f>
        <v>34.47020000000002</v>
      </c>
      <c r="I2331" s="2">
        <f>'Moving Avg'!H2331</f>
        <v>34.730499999999914</v>
      </c>
      <c r="J2331" s="6" t="str">
        <f>OBV!F2331</f>
        <v>NEUTRAL</v>
      </c>
      <c r="K2331" s="6" t="str">
        <f>OBV!G2331</f>
        <v>NEUTRAL</v>
      </c>
      <c r="L2331" s="6" t="str">
        <f>OBV!H2331</f>
        <v>NEUTRAL</v>
      </c>
      <c r="M2331" s="8">
        <f t="shared" si="360"/>
        <v>50</v>
      </c>
      <c r="N2331" s="8">
        <f t="shared" si="361"/>
        <v>0</v>
      </c>
      <c r="O2331" s="8">
        <f t="shared" si="362"/>
        <v>0</v>
      </c>
      <c r="P2331" s="8">
        <f t="shared" si="363"/>
        <v>33</v>
      </c>
      <c r="Q2331" s="9">
        <f t="shared" si="364"/>
        <v>22.45</v>
      </c>
      <c r="R2331" s="9">
        <f t="shared" si="365"/>
        <v>18.25</v>
      </c>
      <c r="S2331" s="9">
        <f t="shared" si="366"/>
        <v>22.35</v>
      </c>
      <c r="T2331" s="9">
        <f t="shared" si="367"/>
        <v>20.75</v>
      </c>
      <c r="U2331" s="8">
        <f t="shared" si="368"/>
        <v>21.016666666666669</v>
      </c>
      <c r="V2331" s="8">
        <f t="shared" si="369"/>
        <v>20.950000000000003</v>
      </c>
    </row>
    <row r="2332" spans="1:22" ht="13.5" x14ac:dyDescent="0.25">
      <c r="A2332" s="3">
        <f>RSI!A2332</f>
        <v>45400</v>
      </c>
      <c r="B2332" s="2">
        <f>RSI!B2332</f>
        <v>34.4</v>
      </c>
      <c r="C2332" s="2">
        <f>RSI!I2332</f>
        <v>1.7094488925710039</v>
      </c>
      <c r="D2332" s="2">
        <f>MACD!E2332</f>
        <v>2.7110938760763759E-2</v>
      </c>
      <c r="E2332" s="2">
        <f>MACD!F2332</f>
        <v>3.0718865875633418E-2</v>
      </c>
      <c r="F2332" s="2">
        <f>'Moving Avg'!D2332</f>
        <v>34.4</v>
      </c>
      <c r="G2332" s="2">
        <f>'Moving Avg'!F2332</f>
        <v>34.435999999999993</v>
      </c>
      <c r="H2332" s="2">
        <f>'Moving Avg'!G2332</f>
        <v>34.468400000000024</v>
      </c>
      <c r="I2332" s="2">
        <f>'Moving Avg'!H2332</f>
        <v>34.727499999999914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  <c r="M2332" s="8">
        <f t="shared" si="360"/>
        <v>50</v>
      </c>
      <c r="N2332" s="8">
        <f t="shared" si="361"/>
        <v>45</v>
      </c>
      <c r="O2332" s="8">
        <f t="shared" si="362"/>
        <v>0</v>
      </c>
      <c r="P2332" s="8">
        <f t="shared" si="363"/>
        <v>33</v>
      </c>
      <c r="Q2332" s="9">
        <f t="shared" si="364"/>
        <v>38.200000000000003</v>
      </c>
      <c r="R2332" s="9">
        <f t="shared" si="365"/>
        <v>27.25</v>
      </c>
      <c r="S2332" s="9">
        <f t="shared" si="366"/>
        <v>29.1</v>
      </c>
      <c r="T2332" s="9">
        <f t="shared" si="367"/>
        <v>32</v>
      </c>
      <c r="U2332" s="8">
        <f t="shared" si="368"/>
        <v>31.516666666666669</v>
      </c>
      <c r="V2332" s="8">
        <f t="shared" si="369"/>
        <v>31.637500000000003</v>
      </c>
    </row>
    <row r="2333" spans="1:22" ht="13.5" x14ac:dyDescent="0.25">
      <c r="A2333" s="3">
        <f>RSI!A2333</f>
        <v>45401</v>
      </c>
      <c r="B2333" s="2">
        <f>RSI!B2333</f>
        <v>34.4</v>
      </c>
      <c r="C2333" s="2">
        <f>RSI!I2333</f>
        <v>1.7094488925710039</v>
      </c>
      <c r="D2333" s="2">
        <f>MACD!E2333</f>
        <v>1.9961295682662694E-2</v>
      </c>
      <c r="E2333" s="2">
        <f>MACD!F2333</f>
        <v>2.8567351837039276E-2</v>
      </c>
      <c r="F2333" s="2">
        <f>'Moving Avg'!D2333</f>
        <v>34.4</v>
      </c>
      <c r="G2333" s="2">
        <f>'Moving Avg'!F2333</f>
        <v>34.431499999999986</v>
      </c>
      <c r="H2333" s="2">
        <f>'Moving Avg'!G2333</f>
        <v>34.466600000000028</v>
      </c>
      <c r="I2333" s="2">
        <f>'Moving Avg'!H2333</f>
        <v>34.724499999999914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  <c r="M2333" s="8">
        <f t="shared" si="360"/>
        <v>50</v>
      </c>
      <c r="N2333" s="8">
        <f t="shared" si="361"/>
        <v>45</v>
      </c>
      <c r="O2333" s="8">
        <f t="shared" si="362"/>
        <v>0</v>
      </c>
      <c r="P2333" s="8">
        <f t="shared" si="363"/>
        <v>33</v>
      </c>
      <c r="Q2333" s="9">
        <f t="shared" si="364"/>
        <v>38.200000000000003</v>
      </c>
      <c r="R2333" s="9">
        <f t="shared" si="365"/>
        <v>27.25</v>
      </c>
      <c r="S2333" s="9">
        <f t="shared" si="366"/>
        <v>29.1</v>
      </c>
      <c r="T2333" s="9">
        <f t="shared" si="367"/>
        <v>32</v>
      </c>
      <c r="U2333" s="8">
        <f t="shared" si="368"/>
        <v>31.516666666666669</v>
      </c>
      <c r="V2333" s="8">
        <f t="shared" si="369"/>
        <v>31.637500000000003</v>
      </c>
    </row>
    <row r="2334" spans="1:22" ht="13.5" x14ac:dyDescent="0.25">
      <c r="A2334" s="3">
        <f>RSI!A2334</f>
        <v>45404</v>
      </c>
      <c r="B2334" s="2">
        <f>RSI!B2334</f>
        <v>34.4</v>
      </c>
      <c r="C2334" s="2">
        <f>RSI!I2334</f>
        <v>1.7094488925710039</v>
      </c>
      <c r="D2334" s="2">
        <f>MACD!E2334</f>
        <v>1.4132244317394793E-2</v>
      </c>
      <c r="E2334" s="2">
        <f>MACD!F2334</f>
        <v>2.5680330333110381E-2</v>
      </c>
      <c r="F2334" s="2">
        <f>'Moving Avg'!D2334</f>
        <v>34.4</v>
      </c>
      <c r="G2334" s="2">
        <f>'Moving Avg'!F2334</f>
        <v>34.426999999999985</v>
      </c>
      <c r="H2334" s="2">
        <f>'Moving Avg'!G2334</f>
        <v>34.464800000000025</v>
      </c>
      <c r="I2334" s="2">
        <f>'Moving Avg'!H2334</f>
        <v>34.721499999999907</v>
      </c>
      <c r="J2334" s="6" t="str">
        <f>OBV!F2334</f>
        <v>NEUTRAL</v>
      </c>
      <c r="K2334" s="6" t="str">
        <f>OBV!G2334</f>
        <v>NEUTRAL</v>
      </c>
      <c r="L2334" s="6" t="str">
        <f>OBV!H2334</f>
        <v>NEUTRAL</v>
      </c>
      <c r="M2334" s="8">
        <f t="shared" si="360"/>
        <v>50</v>
      </c>
      <c r="N2334" s="8">
        <f t="shared" si="361"/>
        <v>45</v>
      </c>
      <c r="O2334" s="8">
        <f t="shared" si="362"/>
        <v>0</v>
      </c>
      <c r="P2334" s="8">
        <f t="shared" si="363"/>
        <v>33</v>
      </c>
      <c r="Q2334" s="9">
        <f t="shared" si="364"/>
        <v>38.200000000000003</v>
      </c>
      <c r="R2334" s="9">
        <f t="shared" si="365"/>
        <v>27.25</v>
      </c>
      <c r="S2334" s="9">
        <f t="shared" si="366"/>
        <v>29.1</v>
      </c>
      <c r="T2334" s="9">
        <f t="shared" si="367"/>
        <v>32</v>
      </c>
      <c r="U2334" s="8">
        <f t="shared" si="368"/>
        <v>31.516666666666669</v>
      </c>
      <c r="V2334" s="8">
        <f t="shared" si="369"/>
        <v>31.637500000000003</v>
      </c>
    </row>
    <row r="2335" spans="1:22" ht="13.5" x14ac:dyDescent="0.25">
      <c r="A2335" s="3">
        <f>RSI!A2335</f>
        <v>45405</v>
      </c>
      <c r="B2335" s="2">
        <f>RSI!B2335</f>
        <v>34.4</v>
      </c>
      <c r="C2335" s="2">
        <f>RSI!I2335</f>
        <v>1.7094488925710039</v>
      </c>
      <c r="D2335" s="2">
        <f>MACD!E2335</f>
        <v>9.404272514778711E-3</v>
      </c>
      <c r="E2335" s="2">
        <f>MACD!F2335</f>
        <v>2.2425118769444048E-2</v>
      </c>
      <c r="F2335" s="2">
        <f>'Moving Avg'!D2335</f>
        <v>34.4</v>
      </c>
      <c r="G2335" s="2">
        <f>'Moving Avg'!F2335</f>
        <v>34.422499999999992</v>
      </c>
      <c r="H2335" s="2">
        <f>'Moving Avg'!G2335</f>
        <v>34.463000000000029</v>
      </c>
      <c r="I2335" s="2">
        <f>'Moving Avg'!H2335</f>
        <v>34.718499999999906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  <c r="M2335" s="8">
        <f t="shared" si="360"/>
        <v>50</v>
      </c>
      <c r="N2335" s="8">
        <f t="shared" si="361"/>
        <v>45</v>
      </c>
      <c r="O2335" s="8">
        <f t="shared" si="362"/>
        <v>0</v>
      </c>
      <c r="P2335" s="8">
        <f t="shared" si="363"/>
        <v>33</v>
      </c>
      <c r="Q2335" s="9">
        <f t="shared" si="364"/>
        <v>38.200000000000003</v>
      </c>
      <c r="R2335" s="9">
        <f t="shared" si="365"/>
        <v>27.25</v>
      </c>
      <c r="S2335" s="9">
        <f t="shared" si="366"/>
        <v>29.1</v>
      </c>
      <c r="T2335" s="9">
        <f t="shared" si="367"/>
        <v>32</v>
      </c>
      <c r="U2335" s="8">
        <f t="shared" si="368"/>
        <v>31.516666666666669</v>
      </c>
      <c r="V2335" s="8">
        <f t="shared" si="369"/>
        <v>31.637500000000003</v>
      </c>
    </row>
    <row r="2336" spans="1:22" ht="13.5" x14ac:dyDescent="0.25">
      <c r="A2336" s="3">
        <f>RSI!A2336</f>
        <v>45406</v>
      </c>
      <c r="B2336" s="2">
        <f>RSI!B2336</f>
        <v>34.4</v>
      </c>
      <c r="C2336" s="2">
        <f>RSI!I2336</f>
        <v>1.7094488925710039</v>
      </c>
      <c r="D2336" s="2">
        <f>MACD!E2336</f>
        <v>5.5928499057245062E-3</v>
      </c>
      <c r="E2336" s="2">
        <f>MACD!F2336</f>
        <v>1.9058664996700139E-2</v>
      </c>
      <c r="F2336" s="2">
        <f>'Moving Avg'!D2336</f>
        <v>34.4</v>
      </c>
      <c r="G2336" s="2">
        <f>'Moving Avg'!F2336</f>
        <v>34.417999999999992</v>
      </c>
      <c r="H2336" s="2">
        <f>'Moving Avg'!G2336</f>
        <v>34.461200000000034</v>
      </c>
      <c r="I2336" s="2">
        <f>'Moving Avg'!H2336</f>
        <v>34.715499999999906</v>
      </c>
      <c r="J2336" s="6" t="str">
        <f>OBV!F2336</f>
        <v>NEUTRAL</v>
      </c>
      <c r="K2336" s="6" t="str">
        <f>OBV!G2336</f>
        <v>NEUTRAL</v>
      </c>
      <c r="L2336" s="6" t="str">
        <f>OBV!H2336</f>
        <v>NEUTRAL</v>
      </c>
      <c r="M2336" s="8">
        <f t="shared" si="360"/>
        <v>50</v>
      </c>
      <c r="N2336" s="8">
        <f t="shared" si="361"/>
        <v>45</v>
      </c>
      <c r="O2336" s="8">
        <f t="shared" si="362"/>
        <v>0</v>
      </c>
      <c r="P2336" s="8">
        <f t="shared" si="363"/>
        <v>33</v>
      </c>
      <c r="Q2336" s="9">
        <f t="shared" si="364"/>
        <v>38.200000000000003</v>
      </c>
      <c r="R2336" s="9">
        <f t="shared" si="365"/>
        <v>27.25</v>
      </c>
      <c r="S2336" s="9">
        <f t="shared" si="366"/>
        <v>29.1</v>
      </c>
      <c r="T2336" s="9">
        <f t="shared" si="367"/>
        <v>32</v>
      </c>
      <c r="U2336" s="8">
        <f t="shared" si="368"/>
        <v>31.516666666666669</v>
      </c>
      <c r="V2336" s="8">
        <f t="shared" si="369"/>
        <v>31.637500000000003</v>
      </c>
    </row>
    <row r="2337" spans="1:22" ht="13.5" x14ac:dyDescent="0.25">
      <c r="A2337" s="3">
        <f>RSI!A2337</f>
        <v>45407</v>
      </c>
      <c r="B2337" s="2">
        <f>RSI!B2337</f>
        <v>34.49</v>
      </c>
      <c r="C2337" s="2">
        <f>RSI!I2337</f>
        <v>75.444753178108769</v>
      </c>
      <c r="D2337" s="2">
        <f>MACD!E2337</f>
        <v>-4.1237102569908757E-3</v>
      </c>
      <c r="E2337" s="2">
        <f>MACD!F2337</f>
        <v>1.4422189945961936E-2</v>
      </c>
      <c r="F2337" s="2">
        <f>'Moving Avg'!D2337</f>
        <v>34.417999999999999</v>
      </c>
      <c r="G2337" s="2">
        <f>'Moving Avg'!F2337</f>
        <v>34.417999999999992</v>
      </c>
      <c r="H2337" s="2">
        <f>'Moving Avg'!G2337</f>
        <v>34.461200000000034</v>
      </c>
      <c r="I2337" s="2">
        <f>'Moving Avg'!H2337</f>
        <v>34.712949999999907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  <c r="M2337" s="8">
        <f t="shared" si="360"/>
        <v>0</v>
      </c>
      <c r="N2337" s="8">
        <f t="shared" si="361"/>
        <v>45</v>
      </c>
      <c r="O2337" s="8">
        <f t="shared" si="362"/>
        <v>0</v>
      </c>
      <c r="P2337" s="8">
        <f t="shared" si="363"/>
        <v>83.5</v>
      </c>
      <c r="Q2337" s="9">
        <f t="shared" si="364"/>
        <v>28.274999999999999</v>
      </c>
      <c r="R2337" s="9">
        <f t="shared" si="365"/>
        <v>29.875</v>
      </c>
      <c r="S2337" s="9">
        <f t="shared" si="366"/>
        <v>44.325000000000003</v>
      </c>
      <c r="T2337" s="9">
        <f t="shared" si="367"/>
        <v>32.125</v>
      </c>
      <c r="U2337" s="8">
        <f t="shared" si="368"/>
        <v>34.158333333333331</v>
      </c>
      <c r="V2337" s="8">
        <f t="shared" si="369"/>
        <v>33.65</v>
      </c>
    </row>
    <row r="2338" spans="1:22" ht="13.5" x14ac:dyDescent="0.25">
      <c r="A2338" s="3">
        <f>RSI!A2338</f>
        <v>45408</v>
      </c>
      <c r="B2338" s="2">
        <f>RSI!B2338</f>
        <v>34.49</v>
      </c>
      <c r="C2338" s="2">
        <f>RSI!I2338</f>
        <v>75.444753178108769</v>
      </c>
      <c r="D2338" s="2">
        <f>MACD!E2338</f>
        <v>-1.2715047019725034E-2</v>
      </c>
      <c r="E2338" s="2">
        <f>MACD!F2338</f>
        <v>8.9947425528245431E-3</v>
      </c>
      <c r="F2338" s="2">
        <f>'Moving Avg'!D2338</f>
        <v>34.436</v>
      </c>
      <c r="G2338" s="2">
        <f>'Moving Avg'!F2338</f>
        <v>34.417999999999992</v>
      </c>
      <c r="H2338" s="2">
        <f>'Moving Avg'!G2338</f>
        <v>34.461200000000034</v>
      </c>
      <c r="I2338" s="2">
        <f>'Moving Avg'!H2338</f>
        <v>34.710399999999908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  <c r="M2338" s="8">
        <f t="shared" si="360"/>
        <v>0</v>
      </c>
      <c r="N2338" s="8">
        <f t="shared" si="361"/>
        <v>100</v>
      </c>
      <c r="O2338" s="8">
        <f t="shared" si="362"/>
        <v>0</v>
      </c>
      <c r="P2338" s="8">
        <f t="shared" si="363"/>
        <v>83.5</v>
      </c>
      <c r="Q2338" s="9">
        <f t="shared" si="364"/>
        <v>47.524999999999999</v>
      </c>
      <c r="R2338" s="9">
        <f t="shared" si="365"/>
        <v>40.875</v>
      </c>
      <c r="S2338" s="9">
        <f t="shared" si="366"/>
        <v>52.575000000000003</v>
      </c>
      <c r="T2338" s="9">
        <f t="shared" si="367"/>
        <v>45.875</v>
      </c>
      <c r="U2338" s="8">
        <f t="shared" si="368"/>
        <v>46.991666666666674</v>
      </c>
      <c r="V2338" s="8">
        <f t="shared" si="369"/>
        <v>46.712500000000006</v>
      </c>
    </row>
    <row r="2339" spans="1:22" ht="13.5" x14ac:dyDescent="0.25">
      <c r="A2339" s="3">
        <f>RSI!A2339</f>
        <v>45411</v>
      </c>
      <c r="B2339" s="2">
        <f>RSI!B2339</f>
        <v>34.49</v>
      </c>
      <c r="C2339" s="2">
        <f>RSI!I2339</f>
        <v>75.444753178108769</v>
      </c>
      <c r="D2339" s="2">
        <f>MACD!E2339</f>
        <v>-2.0326891525911606E-2</v>
      </c>
      <c r="E2339" s="2">
        <f>MACD!F2339</f>
        <v>3.1304157370773142E-3</v>
      </c>
      <c r="F2339" s="2">
        <f>'Moving Avg'!D2339</f>
        <v>34.454000000000001</v>
      </c>
      <c r="G2339" s="2">
        <f>'Moving Avg'!F2339</f>
        <v>34.417999999999992</v>
      </c>
      <c r="H2339" s="2">
        <f>'Moving Avg'!G2339</f>
        <v>34.461200000000034</v>
      </c>
      <c r="I2339" s="2">
        <f>'Moving Avg'!H2339</f>
        <v>34.707849999999901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  <c r="M2339" s="8">
        <f t="shared" si="360"/>
        <v>0</v>
      </c>
      <c r="N2339" s="8">
        <f t="shared" si="361"/>
        <v>100</v>
      </c>
      <c r="O2339" s="8">
        <f t="shared" si="362"/>
        <v>0</v>
      </c>
      <c r="P2339" s="8">
        <f t="shared" si="363"/>
        <v>83.5</v>
      </c>
      <c r="Q2339" s="9">
        <f t="shared" si="364"/>
        <v>47.524999999999999</v>
      </c>
      <c r="R2339" s="9">
        <f t="shared" si="365"/>
        <v>40.875</v>
      </c>
      <c r="S2339" s="9">
        <f t="shared" si="366"/>
        <v>52.575000000000003</v>
      </c>
      <c r="T2339" s="9">
        <f t="shared" si="367"/>
        <v>45.875</v>
      </c>
      <c r="U2339" s="8">
        <f t="shared" si="368"/>
        <v>46.991666666666674</v>
      </c>
      <c r="V2339" s="8">
        <f t="shared" si="369"/>
        <v>46.712500000000006</v>
      </c>
    </row>
    <row r="2340" spans="1:22" ht="13.5" x14ac:dyDescent="0.25">
      <c r="A2340" s="3">
        <f>RSI!A2340</f>
        <v>45412</v>
      </c>
      <c r="B2340" s="2">
        <f>RSI!B2340</f>
        <v>34.49</v>
      </c>
      <c r="C2340" s="2">
        <f>RSI!I2340</f>
        <v>75.444753178108769</v>
      </c>
      <c r="D2340" s="2">
        <f>MACD!E2340</f>
        <v>-2.7084582902254795E-2</v>
      </c>
      <c r="E2340" s="2">
        <f>MACD!F2340</f>
        <v>-2.9125839907891073E-3</v>
      </c>
      <c r="F2340" s="2">
        <f>'Moving Avg'!D2340</f>
        <v>34.472000000000001</v>
      </c>
      <c r="G2340" s="2">
        <f>'Moving Avg'!F2340</f>
        <v>34.417999999999992</v>
      </c>
      <c r="H2340" s="2">
        <f>'Moving Avg'!G2340</f>
        <v>34.461200000000034</v>
      </c>
      <c r="I2340" s="2">
        <f>'Moving Avg'!H2340</f>
        <v>34.705299999999902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  <c r="M2340" s="8">
        <f t="shared" si="360"/>
        <v>0</v>
      </c>
      <c r="N2340" s="8">
        <f t="shared" si="361"/>
        <v>100</v>
      </c>
      <c r="O2340" s="8">
        <f t="shared" si="362"/>
        <v>0</v>
      </c>
      <c r="P2340" s="8">
        <f t="shared" si="363"/>
        <v>83.5</v>
      </c>
      <c r="Q2340" s="9">
        <f t="shared" si="364"/>
        <v>47.524999999999999</v>
      </c>
      <c r="R2340" s="9">
        <f t="shared" si="365"/>
        <v>40.875</v>
      </c>
      <c r="S2340" s="9">
        <f t="shared" si="366"/>
        <v>52.575000000000003</v>
      </c>
      <c r="T2340" s="9">
        <f t="shared" si="367"/>
        <v>45.875</v>
      </c>
      <c r="U2340" s="8">
        <f t="shared" si="368"/>
        <v>46.991666666666674</v>
      </c>
      <c r="V2340" s="8">
        <f t="shared" si="369"/>
        <v>46.712500000000006</v>
      </c>
    </row>
    <row r="2341" spans="1:22" ht="13.5" x14ac:dyDescent="0.25">
      <c r="A2341" s="3">
        <f>RSI!A2341</f>
        <v>45414</v>
      </c>
      <c r="B2341" s="2">
        <f>RSI!B2341</f>
        <v>34.49</v>
      </c>
      <c r="C2341" s="2">
        <f>RSI!I2341</f>
        <v>75.444753178108755</v>
      </c>
      <c r="D2341" s="2">
        <f>MACD!E2341</f>
        <v>-3.3096055258056367E-2</v>
      </c>
      <c r="E2341" s="2">
        <f>MACD!F2341</f>
        <v>-8.94927824424256E-3</v>
      </c>
      <c r="F2341" s="2">
        <f>'Moving Avg'!D2341</f>
        <v>34.49</v>
      </c>
      <c r="G2341" s="2">
        <f>'Moving Avg'!F2341</f>
        <v>34.422499999999999</v>
      </c>
      <c r="H2341" s="2">
        <f>'Moving Avg'!G2341</f>
        <v>34.461200000000034</v>
      </c>
      <c r="I2341" s="2">
        <f>'Moving Avg'!H2341</f>
        <v>34.702749999999902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  <c r="M2341" s="8">
        <f t="shared" si="360"/>
        <v>0</v>
      </c>
      <c r="N2341" s="8">
        <f t="shared" si="361"/>
        <v>100</v>
      </c>
      <c r="O2341" s="8">
        <f t="shared" si="362"/>
        <v>0</v>
      </c>
      <c r="P2341" s="8">
        <f t="shared" si="363"/>
        <v>83.5</v>
      </c>
      <c r="Q2341" s="9">
        <f t="shared" si="364"/>
        <v>47.524999999999999</v>
      </c>
      <c r="R2341" s="9">
        <f t="shared" si="365"/>
        <v>40.875</v>
      </c>
      <c r="S2341" s="9">
        <f t="shared" si="366"/>
        <v>52.575000000000003</v>
      </c>
      <c r="T2341" s="9">
        <f t="shared" si="367"/>
        <v>45.875</v>
      </c>
      <c r="U2341" s="8">
        <f t="shared" si="368"/>
        <v>46.991666666666674</v>
      </c>
      <c r="V2341" s="8">
        <f t="shared" si="369"/>
        <v>46.712500000000006</v>
      </c>
    </row>
    <row r="2342" spans="1:22" ht="13.5" x14ac:dyDescent="0.25">
      <c r="A2342" s="3">
        <f>RSI!A2342</f>
        <v>45415</v>
      </c>
      <c r="B2342" s="2">
        <f>RSI!B2342</f>
        <v>34.49</v>
      </c>
      <c r="C2342" s="2">
        <f>RSI!I2342</f>
        <v>75.444753178108755</v>
      </c>
      <c r="D2342" s="2">
        <f>MACD!E2342</f>
        <v>-3.8454376274614788E-2</v>
      </c>
      <c r="E2342" s="2">
        <f>MACD!F2342</f>
        <v>-1.4850297850317006E-2</v>
      </c>
      <c r="F2342" s="2">
        <f>'Moving Avg'!D2342</f>
        <v>34.49</v>
      </c>
      <c r="G2342" s="2">
        <f>'Moving Avg'!F2342</f>
        <v>34.426999999999992</v>
      </c>
      <c r="H2342" s="2">
        <f>'Moving Avg'!G2342</f>
        <v>34.461200000000034</v>
      </c>
      <c r="I2342" s="2">
        <f>'Moving Avg'!H2342</f>
        <v>34.700199999999903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  <c r="M2342" s="8">
        <f t="shared" si="360"/>
        <v>0</v>
      </c>
      <c r="N2342" s="8">
        <f t="shared" si="361"/>
        <v>100</v>
      </c>
      <c r="O2342" s="8">
        <f t="shared" si="362"/>
        <v>0</v>
      </c>
      <c r="P2342" s="8">
        <f t="shared" si="363"/>
        <v>33</v>
      </c>
      <c r="Q2342" s="9">
        <f t="shared" si="364"/>
        <v>39.950000000000003</v>
      </c>
      <c r="R2342" s="9">
        <f t="shared" si="365"/>
        <v>28.25</v>
      </c>
      <c r="S2342" s="9">
        <f t="shared" si="366"/>
        <v>29.85</v>
      </c>
      <c r="T2342" s="9">
        <f t="shared" si="367"/>
        <v>33.25</v>
      </c>
      <c r="U2342" s="8">
        <f t="shared" si="368"/>
        <v>32.683333333333337</v>
      </c>
      <c r="V2342" s="8">
        <f t="shared" si="369"/>
        <v>32.825000000000003</v>
      </c>
    </row>
    <row r="2343" spans="1:22" ht="13.5" x14ac:dyDescent="0.25">
      <c r="A2343" s="3">
        <f>RSI!A2343</f>
        <v>45418</v>
      </c>
      <c r="B2343" s="2">
        <f>RSI!B2343</f>
        <v>34.49</v>
      </c>
      <c r="C2343" s="2">
        <f>RSI!I2343</f>
        <v>75.444753178108755</v>
      </c>
      <c r="D2343" s="2">
        <f>MACD!E2343</f>
        <v>-4.3239905546570867E-2</v>
      </c>
      <c r="E2343" s="2">
        <f>MACD!F2343</f>
        <v>-2.0528219389567781E-2</v>
      </c>
      <c r="F2343" s="2">
        <f>'Moving Avg'!D2343</f>
        <v>34.49</v>
      </c>
      <c r="G2343" s="2">
        <f>'Moving Avg'!F2343</f>
        <v>34.431499999999993</v>
      </c>
      <c r="H2343" s="2">
        <f>'Moving Avg'!G2343</f>
        <v>34.461200000000026</v>
      </c>
      <c r="I2343" s="2">
        <f>'Moving Avg'!H2343</f>
        <v>34.697649999999896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  <c r="M2343" s="8">
        <f t="shared" si="360"/>
        <v>0</v>
      </c>
      <c r="N2343" s="8">
        <f t="shared" si="361"/>
        <v>100</v>
      </c>
      <c r="O2343" s="8">
        <f t="shared" si="362"/>
        <v>0</v>
      </c>
      <c r="P2343" s="8">
        <f t="shared" si="363"/>
        <v>33</v>
      </c>
      <c r="Q2343" s="9">
        <f t="shared" si="364"/>
        <v>39.950000000000003</v>
      </c>
      <c r="R2343" s="9">
        <f t="shared" si="365"/>
        <v>28.25</v>
      </c>
      <c r="S2343" s="9">
        <f t="shared" si="366"/>
        <v>29.85</v>
      </c>
      <c r="T2343" s="9">
        <f t="shared" si="367"/>
        <v>33.25</v>
      </c>
      <c r="U2343" s="8">
        <f t="shared" si="368"/>
        <v>32.683333333333337</v>
      </c>
      <c r="V2343" s="8">
        <f t="shared" si="369"/>
        <v>32.825000000000003</v>
      </c>
    </row>
    <row r="2344" spans="1:22" ht="13.5" x14ac:dyDescent="0.25">
      <c r="A2344" s="3">
        <f>RSI!A2344</f>
        <v>45419</v>
      </c>
      <c r="B2344" s="2">
        <f>RSI!B2344</f>
        <v>34.4</v>
      </c>
      <c r="C2344" s="2">
        <f>RSI!I2344</f>
        <v>33.378951038171991</v>
      </c>
      <c r="D2344" s="2">
        <f>MACD!E2344</f>
        <v>-4.0855463744861709E-2</v>
      </c>
      <c r="E2344" s="2">
        <f>MACD!F2344</f>
        <v>-2.4593668260626568E-2</v>
      </c>
      <c r="F2344" s="2">
        <f>'Moving Avg'!D2344</f>
        <v>34.472000000000001</v>
      </c>
      <c r="G2344" s="2">
        <f>'Moving Avg'!F2344</f>
        <v>34.431499999999993</v>
      </c>
      <c r="H2344" s="2">
        <f>'Moving Avg'!G2344</f>
        <v>34.459400000000031</v>
      </c>
      <c r="I2344" s="2">
        <f>'Moving Avg'!H2344</f>
        <v>34.694649999999896</v>
      </c>
      <c r="J2344" s="6" t="str">
        <f>OBV!F2344</f>
        <v>BEARISH</v>
      </c>
      <c r="K2344" s="6" t="str">
        <f>OBV!G2344</f>
        <v>NEUTRAL</v>
      </c>
      <c r="L2344" s="6" t="str">
        <f>OBV!H2344</f>
        <v>CONFIRMED BEARISH</v>
      </c>
      <c r="M2344" s="8">
        <f t="shared" si="360"/>
        <v>25</v>
      </c>
      <c r="N2344" s="8">
        <f t="shared" si="361"/>
        <v>45</v>
      </c>
      <c r="O2344" s="8">
        <f t="shared" si="362"/>
        <v>0</v>
      </c>
      <c r="P2344" s="8">
        <f t="shared" si="363"/>
        <v>16.5</v>
      </c>
      <c r="Q2344" s="9">
        <f t="shared" si="364"/>
        <v>26.975000000000001</v>
      </c>
      <c r="R2344" s="9">
        <f t="shared" si="365"/>
        <v>18.125</v>
      </c>
      <c r="S2344" s="9">
        <f t="shared" si="366"/>
        <v>17.925000000000001</v>
      </c>
      <c r="T2344" s="9">
        <f t="shared" si="367"/>
        <v>21.625</v>
      </c>
      <c r="U2344" s="8">
        <f t="shared" si="368"/>
        <v>21.008333333333336</v>
      </c>
      <c r="V2344" s="8">
        <f t="shared" si="369"/>
        <v>21.162500000000001</v>
      </c>
    </row>
    <row r="2345" spans="1:22" ht="13.5" x14ac:dyDescent="0.25">
      <c r="A2345" s="3">
        <f>RSI!A2345</f>
        <v>45420</v>
      </c>
      <c r="B2345" s="2">
        <f>RSI!B2345</f>
        <v>34.4</v>
      </c>
      <c r="C2345" s="2">
        <f>RSI!I2345</f>
        <v>33.378951038171991</v>
      </c>
      <c r="D2345" s="2">
        <f>MACD!E2345</f>
        <v>-3.8521722005697256E-2</v>
      </c>
      <c r="E2345" s="2">
        <f>MACD!F2345</f>
        <v>-2.7379279009640704E-2</v>
      </c>
      <c r="F2345" s="2">
        <f>'Moving Avg'!D2345</f>
        <v>34.454000000000001</v>
      </c>
      <c r="G2345" s="2">
        <f>'Moving Avg'!F2345</f>
        <v>34.431499999999993</v>
      </c>
      <c r="H2345" s="2">
        <f>'Moving Avg'!G2345</f>
        <v>34.457600000000028</v>
      </c>
      <c r="I2345" s="2">
        <f>'Moving Avg'!H2345</f>
        <v>34.691649999999896</v>
      </c>
      <c r="J2345" s="6" t="str">
        <f>OBV!F2345</f>
        <v>BEARISH</v>
      </c>
      <c r="K2345" s="6" t="str">
        <f>OBV!G2345</f>
        <v>NEUTRAL</v>
      </c>
      <c r="L2345" s="6" t="str">
        <f>OBV!H2345</f>
        <v>CONFIRMED BEARISH</v>
      </c>
      <c r="M2345" s="8">
        <f t="shared" si="360"/>
        <v>25</v>
      </c>
      <c r="N2345" s="8">
        <f t="shared" si="361"/>
        <v>45</v>
      </c>
      <c r="O2345" s="8">
        <f t="shared" si="362"/>
        <v>0</v>
      </c>
      <c r="P2345" s="8">
        <f t="shared" si="363"/>
        <v>16.5</v>
      </c>
      <c r="Q2345" s="9">
        <f t="shared" si="364"/>
        <v>26.975000000000001</v>
      </c>
      <c r="R2345" s="9">
        <f t="shared" si="365"/>
        <v>18.125</v>
      </c>
      <c r="S2345" s="9">
        <f t="shared" si="366"/>
        <v>17.925000000000001</v>
      </c>
      <c r="T2345" s="9">
        <f t="shared" si="367"/>
        <v>21.625</v>
      </c>
      <c r="U2345" s="8">
        <f t="shared" si="368"/>
        <v>21.008333333333336</v>
      </c>
      <c r="V2345" s="8">
        <f t="shared" si="369"/>
        <v>21.162500000000001</v>
      </c>
    </row>
    <row r="2346" spans="1:22" ht="13.5" x14ac:dyDescent="0.25">
      <c r="A2346" s="3">
        <f>RSI!A2346</f>
        <v>45421</v>
      </c>
      <c r="B2346" s="2">
        <f>RSI!B2346</f>
        <v>34.4</v>
      </c>
      <c r="C2346" s="2">
        <f>RSI!I2346</f>
        <v>33.378951038171991</v>
      </c>
      <c r="D2346" s="2">
        <f>MACD!E2346</f>
        <v>-3.6254297885200515E-2</v>
      </c>
      <c r="E2346" s="2">
        <f>MACD!F2346</f>
        <v>-2.9154282784752669E-2</v>
      </c>
      <c r="F2346" s="2">
        <f>'Moving Avg'!D2346</f>
        <v>34.436</v>
      </c>
      <c r="G2346" s="2">
        <f>'Moving Avg'!F2346</f>
        <v>34.431499999999993</v>
      </c>
      <c r="H2346" s="2">
        <f>'Moving Avg'!G2346</f>
        <v>34.455800000000025</v>
      </c>
      <c r="I2346" s="2">
        <f>'Moving Avg'!H2346</f>
        <v>34.688649999999896</v>
      </c>
      <c r="J2346" s="6" t="str">
        <f>OBV!F2346</f>
        <v>BEARISH</v>
      </c>
      <c r="K2346" s="6" t="str">
        <f>OBV!G2346</f>
        <v>NEUTRAL</v>
      </c>
      <c r="L2346" s="6" t="str">
        <f>OBV!H2346</f>
        <v>CONFIRMED BEARISH</v>
      </c>
      <c r="M2346" s="8">
        <f t="shared" si="360"/>
        <v>25</v>
      </c>
      <c r="N2346" s="8">
        <f t="shared" si="361"/>
        <v>45</v>
      </c>
      <c r="O2346" s="8">
        <f t="shared" si="362"/>
        <v>0</v>
      </c>
      <c r="P2346" s="8">
        <f t="shared" si="363"/>
        <v>16.5</v>
      </c>
      <c r="Q2346" s="9">
        <f t="shared" si="364"/>
        <v>26.975000000000001</v>
      </c>
      <c r="R2346" s="9">
        <f t="shared" si="365"/>
        <v>18.125</v>
      </c>
      <c r="S2346" s="9">
        <f t="shared" si="366"/>
        <v>17.925000000000001</v>
      </c>
      <c r="T2346" s="9">
        <f t="shared" si="367"/>
        <v>21.625</v>
      </c>
      <c r="U2346" s="8">
        <f t="shared" si="368"/>
        <v>21.008333333333336</v>
      </c>
      <c r="V2346" s="8">
        <f t="shared" si="369"/>
        <v>21.162500000000001</v>
      </c>
    </row>
    <row r="2347" spans="1:22" ht="13.5" x14ac:dyDescent="0.25">
      <c r="A2347" s="3">
        <f>RSI!A2347</f>
        <v>45422</v>
      </c>
      <c r="B2347" s="2">
        <f>RSI!B2347</f>
        <v>34.4</v>
      </c>
      <c r="C2347" s="2">
        <f>RSI!I2347</f>
        <v>33.378951038171991</v>
      </c>
      <c r="D2347" s="2">
        <f>MACD!E2347</f>
        <v>-2.0218517757918164E-2</v>
      </c>
      <c r="E2347" s="2">
        <f>MACD!F2347</f>
        <v>-2.7367129779385768E-2</v>
      </c>
      <c r="F2347" s="2">
        <f>'Moving Avg'!D2347</f>
        <v>34.417999999999999</v>
      </c>
      <c r="G2347" s="2">
        <f>'Moving Avg'!F2347</f>
        <v>34.431499999999993</v>
      </c>
      <c r="H2347" s="2">
        <f>'Moving Avg'!G2347</f>
        <v>34.454000000000022</v>
      </c>
      <c r="I2347" s="2">
        <f>'Moving Avg'!H2347</f>
        <v>34.685649999999889</v>
      </c>
      <c r="J2347" s="6" t="str">
        <f>OBV!F2347</f>
        <v>BEARISH</v>
      </c>
      <c r="K2347" s="6" t="str">
        <f>OBV!G2347</f>
        <v>NEUTRAL</v>
      </c>
      <c r="L2347" s="6" t="str">
        <f>OBV!H2347</f>
        <v>CONFIRMED BEARISH</v>
      </c>
      <c r="M2347" s="8">
        <f t="shared" si="360"/>
        <v>25</v>
      </c>
      <c r="N2347" s="8">
        <f t="shared" si="361"/>
        <v>0</v>
      </c>
      <c r="O2347" s="8">
        <f t="shared" si="362"/>
        <v>0</v>
      </c>
      <c r="P2347" s="8">
        <f t="shared" si="363"/>
        <v>16.5</v>
      </c>
      <c r="Q2347" s="9">
        <f t="shared" si="364"/>
        <v>11.225</v>
      </c>
      <c r="R2347" s="9">
        <f t="shared" si="365"/>
        <v>9.125</v>
      </c>
      <c r="S2347" s="9">
        <f t="shared" si="366"/>
        <v>11.175000000000001</v>
      </c>
      <c r="T2347" s="9">
        <f t="shared" si="367"/>
        <v>10.375</v>
      </c>
      <c r="U2347" s="8">
        <f t="shared" si="368"/>
        <v>10.508333333333335</v>
      </c>
      <c r="V2347" s="8">
        <f t="shared" si="369"/>
        <v>10.475000000000001</v>
      </c>
    </row>
    <row r="2348" spans="1:22" ht="13.5" x14ac:dyDescent="0.25">
      <c r="A2348" s="3">
        <f>RSI!A2348</f>
        <v>45425</v>
      </c>
      <c r="B2348" s="2">
        <f>RSI!B2348</f>
        <v>34.4</v>
      </c>
      <c r="C2348" s="2">
        <f>RSI!I2348</f>
        <v>33.378951038171991</v>
      </c>
      <c r="D2348" s="2">
        <f>MACD!E2348</f>
        <v>-6.3988208746295072E-3</v>
      </c>
      <c r="E2348" s="2">
        <f>MACD!F2348</f>
        <v>-2.3173467998434519E-2</v>
      </c>
      <c r="F2348" s="2">
        <f>'Moving Avg'!D2348</f>
        <v>34.4</v>
      </c>
      <c r="G2348" s="2">
        <f>'Moving Avg'!F2348</f>
        <v>34.431499999999993</v>
      </c>
      <c r="H2348" s="2">
        <f>'Moving Avg'!G2348</f>
        <v>34.452200000000026</v>
      </c>
      <c r="I2348" s="2">
        <f>'Moving Avg'!H2348</f>
        <v>34.682649999999889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  <c r="M2348" s="8">
        <f t="shared" si="360"/>
        <v>25</v>
      </c>
      <c r="N2348" s="8">
        <f t="shared" si="361"/>
        <v>0</v>
      </c>
      <c r="O2348" s="8">
        <f t="shared" si="362"/>
        <v>0</v>
      </c>
      <c r="P2348" s="8">
        <f t="shared" si="363"/>
        <v>16.5</v>
      </c>
      <c r="Q2348" s="9">
        <f t="shared" si="364"/>
        <v>11.225</v>
      </c>
      <c r="R2348" s="9">
        <f t="shared" si="365"/>
        <v>9.125</v>
      </c>
      <c r="S2348" s="9">
        <f t="shared" si="366"/>
        <v>11.175000000000001</v>
      </c>
      <c r="T2348" s="9">
        <f t="shared" si="367"/>
        <v>10.375</v>
      </c>
      <c r="U2348" s="8">
        <f t="shared" si="368"/>
        <v>10.508333333333335</v>
      </c>
      <c r="V2348" s="8">
        <f t="shared" si="369"/>
        <v>10.475000000000001</v>
      </c>
    </row>
    <row r="2349" spans="1:22" ht="13.5" x14ac:dyDescent="0.25">
      <c r="A2349" s="3">
        <f>RSI!A2349</f>
        <v>45426</v>
      </c>
      <c r="B2349" s="2">
        <f>RSI!B2349</f>
        <v>34.4</v>
      </c>
      <c r="C2349" s="2">
        <f>RSI!I2349</f>
        <v>33.378951038171991</v>
      </c>
      <c r="D2349" s="2">
        <f>MACD!E2349</f>
        <v>5.5271390296525169E-3</v>
      </c>
      <c r="E2349" s="2">
        <f>MACD!F2349</f>
        <v>-1.7433346592817114E-2</v>
      </c>
      <c r="F2349" s="2">
        <f>'Moving Avg'!D2349</f>
        <v>34.4</v>
      </c>
      <c r="G2349" s="2">
        <f>'Moving Avg'!F2349</f>
        <v>34.4315</v>
      </c>
      <c r="H2349" s="2">
        <f>'Moving Avg'!G2349</f>
        <v>34.450400000000023</v>
      </c>
      <c r="I2349" s="2">
        <f>'Moving Avg'!H2349</f>
        <v>34.679649999999889</v>
      </c>
      <c r="J2349" s="6" t="str">
        <f>OBV!F2349</f>
        <v>NEUTRAL</v>
      </c>
      <c r="K2349" s="6" t="str">
        <f>OBV!G2349</f>
        <v>NEUTRAL</v>
      </c>
      <c r="L2349" s="6" t="str">
        <f>OBV!H2349</f>
        <v>NEUTRAL</v>
      </c>
      <c r="M2349" s="8">
        <f t="shared" si="360"/>
        <v>25</v>
      </c>
      <c r="N2349" s="8">
        <f t="shared" si="361"/>
        <v>0</v>
      </c>
      <c r="O2349" s="8">
        <f t="shared" si="362"/>
        <v>0</v>
      </c>
      <c r="P2349" s="8">
        <f t="shared" si="363"/>
        <v>33</v>
      </c>
      <c r="Q2349" s="9">
        <f t="shared" si="364"/>
        <v>13.7</v>
      </c>
      <c r="R2349" s="9">
        <f t="shared" si="365"/>
        <v>13.25</v>
      </c>
      <c r="S2349" s="9">
        <f t="shared" si="366"/>
        <v>18.600000000000001</v>
      </c>
      <c r="T2349" s="9">
        <f t="shared" si="367"/>
        <v>14.5</v>
      </c>
      <c r="U2349" s="8">
        <f t="shared" si="368"/>
        <v>15.183333333333332</v>
      </c>
      <c r="V2349" s="8">
        <f t="shared" si="369"/>
        <v>15.012499999999999</v>
      </c>
    </row>
    <row r="2350" spans="1:22" ht="13.5" x14ac:dyDescent="0.25">
      <c r="A2350" s="3">
        <f>RSI!A2350</f>
        <v>45427</v>
      </c>
      <c r="B2350" s="2">
        <f>RSI!B2350</f>
        <v>34.4</v>
      </c>
      <c r="C2350" s="2">
        <f>RSI!I2350</f>
        <v>33.378951038171991</v>
      </c>
      <c r="D2350" s="2">
        <f>MACD!E2350</f>
        <v>1.5833493495627238E-2</v>
      </c>
      <c r="E2350" s="2">
        <f>MACD!F2350</f>
        <v>-1.0779978575128244E-2</v>
      </c>
      <c r="F2350" s="2">
        <f>'Moving Avg'!D2350</f>
        <v>34.4</v>
      </c>
      <c r="G2350" s="2">
        <f>'Moving Avg'!F2350</f>
        <v>34.431499999999993</v>
      </c>
      <c r="H2350" s="2">
        <f>'Moving Avg'!G2350</f>
        <v>34.448600000000027</v>
      </c>
      <c r="I2350" s="2">
        <f>'Moving Avg'!H2350</f>
        <v>34.676649999999889</v>
      </c>
      <c r="J2350" s="6" t="str">
        <f>OBV!F2350</f>
        <v>NEUTRAL</v>
      </c>
      <c r="K2350" s="6" t="str">
        <f>OBV!G2350</f>
        <v>NEUTRAL</v>
      </c>
      <c r="L2350" s="6" t="str">
        <f>OBV!H2350</f>
        <v>NEUTRAL</v>
      </c>
      <c r="M2350" s="8">
        <f t="shared" si="360"/>
        <v>25</v>
      </c>
      <c r="N2350" s="8">
        <f t="shared" si="361"/>
        <v>0</v>
      </c>
      <c r="O2350" s="8">
        <f t="shared" si="362"/>
        <v>0</v>
      </c>
      <c r="P2350" s="8">
        <f t="shared" si="363"/>
        <v>33</v>
      </c>
      <c r="Q2350" s="9">
        <f t="shared" si="364"/>
        <v>13.7</v>
      </c>
      <c r="R2350" s="9">
        <f t="shared" si="365"/>
        <v>13.25</v>
      </c>
      <c r="S2350" s="9">
        <f t="shared" si="366"/>
        <v>18.600000000000001</v>
      </c>
      <c r="T2350" s="9">
        <f t="shared" si="367"/>
        <v>14.5</v>
      </c>
      <c r="U2350" s="8">
        <f t="shared" si="368"/>
        <v>15.183333333333332</v>
      </c>
      <c r="V2350" s="8">
        <f t="shared" si="369"/>
        <v>15.012499999999999</v>
      </c>
    </row>
    <row r="2351" spans="1:22" ht="13.5" x14ac:dyDescent="0.25">
      <c r="A2351" s="3">
        <f>RSI!A2351</f>
        <v>45428</v>
      </c>
      <c r="B2351" s="2">
        <f>RSI!B2351</f>
        <v>34.4</v>
      </c>
      <c r="C2351" s="2">
        <f>RSI!I2351</f>
        <v>33.378951038171991</v>
      </c>
      <c r="D2351" s="2">
        <f>MACD!E2351</f>
        <v>2.4753474988962409E-2</v>
      </c>
      <c r="E2351" s="2">
        <f>MACD!F2351</f>
        <v>-3.673287862310113E-3</v>
      </c>
      <c r="F2351" s="2">
        <f>'Moving Avg'!D2351</f>
        <v>34.4</v>
      </c>
      <c r="G2351" s="2">
        <f>'Moving Avg'!F2351</f>
        <v>34.431499999999993</v>
      </c>
      <c r="H2351" s="2">
        <f>'Moving Avg'!G2351</f>
        <v>34.446800000000025</v>
      </c>
      <c r="I2351" s="2">
        <f>'Moving Avg'!H2351</f>
        <v>34.673649999999881</v>
      </c>
      <c r="J2351" s="6" t="str">
        <f>OBV!F2351</f>
        <v>NEUTRAL</v>
      </c>
      <c r="K2351" s="6" t="str">
        <f>OBV!G2351</f>
        <v>NEUTRAL</v>
      </c>
      <c r="L2351" s="6" t="str">
        <f>OBV!H2351</f>
        <v>NEUTRAL</v>
      </c>
      <c r="M2351" s="8">
        <f t="shared" si="360"/>
        <v>25</v>
      </c>
      <c r="N2351" s="8">
        <f t="shared" si="361"/>
        <v>0</v>
      </c>
      <c r="O2351" s="8">
        <f t="shared" si="362"/>
        <v>0</v>
      </c>
      <c r="P2351" s="8">
        <f t="shared" si="363"/>
        <v>33</v>
      </c>
      <c r="Q2351" s="9">
        <f t="shared" si="364"/>
        <v>13.7</v>
      </c>
      <c r="R2351" s="9">
        <f t="shared" si="365"/>
        <v>13.25</v>
      </c>
      <c r="S2351" s="9">
        <f t="shared" si="366"/>
        <v>18.600000000000001</v>
      </c>
      <c r="T2351" s="9">
        <f t="shared" si="367"/>
        <v>14.5</v>
      </c>
      <c r="U2351" s="8">
        <f t="shared" si="368"/>
        <v>15.183333333333332</v>
      </c>
      <c r="V2351" s="8">
        <f t="shared" si="369"/>
        <v>15.012499999999999</v>
      </c>
    </row>
    <row r="2352" spans="1:22" ht="13.5" x14ac:dyDescent="0.25">
      <c r="A2352" s="3">
        <f>RSI!A2352</f>
        <v>45429</v>
      </c>
      <c r="B2352" s="2">
        <f>RSI!B2352</f>
        <v>34.4</v>
      </c>
      <c r="C2352" s="2">
        <f>RSI!I2352</f>
        <v>33.378951038171991</v>
      </c>
      <c r="D2352" s="2">
        <f>MACD!E2352</f>
        <v>3.2485614620618719E-2</v>
      </c>
      <c r="E2352" s="2">
        <f>MACD!F2352</f>
        <v>3.5584926342756532E-3</v>
      </c>
      <c r="F2352" s="2">
        <f>'Moving Avg'!D2352</f>
        <v>34.4</v>
      </c>
      <c r="G2352" s="2">
        <f>'Moving Avg'!F2352</f>
        <v>34.431499999999993</v>
      </c>
      <c r="H2352" s="2">
        <f>'Moving Avg'!G2352</f>
        <v>34.445000000000022</v>
      </c>
      <c r="I2352" s="2">
        <f>'Moving Avg'!H2352</f>
        <v>34.670649999999881</v>
      </c>
      <c r="J2352" s="6" t="str">
        <f>OBV!F2352</f>
        <v>NEUTRAL</v>
      </c>
      <c r="K2352" s="6" t="str">
        <f>OBV!G2352</f>
        <v>NEUTRAL</v>
      </c>
      <c r="L2352" s="6" t="str">
        <f>OBV!H2352</f>
        <v>NEUTRAL</v>
      </c>
      <c r="M2352" s="8">
        <f t="shared" si="360"/>
        <v>25</v>
      </c>
      <c r="N2352" s="8">
        <f t="shared" si="361"/>
        <v>0</v>
      </c>
      <c r="O2352" s="8">
        <f t="shared" si="362"/>
        <v>0</v>
      </c>
      <c r="P2352" s="8">
        <f t="shared" si="363"/>
        <v>33</v>
      </c>
      <c r="Q2352" s="9">
        <f t="shared" si="364"/>
        <v>13.7</v>
      </c>
      <c r="R2352" s="9">
        <f t="shared" si="365"/>
        <v>13.25</v>
      </c>
      <c r="S2352" s="9">
        <f t="shared" si="366"/>
        <v>18.600000000000001</v>
      </c>
      <c r="T2352" s="9">
        <f t="shared" si="367"/>
        <v>14.5</v>
      </c>
      <c r="U2352" s="8">
        <f t="shared" si="368"/>
        <v>15.183333333333332</v>
      </c>
      <c r="V2352" s="8">
        <f t="shared" si="369"/>
        <v>15.012499999999999</v>
      </c>
    </row>
    <row r="2353" spans="1:22" ht="13.5" x14ac:dyDescent="0.25">
      <c r="A2353" s="3">
        <f>RSI!A2353</f>
        <v>45432</v>
      </c>
      <c r="B2353" s="2">
        <f>RSI!B2353</f>
        <v>34.4</v>
      </c>
      <c r="C2353" s="2">
        <f>RSI!I2353</f>
        <v>33.378951038171991</v>
      </c>
      <c r="D2353" s="2">
        <f>MACD!E2353</f>
        <v>3.919899336769106E-2</v>
      </c>
      <c r="E2353" s="2">
        <f>MACD!F2353</f>
        <v>1.0686592780958733E-2</v>
      </c>
      <c r="F2353" s="2">
        <f>'Moving Avg'!D2353</f>
        <v>34.4</v>
      </c>
      <c r="G2353" s="2">
        <f>'Moving Avg'!F2353</f>
        <v>34.431499999999993</v>
      </c>
      <c r="H2353" s="2">
        <f>'Moving Avg'!G2353</f>
        <v>34.443200000000019</v>
      </c>
      <c r="I2353" s="2">
        <f>'Moving Avg'!H2353</f>
        <v>34.667649999999881</v>
      </c>
      <c r="J2353" s="6" t="str">
        <f>OBV!F2353</f>
        <v>NEUTRAL</v>
      </c>
      <c r="K2353" s="6" t="str">
        <f>OBV!G2353</f>
        <v>NEUTRAL</v>
      </c>
      <c r="L2353" s="6" t="str">
        <f>OBV!H2353</f>
        <v>NEUTRAL</v>
      </c>
      <c r="M2353" s="8">
        <f t="shared" si="360"/>
        <v>25</v>
      </c>
      <c r="N2353" s="8">
        <f t="shared" si="361"/>
        <v>0</v>
      </c>
      <c r="O2353" s="8">
        <f t="shared" si="362"/>
        <v>0</v>
      </c>
      <c r="P2353" s="8">
        <f t="shared" si="363"/>
        <v>33</v>
      </c>
      <c r="Q2353" s="9">
        <f t="shared" si="364"/>
        <v>13.7</v>
      </c>
      <c r="R2353" s="9">
        <f t="shared" si="365"/>
        <v>13.25</v>
      </c>
      <c r="S2353" s="9">
        <f t="shared" si="366"/>
        <v>18.600000000000001</v>
      </c>
      <c r="T2353" s="9">
        <f t="shared" si="367"/>
        <v>14.5</v>
      </c>
      <c r="U2353" s="8">
        <f t="shared" si="368"/>
        <v>15.183333333333332</v>
      </c>
      <c r="V2353" s="8">
        <f t="shared" si="369"/>
        <v>15.012499999999999</v>
      </c>
    </row>
    <row r="2354" spans="1:22" ht="13.5" x14ac:dyDescent="0.25">
      <c r="A2354" s="3">
        <f>RSI!A2354</f>
        <v>45433</v>
      </c>
      <c r="B2354" s="2">
        <f>RSI!B2354</f>
        <v>34.4</v>
      </c>
      <c r="C2354" s="2">
        <f>RSI!I2354</f>
        <v>33.378951038171991</v>
      </c>
      <c r="D2354" s="2">
        <f>MACD!E2354</f>
        <v>3.1191538045682421E-2</v>
      </c>
      <c r="E2354" s="2">
        <f>MACD!F2354</f>
        <v>1.4787581833903472E-2</v>
      </c>
      <c r="F2354" s="2">
        <f>'Moving Avg'!D2354</f>
        <v>34.4</v>
      </c>
      <c r="G2354" s="2">
        <f>'Moving Avg'!F2354</f>
        <v>34.431499999999986</v>
      </c>
      <c r="H2354" s="2">
        <f>'Moving Avg'!G2354</f>
        <v>34.441400000000023</v>
      </c>
      <c r="I2354" s="2">
        <f>'Moving Avg'!H2354</f>
        <v>34.664649999999881</v>
      </c>
      <c r="J2354" s="6" t="str">
        <f>OBV!F2354</f>
        <v>NEUTRAL</v>
      </c>
      <c r="K2354" s="6" t="str">
        <f>OBV!G2354</f>
        <v>NEUTRAL</v>
      </c>
      <c r="L2354" s="6" t="str">
        <f>OBV!H2354</f>
        <v>NEUTRAL</v>
      </c>
      <c r="M2354" s="8">
        <f t="shared" si="360"/>
        <v>25</v>
      </c>
      <c r="N2354" s="8">
        <f t="shared" si="361"/>
        <v>0</v>
      </c>
      <c r="O2354" s="8">
        <f t="shared" si="362"/>
        <v>0</v>
      </c>
      <c r="P2354" s="8">
        <f t="shared" si="363"/>
        <v>33</v>
      </c>
      <c r="Q2354" s="9">
        <f t="shared" si="364"/>
        <v>13.7</v>
      </c>
      <c r="R2354" s="9">
        <f t="shared" si="365"/>
        <v>13.25</v>
      </c>
      <c r="S2354" s="9">
        <f t="shared" si="366"/>
        <v>18.600000000000001</v>
      </c>
      <c r="T2354" s="9">
        <f t="shared" si="367"/>
        <v>14.5</v>
      </c>
      <c r="U2354" s="8">
        <f t="shared" si="368"/>
        <v>15.183333333333332</v>
      </c>
      <c r="V2354" s="8">
        <f t="shared" si="369"/>
        <v>15.012499999999999</v>
      </c>
    </row>
    <row r="2355" spans="1:22" ht="13.5" x14ac:dyDescent="0.25">
      <c r="A2355" s="3">
        <f>RSI!A2355</f>
        <v>45434</v>
      </c>
      <c r="B2355" s="2">
        <f>RSI!B2355</f>
        <v>34.4</v>
      </c>
      <c r="C2355" s="2">
        <f>RSI!I2355</f>
        <v>33.378951038171991</v>
      </c>
      <c r="D2355" s="2">
        <f>MACD!E2355</f>
        <v>2.4562431590595679E-2</v>
      </c>
      <c r="E2355" s="2">
        <f>MACD!F2355</f>
        <v>1.6742551785241915E-2</v>
      </c>
      <c r="F2355" s="2">
        <f>'Moving Avg'!D2355</f>
        <v>34.4</v>
      </c>
      <c r="G2355" s="2">
        <f>'Moving Avg'!F2355</f>
        <v>34.431499999999986</v>
      </c>
      <c r="H2355" s="2">
        <f>'Moving Avg'!G2355</f>
        <v>34.43960000000002</v>
      </c>
      <c r="I2355" s="2">
        <f>'Moving Avg'!H2355</f>
        <v>34.661649999999874</v>
      </c>
      <c r="J2355" s="6" t="str">
        <f>OBV!F2355</f>
        <v>NEUTRAL</v>
      </c>
      <c r="K2355" s="6" t="str">
        <f>OBV!G2355</f>
        <v>NEUTRAL</v>
      </c>
      <c r="L2355" s="6" t="str">
        <f>OBV!H2355</f>
        <v>NEUTRAL</v>
      </c>
      <c r="M2355" s="8">
        <f t="shared" si="360"/>
        <v>25</v>
      </c>
      <c r="N2355" s="8">
        <f t="shared" si="361"/>
        <v>0</v>
      </c>
      <c r="O2355" s="8">
        <f t="shared" si="362"/>
        <v>0</v>
      </c>
      <c r="P2355" s="8">
        <f t="shared" si="363"/>
        <v>33</v>
      </c>
      <c r="Q2355" s="9">
        <f t="shared" si="364"/>
        <v>13.7</v>
      </c>
      <c r="R2355" s="9">
        <f t="shared" si="365"/>
        <v>13.25</v>
      </c>
      <c r="S2355" s="9">
        <f t="shared" si="366"/>
        <v>18.600000000000001</v>
      </c>
      <c r="T2355" s="9">
        <f t="shared" si="367"/>
        <v>14.5</v>
      </c>
      <c r="U2355" s="8">
        <f t="shared" si="368"/>
        <v>15.183333333333332</v>
      </c>
      <c r="V2355" s="8">
        <f t="shared" si="369"/>
        <v>15.012499999999999</v>
      </c>
    </row>
    <row r="2356" spans="1:22" ht="13.5" x14ac:dyDescent="0.25">
      <c r="A2356" s="3">
        <f>RSI!A2356</f>
        <v>45435</v>
      </c>
      <c r="B2356" s="2">
        <f>RSI!B2356</f>
        <v>34.4</v>
      </c>
      <c r="C2356" s="2">
        <f>RSI!I2356</f>
        <v>33.378951038171991</v>
      </c>
      <c r="D2356" s="2">
        <f>MACD!E2356</f>
        <v>1.9088773466634734E-2</v>
      </c>
      <c r="E2356" s="2">
        <f>MACD!F2356</f>
        <v>1.7211796121520479E-2</v>
      </c>
      <c r="F2356" s="2">
        <f>'Moving Avg'!D2356</f>
        <v>34.4</v>
      </c>
      <c r="G2356" s="2">
        <f>'Moving Avg'!F2356</f>
        <v>34.431499999999986</v>
      </c>
      <c r="H2356" s="2">
        <f>'Moving Avg'!G2356</f>
        <v>34.437800000000017</v>
      </c>
      <c r="I2356" s="2">
        <f>'Moving Avg'!H2356</f>
        <v>34.658649999999874</v>
      </c>
      <c r="J2356" s="6" t="str">
        <f>OBV!F2356</f>
        <v>NEUTRAL</v>
      </c>
      <c r="K2356" s="6" t="str">
        <f>OBV!G2356</f>
        <v>NEUTRAL</v>
      </c>
      <c r="L2356" s="6" t="str">
        <f>OBV!H2356</f>
        <v>NEUTRAL</v>
      </c>
      <c r="M2356" s="8">
        <f t="shared" si="360"/>
        <v>25</v>
      </c>
      <c r="N2356" s="8">
        <f t="shared" si="361"/>
        <v>0</v>
      </c>
      <c r="O2356" s="8">
        <f t="shared" si="362"/>
        <v>0</v>
      </c>
      <c r="P2356" s="8">
        <f t="shared" si="363"/>
        <v>33</v>
      </c>
      <c r="Q2356" s="9">
        <f t="shared" si="364"/>
        <v>13.7</v>
      </c>
      <c r="R2356" s="9">
        <f t="shared" si="365"/>
        <v>13.25</v>
      </c>
      <c r="S2356" s="9">
        <f t="shared" si="366"/>
        <v>18.600000000000001</v>
      </c>
      <c r="T2356" s="9">
        <f t="shared" si="367"/>
        <v>14.5</v>
      </c>
      <c r="U2356" s="8">
        <f t="shared" si="368"/>
        <v>15.183333333333332</v>
      </c>
      <c r="V2356" s="8">
        <f t="shared" si="369"/>
        <v>15.012499999999999</v>
      </c>
    </row>
    <row r="2357" spans="1:22" ht="13.5" x14ac:dyDescent="0.25">
      <c r="A2357" s="3">
        <f>RSI!A2357</f>
        <v>45436</v>
      </c>
      <c r="B2357" s="2">
        <f>RSI!B2357</f>
        <v>34.4</v>
      </c>
      <c r="C2357" s="2">
        <f>RSI!I2357</f>
        <v>33.378951038171991</v>
      </c>
      <c r="D2357" s="2">
        <f>MACD!E2357</f>
        <v>1.4582758999523548E-2</v>
      </c>
      <c r="E2357" s="2">
        <f>MACD!F2357</f>
        <v>1.6685988697121096E-2</v>
      </c>
      <c r="F2357" s="2">
        <f>'Moving Avg'!D2357</f>
        <v>34.4</v>
      </c>
      <c r="G2357" s="2">
        <f>'Moving Avg'!F2357</f>
        <v>34.426999999999985</v>
      </c>
      <c r="H2357" s="2">
        <f>'Moving Avg'!G2357</f>
        <v>34.436000000000021</v>
      </c>
      <c r="I2357" s="2">
        <f>'Moving Avg'!H2357</f>
        <v>34.655649999999874</v>
      </c>
      <c r="J2357" s="6" t="str">
        <f>OBV!F2357</f>
        <v>NEUTRAL</v>
      </c>
      <c r="K2357" s="6" t="str">
        <f>OBV!G2357</f>
        <v>NEUTRAL</v>
      </c>
      <c r="L2357" s="6" t="str">
        <f>OBV!H2357</f>
        <v>NEUTRAL</v>
      </c>
      <c r="M2357" s="8">
        <f t="shared" si="360"/>
        <v>25</v>
      </c>
      <c r="N2357" s="8">
        <f t="shared" si="361"/>
        <v>45</v>
      </c>
      <c r="O2357" s="8">
        <f t="shared" si="362"/>
        <v>0</v>
      </c>
      <c r="P2357" s="8">
        <f t="shared" si="363"/>
        <v>33</v>
      </c>
      <c r="Q2357" s="9">
        <f t="shared" si="364"/>
        <v>29.45</v>
      </c>
      <c r="R2357" s="9">
        <f t="shared" si="365"/>
        <v>22.25</v>
      </c>
      <c r="S2357" s="9">
        <f t="shared" si="366"/>
        <v>25.35</v>
      </c>
      <c r="T2357" s="9">
        <f t="shared" si="367"/>
        <v>25.75</v>
      </c>
      <c r="U2357" s="8">
        <f t="shared" si="368"/>
        <v>25.683333333333337</v>
      </c>
      <c r="V2357" s="8">
        <f t="shared" si="369"/>
        <v>25.700000000000003</v>
      </c>
    </row>
    <row r="2358" spans="1:22" ht="13.5" x14ac:dyDescent="0.25">
      <c r="A2358" s="3">
        <f>RSI!A2358</f>
        <v>45439</v>
      </c>
      <c r="B2358" s="2">
        <f>RSI!B2358</f>
        <v>34.4</v>
      </c>
      <c r="C2358" s="2">
        <f>RSI!I2358</f>
        <v>33.378951038171991</v>
      </c>
      <c r="D2358" s="2">
        <f>MACD!E2358</f>
        <v>1.0886220496807653E-2</v>
      </c>
      <c r="E2358" s="2">
        <f>MACD!F2358</f>
        <v>1.5526035057058409E-2</v>
      </c>
      <c r="F2358" s="2">
        <f>'Moving Avg'!D2358</f>
        <v>34.4</v>
      </c>
      <c r="G2358" s="2">
        <f>'Moving Avg'!F2358</f>
        <v>34.422499999999992</v>
      </c>
      <c r="H2358" s="2">
        <f>'Moving Avg'!G2358</f>
        <v>34.434200000000025</v>
      </c>
      <c r="I2358" s="2">
        <f>'Moving Avg'!H2358</f>
        <v>34.652649999999873</v>
      </c>
      <c r="J2358" s="6" t="str">
        <f>OBV!F2358</f>
        <v>NEUTRAL</v>
      </c>
      <c r="K2358" s="6" t="str">
        <f>OBV!G2358</f>
        <v>NEUTRAL</v>
      </c>
      <c r="L2358" s="6" t="str">
        <f>OBV!H2358</f>
        <v>NEUTRAL</v>
      </c>
      <c r="M2358" s="8">
        <f t="shared" si="360"/>
        <v>25</v>
      </c>
      <c r="N2358" s="8">
        <f t="shared" si="361"/>
        <v>45</v>
      </c>
      <c r="O2358" s="8">
        <f t="shared" si="362"/>
        <v>0</v>
      </c>
      <c r="P2358" s="8">
        <f t="shared" si="363"/>
        <v>33</v>
      </c>
      <c r="Q2358" s="9">
        <f t="shared" si="364"/>
        <v>29.45</v>
      </c>
      <c r="R2358" s="9">
        <f t="shared" si="365"/>
        <v>22.25</v>
      </c>
      <c r="S2358" s="9">
        <f t="shared" si="366"/>
        <v>25.35</v>
      </c>
      <c r="T2358" s="9">
        <f t="shared" si="367"/>
        <v>25.75</v>
      </c>
      <c r="U2358" s="8">
        <f t="shared" si="368"/>
        <v>25.683333333333337</v>
      </c>
      <c r="V2358" s="8">
        <f t="shared" si="369"/>
        <v>25.700000000000003</v>
      </c>
    </row>
    <row r="2359" spans="1:22" ht="13.5" x14ac:dyDescent="0.25">
      <c r="A2359" s="3">
        <f>RSI!A2359</f>
        <v>45440</v>
      </c>
      <c r="B2359" s="2">
        <f>RSI!B2359</f>
        <v>34.4</v>
      </c>
      <c r="C2359" s="2">
        <f>RSI!I2359</f>
        <v>33.378951038171991</v>
      </c>
      <c r="D2359" s="2">
        <f>MACD!E2359</f>
        <v>7.8660126044027834E-3</v>
      </c>
      <c r="E2359" s="2">
        <f>MACD!F2359</f>
        <v>1.3994030566527284E-2</v>
      </c>
      <c r="F2359" s="2">
        <f>'Moving Avg'!D2359</f>
        <v>34.4</v>
      </c>
      <c r="G2359" s="2">
        <f>'Moving Avg'!F2359</f>
        <v>34.417999999999992</v>
      </c>
      <c r="H2359" s="2">
        <f>'Moving Avg'!G2359</f>
        <v>34.432400000000023</v>
      </c>
      <c r="I2359" s="2">
        <f>'Moving Avg'!H2359</f>
        <v>34.649649999999866</v>
      </c>
      <c r="J2359" s="6" t="str">
        <f>OBV!F2359</f>
        <v>NEUTRAL</v>
      </c>
      <c r="K2359" s="6" t="str">
        <f>OBV!G2359</f>
        <v>NEUTRAL</v>
      </c>
      <c r="L2359" s="6" t="str">
        <f>OBV!H2359</f>
        <v>NEUTRAL</v>
      </c>
      <c r="M2359" s="8">
        <f t="shared" si="360"/>
        <v>25</v>
      </c>
      <c r="N2359" s="8">
        <f t="shared" si="361"/>
        <v>45</v>
      </c>
      <c r="O2359" s="8">
        <f t="shared" si="362"/>
        <v>0</v>
      </c>
      <c r="P2359" s="8">
        <f t="shared" si="363"/>
        <v>33</v>
      </c>
      <c r="Q2359" s="9">
        <f t="shared" si="364"/>
        <v>29.45</v>
      </c>
      <c r="R2359" s="9">
        <f t="shared" si="365"/>
        <v>22.25</v>
      </c>
      <c r="S2359" s="9">
        <f t="shared" si="366"/>
        <v>25.35</v>
      </c>
      <c r="T2359" s="9">
        <f t="shared" si="367"/>
        <v>25.75</v>
      </c>
      <c r="U2359" s="8">
        <f t="shared" si="368"/>
        <v>25.683333333333337</v>
      </c>
      <c r="V2359" s="8">
        <f t="shared" si="369"/>
        <v>25.700000000000003</v>
      </c>
    </row>
    <row r="2360" spans="1:22" ht="13.5" x14ac:dyDescent="0.25">
      <c r="A2360" s="3">
        <f>RSI!A2360</f>
        <v>45441</v>
      </c>
      <c r="B2360" s="2">
        <f>RSI!B2360</f>
        <v>34.4</v>
      </c>
      <c r="C2360" s="2">
        <f>RSI!I2360</f>
        <v>33.378951038171991</v>
      </c>
      <c r="D2360" s="2">
        <f>MACD!E2360</f>
        <v>5.4101116903595425E-3</v>
      </c>
      <c r="E2360" s="2">
        <f>MACD!F2360</f>
        <v>1.2277246791293737E-2</v>
      </c>
      <c r="F2360" s="2">
        <f>'Moving Avg'!D2360</f>
        <v>34.4</v>
      </c>
      <c r="G2360" s="2">
        <f>'Moving Avg'!F2360</f>
        <v>34.413499999999985</v>
      </c>
      <c r="H2360" s="2">
        <f>'Moving Avg'!G2360</f>
        <v>34.430600000000027</v>
      </c>
      <c r="I2360" s="2">
        <f>'Moving Avg'!H2360</f>
        <v>34.646649999999866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  <c r="M2360" s="8">
        <f t="shared" si="360"/>
        <v>25</v>
      </c>
      <c r="N2360" s="8">
        <f t="shared" si="361"/>
        <v>45</v>
      </c>
      <c r="O2360" s="8">
        <f t="shared" si="362"/>
        <v>0</v>
      </c>
      <c r="P2360" s="8">
        <f t="shared" si="363"/>
        <v>33</v>
      </c>
      <c r="Q2360" s="9">
        <f t="shared" si="364"/>
        <v>29.45</v>
      </c>
      <c r="R2360" s="9">
        <f t="shared" si="365"/>
        <v>22.25</v>
      </c>
      <c r="S2360" s="9">
        <f t="shared" si="366"/>
        <v>25.35</v>
      </c>
      <c r="T2360" s="9">
        <f t="shared" si="367"/>
        <v>25.75</v>
      </c>
      <c r="U2360" s="8">
        <f t="shared" si="368"/>
        <v>25.683333333333337</v>
      </c>
      <c r="V2360" s="8">
        <f t="shared" si="369"/>
        <v>25.700000000000003</v>
      </c>
    </row>
    <row r="2361" spans="1:22" ht="13.5" x14ac:dyDescent="0.25">
      <c r="A2361" s="3">
        <f>RSI!A2361</f>
        <v>45442</v>
      </c>
      <c r="B2361" s="2">
        <f>RSI!B2361</f>
        <v>34.4</v>
      </c>
      <c r="C2361" s="2">
        <f>RSI!I2361</f>
        <v>33.378951038171991</v>
      </c>
      <c r="D2361" s="2">
        <f>MACD!E2361</f>
        <v>3.4243191031109177E-3</v>
      </c>
      <c r="E2361" s="2">
        <f>MACD!F2361</f>
        <v>1.0506661253657174E-2</v>
      </c>
      <c r="F2361" s="2">
        <f>'Moving Avg'!D2361</f>
        <v>34.4</v>
      </c>
      <c r="G2361" s="2">
        <f>'Moving Avg'!F2361</f>
        <v>34.408999999999985</v>
      </c>
      <c r="H2361" s="2">
        <f>'Moving Avg'!G2361</f>
        <v>34.428800000000031</v>
      </c>
      <c r="I2361" s="2">
        <f>'Moving Avg'!H2361</f>
        <v>34.643649999999866</v>
      </c>
      <c r="J2361" s="6" t="str">
        <f>OBV!F2361</f>
        <v>NEUTRAL</v>
      </c>
      <c r="K2361" s="6" t="str">
        <f>OBV!G2361</f>
        <v>NEUTRAL</v>
      </c>
      <c r="L2361" s="6" t="str">
        <f>OBV!H2361</f>
        <v>NEUTRAL</v>
      </c>
      <c r="M2361" s="8">
        <f t="shared" si="360"/>
        <v>25</v>
      </c>
      <c r="N2361" s="8">
        <f t="shared" si="361"/>
        <v>45</v>
      </c>
      <c r="O2361" s="8">
        <f t="shared" si="362"/>
        <v>0</v>
      </c>
      <c r="P2361" s="8">
        <f t="shared" si="363"/>
        <v>33</v>
      </c>
      <c r="Q2361" s="9">
        <f t="shared" si="364"/>
        <v>29.45</v>
      </c>
      <c r="R2361" s="9">
        <f t="shared" si="365"/>
        <v>22.25</v>
      </c>
      <c r="S2361" s="9">
        <f t="shared" si="366"/>
        <v>25.35</v>
      </c>
      <c r="T2361" s="9">
        <f t="shared" si="367"/>
        <v>25.75</v>
      </c>
      <c r="U2361" s="8">
        <f t="shared" si="368"/>
        <v>25.683333333333337</v>
      </c>
      <c r="V2361" s="8">
        <f t="shared" si="369"/>
        <v>25.700000000000003</v>
      </c>
    </row>
    <row r="2362" spans="1:22" ht="13.5" x14ac:dyDescent="0.25">
      <c r="A2362" s="3">
        <f>RSI!A2362</f>
        <v>45443</v>
      </c>
      <c r="B2362" s="2">
        <f>RSI!B2362</f>
        <v>34.4</v>
      </c>
      <c r="C2362" s="2">
        <f>RSI!I2362</f>
        <v>33.378951038171991</v>
      </c>
      <c r="D2362" s="2">
        <f>MACD!E2362</f>
        <v>1.8294751204734894E-3</v>
      </c>
      <c r="E2362" s="2">
        <f>MACD!F2362</f>
        <v>8.7712240270204373E-3</v>
      </c>
      <c r="F2362" s="2">
        <f>'Moving Avg'!D2362</f>
        <v>34.4</v>
      </c>
      <c r="G2362" s="2">
        <f>'Moving Avg'!F2362</f>
        <v>34.404499999999992</v>
      </c>
      <c r="H2362" s="2">
        <f>'Moving Avg'!G2362</f>
        <v>34.427000000000028</v>
      </c>
      <c r="I2362" s="2">
        <f>'Moving Avg'!H2362</f>
        <v>34.640649999999866</v>
      </c>
      <c r="J2362" s="6" t="str">
        <f>OBV!F2362</f>
        <v>NEUTRAL</v>
      </c>
      <c r="K2362" s="6" t="str">
        <f>OBV!G2362</f>
        <v>NEUTRAL</v>
      </c>
      <c r="L2362" s="6" t="str">
        <f>OBV!H2362</f>
        <v>NEUTRAL</v>
      </c>
      <c r="M2362" s="8">
        <f t="shared" si="360"/>
        <v>25</v>
      </c>
      <c r="N2362" s="8">
        <f t="shared" si="361"/>
        <v>45</v>
      </c>
      <c r="O2362" s="8">
        <f t="shared" si="362"/>
        <v>0</v>
      </c>
      <c r="P2362" s="8">
        <f t="shared" si="363"/>
        <v>33</v>
      </c>
      <c r="Q2362" s="9">
        <f t="shared" si="364"/>
        <v>29.45</v>
      </c>
      <c r="R2362" s="9">
        <f t="shared" si="365"/>
        <v>22.25</v>
      </c>
      <c r="S2362" s="9">
        <f t="shared" si="366"/>
        <v>25.35</v>
      </c>
      <c r="T2362" s="9">
        <f t="shared" si="367"/>
        <v>25.75</v>
      </c>
      <c r="U2362" s="8">
        <f t="shared" si="368"/>
        <v>25.683333333333337</v>
      </c>
      <c r="V2362" s="8">
        <f t="shared" si="369"/>
        <v>25.700000000000003</v>
      </c>
    </row>
    <row r="2363" spans="1:22" ht="13.5" x14ac:dyDescent="0.25">
      <c r="A2363" s="3">
        <f>RSI!A2363</f>
        <v>45446</v>
      </c>
      <c r="B2363" s="2">
        <f>RSI!B2363</f>
        <v>34.4</v>
      </c>
      <c r="C2363" s="2">
        <f>RSI!I2363</f>
        <v>33.378951038171991</v>
      </c>
      <c r="D2363" s="2">
        <f>MACD!E2363</f>
        <v>5.5910476233123063E-4</v>
      </c>
      <c r="E2363" s="2">
        <f>MACD!F2363</f>
        <v>7.1288001740825958E-3</v>
      </c>
      <c r="F2363" s="2">
        <f>'Moving Avg'!D2363</f>
        <v>34.4</v>
      </c>
      <c r="G2363" s="2">
        <f>'Moving Avg'!F2363</f>
        <v>34.399999999999991</v>
      </c>
      <c r="H2363" s="2">
        <f>'Moving Avg'!G2363</f>
        <v>34.425200000000032</v>
      </c>
      <c r="I2363" s="2">
        <f>'Moving Avg'!H2363</f>
        <v>34.637649999999866</v>
      </c>
      <c r="J2363" s="6" t="str">
        <f>OBV!F2363</f>
        <v>NEUTRAL</v>
      </c>
      <c r="K2363" s="6" t="str">
        <f>OBV!G2363</f>
        <v>NEUTRAL</v>
      </c>
      <c r="L2363" s="6" t="str">
        <f>OBV!H2363</f>
        <v>NEUTRAL</v>
      </c>
      <c r="M2363" s="8">
        <f t="shared" si="360"/>
        <v>25</v>
      </c>
      <c r="N2363" s="8">
        <f t="shared" si="361"/>
        <v>45</v>
      </c>
      <c r="O2363" s="8">
        <f t="shared" si="362"/>
        <v>0</v>
      </c>
      <c r="P2363" s="8">
        <f t="shared" si="363"/>
        <v>33</v>
      </c>
      <c r="Q2363" s="9">
        <f t="shared" si="364"/>
        <v>29.45</v>
      </c>
      <c r="R2363" s="9">
        <f t="shared" si="365"/>
        <v>22.25</v>
      </c>
      <c r="S2363" s="9">
        <f t="shared" si="366"/>
        <v>25.35</v>
      </c>
      <c r="T2363" s="9">
        <f t="shared" si="367"/>
        <v>25.75</v>
      </c>
      <c r="U2363" s="8">
        <f t="shared" si="368"/>
        <v>25.683333333333337</v>
      </c>
      <c r="V2363" s="8">
        <f t="shared" si="369"/>
        <v>25.700000000000003</v>
      </c>
    </row>
    <row r="2364" spans="1:22" ht="13.5" x14ac:dyDescent="0.25">
      <c r="A2364" s="3">
        <f>RSI!A2364</f>
        <v>45447</v>
      </c>
      <c r="B2364" s="2">
        <f>RSI!B2364</f>
        <v>34.4</v>
      </c>
      <c r="C2364" s="2">
        <f>RSI!I2364</f>
        <v>33.378951038171991</v>
      </c>
      <c r="D2364" s="2">
        <f>MACD!E2364</f>
        <v>-4.4257121356139351E-4</v>
      </c>
      <c r="E2364" s="2">
        <f>MACD!F2364</f>
        <v>5.6145258965537986E-3</v>
      </c>
      <c r="F2364" s="2">
        <f>'Moving Avg'!D2364</f>
        <v>34.4</v>
      </c>
      <c r="G2364" s="2">
        <f>'Moving Avg'!F2364</f>
        <v>34.399999999999991</v>
      </c>
      <c r="H2364" s="2">
        <f>'Moving Avg'!G2364</f>
        <v>34.423400000000036</v>
      </c>
      <c r="I2364" s="2">
        <f>'Moving Avg'!H2364</f>
        <v>34.634649999999858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  <c r="M2364" s="8">
        <f t="shared" si="360"/>
        <v>25</v>
      </c>
      <c r="N2364" s="8">
        <f t="shared" si="361"/>
        <v>45</v>
      </c>
      <c r="O2364" s="8">
        <f t="shared" si="362"/>
        <v>0</v>
      </c>
      <c r="P2364" s="8">
        <f t="shared" si="363"/>
        <v>33</v>
      </c>
      <c r="Q2364" s="9">
        <f t="shared" si="364"/>
        <v>29.45</v>
      </c>
      <c r="R2364" s="9">
        <f t="shared" si="365"/>
        <v>22.25</v>
      </c>
      <c r="S2364" s="9">
        <f t="shared" si="366"/>
        <v>25.35</v>
      </c>
      <c r="T2364" s="9">
        <f t="shared" si="367"/>
        <v>25.75</v>
      </c>
      <c r="U2364" s="8">
        <f t="shared" si="368"/>
        <v>25.683333333333337</v>
      </c>
      <c r="V2364" s="8">
        <f t="shared" si="369"/>
        <v>25.700000000000003</v>
      </c>
    </row>
    <row r="2365" spans="1:22" ht="13.5" x14ac:dyDescent="0.25">
      <c r="A2365" s="3">
        <f>RSI!A2365</f>
        <v>45448</v>
      </c>
      <c r="B2365" s="2">
        <f>RSI!B2365</f>
        <v>34.4</v>
      </c>
      <c r="C2365" s="2">
        <f>RSI!I2365</f>
        <v>33.378951038171991</v>
      </c>
      <c r="D2365" s="2">
        <f>MACD!E2365</f>
        <v>-1.2223165369675826E-3</v>
      </c>
      <c r="E2365" s="2">
        <f>MACD!F2365</f>
        <v>4.2471574098495229E-3</v>
      </c>
      <c r="F2365" s="2">
        <f>'Moving Avg'!D2365</f>
        <v>34.4</v>
      </c>
      <c r="G2365" s="2">
        <f>'Moving Avg'!F2365</f>
        <v>34.399999999999991</v>
      </c>
      <c r="H2365" s="2">
        <f>'Moving Avg'!G2365</f>
        <v>34.421600000000034</v>
      </c>
      <c r="I2365" s="2">
        <f>'Moving Avg'!H2365</f>
        <v>34.631649999999858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  <c r="M2365" s="8">
        <f t="shared" si="360"/>
        <v>25</v>
      </c>
      <c r="N2365" s="8">
        <f t="shared" si="361"/>
        <v>45</v>
      </c>
      <c r="O2365" s="8">
        <f t="shared" si="362"/>
        <v>0</v>
      </c>
      <c r="P2365" s="8">
        <f t="shared" si="363"/>
        <v>33</v>
      </c>
      <c r="Q2365" s="9">
        <f t="shared" si="364"/>
        <v>29.45</v>
      </c>
      <c r="R2365" s="9">
        <f t="shared" si="365"/>
        <v>22.25</v>
      </c>
      <c r="S2365" s="9">
        <f t="shared" si="366"/>
        <v>25.35</v>
      </c>
      <c r="T2365" s="9">
        <f t="shared" si="367"/>
        <v>25.75</v>
      </c>
      <c r="U2365" s="8">
        <f t="shared" si="368"/>
        <v>25.683333333333337</v>
      </c>
      <c r="V2365" s="8">
        <f t="shared" si="369"/>
        <v>25.700000000000003</v>
      </c>
    </row>
    <row r="2366" spans="1:22" ht="13.5" x14ac:dyDescent="0.25">
      <c r="A2366" s="3">
        <f>RSI!A2366</f>
        <v>45449</v>
      </c>
      <c r="B2366" s="2">
        <f>RSI!B2366</f>
        <v>34.4</v>
      </c>
      <c r="C2366" s="2">
        <f>RSI!I2366</f>
        <v>33.378951038171991</v>
      </c>
      <c r="D2366" s="2">
        <f>MACD!E2366</f>
        <v>-1.8192985819496243E-3</v>
      </c>
      <c r="E2366" s="2">
        <f>MACD!F2366</f>
        <v>3.0338662114896935E-3</v>
      </c>
      <c r="F2366" s="2">
        <f>'Moving Avg'!D2366</f>
        <v>34.4</v>
      </c>
      <c r="G2366" s="2">
        <f>'Moving Avg'!F2366</f>
        <v>34.399999999999991</v>
      </c>
      <c r="H2366" s="2">
        <f>'Moving Avg'!G2366</f>
        <v>34.419800000000031</v>
      </c>
      <c r="I2366" s="2">
        <f>'Moving Avg'!H2366</f>
        <v>34.628649999999858</v>
      </c>
      <c r="J2366" s="6" t="str">
        <f>OBV!F2366</f>
        <v>NEUTRAL</v>
      </c>
      <c r="K2366" s="6" t="str">
        <f>OBV!G2366</f>
        <v>NEUTRAL</v>
      </c>
      <c r="L2366" s="6" t="str">
        <f>OBV!H2366</f>
        <v>NEUTRAL</v>
      </c>
      <c r="M2366" s="8">
        <f t="shared" si="360"/>
        <v>25</v>
      </c>
      <c r="N2366" s="8">
        <f t="shared" si="361"/>
        <v>45</v>
      </c>
      <c r="O2366" s="8">
        <f t="shared" si="362"/>
        <v>0</v>
      </c>
      <c r="P2366" s="8">
        <f t="shared" si="363"/>
        <v>33</v>
      </c>
      <c r="Q2366" s="9">
        <f t="shared" si="364"/>
        <v>29.45</v>
      </c>
      <c r="R2366" s="9">
        <f t="shared" si="365"/>
        <v>22.25</v>
      </c>
      <c r="S2366" s="9">
        <f t="shared" si="366"/>
        <v>25.35</v>
      </c>
      <c r="T2366" s="9">
        <f t="shared" si="367"/>
        <v>25.75</v>
      </c>
      <c r="U2366" s="8">
        <f t="shared" si="368"/>
        <v>25.683333333333337</v>
      </c>
      <c r="V2366" s="8">
        <f t="shared" si="369"/>
        <v>25.700000000000003</v>
      </c>
    </row>
    <row r="2367" spans="1:22" ht="13.5" x14ac:dyDescent="0.25">
      <c r="A2367" s="3">
        <f>RSI!A2367</f>
        <v>45450</v>
      </c>
      <c r="B2367" s="2">
        <f>RSI!B2367</f>
        <v>34.4</v>
      </c>
      <c r="C2367" s="2">
        <f>RSI!I2367</f>
        <v>33.378951038171991</v>
      </c>
      <c r="D2367" s="2">
        <f>MACD!E2367</f>
        <v>-2.2662868099914135E-3</v>
      </c>
      <c r="E2367" s="2">
        <f>MACD!F2367</f>
        <v>1.9738356071934723E-3</v>
      </c>
      <c r="F2367" s="2">
        <f>'Moving Avg'!D2367</f>
        <v>34.4</v>
      </c>
      <c r="G2367" s="2">
        <f>'Moving Avg'!F2367</f>
        <v>34.399999999999991</v>
      </c>
      <c r="H2367" s="2">
        <f>'Moving Avg'!G2367</f>
        <v>34.418000000000035</v>
      </c>
      <c r="I2367" s="2">
        <f>'Moving Avg'!H2367</f>
        <v>34.625649999999858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  <c r="M2367" s="8">
        <f t="shared" si="360"/>
        <v>25</v>
      </c>
      <c r="N2367" s="8">
        <f t="shared" si="361"/>
        <v>45</v>
      </c>
      <c r="O2367" s="8">
        <f t="shared" si="362"/>
        <v>0</v>
      </c>
      <c r="P2367" s="8">
        <f t="shared" si="363"/>
        <v>33</v>
      </c>
      <c r="Q2367" s="9">
        <f t="shared" si="364"/>
        <v>29.45</v>
      </c>
      <c r="R2367" s="9">
        <f t="shared" si="365"/>
        <v>22.25</v>
      </c>
      <c r="S2367" s="9">
        <f t="shared" si="366"/>
        <v>25.35</v>
      </c>
      <c r="T2367" s="9">
        <f t="shared" si="367"/>
        <v>25.75</v>
      </c>
      <c r="U2367" s="8">
        <f t="shared" si="368"/>
        <v>25.683333333333337</v>
      </c>
      <c r="V2367" s="8">
        <f t="shared" si="369"/>
        <v>25.700000000000003</v>
      </c>
    </row>
    <row r="2368" spans="1:22" ht="13.5" x14ac:dyDescent="0.25">
      <c r="A2368" s="3">
        <f>RSI!A2368</f>
        <v>45453</v>
      </c>
      <c r="B2368" s="2">
        <f>RSI!B2368</f>
        <v>34.4</v>
      </c>
      <c r="C2368" s="2">
        <f>RSI!I2368</f>
        <v>33.378951038171991</v>
      </c>
      <c r="D2368" s="2">
        <f>MACD!E2368</f>
        <v>-2.5906646318460957E-3</v>
      </c>
      <c r="E2368" s="2">
        <f>MACD!F2368</f>
        <v>1.0609355593855585E-3</v>
      </c>
      <c r="F2368" s="2">
        <f>'Moving Avg'!D2368</f>
        <v>34.4</v>
      </c>
      <c r="G2368" s="2">
        <f>'Moving Avg'!F2368</f>
        <v>34.399999999999991</v>
      </c>
      <c r="H2368" s="2">
        <f>'Moving Avg'!G2368</f>
        <v>34.416200000000032</v>
      </c>
      <c r="I2368" s="2">
        <f>'Moving Avg'!H2368</f>
        <v>34.622649999999851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  <c r="M2368" s="8">
        <f t="shared" si="360"/>
        <v>25</v>
      </c>
      <c r="N2368" s="8">
        <f t="shared" si="361"/>
        <v>45</v>
      </c>
      <c r="O2368" s="8">
        <f t="shared" si="362"/>
        <v>0</v>
      </c>
      <c r="P2368" s="8">
        <f t="shared" si="363"/>
        <v>33</v>
      </c>
      <c r="Q2368" s="9">
        <f t="shared" si="364"/>
        <v>29.45</v>
      </c>
      <c r="R2368" s="9">
        <f t="shared" si="365"/>
        <v>22.25</v>
      </c>
      <c r="S2368" s="9">
        <f t="shared" si="366"/>
        <v>25.35</v>
      </c>
      <c r="T2368" s="9">
        <f t="shared" si="367"/>
        <v>25.75</v>
      </c>
      <c r="U2368" s="8">
        <f t="shared" si="368"/>
        <v>25.683333333333337</v>
      </c>
      <c r="V2368" s="8">
        <f t="shared" si="369"/>
        <v>25.700000000000003</v>
      </c>
    </row>
    <row r="2369" spans="1:22" ht="13.5" x14ac:dyDescent="0.25">
      <c r="A2369" s="3">
        <f>RSI!A2369</f>
        <v>45454</v>
      </c>
      <c r="B2369" s="2">
        <f>RSI!B2369</f>
        <v>34.4</v>
      </c>
      <c r="C2369" s="2">
        <f>RSI!I2369</f>
        <v>33.378951038171991</v>
      </c>
      <c r="D2369" s="2">
        <f>MACD!E2369</f>
        <v>-2.8152835562949008E-3</v>
      </c>
      <c r="E2369" s="2">
        <f>MACD!F2369</f>
        <v>2.8569173624946669E-4</v>
      </c>
      <c r="F2369" s="2">
        <f>'Moving Avg'!D2369</f>
        <v>34.4</v>
      </c>
      <c r="G2369" s="2">
        <f>'Moving Avg'!F2369</f>
        <v>34.399999999999991</v>
      </c>
      <c r="H2369" s="2">
        <f>'Moving Avg'!G2369</f>
        <v>34.414400000000029</v>
      </c>
      <c r="I2369" s="2">
        <f>'Moving Avg'!H2369</f>
        <v>34.619649999999851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  <c r="M2369" s="8">
        <f t="shared" si="360"/>
        <v>25</v>
      </c>
      <c r="N2369" s="8">
        <f t="shared" si="361"/>
        <v>45</v>
      </c>
      <c r="O2369" s="8">
        <f t="shared" si="362"/>
        <v>0</v>
      </c>
      <c r="P2369" s="8">
        <f t="shared" si="363"/>
        <v>33</v>
      </c>
      <c r="Q2369" s="9">
        <f t="shared" si="364"/>
        <v>29.45</v>
      </c>
      <c r="R2369" s="9">
        <f t="shared" si="365"/>
        <v>22.25</v>
      </c>
      <c r="S2369" s="9">
        <f t="shared" si="366"/>
        <v>25.35</v>
      </c>
      <c r="T2369" s="9">
        <f t="shared" si="367"/>
        <v>25.75</v>
      </c>
      <c r="U2369" s="8">
        <f t="shared" si="368"/>
        <v>25.683333333333337</v>
      </c>
      <c r="V2369" s="8">
        <f t="shared" si="369"/>
        <v>25.700000000000003</v>
      </c>
    </row>
    <row r="2370" spans="1:22" ht="13.5" x14ac:dyDescent="0.25">
      <c r="A2370" s="3">
        <f>RSI!A2370</f>
        <v>45455</v>
      </c>
      <c r="B2370" s="2">
        <f>RSI!B2370</f>
        <v>34.4</v>
      </c>
      <c r="C2370" s="2">
        <f>RSI!I2370</f>
        <v>33.378951038171991</v>
      </c>
      <c r="D2370" s="2">
        <f>MACD!E2370</f>
        <v>-2.9591840406268943E-3</v>
      </c>
      <c r="E2370" s="2">
        <f>MACD!F2370</f>
        <v>-3.6328341912580551E-4</v>
      </c>
      <c r="F2370" s="2">
        <f>'Moving Avg'!D2370</f>
        <v>34.4</v>
      </c>
      <c r="G2370" s="2">
        <f>'Moving Avg'!F2370</f>
        <v>34.399999999999991</v>
      </c>
      <c r="H2370" s="2">
        <f>'Moving Avg'!G2370</f>
        <v>34.412600000000033</v>
      </c>
      <c r="I2370" s="2">
        <f>'Moving Avg'!H2370</f>
        <v>34.616649999999851</v>
      </c>
      <c r="J2370" s="6" t="str">
        <f>OBV!F2370</f>
        <v>NEUTRAL</v>
      </c>
      <c r="K2370" s="6" t="str">
        <f>OBV!G2370</f>
        <v>NEUTRAL</v>
      </c>
      <c r="L2370" s="6" t="str">
        <f>OBV!H2370</f>
        <v>NEUTRAL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45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33</v>
      </c>
      <c r="Q2370" s="9">
        <f t="shared" si="364"/>
        <v>29.45</v>
      </c>
      <c r="R2370" s="9">
        <f t="shared" si="365"/>
        <v>22.25</v>
      </c>
      <c r="S2370" s="9">
        <f t="shared" si="366"/>
        <v>25.35</v>
      </c>
      <c r="T2370" s="9">
        <f t="shared" si="367"/>
        <v>25.75</v>
      </c>
      <c r="U2370" s="8">
        <f t="shared" si="368"/>
        <v>25.683333333333337</v>
      </c>
      <c r="V2370" s="8">
        <f t="shared" si="369"/>
        <v>25.700000000000003</v>
      </c>
    </row>
    <row r="2371" spans="1:22" ht="13.5" x14ac:dyDescent="0.25">
      <c r="A2371" s="3">
        <f>RSI!A2371</f>
        <v>45456</v>
      </c>
      <c r="B2371" s="2">
        <f>RSI!B2371</f>
        <v>34.4</v>
      </c>
      <c r="C2371" s="2">
        <f>RSI!I2371</f>
        <v>33.378951038171991</v>
      </c>
      <c r="D2371" s="2">
        <f>MACD!E2371</f>
        <v>-3.0382036902807386E-3</v>
      </c>
      <c r="E2371" s="2">
        <f>MACD!F2371</f>
        <v>-8.9826747335679225E-4</v>
      </c>
      <c r="F2371" s="2">
        <f>'Moving Avg'!D2371</f>
        <v>34.4</v>
      </c>
      <c r="G2371" s="2">
        <f>'Moving Avg'!F2371</f>
        <v>34.399999999999991</v>
      </c>
      <c r="H2371" s="2">
        <f>'Moving Avg'!G2371</f>
        <v>34.412600000000033</v>
      </c>
      <c r="I2371" s="2">
        <f>'Moving Avg'!H2371</f>
        <v>34.613649999999851</v>
      </c>
      <c r="J2371" s="6" t="str">
        <f>OBV!F2371</f>
        <v>NEUTRAL</v>
      </c>
      <c r="K2371" s="6" t="str">
        <f>OBV!G2371</f>
        <v>NEUTRAL</v>
      </c>
      <c r="L2371" s="6" t="str">
        <f>OBV!H2371</f>
        <v>NEUTRAL</v>
      </c>
      <c r="M2371" s="8">
        <f t="shared" si="370"/>
        <v>25</v>
      </c>
      <c r="N2371" s="8">
        <f t="shared" si="371"/>
        <v>45</v>
      </c>
      <c r="O2371" s="8">
        <f t="shared" si="372"/>
        <v>0</v>
      </c>
      <c r="P2371" s="8">
        <f t="shared" si="373"/>
        <v>33</v>
      </c>
      <c r="Q2371" s="9">
        <f t="shared" ref="Q2371:Q2434" si="374">0.35*M2371+N2371*0.35+O2371*0.15+P2371*0.15</f>
        <v>29.45</v>
      </c>
      <c r="R2371" s="9">
        <f t="shared" ref="R2371:R2434" si="375">M2371*0.2+N2371*0.2+O2371*0.35+P2371*0.25</f>
        <v>22.25</v>
      </c>
      <c r="S2371" s="9">
        <f t="shared" ref="S2371:S2434" si="376">M2371*0.15+N2371*0.15+O2371*0.25+P2371*0.45</f>
        <v>25.35</v>
      </c>
      <c r="T2371" s="9">
        <f t="shared" ref="T2371:T2434" si="377">0.25*SUM(M2371:P2371)</f>
        <v>25.75</v>
      </c>
      <c r="U2371" s="8">
        <f t="shared" ref="U2371:U2434" si="378">SUM(Q2371:S2371)/3</f>
        <v>25.683333333333337</v>
      </c>
      <c r="V2371" s="8">
        <f t="shared" ref="V2371:V2434" si="379">SUM(Q2371:T2371)/4</f>
        <v>25.700000000000003</v>
      </c>
    </row>
    <row r="2372" spans="1:22" ht="13.5" x14ac:dyDescent="0.25">
      <c r="A2372" s="3">
        <f>RSI!A2372</f>
        <v>45457</v>
      </c>
      <c r="B2372" s="2">
        <f>RSI!B2372</f>
        <v>34.4</v>
      </c>
      <c r="C2372" s="2">
        <f>RSI!I2372</f>
        <v>33.378951038171991</v>
      </c>
      <c r="D2372" s="2">
        <f>MACD!E2372</f>
        <v>-3.0654902683195928E-3</v>
      </c>
      <c r="E2372" s="2">
        <f>MACD!F2372</f>
        <v>-1.3317120323493525E-3</v>
      </c>
      <c r="F2372" s="2">
        <f>'Moving Avg'!D2372</f>
        <v>34.4</v>
      </c>
      <c r="G2372" s="2">
        <f>'Moving Avg'!F2372</f>
        <v>34.399999999999991</v>
      </c>
      <c r="H2372" s="2">
        <f>'Moving Avg'!G2372</f>
        <v>34.412600000000026</v>
      </c>
      <c r="I2372" s="2">
        <f>'Moving Avg'!H2372</f>
        <v>34.610649999999843</v>
      </c>
      <c r="J2372" s="6" t="str">
        <f>OBV!F2372</f>
        <v>NEUTRAL</v>
      </c>
      <c r="K2372" s="6" t="str">
        <f>OBV!G2372</f>
        <v>NEUTRAL</v>
      </c>
      <c r="L2372" s="6" t="str">
        <f>OBV!H2372</f>
        <v>NEUTRAL</v>
      </c>
      <c r="M2372" s="8">
        <f t="shared" si="370"/>
        <v>25</v>
      </c>
      <c r="N2372" s="8">
        <f t="shared" si="371"/>
        <v>45</v>
      </c>
      <c r="O2372" s="8">
        <f t="shared" si="372"/>
        <v>0</v>
      </c>
      <c r="P2372" s="8">
        <f t="shared" si="373"/>
        <v>33</v>
      </c>
      <c r="Q2372" s="9">
        <f t="shared" si="374"/>
        <v>29.45</v>
      </c>
      <c r="R2372" s="9">
        <f t="shared" si="375"/>
        <v>22.25</v>
      </c>
      <c r="S2372" s="9">
        <f t="shared" si="376"/>
        <v>25.35</v>
      </c>
      <c r="T2372" s="9">
        <f t="shared" si="377"/>
        <v>25.75</v>
      </c>
      <c r="U2372" s="8">
        <f t="shared" si="378"/>
        <v>25.683333333333337</v>
      </c>
      <c r="V2372" s="8">
        <f t="shared" si="379"/>
        <v>25.700000000000003</v>
      </c>
    </row>
    <row r="2373" spans="1:22" ht="13.5" x14ac:dyDescent="0.25">
      <c r="A2373" s="3">
        <f>RSI!A2373</f>
        <v>45461</v>
      </c>
      <c r="B2373" s="2">
        <f>RSI!B2373</f>
        <v>34.4</v>
      </c>
      <c r="C2373" s="2">
        <f>RSI!I2373</f>
        <v>33.378951038171991</v>
      </c>
      <c r="D2373" s="2">
        <f>MACD!E2373</f>
        <v>-3.0519342793979831E-3</v>
      </c>
      <c r="E2373" s="2">
        <f>MACD!F2373</f>
        <v>-1.6757564817590786E-3</v>
      </c>
      <c r="F2373" s="2">
        <f>'Moving Avg'!D2373</f>
        <v>34.4</v>
      </c>
      <c r="G2373" s="2">
        <f>'Moving Avg'!F2373</f>
        <v>34.399999999999991</v>
      </c>
      <c r="H2373" s="2">
        <f>'Moving Avg'!G2373</f>
        <v>34.412600000000026</v>
      </c>
      <c r="I2373" s="2">
        <f>'Moving Avg'!H2373</f>
        <v>34.607649999999843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  <c r="M2373" s="8">
        <f t="shared" si="370"/>
        <v>25</v>
      </c>
      <c r="N2373" s="8">
        <f t="shared" si="371"/>
        <v>45</v>
      </c>
      <c r="O2373" s="8">
        <f t="shared" si="372"/>
        <v>0</v>
      </c>
      <c r="P2373" s="8">
        <f t="shared" si="373"/>
        <v>33</v>
      </c>
      <c r="Q2373" s="9">
        <f t="shared" si="374"/>
        <v>29.45</v>
      </c>
      <c r="R2373" s="9">
        <f t="shared" si="375"/>
        <v>22.25</v>
      </c>
      <c r="S2373" s="9">
        <f t="shared" si="376"/>
        <v>25.35</v>
      </c>
      <c r="T2373" s="9">
        <f t="shared" si="377"/>
        <v>25.75</v>
      </c>
      <c r="U2373" s="8">
        <f t="shared" si="378"/>
        <v>25.683333333333337</v>
      </c>
      <c r="V2373" s="8">
        <f t="shared" si="379"/>
        <v>25.700000000000003</v>
      </c>
    </row>
    <row r="2374" spans="1:22" ht="13.5" x14ac:dyDescent="0.25">
      <c r="A2374" s="3">
        <f>RSI!A2374</f>
        <v>45462</v>
      </c>
      <c r="B2374" s="2">
        <f>RSI!B2374</f>
        <v>34.4</v>
      </c>
      <c r="C2374" s="2">
        <f>RSI!I2374</f>
        <v>33.378951038171991</v>
      </c>
      <c r="D2374" s="2">
        <f>MACD!E2374</f>
        <v>-3.0065336125346676E-3</v>
      </c>
      <c r="E2374" s="2">
        <f>MACD!F2374</f>
        <v>-1.9419119079141967E-3</v>
      </c>
      <c r="F2374" s="2">
        <f>'Moving Avg'!D2374</f>
        <v>34.4</v>
      </c>
      <c r="G2374" s="2">
        <f>'Moving Avg'!F2374</f>
        <v>34.399999999999991</v>
      </c>
      <c r="H2374" s="2">
        <f>'Moving Avg'!G2374</f>
        <v>34.412600000000026</v>
      </c>
      <c r="I2374" s="2">
        <f>'Moving Avg'!H2374</f>
        <v>34.604649999999843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  <c r="M2374" s="8">
        <f t="shared" si="370"/>
        <v>25</v>
      </c>
      <c r="N2374" s="8">
        <f t="shared" si="371"/>
        <v>45</v>
      </c>
      <c r="O2374" s="8">
        <f t="shared" si="372"/>
        <v>0</v>
      </c>
      <c r="P2374" s="8">
        <f t="shared" si="373"/>
        <v>33</v>
      </c>
      <c r="Q2374" s="9">
        <f t="shared" si="374"/>
        <v>29.45</v>
      </c>
      <c r="R2374" s="9">
        <f t="shared" si="375"/>
        <v>22.25</v>
      </c>
      <c r="S2374" s="9">
        <f t="shared" si="376"/>
        <v>25.35</v>
      </c>
      <c r="T2374" s="9">
        <f t="shared" si="377"/>
        <v>25.75</v>
      </c>
      <c r="U2374" s="8">
        <f t="shared" si="378"/>
        <v>25.683333333333337</v>
      </c>
      <c r="V2374" s="8">
        <f t="shared" si="379"/>
        <v>25.700000000000003</v>
      </c>
    </row>
    <row r="2375" spans="1:22" ht="13.5" x14ac:dyDescent="0.25">
      <c r="A2375" s="3">
        <f>RSI!A2375</f>
        <v>45463</v>
      </c>
      <c r="B2375" s="2">
        <f>RSI!B2375</f>
        <v>34.4</v>
      </c>
      <c r="C2375" s="2">
        <f>RSI!I2375</f>
        <v>33.378951038171991</v>
      </c>
      <c r="D2375" s="2">
        <f>MACD!E2375</f>
        <v>-2.9367007981733195E-3</v>
      </c>
      <c r="E2375" s="2">
        <f>MACD!F2375</f>
        <v>-2.1408696859660215E-3</v>
      </c>
      <c r="F2375" s="2">
        <f>'Moving Avg'!D2375</f>
        <v>34.4</v>
      </c>
      <c r="G2375" s="2">
        <f>'Moving Avg'!F2375</f>
        <v>34.399999999999991</v>
      </c>
      <c r="H2375" s="2">
        <f>'Moving Avg'!G2375</f>
        <v>34.412600000000026</v>
      </c>
      <c r="I2375" s="2">
        <f>'Moving Avg'!H2375</f>
        <v>34.601649999999843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  <c r="M2375" s="8">
        <f t="shared" si="370"/>
        <v>25</v>
      </c>
      <c r="N2375" s="8">
        <f t="shared" si="371"/>
        <v>45</v>
      </c>
      <c r="O2375" s="8">
        <f t="shared" si="372"/>
        <v>0</v>
      </c>
      <c r="P2375" s="8">
        <f t="shared" si="373"/>
        <v>33</v>
      </c>
      <c r="Q2375" s="9">
        <f t="shared" si="374"/>
        <v>29.45</v>
      </c>
      <c r="R2375" s="9">
        <f t="shared" si="375"/>
        <v>22.25</v>
      </c>
      <c r="S2375" s="9">
        <f t="shared" si="376"/>
        <v>25.35</v>
      </c>
      <c r="T2375" s="9">
        <f t="shared" si="377"/>
        <v>25.75</v>
      </c>
      <c r="U2375" s="8">
        <f t="shared" si="378"/>
        <v>25.683333333333337</v>
      </c>
      <c r="V2375" s="8">
        <f t="shared" si="379"/>
        <v>25.700000000000003</v>
      </c>
    </row>
    <row r="2376" spans="1:22" ht="13.5" x14ac:dyDescent="0.25">
      <c r="A2376" s="3">
        <f>RSI!A2376</f>
        <v>45464</v>
      </c>
      <c r="B2376" s="2">
        <f>RSI!B2376</f>
        <v>34.4</v>
      </c>
      <c r="C2376" s="2">
        <f>RSI!I2376</f>
        <v>33.378951038171991</v>
      </c>
      <c r="D2376" s="2">
        <f>MACD!E2376</f>
        <v>-2.8485218034717263E-3</v>
      </c>
      <c r="E2376" s="2">
        <f>MACD!F2376</f>
        <v>-2.2824001094671627E-3</v>
      </c>
      <c r="F2376" s="2">
        <f>'Moving Avg'!D2376</f>
        <v>34.4</v>
      </c>
      <c r="G2376" s="2">
        <f>'Moving Avg'!F2376</f>
        <v>34.399999999999991</v>
      </c>
      <c r="H2376" s="2">
        <f>'Moving Avg'!G2376</f>
        <v>34.412600000000026</v>
      </c>
      <c r="I2376" s="2">
        <f>'Moving Avg'!H2376</f>
        <v>34.598649999999836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  <c r="M2376" s="8">
        <f t="shared" si="370"/>
        <v>25</v>
      </c>
      <c r="N2376" s="8">
        <f t="shared" si="371"/>
        <v>45</v>
      </c>
      <c r="O2376" s="8">
        <f t="shared" si="372"/>
        <v>0</v>
      </c>
      <c r="P2376" s="8">
        <f t="shared" si="373"/>
        <v>33</v>
      </c>
      <c r="Q2376" s="9">
        <f t="shared" si="374"/>
        <v>29.45</v>
      </c>
      <c r="R2376" s="9">
        <f t="shared" si="375"/>
        <v>22.25</v>
      </c>
      <c r="S2376" s="9">
        <f t="shared" si="376"/>
        <v>25.35</v>
      </c>
      <c r="T2376" s="9">
        <f t="shared" si="377"/>
        <v>25.75</v>
      </c>
      <c r="U2376" s="8">
        <f t="shared" si="378"/>
        <v>25.683333333333337</v>
      </c>
      <c r="V2376" s="8">
        <f t="shared" si="379"/>
        <v>25.700000000000003</v>
      </c>
    </row>
    <row r="2377" spans="1:22" ht="13.5" x14ac:dyDescent="0.25">
      <c r="A2377" s="3">
        <f>RSI!A2377</f>
        <v>45467</v>
      </c>
      <c r="B2377" s="2">
        <f>RSI!B2377</f>
        <v>34.4</v>
      </c>
      <c r="C2377" s="2">
        <f>RSI!I2377</f>
        <v>33.378951038171991</v>
      </c>
      <c r="D2377" s="2">
        <f>MACD!E2377</f>
        <v>-2.7469739095806744E-3</v>
      </c>
      <c r="E2377" s="2">
        <f>MACD!F2377</f>
        <v>-2.3753148694898654E-3</v>
      </c>
      <c r="F2377" s="2">
        <f>'Moving Avg'!D2377</f>
        <v>34.4</v>
      </c>
      <c r="G2377" s="2">
        <f>'Moving Avg'!F2377</f>
        <v>34.399999999999991</v>
      </c>
      <c r="H2377" s="2">
        <f>'Moving Avg'!G2377</f>
        <v>34.412600000000026</v>
      </c>
      <c r="I2377" s="2">
        <f>'Moving Avg'!H2377</f>
        <v>34.595649999999836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  <c r="M2377" s="8">
        <f t="shared" si="370"/>
        <v>25</v>
      </c>
      <c r="N2377" s="8">
        <f t="shared" si="371"/>
        <v>45</v>
      </c>
      <c r="O2377" s="8">
        <f t="shared" si="372"/>
        <v>0</v>
      </c>
      <c r="P2377" s="8">
        <f t="shared" si="373"/>
        <v>33</v>
      </c>
      <c r="Q2377" s="9">
        <f t="shared" si="374"/>
        <v>29.45</v>
      </c>
      <c r="R2377" s="9">
        <f t="shared" si="375"/>
        <v>22.25</v>
      </c>
      <c r="S2377" s="9">
        <f t="shared" si="376"/>
        <v>25.35</v>
      </c>
      <c r="T2377" s="9">
        <f t="shared" si="377"/>
        <v>25.75</v>
      </c>
      <c r="U2377" s="8">
        <f t="shared" si="378"/>
        <v>25.683333333333337</v>
      </c>
      <c r="V2377" s="8">
        <f t="shared" si="379"/>
        <v>25.700000000000003</v>
      </c>
    </row>
    <row r="2378" spans="1:22" ht="13.5" x14ac:dyDescent="0.25">
      <c r="A2378" s="3">
        <f>RSI!A2378</f>
        <v>45468</v>
      </c>
      <c r="B2378" s="2">
        <f>RSI!B2378</f>
        <v>34.4</v>
      </c>
      <c r="C2378" s="2">
        <f>RSI!I2378</f>
        <v>33.378951038171991</v>
      </c>
      <c r="D2378" s="2">
        <f>MACD!E2378</f>
        <v>-2.6361090478772553E-3</v>
      </c>
      <c r="E2378" s="2">
        <f>MACD!F2378</f>
        <v>-2.4274737051673437E-3</v>
      </c>
      <c r="F2378" s="2">
        <f>'Moving Avg'!D2378</f>
        <v>34.4</v>
      </c>
      <c r="G2378" s="2">
        <f>'Moving Avg'!F2378</f>
        <v>34.399999999999991</v>
      </c>
      <c r="H2378" s="2">
        <f>'Moving Avg'!G2378</f>
        <v>34.412600000000026</v>
      </c>
      <c r="I2378" s="2">
        <f>'Moving Avg'!H2378</f>
        <v>34.592649999999836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  <c r="M2378" s="8">
        <f t="shared" si="370"/>
        <v>25</v>
      </c>
      <c r="N2378" s="8">
        <f t="shared" si="371"/>
        <v>45</v>
      </c>
      <c r="O2378" s="8">
        <f t="shared" si="372"/>
        <v>0</v>
      </c>
      <c r="P2378" s="8">
        <f t="shared" si="373"/>
        <v>33</v>
      </c>
      <c r="Q2378" s="9">
        <f t="shared" si="374"/>
        <v>29.45</v>
      </c>
      <c r="R2378" s="9">
        <f t="shared" si="375"/>
        <v>22.25</v>
      </c>
      <c r="S2378" s="9">
        <f t="shared" si="376"/>
        <v>25.35</v>
      </c>
      <c r="T2378" s="9">
        <f t="shared" si="377"/>
        <v>25.75</v>
      </c>
      <c r="U2378" s="8">
        <f t="shared" si="378"/>
        <v>25.683333333333337</v>
      </c>
      <c r="V2378" s="8">
        <f t="shared" si="379"/>
        <v>25.700000000000003</v>
      </c>
    </row>
    <row r="2379" spans="1:22" ht="13.5" x14ac:dyDescent="0.25">
      <c r="A2379" s="3">
        <f>RSI!A2379</f>
        <v>45469</v>
      </c>
      <c r="B2379" s="2">
        <f>RSI!B2379</f>
        <v>34.4</v>
      </c>
      <c r="C2379" s="2">
        <f>RSI!I2379</f>
        <v>33.378951038171991</v>
      </c>
      <c r="D2379" s="2">
        <f>MACD!E2379</f>
        <v>-2.519207984740035E-3</v>
      </c>
      <c r="E2379" s="2">
        <f>MACD!F2379</f>
        <v>-2.4458205610818819E-3</v>
      </c>
      <c r="F2379" s="2">
        <f>'Moving Avg'!D2379</f>
        <v>34.4</v>
      </c>
      <c r="G2379" s="2">
        <f>'Moving Avg'!F2379</f>
        <v>34.399999999999991</v>
      </c>
      <c r="H2379" s="2">
        <f>'Moving Avg'!G2379</f>
        <v>34.412600000000033</v>
      </c>
      <c r="I2379" s="2">
        <f>'Moving Avg'!H2379</f>
        <v>34.589649999999835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  <c r="M2379" s="8">
        <f t="shared" si="370"/>
        <v>25</v>
      </c>
      <c r="N2379" s="8">
        <f t="shared" si="371"/>
        <v>45</v>
      </c>
      <c r="O2379" s="8">
        <f t="shared" si="372"/>
        <v>0</v>
      </c>
      <c r="P2379" s="8">
        <f t="shared" si="373"/>
        <v>33</v>
      </c>
      <c r="Q2379" s="9">
        <f t="shared" si="374"/>
        <v>29.45</v>
      </c>
      <c r="R2379" s="9">
        <f t="shared" si="375"/>
        <v>22.25</v>
      </c>
      <c r="S2379" s="9">
        <f t="shared" si="376"/>
        <v>25.35</v>
      </c>
      <c r="T2379" s="9">
        <f t="shared" si="377"/>
        <v>25.75</v>
      </c>
      <c r="U2379" s="8">
        <f t="shared" si="378"/>
        <v>25.683333333333337</v>
      </c>
      <c r="V2379" s="8">
        <f t="shared" si="379"/>
        <v>25.700000000000003</v>
      </c>
    </row>
    <row r="2380" spans="1:22" ht="13.5" x14ac:dyDescent="0.25">
      <c r="A2380" s="3">
        <f>RSI!A2380</f>
        <v>45470</v>
      </c>
      <c r="B2380" s="2">
        <f>RSI!B2380</f>
        <v>34.4</v>
      </c>
      <c r="C2380" s="2">
        <f>RSI!I2380</f>
        <v>33.378951038171991</v>
      </c>
      <c r="D2380" s="2">
        <f>MACD!E2380</f>
        <v>-2.3989099098074007E-3</v>
      </c>
      <c r="E2380" s="2">
        <f>MACD!F2380</f>
        <v>-2.436438430826986E-3</v>
      </c>
      <c r="F2380" s="2">
        <f>'Moving Avg'!D2380</f>
        <v>34.4</v>
      </c>
      <c r="G2380" s="2">
        <f>'Moving Avg'!F2380</f>
        <v>34.399999999999991</v>
      </c>
      <c r="H2380" s="2">
        <f>'Moving Avg'!G2380</f>
        <v>34.412600000000026</v>
      </c>
      <c r="I2380" s="2">
        <f>'Moving Avg'!H2380</f>
        <v>34.586649999999828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  <c r="M2380" s="8">
        <f t="shared" si="370"/>
        <v>25</v>
      </c>
      <c r="N2380" s="8">
        <f t="shared" si="371"/>
        <v>0</v>
      </c>
      <c r="O2380" s="8">
        <f t="shared" si="372"/>
        <v>0</v>
      </c>
      <c r="P2380" s="8">
        <f t="shared" si="373"/>
        <v>33</v>
      </c>
      <c r="Q2380" s="9">
        <f t="shared" si="374"/>
        <v>13.7</v>
      </c>
      <c r="R2380" s="9">
        <f t="shared" si="375"/>
        <v>13.25</v>
      </c>
      <c r="S2380" s="9">
        <f t="shared" si="376"/>
        <v>18.600000000000001</v>
      </c>
      <c r="T2380" s="9">
        <f t="shared" si="377"/>
        <v>14.5</v>
      </c>
      <c r="U2380" s="8">
        <f t="shared" si="378"/>
        <v>15.183333333333332</v>
      </c>
      <c r="V2380" s="8">
        <f t="shared" si="379"/>
        <v>15.012499999999999</v>
      </c>
    </row>
    <row r="2381" spans="1:22" ht="13.5" x14ac:dyDescent="0.25">
      <c r="A2381" s="3">
        <f>RSI!A2381</f>
        <v>45471</v>
      </c>
      <c r="B2381" s="2">
        <f>RSI!B2381</f>
        <v>34.4</v>
      </c>
      <c r="C2381" s="2">
        <f>RSI!I2381</f>
        <v>33.378951038171991</v>
      </c>
      <c r="D2381" s="2">
        <f>MACD!E2381</f>
        <v>-2.2773212766296069E-3</v>
      </c>
      <c r="E2381" s="2">
        <f>MACD!F2381</f>
        <v>-2.4046149999875101E-3</v>
      </c>
      <c r="F2381" s="2">
        <f>'Moving Avg'!D2381</f>
        <v>34.4</v>
      </c>
      <c r="G2381" s="2">
        <f>'Moving Avg'!F2381</f>
        <v>34.399999999999991</v>
      </c>
      <c r="H2381" s="2">
        <f>'Moving Avg'!G2381</f>
        <v>34.412600000000026</v>
      </c>
      <c r="I2381" s="2">
        <f>'Moving Avg'!H2381</f>
        <v>34.583649999999828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  <c r="M2381" s="8">
        <f t="shared" si="370"/>
        <v>25</v>
      </c>
      <c r="N2381" s="8">
        <f t="shared" si="371"/>
        <v>0</v>
      </c>
      <c r="O2381" s="8">
        <f t="shared" si="372"/>
        <v>0</v>
      </c>
      <c r="P2381" s="8">
        <f t="shared" si="373"/>
        <v>33</v>
      </c>
      <c r="Q2381" s="9">
        <f t="shared" si="374"/>
        <v>13.7</v>
      </c>
      <c r="R2381" s="9">
        <f t="shared" si="375"/>
        <v>13.25</v>
      </c>
      <c r="S2381" s="9">
        <f t="shared" si="376"/>
        <v>18.600000000000001</v>
      </c>
      <c r="T2381" s="9">
        <f t="shared" si="377"/>
        <v>14.5</v>
      </c>
      <c r="U2381" s="8">
        <f t="shared" si="378"/>
        <v>15.183333333333332</v>
      </c>
      <c r="V2381" s="8">
        <f t="shared" si="379"/>
        <v>15.012499999999999</v>
      </c>
    </row>
    <row r="2382" spans="1:22" ht="13.5" x14ac:dyDescent="0.25">
      <c r="A2382" s="3">
        <f>RSI!A2382</f>
        <v>45474</v>
      </c>
      <c r="B2382" s="2">
        <f>RSI!B2382</f>
        <v>34.4</v>
      </c>
      <c r="C2382" s="2">
        <f>RSI!I2382</f>
        <v>33.378951038171991</v>
      </c>
      <c r="D2382" s="2">
        <f>MACD!E2382</f>
        <v>-2.156107147762043E-3</v>
      </c>
      <c r="E2382" s="2">
        <f>MACD!F2382</f>
        <v>-2.354913429542417E-3</v>
      </c>
      <c r="F2382" s="2">
        <f>'Moving Avg'!D2382</f>
        <v>34.4</v>
      </c>
      <c r="G2382" s="2">
        <f>'Moving Avg'!F2382</f>
        <v>34.399999999999991</v>
      </c>
      <c r="H2382" s="2">
        <f>'Moving Avg'!G2382</f>
        <v>34.412600000000026</v>
      </c>
      <c r="I2382" s="2">
        <f>'Moving Avg'!H2382</f>
        <v>34.580649999999828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  <c r="M2382" s="8">
        <f t="shared" si="370"/>
        <v>25</v>
      </c>
      <c r="N2382" s="8">
        <f t="shared" si="371"/>
        <v>0</v>
      </c>
      <c r="O2382" s="8">
        <f t="shared" si="372"/>
        <v>0</v>
      </c>
      <c r="P2382" s="8">
        <f t="shared" si="373"/>
        <v>33</v>
      </c>
      <c r="Q2382" s="9">
        <f t="shared" si="374"/>
        <v>13.7</v>
      </c>
      <c r="R2382" s="9">
        <f t="shared" si="375"/>
        <v>13.25</v>
      </c>
      <c r="S2382" s="9">
        <f t="shared" si="376"/>
        <v>18.600000000000001</v>
      </c>
      <c r="T2382" s="9">
        <f t="shared" si="377"/>
        <v>14.5</v>
      </c>
      <c r="U2382" s="8">
        <f t="shared" si="378"/>
        <v>15.183333333333332</v>
      </c>
      <c r="V2382" s="8">
        <f t="shared" si="379"/>
        <v>15.012499999999999</v>
      </c>
    </row>
    <row r="2383" spans="1:22" ht="13.5" x14ac:dyDescent="0.25">
      <c r="A2383" s="3">
        <f>RSI!A2383</f>
        <v>45475</v>
      </c>
      <c r="B2383" s="2">
        <f>RSI!B2383</f>
        <v>34.4</v>
      </c>
      <c r="C2383" s="2">
        <f>RSI!I2383</f>
        <v>33.378951038171991</v>
      </c>
      <c r="D2383" s="2">
        <f>MACD!E2383</f>
        <v>-2.0365677915563651E-3</v>
      </c>
      <c r="E2383" s="2">
        <f>MACD!F2383</f>
        <v>-2.2912443019452067E-3</v>
      </c>
      <c r="F2383" s="2">
        <f>'Moving Avg'!D2383</f>
        <v>34.4</v>
      </c>
      <c r="G2383" s="2">
        <f>'Moving Avg'!F2383</f>
        <v>34.399999999999991</v>
      </c>
      <c r="H2383" s="2">
        <f>'Moving Avg'!G2383</f>
        <v>34.412600000000026</v>
      </c>
      <c r="I2383" s="2">
        <f>'Moving Avg'!H2383</f>
        <v>34.577649999999828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  <c r="M2383" s="8">
        <f t="shared" si="370"/>
        <v>25</v>
      </c>
      <c r="N2383" s="8">
        <f t="shared" si="371"/>
        <v>0</v>
      </c>
      <c r="O2383" s="8">
        <f t="shared" si="372"/>
        <v>0</v>
      </c>
      <c r="P2383" s="8">
        <f t="shared" si="373"/>
        <v>33</v>
      </c>
      <c r="Q2383" s="9">
        <f t="shared" si="374"/>
        <v>13.7</v>
      </c>
      <c r="R2383" s="9">
        <f t="shared" si="375"/>
        <v>13.25</v>
      </c>
      <c r="S2383" s="9">
        <f t="shared" si="376"/>
        <v>18.600000000000001</v>
      </c>
      <c r="T2383" s="9">
        <f t="shared" si="377"/>
        <v>14.5</v>
      </c>
      <c r="U2383" s="8">
        <f t="shared" si="378"/>
        <v>15.183333333333332</v>
      </c>
      <c r="V2383" s="8">
        <f t="shared" si="379"/>
        <v>15.012499999999999</v>
      </c>
    </row>
    <row r="2384" spans="1:22" ht="13.5" x14ac:dyDescent="0.25">
      <c r="A2384" s="3">
        <f>RSI!A2384</f>
        <v>45476</v>
      </c>
      <c r="B2384" s="2">
        <f>RSI!B2384</f>
        <v>34.4</v>
      </c>
      <c r="C2384" s="2">
        <f>RSI!I2384</f>
        <v>33.378951038171991</v>
      </c>
      <c r="D2384" s="2">
        <f>MACD!E2384</f>
        <v>-1.9197028510404834E-3</v>
      </c>
      <c r="E2384" s="2">
        <f>MACD!F2384</f>
        <v>-2.216936011764262E-3</v>
      </c>
      <c r="F2384" s="2">
        <f>'Moving Avg'!D2384</f>
        <v>34.4</v>
      </c>
      <c r="G2384" s="2">
        <f>'Moving Avg'!F2384</f>
        <v>34.399999999999991</v>
      </c>
      <c r="H2384" s="2">
        <f>'Moving Avg'!G2384</f>
        <v>34.412600000000026</v>
      </c>
      <c r="I2384" s="2">
        <f>'Moving Avg'!H2384</f>
        <v>34.574649999999821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  <c r="M2384" s="8">
        <f t="shared" si="370"/>
        <v>25</v>
      </c>
      <c r="N2384" s="8">
        <f t="shared" si="371"/>
        <v>0</v>
      </c>
      <c r="O2384" s="8">
        <f t="shared" si="372"/>
        <v>0</v>
      </c>
      <c r="P2384" s="8">
        <f t="shared" si="373"/>
        <v>33</v>
      </c>
      <c r="Q2384" s="9">
        <f t="shared" si="374"/>
        <v>13.7</v>
      </c>
      <c r="R2384" s="9">
        <f t="shared" si="375"/>
        <v>13.25</v>
      </c>
      <c r="S2384" s="9">
        <f t="shared" si="376"/>
        <v>18.600000000000001</v>
      </c>
      <c r="T2384" s="9">
        <f t="shared" si="377"/>
        <v>14.5</v>
      </c>
      <c r="U2384" s="8">
        <f t="shared" si="378"/>
        <v>15.183333333333332</v>
      </c>
      <c r="V2384" s="8">
        <f t="shared" si="379"/>
        <v>15.012499999999999</v>
      </c>
    </row>
    <row r="2385" spans="1:22" ht="13.5" x14ac:dyDescent="0.25">
      <c r="A2385" s="3">
        <f>RSI!A2385</f>
        <v>45477</v>
      </c>
      <c r="B2385" s="2">
        <f>RSI!B2385</f>
        <v>34.4</v>
      </c>
      <c r="C2385" s="2">
        <f>RSI!I2385</f>
        <v>33.378951038171991</v>
      </c>
      <c r="D2385" s="2">
        <f>MACD!E2385</f>
        <v>-1.80626504464243E-3</v>
      </c>
      <c r="E2385" s="2">
        <f>MACD!F2385</f>
        <v>-2.1348018183398958E-3</v>
      </c>
      <c r="F2385" s="2">
        <f>'Moving Avg'!D2385</f>
        <v>34.4</v>
      </c>
      <c r="G2385" s="2">
        <f>'Moving Avg'!F2385</f>
        <v>34.399999999999991</v>
      </c>
      <c r="H2385" s="2">
        <f>'Moving Avg'!G2385</f>
        <v>34.412600000000026</v>
      </c>
      <c r="I2385" s="2">
        <f>'Moving Avg'!H2385</f>
        <v>34.571649999999821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  <c r="M2385" s="8">
        <f t="shared" si="370"/>
        <v>25</v>
      </c>
      <c r="N2385" s="8">
        <f t="shared" si="371"/>
        <v>0</v>
      </c>
      <c r="O2385" s="8">
        <f t="shared" si="372"/>
        <v>0</v>
      </c>
      <c r="P2385" s="8">
        <f t="shared" si="373"/>
        <v>33</v>
      </c>
      <c r="Q2385" s="9">
        <f t="shared" si="374"/>
        <v>13.7</v>
      </c>
      <c r="R2385" s="9">
        <f t="shared" si="375"/>
        <v>13.25</v>
      </c>
      <c r="S2385" s="9">
        <f t="shared" si="376"/>
        <v>18.600000000000001</v>
      </c>
      <c r="T2385" s="9">
        <f t="shared" si="377"/>
        <v>14.5</v>
      </c>
      <c r="U2385" s="8">
        <f t="shared" si="378"/>
        <v>15.183333333333332</v>
      </c>
      <c r="V2385" s="8">
        <f t="shared" si="379"/>
        <v>15.012499999999999</v>
      </c>
    </row>
    <row r="2386" spans="1:22" ht="13.5" x14ac:dyDescent="0.25">
      <c r="A2386" s="3">
        <f>RSI!A2386</f>
        <v>45478</v>
      </c>
      <c r="B2386" s="2">
        <f>RSI!B2386</f>
        <v>34.4</v>
      </c>
      <c r="C2386" s="2">
        <f>RSI!I2386</f>
        <v>33.378951038171991</v>
      </c>
      <c r="D2386" s="2">
        <f>MACD!E2386</f>
        <v>-1.6968050533634482E-3</v>
      </c>
      <c r="E2386" s="2">
        <f>MACD!F2386</f>
        <v>-2.0472024653446063E-3</v>
      </c>
      <c r="F2386" s="2">
        <f>'Moving Avg'!D2386</f>
        <v>34.4</v>
      </c>
      <c r="G2386" s="2">
        <f>'Moving Avg'!F2386</f>
        <v>34.399999999999991</v>
      </c>
      <c r="H2386" s="2">
        <f>'Moving Avg'!G2386</f>
        <v>34.412600000000026</v>
      </c>
      <c r="I2386" s="2">
        <f>'Moving Avg'!H2386</f>
        <v>34.56864999999982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  <c r="M2386" s="8">
        <f t="shared" si="370"/>
        <v>25</v>
      </c>
      <c r="N2386" s="8">
        <f t="shared" si="371"/>
        <v>0</v>
      </c>
      <c r="O2386" s="8">
        <f t="shared" si="372"/>
        <v>0</v>
      </c>
      <c r="P2386" s="8">
        <f t="shared" si="373"/>
        <v>33</v>
      </c>
      <c r="Q2386" s="9">
        <f t="shared" si="374"/>
        <v>13.7</v>
      </c>
      <c r="R2386" s="9">
        <f t="shared" si="375"/>
        <v>13.25</v>
      </c>
      <c r="S2386" s="9">
        <f t="shared" si="376"/>
        <v>18.600000000000001</v>
      </c>
      <c r="T2386" s="9">
        <f t="shared" si="377"/>
        <v>14.5</v>
      </c>
      <c r="U2386" s="8">
        <f t="shared" si="378"/>
        <v>15.183333333333332</v>
      </c>
      <c r="V2386" s="8">
        <f t="shared" si="379"/>
        <v>15.012499999999999</v>
      </c>
    </row>
    <row r="2387" spans="1:22" ht="13.5" x14ac:dyDescent="0.25">
      <c r="A2387" s="3">
        <f>RSI!A2387</f>
        <v>45481</v>
      </c>
      <c r="B2387" s="2">
        <f>RSI!B2387</f>
        <v>34.4</v>
      </c>
      <c r="C2387" s="2">
        <f>RSI!I2387</f>
        <v>33.378951038172005</v>
      </c>
      <c r="D2387" s="2">
        <f>MACD!E2387</f>
        <v>-1.5917089912136362E-3</v>
      </c>
      <c r="E2387" s="2">
        <f>MACD!F2387</f>
        <v>-1.9561037705184124E-3</v>
      </c>
      <c r="F2387" s="2">
        <f>'Moving Avg'!D2387</f>
        <v>34.4</v>
      </c>
      <c r="G2387" s="2">
        <f>'Moving Avg'!F2387</f>
        <v>34.399999999999991</v>
      </c>
      <c r="H2387" s="2">
        <f>'Moving Avg'!G2387</f>
        <v>34.410800000000023</v>
      </c>
      <c r="I2387" s="2">
        <f>'Moving Avg'!H2387</f>
        <v>34.56564999999982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  <c r="M2387" s="8">
        <f t="shared" si="370"/>
        <v>25</v>
      </c>
      <c r="N2387" s="8">
        <f t="shared" si="371"/>
        <v>0</v>
      </c>
      <c r="O2387" s="8">
        <f t="shared" si="372"/>
        <v>0</v>
      </c>
      <c r="P2387" s="8">
        <f t="shared" si="373"/>
        <v>33</v>
      </c>
      <c r="Q2387" s="9">
        <f t="shared" si="374"/>
        <v>13.7</v>
      </c>
      <c r="R2387" s="9">
        <f t="shared" si="375"/>
        <v>13.25</v>
      </c>
      <c r="S2387" s="9">
        <f t="shared" si="376"/>
        <v>18.600000000000001</v>
      </c>
      <c r="T2387" s="9">
        <f t="shared" si="377"/>
        <v>14.5</v>
      </c>
      <c r="U2387" s="8">
        <f t="shared" si="378"/>
        <v>15.183333333333332</v>
      </c>
      <c r="V2387" s="8">
        <f t="shared" si="379"/>
        <v>15.012499999999999</v>
      </c>
    </row>
    <row r="2388" spans="1:22" ht="13.5" x14ac:dyDescent="0.25">
      <c r="A2388" s="3">
        <f>RSI!A2388</f>
        <v>45482</v>
      </c>
      <c r="B2388" s="2">
        <f>RSI!B2388</f>
        <v>34.4</v>
      </c>
      <c r="C2388" s="2">
        <f>RSI!I2388</f>
        <v>33.378951038171991</v>
      </c>
      <c r="D2388" s="2">
        <f>MACD!E2388</f>
        <v>-1.4912296377715961E-3</v>
      </c>
      <c r="E2388" s="2">
        <f>MACD!F2388</f>
        <v>-1.8631289439690493E-3</v>
      </c>
      <c r="F2388" s="2">
        <f>'Moving Avg'!D2388</f>
        <v>34.4</v>
      </c>
      <c r="G2388" s="2">
        <f>'Moving Avg'!F2388</f>
        <v>34.399999999999991</v>
      </c>
      <c r="H2388" s="2">
        <f>'Moving Avg'!G2388</f>
        <v>34.409000000000027</v>
      </c>
      <c r="I2388" s="2">
        <f>'Moving Avg'!H2388</f>
        <v>34.56264999999982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  <c r="M2388" s="8">
        <f t="shared" si="370"/>
        <v>25</v>
      </c>
      <c r="N2388" s="8">
        <f t="shared" si="371"/>
        <v>0</v>
      </c>
      <c r="O2388" s="8">
        <f t="shared" si="372"/>
        <v>0</v>
      </c>
      <c r="P2388" s="8">
        <f t="shared" si="373"/>
        <v>33</v>
      </c>
      <c r="Q2388" s="9">
        <f t="shared" si="374"/>
        <v>13.7</v>
      </c>
      <c r="R2388" s="9">
        <f t="shared" si="375"/>
        <v>13.25</v>
      </c>
      <c r="S2388" s="9">
        <f t="shared" si="376"/>
        <v>18.600000000000001</v>
      </c>
      <c r="T2388" s="9">
        <f t="shared" si="377"/>
        <v>14.5</v>
      </c>
      <c r="U2388" s="8">
        <f t="shared" si="378"/>
        <v>15.183333333333332</v>
      </c>
      <c r="V2388" s="8">
        <f t="shared" si="379"/>
        <v>15.012499999999999</v>
      </c>
    </row>
    <row r="2389" spans="1:22" ht="13.5" x14ac:dyDescent="0.25">
      <c r="A2389" s="3">
        <f>RSI!A2389</f>
        <v>45483</v>
      </c>
      <c r="B2389" s="2">
        <f>RSI!B2389</f>
        <v>34.4</v>
      </c>
      <c r="C2389" s="2">
        <f>RSI!I2389</f>
        <v>33.378951038171991</v>
      </c>
      <c r="D2389" s="2">
        <f>MACD!E2389</f>
        <v>-1.3955124276705533E-3</v>
      </c>
      <c r="E2389" s="2">
        <f>MACD!F2389</f>
        <v>-1.7696056407093502E-3</v>
      </c>
      <c r="F2389" s="2">
        <f>'Moving Avg'!D2389</f>
        <v>34.4</v>
      </c>
      <c r="G2389" s="2">
        <f>'Moving Avg'!F2389</f>
        <v>34.399999999999991</v>
      </c>
      <c r="H2389" s="2">
        <f>'Moving Avg'!G2389</f>
        <v>34.407200000000032</v>
      </c>
      <c r="I2389" s="2">
        <f>'Moving Avg'!H2389</f>
        <v>34.559649999999813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  <c r="M2389" s="8">
        <f t="shared" si="370"/>
        <v>25</v>
      </c>
      <c r="N2389" s="8">
        <f t="shared" si="371"/>
        <v>0</v>
      </c>
      <c r="O2389" s="8">
        <f t="shared" si="372"/>
        <v>0</v>
      </c>
      <c r="P2389" s="8">
        <f t="shared" si="373"/>
        <v>33</v>
      </c>
      <c r="Q2389" s="9">
        <f t="shared" si="374"/>
        <v>13.7</v>
      </c>
      <c r="R2389" s="9">
        <f t="shared" si="375"/>
        <v>13.25</v>
      </c>
      <c r="S2389" s="9">
        <f t="shared" si="376"/>
        <v>18.600000000000001</v>
      </c>
      <c r="T2389" s="9">
        <f t="shared" si="377"/>
        <v>14.5</v>
      </c>
      <c r="U2389" s="8">
        <f t="shared" si="378"/>
        <v>15.183333333333332</v>
      </c>
      <c r="V2389" s="8">
        <f t="shared" si="379"/>
        <v>15.012499999999999</v>
      </c>
    </row>
    <row r="2390" spans="1:22" ht="13.5" x14ac:dyDescent="0.25">
      <c r="A2390" s="3">
        <f>RSI!A2390</f>
        <v>45484</v>
      </c>
      <c r="B2390" s="2">
        <f>RSI!B2390</f>
        <v>34.4</v>
      </c>
      <c r="C2390" s="2">
        <f>RSI!I2390</f>
        <v>33.378951038171991</v>
      </c>
      <c r="D2390" s="2">
        <f>MACD!E2390</f>
        <v>-1.3046170359629627E-3</v>
      </c>
      <c r="E2390" s="2">
        <f>MACD!F2390</f>
        <v>-1.6766079197600727E-3</v>
      </c>
      <c r="F2390" s="2">
        <f>'Moving Avg'!D2390</f>
        <v>34.4</v>
      </c>
      <c r="G2390" s="2">
        <f>'Moving Avg'!F2390</f>
        <v>34.399999999999991</v>
      </c>
      <c r="H2390" s="2">
        <f>'Moving Avg'!G2390</f>
        <v>34.405400000000029</v>
      </c>
      <c r="I2390" s="2">
        <f>'Moving Avg'!H2390</f>
        <v>34.556649999999813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  <c r="M2390" s="8">
        <f t="shared" si="370"/>
        <v>25</v>
      </c>
      <c r="N2390" s="8">
        <f t="shared" si="371"/>
        <v>0</v>
      </c>
      <c r="O2390" s="8">
        <f t="shared" si="372"/>
        <v>0</v>
      </c>
      <c r="P2390" s="8">
        <f t="shared" si="373"/>
        <v>33</v>
      </c>
      <c r="Q2390" s="9">
        <f t="shared" si="374"/>
        <v>13.7</v>
      </c>
      <c r="R2390" s="9">
        <f t="shared" si="375"/>
        <v>13.25</v>
      </c>
      <c r="S2390" s="9">
        <f t="shared" si="376"/>
        <v>18.600000000000001</v>
      </c>
      <c r="T2390" s="9">
        <f t="shared" si="377"/>
        <v>14.5</v>
      </c>
      <c r="U2390" s="8">
        <f t="shared" si="378"/>
        <v>15.183333333333332</v>
      </c>
      <c r="V2390" s="8">
        <f t="shared" si="379"/>
        <v>15.012499999999999</v>
      </c>
    </row>
    <row r="2391" spans="1:22" ht="13.5" x14ac:dyDescent="0.25">
      <c r="A2391" s="3">
        <f>RSI!A2391</f>
        <v>45485</v>
      </c>
      <c r="B2391" s="2">
        <f>RSI!B2391</f>
        <v>34.4</v>
      </c>
      <c r="C2391" s="2">
        <f>RSI!I2391</f>
        <v>33.378951038171991</v>
      </c>
      <c r="D2391" s="2">
        <f>MACD!E2391</f>
        <v>-1.2185352671210126E-3</v>
      </c>
      <c r="E2391" s="2">
        <f>MACD!F2391</f>
        <v>-1.5849933892322606E-3</v>
      </c>
      <c r="F2391" s="2">
        <f>'Moving Avg'!D2391</f>
        <v>34.4</v>
      </c>
      <c r="G2391" s="2">
        <f>'Moving Avg'!F2391</f>
        <v>34.399999999999991</v>
      </c>
      <c r="H2391" s="2">
        <f>'Moving Avg'!G2391</f>
        <v>34.403600000000026</v>
      </c>
      <c r="I2391" s="2">
        <f>'Moving Avg'!H2391</f>
        <v>34.553649999999813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  <c r="M2391" s="8">
        <f t="shared" si="370"/>
        <v>25</v>
      </c>
      <c r="N2391" s="8">
        <f t="shared" si="371"/>
        <v>0</v>
      </c>
      <c r="O2391" s="8">
        <f t="shared" si="372"/>
        <v>0</v>
      </c>
      <c r="P2391" s="8">
        <f t="shared" si="373"/>
        <v>33</v>
      </c>
      <c r="Q2391" s="9">
        <f t="shared" si="374"/>
        <v>13.7</v>
      </c>
      <c r="R2391" s="9">
        <f t="shared" si="375"/>
        <v>13.25</v>
      </c>
      <c r="S2391" s="9">
        <f t="shared" si="376"/>
        <v>18.600000000000001</v>
      </c>
      <c r="T2391" s="9">
        <f t="shared" si="377"/>
        <v>14.5</v>
      </c>
      <c r="U2391" s="8">
        <f t="shared" si="378"/>
        <v>15.183333333333332</v>
      </c>
      <c r="V2391" s="8">
        <f t="shared" si="379"/>
        <v>15.012499999999999</v>
      </c>
    </row>
    <row r="2392" spans="1:22" ht="13.5" x14ac:dyDescent="0.25">
      <c r="A2392" s="3">
        <f>RSI!A2392</f>
        <v>45488</v>
      </c>
      <c r="B2392" s="2">
        <f>RSI!B2392</f>
        <v>34.4</v>
      </c>
      <c r="C2392" s="2">
        <f>RSI!I2392</f>
        <v>33.378951038171991</v>
      </c>
      <c r="D2392" s="2">
        <f>MACD!E2392</f>
        <v>-1.1372058440457522E-3</v>
      </c>
      <c r="E2392" s="2">
        <f>MACD!F2392</f>
        <v>-1.4954358801949588E-3</v>
      </c>
      <c r="F2392" s="2">
        <f>'Moving Avg'!D2392</f>
        <v>34.4</v>
      </c>
      <c r="G2392" s="2">
        <f>'Moving Avg'!F2392</f>
        <v>34.399999999999991</v>
      </c>
      <c r="H2392" s="2">
        <f>'Moving Avg'!G2392</f>
        <v>34.40180000000003</v>
      </c>
      <c r="I2392" s="2">
        <f>'Moving Avg'!H2392</f>
        <v>34.550649999999813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  <c r="M2392" s="8">
        <f t="shared" si="370"/>
        <v>25</v>
      </c>
      <c r="N2392" s="8">
        <f t="shared" si="371"/>
        <v>0</v>
      </c>
      <c r="O2392" s="8">
        <f t="shared" si="372"/>
        <v>0</v>
      </c>
      <c r="P2392" s="8">
        <f t="shared" si="373"/>
        <v>33</v>
      </c>
      <c r="Q2392" s="9">
        <f t="shared" si="374"/>
        <v>13.7</v>
      </c>
      <c r="R2392" s="9">
        <f t="shared" si="375"/>
        <v>13.25</v>
      </c>
      <c r="S2392" s="9">
        <f t="shared" si="376"/>
        <v>18.600000000000001</v>
      </c>
      <c r="T2392" s="9">
        <f t="shared" si="377"/>
        <v>14.5</v>
      </c>
      <c r="U2392" s="8">
        <f t="shared" si="378"/>
        <v>15.183333333333332</v>
      </c>
      <c r="V2392" s="8">
        <f t="shared" si="379"/>
        <v>15.012499999999999</v>
      </c>
    </row>
    <row r="2393" spans="1:22" ht="13.5" x14ac:dyDescent="0.25">
      <c r="A2393" s="3">
        <f>RSI!A2393</f>
        <v>45489</v>
      </c>
      <c r="B2393" s="2">
        <f>RSI!B2393</f>
        <v>34.4</v>
      </c>
      <c r="C2393" s="2">
        <f>RSI!I2393</f>
        <v>33.378951038172005</v>
      </c>
      <c r="D2393" s="2">
        <f>MACD!E2393</f>
        <v>-1.0605265998222535E-3</v>
      </c>
      <c r="E2393" s="2">
        <f>MACD!F2393</f>
        <v>-1.4084540241204179E-3</v>
      </c>
      <c r="F2393" s="2">
        <f>'Moving Avg'!D2393</f>
        <v>34.4</v>
      </c>
      <c r="G2393" s="2">
        <f>'Moving Avg'!F2393</f>
        <v>34.399999999999991</v>
      </c>
      <c r="H2393" s="2">
        <f>'Moving Avg'!G2393</f>
        <v>34.400000000000027</v>
      </c>
      <c r="I2393" s="2">
        <f>'Moving Avg'!H2393</f>
        <v>34.547649999999805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  <c r="M2393" s="8">
        <f t="shared" si="370"/>
        <v>25</v>
      </c>
      <c r="N2393" s="8">
        <f t="shared" si="371"/>
        <v>0</v>
      </c>
      <c r="O2393" s="8">
        <f t="shared" si="372"/>
        <v>0</v>
      </c>
      <c r="P2393" s="8">
        <f t="shared" si="373"/>
        <v>33</v>
      </c>
      <c r="Q2393" s="9">
        <f t="shared" si="374"/>
        <v>13.7</v>
      </c>
      <c r="R2393" s="9">
        <f t="shared" si="375"/>
        <v>13.25</v>
      </c>
      <c r="S2393" s="9">
        <f t="shared" si="376"/>
        <v>18.600000000000001</v>
      </c>
      <c r="T2393" s="9">
        <f t="shared" si="377"/>
        <v>14.5</v>
      </c>
      <c r="U2393" s="8">
        <f t="shared" si="378"/>
        <v>15.183333333333332</v>
      </c>
      <c r="V2393" s="8">
        <f t="shared" si="379"/>
        <v>15.012499999999999</v>
      </c>
    </row>
    <row r="2394" spans="1:22" ht="13.5" x14ac:dyDescent="0.25">
      <c r="A2394" s="3">
        <f>RSI!A2394</f>
        <v>45490</v>
      </c>
      <c r="B2394" s="2">
        <f>RSI!B2394</f>
        <v>34.4</v>
      </c>
      <c r="C2394" s="2">
        <f>RSI!I2394</f>
        <v>33.378951038171991</v>
      </c>
      <c r="D2394" s="2">
        <f>MACD!E2394</f>
        <v>-9.883644956616422E-4</v>
      </c>
      <c r="E2394" s="2">
        <f>MACD!F2394</f>
        <v>-1.3244361184286627E-3</v>
      </c>
      <c r="F2394" s="2">
        <f>'Moving Avg'!D2394</f>
        <v>34.4</v>
      </c>
      <c r="G2394" s="2">
        <f>'Moving Avg'!F2394</f>
        <v>34.399999999999991</v>
      </c>
      <c r="H2394" s="2">
        <f>'Moving Avg'!G2394</f>
        <v>34.400000000000027</v>
      </c>
      <c r="I2394" s="2">
        <f>'Moving Avg'!H2394</f>
        <v>34.544649999999805</v>
      </c>
      <c r="J2394" s="6" t="str">
        <f>OBV!F2394</f>
        <v>NEUTRAL</v>
      </c>
      <c r="K2394" s="6" t="str">
        <f>OBV!G2394</f>
        <v>NEUTRAL</v>
      </c>
      <c r="L2394" s="6" t="str">
        <f>OBV!H2394</f>
        <v>NEUTRAL</v>
      </c>
      <c r="M2394" s="8">
        <f t="shared" si="370"/>
        <v>25</v>
      </c>
      <c r="N2394" s="8">
        <f t="shared" si="371"/>
        <v>0</v>
      </c>
      <c r="O2394" s="8">
        <f t="shared" si="372"/>
        <v>0</v>
      </c>
      <c r="P2394" s="8">
        <f t="shared" si="373"/>
        <v>33</v>
      </c>
      <c r="Q2394" s="9">
        <f t="shared" si="374"/>
        <v>13.7</v>
      </c>
      <c r="R2394" s="9">
        <f t="shared" si="375"/>
        <v>13.25</v>
      </c>
      <c r="S2394" s="9">
        <f t="shared" si="376"/>
        <v>18.600000000000001</v>
      </c>
      <c r="T2394" s="9">
        <f t="shared" si="377"/>
        <v>14.5</v>
      </c>
      <c r="U2394" s="8">
        <f t="shared" si="378"/>
        <v>15.183333333333332</v>
      </c>
      <c r="V2394" s="8">
        <f t="shared" si="379"/>
        <v>15.012499999999999</v>
      </c>
    </row>
    <row r="2395" spans="1:22" ht="13.5" x14ac:dyDescent="0.25">
      <c r="A2395" s="3">
        <f>RSI!A2395</f>
        <v>45491</v>
      </c>
      <c r="B2395" s="2">
        <f>RSI!B2395</f>
        <v>34.4</v>
      </c>
      <c r="C2395" s="2">
        <f>RSI!I2395</f>
        <v>33.378951038171991</v>
      </c>
      <c r="D2395" s="2">
        <f>MACD!E2395</f>
        <v>-9.2056382150929039E-4</v>
      </c>
      <c r="E2395" s="2">
        <f>MACD!F2395</f>
        <v>-1.2436616590447882E-3</v>
      </c>
      <c r="F2395" s="2">
        <f>'Moving Avg'!D2395</f>
        <v>34.4</v>
      </c>
      <c r="G2395" s="2">
        <f>'Moving Avg'!F2395</f>
        <v>34.399999999999991</v>
      </c>
      <c r="H2395" s="2">
        <f>'Moving Avg'!G2395</f>
        <v>34.400000000000027</v>
      </c>
      <c r="I2395" s="2">
        <f>'Moving Avg'!H2395</f>
        <v>34.541649999999805</v>
      </c>
      <c r="J2395" s="6" t="str">
        <f>OBV!F2395</f>
        <v>NEUTRAL</v>
      </c>
      <c r="K2395" s="6" t="str">
        <f>OBV!G2395</f>
        <v>NEUTRAL</v>
      </c>
      <c r="L2395" s="6" t="str">
        <f>OBV!H2395</f>
        <v>NEUTRAL</v>
      </c>
      <c r="M2395" s="8">
        <f t="shared" si="370"/>
        <v>25</v>
      </c>
      <c r="N2395" s="8">
        <f t="shared" si="371"/>
        <v>0</v>
      </c>
      <c r="O2395" s="8">
        <f t="shared" si="372"/>
        <v>0</v>
      </c>
      <c r="P2395" s="8">
        <f t="shared" si="373"/>
        <v>33</v>
      </c>
      <c r="Q2395" s="9">
        <f t="shared" si="374"/>
        <v>13.7</v>
      </c>
      <c r="R2395" s="9">
        <f t="shared" si="375"/>
        <v>13.25</v>
      </c>
      <c r="S2395" s="9">
        <f t="shared" si="376"/>
        <v>18.600000000000001</v>
      </c>
      <c r="T2395" s="9">
        <f t="shared" si="377"/>
        <v>14.5</v>
      </c>
      <c r="U2395" s="8">
        <f t="shared" si="378"/>
        <v>15.183333333333332</v>
      </c>
      <c r="V2395" s="8">
        <f t="shared" si="379"/>
        <v>15.012499999999999</v>
      </c>
    </row>
    <row r="2396" spans="1:22" ht="13.5" x14ac:dyDescent="0.25">
      <c r="A2396" s="3">
        <f>RSI!A2396</f>
        <v>45492</v>
      </c>
      <c r="B2396" s="2">
        <f>RSI!B2396</f>
        <v>34.4</v>
      </c>
      <c r="C2396" s="2">
        <f>RSI!I2396</f>
        <v>33.378951038171991</v>
      </c>
      <c r="D2396" s="2">
        <f>MACD!E2396</f>
        <v>-8.5695287940978915E-4</v>
      </c>
      <c r="E2396" s="2">
        <f>MACD!F2396</f>
        <v>-1.1663199031177883E-3</v>
      </c>
      <c r="F2396" s="2">
        <f>'Moving Avg'!D2396</f>
        <v>34.4</v>
      </c>
      <c r="G2396" s="2">
        <f>'Moving Avg'!F2396</f>
        <v>34.399999999999991</v>
      </c>
      <c r="H2396" s="2">
        <f>'Moving Avg'!G2396</f>
        <v>34.400000000000027</v>
      </c>
      <c r="I2396" s="2">
        <f>'Moving Avg'!H2396</f>
        <v>34.538649999999805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  <c r="M2396" s="8">
        <f t="shared" si="370"/>
        <v>25</v>
      </c>
      <c r="N2396" s="8">
        <f t="shared" si="371"/>
        <v>0</v>
      </c>
      <c r="O2396" s="8">
        <f t="shared" si="372"/>
        <v>0</v>
      </c>
      <c r="P2396" s="8">
        <f t="shared" si="373"/>
        <v>33</v>
      </c>
      <c r="Q2396" s="9">
        <f t="shared" si="374"/>
        <v>13.7</v>
      </c>
      <c r="R2396" s="9">
        <f t="shared" si="375"/>
        <v>13.25</v>
      </c>
      <c r="S2396" s="9">
        <f t="shared" si="376"/>
        <v>18.600000000000001</v>
      </c>
      <c r="T2396" s="9">
        <f t="shared" si="377"/>
        <v>14.5</v>
      </c>
      <c r="U2396" s="8">
        <f t="shared" si="378"/>
        <v>15.183333333333332</v>
      </c>
      <c r="V2396" s="8">
        <f t="shared" si="379"/>
        <v>15.012499999999999</v>
      </c>
    </row>
    <row r="2397" spans="1:22" ht="13.5" x14ac:dyDescent="0.25">
      <c r="A2397" s="3">
        <f>RSI!A2397</f>
        <v>45495</v>
      </c>
      <c r="B2397" s="2">
        <f>RSI!B2397</f>
        <v>34.4</v>
      </c>
      <c r="C2397" s="2">
        <f>RSI!I2397</f>
        <v>33.378951038172005</v>
      </c>
      <c r="D2397" s="2">
        <f>MACD!E2397</f>
        <v>-7.9734940192821568E-4</v>
      </c>
      <c r="E2397" s="2">
        <f>MACD!F2397</f>
        <v>-1.0925258028798737E-3</v>
      </c>
      <c r="F2397" s="2">
        <f>'Moving Avg'!D2397</f>
        <v>34.4</v>
      </c>
      <c r="G2397" s="2">
        <f>'Moving Avg'!F2397</f>
        <v>34.399999999999991</v>
      </c>
      <c r="H2397" s="2">
        <f>'Moving Avg'!G2397</f>
        <v>34.400000000000027</v>
      </c>
      <c r="I2397" s="2">
        <f>'Moving Avg'!H2397</f>
        <v>34.535649999999798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  <c r="M2397" s="8">
        <f t="shared" si="370"/>
        <v>25</v>
      </c>
      <c r="N2397" s="8">
        <f t="shared" si="371"/>
        <v>0</v>
      </c>
      <c r="O2397" s="8">
        <f t="shared" si="372"/>
        <v>0</v>
      </c>
      <c r="P2397" s="8">
        <f t="shared" si="373"/>
        <v>33</v>
      </c>
      <c r="Q2397" s="9">
        <f t="shared" si="374"/>
        <v>13.7</v>
      </c>
      <c r="R2397" s="9">
        <f t="shared" si="375"/>
        <v>13.25</v>
      </c>
      <c r="S2397" s="9">
        <f t="shared" si="376"/>
        <v>18.600000000000001</v>
      </c>
      <c r="T2397" s="9">
        <f t="shared" si="377"/>
        <v>14.5</v>
      </c>
      <c r="U2397" s="8">
        <f t="shared" si="378"/>
        <v>15.183333333333332</v>
      </c>
      <c r="V2397" s="8">
        <f t="shared" si="379"/>
        <v>15.012499999999999</v>
      </c>
    </row>
    <row r="2398" spans="1:22" ht="13.5" x14ac:dyDescent="0.25">
      <c r="A2398" s="3">
        <f>RSI!A2398</f>
        <v>45496</v>
      </c>
      <c r="B2398" s="2">
        <f>RSI!B2398</f>
        <v>34.4</v>
      </c>
      <c r="C2398" s="2">
        <f>RSI!I2398</f>
        <v>33.378951038172005</v>
      </c>
      <c r="D2398" s="2">
        <f>MACD!E2398</f>
        <v>-7.4156491783838874E-4</v>
      </c>
      <c r="E2398" s="2">
        <f>MACD!F2398</f>
        <v>-1.0223336258715766E-3</v>
      </c>
      <c r="F2398" s="2">
        <f>'Moving Avg'!D2398</f>
        <v>34.4</v>
      </c>
      <c r="G2398" s="2">
        <f>'Moving Avg'!F2398</f>
        <v>34.399999999999991</v>
      </c>
      <c r="H2398" s="2">
        <f>'Moving Avg'!G2398</f>
        <v>34.400000000000027</v>
      </c>
      <c r="I2398" s="2">
        <f>'Moving Avg'!H2398</f>
        <v>34.532649999999798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  <c r="M2398" s="8">
        <f t="shared" si="370"/>
        <v>25</v>
      </c>
      <c r="N2398" s="8">
        <f t="shared" si="371"/>
        <v>0</v>
      </c>
      <c r="O2398" s="8">
        <f t="shared" si="372"/>
        <v>0</v>
      </c>
      <c r="P2398" s="8">
        <f t="shared" si="373"/>
        <v>33</v>
      </c>
      <c r="Q2398" s="9">
        <f t="shared" si="374"/>
        <v>13.7</v>
      </c>
      <c r="R2398" s="9">
        <f t="shared" si="375"/>
        <v>13.25</v>
      </c>
      <c r="S2398" s="9">
        <f t="shared" si="376"/>
        <v>18.600000000000001</v>
      </c>
      <c r="T2398" s="9">
        <f t="shared" si="377"/>
        <v>14.5</v>
      </c>
      <c r="U2398" s="8">
        <f t="shared" si="378"/>
        <v>15.183333333333332</v>
      </c>
      <c r="V2398" s="8">
        <f t="shared" si="379"/>
        <v>15.012499999999999</v>
      </c>
    </row>
    <row r="2399" spans="1:22" ht="13.5" x14ac:dyDescent="0.25">
      <c r="A2399" s="3">
        <f>RSI!A2399</f>
        <v>45497</v>
      </c>
      <c r="B2399" s="2">
        <f>RSI!B2399</f>
        <v>34.4</v>
      </c>
      <c r="C2399" s="2">
        <f>RSI!I2399</f>
        <v>33.378951038172005</v>
      </c>
      <c r="D2399" s="2">
        <f>MACD!E2399</f>
        <v>-6.8940824320407046E-4</v>
      </c>
      <c r="E2399" s="2">
        <f>MACD!F2399</f>
        <v>-9.5574854933807543E-4</v>
      </c>
      <c r="F2399" s="2">
        <f>'Moving Avg'!D2399</f>
        <v>34.4</v>
      </c>
      <c r="G2399" s="2">
        <f>'Moving Avg'!F2399</f>
        <v>34.399999999999991</v>
      </c>
      <c r="H2399" s="2">
        <f>'Moving Avg'!G2399</f>
        <v>34.400000000000027</v>
      </c>
      <c r="I2399" s="2">
        <f>'Moving Avg'!H2399</f>
        <v>34.529649999999798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  <c r="M2399" s="8">
        <f t="shared" si="370"/>
        <v>25</v>
      </c>
      <c r="N2399" s="8">
        <f t="shared" si="371"/>
        <v>0</v>
      </c>
      <c r="O2399" s="8">
        <f t="shared" si="372"/>
        <v>0</v>
      </c>
      <c r="P2399" s="8">
        <f t="shared" si="373"/>
        <v>33</v>
      </c>
      <c r="Q2399" s="9">
        <f t="shared" si="374"/>
        <v>13.7</v>
      </c>
      <c r="R2399" s="9">
        <f t="shared" si="375"/>
        <v>13.25</v>
      </c>
      <c r="S2399" s="9">
        <f t="shared" si="376"/>
        <v>18.600000000000001</v>
      </c>
      <c r="T2399" s="9">
        <f t="shared" si="377"/>
        <v>14.5</v>
      </c>
      <c r="U2399" s="8">
        <f t="shared" si="378"/>
        <v>15.183333333333332</v>
      </c>
      <c r="V2399" s="8">
        <f t="shared" si="379"/>
        <v>15.012499999999999</v>
      </c>
    </row>
    <row r="2400" spans="1:22" ht="13.5" x14ac:dyDescent="0.25">
      <c r="A2400" s="3">
        <f>RSI!A2400</f>
        <v>45499</v>
      </c>
      <c r="B2400" s="2">
        <f>RSI!B2400</f>
        <v>34.4</v>
      </c>
      <c r="C2400" s="2">
        <f>RSI!I2400</f>
        <v>33.378951038172005</v>
      </c>
      <c r="D2400" s="2">
        <f>MACD!E2400</f>
        <v>-6.4068824748630959E-4</v>
      </c>
      <c r="E2400" s="2">
        <f>MACD!F2400</f>
        <v>-8.9273648896772231E-4</v>
      </c>
      <c r="F2400" s="2">
        <f>'Moving Avg'!D2400</f>
        <v>34.4</v>
      </c>
      <c r="G2400" s="2">
        <f>'Moving Avg'!F2400</f>
        <v>34.399999999999991</v>
      </c>
      <c r="H2400" s="2">
        <f>'Moving Avg'!G2400</f>
        <v>34.400000000000027</v>
      </c>
      <c r="I2400" s="2">
        <f>'Moving Avg'!H2400</f>
        <v>34.526649999999798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  <c r="M2400" s="8">
        <f t="shared" si="370"/>
        <v>25</v>
      </c>
      <c r="N2400" s="8">
        <f t="shared" si="371"/>
        <v>0</v>
      </c>
      <c r="O2400" s="8">
        <f t="shared" si="372"/>
        <v>0</v>
      </c>
      <c r="P2400" s="8">
        <f t="shared" si="373"/>
        <v>33</v>
      </c>
      <c r="Q2400" s="9">
        <f t="shared" si="374"/>
        <v>13.7</v>
      </c>
      <c r="R2400" s="9">
        <f t="shared" si="375"/>
        <v>13.25</v>
      </c>
      <c r="S2400" s="9">
        <f t="shared" si="376"/>
        <v>18.600000000000001</v>
      </c>
      <c r="T2400" s="9">
        <f t="shared" si="377"/>
        <v>14.5</v>
      </c>
      <c r="U2400" s="8">
        <f t="shared" si="378"/>
        <v>15.183333333333332</v>
      </c>
      <c r="V2400" s="8">
        <f t="shared" si="379"/>
        <v>15.012499999999999</v>
      </c>
    </row>
    <row r="2401" spans="1:22" ht="13.5" x14ac:dyDescent="0.25">
      <c r="A2401" s="3">
        <f>RSI!A2401</f>
        <v>45502</v>
      </c>
      <c r="B2401" s="2">
        <f>RSI!B2401</f>
        <v>34.4</v>
      </c>
      <c r="C2401" s="2">
        <f>RSI!I2401</f>
        <v>33.378951038172005</v>
      </c>
      <c r="D2401" s="2">
        <f>MACD!E2401</f>
        <v>-5.9521602010192964E-4</v>
      </c>
      <c r="E2401" s="2">
        <f>MACD!F2401</f>
        <v>-8.3323239519456386E-4</v>
      </c>
      <c r="F2401" s="2">
        <f>'Moving Avg'!D2401</f>
        <v>34.4</v>
      </c>
      <c r="G2401" s="2">
        <f>'Moving Avg'!F2401</f>
        <v>34.399999999999991</v>
      </c>
      <c r="H2401" s="2">
        <f>'Moving Avg'!G2401</f>
        <v>34.400000000000027</v>
      </c>
      <c r="I2401" s="2">
        <f>'Moving Avg'!H2401</f>
        <v>34.52364999999979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  <c r="M2401" s="8">
        <f t="shared" si="370"/>
        <v>25</v>
      </c>
      <c r="N2401" s="8">
        <f t="shared" si="371"/>
        <v>0</v>
      </c>
      <c r="O2401" s="8">
        <f t="shared" si="372"/>
        <v>0</v>
      </c>
      <c r="P2401" s="8">
        <f t="shared" si="373"/>
        <v>33</v>
      </c>
      <c r="Q2401" s="9">
        <f t="shared" si="374"/>
        <v>13.7</v>
      </c>
      <c r="R2401" s="9">
        <f t="shared" si="375"/>
        <v>13.25</v>
      </c>
      <c r="S2401" s="9">
        <f t="shared" si="376"/>
        <v>18.600000000000001</v>
      </c>
      <c r="T2401" s="9">
        <f t="shared" si="377"/>
        <v>14.5</v>
      </c>
      <c r="U2401" s="8">
        <f t="shared" si="378"/>
        <v>15.183333333333332</v>
      </c>
      <c r="V2401" s="8">
        <f t="shared" si="379"/>
        <v>15.012499999999999</v>
      </c>
    </row>
    <row r="2402" spans="1:22" ht="13.5" x14ac:dyDescent="0.25">
      <c r="A2402" s="3">
        <f>RSI!A2402</f>
        <v>45503</v>
      </c>
      <c r="B2402" s="2">
        <f>RSI!B2402</f>
        <v>34.4</v>
      </c>
      <c r="C2402" s="2">
        <f>RSI!I2402</f>
        <v>33.378951038172005</v>
      </c>
      <c r="D2402" s="2">
        <f>MACD!E2402</f>
        <v>-5.5280654257927608E-4</v>
      </c>
      <c r="E2402" s="2">
        <f>MACD!F2402</f>
        <v>-7.7714722467150639E-4</v>
      </c>
      <c r="F2402" s="2">
        <f>'Moving Avg'!D2402</f>
        <v>34.4</v>
      </c>
      <c r="G2402" s="2">
        <f>'Moving Avg'!F2402</f>
        <v>34.399999999999991</v>
      </c>
      <c r="H2402" s="2">
        <f>'Moving Avg'!G2402</f>
        <v>34.400000000000027</v>
      </c>
      <c r="I2402" s="2">
        <f>'Moving Avg'!H2402</f>
        <v>34.52064999999979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  <c r="M2402" s="8">
        <f t="shared" si="370"/>
        <v>25</v>
      </c>
      <c r="N2402" s="8">
        <f t="shared" si="371"/>
        <v>0</v>
      </c>
      <c r="O2402" s="8">
        <f t="shared" si="372"/>
        <v>0</v>
      </c>
      <c r="P2402" s="8">
        <f t="shared" si="373"/>
        <v>33</v>
      </c>
      <c r="Q2402" s="9">
        <f t="shared" si="374"/>
        <v>13.7</v>
      </c>
      <c r="R2402" s="9">
        <f t="shared" si="375"/>
        <v>13.25</v>
      </c>
      <c r="S2402" s="9">
        <f t="shared" si="376"/>
        <v>18.600000000000001</v>
      </c>
      <c r="T2402" s="9">
        <f t="shared" si="377"/>
        <v>14.5</v>
      </c>
      <c r="U2402" s="8">
        <f t="shared" si="378"/>
        <v>15.183333333333332</v>
      </c>
      <c r="V2402" s="8">
        <f t="shared" si="379"/>
        <v>15.012499999999999</v>
      </c>
    </row>
    <row r="2403" spans="1:22" ht="13.5" x14ac:dyDescent="0.25">
      <c r="A2403" s="3">
        <f>RSI!A2403</f>
        <v>45504</v>
      </c>
      <c r="B2403" s="2">
        <f>RSI!B2403</f>
        <v>34.4</v>
      </c>
      <c r="C2403" s="2">
        <f>RSI!I2403</f>
        <v>33.378951038172005</v>
      </c>
      <c r="D2403" s="2">
        <f>MACD!E2403</f>
        <v>-5.1327995429062412E-4</v>
      </c>
      <c r="E2403" s="2">
        <f>MACD!F2403</f>
        <v>-7.2437377059533E-4</v>
      </c>
      <c r="F2403" s="2">
        <f>'Moving Avg'!D2403</f>
        <v>34.4</v>
      </c>
      <c r="G2403" s="2">
        <f>'Moving Avg'!F2403</f>
        <v>34.399999999999991</v>
      </c>
      <c r="H2403" s="2">
        <f>'Moving Avg'!G2403</f>
        <v>34.400000000000027</v>
      </c>
      <c r="I2403" s="2">
        <f>'Moving Avg'!H2403</f>
        <v>34.517649999999797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  <c r="M2403" s="8">
        <f t="shared" si="370"/>
        <v>25</v>
      </c>
      <c r="N2403" s="8">
        <f t="shared" si="371"/>
        <v>0</v>
      </c>
      <c r="O2403" s="8">
        <f t="shared" si="372"/>
        <v>0</v>
      </c>
      <c r="P2403" s="8">
        <f t="shared" si="373"/>
        <v>33</v>
      </c>
      <c r="Q2403" s="9">
        <f t="shared" si="374"/>
        <v>13.7</v>
      </c>
      <c r="R2403" s="9">
        <f t="shared" si="375"/>
        <v>13.25</v>
      </c>
      <c r="S2403" s="9">
        <f t="shared" si="376"/>
        <v>18.600000000000001</v>
      </c>
      <c r="T2403" s="9">
        <f t="shared" si="377"/>
        <v>14.5</v>
      </c>
      <c r="U2403" s="8">
        <f t="shared" si="378"/>
        <v>15.183333333333332</v>
      </c>
      <c r="V2403" s="8">
        <f t="shared" si="379"/>
        <v>15.012499999999999</v>
      </c>
    </row>
    <row r="2404" spans="1:22" ht="13.5" x14ac:dyDescent="0.25">
      <c r="A2404" s="3">
        <f>RSI!A2404</f>
        <v>45505</v>
      </c>
      <c r="B2404" s="2">
        <f>RSI!B2404</f>
        <v>34.4</v>
      </c>
      <c r="C2404" s="2">
        <f>RSI!I2404</f>
        <v>33.378951038172005</v>
      </c>
      <c r="D2404" s="2">
        <f>MACD!E2404</f>
        <v>-4.7646248535926361E-4</v>
      </c>
      <c r="E2404" s="2">
        <f>MACD!F2404</f>
        <v>-6.7479151354811679E-4</v>
      </c>
      <c r="F2404" s="2">
        <f>'Moving Avg'!D2404</f>
        <v>34.4</v>
      </c>
      <c r="G2404" s="2">
        <f>'Moving Avg'!F2404</f>
        <v>34.399999999999991</v>
      </c>
      <c r="H2404" s="2">
        <f>'Moving Avg'!G2404</f>
        <v>34.400000000000027</v>
      </c>
      <c r="I2404" s="2">
        <f>'Moving Avg'!H2404</f>
        <v>34.514649999999797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  <c r="M2404" s="8">
        <f t="shared" si="370"/>
        <v>25</v>
      </c>
      <c r="N2404" s="8">
        <f t="shared" si="371"/>
        <v>0</v>
      </c>
      <c r="O2404" s="8">
        <f t="shared" si="372"/>
        <v>0</v>
      </c>
      <c r="P2404" s="8">
        <f t="shared" si="373"/>
        <v>33</v>
      </c>
      <c r="Q2404" s="9">
        <f t="shared" si="374"/>
        <v>13.7</v>
      </c>
      <c r="R2404" s="9">
        <f t="shared" si="375"/>
        <v>13.25</v>
      </c>
      <c r="S2404" s="9">
        <f t="shared" si="376"/>
        <v>18.600000000000001</v>
      </c>
      <c r="T2404" s="9">
        <f t="shared" si="377"/>
        <v>14.5</v>
      </c>
      <c r="U2404" s="8">
        <f t="shared" si="378"/>
        <v>15.183333333333332</v>
      </c>
      <c r="V2404" s="8">
        <f t="shared" si="379"/>
        <v>15.012499999999999</v>
      </c>
    </row>
    <row r="2405" spans="1:22" ht="13.5" x14ac:dyDescent="0.25">
      <c r="A2405" s="3">
        <f>RSI!A2405</f>
        <v>45506</v>
      </c>
      <c r="B2405" s="2">
        <f>RSI!B2405</f>
        <v>34.4</v>
      </c>
      <c r="C2405" s="2">
        <f>RSI!I2405</f>
        <v>33.378951038172005</v>
      </c>
      <c r="D2405" s="2">
        <f>MACD!E2405</f>
        <v>-4.4218711812504807E-4</v>
      </c>
      <c r="E2405" s="2">
        <f>MACD!F2405</f>
        <v>-6.2827063446350311E-4</v>
      </c>
      <c r="F2405" s="2">
        <f>'Moving Avg'!D2405</f>
        <v>34.4</v>
      </c>
      <c r="G2405" s="2">
        <f>'Moving Avg'!F2405</f>
        <v>34.399999999999991</v>
      </c>
      <c r="H2405" s="2">
        <f>'Moving Avg'!G2405</f>
        <v>34.400000000000027</v>
      </c>
      <c r="I2405" s="2">
        <f>'Moving Avg'!H2405</f>
        <v>34.511649999999797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  <c r="M2405" s="8">
        <f t="shared" si="370"/>
        <v>25</v>
      </c>
      <c r="N2405" s="8">
        <f t="shared" si="371"/>
        <v>0</v>
      </c>
      <c r="O2405" s="8">
        <f t="shared" si="372"/>
        <v>0</v>
      </c>
      <c r="P2405" s="8">
        <f t="shared" si="373"/>
        <v>33</v>
      </c>
      <c r="Q2405" s="9">
        <f t="shared" si="374"/>
        <v>13.7</v>
      </c>
      <c r="R2405" s="9">
        <f t="shared" si="375"/>
        <v>13.25</v>
      </c>
      <c r="S2405" s="9">
        <f t="shared" si="376"/>
        <v>18.600000000000001</v>
      </c>
      <c r="T2405" s="9">
        <f t="shared" si="377"/>
        <v>14.5</v>
      </c>
      <c r="U2405" s="8">
        <f t="shared" si="378"/>
        <v>15.183333333333332</v>
      </c>
      <c r="V2405" s="8">
        <f t="shared" si="379"/>
        <v>15.012499999999999</v>
      </c>
    </row>
    <row r="2406" spans="1:22" ht="13.5" x14ac:dyDescent="0.25">
      <c r="A2406" s="3">
        <f>RSI!A2406</f>
        <v>45509</v>
      </c>
      <c r="B2406" s="2">
        <f>RSI!B2406</f>
        <v>34.4</v>
      </c>
      <c r="C2406" s="2">
        <f>RSI!I2406</f>
        <v>33.378951038172005</v>
      </c>
      <c r="D2406" s="2">
        <f>MACD!E2406</f>
        <v>-4.1029402849090957E-4</v>
      </c>
      <c r="E2406" s="2">
        <f>MACD!F2406</f>
        <v>-5.8467531326898453E-4</v>
      </c>
      <c r="F2406" s="2">
        <f>'Moving Avg'!D2406</f>
        <v>34.4</v>
      </c>
      <c r="G2406" s="2">
        <f>'Moving Avg'!F2406</f>
        <v>34.399999999999991</v>
      </c>
      <c r="H2406" s="2">
        <f>'Moving Avg'!G2406</f>
        <v>34.400000000000027</v>
      </c>
      <c r="I2406" s="2">
        <f>'Moving Avg'!H2406</f>
        <v>34.508649999999797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  <c r="M2406" s="8">
        <f t="shared" si="370"/>
        <v>25</v>
      </c>
      <c r="N2406" s="8">
        <f t="shared" si="371"/>
        <v>0</v>
      </c>
      <c r="O2406" s="8">
        <f t="shared" si="372"/>
        <v>0</v>
      </c>
      <c r="P2406" s="8">
        <f t="shared" si="373"/>
        <v>33</v>
      </c>
      <c r="Q2406" s="9">
        <f t="shared" si="374"/>
        <v>13.7</v>
      </c>
      <c r="R2406" s="9">
        <f t="shared" si="375"/>
        <v>13.25</v>
      </c>
      <c r="S2406" s="9">
        <f t="shared" si="376"/>
        <v>18.600000000000001</v>
      </c>
      <c r="T2406" s="9">
        <f t="shared" si="377"/>
        <v>14.5</v>
      </c>
      <c r="U2406" s="8">
        <f t="shared" si="378"/>
        <v>15.183333333333332</v>
      </c>
      <c r="V2406" s="8">
        <f t="shared" si="379"/>
        <v>15.012499999999999</v>
      </c>
    </row>
    <row r="2407" spans="1:22" ht="13.5" x14ac:dyDescent="0.25">
      <c r="A2407" s="3">
        <f>RSI!A2407</f>
        <v>45510</v>
      </c>
      <c r="B2407" s="2">
        <f>RSI!B2407</f>
        <v>34.4</v>
      </c>
      <c r="C2407" s="2">
        <f>RSI!I2407</f>
        <v>33.378951038172005</v>
      </c>
      <c r="D2407" s="2">
        <f>MACD!E2407</f>
        <v>-3.8063084968342764E-4</v>
      </c>
      <c r="E2407" s="2">
        <f>MACD!F2407</f>
        <v>-5.4386642055187311E-4</v>
      </c>
      <c r="F2407" s="2">
        <f>'Moving Avg'!D2407</f>
        <v>34.4</v>
      </c>
      <c r="G2407" s="2">
        <f>'Moving Avg'!F2407</f>
        <v>34.399999999999991</v>
      </c>
      <c r="H2407" s="2">
        <f>'Moving Avg'!G2407</f>
        <v>34.400000000000027</v>
      </c>
      <c r="I2407" s="2">
        <f>'Moving Avg'!H2407</f>
        <v>34.505649999999804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  <c r="M2407" s="8">
        <f t="shared" si="370"/>
        <v>25</v>
      </c>
      <c r="N2407" s="8">
        <f t="shared" si="371"/>
        <v>0</v>
      </c>
      <c r="O2407" s="8">
        <f t="shared" si="372"/>
        <v>0</v>
      </c>
      <c r="P2407" s="8">
        <f t="shared" si="373"/>
        <v>33</v>
      </c>
      <c r="Q2407" s="9">
        <f t="shared" si="374"/>
        <v>13.7</v>
      </c>
      <c r="R2407" s="9">
        <f t="shared" si="375"/>
        <v>13.25</v>
      </c>
      <c r="S2407" s="9">
        <f t="shared" si="376"/>
        <v>18.600000000000001</v>
      </c>
      <c r="T2407" s="9">
        <f t="shared" si="377"/>
        <v>14.5</v>
      </c>
      <c r="U2407" s="8">
        <f t="shared" si="378"/>
        <v>15.183333333333332</v>
      </c>
      <c r="V2407" s="8">
        <f t="shared" si="379"/>
        <v>15.012499999999999</v>
      </c>
    </row>
    <row r="2408" spans="1:22" ht="13.5" x14ac:dyDescent="0.25">
      <c r="A2408" s="3">
        <f>RSI!A2408</f>
        <v>45511</v>
      </c>
      <c r="B2408" s="2">
        <f>RSI!B2408</f>
        <v>34.4</v>
      </c>
      <c r="C2408" s="2">
        <f>RSI!I2408</f>
        <v>33.378951038172005</v>
      </c>
      <c r="D2408" s="2">
        <f>MACD!E2408</f>
        <v>-3.5305279391906197E-4</v>
      </c>
      <c r="E2408" s="2">
        <f>MACD!F2408</f>
        <v>-5.0570369522531095E-4</v>
      </c>
      <c r="F2408" s="2">
        <f>'Moving Avg'!D2408</f>
        <v>34.4</v>
      </c>
      <c r="G2408" s="2">
        <f>'Moving Avg'!F2408</f>
        <v>34.399999999999991</v>
      </c>
      <c r="H2408" s="2">
        <f>'Moving Avg'!G2408</f>
        <v>34.400000000000027</v>
      </c>
      <c r="I2408" s="2">
        <f>'Moving Avg'!H2408</f>
        <v>34.502649999999804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  <c r="M2408" s="8">
        <f t="shared" si="370"/>
        <v>25</v>
      </c>
      <c r="N2408" s="8">
        <f t="shared" si="371"/>
        <v>0</v>
      </c>
      <c r="O2408" s="8">
        <f t="shared" si="372"/>
        <v>0</v>
      </c>
      <c r="P2408" s="8">
        <f t="shared" si="373"/>
        <v>33</v>
      </c>
      <c r="Q2408" s="9">
        <f t="shared" si="374"/>
        <v>13.7</v>
      </c>
      <c r="R2408" s="9">
        <f t="shared" si="375"/>
        <v>13.25</v>
      </c>
      <c r="S2408" s="9">
        <f t="shared" si="376"/>
        <v>18.600000000000001</v>
      </c>
      <c r="T2408" s="9">
        <f t="shared" si="377"/>
        <v>14.5</v>
      </c>
      <c r="U2408" s="8">
        <f t="shared" si="378"/>
        <v>15.183333333333332</v>
      </c>
      <c r="V2408" s="8">
        <f t="shared" si="379"/>
        <v>15.012499999999999</v>
      </c>
    </row>
    <row r="2409" spans="1:22" ht="13.5" x14ac:dyDescent="0.25">
      <c r="A2409" s="3">
        <f>RSI!A2409</f>
        <v>45512</v>
      </c>
      <c r="B2409" s="2">
        <f>RSI!B2409</f>
        <v>34.4</v>
      </c>
      <c r="C2409" s="2">
        <f>RSI!I2409</f>
        <v>33.378951038172005</v>
      </c>
      <c r="D2409" s="2">
        <f>MACD!E2409</f>
        <v>-3.2742266141383425E-4</v>
      </c>
      <c r="E2409" s="2">
        <f>MACD!F2409</f>
        <v>-4.7004748846301561E-4</v>
      </c>
      <c r="F2409" s="2">
        <f>'Moving Avg'!D2409</f>
        <v>34.4</v>
      </c>
      <c r="G2409" s="2">
        <f>'Moving Avg'!F2409</f>
        <v>34.399999999999991</v>
      </c>
      <c r="H2409" s="2">
        <f>'Moving Avg'!G2409</f>
        <v>34.400000000000027</v>
      </c>
      <c r="I2409" s="2">
        <f>'Moving Avg'!H2409</f>
        <v>34.502999999999808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  <c r="M2409" s="8">
        <f t="shared" si="370"/>
        <v>25</v>
      </c>
      <c r="N2409" s="8">
        <f t="shared" si="371"/>
        <v>0</v>
      </c>
      <c r="O2409" s="8">
        <f t="shared" si="372"/>
        <v>0</v>
      </c>
      <c r="P2409" s="8">
        <f t="shared" si="373"/>
        <v>33</v>
      </c>
      <c r="Q2409" s="9">
        <f t="shared" si="374"/>
        <v>13.7</v>
      </c>
      <c r="R2409" s="9">
        <f t="shared" si="375"/>
        <v>13.25</v>
      </c>
      <c r="S2409" s="9">
        <f t="shared" si="376"/>
        <v>18.600000000000001</v>
      </c>
      <c r="T2409" s="9">
        <f t="shared" si="377"/>
        <v>14.5</v>
      </c>
      <c r="U2409" s="8">
        <f t="shared" si="378"/>
        <v>15.183333333333332</v>
      </c>
      <c r="V2409" s="8">
        <f t="shared" si="379"/>
        <v>15.012499999999999</v>
      </c>
    </row>
    <row r="2410" spans="1:22" ht="13.5" x14ac:dyDescent="0.25">
      <c r="A2410" s="3">
        <f>RSI!A2410</f>
        <v>45513</v>
      </c>
      <c r="B2410" s="2">
        <f>RSI!B2410</f>
        <v>34.4</v>
      </c>
      <c r="C2410" s="2">
        <f>RSI!I2410</f>
        <v>33.378951038172005</v>
      </c>
      <c r="D2410" s="2">
        <f>MACD!E2410</f>
        <v>-3.0361076088070149E-4</v>
      </c>
      <c r="E2410" s="2">
        <f>MACD!F2410</f>
        <v>-4.3676014294655283E-4</v>
      </c>
      <c r="F2410" s="2">
        <f>'Moving Avg'!D2410</f>
        <v>34.4</v>
      </c>
      <c r="G2410" s="2">
        <f>'Moving Avg'!F2410</f>
        <v>34.399999999999991</v>
      </c>
      <c r="H2410" s="2">
        <f>'Moving Avg'!G2410</f>
        <v>34.400000000000027</v>
      </c>
      <c r="I2410" s="2">
        <f>'Moving Avg'!H2410</f>
        <v>34.503349999999806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  <c r="M2410" s="8">
        <f t="shared" si="370"/>
        <v>25</v>
      </c>
      <c r="N2410" s="8">
        <f t="shared" si="371"/>
        <v>0</v>
      </c>
      <c r="O2410" s="8">
        <f t="shared" si="372"/>
        <v>0</v>
      </c>
      <c r="P2410" s="8">
        <f t="shared" si="373"/>
        <v>33</v>
      </c>
      <c r="Q2410" s="9">
        <f t="shared" si="374"/>
        <v>13.7</v>
      </c>
      <c r="R2410" s="9">
        <f t="shared" si="375"/>
        <v>13.25</v>
      </c>
      <c r="S2410" s="9">
        <f t="shared" si="376"/>
        <v>18.600000000000001</v>
      </c>
      <c r="T2410" s="9">
        <f t="shared" si="377"/>
        <v>14.5</v>
      </c>
      <c r="U2410" s="8">
        <f t="shared" si="378"/>
        <v>15.183333333333332</v>
      </c>
      <c r="V2410" s="8">
        <f t="shared" si="379"/>
        <v>15.012499999999999</v>
      </c>
    </row>
    <row r="2411" spans="1:22" ht="13.5" x14ac:dyDescent="0.25">
      <c r="A2411" s="3">
        <f>RSI!A2411</f>
        <v>45516</v>
      </c>
      <c r="B2411" s="2">
        <f>RSI!B2411</f>
        <v>34.4</v>
      </c>
      <c r="C2411" s="2">
        <f>RSI!I2411</f>
        <v>33.378951038172019</v>
      </c>
      <c r="D2411" s="2">
        <f>MACD!E2411</f>
        <v>-2.8149476177219412E-4</v>
      </c>
      <c r="E2411" s="2">
        <f>MACD!F2411</f>
        <v>-4.057070667116811E-4</v>
      </c>
      <c r="F2411" s="2">
        <f>'Moving Avg'!D2411</f>
        <v>34.4</v>
      </c>
      <c r="G2411" s="2">
        <f>'Moving Avg'!F2411</f>
        <v>34.399999999999991</v>
      </c>
      <c r="H2411" s="2">
        <f>'Moving Avg'!G2411</f>
        <v>34.400000000000027</v>
      </c>
      <c r="I2411" s="2">
        <f>'Moving Avg'!H2411</f>
        <v>34.50369999999981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  <c r="M2411" s="8">
        <f t="shared" si="370"/>
        <v>25</v>
      </c>
      <c r="N2411" s="8">
        <f t="shared" si="371"/>
        <v>0</v>
      </c>
      <c r="O2411" s="8">
        <f t="shared" si="372"/>
        <v>0</v>
      </c>
      <c r="P2411" s="8">
        <f t="shared" si="373"/>
        <v>33</v>
      </c>
      <c r="Q2411" s="9">
        <f t="shared" si="374"/>
        <v>13.7</v>
      </c>
      <c r="R2411" s="9">
        <f t="shared" si="375"/>
        <v>13.25</v>
      </c>
      <c r="S2411" s="9">
        <f t="shared" si="376"/>
        <v>18.600000000000001</v>
      </c>
      <c r="T2411" s="9">
        <f t="shared" si="377"/>
        <v>14.5</v>
      </c>
      <c r="U2411" s="8">
        <f t="shared" si="378"/>
        <v>15.183333333333332</v>
      </c>
      <c r="V2411" s="8">
        <f t="shared" si="379"/>
        <v>15.012499999999999</v>
      </c>
    </row>
    <row r="2412" spans="1:22" ht="13.5" x14ac:dyDescent="0.25">
      <c r="A2412" s="3">
        <f>RSI!A2412</f>
        <v>45518</v>
      </c>
      <c r="B2412" s="2">
        <f>RSI!B2412</f>
        <v>34.4</v>
      </c>
      <c r="C2412" s="2">
        <f>RSI!I2412</f>
        <v>33.378951038172019</v>
      </c>
      <c r="D2412" s="2">
        <f>MACD!E2412</f>
        <v>-2.6095949452553668E-4</v>
      </c>
      <c r="E2412" s="2">
        <f>MACD!F2412</f>
        <v>-3.7675755227445227E-4</v>
      </c>
      <c r="F2412" s="2">
        <f>'Moving Avg'!D2412</f>
        <v>34.4</v>
      </c>
      <c r="G2412" s="2">
        <f>'Moving Avg'!F2412</f>
        <v>34.399999999999991</v>
      </c>
      <c r="H2412" s="2">
        <f>'Moving Avg'!G2412</f>
        <v>34.400000000000027</v>
      </c>
      <c r="I2412" s="2">
        <f>'Moving Avg'!H2412</f>
        <v>34.504049999999808</v>
      </c>
      <c r="J2412" s="6" t="str">
        <f>OBV!F2412</f>
        <v>NEUTRAL</v>
      </c>
      <c r="K2412" s="6" t="str">
        <f>OBV!G2412</f>
        <v>NEUTRAL</v>
      </c>
      <c r="L2412" s="6" t="str">
        <f>OBV!H2412</f>
        <v>NEUTRAL</v>
      </c>
      <c r="M2412" s="8">
        <f t="shared" si="370"/>
        <v>25</v>
      </c>
      <c r="N2412" s="8">
        <f t="shared" si="371"/>
        <v>0</v>
      </c>
      <c r="O2412" s="8">
        <f t="shared" si="372"/>
        <v>0</v>
      </c>
      <c r="P2412" s="8">
        <f t="shared" si="373"/>
        <v>33</v>
      </c>
      <c r="Q2412" s="9">
        <f t="shared" si="374"/>
        <v>13.7</v>
      </c>
      <c r="R2412" s="9">
        <f t="shared" si="375"/>
        <v>13.25</v>
      </c>
      <c r="S2412" s="9">
        <f t="shared" si="376"/>
        <v>18.600000000000001</v>
      </c>
      <c r="T2412" s="9">
        <f t="shared" si="377"/>
        <v>14.5</v>
      </c>
      <c r="U2412" s="8">
        <f t="shared" si="378"/>
        <v>15.183333333333332</v>
      </c>
      <c r="V2412" s="8">
        <f t="shared" si="379"/>
        <v>15.012499999999999</v>
      </c>
    </row>
    <row r="2413" spans="1:22" ht="13.5" x14ac:dyDescent="0.25">
      <c r="A2413" s="3">
        <f>RSI!A2413</f>
        <v>45519</v>
      </c>
      <c r="B2413" s="2">
        <f>RSI!B2413</f>
        <v>34.4</v>
      </c>
      <c r="C2413" s="2">
        <f>RSI!I2413</f>
        <v>33.378951038172019</v>
      </c>
      <c r="D2413" s="2">
        <f>MACD!E2413</f>
        <v>-2.4189671255925305E-4</v>
      </c>
      <c r="E2413" s="2">
        <f>MACD!F2413</f>
        <v>-3.4978538433141248E-4</v>
      </c>
      <c r="F2413" s="2">
        <f>'Moving Avg'!D2413</f>
        <v>34.4</v>
      </c>
      <c r="G2413" s="2">
        <f>'Moving Avg'!F2413</f>
        <v>34.399999999999991</v>
      </c>
      <c r="H2413" s="2">
        <f>'Moving Avg'!G2413</f>
        <v>34.400000000000027</v>
      </c>
      <c r="I2413" s="2">
        <f>'Moving Avg'!H2413</f>
        <v>34.504399999999812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  <c r="M2413" s="8">
        <f t="shared" si="370"/>
        <v>25</v>
      </c>
      <c r="N2413" s="8">
        <f t="shared" si="371"/>
        <v>0</v>
      </c>
      <c r="O2413" s="8">
        <f t="shared" si="372"/>
        <v>0</v>
      </c>
      <c r="P2413" s="8">
        <f t="shared" si="373"/>
        <v>33</v>
      </c>
      <c r="Q2413" s="9">
        <f t="shared" si="374"/>
        <v>13.7</v>
      </c>
      <c r="R2413" s="9">
        <f t="shared" si="375"/>
        <v>13.25</v>
      </c>
      <c r="S2413" s="9">
        <f t="shared" si="376"/>
        <v>18.600000000000001</v>
      </c>
      <c r="T2413" s="9">
        <f t="shared" si="377"/>
        <v>14.5</v>
      </c>
      <c r="U2413" s="8">
        <f t="shared" si="378"/>
        <v>15.183333333333332</v>
      </c>
      <c r="V2413" s="8">
        <f t="shared" si="379"/>
        <v>15.012499999999999</v>
      </c>
    </row>
    <row r="2414" spans="1:22" ht="13.5" x14ac:dyDescent="0.25">
      <c r="A2414" s="3">
        <f>RSI!A2414</f>
        <v>45520</v>
      </c>
      <c r="B2414" s="2">
        <f>RSI!B2414</f>
        <v>34.4</v>
      </c>
      <c r="C2414" s="2">
        <f>RSI!I2414</f>
        <v>33.378951038172019</v>
      </c>
      <c r="D2414" s="2">
        <f>MACD!E2414</f>
        <v>-2.242048268286112E-4</v>
      </c>
      <c r="E2414" s="2">
        <f>MACD!F2414</f>
        <v>-3.2466927283085223E-4</v>
      </c>
      <c r="F2414" s="2">
        <f>'Moving Avg'!D2414</f>
        <v>34.4</v>
      </c>
      <c r="G2414" s="2">
        <f>'Moving Avg'!F2414</f>
        <v>34.399999999999991</v>
      </c>
      <c r="H2414" s="2">
        <f>'Moving Avg'!G2414</f>
        <v>34.400000000000027</v>
      </c>
      <c r="I2414" s="2">
        <f>'Moving Avg'!H2414</f>
        <v>34.50474999999981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  <c r="M2414" s="8">
        <f t="shared" si="370"/>
        <v>25</v>
      </c>
      <c r="N2414" s="8">
        <f t="shared" si="371"/>
        <v>0</v>
      </c>
      <c r="O2414" s="8">
        <f t="shared" si="372"/>
        <v>0</v>
      </c>
      <c r="P2414" s="8">
        <f t="shared" si="373"/>
        <v>33</v>
      </c>
      <c r="Q2414" s="9">
        <f t="shared" si="374"/>
        <v>13.7</v>
      </c>
      <c r="R2414" s="9">
        <f t="shared" si="375"/>
        <v>13.25</v>
      </c>
      <c r="S2414" s="9">
        <f t="shared" si="376"/>
        <v>18.600000000000001</v>
      </c>
      <c r="T2414" s="9">
        <f t="shared" si="377"/>
        <v>14.5</v>
      </c>
      <c r="U2414" s="8">
        <f t="shared" si="378"/>
        <v>15.183333333333332</v>
      </c>
      <c r="V2414" s="8">
        <f t="shared" si="379"/>
        <v>15.012499999999999</v>
      </c>
    </row>
    <row r="2415" spans="1:22" ht="13.5" x14ac:dyDescent="0.25">
      <c r="A2415" s="3">
        <f>RSI!A2415</f>
        <v>45523</v>
      </c>
      <c r="B2415" s="2">
        <f>RSI!B2415</f>
        <v>34.4</v>
      </c>
      <c r="C2415" s="2">
        <f>RSI!I2415</f>
        <v>33.378951038172033</v>
      </c>
      <c r="D2415" s="2">
        <f>MACD!E2415</f>
        <v>-2.077886220348546E-4</v>
      </c>
      <c r="E2415" s="2">
        <f>MACD!F2415</f>
        <v>-3.0129314267165276E-4</v>
      </c>
      <c r="F2415" s="2">
        <f>'Moving Avg'!D2415</f>
        <v>34.4</v>
      </c>
      <c r="G2415" s="2">
        <f>'Moving Avg'!F2415</f>
        <v>34.399999999999991</v>
      </c>
      <c r="H2415" s="2">
        <f>'Moving Avg'!G2415</f>
        <v>34.400000000000027</v>
      </c>
      <c r="I2415" s="2">
        <f>'Moving Avg'!H2415</f>
        <v>34.512799999999814</v>
      </c>
      <c r="J2415" s="6" t="str">
        <f>OBV!F2415</f>
        <v>NEUTRAL</v>
      </c>
      <c r="K2415" s="6" t="str">
        <f>OBV!G2415</f>
        <v>NEUTRAL</v>
      </c>
      <c r="L2415" s="6" t="str">
        <f>OBV!H2415</f>
        <v>NEUTRAL</v>
      </c>
      <c r="M2415" s="8">
        <f t="shared" si="370"/>
        <v>25</v>
      </c>
      <c r="N2415" s="8">
        <f t="shared" si="371"/>
        <v>0</v>
      </c>
      <c r="O2415" s="8">
        <f t="shared" si="372"/>
        <v>0</v>
      </c>
      <c r="P2415" s="8">
        <f t="shared" si="373"/>
        <v>33</v>
      </c>
      <c r="Q2415" s="9">
        <f t="shared" si="374"/>
        <v>13.7</v>
      </c>
      <c r="R2415" s="9">
        <f t="shared" si="375"/>
        <v>13.25</v>
      </c>
      <c r="S2415" s="9">
        <f t="shared" si="376"/>
        <v>18.600000000000001</v>
      </c>
      <c r="T2415" s="9">
        <f t="shared" si="377"/>
        <v>14.5</v>
      </c>
      <c r="U2415" s="8">
        <f t="shared" si="378"/>
        <v>15.183333333333332</v>
      </c>
      <c r="V2415" s="8">
        <f t="shared" si="379"/>
        <v>15.012499999999999</v>
      </c>
    </row>
    <row r="2416" spans="1:22" ht="13.5" x14ac:dyDescent="0.25">
      <c r="A2416" s="3">
        <f>RSI!A2416</f>
        <v>45524</v>
      </c>
      <c r="B2416" s="2">
        <f>RSI!B2416</f>
        <v>34.4</v>
      </c>
      <c r="C2416" s="2">
        <f>RSI!I2416</f>
        <v>33.378951038172033</v>
      </c>
      <c r="D2416" s="2">
        <f>MACD!E2416</f>
        <v>-1.9255896161496366E-4</v>
      </c>
      <c r="E2416" s="2">
        <f>MACD!F2416</f>
        <v>-2.7954630646031495E-4</v>
      </c>
      <c r="F2416" s="2">
        <f>'Moving Avg'!D2416</f>
        <v>34.4</v>
      </c>
      <c r="G2416" s="2">
        <f>'Moving Avg'!F2416</f>
        <v>34.399999999999991</v>
      </c>
      <c r="H2416" s="2">
        <f>'Moving Avg'!G2416</f>
        <v>34.400000000000027</v>
      </c>
      <c r="I2416" s="2">
        <f>'Moving Avg'!H2416</f>
        <v>34.513499999999816</v>
      </c>
      <c r="J2416" s="6" t="str">
        <f>OBV!F2416</f>
        <v>NEUTRAL</v>
      </c>
      <c r="K2416" s="6" t="str">
        <f>OBV!G2416</f>
        <v>NEUTRAL</v>
      </c>
      <c r="L2416" s="6" t="str">
        <f>OBV!H2416</f>
        <v>NEUTRAL</v>
      </c>
      <c r="M2416" s="8">
        <f t="shared" si="370"/>
        <v>25</v>
      </c>
      <c r="N2416" s="8">
        <f t="shared" si="371"/>
        <v>0</v>
      </c>
      <c r="O2416" s="8">
        <f t="shared" si="372"/>
        <v>0</v>
      </c>
      <c r="P2416" s="8">
        <f t="shared" si="373"/>
        <v>33</v>
      </c>
      <c r="Q2416" s="9">
        <f t="shared" si="374"/>
        <v>13.7</v>
      </c>
      <c r="R2416" s="9">
        <f t="shared" si="375"/>
        <v>13.25</v>
      </c>
      <c r="S2416" s="9">
        <f t="shared" si="376"/>
        <v>18.600000000000001</v>
      </c>
      <c r="T2416" s="9">
        <f t="shared" si="377"/>
        <v>14.5</v>
      </c>
      <c r="U2416" s="8">
        <f t="shared" si="378"/>
        <v>15.183333333333332</v>
      </c>
      <c r="V2416" s="8">
        <f t="shared" si="379"/>
        <v>15.012499999999999</v>
      </c>
    </row>
    <row r="2417" spans="1:22" ht="13.5" x14ac:dyDescent="0.25">
      <c r="A2417" s="3">
        <f>RSI!A2417</f>
        <v>45525</v>
      </c>
      <c r="B2417" s="2">
        <f>RSI!B2417</f>
        <v>34.4</v>
      </c>
      <c r="C2417" s="2">
        <f>RSI!I2417</f>
        <v>33.378951038172033</v>
      </c>
      <c r="D2417" s="2">
        <f>MACD!E2417</f>
        <v>-1.7843248736681971E-4</v>
      </c>
      <c r="E2417" s="2">
        <f>MACD!F2417</f>
        <v>-2.5932354264161594E-4</v>
      </c>
      <c r="F2417" s="2">
        <f>'Moving Avg'!D2417</f>
        <v>34.4</v>
      </c>
      <c r="G2417" s="2">
        <f>'Moving Avg'!F2417</f>
        <v>34.399999999999991</v>
      </c>
      <c r="H2417" s="2">
        <f>'Moving Avg'!G2417</f>
        <v>34.400000000000027</v>
      </c>
      <c r="I2417" s="2">
        <f>'Moving Avg'!H2417</f>
        <v>34.514199999999818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  <c r="M2417" s="8">
        <f t="shared" si="370"/>
        <v>25</v>
      </c>
      <c r="N2417" s="8">
        <f t="shared" si="371"/>
        <v>0</v>
      </c>
      <c r="O2417" s="8">
        <f t="shared" si="372"/>
        <v>0</v>
      </c>
      <c r="P2417" s="8">
        <f t="shared" si="373"/>
        <v>33</v>
      </c>
      <c r="Q2417" s="9">
        <f t="shared" si="374"/>
        <v>13.7</v>
      </c>
      <c r="R2417" s="9">
        <f t="shared" si="375"/>
        <v>13.25</v>
      </c>
      <c r="S2417" s="9">
        <f t="shared" si="376"/>
        <v>18.600000000000001</v>
      </c>
      <c r="T2417" s="9">
        <f t="shared" si="377"/>
        <v>14.5</v>
      </c>
      <c r="U2417" s="8">
        <f t="shared" si="378"/>
        <v>15.183333333333332</v>
      </c>
      <c r="V2417" s="8">
        <f t="shared" si="379"/>
        <v>15.012499999999999</v>
      </c>
    </row>
    <row r="2418" spans="1:22" ht="13.5" x14ac:dyDescent="0.25">
      <c r="A2418" s="3">
        <f>RSI!A2418</f>
        <v>45526</v>
      </c>
      <c r="B2418" s="2">
        <f>RSI!B2418</f>
        <v>34.4</v>
      </c>
      <c r="C2418" s="2">
        <f>RSI!I2418</f>
        <v>33.378951038172019</v>
      </c>
      <c r="D2418" s="2">
        <f>MACD!E2418</f>
        <v>-1.6533131822171754E-4</v>
      </c>
      <c r="E2418" s="2">
        <f>MACD!F2418</f>
        <v>-2.4052509775763625E-4</v>
      </c>
      <c r="F2418" s="2">
        <f>'Moving Avg'!D2418</f>
        <v>34.4</v>
      </c>
      <c r="G2418" s="2">
        <f>'Moving Avg'!F2418</f>
        <v>34.399999999999991</v>
      </c>
      <c r="H2418" s="2">
        <f>'Moving Avg'!G2418</f>
        <v>34.400000000000027</v>
      </c>
      <c r="I2418" s="2">
        <f>'Moving Avg'!H2418</f>
        <v>34.513699999999815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  <c r="M2418" s="8">
        <f t="shared" si="370"/>
        <v>25</v>
      </c>
      <c r="N2418" s="8">
        <f t="shared" si="371"/>
        <v>0</v>
      </c>
      <c r="O2418" s="8">
        <f t="shared" si="372"/>
        <v>0</v>
      </c>
      <c r="P2418" s="8">
        <f t="shared" si="373"/>
        <v>33</v>
      </c>
      <c r="Q2418" s="9">
        <f t="shared" si="374"/>
        <v>13.7</v>
      </c>
      <c r="R2418" s="9">
        <f t="shared" si="375"/>
        <v>13.25</v>
      </c>
      <c r="S2418" s="9">
        <f t="shared" si="376"/>
        <v>18.600000000000001</v>
      </c>
      <c r="T2418" s="9">
        <f t="shared" si="377"/>
        <v>14.5</v>
      </c>
      <c r="U2418" s="8">
        <f t="shared" si="378"/>
        <v>15.183333333333332</v>
      </c>
      <c r="V2418" s="8">
        <f t="shared" si="379"/>
        <v>15.012499999999999</v>
      </c>
    </row>
    <row r="2419" spans="1:22" ht="13.5" x14ac:dyDescent="0.25">
      <c r="A2419" s="3">
        <f>RSI!A2419</f>
        <v>45527</v>
      </c>
      <c r="B2419" s="2">
        <f>RSI!B2419</f>
        <v>34.4</v>
      </c>
      <c r="C2419" s="2">
        <f>RSI!I2419</f>
        <v>33.378951038172019</v>
      </c>
      <c r="D2419" s="2">
        <f>MACD!E2419</f>
        <v>-1.5318275188036523E-4</v>
      </c>
      <c r="E2419" s="2">
        <f>MACD!F2419</f>
        <v>-2.2305662858218206E-4</v>
      </c>
      <c r="F2419" s="2">
        <f>'Moving Avg'!D2419</f>
        <v>34.4</v>
      </c>
      <c r="G2419" s="2">
        <f>'Moving Avg'!F2419</f>
        <v>34.399999999999991</v>
      </c>
      <c r="H2419" s="2">
        <f>'Moving Avg'!G2419</f>
        <v>34.400000000000027</v>
      </c>
      <c r="I2419" s="2">
        <f>'Moving Avg'!H2419</f>
        <v>34.51319999999982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  <c r="M2419" s="8">
        <f t="shared" si="370"/>
        <v>25</v>
      </c>
      <c r="N2419" s="8">
        <f t="shared" si="371"/>
        <v>0</v>
      </c>
      <c r="O2419" s="8">
        <f t="shared" si="372"/>
        <v>0</v>
      </c>
      <c r="P2419" s="8">
        <f t="shared" si="373"/>
        <v>33</v>
      </c>
      <c r="Q2419" s="9">
        <f t="shared" si="374"/>
        <v>13.7</v>
      </c>
      <c r="R2419" s="9">
        <f t="shared" si="375"/>
        <v>13.25</v>
      </c>
      <c r="S2419" s="9">
        <f t="shared" si="376"/>
        <v>18.600000000000001</v>
      </c>
      <c r="T2419" s="9">
        <f t="shared" si="377"/>
        <v>14.5</v>
      </c>
      <c r="U2419" s="8">
        <f t="shared" si="378"/>
        <v>15.183333333333332</v>
      </c>
      <c r="V2419" s="8">
        <f t="shared" si="379"/>
        <v>15.012499999999999</v>
      </c>
    </row>
    <row r="2420" spans="1:22" ht="13.5" x14ac:dyDescent="0.25">
      <c r="A2420" s="3">
        <f>RSI!A2420</f>
        <v>45530</v>
      </c>
      <c r="B2420" s="2">
        <f>RSI!B2420</f>
        <v>34.4</v>
      </c>
      <c r="C2420" s="2">
        <f>RSI!I2420</f>
        <v>33.378951038172019</v>
      </c>
      <c r="D2420" s="2">
        <f>MACD!E2420</f>
        <v>-1.4191897196269565E-4</v>
      </c>
      <c r="E2420" s="2">
        <f>MACD!F2420</f>
        <v>-2.0682909725828479E-4</v>
      </c>
      <c r="F2420" s="2">
        <f>'Moving Avg'!D2420</f>
        <v>34.4</v>
      </c>
      <c r="G2420" s="2">
        <f>'Moving Avg'!F2420</f>
        <v>34.399999999999991</v>
      </c>
      <c r="H2420" s="2">
        <f>'Moving Avg'!G2420</f>
        <v>34.400000000000027</v>
      </c>
      <c r="I2420" s="2">
        <f>'Moving Avg'!H2420</f>
        <v>34.512699999999818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  <c r="M2420" s="8">
        <f t="shared" si="370"/>
        <v>25</v>
      </c>
      <c r="N2420" s="8">
        <f t="shared" si="371"/>
        <v>0</v>
      </c>
      <c r="O2420" s="8">
        <f t="shared" si="372"/>
        <v>0</v>
      </c>
      <c r="P2420" s="8">
        <f t="shared" si="373"/>
        <v>33</v>
      </c>
      <c r="Q2420" s="9">
        <f t="shared" si="374"/>
        <v>13.7</v>
      </c>
      <c r="R2420" s="9">
        <f t="shared" si="375"/>
        <v>13.25</v>
      </c>
      <c r="S2420" s="9">
        <f t="shared" si="376"/>
        <v>18.600000000000001</v>
      </c>
      <c r="T2420" s="9">
        <f t="shared" si="377"/>
        <v>14.5</v>
      </c>
      <c r="U2420" s="8">
        <f t="shared" si="378"/>
        <v>15.183333333333332</v>
      </c>
      <c r="V2420" s="8">
        <f t="shared" si="379"/>
        <v>15.012499999999999</v>
      </c>
    </row>
    <row r="2421" spans="1:22" ht="13.5" x14ac:dyDescent="0.25">
      <c r="A2421" s="3">
        <f>RSI!A2421</f>
        <v>45531</v>
      </c>
      <c r="B2421" s="2">
        <f>RSI!B2421</f>
        <v>34.4</v>
      </c>
      <c r="C2421" s="2">
        <f>RSI!I2421</f>
        <v>33.378951038172019</v>
      </c>
      <c r="D2421" s="2">
        <f>MACD!E2421</f>
        <v>-1.3147676294522626E-4</v>
      </c>
      <c r="E2421" s="2">
        <f>MACD!F2421</f>
        <v>-1.917586303956731E-4</v>
      </c>
      <c r="F2421" s="2">
        <f>'Moving Avg'!D2421</f>
        <v>34.4</v>
      </c>
      <c r="G2421" s="2">
        <f>'Moving Avg'!F2421</f>
        <v>34.399999999999991</v>
      </c>
      <c r="H2421" s="2">
        <f>'Moving Avg'!G2421</f>
        <v>34.400000000000027</v>
      </c>
      <c r="I2421" s="2">
        <f>'Moving Avg'!H2421</f>
        <v>34.512199999999815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  <c r="M2421" s="8">
        <f t="shared" si="370"/>
        <v>25</v>
      </c>
      <c r="N2421" s="8">
        <f t="shared" si="371"/>
        <v>0</v>
      </c>
      <c r="O2421" s="8">
        <f t="shared" si="372"/>
        <v>0</v>
      </c>
      <c r="P2421" s="8">
        <f t="shared" si="373"/>
        <v>33</v>
      </c>
      <c r="Q2421" s="9">
        <f t="shared" si="374"/>
        <v>13.7</v>
      </c>
      <c r="R2421" s="9">
        <f t="shared" si="375"/>
        <v>13.25</v>
      </c>
      <c r="S2421" s="9">
        <f t="shared" si="376"/>
        <v>18.600000000000001</v>
      </c>
      <c r="T2421" s="9">
        <f t="shared" si="377"/>
        <v>14.5</v>
      </c>
      <c r="U2421" s="8">
        <f t="shared" si="378"/>
        <v>15.183333333333332</v>
      </c>
      <c r="V2421" s="8">
        <f t="shared" si="379"/>
        <v>15.012499999999999</v>
      </c>
    </row>
    <row r="2422" spans="1:22" ht="13.5" x14ac:dyDescent="0.25">
      <c r="A2422" s="3">
        <f>RSI!A2422</f>
        <v>45532</v>
      </c>
      <c r="B2422" s="2">
        <f>RSI!B2422</f>
        <v>34.4</v>
      </c>
      <c r="C2422" s="2">
        <f>RSI!I2422</f>
        <v>33.378951038172019</v>
      </c>
      <c r="D2422" s="2">
        <f>MACD!E2422</f>
        <v>-1.2179723436389622E-4</v>
      </c>
      <c r="E2422" s="2">
        <f>MACD!F2422</f>
        <v>-1.7776635118931774E-4</v>
      </c>
      <c r="F2422" s="2">
        <f>'Moving Avg'!D2422</f>
        <v>34.4</v>
      </c>
      <c r="G2422" s="2">
        <f>'Moving Avg'!F2422</f>
        <v>34.399999999999991</v>
      </c>
      <c r="H2422" s="2">
        <f>'Moving Avg'!G2422</f>
        <v>34.400000000000027</v>
      </c>
      <c r="I2422" s="2">
        <f>'Moving Avg'!H2422</f>
        <v>34.511699999999813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  <c r="M2422" s="8">
        <f t="shared" si="370"/>
        <v>25</v>
      </c>
      <c r="N2422" s="8">
        <f t="shared" si="371"/>
        <v>0</v>
      </c>
      <c r="O2422" s="8">
        <f t="shared" si="372"/>
        <v>0</v>
      </c>
      <c r="P2422" s="8">
        <f t="shared" si="373"/>
        <v>33</v>
      </c>
      <c r="Q2422" s="9">
        <f t="shared" si="374"/>
        <v>13.7</v>
      </c>
      <c r="R2422" s="9">
        <f t="shared" si="375"/>
        <v>13.25</v>
      </c>
      <c r="S2422" s="9">
        <f t="shared" si="376"/>
        <v>18.600000000000001</v>
      </c>
      <c r="T2422" s="9">
        <f t="shared" si="377"/>
        <v>14.5</v>
      </c>
      <c r="U2422" s="8">
        <f t="shared" si="378"/>
        <v>15.183333333333332</v>
      </c>
      <c r="V2422" s="8">
        <f t="shared" si="379"/>
        <v>15.012499999999999</v>
      </c>
    </row>
    <row r="2423" spans="1:22" ht="13.5" x14ac:dyDescent="0.25">
      <c r="A2423" s="3">
        <f>RSI!A2423</f>
        <v>45533</v>
      </c>
      <c r="B2423" s="2">
        <f>RSI!B2423</f>
        <v>34.4</v>
      </c>
      <c r="C2423" s="2">
        <f>RSI!I2423</f>
        <v>33.378951038172033</v>
      </c>
      <c r="D2423" s="2">
        <f>MACD!E2423</f>
        <v>-1.1282555545477635E-4</v>
      </c>
      <c r="E2423" s="2">
        <f>MACD!F2423</f>
        <v>-1.6477819204240948E-4</v>
      </c>
      <c r="F2423" s="2">
        <f>'Moving Avg'!D2423</f>
        <v>34.4</v>
      </c>
      <c r="G2423" s="2">
        <f>'Moving Avg'!F2423</f>
        <v>34.399999999999991</v>
      </c>
      <c r="H2423" s="2">
        <f>'Moving Avg'!G2423</f>
        <v>34.400000000000027</v>
      </c>
      <c r="I2423" s="2">
        <f>'Moving Avg'!H2423</f>
        <v>34.511199999999818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  <c r="M2423" s="8">
        <f t="shared" si="370"/>
        <v>25</v>
      </c>
      <c r="N2423" s="8">
        <f t="shared" si="371"/>
        <v>0</v>
      </c>
      <c r="O2423" s="8">
        <f t="shared" si="372"/>
        <v>0</v>
      </c>
      <c r="P2423" s="8">
        <f t="shared" si="373"/>
        <v>33</v>
      </c>
      <c r="Q2423" s="9">
        <f t="shared" si="374"/>
        <v>13.7</v>
      </c>
      <c r="R2423" s="9">
        <f t="shared" si="375"/>
        <v>13.25</v>
      </c>
      <c r="S2423" s="9">
        <f t="shared" si="376"/>
        <v>18.600000000000001</v>
      </c>
      <c r="T2423" s="9">
        <f t="shared" si="377"/>
        <v>14.5</v>
      </c>
      <c r="U2423" s="8">
        <f t="shared" si="378"/>
        <v>15.183333333333332</v>
      </c>
      <c r="V2423" s="8">
        <f t="shared" si="379"/>
        <v>15.012499999999999</v>
      </c>
    </row>
    <row r="2424" spans="1:22" ht="13.5" x14ac:dyDescent="0.25">
      <c r="A2424" s="3">
        <f>RSI!A2424</f>
        <v>45534</v>
      </c>
      <c r="B2424" s="2">
        <f>RSI!B2424</f>
        <v>34.4</v>
      </c>
      <c r="C2424" s="2">
        <f>RSI!I2424</f>
        <v>33.378951038172019</v>
      </c>
      <c r="D2424" s="2">
        <f>MACD!E2424</f>
        <v>-1.0451070097161619E-4</v>
      </c>
      <c r="E2424" s="2">
        <f>MACD!F2424</f>
        <v>-1.5272469382825084E-4</v>
      </c>
      <c r="F2424" s="2">
        <f>'Moving Avg'!D2424</f>
        <v>34.4</v>
      </c>
      <c r="G2424" s="2">
        <f>'Moving Avg'!F2424</f>
        <v>34.399999999999991</v>
      </c>
      <c r="H2424" s="2">
        <f>'Moving Avg'!G2424</f>
        <v>34.400000000000027</v>
      </c>
      <c r="I2424" s="2">
        <f>'Moving Avg'!H2424</f>
        <v>34.510699999999815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  <c r="M2424" s="8">
        <f t="shared" si="370"/>
        <v>25</v>
      </c>
      <c r="N2424" s="8">
        <f t="shared" si="371"/>
        <v>0</v>
      </c>
      <c r="O2424" s="8">
        <f t="shared" si="372"/>
        <v>0</v>
      </c>
      <c r="P2424" s="8">
        <f t="shared" si="373"/>
        <v>33</v>
      </c>
      <c r="Q2424" s="9">
        <f t="shared" si="374"/>
        <v>13.7</v>
      </c>
      <c r="R2424" s="9">
        <f t="shared" si="375"/>
        <v>13.25</v>
      </c>
      <c r="S2424" s="9">
        <f t="shared" si="376"/>
        <v>18.600000000000001</v>
      </c>
      <c r="T2424" s="9">
        <f t="shared" si="377"/>
        <v>14.5</v>
      </c>
      <c r="U2424" s="8">
        <f t="shared" si="378"/>
        <v>15.183333333333332</v>
      </c>
      <c r="V2424" s="8">
        <f t="shared" si="379"/>
        <v>15.012499999999999</v>
      </c>
    </row>
    <row r="2425" spans="1:22" ht="13.5" x14ac:dyDescent="0.25">
      <c r="A2425" s="3">
        <f>RSI!A2425</f>
        <v>45537</v>
      </c>
      <c r="B2425" s="2">
        <f>RSI!B2425</f>
        <v>34.4</v>
      </c>
      <c r="C2425" s="2">
        <f>RSI!I2425</f>
        <v>33.378951038172033</v>
      </c>
      <c r="D2425" s="2">
        <f>MACD!E2425</f>
        <v>-9.6805208706030044E-5</v>
      </c>
      <c r="E2425" s="2">
        <f>MACD!F2425</f>
        <v>-1.415407968038067E-4</v>
      </c>
      <c r="F2425" s="2">
        <f>'Moving Avg'!D2425</f>
        <v>34.4</v>
      </c>
      <c r="G2425" s="2">
        <f>'Moving Avg'!F2425</f>
        <v>34.399999999999991</v>
      </c>
      <c r="H2425" s="2">
        <f>'Moving Avg'!G2425</f>
        <v>34.400000000000027</v>
      </c>
      <c r="I2425" s="2">
        <f>'Moving Avg'!H2425</f>
        <v>34.510199999999813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  <c r="M2425" s="8">
        <f t="shared" si="370"/>
        <v>25</v>
      </c>
      <c r="N2425" s="8">
        <f t="shared" si="371"/>
        <v>0</v>
      </c>
      <c r="O2425" s="8">
        <f t="shared" si="372"/>
        <v>0</v>
      </c>
      <c r="P2425" s="8">
        <f t="shared" si="373"/>
        <v>33</v>
      </c>
      <c r="Q2425" s="9">
        <f t="shared" si="374"/>
        <v>13.7</v>
      </c>
      <c r="R2425" s="9">
        <f t="shared" si="375"/>
        <v>13.25</v>
      </c>
      <c r="S2425" s="9">
        <f t="shared" si="376"/>
        <v>18.600000000000001</v>
      </c>
      <c r="T2425" s="9">
        <f t="shared" si="377"/>
        <v>14.5</v>
      </c>
      <c r="U2425" s="8">
        <f t="shared" si="378"/>
        <v>15.183333333333332</v>
      </c>
      <c r="V2425" s="8">
        <f t="shared" si="379"/>
        <v>15.012499999999999</v>
      </c>
    </row>
    <row r="2426" spans="1:22" ht="13.5" x14ac:dyDescent="0.25">
      <c r="A2426" s="3">
        <f>RSI!A2426</f>
        <v>45538</v>
      </c>
      <c r="B2426" s="2">
        <f>RSI!B2426</f>
        <v>34.4</v>
      </c>
      <c r="C2426" s="2">
        <f>RSI!I2426</f>
        <v>33.378951038172033</v>
      </c>
      <c r="D2426" s="2">
        <f>MACD!E2426</f>
        <v>-8.9664948852430371E-5</v>
      </c>
      <c r="E2426" s="2">
        <f>MACD!F2426</f>
        <v>-1.3116562721353142E-4</v>
      </c>
      <c r="F2426" s="2">
        <f>'Moving Avg'!D2426</f>
        <v>34.4</v>
      </c>
      <c r="G2426" s="2">
        <f>'Moving Avg'!F2426</f>
        <v>34.399999999999991</v>
      </c>
      <c r="H2426" s="2">
        <f>'Moving Avg'!G2426</f>
        <v>34.400000000000027</v>
      </c>
      <c r="I2426" s="2">
        <f>'Moving Avg'!H2426</f>
        <v>34.509699999999818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  <c r="M2426" s="8">
        <f t="shared" si="370"/>
        <v>25</v>
      </c>
      <c r="N2426" s="8">
        <f t="shared" si="371"/>
        <v>0</v>
      </c>
      <c r="O2426" s="8">
        <f t="shared" si="372"/>
        <v>0</v>
      </c>
      <c r="P2426" s="8">
        <f t="shared" si="373"/>
        <v>33</v>
      </c>
      <c r="Q2426" s="9">
        <f t="shared" si="374"/>
        <v>13.7</v>
      </c>
      <c r="R2426" s="9">
        <f t="shared" si="375"/>
        <v>13.25</v>
      </c>
      <c r="S2426" s="9">
        <f t="shared" si="376"/>
        <v>18.600000000000001</v>
      </c>
      <c r="T2426" s="9">
        <f t="shared" si="377"/>
        <v>14.5</v>
      </c>
      <c r="U2426" s="8">
        <f t="shared" si="378"/>
        <v>15.183333333333332</v>
      </c>
      <c r="V2426" s="8">
        <f t="shared" si="379"/>
        <v>15.012499999999999</v>
      </c>
    </row>
    <row r="2427" spans="1:22" ht="13.5" x14ac:dyDescent="0.25">
      <c r="A2427" s="3">
        <f>RSI!A2427</f>
        <v>45539</v>
      </c>
      <c r="B2427" s="2">
        <f>RSI!B2427</f>
        <v>34.4</v>
      </c>
      <c r="C2427" s="2">
        <f>RSI!I2427</f>
        <v>33.378951038172033</v>
      </c>
      <c r="D2427" s="2">
        <f>MACD!E2427</f>
        <v>-8.3048905395344264E-5</v>
      </c>
      <c r="E2427" s="2">
        <f>MACD!F2427</f>
        <v>-1.21542282849894E-4</v>
      </c>
      <c r="F2427" s="2">
        <f>'Moving Avg'!D2427</f>
        <v>34.4</v>
      </c>
      <c r="G2427" s="2">
        <f>'Moving Avg'!F2427</f>
        <v>34.399999999999991</v>
      </c>
      <c r="H2427" s="2">
        <f>'Moving Avg'!G2427</f>
        <v>34.400000000000027</v>
      </c>
      <c r="I2427" s="2">
        <f>'Moving Avg'!H2427</f>
        <v>34.509199999999822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  <c r="M2427" s="8">
        <f t="shared" si="370"/>
        <v>25</v>
      </c>
      <c r="N2427" s="8">
        <f t="shared" si="371"/>
        <v>0</v>
      </c>
      <c r="O2427" s="8">
        <f t="shared" si="372"/>
        <v>0</v>
      </c>
      <c r="P2427" s="8">
        <f t="shared" si="373"/>
        <v>33</v>
      </c>
      <c r="Q2427" s="9">
        <f t="shared" si="374"/>
        <v>13.7</v>
      </c>
      <c r="R2427" s="9">
        <f t="shared" si="375"/>
        <v>13.25</v>
      </c>
      <c r="S2427" s="9">
        <f t="shared" si="376"/>
        <v>18.600000000000001</v>
      </c>
      <c r="T2427" s="9">
        <f t="shared" si="377"/>
        <v>14.5</v>
      </c>
      <c r="U2427" s="8">
        <f t="shared" si="378"/>
        <v>15.183333333333332</v>
      </c>
      <c r="V2427" s="8">
        <f t="shared" si="379"/>
        <v>15.012499999999999</v>
      </c>
    </row>
    <row r="2428" spans="1:22" ht="13.5" x14ac:dyDescent="0.25">
      <c r="A2428" s="3">
        <f>RSI!A2428</f>
        <v>45540</v>
      </c>
      <c r="B2428" s="2">
        <f>RSI!B2428</f>
        <v>34.4</v>
      </c>
      <c r="C2428" s="2">
        <f>RSI!I2428</f>
        <v>33.378951038172033</v>
      </c>
      <c r="D2428" s="2">
        <f>MACD!E2428</f>
        <v>-7.6918969291739359E-5</v>
      </c>
      <c r="E2428" s="2">
        <f>MACD!F2428</f>
        <v>-1.1261762013826308E-4</v>
      </c>
      <c r="F2428" s="2">
        <f>'Moving Avg'!D2428</f>
        <v>34.4</v>
      </c>
      <c r="G2428" s="2">
        <f>'Moving Avg'!F2428</f>
        <v>34.399999999999991</v>
      </c>
      <c r="H2428" s="2">
        <f>'Moving Avg'!G2428</f>
        <v>34.400000000000027</v>
      </c>
      <c r="I2428" s="2">
        <f>'Moving Avg'!H2428</f>
        <v>34.50869999999982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  <c r="M2428" s="8">
        <f t="shared" si="370"/>
        <v>25</v>
      </c>
      <c r="N2428" s="8">
        <f t="shared" si="371"/>
        <v>0</v>
      </c>
      <c r="O2428" s="8">
        <f t="shared" si="372"/>
        <v>0</v>
      </c>
      <c r="P2428" s="8">
        <f t="shared" si="373"/>
        <v>33</v>
      </c>
      <c r="Q2428" s="9">
        <f t="shared" si="374"/>
        <v>13.7</v>
      </c>
      <c r="R2428" s="9">
        <f t="shared" si="375"/>
        <v>13.25</v>
      </c>
      <c r="S2428" s="9">
        <f t="shared" si="376"/>
        <v>18.600000000000001</v>
      </c>
      <c r="T2428" s="9">
        <f t="shared" si="377"/>
        <v>14.5</v>
      </c>
      <c r="U2428" s="8">
        <f t="shared" si="378"/>
        <v>15.183333333333332</v>
      </c>
      <c r="V2428" s="8">
        <f t="shared" si="379"/>
        <v>15.012499999999999</v>
      </c>
    </row>
    <row r="2429" spans="1:22" ht="13.5" x14ac:dyDescent="0.25">
      <c r="A2429" s="3">
        <f>RSI!A2429</f>
        <v>45541</v>
      </c>
      <c r="B2429" s="2">
        <f>RSI!B2429</f>
        <v>34.4</v>
      </c>
      <c r="C2429" s="2">
        <f>RSI!I2429</f>
        <v>33.378951038172033</v>
      </c>
      <c r="D2429" s="2">
        <f>MACD!E2429</f>
        <v>-7.1239743341777739E-5</v>
      </c>
      <c r="E2429" s="2">
        <f>MACD!F2429</f>
        <v>-1.0434204477896602E-4</v>
      </c>
      <c r="F2429" s="2">
        <f>'Moving Avg'!D2429</f>
        <v>34.4</v>
      </c>
      <c r="G2429" s="2">
        <f>'Moving Avg'!F2429</f>
        <v>34.399999999999991</v>
      </c>
      <c r="H2429" s="2">
        <f>'Moving Avg'!G2429</f>
        <v>34.400000000000027</v>
      </c>
      <c r="I2429" s="2">
        <f>'Moving Avg'!H2429</f>
        <v>34.508199999999817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  <c r="M2429" s="8">
        <f t="shared" si="370"/>
        <v>25</v>
      </c>
      <c r="N2429" s="8">
        <f t="shared" si="371"/>
        <v>0</v>
      </c>
      <c r="O2429" s="8">
        <f t="shared" si="372"/>
        <v>0</v>
      </c>
      <c r="P2429" s="8">
        <f t="shared" si="373"/>
        <v>33</v>
      </c>
      <c r="Q2429" s="9">
        <f t="shared" si="374"/>
        <v>13.7</v>
      </c>
      <c r="R2429" s="9">
        <f t="shared" si="375"/>
        <v>13.25</v>
      </c>
      <c r="S2429" s="9">
        <f t="shared" si="376"/>
        <v>18.600000000000001</v>
      </c>
      <c r="T2429" s="9">
        <f t="shared" si="377"/>
        <v>14.5</v>
      </c>
      <c r="U2429" s="8">
        <f t="shared" si="378"/>
        <v>15.183333333333332</v>
      </c>
      <c r="V2429" s="8">
        <f t="shared" si="379"/>
        <v>15.012499999999999</v>
      </c>
    </row>
    <row r="2430" spans="1:22" ht="13.5" x14ac:dyDescent="0.25">
      <c r="A2430" s="3">
        <f>RSI!A2430</f>
        <v>45544</v>
      </c>
      <c r="B2430" s="2">
        <f>RSI!B2430</f>
        <v>34.4</v>
      </c>
      <c r="C2430" s="2">
        <f>RSI!I2430</f>
        <v>33.378951038172033</v>
      </c>
      <c r="D2430" s="2">
        <f>MACD!E2430</f>
        <v>-6.5978358421148187E-5</v>
      </c>
      <c r="E2430" s="2">
        <f>MACD!F2430</f>
        <v>-9.6669307507402455E-5</v>
      </c>
      <c r="F2430" s="2">
        <f>'Moving Avg'!D2430</f>
        <v>34.4</v>
      </c>
      <c r="G2430" s="2">
        <f>'Moving Avg'!F2430</f>
        <v>34.399999999999991</v>
      </c>
      <c r="H2430" s="2">
        <f>'Moving Avg'!G2430</f>
        <v>34.400000000000027</v>
      </c>
      <c r="I2430" s="2">
        <f>'Moving Avg'!H2430</f>
        <v>34.507699999999822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  <c r="M2430" s="8">
        <f t="shared" si="370"/>
        <v>25</v>
      </c>
      <c r="N2430" s="8">
        <f t="shared" si="371"/>
        <v>0</v>
      </c>
      <c r="O2430" s="8">
        <f t="shared" si="372"/>
        <v>0</v>
      </c>
      <c r="P2430" s="8">
        <f t="shared" si="373"/>
        <v>33</v>
      </c>
      <c r="Q2430" s="9">
        <f t="shared" si="374"/>
        <v>13.7</v>
      </c>
      <c r="R2430" s="9">
        <f t="shared" si="375"/>
        <v>13.25</v>
      </c>
      <c r="S2430" s="9">
        <f t="shared" si="376"/>
        <v>18.600000000000001</v>
      </c>
      <c r="T2430" s="9">
        <f t="shared" si="377"/>
        <v>14.5</v>
      </c>
      <c r="U2430" s="8">
        <f t="shared" si="378"/>
        <v>15.183333333333332</v>
      </c>
      <c r="V2430" s="8">
        <f t="shared" si="379"/>
        <v>15.012499999999999</v>
      </c>
    </row>
    <row r="2431" spans="1:22" ht="13.5" x14ac:dyDescent="0.25">
      <c r="A2431" s="3">
        <f>RSI!A2431</f>
        <v>45545</v>
      </c>
      <c r="B2431" s="2">
        <f>RSI!B2431</f>
        <v>34.4</v>
      </c>
      <c r="C2431" s="2">
        <f>RSI!I2431</f>
        <v>33.378951038172033</v>
      </c>
      <c r="D2431" s="2">
        <f>MACD!E2431</f>
        <v>-6.1104300627334851E-5</v>
      </c>
      <c r="E2431" s="2">
        <f>MACD!F2431</f>
        <v>-8.9556306131388937E-5</v>
      </c>
      <c r="F2431" s="2">
        <f>'Moving Avg'!D2431</f>
        <v>34.4</v>
      </c>
      <c r="G2431" s="2">
        <f>'Moving Avg'!F2431</f>
        <v>34.399999999999991</v>
      </c>
      <c r="H2431" s="2">
        <f>'Moving Avg'!G2431</f>
        <v>34.400000000000027</v>
      </c>
      <c r="I2431" s="2">
        <f>'Moving Avg'!H2431</f>
        <v>34.507199999999827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  <c r="M2431" s="8">
        <f t="shared" si="370"/>
        <v>25</v>
      </c>
      <c r="N2431" s="8">
        <f t="shared" si="371"/>
        <v>0</v>
      </c>
      <c r="O2431" s="8">
        <f t="shared" si="372"/>
        <v>0</v>
      </c>
      <c r="P2431" s="8">
        <f t="shared" si="373"/>
        <v>33</v>
      </c>
      <c r="Q2431" s="9">
        <f t="shared" si="374"/>
        <v>13.7</v>
      </c>
      <c r="R2431" s="9">
        <f t="shared" si="375"/>
        <v>13.25</v>
      </c>
      <c r="S2431" s="9">
        <f t="shared" si="376"/>
        <v>18.600000000000001</v>
      </c>
      <c r="T2431" s="9">
        <f t="shared" si="377"/>
        <v>14.5</v>
      </c>
      <c r="U2431" s="8">
        <f t="shared" si="378"/>
        <v>15.183333333333332</v>
      </c>
      <c r="V2431" s="8">
        <f t="shared" si="379"/>
        <v>15.012499999999999</v>
      </c>
    </row>
    <row r="2432" spans="1:22" ht="13.5" x14ac:dyDescent="0.25">
      <c r="A2432" s="3">
        <f>RSI!A2432</f>
        <v>45546</v>
      </c>
      <c r="B2432" s="2">
        <f>RSI!B2432</f>
        <v>34.4</v>
      </c>
      <c r="C2432" s="2">
        <f>RSI!I2432</f>
        <v>33.378951038172033</v>
      </c>
      <c r="D2432" s="2">
        <f>MACD!E2432</f>
        <v>-5.6589249069816105E-5</v>
      </c>
      <c r="E2432" s="2">
        <f>MACD!F2432</f>
        <v>-8.2962894719074365E-5</v>
      </c>
      <c r="F2432" s="2">
        <f>'Moving Avg'!D2432</f>
        <v>34.4</v>
      </c>
      <c r="G2432" s="2">
        <f>'Moving Avg'!F2432</f>
        <v>34.399999999999991</v>
      </c>
      <c r="H2432" s="2">
        <f>'Moving Avg'!G2432</f>
        <v>34.400000000000027</v>
      </c>
      <c r="I2432" s="2">
        <f>'Moving Avg'!H2432</f>
        <v>34.506699999999825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  <c r="M2432" s="8">
        <f t="shared" si="370"/>
        <v>25</v>
      </c>
      <c r="N2432" s="8">
        <f t="shared" si="371"/>
        <v>0</v>
      </c>
      <c r="O2432" s="8">
        <f t="shared" si="372"/>
        <v>0</v>
      </c>
      <c r="P2432" s="8">
        <f t="shared" si="373"/>
        <v>33</v>
      </c>
      <c r="Q2432" s="9">
        <f t="shared" si="374"/>
        <v>13.7</v>
      </c>
      <c r="R2432" s="9">
        <f t="shared" si="375"/>
        <v>13.25</v>
      </c>
      <c r="S2432" s="9">
        <f t="shared" si="376"/>
        <v>18.600000000000001</v>
      </c>
      <c r="T2432" s="9">
        <f t="shared" si="377"/>
        <v>14.5</v>
      </c>
      <c r="U2432" s="8">
        <f t="shared" si="378"/>
        <v>15.183333333333332</v>
      </c>
      <c r="V2432" s="8">
        <f t="shared" si="379"/>
        <v>15.012499999999999</v>
      </c>
    </row>
    <row r="2433" spans="1:22" ht="13.5" x14ac:dyDescent="0.25">
      <c r="A2433" s="3">
        <f>RSI!A2433</f>
        <v>45547</v>
      </c>
      <c r="B2433" s="2">
        <f>RSI!B2433</f>
        <v>34.4</v>
      </c>
      <c r="C2433" s="2">
        <f>RSI!I2433</f>
        <v>33.378951038172033</v>
      </c>
      <c r="D2433" s="2">
        <f>MACD!E2433</f>
        <v>-5.2406923785497384E-5</v>
      </c>
      <c r="E2433" s="2">
        <f>MACD!F2433</f>
        <v>-7.6851700532358982E-5</v>
      </c>
      <c r="F2433" s="2">
        <f>'Moving Avg'!D2433</f>
        <v>34.4</v>
      </c>
      <c r="G2433" s="2">
        <f>'Moving Avg'!F2433</f>
        <v>34.399999999999991</v>
      </c>
      <c r="H2433" s="2">
        <f>'Moving Avg'!G2433</f>
        <v>34.400000000000027</v>
      </c>
      <c r="I2433" s="2">
        <f>'Moving Avg'!H2433</f>
        <v>34.506199999999829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  <c r="M2433" s="8">
        <f t="shared" si="370"/>
        <v>25</v>
      </c>
      <c r="N2433" s="8">
        <f t="shared" si="371"/>
        <v>0</v>
      </c>
      <c r="O2433" s="8">
        <f t="shared" si="372"/>
        <v>0</v>
      </c>
      <c r="P2433" s="8">
        <f t="shared" si="373"/>
        <v>33</v>
      </c>
      <c r="Q2433" s="9">
        <f t="shared" si="374"/>
        <v>13.7</v>
      </c>
      <c r="R2433" s="9">
        <f t="shared" si="375"/>
        <v>13.25</v>
      </c>
      <c r="S2433" s="9">
        <f t="shared" si="376"/>
        <v>18.600000000000001</v>
      </c>
      <c r="T2433" s="9">
        <f t="shared" si="377"/>
        <v>14.5</v>
      </c>
      <c r="U2433" s="8">
        <f t="shared" si="378"/>
        <v>15.183333333333332</v>
      </c>
      <c r="V2433" s="8">
        <f t="shared" si="379"/>
        <v>15.012499999999999</v>
      </c>
    </row>
    <row r="2434" spans="1:22" ht="13.5" x14ac:dyDescent="0.25">
      <c r="A2434" s="3">
        <f>RSI!A2434</f>
        <v>45548</v>
      </c>
      <c r="B2434" s="2">
        <f>RSI!B2434</f>
        <v>34.4</v>
      </c>
      <c r="C2434" s="2">
        <f>RSI!I2434</f>
        <v>33.378951038172033</v>
      </c>
      <c r="D2434" s="2">
        <f>MACD!E2434</f>
        <v>-4.8532943303314369E-5</v>
      </c>
      <c r="E2434" s="2">
        <f>MACD!F2434</f>
        <v>-7.1187949086550068E-5</v>
      </c>
      <c r="F2434" s="2">
        <f>'Moving Avg'!D2434</f>
        <v>34.4</v>
      </c>
      <c r="G2434" s="2">
        <f>'Moving Avg'!F2434</f>
        <v>34.399999999999991</v>
      </c>
      <c r="H2434" s="2">
        <f>'Moving Avg'!G2434</f>
        <v>34.400000000000027</v>
      </c>
      <c r="I2434" s="2">
        <f>'Moving Avg'!H2434</f>
        <v>34.505699999999827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0</v>
      </c>
      <c r="P2434" s="8">
        <f t="shared" ref="P2434:P2497" si="383">IF(L2434="confirmed bullish", 34, IF(L2434="bullish divergence",17, 0))+IF(J2434="bullish",33,IF(J2434="bearish",0,16.5))+IF(K2434="strong",33,IF(K2434="weak",0,16.5))</f>
        <v>33</v>
      </c>
      <c r="Q2434" s="9">
        <f t="shared" si="374"/>
        <v>13.7</v>
      </c>
      <c r="R2434" s="9">
        <f t="shared" si="375"/>
        <v>13.25</v>
      </c>
      <c r="S2434" s="9">
        <f t="shared" si="376"/>
        <v>18.600000000000001</v>
      </c>
      <c r="T2434" s="9">
        <f t="shared" si="377"/>
        <v>14.5</v>
      </c>
      <c r="U2434" s="8">
        <f t="shared" si="378"/>
        <v>15.183333333333332</v>
      </c>
      <c r="V2434" s="8">
        <f t="shared" si="379"/>
        <v>15.012499999999999</v>
      </c>
    </row>
    <row r="2435" spans="1:22" ht="13.5" x14ac:dyDescent="0.25">
      <c r="A2435" s="3">
        <f>RSI!A2435</f>
        <v>45551</v>
      </c>
      <c r="B2435" s="2">
        <f>RSI!B2435</f>
        <v>34.4</v>
      </c>
      <c r="C2435" s="2">
        <f>RSI!I2435</f>
        <v>33.378951038172033</v>
      </c>
      <c r="D2435" s="2">
        <f>MACD!E2435</f>
        <v>-4.4944691431680894E-5</v>
      </c>
      <c r="E2435" s="2">
        <f>MACD!F2435</f>
        <v>-6.5939297555576241E-5</v>
      </c>
      <c r="F2435" s="2">
        <f>'Moving Avg'!D2435</f>
        <v>34.4</v>
      </c>
      <c r="G2435" s="2">
        <f>'Moving Avg'!F2435</f>
        <v>34.399999999999991</v>
      </c>
      <c r="H2435" s="2">
        <f>'Moving Avg'!G2435</f>
        <v>34.400000000000027</v>
      </c>
      <c r="I2435" s="2">
        <f>'Moving Avg'!H2435</f>
        <v>34.502699999999834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  <c r="M2435" s="8">
        <f t="shared" si="380"/>
        <v>25</v>
      </c>
      <c r="N2435" s="8">
        <f t="shared" si="381"/>
        <v>0</v>
      </c>
      <c r="O2435" s="8">
        <f t="shared" si="382"/>
        <v>0</v>
      </c>
      <c r="P2435" s="8">
        <f t="shared" si="383"/>
        <v>33</v>
      </c>
      <c r="Q2435" s="9">
        <f t="shared" ref="Q2435:Q2498" si="384">0.35*M2435+N2435*0.35+O2435*0.15+P2435*0.15</f>
        <v>13.7</v>
      </c>
      <c r="R2435" s="9">
        <f t="shared" ref="R2435:R2498" si="385">M2435*0.2+N2435*0.2+O2435*0.35+P2435*0.25</f>
        <v>13.25</v>
      </c>
      <c r="S2435" s="9">
        <f t="shared" ref="S2435:S2498" si="386">M2435*0.15+N2435*0.15+O2435*0.25+P2435*0.45</f>
        <v>18.600000000000001</v>
      </c>
      <c r="T2435" s="9">
        <f t="shared" ref="T2435:T2498" si="387">0.25*SUM(M2435:P2435)</f>
        <v>14.5</v>
      </c>
      <c r="U2435" s="8">
        <f t="shared" ref="U2435:U2498" si="388">SUM(Q2435:S2435)/3</f>
        <v>15.183333333333332</v>
      </c>
      <c r="V2435" s="8">
        <f t="shared" ref="V2435:V2498" si="389">SUM(Q2435:T2435)/4</f>
        <v>15.012499999999999</v>
      </c>
    </row>
    <row r="2436" spans="1:22" ht="13.5" x14ac:dyDescent="0.25">
      <c r="A2436" s="3">
        <f>RSI!A2436</f>
        <v>45552</v>
      </c>
      <c r="B2436" s="2">
        <f>RSI!B2436</f>
        <v>34.4</v>
      </c>
      <c r="C2436" s="2">
        <f>RSI!I2436</f>
        <v>33.378951038172019</v>
      </c>
      <c r="D2436" s="2">
        <f>MACD!E2436</f>
        <v>-4.1621192778507066E-5</v>
      </c>
      <c r="E2436" s="2">
        <f>MACD!F2436</f>
        <v>-6.1075676600162406E-5</v>
      </c>
      <c r="F2436" s="2">
        <f>'Moving Avg'!D2436</f>
        <v>34.4</v>
      </c>
      <c r="G2436" s="2">
        <f>'Moving Avg'!F2436</f>
        <v>34.399999999999991</v>
      </c>
      <c r="H2436" s="2">
        <f>'Moving Avg'!G2436</f>
        <v>34.400000000000027</v>
      </c>
      <c r="I2436" s="2">
        <f>'Moving Avg'!H2436</f>
        <v>34.499699999999827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  <c r="M2436" s="8">
        <f t="shared" si="380"/>
        <v>25</v>
      </c>
      <c r="N2436" s="8">
        <f t="shared" si="381"/>
        <v>0</v>
      </c>
      <c r="O2436" s="8">
        <f t="shared" si="382"/>
        <v>0</v>
      </c>
      <c r="P2436" s="8">
        <f t="shared" si="383"/>
        <v>33</v>
      </c>
      <c r="Q2436" s="9">
        <f t="shared" si="384"/>
        <v>13.7</v>
      </c>
      <c r="R2436" s="9">
        <f t="shared" si="385"/>
        <v>13.25</v>
      </c>
      <c r="S2436" s="9">
        <f t="shared" si="386"/>
        <v>18.600000000000001</v>
      </c>
      <c r="T2436" s="9">
        <f t="shared" si="387"/>
        <v>14.5</v>
      </c>
      <c r="U2436" s="8">
        <f t="shared" si="388"/>
        <v>15.183333333333332</v>
      </c>
      <c r="V2436" s="8">
        <f t="shared" si="389"/>
        <v>15.012499999999999</v>
      </c>
    </row>
    <row r="2437" spans="1:22" ht="13.5" x14ac:dyDescent="0.25">
      <c r="A2437" s="3">
        <f>RSI!A2437</f>
        <v>45553</v>
      </c>
      <c r="B2437" s="2">
        <f>RSI!B2437</f>
        <v>34.4</v>
      </c>
      <c r="C2437" s="2">
        <f>RSI!I2437</f>
        <v>33.378951038172019</v>
      </c>
      <c r="D2437" s="2">
        <f>MACD!E2437</f>
        <v>-3.854299647798598E-5</v>
      </c>
      <c r="E2437" s="2">
        <f>MACD!F2437</f>
        <v>-5.6569140575727125E-5</v>
      </c>
      <c r="F2437" s="2">
        <f>'Moving Avg'!D2437</f>
        <v>34.4</v>
      </c>
      <c r="G2437" s="2">
        <f>'Moving Avg'!F2437</f>
        <v>34.399999999999991</v>
      </c>
      <c r="H2437" s="2">
        <f>'Moving Avg'!G2437</f>
        <v>34.400000000000027</v>
      </c>
      <c r="I2437" s="2">
        <f>'Moving Avg'!H2437</f>
        <v>34.496699999999834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  <c r="M2437" s="8">
        <f t="shared" si="380"/>
        <v>25</v>
      </c>
      <c r="N2437" s="8">
        <f t="shared" si="381"/>
        <v>0</v>
      </c>
      <c r="O2437" s="8">
        <f t="shared" si="382"/>
        <v>0</v>
      </c>
      <c r="P2437" s="8">
        <f t="shared" si="383"/>
        <v>33</v>
      </c>
      <c r="Q2437" s="9">
        <f t="shared" si="384"/>
        <v>13.7</v>
      </c>
      <c r="R2437" s="9">
        <f t="shared" si="385"/>
        <v>13.25</v>
      </c>
      <c r="S2437" s="9">
        <f t="shared" si="386"/>
        <v>18.600000000000001</v>
      </c>
      <c r="T2437" s="9">
        <f t="shared" si="387"/>
        <v>14.5</v>
      </c>
      <c r="U2437" s="8">
        <f t="shared" si="388"/>
        <v>15.183333333333332</v>
      </c>
      <c r="V2437" s="8">
        <f t="shared" si="389"/>
        <v>15.012499999999999</v>
      </c>
    </row>
    <row r="2438" spans="1:22" ht="13.5" x14ac:dyDescent="0.25">
      <c r="A2438" s="3">
        <f>RSI!A2438</f>
        <v>45554</v>
      </c>
      <c r="B2438" s="2">
        <f>RSI!B2438</f>
        <v>34.4</v>
      </c>
      <c r="C2438" s="2">
        <f>RSI!I2438</f>
        <v>33.378951038172019</v>
      </c>
      <c r="D2438" s="2">
        <f>MACD!E2438</f>
        <v>-3.569206779019396E-5</v>
      </c>
      <c r="E2438" s="2">
        <f>MACD!F2438</f>
        <v>-5.2393726018620492E-5</v>
      </c>
      <c r="F2438" s="2">
        <f>'Moving Avg'!D2438</f>
        <v>34.4</v>
      </c>
      <c r="G2438" s="2">
        <f>'Moving Avg'!F2438</f>
        <v>34.399999999999991</v>
      </c>
      <c r="H2438" s="2">
        <f>'Moving Avg'!G2438</f>
        <v>34.400000000000027</v>
      </c>
      <c r="I2438" s="2">
        <f>'Moving Avg'!H2438</f>
        <v>34.493699999999833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  <c r="M2438" s="8">
        <f t="shared" si="380"/>
        <v>25</v>
      </c>
      <c r="N2438" s="8">
        <f t="shared" si="381"/>
        <v>0</v>
      </c>
      <c r="O2438" s="8">
        <f t="shared" si="382"/>
        <v>0</v>
      </c>
      <c r="P2438" s="8">
        <f t="shared" si="383"/>
        <v>33</v>
      </c>
      <c r="Q2438" s="9">
        <f t="shared" si="384"/>
        <v>13.7</v>
      </c>
      <c r="R2438" s="9">
        <f t="shared" si="385"/>
        <v>13.25</v>
      </c>
      <c r="S2438" s="9">
        <f t="shared" si="386"/>
        <v>18.600000000000001</v>
      </c>
      <c r="T2438" s="9">
        <f t="shared" si="387"/>
        <v>14.5</v>
      </c>
      <c r="U2438" s="8">
        <f t="shared" si="388"/>
        <v>15.183333333333332</v>
      </c>
      <c r="V2438" s="8">
        <f t="shared" si="389"/>
        <v>15.012499999999999</v>
      </c>
    </row>
    <row r="2439" spans="1:22" ht="13.5" x14ac:dyDescent="0.25">
      <c r="A2439" s="3">
        <f>RSI!A2439</f>
        <v>45555</v>
      </c>
      <c r="B2439" s="2">
        <f>RSI!B2439</f>
        <v>34.4</v>
      </c>
      <c r="C2439" s="2">
        <f>RSI!I2439</f>
        <v>33.378951038172019</v>
      </c>
      <c r="D2439" s="2">
        <f>MACD!E2439</f>
        <v>-3.3051686990859253E-5</v>
      </c>
      <c r="E2439" s="2">
        <f>MACD!F2439</f>
        <v>-4.8525318213068248E-5</v>
      </c>
      <c r="F2439" s="2">
        <f>'Moving Avg'!D2439</f>
        <v>34.4</v>
      </c>
      <c r="G2439" s="2">
        <f>'Moving Avg'!F2439</f>
        <v>34.399999999999991</v>
      </c>
      <c r="H2439" s="2">
        <f>'Moving Avg'!G2439</f>
        <v>34.400000000000027</v>
      </c>
      <c r="I2439" s="2">
        <f>'Moving Avg'!H2439</f>
        <v>34.49069999999984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  <c r="M2439" s="8">
        <f t="shared" si="380"/>
        <v>25</v>
      </c>
      <c r="N2439" s="8">
        <f t="shared" si="381"/>
        <v>0</v>
      </c>
      <c r="O2439" s="8">
        <f t="shared" si="382"/>
        <v>0</v>
      </c>
      <c r="P2439" s="8">
        <f t="shared" si="383"/>
        <v>33</v>
      </c>
      <c r="Q2439" s="9">
        <f t="shared" si="384"/>
        <v>13.7</v>
      </c>
      <c r="R2439" s="9">
        <f t="shared" si="385"/>
        <v>13.25</v>
      </c>
      <c r="S2439" s="9">
        <f t="shared" si="386"/>
        <v>18.600000000000001</v>
      </c>
      <c r="T2439" s="9">
        <f t="shared" si="387"/>
        <v>14.5</v>
      </c>
      <c r="U2439" s="8">
        <f t="shared" si="388"/>
        <v>15.183333333333332</v>
      </c>
      <c r="V2439" s="8">
        <f t="shared" si="389"/>
        <v>15.012499999999999</v>
      </c>
    </row>
    <row r="2440" spans="1:22" ht="13.5" x14ac:dyDescent="0.25">
      <c r="A2440" s="3">
        <f>RSI!A2440</f>
        <v>45558</v>
      </c>
      <c r="B2440" s="2">
        <f>RSI!B2440</f>
        <v>34.4</v>
      </c>
      <c r="C2440" s="2">
        <f>RSI!I2440</f>
        <v>33.378951038172019</v>
      </c>
      <c r="D2440" s="2">
        <f>MACD!E2440</f>
        <v>-3.0606355174711553E-5</v>
      </c>
      <c r="E2440" s="2">
        <f>MACD!F2440</f>
        <v>-4.4941525605396909E-5</v>
      </c>
      <c r="F2440" s="2">
        <f>'Moving Avg'!D2440</f>
        <v>34.4</v>
      </c>
      <c r="G2440" s="2">
        <f>'Moving Avg'!F2440</f>
        <v>34.399999999999991</v>
      </c>
      <c r="H2440" s="2">
        <f>'Moving Avg'!G2440</f>
        <v>34.400000000000027</v>
      </c>
      <c r="I2440" s="2">
        <f>'Moving Avg'!H2440</f>
        <v>34.487699999999833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  <c r="M2440" s="8">
        <f t="shared" si="380"/>
        <v>25</v>
      </c>
      <c r="N2440" s="8">
        <f t="shared" si="381"/>
        <v>0</v>
      </c>
      <c r="O2440" s="8">
        <f t="shared" si="382"/>
        <v>0</v>
      </c>
      <c r="P2440" s="8">
        <f t="shared" si="383"/>
        <v>33</v>
      </c>
      <c r="Q2440" s="9">
        <f t="shared" si="384"/>
        <v>13.7</v>
      </c>
      <c r="R2440" s="9">
        <f t="shared" si="385"/>
        <v>13.25</v>
      </c>
      <c r="S2440" s="9">
        <f t="shared" si="386"/>
        <v>18.600000000000001</v>
      </c>
      <c r="T2440" s="9">
        <f t="shared" si="387"/>
        <v>14.5</v>
      </c>
      <c r="U2440" s="8">
        <f t="shared" si="388"/>
        <v>15.183333333333332</v>
      </c>
      <c r="V2440" s="8">
        <f t="shared" si="389"/>
        <v>15.012499999999999</v>
      </c>
    </row>
    <row r="2441" spans="1:22" ht="13.5" x14ac:dyDescent="0.25">
      <c r="A2441" s="3">
        <f>RSI!A2441</f>
        <v>45559</v>
      </c>
      <c r="B2441" s="2">
        <f>RSI!B2441</f>
        <v>34.4</v>
      </c>
      <c r="C2441" s="2">
        <f>RSI!I2441</f>
        <v>33.378951038172033</v>
      </c>
      <c r="D2441" s="2">
        <f>MACD!E2441</f>
        <v>-2.8341706538981271E-5</v>
      </c>
      <c r="E2441" s="2">
        <f>MACD!F2441</f>
        <v>-4.1621561792113785E-5</v>
      </c>
      <c r="F2441" s="2">
        <f>'Moving Avg'!D2441</f>
        <v>34.4</v>
      </c>
      <c r="G2441" s="2">
        <f>'Moving Avg'!F2441</f>
        <v>34.399999999999991</v>
      </c>
      <c r="H2441" s="2">
        <f>'Moving Avg'!G2441</f>
        <v>34.400000000000027</v>
      </c>
      <c r="I2441" s="2">
        <f>'Moving Avg'!H2441</f>
        <v>34.48469999999984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  <c r="M2441" s="8">
        <f t="shared" si="380"/>
        <v>25</v>
      </c>
      <c r="N2441" s="8">
        <f t="shared" si="381"/>
        <v>0</v>
      </c>
      <c r="O2441" s="8">
        <f t="shared" si="382"/>
        <v>0</v>
      </c>
      <c r="P2441" s="8">
        <f t="shared" si="383"/>
        <v>33</v>
      </c>
      <c r="Q2441" s="9">
        <f t="shared" si="384"/>
        <v>13.7</v>
      </c>
      <c r="R2441" s="9">
        <f t="shared" si="385"/>
        <v>13.25</v>
      </c>
      <c r="S2441" s="9">
        <f t="shared" si="386"/>
        <v>18.600000000000001</v>
      </c>
      <c r="T2441" s="9">
        <f t="shared" si="387"/>
        <v>14.5</v>
      </c>
      <c r="U2441" s="8">
        <f t="shared" si="388"/>
        <v>15.183333333333332</v>
      </c>
      <c r="V2441" s="8">
        <f t="shared" si="389"/>
        <v>15.012499999999999</v>
      </c>
    </row>
    <row r="2442" spans="1:22" ht="13.5" x14ac:dyDescent="0.25">
      <c r="A2442" s="3">
        <f>RSI!A2442</f>
        <v>45560</v>
      </c>
      <c r="B2442" s="2">
        <f>RSI!B2442</f>
        <v>34.4</v>
      </c>
      <c r="C2442" s="2">
        <f>RSI!I2442</f>
        <v>33.378951038172033</v>
      </c>
      <c r="D2442" s="2">
        <f>MACD!E2442</f>
        <v>-2.6244426763355477E-5</v>
      </c>
      <c r="E2442" s="2">
        <f>MACD!F2442</f>
        <v>-3.8546134786362125E-5</v>
      </c>
      <c r="F2442" s="2">
        <f>'Moving Avg'!D2442</f>
        <v>34.4</v>
      </c>
      <c r="G2442" s="2">
        <f>'Moving Avg'!F2442</f>
        <v>34.399999999999991</v>
      </c>
      <c r="H2442" s="2">
        <f>'Moving Avg'!G2442</f>
        <v>34.400000000000027</v>
      </c>
      <c r="I2442" s="2">
        <f>'Moving Avg'!H2442</f>
        <v>34.48169999999984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  <c r="M2442" s="8">
        <f t="shared" si="380"/>
        <v>25</v>
      </c>
      <c r="N2442" s="8">
        <f t="shared" si="381"/>
        <v>0</v>
      </c>
      <c r="O2442" s="8">
        <f t="shared" si="382"/>
        <v>0</v>
      </c>
      <c r="P2442" s="8">
        <f t="shared" si="383"/>
        <v>33</v>
      </c>
      <c r="Q2442" s="9">
        <f t="shared" si="384"/>
        <v>13.7</v>
      </c>
      <c r="R2442" s="9">
        <f t="shared" si="385"/>
        <v>13.25</v>
      </c>
      <c r="S2442" s="9">
        <f t="shared" si="386"/>
        <v>18.600000000000001</v>
      </c>
      <c r="T2442" s="9">
        <f t="shared" si="387"/>
        <v>14.5</v>
      </c>
      <c r="U2442" s="8">
        <f t="shared" si="388"/>
        <v>15.183333333333332</v>
      </c>
      <c r="V2442" s="8">
        <f t="shared" si="389"/>
        <v>15.012499999999999</v>
      </c>
    </row>
    <row r="2443" spans="1:22" ht="13.5" x14ac:dyDescent="0.25">
      <c r="A2443" s="3">
        <f>RSI!A2443</f>
        <v>45561</v>
      </c>
      <c r="B2443" s="2">
        <f>RSI!B2443</f>
        <v>34.4</v>
      </c>
      <c r="C2443" s="2">
        <f>RSI!I2443</f>
        <v>33.378951038172019</v>
      </c>
      <c r="D2443" s="2">
        <f>MACD!E2443</f>
        <v>-2.4302177067170305E-5</v>
      </c>
      <c r="E2443" s="2">
        <f>MACD!F2443</f>
        <v>-3.5697343242523767E-5</v>
      </c>
      <c r="F2443" s="2">
        <f>'Moving Avg'!D2443</f>
        <v>34.4</v>
      </c>
      <c r="G2443" s="2">
        <f>'Moving Avg'!F2443</f>
        <v>34.399999999999991</v>
      </c>
      <c r="H2443" s="2">
        <f>'Moving Avg'!G2443</f>
        <v>34.400000000000027</v>
      </c>
      <c r="I2443" s="2">
        <f>'Moving Avg'!H2443</f>
        <v>34.478699999999847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  <c r="M2443" s="8">
        <f t="shared" si="380"/>
        <v>25</v>
      </c>
      <c r="N2443" s="8">
        <f t="shared" si="381"/>
        <v>0</v>
      </c>
      <c r="O2443" s="8">
        <f t="shared" si="382"/>
        <v>0</v>
      </c>
      <c r="P2443" s="8">
        <f t="shared" si="383"/>
        <v>33</v>
      </c>
      <c r="Q2443" s="9">
        <f t="shared" si="384"/>
        <v>13.7</v>
      </c>
      <c r="R2443" s="9">
        <f t="shared" si="385"/>
        <v>13.25</v>
      </c>
      <c r="S2443" s="9">
        <f t="shared" si="386"/>
        <v>18.600000000000001</v>
      </c>
      <c r="T2443" s="9">
        <f t="shared" si="387"/>
        <v>14.5</v>
      </c>
      <c r="U2443" s="8">
        <f t="shared" si="388"/>
        <v>15.183333333333332</v>
      </c>
      <c r="V2443" s="8">
        <f t="shared" si="389"/>
        <v>15.012499999999999</v>
      </c>
    </row>
    <row r="2444" spans="1:22" ht="13.5" x14ac:dyDescent="0.25">
      <c r="A2444" s="3">
        <f>RSI!A2444</f>
        <v>45562</v>
      </c>
      <c r="B2444" s="2">
        <f>RSI!B2444</f>
        <v>34.4</v>
      </c>
      <c r="C2444" s="2">
        <f>RSI!I2444</f>
        <v>33.378951038172019</v>
      </c>
      <c r="D2444" s="2">
        <f>MACD!E2444</f>
        <v>-2.2503523574357587E-5</v>
      </c>
      <c r="E2444" s="2">
        <f>MACD!F2444</f>
        <v>-3.3058579308890532E-5</v>
      </c>
      <c r="F2444" s="2">
        <f>'Moving Avg'!D2444</f>
        <v>34.4</v>
      </c>
      <c r="G2444" s="2">
        <f>'Moving Avg'!F2444</f>
        <v>34.399999999999991</v>
      </c>
      <c r="H2444" s="2">
        <f>'Moving Avg'!G2444</f>
        <v>34.400000000000027</v>
      </c>
      <c r="I2444" s="2">
        <f>'Moving Avg'!H2444</f>
        <v>34.47569999999984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  <c r="M2444" s="8">
        <f t="shared" si="380"/>
        <v>25</v>
      </c>
      <c r="N2444" s="8">
        <f t="shared" si="381"/>
        <v>0</v>
      </c>
      <c r="O2444" s="8">
        <f t="shared" si="382"/>
        <v>0</v>
      </c>
      <c r="P2444" s="8">
        <f t="shared" si="383"/>
        <v>33</v>
      </c>
      <c r="Q2444" s="9">
        <f t="shared" si="384"/>
        <v>13.7</v>
      </c>
      <c r="R2444" s="9">
        <f t="shared" si="385"/>
        <v>13.25</v>
      </c>
      <c r="S2444" s="9">
        <f t="shared" si="386"/>
        <v>18.600000000000001</v>
      </c>
      <c r="T2444" s="9">
        <f t="shared" si="387"/>
        <v>14.5</v>
      </c>
      <c r="U2444" s="8">
        <f t="shared" si="388"/>
        <v>15.183333333333332</v>
      </c>
      <c r="V2444" s="8">
        <f t="shared" si="389"/>
        <v>15.012499999999999</v>
      </c>
    </row>
    <row r="2445" spans="1:22" ht="13.5" x14ac:dyDescent="0.25">
      <c r="A2445" s="3">
        <f>RSI!A2445</f>
        <v>45565</v>
      </c>
      <c r="B2445" s="2">
        <f>RSI!B2445</f>
        <v>34.4</v>
      </c>
      <c r="C2445" s="2">
        <f>RSI!I2445</f>
        <v>33.378951038172019</v>
      </c>
      <c r="D2445" s="2">
        <f>MACD!E2445</f>
        <v>-2.0837871716139489E-5</v>
      </c>
      <c r="E2445" s="2">
        <f>MACD!F2445</f>
        <v>-3.0614437790340325E-5</v>
      </c>
      <c r="F2445" s="2">
        <f>'Moving Avg'!D2445</f>
        <v>34.4</v>
      </c>
      <c r="G2445" s="2">
        <f>'Moving Avg'!F2445</f>
        <v>34.399999999999991</v>
      </c>
      <c r="H2445" s="2">
        <f>'Moving Avg'!G2445</f>
        <v>34.400000000000027</v>
      </c>
      <c r="I2445" s="2">
        <f>'Moving Avg'!H2445</f>
        <v>34.472699999999847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  <c r="M2445" s="8">
        <f t="shared" si="380"/>
        <v>25</v>
      </c>
      <c r="N2445" s="8">
        <f t="shared" si="381"/>
        <v>0</v>
      </c>
      <c r="O2445" s="8">
        <f t="shared" si="382"/>
        <v>0</v>
      </c>
      <c r="P2445" s="8">
        <f t="shared" si="383"/>
        <v>33</v>
      </c>
      <c r="Q2445" s="9">
        <f t="shared" si="384"/>
        <v>13.7</v>
      </c>
      <c r="R2445" s="9">
        <f t="shared" si="385"/>
        <v>13.25</v>
      </c>
      <c r="S2445" s="9">
        <f t="shared" si="386"/>
        <v>18.600000000000001</v>
      </c>
      <c r="T2445" s="9">
        <f t="shared" si="387"/>
        <v>14.5</v>
      </c>
      <c r="U2445" s="8">
        <f t="shared" si="388"/>
        <v>15.183333333333332</v>
      </c>
      <c r="V2445" s="8">
        <f t="shared" si="389"/>
        <v>15.012499999999999</v>
      </c>
    </row>
    <row r="2446" spans="1:22" ht="13.5" x14ac:dyDescent="0.25">
      <c r="A2446" s="3">
        <f>RSI!A2446</f>
        <v>45566</v>
      </c>
      <c r="B2446" s="2">
        <f>RSI!B2446</f>
        <v>34.4</v>
      </c>
      <c r="C2446" s="2">
        <f>RSI!I2446</f>
        <v>33.378951038172019</v>
      </c>
      <c r="D2446" s="2">
        <f>MACD!E2446</f>
        <v>-1.9295405188302084E-5</v>
      </c>
      <c r="E2446" s="2">
        <f>MACD!F2446</f>
        <v>-2.8350631269932677E-5</v>
      </c>
      <c r="F2446" s="2">
        <f>'Moving Avg'!D2446</f>
        <v>34.4</v>
      </c>
      <c r="G2446" s="2">
        <f>'Moving Avg'!F2446</f>
        <v>34.399999999999991</v>
      </c>
      <c r="H2446" s="2">
        <f>'Moving Avg'!G2446</f>
        <v>34.400000000000027</v>
      </c>
      <c r="I2446" s="2">
        <f>'Moving Avg'!H2446</f>
        <v>34.469699999999847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  <c r="M2446" s="8">
        <f t="shared" si="380"/>
        <v>25</v>
      </c>
      <c r="N2446" s="8">
        <f t="shared" si="381"/>
        <v>0</v>
      </c>
      <c r="O2446" s="8">
        <f t="shared" si="382"/>
        <v>0</v>
      </c>
      <c r="P2446" s="8">
        <f t="shared" si="383"/>
        <v>33</v>
      </c>
      <c r="Q2446" s="9">
        <f t="shared" si="384"/>
        <v>13.7</v>
      </c>
      <c r="R2446" s="9">
        <f t="shared" si="385"/>
        <v>13.25</v>
      </c>
      <c r="S2446" s="9">
        <f t="shared" si="386"/>
        <v>18.600000000000001</v>
      </c>
      <c r="T2446" s="9">
        <f t="shared" si="387"/>
        <v>14.5</v>
      </c>
      <c r="U2446" s="8">
        <f t="shared" si="388"/>
        <v>15.183333333333332</v>
      </c>
      <c r="V2446" s="8">
        <f t="shared" si="389"/>
        <v>15.012499999999999</v>
      </c>
    </row>
    <row r="2447" spans="1:22" ht="13.5" x14ac:dyDescent="0.25">
      <c r="A2447" s="3">
        <f>RSI!A2447</f>
        <v>45567</v>
      </c>
      <c r="B2447" s="2">
        <f>RSI!B2447</f>
        <v>34.4</v>
      </c>
      <c r="C2447" s="2">
        <f>RSI!I2447</f>
        <v>33.378951038172019</v>
      </c>
      <c r="D2447" s="2">
        <f>MACD!E2447</f>
        <v>-1.7867029363571874E-5</v>
      </c>
      <c r="E2447" s="2">
        <f>MACD!F2447</f>
        <v>-2.6253910888660517E-5</v>
      </c>
      <c r="F2447" s="2">
        <f>'Moving Avg'!D2447</f>
        <v>34.4</v>
      </c>
      <c r="G2447" s="2">
        <f>'Moving Avg'!F2447</f>
        <v>34.399999999999991</v>
      </c>
      <c r="H2447" s="2">
        <f>'Moving Avg'!G2447</f>
        <v>34.400000000000027</v>
      </c>
      <c r="I2447" s="2">
        <f>'Moving Avg'!H2447</f>
        <v>34.466699999999854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  <c r="M2447" s="8">
        <f t="shared" si="380"/>
        <v>25</v>
      </c>
      <c r="N2447" s="8">
        <f t="shared" si="381"/>
        <v>0</v>
      </c>
      <c r="O2447" s="8">
        <f t="shared" si="382"/>
        <v>0</v>
      </c>
      <c r="P2447" s="8">
        <f t="shared" si="383"/>
        <v>33</v>
      </c>
      <c r="Q2447" s="9">
        <f t="shared" si="384"/>
        <v>13.7</v>
      </c>
      <c r="R2447" s="9">
        <f t="shared" si="385"/>
        <v>13.25</v>
      </c>
      <c r="S2447" s="9">
        <f t="shared" si="386"/>
        <v>18.600000000000001</v>
      </c>
      <c r="T2447" s="9">
        <f t="shared" si="387"/>
        <v>14.5</v>
      </c>
      <c r="U2447" s="8">
        <f t="shared" si="388"/>
        <v>15.183333333333332</v>
      </c>
      <c r="V2447" s="8">
        <f t="shared" si="389"/>
        <v>15.012499999999999</v>
      </c>
    </row>
    <row r="2448" spans="1:22" ht="13.5" x14ac:dyDescent="0.25">
      <c r="A2448" s="3">
        <f>RSI!A2448</f>
        <v>45568</v>
      </c>
      <c r="B2448" s="2">
        <f>RSI!B2448</f>
        <v>34.4</v>
      </c>
      <c r="C2448" s="2">
        <f>RSI!I2448</f>
        <v>33.378951038172005</v>
      </c>
      <c r="D2448" s="2">
        <f>MACD!E2448</f>
        <v>-1.6544318626188215E-5</v>
      </c>
      <c r="E2448" s="2">
        <f>MACD!F2448</f>
        <v>-2.4311992436166059E-5</v>
      </c>
      <c r="F2448" s="2">
        <f>'Moving Avg'!D2448</f>
        <v>34.4</v>
      </c>
      <c r="G2448" s="2">
        <f>'Moving Avg'!F2448</f>
        <v>34.399999999999991</v>
      </c>
      <c r="H2448" s="2">
        <f>'Moving Avg'!G2448</f>
        <v>34.400000000000027</v>
      </c>
      <c r="I2448" s="2">
        <f>'Moving Avg'!H2448</f>
        <v>34.463699999999847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  <c r="M2448" s="8">
        <f t="shared" si="380"/>
        <v>25</v>
      </c>
      <c r="N2448" s="8">
        <f t="shared" si="381"/>
        <v>0</v>
      </c>
      <c r="O2448" s="8">
        <f t="shared" si="382"/>
        <v>0</v>
      </c>
      <c r="P2448" s="8">
        <f t="shared" si="383"/>
        <v>33</v>
      </c>
      <c r="Q2448" s="9">
        <f t="shared" si="384"/>
        <v>13.7</v>
      </c>
      <c r="R2448" s="9">
        <f t="shared" si="385"/>
        <v>13.25</v>
      </c>
      <c r="S2448" s="9">
        <f t="shared" si="386"/>
        <v>18.600000000000001</v>
      </c>
      <c r="T2448" s="9">
        <f t="shared" si="387"/>
        <v>14.5</v>
      </c>
      <c r="U2448" s="8">
        <f t="shared" si="388"/>
        <v>15.183333333333332</v>
      </c>
      <c r="V2448" s="8">
        <f t="shared" si="389"/>
        <v>15.012499999999999</v>
      </c>
    </row>
    <row r="2449" spans="1:22" ht="13.5" x14ac:dyDescent="0.25">
      <c r="A2449" s="3">
        <f>RSI!A2449</f>
        <v>45569</v>
      </c>
      <c r="B2449" s="2">
        <f>RSI!B2449</f>
        <v>34.4</v>
      </c>
      <c r="C2449" s="2">
        <f>RSI!I2449</f>
        <v>33.378951038172005</v>
      </c>
      <c r="D2449" s="2">
        <f>MACD!E2449</f>
        <v>-1.5319467550511945E-5</v>
      </c>
      <c r="E2449" s="2">
        <f>MACD!F2449</f>
        <v>-2.251348745903524E-5</v>
      </c>
      <c r="F2449" s="2">
        <f>'Moving Avg'!D2449</f>
        <v>34.4</v>
      </c>
      <c r="G2449" s="2">
        <f>'Moving Avg'!F2449</f>
        <v>34.399999999999991</v>
      </c>
      <c r="H2449" s="2">
        <f>'Moving Avg'!G2449</f>
        <v>34.400000000000027</v>
      </c>
      <c r="I2449" s="2">
        <f>'Moving Avg'!H2449</f>
        <v>34.460699999999854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  <c r="M2449" s="8">
        <f t="shared" si="380"/>
        <v>25</v>
      </c>
      <c r="N2449" s="8">
        <f t="shared" si="381"/>
        <v>0</v>
      </c>
      <c r="O2449" s="8">
        <f t="shared" si="382"/>
        <v>0</v>
      </c>
      <c r="P2449" s="8">
        <f t="shared" si="383"/>
        <v>33</v>
      </c>
      <c r="Q2449" s="9">
        <f t="shared" si="384"/>
        <v>13.7</v>
      </c>
      <c r="R2449" s="9">
        <f t="shared" si="385"/>
        <v>13.25</v>
      </c>
      <c r="S2449" s="9">
        <f t="shared" si="386"/>
        <v>18.600000000000001</v>
      </c>
      <c r="T2449" s="9">
        <f t="shared" si="387"/>
        <v>14.5</v>
      </c>
      <c r="U2449" s="8">
        <f t="shared" si="388"/>
        <v>15.183333333333332</v>
      </c>
      <c r="V2449" s="8">
        <f t="shared" si="389"/>
        <v>15.012499999999999</v>
      </c>
    </row>
    <row r="2450" spans="1:22" ht="13.5" x14ac:dyDescent="0.25">
      <c r="A2450" s="3">
        <f>RSI!A2450</f>
        <v>45572</v>
      </c>
      <c r="B2450" s="2">
        <f>RSI!B2450</f>
        <v>34.4</v>
      </c>
      <c r="C2450" s="2">
        <f>RSI!I2450</f>
        <v>33.378951038172005</v>
      </c>
      <c r="D2450" s="2">
        <f>MACD!E2450</f>
        <v>-1.4185245568398841E-5</v>
      </c>
      <c r="E2450" s="2">
        <f>MACD!F2450</f>
        <v>-2.0847839080907961E-5</v>
      </c>
      <c r="F2450" s="2">
        <f>'Moving Avg'!D2450</f>
        <v>34.4</v>
      </c>
      <c r="G2450" s="2">
        <f>'Moving Avg'!F2450</f>
        <v>34.399999999999991</v>
      </c>
      <c r="H2450" s="2">
        <f>'Moving Avg'!G2450</f>
        <v>34.400000000000027</v>
      </c>
      <c r="I2450" s="2">
        <f>'Moving Avg'!H2450</f>
        <v>34.457699999999853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  <c r="M2450" s="8">
        <f t="shared" si="380"/>
        <v>25</v>
      </c>
      <c r="N2450" s="8">
        <f t="shared" si="381"/>
        <v>0</v>
      </c>
      <c r="O2450" s="8">
        <f t="shared" si="382"/>
        <v>0</v>
      </c>
      <c r="P2450" s="8">
        <f t="shared" si="383"/>
        <v>33</v>
      </c>
      <c r="Q2450" s="9">
        <f t="shared" si="384"/>
        <v>13.7</v>
      </c>
      <c r="R2450" s="9">
        <f t="shared" si="385"/>
        <v>13.25</v>
      </c>
      <c r="S2450" s="9">
        <f t="shared" si="386"/>
        <v>18.600000000000001</v>
      </c>
      <c r="T2450" s="9">
        <f t="shared" si="387"/>
        <v>14.5</v>
      </c>
      <c r="U2450" s="8">
        <f t="shared" si="388"/>
        <v>15.183333333333332</v>
      </c>
      <c r="V2450" s="8">
        <f t="shared" si="389"/>
        <v>15.012499999999999</v>
      </c>
    </row>
    <row r="2451" spans="1:22" ht="13.5" x14ac:dyDescent="0.25">
      <c r="A2451" s="3">
        <f>RSI!A2451</f>
        <v>45573</v>
      </c>
      <c r="B2451" s="2">
        <f>RSI!B2451</f>
        <v>34.4</v>
      </c>
      <c r="C2451" s="2">
        <f>RSI!I2451</f>
        <v>33.378951038172005</v>
      </c>
      <c r="D2451" s="2">
        <f>MACD!E2451</f>
        <v>-1.3134954897964235E-5</v>
      </c>
      <c r="E2451" s="2">
        <f>MACD!F2451</f>
        <v>-1.9305262244319216E-5</v>
      </c>
      <c r="F2451" s="2">
        <f>'Moving Avg'!D2451</f>
        <v>34.4</v>
      </c>
      <c r="G2451" s="2">
        <f>'Moving Avg'!F2451</f>
        <v>34.399999999999991</v>
      </c>
      <c r="H2451" s="2">
        <f>'Moving Avg'!G2451</f>
        <v>34.400000000000027</v>
      </c>
      <c r="I2451" s="2">
        <f>'Moving Avg'!H2451</f>
        <v>34.45469999999986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  <c r="M2451" s="8">
        <f t="shared" si="380"/>
        <v>25</v>
      </c>
      <c r="N2451" s="8">
        <f t="shared" si="381"/>
        <v>0</v>
      </c>
      <c r="O2451" s="8">
        <f t="shared" si="382"/>
        <v>0</v>
      </c>
      <c r="P2451" s="8">
        <f t="shared" si="383"/>
        <v>33</v>
      </c>
      <c r="Q2451" s="9">
        <f t="shared" si="384"/>
        <v>13.7</v>
      </c>
      <c r="R2451" s="9">
        <f t="shared" si="385"/>
        <v>13.25</v>
      </c>
      <c r="S2451" s="9">
        <f t="shared" si="386"/>
        <v>18.600000000000001</v>
      </c>
      <c r="T2451" s="9">
        <f t="shared" si="387"/>
        <v>14.5</v>
      </c>
      <c r="U2451" s="8">
        <f t="shared" si="388"/>
        <v>15.183333333333332</v>
      </c>
      <c r="V2451" s="8">
        <f t="shared" si="389"/>
        <v>15.012499999999999</v>
      </c>
    </row>
    <row r="2452" spans="1:22" ht="13.5" x14ac:dyDescent="0.25">
      <c r="A2452" s="3">
        <f>RSI!A2452</f>
        <v>45574</v>
      </c>
      <c r="B2452" s="2">
        <f>RSI!B2452</f>
        <v>34.4</v>
      </c>
      <c r="C2452" s="2">
        <f>RSI!I2452</f>
        <v>33.378951038172005</v>
      </c>
      <c r="D2452" s="2">
        <f>MACD!E2452</f>
        <v>-1.2162391485048829E-5</v>
      </c>
      <c r="E2452" s="2">
        <f>MACD!F2452</f>
        <v>-1.787668809246514E-5</v>
      </c>
      <c r="F2452" s="2">
        <f>'Moving Avg'!D2452</f>
        <v>34.4</v>
      </c>
      <c r="G2452" s="2">
        <f>'Moving Avg'!F2452</f>
        <v>34.399999999999991</v>
      </c>
      <c r="H2452" s="2">
        <f>'Moving Avg'!G2452</f>
        <v>34.400000000000027</v>
      </c>
      <c r="I2452" s="2">
        <f>'Moving Avg'!H2452</f>
        <v>34.451699999999853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  <c r="M2452" s="8">
        <f t="shared" si="380"/>
        <v>25</v>
      </c>
      <c r="N2452" s="8">
        <f t="shared" si="381"/>
        <v>0</v>
      </c>
      <c r="O2452" s="8">
        <f t="shared" si="382"/>
        <v>0</v>
      </c>
      <c r="P2452" s="8">
        <f t="shared" si="383"/>
        <v>33</v>
      </c>
      <c r="Q2452" s="9">
        <f t="shared" si="384"/>
        <v>13.7</v>
      </c>
      <c r="R2452" s="9">
        <f t="shared" si="385"/>
        <v>13.25</v>
      </c>
      <c r="S2452" s="9">
        <f t="shared" si="386"/>
        <v>18.600000000000001</v>
      </c>
      <c r="T2452" s="9">
        <f t="shared" si="387"/>
        <v>14.5</v>
      </c>
      <c r="U2452" s="8">
        <f t="shared" si="388"/>
        <v>15.183333333333332</v>
      </c>
      <c r="V2452" s="8">
        <f t="shared" si="389"/>
        <v>15.012499999999999</v>
      </c>
    </row>
    <row r="2453" spans="1:22" ht="13.5" x14ac:dyDescent="0.25">
      <c r="A2453" s="3">
        <f>RSI!A2453</f>
        <v>45575</v>
      </c>
      <c r="B2453" s="2">
        <f>RSI!B2453</f>
        <v>34.4</v>
      </c>
      <c r="C2453" s="2">
        <f>RSI!I2453</f>
        <v>33.378951038172005</v>
      </c>
      <c r="D2453" s="2">
        <f>MACD!E2453</f>
        <v>-1.1261808857909728E-5</v>
      </c>
      <c r="E2453" s="2">
        <f>MACD!F2453</f>
        <v>-1.6553712245554058E-5</v>
      </c>
      <c r="F2453" s="2">
        <f>'Moving Avg'!D2453</f>
        <v>34.4</v>
      </c>
      <c r="G2453" s="2">
        <f>'Moving Avg'!F2453</f>
        <v>34.399999999999991</v>
      </c>
      <c r="H2453" s="2">
        <f>'Moving Avg'!G2453</f>
        <v>34.400000000000027</v>
      </c>
      <c r="I2453" s="2">
        <f>'Moving Avg'!H2453</f>
        <v>34.44869999999986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  <c r="M2453" s="8">
        <f t="shared" si="380"/>
        <v>25</v>
      </c>
      <c r="N2453" s="8">
        <f t="shared" si="381"/>
        <v>0</v>
      </c>
      <c r="O2453" s="8">
        <f t="shared" si="382"/>
        <v>0</v>
      </c>
      <c r="P2453" s="8">
        <f t="shared" si="383"/>
        <v>33</v>
      </c>
      <c r="Q2453" s="9">
        <f t="shared" si="384"/>
        <v>13.7</v>
      </c>
      <c r="R2453" s="9">
        <f t="shared" si="385"/>
        <v>13.25</v>
      </c>
      <c r="S2453" s="9">
        <f t="shared" si="386"/>
        <v>18.600000000000001</v>
      </c>
      <c r="T2453" s="9">
        <f t="shared" si="387"/>
        <v>14.5</v>
      </c>
      <c r="U2453" s="8">
        <f t="shared" si="388"/>
        <v>15.183333333333332</v>
      </c>
      <c r="V2453" s="8">
        <f t="shared" si="389"/>
        <v>15.012499999999999</v>
      </c>
    </row>
    <row r="2454" spans="1:22" ht="13.5" x14ac:dyDescent="0.25">
      <c r="A2454" s="3">
        <f>RSI!A2454</f>
        <v>45576</v>
      </c>
      <c r="B2454" s="2">
        <f>RSI!B2454</f>
        <v>34.4</v>
      </c>
      <c r="C2454" s="2">
        <f>RSI!I2454</f>
        <v>33.378951038172005</v>
      </c>
      <c r="D2454" s="2">
        <f>MACD!E2454</f>
        <v>-1.0427884475916471E-5</v>
      </c>
      <c r="E2454" s="2">
        <f>MACD!F2454</f>
        <v>-1.5328546691626542E-5</v>
      </c>
      <c r="F2454" s="2">
        <f>'Moving Avg'!D2454</f>
        <v>34.4</v>
      </c>
      <c r="G2454" s="2">
        <f>'Moving Avg'!F2454</f>
        <v>34.399999999999991</v>
      </c>
      <c r="H2454" s="2">
        <f>'Moving Avg'!G2454</f>
        <v>34.400000000000027</v>
      </c>
      <c r="I2454" s="2">
        <f>'Moving Avg'!H2454</f>
        <v>34.44569999999986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  <c r="M2454" s="8">
        <f t="shared" si="380"/>
        <v>25</v>
      </c>
      <c r="N2454" s="8">
        <f t="shared" si="381"/>
        <v>0</v>
      </c>
      <c r="O2454" s="8">
        <f t="shared" si="382"/>
        <v>0</v>
      </c>
      <c r="P2454" s="8">
        <f t="shared" si="383"/>
        <v>33</v>
      </c>
      <c r="Q2454" s="9">
        <f t="shared" si="384"/>
        <v>13.7</v>
      </c>
      <c r="R2454" s="9">
        <f t="shared" si="385"/>
        <v>13.25</v>
      </c>
      <c r="S2454" s="9">
        <f t="shared" si="386"/>
        <v>18.600000000000001</v>
      </c>
      <c r="T2454" s="9">
        <f t="shared" si="387"/>
        <v>14.5</v>
      </c>
      <c r="U2454" s="8">
        <f t="shared" si="388"/>
        <v>15.183333333333332</v>
      </c>
      <c r="V2454" s="8">
        <f t="shared" si="389"/>
        <v>15.012499999999999</v>
      </c>
    </row>
    <row r="2455" spans="1:22" ht="13.5" x14ac:dyDescent="0.25">
      <c r="A2455" s="3">
        <f>RSI!A2455</f>
        <v>45579</v>
      </c>
      <c r="B2455" s="2">
        <f>RSI!B2455</f>
        <v>34.4</v>
      </c>
      <c r="C2455" s="2">
        <f>RSI!I2455</f>
        <v>33.378951038172005</v>
      </c>
      <c r="D2455" s="2">
        <f>MACD!E2455</f>
        <v>-9.6556886219900662E-6</v>
      </c>
      <c r="E2455" s="2">
        <f>MACD!F2455</f>
        <v>-1.4193975077699247E-5</v>
      </c>
      <c r="F2455" s="2">
        <f>'Moving Avg'!D2455</f>
        <v>34.4</v>
      </c>
      <c r="G2455" s="2">
        <f>'Moving Avg'!F2455</f>
        <v>34.399999999999991</v>
      </c>
      <c r="H2455" s="2">
        <f>'Moving Avg'!G2455</f>
        <v>34.400000000000027</v>
      </c>
      <c r="I2455" s="2">
        <f>'Moving Avg'!H2455</f>
        <v>34.44269999999986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  <c r="M2455" s="8">
        <f t="shared" si="380"/>
        <v>25</v>
      </c>
      <c r="N2455" s="8">
        <f t="shared" si="381"/>
        <v>0</v>
      </c>
      <c r="O2455" s="8">
        <f t="shared" si="382"/>
        <v>0</v>
      </c>
      <c r="P2455" s="8">
        <f t="shared" si="383"/>
        <v>33</v>
      </c>
      <c r="Q2455" s="9">
        <f t="shared" si="384"/>
        <v>13.7</v>
      </c>
      <c r="R2455" s="9">
        <f t="shared" si="385"/>
        <v>13.25</v>
      </c>
      <c r="S2455" s="9">
        <f t="shared" si="386"/>
        <v>18.600000000000001</v>
      </c>
      <c r="T2455" s="9">
        <f t="shared" si="387"/>
        <v>14.5</v>
      </c>
      <c r="U2455" s="8">
        <f t="shared" si="388"/>
        <v>15.183333333333332</v>
      </c>
      <c r="V2455" s="8">
        <f t="shared" si="389"/>
        <v>15.012499999999999</v>
      </c>
    </row>
    <row r="2456" spans="1:22" ht="13.5" x14ac:dyDescent="0.25">
      <c r="A2456" s="3">
        <f>RSI!A2456</f>
        <v>45581</v>
      </c>
      <c r="B2456" s="2">
        <f>RSI!B2456</f>
        <v>34.4</v>
      </c>
      <c r="C2456" s="2">
        <f>RSI!I2456</f>
        <v>33.378951038172005</v>
      </c>
      <c r="D2456" s="2">
        <f>MACD!E2456</f>
        <v>-8.9406555332516291E-6</v>
      </c>
      <c r="E2456" s="2">
        <f>MACD!F2456</f>
        <v>-1.3143311168809724E-5</v>
      </c>
      <c r="F2456" s="2">
        <f>'Moving Avg'!D2456</f>
        <v>34.4</v>
      </c>
      <c r="G2456" s="2">
        <f>'Moving Avg'!F2456</f>
        <v>34.399999999999991</v>
      </c>
      <c r="H2456" s="2">
        <f>'Moving Avg'!G2456</f>
        <v>34.400000000000027</v>
      </c>
      <c r="I2456" s="2">
        <f>'Moving Avg'!H2456</f>
        <v>34.43969999999986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  <c r="M2456" s="8">
        <f t="shared" si="380"/>
        <v>25</v>
      </c>
      <c r="N2456" s="8">
        <f t="shared" si="381"/>
        <v>0</v>
      </c>
      <c r="O2456" s="8">
        <f t="shared" si="382"/>
        <v>0</v>
      </c>
      <c r="P2456" s="8">
        <f t="shared" si="383"/>
        <v>33</v>
      </c>
      <c r="Q2456" s="9">
        <f t="shared" si="384"/>
        <v>13.7</v>
      </c>
      <c r="R2456" s="9">
        <f t="shared" si="385"/>
        <v>13.25</v>
      </c>
      <c r="S2456" s="9">
        <f t="shared" si="386"/>
        <v>18.600000000000001</v>
      </c>
      <c r="T2456" s="9">
        <f t="shared" si="387"/>
        <v>14.5</v>
      </c>
      <c r="U2456" s="8">
        <f t="shared" si="388"/>
        <v>15.183333333333332</v>
      </c>
      <c r="V2456" s="8">
        <f t="shared" si="389"/>
        <v>15.012499999999999</v>
      </c>
    </row>
    <row r="2457" spans="1:22" ht="13.5" x14ac:dyDescent="0.25">
      <c r="A2457" s="3">
        <f>RSI!A2457</f>
        <v>45582</v>
      </c>
      <c r="B2457" s="2">
        <f>RSI!B2457</f>
        <v>34.4</v>
      </c>
      <c r="C2457" s="2">
        <f>RSI!I2457</f>
        <v>33.378951038172005</v>
      </c>
      <c r="D2457" s="2">
        <f>MACD!E2457</f>
        <v>-8.2785566135612498E-6</v>
      </c>
      <c r="E2457" s="2">
        <f>MACD!F2457</f>
        <v>-1.2170360257760031E-5</v>
      </c>
      <c r="F2457" s="2">
        <f>'Moving Avg'!D2457</f>
        <v>34.4</v>
      </c>
      <c r="G2457" s="2">
        <f>'Moving Avg'!F2457</f>
        <v>34.399999999999991</v>
      </c>
      <c r="H2457" s="2">
        <f>'Moving Avg'!G2457</f>
        <v>34.400000000000027</v>
      </c>
      <c r="I2457" s="2">
        <f>'Moving Avg'!H2457</f>
        <v>34.436699999999867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  <c r="M2457" s="8">
        <f t="shared" si="380"/>
        <v>25</v>
      </c>
      <c r="N2457" s="8">
        <f t="shared" si="381"/>
        <v>0</v>
      </c>
      <c r="O2457" s="8">
        <f t="shared" si="382"/>
        <v>0</v>
      </c>
      <c r="P2457" s="8">
        <f t="shared" si="383"/>
        <v>33</v>
      </c>
      <c r="Q2457" s="9">
        <f t="shared" si="384"/>
        <v>13.7</v>
      </c>
      <c r="R2457" s="9">
        <f t="shared" si="385"/>
        <v>13.25</v>
      </c>
      <c r="S2457" s="9">
        <f t="shared" si="386"/>
        <v>18.600000000000001</v>
      </c>
      <c r="T2457" s="9">
        <f t="shared" si="387"/>
        <v>14.5</v>
      </c>
      <c r="U2457" s="8">
        <f t="shared" si="388"/>
        <v>15.183333333333332</v>
      </c>
      <c r="V2457" s="8">
        <f t="shared" si="389"/>
        <v>15.012499999999999</v>
      </c>
    </row>
    <row r="2458" spans="1:22" ht="13.5" x14ac:dyDescent="0.25">
      <c r="A2458" s="3">
        <f>RSI!A2458</f>
        <v>45583</v>
      </c>
      <c r="B2458" s="2">
        <f>RSI!B2458</f>
        <v>34.4</v>
      </c>
      <c r="C2458" s="2">
        <f>RSI!I2458</f>
        <v>33.378951038172005</v>
      </c>
      <c r="D2458" s="2">
        <f>MACD!E2458</f>
        <v>-7.6654756213656583E-6</v>
      </c>
      <c r="E2458" s="2">
        <f>MACD!F2458</f>
        <v>-1.1269383330481157E-5</v>
      </c>
      <c r="F2458" s="2">
        <f>'Moving Avg'!D2458</f>
        <v>34.4</v>
      </c>
      <c r="G2458" s="2">
        <f>'Moving Avg'!F2458</f>
        <v>34.399999999999991</v>
      </c>
      <c r="H2458" s="2">
        <f>'Moving Avg'!G2458</f>
        <v>34.400000000000027</v>
      </c>
      <c r="I2458" s="2">
        <f>'Moving Avg'!H2458</f>
        <v>34.433649999999865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  <c r="M2458" s="8">
        <f t="shared" si="380"/>
        <v>25</v>
      </c>
      <c r="N2458" s="8">
        <f t="shared" si="381"/>
        <v>0</v>
      </c>
      <c r="O2458" s="8">
        <f t="shared" si="382"/>
        <v>0</v>
      </c>
      <c r="P2458" s="8">
        <f t="shared" si="383"/>
        <v>33</v>
      </c>
      <c r="Q2458" s="9">
        <f t="shared" si="384"/>
        <v>13.7</v>
      </c>
      <c r="R2458" s="9">
        <f t="shared" si="385"/>
        <v>13.25</v>
      </c>
      <c r="S2458" s="9">
        <f t="shared" si="386"/>
        <v>18.600000000000001</v>
      </c>
      <c r="T2458" s="9">
        <f t="shared" si="387"/>
        <v>14.5</v>
      </c>
      <c r="U2458" s="8">
        <f t="shared" si="388"/>
        <v>15.183333333333332</v>
      </c>
      <c r="V2458" s="8">
        <f t="shared" si="389"/>
        <v>15.012499999999999</v>
      </c>
    </row>
    <row r="2459" spans="1:22" ht="13.5" x14ac:dyDescent="0.25">
      <c r="A2459" s="3">
        <f>RSI!A2459</f>
        <v>45586</v>
      </c>
      <c r="B2459" s="2">
        <f>RSI!B2459</f>
        <v>34.4</v>
      </c>
      <c r="C2459" s="2">
        <f>RSI!I2459</f>
        <v>33.378951038172005</v>
      </c>
      <c r="D2459" s="2">
        <f>MACD!E2459</f>
        <v>-7.0977856623244406E-6</v>
      </c>
      <c r="E2459" s="2">
        <f>MACD!F2459</f>
        <v>-1.0435063796849814E-5</v>
      </c>
      <c r="F2459" s="2">
        <f>'Moving Avg'!D2459</f>
        <v>34.4</v>
      </c>
      <c r="G2459" s="2">
        <f>'Moving Avg'!F2459</f>
        <v>34.399999999999991</v>
      </c>
      <c r="H2459" s="2">
        <f>'Moving Avg'!G2459</f>
        <v>34.400000000000027</v>
      </c>
      <c r="I2459" s="2">
        <f>'Moving Avg'!H2459</f>
        <v>34.43059999999987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  <c r="M2459" s="8">
        <f t="shared" si="380"/>
        <v>25</v>
      </c>
      <c r="N2459" s="8">
        <f t="shared" si="381"/>
        <v>0</v>
      </c>
      <c r="O2459" s="8">
        <f t="shared" si="382"/>
        <v>0</v>
      </c>
      <c r="P2459" s="8">
        <f t="shared" si="383"/>
        <v>33</v>
      </c>
      <c r="Q2459" s="9">
        <f t="shared" si="384"/>
        <v>13.7</v>
      </c>
      <c r="R2459" s="9">
        <f t="shared" si="385"/>
        <v>13.25</v>
      </c>
      <c r="S2459" s="9">
        <f t="shared" si="386"/>
        <v>18.600000000000001</v>
      </c>
      <c r="T2459" s="9">
        <f t="shared" si="387"/>
        <v>14.5</v>
      </c>
      <c r="U2459" s="8">
        <f t="shared" si="388"/>
        <v>15.183333333333332</v>
      </c>
      <c r="V2459" s="8">
        <f t="shared" si="389"/>
        <v>15.012499999999999</v>
      </c>
    </row>
    <row r="2460" spans="1:22" ht="13.5" x14ac:dyDescent="0.25">
      <c r="A2460" s="3">
        <f>RSI!A2460</f>
        <v>45587</v>
      </c>
      <c r="B2460" s="2">
        <f>RSI!B2460</f>
        <v>34.4</v>
      </c>
      <c r="C2460" s="2">
        <f>RSI!I2460</f>
        <v>33.378951038172005</v>
      </c>
      <c r="D2460" s="2">
        <f>MACD!E2460</f>
        <v>-6.5721278801333938E-6</v>
      </c>
      <c r="E2460" s="2">
        <f>MACD!F2460</f>
        <v>-9.6624766135065316E-6</v>
      </c>
      <c r="F2460" s="2">
        <f>'Moving Avg'!D2460</f>
        <v>34.4</v>
      </c>
      <c r="G2460" s="2">
        <f>'Moving Avg'!F2460</f>
        <v>34.399999999999991</v>
      </c>
      <c r="H2460" s="2">
        <f>'Moving Avg'!G2460</f>
        <v>34.400000000000027</v>
      </c>
      <c r="I2460" s="2">
        <f>'Moving Avg'!H2460</f>
        <v>34.43014999999987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  <c r="M2460" s="8">
        <f t="shared" si="380"/>
        <v>25</v>
      </c>
      <c r="N2460" s="8">
        <f t="shared" si="381"/>
        <v>0</v>
      </c>
      <c r="O2460" s="8">
        <f t="shared" si="382"/>
        <v>0</v>
      </c>
      <c r="P2460" s="8">
        <f t="shared" si="383"/>
        <v>33</v>
      </c>
      <c r="Q2460" s="9">
        <f t="shared" si="384"/>
        <v>13.7</v>
      </c>
      <c r="R2460" s="9">
        <f t="shared" si="385"/>
        <v>13.25</v>
      </c>
      <c r="S2460" s="9">
        <f t="shared" si="386"/>
        <v>18.600000000000001</v>
      </c>
      <c r="T2460" s="9">
        <f t="shared" si="387"/>
        <v>14.5</v>
      </c>
      <c r="U2460" s="8">
        <f t="shared" si="388"/>
        <v>15.183333333333332</v>
      </c>
      <c r="V2460" s="8">
        <f t="shared" si="389"/>
        <v>15.012499999999999</v>
      </c>
    </row>
    <row r="2461" spans="1:22" ht="13.5" x14ac:dyDescent="0.25">
      <c r="A2461" s="3">
        <f>RSI!A2461</f>
        <v>45588</v>
      </c>
      <c r="B2461" s="2">
        <f>RSI!B2461</f>
        <v>34.4</v>
      </c>
      <c r="C2461" s="2">
        <f>RSI!I2461</f>
        <v>33.378951038172005</v>
      </c>
      <c r="D2461" s="2">
        <f>MACD!E2461</f>
        <v>-6.0853916892256166E-6</v>
      </c>
      <c r="E2461" s="2">
        <f>MACD!F2461</f>
        <v>-8.9470596286503493E-6</v>
      </c>
      <c r="F2461" s="2">
        <f>'Moving Avg'!D2461</f>
        <v>34.4</v>
      </c>
      <c r="G2461" s="2">
        <f>'Moving Avg'!F2461</f>
        <v>34.399999999999991</v>
      </c>
      <c r="H2461" s="2">
        <f>'Moving Avg'!G2461</f>
        <v>34.400000000000027</v>
      </c>
      <c r="I2461" s="2">
        <f>'Moving Avg'!H2461</f>
        <v>34.429699999999869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  <c r="M2461" s="8">
        <f t="shared" si="380"/>
        <v>25</v>
      </c>
      <c r="N2461" s="8">
        <f t="shared" si="381"/>
        <v>0</v>
      </c>
      <c r="O2461" s="8">
        <f t="shared" si="382"/>
        <v>0</v>
      </c>
      <c r="P2461" s="8">
        <f t="shared" si="383"/>
        <v>33</v>
      </c>
      <c r="Q2461" s="9">
        <f t="shared" si="384"/>
        <v>13.7</v>
      </c>
      <c r="R2461" s="9">
        <f t="shared" si="385"/>
        <v>13.25</v>
      </c>
      <c r="S2461" s="9">
        <f t="shared" si="386"/>
        <v>18.600000000000001</v>
      </c>
      <c r="T2461" s="9">
        <f t="shared" si="387"/>
        <v>14.5</v>
      </c>
      <c r="U2461" s="8">
        <f t="shared" si="388"/>
        <v>15.183333333333332</v>
      </c>
      <c r="V2461" s="8">
        <f t="shared" si="389"/>
        <v>15.012499999999999</v>
      </c>
    </row>
    <row r="2462" spans="1:22" ht="13.5" x14ac:dyDescent="0.25">
      <c r="A2462" s="3">
        <f>RSI!A2462</f>
        <v>45589</v>
      </c>
      <c r="B2462" s="2">
        <f>RSI!B2462</f>
        <v>34.4</v>
      </c>
      <c r="C2462" s="2">
        <f>RSI!I2462</f>
        <v>33.378951038172005</v>
      </c>
      <c r="D2462" s="2">
        <f>MACD!E2462</f>
        <v>-5.634696478296064E-6</v>
      </c>
      <c r="E2462" s="2">
        <f>MACD!F2462</f>
        <v>-8.2845869985794916E-6</v>
      </c>
      <c r="F2462" s="2">
        <f>'Moving Avg'!D2462</f>
        <v>34.4</v>
      </c>
      <c r="G2462" s="2">
        <f>'Moving Avg'!F2462</f>
        <v>34.399999999999991</v>
      </c>
      <c r="H2462" s="2">
        <f>'Moving Avg'!G2462</f>
        <v>34.400000000000027</v>
      </c>
      <c r="I2462" s="2">
        <f>'Moving Avg'!H2462</f>
        <v>34.429249999999868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  <c r="M2462" s="8">
        <f t="shared" si="380"/>
        <v>25</v>
      </c>
      <c r="N2462" s="8">
        <f t="shared" si="381"/>
        <v>0</v>
      </c>
      <c r="O2462" s="8">
        <f t="shared" si="382"/>
        <v>0</v>
      </c>
      <c r="P2462" s="8">
        <f t="shared" si="383"/>
        <v>33</v>
      </c>
      <c r="Q2462" s="9">
        <f t="shared" si="384"/>
        <v>13.7</v>
      </c>
      <c r="R2462" s="9">
        <f t="shared" si="385"/>
        <v>13.25</v>
      </c>
      <c r="S2462" s="9">
        <f t="shared" si="386"/>
        <v>18.600000000000001</v>
      </c>
      <c r="T2462" s="9">
        <f t="shared" si="387"/>
        <v>14.5</v>
      </c>
      <c r="U2462" s="8">
        <f t="shared" si="388"/>
        <v>15.183333333333332</v>
      </c>
      <c r="V2462" s="8">
        <f t="shared" si="389"/>
        <v>15.012499999999999</v>
      </c>
    </row>
    <row r="2463" spans="1:22" ht="13.5" x14ac:dyDescent="0.25">
      <c r="A2463" s="3">
        <f>RSI!A2463</f>
        <v>45590</v>
      </c>
      <c r="B2463" s="2">
        <f>RSI!B2463</f>
        <v>34.4</v>
      </c>
      <c r="C2463" s="2">
        <f>RSI!I2463</f>
        <v>33.378951038172005</v>
      </c>
      <c r="D2463" s="2">
        <f>MACD!E2463</f>
        <v>-5.2173746354355899E-6</v>
      </c>
      <c r="E2463" s="2">
        <f>MACD!F2463</f>
        <v>-7.6711445259507112E-6</v>
      </c>
      <c r="F2463" s="2">
        <f>'Moving Avg'!D2463</f>
        <v>34.4</v>
      </c>
      <c r="G2463" s="2">
        <f>'Moving Avg'!F2463</f>
        <v>34.399999999999991</v>
      </c>
      <c r="H2463" s="2">
        <f>'Moving Avg'!G2463</f>
        <v>34.400000000000027</v>
      </c>
      <c r="I2463" s="2">
        <f>'Moving Avg'!H2463</f>
        <v>34.428799999999868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  <c r="M2463" s="8">
        <f t="shared" si="380"/>
        <v>25</v>
      </c>
      <c r="N2463" s="8">
        <f t="shared" si="381"/>
        <v>0</v>
      </c>
      <c r="O2463" s="8">
        <f t="shared" si="382"/>
        <v>0</v>
      </c>
      <c r="P2463" s="8">
        <f t="shared" si="383"/>
        <v>33</v>
      </c>
      <c r="Q2463" s="9">
        <f t="shared" si="384"/>
        <v>13.7</v>
      </c>
      <c r="R2463" s="9">
        <f t="shared" si="385"/>
        <v>13.25</v>
      </c>
      <c r="S2463" s="9">
        <f t="shared" si="386"/>
        <v>18.600000000000001</v>
      </c>
      <c r="T2463" s="9">
        <f t="shared" si="387"/>
        <v>14.5</v>
      </c>
      <c r="U2463" s="8">
        <f t="shared" si="388"/>
        <v>15.183333333333332</v>
      </c>
      <c r="V2463" s="8">
        <f t="shared" si="389"/>
        <v>15.012499999999999</v>
      </c>
    </row>
    <row r="2464" spans="1:22" ht="13.5" x14ac:dyDescent="0.25">
      <c r="A2464" s="3">
        <f>RSI!A2464</f>
        <v>45593</v>
      </c>
      <c r="B2464" s="2">
        <f>RSI!B2464</f>
        <v>34.4</v>
      </c>
      <c r="C2464" s="2">
        <f>RSI!I2464</f>
        <v>33.378951038172005</v>
      </c>
      <c r="D2464" s="2">
        <f>MACD!E2464</f>
        <v>-4.830955816714777E-6</v>
      </c>
      <c r="E2464" s="2">
        <f>MACD!F2464</f>
        <v>-7.1031067841035251E-6</v>
      </c>
      <c r="F2464" s="2">
        <f>'Moving Avg'!D2464</f>
        <v>34.4</v>
      </c>
      <c r="G2464" s="2">
        <f>'Moving Avg'!F2464</f>
        <v>34.399999999999991</v>
      </c>
      <c r="H2464" s="2">
        <f>'Moving Avg'!G2464</f>
        <v>34.400000000000027</v>
      </c>
      <c r="I2464" s="2">
        <f>'Moving Avg'!H2464</f>
        <v>34.428349999999867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  <c r="M2464" s="8">
        <f t="shared" si="380"/>
        <v>25</v>
      </c>
      <c r="N2464" s="8">
        <f t="shared" si="381"/>
        <v>0</v>
      </c>
      <c r="O2464" s="8">
        <f t="shared" si="382"/>
        <v>0</v>
      </c>
      <c r="P2464" s="8">
        <f t="shared" si="383"/>
        <v>33</v>
      </c>
      <c r="Q2464" s="9">
        <f t="shared" si="384"/>
        <v>13.7</v>
      </c>
      <c r="R2464" s="9">
        <f t="shared" si="385"/>
        <v>13.25</v>
      </c>
      <c r="S2464" s="9">
        <f t="shared" si="386"/>
        <v>18.600000000000001</v>
      </c>
      <c r="T2464" s="9">
        <f t="shared" si="387"/>
        <v>14.5</v>
      </c>
      <c r="U2464" s="8">
        <f t="shared" si="388"/>
        <v>15.183333333333332</v>
      </c>
      <c r="V2464" s="8">
        <f t="shared" si="389"/>
        <v>15.012499999999999</v>
      </c>
    </row>
    <row r="2465" spans="1:22" ht="13.5" x14ac:dyDescent="0.25">
      <c r="A2465" s="3">
        <f>RSI!A2465</f>
        <v>45594</v>
      </c>
      <c r="B2465" s="2">
        <f>RSI!B2465</f>
        <v>34.4</v>
      </c>
      <c r="C2465" s="2">
        <f>RSI!I2465</f>
        <v>33.378951038172005</v>
      </c>
      <c r="D2465" s="2">
        <f>MACD!E2465</f>
        <v>-4.4731524013741364E-6</v>
      </c>
      <c r="E2465" s="2">
        <f>MACD!F2465</f>
        <v>-6.577115907557647E-6</v>
      </c>
      <c r="F2465" s="2">
        <f>'Moving Avg'!D2465</f>
        <v>34.4</v>
      </c>
      <c r="G2465" s="2">
        <f>'Moving Avg'!F2465</f>
        <v>34.399999999999991</v>
      </c>
      <c r="H2465" s="2">
        <f>'Moving Avg'!G2465</f>
        <v>34.400000000000027</v>
      </c>
      <c r="I2465" s="2">
        <f>'Moving Avg'!H2465</f>
        <v>34.427899999999873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  <c r="M2465" s="8">
        <f t="shared" si="380"/>
        <v>25</v>
      </c>
      <c r="N2465" s="8">
        <f t="shared" si="381"/>
        <v>0</v>
      </c>
      <c r="O2465" s="8">
        <f t="shared" si="382"/>
        <v>0</v>
      </c>
      <c r="P2465" s="8">
        <f t="shared" si="383"/>
        <v>33</v>
      </c>
      <c r="Q2465" s="9">
        <f t="shared" si="384"/>
        <v>13.7</v>
      </c>
      <c r="R2465" s="9">
        <f t="shared" si="385"/>
        <v>13.25</v>
      </c>
      <c r="S2465" s="9">
        <f t="shared" si="386"/>
        <v>18.600000000000001</v>
      </c>
      <c r="T2465" s="9">
        <f t="shared" si="387"/>
        <v>14.5</v>
      </c>
      <c r="U2465" s="8">
        <f t="shared" si="388"/>
        <v>15.183333333333332</v>
      </c>
      <c r="V2465" s="8">
        <f t="shared" si="389"/>
        <v>15.012499999999999</v>
      </c>
    </row>
    <row r="2466" spans="1:22" ht="13.5" x14ac:dyDescent="0.25">
      <c r="A2466" s="3">
        <f>RSI!A2466</f>
        <v>45595</v>
      </c>
      <c r="B2466" s="2">
        <f>RSI!B2466</f>
        <v>34.4</v>
      </c>
      <c r="C2466" s="2">
        <f>RSI!I2466</f>
        <v>33.378951038172005</v>
      </c>
      <c r="D2466" s="2">
        <f>MACD!E2466</f>
        <v>-4.1418459915121275E-6</v>
      </c>
      <c r="E2466" s="2">
        <f>MACD!F2466</f>
        <v>-6.0900619243485429E-6</v>
      </c>
      <c r="F2466" s="2">
        <f>'Moving Avg'!D2466</f>
        <v>34.4</v>
      </c>
      <c r="G2466" s="2">
        <f>'Moving Avg'!F2466</f>
        <v>34.399999999999991</v>
      </c>
      <c r="H2466" s="2">
        <f>'Moving Avg'!G2466</f>
        <v>34.400000000000027</v>
      </c>
      <c r="I2466" s="2">
        <f>'Moving Avg'!H2466</f>
        <v>34.427449999999872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  <c r="M2466" s="8">
        <f t="shared" si="380"/>
        <v>25</v>
      </c>
      <c r="N2466" s="8">
        <f t="shared" si="381"/>
        <v>0</v>
      </c>
      <c r="O2466" s="8">
        <f t="shared" si="382"/>
        <v>0</v>
      </c>
      <c r="P2466" s="8">
        <f t="shared" si="383"/>
        <v>33</v>
      </c>
      <c r="Q2466" s="9">
        <f t="shared" si="384"/>
        <v>13.7</v>
      </c>
      <c r="R2466" s="9">
        <f t="shared" si="385"/>
        <v>13.25</v>
      </c>
      <c r="S2466" s="9">
        <f t="shared" si="386"/>
        <v>18.600000000000001</v>
      </c>
      <c r="T2466" s="9">
        <f t="shared" si="387"/>
        <v>14.5</v>
      </c>
      <c r="U2466" s="8">
        <f t="shared" si="388"/>
        <v>15.183333333333332</v>
      </c>
      <c r="V2466" s="8">
        <f t="shared" si="389"/>
        <v>15.012499999999999</v>
      </c>
    </row>
    <row r="2467" spans="1:22" ht="13.5" x14ac:dyDescent="0.25">
      <c r="A2467" s="3">
        <f>RSI!A2467</f>
        <v>45596</v>
      </c>
      <c r="B2467" s="2">
        <f>RSI!B2467</f>
        <v>34.4</v>
      </c>
      <c r="C2467" s="2">
        <f>RSI!I2467</f>
        <v>33.378951038172005</v>
      </c>
      <c r="D2467" s="2">
        <f>MACD!E2467</f>
        <v>-3.8350749207438639E-6</v>
      </c>
      <c r="E2467" s="2">
        <f>MACD!F2467</f>
        <v>-5.6390645236276075E-6</v>
      </c>
      <c r="F2467" s="2">
        <f>'Moving Avg'!D2467</f>
        <v>34.4</v>
      </c>
      <c r="G2467" s="2">
        <f>'Moving Avg'!F2467</f>
        <v>34.399999999999991</v>
      </c>
      <c r="H2467" s="2">
        <f>'Moving Avg'!G2467</f>
        <v>34.400000000000027</v>
      </c>
      <c r="I2467" s="2">
        <f>'Moving Avg'!H2467</f>
        <v>34.426999999999872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  <c r="M2467" s="8">
        <f t="shared" si="380"/>
        <v>25</v>
      </c>
      <c r="N2467" s="8">
        <f t="shared" si="381"/>
        <v>0</v>
      </c>
      <c r="O2467" s="8">
        <f t="shared" si="382"/>
        <v>0</v>
      </c>
      <c r="P2467" s="8">
        <f t="shared" si="383"/>
        <v>33</v>
      </c>
      <c r="Q2467" s="9">
        <f t="shared" si="384"/>
        <v>13.7</v>
      </c>
      <c r="R2467" s="9">
        <f t="shared" si="385"/>
        <v>13.25</v>
      </c>
      <c r="S2467" s="9">
        <f t="shared" si="386"/>
        <v>18.600000000000001</v>
      </c>
      <c r="T2467" s="9">
        <f t="shared" si="387"/>
        <v>14.5</v>
      </c>
      <c r="U2467" s="8">
        <f t="shared" si="388"/>
        <v>15.183333333333332</v>
      </c>
      <c r="V2467" s="8">
        <f t="shared" si="389"/>
        <v>15.012499999999999</v>
      </c>
    </row>
    <row r="2468" spans="1:22" ht="13.5" x14ac:dyDescent="0.25">
      <c r="A2468" s="3">
        <f>RSI!A2468</f>
        <v>45597</v>
      </c>
      <c r="B2468" s="2">
        <f>RSI!B2468</f>
        <v>34.4</v>
      </c>
      <c r="C2468" s="2">
        <f>RSI!I2468</f>
        <v>33.378951038172005</v>
      </c>
      <c r="D2468" s="2">
        <f>MACD!E2468</f>
        <v>-3.5510226581436655E-6</v>
      </c>
      <c r="E2468" s="2">
        <f>MACD!F2468</f>
        <v>-5.2214561505308189E-6</v>
      </c>
      <c r="F2468" s="2">
        <f>'Moving Avg'!D2468</f>
        <v>34.4</v>
      </c>
      <c r="G2468" s="2">
        <f>'Moving Avg'!F2468</f>
        <v>34.399999999999991</v>
      </c>
      <c r="H2468" s="2">
        <f>'Moving Avg'!G2468</f>
        <v>34.400000000000027</v>
      </c>
      <c r="I2468" s="2">
        <f>'Moving Avg'!H2468</f>
        <v>34.426549999999871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25</v>
      </c>
      <c r="N2468" s="8">
        <f t="shared" si="381"/>
        <v>0</v>
      </c>
      <c r="O2468" s="8">
        <f t="shared" si="382"/>
        <v>0</v>
      </c>
      <c r="P2468" s="8">
        <f t="shared" si="383"/>
        <v>33</v>
      </c>
      <c r="Q2468" s="9">
        <f t="shared" si="384"/>
        <v>13.7</v>
      </c>
      <c r="R2468" s="9">
        <f t="shared" si="385"/>
        <v>13.25</v>
      </c>
      <c r="S2468" s="9">
        <f t="shared" si="386"/>
        <v>18.600000000000001</v>
      </c>
      <c r="T2468" s="9">
        <f t="shared" si="387"/>
        <v>14.5</v>
      </c>
      <c r="U2468" s="8">
        <f t="shared" si="388"/>
        <v>15.183333333333332</v>
      </c>
      <c r="V2468" s="8">
        <f t="shared" si="389"/>
        <v>15.012499999999999</v>
      </c>
    </row>
    <row r="2469" spans="1:22" ht="13.5" x14ac:dyDescent="0.25">
      <c r="A2469" s="3">
        <f>RSI!A2469</f>
        <v>45600</v>
      </c>
      <c r="B2469" s="2">
        <f>RSI!B2469</f>
        <v>34.4</v>
      </c>
      <c r="C2469" s="2">
        <f>RSI!I2469</f>
        <v>33.378951038172005</v>
      </c>
      <c r="D2469" s="2">
        <f>MACD!E2469</f>
        <v>-3.2880070932606031E-6</v>
      </c>
      <c r="E2469" s="2">
        <f>MACD!F2469</f>
        <v>-4.8347663390767757E-6</v>
      </c>
      <c r="F2469" s="2">
        <f>'Moving Avg'!D2469</f>
        <v>34.4</v>
      </c>
      <c r="G2469" s="2">
        <f>'Moving Avg'!F2469</f>
        <v>34.399999999999991</v>
      </c>
      <c r="H2469" s="2">
        <f>'Moving Avg'!G2469</f>
        <v>34.400000000000027</v>
      </c>
      <c r="I2469" s="2">
        <f>'Moving Avg'!H2469</f>
        <v>34.426099999999877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25</v>
      </c>
      <c r="N2469" s="8">
        <f t="shared" si="381"/>
        <v>0</v>
      </c>
      <c r="O2469" s="8">
        <f t="shared" si="382"/>
        <v>0</v>
      </c>
      <c r="P2469" s="8">
        <f t="shared" si="383"/>
        <v>33</v>
      </c>
      <c r="Q2469" s="9">
        <f t="shared" si="384"/>
        <v>13.7</v>
      </c>
      <c r="R2469" s="9">
        <f t="shared" si="385"/>
        <v>13.25</v>
      </c>
      <c r="S2469" s="9">
        <f t="shared" si="386"/>
        <v>18.600000000000001</v>
      </c>
      <c r="T2469" s="9">
        <f t="shared" si="387"/>
        <v>14.5</v>
      </c>
      <c r="U2469" s="8">
        <f t="shared" si="388"/>
        <v>15.183333333333332</v>
      </c>
      <c r="V2469" s="8">
        <f t="shared" si="389"/>
        <v>15.012499999999999</v>
      </c>
    </row>
    <row r="2470" spans="1:22" ht="13.5" x14ac:dyDescent="0.25">
      <c r="A2470" s="3">
        <f>RSI!A2470</f>
        <v>45601</v>
      </c>
      <c r="B2470" s="2">
        <f>RSI!B2470</f>
        <v>34.4</v>
      </c>
      <c r="C2470" s="2">
        <f>RSI!I2470</f>
        <v>33.378951038172005</v>
      </c>
      <c r="D2470" s="2">
        <f>MACD!E2470</f>
        <v>-3.0444706027310531E-6</v>
      </c>
      <c r="E2470" s="2">
        <f>MACD!F2470</f>
        <v>-4.4767071918076317E-6</v>
      </c>
      <c r="F2470" s="2">
        <f>'Moving Avg'!D2470</f>
        <v>34.4</v>
      </c>
      <c r="G2470" s="2">
        <f>'Moving Avg'!F2470</f>
        <v>34.399999999999991</v>
      </c>
      <c r="H2470" s="2">
        <f>'Moving Avg'!G2470</f>
        <v>34.400000000000027</v>
      </c>
      <c r="I2470" s="2">
        <f>'Moving Avg'!H2470</f>
        <v>34.425649999999877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  <c r="M2470" s="8">
        <f t="shared" si="380"/>
        <v>25</v>
      </c>
      <c r="N2470" s="8">
        <f t="shared" si="381"/>
        <v>0</v>
      </c>
      <c r="O2470" s="8">
        <f t="shared" si="382"/>
        <v>0</v>
      </c>
      <c r="P2470" s="8">
        <f t="shared" si="383"/>
        <v>33</v>
      </c>
      <c r="Q2470" s="9">
        <f t="shared" si="384"/>
        <v>13.7</v>
      </c>
      <c r="R2470" s="9">
        <f t="shared" si="385"/>
        <v>13.25</v>
      </c>
      <c r="S2470" s="9">
        <f t="shared" si="386"/>
        <v>18.600000000000001</v>
      </c>
      <c r="T2470" s="9">
        <f t="shared" si="387"/>
        <v>14.5</v>
      </c>
      <c r="U2470" s="8">
        <f t="shared" si="388"/>
        <v>15.183333333333332</v>
      </c>
      <c r="V2470" s="8">
        <f t="shared" si="389"/>
        <v>15.012499999999999</v>
      </c>
    </row>
    <row r="2471" spans="1:22" ht="13.5" x14ac:dyDescent="0.25">
      <c r="A2471" s="3">
        <f>RSI!A2471</f>
        <v>45602</v>
      </c>
      <c r="B2471" s="2">
        <f>RSI!B2471</f>
        <v>34.4</v>
      </c>
      <c r="C2471" s="2">
        <f>RSI!I2471</f>
        <v>33.378951038172005</v>
      </c>
      <c r="D2471" s="2">
        <f>MACD!E2471</f>
        <v>-2.8189708416448411E-6</v>
      </c>
      <c r="E2471" s="2">
        <f>MACD!F2471</f>
        <v>-4.1451599217750736E-6</v>
      </c>
      <c r="F2471" s="2">
        <f>'Moving Avg'!D2471</f>
        <v>34.4</v>
      </c>
      <c r="G2471" s="2">
        <f>'Moving Avg'!F2471</f>
        <v>34.399999999999991</v>
      </c>
      <c r="H2471" s="2">
        <f>'Moving Avg'!G2471</f>
        <v>34.400000000000027</v>
      </c>
      <c r="I2471" s="2">
        <f>'Moving Avg'!H2471</f>
        <v>34.425199999999876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  <c r="M2471" s="8">
        <f t="shared" si="380"/>
        <v>25</v>
      </c>
      <c r="N2471" s="8">
        <f t="shared" si="381"/>
        <v>0</v>
      </c>
      <c r="O2471" s="8">
        <f t="shared" si="382"/>
        <v>0</v>
      </c>
      <c r="P2471" s="8">
        <f t="shared" si="383"/>
        <v>33</v>
      </c>
      <c r="Q2471" s="9">
        <f t="shared" si="384"/>
        <v>13.7</v>
      </c>
      <c r="R2471" s="9">
        <f t="shared" si="385"/>
        <v>13.25</v>
      </c>
      <c r="S2471" s="9">
        <f t="shared" si="386"/>
        <v>18.600000000000001</v>
      </c>
      <c r="T2471" s="9">
        <f t="shared" si="387"/>
        <v>14.5</v>
      </c>
      <c r="U2471" s="8">
        <f t="shared" si="388"/>
        <v>15.183333333333332</v>
      </c>
      <c r="V2471" s="8">
        <f t="shared" si="389"/>
        <v>15.012499999999999</v>
      </c>
    </row>
    <row r="2472" spans="1:22" ht="13.5" x14ac:dyDescent="0.25">
      <c r="A2472" s="3">
        <f>RSI!A2472</f>
        <v>45603</v>
      </c>
      <c r="B2472" s="2">
        <f>RSI!B2472</f>
        <v>34.4</v>
      </c>
      <c r="C2472" s="2">
        <f>RSI!I2472</f>
        <v>33.378951038172005</v>
      </c>
      <c r="D2472" s="2">
        <f>MACD!E2472</f>
        <v>-2.6101722170324138E-6</v>
      </c>
      <c r="E2472" s="2">
        <f>MACD!F2472</f>
        <v>-3.8381623808265418E-6</v>
      </c>
      <c r="F2472" s="2">
        <f>'Moving Avg'!D2472</f>
        <v>34.4</v>
      </c>
      <c r="G2472" s="2">
        <f>'Moving Avg'!F2472</f>
        <v>34.399999999999991</v>
      </c>
      <c r="H2472" s="2">
        <f>'Moving Avg'!G2472</f>
        <v>34.400000000000027</v>
      </c>
      <c r="I2472" s="2">
        <f>'Moving Avg'!H2472</f>
        <v>34.424749999999875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  <c r="M2472" s="8">
        <f t="shared" si="380"/>
        <v>25</v>
      </c>
      <c r="N2472" s="8">
        <f t="shared" si="381"/>
        <v>0</v>
      </c>
      <c r="O2472" s="8">
        <f t="shared" si="382"/>
        <v>0</v>
      </c>
      <c r="P2472" s="8">
        <f t="shared" si="383"/>
        <v>33</v>
      </c>
      <c r="Q2472" s="9">
        <f t="shared" si="384"/>
        <v>13.7</v>
      </c>
      <c r="R2472" s="9">
        <f t="shared" si="385"/>
        <v>13.25</v>
      </c>
      <c r="S2472" s="9">
        <f t="shared" si="386"/>
        <v>18.600000000000001</v>
      </c>
      <c r="T2472" s="9">
        <f t="shared" si="387"/>
        <v>14.5</v>
      </c>
      <c r="U2472" s="8">
        <f t="shared" si="388"/>
        <v>15.183333333333332</v>
      </c>
      <c r="V2472" s="8">
        <f t="shared" si="389"/>
        <v>15.012499999999999</v>
      </c>
    </row>
    <row r="2473" spans="1:22" ht="13.5" x14ac:dyDescent="0.25">
      <c r="A2473" s="3">
        <f>RSI!A2473</f>
        <v>45604</v>
      </c>
      <c r="B2473" s="2">
        <f>RSI!B2473</f>
        <v>34.4</v>
      </c>
      <c r="C2473" s="2">
        <f>RSI!I2473</f>
        <v>33.378951038172005</v>
      </c>
      <c r="D2473" s="2">
        <f>MACD!E2473</f>
        <v>-2.4168379937350437E-6</v>
      </c>
      <c r="E2473" s="2">
        <f>MACD!F2473</f>
        <v>-3.5538975034082423E-6</v>
      </c>
      <c r="F2473" s="2">
        <f>'Moving Avg'!D2473</f>
        <v>34.4</v>
      </c>
      <c r="G2473" s="2">
        <f>'Moving Avg'!F2473</f>
        <v>34.399999999999991</v>
      </c>
      <c r="H2473" s="2">
        <f>'Moving Avg'!G2473</f>
        <v>34.400000000000027</v>
      </c>
      <c r="I2473" s="2">
        <f>'Moving Avg'!H2473</f>
        <v>34.424299999999874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  <c r="M2473" s="8">
        <f t="shared" si="380"/>
        <v>25</v>
      </c>
      <c r="N2473" s="8">
        <f t="shared" si="381"/>
        <v>0</v>
      </c>
      <c r="O2473" s="8">
        <f t="shared" si="382"/>
        <v>0</v>
      </c>
      <c r="P2473" s="8">
        <f t="shared" si="383"/>
        <v>33</v>
      </c>
      <c r="Q2473" s="9">
        <f t="shared" si="384"/>
        <v>13.7</v>
      </c>
      <c r="R2473" s="9">
        <f t="shared" si="385"/>
        <v>13.25</v>
      </c>
      <c r="S2473" s="9">
        <f t="shared" si="386"/>
        <v>18.600000000000001</v>
      </c>
      <c r="T2473" s="9">
        <f t="shared" si="387"/>
        <v>14.5</v>
      </c>
      <c r="U2473" s="8">
        <f t="shared" si="388"/>
        <v>15.183333333333332</v>
      </c>
      <c r="V2473" s="8">
        <f t="shared" si="389"/>
        <v>15.012499999999999</v>
      </c>
    </row>
    <row r="2474" spans="1:22" ht="13.5" x14ac:dyDescent="0.25">
      <c r="A2474" s="3">
        <f>RSI!A2474</f>
        <v>45607</v>
      </c>
      <c r="B2474" s="2">
        <f>RSI!B2474</f>
        <v>34.4</v>
      </c>
      <c r="C2474" s="2">
        <f>RSI!I2474</f>
        <v>33.378951038172005</v>
      </c>
      <c r="D2474" s="2">
        <f>MACD!E2474</f>
        <v>-2.2378230042363612E-6</v>
      </c>
      <c r="E2474" s="2">
        <f>MACD!F2474</f>
        <v>-3.2906826035738663E-6</v>
      </c>
      <c r="F2474" s="2">
        <f>'Moving Avg'!D2474</f>
        <v>34.4</v>
      </c>
      <c r="G2474" s="2">
        <f>'Moving Avg'!F2474</f>
        <v>34.399999999999991</v>
      </c>
      <c r="H2474" s="2">
        <f>'Moving Avg'!G2474</f>
        <v>34.400000000000027</v>
      </c>
      <c r="I2474" s="2">
        <f>'Moving Avg'!H2474</f>
        <v>34.423849999999874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  <c r="M2474" s="8">
        <f t="shared" si="380"/>
        <v>25</v>
      </c>
      <c r="N2474" s="8">
        <f t="shared" si="381"/>
        <v>0</v>
      </c>
      <c r="O2474" s="8">
        <f t="shared" si="382"/>
        <v>0</v>
      </c>
      <c r="P2474" s="8">
        <f t="shared" si="383"/>
        <v>33</v>
      </c>
      <c r="Q2474" s="9">
        <f t="shared" si="384"/>
        <v>13.7</v>
      </c>
      <c r="R2474" s="9">
        <f t="shared" si="385"/>
        <v>13.25</v>
      </c>
      <c r="S2474" s="9">
        <f t="shared" si="386"/>
        <v>18.600000000000001</v>
      </c>
      <c r="T2474" s="9">
        <f t="shared" si="387"/>
        <v>14.5</v>
      </c>
      <c r="U2474" s="8">
        <f t="shared" si="388"/>
        <v>15.183333333333332</v>
      </c>
      <c r="V2474" s="8">
        <f t="shared" si="389"/>
        <v>15.012499999999999</v>
      </c>
    </row>
    <row r="2475" spans="1:22" ht="13.5" x14ac:dyDescent="0.25">
      <c r="A2475" s="3">
        <f>RSI!A2475</f>
        <v>45608</v>
      </c>
      <c r="B2475" s="2">
        <f>RSI!B2475</f>
        <v>34.4</v>
      </c>
      <c r="C2475" s="2">
        <f>RSI!I2475</f>
        <v>33.378951038172005</v>
      </c>
      <c r="D2475" s="2">
        <f>MACD!E2475</f>
        <v>-2.0720668345575177E-6</v>
      </c>
      <c r="E2475" s="2">
        <f>MACD!F2475</f>
        <v>-3.0469594497705971E-6</v>
      </c>
      <c r="F2475" s="2">
        <f>'Moving Avg'!D2475</f>
        <v>34.4</v>
      </c>
      <c r="G2475" s="2">
        <f>'Moving Avg'!F2475</f>
        <v>34.399999999999991</v>
      </c>
      <c r="H2475" s="2">
        <f>'Moving Avg'!G2475</f>
        <v>34.400000000000027</v>
      </c>
      <c r="I2475" s="2">
        <f>'Moving Avg'!H2475</f>
        <v>34.423399999999873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  <c r="M2475" s="8">
        <f t="shared" si="380"/>
        <v>25</v>
      </c>
      <c r="N2475" s="8">
        <f t="shared" si="381"/>
        <v>0</v>
      </c>
      <c r="O2475" s="8">
        <f t="shared" si="382"/>
        <v>0</v>
      </c>
      <c r="P2475" s="8">
        <f t="shared" si="383"/>
        <v>33</v>
      </c>
      <c r="Q2475" s="9">
        <f t="shared" si="384"/>
        <v>13.7</v>
      </c>
      <c r="R2475" s="9">
        <f t="shared" si="385"/>
        <v>13.25</v>
      </c>
      <c r="S2475" s="9">
        <f t="shared" si="386"/>
        <v>18.600000000000001</v>
      </c>
      <c r="T2475" s="9">
        <f t="shared" si="387"/>
        <v>14.5</v>
      </c>
      <c r="U2475" s="8">
        <f t="shared" si="388"/>
        <v>15.183333333333332</v>
      </c>
      <c r="V2475" s="8">
        <f t="shared" si="389"/>
        <v>15.012499999999999</v>
      </c>
    </row>
    <row r="2476" spans="1:22" ht="13.5" x14ac:dyDescent="0.25">
      <c r="A2476" s="3">
        <f>RSI!A2476</f>
        <v>45609</v>
      </c>
      <c r="B2476" s="2">
        <f>RSI!B2476</f>
        <v>34.4</v>
      </c>
      <c r="C2476" s="2">
        <f>RSI!I2476</f>
        <v>33.378951038172005</v>
      </c>
      <c r="D2476" s="2">
        <f>MACD!E2476</f>
        <v>-1.9185875927973939E-6</v>
      </c>
      <c r="E2476" s="2">
        <f>MACD!F2476</f>
        <v>-2.8212850783759567E-6</v>
      </c>
      <c r="F2476" s="2">
        <f>'Moving Avg'!D2476</f>
        <v>34.4</v>
      </c>
      <c r="G2476" s="2">
        <f>'Moving Avg'!F2476</f>
        <v>34.399999999999991</v>
      </c>
      <c r="H2476" s="2">
        <f>'Moving Avg'!G2476</f>
        <v>34.400000000000027</v>
      </c>
      <c r="I2476" s="2">
        <f>'Moving Avg'!H2476</f>
        <v>34.422949999999872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  <c r="M2476" s="8">
        <f t="shared" si="380"/>
        <v>25</v>
      </c>
      <c r="N2476" s="8">
        <f t="shared" si="381"/>
        <v>0</v>
      </c>
      <c r="O2476" s="8">
        <f t="shared" si="382"/>
        <v>0</v>
      </c>
      <c r="P2476" s="8">
        <f t="shared" si="383"/>
        <v>33</v>
      </c>
      <c r="Q2476" s="9">
        <f t="shared" si="384"/>
        <v>13.7</v>
      </c>
      <c r="R2476" s="9">
        <f t="shared" si="385"/>
        <v>13.25</v>
      </c>
      <c r="S2476" s="9">
        <f t="shared" si="386"/>
        <v>18.600000000000001</v>
      </c>
      <c r="T2476" s="9">
        <f t="shared" si="387"/>
        <v>14.5</v>
      </c>
      <c r="U2476" s="8">
        <f t="shared" si="388"/>
        <v>15.183333333333332</v>
      </c>
      <c r="V2476" s="8">
        <f t="shared" si="389"/>
        <v>15.012499999999999</v>
      </c>
    </row>
    <row r="2477" spans="1:22" ht="13.5" x14ac:dyDescent="0.25">
      <c r="A2477" s="3">
        <f>RSI!A2477</f>
        <v>45610</v>
      </c>
      <c r="B2477" s="2">
        <f>RSI!B2477</f>
        <v>34.4</v>
      </c>
      <c r="C2477" s="2">
        <f>RSI!I2477</f>
        <v>33.378951038172005</v>
      </c>
      <c r="D2477" s="2">
        <f>MACD!E2477</f>
        <v>-1.7764760755767384E-6</v>
      </c>
      <c r="E2477" s="2">
        <f>MACD!F2477</f>
        <v>-2.6123232778161129E-6</v>
      </c>
      <c r="F2477" s="2">
        <f>'Moving Avg'!D2477</f>
        <v>34.4</v>
      </c>
      <c r="G2477" s="2">
        <f>'Moving Avg'!F2477</f>
        <v>34.399999999999991</v>
      </c>
      <c r="H2477" s="2">
        <f>'Moving Avg'!G2477</f>
        <v>34.400000000000027</v>
      </c>
      <c r="I2477" s="2">
        <f>'Moving Avg'!H2477</f>
        <v>34.422499999999879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  <c r="M2477" s="8">
        <f t="shared" si="380"/>
        <v>25</v>
      </c>
      <c r="N2477" s="8">
        <f t="shared" si="381"/>
        <v>0</v>
      </c>
      <c r="O2477" s="8">
        <f t="shared" si="382"/>
        <v>0</v>
      </c>
      <c r="P2477" s="8">
        <f t="shared" si="383"/>
        <v>33</v>
      </c>
      <c r="Q2477" s="9">
        <f t="shared" si="384"/>
        <v>13.7</v>
      </c>
      <c r="R2477" s="9">
        <f t="shared" si="385"/>
        <v>13.25</v>
      </c>
      <c r="S2477" s="9">
        <f t="shared" si="386"/>
        <v>18.600000000000001</v>
      </c>
      <c r="T2477" s="9">
        <f t="shared" si="387"/>
        <v>14.5</v>
      </c>
      <c r="U2477" s="8">
        <f t="shared" si="388"/>
        <v>15.183333333333332</v>
      </c>
      <c r="V2477" s="8">
        <f t="shared" si="389"/>
        <v>15.012499999999999</v>
      </c>
    </row>
    <row r="2478" spans="1:22" ht="13.5" x14ac:dyDescent="0.25">
      <c r="A2478" s="3">
        <f>RSI!A2478</f>
        <v>45611</v>
      </c>
      <c r="B2478" s="2">
        <f>RSI!B2478</f>
        <v>34.4</v>
      </c>
      <c r="C2478" s="2">
        <f>RSI!I2478</f>
        <v>33.378951038172005</v>
      </c>
      <c r="D2478" s="2">
        <f>MACD!E2478</f>
        <v>-1.6448904034405132E-6</v>
      </c>
      <c r="E2478" s="2">
        <f>MACD!F2478</f>
        <v>-2.418836702940993E-6</v>
      </c>
      <c r="F2478" s="2">
        <f>'Moving Avg'!D2478</f>
        <v>34.4</v>
      </c>
      <c r="G2478" s="2">
        <f>'Moving Avg'!F2478</f>
        <v>34.399999999999991</v>
      </c>
      <c r="H2478" s="2">
        <f>'Moving Avg'!G2478</f>
        <v>34.400000000000027</v>
      </c>
      <c r="I2478" s="2">
        <f>'Moving Avg'!H2478</f>
        <v>34.422049999999878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  <c r="M2478" s="8">
        <f t="shared" si="380"/>
        <v>25</v>
      </c>
      <c r="N2478" s="8">
        <f t="shared" si="381"/>
        <v>0</v>
      </c>
      <c r="O2478" s="8">
        <f t="shared" si="382"/>
        <v>0</v>
      </c>
      <c r="P2478" s="8">
        <f t="shared" si="383"/>
        <v>33</v>
      </c>
      <c r="Q2478" s="9">
        <f t="shared" si="384"/>
        <v>13.7</v>
      </c>
      <c r="R2478" s="9">
        <f t="shared" si="385"/>
        <v>13.25</v>
      </c>
      <c r="S2478" s="9">
        <f t="shared" si="386"/>
        <v>18.600000000000001</v>
      </c>
      <c r="T2478" s="9">
        <f t="shared" si="387"/>
        <v>14.5</v>
      </c>
      <c r="U2478" s="8">
        <f t="shared" si="388"/>
        <v>15.183333333333332</v>
      </c>
      <c r="V2478" s="8">
        <f t="shared" si="389"/>
        <v>15.012499999999999</v>
      </c>
    </row>
    <row r="2479" spans="1:22" ht="13.5" x14ac:dyDescent="0.25">
      <c r="A2479" s="3">
        <f>RSI!A2479</f>
        <v>45614</v>
      </c>
      <c r="B2479" s="2">
        <f>RSI!B2479</f>
        <v>34.4</v>
      </c>
      <c r="C2479" s="2">
        <f>RSI!I2479</f>
        <v>33.378951038172005</v>
      </c>
      <c r="D2479" s="2">
        <f>MACD!E2479</f>
        <v>-1.5230510257424612E-6</v>
      </c>
      <c r="E2479" s="2">
        <f>MACD!F2479</f>
        <v>-2.2396795675012868E-6</v>
      </c>
      <c r="F2479" s="2">
        <f>'Moving Avg'!D2479</f>
        <v>34.4</v>
      </c>
      <c r="G2479" s="2">
        <f>'Moving Avg'!F2479</f>
        <v>34.399999999999991</v>
      </c>
      <c r="H2479" s="2">
        <f>'Moving Avg'!G2479</f>
        <v>34.400000000000027</v>
      </c>
      <c r="I2479" s="2">
        <f>'Moving Avg'!H2479</f>
        <v>34.421599999999877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  <c r="M2479" s="8">
        <f t="shared" si="380"/>
        <v>25</v>
      </c>
      <c r="N2479" s="8">
        <f t="shared" si="381"/>
        <v>0</v>
      </c>
      <c r="O2479" s="8">
        <f t="shared" si="382"/>
        <v>0</v>
      </c>
      <c r="P2479" s="8">
        <f t="shared" si="383"/>
        <v>33</v>
      </c>
      <c r="Q2479" s="9">
        <f t="shared" si="384"/>
        <v>13.7</v>
      </c>
      <c r="R2479" s="9">
        <f t="shared" si="385"/>
        <v>13.25</v>
      </c>
      <c r="S2479" s="9">
        <f t="shared" si="386"/>
        <v>18.600000000000001</v>
      </c>
      <c r="T2479" s="9">
        <f t="shared" si="387"/>
        <v>14.5</v>
      </c>
      <c r="U2479" s="8">
        <f t="shared" si="388"/>
        <v>15.183333333333332</v>
      </c>
      <c r="V2479" s="8">
        <f t="shared" si="389"/>
        <v>15.012499999999999</v>
      </c>
    </row>
    <row r="2480" spans="1:22" ht="13.5" x14ac:dyDescent="0.25">
      <c r="A2480" s="3">
        <f>RSI!A2480</f>
        <v>45615</v>
      </c>
      <c r="B2480" s="2">
        <f>RSI!B2480</f>
        <v>34.4</v>
      </c>
      <c r="C2480" s="2">
        <f>RSI!I2480</f>
        <v>33.378951038172005</v>
      </c>
      <c r="D2480" s="2">
        <f>MACD!E2480</f>
        <v>-1.4102361234336058E-6</v>
      </c>
      <c r="E2480" s="2">
        <f>MACD!F2480</f>
        <v>-2.0737908786877506E-6</v>
      </c>
      <c r="F2480" s="2">
        <f>'Moving Avg'!D2480</f>
        <v>34.4</v>
      </c>
      <c r="G2480" s="2">
        <f>'Moving Avg'!F2480</f>
        <v>34.399999999999991</v>
      </c>
      <c r="H2480" s="2">
        <f>'Moving Avg'!G2480</f>
        <v>34.400000000000027</v>
      </c>
      <c r="I2480" s="2">
        <f>'Moving Avg'!H2480</f>
        <v>34.421149999999876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25</v>
      </c>
      <c r="N2480" s="8">
        <f t="shared" si="381"/>
        <v>0</v>
      </c>
      <c r="O2480" s="8">
        <f t="shared" si="382"/>
        <v>0</v>
      </c>
      <c r="P2480" s="8">
        <f t="shared" si="383"/>
        <v>33</v>
      </c>
      <c r="Q2480" s="9">
        <f t="shared" si="384"/>
        <v>13.7</v>
      </c>
      <c r="R2480" s="9">
        <f t="shared" si="385"/>
        <v>13.25</v>
      </c>
      <c r="S2480" s="9">
        <f t="shared" si="386"/>
        <v>18.600000000000001</v>
      </c>
      <c r="T2480" s="9">
        <f t="shared" si="387"/>
        <v>14.5</v>
      </c>
      <c r="U2480" s="8">
        <f t="shared" si="388"/>
        <v>15.183333333333332</v>
      </c>
      <c r="V2480" s="8">
        <f t="shared" si="389"/>
        <v>15.012499999999999</v>
      </c>
    </row>
    <row r="2481" spans="1:22" ht="13.5" x14ac:dyDescent="0.25">
      <c r="A2481" s="3">
        <f>RSI!A2481</f>
        <v>45616</v>
      </c>
      <c r="B2481" s="2">
        <f>RSI!B2481</f>
        <v>34.4</v>
      </c>
      <c r="C2481" s="2">
        <f>RSI!I2481</f>
        <v>33.378951038172005</v>
      </c>
      <c r="D2481" s="2">
        <f>MACD!E2481</f>
        <v>-1.3057773102786996E-6</v>
      </c>
      <c r="E2481" s="2">
        <f>MACD!F2481</f>
        <v>-1.9201881650059407E-6</v>
      </c>
      <c r="F2481" s="2">
        <f>'Moving Avg'!D2481</f>
        <v>34.4</v>
      </c>
      <c r="G2481" s="2">
        <f>'Moving Avg'!F2481</f>
        <v>34.399999999999991</v>
      </c>
      <c r="H2481" s="2">
        <f>'Moving Avg'!G2481</f>
        <v>34.400000000000027</v>
      </c>
      <c r="I2481" s="2">
        <f>'Moving Avg'!H2481</f>
        <v>34.420699999999883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  <c r="M2481" s="8">
        <f t="shared" si="380"/>
        <v>25</v>
      </c>
      <c r="N2481" s="8">
        <f t="shared" si="381"/>
        <v>0</v>
      </c>
      <c r="O2481" s="8">
        <f t="shared" si="382"/>
        <v>0</v>
      </c>
      <c r="P2481" s="8">
        <f t="shared" si="383"/>
        <v>33</v>
      </c>
      <c r="Q2481" s="9">
        <f t="shared" si="384"/>
        <v>13.7</v>
      </c>
      <c r="R2481" s="9">
        <f t="shared" si="385"/>
        <v>13.25</v>
      </c>
      <c r="S2481" s="9">
        <f t="shared" si="386"/>
        <v>18.600000000000001</v>
      </c>
      <c r="T2481" s="9">
        <f t="shared" si="387"/>
        <v>14.5</v>
      </c>
      <c r="U2481" s="8">
        <f t="shared" si="388"/>
        <v>15.183333333333332</v>
      </c>
      <c r="V2481" s="8">
        <f t="shared" si="389"/>
        <v>15.012499999999999</v>
      </c>
    </row>
    <row r="2482" spans="1:22" ht="13.5" x14ac:dyDescent="0.25">
      <c r="A2482" s="3">
        <f>RSI!A2482</f>
        <v>45617</v>
      </c>
      <c r="B2482" s="2">
        <f>RSI!B2482</f>
        <v>34.4</v>
      </c>
      <c r="C2482" s="2">
        <f>RSI!I2482</f>
        <v>33.378951038172005</v>
      </c>
      <c r="D2482" s="2">
        <f>MACD!E2482</f>
        <v>-1.2090557035548954E-6</v>
      </c>
      <c r="E2482" s="2">
        <f>MACD!F2482</f>
        <v>-1.7779616727157317E-6</v>
      </c>
      <c r="F2482" s="2">
        <f>'Moving Avg'!D2482</f>
        <v>34.4</v>
      </c>
      <c r="G2482" s="2">
        <f>'Moving Avg'!F2482</f>
        <v>34.399999999999991</v>
      </c>
      <c r="H2482" s="2">
        <f>'Moving Avg'!G2482</f>
        <v>34.400000000000027</v>
      </c>
      <c r="I2482" s="2">
        <f>'Moving Avg'!H2482</f>
        <v>34.420249999999882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  <c r="M2482" s="8">
        <f t="shared" si="380"/>
        <v>25</v>
      </c>
      <c r="N2482" s="8">
        <f t="shared" si="381"/>
        <v>0</v>
      </c>
      <c r="O2482" s="8">
        <f t="shared" si="382"/>
        <v>0</v>
      </c>
      <c r="P2482" s="8">
        <f t="shared" si="383"/>
        <v>33</v>
      </c>
      <c r="Q2482" s="9">
        <f t="shared" si="384"/>
        <v>13.7</v>
      </c>
      <c r="R2482" s="9">
        <f t="shared" si="385"/>
        <v>13.25</v>
      </c>
      <c r="S2482" s="9">
        <f t="shared" si="386"/>
        <v>18.600000000000001</v>
      </c>
      <c r="T2482" s="9">
        <f t="shared" si="387"/>
        <v>14.5</v>
      </c>
      <c r="U2482" s="8">
        <f t="shared" si="388"/>
        <v>15.183333333333332</v>
      </c>
      <c r="V2482" s="8">
        <f t="shared" si="389"/>
        <v>15.012499999999999</v>
      </c>
    </row>
    <row r="2483" spans="1:22" ht="13.5" x14ac:dyDescent="0.25">
      <c r="A2483" s="3">
        <f>RSI!A2483</f>
        <v>45618</v>
      </c>
      <c r="B2483" s="2">
        <f>RSI!B2483</f>
        <v>34.4</v>
      </c>
      <c r="C2483" s="2">
        <f>RSI!I2483</f>
        <v>33.378951038172005</v>
      </c>
      <c r="D2483" s="2">
        <f>MACD!E2483</f>
        <v>-1.1194982576512302E-6</v>
      </c>
      <c r="E2483" s="2">
        <f>MACD!F2483</f>
        <v>-1.6462689897028314E-6</v>
      </c>
      <c r="F2483" s="2">
        <f>'Moving Avg'!D2483</f>
        <v>34.4</v>
      </c>
      <c r="G2483" s="2">
        <f>'Moving Avg'!F2483</f>
        <v>34.399999999999991</v>
      </c>
      <c r="H2483" s="2">
        <f>'Moving Avg'!G2483</f>
        <v>34.400000000000027</v>
      </c>
      <c r="I2483" s="2">
        <f>'Moving Avg'!H2483</f>
        <v>34.419799999999888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  <c r="M2483" s="8">
        <f t="shared" si="380"/>
        <v>25</v>
      </c>
      <c r="N2483" s="8">
        <f t="shared" si="381"/>
        <v>0</v>
      </c>
      <c r="O2483" s="8">
        <f t="shared" si="382"/>
        <v>0</v>
      </c>
      <c r="P2483" s="8">
        <f t="shared" si="383"/>
        <v>33</v>
      </c>
      <c r="Q2483" s="9">
        <f t="shared" si="384"/>
        <v>13.7</v>
      </c>
      <c r="R2483" s="9">
        <f t="shared" si="385"/>
        <v>13.25</v>
      </c>
      <c r="S2483" s="9">
        <f t="shared" si="386"/>
        <v>18.600000000000001</v>
      </c>
      <c r="T2483" s="9">
        <f t="shared" si="387"/>
        <v>14.5</v>
      </c>
      <c r="U2483" s="8">
        <f t="shared" si="388"/>
        <v>15.183333333333332</v>
      </c>
      <c r="V2483" s="8">
        <f t="shared" si="389"/>
        <v>15.012499999999999</v>
      </c>
    </row>
    <row r="2484" spans="1:22" ht="13.5" x14ac:dyDescent="0.25">
      <c r="A2484" s="3">
        <f>RSI!A2484</f>
        <v>45621</v>
      </c>
      <c r="B2484" s="2">
        <f>RSI!B2484</f>
        <v>34.4</v>
      </c>
      <c r="C2484" s="2">
        <f>RSI!I2484</f>
        <v>33.378951038172005</v>
      </c>
      <c r="D2484" s="2">
        <f>MACD!E2484</f>
        <v>-1.036574353463493E-6</v>
      </c>
      <c r="E2484" s="2">
        <f>MACD!F2484</f>
        <v>-1.5243300624549638E-6</v>
      </c>
      <c r="F2484" s="2">
        <f>'Moving Avg'!D2484</f>
        <v>34.4</v>
      </c>
      <c r="G2484" s="2">
        <f>'Moving Avg'!F2484</f>
        <v>34.399999999999991</v>
      </c>
      <c r="H2484" s="2">
        <f>'Moving Avg'!G2484</f>
        <v>34.400000000000027</v>
      </c>
      <c r="I2484" s="2">
        <f>'Moving Avg'!H2484</f>
        <v>34.419349999999888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  <c r="M2484" s="8">
        <f t="shared" si="380"/>
        <v>25</v>
      </c>
      <c r="N2484" s="8">
        <f t="shared" si="381"/>
        <v>0</v>
      </c>
      <c r="O2484" s="8">
        <f t="shared" si="382"/>
        <v>0</v>
      </c>
      <c r="P2484" s="8">
        <f t="shared" si="383"/>
        <v>33</v>
      </c>
      <c r="Q2484" s="9">
        <f t="shared" si="384"/>
        <v>13.7</v>
      </c>
      <c r="R2484" s="9">
        <f t="shared" si="385"/>
        <v>13.25</v>
      </c>
      <c r="S2484" s="9">
        <f t="shared" si="386"/>
        <v>18.600000000000001</v>
      </c>
      <c r="T2484" s="9">
        <f t="shared" si="387"/>
        <v>14.5</v>
      </c>
      <c r="U2484" s="8">
        <f t="shared" si="388"/>
        <v>15.183333333333332</v>
      </c>
      <c r="V2484" s="8">
        <f t="shared" si="389"/>
        <v>15.012499999999999</v>
      </c>
    </row>
    <row r="2485" spans="1:22" ht="13.5" x14ac:dyDescent="0.25">
      <c r="A2485" s="3">
        <f>RSI!A2485</f>
        <v>45622</v>
      </c>
      <c r="B2485" s="2">
        <f>RSI!B2485</f>
        <v>35.9</v>
      </c>
      <c r="C2485" s="2">
        <f>RSI!I2485</f>
        <v>99.999792307470884</v>
      </c>
      <c r="D2485" s="2">
        <f>MACD!E2485</f>
        <v>-0.11111207090377917</v>
      </c>
      <c r="E2485" s="2">
        <f>MACD!F2485</f>
        <v>-2.2223633644805802E-2</v>
      </c>
      <c r="F2485" s="2">
        <f>'Moving Avg'!D2485</f>
        <v>34.700000000000003</v>
      </c>
      <c r="G2485" s="2">
        <f>'Moving Avg'!F2485</f>
        <v>34.474999999999987</v>
      </c>
      <c r="H2485" s="2">
        <f>'Moving Avg'!G2485</f>
        <v>34.430000000000028</v>
      </c>
      <c r="I2485" s="2">
        <f>'Moving Avg'!H2485</f>
        <v>34.426399999999887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  <c r="M2485" s="8">
        <f t="shared" si="380"/>
        <v>0</v>
      </c>
      <c r="N2485" s="8">
        <f t="shared" si="381"/>
        <v>100</v>
      </c>
      <c r="O2485" s="8">
        <f t="shared" si="382"/>
        <v>50</v>
      </c>
      <c r="P2485" s="8">
        <f t="shared" si="383"/>
        <v>83.5</v>
      </c>
      <c r="Q2485" s="9">
        <f t="shared" si="384"/>
        <v>55.024999999999999</v>
      </c>
      <c r="R2485" s="9">
        <f t="shared" si="385"/>
        <v>58.375</v>
      </c>
      <c r="S2485" s="9">
        <f t="shared" si="386"/>
        <v>65.075000000000003</v>
      </c>
      <c r="T2485" s="9">
        <f t="shared" si="387"/>
        <v>58.375</v>
      </c>
      <c r="U2485" s="8">
        <f t="shared" si="388"/>
        <v>59.491666666666674</v>
      </c>
      <c r="V2485" s="8">
        <f t="shared" si="389"/>
        <v>59.212500000000006</v>
      </c>
    </row>
    <row r="2486" spans="1:22" ht="13.5" x14ac:dyDescent="0.25">
      <c r="A2486" s="3">
        <f>RSI!A2486</f>
        <v>45623</v>
      </c>
      <c r="B2486" s="2">
        <f>RSI!B2486</f>
        <v>35.9</v>
      </c>
      <c r="C2486" s="2">
        <f>RSI!I2486</f>
        <v>99.999792307470884</v>
      </c>
      <c r="D2486" s="2">
        <f>MACD!E2486</f>
        <v>-0.21399265824559421</v>
      </c>
      <c r="E2486" s="2">
        <f>MACD!F2486</f>
        <v>-6.057743856496349E-2</v>
      </c>
      <c r="F2486" s="2">
        <f>'Moving Avg'!D2486</f>
        <v>35</v>
      </c>
      <c r="G2486" s="2">
        <f>'Moving Avg'!F2486</f>
        <v>34.54999999999999</v>
      </c>
      <c r="H2486" s="2">
        <f>'Moving Avg'!G2486</f>
        <v>34.460000000000029</v>
      </c>
      <c r="I2486" s="2">
        <f>'Moving Avg'!H2486</f>
        <v>34.433449999999887</v>
      </c>
      <c r="J2486" s="6" t="str">
        <f>OBV!F2486</f>
        <v>BULLISH</v>
      </c>
      <c r="K2486" s="6" t="str">
        <f>OBV!G2486</f>
        <v>NEUTRAL</v>
      </c>
      <c r="L2486" s="6" t="str">
        <f>OBV!H2486</f>
        <v>CONFIRMED BULLISH</v>
      </c>
      <c r="M2486" s="8">
        <f t="shared" si="380"/>
        <v>0</v>
      </c>
      <c r="N2486" s="8">
        <f t="shared" si="381"/>
        <v>100</v>
      </c>
      <c r="O2486" s="8">
        <f t="shared" si="382"/>
        <v>50</v>
      </c>
      <c r="P2486" s="8">
        <f t="shared" si="383"/>
        <v>83.5</v>
      </c>
      <c r="Q2486" s="9">
        <f t="shared" si="384"/>
        <v>55.024999999999999</v>
      </c>
      <c r="R2486" s="9">
        <f t="shared" si="385"/>
        <v>58.375</v>
      </c>
      <c r="S2486" s="9">
        <f t="shared" si="386"/>
        <v>65.075000000000003</v>
      </c>
      <c r="T2486" s="9">
        <f t="shared" si="387"/>
        <v>58.375</v>
      </c>
      <c r="U2486" s="8">
        <f t="shared" si="388"/>
        <v>59.491666666666674</v>
      </c>
      <c r="V2486" s="8">
        <f t="shared" si="389"/>
        <v>59.212500000000006</v>
      </c>
    </row>
    <row r="2487" spans="1:22" ht="13.5" x14ac:dyDescent="0.25">
      <c r="A2487" s="3">
        <f>RSI!A2487</f>
        <v>45624</v>
      </c>
      <c r="B2487" s="2">
        <f>RSI!B2487</f>
        <v>35.9</v>
      </c>
      <c r="C2487" s="2">
        <f>RSI!I2487</f>
        <v>99.999792307470884</v>
      </c>
      <c r="D2487" s="2">
        <f>MACD!E2487</f>
        <v>-0.30925246133966056</v>
      </c>
      <c r="E2487" s="2">
        <f>MACD!F2487</f>
        <v>-0.1103124431199029</v>
      </c>
      <c r="F2487" s="2">
        <f>'Moving Avg'!D2487</f>
        <v>35.299999999999997</v>
      </c>
      <c r="G2487" s="2">
        <f>'Moving Avg'!F2487</f>
        <v>34.624999999999986</v>
      </c>
      <c r="H2487" s="2">
        <f>'Moving Avg'!G2487</f>
        <v>34.49000000000003</v>
      </c>
      <c r="I2487" s="2">
        <f>'Moving Avg'!H2487</f>
        <v>34.440499999999886</v>
      </c>
      <c r="J2487" s="6" t="str">
        <f>OBV!F2487</f>
        <v>BULLISH</v>
      </c>
      <c r="K2487" s="6" t="str">
        <f>OBV!G2487</f>
        <v>NEUTRAL</v>
      </c>
      <c r="L2487" s="6" t="str">
        <f>OBV!H2487</f>
        <v>CONFIRMED BULLISH</v>
      </c>
      <c r="M2487" s="8">
        <f t="shared" si="380"/>
        <v>0</v>
      </c>
      <c r="N2487" s="8">
        <f t="shared" si="381"/>
        <v>100</v>
      </c>
      <c r="O2487" s="8">
        <f t="shared" si="382"/>
        <v>50</v>
      </c>
      <c r="P2487" s="8">
        <f t="shared" si="383"/>
        <v>83.5</v>
      </c>
      <c r="Q2487" s="9">
        <f t="shared" si="384"/>
        <v>55.024999999999999</v>
      </c>
      <c r="R2487" s="9">
        <f t="shared" si="385"/>
        <v>58.375</v>
      </c>
      <c r="S2487" s="9">
        <f t="shared" si="386"/>
        <v>65.075000000000003</v>
      </c>
      <c r="T2487" s="9">
        <f t="shared" si="387"/>
        <v>58.375</v>
      </c>
      <c r="U2487" s="8">
        <f t="shared" si="388"/>
        <v>59.491666666666674</v>
      </c>
      <c r="V2487" s="8">
        <f t="shared" si="389"/>
        <v>59.212500000000006</v>
      </c>
    </row>
    <row r="2488" spans="1:22" ht="13.5" x14ac:dyDescent="0.25">
      <c r="A2488" s="3">
        <f>RSI!A2488</f>
        <v>45625</v>
      </c>
      <c r="B2488" s="2">
        <f>RSI!B2488</f>
        <v>35.9</v>
      </c>
      <c r="C2488" s="2">
        <f>RSI!I2488</f>
        <v>99.999792307470884</v>
      </c>
      <c r="D2488" s="2">
        <f>MACD!E2488</f>
        <v>-0.39745598272287452</v>
      </c>
      <c r="E2488" s="2">
        <f>MACD!F2488</f>
        <v>-0.16774115104049725</v>
      </c>
      <c r="F2488" s="2">
        <f>'Moving Avg'!D2488</f>
        <v>35.6</v>
      </c>
      <c r="G2488" s="2">
        <f>'Moving Avg'!F2488</f>
        <v>34.699999999999989</v>
      </c>
      <c r="H2488" s="2">
        <f>'Moving Avg'!G2488</f>
        <v>34.520000000000024</v>
      </c>
      <c r="I2488" s="2">
        <f>'Moving Avg'!H2488</f>
        <v>34.447549999999886</v>
      </c>
      <c r="J2488" s="6" t="str">
        <f>OBV!F2488</f>
        <v>BULLISH</v>
      </c>
      <c r="K2488" s="6" t="str">
        <f>OBV!G2488</f>
        <v>NEUTRAL</v>
      </c>
      <c r="L2488" s="6" t="str">
        <f>OBV!H2488</f>
        <v>CONFIRMED BULLISH</v>
      </c>
      <c r="M2488" s="8">
        <f t="shared" si="380"/>
        <v>0</v>
      </c>
      <c r="N2488" s="8">
        <f t="shared" si="381"/>
        <v>100</v>
      </c>
      <c r="O2488" s="8">
        <f t="shared" si="382"/>
        <v>50</v>
      </c>
      <c r="P2488" s="8">
        <f t="shared" si="383"/>
        <v>83.5</v>
      </c>
      <c r="Q2488" s="9">
        <f t="shared" si="384"/>
        <v>55.024999999999999</v>
      </c>
      <c r="R2488" s="9">
        <f t="shared" si="385"/>
        <v>58.375</v>
      </c>
      <c r="S2488" s="9">
        <f t="shared" si="386"/>
        <v>65.075000000000003</v>
      </c>
      <c r="T2488" s="9">
        <f t="shared" si="387"/>
        <v>58.375</v>
      </c>
      <c r="U2488" s="8">
        <f t="shared" si="388"/>
        <v>59.491666666666674</v>
      </c>
      <c r="V2488" s="8">
        <f t="shared" si="389"/>
        <v>59.212500000000006</v>
      </c>
    </row>
    <row r="2489" spans="1:22" ht="13.5" x14ac:dyDescent="0.25">
      <c r="A2489" s="3">
        <f>RSI!A2489</f>
        <v>45628</v>
      </c>
      <c r="B2489" s="2">
        <f>RSI!B2489</f>
        <v>35.9</v>
      </c>
      <c r="C2489" s="2">
        <f>RSI!I2489</f>
        <v>99.999792307470884</v>
      </c>
      <c r="D2489" s="2">
        <f>MACD!E2489</f>
        <v>-0.47912590992940096</v>
      </c>
      <c r="E2489" s="2">
        <f>MACD!F2489</f>
        <v>-0.230018102818278</v>
      </c>
      <c r="F2489" s="2">
        <f>'Moving Avg'!D2489</f>
        <v>35.9</v>
      </c>
      <c r="G2489" s="2">
        <f>'Moving Avg'!F2489</f>
        <v>34.774999999999991</v>
      </c>
      <c r="H2489" s="2">
        <f>'Moving Avg'!G2489</f>
        <v>34.550000000000026</v>
      </c>
      <c r="I2489" s="2">
        <f>'Moving Avg'!H2489</f>
        <v>34.454599999999886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  <c r="M2489" s="8">
        <f t="shared" si="380"/>
        <v>0</v>
      </c>
      <c r="N2489" s="8">
        <f t="shared" si="381"/>
        <v>100</v>
      </c>
      <c r="O2489" s="8">
        <f t="shared" si="382"/>
        <v>50</v>
      </c>
      <c r="P2489" s="8">
        <f t="shared" si="383"/>
        <v>83.5</v>
      </c>
      <c r="Q2489" s="9">
        <f t="shared" si="384"/>
        <v>55.024999999999999</v>
      </c>
      <c r="R2489" s="9">
        <f t="shared" si="385"/>
        <v>58.375</v>
      </c>
      <c r="S2489" s="9">
        <f t="shared" si="386"/>
        <v>65.075000000000003</v>
      </c>
      <c r="T2489" s="9">
        <f t="shared" si="387"/>
        <v>58.375</v>
      </c>
      <c r="U2489" s="8">
        <f t="shared" si="388"/>
        <v>59.491666666666674</v>
      </c>
      <c r="V2489" s="8">
        <f t="shared" si="389"/>
        <v>59.212500000000006</v>
      </c>
    </row>
    <row r="2490" spans="1:22" ht="13.5" x14ac:dyDescent="0.25">
      <c r="A2490" s="3">
        <f>RSI!A2490</f>
        <v>45629</v>
      </c>
      <c r="B2490" s="2">
        <f>RSI!B2490</f>
        <v>35.9</v>
      </c>
      <c r="C2490" s="2">
        <f>RSI!I2490</f>
        <v>99.999792307470884</v>
      </c>
      <c r="D2490" s="2">
        <f>MACD!E2490</f>
        <v>-0.55474621289828718</v>
      </c>
      <c r="E2490" s="2">
        <f>MACD!F2490</f>
        <v>-0.29496372483427985</v>
      </c>
      <c r="F2490" s="2">
        <f>'Moving Avg'!D2490</f>
        <v>35.9</v>
      </c>
      <c r="G2490" s="2">
        <f>'Moving Avg'!F2490</f>
        <v>34.849999999999987</v>
      </c>
      <c r="H2490" s="2">
        <f>'Moving Avg'!G2490</f>
        <v>34.580000000000027</v>
      </c>
      <c r="I2490" s="2">
        <f>'Moving Avg'!H2490</f>
        <v>34.461649999999892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  <c r="M2490" s="8">
        <f t="shared" si="380"/>
        <v>0</v>
      </c>
      <c r="N2490" s="8">
        <f t="shared" si="381"/>
        <v>100</v>
      </c>
      <c r="O2490" s="8">
        <f t="shared" si="382"/>
        <v>50</v>
      </c>
      <c r="P2490" s="8">
        <f t="shared" si="383"/>
        <v>33</v>
      </c>
      <c r="Q2490" s="9">
        <f t="shared" si="384"/>
        <v>47.45</v>
      </c>
      <c r="R2490" s="9">
        <f t="shared" si="385"/>
        <v>45.75</v>
      </c>
      <c r="S2490" s="9">
        <f t="shared" si="386"/>
        <v>42.35</v>
      </c>
      <c r="T2490" s="9">
        <f t="shared" si="387"/>
        <v>45.75</v>
      </c>
      <c r="U2490" s="8">
        <f t="shared" si="388"/>
        <v>45.183333333333337</v>
      </c>
      <c r="V2490" s="8">
        <f t="shared" si="389"/>
        <v>45.325000000000003</v>
      </c>
    </row>
    <row r="2491" spans="1:22" ht="13.5" x14ac:dyDescent="0.25">
      <c r="A2491" s="3">
        <f>RSI!A2491</f>
        <v>45630</v>
      </c>
      <c r="B2491" s="2">
        <f>RSI!B2491</f>
        <v>35.9</v>
      </c>
      <c r="C2491" s="2">
        <f>RSI!I2491</f>
        <v>99.999792307470884</v>
      </c>
      <c r="D2491" s="2">
        <f>MACD!E2491</f>
        <v>-0.62476501194344536</v>
      </c>
      <c r="E2491" s="2">
        <f>MACD!F2491</f>
        <v>-0.36092398225611294</v>
      </c>
      <c r="F2491" s="2">
        <f>'Moving Avg'!D2491</f>
        <v>35.9</v>
      </c>
      <c r="G2491" s="2">
        <f>'Moving Avg'!F2491</f>
        <v>34.92499999999999</v>
      </c>
      <c r="H2491" s="2">
        <f>'Moving Avg'!G2491</f>
        <v>34.610000000000028</v>
      </c>
      <c r="I2491" s="2">
        <f>'Moving Avg'!H2491</f>
        <v>34.468699999999892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  <c r="M2491" s="8">
        <f t="shared" si="380"/>
        <v>0</v>
      </c>
      <c r="N2491" s="8">
        <f t="shared" si="381"/>
        <v>100</v>
      </c>
      <c r="O2491" s="8">
        <f t="shared" si="382"/>
        <v>50</v>
      </c>
      <c r="P2491" s="8">
        <f t="shared" si="383"/>
        <v>33</v>
      </c>
      <c r="Q2491" s="9">
        <f t="shared" si="384"/>
        <v>47.45</v>
      </c>
      <c r="R2491" s="9">
        <f t="shared" si="385"/>
        <v>45.75</v>
      </c>
      <c r="S2491" s="9">
        <f t="shared" si="386"/>
        <v>42.35</v>
      </c>
      <c r="T2491" s="9">
        <f t="shared" si="387"/>
        <v>45.75</v>
      </c>
      <c r="U2491" s="8">
        <f t="shared" si="388"/>
        <v>45.183333333333337</v>
      </c>
      <c r="V2491" s="8">
        <f t="shared" si="389"/>
        <v>45.325000000000003</v>
      </c>
    </row>
    <row r="2492" spans="1:22" ht="13.5" x14ac:dyDescent="0.25">
      <c r="A2492" s="3">
        <f>RSI!A2492</f>
        <v>45631</v>
      </c>
      <c r="B2492" s="2">
        <f>RSI!B2492</f>
        <v>35.9</v>
      </c>
      <c r="C2492" s="2">
        <f>RSI!I2492</f>
        <v>99.999792307470884</v>
      </c>
      <c r="D2492" s="2">
        <f>MACD!E2492</f>
        <v>-0.68959723328146794</v>
      </c>
      <c r="E2492" s="2">
        <f>MACD!F2492</f>
        <v>-0.42665863246118396</v>
      </c>
      <c r="F2492" s="2">
        <f>'Moving Avg'!D2492</f>
        <v>35.9</v>
      </c>
      <c r="G2492" s="2">
        <f>'Moving Avg'!F2492</f>
        <v>34.999999999999986</v>
      </c>
      <c r="H2492" s="2">
        <f>'Moving Avg'!G2492</f>
        <v>34.640000000000029</v>
      </c>
      <c r="I2492" s="2">
        <f>'Moving Avg'!H2492</f>
        <v>34.475749999999891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  <c r="M2492" s="8">
        <f t="shared" si="380"/>
        <v>0</v>
      </c>
      <c r="N2492" s="8">
        <f t="shared" si="381"/>
        <v>100</v>
      </c>
      <c r="O2492" s="8">
        <f t="shared" si="382"/>
        <v>50</v>
      </c>
      <c r="P2492" s="8">
        <f t="shared" si="383"/>
        <v>33</v>
      </c>
      <c r="Q2492" s="9">
        <f t="shared" si="384"/>
        <v>47.45</v>
      </c>
      <c r="R2492" s="9">
        <f t="shared" si="385"/>
        <v>45.75</v>
      </c>
      <c r="S2492" s="9">
        <f t="shared" si="386"/>
        <v>42.35</v>
      </c>
      <c r="T2492" s="9">
        <f t="shared" si="387"/>
        <v>45.75</v>
      </c>
      <c r="U2492" s="8">
        <f t="shared" si="388"/>
        <v>45.183333333333337</v>
      </c>
      <c r="V2492" s="8">
        <f t="shared" si="389"/>
        <v>45.325000000000003</v>
      </c>
    </row>
    <row r="2493" spans="1:22" ht="13.5" x14ac:dyDescent="0.25">
      <c r="A2493" s="3">
        <f>RSI!A2493</f>
        <v>45632</v>
      </c>
      <c r="B2493" s="2">
        <f>RSI!B2493</f>
        <v>35.9</v>
      </c>
      <c r="C2493" s="2">
        <f>RSI!I2493</f>
        <v>99.999792307470884</v>
      </c>
      <c r="D2493" s="2">
        <f>MACD!E2493</f>
        <v>-0.74962706785363054</v>
      </c>
      <c r="E2493" s="2">
        <f>MACD!F2493</f>
        <v>-0.4912523195396733</v>
      </c>
      <c r="F2493" s="2">
        <f>'Moving Avg'!D2493</f>
        <v>35.9</v>
      </c>
      <c r="G2493" s="2">
        <f>'Moving Avg'!F2493</f>
        <v>35.074999999999989</v>
      </c>
      <c r="H2493" s="2">
        <f>'Moving Avg'!G2493</f>
        <v>34.67000000000003</v>
      </c>
      <c r="I2493" s="2">
        <f>'Moving Avg'!H2493</f>
        <v>34.482799999999891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  <c r="M2493" s="8">
        <f t="shared" si="380"/>
        <v>0</v>
      </c>
      <c r="N2493" s="8">
        <f t="shared" si="381"/>
        <v>100</v>
      </c>
      <c r="O2493" s="8">
        <f t="shared" si="382"/>
        <v>50</v>
      </c>
      <c r="P2493" s="8">
        <f t="shared" si="383"/>
        <v>33</v>
      </c>
      <c r="Q2493" s="9">
        <f t="shared" si="384"/>
        <v>47.45</v>
      </c>
      <c r="R2493" s="9">
        <f t="shared" si="385"/>
        <v>45.75</v>
      </c>
      <c r="S2493" s="9">
        <f t="shared" si="386"/>
        <v>42.35</v>
      </c>
      <c r="T2493" s="9">
        <f t="shared" si="387"/>
        <v>45.75</v>
      </c>
      <c r="U2493" s="8">
        <f t="shared" si="388"/>
        <v>45.183333333333337</v>
      </c>
      <c r="V2493" s="8">
        <f t="shared" si="389"/>
        <v>45.325000000000003</v>
      </c>
    </row>
    <row r="2494" spans="1:22" ht="13.5" x14ac:dyDescent="0.25">
      <c r="A2494" s="3">
        <f>RSI!A2494</f>
        <v>45635</v>
      </c>
      <c r="B2494" s="2">
        <f>RSI!B2494</f>
        <v>35.9</v>
      </c>
      <c r="C2494" s="2">
        <f>RSI!I2494</f>
        <v>99.999792307470884</v>
      </c>
      <c r="D2494" s="2">
        <f>MACD!E2494</f>
        <v>-0.80521024801297614</v>
      </c>
      <c r="E2494" s="2">
        <f>MACD!F2494</f>
        <v>-0.55404390523433389</v>
      </c>
      <c r="F2494" s="2">
        <f>'Moving Avg'!D2494</f>
        <v>35.9</v>
      </c>
      <c r="G2494" s="2">
        <f>'Moving Avg'!F2494</f>
        <v>35.149999999999991</v>
      </c>
      <c r="H2494" s="2">
        <f>'Moving Avg'!G2494</f>
        <v>34.700000000000024</v>
      </c>
      <c r="I2494" s="2">
        <f>'Moving Avg'!H2494</f>
        <v>34.48984999999989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  <c r="M2494" s="8">
        <f t="shared" si="380"/>
        <v>0</v>
      </c>
      <c r="N2494" s="8">
        <f t="shared" si="381"/>
        <v>100</v>
      </c>
      <c r="O2494" s="8">
        <f t="shared" si="382"/>
        <v>50</v>
      </c>
      <c r="P2494" s="8">
        <f t="shared" si="383"/>
        <v>33</v>
      </c>
      <c r="Q2494" s="9">
        <f t="shared" si="384"/>
        <v>47.45</v>
      </c>
      <c r="R2494" s="9">
        <f t="shared" si="385"/>
        <v>45.75</v>
      </c>
      <c r="S2494" s="9">
        <f t="shared" si="386"/>
        <v>42.35</v>
      </c>
      <c r="T2494" s="9">
        <f t="shared" si="387"/>
        <v>45.75</v>
      </c>
      <c r="U2494" s="8">
        <f t="shared" si="388"/>
        <v>45.183333333333337</v>
      </c>
      <c r="V2494" s="8">
        <f t="shared" si="389"/>
        <v>45.325000000000003</v>
      </c>
    </row>
    <row r="2495" spans="1:22" ht="13.5" x14ac:dyDescent="0.25">
      <c r="A2495" s="3">
        <f>RSI!A2495</f>
        <v>45636</v>
      </c>
      <c r="B2495" s="2">
        <f>RSI!B2495</f>
        <v>35.9</v>
      </c>
      <c r="C2495" s="2">
        <f>RSI!I2495</f>
        <v>99.999792307470884</v>
      </c>
      <c r="D2495" s="2">
        <f>MACD!E2495</f>
        <v>-0.62590692479864174</v>
      </c>
      <c r="E2495" s="2">
        <f>MACD!F2495</f>
        <v>-0.56841650914719555</v>
      </c>
      <c r="F2495" s="2">
        <f>'Moving Avg'!D2495</f>
        <v>35.9</v>
      </c>
      <c r="G2495" s="2">
        <f>'Moving Avg'!F2495</f>
        <v>35.224999999999987</v>
      </c>
      <c r="H2495" s="2">
        <f>'Moving Avg'!G2495</f>
        <v>34.730000000000025</v>
      </c>
      <c r="I2495" s="2">
        <f>'Moving Avg'!H2495</f>
        <v>34.49689999999989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  <c r="M2495" s="8">
        <f t="shared" si="380"/>
        <v>0</v>
      </c>
      <c r="N2495" s="8">
        <f t="shared" si="381"/>
        <v>100</v>
      </c>
      <c r="O2495" s="8">
        <f t="shared" si="382"/>
        <v>50</v>
      </c>
      <c r="P2495" s="8">
        <f t="shared" si="383"/>
        <v>33</v>
      </c>
      <c r="Q2495" s="9">
        <f t="shared" si="384"/>
        <v>47.45</v>
      </c>
      <c r="R2495" s="9">
        <f t="shared" si="385"/>
        <v>45.75</v>
      </c>
      <c r="S2495" s="9">
        <f t="shared" si="386"/>
        <v>42.35</v>
      </c>
      <c r="T2495" s="9">
        <f t="shared" si="387"/>
        <v>45.75</v>
      </c>
      <c r="U2495" s="8">
        <f t="shared" si="388"/>
        <v>45.183333333333337</v>
      </c>
      <c r="V2495" s="8">
        <f t="shared" si="389"/>
        <v>45.325000000000003</v>
      </c>
    </row>
    <row r="2496" spans="1:22" ht="13.5" x14ac:dyDescent="0.25">
      <c r="A2496" s="3">
        <f>RSI!A2496</f>
        <v>45637</v>
      </c>
      <c r="B2496" s="2">
        <f>RSI!B2496</f>
        <v>35.9</v>
      </c>
      <c r="C2496" s="2">
        <f>RSI!I2496</f>
        <v>99.999792307470884</v>
      </c>
      <c r="D2496" s="2">
        <f>MACD!E2496</f>
        <v>-0.47829427071562947</v>
      </c>
      <c r="E2496" s="2">
        <f>MACD!F2496</f>
        <v>-0.55039206146088238</v>
      </c>
      <c r="F2496" s="2">
        <f>'Moving Avg'!D2496</f>
        <v>35.9</v>
      </c>
      <c r="G2496" s="2">
        <f>'Moving Avg'!F2496</f>
        <v>35.29999999999999</v>
      </c>
      <c r="H2496" s="2">
        <f>'Moving Avg'!G2496</f>
        <v>34.760000000000026</v>
      </c>
      <c r="I2496" s="2">
        <f>'Moving Avg'!H2496</f>
        <v>34.50394999999989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  <c r="M2496" s="8">
        <f t="shared" si="380"/>
        <v>0</v>
      </c>
      <c r="N2496" s="8">
        <f t="shared" si="381"/>
        <v>0</v>
      </c>
      <c r="O2496" s="8">
        <f t="shared" si="382"/>
        <v>50</v>
      </c>
      <c r="P2496" s="8">
        <f t="shared" si="383"/>
        <v>33</v>
      </c>
      <c r="Q2496" s="9">
        <f t="shared" si="384"/>
        <v>12.45</v>
      </c>
      <c r="R2496" s="9">
        <f t="shared" si="385"/>
        <v>25.75</v>
      </c>
      <c r="S2496" s="9">
        <f t="shared" si="386"/>
        <v>27.35</v>
      </c>
      <c r="T2496" s="9">
        <f t="shared" si="387"/>
        <v>20.75</v>
      </c>
      <c r="U2496" s="8">
        <f t="shared" si="388"/>
        <v>21.850000000000005</v>
      </c>
      <c r="V2496" s="8">
        <f t="shared" si="389"/>
        <v>21.575000000000003</v>
      </c>
    </row>
    <row r="2497" spans="1:22" ht="13.5" x14ac:dyDescent="0.25">
      <c r="A2497" s="3">
        <f>RSI!A2497</f>
        <v>45638</v>
      </c>
      <c r="B2497" s="2">
        <f>RSI!B2497</f>
        <v>35.9</v>
      </c>
      <c r="C2497" s="2">
        <f>RSI!I2497</f>
        <v>99.999792307470884</v>
      </c>
      <c r="D2497" s="2">
        <f>MACD!E2497</f>
        <v>-0.35719268394728232</v>
      </c>
      <c r="E2497" s="2">
        <f>MACD!F2497</f>
        <v>-0.51175218595816241</v>
      </c>
      <c r="F2497" s="2">
        <f>'Moving Avg'!D2497</f>
        <v>35.9</v>
      </c>
      <c r="G2497" s="2">
        <f>'Moving Avg'!F2497</f>
        <v>35.374999999999986</v>
      </c>
      <c r="H2497" s="2">
        <f>'Moving Avg'!G2497</f>
        <v>34.790000000000028</v>
      </c>
      <c r="I2497" s="2">
        <f>'Moving Avg'!H2497</f>
        <v>34.510999999999889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  <c r="M2497" s="8">
        <f t="shared" si="380"/>
        <v>0</v>
      </c>
      <c r="N2497" s="8">
        <f t="shared" si="381"/>
        <v>0</v>
      </c>
      <c r="O2497" s="8">
        <f t="shared" si="382"/>
        <v>50</v>
      </c>
      <c r="P2497" s="8">
        <f t="shared" si="383"/>
        <v>33</v>
      </c>
      <c r="Q2497" s="9">
        <f t="shared" si="384"/>
        <v>12.45</v>
      </c>
      <c r="R2497" s="9">
        <f t="shared" si="385"/>
        <v>25.75</v>
      </c>
      <c r="S2497" s="9">
        <f t="shared" si="386"/>
        <v>27.35</v>
      </c>
      <c r="T2497" s="9">
        <f t="shared" si="387"/>
        <v>20.75</v>
      </c>
      <c r="U2497" s="8">
        <f t="shared" si="388"/>
        <v>21.850000000000005</v>
      </c>
      <c r="V2497" s="8">
        <f t="shared" si="389"/>
        <v>21.575000000000003</v>
      </c>
    </row>
    <row r="2498" spans="1:22" ht="13.5" x14ac:dyDescent="0.25">
      <c r="A2498" s="3">
        <f>RSI!A2498</f>
        <v>45639</v>
      </c>
      <c r="B2498" s="2">
        <f>RSI!B2498</f>
        <v>35.9</v>
      </c>
      <c r="C2498" s="2">
        <f>RSI!I2498</f>
        <v>99.999792307470884</v>
      </c>
      <c r="D2498" s="2">
        <f>MACD!E2498</f>
        <v>-0.25824195147695406</v>
      </c>
      <c r="E2498" s="2">
        <f>MACD!F2498</f>
        <v>-0.46105013906192077</v>
      </c>
      <c r="F2498" s="2">
        <f>'Moving Avg'!D2498</f>
        <v>35.9</v>
      </c>
      <c r="G2498" s="2">
        <f>'Moving Avg'!F2498</f>
        <v>35.449999999999989</v>
      </c>
      <c r="H2498" s="2">
        <f>'Moving Avg'!G2498</f>
        <v>34.820000000000029</v>
      </c>
      <c r="I2498" s="2">
        <f>'Moving Avg'!H2498</f>
        <v>34.518049999999889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  <c r="M2498" s="8">
        <f t="shared" ref="M2498:M2561" si="390">IF(C2498&lt;30,50, IF(C2498&gt;70, 0, 25))</f>
        <v>0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33</v>
      </c>
      <c r="Q2498" s="9">
        <f t="shared" si="384"/>
        <v>12.45</v>
      </c>
      <c r="R2498" s="9">
        <f t="shared" si="385"/>
        <v>25.75</v>
      </c>
      <c r="S2498" s="9">
        <f t="shared" si="386"/>
        <v>27.35</v>
      </c>
      <c r="T2498" s="9">
        <f t="shared" si="387"/>
        <v>20.75</v>
      </c>
      <c r="U2498" s="8">
        <f t="shared" si="388"/>
        <v>21.850000000000005</v>
      </c>
      <c r="V2498" s="8">
        <f t="shared" si="389"/>
        <v>21.575000000000003</v>
      </c>
    </row>
    <row r="2499" spans="1:22" ht="13.5" x14ac:dyDescent="0.25">
      <c r="A2499" s="3">
        <f>RSI!A2499</f>
        <v>45642</v>
      </c>
      <c r="B2499" s="2">
        <f>RSI!B2499</f>
        <v>35.9</v>
      </c>
      <c r="C2499" s="2">
        <f>RSI!I2499</f>
        <v>99.999792307470884</v>
      </c>
      <c r="D2499" s="2">
        <f>MACD!E2499</f>
        <v>-0.17777352060730323</v>
      </c>
      <c r="E2499" s="2">
        <f>MACD!F2499</f>
        <v>-0.40439481537099731</v>
      </c>
      <c r="F2499" s="2">
        <f>'Moving Avg'!D2499</f>
        <v>35.9</v>
      </c>
      <c r="G2499" s="2">
        <f>'Moving Avg'!F2499</f>
        <v>35.524999999999991</v>
      </c>
      <c r="H2499" s="2">
        <f>'Moving Avg'!G2499</f>
        <v>34.85000000000003</v>
      </c>
      <c r="I2499" s="2">
        <f>'Moving Avg'!H2499</f>
        <v>34.525099999999888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  <c r="M2499" s="8">
        <f t="shared" si="390"/>
        <v>0</v>
      </c>
      <c r="N2499" s="8">
        <f t="shared" si="391"/>
        <v>0</v>
      </c>
      <c r="O2499" s="8">
        <f t="shared" si="392"/>
        <v>50</v>
      </c>
      <c r="P2499" s="8">
        <f t="shared" si="393"/>
        <v>33</v>
      </c>
      <c r="Q2499" s="9">
        <f t="shared" ref="Q2499:Q2562" si="394">0.35*M2499+N2499*0.35+O2499*0.15+P2499*0.15</f>
        <v>12.45</v>
      </c>
      <c r="R2499" s="9">
        <f t="shared" ref="R2499:R2562" si="395">M2499*0.2+N2499*0.2+O2499*0.35+P2499*0.25</f>
        <v>25.75</v>
      </c>
      <c r="S2499" s="9">
        <f t="shared" ref="S2499:S2562" si="396">M2499*0.15+N2499*0.15+O2499*0.25+P2499*0.45</f>
        <v>27.35</v>
      </c>
      <c r="T2499" s="9">
        <f t="shared" ref="T2499:T2562" si="397">0.25*SUM(M2499:P2499)</f>
        <v>20.75</v>
      </c>
      <c r="U2499" s="8">
        <f t="shared" ref="U2499:U2562" si="398">SUM(Q2499:S2499)/3</f>
        <v>21.850000000000005</v>
      </c>
      <c r="V2499" s="8">
        <f t="shared" ref="V2499:V2562" si="399">SUM(Q2499:T2499)/4</f>
        <v>21.575000000000003</v>
      </c>
    </row>
    <row r="2500" spans="1:22" ht="13.5" x14ac:dyDescent="0.25">
      <c r="A2500" s="3">
        <f>RSI!A2500</f>
        <v>45644</v>
      </c>
      <c r="B2500" s="2">
        <f>RSI!B2500</f>
        <v>35.9</v>
      </c>
      <c r="C2500" s="2">
        <f>RSI!I2500</f>
        <v>99.999792307470884</v>
      </c>
      <c r="D2500" s="2">
        <f>MACD!E2500</f>
        <v>-0.11270254461988571</v>
      </c>
      <c r="E2500" s="2">
        <f>MACD!F2500</f>
        <v>-0.34605636122077499</v>
      </c>
      <c r="F2500" s="2">
        <f>'Moving Avg'!D2500</f>
        <v>35.9</v>
      </c>
      <c r="G2500" s="2">
        <f>'Moving Avg'!F2500</f>
        <v>35.599999999999987</v>
      </c>
      <c r="H2500" s="2">
        <f>'Moving Avg'!G2500</f>
        <v>34.880000000000024</v>
      </c>
      <c r="I2500" s="2">
        <f>'Moving Avg'!H2500</f>
        <v>34.532149999999888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  <c r="M2500" s="8">
        <f t="shared" si="390"/>
        <v>0</v>
      </c>
      <c r="N2500" s="8">
        <f t="shared" si="391"/>
        <v>0</v>
      </c>
      <c r="O2500" s="8">
        <f t="shared" si="392"/>
        <v>50</v>
      </c>
      <c r="P2500" s="8">
        <f t="shared" si="393"/>
        <v>33</v>
      </c>
      <c r="Q2500" s="9">
        <f t="shared" si="394"/>
        <v>12.45</v>
      </c>
      <c r="R2500" s="9">
        <f t="shared" si="395"/>
        <v>25.75</v>
      </c>
      <c r="S2500" s="9">
        <f t="shared" si="396"/>
        <v>27.35</v>
      </c>
      <c r="T2500" s="9">
        <f t="shared" si="397"/>
        <v>20.75</v>
      </c>
      <c r="U2500" s="8">
        <f t="shared" si="398"/>
        <v>21.850000000000005</v>
      </c>
      <c r="V2500" s="8">
        <f t="shared" si="399"/>
        <v>21.575000000000003</v>
      </c>
    </row>
    <row r="2501" spans="1:22" ht="13.5" x14ac:dyDescent="0.25">
      <c r="A2501" s="3">
        <f>RSI!A2501</f>
        <v>45645</v>
      </c>
      <c r="B2501" s="2">
        <f>RSI!B2501</f>
        <v>35.9</v>
      </c>
      <c r="C2501" s="2">
        <f>RSI!I2501</f>
        <v>99.999792307470884</v>
      </c>
      <c r="D2501" s="2">
        <f>MACD!E2501</f>
        <v>-6.0436651243762185E-2</v>
      </c>
      <c r="E2501" s="2">
        <f>MACD!F2501</f>
        <v>-0.28893241922537244</v>
      </c>
      <c r="F2501" s="2">
        <f>'Moving Avg'!D2501</f>
        <v>35.9</v>
      </c>
      <c r="G2501" s="2">
        <f>'Moving Avg'!F2501</f>
        <v>35.67499999999999</v>
      </c>
      <c r="H2501" s="2">
        <f>'Moving Avg'!G2501</f>
        <v>34.910000000000025</v>
      </c>
      <c r="I2501" s="2">
        <f>'Moving Avg'!H2501</f>
        <v>34.539199999999894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  <c r="M2501" s="8">
        <f t="shared" si="390"/>
        <v>0</v>
      </c>
      <c r="N2501" s="8">
        <f t="shared" si="391"/>
        <v>0</v>
      </c>
      <c r="O2501" s="8">
        <f t="shared" si="392"/>
        <v>50</v>
      </c>
      <c r="P2501" s="8">
        <f t="shared" si="393"/>
        <v>33</v>
      </c>
      <c r="Q2501" s="9">
        <f t="shared" si="394"/>
        <v>12.45</v>
      </c>
      <c r="R2501" s="9">
        <f t="shared" si="395"/>
        <v>25.75</v>
      </c>
      <c r="S2501" s="9">
        <f t="shared" si="396"/>
        <v>27.35</v>
      </c>
      <c r="T2501" s="9">
        <f t="shared" si="397"/>
        <v>20.75</v>
      </c>
      <c r="U2501" s="8">
        <f t="shared" si="398"/>
        <v>21.850000000000005</v>
      </c>
      <c r="V2501" s="8">
        <f t="shared" si="399"/>
        <v>21.575000000000003</v>
      </c>
    </row>
    <row r="2502" spans="1:22" ht="13.5" x14ac:dyDescent="0.25">
      <c r="A2502" s="3">
        <f>RSI!A2502</f>
        <v>45646</v>
      </c>
      <c r="B2502" s="2">
        <f>RSI!B2502</f>
        <v>35.9</v>
      </c>
      <c r="C2502" s="2">
        <f>RSI!I2502</f>
        <v>99.999792307470884</v>
      </c>
      <c r="D2502" s="2">
        <f>MACD!E2502</f>
        <v>-1.8798852715534053E-2</v>
      </c>
      <c r="E2502" s="2">
        <f>MACD!F2502</f>
        <v>-0.23490570592340476</v>
      </c>
      <c r="F2502" s="2">
        <f>'Moving Avg'!D2502</f>
        <v>35.9</v>
      </c>
      <c r="G2502" s="2">
        <f>'Moving Avg'!F2502</f>
        <v>35.749999999999986</v>
      </c>
      <c r="H2502" s="2">
        <f>'Moving Avg'!G2502</f>
        <v>34.940000000000026</v>
      </c>
      <c r="I2502" s="2">
        <f>'Moving Avg'!H2502</f>
        <v>34.546249999999894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  <c r="M2502" s="8">
        <f t="shared" si="390"/>
        <v>0</v>
      </c>
      <c r="N2502" s="8">
        <f t="shared" si="391"/>
        <v>0</v>
      </c>
      <c r="O2502" s="8">
        <f t="shared" si="392"/>
        <v>50</v>
      </c>
      <c r="P2502" s="8">
        <f t="shared" si="393"/>
        <v>33</v>
      </c>
      <c r="Q2502" s="9">
        <f t="shared" si="394"/>
        <v>12.45</v>
      </c>
      <c r="R2502" s="9">
        <f t="shared" si="395"/>
        <v>25.75</v>
      </c>
      <c r="S2502" s="9">
        <f t="shared" si="396"/>
        <v>27.35</v>
      </c>
      <c r="T2502" s="9">
        <f t="shared" si="397"/>
        <v>20.75</v>
      </c>
      <c r="U2502" s="8">
        <f t="shared" si="398"/>
        <v>21.850000000000005</v>
      </c>
      <c r="V2502" s="8">
        <f t="shared" si="399"/>
        <v>21.575000000000003</v>
      </c>
    </row>
    <row r="2503" spans="1:22" ht="13.5" x14ac:dyDescent="0.25">
      <c r="A2503" s="3">
        <f>RSI!A2503</f>
        <v>45649</v>
      </c>
      <c r="B2503" s="2">
        <f>RSI!B2503</f>
        <v>35.9</v>
      </c>
      <c r="C2503" s="2">
        <f>RSI!I2503</f>
        <v>99.999792307470884</v>
      </c>
      <c r="D2503" s="2">
        <f>MACD!E2503</f>
        <v>1.403758604836014E-2</v>
      </c>
      <c r="E2503" s="2">
        <f>MACD!F2503</f>
        <v>-0.18511704752905178</v>
      </c>
      <c r="F2503" s="2">
        <f>'Moving Avg'!D2503</f>
        <v>35.9</v>
      </c>
      <c r="G2503" s="2">
        <f>'Moving Avg'!F2503</f>
        <v>35.824999999999989</v>
      </c>
      <c r="H2503" s="2">
        <f>'Moving Avg'!G2503</f>
        <v>34.970000000000027</v>
      </c>
      <c r="I2503" s="2">
        <f>'Moving Avg'!H2503</f>
        <v>34.553299999999894</v>
      </c>
      <c r="J2503" s="6" t="str">
        <f>OBV!F2503</f>
        <v>NEUTRAL</v>
      </c>
      <c r="K2503" s="6" t="str">
        <f>OBV!G2503</f>
        <v>NEUTRAL</v>
      </c>
      <c r="L2503" s="6" t="str">
        <f>OBV!H2503</f>
        <v>NEUTRAL</v>
      </c>
      <c r="M2503" s="8">
        <f t="shared" si="390"/>
        <v>0</v>
      </c>
      <c r="N2503" s="8">
        <f t="shared" si="391"/>
        <v>0</v>
      </c>
      <c r="O2503" s="8">
        <f t="shared" si="392"/>
        <v>50</v>
      </c>
      <c r="P2503" s="8">
        <f t="shared" si="393"/>
        <v>33</v>
      </c>
      <c r="Q2503" s="9">
        <f t="shared" si="394"/>
        <v>12.45</v>
      </c>
      <c r="R2503" s="9">
        <f t="shared" si="395"/>
        <v>25.75</v>
      </c>
      <c r="S2503" s="9">
        <f t="shared" si="396"/>
        <v>27.35</v>
      </c>
      <c r="T2503" s="9">
        <f t="shared" si="397"/>
        <v>20.75</v>
      </c>
      <c r="U2503" s="8">
        <f t="shared" si="398"/>
        <v>21.850000000000005</v>
      </c>
      <c r="V2503" s="8">
        <f t="shared" si="399"/>
        <v>21.575000000000003</v>
      </c>
    </row>
    <row r="2504" spans="1:22" ht="13.5" x14ac:dyDescent="0.25">
      <c r="A2504" s="3">
        <f>RSI!A2504</f>
        <v>45650</v>
      </c>
      <c r="B2504" s="2">
        <f>RSI!B2504</f>
        <v>35.9</v>
      </c>
      <c r="C2504" s="2">
        <f>RSI!I2504</f>
        <v>99.999792307470884</v>
      </c>
      <c r="D2504" s="2">
        <f>MACD!E2504</f>
        <v>3.9604168144869334E-2</v>
      </c>
      <c r="E2504" s="2">
        <f>MACD!F2504</f>
        <v>-0.14017280439426757</v>
      </c>
      <c r="F2504" s="2">
        <f>'Moving Avg'!D2504</f>
        <v>35.9</v>
      </c>
      <c r="G2504" s="2">
        <f>'Moving Avg'!F2504</f>
        <v>35.899999999999991</v>
      </c>
      <c r="H2504" s="2">
        <f>'Moving Avg'!G2504</f>
        <v>35.000000000000028</v>
      </c>
      <c r="I2504" s="2">
        <f>'Moving Avg'!H2504</f>
        <v>34.560349999999886</v>
      </c>
      <c r="J2504" s="6" t="str">
        <f>OBV!F2504</f>
        <v>NEUTRAL</v>
      </c>
      <c r="K2504" s="6" t="str">
        <f>OBV!G2504</f>
        <v>NEUTRAL</v>
      </c>
      <c r="L2504" s="6" t="str">
        <f>OBV!H2504</f>
        <v>NEUTRAL</v>
      </c>
      <c r="M2504" s="8">
        <f t="shared" si="390"/>
        <v>0</v>
      </c>
      <c r="N2504" s="8">
        <f t="shared" si="391"/>
        <v>0</v>
      </c>
      <c r="O2504" s="8">
        <f t="shared" si="392"/>
        <v>50</v>
      </c>
      <c r="P2504" s="8">
        <f t="shared" si="393"/>
        <v>33</v>
      </c>
      <c r="Q2504" s="9">
        <f t="shared" si="394"/>
        <v>12.45</v>
      </c>
      <c r="R2504" s="9">
        <f t="shared" si="395"/>
        <v>25.75</v>
      </c>
      <c r="S2504" s="9">
        <f t="shared" si="396"/>
        <v>27.35</v>
      </c>
      <c r="T2504" s="9">
        <f t="shared" si="397"/>
        <v>20.75</v>
      </c>
      <c r="U2504" s="8">
        <f t="shared" si="398"/>
        <v>21.850000000000005</v>
      </c>
      <c r="V2504" s="8">
        <f t="shared" si="399"/>
        <v>21.575000000000003</v>
      </c>
    </row>
    <row r="2505" spans="1:22" ht="13.5" x14ac:dyDescent="0.25">
      <c r="A2505" s="3">
        <f>RSI!A2505</f>
        <v>45651</v>
      </c>
      <c r="B2505" s="2">
        <f>RSI!B2505</f>
        <v>35.9</v>
      </c>
      <c r="C2505" s="2">
        <f>RSI!I2505</f>
        <v>99.999792307470884</v>
      </c>
      <c r="D2505" s="2">
        <f>MACD!E2505</f>
        <v>5.9183636532225137E-2</v>
      </c>
      <c r="E2505" s="2">
        <f>MACD!F2505</f>
        <v>-0.10030151620896904</v>
      </c>
      <c r="F2505" s="2">
        <f>'Moving Avg'!D2505</f>
        <v>35.9</v>
      </c>
      <c r="G2505" s="2">
        <f>'Moving Avg'!F2505</f>
        <v>35.899999999999991</v>
      </c>
      <c r="H2505" s="2">
        <f>'Moving Avg'!G2505</f>
        <v>35.03000000000003</v>
      </c>
      <c r="I2505" s="2">
        <f>'Moving Avg'!H2505</f>
        <v>34.567399999999886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  <c r="M2505" s="8">
        <f t="shared" si="390"/>
        <v>0</v>
      </c>
      <c r="N2505" s="8">
        <f t="shared" si="391"/>
        <v>0</v>
      </c>
      <c r="O2505" s="8">
        <f t="shared" si="392"/>
        <v>50</v>
      </c>
      <c r="P2505" s="8">
        <f t="shared" si="393"/>
        <v>33</v>
      </c>
      <c r="Q2505" s="9">
        <f t="shared" si="394"/>
        <v>12.45</v>
      </c>
      <c r="R2505" s="9">
        <f t="shared" si="395"/>
        <v>25.75</v>
      </c>
      <c r="S2505" s="9">
        <f t="shared" si="396"/>
        <v>27.35</v>
      </c>
      <c r="T2505" s="9">
        <f t="shared" si="397"/>
        <v>20.75</v>
      </c>
      <c r="U2505" s="8">
        <f t="shared" si="398"/>
        <v>21.850000000000005</v>
      </c>
      <c r="V2505" s="8">
        <f t="shared" si="399"/>
        <v>21.575000000000003</v>
      </c>
    </row>
    <row r="2506" spans="1:22" ht="13.5" x14ac:dyDescent="0.25">
      <c r="A2506" s="3">
        <f>RSI!A2506</f>
        <v>45652</v>
      </c>
      <c r="B2506" s="2">
        <f>RSI!B2506</f>
        <v>35.9</v>
      </c>
      <c r="C2506" s="2">
        <f>RSI!I2506</f>
        <v>99.999792307470884</v>
      </c>
      <c r="D2506" s="2">
        <f>MACD!E2506</f>
        <v>7.3849218470670053E-2</v>
      </c>
      <c r="E2506" s="2">
        <f>MACD!F2506</f>
        <v>-6.547136927304123E-2</v>
      </c>
      <c r="F2506" s="2">
        <f>'Moving Avg'!D2506</f>
        <v>35.9</v>
      </c>
      <c r="G2506" s="2">
        <f>'Moving Avg'!F2506</f>
        <v>35.899999999999991</v>
      </c>
      <c r="H2506" s="2">
        <f>'Moving Avg'!G2506</f>
        <v>35.060000000000031</v>
      </c>
      <c r="I2506" s="2">
        <f>'Moving Avg'!H2506</f>
        <v>34.574449999999885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  <c r="M2506" s="8">
        <f t="shared" si="390"/>
        <v>0</v>
      </c>
      <c r="N2506" s="8">
        <f t="shared" si="391"/>
        <v>0</v>
      </c>
      <c r="O2506" s="8">
        <f t="shared" si="392"/>
        <v>50</v>
      </c>
      <c r="P2506" s="8">
        <f t="shared" si="393"/>
        <v>33</v>
      </c>
      <c r="Q2506" s="9">
        <f t="shared" si="394"/>
        <v>12.45</v>
      </c>
      <c r="R2506" s="9">
        <f t="shared" si="395"/>
        <v>25.75</v>
      </c>
      <c r="S2506" s="9">
        <f t="shared" si="396"/>
        <v>27.35</v>
      </c>
      <c r="T2506" s="9">
        <f t="shared" si="397"/>
        <v>20.75</v>
      </c>
      <c r="U2506" s="8">
        <f t="shared" si="398"/>
        <v>21.850000000000005</v>
      </c>
      <c r="V2506" s="8">
        <f t="shared" si="399"/>
        <v>21.575000000000003</v>
      </c>
    </row>
    <row r="2507" spans="1:22" ht="13.5" x14ac:dyDescent="0.25">
      <c r="A2507" s="3">
        <f>RSI!A2507</f>
        <v>45653</v>
      </c>
      <c r="B2507" s="2">
        <f>RSI!B2507</f>
        <v>35.9</v>
      </c>
      <c r="C2507" s="2">
        <f>RSI!I2507</f>
        <v>99.999792307470884</v>
      </c>
      <c r="D2507" s="2">
        <f>MACD!E2507</f>
        <v>8.4497760234746977E-2</v>
      </c>
      <c r="E2507" s="2">
        <f>MACD!F2507</f>
        <v>-3.5477543371483594E-2</v>
      </c>
      <c r="F2507" s="2">
        <f>'Moving Avg'!D2507</f>
        <v>35.9</v>
      </c>
      <c r="G2507" s="2">
        <f>'Moving Avg'!F2507</f>
        <v>35.899999999999991</v>
      </c>
      <c r="H2507" s="2">
        <f>'Moving Avg'!G2507</f>
        <v>35.090000000000025</v>
      </c>
      <c r="I2507" s="2">
        <f>'Moving Avg'!H2507</f>
        <v>34.581499999999892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  <c r="M2507" s="8">
        <f t="shared" si="390"/>
        <v>0</v>
      </c>
      <c r="N2507" s="8">
        <f t="shared" si="391"/>
        <v>0</v>
      </c>
      <c r="O2507" s="8">
        <f t="shared" si="392"/>
        <v>50</v>
      </c>
      <c r="P2507" s="8">
        <f t="shared" si="393"/>
        <v>33</v>
      </c>
      <c r="Q2507" s="9">
        <f t="shared" si="394"/>
        <v>12.45</v>
      </c>
      <c r="R2507" s="9">
        <f t="shared" si="395"/>
        <v>25.75</v>
      </c>
      <c r="S2507" s="9">
        <f t="shared" si="396"/>
        <v>27.35</v>
      </c>
      <c r="T2507" s="9">
        <f t="shared" si="397"/>
        <v>20.75</v>
      </c>
      <c r="U2507" s="8">
        <f t="shared" si="398"/>
        <v>21.850000000000005</v>
      </c>
      <c r="V2507" s="8">
        <f t="shared" si="399"/>
        <v>21.575000000000003</v>
      </c>
    </row>
    <row r="2508" spans="1:22" ht="13.5" x14ac:dyDescent="0.25">
      <c r="A2508" s="3">
        <f>RSI!A2508</f>
        <v>45656</v>
      </c>
      <c r="B2508" s="2">
        <f>RSI!B2508</f>
        <v>35.9</v>
      </c>
      <c r="C2508" s="2">
        <f>RSI!I2508</f>
        <v>99.999792307470884</v>
      </c>
      <c r="D2508" s="2">
        <f>MACD!E2508</f>
        <v>9.1877697397656277E-2</v>
      </c>
      <c r="E2508" s="2">
        <f>MACD!F2508</f>
        <v>-1.0006495217655623E-2</v>
      </c>
      <c r="F2508" s="2">
        <f>'Moving Avg'!D2508</f>
        <v>35.9</v>
      </c>
      <c r="G2508" s="2">
        <f>'Moving Avg'!F2508</f>
        <v>35.899999999999991</v>
      </c>
      <c r="H2508" s="2">
        <f>'Moving Avg'!G2508</f>
        <v>35.120000000000026</v>
      </c>
      <c r="I2508" s="2">
        <f>'Moving Avg'!H2508</f>
        <v>34.588549999999891</v>
      </c>
      <c r="J2508" s="6" t="str">
        <f>OBV!F2508</f>
        <v>NEUTRAL</v>
      </c>
      <c r="K2508" s="6" t="str">
        <f>OBV!G2508</f>
        <v>NEUTRAL</v>
      </c>
      <c r="L2508" s="6" t="str">
        <f>OBV!H2508</f>
        <v>NEUTRAL</v>
      </c>
      <c r="M2508" s="8">
        <f t="shared" si="390"/>
        <v>0</v>
      </c>
      <c r="N2508" s="8">
        <f t="shared" si="391"/>
        <v>0</v>
      </c>
      <c r="O2508" s="8">
        <f t="shared" si="392"/>
        <v>50</v>
      </c>
      <c r="P2508" s="8">
        <f t="shared" si="393"/>
        <v>33</v>
      </c>
      <c r="Q2508" s="9">
        <f t="shared" si="394"/>
        <v>12.45</v>
      </c>
      <c r="R2508" s="9">
        <f t="shared" si="395"/>
        <v>25.75</v>
      </c>
      <c r="S2508" s="9">
        <f t="shared" si="396"/>
        <v>27.35</v>
      </c>
      <c r="T2508" s="9">
        <f t="shared" si="397"/>
        <v>20.75</v>
      </c>
      <c r="U2508" s="8">
        <f t="shared" si="398"/>
        <v>21.850000000000005</v>
      </c>
      <c r="V2508" s="8">
        <f t="shared" si="399"/>
        <v>21.575000000000003</v>
      </c>
    </row>
    <row r="2509" spans="1:22" ht="13.5" x14ac:dyDescent="0.25">
      <c r="A2509" s="3">
        <f>RSI!A2509</f>
        <v>45657</v>
      </c>
      <c r="B2509" s="2">
        <f>RSI!B2509</f>
        <v>35.9</v>
      </c>
      <c r="C2509" s="2">
        <f>RSI!I2509</f>
        <v>99.999792307470884</v>
      </c>
      <c r="D2509" s="2">
        <f>MACD!E2509</f>
        <v>9.6612660161781605E-2</v>
      </c>
      <c r="E2509" s="2">
        <f>MACD!F2509</f>
        <v>1.1317335858231824E-2</v>
      </c>
      <c r="F2509" s="2">
        <f>'Moving Avg'!D2509</f>
        <v>35.9</v>
      </c>
      <c r="G2509" s="2">
        <f>'Moving Avg'!F2509</f>
        <v>35.899999999999991</v>
      </c>
      <c r="H2509" s="2">
        <f>'Moving Avg'!G2509</f>
        <v>35.150000000000027</v>
      </c>
      <c r="I2509" s="2">
        <f>'Moving Avg'!H2509</f>
        <v>34.595599999999891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  <c r="M2509" s="8">
        <f t="shared" si="390"/>
        <v>0</v>
      </c>
      <c r="N2509" s="8">
        <f t="shared" si="391"/>
        <v>0</v>
      </c>
      <c r="O2509" s="8">
        <f t="shared" si="392"/>
        <v>50</v>
      </c>
      <c r="P2509" s="8">
        <f t="shared" si="393"/>
        <v>33</v>
      </c>
      <c r="Q2509" s="9">
        <f t="shared" si="394"/>
        <v>12.45</v>
      </c>
      <c r="R2509" s="9">
        <f t="shared" si="395"/>
        <v>25.75</v>
      </c>
      <c r="S2509" s="9">
        <f t="shared" si="396"/>
        <v>27.35</v>
      </c>
      <c r="T2509" s="9">
        <f t="shared" si="397"/>
        <v>20.75</v>
      </c>
      <c r="U2509" s="8">
        <f t="shared" si="398"/>
        <v>21.850000000000005</v>
      </c>
      <c r="V2509" s="8">
        <f t="shared" si="399"/>
        <v>21.575000000000003</v>
      </c>
    </row>
    <row r="2510" spans="1:22" ht="13.5" x14ac:dyDescent="0.25">
      <c r="A2510" s="3">
        <f>RSI!A2510</f>
        <v>45659</v>
      </c>
      <c r="B2510" s="2">
        <f>RSI!B2510</f>
        <v>35.9</v>
      </c>
      <c r="C2510" s="2">
        <f>RSI!I2510</f>
        <v>99.999792307470884</v>
      </c>
      <c r="D2510" s="2">
        <f>MACD!E2510</f>
        <v>9.9221389846938735E-2</v>
      </c>
      <c r="E2510" s="2">
        <f>MACD!F2510</f>
        <v>2.8898146655973206E-2</v>
      </c>
      <c r="F2510" s="2">
        <f>'Moving Avg'!D2510</f>
        <v>35.9</v>
      </c>
      <c r="G2510" s="2">
        <f>'Moving Avg'!F2510</f>
        <v>35.899999999999991</v>
      </c>
      <c r="H2510" s="2">
        <f>'Moving Avg'!G2510</f>
        <v>35.180000000000028</v>
      </c>
      <c r="I2510" s="2">
        <f>'Moving Avg'!H2510</f>
        <v>34.60264999999989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  <c r="M2510" s="8">
        <f t="shared" si="390"/>
        <v>0</v>
      </c>
      <c r="N2510" s="8">
        <f t="shared" si="391"/>
        <v>0</v>
      </c>
      <c r="O2510" s="8">
        <f t="shared" si="392"/>
        <v>50</v>
      </c>
      <c r="P2510" s="8">
        <f t="shared" si="393"/>
        <v>33</v>
      </c>
      <c r="Q2510" s="9">
        <f t="shared" si="394"/>
        <v>12.45</v>
      </c>
      <c r="R2510" s="9">
        <f t="shared" si="395"/>
        <v>25.75</v>
      </c>
      <c r="S2510" s="9">
        <f t="shared" si="396"/>
        <v>27.35</v>
      </c>
      <c r="T2510" s="9">
        <f t="shared" si="397"/>
        <v>20.75</v>
      </c>
      <c r="U2510" s="8">
        <f t="shared" si="398"/>
        <v>21.850000000000005</v>
      </c>
      <c r="V2510" s="8">
        <f t="shared" si="399"/>
        <v>21.575000000000003</v>
      </c>
    </row>
    <row r="2511" spans="1:22" ht="13.5" x14ac:dyDescent="0.25">
      <c r="A2511" s="3">
        <f>RSI!A2511</f>
        <v>45660</v>
      </c>
      <c r="B2511" s="2">
        <f>RSI!B2511</f>
        <v>35.9</v>
      </c>
      <c r="C2511" s="2">
        <f>RSI!I2511</f>
        <v>99.999792307470884</v>
      </c>
      <c r="D2511" s="2">
        <f>MACD!E2511</f>
        <v>0.10013453829147068</v>
      </c>
      <c r="E2511" s="2">
        <f>MACD!F2511</f>
        <v>4.3145424983072708E-2</v>
      </c>
      <c r="F2511" s="2">
        <f>'Moving Avg'!D2511</f>
        <v>35.9</v>
      </c>
      <c r="G2511" s="2">
        <f>'Moving Avg'!F2511</f>
        <v>35.899999999999991</v>
      </c>
      <c r="H2511" s="2">
        <f>'Moving Avg'!G2511</f>
        <v>35.210000000000029</v>
      </c>
      <c r="I2511" s="2">
        <f>'Moving Avg'!H2511</f>
        <v>34.60969999999989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  <c r="M2511" s="8">
        <f t="shared" si="390"/>
        <v>0</v>
      </c>
      <c r="N2511" s="8">
        <f t="shared" si="391"/>
        <v>0</v>
      </c>
      <c r="O2511" s="8">
        <f t="shared" si="392"/>
        <v>50</v>
      </c>
      <c r="P2511" s="8">
        <f t="shared" si="393"/>
        <v>33</v>
      </c>
      <c r="Q2511" s="9">
        <f t="shared" si="394"/>
        <v>12.45</v>
      </c>
      <c r="R2511" s="9">
        <f t="shared" si="395"/>
        <v>25.75</v>
      </c>
      <c r="S2511" s="9">
        <f t="shared" si="396"/>
        <v>27.35</v>
      </c>
      <c r="T2511" s="9">
        <f t="shared" si="397"/>
        <v>20.75</v>
      </c>
      <c r="U2511" s="8">
        <f t="shared" si="398"/>
        <v>21.850000000000005</v>
      </c>
      <c r="V2511" s="8">
        <f t="shared" si="399"/>
        <v>21.575000000000003</v>
      </c>
    </row>
    <row r="2512" spans="1:22" ht="13.5" x14ac:dyDescent="0.25">
      <c r="A2512" s="3">
        <f>RSI!A2512</f>
        <v>45663</v>
      </c>
      <c r="B2512" s="2">
        <f>RSI!B2512</f>
        <v>35.9</v>
      </c>
      <c r="C2512" s="2">
        <f>RSI!I2512</f>
        <v>99.999792307470884</v>
      </c>
      <c r="D2512" s="2">
        <f>MACD!E2512</f>
        <v>9.9708833644974959E-2</v>
      </c>
      <c r="E2512" s="2">
        <f>MACD!F2512</f>
        <v>5.4458106715453161E-2</v>
      </c>
      <c r="F2512" s="2">
        <f>'Moving Avg'!D2512</f>
        <v>35.9</v>
      </c>
      <c r="G2512" s="2">
        <f>'Moving Avg'!F2512</f>
        <v>35.899999999999991</v>
      </c>
      <c r="H2512" s="2">
        <f>'Moving Avg'!G2512</f>
        <v>35.24000000000003</v>
      </c>
      <c r="I2512" s="2">
        <f>'Moving Avg'!H2512</f>
        <v>34.61674999999989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  <c r="M2512" s="8">
        <f t="shared" si="390"/>
        <v>0</v>
      </c>
      <c r="N2512" s="8">
        <f t="shared" si="391"/>
        <v>0</v>
      </c>
      <c r="O2512" s="8">
        <f t="shared" si="392"/>
        <v>50</v>
      </c>
      <c r="P2512" s="8">
        <f t="shared" si="393"/>
        <v>33</v>
      </c>
      <c r="Q2512" s="9">
        <f t="shared" si="394"/>
        <v>12.45</v>
      </c>
      <c r="R2512" s="9">
        <f t="shared" si="395"/>
        <v>25.75</v>
      </c>
      <c r="S2512" s="9">
        <f t="shared" si="396"/>
        <v>27.35</v>
      </c>
      <c r="T2512" s="9">
        <f t="shared" si="397"/>
        <v>20.75</v>
      </c>
      <c r="U2512" s="8">
        <f t="shared" si="398"/>
        <v>21.850000000000005</v>
      </c>
      <c r="V2512" s="8">
        <f t="shared" si="399"/>
        <v>21.575000000000003</v>
      </c>
    </row>
    <row r="2513" spans="1:22" ht="13.5" x14ac:dyDescent="0.25">
      <c r="A2513" s="3">
        <f>RSI!A2513</f>
        <v>45664</v>
      </c>
      <c r="B2513" s="2">
        <f>RSI!B2513</f>
        <v>35.9</v>
      </c>
      <c r="C2513" s="2">
        <f>RSI!I2513</f>
        <v>99.999792307470884</v>
      </c>
      <c r="D2513" s="2">
        <f>MACD!E2513</f>
        <v>9.8239021359027845E-2</v>
      </c>
      <c r="E2513" s="2">
        <f>MACD!F2513</f>
        <v>6.3214289644168101E-2</v>
      </c>
      <c r="F2513" s="2">
        <f>'Moving Avg'!D2513</f>
        <v>35.9</v>
      </c>
      <c r="G2513" s="2">
        <f>'Moving Avg'!F2513</f>
        <v>35.899999999999991</v>
      </c>
      <c r="H2513" s="2">
        <f>'Moving Avg'!G2513</f>
        <v>35.270000000000024</v>
      </c>
      <c r="I2513" s="2">
        <f>'Moving Avg'!H2513</f>
        <v>34.623799999999889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  <c r="M2513" s="8">
        <f t="shared" si="390"/>
        <v>0</v>
      </c>
      <c r="N2513" s="8">
        <f t="shared" si="391"/>
        <v>0</v>
      </c>
      <c r="O2513" s="8">
        <f t="shared" si="392"/>
        <v>50</v>
      </c>
      <c r="P2513" s="8">
        <f t="shared" si="393"/>
        <v>33</v>
      </c>
      <c r="Q2513" s="9">
        <f t="shared" si="394"/>
        <v>12.45</v>
      </c>
      <c r="R2513" s="9">
        <f t="shared" si="395"/>
        <v>25.75</v>
      </c>
      <c r="S2513" s="9">
        <f t="shared" si="396"/>
        <v>27.35</v>
      </c>
      <c r="T2513" s="9">
        <f t="shared" si="397"/>
        <v>20.75</v>
      </c>
      <c r="U2513" s="8">
        <f t="shared" si="398"/>
        <v>21.850000000000005</v>
      </c>
      <c r="V2513" s="8">
        <f t="shared" si="399"/>
        <v>21.575000000000003</v>
      </c>
    </row>
    <row r="2514" spans="1:22" ht="13.5" x14ac:dyDescent="0.25">
      <c r="A2514" s="3">
        <f>RSI!A2514</f>
        <v>45665</v>
      </c>
      <c r="B2514" s="2">
        <f>RSI!B2514</f>
        <v>35.9</v>
      </c>
      <c r="C2514" s="2">
        <f>RSI!I2514</f>
        <v>99.999792307470884</v>
      </c>
      <c r="D2514" s="2">
        <f>MACD!E2514</f>
        <v>9.5967926019795868E-2</v>
      </c>
      <c r="E2514" s="2">
        <f>MACD!F2514</f>
        <v>6.9765016919293654E-2</v>
      </c>
      <c r="F2514" s="2">
        <f>'Moving Avg'!D2514</f>
        <v>35.9</v>
      </c>
      <c r="G2514" s="2">
        <f>'Moving Avg'!F2514</f>
        <v>35.899999999999991</v>
      </c>
      <c r="H2514" s="2">
        <f>'Moving Avg'!G2514</f>
        <v>35.300000000000026</v>
      </c>
      <c r="I2514" s="2">
        <f>'Moving Avg'!H2514</f>
        <v>34.630849999999889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  <c r="M2514" s="8">
        <f t="shared" si="390"/>
        <v>0</v>
      </c>
      <c r="N2514" s="8">
        <f t="shared" si="391"/>
        <v>0</v>
      </c>
      <c r="O2514" s="8">
        <f t="shared" si="392"/>
        <v>50</v>
      </c>
      <c r="P2514" s="8">
        <f t="shared" si="393"/>
        <v>33</v>
      </c>
      <c r="Q2514" s="9">
        <f t="shared" si="394"/>
        <v>12.45</v>
      </c>
      <c r="R2514" s="9">
        <f t="shared" si="395"/>
        <v>25.75</v>
      </c>
      <c r="S2514" s="9">
        <f t="shared" si="396"/>
        <v>27.35</v>
      </c>
      <c r="T2514" s="9">
        <f t="shared" si="397"/>
        <v>20.75</v>
      </c>
      <c r="U2514" s="8">
        <f t="shared" si="398"/>
        <v>21.850000000000005</v>
      </c>
      <c r="V2514" s="8">
        <f t="shared" si="399"/>
        <v>21.575000000000003</v>
      </c>
    </row>
    <row r="2515" spans="1:22" ht="13.5" x14ac:dyDescent="0.25">
      <c r="A2515" s="3">
        <f>RSI!A2515</f>
        <v>45666</v>
      </c>
      <c r="B2515" s="2">
        <f>RSI!B2515</f>
        <v>35.9</v>
      </c>
      <c r="C2515" s="2">
        <f>RSI!I2515</f>
        <v>99.999792307470884</v>
      </c>
      <c r="D2515" s="2">
        <f>MACD!E2515</f>
        <v>9.3094926240972597E-2</v>
      </c>
      <c r="E2515" s="2">
        <f>MACD!F2515</f>
        <v>7.4430998783629451E-2</v>
      </c>
      <c r="F2515" s="2">
        <f>'Moving Avg'!D2515</f>
        <v>35.9</v>
      </c>
      <c r="G2515" s="2">
        <f>'Moving Avg'!F2515</f>
        <v>35.899999999999991</v>
      </c>
      <c r="H2515" s="2">
        <f>'Moving Avg'!G2515</f>
        <v>35.330000000000027</v>
      </c>
      <c r="I2515" s="2">
        <f>'Moving Avg'!H2515</f>
        <v>34.637899999999895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  <c r="M2515" s="8">
        <f t="shared" si="390"/>
        <v>0</v>
      </c>
      <c r="N2515" s="8">
        <f t="shared" si="391"/>
        <v>0</v>
      </c>
      <c r="O2515" s="8">
        <f t="shared" si="392"/>
        <v>50</v>
      </c>
      <c r="P2515" s="8">
        <f t="shared" si="393"/>
        <v>33</v>
      </c>
      <c r="Q2515" s="9">
        <f t="shared" si="394"/>
        <v>12.45</v>
      </c>
      <c r="R2515" s="9">
        <f t="shared" si="395"/>
        <v>25.75</v>
      </c>
      <c r="S2515" s="9">
        <f t="shared" si="396"/>
        <v>27.35</v>
      </c>
      <c r="T2515" s="9">
        <f t="shared" si="397"/>
        <v>20.75</v>
      </c>
      <c r="U2515" s="8">
        <f t="shared" si="398"/>
        <v>21.850000000000005</v>
      </c>
      <c r="V2515" s="8">
        <f t="shared" si="399"/>
        <v>21.575000000000003</v>
      </c>
    </row>
    <row r="2516" spans="1:22" ht="13.5" x14ac:dyDescent="0.25">
      <c r="A2516" s="3">
        <f>RSI!A2516</f>
        <v>45667</v>
      </c>
      <c r="B2516" s="2">
        <f>RSI!B2516</f>
        <v>35.9</v>
      </c>
      <c r="C2516" s="2">
        <f>RSI!I2516</f>
        <v>99.999792307470884</v>
      </c>
      <c r="D2516" s="2">
        <f>MACD!E2516</f>
        <v>8.9783089647980319E-2</v>
      </c>
      <c r="E2516" s="2">
        <f>MACD!F2516</f>
        <v>7.7501416956499633E-2</v>
      </c>
      <c r="F2516" s="2">
        <f>'Moving Avg'!D2516</f>
        <v>35.9</v>
      </c>
      <c r="G2516" s="2">
        <f>'Moving Avg'!F2516</f>
        <v>35.899999999999991</v>
      </c>
      <c r="H2516" s="2">
        <f>'Moving Avg'!G2516</f>
        <v>35.360000000000028</v>
      </c>
      <c r="I2516" s="2">
        <f>'Moving Avg'!H2516</f>
        <v>34.644949999999895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  <c r="M2516" s="8">
        <f t="shared" si="390"/>
        <v>0</v>
      </c>
      <c r="N2516" s="8">
        <f t="shared" si="391"/>
        <v>0</v>
      </c>
      <c r="O2516" s="8">
        <f t="shared" si="392"/>
        <v>50</v>
      </c>
      <c r="P2516" s="8">
        <f t="shared" si="393"/>
        <v>33</v>
      </c>
      <c r="Q2516" s="9">
        <f t="shared" si="394"/>
        <v>12.45</v>
      </c>
      <c r="R2516" s="9">
        <f t="shared" si="395"/>
        <v>25.75</v>
      </c>
      <c r="S2516" s="9">
        <f t="shared" si="396"/>
        <v>27.35</v>
      </c>
      <c r="T2516" s="9">
        <f t="shared" si="397"/>
        <v>20.75</v>
      </c>
      <c r="U2516" s="8">
        <f t="shared" si="398"/>
        <v>21.850000000000005</v>
      </c>
      <c r="V2516" s="8">
        <f t="shared" si="399"/>
        <v>21.575000000000003</v>
      </c>
    </row>
    <row r="2517" spans="1:22" ht="13.5" x14ac:dyDescent="0.25">
      <c r="A2517" s="3">
        <f>RSI!A2517</f>
        <v>45670</v>
      </c>
      <c r="B2517" s="2">
        <f>RSI!B2517</f>
        <v>35.9</v>
      </c>
      <c r="C2517" s="2">
        <f>RSI!I2517</f>
        <v>99.999792307470884</v>
      </c>
      <c r="D2517" s="2">
        <f>MACD!E2517</f>
        <v>8.6165176765739204E-2</v>
      </c>
      <c r="E2517" s="2">
        <f>MACD!F2517</f>
        <v>7.9234168918347544E-2</v>
      </c>
      <c r="F2517" s="2">
        <f>'Moving Avg'!D2517</f>
        <v>35.9</v>
      </c>
      <c r="G2517" s="2">
        <f>'Moving Avg'!F2517</f>
        <v>35.899999999999991</v>
      </c>
      <c r="H2517" s="2">
        <f>'Moving Avg'!G2517</f>
        <v>35.390000000000029</v>
      </c>
      <c r="I2517" s="2">
        <f>'Moving Avg'!H2517</f>
        <v>34.651999999999894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  <c r="M2517" s="8">
        <f t="shared" si="390"/>
        <v>0</v>
      </c>
      <c r="N2517" s="8">
        <f t="shared" si="391"/>
        <v>0</v>
      </c>
      <c r="O2517" s="8">
        <f t="shared" si="392"/>
        <v>50</v>
      </c>
      <c r="P2517" s="8">
        <f t="shared" si="393"/>
        <v>33</v>
      </c>
      <c r="Q2517" s="9">
        <f t="shared" si="394"/>
        <v>12.45</v>
      </c>
      <c r="R2517" s="9">
        <f t="shared" si="395"/>
        <v>25.75</v>
      </c>
      <c r="S2517" s="9">
        <f t="shared" si="396"/>
        <v>27.35</v>
      </c>
      <c r="T2517" s="9">
        <f t="shared" si="397"/>
        <v>20.75</v>
      </c>
      <c r="U2517" s="8">
        <f t="shared" si="398"/>
        <v>21.850000000000005</v>
      </c>
      <c r="V2517" s="8">
        <f t="shared" si="399"/>
        <v>21.575000000000003</v>
      </c>
    </row>
    <row r="2518" spans="1:22" ht="13.5" x14ac:dyDescent="0.25">
      <c r="A2518" s="3">
        <f>RSI!A2518</f>
        <v>45671</v>
      </c>
      <c r="B2518" s="2">
        <f>RSI!B2518</f>
        <v>35.9</v>
      </c>
      <c r="C2518" s="2">
        <f>RSI!I2518</f>
        <v>99.999792307470884</v>
      </c>
      <c r="D2518" s="2">
        <f>MACD!E2518</f>
        <v>8.2348690299419047E-2</v>
      </c>
      <c r="E2518" s="2">
        <f>MACD!F2518</f>
        <v>7.985707319456184E-2</v>
      </c>
      <c r="F2518" s="2">
        <f>'Moving Avg'!D2518</f>
        <v>35.9</v>
      </c>
      <c r="G2518" s="2">
        <f>'Moving Avg'!F2518</f>
        <v>35.899999999999991</v>
      </c>
      <c r="H2518" s="2">
        <f>'Moving Avg'!G2518</f>
        <v>35.42000000000003</v>
      </c>
      <c r="I2518" s="2">
        <f>'Moving Avg'!H2518</f>
        <v>34.659049999999894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  <c r="M2518" s="8">
        <f t="shared" si="390"/>
        <v>0</v>
      </c>
      <c r="N2518" s="8">
        <f t="shared" si="391"/>
        <v>0</v>
      </c>
      <c r="O2518" s="8">
        <f t="shared" si="392"/>
        <v>50</v>
      </c>
      <c r="P2518" s="8">
        <f t="shared" si="393"/>
        <v>33</v>
      </c>
      <c r="Q2518" s="9">
        <f t="shared" si="394"/>
        <v>12.45</v>
      </c>
      <c r="R2518" s="9">
        <f t="shared" si="395"/>
        <v>25.75</v>
      </c>
      <c r="S2518" s="9">
        <f t="shared" si="396"/>
        <v>27.35</v>
      </c>
      <c r="T2518" s="9">
        <f t="shared" si="397"/>
        <v>20.75</v>
      </c>
      <c r="U2518" s="8">
        <f t="shared" si="398"/>
        <v>21.850000000000005</v>
      </c>
      <c r="V2518" s="8">
        <f t="shared" si="399"/>
        <v>21.575000000000003</v>
      </c>
    </row>
    <row r="2519" spans="1:22" ht="13.5" x14ac:dyDescent="0.25">
      <c r="A2519" s="3">
        <f>RSI!A2519</f>
        <v>45672</v>
      </c>
      <c r="B2519" s="2">
        <f>RSI!B2519</f>
        <v>35.9</v>
      </c>
      <c r="C2519" s="2">
        <f>RSI!I2519</f>
        <v>99.999792307470884</v>
      </c>
      <c r="D2519" s="2">
        <f>MACD!E2519</f>
        <v>7.8420118961993523E-2</v>
      </c>
      <c r="E2519" s="2">
        <f>MACD!F2519</f>
        <v>7.9569682348048176E-2</v>
      </c>
      <c r="F2519" s="2">
        <f>'Moving Avg'!D2519</f>
        <v>35.9</v>
      </c>
      <c r="G2519" s="2">
        <f>'Moving Avg'!F2519</f>
        <v>35.899999999999991</v>
      </c>
      <c r="H2519" s="2">
        <f>'Moving Avg'!G2519</f>
        <v>35.450000000000024</v>
      </c>
      <c r="I2519" s="2">
        <f>'Moving Avg'!H2519</f>
        <v>34.666099999999894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  <c r="M2519" s="8">
        <f t="shared" si="390"/>
        <v>0</v>
      </c>
      <c r="N2519" s="8">
        <f t="shared" si="391"/>
        <v>45</v>
      </c>
      <c r="O2519" s="8">
        <f t="shared" si="392"/>
        <v>50</v>
      </c>
      <c r="P2519" s="8">
        <f t="shared" si="393"/>
        <v>33</v>
      </c>
      <c r="Q2519" s="9">
        <f t="shared" si="394"/>
        <v>28.2</v>
      </c>
      <c r="R2519" s="9">
        <f t="shared" si="395"/>
        <v>34.75</v>
      </c>
      <c r="S2519" s="9">
        <f t="shared" si="396"/>
        <v>34.1</v>
      </c>
      <c r="T2519" s="9">
        <f t="shared" si="397"/>
        <v>32</v>
      </c>
      <c r="U2519" s="8">
        <f t="shared" si="398"/>
        <v>32.35</v>
      </c>
      <c r="V2519" s="8">
        <f t="shared" si="399"/>
        <v>32.262500000000003</v>
      </c>
    </row>
    <row r="2520" spans="1:22" ht="13.5" x14ac:dyDescent="0.25">
      <c r="A2520" s="3">
        <f>RSI!A2520</f>
        <v>45673</v>
      </c>
      <c r="B2520" s="2">
        <f>RSI!B2520</f>
        <v>35.9</v>
      </c>
      <c r="C2520" s="2">
        <f>RSI!I2520</f>
        <v>99.999792307470884</v>
      </c>
      <c r="D2520" s="2">
        <f>MACD!E2520</f>
        <v>7.4448501886095642E-2</v>
      </c>
      <c r="E2520" s="2">
        <f>MACD!F2520</f>
        <v>7.854544625565768E-2</v>
      </c>
      <c r="F2520" s="2">
        <f>'Moving Avg'!D2520</f>
        <v>35.9</v>
      </c>
      <c r="G2520" s="2">
        <f>'Moving Avg'!F2520</f>
        <v>35.899999999999991</v>
      </c>
      <c r="H2520" s="2">
        <f>'Moving Avg'!G2520</f>
        <v>35.480000000000025</v>
      </c>
      <c r="I2520" s="2">
        <f>'Moving Avg'!H2520</f>
        <v>34.673149999999893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  <c r="M2520" s="8">
        <f t="shared" si="390"/>
        <v>0</v>
      </c>
      <c r="N2520" s="8">
        <f t="shared" si="391"/>
        <v>45</v>
      </c>
      <c r="O2520" s="8">
        <f t="shared" si="392"/>
        <v>50</v>
      </c>
      <c r="P2520" s="8">
        <f t="shared" si="393"/>
        <v>33</v>
      </c>
      <c r="Q2520" s="9">
        <f t="shared" si="394"/>
        <v>28.2</v>
      </c>
      <c r="R2520" s="9">
        <f t="shared" si="395"/>
        <v>34.75</v>
      </c>
      <c r="S2520" s="9">
        <f t="shared" si="396"/>
        <v>34.1</v>
      </c>
      <c r="T2520" s="9">
        <f t="shared" si="397"/>
        <v>32</v>
      </c>
      <c r="U2520" s="8">
        <f t="shared" si="398"/>
        <v>32.35</v>
      </c>
      <c r="V2520" s="8">
        <f t="shared" si="399"/>
        <v>32.262500000000003</v>
      </c>
    </row>
    <row r="2521" spans="1:22" ht="13.5" x14ac:dyDescent="0.25">
      <c r="A2521" s="3">
        <f>RSI!A2521</f>
        <v>45674</v>
      </c>
      <c r="B2521" s="2">
        <f>RSI!B2521</f>
        <v>35.9</v>
      </c>
      <c r="C2521" s="2">
        <f>RSI!I2521</f>
        <v>99.999792307470884</v>
      </c>
      <c r="D2521" s="2">
        <f>MACD!E2521</f>
        <v>7.0488420109981575E-2</v>
      </c>
      <c r="E2521" s="2">
        <f>MACD!F2521</f>
        <v>7.6934041026522473E-2</v>
      </c>
      <c r="F2521" s="2">
        <f>'Moving Avg'!D2521</f>
        <v>35.9</v>
      </c>
      <c r="G2521" s="2">
        <f>'Moving Avg'!F2521</f>
        <v>35.899999999999991</v>
      </c>
      <c r="H2521" s="2">
        <f>'Moving Avg'!G2521</f>
        <v>35.510000000000026</v>
      </c>
      <c r="I2521" s="2">
        <f>'Moving Avg'!H2521</f>
        <v>34.680649999999893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  <c r="M2521" s="8">
        <f t="shared" si="390"/>
        <v>0</v>
      </c>
      <c r="N2521" s="8">
        <f t="shared" si="391"/>
        <v>45</v>
      </c>
      <c r="O2521" s="8">
        <f t="shared" si="392"/>
        <v>50</v>
      </c>
      <c r="P2521" s="8">
        <f t="shared" si="393"/>
        <v>33</v>
      </c>
      <c r="Q2521" s="9">
        <f t="shared" si="394"/>
        <v>28.2</v>
      </c>
      <c r="R2521" s="9">
        <f t="shared" si="395"/>
        <v>34.75</v>
      </c>
      <c r="S2521" s="9">
        <f t="shared" si="396"/>
        <v>34.1</v>
      </c>
      <c r="T2521" s="9">
        <f t="shared" si="397"/>
        <v>32</v>
      </c>
      <c r="U2521" s="8">
        <f t="shared" si="398"/>
        <v>32.35</v>
      </c>
      <c r="V2521" s="8">
        <f t="shared" si="399"/>
        <v>32.262500000000003</v>
      </c>
    </row>
    <row r="2522" spans="1:22" ht="13.5" x14ac:dyDescent="0.25">
      <c r="A2522" s="3">
        <f>RSI!A2522</f>
        <v>45677</v>
      </c>
      <c r="B2522" s="2">
        <f>RSI!B2522</f>
        <v>35.9</v>
      </c>
      <c r="C2522" s="2">
        <f>RSI!I2522</f>
        <v>99.999792307470884</v>
      </c>
      <c r="D2522" s="2">
        <f>MACD!E2522</f>
        <v>6.6582505098956801E-2</v>
      </c>
      <c r="E2522" s="2">
        <f>MACD!F2522</f>
        <v>7.4863733841009347E-2</v>
      </c>
      <c r="F2522" s="2">
        <f>'Moving Avg'!D2522</f>
        <v>35.9</v>
      </c>
      <c r="G2522" s="2">
        <f>'Moving Avg'!F2522</f>
        <v>35.899999999999991</v>
      </c>
      <c r="H2522" s="2">
        <f>'Moving Avg'!G2522</f>
        <v>35.540000000000028</v>
      </c>
      <c r="I2522" s="2">
        <f>'Moving Avg'!H2522</f>
        <v>34.688149999999894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  <c r="M2522" s="8">
        <f t="shared" si="390"/>
        <v>0</v>
      </c>
      <c r="N2522" s="8">
        <f t="shared" si="391"/>
        <v>45</v>
      </c>
      <c r="O2522" s="8">
        <f t="shared" si="392"/>
        <v>50</v>
      </c>
      <c r="P2522" s="8">
        <f t="shared" si="393"/>
        <v>33</v>
      </c>
      <c r="Q2522" s="9">
        <f t="shared" si="394"/>
        <v>28.2</v>
      </c>
      <c r="R2522" s="9">
        <f t="shared" si="395"/>
        <v>34.75</v>
      </c>
      <c r="S2522" s="9">
        <f t="shared" si="396"/>
        <v>34.1</v>
      </c>
      <c r="T2522" s="9">
        <f t="shared" si="397"/>
        <v>32</v>
      </c>
      <c r="U2522" s="8">
        <f t="shared" si="398"/>
        <v>32.35</v>
      </c>
      <c r="V2522" s="8">
        <f t="shared" si="399"/>
        <v>32.262500000000003</v>
      </c>
    </row>
    <row r="2523" spans="1:22" ht="13.5" x14ac:dyDescent="0.25">
      <c r="A2523" s="3">
        <f>RSI!A2523</f>
        <v>45678</v>
      </c>
      <c r="B2523" s="2">
        <f>RSI!B2523</f>
        <v>35.9</v>
      </c>
      <c r="C2523" s="2">
        <f>RSI!I2523</f>
        <v>99.999792307470884</v>
      </c>
      <c r="D2523" s="2">
        <f>MACD!E2523</f>
        <v>6.2763540288614195E-2</v>
      </c>
      <c r="E2523" s="2">
        <f>MACD!F2523</f>
        <v>7.2443695130530325E-2</v>
      </c>
      <c r="F2523" s="2">
        <f>'Moving Avg'!D2523</f>
        <v>35.9</v>
      </c>
      <c r="G2523" s="2">
        <f>'Moving Avg'!F2523</f>
        <v>35.899999999999991</v>
      </c>
      <c r="H2523" s="2">
        <f>'Moving Avg'!G2523</f>
        <v>35.570000000000029</v>
      </c>
      <c r="I2523" s="2">
        <f>'Moving Avg'!H2523</f>
        <v>34.695649999999894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  <c r="M2523" s="8">
        <f t="shared" si="390"/>
        <v>0</v>
      </c>
      <c r="N2523" s="8">
        <f t="shared" si="391"/>
        <v>45</v>
      </c>
      <c r="O2523" s="8">
        <f t="shared" si="392"/>
        <v>50</v>
      </c>
      <c r="P2523" s="8">
        <f t="shared" si="393"/>
        <v>33</v>
      </c>
      <c r="Q2523" s="9">
        <f t="shared" si="394"/>
        <v>28.2</v>
      </c>
      <c r="R2523" s="9">
        <f t="shared" si="395"/>
        <v>34.75</v>
      </c>
      <c r="S2523" s="9">
        <f t="shared" si="396"/>
        <v>34.1</v>
      </c>
      <c r="T2523" s="9">
        <f t="shared" si="397"/>
        <v>32</v>
      </c>
      <c r="U2523" s="8">
        <f t="shared" si="398"/>
        <v>32.35</v>
      </c>
      <c r="V2523" s="8">
        <f t="shared" si="399"/>
        <v>32.262500000000003</v>
      </c>
    </row>
    <row r="2524" spans="1:22" ht="13.5" x14ac:dyDescent="0.25">
      <c r="A2524" s="3">
        <f>RSI!A2524</f>
        <v>45679</v>
      </c>
      <c r="B2524" s="2">
        <f>RSI!B2524</f>
        <v>34.4</v>
      </c>
      <c r="C2524" s="2">
        <f>RSI!I2524</f>
        <v>5.2639645580240142</v>
      </c>
      <c r="D2524" s="2">
        <f>MACD!E2524</f>
        <v>0.17016733093249314</v>
      </c>
      <c r="E2524" s="2">
        <f>MACD!F2524</f>
        <v>9.1988422290922883E-2</v>
      </c>
      <c r="F2524" s="2">
        <f>'Moving Avg'!D2524</f>
        <v>35.6</v>
      </c>
      <c r="G2524" s="2">
        <f>'Moving Avg'!F2524</f>
        <v>35.824999999999989</v>
      </c>
      <c r="H2524" s="2">
        <f>'Moving Avg'!G2524</f>
        <v>35.570000000000029</v>
      </c>
      <c r="I2524" s="2">
        <f>'Moving Avg'!H2524</f>
        <v>34.695649999999894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  <c r="M2524" s="8">
        <f t="shared" si="390"/>
        <v>50</v>
      </c>
      <c r="N2524" s="8">
        <f t="shared" si="391"/>
        <v>0</v>
      </c>
      <c r="O2524" s="8">
        <f t="shared" si="392"/>
        <v>50</v>
      </c>
      <c r="P2524" s="8">
        <f t="shared" si="393"/>
        <v>16.5</v>
      </c>
      <c r="Q2524" s="9">
        <f t="shared" si="394"/>
        <v>27.475000000000001</v>
      </c>
      <c r="R2524" s="9">
        <f t="shared" si="395"/>
        <v>31.625</v>
      </c>
      <c r="S2524" s="9">
        <f t="shared" si="396"/>
        <v>27.425000000000001</v>
      </c>
      <c r="T2524" s="9">
        <f t="shared" si="397"/>
        <v>29.125</v>
      </c>
      <c r="U2524" s="8">
        <f t="shared" si="398"/>
        <v>28.841666666666669</v>
      </c>
      <c r="V2524" s="8">
        <f t="shared" si="399"/>
        <v>28.912500000000001</v>
      </c>
    </row>
    <row r="2525" spans="1:22" ht="13.5" x14ac:dyDescent="0.25">
      <c r="A2525" s="3">
        <f>RSI!A2525</f>
        <v>45680</v>
      </c>
      <c r="B2525" s="2">
        <f>RSI!B2525</f>
        <v>34.4</v>
      </c>
      <c r="C2525" s="2">
        <f>RSI!I2525</f>
        <v>5.2639645580240284</v>
      </c>
      <c r="D2525" s="2">
        <f>MACD!E2525</f>
        <v>0.26947038820696179</v>
      </c>
      <c r="E2525" s="2">
        <f>MACD!F2525</f>
        <v>0.12748481547413068</v>
      </c>
      <c r="F2525" s="2">
        <f>'Moving Avg'!D2525</f>
        <v>35.299999999999997</v>
      </c>
      <c r="G2525" s="2">
        <f>'Moving Avg'!F2525</f>
        <v>35.749999999999986</v>
      </c>
      <c r="H2525" s="2">
        <f>'Moving Avg'!G2525</f>
        <v>35.570000000000029</v>
      </c>
      <c r="I2525" s="2">
        <f>'Moving Avg'!H2525</f>
        <v>34.695649999999894</v>
      </c>
      <c r="J2525" s="6" t="str">
        <f>OBV!F2525</f>
        <v>BEARISH</v>
      </c>
      <c r="K2525" s="6" t="str">
        <f>OBV!G2525</f>
        <v>NEUTRAL</v>
      </c>
      <c r="L2525" s="6" t="str">
        <f>OBV!H2525</f>
        <v>CONFIRMED BEARISH</v>
      </c>
      <c r="M2525" s="8">
        <f t="shared" si="390"/>
        <v>50</v>
      </c>
      <c r="N2525" s="8">
        <f t="shared" si="391"/>
        <v>0</v>
      </c>
      <c r="O2525" s="8">
        <f t="shared" si="392"/>
        <v>50</v>
      </c>
      <c r="P2525" s="8">
        <f t="shared" si="393"/>
        <v>16.5</v>
      </c>
      <c r="Q2525" s="9">
        <f t="shared" si="394"/>
        <v>27.475000000000001</v>
      </c>
      <c r="R2525" s="9">
        <f t="shared" si="395"/>
        <v>31.625</v>
      </c>
      <c r="S2525" s="9">
        <f t="shared" si="396"/>
        <v>27.425000000000001</v>
      </c>
      <c r="T2525" s="9">
        <f t="shared" si="397"/>
        <v>29.125</v>
      </c>
      <c r="U2525" s="8">
        <f t="shared" si="398"/>
        <v>28.841666666666669</v>
      </c>
      <c r="V2525" s="8">
        <f t="shared" si="399"/>
        <v>28.912500000000001</v>
      </c>
    </row>
    <row r="2526" spans="1:22" ht="13.5" x14ac:dyDescent="0.25">
      <c r="A2526" s="3">
        <f>RSI!A2526</f>
        <v>45681</v>
      </c>
      <c r="B2526" s="2">
        <f>RSI!B2526</f>
        <v>34.4</v>
      </c>
      <c r="C2526" s="2">
        <f>RSI!I2526</f>
        <v>5.2639645580240142</v>
      </c>
      <c r="D2526" s="2">
        <f>MACD!E2526</f>
        <v>0.36129505828573372</v>
      </c>
      <c r="E2526" s="2">
        <f>MACD!F2526</f>
        <v>0.17424686403645129</v>
      </c>
      <c r="F2526" s="2">
        <f>'Moving Avg'!D2526</f>
        <v>35</v>
      </c>
      <c r="G2526" s="2">
        <f>'Moving Avg'!F2526</f>
        <v>35.67499999999999</v>
      </c>
      <c r="H2526" s="2">
        <f>'Moving Avg'!G2526</f>
        <v>35.570000000000029</v>
      </c>
      <c r="I2526" s="2">
        <f>'Moving Avg'!H2526</f>
        <v>34.695649999999894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  <c r="M2526" s="8">
        <f t="shared" si="390"/>
        <v>50</v>
      </c>
      <c r="N2526" s="8">
        <f t="shared" si="391"/>
        <v>0</v>
      </c>
      <c r="O2526" s="8">
        <f t="shared" si="392"/>
        <v>50</v>
      </c>
      <c r="P2526" s="8">
        <f t="shared" si="393"/>
        <v>16.5</v>
      </c>
      <c r="Q2526" s="9">
        <f t="shared" si="394"/>
        <v>27.475000000000001</v>
      </c>
      <c r="R2526" s="9">
        <f t="shared" si="395"/>
        <v>31.625</v>
      </c>
      <c r="S2526" s="9">
        <f t="shared" si="396"/>
        <v>27.425000000000001</v>
      </c>
      <c r="T2526" s="9">
        <f t="shared" si="397"/>
        <v>29.125</v>
      </c>
      <c r="U2526" s="8">
        <f t="shared" si="398"/>
        <v>28.841666666666669</v>
      </c>
      <c r="V2526" s="8">
        <f t="shared" si="399"/>
        <v>28.912500000000001</v>
      </c>
    </row>
    <row r="2527" spans="1:22" ht="13.5" x14ac:dyDescent="0.25">
      <c r="A2527" s="3">
        <f>RSI!A2527</f>
        <v>45684</v>
      </c>
      <c r="B2527" s="2">
        <f>RSI!B2527</f>
        <v>34.4</v>
      </c>
      <c r="C2527" s="2">
        <f>RSI!I2527</f>
        <v>5.2639645580240142</v>
      </c>
      <c r="D2527" s="2">
        <f>MACD!E2527</f>
        <v>0.44621415811057119</v>
      </c>
      <c r="E2527" s="2">
        <f>MACD!F2527</f>
        <v>0.22864032285127528</v>
      </c>
      <c r="F2527" s="2">
        <f>'Moving Avg'!D2527</f>
        <v>34.700000000000003</v>
      </c>
      <c r="G2527" s="2">
        <f>'Moving Avg'!F2527</f>
        <v>35.599999999999987</v>
      </c>
      <c r="H2527" s="2">
        <f>'Moving Avg'!G2527</f>
        <v>35.570000000000029</v>
      </c>
      <c r="I2527" s="2">
        <f>'Moving Avg'!H2527</f>
        <v>34.695649999999894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  <c r="M2527" s="8">
        <f t="shared" si="390"/>
        <v>50</v>
      </c>
      <c r="N2527" s="8">
        <f t="shared" si="391"/>
        <v>0</v>
      </c>
      <c r="O2527" s="8">
        <f t="shared" si="392"/>
        <v>50</v>
      </c>
      <c r="P2527" s="8">
        <f t="shared" si="393"/>
        <v>16.5</v>
      </c>
      <c r="Q2527" s="9">
        <f t="shared" si="394"/>
        <v>27.475000000000001</v>
      </c>
      <c r="R2527" s="9">
        <f t="shared" si="395"/>
        <v>31.625</v>
      </c>
      <c r="S2527" s="9">
        <f t="shared" si="396"/>
        <v>27.425000000000001</v>
      </c>
      <c r="T2527" s="9">
        <f t="shared" si="397"/>
        <v>29.125</v>
      </c>
      <c r="U2527" s="8">
        <f t="shared" si="398"/>
        <v>28.841666666666669</v>
      </c>
      <c r="V2527" s="8">
        <f t="shared" si="399"/>
        <v>28.912500000000001</v>
      </c>
    </row>
    <row r="2528" spans="1:22" ht="13.5" x14ac:dyDescent="0.25">
      <c r="A2528" s="3">
        <f>RSI!A2528</f>
        <v>45685</v>
      </c>
      <c r="B2528" s="2">
        <f>RSI!B2528</f>
        <v>34.4</v>
      </c>
      <c r="C2528" s="2">
        <f>RSI!I2528</f>
        <v>5.2639645580240284</v>
      </c>
      <c r="D2528" s="2">
        <f>MACD!E2528</f>
        <v>0.52475517184102927</v>
      </c>
      <c r="E2528" s="2">
        <f>MACD!F2528</f>
        <v>0.28786329264922605</v>
      </c>
      <c r="F2528" s="2">
        <f>'Moving Avg'!D2528</f>
        <v>34.4</v>
      </c>
      <c r="G2528" s="2">
        <f>'Moving Avg'!F2528</f>
        <v>35.524999999999991</v>
      </c>
      <c r="H2528" s="2">
        <f>'Moving Avg'!G2528</f>
        <v>35.570000000000029</v>
      </c>
      <c r="I2528" s="2">
        <f>'Moving Avg'!H2528</f>
        <v>34.695649999999894</v>
      </c>
      <c r="J2528" s="6" t="str">
        <f>OBV!F2528</f>
        <v>BEARISH</v>
      </c>
      <c r="K2528" s="6" t="str">
        <f>OBV!G2528</f>
        <v>NEUTRAL</v>
      </c>
      <c r="L2528" s="6" t="str">
        <f>OBV!H2528</f>
        <v>CONFIRMED BEARISH</v>
      </c>
      <c r="M2528" s="8">
        <f t="shared" si="390"/>
        <v>50</v>
      </c>
      <c r="N2528" s="8">
        <f t="shared" si="391"/>
        <v>0</v>
      </c>
      <c r="O2528" s="8">
        <f t="shared" si="392"/>
        <v>0</v>
      </c>
      <c r="P2528" s="8">
        <f t="shared" si="393"/>
        <v>16.5</v>
      </c>
      <c r="Q2528" s="9">
        <f t="shared" si="394"/>
        <v>19.975000000000001</v>
      </c>
      <c r="R2528" s="9">
        <f t="shared" si="395"/>
        <v>14.125</v>
      </c>
      <c r="S2528" s="9">
        <f t="shared" si="396"/>
        <v>14.925000000000001</v>
      </c>
      <c r="T2528" s="9">
        <f t="shared" si="397"/>
        <v>16.625</v>
      </c>
      <c r="U2528" s="8">
        <f t="shared" si="398"/>
        <v>16.341666666666669</v>
      </c>
      <c r="V2528" s="8">
        <f t="shared" si="399"/>
        <v>16.412500000000001</v>
      </c>
    </row>
    <row r="2529" spans="1:22" ht="13.5" x14ac:dyDescent="0.25">
      <c r="A2529" s="3">
        <f>RSI!A2529</f>
        <v>45686</v>
      </c>
      <c r="B2529" s="2">
        <f>RSI!B2529</f>
        <v>34.4</v>
      </c>
      <c r="C2529" s="2">
        <f>RSI!I2529</f>
        <v>5.2639645580240142</v>
      </c>
      <c r="D2529" s="2">
        <f>MACD!E2529</f>
        <v>0.59740405528408047</v>
      </c>
      <c r="E2529" s="2">
        <f>MACD!F2529</f>
        <v>0.34977144517619696</v>
      </c>
      <c r="F2529" s="2">
        <f>'Moving Avg'!D2529</f>
        <v>34.4</v>
      </c>
      <c r="G2529" s="2">
        <f>'Moving Avg'!F2529</f>
        <v>35.449999999999989</v>
      </c>
      <c r="H2529" s="2">
        <f>'Moving Avg'!G2529</f>
        <v>35.570000000000029</v>
      </c>
      <c r="I2529" s="2">
        <f>'Moving Avg'!H2529</f>
        <v>34.695649999999894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  <c r="M2529" s="8">
        <f t="shared" si="390"/>
        <v>50</v>
      </c>
      <c r="N2529" s="8">
        <f t="shared" si="391"/>
        <v>0</v>
      </c>
      <c r="O2529" s="8">
        <f t="shared" si="392"/>
        <v>0</v>
      </c>
      <c r="P2529" s="8">
        <f t="shared" si="393"/>
        <v>33</v>
      </c>
      <c r="Q2529" s="9">
        <f t="shared" si="394"/>
        <v>22.45</v>
      </c>
      <c r="R2529" s="9">
        <f t="shared" si="395"/>
        <v>18.25</v>
      </c>
      <c r="S2529" s="9">
        <f t="shared" si="396"/>
        <v>22.35</v>
      </c>
      <c r="T2529" s="9">
        <f t="shared" si="397"/>
        <v>20.75</v>
      </c>
      <c r="U2529" s="8">
        <f t="shared" si="398"/>
        <v>21.016666666666669</v>
      </c>
      <c r="V2529" s="8">
        <f t="shared" si="399"/>
        <v>20.950000000000003</v>
      </c>
    </row>
    <row r="2530" spans="1:22" ht="13.5" x14ac:dyDescent="0.25">
      <c r="A2530" s="3">
        <f>RSI!A2530</f>
        <v>45687</v>
      </c>
      <c r="B2530" s="2">
        <f>RSI!B2530</f>
        <v>34.4</v>
      </c>
      <c r="C2530" s="2">
        <f>RSI!I2530</f>
        <v>5.2639645580240142</v>
      </c>
      <c r="D2530" s="2">
        <f>MACD!E2530</f>
        <v>0.66460868983023857</v>
      </c>
      <c r="E2530" s="2">
        <f>MACD!F2530</f>
        <v>0.41273889410700532</v>
      </c>
      <c r="F2530" s="2">
        <f>'Moving Avg'!D2530</f>
        <v>34.4</v>
      </c>
      <c r="G2530" s="2">
        <f>'Moving Avg'!F2530</f>
        <v>35.374999999999986</v>
      </c>
      <c r="H2530" s="2">
        <f>'Moving Avg'!G2530</f>
        <v>35.570000000000029</v>
      </c>
      <c r="I2530" s="2">
        <f>'Moving Avg'!H2530</f>
        <v>34.695649999999894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  <c r="M2530" s="8">
        <f t="shared" si="390"/>
        <v>50</v>
      </c>
      <c r="N2530" s="8">
        <f t="shared" si="391"/>
        <v>0</v>
      </c>
      <c r="O2530" s="8">
        <f t="shared" si="392"/>
        <v>0</v>
      </c>
      <c r="P2530" s="8">
        <f t="shared" si="393"/>
        <v>33</v>
      </c>
      <c r="Q2530" s="9">
        <f t="shared" si="394"/>
        <v>22.45</v>
      </c>
      <c r="R2530" s="9">
        <f t="shared" si="395"/>
        <v>18.25</v>
      </c>
      <c r="S2530" s="9">
        <f t="shared" si="396"/>
        <v>22.35</v>
      </c>
      <c r="T2530" s="9">
        <f t="shared" si="397"/>
        <v>20.75</v>
      </c>
      <c r="U2530" s="8">
        <f t="shared" si="398"/>
        <v>21.016666666666669</v>
      </c>
      <c r="V2530" s="8">
        <f t="shared" si="399"/>
        <v>20.950000000000003</v>
      </c>
    </row>
    <row r="2531" spans="1:22" ht="13.5" x14ac:dyDescent="0.25">
      <c r="A2531" s="3">
        <f>RSI!A2531</f>
        <v>45688</v>
      </c>
      <c r="B2531" s="2">
        <f>RSI!B2531</f>
        <v>34.4</v>
      </c>
      <c r="C2531" s="2">
        <f>RSI!I2531</f>
        <v>5.2639645580240142</v>
      </c>
      <c r="D2531" s="2">
        <f>MACD!E2531</f>
        <v>0.72678202242531853</v>
      </c>
      <c r="E2531" s="2">
        <f>MACD!F2531</f>
        <v>0.475547519770668</v>
      </c>
      <c r="F2531" s="2">
        <f>'Moving Avg'!D2531</f>
        <v>34.4</v>
      </c>
      <c r="G2531" s="2">
        <f>'Moving Avg'!F2531</f>
        <v>35.29999999999999</v>
      </c>
      <c r="H2531" s="2">
        <f>'Moving Avg'!G2531</f>
        <v>35.570000000000029</v>
      </c>
      <c r="I2531" s="2">
        <f>'Moving Avg'!H2531</f>
        <v>34.695649999999894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  <c r="M2531" s="8">
        <f t="shared" si="390"/>
        <v>50</v>
      </c>
      <c r="N2531" s="8">
        <f t="shared" si="391"/>
        <v>0</v>
      </c>
      <c r="O2531" s="8">
        <f t="shared" si="392"/>
        <v>0</v>
      </c>
      <c r="P2531" s="8">
        <f t="shared" si="393"/>
        <v>33</v>
      </c>
      <c r="Q2531" s="9">
        <f t="shared" si="394"/>
        <v>22.45</v>
      </c>
      <c r="R2531" s="9">
        <f t="shared" si="395"/>
        <v>18.25</v>
      </c>
      <c r="S2531" s="9">
        <f t="shared" si="396"/>
        <v>22.35</v>
      </c>
      <c r="T2531" s="9">
        <f t="shared" si="397"/>
        <v>20.75</v>
      </c>
      <c r="U2531" s="8">
        <f t="shared" si="398"/>
        <v>21.016666666666669</v>
      </c>
      <c r="V2531" s="8">
        <f t="shared" si="399"/>
        <v>20.950000000000003</v>
      </c>
    </row>
    <row r="2532" spans="1:22" ht="13.5" x14ac:dyDescent="0.25">
      <c r="A2532" s="3">
        <f>RSI!A2532</f>
        <v>45691</v>
      </c>
      <c r="B2532" s="2">
        <f>RSI!B2532</f>
        <v>34.4</v>
      </c>
      <c r="C2532" s="2">
        <f>RSI!I2532</f>
        <v>5.2639645580240284</v>
      </c>
      <c r="D2532" s="2">
        <f>MACD!E2532</f>
        <v>0.78430492377558636</v>
      </c>
      <c r="E2532" s="2">
        <f>MACD!F2532</f>
        <v>0.5372990005716517</v>
      </c>
      <c r="F2532" s="2">
        <f>'Moving Avg'!D2532</f>
        <v>34.4</v>
      </c>
      <c r="G2532" s="2">
        <f>'Moving Avg'!F2532</f>
        <v>35.224999999999987</v>
      </c>
      <c r="H2532" s="2">
        <f>'Moving Avg'!G2532</f>
        <v>35.570000000000029</v>
      </c>
      <c r="I2532" s="2">
        <f>'Moving Avg'!H2532</f>
        <v>34.695649999999894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  <c r="M2532" s="8">
        <f t="shared" si="390"/>
        <v>50</v>
      </c>
      <c r="N2532" s="8">
        <f t="shared" si="391"/>
        <v>0</v>
      </c>
      <c r="O2532" s="8">
        <f t="shared" si="392"/>
        <v>0</v>
      </c>
      <c r="P2532" s="8">
        <f t="shared" si="393"/>
        <v>33</v>
      </c>
      <c r="Q2532" s="9">
        <f t="shared" si="394"/>
        <v>22.45</v>
      </c>
      <c r="R2532" s="9">
        <f t="shared" si="395"/>
        <v>18.25</v>
      </c>
      <c r="S2532" s="9">
        <f t="shared" si="396"/>
        <v>22.35</v>
      </c>
      <c r="T2532" s="9">
        <f t="shared" si="397"/>
        <v>20.75</v>
      </c>
      <c r="U2532" s="8">
        <f t="shared" si="398"/>
        <v>21.016666666666669</v>
      </c>
      <c r="V2532" s="8">
        <f t="shared" si="399"/>
        <v>20.950000000000003</v>
      </c>
    </row>
    <row r="2533" spans="1:22" ht="13.5" x14ac:dyDescent="0.25">
      <c r="A2533" s="3">
        <f>RSI!A2533</f>
        <v>45692</v>
      </c>
      <c r="B2533" s="2">
        <f>RSI!B2533</f>
        <v>34.4</v>
      </c>
      <c r="C2533" s="2">
        <f>RSI!I2533</f>
        <v>5.2639645580240284</v>
      </c>
      <c r="D2533" s="2">
        <f>MACD!E2533</f>
        <v>0.83752879322351248</v>
      </c>
      <c r="E2533" s="2">
        <f>MACD!F2533</f>
        <v>0.5973449591020239</v>
      </c>
      <c r="F2533" s="2">
        <f>'Moving Avg'!D2533</f>
        <v>34.4</v>
      </c>
      <c r="G2533" s="2">
        <f>'Moving Avg'!F2533</f>
        <v>35.149999999999991</v>
      </c>
      <c r="H2533" s="2">
        <f>'Moving Avg'!G2533</f>
        <v>35.570000000000029</v>
      </c>
      <c r="I2533" s="2">
        <f>'Moving Avg'!H2533</f>
        <v>34.695649999999894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  <c r="M2533" s="8">
        <f t="shared" si="390"/>
        <v>50</v>
      </c>
      <c r="N2533" s="8">
        <f t="shared" si="391"/>
        <v>0</v>
      </c>
      <c r="O2533" s="8">
        <f t="shared" si="392"/>
        <v>0</v>
      </c>
      <c r="P2533" s="8">
        <f t="shared" si="393"/>
        <v>33</v>
      </c>
      <c r="Q2533" s="9">
        <f t="shared" si="394"/>
        <v>22.45</v>
      </c>
      <c r="R2533" s="9">
        <f t="shared" si="395"/>
        <v>18.25</v>
      </c>
      <c r="S2533" s="9">
        <f t="shared" si="396"/>
        <v>22.35</v>
      </c>
      <c r="T2533" s="9">
        <f t="shared" si="397"/>
        <v>20.75</v>
      </c>
      <c r="U2533" s="8">
        <f t="shared" si="398"/>
        <v>21.016666666666669</v>
      </c>
      <c r="V2533" s="8">
        <f t="shared" si="399"/>
        <v>20.950000000000003</v>
      </c>
    </row>
    <row r="2534" spans="1:22" ht="13.5" x14ac:dyDescent="0.25">
      <c r="A2534" s="3">
        <f>RSI!A2534</f>
        <v>45693</v>
      </c>
      <c r="B2534" s="2">
        <f>RSI!B2534</f>
        <v>34.4</v>
      </c>
      <c r="C2534" s="2">
        <f>RSI!I2534</f>
        <v>5.2639645580240142</v>
      </c>
      <c r="D2534" s="2">
        <f>MACD!E2534</f>
        <v>0.65600870469156547</v>
      </c>
      <c r="E2534" s="2">
        <f>MACD!F2534</f>
        <v>0.60907770821993223</v>
      </c>
      <c r="F2534" s="2">
        <f>'Moving Avg'!D2534</f>
        <v>34.4</v>
      </c>
      <c r="G2534" s="2">
        <f>'Moving Avg'!F2534</f>
        <v>35.074999999999989</v>
      </c>
      <c r="H2534" s="2">
        <f>'Moving Avg'!G2534</f>
        <v>35.570000000000029</v>
      </c>
      <c r="I2534" s="2">
        <f>'Moving Avg'!H2534</f>
        <v>34.695649999999894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  <c r="M2534" s="8">
        <f t="shared" si="390"/>
        <v>50</v>
      </c>
      <c r="N2534" s="8">
        <f t="shared" si="391"/>
        <v>0</v>
      </c>
      <c r="O2534" s="8">
        <f t="shared" si="392"/>
        <v>0</v>
      </c>
      <c r="P2534" s="8">
        <f t="shared" si="393"/>
        <v>33</v>
      </c>
      <c r="Q2534" s="9">
        <f t="shared" si="394"/>
        <v>22.45</v>
      </c>
      <c r="R2534" s="9">
        <f t="shared" si="395"/>
        <v>18.25</v>
      </c>
      <c r="S2534" s="9">
        <f t="shared" si="396"/>
        <v>22.35</v>
      </c>
      <c r="T2534" s="9">
        <f t="shared" si="397"/>
        <v>20.75</v>
      </c>
      <c r="U2534" s="8">
        <f t="shared" si="398"/>
        <v>21.016666666666669</v>
      </c>
      <c r="V2534" s="8">
        <f t="shared" si="399"/>
        <v>20.950000000000003</v>
      </c>
    </row>
    <row r="2535" spans="1:22" ht="13.5" x14ac:dyDescent="0.25">
      <c r="A2535" s="3">
        <f>RSI!A2535</f>
        <v>45694</v>
      </c>
      <c r="B2535" s="2">
        <f>RSI!B2535</f>
        <v>34.4</v>
      </c>
      <c r="C2535" s="2">
        <f>RSI!I2535</f>
        <v>5.2639645580240142</v>
      </c>
      <c r="D2535" s="2">
        <f>MACD!E2535</f>
        <v>0.50631622843786062</v>
      </c>
      <c r="E2535" s="2">
        <f>MACD!F2535</f>
        <v>0.58852541226351796</v>
      </c>
      <c r="F2535" s="2">
        <f>'Moving Avg'!D2535</f>
        <v>34.4</v>
      </c>
      <c r="G2535" s="2">
        <f>'Moving Avg'!F2535</f>
        <v>34.999999999999986</v>
      </c>
      <c r="H2535" s="2">
        <f>'Moving Avg'!G2535</f>
        <v>35.540000000000035</v>
      </c>
      <c r="I2535" s="2">
        <f>'Moving Avg'!H2535</f>
        <v>34.695649999999894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  <c r="M2535" s="8">
        <f t="shared" si="390"/>
        <v>50</v>
      </c>
      <c r="N2535" s="8">
        <f t="shared" si="391"/>
        <v>100</v>
      </c>
      <c r="O2535" s="8">
        <f t="shared" si="392"/>
        <v>0</v>
      </c>
      <c r="P2535" s="8">
        <f t="shared" si="393"/>
        <v>33</v>
      </c>
      <c r="Q2535" s="9">
        <f t="shared" si="394"/>
        <v>57.45</v>
      </c>
      <c r="R2535" s="9">
        <f t="shared" si="395"/>
        <v>38.25</v>
      </c>
      <c r="S2535" s="9">
        <f t="shared" si="396"/>
        <v>37.35</v>
      </c>
      <c r="T2535" s="9">
        <f t="shared" si="397"/>
        <v>45.75</v>
      </c>
      <c r="U2535" s="8">
        <f t="shared" si="398"/>
        <v>44.35</v>
      </c>
      <c r="V2535" s="8">
        <f t="shared" si="399"/>
        <v>44.7</v>
      </c>
    </row>
    <row r="2536" spans="1:22" ht="13.5" x14ac:dyDescent="0.25">
      <c r="A2536" s="3">
        <f>RSI!A2536</f>
        <v>45695</v>
      </c>
      <c r="B2536" s="2">
        <f>RSI!B2536</f>
        <v>34.4</v>
      </c>
      <c r="C2536" s="2">
        <f>RSI!I2536</f>
        <v>5.2639645580240284</v>
      </c>
      <c r="D2536" s="2">
        <f>MACD!E2536</f>
        <v>0.3832658128152886</v>
      </c>
      <c r="E2536" s="2">
        <f>MACD!F2536</f>
        <v>0.54747349237387211</v>
      </c>
      <c r="F2536" s="2">
        <f>'Moving Avg'!D2536</f>
        <v>34.4</v>
      </c>
      <c r="G2536" s="2">
        <f>'Moving Avg'!F2536</f>
        <v>34.92499999999999</v>
      </c>
      <c r="H2536" s="2">
        <f>'Moving Avg'!G2536</f>
        <v>35.510000000000034</v>
      </c>
      <c r="I2536" s="2">
        <f>'Moving Avg'!H2536</f>
        <v>34.695649999999894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  <c r="M2536" s="8">
        <f t="shared" si="390"/>
        <v>50</v>
      </c>
      <c r="N2536" s="8">
        <f t="shared" si="391"/>
        <v>100</v>
      </c>
      <c r="O2536" s="8">
        <f t="shared" si="392"/>
        <v>0</v>
      </c>
      <c r="P2536" s="8">
        <f t="shared" si="393"/>
        <v>33</v>
      </c>
      <c r="Q2536" s="9">
        <f t="shared" si="394"/>
        <v>57.45</v>
      </c>
      <c r="R2536" s="9">
        <f t="shared" si="395"/>
        <v>38.25</v>
      </c>
      <c r="S2536" s="9">
        <f t="shared" si="396"/>
        <v>37.35</v>
      </c>
      <c r="T2536" s="9">
        <f t="shared" si="397"/>
        <v>45.75</v>
      </c>
      <c r="U2536" s="8">
        <f t="shared" si="398"/>
        <v>44.35</v>
      </c>
      <c r="V2536" s="8">
        <f t="shared" si="399"/>
        <v>44.7</v>
      </c>
    </row>
    <row r="2537" spans="1:22" ht="13.5" x14ac:dyDescent="0.25">
      <c r="A2537" s="3">
        <f>RSI!A2537</f>
        <v>45698</v>
      </c>
      <c r="B2537" s="2">
        <f>RSI!B2537</f>
        <v>34.4</v>
      </c>
      <c r="C2537" s="2">
        <f>RSI!I2537</f>
        <v>5.2639645580240142</v>
      </c>
      <c r="D2537" s="2">
        <f>MACD!E2537</f>
        <v>0.28249109045783172</v>
      </c>
      <c r="E2537" s="2">
        <f>MACD!F2537</f>
        <v>0.49447701199066407</v>
      </c>
      <c r="F2537" s="2">
        <f>'Moving Avg'!D2537</f>
        <v>34.4</v>
      </c>
      <c r="G2537" s="2">
        <f>'Moving Avg'!F2537</f>
        <v>34.849999999999987</v>
      </c>
      <c r="H2537" s="2">
        <f>'Moving Avg'!G2537</f>
        <v>35.480000000000032</v>
      </c>
      <c r="I2537" s="2">
        <f>'Moving Avg'!H2537</f>
        <v>34.695199999999893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  <c r="M2537" s="8">
        <f t="shared" si="390"/>
        <v>50</v>
      </c>
      <c r="N2537" s="8">
        <f t="shared" si="391"/>
        <v>100</v>
      </c>
      <c r="O2537" s="8">
        <f t="shared" si="392"/>
        <v>0</v>
      </c>
      <c r="P2537" s="8">
        <f t="shared" si="393"/>
        <v>33</v>
      </c>
      <c r="Q2537" s="9">
        <f t="shared" si="394"/>
        <v>57.45</v>
      </c>
      <c r="R2537" s="9">
        <f t="shared" si="395"/>
        <v>38.25</v>
      </c>
      <c r="S2537" s="9">
        <f t="shared" si="396"/>
        <v>37.35</v>
      </c>
      <c r="T2537" s="9">
        <f t="shared" si="397"/>
        <v>45.75</v>
      </c>
      <c r="U2537" s="8">
        <f t="shared" si="398"/>
        <v>44.35</v>
      </c>
      <c r="V2537" s="8">
        <f t="shared" si="399"/>
        <v>44.7</v>
      </c>
    </row>
    <row r="2538" spans="1:22" ht="13.5" x14ac:dyDescent="0.25">
      <c r="A2538" s="3">
        <f>RSI!A2538</f>
        <v>45699</v>
      </c>
      <c r="B2538" s="2">
        <f>RSI!B2538</f>
        <v>34.4</v>
      </c>
      <c r="C2538" s="2">
        <f>RSI!I2538</f>
        <v>5.2639645580240142</v>
      </c>
      <c r="D2538" s="2">
        <f>MACD!E2538</f>
        <v>0.20031726421813545</v>
      </c>
      <c r="E2538" s="2">
        <f>MACD!F2538</f>
        <v>0.43564506243615841</v>
      </c>
      <c r="F2538" s="2">
        <f>'Moving Avg'!D2538</f>
        <v>34.4</v>
      </c>
      <c r="G2538" s="2">
        <f>'Moving Avg'!F2538</f>
        <v>34.774999999999991</v>
      </c>
      <c r="H2538" s="2">
        <f>'Moving Avg'!G2538</f>
        <v>35.450000000000031</v>
      </c>
      <c r="I2538" s="2">
        <f>'Moving Avg'!H2538</f>
        <v>34.694749999999893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  <c r="M2538" s="8">
        <f t="shared" si="390"/>
        <v>50</v>
      </c>
      <c r="N2538" s="8">
        <f t="shared" si="391"/>
        <v>100</v>
      </c>
      <c r="O2538" s="8">
        <f t="shared" si="392"/>
        <v>0</v>
      </c>
      <c r="P2538" s="8">
        <f t="shared" si="393"/>
        <v>33</v>
      </c>
      <c r="Q2538" s="9">
        <f t="shared" si="394"/>
        <v>57.45</v>
      </c>
      <c r="R2538" s="9">
        <f t="shared" si="395"/>
        <v>38.25</v>
      </c>
      <c r="S2538" s="9">
        <f t="shared" si="396"/>
        <v>37.35</v>
      </c>
      <c r="T2538" s="9">
        <f t="shared" si="397"/>
        <v>45.75</v>
      </c>
      <c r="U2538" s="8">
        <f t="shared" si="398"/>
        <v>44.35</v>
      </c>
      <c r="V2538" s="8">
        <f t="shared" si="399"/>
        <v>44.7</v>
      </c>
    </row>
    <row r="2539" spans="1:22" ht="13.5" x14ac:dyDescent="0.25">
      <c r="A2539" s="3">
        <f>RSI!A2539</f>
        <v>45700</v>
      </c>
      <c r="B2539" s="2">
        <f>RSI!B2539</f>
        <v>34.4</v>
      </c>
      <c r="C2539" s="2">
        <f>RSI!I2539</f>
        <v>5.2639645580240142</v>
      </c>
      <c r="D2539" s="2">
        <f>MACD!E2539</f>
        <v>0.13365324349793894</v>
      </c>
      <c r="E2539" s="2">
        <f>MACD!F2539</f>
        <v>0.37524669864851457</v>
      </c>
      <c r="F2539" s="2">
        <f>'Moving Avg'!D2539</f>
        <v>34.4</v>
      </c>
      <c r="G2539" s="2">
        <f>'Moving Avg'!F2539</f>
        <v>34.699999999999989</v>
      </c>
      <c r="H2539" s="2">
        <f>'Moving Avg'!G2539</f>
        <v>35.42000000000003</v>
      </c>
      <c r="I2539" s="2">
        <f>'Moving Avg'!H2539</f>
        <v>34.694299999999892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  <c r="M2539" s="8">
        <f t="shared" si="390"/>
        <v>50</v>
      </c>
      <c r="N2539" s="8">
        <f t="shared" si="391"/>
        <v>100</v>
      </c>
      <c r="O2539" s="8">
        <f t="shared" si="392"/>
        <v>0</v>
      </c>
      <c r="P2539" s="8">
        <f t="shared" si="393"/>
        <v>33</v>
      </c>
      <c r="Q2539" s="9">
        <f t="shared" si="394"/>
        <v>57.45</v>
      </c>
      <c r="R2539" s="9">
        <f t="shared" si="395"/>
        <v>38.25</v>
      </c>
      <c r="S2539" s="9">
        <f t="shared" si="396"/>
        <v>37.35</v>
      </c>
      <c r="T2539" s="9">
        <f t="shared" si="397"/>
        <v>45.75</v>
      </c>
      <c r="U2539" s="8">
        <f t="shared" si="398"/>
        <v>44.35</v>
      </c>
      <c r="V2539" s="8">
        <f t="shared" si="399"/>
        <v>44.7</v>
      </c>
    </row>
    <row r="2540" spans="1:22" ht="13.5" x14ac:dyDescent="0.25">
      <c r="A2540" s="3">
        <f>RSI!A2540</f>
        <v>45701</v>
      </c>
      <c r="B2540" s="2">
        <f>RSI!B2540</f>
        <v>34.4</v>
      </c>
      <c r="C2540" s="2">
        <f>RSI!I2540</f>
        <v>5.2639645580240142</v>
      </c>
      <c r="D2540" s="2">
        <f>MACD!E2540</f>
        <v>7.9900483748517104E-2</v>
      </c>
      <c r="E2540" s="2">
        <f>MACD!F2540</f>
        <v>0.31617745566851507</v>
      </c>
      <c r="F2540" s="2">
        <f>'Moving Avg'!D2540</f>
        <v>34.4</v>
      </c>
      <c r="G2540" s="2">
        <f>'Moving Avg'!F2540</f>
        <v>34.624999999999986</v>
      </c>
      <c r="H2540" s="2">
        <f>'Moving Avg'!G2540</f>
        <v>35.390000000000029</v>
      </c>
      <c r="I2540" s="2">
        <f>'Moving Avg'!H2540</f>
        <v>34.693849999999891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  <c r="M2540" s="8">
        <f t="shared" si="390"/>
        <v>50</v>
      </c>
      <c r="N2540" s="8">
        <f t="shared" si="391"/>
        <v>100</v>
      </c>
      <c r="O2540" s="8">
        <f t="shared" si="392"/>
        <v>0</v>
      </c>
      <c r="P2540" s="8">
        <f t="shared" si="393"/>
        <v>33</v>
      </c>
      <c r="Q2540" s="9">
        <f t="shared" si="394"/>
        <v>57.45</v>
      </c>
      <c r="R2540" s="9">
        <f t="shared" si="395"/>
        <v>38.25</v>
      </c>
      <c r="S2540" s="9">
        <f t="shared" si="396"/>
        <v>37.35</v>
      </c>
      <c r="T2540" s="9">
        <f t="shared" si="397"/>
        <v>45.75</v>
      </c>
      <c r="U2540" s="8">
        <f t="shared" si="398"/>
        <v>44.35</v>
      </c>
      <c r="V2540" s="8">
        <f t="shared" si="399"/>
        <v>44.7</v>
      </c>
    </row>
    <row r="2541" spans="1:22" ht="13.5" x14ac:dyDescent="0.25">
      <c r="A2541" s="3">
        <f>RSI!A2541</f>
        <v>45702</v>
      </c>
      <c r="B2541" s="2">
        <f>RSI!B2541</f>
        <v>34.4</v>
      </c>
      <c r="C2541" s="2">
        <f>RSI!I2541</f>
        <v>5.2639645580240142</v>
      </c>
      <c r="D2541" s="2">
        <f>MACD!E2541</f>
        <v>3.6875951366511117E-2</v>
      </c>
      <c r="E2541" s="2">
        <f>MACD!F2541</f>
        <v>0.26031715480811429</v>
      </c>
      <c r="F2541" s="2">
        <f>'Moving Avg'!D2541</f>
        <v>34.4</v>
      </c>
      <c r="G2541" s="2">
        <f>'Moving Avg'!F2541</f>
        <v>34.54999999999999</v>
      </c>
      <c r="H2541" s="2">
        <f>'Moving Avg'!G2541</f>
        <v>35.360000000000035</v>
      </c>
      <c r="I2541" s="2">
        <f>'Moving Avg'!H2541</f>
        <v>34.69339999999989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  <c r="M2541" s="8">
        <f t="shared" si="390"/>
        <v>50</v>
      </c>
      <c r="N2541" s="8">
        <f t="shared" si="391"/>
        <v>100</v>
      </c>
      <c r="O2541" s="8">
        <f t="shared" si="392"/>
        <v>0</v>
      </c>
      <c r="P2541" s="8">
        <f t="shared" si="393"/>
        <v>33</v>
      </c>
      <c r="Q2541" s="9">
        <f t="shared" si="394"/>
        <v>57.45</v>
      </c>
      <c r="R2541" s="9">
        <f t="shared" si="395"/>
        <v>38.25</v>
      </c>
      <c r="S2541" s="9">
        <f t="shared" si="396"/>
        <v>37.35</v>
      </c>
      <c r="T2541" s="9">
        <f t="shared" si="397"/>
        <v>45.75</v>
      </c>
      <c r="U2541" s="8">
        <f t="shared" si="398"/>
        <v>44.35</v>
      </c>
      <c r="V2541" s="8">
        <f t="shared" si="399"/>
        <v>44.7</v>
      </c>
    </row>
    <row r="2542" spans="1:22" ht="13.5" x14ac:dyDescent="0.25">
      <c r="A2542" s="3">
        <f>RSI!A2542</f>
        <v>45705</v>
      </c>
      <c r="B2542" s="2">
        <f>RSI!B2542</f>
        <v>34.4</v>
      </c>
      <c r="C2542" s="2">
        <f>RSI!I2542</f>
        <v>5.2639645580240142</v>
      </c>
      <c r="D2542" s="2">
        <f>MACD!E2542</f>
        <v>2.747033387834108E-3</v>
      </c>
      <c r="E2542" s="2">
        <f>MACD!F2542</f>
        <v>0.20880313052405824</v>
      </c>
      <c r="F2542" s="2">
        <f>'Moving Avg'!D2542</f>
        <v>34.4</v>
      </c>
      <c r="G2542" s="2">
        <f>'Moving Avg'!F2542</f>
        <v>34.474999999999987</v>
      </c>
      <c r="H2542" s="2">
        <f>'Moving Avg'!G2542</f>
        <v>35.330000000000034</v>
      </c>
      <c r="I2542" s="2">
        <f>'Moving Avg'!H2542</f>
        <v>34.69294999999989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  <c r="M2542" s="8">
        <f t="shared" si="390"/>
        <v>50</v>
      </c>
      <c r="N2542" s="8">
        <f t="shared" si="391"/>
        <v>100</v>
      </c>
      <c r="O2542" s="8">
        <f t="shared" si="392"/>
        <v>0</v>
      </c>
      <c r="P2542" s="8">
        <f t="shared" si="393"/>
        <v>33</v>
      </c>
      <c r="Q2542" s="9">
        <f t="shared" si="394"/>
        <v>57.45</v>
      </c>
      <c r="R2542" s="9">
        <f t="shared" si="395"/>
        <v>38.25</v>
      </c>
      <c r="S2542" s="9">
        <f t="shared" si="396"/>
        <v>37.35</v>
      </c>
      <c r="T2542" s="9">
        <f t="shared" si="397"/>
        <v>45.75</v>
      </c>
      <c r="U2542" s="8">
        <f t="shared" si="398"/>
        <v>44.35</v>
      </c>
      <c r="V2542" s="8">
        <f t="shared" si="399"/>
        <v>44.7</v>
      </c>
    </row>
    <row r="2543" spans="1:22" ht="13.5" x14ac:dyDescent="0.25">
      <c r="A2543" s="3">
        <f>RSI!A2543</f>
        <v>45706</v>
      </c>
      <c r="B2543" s="2">
        <f>RSI!B2543</f>
        <v>34.4</v>
      </c>
      <c r="C2543" s="2">
        <f>RSI!I2543</f>
        <v>5.2639645580240142</v>
      </c>
      <c r="D2543" s="2">
        <f>MACD!E2543</f>
        <v>-2.4023452588494365E-2</v>
      </c>
      <c r="E2543" s="2">
        <f>MACD!F2543</f>
        <v>0.16223781390154773</v>
      </c>
      <c r="F2543" s="2">
        <f>'Moving Avg'!D2543</f>
        <v>34.4</v>
      </c>
      <c r="G2543" s="2">
        <f>'Moving Avg'!F2543</f>
        <v>34.399999999999991</v>
      </c>
      <c r="H2543" s="2">
        <f>'Moving Avg'!G2543</f>
        <v>35.300000000000033</v>
      </c>
      <c r="I2543" s="2">
        <f>'Moving Avg'!H2543</f>
        <v>34.692499999999889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  <c r="M2543" s="8">
        <f t="shared" si="390"/>
        <v>50</v>
      </c>
      <c r="N2543" s="8">
        <f t="shared" si="391"/>
        <v>100</v>
      </c>
      <c r="O2543" s="8">
        <f t="shared" si="392"/>
        <v>0</v>
      </c>
      <c r="P2543" s="8">
        <f t="shared" si="393"/>
        <v>33</v>
      </c>
      <c r="Q2543" s="9">
        <f t="shared" si="394"/>
        <v>57.45</v>
      </c>
      <c r="R2543" s="9">
        <f t="shared" si="395"/>
        <v>38.25</v>
      </c>
      <c r="S2543" s="9">
        <f t="shared" si="396"/>
        <v>37.35</v>
      </c>
      <c r="T2543" s="9">
        <f t="shared" si="397"/>
        <v>45.75</v>
      </c>
      <c r="U2543" s="8">
        <f t="shared" si="398"/>
        <v>44.35</v>
      </c>
      <c r="V2543" s="8">
        <f t="shared" si="399"/>
        <v>44.7</v>
      </c>
    </row>
    <row r="2544" spans="1:22" ht="13.5" x14ac:dyDescent="0.25">
      <c r="A2544" s="3">
        <f>RSI!A2544</f>
        <v>45707</v>
      </c>
      <c r="B2544" s="2">
        <f>RSI!B2544</f>
        <v>34.4</v>
      </c>
      <c r="C2544" s="2">
        <f>RSI!I2544</f>
        <v>5.2639645580240142</v>
      </c>
      <c r="D2544" s="2">
        <f>MACD!E2544</f>
        <v>-4.472370852335672E-2</v>
      </c>
      <c r="E2544" s="2">
        <f>MACD!F2544</f>
        <v>0.12084550941656684</v>
      </c>
      <c r="F2544" s="2">
        <f>'Moving Avg'!D2544</f>
        <v>34.4</v>
      </c>
      <c r="G2544" s="2">
        <f>'Moving Avg'!F2544</f>
        <v>34.399999999999991</v>
      </c>
      <c r="H2544" s="2">
        <f>'Moving Avg'!G2544</f>
        <v>35.270000000000032</v>
      </c>
      <c r="I2544" s="2">
        <f>'Moving Avg'!H2544</f>
        <v>34.692499999999889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  <c r="M2544" s="8">
        <f t="shared" si="390"/>
        <v>50</v>
      </c>
      <c r="N2544" s="8">
        <f t="shared" si="391"/>
        <v>100</v>
      </c>
      <c r="O2544" s="8">
        <f t="shared" si="392"/>
        <v>0</v>
      </c>
      <c r="P2544" s="8">
        <f t="shared" si="393"/>
        <v>33</v>
      </c>
      <c r="Q2544" s="9">
        <f t="shared" si="394"/>
        <v>57.45</v>
      </c>
      <c r="R2544" s="9">
        <f t="shared" si="395"/>
        <v>38.25</v>
      </c>
      <c r="S2544" s="9">
        <f t="shared" si="396"/>
        <v>37.35</v>
      </c>
      <c r="T2544" s="9">
        <f t="shared" si="397"/>
        <v>45.75</v>
      </c>
      <c r="U2544" s="8">
        <f t="shared" si="398"/>
        <v>44.35</v>
      </c>
      <c r="V2544" s="8">
        <f t="shared" si="399"/>
        <v>44.7</v>
      </c>
    </row>
    <row r="2545" spans="1:22" ht="13.5" x14ac:dyDescent="0.25">
      <c r="A2545" s="3">
        <f>RSI!A2545</f>
        <v>45708</v>
      </c>
      <c r="B2545" s="2">
        <f>RSI!B2545</f>
        <v>34.4</v>
      </c>
      <c r="C2545" s="2">
        <f>RSI!I2545</f>
        <v>5.2639645580240284</v>
      </c>
      <c r="D2545" s="2">
        <f>MACD!E2545</f>
        <v>-6.0432185868066313E-2</v>
      </c>
      <c r="E2545" s="2">
        <f>MACD!F2545</f>
        <v>8.4589970359640207E-2</v>
      </c>
      <c r="F2545" s="2">
        <f>'Moving Avg'!D2545</f>
        <v>34.4</v>
      </c>
      <c r="G2545" s="2">
        <f>'Moving Avg'!F2545</f>
        <v>34.399999999999991</v>
      </c>
      <c r="H2545" s="2">
        <f>'Moving Avg'!G2545</f>
        <v>35.24000000000003</v>
      </c>
      <c r="I2545" s="2">
        <f>'Moving Avg'!H2545</f>
        <v>34.692499999999889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  <c r="M2545" s="8">
        <f t="shared" si="390"/>
        <v>50</v>
      </c>
      <c r="N2545" s="8">
        <f t="shared" si="391"/>
        <v>100</v>
      </c>
      <c r="O2545" s="8">
        <f t="shared" si="392"/>
        <v>0</v>
      </c>
      <c r="P2545" s="8">
        <f t="shared" si="393"/>
        <v>33</v>
      </c>
      <c r="Q2545" s="9">
        <f t="shared" si="394"/>
        <v>57.45</v>
      </c>
      <c r="R2545" s="9">
        <f t="shared" si="395"/>
        <v>38.25</v>
      </c>
      <c r="S2545" s="9">
        <f t="shared" si="396"/>
        <v>37.35</v>
      </c>
      <c r="T2545" s="9">
        <f t="shared" si="397"/>
        <v>45.75</v>
      </c>
      <c r="U2545" s="8">
        <f t="shared" si="398"/>
        <v>44.35</v>
      </c>
      <c r="V2545" s="8">
        <f t="shared" si="399"/>
        <v>44.7</v>
      </c>
    </row>
    <row r="2546" spans="1:22" ht="13.5" x14ac:dyDescent="0.25">
      <c r="A2546" s="3">
        <f>RSI!A2546</f>
        <v>45709</v>
      </c>
      <c r="B2546" s="2">
        <f>RSI!B2546</f>
        <v>34.4</v>
      </c>
      <c r="C2546" s="2">
        <f>RSI!I2546</f>
        <v>5.2639645580240284</v>
      </c>
      <c r="D2546" s="2">
        <f>MACD!E2546</f>
        <v>-7.205071158408316E-2</v>
      </c>
      <c r="E2546" s="2">
        <f>MACD!F2546</f>
        <v>5.3261833970895539E-2</v>
      </c>
      <c r="F2546" s="2">
        <f>'Moving Avg'!D2546</f>
        <v>34.4</v>
      </c>
      <c r="G2546" s="2">
        <f>'Moving Avg'!F2546</f>
        <v>34.399999999999991</v>
      </c>
      <c r="H2546" s="2">
        <f>'Moving Avg'!G2546</f>
        <v>35.210000000000029</v>
      </c>
      <c r="I2546" s="2">
        <f>'Moving Avg'!H2546</f>
        <v>34.692499999999889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  <c r="M2546" s="8">
        <f t="shared" si="390"/>
        <v>50</v>
      </c>
      <c r="N2546" s="8">
        <f t="shared" si="391"/>
        <v>100</v>
      </c>
      <c r="O2546" s="8">
        <f t="shared" si="392"/>
        <v>0</v>
      </c>
      <c r="P2546" s="8">
        <f t="shared" si="393"/>
        <v>33</v>
      </c>
      <c r="Q2546" s="9">
        <f t="shared" si="394"/>
        <v>57.45</v>
      </c>
      <c r="R2546" s="9">
        <f t="shared" si="395"/>
        <v>38.25</v>
      </c>
      <c r="S2546" s="9">
        <f t="shared" si="396"/>
        <v>37.35</v>
      </c>
      <c r="T2546" s="9">
        <f t="shared" si="397"/>
        <v>45.75</v>
      </c>
      <c r="U2546" s="8">
        <f t="shared" si="398"/>
        <v>44.35</v>
      </c>
      <c r="V2546" s="8">
        <f t="shared" si="399"/>
        <v>44.7</v>
      </c>
    </row>
    <row r="2547" spans="1:22" ht="13.5" x14ac:dyDescent="0.25">
      <c r="A2547" s="3">
        <f>RSI!A2547</f>
        <v>45712</v>
      </c>
      <c r="B2547" s="2">
        <f>RSI!B2547</f>
        <v>34.4</v>
      </c>
      <c r="C2547" s="2">
        <f>RSI!I2547</f>
        <v>5.2639645580240284</v>
      </c>
      <c r="D2547" s="2">
        <f>MACD!E2547</f>
        <v>-8.0332454391971453E-2</v>
      </c>
      <c r="E2547" s="2">
        <f>MACD!F2547</f>
        <v>2.6542976298322141E-2</v>
      </c>
      <c r="F2547" s="2">
        <f>'Moving Avg'!D2547</f>
        <v>34.4</v>
      </c>
      <c r="G2547" s="2">
        <f>'Moving Avg'!F2547</f>
        <v>34.399999999999991</v>
      </c>
      <c r="H2547" s="2">
        <f>'Moving Avg'!G2547</f>
        <v>35.180000000000035</v>
      </c>
      <c r="I2547" s="2">
        <f>'Moving Avg'!H2547</f>
        <v>34.692499999999889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  <c r="M2547" s="8">
        <f t="shared" si="390"/>
        <v>50</v>
      </c>
      <c r="N2547" s="8">
        <f t="shared" si="391"/>
        <v>100</v>
      </c>
      <c r="O2547" s="8">
        <f t="shared" si="392"/>
        <v>0</v>
      </c>
      <c r="P2547" s="8">
        <f t="shared" si="393"/>
        <v>33</v>
      </c>
      <c r="Q2547" s="9">
        <f t="shared" si="394"/>
        <v>57.45</v>
      </c>
      <c r="R2547" s="9">
        <f t="shared" si="395"/>
        <v>38.25</v>
      </c>
      <c r="S2547" s="9">
        <f t="shared" si="396"/>
        <v>37.35</v>
      </c>
      <c r="T2547" s="9">
        <f t="shared" si="397"/>
        <v>45.75</v>
      </c>
      <c r="U2547" s="8">
        <f t="shared" si="398"/>
        <v>44.35</v>
      </c>
      <c r="V2547" s="8">
        <f t="shared" si="399"/>
        <v>44.7</v>
      </c>
    </row>
    <row r="2548" spans="1:22" ht="13.5" x14ac:dyDescent="0.25">
      <c r="A2548" s="3">
        <f>RSI!A2548</f>
        <v>45713</v>
      </c>
      <c r="B2548" s="2">
        <f>RSI!B2548</f>
        <v>34.4</v>
      </c>
      <c r="C2548" s="2">
        <f>RSI!I2548</f>
        <v>5.2639645580240284</v>
      </c>
      <c r="D2548" s="2">
        <f>MACD!E2548</f>
        <v>-8.5905529761205912E-2</v>
      </c>
      <c r="E2548" s="2">
        <f>MACD!F2548</f>
        <v>4.0532750864165287E-3</v>
      </c>
      <c r="F2548" s="2">
        <f>'Moving Avg'!D2548</f>
        <v>34.4</v>
      </c>
      <c r="G2548" s="2">
        <f>'Moving Avg'!F2548</f>
        <v>34.399999999999991</v>
      </c>
      <c r="H2548" s="2">
        <f>'Moving Avg'!G2548</f>
        <v>35.150000000000034</v>
      </c>
      <c r="I2548" s="2">
        <f>'Moving Avg'!H2548</f>
        <v>34.692499999999889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  <c r="M2548" s="8">
        <f t="shared" si="390"/>
        <v>50</v>
      </c>
      <c r="N2548" s="8">
        <f t="shared" si="391"/>
        <v>100</v>
      </c>
      <c r="O2548" s="8">
        <f t="shared" si="392"/>
        <v>0</v>
      </c>
      <c r="P2548" s="8">
        <f t="shared" si="393"/>
        <v>33</v>
      </c>
      <c r="Q2548" s="9">
        <f t="shared" si="394"/>
        <v>57.45</v>
      </c>
      <c r="R2548" s="9">
        <f t="shared" si="395"/>
        <v>38.25</v>
      </c>
      <c r="S2548" s="9">
        <f t="shared" si="396"/>
        <v>37.35</v>
      </c>
      <c r="T2548" s="9">
        <f t="shared" si="397"/>
        <v>45.75</v>
      </c>
      <c r="U2548" s="8">
        <f t="shared" si="398"/>
        <v>44.35</v>
      </c>
      <c r="V2548" s="8">
        <f t="shared" si="399"/>
        <v>44.7</v>
      </c>
    </row>
    <row r="2549" spans="1:22" ht="13.5" x14ac:dyDescent="0.25">
      <c r="A2549" s="3">
        <f>RSI!A2549</f>
        <v>45714</v>
      </c>
      <c r="B2549" s="2">
        <f>RSI!B2549</f>
        <v>34.4</v>
      </c>
      <c r="C2549" s="2">
        <f>RSI!I2549</f>
        <v>5.2639645580240284</v>
      </c>
      <c r="D2549" s="2">
        <f>MACD!E2549</f>
        <v>-8.9292918956353162E-2</v>
      </c>
      <c r="E2549" s="2">
        <f>MACD!F2549</f>
        <v>-1.461596372213741E-2</v>
      </c>
      <c r="F2549" s="2">
        <f>'Moving Avg'!D2549</f>
        <v>34.4</v>
      </c>
      <c r="G2549" s="2">
        <f>'Moving Avg'!F2549</f>
        <v>34.399999999999991</v>
      </c>
      <c r="H2549" s="2">
        <f>'Moving Avg'!G2549</f>
        <v>35.120000000000033</v>
      </c>
      <c r="I2549" s="2">
        <f>'Moving Avg'!H2549</f>
        <v>34.692499999999889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  <c r="M2549" s="8">
        <f t="shared" si="390"/>
        <v>50</v>
      </c>
      <c r="N2549" s="8">
        <f t="shared" si="391"/>
        <v>100</v>
      </c>
      <c r="O2549" s="8">
        <f t="shared" si="392"/>
        <v>0</v>
      </c>
      <c r="P2549" s="8">
        <f t="shared" si="393"/>
        <v>33</v>
      </c>
      <c r="Q2549" s="9">
        <f t="shared" si="394"/>
        <v>57.45</v>
      </c>
      <c r="R2549" s="9">
        <f t="shared" si="395"/>
        <v>38.25</v>
      </c>
      <c r="S2549" s="9">
        <f t="shared" si="396"/>
        <v>37.35</v>
      </c>
      <c r="T2549" s="9">
        <f t="shared" si="397"/>
        <v>45.75</v>
      </c>
      <c r="U2549" s="8">
        <f t="shared" si="398"/>
        <v>44.35</v>
      </c>
      <c r="V2549" s="8">
        <f t="shared" si="399"/>
        <v>44.7</v>
      </c>
    </row>
    <row r="2550" spans="1:22" ht="13.5" x14ac:dyDescent="0.25">
      <c r="A2550" s="3">
        <f>RSI!A2550</f>
        <v>45715</v>
      </c>
      <c r="B2550" s="2">
        <f>RSI!B2550</f>
        <v>34.4</v>
      </c>
      <c r="C2550" s="2">
        <f>RSI!I2550</f>
        <v>5.2639645580240142</v>
      </c>
      <c r="D2550" s="2">
        <f>MACD!E2550</f>
        <v>-9.0929273237946973E-2</v>
      </c>
      <c r="E2550" s="2">
        <f>MACD!F2550</f>
        <v>-2.9878625625299325E-2</v>
      </c>
      <c r="F2550" s="2">
        <f>'Moving Avg'!D2550</f>
        <v>34.4</v>
      </c>
      <c r="G2550" s="2">
        <f>'Moving Avg'!F2550</f>
        <v>34.399999999999991</v>
      </c>
      <c r="H2550" s="2">
        <f>'Moving Avg'!G2550</f>
        <v>35.090000000000032</v>
      </c>
      <c r="I2550" s="2">
        <f>'Moving Avg'!H2550</f>
        <v>34.692499999999889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  <c r="M2550" s="8">
        <f t="shared" si="390"/>
        <v>50</v>
      </c>
      <c r="N2550" s="8">
        <f t="shared" si="391"/>
        <v>100</v>
      </c>
      <c r="O2550" s="8">
        <f t="shared" si="392"/>
        <v>0</v>
      </c>
      <c r="P2550" s="8">
        <f t="shared" si="393"/>
        <v>33</v>
      </c>
      <c r="Q2550" s="9">
        <f t="shared" si="394"/>
        <v>57.45</v>
      </c>
      <c r="R2550" s="9">
        <f t="shared" si="395"/>
        <v>38.25</v>
      </c>
      <c r="S2550" s="9">
        <f t="shared" si="396"/>
        <v>37.35</v>
      </c>
      <c r="T2550" s="9">
        <f t="shared" si="397"/>
        <v>45.75</v>
      </c>
      <c r="U2550" s="8">
        <f t="shared" si="398"/>
        <v>44.35</v>
      </c>
      <c r="V2550" s="8">
        <f t="shared" si="399"/>
        <v>44.7</v>
      </c>
    </row>
    <row r="2551" spans="1:22" ht="13.5" x14ac:dyDescent="0.25">
      <c r="A2551" s="3">
        <f>RSI!A2551</f>
        <v>45716</v>
      </c>
      <c r="B2551" s="2">
        <f>RSI!B2551</f>
        <v>34.4</v>
      </c>
      <c r="C2551" s="2">
        <f>RSI!I2551</f>
        <v>5.2639645580240142</v>
      </c>
      <c r="D2551" s="2">
        <f>MACD!E2551</f>
        <v>-9.1175086156709995E-2</v>
      </c>
      <c r="E2551" s="2">
        <f>MACD!F2551</f>
        <v>-4.2137917731581459E-2</v>
      </c>
      <c r="F2551" s="2">
        <f>'Moving Avg'!D2551</f>
        <v>34.4</v>
      </c>
      <c r="G2551" s="2">
        <f>'Moving Avg'!F2551</f>
        <v>34.399999999999991</v>
      </c>
      <c r="H2551" s="2">
        <f>'Moving Avg'!G2551</f>
        <v>35.060000000000031</v>
      </c>
      <c r="I2551" s="2">
        <f>'Moving Avg'!H2551</f>
        <v>34.692499999999889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  <c r="M2551" s="8">
        <f t="shared" si="390"/>
        <v>50</v>
      </c>
      <c r="N2551" s="8">
        <f t="shared" si="391"/>
        <v>100</v>
      </c>
      <c r="O2551" s="8">
        <f t="shared" si="392"/>
        <v>0</v>
      </c>
      <c r="P2551" s="8">
        <f t="shared" si="393"/>
        <v>33</v>
      </c>
      <c r="Q2551" s="9">
        <f t="shared" si="394"/>
        <v>57.45</v>
      </c>
      <c r="R2551" s="9">
        <f t="shared" si="395"/>
        <v>38.25</v>
      </c>
      <c r="S2551" s="9">
        <f t="shared" si="396"/>
        <v>37.35</v>
      </c>
      <c r="T2551" s="9">
        <f t="shared" si="397"/>
        <v>45.75</v>
      </c>
      <c r="U2551" s="8">
        <f t="shared" si="398"/>
        <v>44.35</v>
      </c>
      <c r="V2551" s="8">
        <f t="shared" si="399"/>
        <v>44.7</v>
      </c>
    </row>
    <row r="2552" spans="1:22" ht="13.5" x14ac:dyDescent="0.25">
      <c r="A2552" s="3">
        <f>RSI!A2552</f>
        <v>45719</v>
      </c>
      <c r="B2552" s="2">
        <f>RSI!B2552</f>
        <v>34.4</v>
      </c>
      <c r="C2552" s="2">
        <f>RSI!I2552</f>
        <v>5.2639645580240142</v>
      </c>
      <c r="D2552" s="2">
        <f>MACD!E2552</f>
        <v>-9.0328642304953632E-2</v>
      </c>
      <c r="E2552" s="2">
        <f>MACD!F2552</f>
        <v>-5.1776062646255894E-2</v>
      </c>
      <c r="F2552" s="2">
        <f>'Moving Avg'!D2552</f>
        <v>34.4</v>
      </c>
      <c r="G2552" s="2">
        <f>'Moving Avg'!F2552</f>
        <v>34.399999999999991</v>
      </c>
      <c r="H2552" s="2">
        <f>'Moving Avg'!G2552</f>
        <v>35.03000000000003</v>
      </c>
      <c r="I2552" s="2">
        <f>'Moving Avg'!H2552</f>
        <v>34.692499999999889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  <c r="M2552" s="8">
        <f t="shared" si="390"/>
        <v>50</v>
      </c>
      <c r="N2552" s="8">
        <f t="shared" si="391"/>
        <v>100</v>
      </c>
      <c r="O2552" s="8">
        <f t="shared" si="392"/>
        <v>0</v>
      </c>
      <c r="P2552" s="8">
        <f t="shared" si="393"/>
        <v>33</v>
      </c>
      <c r="Q2552" s="9">
        <f t="shared" si="394"/>
        <v>57.45</v>
      </c>
      <c r="R2552" s="9">
        <f t="shared" si="395"/>
        <v>38.25</v>
      </c>
      <c r="S2552" s="9">
        <f t="shared" si="396"/>
        <v>37.35</v>
      </c>
      <c r="T2552" s="9">
        <f t="shared" si="397"/>
        <v>45.75</v>
      </c>
      <c r="U2552" s="8">
        <f t="shared" si="398"/>
        <v>44.35</v>
      </c>
      <c r="V2552" s="8">
        <f t="shared" si="399"/>
        <v>44.7</v>
      </c>
    </row>
    <row r="2553" spans="1:22" ht="13.5" x14ac:dyDescent="0.25">
      <c r="A2553" s="3">
        <f>RSI!A2553</f>
        <v>45720</v>
      </c>
      <c r="B2553" s="2">
        <f>RSI!B2553</f>
        <v>34.4</v>
      </c>
      <c r="C2553" s="2">
        <f>RSI!I2553</f>
        <v>5.2639645580240142</v>
      </c>
      <c r="D2553" s="2">
        <f>MACD!E2553</f>
        <v>-8.8636087807934416E-2</v>
      </c>
      <c r="E2553" s="2">
        <f>MACD!F2553</f>
        <v>-5.9148067678591605E-2</v>
      </c>
      <c r="F2553" s="2">
        <f>'Moving Avg'!D2553</f>
        <v>34.4</v>
      </c>
      <c r="G2553" s="2">
        <f>'Moving Avg'!F2553</f>
        <v>34.399999999999991</v>
      </c>
      <c r="H2553" s="2">
        <f>'Moving Avg'!G2553</f>
        <v>35.000000000000028</v>
      </c>
      <c r="I2553" s="2">
        <f>'Moving Avg'!H2553</f>
        <v>34.692499999999889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  <c r="M2553" s="8">
        <f t="shared" si="390"/>
        <v>50</v>
      </c>
      <c r="N2553" s="8">
        <f t="shared" si="391"/>
        <v>100</v>
      </c>
      <c r="O2553" s="8">
        <f t="shared" si="392"/>
        <v>0</v>
      </c>
      <c r="P2553" s="8">
        <f t="shared" si="393"/>
        <v>33</v>
      </c>
      <c r="Q2553" s="9">
        <f t="shared" si="394"/>
        <v>57.45</v>
      </c>
      <c r="R2553" s="9">
        <f t="shared" si="395"/>
        <v>38.25</v>
      </c>
      <c r="S2553" s="9">
        <f t="shared" si="396"/>
        <v>37.35</v>
      </c>
      <c r="T2553" s="9">
        <f t="shared" si="397"/>
        <v>45.75</v>
      </c>
      <c r="U2553" s="8">
        <f t="shared" si="398"/>
        <v>44.35</v>
      </c>
      <c r="V2553" s="8">
        <f t="shared" si="399"/>
        <v>44.7</v>
      </c>
    </row>
    <row r="2554" spans="1:22" ht="13.5" x14ac:dyDescent="0.25">
      <c r="A2554" s="3">
        <f>RSI!A2554</f>
        <v>45721</v>
      </c>
      <c r="B2554" s="2">
        <f>RSI!B2554</f>
        <v>34.4</v>
      </c>
      <c r="C2554" s="2">
        <f>RSI!I2554</f>
        <v>5.2639645580240284</v>
      </c>
      <c r="D2554" s="2">
        <f>MACD!E2554</f>
        <v>-8.6299914480548523E-2</v>
      </c>
      <c r="E2554" s="2">
        <f>MACD!F2554</f>
        <v>-6.4578437038982986E-2</v>
      </c>
      <c r="F2554" s="2">
        <f>'Moving Avg'!D2554</f>
        <v>34.4</v>
      </c>
      <c r="G2554" s="2">
        <f>'Moving Avg'!F2554</f>
        <v>34.399999999999991</v>
      </c>
      <c r="H2554" s="2">
        <f>'Moving Avg'!G2554</f>
        <v>34.970000000000034</v>
      </c>
      <c r="I2554" s="2">
        <f>'Moving Avg'!H2554</f>
        <v>34.692499999999889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  <c r="M2554" s="8">
        <f t="shared" si="390"/>
        <v>50</v>
      </c>
      <c r="N2554" s="8">
        <f t="shared" si="391"/>
        <v>100</v>
      </c>
      <c r="O2554" s="8">
        <f t="shared" si="392"/>
        <v>0</v>
      </c>
      <c r="P2554" s="8">
        <f t="shared" si="393"/>
        <v>33</v>
      </c>
      <c r="Q2554" s="9">
        <f t="shared" si="394"/>
        <v>57.45</v>
      </c>
      <c r="R2554" s="9">
        <f t="shared" si="395"/>
        <v>38.25</v>
      </c>
      <c r="S2554" s="9">
        <f t="shared" si="396"/>
        <v>37.35</v>
      </c>
      <c r="T2554" s="9">
        <f t="shared" si="397"/>
        <v>45.75</v>
      </c>
      <c r="U2554" s="8">
        <f t="shared" si="398"/>
        <v>44.35</v>
      </c>
      <c r="V2554" s="8">
        <f t="shared" si="399"/>
        <v>44.7</v>
      </c>
    </row>
    <row r="2555" spans="1:22" ht="13.5" x14ac:dyDescent="0.25">
      <c r="A2555" s="3">
        <f>RSI!A2555</f>
        <v>45722</v>
      </c>
      <c r="B2555" s="2">
        <f>RSI!B2555</f>
        <v>34.4</v>
      </c>
      <c r="C2555" s="2">
        <f>RSI!I2555</f>
        <v>5.2639645580240142</v>
      </c>
      <c r="D2555" s="2">
        <f>MACD!E2555</f>
        <v>-8.3486104443650788E-2</v>
      </c>
      <c r="E2555" s="2">
        <f>MACD!F2555</f>
        <v>-6.8359970519916546E-2</v>
      </c>
      <c r="F2555" s="2">
        <f>'Moving Avg'!D2555</f>
        <v>34.4</v>
      </c>
      <c r="G2555" s="2">
        <f>'Moving Avg'!F2555</f>
        <v>34.399999999999991</v>
      </c>
      <c r="H2555" s="2">
        <f>'Moving Avg'!G2555</f>
        <v>34.940000000000033</v>
      </c>
      <c r="I2555" s="2">
        <f>'Moving Avg'!H2555</f>
        <v>34.692499999999889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  <c r="M2555" s="8">
        <f t="shared" si="390"/>
        <v>50</v>
      </c>
      <c r="N2555" s="8">
        <f t="shared" si="391"/>
        <v>45</v>
      </c>
      <c r="O2555" s="8">
        <f t="shared" si="392"/>
        <v>0</v>
      </c>
      <c r="P2555" s="8">
        <f t="shared" si="393"/>
        <v>33</v>
      </c>
      <c r="Q2555" s="9">
        <f t="shared" si="394"/>
        <v>38.200000000000003</v>
      </c>
      <c r="R2555" s="9">
        <f t="shared" si="395"/>
        <v>27.25</v>
      </c>
      <c r="S2555" s="9">
        <f t="shared" si="396"/>
        <v>29.1</v>
      </c>
      <c r="T2555" s="9">
        <f t="shared" si="397"/>
        <v>32</v>
      </c>
      <c r="U2555" s="8">
        <f t="shared" si="398"/>
        <v>31.516666666666669</v>
      </c>
      <c r="V2555" s="8">
        <f t="shared" si="399"/>
        <v>31.637500000000003</v>
      </c>
    </row>
    <row r="2556" spans="1:22" ht="13.5" x14ac:dyDescent="0.25">
      <c r="A2556" s="3">
        <f>RSI!A2556</f>
        <v>45723</v>
      </c>
      <c r="B2556" s="2">
        <f>RSI!B2556</f>
        <v>34.4</v>
      </c>
      <c r="C2556" s="2">
        <f>RSI!I2556</f>
        <v>5.2639645580240284</v>
      </c>
      <c r="D2556" s="2">
        <f>MACD!E2556</f>
        <v>-8.0330143822791911E-2</v>
      </c>
      <c r="E2556" s="2">
        <f>MACD!F2556</f>
        <v>-7.0754005180491616E-2</v>
      </c>
      <c r="F2556" s="2">
        <f>'Moving Avg'!D2556</f>
        <v>34.4</v>
      </c>
      <c r="G2556" s="2">
        <f>'Moving Avg'!F2556</f>
        <v>34.399999999999991</v>
      </c>
      <c r="H2556" s="2">
        <f>'Moving Avg'!G2556</f>
        <v>34.910000000000025</v>
      </c>
      <c r="I2556" s="2">
        <f>'Moving Avg'!H2556</f>
        <v>34.692499999999889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  <c r="M2556" s="8">
        <f t="shared" si="390"/>
        <v>50</v>
      </c>
      <c r="N2556" s="8">
        <f t="shared" si="391"/>
        <v>45</v>
      </c>
      <c r="O2556" s="8">
        <f t="shared" si="392"/>
        <v>0</v>
      </c>
      <c r="P2556" s="8">
        <f t="shared" si="393"/>
        <v>33</v>
      </c>
      <c r="Q2556" s="9">
        <f t="shared" si="394"/>
        <v>38.200000000000003</v>
      </c>
      <c r="R2556" s="9">
        <f t="shared" si="395"/>
        <v>27.25</v>
      </c>
      <c r="S2556" s="9">
        <f t="shared" si="396"/>
        <v>29.1</v>
      </c>
      <c r="T2556" s="9">
        <f t="shared" si="397"/>
        <v>32</v>
      </c>
      <c r="U2556" s="8">
        <f t="shared" si="398"/>
        <v>31.516666666666669</v>
      </c>
      <c r="V2556" s="8">
        <f t="shared" si="399"/>
        <v>31.637500000000003</v>
      </c>
    </row>
    <row r="2557" spans="1:22" ht="13.5" x14ac:dyDescent="0.25">
      <c r="A2557" s="3">
        <f>RSI!A2557</f>
        <v>45726</v>
      </c>
      <c r="B2557" s="2">
        <f>RSI!B2557</f>
        <v>34.4</v>
      </c>
      <c r="C2557" s="2">
        <f>RSI!I2557</f>
        <v>5.2639645580240284</v>
      </c>
      <c r="D2557" s="2">
        <f>MACD!E2557</f>
        <v>-7.6942081868295986E-2</v>
      </c>
      <c r="E2557" s="2">
        <f>MACD!F2557</f>
        <v>-7.1991620518052496E-2</v>
      </c>
      <c r="F2557" s="2">
        <f>'Moving Avg'!D2557</f>
        <v>34.4</v>
      </c>
      <c r="G2557" s="2">
        <f>'Moving Avg'!F2557</f>
        <v>34.399999999999991</v>
      </c>
      <c r="H2557" s="2">
        <f>'Moving Avg'!G2557</f>
        <v>34.880000000000024</v>
      </c>
      <c r="I2557" s="2">
        <f>'Moving Avg'!H2557</f>
        <v>34.692499999999889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  <c r="M2557" s="8">
        <f t="shared" si="390"/>
        <v>50</v>
      </c>
      <c r="N2557" s="8">
        <f t="shared" si="391"/>
        <v>45</v>
      </c>
      <c r="O2557" s="8">
        <f t="shared" si="392"/>
        <v>0</v>
      </c>
      <c r="P2557" s="8">
        <f t="shared" si="393"/>
        <v>33</v>
      </c>
      <c r="Q2557" s="9">
        <f t="shared" si="394"/>
        <v>38.200000000000003</v>
      </c>
      <c r="R2557" s="9">
        <f t="shared" si="395"/>
        <v>27.25</v>
      </c>
      <c r="S2557" s="9">
        <f t="shared" si="396"/>
        <v>29.1</v>
      </c>
      <c r="T2557" s="9">
        <f t="shared" si="397"/>
        <v>32</v>
      </c>
      <c r="U2557" s="8">
        <f t="shared" si="398"/>
        <v>31.516666666666669</v>
      </c>
      <c r="V2557" s="8">
        <f t="shared" si="399"/>
        <v>31.637500000000003</v>
      </c>
    </row>
    <row r="2558" spans="1:22" ht="13.5" x14ac:dyDescent="0.25">
      <c r="A2558" s="3">
        <f>RSI!A2558</f>
        <v>45727</v>
      </c>
      <c r="B2558" s="2">
        <f>RSI!B2558</f>
        <v>34.4</v>
      </c>
      <c r="C2558" s="2">
        <f>RSI!I2558</f>
        <v>5.2639645580240284</v>
      </c>
      <c r="D2558" s="2">
        <f>MACD!E2558</f>
        <v>-7.341078453222849E-2</v>
      </c>
      <c r="E2558" s="2">
        <f>MACD!F2558</f>
        <v>-7.2275453320887695E-2</v>
      </c>
      <c r="F2558" s="2">
        <f>'Moving Avg'!D2558</f>
        <v>34.4</v>
      </c>
      <c r="G2558" s="2">
        <f>'Moving Avg'!F2558</f>
        <v>34.399999999999991</v>
      </c>
      <c r="H2558" s="2">
        <f>'Moving Avg'!G2558</f>
        <v>34.85000000000003</v>
      </c>
      <c r="I2558" s="2">
        <f>'Moving Avg'!H2558</f>
        <v>34.692499999999889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  <c r="M2558" s="8">
        <f t="shared" si="390"/>
        <v>50</v>
      </c>
      <c r="N2558" s="8">
        <f t="shared" si="391"/>
        <v>45</v>
      </c>
      <c r="O2558" s="8">
        <f t="shared" si="392"/>
        <v>0</v>
      </c>
      <c r="P2558" s="8">
        <f t="shared" si="393"/>
        <v>33</v>
      </c>
      <c r="Q2558" s="9">
        <f t="shared" si="394"/>
        <v>38.200000000000003</v>
      </c>
      <c r="R2558" s="9">
        <f t="shared" si="395"/>
        <v>27.25</v>
      </c>
      <c r="S2558" s="9">
        <f t="shared" si="396"/>
        <v>29.1</v>
      </c>
      <c r="T2558" s="9">
        <f t="shared" si="397"/>
        <v>32</v>
      </c>
      <c r="U2558" s="8">
        <f t="shared" si="398"/>
        <v>31.516666666666669</v>
      </c>
      <c r="V2558" s="8">
        <f t="shared" si="399"/>
        <v>31.637500000000003</v>
      </c>
    </row>
    <row r="2559" spans="1:22" ht="13.5" x14ac:dyDescent="0.25">
      <c r="A2559" s="3">
        <f>RSI!A2559</f>
        <v>45728</v>
      </c>
      <c r="B2559" s="2">
        <f>RSI!B2559</f>
        <v>34.4</v>
      </c>
      <c r="C2559" s="2">
        <f>RSI!I2559</f>
        <v>5.2639645580240284</v>
      </c>
      <c r="D2559" s="2">
        <f>MACD!E2559</f>
        <v>-6.980750844804362E-2</v>
      </c>
      <c r="E2559" s="2">
        <f>MACD!F2559</f>
        <v>-7.1781864346318891E-2</v>
      </c>
      <c r="F2559" s="2">
        <f>'Moving Avg'!D2559</f>
        <v>34.4</v>
      </c>
      <c r="G2559" s="2">
        <f>'Moving Avg'!F2559</f>
        <v>34.399999999999991</v>
      </c>
      <c r="H2559" s="2">
        <f>'Moving Avg'!G2559</f>
        <v>34.820000000000029</v>
      </c>
      <c r="I2559" s="2">
        <f>'Moving Avg'!H2559</f>
        <v>34.692499999999889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  <c r="M2559" s="8">
        <f t="shared" si="390"/>
        <v>50</v>
      </c>
      <c r="N2559" s="8">
        <f t="shared" si="391"/>
        <v>0</v>
      </c>
      <c r="O2559" s="8">
        <f t="shared" si="392"/>
        <v>0</v>
      </c>
      <c r="P2559" s="8">
        <f t="shared" si="393"/>
        <v>33</v>
      </c>
      <c r="Q2559" s="9">
        <f t="shared" si="394"/>
        <v>22.45</v>
      </c>
      <c r="R2559" s="9">
        <f t="shared" si="395"/>
        <v>18.25</v>
      </c>
      <c r="S2559" s="9">
        <f t="shared" si="396"/>
        <v>22.35</v>
      </c>
      <c r="T2559" s="9">
        <f t="shared" si="397"/>
        <v>20.75</v>
      </c>
      <c r="U2559" s="8">
        <f t="shared" si="398"/>
        <v>21.016666666666669</v>
      </c>
      <c r="V2559" s="8">
        <f t="shared" si="399"/>
        <v>20.950000000000003</v>
      </c>
    </row>
    <row r="2560" spans="1:22" ht="13.5" x14ac:dyDescent="0.25">
      <c r="A2560" s="3">
        <f>RSI!A2560</f>
        <v>45729</v>
      </c>
      <c r="B2560" s="2">
        <f>RSI!B2560</f>
        <v>34.4</v>
      </c>
      <c r="C2560" s="2">
        <f>RSI!I2560</f>
        <v>5.2639645580240284</v>
      </c>
      <c r="D2560" s="2">
        <f>MACD!E2560</f>
        <v>-6.6188901733113426E-2</v>
      </c>
      <c r="E2560" s="2">
        <f>MACD!F2560</f>
        <v>-7.0663271823677792E-2</v>
      </c>
      <c r="F2560" s="2">
        <f>'Moving Avg'!D2560</f>
        <v>34.4</v>
      </c>
      <c r="G2560" s="2">
        <f>'Moving Avg'!F2560</f>
        <v>34.399999999999991</v>
      </c>
      <c r="H2560" s="2">
        <f>'Moving Avg'!G2560</f>
        <v>34.790000000000028</v>
      </c>
      <c r="I2560" s="2">
        <f>'Moving Avg'!H2560</f>
        <v>34.692499999999889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  <c r="M2560" s="8">
        <f t="shared" si="390"/>
        <v>50</v>
      </c>
      <c r="N2560" s="8">
        <f t="shared" si="391"/>
        <v>0</v>
      </c>
      <c r="O2560" s="8">
        <f t="shared" si="392"/>
        <v>0</v>
      </c>
      <c r="P2560" s="8">
        <f t="shared" si="393"/>
        <v>33</v>
      </c>
      <c r="Q2560" s="9">
        <f t="shared" si="394"/>
        <v>22.45</v>
      </c>
      <c r="R2560" s="9">
        <f t="shared" si="395"/>
        <v>18.25</v>
      </c>
      <c r="S2560" s="9">
        <f t="shared" si="396"/>
        <v>22.35</v>
      </c>
      <c r="T2560" s="9">
        <f t="shared" si="397"/>
        <v>20.75</v>
      </c>
      <c r="U2560" s="8">
        <f t="shared" si="398"/>
        <v>21.016666666666669</v>
      </c>
      <c r="V2560" s="8">
        <f t="shared" si="399"/>
        <v>20.950000000000003</v>
      </c>
    </row>
    <row r="2561" spans="1:22" ht="13.5" x14ac:dyDescent="0.25">
      <c r="A2561" s="3">
        <f>RSI!A2561</f>
        <v>45730</v>
      </c>
      <c r="B2561" s="2">
        <f>RSI!B2561</f>
        <v>34.4</v>
      </c>
      <c r="C2561" s="2">
        <f>RSI!I2561</f>
        <v>5.2639645580240284</v>
      </c>
      <c r="D2561" s="2">
        <f>MACD!E2561</f>
        <v>-6.2599521523594603E-2</v>
      </c>
      <c r="E2561" s="2">
        <f>MACD!F2561</f>
        <v>-6.9050521763661166E-2</v>
      </c>
      <c r="F2561" s="2">
        <f>'Moving Avg'!D2561</f>
        <v>34.4</v>
      </c>
      <c r="G2561" s="2">
        <f>'Moving Avg'!F2561</f>
        <v>34.399999999999991</v>
      </c>
      <c r="H2561" s="2">
        <f>'Moving Avg'!G2561</f>
        <v>34.760000000000026</v>
      </c>
      <c r="I2561" s="2">
        <f>'Moving Avg'!H2561</f>
        <v>34.692499999999889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  <c r="M2561" s="8">
        <f t="shared" si="390"/>
        <v>50</v>
      </c>
      <c r="N2561" s="8">
        <f t="shared" si="391"/>
        <v>0</v>
      </c>
      <c r="O2561" s="8">
        <f t="shared" si="392"/>
        <v>0</v>
      </c>
      <c r="P2561" s="8">
        <f t="shared" si="393"/>
        <v>33</v>
      </c>
      <c r="Q2561" s="9">
        <f t="shared" si="394"/>
        <v>22.45</v>
      </c>
      <c r="R2561" s="9">
        <f t="shared" si="395"/>
        <v>18.25</v>
      </c>
      <c r="S2561" s="9">
        <f t="shared" si="396"/>
        <v>22.35</v>
      </c>
      <c r="T2561" s="9">
        <f t="shared" si="397"/>
        <v>20.75</v>
      </c>
      <c r="U2561" s="8">
        <f t="shared" si="398"/>
        <v>21.016666666666669</v>
      </c>
      <c r="V2561" s="8">
        <f t="shared" si="399"/>
        <v>20.950000000000003</v>
      </c>
    </row>
    <row r="2562" spans="1:22" ht="13.5" x14ac:dyDescent="0.25">
      <c r="A2562" s="3">
        <f>RSI!A2562</f>
        <v>45733</v>
      </c>
      <c r="B2562" s="2">
        <f>RSI!B2562</f>
        <v>34.4</v>
      </c>
      <c r="C2562" s="2">
        <f>RSI!I2562</f>
        <v>5.2639645580240284</v>
      </c>
      <c r="D2562" s="2">
        <f>MACD!E2562</f>
        <v>-5.9073944191084138E-2</v>
      </c>
      <c r="E2562" s="2">
        <f>MACD!F2562</f>
        <v>-6.7055206249145766E-2</v>
      </c>
      <c r="F2562" s="2">
        <f>'Moving Avg'!D2562</f>
        <v>34.4</v>
      </c>
      <c r="G2562" s="2">
        <f>'Moving Avg'!F2562</f>
        <v>34.399999999999991</v>
      </c>
      <c r="H2562" s="2">
        <f>'Moving Avg'!G2562</f>
        <v>34.730000000000025</v>
      </c>
      <c r="I2562" s="2">
        <f>'Moving Avg'!H2562</f>
        <v>34.692499999999889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  <c r="M2562" s="8">
        <f t="shared" ref="M2562:M2625" si="400">IF(C2562&lt;30,50, IF(C2562&gt;70, 0, 25))</f>
        <v>50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33</v>
      </c>
      <c r="Q2562" s="9">
        <f t="shared" si="394"/>
        <v>22.45</v>
      </c>
      <c r="R2562" s="9">
        <f t="shared" si="395"/>
        <v>18.25</v>
      </c>
      <c r="S2562" s="9">
        <f t="shared" si="396"/>
        <v>22.35</v>
      </c>
      <c r="T2562" s="9">
        <f t="shared" si="397"/>
        <v>20.75</v>
      </c>
      <c r="U2562" s="8">
        <f t="shared" si="398"/>
        <v>21.016666666666669</v>
      </c>
      <c r="V2562" s="8">
        <f t="shared" si="399"/>
        <v>20.950000000000003</v>
      </c>
    </row>
    <row r="2563" spans="1:22" ht="13.5" x14ac:dyDescent="0.25">
      <c r="A2563" s="3">
        <f>RSI!A2563</f>
        <v>45734</v>
      </c>
      <c r="B2563" s="2">
        <f>RSI!B2563</f>
        <v>34.4</v>
      </c>
      <c r="C2563" s="2">
        <f>RSI!I2563</f>
        <v>5.2639645580240284</v>
      </c>
      <c r="D2563" s="2">
        <f>MACD!E2563</f>
        <v>-5.5638532387085604E-2</v>
      </c>
      <c r="E2563" s="2">
        <f>MACD!F2563</f>
        <v>-6.4771871476733744E-2</v>
      </c>
      <c r="F2563" s="2">
        <f>'Moving Avg'!D2563</f>
        <v>34.4</v>
      </c>
      <c r="G2563" s="2">
        <f>'Moving Avg'!F2563</f>
        <v>34.399999999999991</v>
      </c>
      <c r="H2563" s="2">
        <f>'Moving Avg'!G2563</f>
        <v>34.700000000000024</v>
      </c>
      <c r="I2563" s="2">
        <f>'Moving Avg'!H2563</f>
        <v>34.692499999999889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  <c r="M2563" s="8">
        <f t="shared" si="400"/>
        <v>50</v>
      </c>
      <c r="N2563" s="8">
        <f t="shared" si="401"/>
        <v>0</v>
      </c>
      <c r="O2563" s="8">
        <f t="shared" si="402"/>
        <v>0</v>
      </c>
      <c r="P2563" s="8">
        <f t="shared" si="403"/>
        <v>33</v>
      </c>
      <c r="Q2563" s="9">
        <f t="shared" ref="Q2563:Q2626" si="404">0.35*M2563+N2563*0.35+O2563*0.15+P2563*0.15</f>
        <v>22.45</v>
      </c>
      <c r="R2563" s="9">
        <f t="shared" ref="R2563:R2626" si="405">M2563*0.2+N2563*0.2+O2563*0.35+P2563*0.25</f>
        <v>18.25</v>
      </c>
      <c r="S2563" s="9">
        <f t="shared" ref="S2563:S2626" si="406">M2563*0.15+N2563*0.15+O2563*0.25+P2563*0.45</f>
        <v>22.35</v>
      </c>
      <c r="T2563" s="9">
        <f t="shared" ref="T2563:T2626" si="407">0.25*SUM(M2563:P2563)</f>
        <v>20.75</v>
      </c>
      <c r="U2563" s="8">
        <f t="shared" ref="U2563:U2626" si="408">SUM(Q2563:S2563)/3</f>
        <v>21.016666666666669</v>
      </c>
      <c r="V2563" s="8">
        <f t="shared" ref="V2563:V2626" si="409">SUM(Q2563:T2563)/4</f>
        <v>20.950000000000003</v>
      </c>
    </row>
    <row r="2564" spans="1:22" ht="13.5" x14ac:dyDescent="0.25">
      <c r="A2564" s="3">
        <f>RSI!A2564</f>
        <v>45735</v>
      </c>
      <c r="B2564" s="2">
        <f>RSI!B2564</f>
        <v>34.4</v>
      </c>
      <c r="C2564" s="2">
        <f>RSI!I2564</f>
        <v>5.2639645580240284</v>
      </c>
      <c r="D2564" s="2">
        <f>MACD!E2564</f>
        <v>-5.2312913083248702E-2</v>
      </c>
      <c r="E2564" s="2">
        <f>MACD!F2564</f>
        <v>-6.2280079798036743E-2</v>
      </c>
      <c r="F2564" s="2">
        <f>'Moving Avg'!D2564</f>
        <v>34.4</v>
      </c>
      <c r="G2564" s="2">
        <f>'Moving Avg'!F2564</f>
        <v>34.399999999999991</v>
      </c>
      <c r="H2564" s="2">
        <f>'Moving Avg'!G2564</f>
        <v>34.67000000000003</v>
      </c>
      <c r="I2564" s="2">
        <f>'Moving Avg'!H2564</f>
        <v>34.692499999999889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  <c r="M2564" s="8">
        <f t="shared" si="400"/>
        <v>50</v>
      </c>
      <c r="N2564" s="8">
        <f t="shared" si="401"/>
        <v>0</v>
      </c>
      <c r="O2564" s="8">
        <f t="shared" si="402"/>
        <v>0</v>
      </c>
      <c r="P2564" s="8">
        <f t="shared" si="403"/>
        <v>33</v>
      </c>
      <c r="Q2564" s="9">
        <f t="shared" si="404"/>
        <v>22.45</v>
      </c>
      <c r="R2564" s="9">
        <f t="shared" si="405"/>
        <v>18.25</v>
      </c>
      <c r="S2564" s="9">
        <f t="shared" si="406"/>
        <v>22.35</v>
      </c>
      <c r="T2564" s="9">
        <f t="shared" si="407"/>
        <v>20.75</v>
      </c>
      <c r="U2564" s="8">
        <f t="shared" si="408"/>
        <v>21.016666666666669</v>
      </c>
      <c r="V2564" s="8">
        <f t="shared" si="409"/>
        <v>20.950000000000003</v>
      </c>
    </row>
    <row r="2565" spans="1:22" ht="13.5" x14ac:dyDescent="0.25">
      <c r="A2565" s="3">
        <f>RSI!A2565</f>
        <v>45737</v>
      </c>
      <c r="B2565" s="2">
        <f>RSI!B2565</f>
        <v>34.4</v>
      </c>
      <c r="C2565" s="2">
        <f>RSI!I2565</f>
        <v>5.2639645580240284</v>
      </c>
      <c r="D2565" s="2">
        <f>MACD!E2565</f>
        <v>-4.9111212339973065E-2</v>
      </c>
      <c r="E2565" s="2">
        <f>MACD!F2565</f>
        <v>-5.9646306306424007E-2</v>
      </c>
      <c r="F2565" s="2">
        <f>'Moving Avg'!D2565</f>
        <v>34.4</v>
      </c>
      <c r="G2565" s="2">
        <f>'Moving Avg'!F2565</f>
        <v>34.399999999999991</v>
      </c>
      <c r="H2565" s="2">
        <f>'Moving Avg'!G2565</f>
        <v>34.640000000000029</v>
      </c>
      <c r="I2565" s="2">
        <f>'Moving Avg'!H2565</f>
        <v>34.692499999999889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  <c r="M2565" s="8">
        <f t="shared" si="400"/>
        <v>50</v>
      </c>
      <c r="N2565" s="8">
        <f t="shared" si="401"/>
        <v>0</v>
      </c>
      <c r="O2565" s="8">
        <f t="shared" si="402"/>
        <v>0</v>
      </c>
      <c r="P2565" s="8">
        <f t="shared" si="403"/>
        <v>33</v>
      </c>
      <c r="Q2565" s="9">
        <f t="shared" si="404"/>
        <v>22.45</v>
      </c>
      <c r="R2565" s="9">
        <f t="shared" si="405"/>
        <v>18.25</v>
      </c>
      <c r="S2565" s="9">
        <f t="shared" si="406"/>
        <v>22.35</v>
      </c>
      <c r="T2565" s="9">
        <f t="shared" si="407"/>
        <v>20.75</v>
      </c>
      <c r="U2565" s="8">
        <f t="shared" si="408"/>
        <v>21.016666666666669</v>
      </c>
      <c r="V2565" s="8">
        <f t="shared" si="409"/>
        <v>20.950000000000003</v>
      </c>
    </row>
    <row r="2566" spans="1:22" ht="13.5" x14ac:dyDescent="0.25">
      <c r="A2566" s="3">
        <f>RSI!A2566</f>
        <v>45740</v>
      </c>
      <c r="B2566" s="2">
        <f>RSI!B2566</f>
        <v>34.4</v>
      </c>
      <c r="C2566" s="2">
        <f>RSI!I2566</f>
        <v>5.2639645580240284</v>
      </c>
      <c r="D2566" s="2">
        <f>MACD!E2566</f>
        <v>-4.6043085406182627E-2</v>
      </c>
      <c r="E2566" s="2">
        <f>MACD!F2566</f>
        <v>-5.6925662126375738E-2</v>
      </c>
      <c r="F2566" s="2">
        <f>'Moving Avg'!D2566</f>
        <v>34.4</v>
      </c>
      <c r="G2566" s="2">
        <f>'Moving Avg'!F2566</f>
        <v>34.399999999999991</v>
      </c>
      <c r="H2566" s="2">
        <f>'Moving Avg'!G2566</f>
        <v>34.610000000000028</v>
      </c>
      <c r="I2566" s="2">
        <f>'Moving Avg'!H2566</f>
        <v>34.692499999999889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  <c r="M2566" s="8">
        <f t="shared" si="400"/>
        <v>50</v>
      </c>
      <c r="N2566" s="8">
        <f t="shared" si="401"/>
        <v>0</v>
      </c>
      <c r="O2566" s="8">
        <f t="shared" si="402"/>
        <v>0</v>
      </c>
      <c r="P2566" s="8">
        <f t="shared" si="403"/>
        <v>33</v>
      </c>
      <c r="Q2566" s="9">
        <f t="shared" si="404"/>
        <v>22.45</v>
      </c>
      <c r="R2566" s="9">
        <f t="shared" si="405"/>
        <v>18.25</v>
      </c>
      <c r="S2566" s="9">
        <f t="shared" si="406"/>
        <v>22.35</v>
      </c>
      <c r="T2566" s="9">
        <f t="shared" si="407"/>
        <v>20.75</v>
      </c>
      <c r="U2566" s="8">
        <f t="shared" si="408"/>
        <v>21.016666666666669</v>
      </c>
      <c r="V2566" s="8">
        <f t="shared" si="409"/>
        <v>20.950000000000003</v>
      </c>
    </row>
    <row r="2567" spans="1:22" ht="13.5" x14ac:dyDescent="0.25">
      <c r="A2567" s="3">
        <f>RSI!A2567</f>
        <v>45741</v>
      </c>
      <c r="B2567" s="2">
        <f>RSI!B2567</f>
        <v>34.4</v>
      </c>
      <c r="C2567" s="2">
        <f>RSI!I2567</f>
        <v>5.2639645580240284</v>
      </c>
      <c r="D2567" s="2">
        <f>MACD!E2567</f>
        <v>-4.3114574726935473E-2</v>
      </c>
      <c r="E2567" s="2">
        <f>MACD!F2567</f>
        <v>-5.4163444646487688E-2</v>
      </c>
      <c r="F2567" s="2">
        <f>'Moving Avg'!D2567</f>
        <v>34.4</v>
      </c>
      <c r="G2567" s="2">
        <f>'Moving Avg'!F2567</f>
        <v>34.399999999999991</v>
      </c>
      <c r="H2567" s="2">
        <f>'Moving Avg'!G2567</f>
        <v>34.580000000000027</v>
      </c>
      <c r="I2567" s="2">
        <f>'Moving Avg'!H2567</f>
        <v>34.692499999999889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  <c r="M2567" s="8">
        <f t="shared" si="400"/>
        <v>50</v>
      </c>
      <c r="N2567" s="8">
        <f t="shared" si="401"/>
        <v>0</v>
      </c>
      <c r="O2567" s="8">
        <f t="shared" si="402"/>
        <v>0</v>
      </c>
      <c r="P2567" s="8">
        <f t="shared" si="403"/>
        <v>33</v>
      </c>
      <c r="Q2567" s="9">
        <f t="shared" si="404"/>
        <v>22.45</v>
      </c>
      <c r="R2567" s="9">
        <f t="shared" si="405"/>
        <v>18.25</v>
      </c>
      <c r="S2567" s="9">
        <f t="shared" si="406"/>
        <v>22.35</v>
      </c>
      <c r="T2567" s="9">
        <f t="shared" si="407"/>
        <v>20.75</v>
      </c>
      <c r="U2567" s="8">
        <f t="shared" si="408"/>
        <v>21.016666666666669</v>
      </c>
      <c r="V2567" s="8">
        <f t="shared" si="409"/>
        <v>20.950000000000003</v>
      </c>
    </row>
    <row r="2568" spans="1:22" ht="13.5" x14ac:dyDescent="0.25">
      <c r="A2568" s="3">
        <f>RSI!A2568</f>
        <v>45742</v>
      </c>
      <c r="B2568" s="2">
        <f>RSI!B2568</f>
        <v>34.4</v>
      </c>
      <c r="C2568" s="2">
        <f>RSI!I2568</f>
        <v>5.2639645580240284</v>
      </c>
      <c r="D2568" s="2">
        <f>MACD!E2568</f>
        <v>-4.0328823343173781E-2</v>
      </c>
      <c r="E2568" s="2">
        <f>MACD!F2568</f>
        <v>-5.1396520385824908E-2</v>
      </c>
      <c r="F2568" s="2">
        <f>'Moving Avg'!D2568</f>
        <v>34.4</v>
      </c>
      <c r="G2568" s="2">
        <f>'Moving Avg'!F2568</f>
        <v>34.399999999999991</v>
      </c>
      <c r="H2568" s="2">
        <f>'Moving Avg'!G2568</f>
        <v>34.550000000000026</v>
      </c>
      <c r="I2568" s="2">
        <f>'Moving Avg'!H2568</f>
        <v>34.692499999999889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  <c r="M2568" s="8">
        <f t="shared" si="400"/>
        <v>50</v>
      </c>
      <c r="N2568" s="8">
        <f t="shared" si="401"/>
        <v>0</v>
      </c>
      <c r="O2568" s="8">
        <f t="shared" si="402"/>
        <v>0</v>
      </c>
      <c r="P2568" s="8">
        <f t="shared" si="403"/>
        <v>33</v>
      </c>
      <c r="Q2568" s="9">
        <f t="shared" si="404"/>
        <v>22.45</v>
      </c>
      <c r="R2568" s="9">
        <f t="shared" si="405"/>
        <v>18.25</v>
      </c>
      <c r="S2568" s="9">
        <f t="shared" si="406"/>
        <v>22.35</v>
      </c>
      <c r="T2568" s="9">
        <f t="shared" si="407"/>
        <v>20.75</v>
      </c>
      <c r="U2568" s="8">
        <f t="shared" si="408"/>
        <v>21.016666666666669</v>
      </c>
      <c r="V2568" s="8">
        <f t="shared" si="409"/>
        <v>20.950000000000003</v>
      </c>
    </row>
    <row r="2569" spans="1:22" ht="13.5" x14ac:dyDescent="0.25">
      <c r="A2569" s="3">
        <f>RSI!A2569</f>
        <v>45743</v>
      </c>
      <c r="B2569" s="2">
        <f>RSI!B2569</f>
        <v>34.4</v>
      </c>
      <c r="C2569" s="2">
        <f>RSI!I2569</f>
        <v>5.2639645580240284</v>
      </c>
      <c r="D2569" s="2">
        <f>MACD!E2569</f>
        <v>-3.76866668648006E-2</v>
      </c>
      <c r="E2569" s="2">
        <f>MACD!F2569</f>
        <v>-4.865454968162005E-2</v>
      </c>
      <c r="F2569" s="2">
        <f>'Moving Avg'!D2569</f>
        <v>34.4</v>
      </c>
      <c r="G2569" s="2">
        <f>'Moving Avg'!F2569</f>
        <v>34.399999999999991</v>
      </c>
      <c r="H2569" s="2">
        <f>'Moving Avg'!G2569</f>
        <v>34.520000000000024</v>
      </c>
      <c r="I2569" s="2">
        <f>'Moving Avg'!H2569</f>
        <v>34.692499999999889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  <c r="M2569" s="8">
        <f t="shared" si="400"/>
        <v>50</v>
      </c>
      <c r="N2569" s="8">
        <f t="shared" si="401"/>
        <v>0</v>
      </c>
      <c r="O2569" s="8">
        <f t="shared" si="402"/>
        <v>0</v>
      </c>
      <c r="P2569" s="8">
        <f t="shared" si="403"/>
        <v>33</v>
      </c>
      <c r="Q2569" s="9">
        <f t="shared" si="404"/>
        <v>22.45</v>
      </c>
      <c r="R2569" s="9">
        <f t="shared" si="405"/>
        <v>18.25</v>
      </c>
      <c r="S2569" s="9">
        <f t="shared" si="406"/>
        <v>22.35</v>
      </c>
      <c r="T2569" s="9">
        <f t="shared" si="407"/>
        <v>20.75</v>
      </c>
      <c r="U2569" s="8">
        <f t="shared" si="408"/>
        <v>21.016666666666669</v>
      </c>
      <c r="V2569" s="8">
        <f t="shared" si="409"/>
        <v>20.950000000000003</v>
      </c>
    </row>
    <row r="2570" spans="1:22" ht="13.5" x14ac:dyDescent="0.25">
      <c r="A2570" s="3">
        <f>RSI!A2570</f>
        <v>45744</v>
      </c>
      <c r="B2570" s="2">
        <f>RSI!B2570</f>
        <v>34.4</v>
      </c>
      <c r="C2570" s="2">
        <f>RSI!I2570</f>
        <v>5.2639645580240284</v>
      </c>
      <c r="D2570" s="2">
        <f>MACD!E2570</f>
        <v>-3.5187123562771205E-2</v>
      </c>
      <c r="E2570" s="2">
        <f>MACD!F2570</f>
        <v>-4.5961064457850281E-2</v>
      </c>
      <c r="F2570" s="2">
        <f>'Moving Avg'!D2570</f>
        <v>34.4</v>
      </c>
      <c r="G2570" s="2">
        <f>'Moving Avg'!F2570</f>
        <v>34.399999999999991</v>
      </c>
      <c r="H2570" s="2">
        <f>'Moving Avg'!G2570</f>
        <v>34.49000000000003</v>
      </c>
      <c r="I2570" s="2">
        <f>'Moving Avg'!H2570</f>
        <v>34.692499999999889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  <c r="M2570" s="8">
        <f t="shared" si="400"/>
        <v>50</v>
      </c>
      <c r="N2570" s="8">
        <f t="shared" si="401"/>
        <v>0</v>
      </c>
      <c r="O2570" s="8">
        <f t="shared" si="402"/>
        <v>0</v>
      </c>
      <c r="P2570" s="8">
        <f t="shared" si="403"/>
        <v>33</v>
      </c>
      <c r="Q2570" s="9">
        <f t="shared" si="404"/>
        <v>22.45</v>
      </c>
      <c r="R2570" s="9">
        <f t="shared" si="405"/>
        <v>18.25</v>
      </c>
      <c r="S2570" s="9">
        <f t="shared" si="406"/>
        <v>22.35</v>
      </c>
      <c r="T2570" s="9">
        <f t="shared" si="407"/>
        <v>20.75</v>
      </c>
      <c r="U2570" s="8">
        <f t="shared" si="408"/>
        <v>21.016666666666669</v>
      </c>
      <c r="V2570" s="8">
        <f t="shared" si="409"/>
        <v>20.950000000000003</v>
      </c>
    </row>
    <row r="2571" spans="1:22" ht="13.5" x14ac:dyDescent="0.25">
      <c r="A2571" s="3">
        <f>RSI!A2571</f>
        <v>45749</v>
      </c>
      <c r="B2571" s="2">
        <f>RSI!B2571</f>
        <v>34.4</v>
      </c>
      <c r="C2571" s="2">
        <f>RSI!I2571</f>
        <v>5.2639645580240284</v>
      </c>
      <c r="D2571" s="2">
        <f>MACD!E2571</f>
        <v>-3.2827799054764739E-2</v>
      </c>
      <c r="E2571" s="2">
        <f>MACD!F2571</f>
        <v>-4.3334411377233178E-2</v>
      </c>
      <c r="F2571" s="2">
        <f>'Moving Avg'!D2571</f>
        <v>34.4</v>
      </c>
      <c r="G2571" s="2">
        <f>'Moving Avg'!F2571</f>
        <v>34.399999999999991</v>
      </c>
      <c r="H2571" s="2">
        <f>'Moving Avg'!G2571</f>
        <v>34.460000000000029</v>
      </c>
      <c r="I2571" s="2">
        <f>'Moving Avg'!H2571</f>
        <v>34.692499999999889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  <c r="M2571" s="8">
        <f t="shared" si="400"/>
        <v>50</v>
      </c>
      <c r="N2571" s="8">
        <f t="shared" si="401"/>
        <v>0</v>
      </c>
      <c r="O2571" s="8">
        <f t="shared" si="402"/>
        <v>0</v>
      </c>
      <c r="P2571" s="8">
        <f t="shared" si="403"/>
        <v>33</v>
      </c>
      <c r="Q2571" s="9">
        <f t="shared" si="404"/>
        <v>22.45</v>
      </c>
      <c r="R2571" s="9">
        <f t="shared" si="405"/>
        <v>18.25</v>
      </c>
      <c r="S2571" s="9">
        <f t="shared" si="406"/>
        <v>22.35</v>
      </c>
      <c r="T2571" s="9">
        <f t="shared" si="407"/>
        <v>20.75</v>
      </c>
      <c r="U2571" s="8">
        <f t="shared" si="408"/>
        <v>21.016666666666669</v>
      </c>
      <c r="V2571" s="8">
        <f t="shared" si="409"/>
        <v>20.950000000000003</v>
      </c>
    </row>
    <row r="2572" spans="1:22" ht="13.5" x14ac:dyDescent="0.25">
      <c r="A2572" s="3">
        <f>RSI!A2572</f>
        <v>45750</v>
      </c>
      <c r="B2572" s="2">
        <f>RSI!B2572</f>
        <v>34.4</v>
      </c>
      <c r="C2572" s="2">
        <f>RSI!I2572</f>
        <v>5.2639645580240284</v>
      </c>
      <c r="D2572" s="2">
        <f>MACD!E2572</f>
        <v>-3.0605219465250855E-2</v>
      </c>
      <c r="E2572" s="2">
        <f>MACD!F2572</f>
        <v>-4.0788572994836722E-2</v>
      </c>
      <c r="F2572" s="2">
        <f>'Moving Avg'!D2572</f>
        <v>34.4</v>
      </c>
      <c r="G2572" s="2">
        <f>'Moving Avg'!F2572</f>
        <v>34.399999999999991</v>
      </c>
      <c r="H2572" s="2">
        <f>'Moving Avg'!G2572</f>
        <v>34.430000000000028</v>
      </c>
      <c r="I2572" s="2">
        <f>'Moving Avg'!H2572</f>
        <v>34.692499999999889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  <c r="M2572" s="8">
        <f t="shared" si="400"/>
        <v>50</v>
      </c>
      <c r="N2572" s="8">
        <f t="shared" si="401"/>
        <v>0</v>
      </c>
      <c r="O2572" s="8">
        <f t="shared" si="402"/>
        <v>0</v>
      </c>
      <c r="P2572" s="8">
        <f t="shared" si="403"/>
        <v>33</v>
      </c>
      <c r="Q2572" s="9">
        <f t="shared" si="404"/>
        <v>22.45</v>
      </c>
      <c r="R2572" s="9">
        <f t="shared" si="405"/>
        <v>18.25</v>
      </c>
      <c r="S2572" s="9">
        <f t="shared" si="406"/>
        <v>22.35</v>
      </c>
      <c r="T2572" s="9">
        <f t="shared" si="407"/>
        <v>20.75</v>
      </c>
      <c r="U2572" s="8">
        <f t="shared" si="408"/>
        <v>21.016666666666669</v>
      </c>
      <c r="V2572" s="8">
        <f t="shared" si="409"/>
        <v>20.950000000000003</v>
      </c>
    </row>
    <row r="2573" spans="1:22" ht="13.5" x14ac:dyDescent="0.25">
      <c r="A2573" s="3">
        <f>RSI!A2573</f>
        <v>45751</v>
      </c>
      <c r="B2573" s="2">
        <f>RSI!B2573</f>
        <v>34.4</v>
      </c>
      <c r="C2573" s="2">
        <f>RSI!I2573</f>
        <v>5.2639645580240142</v>
      </c>
      <c r="D2573" s="2">
        <f>MACD!E2573</f>
        <v>-2.8515104750219677E-2</v>
      </c>
      <c r="E2573" s="2">
        <f>MACD!F2573</f>
        <v>-3.8333879345913313E-2</v>
      </c>
      <c r="F2573" s="2">
        <f>'Moving Avg'!D2573</f>
        <v>34.4</v>
      </c>
      <c r="G2573" s="2">
        <f>'Moving Avg'!F2573</f>
        <v>34.399999999999991</v>
      </c>
      <c r="H2573" s="2">
        <f>'Moving Avg'!G2573</f>
        <v>34.400000000000027</v>
      </c>
      <c r="I2573" s="2">
        <f>'Moving Avg'!H2573</f>
        <v>34.692499999999889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  <c r="M2573" s="8">
        <f t="shared" si="400"/>
        <v>50</v>
      </c>
      <c r="N2573" s="8">
        <f t="shared" si="401"/>
        <v>0</v>
      </c>
      <c r="O2573" s="8">
        <f t="shared" si="402"/>
        <v>0</v>
      </c>
      <c r="P2573" s="8">
        <f t="shared" si="403"/>
        <v>33</v>
      </c>
      <c r="Q2573" s="9">
        <f t="shared" si="404"/>
        <v>22.45</v>
      </c>
      <c r="R2573" s="9">
        <f t="shared" si="405"/>
        <v>18.25</v>
      </c>
      <c r="S2573" s="9">
        <f t="shared" si="406"/>
        <v>22.35</v>
      </c>
      <c r="T2573" s="9">
        <f t="shared" si="407"/>
        <v>20.75</v>
      </c>
      <c r="U2573" s="8">
        <f t="shared" si="408"/>
        <v>21.016666666666669</v>
      </c>
      <c r="V2573" s="8">
        <f t="shared" si="409"/>
        <v>20.950000000000003</v>
      </c>
    </row>
    <row r="2574" spans="1:22" ht="13.5" x14ac:dyDescent="0.25">
      <c r="A2574" s="3">
        <f>RSI!A2574</f>
        <v>45754</v>
      </c>
      <c r="B2574" s="2">
        <f>RSI!B2574</f>
        <v>34.4</v>
      </c>
      <c r="C2574" s="2">
        <f>RSI!I2574</f>
        <v>5.2639645580240142</v>
      </c>
      <c r="D2574" s="2">
        <f>MACD!E2574</f>
        <v>-2.6552592027606181E-2</v>
      </c>
      <c r="E2574" s="2">
        <f>MACD!F2574</f>
        <v>-3.5977621882251891E-2</v>
      </c>
      <c r="F2574" s="2">
        <f>'Moving Avg'!D2574</f>
        <v>34.4</v>
      </c>
      <c r="G2574" s="2">
        <f>'Moving Avg'!F2574</f>
        <v>34.399999999999991</v>
      </c>
      <c r="H2574" s="2">
        <f>'Moving Avg'!G2574</f>
        <v>34.400000000000027</v>
      </c>
      <c r="I2574" s="2">
        <f>'Moving Avg'!H2574</f>
        <v>34.692499999999889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  <c r="M2574" s="8">
        <f t="shared" si="400"/>
        <v>50</v>
      </c>
      <c r="N2574" s="8">
        <f t="shared" si="401"/>
        <v>0</v>
      </c>
      <c r="O2574" s="8">
        <f t="shared" si="402"/>
        <v>0</v>
      </c>
      <c r="P2574" s="8">
        <f t="shared" si="403"/>
        <v>33</v>
      </c>
      <c r="Q2574" s="9">
        <f t="shared" si="404"/>
        <v>22.45</v>
      </c>
      <c r="R2574" s="9">
        <f t="shared" si="405"/>
        <v>18.25</v>
      </c>
      <c r="S2574" s="9">
        <f t="shared" si="406"/>
        <v>22.35</v>
      </c>
      <c r="T2574" s="9">
        <f t="shared" si="407"/>
        <v>20.75</v>
      </c>
      <c r="U2574" s="8">
        <f t="shared" si="408"/>
        <v>21.016666666666669</v>
      </c>
      <c r="V2574" s="8">
        <f t="shared" si="409"/>
        <v>20.950000000000003</v>
      </c>
    </row>
    <row r="2575" spans="1:22" ht="13.5" x14ac:dyDescent="0.25">
      <c r="A2575" s="3">
        <f>RSI!A2575</f>
        <v>45755</v>
      </c>
      <c r="B2575" s="2">
        <f>RSI!B2575</f>
        <v>34.4</v>
      </c>
      <c r="C2575" s="2">
        <f>RSI!I2575</f>
        <v>5.2639645580240142</v>
      </c>
      <c r="D2575" s="2">
        <f>MACD!E2575</f>
        <v>-2.4712417193342162E-2</v>
      </c>
      <c r="E2575" s="2">
        <f>MACD!F2575</f>
        <v>-3.3724580944469951E-2</v>
      </c>
      <c r="F2575" s="2">
        <f>'Moving Avg'!D2575</f>
        <v>34.4</v>
      </c>
      <c r="G2575" s="2">
        <f>'Moving Avg'!F2575</f>
        <v>34.399999999999991</v>
      </c>
      <c r="H2575" s="2">
        <f>'Moving Avg'!G2575</f>
        <v>34.400000000000027</v>
      </c>
      <c r="I2575" s="2">
        <f>'Moving Avg'!H2575</f>
        <v>34.692499999999889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  <c r="M2575" s="8">
        <f t="shared" si="400"/>
        <v>50</v>
      </c>
      <c r="N2575" s="8">
        <f t="shared" si="401"/>
        <v>0</v>
      </c>
      <c r="O2575" s="8">
        <f t="shared" si="402"/>
        <v>0</v>
      </c>
      <c r="P2575" s="8">
        <f t="shared" si="403"/>
        <v>33</v>
      </c>
      <c r="Q2575" s="9">
        <f t="shared" si="404"/>
        <v>22.45</v>
      </c>
      <c r="R2575" s="9">
        <f t="shared" si="405"/>
        <v>18.25</v>
      </c>
      <c r="S2575" s="9">
        <f t="shared" si="406"/>
        <v>22.35</v>
      </c>
      <c r="T2575" s="9">
        <f t="shared" si="407"/>
        <v>20.75</v>
      </c>
      <c r="U2575" s="8">
        <f t="shared" si="408"/>
        <v>21.016666666666669</v>
      </c>
      <c r="V2575" s="8">
        <f t="shared" si="409"/>
        <v>20.950000000000003</v>
      </c>
    </row>
    <row r="2576" spans="1:22" ht="13.5" x14ac:dyDescent="0.25">
      <c r="A2576" s="3">
        <f>RSI!A2576</f>
        <v>45757</v>
      </c>
      <c r="B2576" s="2">
        <f>RSI!B2576</f>
        <v>34</v>
      </c>
      <c r="C2576" s="2">
        <f>RSI!I2576</f>
        <v>0.40759106608008722</v>
      </c>
      <c r="D2576" s="2">
        <f>MACD!E2576</f>
        <v>6.6405678442578164E-3</v>
      </c>
      <c r="E2576" s="2">
        <f>MACD!F2576</f>
        <v>-2.5651551186724401E-2</v>
      </c>
      <c r="F2576" s="2">
        <f>'Moving Avg'!D2576</f>
        <v>34.32</v>
      </c>
      <c r="G2576" s="2">
        <f>'Moving Avg'!F2576</f>
        <v>34.379999999999988</v>
      </c>
      <c r="H2576" s="2">
        <f>'Moving Avg'!G2576</f>
        <v>34.392000000000024</v>
      </c>
      <c r="I2576" s="2">
        <f>'Moving Avg'!H2576</f>
        <v>34.690499999999894</v>
      </c>
      <c r="J2576" s="6" t="str">
        <f>OBV!F2576</f>
        <v>BEARISH</v>
      </c>
      <c r="K2576" s="6" t="str">
        <f>OBV!G2576</f>
        <v>NEUTRAL</v>
      </c>
      <c r="L2576" s="6" t="str">
        <f>OBV!H2576</f>
        <v>CONFIRMED BEARISH</v>
      </c>
      <c r="M2576" s="8">
        <f t="shared" si="400"/>
        <v>50</v>
      </c>
      <c r="N2576" s="8">
        <f t="shared" si="401"/>
        <v>0</v>
      </c>
      <c r="O2576" s="8">
        <f t="shared" si="402"/>
        <v>0</v>
      </c>
      <c r="P2576" s="8">
        <f t="shared" si="403"/>
        <v>16.5</v>
      </c>
      <c r="Q2576" s="9">
        <f t="shared" si="404"/>
        <v>19.975000000000001</v>
      </c>
      <c r="R2576" s="9">
        <f t="shared" si="405"/>
        <v>14.125</v>
      </c>
      <c r="S2576" s="9">
        <f t="shared" si="406"/>
        <v>14.925000000000001</v>
      </c>
      <c r="T2576" s="9">
        <f t="shared" si="407"/>
        <v>16.625</v>
      </c>
      <c r="U2576" s="8">
        <f t="shared" si="408"/>
        <v>16.341666666666669</v>
      </c>
      <c r="V2576" s="8">
        <f t="shared" si="409"/>
        <v>16.412500000000001</v>
      </c>
    </row>
    <row r="2577" spans="1:22" ht="13.5" x14ac:dyDescent="0.25">
      <c r="A2577" s="3">
        <f>RSI!A2577</f>
        <v>45758</v>
      </c>
      <c r="B2577" s="2">
        <f>RSI!B2577</f>
        <v>34.4</v>
      </c>
      <c r="C2577" s="2">
        <f>RSI!I2577</f>
        <v>50.042343741074021</v>
      </c>
      <c r="D2577" s="2">
        <f>MACD!E2577</f>
        <v>6.0579713028374726E-3</v>
      </c>
      <c r="E2577" s="2">
        <f>MACD!F2577</f>
        <v>-1.9309646688812028E-2</v>
      </c>
      <c r="F2577" s="2">
        <f>'Moving Avg'!D2577</f>
        <v>34.32</v>
      </c>
      <c r="G2577" s="2">
        <f>'Moving Avg'!F2577</f>
        <v>34.379999999999988</v>
      </c>
      <c r="H2577" s="2">
        <f>'Moving Avg'!G2577</f>
        <v>34.392000000000024</v>
      </c>
      <c r="I2577" s="2">
        <f>'Moving Avg'!H2577</f>
        <v>34.690499999999894</v>
      </c>
      <c r="J2577" s="6" t="str">
        <f>OBV!F2577</f>
        <v>BEARISH</v>
      </c>
      <c r="K2577" s="6" t="str">
        <f>OBV!G2577</f>
        <v>NEUTRAL</v>
      </c>
      <c r="L2577" s="6" t="str">
        <f>OBV!H2577</f>
        <v>NEUTRAL</v>
      </c>
      <c r="M2577" s="8">
        <f t="shared" si="400"/>
        <v>25</v>
      </c>
      <c r="N2577" s="8">
        <f t="shared" si="401"/>
        <v>0</v>
      </c>
      <c r="O2577" s="8">
        <f t="shared" si="402"/>
        <v>0</v>
      </c>
      <c r="P2577" s="8">
        <f t="shared" si="403"/>
        <v>16.5</v>
      </c>
      <c r="Q2577" s="9">
        <f t="shared" si="404"/>
        <v>11.225</v>
      </c>
      <c r="R2577" s="9">
        <f t="shared" si="405"/>
        <v>9.125</v>
      </c>
      <c r="S2577" s="9">
        <f t="shared" si="406"/>
        <v>11.175000000000001</v>
      </c>
      <c r="T2577" s="9">
        <f t="shared" si="407"/>
        <v>10.375</v>
      </c>
      <c r="U2577" s="8">
        <f t="shared" si="408"/>
        <v>10.508333333333335</v>
      </c>
      <c r="V2577" s="8">
        <f t="shared" si="409"/>
        <v>10.475000000000001</v>
      </c>
    </row>
    <row r="2578" spans="1:22" ht="13.5" x14ac:dyDescent="0.25">
      <c r="A2578" s="3">
        <f>RSI!A2578</f>
        <v>45761</v>
      </c>
      <c r="B2578" s="2">
        <f>RSI!B2578</f>
        <v>34.4</v>
      </c>
      <c r="C2578" s="2">
        <f>RSI!I2578</f>
        <v>50.042343741074021</v>
      </c>
      <c r="D2578" s="2">
        <f>MACD!E2578</f>
        <v>5.5324843110895472E-3</v>
      </c>
      <c r="E2578" s="2">
        <f>MACD!F2578</f>
        <v>-1.4341220488831713E-2</v>
      </c>
      <c r="F2578" s="2">
        <f>'Moving Avg'!D2578</f>
        <v>34.32</v>
      </c>
      <c r="G2578" s="2">
        <f>'Moving Avg'!F2578</f>
        <v>34.379999999999988</v>
      </c>
      <c r="H2578" s="2">
        <f>'Moving Avg'!G2578</f>
        <v>34.392000000000024</v>
      </c>
      <c r="I2578" s="2">
        <f>'Moving Avg'!H2578</f>
        <v>34.690499999999894</v>
      </c>
      <c r="J2578" s="6" t="str">
        <f>OBV!F2578</f>
        <v>BEARISH</v>
      </c>
      <c r="K2578" s="6" t="str">
        <f>OBV!G2578</f>
        <v>NEUTRAL</v>
      </c>
      <c r="L2578" s="6" t="str">
        <f>OBV!H2578</f>
        <v>NEUTRAL</v>
      </c>
      <c r="M2578" s="8">
        <f t="shared" si="400"/>
        <v>25</v>
      </c>
      <c r="N2578" s="8">
        <f t="shared" si="401"/>
        <v>0</v>
      </c>
      <c r="O2578" s="8">
        <f t="shared" si="402"/>
        <v>0</v>
      </c>
      <c r="P2578" s="8">
        <f t="shared" si="403"/>
        <v>16.5</v>
      </c>
      <c r="Q2578" s="9">
        <f t="shared" si="404"/>
        <v>11.225</v>
      </c>
      <c r="R2578" s="9">
        <f t="shared" si="405"/>
        <v>9.125</v>
      </c>
      <c r="S2578" s="9">
        <f t="shared" si="406"/>
        <v>11.175000000000001</v>
      </c>
      <c r="T2578" s="9">
        <f t="shared" si="407"/>
        <v>10.375</v>
      </c>
      <c r="U2578" s="8">
        <f t="shared" si="408"/>
        <v>10.508333333333335</v>
      </c>
      <c r="V2578" s="8">
        <f t="shared" si="409"/>
        <v>10.475000000000001</v>
      </c>
    </row>
    <row r="2579" spans="1:22" ht="13.5" x14ac:dyDescent="0.25">
      <c r="A2579" s="3">
        <f>RSI!A2579</f>
        <v>45762</v>
      </c>
      <c r="B2579" s="2">
        <f>RSI!B2579</f>
        <v>34.4</v>
      </c>
      <c r="C2579" s="2">
        <f>RSI!I2579</f>
        <v>50.042343741074021</v>
      </c>
      <c r="D2579" s="2">
        <f>MACD!E2579</f>
        <v>5.0577297242710983E-3</v>
      </c>
      <c r="E2579" s="2">
        <f>MACD!F2579</f>
        <v>-1.046143044621115E-2</v>
      </c>
      <c r="F2579" s="2">
        <f>'Moving Avg'!D2579</f>
        <v>34.320000000000007</v>
      </c>
      <c r="G2579" s="2">
        <f>'Moving Avg'!F2579</f>
        <v>34.379999999999988</v>
      </c>
      <c r="H2579" s="2">
        <f>'Moving Avg'!G2579</f>
        <v>34.392000000000024</v>
      </c>
      <c r="I2579" s="2">
        <f>'Moving Avg'!H2579</f>
        <v>34.690499999999894</v>
      </c>
      <c r="J2579" s="6" t="str">
        <f>OBV!F2579</f>
        <v>BEARISH</v>
      </c>
      <c r="K2579" s="6" t="str">
        <f>OBV!G2579</f>
        <v>NEUTRAL</v>
      </c>
      <c r="L2579" s="6" t="str">
        <f>OBV!H2579</f>
        <v>NEUTRAL</v>
      </c>
      <c r="M2579" s="8">
        <f t="shared" si="400"/>
        <v>25</v>
      </c>
      <c r="N2579" s="8">
        <f t="shared" si="401"/>
        <v>0</v>
      </c>
      <c r="O2579" s="8">
        <f t="shared" si="402"/>
        <v>0</v>
      </c>
      <c r="P2579" s="8">
        <f t="shared" si="403"/>
        <v>16.5</v>
      </c>
      <c r="Q2579" s="9">
        <f t="shared" si="404"/>
        <v>11.225</v>
      </c>
      <c r="R2579" s="9">
        <f t="shared" si="405"/>
        <v>9.125</v>
      </c>
      <c r="S2579" s="9">
        <f t="shared" si="406"/>
        <v>11.175000000000001</v>
      </c>
      <c r="T2579" s="9">
        <f t="shared" si="407"/>
        <v>10.375</v>
      </c>
      <c r="U2579" s="8">
        <f t="shared" si="408"/>
        <v>10.508333333333335</v>
      </c>
      <c r="V2579" s="8">
        <f t="shared" si="409"/>
        <v>10.475000000000001</v>
      </c>
    </row>
    <row r="2580" spans="1:22" ht="13.5" x14ac:dyDescent="0.25">
      <c r="A2580" s="3">
        <f>RSI!A2580</f>
        <v>45763</v>
      </c>
      <c r="B2580" s="2">
        <f>RSI!B2580</f>
        <v>34.4</v>
      </c>
      <c r="C2580" s="2">
        <f>RSI!I2580</f>
        <v>50.042343741074021</v>
      </c>
      <c r="D2580" s="2">
        <f>MACD!E2580</f>
        <v>4.6281330568334056E-3</v>
      </c>
      <c r="E2580" s="2">
        <f>MACD!F2580</f>
        <v>-7.443517745602239E-3</v>
      </c>
      <c r="F2580" s="2">
        <f>'Moving Avg'!D2580</f>
        <v>34.320000000000007</v>
      </c>
      <c r="G2580" s="2">
        <f>'Moving Avg'!F2580</f>
        <v>34.379999999999988</v>
      </c>
      <c r="H2580" s="2">
        <f>'Moving Avg'!G2580</f>
        <v>34.392000000000024</v>
      </c>
      <c r="I2580" s="2">
        <f>'Moving Avg'!H2580</f>
        <v>34.690499999999894</v>
      </c>
      <c r="J2580" s="6" t="str">
        <f>OBV!F2580</f>
        <v>BEARISH</v>
      </c>
      <c r="K2580" s="6" t="str">
        <f>OBV!G2580</f>
        <v>NEUTRAL</v>
      </c>
      <c r="L2580" s="6" t="str">
        <f>OBV!H2580</f>
        <v>NEUTRAL</v>
      </c>
      <c r="M2580" s="8">
        <f t="shared" si="400"/>
        <v>25</v>
      </c>
      <c r="N2580" s="8">
        <f t="shared" si="401"/>
        <v>0</v>
      </c>
      <c r="O2580" s="8">
        <f t="shared" si="402"/>
        <v>0</v>
      </c>
      <c r="P2580" s="8">
        <f t="shared" si="403"/>
        <v>16.5</v>
      </c>
      <c r="Q2580" s="9">
        <f t="shared" si="404"/>
        <v>11.225</v>
      </c>
      <c r="R2580" s="9">
        <f t="shared" si="405"/>
        <v>9.125</v>
      </c>
      <c r="S2580" s="9">
        <f t="shared" si="406"/>
        <v>11.175000000000001</v>
      </c>
      <c r="T2580" s="9">
        <f t="shared" si="407"/>
        <v>10.375</v>
      </c>
      <c r="U2580" s="8">
        <f t="shared" si="408"/>
        <v>10.508333333333335</v>
      </c>
      <c r="V2580" s="8">
        <f t="shared" si="409"/>
        <v>10.475000000000001</v>
      </c>
    </row>
    <row r="2581" spans="1:22" ht="13.5" x14ac:dyDescent="0.25">
      <c r="A2581" s="3">
        <f>RSI!A2581</f>
        <v>45764</v>
      </c>
      <c r="B2581" s="2">
        <f>RSI!B2581</f>
        <v>34.4</v>
      </c>
      <c r="C2581" s="2">
        <f>RSI!I2581</f>
        <v>50.042343741074021</v>
      </c>
      <c r="D2581" s="2">
        <f>MACD!E2581</f>
        <v>4.2388122141687745E-3</v>
      </c>
      <c r="E2581" s="2">
        <f>MACD!F2581</f>
        <v>-5.1070517536480368E-3</v>
      </c>
      <c r="F2581" s="2">
        <f>'Moving Avg'!D2581</f>
        <v>34.4</v>
      </c>
      <c r="G2581" s="2">
        <f>'Moving Avg'!F2581</f>
        <v>34.379999999999988</v>
      </c>
      <c r="H2581" s="2">
        <f>'Moving Avg'!G2581</f>
        <v>34.392000000000024</v>
      </c>
      <c r="I2581" s="2">
        <f>'Moving Avg'!H2581</f>
        <v>34.690499999999894</v>
      </c>
      <c r="J2581" s="6" t="str">
        <f>OBV!F2581</f>
        <v>BULLISH</v>
      </c>
      <c r="K2581" s="6" t="str">
        <f>OBV!G2581</f>
        <v>NEUTRAL</v>
      </c>
      <c r="L2581" s="6" t="str">
        <f>OBV!H2581</f>
        <v>CONFIRMED BULLISH</v>
      </c>
      <c r="M2581" s="8">
        <f t="shared" si="400"/>
        <v>25</v>
      </c>
      <c r="N2581" s="8">
        <f t="shared" si="401"/>
        <v>0</v>
      </c>
      <c r="O2581" s="8">
        <f t="shared" si="402"/>
        <v>0</v>
      </c>
      <c r="P2581" s="8">
        <f t="shared" si="403"/>
        <v>83.5</v>
      </c>
      <c r="Q2581" s="9">
        <f t="shared" si="404"/>
        <v>21.274999999999999</v>
      </c>
      <c r="R2581" s="9">
        <f t="shared" si="405"/>
        <v>25.875</v>
      </c>
      <c r="S2581" s="9">
        <f t="shared" si="406"/>
        <v>41.325000000000003</v>
      </c>
      <c r="T2581" s="9">
        <f t="shared" si="407"/>
        <v>27.125</v>
      </c>
      <c r="U2581" s="8">
        <f t="shared" si="408"/>
        <v>29.491666666666664</v>
      </c>
      <c r="V2581" s="8">
        <f t="shared" si="409"/>
        <v>28.9</v>
      </c>
    </row>
    <row r="2582" spans="1:22" ht="13.5" x14ac:dyDescent="0.25">
      <c r="A2582" s="3">
        <f>RSI!A2582</f>
        <v>45765</v>
      </c>
      <c r="B2582" s="2">
        <f>RSI!B2582</f>
        <v>34.4</v>
      </c>
      <c r="C2582" s="2">
        <f>RSI!I2582</f>
        <v>50.042343741074021</v>
      </c>
      <c r="D2582" s="2">
        <f>MACD!E2582</f>
        <v>3.8854832096433256E-3</v>
      </c>
      <c r="E2582" s="2">
        <f>MACD!F2582</f>
        <v>-3.3085447609897643E-3</v>
      </c>
      <c r="F2582" s="2">
        <f>'Moving Avg'!D2582</f>
        <v>34.4</v>
      </c>
      <c r="G2582" s="2">
        <f>'Moving Avg'!F2582</f>
        <v>34.379999999999988</v>
      </c>
      <c r="H2582" s="2">
        <f>'Moving Avg'!G2582</f>
        <v>34.392000000000024</v>
      </c>
      <c r="I2582" s="2">
        <f>'Moving Avg'!H2582</f>
        <v>34.690499999999894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  <c r="M2582" s="8">
        <f t="shared" si="400"/>
        <v>25</v>
      </c>
      <c r="N2582" s="8">
        <f t="shared" si="401"/>
        <v>0</v>
      </c>
      <c r="O2582" s="8">
        <f t="shared" si="402"/>
        <v>0</v>
      </c>
      <c r="P2582" s="8">
        <f t="shared" si="403"/>
        <v>33</v>
      </c>
      <c r="Q2582" s="9">
        <f t="shared" si="404"/>
        <v>13.7</v>
      </c>
      <c r="R2582" s="9">
        <f t="shared" si="405"/>
        <v>13.25</v>
      </c>
      <c r="S2582" s="9">
        <f t="shared" si="406"/>
        <v>18.600000000000001</v>
      </c>
      <c r="T2582" s="9">
        <f t="shared" si="407"/>
        <v>14.5</v>
      </c>
      <c r="U2582" s="8">
        <f t="shared" si="408"/>
        <v>15.183333333333332</v>
      </c>
      <c r="V2582" s="8">
        <f t="shared" si="409"/>
        <v>15.012499999999999</v>
      </c>
    </row>
    <row r="2583" spans="1:22" ht="13.5" x14ac:dyDescent="0.25">
      <c r="A2583" s="3">
        <f>RSI!A2583</f>
        <v>45768</v>
      </c>
      <c r="B2583" s="2">
        <f>RSI!B2583</f>
        <v>34.4</v>
      </c>
      <c r="C2583" s="2">
        <f>RSI!I2583</f>
        <v>50.042343741074021</v>
      </c>
      <c r="D2583" s="2">
        <f>MACD!E2583</f>
        <v>3.5643794800606088E-3</v>
      </c>
      <c r="E2583" s="2">
        <f>MACD!F2583</f>
        <v>-1.9339599127796898E-3</v>
      </c>
      <c r="F2583" s="2">
        <f>'Moving Avg'!D2583</f>
        <v>34.4</v>
      </c>
      <c r="G2583" s="2">
        <f>'Moving Avg'!F2583</f>
        <v>34.379999999999988</v>
      </c>
      <c r="H2583" s="2">
        <f>'Moving Avg'!G2583</f>
        <v>34.392000000000024</v>
      </c>
      <c r="I2583" s="2">
        <f>'Moving Avg'!H2583</f>
        <v>34.690499999999894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  <c r="M2583" s="8">
        <f t="shared" si="400"/>
        <v>25</v>
      </c>
      <c r="N2583" s="8">
        <f t="shared" si="401"/>
        <v>0</v>
      </c>
      <c r="O2583" s="8">
        <f t="shared" si="402"/>
        <v>0</v>
      </c>
      <c r="P2583" s="8">
        <f t="shared" si="403"/>
        <v>33</v>
      </c>
      <c r="Q2583" s="9">
        <f t="shared" si="404"/>
        <v>13.7</v>
      </c>
      <c r="R2583" s="9">
        <f t="shared" si="405"/>
        <v>13.25</v>
      </c>
      <c r="S2583" s="9">
        <f t="shared" si="406"/>
        <v>18.600000000000001</v>
      </c>
      <c r="T2583" s="9">
        <f t="shared" si="407"/>
        <v>14.5</v>
      </c>
      <c r="U2583" s="8">
        <f t="shared" si="408"/>
        <v>15.183333333333332</v>
      </c>
      <c r="V2583" s="8">
        <f t="shared" si="409"/>
        <v>15.012499999999999</v>
      </c>
    </row>
    <row r="2584" spans="1:22" ht="13.5" x14ac:dyDescent="0.25">
      <c r="A2584" s="3">
        <f>RSI!A2584</f>
        <v>45769</v>
      </c>
      <c r="B2584" s="2">
        <f>RSI!B2584</f>
        <v>34.4</v>
      </c>
      <c r="C2584" s="2">
        <f>RSI!I2584</f>
        <v>50.042343741074021</v>
      </c>
      <c r="D2584" s="2">
        <f>MACD!E2584</f>
        <v>3.2721827747792531E-3</v>
      </c>
      <c r="E2584" s="2">
        <f>MACD!F2584</f>
        <v>-8.9273137526790119E-4</v>
      </c>
      <c r="F2584" s="2">
        <f>'Moving Avg'!D2584</f>
        <v>34.4</v>
      </c>
      <c r="G2584" s="2">
        <f>'Moving Avg'!F2584</f>
        <v>34.379999999999988</v>
      </c>
      <c r="H2584" s="2">
        <f>'Moving Avg'!G2584</f>
        <v>34.392000000000024</v>
      </c>
      <c r="I2584" s="2">
        <f>'Moving Avg'!H2584</f>
        <v>34.690499999999894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  <c r="M2584" s="8">
        <f t="shared" si="400"/>
        <v>25</v>
      </c>
      <c r="N2584" s="8">
        <f t="shared" si="401"/>
        <v>0</v>
      </c>
      <c r="O2584" s="8">
        <f t="shared" si="402"/>
        <v>0</v>
      </c>
      <c r="P2584" s="8">
        <f t="shared" si="403"/>
        <v>33</v>
      </c>
      <c r="Q2584" s="9">
        <f t="shared" si="404"/>
        <v>13.7</v>
      </c>
      <c r="R2584" s="9">
        <f t="shared" si="405"/>
        <v>13.25</v>
      </c>
      <c r="S2584" s="9">
        <f t="shared" si="406"/>
        <v>18.600000000000001</v>
      </c>
      <c r="T2584" s="9">
        <f t="shared" si="407"/>
        <v>14.5</v>
      </c>
      <c r="U2584" s="8">
        <f t="shared" si="408"/>
        <v>15.183333333333332</v>
      </c>
      <c r="V2584" s="8">
        <f t="shared" si="409"/>
        <v>15.012499999999999</v>
      </c>
    </row>
    <row r="2585" spans="1:22" ht="13.5" x14ac:dyDescent="0.25">
      <c r="A2585" s="3">
        <f>RSI!A2585</f>
        <v>45770</v>
      </c>
      <c r="B2585" s="2">
        <f>RSI!B2585</f>
        <v>34.4</v>
      </c>
      <c r="C2585" s="2">
        <f>RSI!I2585</f>
        <v>50.042343741074021</v>
      </c>
      <c r="D2585" s="2">
        <f>MACD!E2585</f>
        <v>3.0059638999802019E-3</v>
      </c>
      <c r="E2585" s="2">
        <f>MACD!F2585</f>
        <v>-1.1299232021828062E-4</v>
      </c>
      <c r="F2585" s="2">
        <f>'Moving Avg'!D2585</f>
        <v>34.4</v>
      </c>
      <c r="G2585" s="2">
        <f>'Moving Avg'!F2585</f>
        <v>34.379999999999988</v>
      </c>
      <c r="H2585" s="2">
        <f>'Moving Avg'!G2585</f>
        <v>34.392000000000024</v>
      </c>
      <c r="I2585" s="2">
        <f>'Moving Avg'!H2585</f>
        <v>34.690499999999894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  <c r="M2585" s="8">
        <f t="shared" si="400"/>
        <v>25</v>
      </c>
      <c r="N2585" s="8">
        <f t="shared" si="401"/>
        <v>0</v>
      </c>
      <c r="O2585" s="8">
        <f t="shared" si="402"/>
        <v>0</v>
      </c>
      <c r="P2585" s="8">
        <f t="shared" si="403"/>
        <v>33</v>
      </c>
      <c r="Q2585" s="9">
        <f t="shared" si="404"/>
        <v>13.7</v>
      </c>
      <c r="R2585" s="9">
        <f t="shared" si="405"/>
        <v>13.25</v>
      </c>
      <c r="S2585" s="9">
        <f t="shared" si="406"/>
        <v>18.600000000000001</v>
      </c>
      <c r="T2585" s="9">
        <f t="shared" si="407"/>
        <v>14.5</v>
      </c>
      <c r="U2585" s="8">
        <f t="shared" si="408"/>
        <v>15.183333333333332</v>
      </c>
      <c r="V2585" s="8">
        <f t="shared" si="409"/>
        <v>15.012499999999999</v>
      </c>
    </row>
    <row r="2586" spans="1:22" ht="13.5" x14ac:dyDescent="0.25">
      <c r="A2586" s="3">
        <f>RSI!A2586</f>
        <v>45771</v>
      </c>
      <c r="B2586" s="2">
        <f>RSI!B2586</f>
        <v>34.4</v>
      </c>
      <c r="C2586" s="2">
        <f>RSI!I2586</f>
        <v>50.042343741074021</v>
      </c>
      <c r="D2586" s="2">
        <f>MACD!E2586</f>
        <v>-5.8775329678852017E-2</v>
      </c>
      <c r="E2586" s="2">
        <f>MACD!F2586</f>
        <v>-1.184545979194503E-2</v>
      </c>
      <c r="F2586" s="2">
        <f>'Moving Avg'!D2586</f>
        <v>34.4</v>
      </c>
      <c r="G2586" s="2">
        <f>'Moving Avg'!F2586</f>
        <v>34.379999999999988</v>
      </c>
      <c r="H2586" s="2">
        <f>'Moving Avg'!G2586</f>
        <v>34.392000000000024</v>
      </c>
      <c r="I2586" s="2">
        <f>'Moving Avg'!H2586</f>
        <v>34.690499999999894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  <c r="M2586" s="8">
        <f t="shared" si="400"/>
        <v>25</v>
      </c>
      <c r="N2586" s="8">
        <f t="shared" si="401"/>
        <v>100</v>
      </c>
      <c r="O2586" s="8">
        <f t="shared" si="402"/>
        <v>0</v>
      </c>
      <c r="P2586" s="8">
        <f t="shared" si="403"/>
        <v>33</v>
      </c>
      <c r="Q2586" s="9">
        <f t="shared" si="404"/>
        <v>48.7</v>
      </c>
      <c r="R2586" s="9">
        <f t="shared" si="405"/>
        <v>33.25</v>
      </c>
      <c r="S2586" s="9">
        <f t="shared" si="406"/>
        <v>33.6</v>
      </c>
      <c r="T2586" s="9">
        <f t="shared" si="407"/>
        <v>39.5</v>
      </c>
      <c r="U2586" s="8">
        <f t="shared" si="408"/>
        <v>38.516666666666673</v>
      </c>
      <c r="V2586" s="8">
        <f t="shared" si="409"/>
        <v>38.762500000000003</v>
      </c>
    </row>
    <row r="2587" spans="1:22" ht="13.5" x14ac:dyDescent="0.25">
      <c r="A2587" s="3">
        <f>RSI!A2587</f>
        <v>45772</v>
      </c>
      <c r="B2587" s="2">
        <f>RSI!B2587</f>
        <v>34.4</v>
      </c>
      <c r="C2587" s="2">
        <f>RSI!I2587</f>
        <v>50.042343741074021</v>
      </c>
      <c r="D2587" s="2">
        <f>MACD!E2587</f>
        <v>-4.952961576278625E-2</v>
      </c>
      <c r="E2587" s="2">
        <f>MACD!F2587</f>
        <v>-1.9382290986113274E-2</v>
      </c>
      <c r="F2587" s="2">
        <f>'Moving Avg'!D2587</f>
        <v>34.4</v>
      </c>
      <c r="G2587" s="2">
        <f>'Moving Avg'!F2587</f>
        <v>34.379999999999988</v>
      </c>
      <c r="H2587" s="2">
        <f>'Moving Avg'!G2587</f>
        <v>34.392000000000024</v>
      </c>
      <c r="I2587" s="2">
        <f>'Moving Avg'!H2587</f>
        <v>34.690499999999894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  <c r="M2587" s="8">
        <f t="shared" si="400"/>
        <v>25</v>
      </c>
      <c r="N2587" s="8">
        <f t="shared" si="401"/>
        <v>100</v>
      </c>
      <c r="O2587" s="8">
        <f t="shared" si="402"/>
        <v>0</v>
      </c>
      <c r="P2587" s="8">
        <f t="shared" si="403"/>
        <v>33</v>
      </c>
      <c r="Q2587" s="9">
        <f t="shared" si="404"/>
        <v>48.7</v>
      </c>
      <c r="R2587" s="9">
        <f t="shared" si="405"/>
        <v>33.25</v>
      </c>
      <c r="S2587" s="9">
        <f t="shared" si="406"/>
        <v>33.6</v>
      </c>
      <c r="T2587" s="9">
        <f t="shared" si="407"/>
        <v>39.5</v>
      </c>
      <c r="U2587" s="8">
        <f t="shared" si="408"/>
        <v>38.516666666666673</v>
      </c>
      <c r="V2587" s="8">
        <f t="shared" si="409"/>
        <v>38.762500000000003</v>
      </c>
    </row>
    <row r="2588" spans="1:22" ht="13.5" x14ac:dyDescent="0.25">
      <c r="A2588" s="3">
        <f>RSI!A2588</f>
        <v>45775</v>
      </c>
      <c r="B2588" s="2">
        <f>RSI!B2588</f>
        <v>34.4</v>
      </c>
      <c r="C2588" s="2">
        <f>RSI!I2588</f>
        <v>50.042343741074021</v>
      </c>
      <c r="D2588" s="2">
        <f>MACD!E2588</f>
        <v>-4.172138274293502E-2</v>
      </c>
      <c r="E2588" s="2">
        <f>MACD!F2588</f>
        <v>-2.3850109337477624E-2</v>
      </c>
      <c r="F2588" s="2">
        <f>'Moving Avg'!D2588</f>
        <v>34.4</v>
      </c>
      <c r="G2588" s="2">
        <f>'Moving Avg'!F2588</f>
        <v>34.379999999999988</v>
      </c>
      <c r="H2588" s="2">
        <f>'Moving Avg'!G2588</f>
        <v>34.392000000000024</v>
      </c>
      <c r="I2588" s="2">
        <f>'Moving Avg'!H2588</f>
        <v>34.690499999999894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  <c r="M2588" s="8">
        <f t="shared" si="400"/>
        <v>25</v>
      </c>
      <c r="N2588" s="8">
        <f t="shared" si="401"/>
        <v>45</v>
      </c>
      <c r="O2588" s="8">
        <f t="shared" si="402"/>
        <v>0</v>
      </c>
      <c r="P2588" s="8">
        <f t="shared" si="403"/>
        <v>33</v>
      </c>
      <c r="Q2588" s="9">
        <f t="shared" si="404"/>
        <v>29.45</v>
      </c>
      <c r="R2588" s="9">
        <f t="shared" si="405"/>
        <v>22.25</v>
      </c>
      <c r="S2588" s="9">
        <f t="shared" si="406"/>
        <v>25.35</v>
      </c>
      <c r="T2588" s="9">
        <f t="shared" si="407"/>
        <v>25.75</v>
      </c>
      <c r="U2588" s="8">
        <f t="shared" si="408"/>
        <v>25.683333333333337</v>
      </c>
      <c r="V2588" s="8">
        <f t="shared" si="409"/>
        <v>25.700000000000003</v>
      </c>
    </row>
    <row r="2589" spans="1:22" ht="13.5" x14ac:dyDescent="0.25">
      <c r="A2589" s="3">
        <f>RSI!A2589</f>
        <v>45776</v>
      </c>
      <c r="B2589" s="2">
        <f>RSI!B2589</f>
        <v>34.4</v>
      </c>
      <c r="C2589" s="2">
        <f>RSI!I2589</f>
        <v>50.042343741074021</v>
      </c>
      <c r="D2589" s="2">
        <f>MACD!E2589</f>
        <v>-3.5128363906949289E-2</v>
      </c>
      <c r="E2589" s="2">
        <f>MACD!F2589</f>
        <v>-2.610576025137196E-2</v>
      </c>
      <c r="F2589" s="2">
        <f>'Moving Avg'!D2589</f>
        <v>34.4</v>
      </c>
      <c r="G2589" s="2">
        <f>'Moving Avg'!F2589</f>
        <v>34.379999999999988</v>
      </c>
      <c r="H2589" s="2">
        <f>'Moving Avg'!G2589</f>
        <v>34.392000000000024</v>
      </c>
      <c r="I2589" s="2">
        <f>'Moving Avg'!H2589</f>
        <v>34.690499999999894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  <c r="M2589" s="8">
        <f t="shared" si="400"/>
        <v>25</v>
      </c>
      <c r="N2589" s="8">
        <f t="shared" si="401"/>
        <v>45</v>
      </c>
      <c r="O2589" s="8">
        <f t="shared" si="402"/>
        <v>0</v>
      </c>
      <c r="P2589" s="8">
        <f t="shared" si="403"/>
        <v>33</v>
      </c>
      <c r="Q2589" s="9">
        <f t="shared" si="404"/>
        <v>29.45</v>
      </c>
      <c r="R2589" s="9">
        <f t="shared" si="405"/>
        <v>22.25</v>
      </c>
      <c r="S2589" s="9">
        <f t="shared" si="406"/>
        <v>25.35</v>
      </c>
      <c r="T2589" s="9">
        <f t="shared" si="407"/>
        <v>25.75</v>
      </c>
      <c r="U2589" s="8">
        <f t="shared" si="408"/>
        <v>25.683333333333337</v>
      </c>
      <c r="V2589" s="8">
        <f t="shared" si="409"/>
        <v>25.700000000000003</v>
      </c>
    </row>
    <row r="2590" spans="1:22" ht="13.5" x14ac:dyDescent="0.25">
      <c r="A2590" s="3">
        <f>RSI!A2590</f>
        <v>45777</v>
      </c>
      <c r="B2590" s="2">
        <f>RSI!B2590</f>
        <v>34.4</v>
      </c>
      <c r="C2590" s="2">
        <f>RSI!I2590</f>
        <v>50.042343741074021</v>
      </c>
      <c r="D2590" s="2">
        <f>MACD!E2590</f>
        <v>-2.9562570073551342E-2</v>
      </c>
      <c r="E2590" s="2">
        <f>MACD!F2590</f>
        <v>-2.6797122215807836E-2</v>
      </c>
      <c r="F2590" s="2">
        <f>'Moving Avg'!D2590</f>
        <v>34.4</v>
      </c>
      <c r="G2590" s="2">
        <f>'Moving Avg'!F2590</f>
        <v>34.379999999999988</v>
      </c>
      <c r="H2590" s="2">
        <f>'Moving Avg'!G2590</f>
        <v>34.392000000000024</v>
      </c>
      <c r="I2590" s="2">
        <f>'Moving Avg'!H2590</f>
        <v>34.690499999999894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  <c r="M2590" s="8">
        <f t="shared" si="400"/>
        <v>25</v>
      </c>
      <c r="N2590" s="8">
        <f t="shared" si="401"/>
        <v>45</v>
      </c>
      <c r="O2590" s="8">
        <f t="shared" si="402"/>
        <v>0</v>
      </c>
      <c r="P2590" s="8">
        <f t="shared" si="403"/>
        <v>33</v>
      </c>
      <c r="Q2590" s="9">
        <f t="shared" si="404"/>
        <v>29.45</v>
      </c>
      <c r="R2590" s="9">
        <f t="shared" si="405"/>
        <v>22.25</v>
      </c>
      <c r="S2590" s="9">
        <f t="shared" si="406"/>
        <v>25.35</v>
      </c>
      <c r="T2590" s="9">
        <f t="shared" si="407"/>
        <v>25.75</v>
      </c>
      <c r="U2590" s="8">
        <f t="shared" si="408"/>
        <v>25.683333333333337</v>
      </c>
      <c r="V2590" s="8">
        <f t="shared" si="409"/>
        <v>25.700000000000003</v>
      </c>
    </row>
    <row r="2591" spans="1:22" ht="13.5" x14ac:dyDescent="0.25">
      <c r="A2591" s="3">
        <f>RSI!A2591</f>
        <v>45779</v>
      </c>
      <c r="B2591" s="2">
        <f>RSI!B2591</f>
        <v>34.4</v>
      </c>
      <c r="C2591" s="2">
        <f>RSI!I2591</f>
        <v>50.042343741074021</v>
      </c>
      <c r="D2591" s="2">
        <f>MACD!E2591</f>
        <v>-2.4865010003807697E-2</v>
      </c>
      <c r="E2591" s="2">
        <f>MACD!F2591</f>
        <v>-2.6410699773407813E-2</v>
      </c>
      <c r="F2591" s="2">
        <f>'Moving Avg'!D2591</f>
        <v>34.4</v>
      </c>
      <c r="G2591" s="2">
        <f>'Moving Avg'!F2591</f>
        <v>34.379999999999988</v>
      </c>
      <c r="H2591" s="2">
        <f>'Moving Avg'!G2591</f>
        <v>34.392000000000024</v>
      </c>
      <c r="I2591" s="2">
        <f>'Moving Avg'!H2591</f>
        <v>34.690499999999886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  <c r="M2591" s="8">
        <f t="shared" si="400"/>
        <v>25</v>
      </c>
      <c r="N2591" s="8">
        <f t="shared" si="401"/>
        <v>0</v>
      </c>
      <c r="O2591" s="8">
        <f t="shared" si="402"/>
        <v>0</v>
      </c>
      <c r="P2591" s="8">
        <f t="shared" si="403"/>
        <v>33</v>
      </c>
      <c r="Q2591" s="9">
        <f t="shared" si="404"/>
        <v>13.7</v>
      </c>
      <c r="R2591" s="9">
        <f t="shared" si="405"/>
        <v>13.25</v>
      </c>
      <c r="S2591" s="9">
        <f t="shared" si="406"/>
        <v>18.600000000000001</v>
      </c>
      <c r="T2591" s="9">
        <f t="shared" si="407"/>
        <v>14.5</v>
      </c>
      <c r="U2591" s="8">
        <f t="shared" si="408"/>
        <v>15.183333333333332</v>
      </c>
      <c r="V2591" s="8">
        <f t="shared" si="409"/>
        <v>15.012499999999999</v>
      </c>
    </row>
    <row r="2592" spans="1:22" ht="13.5" x14ac:dyDescent="0.25">
      <c r="A2592" s="3">
        <f>RSI!A2592</f>
        <v>45782</v>
      </c>
      <c r="B2592" s="2">
        <f>RSI!B2592</f>
        <v>34.4</v>
      </c>
      <c r="C2592" s="2">
        <f>RSI!I2592</f>
        <v>50.042343741074021</v>
      </c>
      <c r="D2592" s="2">
        <f>MACD!E2592</f>
        <v>-2.0901223510378486E-2</v>
      </c>
      <c r="E2592" s="2">
        <f>MACD!F2592</f>
        <v>-2.5308804520801947E-2</v>
      </c>
      <c r="F2592" s="2">
        <f>'Moving Avg'!D2592</f>
        <v>34.4</v>
      </c>
      <c r="G2592" s="2">
        <f>'Moving Avg'!F2592</f>
        <v>34.379999999999988</v>
      </c>
      <c r="H2592" s="2">
        <f>'Moving Avg'!G2592</f>
        <v>34.392000000000024</v>
      </c>
      <c r="I2592" s="2">
        <f>'Moving Avg'!H2592</f>
        <v>34.690499999999886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  <c r="M2592" s="8">
        <f t="shared" si="400"/>
        <v>25</v>
      </c>
      <c r="N2592" s="8">
        <f t="shared" si="401"/>
        <v>0</v>
      </c>
      <c r="O2592" s="8">
        <f t="shared" si="402"/>
        <v>0</v>
      </c>
      <c r="P2592" s="8">
        <f t="shared" si="403"/>
        <v>33</v>
      </c>
      <c r="Q2592" s="9">
        <f t="shared" si="404"/>
        <v>13.7</v>
      </c>
      <c r="R2592" s="9">
        <f t="shared" si="405"/>
        <v>13.25</v>
      </c>
      <c r="S2592" s="9">
        <f t="shared" si="406"/>
        <v>18.600000000000001</v>
      </c>
      <c r="T2592" s="9">
        <f t="shared" si="407"/>
        <v>14.5</v>
      </c>
      <c r="U2592" s="8">
        <f t="shared" si="408"/>
        <v>15.183333333333332</v>
      </c>
      <c r="V2592" s="8">
        <f t="shared" si="409"/>
        <v>15.012499999999999</v>
      </c>
    </row>
    <row r="2593" spans="1:22" ht="13.5" x14ac:dyDescent="0.25">
      <c r="A2593" s="3">
        <f>RSI!A2593</f>
        <v>45783</v>
      </c>
      <c r="B2593" s="2">
        <f>RSI!B2593</f>
        <v>34.4</v>
      </c>
      <c r="C2593" s="2">
        <f>RSI!I2593</f>
        <v>50.042343741074021</v>
      </c>
      <c r="D2593" s="2">
        <f>MACD!E2593</f>
        <v>-1.7557502200588715E-2</v>
      </c>
      <c r="E2593" s="2">
        <f>MACD!F2593</f>
        <v>-2.3758544056759305E-2</v>
      </c>
      <c r="F2593" s="2">
        <f>'Moving Avg'!D2593</f>
        <v>34.4</v>
      </c>
      <c r="G2593" s="2">
        <f>'Moving Avg'!F2593</f>
        <v>34.379999999999988</v>
      </c>
      <c r="H2593" s="2">
        <f>'Moving Avg'!G2593</f>
        <v>34.392000000000024</v>
      </c>
      <c r="I2593" s="2">
        <f>'Moving Avg'!H2593</f>
        <v>34.690499999999886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  <c r="M2593" s="8">
        <f t="shared" si="400"/>
        <v>25</v>
      </c>
      <c r="N2593" s="8">
        <f t="shared" si="401"/>
        <v>0</v>
      </c>
      <c r="O2593" s="8">
        <f t="shared" si="402"/>
        <v>0</v>
      </c>
      <c r="P2593" s="8">
        <f t="shared" si="403"/>
        <v>33</v>
      </c>
      <c r="Q2593" s="9">
        <f t="shared" si="404"/>
        <v>13.7</v>
      </c>
      <c r="R2593" s="9">
        <f t="shared" si="405"/>
        <v>13.25</v>
      </c>
      <c r="S2593" s="9">
        <f t="shared" si="406"/>
        <v>18.600000000000001</v>
      </c>
      <c r="T2593" s="9">
        <f t="shared" si="407"/>
        <v>14.5</v>
      </c>
      <c r="U2593" s="8">
        <f t="shared" si="408"/>
        <v>15.183333333333332</v>
      </c>
      <c r="V2593" s="8">
        <f t="shared" si="409"/>
        <v>15.012499999999999</v>
      </c>
    </row>
    <row r="2594" spans="1:22" ht="13.5" x14ac:dyDescent="0.25">
      <c r="A2594" s="3">
        <f>RSI!A2594</f>
        <v>45784</v>
      </c>
      <c r="B2594" s="2">
        <f>RSI!B2594</f>
        <v>34.4</v>
      </c>
      <c r="C2594" s="2">
        <f>RSI!I2594</f>
        <v>50.042343741074021</v>
      </c>
      <c r="D2594" s="2">
        <f>MACD!E2594</f>
        <v>-1.4737692032518623E-2</v>
      </c>
      <c r="E2594" s="2">
        <f>MACD!F2594</f>
        <v>-2.195437365191117E-2</v>
      </c>
      <c r="F2594" s="2">
        <f>'Moving Avg'!D2594</f>
        <v>34.4</v>
      </c>
      <c r="G2594" s="2">
        <f>'Moving Avg'!F2594</f>
        <v>34.379999999999988</v>
      </c>
      <c r="H2594" s="2">
        <f>'Moving Avg'!G2594</f>
        <v>34.392000000000024</v>
      </c>
      <c r="I2594" s="2">
        <f>'Moving Avg'!H2594</f>
        <v>34.690499999999886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  <c r="M2594" s="8">
        <f t="shared" si="400"/>
        <v>25</v>
      </c>
      <c r="N2594" s="8">
        <f t="shared" si="401"/>
        <v>0</v>
      </c>
      <c r="O2594" s="8">
        <f t="shared" si="402"/>
        <v>0</v>
      </c>
      <c r="P2594" s="8">
        <f t="shared" si="403"/>
        <v>33</v>
      </c>
      <c r="Q2594" s="9">
        <f t="shared" si="404"/>
        <v>13.7</v>
      </c>
      <c r="R2594" s="9">
        <f t="shared" si="405"/>
        <v>13.25</v>
      </c>
      <c r="S2594" s="9">
        <f t="shared" si="406"/>
        <v>18.600000000000001</v>
      </c>
      <c r="T2594" s="9">
        <f t="shared" si="407"/>
        <v>14.5</v>
      </c>
      <c r="U2594" s="8">
        <f t="shared" si="408"/>
        <v>15.183333333333332</v>
      </c>
      <c r="V2594" s="8">
        <f t="shared" si="409"/>
        <v>15.012499999999999</v>
      </c>
    </row>
    <row r="2595" spans="1:22" ht="13.5" x14ac:dyDescent="0.25">
      <c r="A2595" s="3">
        <f>RSI!A2595</f>
        <v>45785</v>
      </c>
      <c r="B2595" s="2">
        <f>RSI!B2595</f>
        <v>34.4</v>
      </c>
      <c r="C2595" s="2">
        <f>RSI!I2595</f>
        <v>50.042343741074021</v>
      </c>
      <c r="D2595" s="2">
        <f>MACD!E2595</f>
        <v>-1.2360488145482407E-2</v>
      </c>
      <c r="E2595" s="2">
        <f>MACD!F2595</f>
        <v>-2.003559655062542E-2</v>
      </c>
      <c r="F2595" s="2">
        <f>'Moving Avg'!D2595</f>
        <v>34.4</v>
      </c>
      <c r="G2595" s="2">
        <f>'Moving Avg'!F2595</f>
        <v>34.379999999999988</v>
      </c>
      <c r="H2595" s="2">
        <f>'Moving Avg'!G2595</f>
        <v>34.392000000000024</v>
      </c>
      <c r="I2595" s="2">
        <f>'Moving Avg'!H2595</f>
        <v>34.690499999999886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  <c r="M2595" s="8">
        <f t="shared" si="400"/>
        <v>25</v>
      </c>
      <c r="N2595" s="8">
        <f t="shared" si="401"/>
        <v>0</v>
      </c>
      <c r="O2595" s="8">
        <f t="shared" si="402"/>
        <v>0</v>
      </c>
      <c r="P2595" s="8">
        <f t="shared" si="403"/>
        <v>33</v>
      </c>
      <c r="Q2595" s="9">
        <f t="shared" si="404"/>
        <v>13.7</v>
      </c>
      <c r="R2595" s="9">
        <f t="shared" si="405"/>
        <v>13.25</v>
      </c>
      <c r="S2595" s="9">
        <f t="shared" si="406"/>
        <v>18.600000000000001</v>
      </c>
      <c r="T2595" s="9">
        <f t="shared" si="407"/>
        <v>14.5</v>
      </c>
      <c r="U2595" s="8">
        <f t="shared" si="408"/>
        <v>15.183333333333332</v>
      </c>
      <c r="V2595" s="8">
        <f t="shared" si="409"/>
        <v>15.012499999999999</v>
      </c>
    </row>
    <row r="2596" spans="1:22" ht="13.5" x14ac:dyDescent="0.25">
      <c r="A2596" s="3">
        <f>RSI!A2596</f>
        <v>45786</v>
      </c>
      <c r="B2596" s="2">
        <f>RSI!B2596</f>
        <v>34.4</v>
      </c>
      <c r="C2596" s="2">
        <f>RSI!I2596</f>
        <v>50.042343741074021</v>
      </c>
      <c r="D2596" s="2">
        <f>MACD!E2596</f>
        <v>-1.0357146203837431E-2</v>
      </c>
      <c r="E2596" s="2">
        <f>MACD!F2596</f>
        <v>-1.8099906481267823E-2</v>
      </c>
      <c r="F2596" s="2">
        <f>'Moving Avg'!D2596</f>
        <v>34.4</v>
      </c>
      <c r="G2596" s="2">
        <f>'Moving Avg'!F2596</f>
        <v>34.399999999999991</v>
      </c>
      <c r="H2596" s="2">
        <f>'Moving Avg'!G2596</f>
        <v>34.392000000000024</v>
      </c>
      <c r="I2596" s="2">
        <f>'Moving Avg'!H2596</f>
        <v>34.690499999999886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  <c r="M2596" s="8">
        <f t="shared" si="400"/>
        <v>25</v>
      </c>
      <c r="N2596" s="8">
        <f t="shared" si="401"/>
        <v>0</v>
      </c>
      <c r="O2596" s="8">
        <f t="shared" si="402"/>
        <v>0</v>
      </c>
      <c r="P2596" s="8">
        <f t="shared" si="403"/>
        <v>33</v>
      </c>
      <c r="Q2596" s="9">
        <f t="shared" si="404"/>
        <v>13.7</v>
      </c>
      <c r="R2596" s="9">
        <f t="shared" si="405"/>
        <v>13.25</v>
      </c>
      <c r="S2596" s="9">
        <f t="shared" si="406"/>
        <v>18.600000000000001</v>
      </c>
      <c r="T2596" s="9">
        <f t="shared" si="407"/>
        <v>14.5</v>
      </c>
      <c r="U2596" s="8">
        <f t="shared" si="408"/>
        <v>15.183333333333332</v>
      </c>
      <c r="V2596" s="8">
        <f t="shared" si="409"/>
        <v>15.012499999999999</v>
      </c>
    </row>
    <row r="2597" spans="1:22" ht="13.5" x14ac:dyDescent="0.25">
      <c r="A2597" s="3">
        <f>RSI!A2597</f>
        <v>45789</v>
      </c>
      <c r="B2597" s="2">
        <f>RSI!B2597</f>
        <v>34.4</v>
      </c>
      <c r="C2597" s="2">
        <f>RSI!I2597</f>
        <v>50.042343741074021</v>
      </c>
      <c r="D2597" s="2">
        <f>MACD!E2597</f>
        <v>-8.6695461503651927E-3</v>
      </c>
      <c r="E2597" s="2">
        <f>MACD!F2597</f>
        <v>-1.6213834415087298E-2</v>
      </c>
      <c r="F2597" s="2">
        <f>'Moving Avg'!D2597</f>
        <v>34.4</v>
      </c>
      <c r="G2597" s="2">
        <f>'Moving Avg'!F2597</f>
        <v>34.399999999999991</v>
      </c>
      <c r="H2597" s="2">
        <f>'Moving Avg'!G2597</f>
        <v>34.392000000000031</v>
      </c>
      <c r="I2597" s="2">
        <f>'Moving Avg'!H2597</f>
        <v>34.690499999999886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  <c r="M2597" s="8">
        <f t="shared" si="400"/>
        <v>25</v>
      </c>
      <c r="N2597" s="8">
        <f t="shared" si="401"/>
        <v>0</v>
      </c>
      <c r="O2597" s="8">
        <f t="shared" si="402"/>
        <v>0</v>
      </c>
      <c r="P2597" s="8">
        <f t="shared" si="403"/>
        <v>33</v>
      </c>
      <c r="Q2597" s="9">
        <f t="shared" si="404"/>
        <v>13.7</v>
      </c>
      <c r="R2597" s="9">
        <f t="shared" si="405"/>
        <v>13.25</v>
      </c>
      <c r="S2597" s="9">
        <f t="shared" si="406"/>
        <v>18.600000000000001</v>
      </c>
      <c r="T2597" s="9">
        <f t="shared" si="407"/>
        <v>14.5</v>
      </c>
      <c r="U2597" s="8">
        <f t="shared" si="408"/>
        <v>15.183333333333332</v>
      </c>
      <c r="V2597" s="8">
        <f t="shared" si="409"/>
        <v>15.012499999999999</v>
      </c>
    </row>
    <row r="2598" spans="1:22" ht="13.5" x14ac:dyDescent="0.25">
      <c r="A2598" s="3">
        <f>RSI!A2598</f>
        <v>45790</v>
      </c>
      <c r="B2598" s="2">
        <f>RSI!B2598</f>
        <v>34.4</v>
      </c>
      <c r="C2598" s="2">
        <f>RSI!I2598</f>
        <v>50.042343741074021</v>
      </c>
      <c r="D2598" s="2">
        <f>MACD!E2598</f>
        <v>-7.2485541295534972E-3</v>
      </c>
      <c r="E2598" s="2">
        <f>MACD!F2598</f>
        <v>-1.4420778357980538E-2</v>
      </c>
      <c r="F2598" s="2">
        <f>'Moving Avg'!D2598</f>
        <v>34.4</v>
      </c>
      <c r="G2598" s="2">
        <f>'Moving Avg'!F2598</f>
        <v>34.399999999999991</v>
      </c>
      <c r="H2598" s="2">
        <f>'Moving Avg'!G2598</f>
        <v>34.392000000000031</v>
      </c>
      <c r="I2598" s="2">
        <f>'Moving Avg'!H2598</f>
        <v>34.690499999999886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  <c r="M2598" s="8">
        <f t="shared" si="400"/>
        <v>25</v>
      </c>
      <c r="N2598" s="8">
        <f t="shared" si="401"/>
        <v>0</v>
      </c>
      <c r="O2598" s="8">
        <f t="shared" si="402"/>
        <v>0</v>
      </c>
      <c r="P2598" s="8">
        <f t="shared" si="403"/>
        <v>33</v>
      </c>
      <c r="Q2598" s="9">
        <f t="shared" si="404"/>
        <v>13.7</v>
      </c>
      <c r="R2598" s="9">
        <f t="shared" si="405"/>
        <v>13.25</v>
      </c>
      <c r="S2598" s="9">
        <f t="shared" si="406"/>
        <v>18.600000000000001</v>
      </c>
      <c r="T2598" s="9">
        <f t="shared" si="407"/>
        <v>14.5</v>
      </c>
      <c r="U2598" s="8">
        <f t="shared" si="408"/>
        <v>15.183333333333332</v>
      </c>
      <c r="V2598" s="8">
        <f t="shared" si="409"/>
        <v>15.012499999999999</v>
      </c>
    </row>
    <row r="2599" spans="1:22" ht="13.5" x14ac:dyDescent="0.25">
      <c r="A2599" s="3">
        <f>RSI!A2599</f>
        <v>45791</v>
      </c>
      <c r="B2599" s="2">
        <f>RSI!B2599</f>
        <v>34.4</v>
      </c>
      <c r="C2599" s="2">
        <f>RSI!I2599</f>
        <v>50.042343741074028</v>
      </c>
      <c r="D2599" s="2">
        <f>MACD!E2599</f>
        <v>-6.0526366872650783E-3</v>
      </c>
      <c r="E2599" s="2">
        <f>MACD!F2599</f>
        <v>-1.2747150023837448E-2</v>
      </c>
      <c r="F2599" s="2">
        <f>'Moving Avg'!D2599</f>
        <v>34.4</v>
      </c>
      <c r="G2599" s="2">
        <f>'Moving Avg'!F2599</f>
        <v>34.399999999999991</v>
      </c>
      <c r="H2599" s="2">
        <f>'Moving Avg'!G2599</f>
        <v>34.392000000000031</v>
      </c>
      <c r="I2599" s="2">
        <f>'Moving Avg'!H2599</f>
        <v>34.690499999999886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  <c r="M2599" s="8">
        <f t="shared" si="400"/>
        <v>25</v>
      </c>
      <c r="N2599" s="8">
        <f t="shared" si="401"/>
        <v>0</v>
      </c>
      <c r="O2599" s="8">
        <f t="shared" si="402"/>
        <v>0</v>
      </c>
      <c r="P2599" s="8">
        <f t="shared" si="403"/>
        <v>33</v>
      </c>
      <c r="Q2599" s="9">
        <f t="shared" si="404"/>
        <v>13.7</v>
      </c>
      <c r="R2599" s="9">
        <f t="shared" si="405"/>
        <v>13.25</v>
      </c>
      <c r="S2599" s="9">
        <f t="shared" si="406"/>
        <v>18.600000000000001</v>
      </c>
      <c r="T2599" s="9">
        <f t="shared" si="407"/>
        <v>14.5</v>
      </c>
      <c r="U2599" s="8">
        <f t="shared" si="408"/>
        <v>15.183333333333332</v>
      </c>
      <c r="V2599" s="8">
        <f t="shared" si="409"/>
        <v>15.012499999999999</v>
      </c>
    </row>
    <row r="2600" spans="1:22" ht="13.5" x14ac:dyDescent="0.25">
      <c r="A2600" s="3">
        <f>RSI!A2600</f>
        <v>45792</v>
      </c>
      <c r="B2600" s="2">
        <f>RSI!B2600</f>
        <v>34.4</v>
      </c>
      <c r="C2600" s="2">
        <f>RSI!I2600</f>
        <v>50.042343741074021</v>
      </c>
      <c r="D2600" s="2">
        <f>MACD!E2600</f>
        <v>-5.0466884155397906E-3</v>
      </c>
      <c r="E2600" s="2">
        <f>MACD!F2600</f>
        <v>-1.1207057702177918E-2</v>
      </c>
      <c r="F2600" s="2">
        <f>'Moving Avg'!D2600</f>
        <v>34.4</v>
      </c>
      <c r="G2600" s="2">
        <f>'Moving Avg'!F2600</f>
        <v>34.399999999999991</v>
      </c>
      <c r="H2600" s="2">
        <f>'Moving Avg'!G2600</f>
        <v>34.392000000000031</v>
      </c>
      <c r="I2600" s="2">
        <f>'Moving Avg'!H2600</f>
        <v>34.690499999999886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  <c r="M2600" s="8">
        <f t="shared" si="400"/>
        <v>25</v>
      </c>
      <c r="N2600" s="8">
        <f t="shared" si="401"/>
        <v>0</v>
      </c>
      <c r="O2600" s="8">
        <f t="shared" si="402"/>
        <v>0</v>
      </c>
      <c r="P2600" s="8">
        <f t="shared" si="403"/>
        <v>33</v>
      </c>
      <c r="Q2600" s="9">
        <f t="shared" si="404"/>
        <v>13.7</v>
      </c>
      <c r="R2600" s="9">
        <f t="shared" si="405"/>
        <v>13.25</v>
      </c>
      <c r="S2600" s="9">
        <f t="shared" si="406"/>
        <v>18.600000000000001</v>
      </c>
      <c r="T2600" s="9">
        <f t="shared" si="407"/>
        <v>14.5</v>
      </c>
      <c r="U2600" s="8">
        <f t="shared" si="408"/>
        <v>15.183333333333332</v>
      </c>
      <c r="V2600" s="8">
        <f t="shared" si="409"/>
        <v>15.012499999999999</v>
      </c>
    </row>
    <row r="2601" spans="1:22" ht="13.5" x14ac:dyDescent="0.25">
      <c r="A2601" s="3">
        <f>RSI!A2601</f>
        <v>45793</v>
      </c>
      <c r="B2601" s="2">
        <f>RSI!B2601</f>
        <v>34.4</v>
      </c>
      <c r="C2601" s="2">
        <f>RSI!I2601</f>
        <v>50.042343741074021</v>
      </c>
      <c r="D2601" s="2">
        <f>MACD!E2601</f>
        <v>-4.20104018651557E-3</v>
      </c>
      <c r="E2601" s="2">
        <f>MACD!F2601</f>
        <v>-9.8058541990454478E-3</v>
      </c>
      <c r="F2601" s="2">
        <f>'Moving Avg'!D2601</f>
        <v>34.4</v>
      </c>
      <c r="G2601" s="2">
        <f>'Moving Avg'!F2601</f>
        <v>34.399999999999991</v>
      </c>
      <c r="H2601" s="2">
        <f>'Moving Avg'!G2601</f>
        <v>34.392000000000031</v>
      </c>
      <c r="I2601" s="2">
        <f>'Moving Avg'!H2601</f>
        <v>34.690499999999886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  <c r="M2601" s="8">
        <f t="shared" si="400"/>
        <v>25</v>
      </c>
      <c r="N2601" s="8">
        <f t="shared" si="401"/>
        <v>0</v>
      </c>
      <c r="O2601" s="8">
        <f t="shared" si="402"/>
        <v>0</v>
      </c>
      <c r="P2601" s="8">
        <f t="shared" si="403"/>
        <v>33</v>
      </c>
      <c r="Q2601" s="9">
        <f t="shared" si="404"/>
        <v>13.7</v>
      </c>
      <c r="R2601" s="9">
        <f t="shared" si="405"/>
        <v>13.25</v>
      </c>
      <c r="S2601" s="9">
        <f t="shared" si="406"/>
        <v>18.600000000000001</v>
      </c>
      <c r="T2601" s="9">
        <f t="shared" si="407"/>
        <v>14.5</v>
      </c>
      <c r="U2601" s="8">
        <f t="shared" si="408"/>
        <v>15.183333333333332</v>
      </c>
      <c r="V2601" s="8">
        <f t="shared" si="409"/>
        <v>15.012499999999999</v>
      </c>
    </row>
    <row r="2602" spans="1:22" ht="13.5" x14ac:dyDescent="0.25">
      <c r="A2602" s="3">
        <f>RSI!A2602</f>
        <v>45796</v>
      </c>
      <c r="B2602" s="2">
        <f>RSI!B2602</f>
        <v>34.4</v>
      </c>
      <c r="C2602" s="2">
        <f>RSI!I2602</f>
        <v>50.042343741074021</v>
      </c>
      <c r="D2602" s="2">
        <f>MACD!E2602</f>
        <v>-3.4906201758957422E-3</v>
      </c>
      <c r="E2602" s="2">
        <f>MACD!F2602</f>
        <v>-8.5428073944155084E-3</v>
      </c>
      <c r="F2602" s="2">
        <f>'Moving Avg'!D2602</f>
        <v>34.4</v>
      </c>
      <c r="G2602" s="2">
        <f>'Moving Avg'!F2602</f>
        <v>34.399999999999991</v>
      </c>
      <c r="H2602" s="2">
        <f>'Moving Avg'!G2602</f>
        <v>34.392000000000031</v>
      </c>
      <c r="I2602" s="2">
        <f>'Moving Avg'!H2602</f>
        <v>34.690499999999886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  <c r="M2602" s="8">
        <f t="shared" si="400"/>
        <v>25</v>
      </c>
      <c r="N2602" s="8">
        <f t="shared" si="401"/>
        <v>0</v>
      </c>
      <c r="O2602" s="8">
        <f t="shared" si="402"/>
        <v>0</v>
      </c>
      <c r="P2602" s="8">
        <f t="shared" si="403"/>
        <v>33</v>
      </c>
      <c r="Q2602" s="9">
        <f t="shared" si="404"/>
        <v>13.7</v>
      </c>
      <c r="R2602" s="9">
        <f t="shared" si="405"/>
        <v>13.25</v>
      </c>
      <c r="S2602" s="9">
        <f t="shared" si="406"/>
        <v>18.600000000000001</v>
      </c>
      <c r="T2602" s="9">
        <f t="shared" si="407"/>
        <v>14.5</v>
      </c>
      <c r="U2602" s="8">
        <f t="shared" si="408"/>
        <v>15.183333333333332</v>
      </c>
      <c r="V2602" s="8">
        <f t="shared" si="409"/>
        <v>15.012499999999999</v>
      </c>
    </row>
    <row r="2603" spans="1:22" ht="13.5" x14ac:dyDescent="0.25">
      <c r="A2603" s="3">
        <f>RSI!A2603</f>
        <v>45797</v>
      </c>
      <c r="B2603" s="2">
        <f>RSI!B2603</f>
        <v>34.4</v>
      </c>
      <c r="C2603" s="2">
        <f>RSI!I2603</f>
        <v>50.042343741074021</v>
      </c>
      <c r="D2603" s="2">
        <f>MACD!E2603</f>
        <v>-2.8942441541772723E-3</v>
      </c>
      <c r="E2603" s="2">
        <f>MACD!F2603</f>
        <v>-7.413094746367861E-3</v>
      </c>
      <c r="F2603" s="2">
        <f>'Moving Avg'!D2603</f>
        <v>34.4</v>
      </c>
      <c r="G2603" s="2">
        <f>'Moving Avg'!F2603</f>
        <v>34.399999999999991</v>
      </c>
      <c r="H2603" s="2">
        <f>'Moving Avg'!G2603</f>
        <v>34.392000000000031</v>
      </c>
      <c r="I2603" s="2">
        <f>'Moving Avg'!H2603</f>
        <v>34.690499999999886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  <c r="M2603" s="8">
        <f t="shared" si="400"/>
        <v>25</v>
      </c>
      <c r="N2603" s="8">
        <f t="shared" si="401"/>
        <v>0</v>
      </c>
      <c r="O2603" s="8">
        <f t="shared" si="402"/>
        <v>0</v>
      </c>
      <c r="P2603" s="8">
        <f t="shared" si="403"/>
        <v>33</v>
      </c>
      <c r="Q2603" s="9">
        <f t="shared" si="404"/>
        <v>13.7</v>
      </c>
      <c r="R2603" s="9">
        <f t="shared" si="405"/>
        <v>13.25</v>
      </c>
      <c r="S2603" s="9">
        <f t="shared" si="406"/>
        <v>18.600000000000001</v>
      </c>
      <c r="T2603" s="9">
        <f t="shared" si="407"/>
        <v>14.5</v>
      </c>
      <c r="U2603" s="8">
        <f t="shared" si="408"/>
        <v>15.183333333333332</v>
      </c>
      <c r="V2603" s="8">
        <f t="shared" si="409"/>
        <v>15.012499999999999</v>
      </c>
    </row>
    <row r="2604" spans="1:22" ht="13.5" x14ac:dyDescent="0.25">
      <c r="A2604" s="3">
        <f>RSI!A2604</f>
        <v>45798</v>
      </c>
      <c r="B2604" s="2">
        <f>RSI!B2604</f>
        <v>34.4</v>
      </c>
      <c r="C2604" s="2">
        <f>RSI!I2604</f>
        <v>50.042343741074021</v>
      </c>
      <c r="D2604" s="2">
        <f>MACD!E2604</f>
        <v>-2.394015143948991E-3</v>
      </c>
      <c r="E2604" s="2">
        <f>MACD!F2604</f>
        <v>-6.4092788258840877E-3</v>
      </c>
      <c r="F2604" s="2">
        <f>'Moving Avg'!D2604</f>
        <v>34.4</v>
      </c>
      <c r="G2604" s="2">
        <f>'Moving Avg'!F2604</f>
        <v>34.399999999999991</v>
      </c>
      <c r="H2604" s="2">
        <f>'Moving Avg'!G2604</f>
        <v>34.392000000000031</v>
      </c>
      <c r="I2604" s="2">
        <f>'Moving Avg'!H2604</f>
        <v>34.690499999999886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  <c r="M2604" s="8">
        <f t="shared" si="400"/>
        <v>25</v>
      </c>
      <c r="N2604" s="8">
        <f t="shared" si="401"/>
        <v>0</v>
      </c>
      <c r="O2604" s="8">
        <f t="shared" si="402"/>
        <v>0</v>
      </c>
      <c r="P2604" s="8">
        <f t="shared" si="403"/>
        <v>33</v>
      </c>
      <c r="Q2604" s="9">
        <f t="shared" si="404"/>
        <v>13.7</v>
      </c>
      <c r="R2604" s="9">
        <f t="shared" si="405"/>
        <v>13.25</v>
      </c>
      <c r="S2604" s="9">
        <f t="shared" si="406"/>
        <v>18.600000000000001</v>
      </c>
      <c r="T2604" s="9">
        <f t="shared" si="407"/>
        <v>14.5</v>
      </c>
      <c r="U2604" s="8">
        <f t="shared" si="408"/>
        <v>15.183333333333332</v>
      </c>
      <c r="V2604" s="8">
        <f t="shared" si="409"/>
        <v>15.012499999999999</v>
      </c>
    </row>
    <row r="2605" spans="1:22" ht="13.5" x14ac:dyDescent="0.25">
      <c r="A2605" s="3">
        <f>RSI!A2605</f>
        <v>45799</v>
      </c>
      <c r="B2605" s="2">
        <f>RSI!B2605</f>
        <v>34.4</v>
      </c>
      <c r="C2605" s="2">
        <f>RSI!I2605</f>
        <v>50.042343741074021</v>
      </c>
      <c r="D2605" s="2">
        <f>MACD!E2605</f>
        <v>-1.9748156043846166E-3</v>
      </c>
      <c r="E2605" s="2">
        <f>MACD!F2605</f>
        <v>-5.5223861815841936E-3</v>
      </c>
      <c r="F2605" s="2">
        <f>'Moving Avg'!D2605</f>
        <v>34.4</v>
      </c>
      <c r="G2605" s="2">
        <f>'Moving Avg'!F2605</f>
        <v>34.399999999999991</v>
      </c>
      <c r="H2605" s="2">
        <f>'Moving Avg'!G2605</f>
        <v>34.392000000000031</v>
      </c>
      <c r="I2605" s="2">
        <f>'Moving Avg'!H2605</f>
        <v>34.690499999999886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  <c r="M2605" s="8">
        <f t="shared" si="400"/>
        <v>25</v>
      </c>
      <c r="N2605" s="8">
        <f t="shared" si="401"/>
        <v>0</v>
      </c>
      <c r="O2605" s="8">
        <f t="shared" si="402"/>
        <v>0</v>
      </c>
      <c r="P2605" s="8">
        <f t="shared" si="403"/>
        <v>33</v>
      </c>
      <c r="Q2605" s="9">
        <f t="shared" si="404"/>
        <v>13.7</v>
      </c>
      <c r="R2605" s="9">
        <f t="shared" si="405"/>
        <v>13.25</v>
      </c>
      <c r="S2605" s="9">
        <f t="shared" si="406"/>
        <v>18.600000000000001</v>
      </c>
      <c r="T2605" s="9">
        <f t="shared" si="407"/>
        <v>14.5</v>
      </c>
      <c r="U2605" s="8">
        <f t="shared" si="408"/>
        <v>15.183333333333332</v>
      </c>
      <c r="V2605" s="8">
        <f t="shared" si="409"/>
        <v>15.012499999999999</v>
      </c>
    </row>
    <row r="2606" spans="1:22" ht="13.5" x14ac:dyDescent="0.25">
      <c r="A2606" s="3">
        <f>RSI!A2606</f>
        <v>45800</v>
      </c>
      <c r="B2606" s="2">
        <f>RSI!B2606</f>
        <v>34.4</v>
      </c>
      <c r="C2606" s="2">
        <f>RSI!I2606</f>
        <v>50.042343741074021</v>
      </c>
      <c r="D2606" s="2">
        <f>MACD!E2606</f>
        <v>-1.6238778955539601E-3</v>
      </c>
      <c r="E2606" s="2">
        <f>MACD!F2606</f>
        <v>-4.7426845243781464E-3</v>
      </c>
      <c r="F2606" s="2">
        <f>'Moving Avg'!D2606</f>
        <v>34.4</v>
      </c>
      <c r="G2606" s="2">
        <f>'Moving Avg'!F2606</f>
        <v>34.399999999999991</v>
      </c>
      <c r="H2606" s="2">
        <f>'Moving Avg'!G2606</f>
        <v>34.392000000000031</v>
      </c>
      <c r="I2606" s="2">
        <f>'Moving Avg'!H2606</f>
        <v>34.690499999999886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  <c r="M2606" s="8">
        <f t="shared" si="400"/>
        <v>25</v>
      </c>
      <c r="N2606" s="8">
        <f t="shared" si="401"/>
        <v>0</v>
      </c>
      <c r="O2606" s="8">
        <f t="shared" si="402"/>
        <v>0</v>
      </c>
      <c r="P2606" s="8">
        <f t="shared" si="403"/>
        <v>33</v>
      </c>
      <c r="Q2606" s="9">
        <f t="shared" si="404"/>
        <v>13.7</v>
      </c>
      <c r="R2606" s="9">
        <f t="shared" si="405"/>
        <v>13.25</v>
      </c>
      <c r="S2606" s="9">
        <f t="shared" si="406"/>
        <v>18.600000000000001</v>
      </c>
      <c r="T2606" s="9">
        <f t="shared" si="407"/>
        <v>14.5</v>
      </c>
      <c r="U2606" s="8">
        <f t="shared" si="408"/>
        <v>15.183333333333332</v>
      </c>
      <c r="V2606" s="8">
        <f t="shared" si="409"/>
        <v>15.012499999999999</v>
      </c>
    </row>
    <row r="2607" spans="1:22" ht="13.5" x14ac:dyDescent="0.25">
      <c r="A2607" s="3">
        <f>RSI!A2607</f>
        <v>45803</v>
      </c>
      <c r="B2607" s="2">
        <f>RSI!B2607</f>
        <v>34.4</v>
      </c>
      <c r="C2607" s="2">
        <f>RSI!I2607</f>
        <v>50.042343741074021</v>
      </c>
      <c r="D2607" s="2">
        <f>MACD!E2607</f>
        <v>-1.3304209681805901E-3</v>
      </c>
      <c r="E2607" s="2">
        <f>MACD!F2607</f>
        <v>-4.0602318131386355E-3</v>
      </c>
      <c r="F2607" s="2">
        <f>'Moving Avg'!D2607</f>
        <v>34.4</v>
      </c>
      <c r="G2607" s="2">
        <f>'Moving Avg'!F2607</f>
        <v>34.399999999999991</v>
      </c>
      <c r="H2607" s="2">
        <f>'Moving Avg'!G2607</f>
        <v>34.392000000000031</v>
      </c>
      <c r="I2607" s="2">
        <f>'Moving Avg'!H2607</f>
        <v>34.690499999999886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  <c r="M2607" s="8">
        <f t="shared" si="400"/>
        <v>25</v>
      </c>
      <c r="N2607" s="8">
        <f t="shared" si="401"/>
        <v>0</v>
      </c>
      <c r="O2607" s="8">
        <f t="shared" si="402"/>
        <v>0</v>
      </c>
      <c r="P2607" s="8">
        <f t="shared" si="403"/>
        <v>33</v>
      </c>
      <c r="Q2607" s="9">
        <f t="shared" si="404"/>
        <v>13.7</v>
      </c>
      <c r="R2607" s="9">
        <f t="shared" si="405"/>
        <v>13.25</v>
      </c>
      <c r="S2607" s="9">
        <f t="shared" si="406"/>
        <v>18.600000000000001</v>
      </c>
      <c r="T2607" s="9">
        <f t="shared" si="407"/>
        <v>14.5</v>
      </c>
      <c r="U2607" s="8">
        <f t="shared" si="408"/>
        <v>15.183333333333332</v>
      </c>
      <c r="V2607" s="8">
        <f t="shared" si="409"/>
        <v>15.012499999999999</v>
      </c>
    </row>
    <row r="2608" spans="1:22" ht="13.5" x14ac:dyDescent="0.25">
      <c r="A2608" s="3">
        <f>RSI!A2608</f>
        <v>45804</v>
      </c>
      <c r="B2608" s="2">
        <f>RSI!B2608</f>
        <v>34.4</v>
      </c>
      <c r="C2608" s="2">
        <f>RSI!I2608</f>
        <v>50.042343741074021</v>
      </c>
      <c r="D2608" s="2">
        <f>MACD!E2608</f>
        <v>-1.0853430795734198E-3</v>
      </c>
      <c r="E2608" s="2">
        <f>MACD!F2608</f>
        <v>-3.4652540664255925E-3</v>
      </c>
      <c r="F2608" s="2">
        <f>'Moving Avg'!D2608</f>
        <v>34.4</v>
      </c>
      <c r="G2608" s="2">
        <f>'Moving Avg'!F2608</f>
        <v>34.399999999999991</v>
      </c>
      <c r="H2608" s="2">
        <f>'Moving Avg'!G2608</f>
        <v>34.392000000000031</v>
      </c>
      <c r="I2608" s="2">
        <f>'Moving Avg'!H2608</f>
        <v>34.690499999999886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  <c r="M2608" s="8">
        <f t="shared" si="400"/>
        <v>25</v>
      </c>
      <c r="N2608" s="8">
        <f t="shared" si="401"/>
        <v>0</v>
      </c>
      <c r="O2608" s="8">
        <f t="shared" si="402"/>
        <v>0</v>
      </c>
      <c r="P2608" s="8">
        <f t="shared" si="403"/>
        <v>33</v>
      </c>
      <c r="Q2608" s="9">
        <f t="shared" si="404"/>
        <v>13.7</v>
      </c>
      <c r="R2608" s="9">
        <f t="shared" si="405"/>
        <v>13.25</v>
      </c>
      <c r="S2608" s="9">
        <f t="shared" si="406"/>
        <v>18.600000000000001</v>
      </c>
      <c r="T2608" s="9">
        <f t="shared" si="407"/>
        <v>14.5</v>
      </c>
      <c r="U2608" s="8">
        <f t="shared" si="408"/>
        <v>15.183333333333332</v>
      </c>
      <c r="V2608" s="8">
        <f t="shared" si="409"/>
        <v>15.012499999999999</v>
      </c>
    </row>
    <row r="2609" spans="1:22" ht="13.5" x14ac:dyDescent="0.25">
      <c r="A2609" s="3">
        <f>RSI!A2609</f>
        <v>45805</v>
      </c>
      <c r="B2609" s="2">
        <f>RSI!B2609</f>
        <v>34.4</v>
      </c>
      <c r="C2609" s="2">
        <f>RSI!I2609</f>
        <v>50.042343741074021</v>
      </c>
      <c r="D2609" s="2">
        <f>MACD!E2609</f>
        <v>-8.8096190668096597E-4</v>
      </c>
      <c r="E2609" s="2">
        <f>MACD!F2609</f>
        <v>-2.9483956344766673E-3</v>
      </c>
      <c r="F2609" s="2">
        <f>'Moving Avg'!D2609</f>
        <v>34.4</v>
      </c>
      <c r="G2609" s="2">
        <f>'Moving Avg'!F2609</f>
        <v>34.399999999999991</v>
      </c>
      <c r="H2609" s="2">
        <f>'Moving Avg'!G2609</f>
        <v>34.392000000000031</v>
      </c>
      <c r="I2609" s="2">
        <f>'Moving Avg'!H2609</f>
        <v>34.690499999999886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  <c r="M2609" s="8">
        <f t="shared" si="400"/>
        <v>25</v>
      </c>
      <c r="N2609" s="8">
        <f t="shared" si="401"/>
        <v>0</v>
      </c>
      <c r="O2609" s="8">
        <f t="shared" si="402"/>
        <v>0</v>
      </c>
      <c r="P2609" s="8">
        <f t="shared" si="403"/>
        <v>33</v>
      </c>
      <c r="Q2609" s="9">
        <f t="shared" si="404"/>
        <v>13.7</v>
      </c>
      <c r="R2609" s="9">
        <f t="shared" si="405"/>
        <v>13.25</v>
      </c>
      <c r="S2609" s="9">
        <f t="shared" si="406"/>
        <v>18.600000000000001</v>
      </c>
      <c r="T2609" s="9">
        <f t="shared" si="407"/>
        <v>14.5</v>
      </c>
      <c r="U2609" s="8">
        <f t="shared" si="408"/>
        <v>15.183333333333332</v>
      </c>
      <c r="V2609" s="8">
        <f t="shared" si="409"/>
        <v>15.012499999999999</v>
      </c>
    </row>
    <row r="2610" spans="1:22" ht="13.5" x14ac:dyDescent="0.25">
      <c r="A2610" s="3">
        <f>RSI!A2610</f>
        <v>45806</v>
      </c>
      <c r="B2610" s="2">
        <f>RSI!B2610</f>
        <v>34.4</v>
      </c>
      <c r="C2610" s="2">
        <f>RSI!I2610</f>
        <v>50.042343741074021</v>
      </c>
      <c r="D2610" s="2">
        <f>MACD!E2610</f>
        <v>-7.107947551929783E-4</v>
      </c>
      <c r="E2610" s="2">
        <f>MACD!F2610</f>
        <v>-2.5008754586199299E-3</v>
      </c>
      <c r="F2610" s="2">
        <f>'Moving Avg'!D2610</f>
        <v>34.4</v>
      </c>
      <c r="G2610" s="2">
        <f>'Moving Avg'!F2610</f>
        <v>34.399999999999991</v>
      </c>
      <c r="H2610" s="2">
        <f>'Moving Avg'!G2610</f>
        <v>34.392000000000031</v>
      </c>
      <c r="I2610" s="2">
        <f>'Moving Avg'!H2610</f>
        <v>34.690499999999886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  <c r="M2610" s="8">
        <f t="shared" si="400"/>
        <v>25</v>
      </c>
      <c r="N2610" s="8">
        <f t="shared" si="401"/>
        <v>0</v>
      </c>
      <c r="O2610" s="8">
        <f t="shared" si="402"/>
        <v>0</v>
      </c>
      <c r="P2610" s="8">
        <f t="shared" si="403"/>
        <v>33</v>
      </c>
      <c r="Q2610" s="9">
        <f t="shared" si="404"/>
        <v>13.7</v>
      </c>
      <c r="R2610" s="9">
        <f t="shared" si="405"/>
        <v>13.25</v>
      </c>
      <c r="S2610" s="9">
        <f t="shared" si="406"/>
        <v>18.600000000000001</v>
      </c>
      <c r="T2610" s="9">
        <f t="shared" si="407"/>
        <v>14.5</v>
      </c>
      <c r="U2610" s="8">
        <f t="shared" si="408"/>
        <v>15.183333333333332</v>
      </c>
      <c r="V2610" s="8">
        <f t="shared" si="409"/>
        <v>15.012499999999999</v>
      </c>
    </row>
    <row r="2611" spans="1:22" ht="13.5" x14ac:dyDescent="0.25">
      <c r="A2611" s="3">
        <f>RSI!A2611</f>
        <v>45807</v>
      </c>
      <c r="B2611" s="2">
        <f>RSI!B2611</f>
        <v>34.4</v>
      </c>
      <c r="C2611" s="2">
        <f>RSI!I2611</f>
        <v>50.042343741074021</v>
      </c>
      <c r="D2611" s="2">
        <f>MACD!E2611</f>
        <v>-5.6937268772827565E-4</v>
      </c>
      <c r="E2611" s="2">
        <f>MACD!F2611</f>
        <v>-2.114574904441599E-3</v>
      </c>
      <c r="F2611" s="2">
        <f>'Moving Avg'!D2611</f>
        <v>34.4</v>
      </c>
      <c r="G2611" s="2">
        <f>'Moving Avg'!F2611</f>
        <v>34.399999999999991</v>
      </c>
      <c r="H2611" s="2">
        <f>'Moving Avg'!G2611</f>
        <v>34.392000000000031</v>
      </c>
      <c r="I2611" s="2">
        <f>'Moving Avg'!H2611</f>
        <v>34.690499999999886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  <c r="M2611" s="8">
        <f t="shared" si="400"/>
        <v>25</v>
      </c>
      <c r="N2611" s="8">
        <f t="shared" si="401"/>
        <v>0</v>
      </c>
      <c r="O2611" s="8">
        <f t="shared" si="402"/>
        <v>0</v>
      </c>
      <c r="P2611" s="8">
        <f t="shared" si="403"/>
        <v>33</v>
      </c>
      <c r="Q2611" s="9">
        <f t="shared" si="404"/>
        <v>13.7</v>
      </c>
      <c r="R2611" s="9">
        <f t="shared" si="405"/>
        <v>13.25</v>
      </c>
      <c r="S2611" s="9">
        <f t="shared" si="406"/>
        <v>18.600000000000001</v>
      </c>
      <c r="T2611" s="9">
        <f t="shared" si="407"/>
        <v>14.5</v>
      </c>
      <c r="U2611" s="8">
        <f t="shared" si="408"/>
        <v>15.183333333333332</v>
      </c>
      <c r="V2611" s="8">
        <f t="shared" si="409"/>
        <v>15.012499999999999</v>
      </c>
    </row>
    <row r="2612" spans="1:22" ht="13.5" x14ac:dyDescent="0.25">
      <c r="A2612" s="3">
        <f>RSI!A2612</f>
        <v>45810</v>
      </c>
      <c r="B2612" s="2">
        <f>RSI!B2612</f>
        <v>34.4</v>
      </c>
      <c r="C2612" s="2">
        <f>RSI!I2612</f>
        <v>50.042343741074021</v>
      </c>
      <c r="D2612" s="2">
        <f>MACD!E2612</f>
        <v>-4.5208334498170188E-4</v>
      </c>
      <c r="E2612" s="2">
        <f>MACD!F2612</f>
        <v>-1.7820765925496197E-3</v>
      </c>
      <c r="F2612" s="2">
        <f>'Moving Avg'!D2612</f>
        <v>34.4</v>
      </c>
      <c r="G2612" s="2">
        <f>'Moving Avg'!F2612</f>
        <v>34.399999999999991</v>
      </c>
      <c r="H2612" s="2">
        <f>'Moving Avg'!G2612</f>
        <v>34.392000000000031</v>
      </c>
      <c r="I2612" s="2">
        <f>'Moving Avg'!H2612</f>
        <v>34.690499999999886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  <c r="M2612" s="8">
        <f t="shared" si="400"/>
        <v>25</v>
      </c>
      <c r="N2612" s="8">
        <f t="shared" si="401"/>
        <v>0</v>
      </c>
      <c r="O2612" s="8">
        <f t="shared" si="402"/>
        <v>0</v>
      </c>
      <c r="P2612" s="8">
        <f t="shared" si="403"/>
        <v>33</v>
      </c>
      <c r="Q2612" s="9">
        <f t="shared" si="404"/>
        <v>13.7</v>
      </c>
      <c r="R2612" s="9">
        <f t="shared" si="405"/>
        <v>13.25</v>
      </c>
      <c r="S2612" s="9">
        <f t="shared" si="406"/>
        <v>18.600000000000001</v>
      </c>
      <c r="T2612" s="9">
        <f t="shared" si="407"/>
        <v>14.5</v>
      </c>
      <c r="U2612" s="8">
        <f t="shared" si="408"/>
        <v>15.183333333333332</v>
      </c>
      <c r="V2612" s="8">
        <f t="shared" si="409"/>
        <v>15.012499999999999</v>
      </c>
    </row>
    <row r="2613" spans="1:22" ht="13.5" x14ac:dyDescent="0.25">
      <c r="A2613" s="3">
        <f>RSI!A2613</f>
        <v>45811</v>
      </c>
      <c r="B2613" s="2">
        <f>RSI!B2613</f>
        <v>34.4</v>
      </c>
      <c r="C2613" s="2">
        <f>RSI!I2613</f>
        <v>50.042343741074021</v>
      </c>
      <c r="D2613" s="2">
        <f>MACD!E2613</f>
        <v>-3.5503803832881431E-4</v>
      </c>
      <c r="E2613" s="2">
        <f>MACD!F2613</f>
        <v>-1.4966688817054587E-3</v>
      </c>
      <c r="F2613" s="2">
        <f>'Moving Avg'!D2613</f>
        <v>34.4</v>
      </c>
      <c r="G2613" s="2">
        <f>'Moving Avg'!F2613</f>
        <v>34.399999999999991</v>
      </c>
      <c r="H2613" s="2">
        <f>'Moving Avg'!G2613</f>
        <v>34.392000000000031</v>
      </c>
      <c r="I2613" s="2">
        <f>'Moving Avg'!H2613</f>
        <v>34.690499999999886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  <c r="M2613" s="8">
        <f t="shared" si="400"/>
        <v>25</v>
      </c>
      <c r="N2613" s="8">
        <f t="shared" si="401"/>
        <v>0</v>
      </c>
      <c r="O2613" s="8">
        <f t="shared" si="402"/>
        <v>0</v>
      </c>
      <c r="P2613" s="8">
        <f t="shared" si="403"/>
        <v>33</v>
      </c>
      <c r="Q2613" s="9">
        <f t="shared" si="404"/>
        <v>13.7</v>
      </c>
      <c r="R2613" s="9">
        <f t="shared" si="405"/>
        <v>13.25</v>
      </c>
      <c r="S2613" s="9">
        <f t="shared" si="406"/>
        <v>18.600000000000001</v>
      </c>
      <c r="T2613" s="9">
        <f t="shared" si="407"/>
        <v>14.5</v>
      </c>
      <c r="U2613" s="8">
        <f t="shared" si="408"/>
        <v>15.183333333333332</v>
      </c>
      <c r="V2613" s="8">
        <f t="shared" si="409"/>
        <v>15.012499999999999</v>
      </c>
    </row>
    <row r="2614" spans="1:22" ht="13.5" x14ac:dyDescent="0.25">
      <c r="A2614" s="3">
        <f>RSI!A2614</f>
        <v>45812</v>
      </c>
      <c r="B2614" s="2">
        <f>RSI!B2614</f>
        <v>34.4</v>
      </c>
      <c r="C2614" s="2">
        <f>RSI!I2614</f>
        <v>50.042343741074021</v>
      </c>
      <c r="D2614" s="2">
        <f>MACD!E2614</f>
        <v>-2.7495937313659624E-4</v>
      </c>
      <c r="E2614" s="2">
        <f>MACD!F2614</f>
        <v>-1.2523269799916863E-3</v>
      </c>
      <c r="F2614" s="2">
        <f>'Moving Avg'!D2614</f>
        <v>34.4</v>
      </c>
      <c r="G2614" s="2">
        <f>'Moving Avg'!F2614</f>
        <v>34.399999999999991</v>
      </c>
      <c r="H2614" s="2">
        <f>'Moving Avg'!G2614</f>
        <v>34.392000000000031</v>
      </c>
      <c r="I2614" s="2">
        <f>'Moving Avg'!H2614</f>
        <v>34.690499999999886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  <c r="M2614" s="8">
        <f t="shared" si="400"/>
        <v>25</v>
      </c>
      <c r="N2614" s="8">
        <f t="shared" si="401"/>
        <v>0</v>
      </c>
      <c r="O2614" s="8">
        <f t="shared" si="402"/>
        <v>0</v>
      </c>
      <c r="P2614" s="8">
        <f t="shared" si="403"/>
        <v>33</v>
      </c>
      <c r="Q2614" s="9">
        <f t="shared" si="404"/>
        <v>13.7</v>
      </c>
      <c r="R2614" s="9">
        <f t="shared" si="405"/>
        <v>13.25</v>
      </c>
      <c r="S2614" s="9">
        <f t="shared" si="406"/>
        <v>18.600000000000001</v>
      </c>
      <c r="T2614" s="9">
        <f t="shared" si="407"/>
        <v>14.5</v>
      </c>
      <c r="U2614" s="8">
        <f t="shared" si="408"/>
        <v>15.183333333333332</v>
      </c>
      <c r="V2614" s="8">
        <f t="shared" si="409"/>
        <v>15.012499999999999</v>
      </c>
    </row>
    <row r="2615" spans="1:22" ht="13.5" x14ac:dyDescent="0.25">
      <c r="A2615" s="3">
        <f>RSI!A2615</f>
        <v>45813</v>
      </c>
      <c r="B2615" s="2">
        <f>RSI!B2615</f>
        <v>34.4</v>
      </c>
      <c r="C2615" s="2">
        <f>RSI!I2615</f>
        <v>50.042343741074021</v>
      </c>
      <c r="D2615" s="2">
        <f>MACD!E2615</f>
        <v>-2.0908623802995407E-4</v>
      </c>
      <c r="E2615" s="2">
        <f>MACD!F2615</f>
        <v>-1.0436788315993399E-3</v>
      </c>
      <c r="F2615" s="2">
        <f>'Moving Avg'!D2615</f>
        <v>34.4</v>
      </c>
      <c r="G2615" s="2">
        <f>'Moving Avg'!F2615</f>
        <v>34.399999999999991</v>
      </c>
      <c r="H2615" s="2">
        <f>'Moving Avg'!G2615</f>
        <v>34.392000000000031</v>
      </c>
      <c r="I2615" s="2">
        <f>'Moving Avg'!H2615</f>
        <v>34.690499999999886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  <c r="M2615" s="8">
        <f t="shared" si="400"/>
        <v>25</v>
      </c>
      <c r="N2615" s="8">
        <f t="shared" si="401"/>
        <v>0</v>
      </c>
      <c r="O2615" s="8">
        <f t="shared" si="402"/>
        <v>0</v>
      </c>
      <c r="P2615" s="8">
        <f t="shared" si="403"/>
        <v>33</v>
      </c>
      <c r="Q2615" s="9">
        <f t="shared" si="404"/>
        <v>13.7</v>
      </c>
      <c r="R2615" s="9">
        <f t="shared" si="405"/>
        <v>13.25</v>
      </c>
      <c r="S2615" s="9">
        <f t="shared" si="406"/>
        <v>18.600000000000001</v>
      </c>
      <c r="T2615" s="9">
        <f t="shared" si="407"/>
        <v>14.5</v>
      </c>
      <c r="U2615" s="8">
        <f t="shared" si="408"/>
        <v>15.183333333333332</v>
      </c>
      <c r="V2615" s="8">
        <f t="shared" si="409"/>
        <v>15.012499999999999</v>
      </c>
    </row>
    <row r="2616" spans="1:22" ht="13.5" x14ac:dyDescent="0.25">
      <c r="A2616" s="3">
        <f>RSI!A2616</f>
        <v>45817</v>
      </c>
      <c r="B2616" s="2">
        <f>RSI!B2616</f>
        <v>34.4</v>
      </c>
      <c r="C2616" s="2">
        <f>RSI!I2616</f>
        <v>50.042343741074021</v>
      </c>
      <c r="D2616" s="2">
        <f>MACD!E2616</f>
        <v>-1.5509348274633794E-4</v>
      </c>
      <c r="E2616" s="2">
        <f>MACD!F2616</f>
        <v>-8.6596176182873947E-4</v>
      </c>
      <c r="F2616" s="2">
        <f>'Moving Avg'!D2616</f>
        <v>34.4</v>
      </c>
      <c r="G2616" s="2">
        <f>'Moving Avg'!F2616</f>
        <v>34.399999999999991</v>
      </c>
      <c r="H2616" s="2">
        <f>'Moving Avg'!G2616</f>
        <v>34.392000000000031</v>
      </c>
      <c r="I2616" s="2">
        <f>'Moving Avg'!H2616</f>
        <v>34.690499999999886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  <c r="M2616" s="8">
        <f t="shared" si="400"/>
        <v>25</v>
      </c>
      <c r="N2616" s="8">
        <f t="shared" si="401"/>
        <v>0</v>
      </c>
      <c r="O2616" s="8">
        <f t="shared" si="402"/>
        <v>0</v>
      </c>
      <c r="P2616" s="8">
        <f t="shared" si="403"/>
        <v>33</v>
      </c>
      <c r="Q2616" s="9">
        <f t="shared" si="404"/>
        <v>13.7</v>
      </c>
      <c r="R2616" s="9">
        <f t="shared" si="405"/>
        <v>13.25</v>
      </c>
      <c r="S2616" s="9">
        <f t="shared" si="406"/>
        <v>18.600000000000001</v>
      </c>
      <c r="T2616" s="9">
        <f t="shared" si="407"/>
        <v>14.5</v>
      </c>
      <c r="U2616" s="8">
        <f t="shared" si="408"/>
        <v>15.183333333333332</v>
      </c>
      <c r="V2616" s="8">
        <f t="shared" si="409"/>
        <v>15.012499999999999</v>
      </c>
    </row>
    <row r="2617" spans="1:22" ht="13.5" x14ac:dyDescent="0.25">
      <c r="A2617" s="3">
        <f>RSI!A2617</f>
        <v>45818</v>
      </c>
      <c r="B2617" s="2">
        <f>RSI!B2617</f>
        <v>34.4</v>
      </c>
      <c r="C2617" s="2">
        <f>RSI!I2617</f>
        <v>50.042343741074021</v>
      </c>
      <c r="D2617" s="2">
        <f>MACD!E2617</f>
        <v>-1.1102401939666606E-4</v>
      </c>
      <c r="E2617" s="2">
        <f>MACD!F2617</f>
        <v>-7.1497421334232477E-4</v>
      </c>
      <c r="F2617" s="2">
        <f>'Moving Avg'!D2617</f>
        <v>34.4</v>
      </c>
      <c r="G2617" s="2">
        <f>'Moving Avg'!F2617</f>
        <v>34.399999999999991</v>
      </c>
      <c r="H2617" s="2">
        <f>'Moving Avg'!G2617</f>
        <v>34.392000000000031</v>
      </c>
      <c r="I2617" s="2">
        <f>'Moving Avg'!H2617</f>
        <v>34.690499999999886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  <c r="M2617" s="8">
        <f t="shared" si="400"/>
        <v>25</v>
      </c>
      <c r="N2617" s="8">
        <f t="shared" si="401"/>
        <v>0</v>
      </c>
      <c r="O2617" s="8">
        <f t="shared" si="402"/>
        <v>0</v>
      </c>
      <c r="P2617" s="8">
        <f t="shared" si="403"/>
        <v>33</v>
      </c>
      <c r="Q2617" s="9">
        <f t="shared" si="404"/>
        <v>13.7</v>
      </c>
      <c r="R2617" s="9">
        <f t="shared" si="405"/>
        <v>13.25</v>
      </c>
      <c r="S2617" s="9">
        <f t="shared" si="406"/>
        <v>18.600000000000001</v>
      </c>
      <c r="T2617" s="9">
        <f t="shared" si="407"/>
        <v>14.5</v>
      </c>
      <c r="U2617" s="8">
        <f t="shared" si="408"/>
        <v>15.183333333333332</v>
      </c>
      <c r="V2617" s="8">
        <f t="shared" si="409"/>
        <v>15.012499999999999</v>
      </c>
    </row>
    <row r="2618" spans="1:22" ht="13.5" x14ac:dyDescent="0.25">
      <c r="A2618" s="3">
        <f>RSI!A2618</f>
        <v>45819</v>
      </c>
      <c r="B2618" s="2">
        <f>RSI!B2618</f>
        <v>34.4</v>
      </c>
      <c r="C2618" s="2">
        <f>RSI!I2618</f>
        <v>50.042343741074021</v>
      </c>
      <c r="D2618" s="2">
        <f>MACD!E2618</f>
        <v>-7.5231431083011557E-5</v>
      </c>
      <c r="E2618" s="2">
        <f>MACD!F2618</f>
        <v>-5.8702565689046208E-4</v>
      </c>
      <c r="F2618" s="2">
        <f>'Moving Avg'!D2618</f>
        <v>34.4</v>
      </c>
      <c r="G2618" s="2">
        <f>'Moving Avg'!F2618</f>
        <v>34.399999999999991</v>
      </c>
      <c r="H2618" s="2">
        <f>'Moving Avg'!G2618</f>
        <v>34.392000000000031</v>
      </c>
      <c r="I2618" s="2">
        <f>'Moving Avg'!H2618</f>
        <v>34.690499999999886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  <c r="M2618" s="8">
        <f t="shared" si="400"/>
        <v>25</v>
      </c>
      <c r="N2618" s="8">
        <f t="shared" si="401"/>
        <v>0</v>
      </c>
      <c r="O2618" s="8">
        <f t="shared" si="402"/>
        <v>0</v>
      </c>
      <c r="P2618" s="8">
        <f t="shared" si="403"/>
        <v>33</v>
      </c>
      <c r="Q2618" s="9">
        <f t="shared" si="404"/>
        <v>13.7</v>
      </c>
      <c r="R2618" s="9">
        <f t="shared" si="405"/>
        <v>13.25</v>
      </c>
      <c r="S2618" s="9">
        <f t="shared" si="406"/>
        <v>18.600000000000001</v>
      </c>
      <c r="T2618" s="9">
        <f t="shared" si="407"/>
        <v>14.5</v>
      </c>
      <c r="U2618" s="8">
        <f t="shared" si="408"/>
        <v>15.183333333333332</v>
      </c>
      <c r="V2618" s="8">
        <f t="shared" si="409"/>
        <v>15.012499999999999</v>
      </c>
    </row>
    <row r="2619" spans="1:22" ht="13.5" x14ac:dyDescent="0.25">
      <c r="A2619" s="3">
        <f>RSI!A2619</f>
        <v>45820</v>
      </c>
      <c r="B2619" s="2">
        <f>RSI!B2619</f>
        <v>34.4</v>
      </c>
      <c r="C2619" s="2">
        <f>RSI!I2619</f>
        <v>50.042343741074021</v>
      </c>
      <c r="D2619" s="2">
        <f>MACD!E2619</f>
        <v>-4.6331466670324062E-5</v>
      </c>
      <c r="E2619" s="2">
        <f>MACD!F2619</f>
        <v>-4.7888681884643449E-4</v>
      </c>
      <c r="F2619" s="2">
        <f>'Moving Avg'!D2619</f>
        <v>34.4</v>
      </c>
      <c r="G2619" s="2">
        <f>'Moving Avg'!F2619</f>
        <v>34.399999999999991</v>
      </c>
      <c r="H2619" s="2">
        <f>'Moving Avg'!G2619</f>
        <v>34.392000000000031</v>
      </c>
      <c r="I2619" s="2">
        <f>'Moving Avg'!H2619</f>
        <v>34.690499999999886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  <c r="M2619" s="8">
        <f t="shared" si="400"/>
        <v>25</v>
      </c>
      <c r="N2619" s="8">
        <f t="shared" si="401"/>
        <v>0</v>
      </c>
      <c r="O2619" s="8">
        <f t="shared" si="402"/>
        <v>0</v>
      </c>
      <c r="P2619" s="8">
        <f t="shared" si="403"/>
        <v>33</v>
      </c>
      <c r="Q2619" s="9">
        <f t="shared" si="404"/>
        <v>13.7</v>
      </c>
      <c r="R2619" s="9">
        <f t="shared" si="405"/>
        <v>13.25</v>
      </c>
      <c r="S2619" s="9">
        <f t="shared" si="406"/>
        <v>18.600000000000001</v>
      </c>
      <c r="T2619" s="9">
        <f t="shared" si="407"/>
        <v>14.5</v>
      </c>
      <c r="U2619" s="8">
        <f t="shared" si="408"/>
        <v>15.183333333333332</v>
      </c>
      <c r="V2619" s="8">
        <f t="shared" si="409"/>
        <v>15.012499999999999</v>
      </c>
    </row>
    <row r="2620" spans="1:22" ht="13.5" x14ac:dyDescent="0.25">
      <c r="A2620" s="3">
        <f>RSI!A2620</f>
        <v>45821</v>
      </c>
      <c r="B2620" s="2">
        <f>RSI!B2620</f>
        <v>34.4</v>
      </c>
      <c r="C2620" s="2">
        <f>RSI!I2620</f>
        <v>50.042343741074021</v>
      </c>
      <c r="D2620" s="2">
        <f>MACD!E2620</f>
        <v>-2.3161050485498436E-5</v>
      </c>
      <c r="E2620" s="2">
        <f>MACD!F2620</f>
        <v>-3.8774166517424727E-4</v>
      </c>
      <c r="F2620" s="2">
        <f>'Moving Avg'!D2620</f>
        <v>34.4</v>
      </c>
      <c r="G2620" s="2">
        <f>'Moving Avg'!F2620</f>
        <v>34.399999999999991</v>
      </c>
      <c r="H2620" s="2">
        <f>'Moving Avg'!G2620</f>
        <v>34.392000000000031</v>
      </c>
      <c r="I2620" s="2">
        <f>'Moving Avg'!H2620</f>
        <v>34.690499999999886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  <c r="M2620" s="8">
        <f t="shared" si="400"/>
        <v>25</v>
      </c>
      <c r="N2620" s="8">
        <f t="shared" si="401"/>
        <v>0</v>
      </c>
      <c r="O2620" s="8">
        <f t="shared" si="402"/>
        <v>0</v>
      </c>
      <c r="P2620" s="8">
        <f t="shared" si="403"/>
        <v>33</v>
      </c>
      <c r="Q2620" s="9">
        <f t="shared" si="404"/>
        <v>13.7</v>
      </c>
      <c r="R2620" s="9">
        <f t="shared" si="405"/>
        <v>13.25</v>
      </c>
      <c r="S2620" s="9">
        <f t="shared" si="406"/>
        <v>18.600000000000001</v>
      </c>
      <c r="T2620" s="9">
        <f t="shared" si="407"/>
        <v>14.5</v>
      </c>
      <c r="U2620" s="8">
        <f t="shared" si="408"/>
        <v>15.183333333333332</v>
      </c>
      <c r="V2620" s="8">
        <f t="shared" si="409"/>
        <v>15.012499999999999</v>
      </c>
    </row>
    <row r="2621" spans="1:22" ht="13.5" x14ac:dyDescent="0.25">
      <c r="A2621" s="3">
        <f>RSI!A2621</f>
        <v>45824</v>
      </c>
      <c r="B2621" s="2">
        <f>RSI!B2621</f>
        <v>34.4</v>
      </c>
      <c r="C2621" s="2">
        <f>RSI!I2621</f>
        <v>50.042343741074006</v>
      </c>
      <c r="D2621" s="2">
        <f>MACD!E2621</f>
        <v>-4.7436469117201341E-6</v>
      </c>
      <c r="E2621" s="2">
        <f>MACD!F2621</f>
        <v>-3.1114206152174189E-4</v>
      </c>
      <c r="F2621" s="2">
        <f>'Moving Avg'!D2621</f>
        <v>34.4</v>
      </c>
      <c r="G2621" s="2">
        <f>'Moving Avg'!F2621</f>
        <v>34.399999999999991</v>
      </c>
      <c r="H2621" s="2">
        <f>'Moving Avg'!G2621</f>
        <v>34.392000000000031</v>
      </c>
      <c r="I2621" s="2">
        <f>'Moving Avg'!H2621</f>
        <v>34.690499999999886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  <c r="M2621" s="8">
        <f t="shared" si="400"/>
        <v>25</v>
      </c>
      <c r="N2621" s="8">
        <f t="shared" si="401"/>
        <v>0</v>
      </c>
      <c r="O2621" s="8">
        <f t="shared" si="402"/>
        <v>0</v>
      </c>
      <c r="P2621" s="8">
        <f t="shared" si="403"/>
        <v>33</v>
      </c>
      <c r="Q2621" s="9">
        <f t="shared" si="404"/>
        <v>13.7</v>
      </c>
      <c r="R2621" s="9">
        <f t="shared" si="405"/>
        <v>13.25</v>
      </c>
      <c r="S2621" s="9">
        <f t="shared" si="406"/>
        <v>18.600000000000001</v>
      </c>
      <c r="T2621" s="9">
        <f t="shared" si="407"/>
        <v>14.5</v>
      </c>
      <c r="U2621" s="8">
        <f t="shared" si="408"/>
        <v>15.183333333333332</v>
      </c>
      <c r="V2621" s="8">
        <f t="shared" si="409"/>
        <v>15.012499999999999</v>
      </c>
    </row>
    <row r="2622" spans="1:22" ht="13.5" x14ac:dyDescent="0.25">
      <c r="A2622" s="3">
        <f>RSI!A2622</f>
        <v>45825</v>
      </c>
      <c r="B2622" s="2">
        <f>RSI!B2622</f>
        <v>34.4</v>
      </c>
      <c r="C2622" s="2">
        <f>RSI!I2622</f>
        <v>50.042343741074021</v>
      </c>
      <c r="D2622" s="2">
        <f>MACD!E2622</f>
        <v>9.740001431168821E-6</v>
      </c>
      <c r="E2622" s="2">
        <f>MACD!F2622</f>
        <v>-2.4696564893115976E-4</v>
      </c>
      <c r="F2622" s="2">
        <f>'Moving Avg'!D2622</f>
        <v>34.4</v>
      </c>
      <c r="G2622" s="2">
        <f>'Moving Avg'!F2622</f>
        <v>34.399999999999991</v>
      </c>
      <c r="H2622" s="2">
        <f>'Moving Avg'!G2622</f>
        <v>34.392000000000031</v>
      </c>
      <c r="I2622" s="2">
        <f>'Moving Avg'!H2622</f>
        <v>34.690499999999886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  <c r="M2622" s="8">
        <f t="shared" si="400"/>
        <v>25</v>
      </c>
      <c r="N2622" s="8">
        <f t="shared" si="401"/>
        <v>0</v>
      </c>
      <c r="O2622" s="8">
        <f t="shared" si="402"/>
        <v>0</v>
      </c>
      <c r="P2622" s="8">
        <f t="shared" si="403"/>
        <v>33</v>
      </c>
      <c r="Q2622" s="9">
        <f t="shared" si="404"/>
        <v>13.7</v>
      </c>
      <c r="R2622" s="9">
        <f t="shared" si="405"/>
        <v>13.25</v>
      </c>
      <c r="S2622" s="9">
        <f t="shared" si="406"/>
        <v>18.600000000000001</v>
      </c>
      <c r="T2622" s="9">
        <f t="shared" si="407"/>
        <v>14.5</v>
      </c>
      <c r="U2622" s="8">
        <f t="shared" si="408"/>
        <v>15.183333333333332</v>
      </c>
      <c r="V2622" s="8">
        <f t="shared" si="409"/>
        <v>15.012499999999999</v>
      </c>
    </row>
    <row r="2623" spans="1:22" ht="13.5" x14ac:dyDescent="0.25">
      <c r="A2623" s="3">
        <f>RSI!A2623</f>
        <v>45826</v>
      </c>
      <c r="B2623" s="2">
        <f>RSI!B2623</f>
        <v>34.4</v>
      </c>
      <c r="C2623" s="2">
        <f>RSI!I2623</f>
        <v>50.042343741074006</v>
      </c>
      <c r="D2623" s="2">
        <f>MACD!E2623</f>
        <v>2.0976591997623473E-5</v>
      </c>
      <c r="E2623" s="2">
        <f>MACD!F2623</f>
        <v>-1.933772007454031E-4</v>
      </c>
      <c r="F2623" s="2">
        <f>'Moving Avg'!D2623</f>
        <v>34.4</v>
      </c>
      <c r="G2623" s="2">
        <f>'Moving Avg'!F2623</f>
        <v>34.399999999999991</v>
      </c>
      <c r="H2623" s="2">
        <f>'Moving Avg'!G2623</f>
        <v>34.392000000000031</v>
      </c>
      <c r="I2623" s="2">
        <f>'Moving Avg'!H2623</f>
        <v>34.690499999999886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  <c r="M2623" s="8">
        <f t="shared" si="400"/>
        <v>25</v>
      </c>
      <c r="N2623" s="8">
        <f t="shared" si="401"/>
        <v>0</v>
      </c>
      <c r="O2623" s="8">
        <f t="shared" si="402"/>
        <v>0</v>
      </c>
      <c r="P2623" s="8">
        <f t="shared" si="403"/>
        <v>33</v>
      </c>
      <c r="Q2623" s="9">
        <f t="shared" si="404"/>
        <v>13.7</v>
      </c>
      <c r="R2623" s="9">
        <f t="shared" si="405"/>
        <v>13.25</v>
      </c>
      <c r="S2623" s="9">
        <f t="shared" si="406"/>
        <v>18.600000000000001</v>
      </c>
      <c r="T2623" s="9">
        <f t="shared" si="407"/>
        <v>14.5</v>
      </c>
      <c r="U2623" s="8">
        <f t="shared" si="408"/>
        <v>15.183333333333332</v>
      </c>
      <c r="V2623" s="8">
        <f t="shared" si="409"/>
        <v>15.012499999999999</v>
      </c>
    </row>
    <row r="2624" spans="1:22" ht="13.5" x14ac:dyDescent="0.25">
      <c r="A2624" s="3">
        <f>RSI!A2624</f>
        <v>45827</v>
      </c>
      <c r="B2624" s="2">
        <f>RSI!B2624</f>
        <v>34.4</v>
      </c>
      <c r="C2624" s="2">
        <f>RSI!I2624</f>
        <v>50.042343741074006</v>
      </c>
      <c r="D2624" s="2">
        <f>MACD!E2624</f>
        <v>2.9541139113575809E-5</v>
      </c>
      <c r="E2624" s="2">
        <f>MACD!F2624</f>
        <v>-1.4879353277360733E-4</v>
      </c>
      <c r="F2624" s="2">
        <f>'Moving Avg'!D2624</f>
        <v>34.4</v>
      </c>
      <c r="G2624" s="2">
        <f>'Moving Avg'!F2624</f>
        <v>34.399999999999991</v>
      </c>
      <c r="H2624" s="2">
        <f>'Moving Avg'!G2624</f>
        <v>34.392000000000031</v>
      </c>
      <c r="I2624" s="2">
        <f>'Moving Avg'!H2624</f>
        <v>34.690499999999886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  <c r="M2624" s="8">
        <f t="shared" si="400"/>
        <v>25</v>
      </c>
      <c r="N2624" s="8">
        <f t="shared" si="401"/>
        <v>0</v>
      </c>
      <c r="O2624" s="8">
        <f t="shared" si="402"/>
        <v>0</v>
      </c>
      <c r="P2624" s="8">
        <f t="shared" si="403"/>
        <v>33</v>
      </c>
      <c r="Q2624" s="9">
        <f t="shared" si="404"/>
        <v>13.7</v>
      </c>
      <c r="R2624" s="9">
        <f t="shared" si="405"/>
        <v>13.25</v>
      </c>
      <c r="S2624" s="9">
        <f t="shared" si="406"/>
        <v>18.600000000000001</v>
      </c>
      <c r="T2624" s="9">
        <f t="shared" si="407"/>
        <v>14.5</v>
      </c>
      <c r="U2624" s="8">
        <f t="shared" si="408"/>
        <v>15.183333333333332</v>
      </c>
      <c r="V2624" s="8">
        <f t="shared" si="409"/>
        <v>15.012499999999999</v>
      </c>
    </row>
    <row r="2625" spans="1:22" ht="13.5" x14ac:dyDescent="0.25">
      <c r="A2625" s="3">
        <f>RSI!A2625</f>
        <v>45828</v>
      </c>
      <c r="B2625" s="2">
        <f>RSI!B2625</f>
        <v>34.4</v>
      </c>
      <c r="C2625" s="2">
        <f>RSI!I2625</f>
        <v>50.042343741074006</v>
      </c>
      <c r="D2625" s="2">
        <f>MACD!E2625</f>
        <v>3.5914603216724572E-5</v>
      </c>
      <c r="E2625" s="2">
        <f>MACD!F2625</f>
        <v>-1.1185190557554096E-4</v>
      </c>
      <c r="F2625" s="2">
        <f>'Moving Avg'!D2625</f>
        <v>34.4</v>
      </c>
      <c r="G2625" s="2">
        <f>'Moving Avg'!F2625</f>
        <v>34.399999999999991</v>
      </c>
      <c r="H2625" s="2">
        <f>'Moving Avg'!G2625</f>
        <v>34.392000000000031</v>
      </c>
      <c r="I2625" s="2">
        <f>'Moving Avg'!H2625</f>
        <v>34.690499999999886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  <c r="M2625" s="8">
        <f t="shared" si="400"/>
        <v>25</v>
      </c>
      <c r="N2625" s="8">
        <f t="shared" si="401"/>
        <v>0</v>
      </c>
      <c r="O2625" s="8">
        <f t="shared" si="402"/>
        <v>0</v>
      </c>
      <c r="P2625" s="8">
        <f t="shared" si="403"/>
        <v>33</v>
      </c>
      <c r="Q2625" s="9">
        <f t="shared" si="404"/>
        <v>13.7</v>
      </c>
      <c r="R2625" s="9">
        <f t="shared" si="405"/>
        <v>13.25</v>
      </c>
      <c r="S2625" s="9">
        <f t="shared" si="406"/>
        <v>18.600000000000001</v>
      </c>
      <c r="T2625" s="9">
        <f t="shared" si="407"/>
        <v>14.5</v>
      </c>
      <c r="U2625" s="8">
        <f t="shared" si="408"/>
        <v>15.183333333333332</v>
      </c>
      <c r="V2625" s="8">
        <f t="shared" si="409"/>
        <v>15.012499999999999</v>
      </c>
    </row>
    <row r="2626" spans="1:22" ht="13.5" x14ac:dyDescent="0.25">
      <c r="A2626" s="3">
        <f>RSI!A2626</f>
        <v>45831</v>
      </c>
      <c r="B2626" s="2">
        <f>RSI!B2626</f>
        <v>34.4</v>
      </c>
      <c r="C2626" s="2">
        <f>RSI!I2626</f>
        <v>50.042343741074006</v>
      </c>
      <c r="D2626" s="2">
        <f>MACD!E2626</f>
        <v>4.0498774772856905E-5</v>
      </c>
      <c r="E2626" s="2">
        <f>MACD!F2626</f>
        <v>-8.1381769505861387E-5</v>
      </c>
      <c r="F2626" s="2">
        <f>'Moving Avg'!D2626</f>
        <v>34.4</v>
      </c>
      <c r="G2626" s="2">
        <f>'Moving Avg'!F2626</f>
        <v>34.399999999999991</v>
      </c>
      <c r="H2626" s="2">
        <f>'Moving Avg'!G2626</f>
        <v>34.400000000000027</v>
      </c>
      <c r="I2626" s="2">
        <f>'Moving Avg'!H2626</f>
        <v>34.690499999999886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33</v>
      </c>
      <c r="Q2626" s="9">
        <f t="shared" si="404"/>
        <v>13.7</v>
      </c>
      <c r="R2626" s="9">
        <f t="shared" si="405"/>
        <v>13.25</v>
      </c>
      <c r="S2626" s="9">
        <f t="shared" si="406"/>
        <v>18.600000000000001</v>
      </c>
      <c r="T2626" s="9">
        <f t="shared" si="407"/>
        <v>14.5</v>
      </c>
      <c r="U2626" s="8">
        <f t="shared" si="408"/>
        <v>15.183333333333332</v>
      </c>
      <c r="V2626" s="8">
        <f t="shared" si="409"/>
        <v>15.012499999999999</v>
      </c>
    </row>
    <row r="2627" spans="1:22" ht="13.5" x14ac:dyDescent="0.25">
      <c r="A2627" s="3">
        <f>RSI!A2627</f>
        <v>45832</v>
      </c>
      <c r="B2627" s="2">
        <f>RSI!B2627</f>
        <v>34.4</v>
      </c>
      <c r="C2627" s="2">
        <f>RSI!I2627</f>
        <v>50.042343741074006</v>
      </c>
      <c r="D2627" s="2">
        <f>MACD!E2627</f>
        <v>4.3628837673281851E-5</v>
      </c>
      <c r="E2627" s="2">
        <f>MACD!F2627</f>
        <v>-5.6379648070032741E-5</v>
      </c>
      <c r="F2627" s="2">
        <f>'Moving Avg'!D2627</f>
        <v>34.4</v>
      </c>
      <c r="G2627" s="2">
        <f>'Moving Avg'!F2627</f>
        <v>34.399999999999991</v>
      </c>
      <c r="H2627" s="2">
        <f>'Moving Avg'!G2627</f>
        <v>34.400000000000027</v>
      </c>
      <c r="I2627" s="2">
        <f>'Moving Avg'!H2627</f>
        <v>34.690499999999886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  <c r="M2627" s="8">
        <f t="shared" si="410"/>
        <v>25</v>
      </c>
      <c r="N2627" s="8">
        <f t="shared" si="411"/>
        <v>0</v>
      </c>
      <c r="O2627" s="8">
        <f t="shared" si="412"/>
        <v>0</v>
      </c>
      <c r="P2627" s="8">
        <f t="shared" si="413"/>
        <v>33</v>
      </c>
      <c r="Q2627" s="9">
        <f t="shared" ref="Q2627:Q2690" si="414">0.35*M2627+N2627*0.35+O2627*0.15+P2627*0.15</f>
        <v>13.7</v>
      </c>
      <c r="R2627" s="9">
        <f t="shared" ref="R2627:R2690" si="415">M2627*0.2+N2627*0.2+O2627*0.35+P2627*0.25</f>
        <v>13.25</v>
      </c>
      <c r="S2627" s="9">
        <f t="shared" ref="S2627:S2690" si="416">M2627*0.15+N2627*0.15+O2627*0.25+P2627*0.45</f>
        <v>18.600000000000001</v>
      </c>
      <c r="T2627" s="9">
        <f t="shared" ref="T2627:T2690" si="417">0.25*SUM(M2627:P2627)</f>
        <v>14.5</v>
      </c>
      <c r="U2627" s="8">
        <f t="shared" ref="U2627:U2690" si="418">SUM(Q2627:S2627)/3</f>
        <v>15.183333333333332</v>
      </c>
      <c r="V2627" s="8">
        <f t="shared" ref="V2627:V2690" si="419">SUM(Q2627:T2627)/4</f>
        <v>15.012499999999999</v>
      </c>
    </row>
    <row r="2628" spans="1:22" ht="13.5" x14ac:dyDescent="0.25">
      <c r="A2628" s="3">
        <f>RSI!A2628</f>
        <v>45833</v>
      </c>
      <c r="B2628" s="2">
        <f>RSI!B2628</f>
        <v>34.4</v>
      </c>
      <c r="C2628" s="2">
        <f>RSI!I2628</f>
        <v>50.042343741074006</v>
      </c>
      <c r="D2628" s="2">
        <f>MACD!E2628</f>
        <v>4.558397142773174E-5</v>
      </c>
      <c r="E2628" s="2">
        <f>MACD!F2628</f>
        <v>-3.5986924170479846E-5</v>
      </c>
      <c r="F2628" s="2">
        <f>'Moving Avg'!D2628</f>
        <v>34.4</v>
      </c>
      <c r="G2628" s="2">
        <f>'Moving Avg'!F2628</f>
        <v>34.399999999999991</v>
      </c>
      <c r="H2628" s="2">
        <f>'Moving Avg'!G2628</f>
        <v>34.400000000000027</v>
      </c>
      <c r="I2628" s="2">
        <f>'Moving Avg'!H2628</f>
        <v>34.690499999999886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  <c r="M2628" s="8">
        <f t="shared" si="410"/>
        <v>25</v>
      </c>
      <c r="N2628" s="8">
        <f t="shared" si="411"/>
        <v>0</v>
      </c>
      <c r="O2628" s="8">
        <f t="shared" si="412"/>
        <v>0</v>
      </c>
      <c r="P2628" s="8">
        <f t="shared" si="413"/>
        <v>33</v>
      </c>
      <c r="Q2628" s="9">
        <f t="shared" si="414"/>
        <v>13.7</v>
      </c>
      <c r="R2628" s="9">
        <f t="shared" si="415"/>
        <v>13.25</v>
      </c>
      <c r="S2628" s="9">
        <f t="shared" si="416"/>
        <v>18.600000000000001</v>
      </c>
      <c r="T2628" s="9">
        <f t="shared" si="417"/>
        <v>14.5</v>
      </c>
      <c r="U2628" s="8">
        <f t="shared" si="418"/>
        <v>15.183333333333332</v>
      </c>
      <c r="V2628" s="8">
        <f t="shared" si="419"/>
        <v>15.012499999999999</v>
      </c>
    </row>
    <row r="2629" spans="1:22" ht="13.5" x14ac:dyDescent="0.25">
      <c r="A2629" s="3">
        <f>RSI!A2629</f>
        <v>45835</v>
      </c>
      <c r="B2629" s="2">
        <f>RSI!B2629</f>
        <v>34.4</v>
      </c>
      <c r="C2629" s="2">
        <f>RSI!I2629</f>
        <v>50.042343741074006</v>
      </c>
      <c r="D2629" s="2">
        <f>MACD!E2629</f>
        <v>4.6596295923961861E-5</v>
      </c>
      <c r="E2629" s="2">
        <f>MACD!F2629</f>
        <v>-1.9470280151591505E-5</v>
      </c>
      <c r="F2629" s="2">
        <f>'Moving Avg'!D2629</f>
        <v>34.4</v>
      </c>
      <c r="G2629" s="2">
        <f>'Moving Avg'!F2629</f>
        <v>34.399999999999991</v>
      </c>
      <c r="H2629" s="2">
        <f>'Moving Avg'!G2629</f>
        <v>34.400000000000027</v>
      </c>
      <c r="I2629" s="2">
        <f>'Moving Avg'!H2629</f>
        <v>34.690499999999886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  <c r="M2629" s="8">
        <f t="shared" si="410"/>
        <v>25</v>
      </c>
      <c r="N2629" s="8">
        <f t="shared" si="411"/>
        <v>0</v>
      </c>
      <c r="O2629" s="8">
        <f t="shared" si="412"/>
        <v>0</v>
      </c>
      <c r="P2629" s="8">
        <f t="shared" si="413"/>
        <v>33</v>
      </c>
      <c r="Q2629" s="9">
        <f t="shared" si="414"/>
        <v>13.7</v>
      </c>
      <c r="R2629" s="9">
        <f t="shared" si="415"/>
        <v>13.25</v>
      </c>
      <c r="S2629" s="9">
        <f t="shared" si="416"/>
        <v>18.600000000000001</v>
      </c>
      <c r="T2629" s="9">
        <f t="shared" si="417"/>
        <v>14.5</v>
      </c>
      <c r="U2629" s="8">
        <f t="shared" si="418"/>
        <v>15.183333333333332</v>
      </c>
      <c r="V2629" s="8">
        <f t="shared" si="419"/>
        <v>15.012499999999999</v>
      </c>
    </row>
    <row r="2630" spans="1:22" ht="13.5" x14ac:dyDescent="0.25">
      <c r="A2630" s="3">
        <f>RSI!A2630</f>
        <v>45838</v>
      </c>
      <c r="B2630" s="2">
        <f>RSI!B2630</f>
        <v>34.4</v>
      </c>
      <c r="C2630" s="2">
        <f>RSI!I2630</f>
        <v>50.042343741074021</v>
      </c>
      <c r="D2630" s="2">
        <f>MACD!E2630</f>
        <v>4.6858415721828806E-5</v>
      </c>
      <c r="E2630" s="2">
        <f>MACD!F2630</f>
        <v>-6.2045409769074425E-6</v>
      </c>
      <c r="F2630" s="2">
        <f>'Moving Avg'!D2630</f>
        <v>34.4</v>
      </c>
      <c r="G2630" s="2">
        <f>'Moving Avg'!F2630</f>
        <v>34.399999999999991</v>
      </c>
      <c r="H2630" s="2">
        <f>'Moving Avg'!G2630</f>
        <v>34.400000000000027</v>
      </c>
      <c r="I2630" s="2">
        <f>'Moving Avg'!H2630</f>
        <v>34.690499999999886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  <c r="M2630" s="8">
        <f t="shared" si="410"/>
        <v>25</v>
      </c>
      <c r="N2630" s="8">
        <f t="shared" si="411"/>
        <v>0</v>
      </c>
      <c r="O2630" s="8">
        <f t="shared" si="412"/>
        <v>0</v>
      </c>
      <c r="P2630" s="8">
        <f t="shared" si="413"/>
        <v>33</v>
      </c>
      <c r="Q2630" s="9">
        <f t="shared" si="414"/>
        <v>13.7</v>
      </c>
      <c r="R2630" s="9">
        <f t="shared" si="415"/>
        <v>13.25</v>
      </c>
      <c r="S2630" s="9">
        <f t="shared" si="416"/>
        <v>18.600000000000001</v>
      </c>
      <c r="T2630" s="9">
        <f t="shared" si="417"/>
        <v>14.5</v>
      </c>
      <c r="U2630" s="8">
        <f t="shared" si="418"/>
        <v>15.183333333333332</v>
      </c>
      <c r="V2630" s="8">
        <f t="shared" si="419"/>
        <v>15.012499999999999</v>
      </c>
    </row>
    <row r="2631" spans="1:22" ht="13.5" x14ac:dyDescent="0.25">
      <c r="A2631" s="3">
        <f>RSI!A2631</f>
        <v>45839</v>
      </c>
      <c r="B2631" s="2">
        <f>RSI!B2631</f>
        <v>34.4</v>
      </c>
      <c r="C2631" s="2">
        <f>RSI!I2631</f>
        <v>50.042343741074021</v>
      </c>
      <c r="D2631" s="2">
        <f>MACD!E2631</f>
        <v>4.6529781201343212E-5</v>
      </c>
      <c r="E2631" s="2">
        <f>MACD!F2631</f>
        <v>4.3423234587426879E-6</v>
      </c>
      <c r="F2631" s="2">
        <f>'Moving Avg'!D2631</f>
        <v>34.4</v>
      </c>
      <c r="G2631" s="2">
        <f>'Moving Avg'!F2631</f>
        <v>34.399999999999991</v>
      </c>
      <c r="H2631" s="2">
        <f>'Moving Avg'!G2631</f>
        <v>34.400000000000027</v>
      </c>
      <c r="I2631" s="2">
        <f>'Moving Avg'!H2631</f>
        <v>34.690499999999886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  <c r="M2631" s="8">
        <f t="shared" si="410"/>
        <v>25</v>
      </c>
      <c r="N2631" s="8">
        <f t="shared" si="411"/>
        <v>0</v>
      </c>
      <c r="O2631" s="8">
        <f t="shared" si="412"/>
        <v>0</v>
      </c>
      <c r="P2631" s="8">
        <f t="shared" si="413"/>
        <v>33</v>
      </c>
      <c r="Q2631" s="9">
        <f t="shared" si="414"/>
        <v>13.7</v>
      </c>
      <c r="R2631" s="9">
        <f t="shared" si="415"/>
        <v>13.25</v>
      </c>
      <c r="S2631" s="9">
        <f t="shared" si="416"/>
        <v>18.600000000000001</v>
      </c>
      <c r="T2631" s="9">
        <f t="shared" si="417"/>
        <v>14.5</v>
      </c>
      <c r="U2631" s="8">
        <f t="shared" si="418"/>
        <v>15.183333333333332</v>
      </c>
      <c r="V2631" s="8">
        <f t="shared" si="419"/>
        <v>15.012499999999999</v>
      </c>
    </row>
    <row r="2632" spans="1:22" ht="13.5" x14ac:dyDescent="0.25">
      <c r="A2632" s="3">
        <f>RSI!A2632</f>
        <v>45840</v>
      </c>
      <c r="B2632" s="2">
        <f>RSI!B2632</f>
        <v>34.4</v>
      </c>
      <c r="C2632" s="2">
        <f>RSI!I2632</f>
        <v>50.042343741074021</v>
      </c>
      <c r="D2632" s="2">
        <f>MACD!E2632</f>
        <v>4.5742050097885567E-5</v>
      </c>
      <c r="E2632" s="2">
        <f>MACD!F2632</f>
        <v>1.2622268786571265E-5</v>
      </c>
      <c r="F2632" s="2">
        <f>'Moving Avg'!D2632</f>
        <v>34.4</v>
      </c>
      <c r="G2632" s="2">
        <f>'Moving Avg'!F2632</f>
        <v>34.399999999999991</v>
      </c>
      <c r="H2632" s="2">
        <f>'Moving Avg'!G2632</f>
        <v>34.400000000000027</v>
      </c>
      <c r="I2632" s="2">
        <f>'Moving Avg'!H2632</f>
        <v>34.690499999999886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  <c r="M2632" s="8">
        <f t="shared" si="410"/>
        <v>25</v>
      </c>
      <c r="N2632" s="8">
        <f t="shared" si="411"/>
        <v>0</v>
      </c>
      <c r="O2632" s="8">
        <f t="shared" si="412"/>
        <v>0</v>
      </c>
      <c r="P2632" s="8">
        <f t="shared" si="413"/>
        <v>33</v>
      </c>
      <c r="Q2632" s="9">
        <f t="shared" si="414"/>
        <v>13.7</v>
      </c>
      <c r="R2632" s="9">
        <f t="shared" si="415"/>
        <v>13.25</v>
      </c>
      <c r="S2632" s="9">
        <f t="shared" si="416"/>
        <v>18.600000000000001</v>
      </c>
      <c r="T2632" s="9">
        <f t="shared" si="417"/>
        <v>14.5</v>
      </c>
      <c r="U2632" s="8">
        <f t="shared" si="418"/>
        <v>15.183333333333332</v>
      </c>
      <c r="V2632" s="8">
        <f t="shared" si="419"/>
        <v>15.012499999999999</v>
      </c>
    </row>
    <row r="2633" spans="1:22" ht="13.5" x14ac:dyDescent="0.25">
      <c r="A2633" s="3">
        <f>RSI!A2633</f>
        <v>45841</v>
      </c>
      <c r="B2633" s="2">
        <f>RSI!B2633</f>
        <v>34.4</v>
      </c>
      <c r="C2633" s="2">
        <f>RSI!I2633</f>
        <v>50.042343741074021</v>
      </c>
      <c r="D2633" s="2">
        <f>MACD!E2633</f>
        <v>4.4603604933968199E-5</v>
      </c>
      <c r="E2633" s="2">
        <f>MACD!F2633</f>
        <v>1.901853601605065E-5</v>
      </c>
      <c r="F2633" s="2">
        <f>'Moving Avg'!D2633</f>
        <v>34.4</v>
      </c>
      <c r="G2633" s="2">
        <f>'Moving Avg'!F2633</f>
        <v>34.399999999999991</v>
      </c>
      <c r="H2633" s="2">
        <f>'Moving Avg'!G2633</f>
        <v>34.400000000000027</v>
      </c>
      <c r="I2633" s="2">
        <f>'Moving Avg'!H2633</f>
        <v>34.690499999999886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  <c r="M2633" s="8">
        <f t="shared" si="410"/>
        <v>25</v>
      </c>
      <c r="N2633" s="8">
        <f t="shared" si="411"/>
        <v>0</v>
      </c>
      <c r="O2633" s="8">
        <f t="shared" si="412"/>
        <v>0</v>
      </c>
      <c r="P2633" s="8">
        <f t="shared" si="413"/>
        <v>33</v>
      </c>
      <c r="Q2633" s="9">
        <f t="shared" si="414"/>
        <v>13.7</v>
      </c>
      <c r="R2633" s="9">
        <f t="shared" si="415"/>
        <v>13.25</v>
      </c>
      <c r="S2633" s="9">
        <f t="shared" si="416"/>
        <v>18.600000000000001</v>
      </c>
      <c r="T2633" s="9">
        <f t="shared" si="417"/>
        <v>14.5</v>
      </c>
      <c r="U2633" s="8">
        <f t="shared" si="418"/>
        <v>15.183333333333332</v>
      </c>
      <c r="V2633" s="8">
        <f t="shared" si="419"/>
        <v>15.012499999999999</v>
      </c>
    </row>
    <row r="2634" spans="1:22" ht="13.5" x14ac:dyDescent="0.25">
      <c r="A2634" s="3">
        <f>RSI!A2634</f>
        <v>45842</v>
      </c>
      <c r="B2634" s="2">
        <f>RSI!B2634</f>
        <v>34.4</v>
      </c>
      <c r="C2634" s="2">
        <f>RSI!I2634</f>
        <v>50.042343741074021</v>
      </c>
      <c r="D2634" s="2">
        <f>MACD!E2634</f>
        <v>4.3203357520837926E-5</v>
      </c>
      <c r="E2634" s="2">
        <f>MACD!F2634</f>
        <v>2.3855500317008107E-5</v>
      </c>
      <c r="F2634" s="2">
        <f>'Moving Avg'!D2634</f>
        <v>34.4</v>
      </c>
      <c r="G2634" s="2">
        <f>'Moving Avg'!F2634</f>
        <v>34.399999999999991</v>
      </c>
      <c r="H2634" s="2">
        <f>'Moving Avg'!G2634</f>
        <v>34.400000000000027</v>
      </c>
      <c r="I2634" s="2">
        <f>'Moving Avg'!H2634</f>
        <v>34.690499999999886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  <c r="M2634" s="8">
        <f t="shared" si="410"/>
        <v>25</v>
      </c>
      <c r="N2634" s="8">
        <f t="shared" si="411"/>
        <v>0</v>
      </c>
      <c r="O2634" s="8">
        <f t="shared" si="412"/>
        <v>0</v>
      </c>
      <c r="P2634" s="8">
        <f t="shared" si="413"/>
        <v>33</v>
      </c>
      <c r="Q2634" s="9">
        <f t="shared" si="414"/>
        <v>13.7</v>
      </c>
      <c r="R2634" s="9">
        <f t="shared" si="415"/>
        <v>13.25</v>
      </c>
      <c r="S2634" s="9">
        <f t="shared" si="416"/>
        <v>18.600000000000001</v>
      </c>
      <c r="T2634" s="9">
        <f t="shared" si="417"/>
        <v>14.5</v>
      </c>
      <c r="U2634" s="8">
        <f t="shared" si="418"/>
        <v>15.183333333333332</v>
      </c>
      <c r="V2634" s="8">
        <f t="shared" si="419"/>
        <v>15.012499999999999</v>
      </c>
    </row>
    <row r="2635" spans="1:22" ht="13.5" x14ac:dyDescent="0.25">
      <c r="A2635" s="3">
        <f>RSI!A2635</f>
        <v>45845</v>
      </c>
      <c r="B2635" s="2">
        <f>RSI!B2635</f>
        <v>34.4</v>
      </c>
      <c r="C2635" s="2">
        <f>RSI!I2635</f>
        <v>50.042343741074021</v>
      </c>
      <c r="D2635" s="2">
        <f>MACD!E2635</f>
        <v>4.1613951630381507E-5</v>
      </c>
      <c r="E2635" s="2">
        <f>MACD!F2635</f>
        <v>2.740719057968279E-5</v>
      </c>
      <c r="F2635" s="2">
        <f>'Moving Avg'!D2635</f>
        <v>34.4</v>
      </c>
      <c r="G2635" s="2">
        <f>'Moving Avg'!F2635</f>
        <v>34.399999999999991</v>
      </c>
      <c r="H2635" s="2">
        <f>'Moving Avg'!G2635</f>
        <v>34.400000000000027</v>
      </c>
      <c r="I2635" s="2">
        <f>'Moving Avg'!H2635</f>
        <v>34.690499999999886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  <c r="M2635" s="8">
        <f t="shared" si="410"/>
        <v>25</v>
      </c>
      <c r="N2635" s="8">
        <f t="shared" si="411"/>
        <v>0</v>
      </c>
      <c r="O2635" s="8">
        <f t="shared" si="412"/>
        <v>0</v>
      </c>
      <c r="P2635" s="8">
        <f t="shared" si="413"/>
        <v>33</v>
      </c>
      <c r="Q2635" s="9">
        <f t="shared" si="414"/>
        <v>13.7</v>
      </c>
      <c r="R2635" s="9">
        <f t="shared" si="415"/>
        <v>13.25</v>
      </c>
      <c r="S2635" s="9">
        <f t="shared" si="416"/>
        <v>18.600000000000001</v>
      </c>
      <c r="T2635" s="9">
        <f t="shared" si="417"/>
        <v>14.5</v>
      </c>
      <c r="U2635" s="8">
        <f t="shared" si="418"/>
        <v>15.183333333333332</v>
      </c>
      <c r="V2635" s="8">
        <f t="shared" si="419"/>
        <v>15.012499999999999</v>
      </c>
    </row>
    <row r="2636" spans="1:22" ht="13.5" x14ac:dyDescent="0.25">
      <c r="A2636" s="3">
        <f>RSI!A2636</f>
        <v>45846</v>
      </c>
      <c r="B2636" s="2">
        <f>RSI!B2636</f>
        <v>34.4</v>
      </c>
      <c r="C2636" s="2">
        <f>RSI!I2636</f>
        <v>50.042343741074021</v>
      </c>
      <c r="D2636" s="2">
        <f>MACD!E2636</f>
        <v>3.9894457536604477E-5</v>
      </c>
      <c r="E2636" s="2">
        <f>MACD!F2636</f>
        <v>2.9904643971067129E-5</v>
      </c>
      <c r="F2636" s="2">
        <f>'Moving Avg'!D2636</f>
        <v>34.4</v>
      </c>
      <c r="G2636" s="2">
        <f>'Moving Avg'!F2636</f>
        <v>34.399999999999991</v>
      </c>
      <c r="H2636" s="2">
        <f>'Moving Avg'!G2636</f>
        <v>34.400000000000027</v>
      </c>
      <c r="I2636" s="2">
        <f>'Moving Avg'!H2636</f>
        <v>34.690499999999886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  <c r="M2636" s="8">
        <f t="shared" si="410"/>
        <v>25</v>
      </c>
      <c r="N2636" s="8">
        <f t="shared" si="411"/>
        <v>0</v>
      </c>
      <c r="O2636" s="8">
        <f t="shared" si="412"/>
        <v>0</v>
      </c>
      <c r="P2636" s="8">
        <f t="shared" si="413"/>
        <v>33</v>
      </c>
      <c r="Q2636" s="9">
        <f t="shared" si="414"/>
        <v>13.7</v>
      </c>
      <c r="R2636" s="9">
        <f t="shared" si="415"/>
        <v>13.25</v>
      </c>
      <c r="S2636" s="9">
        <f t="shared" si="416"/>
        <v>18.600000000000001</v>
      </c>
      <c r="T2636" s="9">
        <f t="shared" si="417"/>
        <v>14.5</v>
      </c>
      <c r="U2636" s="8">
        <f t="shared" si="418"/>
        <v>15.183333333333332</v>
      </c>
      <c r="V2636" s="8">
        <f t="shared" si="419"/>
        <v>15.012499999999999</v>
      </c>
    </row>
    <row r="2637" spans="1:22" ht="13.5" x14ac:dyDescent="0.25">
      <c r="A2637" s="3">
        <f>RSI!A2637</f>
        <v>45847</v>
      </c>
      <c r="B2637" s="2">
        <f>RSI!B2637</f>
        <v>34.4</v>
      </c>
      <c r="C2637" s="2">
        <f>RSI!I2637</f>
        <v>50.042343741074021</v>
      </c>
      <c r="D2637" s="2">
        <f>MACD!E2637</f>
        <v>3.8092637858255785E-5</v>
      </c>
      <c r="E2637" s="2">
        <f>MACD!F2637</f>
        <v>3.1542242748504861E-5</v>
      </c>
      <c r="F2637" s="2">
        <f>'Moving Avg'!D2637</f>
        <v>34.4</v>
      </c>
      <c r="G2637" s="2">
        <f>'Moving Avg'!F2637</f>
        <v>34.399999999999991</v>
      </c>
      <c r="H2637" s="2">
        <f>'Moving Avg'!G2637</f>
        <v>34.400000000000027</v>
      </c>
      <c r="I2637" s="2">
        <f>'Moving Avg'!H2637</f>
        <v>34.690499999999886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  <c r="M2637" s="8">
        <f t="shared" si="410"/>
        <v>25</v>
      </c>
      <c r="N2637" s="8">
        <f t="shared" si="411"/>
        <v>0</v>
      </c>
      <c r="O2637" s="8">
        <f t="shared" si="412"/>
        <v>0</v>
      </c>
      <c r="P2637" s="8">
        <f t="shared" si="413"/>
        <v>33</v>
      </c>
      <c r="Q2637" s="9">
        <f t="shared" si="414"/>
        <v>13.7</v>
      </c>
      <c r="R2637" s="9">
        <f t="shared" si="415"/>
        <v>13.25</v>
      </c>
      <c r="S2637" s="9">
        <f t="shared" si="416"/>
        <v>18.600000000000001</v>
      </c>
      <c r="T2637" s="9">
        <f t="shared" si="417"/>
        <v>14.5</v>
      </c>
      <c r="U2637" s="8">
        <f t="shared" si="418"/>
        <v>15.183333333333332</v>
      </c>
      <c r="V2637" s="8">
        <f t="shared" si="419"/>
        <v>15.012499999999999</v>
      </c>
    </row>
    <row r="2638" spans="1:22" ht="13.5" x14ac:dyDescent="0.25">
      <c r="A2638" s="3">
        <f>RSI!A2638</f>
        <v>45848</v>
      </c>
      <c r="B2638" s="2">
        <f>RSI!B2638</f>
        <v>34.4</v>
      </c>
      <c r="C2638" s="2">
        <f>RSI!I2638</f>
        <v>50.042343741074021</v>
      </c>
      <c r="D2638" s="2">
        <f>MACD!E2638</f>
        <v>3.624685164282937E-5</v>
      </c>
      <c r="E2638" s="2">
        <f>MACD!F2638</f>
        <v>3.2483164527369763E-5</v>
      </c>
      <c r="F2638" s="2">
        <f>'Moving Avg'!D2638</f>
        <v>34.4</v>
      </c>
      <c r="G2638" s="2">
        <f>'Moving Avg'!F2638</f>
        <v>34.399999999999991</v>
      </c>
      <c r="H2638" s="2">
        <f>'Moving Avg'!G2638</f>
        <v>34.400000000000027</v>
      </c>
      <c r="I2638" s="2">
        <f>'Moving Avg'!H2638</f>
        <v>34.690499999999886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  <c r="M2638" s="8">
        <f t="shared" si="410"/>
        <v>25</v>
      </c>
      <c r="N2638" s="8">
        <f t="shared" si="411"/>
        <v>0</v>
      </c>
      <c r="O2638" s="8">
        <f t="shared" si="412"/>
        <v>0</v>
      </c>
      <c r="P2638" s="8">
        <f t="shared" si="413"/>
        <v>33</v>
      </c>
      <c r="Q2638" s="9">
        <f t="shared" si="414"/>
        <v>13.7</v>
      </c>
      <c r="R2638" s="9">
        <f t="shared" si="415"/>
        <v>13.25</v>
      </c>
      <c r="S2638" s="9">
        <f t="shared" si="416"/>
        <v>18.600000000000001</v>
      </c>
      <c r="T2638" s="9">
        <f t="shared" si="417"/>
        <v>14.5</v>
      </c>
      <c r="U2638" s="8">
        <f t="shared" si="418"/>
        <v>15.183333333333332</v>
      </c>
      <c r="V2638" s="8">
        <f t="shared" si="419"/>
        <v>15.012499999999999</v>
      </c>
    </row>
    <row r="2639" spans="1:22" ht="13.5" x14ac:dyDescent="0.25">
      <c r="A2639" s="3">
        <f>RSI!A2639</f>
        <v>45849</v>
      </c>
      <c r="B2639" s="2">
        <f>RSI!B2639</f>
        <v>34.4</v>
      </c>
      <c r="C2639" s="2">
        <f>RSI!I2639</f>
        <v>50.042343741074021</v>
      </c>
      <c r="D2639" s="2">
        <f>MACD!E2639</f>
        <v>3.4387653307987875E-5</v>
      </c>
      <c r="E2639" s="2">
        <f>MACD!F2639</f>
        <v>3.2864062283493388E-5</v>
      </c>
      <c r="F2639" s="2">
        <f>'Moving Avg'!D2639</f>
        <v>34.4</v>
      </c>
      <c r="G2639" s="2">
        <f>'Moving Avg'!F2639</f>
        <v>34.399999999999991</v>
      </c>
      <c r="H2639" s="2">
        <f>'Moving Avg'!G2639</f>
        <v>34.400000000000027</v>
      </c>
      <c r="I2639" s="2">
        <f>'Moving Avg'!H2639</f>
        <v>34.690499999999886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  <c r="M2639" s="8">
        <f t="shared" si="410"/>
        <v>25</v>
      </c>
      <c r="N2639" s="8">
        <f t="shared" si="411"/>
        <v>0</v>
      </c>
      <c r="O2639" s="8">
        <f t="shared" si="412"/>
        <v>0</v>
      </c>
      <c r="P2639" s="8">
        <f t="shared" si="413"/>
        <v>33</v>
      </c>
      <c r="Q2639" s="9">
        <f t="shared" si="414"/>
        <v>13.7</v>
      </c>
      <c r="R2639" s="9">
        <f t="shared" si="415"/>
        <v>13.25</v>
      </c>
      <c r="S2639" s="9">
        <f t="shared" si="416"/>
        <v>18.600000000000001</v>
      </c>
      <c r="T2639" s="9">
        <f t="shared" si="417"/>
        <v>14.5</v>
      </c>
      <c r="U2639" s="8">
        <f t="shared" si="418"/>
        <v>15.183333333333332</v>
      </c>
      <c r="V2639" s="8">
        <f t="shared" si="419"/>
        <v>15.012499999999999</v>
      </c>
    </row>
    <row r="2640" spans="1:22" ht="13.5" x14ac:dyDescent="0.25">
      <c r="A2640" s="3">
        <f>RSI!A2640</f>
        <v>45852</v>
      </c>
      <c r="B2640" s="2">
        <f>RSI!B2640</f>
        <v>34.4</v>
      </c>
      <c r="C2640" s="2">
        <f>RSI!I2640</f>
        <v>50.042343741074021</v>
      </c>
      <c r="D2640" s="2">
        <f>MACD!E2640</f>
        <v>3.2539134345199727E-5</v>
      </c>
      <c r="E2640" s="2">
        <f>MACD!F2640</f>
        <v>3.2799076695834656E-5</v>
      </c>
      <c r="F2640" s="2">
        <f>'Moving Avg'!D2640</f>
        <v>34.4</v>
      </c>
      <c r="G2640" s="2">
        <f>'Moving Avg'!F2640</f>
        <v>34.399999999999991</v>
      </c>
      <c r="H2640" s="2">
        <f>'Moving Avg'!G2640</f>
        <v>34.400000000000027</v>
      </c>
      <c r="I2640" s="2">
        <f>'Moving Avg'!H2640</f>
        <v>34.690499999999886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  <c r="M2640" s="8">
        <f t="shared" si="410"/>
        <v>25</v>
      </c>
      <c r="N2640" s="8">
        <f t="shared" si="411"/>
        <v>45</v>
      </c>
      <c r="O2640" s="8">
        <f t="shared" si="412"/>
        <v>0</v>
      </c>
      <c r="P2640" s="8">
        <f t="shared" si="413"/>
        <v>33</v>
      </c>
      <c r="Q2640" s="9">
        <f t="shared" si="414"/>
        <v>29.45</v>
      </c>
      <c r="R2640" s="9">
        <f t="shared" si="415"/>
        <v>22.25</v>
      </c>
      <c r="S2640" s="9">
        <f t="shared" si="416"/>
        <v>25.35</v>
      </c>
      <c r="T2640" s="9">
        <f t="shared" si="417"/>
        <v>25.75</v>
      </c>
      <c r="U2640" s="8">
        <f t="shared" si="418"/>
        <v>25.683333333333337</v>
      </c>
      <c r="V2640" s="8">
        <f t="shared" si="419"/>
        <v>25.700000000000003</v>
      </c>
    </row>
    <row r="2641" spans="1:22" ht="13.5" x14ac:dyDescent="0.25">
      <c r="A2641" s="3">
        <f>RSI!A2641</f>
        <v>45853</v>
      </c>
      <c r="B2641" s="2">
        <f>RSI!B2641</f>
        <v>34.4</v>
      </c>
      <c r="C2641" s="2">
        <f>RSI!I2641</f>
        <v>50.042343741074028</v>
      </c>
      <c r="D2641" s="2">
        <f>MACD!E2641</f>
        <v>3.0720048158627833E-5</v>
      </c>
      <c r="E2641" s="2">
        <f>MACD!F2641</f>
        <v>3.2383270988393297E-5</v>
      </c>
      <c r="F2641" s="2">
        <f>'Moving Avg'!D2641</f>
        <v>34.4</v>
      </c>
      <c r="G2641" s="2">
        <f>'Moving Avg'!F2641</f>
        <v>34.399999999999991</v>
      </c>
      <c r="H2641" s="2">
        <f>'Moving Avg'!G2641</f>
        <v>34.400000000000027</v>
      </c>
      <c r="I2641" s="2">
        <f>'Moving Avg'!H2641</f>
        <v>34.690499999999886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  <c r="M2641" s="8">
        <f t="shared" si="410"/>
        <v>25</v>
      </c>
      <c r="N2641" s="8">
        <f t="shared" si="411"/>
        <v>45</v>
      </c>
      <c r="O2641" s="8">
        <f t="shared" si="412"/>
        <v>0</v>
      </c>
      <c r="P2641" s="8">
        <f t="shared" si="413"/>
        <v>33</v>
      </c>
      <c r="Q2641" s="9">
        <f t="shared" si="414"/>
        <v>29.45</v>
      </c>
      <c r="R2641" s="9">
        <f t="shared" si="415"/>
        <v>22.25</v>
      </c>
      <c r="S2641" s="9">
        <f t="shared" si="416"/>
        <v>25.35</v>
      </c>
      <c r="T2641" s="9">
        <f t="shared" si="417"/>
        <v>25.75</v>
      </c>
      <c r="U2641" s="8">
        <f t="shared" si="418"/>
        <v>25.683333333333337</v>
      </c>
      <c r="V2641" s="8">
        <f t="shared" si="419"/>
        <v>25.700000000000003</v>
      </c>
    </row>
    <row r="2642" spans="1:22" ht="13.5" x14ac:dyDescent="0.25">
      <c r="A2642" s="3">
        <f>RSI!A2642</f>
        <v>45854</v>
      </c>
      <c r="B2642" s="2">
        <f>RSI!B2642</f>
        <v>34.4</v>
      </c>
      <c r="C2642" s="2">
        <f>RSI!I2642</f>
        <v>50.042343741074021</v>
      </c>
      <c r="D2642" s="2">
        <f>MACD!E2642</f>
        <v>2.8944752159532072E-5</v>
      </c>
      <c r="E2642" s="2">
        <f>MACD!F2642</f>
        <v>3.1695567222621053E-5</v>
      </c>
      <c r="F2642" s="2">
        <f>'Moving Avg'!D2642</f>
        <v>34.4</v>
      </c>
      <c r="G2642" s="2">
        <f>'Moving Avg'!F2642</f>
        <v>34.399999999999991</v>
      </c>
      <c r="H2642" s="2">
        <f>'Moving Avg'!G2642</f>
        <v>34.400000000000027</v>
      </c>
      <c r="I2642" s="2">
        <f>'Moving Avg'!H2642</f>
        <v>34.690499999999886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  <c r="M2642" s="8">
        <f t="shared" si="410"/>
        <v>25</v>
      </c>
      <c r="N2642" s="8">
        <f t="shared" si="411"/>
        <v>45</v>
      </c>
      <c r="O2642" s="8">
        <f t="shared" si="412"/>
        <v>0</v>
      </c>
      <c r="P2642" s="8">
        <f t="shared" si="413"/>
        <v>33</v>
      </c>
      <c r="Q2642" s="9">
        <f t="shared" si="414"/>
        <v>29.45</v>
      </c>
      <c r="R2642" s="9">
        <f t="shared" si="415"/>
        <v>22.25</v>
      </c>
      <c r="S2642" s="9">
        <f t="shared" si="416"/>
        <v>25.35</v>
      </c>
      <c r="T2642" s="9">
        <f t="shared" si="417"/>
        <v>25.75</v>
      </c>
      <c r="U2642" s="8">
        <f t="shared" si="418"/>
        <v>25.683333333333337</v>
      </c>
      <c r="V2642" s="8">
        <f t="shared" si="419"/>
        <v>25.700000000000003</v>
      </c>
    </row>
    <row r="2643" spans="1:22" ht="13.5" x14ac:dyDescent="0.25">
      <c r="A2643" s="3">
        <f>RSI!A2643</f>
        <v>45855</v>
      </c>
      <c r="B2643" s="2">
        <f>RSI!B2643</f>
        <v>34.4</v>
      </c>
      <c r="C2643" s="2">
        <f>RSI!I2643</f>
        <v>50.042343741074028</v>
      </c>
      <c r="D2643" s="2">
        <f>MACD!E2643</f>
        <v>2.722399601395864E-5</v>
      </c>
      <c r="E2643" s="2">
        <f>MACD!F2643</f>
        <v>3.0801252980888576E-5</v>
      </c>
      <c r="F2643" s="2">
        <f>'Moving Avg'!D2643</f>
        <v>34.4</v>
      </c>
      <c r="G2643" s="2">
        <f>'Moving Avg'!F2643</f>
        <v>34.399999999999991</v>
      </c>
      <c r="H2643" s="2">
        <f>'Moving Avg'!G2643</f>
        <v>34.400000000000027</v>
      </c>
      <c r="I2643" s="2">
        <f>'Moving Avg'!H2643</f>
        <v>34.690499999999886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  <c r="M2643" s="8">
        <f t="shared" si="410"/>
        <v>25</v>
      </c>
      <c r="N2643" s="8">
        <f t="shared" si="411"/>
        <v>45</v>
      </c>
      <c r="O2643" s="8">
        <f t="shared" si="412"/>
        <v>0</v>
      </c>
      <c r="P2643" s="8">
        <f t="shared" si="413"/>
        <v>33</v>
      </c>
      <c r="Q2643" s="9">
        <f t="shared" si="414"/>
        <v>29.45</v>
      </c>
      <c r="R2643" s="9">
        <f t="shared" si="415"/>
        <v>22.25</v>
      </c>
      <c r="S2643" s="9">
        <f t="shared" si="416"/>
        <v>25.35</v>
      </c>
      <c r="T2643" s="9">
        <f t="shared" si="417"/>
        <v>25.75</v>
      </c>
      <c r="U2643" s="8">
        <f t="shared" si="418"/>
        <v>25.683333333333337</v>
      </c>
      <c r="V2643" s="8">
        <f t="shared" si="419"/>
        <v>25.700000000000003</v>
      </c>
    </row>
    <row r="2644" spans="1:22" ht="13.5" x14ac:dyDescent="0.25">
      <c r="A2644" s="3">
        <f>RSI!A2644</f>
        <v>45856</v>
      </c>
      <c r="B2644" s="2">
        <f>RSI!B2644</f>
        <v>34.4</v>
      </c>
      <c r="C2644" s="2">
        <f>RSI!I2644</f>
        <v>50.042343741074021</v>
      </c>
      <c r="D2644" s="2">
        <f>MACD!E2644</f>
        <v>2.5565580273223532E-5</v>
      </c>
      <c r="E2644" s="2">
        <f>MACD!F2644</f>
        <v>2.9754118439355566E-5</v>
      </c>
      <c r="F2644" s="2">
        <f>'Moving Avg'!D2644</f>
        <v>34.4</v>
      </c>
      <c r="G2644" s="2">
        <f>'Moving Avg'!F2644</f>
        <v>34.399999999999991</v>
      </c>
      <c r="H2644" s="2">
        <f>'Moving Avg'!G2644</f>
        <v>34.400000000000027</v>
      </c>
      <c r="I2644" s="2">
        <f>'Moving Avg'!H2644</f>
        <v>34.690499999999886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  <c r="M2644" s="8">
        <f t="shared" si="410"/>
        <v>25</v>
      </c>
      <c r="N2644" s="8">
        <f t="shared" si="411"/>
        <v>45</v>
      </c>
      <c r="O2644" s="8">
        <f t="shared" si="412"/>
        <v>0</v>
      </c>
      <c r="P2644" s="8">
        <f t="shared" si="413"/>
        <v>33</v>
      </c>
      <c r="Q2644" s="9">
        <f t="shared" si="414"/>
        <v>29.45</v>
      </c>
      <c r="R2644" s="9">
        <f t="shared" si="415"/>
        <v>22.25</v>
      </c>
      <c r="S2644" s="9">
        <f t="shared" si="416"/>
        <v>25.35</v>
      </c>
      <c r="T2644" s="9">
        <f t="shared" si="417"/>
        <v>25.75</v>
      </c>
      <c r="U2644" s="8">
        <f t="shared" si="418"/>
        <v>25.683333333333337</v>
      </c>
      <c r="V2644" s="8">
        <f t="shared" si="419"/>
        <v>25.700000000000003</v>
      </c>
    </row>
    <row r="2645" spans="1:22" ht="13.5" x14ac:dyDescent="0.25">
      <c r="A2645" s="3">
        <f>RSI!A2645</f>
        <v>45859</v>
      </c>
      <c r="B2645" s="2">
        <f>RSI!B2645</f>
        <v>34.4</v>
      </c>
      <c r="C2645" s="2">
        <f>RSI!I2645</f>
        <v>50.042343741074021</v>
      </c>
      <c r="D2645" s="2">
        <f>MACD!E2645</f>
        <v>2.3974906056878353E-5</v>
      </c>
      <c r="E2645" s="2">
        <f>MACD!F2645</f>
        <v>2.8598275962860124E-5</v>
      </c>
      <c r="F2645" s="2">
        <f>'Moving Avg'!D2645</f>
        <v>34.4</v>
      </c>
      <c r="G2645" s="2">
        <f>'Moving Avg'!F2645</f>
        <v>34.399999999999991</v>
      </c>
      <c r="H2645" s="2">
        <f>'Moving Avg'!G2645</f>
        <v>34.400000000000027</v>
      </c>
      <c r="I2645" s="2">
        <f>'Moving Avg'!H2645</f>
        <v>34.690499999999886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  <c r="M2645" s="8">
        <f t="shared" si="410"/>
        <v>25</v>
      </c>
      <c r="N2645" s="8">
        <f t="shared" si="411"/>
        <v>45</v>
      </c>
      <c r="O2645" s="8">
        <f t="shared" si="412"/>
        <v>0</v>
      </c>
      <c r="P2645" s="8">
        <f t="shared" si="413"/>
        <v>33</v>
      </c>
      <c r="Q2645" s="9">
        <f t="shared" si="414"/>
        <v>29.45</v>
      </c>
      <c r="R2645" s="9">
        <f t="shared" si="415"/>
        <v>22.25</v>
      </c>
      <c r="S2645" s="9">
        <f t="shared" si="416"/>
        <v>25.35</v>
      </c>
      <c r="T2645" s="9">
        <f t="shared" si="417"/>
        <v>25.75</v>
      </c>
      <c r="U2645" s="8">
        <f t="shared" si="418"/>
        <v>25.683333333333337</v>
      </c>
      <c r="V2645" s="8">
        <f t="shared" si="419"/>
        <v>25.700000000000003</v>
      </c>
    </row>
    <row r="2646" spans="1:22" ht="13.5" x14ac:dyDescent="0.25">
      <c r="A2646" s="3">
        <f>RSI!A2646</f>
        <v>45860</v>
      </c>
      <c r="B2646" s="2">
        <f>RSI!B2646</f>
        <v>34.4</v>
      </c>
      <c r="C2646" s="2">
        <f>RSI!I2646</f>
        <v>50.042343741074021</v>
      </c>
      <c r="D2646" s="2">
        <f>MACD!E2646</f>
        <v>2.2455433025925231E-5</v>
      </c>
      <c r="E2646" s="2">
        <f>MACD!F2646</f>
        <v>2.7369707375473147E-5</v>
      </c>
      <c r="F2646" s="2">
        <f>'Moving Avg'!D2646</f>
        <v>34.4</v>
      </c>
      <c r="G2646" s="2">
        <f>'Moving Avg'!F2646</f>
        <v>34.399999999999991</v>
      </c>
      <c r="H2646" s="2">
        <f>'Moving Avg'!G2646</f>
        <v>34.400000000000027</v>
      </c>
      <c r="I2646" s="2">
        <f>'Moving Avg'!H2646</f>
        <v>34.690499999999886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  <c r="M2646" s="8">
        <f t="shared" si="410"/>
        <v>25</v>
      </c>
      <c r="N2646" s="8">
        <f t="shared" si="411"/>
        <v>45</v>
      </c>
      <c r="O2646" s="8">
        <f t="shared" si="412"/>
        <v>0</v>
      </c>
      <c r="P2646" s="8">
        <f t="shared" si="413"/>
        <v>33</v>
      </c>
      <c r="Q2646" s="9">
        <f t="shared" si="414"/>
        <v>29.45</v>
      </c>
      <c r="R2646" s="9">
        <f t="shared" si="415"/>
        <v>22.25</v>
      </c>
      <c r="S2646" s="9">
        <f t="shared" si="416"/>
        <v>25.35</v>
      </c>
      <c r="T2646" s="9">
        <f t="shared" si="417"/>
        <v>25.75</v>
      </c>
      <c r="U2646" s="8">
        <f t="shared" si="418"/>
        <v>25.683333333333337</v>
      </c>
      <c r="V2646" s="8">
        <f t="shared" si="419"/>
        <v>25.700000000000003</v>
      </c>
    </row>
    <row r="2647" spans="1:22" ht="13.5" x14ac:dyDescent="0.25">
      <c r="A2647" s="3">
        <f>RSI!A2647</f>
        <v>45861</v>
      </c>
      <c r="B2647" s="2">
        <f>RSI!B2647</f>
        <v>34.4</v>
      </c>
      <c r="C2647" s="2">
        <f>RSI!I2647</f>
        <v>50.042343741074021</v>
      </c>
      <c r="D2647" s="2">
        <f>MACD!E2647</f>
        <v>2.1009060333199159E-5</v>
      </c>
      <c r="E2647" s="2">
        <f>MACD!F2647</f>
        <v>2.6097577967018352E-5</v>
      </c>
      <c r="F2647" s="2">
        <f>'Moving Avg'!D2647</f>
        <v>34.4</v>
      </c>
      <c r="G2647" s="2">
        <f>'Moving Avg'!F2647</f>
        <v>34.399999999999991</v>
      </c>
      <c r="H2647" s="2">
        <f>'Moving Avg'!G2647</f>
        <v>34.400000000000027</v>
      </c>
      <c r="I2647" s="2">
        <f>'Moving Avg'!H2647</f>
        <v>34.690499999999886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  <c r="M2647" s="8">
        <f t="shared" si="410"/>
        <v>25</v>
      </c>
      <c r="N2647" s="8">
        <f t="shared" si="411"/>
        <v>45</v>
      </c>
      <c r="O2647" s="8">
        <f t="shared" si="412"/>
        <v>0</v>
      </c>
      <c r="P2647" s="8">
        <f t="shared" si="413"/>
        <v>33</v>
      </c>
      <c r="Q2647" s="9">
        <f t="shared" si="414"/>
        <v>29.45</v>
      </c>
      <c r="R2647" s="9">
        <f t="shared" si="415"/>
        <v>22.25</v>
      </c>
      <c r="S2647" s="9">
        <f t="shared" si="416"/>
        <v>25.35</v>
      </c>
      <c r="T2647" s="9">
        <f t="shared" si="417"/>
        <v>25.75</v>
      </c>
      <c r="U2647" s="8">
        <f t="shared" si="418"/>
        <v>25.683333333333337</v>
      </c>
      <c r="V2647" s="8">
        <f t="shared" si="419"/>
        <v>25.700000000000003</v>
      </c>
    </row>
    <row r="2648" spans="1:22" ht="13.5" x14ac:dyDescent="0.25">
      <c r="A2648" s="3">
        <f>RSI!A2648</f>
        <v>45862</v>
      </c>
      <c r="B2648" s="2">
        <f>RSI!B2648</f>
        <v>34.4</v>
      </c>
      <c r="C2648" s="2">
        <f>RSI!I2648</f>
        <v>50.042343741074028</v>
      </c>
      <c r="D2648" s="2">
        <f>MACD!E2648</f>
        <v>1.9636442864623405E-5</v>
      </c>
      <c r="E2648" s="2">
        <f>MACD!F2648</f>
        <v>2.4805350946539364E-5</v>
      </c>
      <c r="F2648" s="2">
        <f>'Moving Avg'!D2648</f>
        <v>34.4</v>
      </c>
      <c r="G2648" s="2">
        <f>'Moving Avg'!F2648</f>
        <v>34.399999999999991</v>
      </c>
      <c r="H2648" s="2">
        <f>'Moving Avg'!G2648</f>
        <v>34.400000000000027</v>
      </c>
      <c r="I2648" s="2">
        <f>'Moving Avg'!H2648</f>
        <v>34.690499999999886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  <c r="M2648" s="8">
        <f t="shared" si="410"/>
        <v>25</v>
      </c>
      <c r="N2648" s="8">
        <f t="shared" si="411"/>
        <v>45</v>
      </c>
      <c r="O2648" s="8">
        <f t="shared" si="412"/>
        <v>0</v>
      </c>
      <c r="P2648" s="8">
        <f t="shared" si="413"/>
        <v>33</v>
      </c>
      <c r="Q2648" s="9">
        <f t="shared" si="414"/>
        <v>29.45</v>
      </c>
      <c r="R2648" s="9">
        <f t="shared" si="415"/>
        <v>22.25</v>
      </c>
      <c r="S2648" s="9">
        <f t="shared" si="416"/>
        <v>25.35</v>
      </c>
      <c r="T2648" s="9">
        <f t="shared" si="417"/>
        <v>25.75</v>
      </c>
      <c r="U2648" s="8">
        <f t="shared" si="418"/>
        <v>25.683333333333337</v>
      </c>
      <c r="V2648" s="8">
        <f t="shared" si="419"/>
        <v>25.700000000000003</v>
      </c>
    </row>
    <row r="2649" spans="1:22" ht="13.5" x14ac:dyDescent="0.25">
      <c r="A2649" s="3">
        <f>RSI!A2649</f>
        <v>45866</v>
      </c>
      <c r="B2649" s="2">
        <f>RSI!B2649</f>
        <v>34.4</v>
      </c>
      <c r="C2649" s="2">
        <f>RSI!I2649</f>
        <v>50.042343741074028</v>
      </c>
      <c r="D2649" s="2">
        <f>MACD!E2649</f>
        <v>1.8337253187894476E-5</v>
      </c>
      <c r="E2649" s="2">
        <f>MACD!F2649</f>
        <v>2.3511731394810387E-5</v>
      </c>
      <c r="F2649" s="2">
        <f>'Moving Avg'!D2649</f>
        <v>34.4</v>
      </c>
      <c r="G2649" s="2">
        <f>'Moving Avg'!F2649</f>
        <v>34.399999999999991</v>
      </c>
      <c r="H2649" s="2">
        <f>'Moving Avg'!G2649</f>
        <v>34.400000000000027</v>
      </c>
      <c r="I2649" s="2">
        <f>'Moving Avg'!H2649</f>
        <v>34.690499999999886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  <c r="M2649" s="8">
        <f t="shared" si="410"/>
        <v>25</v>
      </c>
      <c r="N2649" s="8">
        <f t="shared" si="411"/>
        <v>45</v>
      </c>
      <c r="O2649" s="8">
        <f t="shared" si="412"/>
        <v>0</v>
      </c>
      <c r="P2649" s="8">
        <f t="shared" si="413"/>
        <v>33</v>
      </c>
      <c r="Q2649" s="9">
        <f t="shared" si="414"/>
        <v>29.45</v>
      </c>
      <c r="R2649" s="9">
        <f t="shared" si="415"/>
        <v>22.25</v>
      </c>
      <c r="S2649" s="9">
        <f t="shared" si="416"/>
        <v>25.35</v>
      </c>
      <c r="T2649" s="9">
        <f t="shared" si="417"/>
        <v>25.75</v>
      </c>
      <c r="U2649" s="8">
        <f t="shared" si="418"/>
        <v>25.683333333333337</v>
      </c>
      <c r="V2649" s="8">
        <f t="shared" si="419"/>
        <v>25.700000000000003</v>
      </c>
    </row>
    <row r="2650" spans="1:22" ht="13.5" x14ac:dyDescent="0.25">
      <c r="A2650" s="3">
        <f>RSI!A2650</f>
        <v>45867</v>
      </c>
      <c r="B2650" s="2">
        <f>RSI!B2650</f>
        <v>34.4</v>
      </c>
      <c r="C2650" s="2">
        <f>RSI!I2650</f>
        <v>50.042343741074021</v>
      </c>
      <c r="D2650" s="2">
        <f>MACD!E2650</f>
        <v>1.7110397998010285E-5</v>
      </c>
      <c r="E2650" s="2">
        <f>MACD!F2650</f>
        <v>2.223146471545037E-5</v>
      </c>
      <c r="F2650" s="2">
        <f>'Moving Avg'!D2650</f>
        <v>34.4</v>
      </c>
      <c r="G2650" s="2">
        <f>'Moving Avg'!F2650</f>
        <v>34.399999999999991</v>
      </c>
      <c r="H2650" s="2">
        <f>'Moving Avg'!G2650</f>
        <v>34.400000000000027</v>
      </c>
      <c r="I2650" s="2">
        <f>'Moving Avg'!H2650</f>
        <v>34.690499999999886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  <c r="M2650" s="8">
        <f t="shared" si="410"/>
        <v>25</v>
      </c>
      <c r="N2650" s="8">
        <f t="shared" si="411"/>
        <v>45</v>
      </c>
      <c r="O2650" s="8">
        <f t="shared" si="412"/>
        <v>0</v>
      </c>
      <c r="P2650" s="8">
        <f t="shared" si="413"/>
        <v>33</v>
      </c>
      <c r="Q2650" s="9">
        <f t="shared" si="414"/>
        <v>29.45</v>
      </c>
      <c r="R2650" s="9">
        <f t="shared" si="415"/>
        <v>22.25</v>
      </c>
      <c r="S2650" s="9">
        <f t="shared" si="416"/>
        <v>25.35</v>
      </c>
      <c r="T2650" s="9">
        <f t="shared" si="417"/>
        <v>25.75</v>
      </c>
      <c r="U2650" s="8">
        <f t="shared" si="418"/>
        <v>25.683333333333337</v>
      </c>
      <c r="V2650" s="8">
        <f t="shared" si="419"/>
        <v>25.700000000000003</v>
      </c>
    </row>
    <row r="2651" spans="1:22" ht="13.5" x14ac:dyDescent="0.25">
      <c r="A2651" s="3">
        <f>RSI!A2651</f>
        <v>45868</v>
      </c>
      <c r="B2651" s="2">
        <f>RSI!B2651</f>
        <v>34.4</v>
      </c>
      <c r="C2651" s="2">
        <f>RSI!I2651</f>
        <v>50.042343741074021</v>
      </c>
      <c r="D2651" s="2">
        <f>MACD!E2651</f>
        <v>1.5954196371126272E-5</v>
      </c>
      <c r="E2651" s="2">
        <f>MACD!F2651</f>
        <v>2.0976011046585552E-5</v>
      </c>
      <c r="F2651" s="2">
        <f>'Moving Avg'!D2651</f>
        <v>34.4</v>
      </c>
      <c r="G2651" s="2">
        <f>'Moving Avg'!F2651</f>
        <v>34.399999999999991</v>
      </c>
      <c r="H2651" s="2">
        <f>'Moving Avg'!G2651</f>
        <v>34.400000000000027</v>
      </c>
      <c r="I2651" s="2">
        <f>'Moving Avg'!H2651</f>
        <v>34.690499999999886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  <c r="M2651" s="8">
        <f t="shared" si="410"/>
        <v>25</v>
      </c>
      <c r="N2651" s="8">
        <f t="shared" si="411"/>
        <v>45</v>
      </c>
      <c r="O2651" s="8">
        <f t="shared" si="412"/>
        <v>0</v>
      </c>
      <c r="P2651" s="8">
        <f t="shared" si="413"/>
        <v>33</v>
      </c>
      <c r="Q2651" s="9">
        <f t="shared" si="414"/>
        <v>29.45</v>
      </c>
      <c r="R2651" s="9">
        <f t="shared" si="415"/>
        <v>22.25</v>
      </c>
      <c r="S2651" s="9">
        <f t="shared" si="416"/>
        <v>25.35</v>
      </c>
      <c r="T2651" s="9">
        <f t="shared" si="417"/>
        <v>25.75</v>
      </c>
      <c r="U2651" s="8">
        <f t="shared" si="418"/>
        <v>25.683333333333337</v>
      </c>
      <c r="V2651" s="8">
        <f t="shared" si="419"/>
        <v>25.700000000000003</v>
      </c>
    </row>
    <row r="2652" spans="1:22" ht="13.5" x14ac:dyDescent="0.25">
      <c r="A2652" s="3">
        <f>RSI!A2652</f>
        <v>45869</v>
      </c>
      <c r="B2652" s="2">
        <f>RSI!B2652</f>
        <v>34.4</v>
      </c>
      <c r="C2652" s="2">
        <f>RSI!I2652</f>
        <v>50.042343741074028</v>
      </c>
      <c r="D2652" s="2">
        <f>MACD!E2652</f>
        <v>1.486652619320239E-5</v>
      </c>
      <c r="E2652" s="2">
        <f>MACD!F2652</f>
        <v>1.975411407590892E-5</v>
      </c>
      <c r="F2652" s="2">
        <f>'Moving Avg'!D2652</f>
        <v>34.4</v>
      </c>
      <c r="G2652" s="2">
        <f>'Moving Avg'!F2652</f>
        <v>34.399999999999991</v>
      </c>
      <c r="H2652" s="2">
        <f>'Moving Avg'!G2652</f>
        <v>34.400000000000027</v>
      </c>
      <c r="I2652" s="2">
        <f>'Moving Avg'!H2652</f>
        <v>34.690499999999886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  <c r="M2652" s="8">
        <f t="shared" si="410"/>
        <v>25</v>
      </c>
      <c r="N2652" s="8">
        <f t="shared" si="411"/>
        <v>45</v>
      </c>
      <c r="O2652" s="8">
        <f t="shared" si="412"/>
        <v>0</v>
      </c>
      <c r="P2652" s="8">
        <f t="shared" si="413"/>
        <v>33</v>
      </c>
      <c r="Q2652" s="9">
        <f t="shared" si="414"/>
        <v>29.45</v>
      </c>
      <c r="R2652" s="9">
        <f t="shared" si="415"/>
        <v>22.25</v>
      </c>
      <c r="S2652" s="9">
        <f t="shared" si="416"/>
        <v>25.35</v>
      </c>
      <c r="T2652" s="9">
        <f t="shared" si="417"/>
        <v>25.75</v>
      </c>
      <c r="U2652" s="8">
        <f t="shared" si="418"/>
        <v>25.683333333333337</v>
      </c>
      <c r="V2652" s="8">
        <f t="shared" si="419"/>
        <v>25.700000000000003</v>
      </c>
    </row>
    <row r="2653" spans="1:22" ht="13.5" x14ac:dyDescent="0.25">
      <c r="A2653" s="3">
        <f>RSI!A2653</f>
        <v>45870</v>
      </c>
      <c r="B2653" s="2">
        <f>RSI!B2653</f>
        <v>34.4</v>
      </c>
      <c r="C2653" s="2">
        <f>RSI!I2653</f>
        <v>50.042343741074021</v>
      </c>
      <c r="D2653" s="2">
        <f>MACD!E2653</f>
        <v>1.3844943843821511E-5</v>
      </c>
      <c r="E2653" s="2">
        <f>MACD!F2653</f>
        <v>1.8572280029491438E-5</v>
      </c>
      <c r="F2653" s="2">
        <f>'Moving Avg'!D2653</f>
        <v>34.4</v>
      </c>
      <c r="G2653" s="2">
        <f>'Moving Avg'!F2653</f>
        <v>34.399999999999991</v>
      </c>
      <c r="H2653" s="2">
        <f>'Moving Avg'!G2653</f>
        <v>34.400000000000027</v>
      </c>
      <c r="I2653" s="2">
        <f>'Moving Avg'!H2653</f>
        <v>34.690499999999886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  <c r="M2653" s="8">
        <f t="shared" si="410"/>
        <v>25</v>
      </c>
      <c r="N2653" s="8">
        <f t="shared" si="411"/>
        <v>45</v>
      </c>
      <c r="O2653" s="8">
        <f t="shared" si="412"/>
        <v>0</v>
      </c>
      <c r="P2653" s="8">
        <f t="shared" si="413"/>
        <v>33</v>
      </c>
      <c r="Q2653" s="9">
        <f t="shared" si="414"/>
        <v>29.45</v>
      </c>
      <c r="R2653" s="9">
        <f t="shared" si="415"/>
        <v>22.25</v>
      </c>
      <c r="S2653" s="9">
        <f t="shared" si="416"/>
        <v>25.35</v>
      </c>
      <c r="T2653" s="9">
        <f t="shared" si="417"/>
        <v>25.75</v>
      </c>
      <c r="U2653" s="8">
        <f t="shared" si="418"/>
        <v>25.683333333333337</v>
      </c>
      <c r="V2653" s="8">
        <f t="shared" si="419"/>
        <v>25.700000000000003</v>
      </c>
    </row>
    <row r="2654" spans="1:22" ht="13.5" x14ac:dyDescent="0.25">
      <c r="A2654" s="3">
        <f>RSI!A2654</f>
        <v>45873</v>
      </c>
      <c r="B2654" s="2">
        <f>RSI!B2654</f>
        <v>34.4</v>
      </c>
      <c r="C2654" s="2">
        <f>RSI!I2654</f>
        <v>50.042343741074028</v>
      </c>
      <c r="D2654" s="2">
        <f>MACD!E2654</f>
        <v>1.2886781682652781E-5</v>
      </c>
      <c r="E2654" s="2">
        <f>MACD!F2654</f>
        <v>1.7435180360123709E-5</v>
      </c>
      <c r="F2654" s="2">
        <f>'Moving Avg'!D2654</f>
        <v>34.4</v>
      </c>
      <c r="G2654" s="2">
        <f>'Moving Avg'!F2654</f>
        <v>34.399999999999991</v>
      </c>
      <c r="H2654" s="2">
        <f>'Moving Avg'!G2654</f>
        <v>34.400000000000027</v>
      </c>
      <c r="I2654" s="2">
        <f>'Moving Avg'!H2654</f>
        <v>34.690499999999886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  <c r="M2654" s="8">
        <f t="shared" si="410"/>
        <v>25</v>
      </c>
      <c r="N2654" s="8">
        <f t="shared" si="411"/>
        <v>45</v>
      </c>
      <c r="O2654" s="8">
        <f t="shared" si="412"/>
        <v>0</v>
      </c>
      <c r="P2654" s="8">
        <f t="shared" si="413"/>
        <v>33</v>
      </c>
      <c r="Q2654" s="9">
        <f t="shared" si="414"/>
        <v>29.45</v>
      </c>
      <c r="R2654" s="9">
        <f t="shared" si="415"/>
        <v>22.25</v>
      </c>
      <c r="S2654" s="9">
        <f t="shared" si="416"/>
        <v>25.35</v>
      </c>
      <c r="T2654" s="9">
        <f t="shared" si="417"/>
        <v>25.75</v>
      </c>
      <c r="U2654" s="8">
        <f t="shared" si="418"/>
        <v>25.683333333333337</v>
      </c>
      <c r="V2654" s="8">
        <f t="shared" si="419"/>
        <v>25.700000000000003</v>
      </c>
    </row>
    <row r="2655" spans="1:22" ht="13.5" x14ac:dyDescent="0.25">
      <c r="A2655" s="3">
        <f>RSI!A2655</f>
        <v>45874</v>
      </c>
      <c r="B2655" s="2">
        <f>RSI!B2655</f>
        <v>34.4</v>
      </c>
      <c r="C2655" s="2">
        <f>RSI!I2655</f>
        <v>50.042343741074028</v>
      </c>
      <c r="D2655" s="2">
        <f>MACD!E2655</f>
        <v>1.1989226919695284E-5</v>
      </c>
      <c r="E2655" s="2">
        <f>MACD!F2655</f>
        <v>1.6345989672038026E-5</v>
      </c>
      <c r="F2655" s="2">
        <f>'Moving Avg'!D2655</f>
        <v>34.4</v>
      </c>
      <c r="G2655" s="2">
        <f>'Moving Avg'!F2655</f>
        <v>34.399999999999991</v>
      </c>
      <c r="H2655" s="2">
        <f>'Moving Avg'!G2655</f>
        <v>34.400000000000027</v>
      </c>
      <c r="I2655" s="2">
        <f>'Moving Avg'!H2655</f>
        <v>34.690499999999886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  <c r="M2655" s="8">
        <f t="shared" si="410"/>
        <v>25</v>
      </c>
      <c r="N2655" s="8">
        <f t="shared" si="411"/>
        <v>45</v>
      </c>
      <c r="O2655" s="8">
        <f t="shared" si="412"/>
        <v>0</v>
      </c>
      <c r="P2655" s="8">
        <f t="shared" si="413"/>
        <v>33</v>
      </c>
      <c r="Q2655" s="9">
        <f t="shared" si="414"/>
        <v>29.45</v>
      </c>
      <c r="R2655" s="9">
        <f t="shared" si="415"/>
        <v>22.25</v>
      </c>
      <c r="S2655" s="9">
        <f t="shared" si="416"/>
        <v>25.35</v>
      </c>
      <c r="T2655" s="9">
        <f t="shared" si="417"/>
        <v>25.75</v>
      </c>
      <c r="U2655" s="8">
        <f t="shared" si="418"/>
        <v>25.683333333333337</v>
      </c>
      <c r="V2655" s="8">
        <f t="shared" si="419"/>
        <v>25.700000000000003</v>
      </c>
    </row>
    <row r="2656" spans="1:22" ht="13.5" x14ac:dyDescent="0.25">
      <c r="A2656" s="3">
        <f>RSI!A2656</f>
        <v>45875</v>
      </c>
      <c r="B2656" s="2">
        <f>RSI!B2656</f>
        <v>34.4</v>
      </c>
      <c r="C2656" s="2">
        <f>RSI!I2656</f>
        <v>50.042343741074042</v>
      </c>
      <c r="D2656" s="2">
        <f>MACD!E2656</f>
        <v>1.114938513069319E-5</v>
      </c>
      <c r="E2656" s="2">
        <f>MACD!F2656</f>
        <v>1.5306668763769059E-5</v>
      </c>
      <c r="F2656" s="2">
        <f>'Moving Avg'!D2656</f>
        <v>34.4</v>
      </c>
      <c r="G2656" s="2">
        <f>'Moving Avg'!F2656</f>
        <v>34.399999999999991</v>
      </c>
      <c r="H2656" s="2">
        <f>'Moving Avg'!G2656</f>
        <v>34.400000000000027</v>
      </c>
      <c r="I2656" s="2">
        <f>'Moving Avg'!H2656</f>
        <v>34.690499999999886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  <c r="M2656" s="8">
        <f t="shared" si="410"/>
        <v>25</v>
      </c>
      <c r="N2656" s="8">
        <f t="shared" si="411"/>
        <v>45</v>
      </c>
      <c r="O2656" s="8">
        <f t="shared" si="412"/>
        <v>0</v>
      </c>
      <c r="P2656" s="8">
        <f t="shared" si="413"/>
        <v>33</v>
      </c>
      <c r="Q2656" s="9">
        <f t="shared" si="414"/>
        <v>29.45</v>
      </c>
      <c r="R2656" s="9">
        <f t="shared" si="415"/>
        <v>22.25</v>
      </c>
      <c r="S2656" s="9">
        <f t="shared" si="416"/>
        <v>25.35</v>
      </c>
      <c r="T2656" s="9">
        <f t="shared" si="417"/>
        <v>25.75</v>
      </c>
      <c r="U2656" s="8">
        <f t="shared" si="418"/>
        <v>25.683333333333337</v>
      </c>
      <c r="V2656" s="8">
        <f t="shared" si="419"/>
        <v>25.700000000000003</v>
      </c>
    </row>
    <row r="2657" spans="1:22" ht="13.5" x14ac:dyDescent="0.25">
      <c r="A2657" s="3">
        <f>RSI!A2657</f>
        <v>45876</v>
      </c>
      <c r="B2657" s="2">
        <f>RSI!B2657</f>
        <v>34.4</v>
      </c>
      <c r="C2657" s="2">
        <f>RSI!I2657</f>
        <v>50.042343741074042</v>
      </c>
      <c r="D2657" s="2">
        <f>MACD!E2657</f>
        <v>1.0364330904621966E-5</v>
      </c>
      <c r="E2657" s="2">
        <f>MACD!F2657</f>
        <v>1.4318201191939642E-5</v>
      </c>
      <c r="F2657" s="2">
        <f>'Moving Avg'!D2657</f>
        <v>34.4</v>
      </c>
      <c r="G2657" s="2">
        <f>'Moving Avg'!F2657</f>
        <v>34.399999999999991</v>
      </c>
      <c r="H2657" s="2">
        <f>'Moving Avg'!G2657</f>
        <v>34.400000000000027</v>
      </c>
      <c r="I2657" s="2">
        <f>'Moving Avg'!H2657</f>
        <v>34.690499999999886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  <c r="M2657" s="8">
        <f t="shared" si="410"/>
        <v>25</v>
      </c>
      <c r="N2657" s="8">
        <f t="shared" si="411"/>
        <v>45</v>
      </c>
      <c r="O2657" s="8">
        <f t="shared" si="412"/>
        <v>0</v>
      </c>
      <c r="P2657" s="8">
        <f t="shared" si="413"/>
        <v>33</v>
      </c>
      <c r="Q2657" s="9">
        <f t="shared" si="414"/>
        <v>29.45</v>
      </c>
      <c r="R2657" s="9">
        <f t="shared" si="415"/>
        <v>22.25</v>
      </c>
      <c r="S2657" s="9">
        <f t="shared" si="416"/>
        <v>25.35</v>
      </c>
      <c r="T2657" s="9">
        <f t="shared" si="417"/>
        <v>25.75</v>
      </c>
      <c r="U2657" s="8">
        <f t="shared" si="418"/>
        <v>25.683333333333337</v>
      </c>
      <c r="V2657" s="8">
        <f t="shared" si="419"/>
        <v>25.700000000000003</v>
      </c>
    </row>
    <row r="2658" spans="1:22" ht="13.5" x14ac:dyDescent="0.25">
      <c r="A2658" s="3">
        <f>RSI!A2658</f>
        <v>45877</v>
      </c>
      <c r="B2658" s="2">
        <f>RSI!B2658</f>
        <v>34.4</v>
      </c>
      <c r="C2658" s="2">
        <f>RSI!I2658</f>
        <v>50.042343741074042</v>
      </c>
      <c r="D2658" s="2">
        <f>MACD!E2658</f>
        <v>9.6311478969823838E-6</v>
      </c>
      <c r="E2658" s="2">
        <f>MACD!F2658</f>
        <v>1.3380790532948191E-5</v>
      </c>
      <c r="F2658" s="2">
        <f>'Moving Avg'!D2658</f>
        <v>34.4</v>
      </c>
      <c r="G2658" s="2">
        <f>'Moving Avg'!F2658</f>
        <v>34.399999999999991</v>
      </c>
      <c r="H2658" s="2">
        <f>'Moving Avg'!G2658</f>
        <v>34.400000000000027</v>
      </c>
      <c r="I2658" s="2">
        <f>'Moving Avg'!H2658</f>
        <v>34.690499999999886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  <c r="M2658" s="8">
        <f t="shared" si="410"/>
        <v>25</v>
      </c>
      <c r="N2658" s="8">
        <f t="shared" si="411"/>
        <v>45</v>
      </c>
      <c r="O2658" s="8">
        <f t="shared" si="412"/>
        <v>0</v>
      </c>
      <c r="P2658" s="8">
        <f t="shared" si="413"/>
        <v>33</v>
      </c>
      <c r="Q2658" s="9">
        <f t="shared" si="414"/>
        <v>29.45</v>
      </c>
      <c r="R2658" s="9">
        <f t="shared" si="415"/>
        <v>22.25</v>
      </c>
      <c r="S2658" s="9">
        <f t="shared" si="416"/>
        <v>25.35</v>
      </c>
      <c r="T2658" s="9">
        <f t="shared" si="417"/>
        <v>25.75</v>
      </c>
      <c r="U2658" s="8">
        <f t="shared" si="418"/>
        <v>25.683333333333337</v>
      </c>
      <c r="V2658" s="8">
        <f t="shared" si="419"/>
        <v>25.700000000000003</v>
      </c>
    </row>
    <row r="2659" spans="1:22" ht="13.5" x14ac:dyDescent="0.25">
      <c r="A2659" s="3">
        <f>RSI!A2659</f>
        <v>45880</v>
      </c>
      <c r="B2659" s="2">
        <f>RSI!B2659</f>
        <v>34.4</v>
      </c>
      <c r="C2659" s="2">
        <f>RSI!I2659</f>
        <v>50.042343741074042</v>
      </c>
      <c r="D2659" s="2">
        <f>MACD!E2659</f>
        <v>8.9469600936809002E-6</v>
      </c>
      <c r="E2659" s="2">
        <f>MACD!F2659</f>
        <v>1.2494024445094734E-5</v>
      </c>
      <c r="F2659" s="2">
        <f>'Moving Avg'!D2659</f>
        <v>34.4</v>
      </c>
      <c r="G2659" s="2">
        <f>'Moving Avg'!F2659</f>
        <v>34.399999999999991</v>
      </c>
      <c r="H2659" s="2">
        <f>'Moving Avg'!G2659</f>
        <v>34.400000000000027</v>
      </c>
      <c r="I2659" s="2">
        <f>'Moving Avg'!H2659</f>
        <v>34.690499999999886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  <c r="M2659" s="8">
        <f t="shared" si="410"/>
        <v>25</v>
      </c>
      <c r="N2659" s="8">
        <f t="shared" si="411"/>
        <v>45</v>
      </c>
      <c r="O2659" s="8">
        <f t="shared" si="412"/>
        <v>0</v>
      </c>
      <c r="P2659" s="8">
        <f t="shared" si="413"/>
        <v>33</v>
      </c>
      <c r="Q2659" s="9">
        <f t="shared" si="414"/>
        <v>29.45</v>
      </c>
      <c r="R2659" s="9">
        <f t="shared" si="415"/>
        <v>22.25</v>
      </c>
      <c r="S2659" s="9">
        <f t="shared" si="416"/>
        <v>25.35</v>
      </c>
      <c r="T2659" s="9">
        <f t="shared" si="417"/>
        <v>25.75</v>
      </c>
      <c r="U2659" s="8">
        <f t="shared" si="418"/>
        <v>25.683333333333337</v>
      </c>
      <c r="V2659" s="8">
        <f t="shared" si="419"/>
        <v>25.700000000000003</v>
      </c>
    </row>
    <row r="2660" spans="1:22" ht="13.5" x14ac:dyDescent="0.25">
      <c r="A2660" s="3">
        <f>RSI!A2660</f>
        <v>45881</v>
      </c>
      <c r="B2660" s="2">
        <f>RSI!B2660</f>
        <v>34.4</v>
      </c>
      <c r="C2660" s="2">
        <f>RSI!I2660</f>
        <v>50.042343741074042</v>
      </c>
      <c r="D2660" s="2">
        <f>MACD!E2660</f>
        <v>8.3089558557958298E-6</v>
      </c>
      <c r="E2660" s="2">
        <f>MACD!F2660</f>
        <v>1.1657010727234954E-5</v>
      </c>
      <c r="F2660" s="2">
        <f>'Moving Avg'!D2660</f>
        <v>34.4</v>
      </c>
      <c r="G2660" s="2">
        <f>'Moving Avg'!F2660</f>
        <v>34.399999999999991</v>
      </c>
      <c r="H2660" s="2">
        <f>'Moving Avg'!G2660</f>
        <v>34.400000000000027</v>
      </c>
      <c r="I2660" s="2">
        <f>'Moving Avg'!H2660</f>
        <v>34.690499999999886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  <c r="M2660" s="8">
        <f t="shared" si="410"/>
        <v>25</v>
      </c>
      <c r="N2660" s="8">
        <f t="shared" si="411"/>
        <v>45</v>
      </c>
      <c r="O2660" s="8">
        <f t="shared" si="412"/>
        <v>0</v>
      </c>
      <c r="P2660" s="8">
        <f t="shared" si="413"/>
        <v>33</v>
      </c>
      <c r="Q2660" s="9">
        <f t="shared" si="414"/>
        <v>29.45</v>
      </c>
      <c r="R2660" s="9">
        <f t="shared" si="415"/>
        <v>22.25</v>
      </c>
      <c r="S2660" s="9">
        <f t="shared" si="416"/>
        <v>25.35</v>
      </c>
      <c r="T2660" s="9">
        <f t="shared" si="417"/>
        <v>25.75</v>
      </c>
      <c r="U2660" s="8">
        <f t="shared" si="418"/>
        <v>25.683333333333337</v>
      </c>
      <c r="V2660" s="8">
        <f t="shared" si="419"/>
        <v>25.700000000000003</v>
      </c>
    </row>
    <row r="2661" spans="1:22" ht="13.5" x14ac:dyDescent="0.25">
      <c r="A2661" s="3">
        <f>RSI!A2661</f>
        <v>45883</v>
      </c>
      <c r="B2661" s="2">
        <f>RSI!B2661</f>
        <v>34.4</v>
      </c>
      <c r="C2661" s="2">
        <f>RSI!I2661</f>
        <v>50.042343741074042</v>
      </c>
      <c r="D2661" s="2">
        <f>MACD!E2661</f>
        <v>7.7144060384171098E-6</v>
      </c>
      <c r="E2661" s="2">
        <f>MACD!F2661</f>
        <v>1.0868489789471386E-5</v>
      </c>
      <c r="F2661" s="2">
        <f>'Moving Avg'!D2661</f>
        <v>34.4</v>
      </c>
      <c r="G2661" s="2">
        <f>'Moving Avg'!F2661</f>
        <v>34.399999999999991</v>
      </c>
      <c r="H2661" s="2">
        <f>'Moving Avg'!G2661</f>
        <v>34.400000000000027</v>
      </c>
      <c r="I2661" s="2">
        <f>'Moving Avg'!H2661</f>
        <v>34.690499999999886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  <c r="M2661" s="8">
        <f t="shared" si="410"/>
        <v>25</v>
      </c>
      <c r="N2661" s="8">
        <f t="shared" si="411"/>
        <v>45</v>
      </c>
      <c r="O2661" s="8">
        <f t="shared" si="412"/>
        <v>0</v>
      </c>
      <c r="P2661" s="8">
        <f t="shared" si="413"/>
        <v>33</v>
      </c>
      <c r="Q2661" s="9">
        <f t="shared" si="414"/>
        <v>29.45</v>
      </c>
      <c r="R2661" s="9">
        <f t="shared" si="415"/>
        <v>22.25</v>
      </c>
      <c r="S2661" s="9">
        <f t="shared" si="416"/>
        <v>25.35</v>
      </c>
      <c r="T2661" s="9">
        <f t="shared" si="417"/>
        <v>25.75</v>
      </c>
      <c r="U2661" s="8">
        <f t="shared" si="418"/>
        <v>25.683333333333337</v>
      </c>
      <c r="V2661" s="8">
        <f t="shared" si="419"/>
        <v>25.700000000000003</v>
      </c>
    </row>
    <row r="2662" spans="1:22" ht="13.5" x14ac:dyDescent="0.25">
      <c r="A2662" s="3">
        <f>RSI!A2662</f>
        <v>45884</v>
      </c>
      <c r="B2662" s="2">
        <f>RSI!B2662</f>
        <v>34.4</v>
      </c>
      <c r="C2662" s="2">
        <f>RSI!I2662</f>
        <v>50.042343741074042</v>
      </c>
      <c r="D2662" s="2">
        <f>MACD!E2662</f>
        <v>7.1606771925303292E-6</v>
      </c>
      <c r="E2662" s="2">
        <f>MACD!F2662</f>
        <v>1.0126927270083174E-5</v>
      </c>
      <c r="F2662" s="2">
        <f>'Moving Avg'!D2662</f>
        <v>34.4</v>
      </c>
      <c r="G2662" s="2">
        <f>'Moving Avg'!F2662</f>
        <v>34.399999999999991</v>
      </c>
      <c r="H2662" s="2">
        <f>'Moving Avg'!G2662</f>
        <v>34.400000000000027</v>
      </c>
      <c r="I2662" s="2">
        <f>'Moving Avg'!H2662</f>
        <v>34.690499999999886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  <c r="M2662" s="8">
        <f t="shared" si="410"/>
        <v>25</v>
      </c>
      <c r="N2662" s="8">
        <f t="shared" si="411"/>
        <v>45</v>
      </c>
      <c r="O2662" s="8">
        <f t="shared" si="412"/>
        <v>0</v>
      </c>
      <c r="P2662" s="8">
        <f t="shared" si="413"/>
        <v>33</v>
      </c>
      <c r="Q2662" s="9">
        <f t="shared" si="414"/>
        <v>29.45</v>
      </c>
      <c r="R2662" s="9">
        <f t="shared" si="415"/>
        <v>22.25</v>
      </c>
      <c r="S2662" s="9">
        <f t="shared" si="416"/>
        <v>25.35</v>
      </c>
      <c r="T2662" s="9">
        <f t="shared" si="417"/>
        <v>25.75</v>
      </c>
      <c r="U2662" s="8">
        <f t="shared" si="418"/>
        <v>25.683333333333337</v>
      </c>
      <c r="V2662" s="8">
        <f t="shared" si="419"/>
        <v>25.700000000000003</v>
      </c>
    </row>
    <row r="2663" spans="1:22" ht="13.5" x14ac:dyDescent="0.25">
      <c r="A2663" s="3">
        <f>RSI!A2663</f>
        <v>45887</v>
      </c>
      <c r="B2663" s="2">
        <f>RSI!B2663</f>
        <v>34.4</v>
      </c>
      <c r="C2663" s="2">
        <f>RSI!I2663</f>
        <v>50.042343741074042</v>
      </c>
      <c r="D2663" s="2">
        <f>MACD!E2663</f>
        <v>6.6452408944428498E-6</v>
      </c>
      <c r="E2663" s="2">
        <f>MACD!F2663</f>
        <v>9.4305899949551092E-6</v>
      </c>
      <c r="F2663" s="2">
        <f>'Moving Avg'!D2663</f>
        <v>34.4</v>
      </c>
      <c r="G2663" s="2">
        <f>'Moving Avg'!F2663</f>
        <v>34.399999999999991</v>
      </c>
      <c r="H2663" s="2">
        <f>'Moving Avg'!G2663</f>
        <v>34.400000000000027</v>
      </c>
      <c r="I2663" s="2">
        <f>'Moving Avg'!H2663</f>
        <v>34.690499999999886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  <c r="M2663" s="8">
        <f t="shared" si="410"/>
        <v>25</v>
      </c>
      <c r="N2663" s="8">
        <f t="shared" si="411"/>
        <v>45</v>
      </c>
      <c r="O2663" s="8">
        <f t="shared" si="412"/>
        <v>0</v>
      </c>
      <c r="P2663" s="8">
        <f t="shared" si="413"/>
        <v>33</v>
      </c>
      <c r="Q2663" s="9">
        <f t="shared" si="414"/>
        <v>29.45</v>
      </c>
      <c r="R2663" s="9">
        <f t="shared" si="415"/>
        <v>22.25</v>
      </c>
      <c r="S2663" s="9">
        <f t="shared" si="416"/>
        <v>25.35</v>
      </c>
      <c r="T2663" s="9">
        <f t="shared" si="417"/>
        <v>25.75</v>
      </c>
      <c r="U2663" s="8">
        <f t="shared" si="418"/>
        <v>25.683333333333337</v>
      </c>
      <c r="V2663" s="8">
        <f t="shared" si="419"/>
        <v>25.700000000000003</v>
      </c>
    </row>
    <row r="2664" spans="1:22" ht="13.5" x14ac:dyDescent="0.25">
      <c r="A2664" s="3">
        <f>RSI!A2664</f>
        <v>45888</v>
      </c>
      <c r="B2664" s="2">
        <f>RSI!B2664</f>
        <v>34.4</v>
      </c>
      <c r="C2664" s="2">
        <f>RSI!I2664</f>
        <v>50.042343741074042</v>
      </c>
      <c r="D2664" s="2">
        <f>MACD!E2664</f>
        <v>6.1656797925024875E-6</v>
      </c>
      <c r="E2664" s="2">
        <f>MACD!F2664</f>
        <v>8.7776079544645852E-6</v>
      </c>
      <c r="F2664" s="2">
        <f>'Moving Avg'!D2664</f>
        <v>34.4</v>
      </c>
      <c r="G2664" s="2">
        <f>'Moving Avg'!F2664</f>
        <v>34.399999999999991</v>
      </c>
      <c r="H2664" s="2">
        <f>'Moving Avg'!G2664</f>
        <v>34.400000000000027</v>
      </c>
      <c r="I2664" s="2">
        <f>'Moving Avg'!H2664</f>
        <v>34.690499999999886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  <c r="M2664" s="8">
        <f t="shared" si="410"/>
        <v>25</v>
      </c>
      <c r="N2664" s="8">
        <f t="shared" si="411"/>
        <v>45</v>
      </c>
      <c r="O2664" s="8">
        <f t="shared" si="412"/>
        <v>0</v>
      </c>
      <c r="P2664" s="8">
        <f t="shared" si="413"/>
        <v>33</v>
      </c>
      <c r="Q2664" s="9">
        <f t="shared" si="414"/>
        <v>29.45</v>
      </c>
      <c r="R2664" s="9">
        <f t="shared" si="415"/>
        <v>22.25</v>
      </c>
      <c r="S2664" s="9">
        <f t="shared" si="416"/>
        <v>25.35</v>
      </c>
      <c r="T2664" s="9">
        <f t="shared" si="417"/>
        <v>25.75</v>
      </c>
      <c r="U2664" s="8">
        <f t="shared" si="418"/>
        <v>25.683333333333337</v>
      </c>
      <c r="V2664" s="8">
        <f t="shared" si="419"/>
        <v>25.700000000000003</v>
      </c>
    </row>
    <row r="2665" spans="1:22" ht="13.5" x14ac:dyDescent="0.25">
      <c r="A2665" s="3">
        <f>RSI!A2665</f>
        <v>45889</v>
      </c>
      <c r="B2665" s="2">
        <f>RSI!B2665</f>
        <v>34.4</v>
      </c>
      <c r="C2665" s="2">
        <f>RSI!I2665</f>
        <v>50.042343741074042</v>
      </c>
      <c r="D2665" s="2">
        <f>MACD!E2665</f>
        <v>5.7196911242840542E-6</v>
      </c>
      <c r="E2665" s="2">
        <f>MACD!F2665</f>
        <v>8.1660245884284793E-6</v>
      </c>
      <c r="F2665" s="2">
        <f>'Moving Avg'!D2665</f>
        <v>34.4</v>
      </c>
      <c r="G2665" s="2">
        <f>'Moving Avg'!F2665</f>
        <v>34.399999999999991</v>
      </c>
      <c r="H2665" s="2">
        <f>'Moving Avg'!G2665</f>
        <v>34.400000000000027</v>
      </c>
      <c r="I2665" s="2">
        <f>'Moving Avg'!H2665</f>
        <v>34.690499999999886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  <c r="M2665" s="8">
        <f t="shared" si="410"/>
        <v>25</v>
      </c>
      <c r="N2665" s="8">
        <f t="shared" si="411"/>
        <v>45</v>
      </c>
      <c r="O2665" s="8">
        <f t="shared" si="412"/>
        <v>0</v>
      </c>
      <c r="P2665" s="8">
        <f t="shared" si="413"/>
        <v>33</v>
      </c>
      <c r="Q2665" s="9">
        <f t="shared" si="414"/>
        <v>29.45</v>
      </c>
      <c r="R2665" s="9">
        <f t="shared" si="415"/>
        <v>22.25</v>
      </c>
      <c r="S2665" s="9">
        <f t="shared" si="416"/>
        <v>25.35</v>
      </c>
      <c r="T2665" s="9">
        <f t="shared" si="417"/>
        <v>25.75</v>
      </c>
      <c r="U2665" s="8">
        <f t="shared" si="418"/>
        <v>25.683333333333337</v>
      </c>
      <c r="V2665" s="8">
        <f t="shared" si="419"/>
        <v>25.700000000000003</v>
      </c>
    </row>
    <row r="2666" spans="1:22" ht="13.5" x14ac:dyDescent="0.25">
      <c r="A2666" s="3">
        <f>RSI!A2666</f>
        <v>45890</v>
      </c>
      <c r="B2666" s="2">
        <f>RSI!B2666</f>
        <v>34.4</v>
      </c>
      <c r="C2666" s="2">
        <f>RSI!I2666</f>
        <v>50.042343741074042</v>
      </c>
      <c r="D2666" s="2">
        <f>MACD!E2666</f>
        <v>5.3050881376748293E-6</v>
      </c>
      <c r="E2666" s="2">
        <f>MACD!F2666</f>
        <v>7.5938372982777493E-6</v>
      </c>
      <c r="F2666" s="2">
        <f>'Moving Avg'!D2666</f>
        <v>34.4</v>
      </c>
      <c r="G2666" s="2">
        <f>'Moving Avg'!F2666</f>
        <v>34.399999999999991</v>
      </c>
      <c r="H2666" s="2">
        <f>'Moving Avg'!G2666</f>
        <v>34.400000000000027</v>
      </c>
      <c r="I2666" s="2">
        <f>'Moving Avg'!H2666</f>
        <v>34.690499999999886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  <c r="M2666" s="8">
        <f t="shared" si="410"/>
        <v>25</v>
      </c>
      <c r="N2666" s="8">
        <f t="shared" si="411"/>
        <v>45</v>
      </c>
      <c r="O2666" s="8">
        <f t="shared" si="412"/>
        <v>0</v>
      </c>
      <c r="P2666" s="8">
        <f t="shared" si="413"/>
        <v>33</v>
      </c>
      <c r="Q2666" s="9">
        <f t="shared" si="414"/>
        <v>29.45</v>
      </c>
      <c r="R2666" s="9">
        <f t="shared" si="415"/>
        <v>22.25</v>
      </c>
      <c r="S2666" s="9">
        <f t="shared" si="416"/>
        <v>25.35</v>
      </c>
      <c r="T2666" s="9">
        <f t="shared" si="417"/>
        <v>25.75</v>
      </c>
      <c r="U2666" s="8">
        <f t="shared" si="418"/>
        <v>25.683333333333337</v>
      </c>
      <c r="V2666" s="8">
        <f t="shared" si="419"/>
        <v>25.700000000000003</v>
      </c>
    </row>
    <row r="2667" spans="1:22" ht="13.5" x14ac:dyDescent="0.25">
      <c r="A2667" s="3">
        <f>RSI!A2667</f>
        <v>45891</v>
      </c>
      <c r="B2667" s="2">
        <f>RSI!B2667</f>
        <v>34.4</v>
      </c>
      <c r="C2667" s="2">
        <f>RSI!I2667</f>
        <v>50.042343741074042</v>
      </c>
      <c r="D2667" s="2">
        <f>MACD!E2667</f>
        <v>4.9197998919225938E-6</v>
      </c>
      <c r="E2667" s="2">
        <f>MACD!F2667</f>
        <v>7.0590298170067184E-6</v>
      </c>
      <c r="F2667" s="2">
        <f>'Moving Avg'!D2667</f>
        <v>34.4</v>
      </c>
      <c r="G2667" s="2">
        <f>'Moving Avg'!F2667</f>
        <v>34.399999999999991</v>
      </c>
      <c r="H2667" s="2">
        <f>'Moving Avg'!G2667</f>
        <v>34.400000000000027</v>
      </c>
      <c r="I2667" s="2">
        <f>'Moving Avg'!H2667</f>
        <v>34.690499999999886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  <c r="M2667" s="8">
        <f t="shared" si="410"/>
        <v>25</v>
      </c>
      <c r="N2667" s="8">
        <f t="shared" si="411"/>
        <v>45</v>
      </c>
      <c r="O2667" s="8">
        <f t="shared" si="412"/>
        <v>0</v>
      </c>
      <c r="P2667" s="8">
        <f t="shared" si="413"/>
        <v>33</v>
      </c>
      <c r="Q2667" s="9">
        <f t="shared" si="414"/>
        <v>29.45</v>
      </c>
      <c r="R2667" s="9">
        <f t="shared" si="415"/>
        <v>22.25</v>
      </c>
      <c r="S2667" s="9">
        <f t="shared" si="416"/>
        <v>25.35</v>
      </c>
      <c r="T2667" s="9">
        <f t="shared" si="417"/>
        <v>25.75</v>
      </c>
      <c r="U2667" s="8">
        <f t="shared" si="418"/>
        <v>25.683333333333337</v>
      </c>
      <c r="V2667" s="8">
        <f t="shared" si="419"/>
        <v>25.700000000000003</v>
      </c>
    </row>
    <row r="2668" spans="1:22" ht="13.5" x14ac:dyDescent="0.25">
      <c r="A2668" s="3">
        <f>RSI!A2668</f>
        <v>45894</v>
      </c>
      <c r="B2668" s="2">
        <f>RSI!B2668</f>
        <v>34.4</v>
      </c>
      <c r="C2668" s="2">
        <f>RSI!I2668</f>
        <v>50.042343741074042</v>
      </c>
      <c r="D2668" s="2">
        <f>MACD!E2668</f>
        <v>4.5618697868121671E-6</v>
      </c>
      <c r="E2668" s="2">
        <f>MACD!F2668</f>
        <v>6.559597810967809E-6</v>
      </c>
      <c r="F2668" s="2">
        <f>'Moving Avg'!D2668</f>
        <v>34.4</v>
      </c>
      <c r="G2668" s="2">
        <f>'Moving Avg'!F2668</f>
        <v>34.399999999999991</v>
      </c>
      <c r="H2668" s="2">
        <f>'Moving Avg'!G2668</f>
        <v>34.400000000000027</v>
      </c>
      <c r="I2668" s="2">
        <f>'Moving Avg'!H2668</f>
        <v>34.690499999999886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  <c r="M2668" s="8">
        <f t="shared" si="410"/>
        <v>25</v>
      </c>
      <c r="N2668" s="8">
        <f t="shared" si="411"/>
        <v>45</v>
      </c>
      <c r="O2668" s="8">
        <f t="shared" si="412"/>
        <v>0</v>
      </c>
      <c r="P2668" s="8">
        <f t="shared" si="413"/>
        <v>33</v>
      </c>
      <c r="Q2668" s="9">
        <f t="shared" si="414"/>
        <v>29.45</v>
      </c>
      <c r="R2668" s="9">
        <f t="shared" si="415"/>
        <v>22.25</v>
      </c>
      <c r="S2668" s="9">
        <f t="shared" si="416"/>
        <v>25.35</v>
      </c>
      <c r="T2668" s="9">
        <f t="shared" si="417"/>
        <v>25.75</v>
      </c>
      <c r="U2668" s="8">
        <f t="shared" si="418"/>
        <v>25.683333333333337</v>
      </c>
      <c r="V2668" s="8">
        <f t="shared" si="419"/>
        <v>25.700000000000003</v>
      </c>
    </row>
    <row r="2669" spans="1:22" ht="13.5" x14ac:dyDescent="0.25">
      <c r="A2669" s="3">
        <f>RSI!A2669</f>
        <v>45895</v>
      </c>
      <c r="B2669" s="2">
        <f>RSI!B2669</f>
        <v>34.4</v>
      </c>
      <c r="C2669" s="2">
        <f>RSI!I2669</f>
        <v>50.042343741074042</v>
      </c>
      <c r="D2669" s="2">
        <f>MACD!E2669</f>
        <v>4.2294530970821143E-6</v>
      </c>
      <c r="E2669" s="2">
        <f>MACD!F2669</f>
        <v>6.0935688681906711E-6</v>
      </c>
      <c r="F2669" s="2">
        <f>'Moving Avg'!D2669</f>
        <v>34.4</v>
      </c>
      <c r="G2669" s="2">
        <f>'Moving Avg'!F2669</f>
        <v>34.399999999999991</v>
      </c>
      <c r="H2669" s="2">
        <f>'Moving Avg'!G2669</f>
        <v>34.400000000000027</v>
      </c>
      <c r="I2669" s="2">
        <f>'Moving Avg'!H2669</f>
        <v>34.690499999999886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  <c r="M2669" s="8">
        <f t="shared" si="410"/>
        <v>25</v>
      </c>
      <c r="N2669" s="8">
        <f t="shared" si="411"/>
        <v>45</v>
      </c>
      <c r="O2669" s="8">
        <f t="shared" si="412"/>
        <v>0</v>
      </c>
      <c r="P2669" s="8">
        <f t="shared" si="413"/>
        <v>33</v>
      </c>
      <c r="Q2669" s="9">
        <f t="shared" si="414"/>
        <v>29.45</v>
      </c>
      <c r="R2669" s="9">
        <f t="shared" si="415"/>
        <v>22.25</v>
      </c>
      <c r="S2669" s="9">
        <f t="shared" si="416"/>
        <v>25.35</v>
      </c>
      <c r="T2669" s="9">
        <f t="shared" si="417"/>
        <v>25.75</v>
      </c>
      <c r="U2669" s="8">
        <f t="shared" si="418"/>
        <v>25.683333333333337</v>
      </c>
      <c r="V2669" s="8">
        <f t="shared" si="419"/>
        <v>25.700000000000003</v>
      </c>
    </row>
    <row r="2670" spans="1:22" ht="13.5" x14ac:dyDescent="0.25">
      <c r="A2670" s="3">
        <f>RSI!A2670</f>
        <v>45896</v>
      </c>
      <c r="B2670" s="2">
        <f>RSI!B2670</f>
        <v>34.4</v>
      </c>
      <c r="C2670" s="2">
        <f>RSI!I2670</f>
        <v>50.042343741074042</v>
      </c>
      <c r="D2670" s="2">
        <f>MACD!E2670</f>
        <v>3.9208137749824346E-6</v>
      </c>
      <c r="E2670" s="2">
        <f>MACD!F2670</f>
        <v>5.6590178495490241E-6</v>
      </c>
      <c r="F2670" s="2">
        <f>'Moving Avg'!D2670</f>
        <v>34.4</v>
      </c>
      <c r="G2670" s="2">
        <f>'Moving Avg'!F2670</f>
        <v>34.399999999999991</v>
      </c>
      <c r="H2670" s="2">
        <f>'Moving Avg'!G2670</f>
        <v>34.400000000000027</v>
      </c>
      <c r="I2670" s="2">
        <f>'Moving Avg'!H2670</f>
        <v>34.690499999999886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  <c r="M2670" s="8">
        <f t="shared" si="410"/>
        <v>25</v>
      </c>
      <c r="N2670" s="8">
        <f t="shared" si="411"/>
        <v>45</v>
      </c>
      <c r="O2670" s="8">
        <f t="shared" si="412"/>
        <v>0</v>
      </c>
      <c r="P2670" s="8">
        <f t="shared" si="413"/>
        <v>33</v>
      </c>
      <c r="Q2670" s="9">
        <f t="shared" si="414"/>
        <v>29.45</v>
      </c>
      <c r="R2670" s="9">
        <f t="shared" si="415"/>
        <v>22.25</v>
      </c>
      <c r="S2670" s="9">
        <f t="shared" si="416"/>
        <v>25.35</v>
      </c>
      <c r="T2670" s="9">
        <f t="shared" si="417"/>
        <v>25.75</v>
      </c>
      <c r="U2670" s="8">
        <f t="shared" si="418"/>
        <v>25.683333333333337</v>
      </c>
      <c r="V2670" s="8">
        <f t="shared" si="419"/>
        <v>25.700000000000003</v>
      </c>
    </row>
    <row r="2671" spans="1:22" ht="13.5" x14ac:dyDescent="0.25">
      <c r="A2671" s="3">
        <f>RSI!A2671</f>
        <v>45897</v>
      </c>
      <c r="B2671" s="2">
        <f>RSI!B2671</f>
        <v>34.4</v>
      </c>
      <c r="C2671" s="2">
        <f>RSI!I2671</f>
        <v>50.042343741074042</v>
      </c>
      <c r="D2671" s="2">
        <f>MACD!E2671</f>
        <v>3.6343206986089172E-6</v>
      </c>
      <c r="E2671" s="2">
        <f>MACD!F2671</f>
        <v>5.2540784193610029E-6</v>
      </c>
      <c r="F2671" s="2">
        <f>'Moving Avg'!D2671</f>
        <v>34.4</v>
      </c>
      <c r="G2671" s="2">
        <f>'Moving Avg'!F2671</f>
        <v>34.399999999999991</v>
      </c>
      <c r="H2671" s="2">
        <f>'Moving Avg'!G2671</f>
        <v>34.400000000000027</v>
      </c>
      <c r="I2671" s="2">
        <f>'Moving Avg'!H2671</f>
        <v>34.690499999999886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  <c r="M2671" s="8">
        <f t="shared" si="410"/>
        <v>25</v>
      </c>
      <c r="N2671" s="8">
        <f t="shared" si="411"/>
        <v>45</v>
      </c>
      <c r="O2671" s="8">
        <f t="shared" si="412"/>
        <v>0</v>
      </c>
      <c r="P2671" s="8">
        <f t="shared" si="413"/>
        <v>33</v>
      </c>
      <c r="Q2671" s="9">
        <f t="shared" si="414"/>
        <v>29.45</v>
      </c>
      <c r="R2671" s="9">
        <f t="shared" si="415"/>
        <v>22.25</v>
      </c>
      <c r="S2671" s="9">
        <f t="shared" si="416"/>
        <v>25.35</v>
      </c>
      <c r="T2671" s="9">
        <f t="shared" si="417"/>
        <v>25.75</v>
      </c>
      <c r="U2671" s="8">
        <f t="shared" si="418"/>
        <v>25.683333333333337</v>
      </c>
      <c r="V2671" s="8">
        <f t="shared" si="419"/>
        <v>25.700000000000003</v>
      </c>
    </row>
    <row r="2672" spans="1:22" ht="13.5" x14ac:dyDescent="0.25">
      <c r="A2672" s="3">
        <f>RSI!A2672</f>
        <v>45898</v>
      </c>
      <c r="B2672" s="2">
        <f>RSI!B2672</f>
        <v>34</v>
      </c>
      <c r="C2672" s="2">
        <f>RSI!I2672</f>
        <v>8.7795143627189987E-2</v>
      </c>
      <c r="D2672" s="2">
        <f>MACD!E2672</f>
        <v>2.9632998073182648E-2</v>
      </c>
      <c r="E2672" s="2">
        <f>MACD!F2672</f>
        <v>5.9308028773720194E-3</v>
      </c>
      <c r="F2672" s="2">
        <f>'Moving Avg'!D2672</f>
        <v>34.32</v>
      </c>
      <c r="G2672" s="2">
        <f>'Moving Avg'!F2672</f>
        <v>34.379999999999988</v>
      </c>
      <c r="H2672" s="2">
        <f>'Moving Avg'!G2672</f>
        <v>34.392000000000024</v>
      </c>
      <c r="I2672" s="2">
        <f>'Moving Avg'!H2672</f>
        <v>34.688499999999891</v>
      </c>
      <c r="J2672" s="6" t="str">
        <f>OBV!F2672</f>
        <v>BEARISH</v>
      </c>
      <c r="K2672" s="6" t="str">
        <f>OBV!G2672</f>
        <v>NEUTRAL</v>
      </c>
      <c r="L2672" s="6" t="str">
        <f>OBV!H2672</f>
        <v>CONFIRMED BEARISH</v>
      </c>
      <c r="M2672" s="8">
        <f t="shared" si="410"/>
        <v>50</v>
      </c>
      <c r="N2672" s="8">
        <f t="shared" si="411"/>
        <v>0</v>
      </c>
      <c r="O2672" s="8">
        <f t="shared" si="412"/>
        <v>0</v>
      </c>
      <c r="P2672" s="8">
        <f t="shared" si="413"/>
        <v>16.5</v>
      </c>
      <c r="Q2672" s="9">
        <f t="shared" si="414"/>
        <v>19.975000000000001</v>
      </c>
      <c r="R2672" s="9">
        <f t="shared" si="415"/>
        <v>14.125</v>
      </c>
      <c r="S2672" s="9">
        <f t="shared" si="416"/>
        <v>14.925000000000001</v>
      </c>
      <c r="T2672" s="9">
        <f t="shared" si="417"/>
        <v>16.625</v>
      </c>
      <c r="U2672" s="8">
        <f t="shared" si="418"/>
        <v>16.341666666666669</v>
      </c>
      <c r="V2672" s="8">
        <f t="shared" si="419"/>
        <v>16.412500000000001</v>
      </c>
    </row>
    <row r="2673" spans="1:22" ht="13.5" x14ac:dyDescent="0.25">
      <c r="A2673" s="3">
        <f>RSI!A2673</f>
        <v>45901</v>
      </c>
      <c r="B2673" s="2">
        <f>RSI!B2673</f>
        <v>34</v>
      </c>
      <c r="C2673" s="2">
        <f>RSI!I2673</f>
        <v>8.7795143627189987E-2</v>
      </c>
      <c r="D2673" s="2">
        <f>MACD!E2673</f>
        <v>5.7067593627714075E-2</v>
      </c>
      <c r="E2673" s="2">
        <f>MACD!F2673</f>
        <v>1.6158161027440433E-2</v>
      </c>
      <c r="F2673" s="2">
        <f>'Moving Avg'!D2673</f>
        <v>34.239999999999995</v>
      </c>
      <c r="G2673" s="2">
        <f>'Moving Avg'!F2673</f>
        <v>34.359999999999992</v>
      </c>
      <c r="H2673" s="2">
        <f>'Moving Avg'!G2673</f>
        <v>34.384000000000022</v>
      </c>
      <c r="I2673" s="2">
        <f>'Moving Avg'!H2673</f>
        <v>34.686499999999889</v>
      </c>
      <c r="J2673" s="6" t="str">
        <f>OBV!F2673</f>
        <v>BEARISH</v>
      </c>
      <c r="K2673" s="6" t="str">
        <f>OBV!G2673</f>
        <v>NEUTRAL</v>
      </c>
      <c r="L2673" s="6" t="str">
        <f>OBV!H2673</f>
        <v>CONFIRMED BEARISH</v>
      </c>
      <c r="M2673" s="8">
        <f t="shared" si="410"/>
        <v>50</v>
      </c>
      <c r="N2673" s="8">
        <f t="shared" si="411"/>
        <v>0</v>
      </c>
      <c r="O2673" s="8">
        <f t="shared" si="412"/>
        <v>0</v>
      </c>
      <c r="P2673" s="8">
        <f t="shared" si="413"/>
        <v>16.5</v>
      </c>
      <c r="Q2673" s="9">
        <f t="shared" si="414"/>
        <v>19.975000000000001</v>
      </c>
      <c r="R2673" s="9">
        <f t="shared" si="415"/>
        <v>14.125</v>
      </c>
      <c r="S2673" s="9">
        <f t="shared" si="416"/>
        <v>14.925000000000001</v>
      </c>
      <c r="T2673" s="9">
        <f t="shared" si="417"/>
        <v>16.625</v>
      </c>
      <c r="U2673" s="8">
        <f t="shared" si="418"/>
        <v>16.341666666666669</v>
      </c>
      <c r="V2673" s="8">
        <f t="shared" si="419"/>
        <v>16.412500000000001</v>
      </c>
    </row>
    <row r="2674" spans="1:22" ht="13.5" x14ac:dyDescent="0.25">
      <c r="A2674" s="3">
        <f>RSI!A2674</f>
        <v>45902</v>
      </c>
      <c r="B2674" s="2">
        <f>RSI!B2674</f>
        <v>34</v>
      </c>
      <c r="C2674" s="2">
        <f>RSI!I2674</f>
        <v>8.7795143627189987E-2</v>
      </c>
      <c r="D2674" s="2">
        <f>MACD!E2674</f>
        <v>8.2469996485230013E-2</v>
      </c>
      <c r="E2674" s="2">
        <f>MACD!F2674</f>
        <v>2.9420528118998351E-2</v>
      </c>
      <c r="F2674" s="2">
        <f>'Moving Avg'!D2674</f>
        <v>34.160000000000004</v>
      </c>
      <c r="G2674" s="2">
        <f>'Moving Avg'!F2674</f>
        <v>34.339999999999989</v>
      </c>
      <c r="H2674" s="2">
        <f>'Moving Avg'!G2674</f>
        <v>34.376000000000019</v>
      </c>
      <c r="I2674" s="2">
        <f>'Moving Avg'!H2674</f>
        <v>34.684499999999893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  <c r="M2674" s="8">
        <f t="shared" si="410"/>
        <v>50</v>
      </c>
      <c r="N2674" s="8">
        <f t="shared" si="411"/>
        <v>0</v>
      </c>
      <c r="O2674" s="8">
        <f t="shared" si="412"/>
        <v>0</v>
      </c>
      <c r="P2674" s="8">
        <f t="shared" si="413"/>
        <v>16.5</v>
      </c>
      <c r="Q2674" s="9">
        <f t="shared" si="414"/>
        <v>19.975000000000001</v>
      </c>
      <c r="R2674" s="9">
        <f t="shared" si="415"/>
        <v>14.125</v>
      </c>
      <c r="S2674" s="9">
        <f t="shared" si="416"/>
        <v>14.925000000000001</v>
      </c>
      <c r="T2674" s="9">
        <f t="shared" si="417"/>
        <v>16.625</v>
      </c>
      <c r="U2674" s="8">
        <f t="shared" si="418"/>
        <v>16.341666666666669</v>
      </c>
      <c r="V2674" s="8">
        <f t="shared" si="419"/>
        <v>16.412500000000001</v>
      </c>
    </row>
    <row r="2675" spans="1:22" ht="13.5" x14ac:dyDescent="0.25">
      <c r="A2675" s="3">
        <f>RSI!A2675</f>
        <v>45903</v>
      </c>
      <c r="B2675" s="2">
        <f>RSI!B2675</f>
        <v>34.4</v>
      </c>
      <c r="C2675" s="2">
        <f>RSI!I2675</f>
        <v>55.531027512118655</v>
      </c>
      <c r="D2675" s="2">
        <f>MACD!E2675</f>
        <v>7.6361109875179523E-2</v>
      </c>
      <c r="E2675" s="2">
        <f>MACD!F2675</f>
        <v>3.8808644470234591E-2</v>
      </c>
      <c r="F2675" s="2">
        <f>'Moving Avg'!D2675</f>
        <v>34.160000000000004</v>
      </c>
      <c r="G2675" s="2">
        <f>'Moving Avg'!F2675</f>
        <v>34.339999999999989</v>
      </c>
      <c r="H2675" s="2">
        <f>'Moving Avg'!G2675</f>
        <v>34.376000000000019</v>
      </c>
      <c r="I2675" s="2">
        <f>'Moving Avg'!H2675</f>
        <v>34.684499999999893</v>
      </c>
      <c r="J2675" s="6" t="str">
        <f>OBV!F2675</f>
        <v>BEARISH</v>
      </c>
      <c r="K2675" s="6" t="str">
        <f>OBV!G2675</f>
        <v>NEUTRAL</v>
      </c>
      <c r="L2675" s="6" t="str">
        <f>OBV!H2675</f>
        <v>NEUTRAL</v>
      </c>
      <c r="M2675" s="8">
        <f t="shared" si="410"/>
        <v>25</v>
      </c>
      <c r="N2675" s="8">
        <f t="shared" si="411"/>
        <v>0</v>
      </c>
      <c r="O2675" s="8">
        <f t="shared" si="412"/>
        <v>0</v>
      </c>
      <c r="P2675" s="8">
        <f t="shared" si="413"/>
        <v>16.5</v>
      </c>
      <c r="Q2675" s="9">
        <f t="shared" si="414"/>
        <v>11.225</v>
      </c>
      <c r="R2675" s="9">
        <f t="shared" si="415"/>
        <v>9.125</v>
      </c>
      <c r="S2675" s="9">
        <f t="shared" si="416"/>
        <v>11.175000000000001</v>
      </c>
      <c r="T2675" s="9">
        <f t="shared" si="417"/>
        <v>10.375</v>
      </c>
      <c r="U2675" s="8">
        <f t="shared" si="418"/>
        <v>10.508333333333335</v>
      </c>
      <c r="V2675" s="8">
        <f t="shared" si="419"/>
        <v>10.475000000000001</v>
      </c>
    </row>
    <row r="2676" spans="1:22" ht="13.5" x14ac:dyDescent="0.25">
      <c r="A2676" s="3">
        <f>RSI!A2676</f>
        <v>45905</v>
      </c>
      <c r="B2676" s="2">
        <f>RSI!B2676</f>
        <v>34.4</v>
      </c>
      <c r="C2676" s="2">
        <f>RSI!I2676</f>
        <v>55.531027512118655</v>
      </c>
      <c r="D2676" s="2">
        <f>MACD!E2676</f>
        <v>7.0704733073853276E-2</v>
      </c>
      <c r="E2676" s="2">
        <f>MACD!F2676</f>
        <v>4.5187862190958328E-2</v>
      </c>
      <c r="F2676" s="2">
        <f>'Moving Avg'!D2676</f>
        <v>34.160000000000004</v>
      </c>
      <c r="G2676" s="2">
        <f>'Moving Avg'!F2676</f>
        <v>34.339999999999989</v>
      </c>
      <c r="H2676" s="2">
        <f>'Moving Avg'!G2676</f>
        <v>34.376000000000019</v>
      </c>
      <c r="I2676" s="2">
        <f>'Moving Avg'!H2676</f>
        <v>34.684499999999893</v>
      </c>
      <c r="J2676" s="6" t="str">
        <f>OBV!F2676</f>
        <v>BEARISH</v>
      </c>
      <c r="K2676" s="6" t="str">
        <f>OBV!G2676</f>
        <v>NEUTRAL</v>
      </c>
      <c r="L2676" s="6" t="str">
        <f>OBV!H2676</f>
        <v>NEUTRAL</v>
      </c>
      <c r="M2676" s="8">
        <f t="shared" si="410"/>
        <v>25</v>
      </c>
      <c r="N2676" s="8">
        <f t="shared" si="411"/>
        <v>0</v>
      </c>
      <c r="O2676" s="8">
        <f t="shared" si="412"/>
        <v>0</v>
      </c>
      <c r="P2676" s="8">
        <f t="shared" si="413"/>
        <v>16.5</v>
      </c>
      <c r="Q2676" s="9">
        <f t="shared" si="414"/>
        <v>11.225</v>
      </c>
      <c r="R2676" s="9">
        <f t="shared" si="415"/>
        <v>9.125</v>
      </c>
      <c r="S2676" s="9">
        <f t="shared" si="416"/>
        <v>11.175000000000001</v>
      </c>
      <c r="T2676" s="9">
        <f t="shared" si="417"/>
        <v>10.375</v>
      </c>
      <c r="U2676" s="8">
        <f t="shared" si="418"/>
        <v>10.508333333333335</v>
      </c>
      <c r="V2676" s="8">
        <f t="shared" si="419"/>
        <v>10.475000000000001</v>
      </c>
    </row>
    <row r="2677" spans="1:22" ht="13.5" x14ac:dyDescent="0.25">
      <c r="A2677" s="3">
        <f>RSI!A2677</f>
        <v>45908</v>
      </c>
      <c r="B2677" s="2">
        <f>RSI!B2677</f>
        <v>34.4</v>
      </c>
      <c r="C2677" s="2">
        <f>RSI!I2677</f>
        <v>55.531027512118655</v>
      </c>
      <c r="D2677" s="2">
        <f>MACD!E2677</f>
        <v>6.5467346883941957E-2</v>
      </c>
      <c r="E2677" s="2">
        <f>MACD!F2677</f>
        <v>4.9243759129555059E-2</v>
      </c>
      <c r="F2677" s="2">
        <f>'Moving Avg'!D2677</f>
        <v>34.24</v>
      </c>
      <c r="G2677" s="2">
        <f>'Moving Avg'!F2677</f>
        <v>34.339999999999989</v>
      </c>
      <c r="H2677" s="2">
        <f>'Moving Avg'!G2677</f>
        <v>34.376000000000019</v>
      </c>
      <c r="I2677" s="2">
        <f>'Moving Avg'!H2677</f>
        <v>34.684499999999893</v>
      </c>
      <c r="J2677" s="6" t="str">
        <f>OBV!F2677</f>
        <v>BULLISH</v>
      </c>
      <c r="K2677" s="6" t="str">
        <f>OBV!G2677</f>
        <v>NEUTRAL</v>
      </c>
      <c r="L2677" s="6" t="str">
        <f>OBV!H2677</f>
        <v>CONFIRMED BULLISH</v>
      </c>
      <c r="M2677" s="8">
        <f t="shared" si="410"/>
        <v>25</v>
      </c>
      <c r="N2677" s="8">
        <f t="shared" si="411"/>
        <v>0</v>
      </c>
      <c r="O2677" s="8">
        <f t="shared" si="412"/>
        <v>0</v>
      </c>
      <c r="P2677" s="8">
        <f t="shared" si="413"/>
        <v>83.5</v>
      </c>
      <c r="Q2677" s="9">
        <f t="shared" si="414"/>
        <v>21.274999999999999</v>
      </c>
      <c r="R2677" s="9">
        <f t="shared" si="415"/>
        <v>25.875</v>
      </c>
      <c r="S2677" s="9">
        <f t="shared" si="416"/>
        <v>41.325000000000003</v>
      </c>
      <c r="T2677" s="9">
        <f t="shared" si="417"/>
        <v>27.125</v>
      </c>
      <c r="U2677" s="8">
        <f t="shared" si="418"/>
        <v>29.491666666666664</v>
      </c>
      <c r="V2677" s="8">
        <f t="shared" si="419"/>
        <v>28.9</v>
      </c>
    </row>
    <row r="2678" spans="1:22" ht="13.5" x14ac:dyDescent="0.25">
      <c r="A2678" s="3">
        <f>RSI!A2678</f>
        <v>45909</v>
      </c>
      <c r="B2678" s="2">
        <f>RSI!B2678</f>
        <v>34.4</v>
      </c>
      <c r="C2678" s="2">
        <f>RSI!I2678</f>
        <v>55.531027512118655</v>
      </c>
      <c r="D2678" s="2">
        <f>MACD!E2678</f>
        <v>6.0617915004279155E-2</v>
      </c>
      <c r="E2678" s="2">
        <f>MACD!F2678</f>
        <v>5.151859030449988E-2</v>
      </c>
      <c r="F2678" s="2">
        <f>'Moving Avg'!D2678</f>
        <v>34.320000000000007</v>
      </c>
      <c r="G2678" s="2">
        <f>'Moving Avg'!F2678</f>
        <v>34.339999999999989</v>
      </c>
      <c r="H2678" s="2">
        <f>'Moving Avg'!G2678</f>
        <v>34.376000000000019</v>
      </c>
      <c r="I2678" s="2">
        <f>'Moving Avg'!H2678</f>
        <v>34.684499999999893</v>
      </c>
      <c r="J2678" s="6" t="str">
        <f>OBV!F2678</f>
        <v>BULLISH</v>
      </c>
      <c r="K2678" s="6" t="str">
        <f>OBV!G2678</f>
        <v>NEUTRAL</v>
      </c>
      <c r="L2678" s="6" t="str">
        <f>OBV!H2678</f>
        <v>CONFIRMED BULLISH</v>
      </c>
      <c r="M2678" s="8">
        <f t="shared" si="410"/>
        <v>25</v>
      </c>
      <c r="N2678" s="8">
        <f t="shared" si="411"/>
        <v>0</v>
      </c>
      <c r="O2678" s="8">
        <f t="shared" si="412"/>
        <v>0</v>
      </c>
      <c r="P2678" s="8">
        <f t="shared" si="413"/>
        <v>83.5</v>
      </c>
      <c r="Q2678" s="9">
        <f t="shared" si="414"/>
        <v>21.274999999999999</v>
      </c>
      <c r="R2678" s="9">
        <f t="shared" si="415"/>
        <v>25.875</v>
      </c>
      <c r="S2678" s="9">
        <f t="shared" si="416"/>
        <v>41.325000000000003</v>
      </c>
      <c r="T2678" s="9">
        <f t="shared" si="417"/>
        <v>27.125</v>
      </c>
      <c r="U2678" s="8">
        <f t="shared" si="418"/>
        <v>29.491666666666664</v>
      </c>
      <c r="V2678" s="8">
        <f t="shared" si="419"/>
        <v>28.9</v>
      </c>
    </row>
    <row r="2679" spans="1:22" ht="13.5" x14ac:dyDescent="0.25">
      <c r="A2679" s="3">
        <f>RSI!A2679</f>
        <v>45910</v>
      </c>
      <c r="B2679" s="2">
        <f>RSI!B2679</f>
        <v>34.4</v>
      </c>
      <c r="C2679" s="2">
        <f>RSI!I2679</f>
        <v>55.531027512118655</v>
      </c>
      <c r="D2679" s="2">
        <f>MACD!E2679</f>
        <v>5.6127700112760692E-2</v>
      </c>
      <c r="E2679" s="2">
        <f>MACD!F2679</f>
        <v>5.2440412266152044E-2</v>
      </c>
      <c r="F2679" s="2">
        <f>'Moving Avg'!D2679</f>
        <v>34.4</v>
      </c>
      <c r="G2679" s="2">
        <f>'Moving Avg'!F2679</f>
        <v>34.339999999999989</v>
      </c>
      <c r="H2679" s="2">
        <f>'Moving Avg'!G2679</f>
        <v>34.376000000000019</v>
      </c>
      <c r="I2679" s="2">
        <f>'Moving Avg'!H2679</f>
        <v>34.684499999999893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  <c r="M2679" s="8">
        <f t="shared" si="410"/>
        <v>25</v>
      </c>
      <c r="N2679" s="8">
        <f t="shared" si="411"/>
        <v>0</v>
      </c>
      <c r="O2679" s="8">
        <f t="shared" si="412"/>
        <v>0</v>
      </c>
      <c r="P2679" s="8">
        <f t="shared" si="413"/>
        <v>83.5</v>
      </c>
      <c r="Q2679" s="9">
        <f t="shared" si="414"/>
        <v>21.274999999999999</v>
      </c>
      <c r="R2679" s="9">
        <f t="shared" si="415"/>
        <v>25.875</v>
      </c>
      <c r="S2679" s="9">
        <f t="shared" si="416"/>
        <v>41.325000000000003</v>
      </c>
      <c r="T2679" s="9">
        <f t="shared" si="417"/>
        <v>27.125</v>
      </c>
      <c r="U2679" s="8">
        <f t="shared" si="418"/>
        <v>29.491666666666664</v>
      </c>
      <c r="V2679" s="8">
        <f t="shared" si="419"/>
        <v>28.9</v>
      </c>
    </row>
    <row r="2680" spans="1:22" ht="13.5" x14ac:dyDescent="0.25">
      <c r="A2680" s="3">
        <f>RSI!A2680</f>
        <v>45911</v>
      </c>
      <c r="B2680" s="2">
        <f>RSI!B2680</f>
        <v>34.4</v>
      </c>
      <c r="C2680" s="2">
        <f>RSI!I2680</f>
        <v>55.531027512118655</v>
      </c>
      <c r="D2680" s="2">
        <f>MACD!E2680</f>
        <v>5.1970093572528242E-2</v>
      </c>
      <c r="E2680" s="2">
        <f>MACD!F2680</f>
        <v>5.2346348527427283E-2</v>
      </c>
      <c r="F2680" s="2">
        <f>'Moving Avg'!D2680</f>
        <v>34.4</v>
      </c>
      <c r="G2680" s="2">
        <f>'Moving Avg'!F2680</f>
        <v>34.339999999999989</v>
      </c>
      <c r="H2680" s="2">
        <f>'Moving Avg'!G2680</f>
        <v>34.376000000000019</v>
      </c>
      <c r="I2680" s="2">
        <f>'Moving Avg'!H2680</f>
        <v>34.684499999999893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  <c r="M2680" s="8">
        <f t="shared" si="410"/>
        <v>25</v>
      </c>
      <c r="N2680" s="8">
        <f t="shared" si="411"/>
        <v>45</v>
      </c>
      <c r="O2680" s="8">
        <f t="shared" si="412"/>
        <v>0</v>
      </c>
      <c r="P2680" s="8">
        <f t="shared" si="413"/>
        <v>33</v>
      </c>
      <c r="Q2680" s="9">
        <f t="shared" si="414"/>
        <v>29.45</v>
      </c>
      <c r="R2680" s="9">
        <f t="shared" si="415"/>
        <v>22.25</v>
      </c>
      <c r="S2680" s="9">
        <f t="shared" si="416"/>
        <v>25.35</v>
      </c>
      <c r="T2680" s="9">
        <f t="shared" si="417"/>
        <v>25.75</v>
      </c>
      <c r="U2680" s="8">
        <f t="shared" si="418"/>
        <v>25.683333333333337</v>
      </c>
      <c r="V2680" s="8">
        <f t="shared" si="419"/>
        <v>25.700000000000003</v>
      </c>
    </row>
    <row r="2681" spans="1:22" ht="13.5" x14ac:dyDescent="0.25">
      <c r="A2681" s="3">
        <f>RSI!A2681</f>
        <v>45912</v>
      </c>
      <c r="B2681" s="2">
        <f>RSI!B2681</f>
        <v>34.4</v>
      </c>
      <c r="C2681" s="2">
        <f>RSI!I2681</f>
        <v>55.531027512118655</v>
      </c>
      <c r="D2681" s="2">
        <f>MACD!E2681</f>
        <v>4.8120457752439449E-2</v>
      </c>
      <c r="E2681" s="2">
        <f>MACD!F2681</f>
        <v>5.1501170372429725E-2</v>
      </c>
      <c r="F2681" s="2">
        <f>'Moving Avg'!D2681</f>
        <v>34.4</v>
      </c>
      <c r="G2681" s="2">
        <f>'Moving Avg'!F2681</f>
        <v>34.339999999999989</v>
      </c>
      <c r="H2681" s="2">
        <f>'Moving Avg'!G2681</f>
        <v>34.376000000000019</v>
      </c>
      <c r="I2681" s="2">
        <f>'Moving Avg'!H2681</f>
        <v>34.684499999999893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  <c r="M2681" s="8">
        <f t="shared" si="410"/>
        <v>25</v>
      </c>
      <c r="N2681" s="8">
        <f t="shared" si="411"/>
        <v>45</v>
      </c>
      <c r="O2681" s="8">
        <f t="shared" si="412"/>
        <v>0</v>
      </c>
      <c r="P2681" s="8">
        <f t="shared" si="413"/>
        <v>33</v>
      </c>
      <c r="Q2681" s="9">
        <f t="shared" si="414"/>
        <v>29.45</v>
      </c>
      <c r="R2681" s="9">
        <f t="shared" si="415"/>
        <v>22.25</v>
      </c>
      <c r="S2681" s="9">
        <f t="shared" si="416"/>
        <v>25.35</v>
      </c>
      <c r="T2681" s="9">
        <f t="shared" si="417"/>
        <v>25.75</v>
      </c>
      <c r="U2681" s="8">
        <f t="shared" si="418"/>
        <v>25.683333333333337</v>
      </c>
      <c r="V2681" s="8">
        <f t="shared" si="419"/>
        <v>25.700000000000003</v>
      </c>
    </row>
    <row r="2682" spans="1:22" ht="13.5" x14ac:dyDescent="0.25">
      <c r="A2682" s="3">
        <f>RSI!A2682</f>
        <v>45915</v>
      </c>
      <c r="B2682" s="2">
        <f>RSI!B2682</f>
        <v>34.4</v>
      </c>
      <c r="C2682" s="2">
        <f>RSI!I2682</f>
        <v>55.531027512118655</v>
      </c>
      <c r="D2682" s="2">
        <f>MACD!E2682</f>
        <v>-1.6982481511192304E-2</v>
      </c>
      <c r="E2682" s="2">
        <f>MACD!F2682</f>
        <v>3.7804439995705319E-2</v>
      </c>
      <c r="F2682" s="2">
        <f>'Moving Avg'!D2682</f>
        <v>34.4</v>
      </c>
      <c r="G2682" s="2">
        <f>'Moving Avg'!F2682</f>
        <v>34.339999999999989</v>
      </c>
      <c r="H2682" s="2">
        <f>'Moving Avg'!G2682</f>
        <v>34.376000000000019</v>
      </c>
      <c r="I2682" s="2">
        <f>'Moving Avg'!H2682</f>
        <v>34.684499999999893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  <c r="M2682" s="8">
        <f t="shared" si="410"/>
        <v>25</v>
      </c>
      <c r="N2682" s="8">
        <f t="shared" si="411"/>
        <v>100</v>
      </c>
      <c r="O2682" s="8">
        <f t="shared" si="412"/>
        <v>0</v>
      </c>
      <c r="P2682" s="8">
        <f t="shared" si="413"/>
        <v>33</v>
      </c>
      <c r="Q2682" s="9">
        <f t="shared" si="414"/>
        <v>48.7</v>
      </c>
      <c r="R2682" s="9">
        <f t="shared" si="415"/>
        <v>33.25</v>
      </c>
      <c r="S2682" s="9">
        <f t="shared" si="416"/>
        <v>33.6</v>
      </c>
      <c r="T2682" s="9">
        <f t="shared" si="417"/>
        <v>39.5</v>
      </c>
      <c r="U2682" s="8">
        <f t="shared" si="418"/>
        <v>38.516666666666673</v>
      </c>
      <c r="V2682" s="8">
        <f t="shared" si="419"/>
        <v>38.762500000000003</v>
      </c>
    </row>
    <row r="2683" spans="1:22" ht="13.5" x14ac:dyDescent="0.25">
      <c r="A2683" s="3">
        <f>RSI!A2683</f>
        <v>45916</v>
      </c>
      <c r="B2683" s="2">
        <f>RSI!B2683</f>
        <v>34.4</v>
      </c>
      <c r="C2683" s="2">
        <f>RSI!I2683</f>
        <v>55.531027512118655</v>
      </c>
      <c r="D2683" s="2">
        <f>MACD!E2683</f>
        <v>-7.2353929862913446E-2</v>
      </c>
      <c r="E2683" s="2">
        <f>MACD!F2683</f>
        <v>1.5772766023981567E-2</v>
      </c>
      <c r="F2683" s="2">
        <f>'Moving Avg'!D2683</f>
        <v>34.4</v>
      </c>
      <c r="G2683" s="2">
        <f>'Moving Avg'!F2683</f>
        <v>34.339999999999989</v>
      </c>
      <c r="H2683" s="2">
        <f>'Moving Avg'!G2683</f>
        <v>34.376000000000019</v>
      </c>
      <c r="I2683" s="2">
        <f>'Moving Avg'!H2683</f>
        <v>34.684499999999893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  <c r="M2683" s="8">
        <f t="shared" si="410"/>
        <v>25</v>
      </c>
      <c r="N2683" s="8">
        <f t="shared" si="411"/>
        <v>100</v>
      </c>
      <c r="O2683" s="8">
        <f t="shared" si="412"/>
        <v>0</v>
      </c>
      <c r="P2683" s="8">
        <f t="shared" si="413"/>
        <v>33</v>
      </c>
      <c r="Q2683" s="9">
        <f t="shared" si="414"/>
        <v>48.7</v>
      </c>
      <c r="R2683" s="9">
        <f t="shared" si="415"/>
        <v>33.25</v>
      </c>
      <c r="S2683" s="9">
        <f t="shared" si="416"/>
        <v>33.6</v>
      </c>
      <c r="T2683" s="9">
        <f t="shared" si="417"/>
        <v>39.5</v>
      </c>
      <c r="U2683" s="8">
        <f t="shared" si="418"/>
        <v>38.516666666666673</v>
      </c>
      <c r="V2683" s="8">
        <f t="shared" si="419"/>
        <v>38.762500000000003</v>
      </c>
    </row>
    <row r="2684" spans="1:22" ht="13.5" x14ac:dyDescent="0.25">
      <c r="A2684" s="3">
        <f>RSI!A2684</f>
        <v>45917</v>
      </c>
      <c r="B2684" s="2">
        <f>RSI!B2684</f>
        <v>34.4</v>
      </c>
      <c r="C2684" s="2">
        <f>RSI!I2684</f>
        <v>55.531027512118655</v>
      </c>
      <c r="D2684" s="2">
        <f>MACD!E2684</f>
        <v>-0.11946997709160456</v>
      </c>
      <c r="E2684" s="2">
        <f>MACD!F2684</f>
        <v>-1.1275782599135659E-2</v>
      </c>
      <c r="F2684" s="2">
        <f>'Moving Avg'!D2684</f>
        <v>34.4</v>
      </c>
      <c r="G2684" s="2">
        <f>'Moving Avg'!F2684</f>
        <v>34.339999999999989</v>
      </c>
      <c r="H2684" s="2">
        <f>'Moving Avg'!G2684</f>
        <v>34.376000000000019</v>
      </c>
      <c r="I2684" s="2">
        <f>'Moving Avg'!H2684</f>
        <v>34.684499999999893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  <c r="M2684" s="8">
        <f t="shared" si="410"/>
        <v>25</v>
      </c>
      <c r="N2684" s="8">
        <f t="shared" si="411"/>
        <v>100</v>
      </c>
      <c r="O2684" s="8">
        <f t="shared" si="412"/>
        <v>0</v>
      </c>
      <c r="P2684" s="8">
        <f t="shared" si="413"/>
        <v>33</v>
      </c>
      <c r="Q2684" s="9">
        <f t="shared" si="414"/>
        <v>48.7</v>
      </c>
      <c r="R2684" s="9">
        <f t="shared" si="415"/>
        <v>33.25</v>
      </c>
      <c r="S2684" s="9">
        <f t="shared" si="416"/>
        <v>33.6</v>
      </c>
      <c r="T2684" s="9">
        <f t="shared" si="417"/>
        <v>39.5</v>
      </c>
      <c r="U2684" s="8">
        <f t="shared" si="418"/>
        <v>38.516666666666673</v>
      </c>
      <c r="V2684" s="8">
        <f t="shared" si="419"/>
        <v>38.762500000000003</v>
      </c>
    </row>
    <row r="2685" spans="1:22" ht="13.5" x14ac:dyDescent="0.25">
      <c r="A2685" s="3">
        <f>RSI!A2685</f>
        <v>45918</v>
      </c>
      <c r="B2685" s="2">
        <f>RSI!B2685</f>
        <v>34.4</v>
      </c>
      <c r="C2685" s="2">
        <f>RSI!I2685</f>
        <v>55.531027512118655</v>
      </c>
      <c r="D2685" s="2">
        <f>MACD!E2685</f>
        <v>-9.8042720907919545E-2</v>
      </c>
      <c r="E2685" s="2">
        <f>MACD!F2685</f>
        <v>-2.8629170260892435E-2</v>
      </c>
      <c r="F2685" s="2">
        <f>'Moving Avg'!D2685</f>
        <v>34.4</v>
      </c>
      <c r="G2685" s="2">
        <f>'Moving Avg'!F2685</f>
        <v>34.339999999999989</v>
      </c>
      <c r="H2685" s="2">
        <f>'Moving Avg'!G2685</f>
        <v>34.376000000000019</v>
      </c>
      <c r="I2685" s="2">
        <f>'Moving Avg'!H2685</f>
        <v>34.676999999999893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  <c r="M2685" s="8">
        <f t="shared" si="410"/>
        <v>25</v>
      </c>
      <c r="N2685" s="8">
        <f t="shared" si="411"/>
        <v>100</v>
      </c>
      <c r="O2685" s="8">
        <f t="shared" si="412"/>
        <v>0</v>
      </c>
      <c r="P2685" s="8">
        <f t="shared" si="413"/>
        <v>33</v>
      </c>
      <c r="Q2685" s="9">
        <f t="shared" si="414"/>
        <v>48.7</v>
      </c>
      <c r="R2685" s="9">
        <f t="shared" si="415"/>
        <v>33.25</v>
      </c>
      <c r="S2685" s="9">
        <f t="shared" si="416"/>
        <v>33.6</v>
      </c>
      <c r="T2685" s="9">
        <f t="shared" si="417"/>
        <v>39.5</v>
      </c>
      <c r="U2685" s="8">
        <f t="shared" si="418"/>
        <v>38.516666666666673</v>
      </c>
      <c r="V2685" s="8">
        <f t="shared" si="419"/>
        <v>38.762500000000003</v>
      </c>
    </row>
    <row r="2686" spans="1:22" ht="13.5" x14ac:dyDescent="0.35">
      <c r="A2686" s="3">
        <f>RSI!A2686</f>
        <v>45919</v>
      </c>
      <c r="B2686" s="4">
        <f>RSI!B2686</f>
        <v>34.4</v>
      </c>
      <c r="C2686" s="2">
        <f>RSI!I2686</f>
        <v>55.531027512118655</v>
      </c>
      <c r="D2686" s="2">
        <f>MACD!E2686</f>
        <v>-8.0137688616900959E-2</v>
      </c>
      <c r="E2686" s="2">
        <f>MACD!F2686</f>
        <v>-3.8930873932094143E-2</v>
      </c>
      <c r="F2686" s="2">
        <f>'Moving Avg'!D2686</f>
        <v>34.4</v>
      </c>
      <c r="G2686" s="2">
        <f>'Moving Avg'!F2686</f>
        <v>34.339999999999989</v>
      </c>
      <c r="H2686" s="2">
        <f>'Moving Avg'!G2686</f>
        <v>34.376000000000019</v>
      </c>
      <c r="I2686" s="2">
        <f>'Moving Avg'!H2686</f>
        <v>34.669499999999893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  <c r="M2686" s="8">
        <f t="shared" si="410"/>
        <v>25</v>
      </c>
      <c r="N2686" s="8">
        <f t="shared" si="411"/>
        <v>100</v>
      </c>
      <c r="O2686" s="8">
        <f t="shared" si="412"/>
        <v>0</v>
      </c>
      <c r="P2686" s="8">
        <f t="shared" si="413"/>
        <v>33</v>
      </c>
      <c r="Q2686" s="9">
        <f t="shared" si="414"/>
        <v>48.7</v>
      </c>
      <c r="R2686" s="9">
        <f t="shared" si="415"/>
        <v>33.25</v>
      </c>
      <c r="S2686" s="9">
        <f t="shared" si="416"/>
        <v>33.6</v>
      </c>
      <c r="T2686" s="9">
        <f t="shared" si="417"/>
        <v>39.5</v>
      </c>
      <c r="U2686" s="8">
        <f t="shared" si="418"/>
        <v>38.516666666666673</v>
      </c>
      <c r="V2686" s="8">
        <f t="shared" si="419"/>
        <v>38.762500000000003</v>
      </c>
    </row>
    <row r="2687" spans="1:22" ht="13.5" x14ac:dyDescent="0.35">
      <c r="A2687" s="3">
        <f>RSI!A2687</f>
        <v>45922</v>
      </c>
      <c r="B2687" s="4">
        <f>RSI!B2687</f>
        <v>34.4</v>
      </c>
      <c r="C2687" s="2">
        <f>RSI!I2687</f>
        <v>55.531027512118655</v>
      </c>
      <c r="D2687" s="2">
        <f>MACD!E2687</f>
        <v>-6.5196279401817492E-2</v>
      </c>
      <c r="E2687" s="2">
        <f>MACD!F2687</f>
        <v>-4.4183955026038814E-2</v>
      </c>
      <c r="F2687" s="2">
        <f>'Moving Avg'!D2687</f>
        <v>34.4</v>
      </c>
      <c r="G2687" s="2">
        <f>'Moving Avg'!F2687</f>
        <v>34.339999999999989</v>
      </c>
      <c r="H2687" s="2">
        <f>'Moving Avg'!G2687</f>
        <v>34.376000000000019</v>
      </c>
      <c r="I2687" s="2">
        <f>'Moving Avg'!H2687</f>
        <v>34.661999999999892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  <c r="M2687" s="8">
        <f t="shared" si="410"/>
        <v>25</v>
      </c>
      <c r="N2687" s="8">
        <f t="shared" si="411"/>
        <v>100</v>
      </c>
      <c r="O2687" s="8">
        <f t="shared" si="412"/>
        <v>0</v>
      </c>
      <c r="P2687" s="8">
        <f t="shared" si="413"/>
        <v>33</v>
      </c>
      <c r="Q2687" s="9">
        <f t="shared" si="414"/>
        <v>48.7</v>
      </c>
      <c r="R2687" s="9">
        <f t="shared" si="415"/>
        <v>33.25</v>
      </c>
      <c r="S2687" s="9">
        <f t="shared" si="416"/>
        <v>33.6</v>
      </c>
      <c r="T2687" s="9">
        <f t="shared" si="417"/>
        <v>39.5</v>
      </c>
      <c r="U2687" s="8">
        <f t="shared" si="418"/>
        <v>38.516666666666673</v>
      </c>
      <c r="V2687" s="8">
        <f t="shared" si="419"/>
        <v>38.762500000000003</v>
      </c>
    </row>
    <row r="2688" spans="1:22" ht="13.5" x14ac:dyDescent="0.35">
      <c r="A2688" s="3">
        <f>RSI!A2688</f>
        <v>45923</v>
      </c>
      <c r="B2688" s="4">
        <f>RSI!B2688</f>
        <v>35.9</v>
      </c>
      <c r="C2688" s="2">
        <f>RSI!I2688</f>
        <v>93.109148243922093</v>
      </c>
      <c r="D2688" s="2">
        <f>MACD!E2688</f>
        <v>-0.16385818067886504</v>
      </c>
      <c r="E2688" s="2">
        <f>MACD!F2688</f>
        <v>-6.811880015660407E-2</v>
      </c>
      <c r="F2688" s="2">
        <f>'Moving Avg'!D2688</f>
        <v>34.700000000000003</v>
      </c>
      <c r="G2688" s="2">
        <f>'Moving Avg'!F2688</f>
        <v>34.414999999999985</v>
      </c>
      <c r="H2688" s="2">
        <f>'Moving Avg'!G2688</f>
        <v>34.40600000000002</v>
      </c>
      <c r="I2688" s="2">
        <f>'Moving Avg'!H2688</f>
        <v>34.661999999999892</v>
      </c>
      <c r="J2688" s="6" t="str">
        <f>OBV!F2688</f>
        <v>BULLISH</v>
      </c>
      <c r="K2688" s="6" t="str">
        <f>OBV!G2688</f>
        <v>NEUTRAL</v>
      </c>
      <c r="L2688" s="6" t="str">
        <f>OBV!H2688</f>
        <v>CONFIRMED BULLISH</v>
      </c>
      <c r="M2688" s="8">
        <f t="shared" si="410"/>
        <v>0</v>
      </c>
      <c r="N2688" s="8">
        <f t="shared" si="411"/>
        <v>100</v>
      </c>
      <c r="O2688" s="8">
        <f t="shared" si="412"/>
        <v>50</v>
      </c>
      <c r="P2688" s="8">
        <f t="shared" si="413"/>
        <v>83.5</v>
      </c>
      <c r="Q2688" s="9">
        <f t="shared" si="414"/>
        <v>55.024999999999999</v>
      </c>
      <c r="R2688" s="9">
        <f t="shared" si="415"/>
        <v>58.375</v>
      </c>
      <c r="S2688" s="9">
        <f t="shared" si="416"/>
        <v>65.075000000000003</v>
      </c>
      <c r="T2688" s="9">
        <f t="shared" si="417"/>
        <v>58.375</v>
      </c>
      <c r="U2688" s="8">
        <f t="shared" si="418"/>
        <v>59.491666666666674</v>
      </c>
      <c r="V2688" s="8">
        <f t="shared" si="419"/>
        <v>59.212500000000006</v>
      </c>
    </row>
    <row r="2689" spans="1:22" ht="13.5" x14ac:dyDescent="0.35">
      <c r="A2689" s="3">
        <f>RSI!A2689</f>
        <v>45924</v>
      </c>
      <c r="B2689" s="4">
        <f>RSI!B2689</f>
        <v>35.9</v>
      </c>
      <c r="C2689" s="2">
        <f>RSI!I2689</f>
        <v>93.109148243922093</v>
      </c>
      <c r="D2689" s="2">
        <f>MACD!E2689</f>
        <v>-0.25638407848078515</v>
      </c>
      <c r="E2689" s="2">
        <f>MACD!F2689</f>
        <v>-0.10577185582144029</v>
      </c>
      <c r="F2689" s="2">
        <f>'Moving Avg'!D2689</f>
        <v>35</v>
      </c>
      <c r="G2689" s="2">
        <f>'Moving Avg'!F2689</f>
        <v>34.489999999999988</v>
      </c>
      <c r="H2689" s="2">
        <f>'Moving Avg'!G2689</f>
        <v>34.436000000000021</v>
      </c>
      <c r="I2689" s="2">
        <f>'Moving Avg'!H2689</f>
        <v>34.661999999999892</v>
      </c>
      <c r="J2689" s="6" t="str">
        <f>OBV!F2689</f>
        <v>BULLISH</v>
      </c>
      <c r="K2689" s="6" t="str">
        <f>OBV!G2689</f>
        <v>NEUTRAL</v>
      </c>
      <c r="L2689" s="6" t="str">
        <f>OBV!H2689</f>
        <v>CONFIRMED BULLISH</v>
      </c>
      <c r="M2689" s="8">
        <f t="shared" si="410"/>
        <v>0</v>
      </c>
      <c r="N2689" s="8">
        <f t="shared" si="411"/>
        <v>100</v>
      </c>
      <c r="O2689" s="8">
        <f t="shared" si="412"/>
        <v>50</v>
      </c>
      <c r="P2689" s="8">
        <f t="shared" si="413"/>
        <v>83.5</v>
      </c>
      <c r="Q2689" s="9">
        <f t="shared" si="414"/>
        <v>55.024999999999999</v>
      </c>
      <c r="R2689" s="9">
        <f t="shared" si="415"/>
        <v>58.375</v>
      </c>
      <c r="S2689" s="9">
        <f t="shared" si="416"/>
        <v>65.075000000000003</v>
      </c>
      <c r="T2689" s="9">
        <f t="shared" si="417"/>
        <v>58.375</v>
      </c>
      <c r="U2689" s="8">
        <f t="shared" si="418"/>
        <v>59.491666666666674</v>
      </c>
      <c r="V2689" s="8">
        <f t="shared" si="419"/>
        <v>59.212500000000006</v>
      </c>
    </row>
    <row r="2690" spans="1:22" ht="13.5" x14ac:dyDescent="0.35">
      <c r="A2690" s="3">
        <f>RSI!A2690</f>
        <v>45925</v>
      </c>
      <c r="B2690" s="4">
        <f>RSI!B2690</f>
        <v>35.9</v>
      </c>
      <c r="C2690" s="2">
        <f>RSI!I2690</f>
        <v>93.109148243922093</v>
      </c>
      <c r="D2690" s="2">
        <f>MACD!E2690</f>
        <v>-0.34304813996683237</v>
      </c>
      <c r="E2690" s="2">
        <f>MACD!F2690</f>
        <v>-0.15322711265051872</v>
      </c>
      <c r="F2690" s="2">
        <f>'Moving Avg'!D2690</f>
        <v>35.299999999999997</v>
      </c>
      <c r="G2690" s="2">
        <f>'Moving Avg'!F2690</f>
        <v>34.564999999999984</v>
      </c>
      <c r="H2690" s="2">
        <f>'Moving Avg'!G2690</f>
        <v>34.466000000000022</v>
      </c>
      <c r="I2690" s="2">
        <f>'Moving Avg'!H2690</f>
        <v>34.661999999999892</v>
      </c>
      <c r="J2690" s="6" t="str">
        <f>OBV!F2690</f>
        <v>BULLISH</v>
      </c>
      <c r="K2690" s="6" t="str">
        <f>OBV!G2690</f>
        <v>NEUTRAL</v>
      </c>
      <c r="L2690" s="6" t="str">
        <f>OBV!H2690</f>
        <v>CONFIRMED BULLISH</v>
      </c>
      <c r="M2690" s="8">
        <f t="shared" si="410"/>
        <v>0</v>
      </c>
      <c r="N2690" s="8">
        <f t="shared" si="411"/>
        <v>100</v>
      </c>
      <c r="O2690" s="8">
        <f t="shared" si="412"/>
        <v>50</v>
      </c>
      <c r="P2690" s="8">
        <f t="shared" si="413"/>
        <v>83.5</v>
      </c>
      <c r="Q2690" s="9">
        <f t="shared" si="414"/>
        <v>55.024999999999999</v>
      </c>
      <c r="R2690" s="9">
        <f t="shared" si="415"/>
        <v>58.375</v>
      </c>
      <c r="S2690" s="9">
        <f t="shared" si="416"/>
        <v>65.075000000000003</v>
      </c>
      <c r="T2690" s="9">
        <f t="shared" si="417"/>
        <v>58.375</v>
      </c>
      <c r="U2690" s="8">
        <f t="shared" si="418"/>
        <v>59.491666666666674</v>
      </c>
      <c r="V2690" s="8">
        <f t="shared" si="419"/>
        <v>59.212500000000006</v>
      </c>
    </row>
    <row r="2691" spans="1:22" ht="13.5" x14ac:dyDescent="0.35">
      <c r="A2691" s="3">
        <f>RSI!A2691</f>
        <v>45926</v>
      </c>
      <c r="B2691" s="4">
        <f>RSI!B2691</f>
        <v>35.9</v>
      </c>
      <c r="C2691" s="2">
        <f>RSI!I2691</f>
        <v>93.109148243922093</v>
      </c>
      <c r="D2691" s="2">
        <f>MACD!E2691</f>
        <v>-0.42413197002037606</v>
      </c>
      <c r="E2691" s="2">
        <f>MACD!F2691</f>
        <v>-0.20740808412449019</v>
      </c>
      <c r="F2691" s="2">
        <f>'Moving Avg'!D2691</f>
        <v>35.6</v>
      </c>
      <c r="G2691" s="2">
        <f>'Moving Avg'!F2691</f>
        <v>34.639999999999986</v>
      </c>
      <c r="H2691" s="2">
        <f>'Moving Avg'!G2691</f>
        <v>34.496000000000024</v>
      </c>
      <c r="I2691" s="2">
        <f>'Moving Avg'!H2691</f>
        <v>34.661999999999892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  <c r="M2691" s="8">
        <f t="shared" si="410"/>
        <v>0</v>
      </c>
      <c r="N2691" s="8">
        <f t="shared" si="411"/>
        <v>100</v>
      </c>
      <c r="O2691" s="8">
        <f t="shared" si="412"/>
        <v>50</v>
      </c>
      <c r="P2691" s="8">
        <f t="shared" si="413"/>
        <v>83.5</v>
      </c>
      <c r="Q2691" s="9">
        <f t="shared" ref="Q2691:Q2693" si="420">0.35*M2691+N2691*0.35+O2691*0.15+P2691*0.15</f>
        <v>55.024999999999999</v>
      </c>
      <c r="R2691" s="9">
        <f t="shared" ref="R2691:R2693" si="421">M2691*0.2+N2691*0.2+O2691*0.35+P2691*0.25</f>
        <v>58.375</v>
      </c>
      <c r="S2691" s="9">
        <f t="shared" ref="S2691:S2693" si="422">M2691*0.15+N2691*0.15+O2691*0.25+P2691*0.45</f>
        <v>65.075000000000003</v>
      </c>
      <c r="T2691" s="9">
        <f t="shared" ref="T2691:T2693" si="423">0.25*SUM(M2691:P2691)</f>
        <v>58.375</v>
      </c>
      <c r="U2691" s="8">
        <f t="shared" ref="U2691:U2693" si="424">SUM(Q2691:S2691)/3</f>
        <v>59.491666666666674</v>
      </c>
      <c r="V2691" s="8">
        <f t="shared" ref="V2691:V2693" si="425">SUM(Q2691:T2691)/4</f>
        <v>59.212500000000006</v>
      </c>
    </row>
    <row r="2692" spans="1:22" ht="13.5" x14ac:dyDescent="0.35">
      <c r="A2692" s="3">
        <f>RSI!A2692</f>
        <v>45929</v>
      </c>
      <c r="B2692" s="4">
        <f>RSI!B2692</f>
        <v>35.9</v>
      </c>
      <c r="C2692" s="2">
        <f>RSI!I2692</f>
        <v>93.109148243922093</v>
      </c>
      <c r="D2692" s="2">
        <f>MACD!E2692</f>
        <v>-0.49991979162904698</v>
      </c>
      <c r="E2692" s="2">
        <f>MACD!F2692</f>
        <v>-0.26591042562540157</v>
      </c>
      <c r="F2692" s="2">
        <f>'Moving Avg'!D2692</f>
        <v>35.9</v>
      </c>
      <c r="G2692" s="2">
        <f>'Moving Avg'!F2692</f>
        <v>34.734999999999992</v>
      </c>
      <c r="H2692" s="2">
        <f>'Moving Avg'!G2692</f>
        <v>34.526000000000025</v>
      </c>
      <c r="I2692" s="2">
        <f>'Moving Avg'!H2692</f>
        <v>34.661999999999892</v>
      </c>
      <c r="J2692" s="6" t="str">
        <f>OBV!F2692</f>
        <v>BULLISH</v>
      </c>
      <c r="K2692" s="6" t="str">
        <f>OBV!G2692</f>
        <v>NEUTRAL</v>
      </c>
      <c r="L2692" s="6" t="str">
        <f>OBV!H2692</f>
        <v>CONFIRMED BULLISH</v>
      </c>
      <c r="M2692" s="8">
        <f t="shared" si="410"/>
        <v>0</v>
      </c>
      <c r="N2692" s="8">
        <f t="shared" si="411"/>
        <v>100</v>
      </c>
      <c r="O2692" s="8">
        <f t="shared" si="412"/>
        <v>50</v>
      </c>
      <c r="P2692" s="8">
        <f t="shared" si="413"/>
        <v>83.5</v>
      </c>
      <c r="Q2692" s="9">
        <f t="shared" si="420"/>
        <v>55.024999999999999</v>
      </c>
      <c r="R2692" s="9">
        <f t="shared" si="421"/>
        <v>58.375</v>
      </c>
      <c r="S2692" s="9">
        <f t="shared" si="422"/>
        <v>65.075000000000003</v>
      </c>
      <c r="T2692" s="9">
        <f t="shared" si="423"/>
        <v>58.375</v>
      </c>
      <c r="U2692" s="8">
        <f t="shared" si="424"/>
        <v>59.491666666666674</v>
      </c>
      <c r="V2692" s="8">
        <f t="shared" si="425"/>
        <v>59.212500000000006</v>
      </c>
    </row>
    <row r="2693" spans="1:22" ht="13.5" x14ac:dyDescent="0.35">
      <c r="A2693" s="3">
        <f>RSI!A2693</f>
        <v>45930</v>
      </c>
      <c r="B2693" s="4">
        <f>RSI!B2693</f>
        <v>35.9</v>
      </c>
      <c r="C2693" s="2">
        <f>RSI!I2693</f>
        <v>93.109148243922093</v>
      </c>
      <c r="D2693" s="2">
        <f>MACD!E2693</f>
        <v>-0.57069463999334857</v>
      </c>
      <c r="E2693" s="2">
        <f>MACD!F2693</f>
        <v>-0.326867268498991</v>
      </c>
      <c r="F2693" s="2">
        <f>'Moving Avg'!D2693</f>
        <v>35.9</v>
      </c>
      <c r="G2693" s="2">
        <f>'Moving Avg'!F2693</f>
        <v>34.829999999999991</v>
      </c>
      <c r="H2693" s="2">
        <f>'Moving Avg'!G2693</f>
        <v>34.556000000000026</v>
      </c>
      <c r="I2693" s="2">
        <f>'Moving Avg'!H2693</f>
        <v>34.661999999999892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  <c r="M2693" s="8">
        <f t="shared" si="410"/>
        <v>0</v>
      </c>
      <c r="N2693" s="8">
        <f t="shared" si="411"/>
        <v>100</v>
      </c>
      <c r="O2693" s="8">
        <f t="shared" si="412"/>
        <v>50</v>
      </c>
      <c r="P2693" s="8">
        <f t="shared" si="413"/>
        <v>0</v>
      </c>
      <c r="Q2693" s="9">
        <f t="shared" si="420"/>
        <v>42.5</v>
      </c>
      <c r="R2693" s="9">
        <f t="shared" si="421"/>
        <v>37.5</v>
      </c>
      <c r="S2693" s="9">
        <f t="shared" si="422"/>
        <v>27.5</v>
      </c>
      <c r="T2693" s="9">
        <f t="shared" si="423"/>
        <v>37.5</v>
      </c>
      <c r="U2693" s="8">
        <f t="shared" si="424"/>
        <v>35.833333333333336</v>
      </c>
      <c r="V2693" s="8">
        <f t="shared" si="425"/>
        <v>36.25</v>
      </c>
    </row>
    <row r="2694" spans="1:22" ht="13.5" x14ac:dyDescent="0.35">
      <c r="A2694" s="3">
        <f>RSI!A2694</f>
        <v>45931</v>
      </c>
      <c r="B2694" s="4">
        <f>RSI!B2694</f>
        <v>35.9</v>
      </c>
      <c r="C2694" s="2">
        <f>RSI!I2694</f>
        <v>93.109148243922093</v>
      </c>
      <c r="D2694" s="2">
        <f>MACD!E2694</f>
        <v>-0.63673539423896131</v>
      </c>
      <c r="E2694" s="2">
        <f>MACD!F2694</f>
        <v>-0.38884089364698504</v>
      </c>
      <c r="F2694" s="2">
        <f>'Moving Avg'!D2694</f>
        <v>35.9</v>
      </c>
      <c r="G2694" s="2">
        <f>'Moving Avg'!F2694</f>
        <v>34.92499999999999</v>
      </c>
      <c r="H2694" s="2">
        <f>'Moving Avg'!G2694</f>
        <v>34.586000000000034</v>
      </c>
      <c r="I2694" s="2">
        <f>'Moving Avg'!H2694</f>
        <v>34.661999999999892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  <c r="M2694" s="8">
        <f t="shared" ref="M2694:M2706" si="426">IF(C2694&lt;30,50, IF(C2694&gt;70, 0, 25))</f>
        <v>0</v>
      </c>
      <c r="N2694" s="8">
        <f t="shared" ref="N2694:N2706" si="427">IF(E2694-D2694&gt;0.02, 100, IF(E2694-D2694&lt;0,0,45))</f>
        <v>100</v>
      </c>
      <c r="O2694" s="8">
        <f t="shared" ref="O2694:O2706" si="428">IF(F2694-I2694&gt;10,100,IF(F2694-I2694&gt;5,75, IF(F2694-I2694&gt;0,50,0)))</f>
        <v>50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42.5</v>
      </c>
      <c r="R2694" s="9">
        <f t="shared" ref="R2694:R2706" si="431">M2694*0.2+N2694*0.2+O2694*0.35+P2694*0.25</f>
        <v>37.5</v>
      </c>
      <c r="S2694" s="9">
        <f t="shared" ref="S2694:S2706" si="432">M2694*0.15+N2694*0.15+O2694*0.25+P2694*0.45</f>
        <v>27.5</v>
      </c>
      <c r="T2694" s="9">
        <f t="shared" ref="T2694:T2706" si="433">0.25*SUM(M2694:P2694)</f>
        <v>37.5</v>
      </c>
      <c r="U2694" s="8">
        <f t="shared" ref="U2694:U2706" si="434">SUM(Q2694:S2694)/3</f>
        <v>35.833333333333336</v>
      </c>
      <c r="V2694" s="8">
        <f t="shared" ref="V2694:V2706" si="435">SUM(Q2694:T2694)/4</f>
        <v>36.25</v>
      </c>
    </row>
    <row r="2695" spans="1:22" ht="13.5" x14ac:dyDescent="0.35">
      <c r="A2695" s="3">
        <f>RSI!A2695</f>
        <v>45932</v>
      </c>
      <c r="B2695" s="4">
        <f>RSI!B2695</f>
        <v>35.9</v>
      </c>
      <c r="C2695" s="2">
        <f>RSI!I2695</f>
        <v>93.109148243922093</v>
      </c>
      <c r="D2695" s="2">
        <f>MACD!E2695</f>
        <v>-0.6983144991978989</v>
      </c>
      <c r="E2695" s="2">
        <f>MACD!F2695</f>
        <v>-0.45073561475716784</v>
      </c>
      <c r="F2695" s="2">
        <f>'Moving Avg'!D2695</f>
        <v>35.9</v>
      </c>
      <c r="G2695" s="2">
        <f>'Moving Avg'!F2695</f>
        <v>34.999999999999986</v>
      </c>
      <c r="H2695" s="2">
        <f>'Moving Avg'!G2695</f>
        <v>34.616000000000028</v>
      </c>
      <c r="I2695" s="2">
        <f>'Moving Avg'!H2695</f>
        <v>34.661999999999892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  <c r="M2695" s="8">
        <f t="shared" si="426"/>
        <v>0</v>
      </c>
      <c r="N2695" s="8">
        <f t="shared" si="427"/>
        <v>100</v>
      </c>
      <c r="O2695" s="8">
        <f t="shared" si="428"/>
        <v>50</v>
      </c>
      <c r="P2695" s="8">
        <f t="shared" si="429"/>
        <v>0</v>
      </c>
      <c r="Q2695" s="9">
        <f t="shared" si="430"/>
        <v>42.5</v>
      </c>
      <c r="R2695" s="9">
        <f t="shared" si="431"/>
        <v>37.5</v>
      </c>
      <c r="S2695" s="9">
        <f t="shared" si="432"/>
        <v>27.5</v>
      </c>
      <c r="T2695" s="9">
        <f t="shared" si="433"/>
        <v>37.5</v>
      </c>
      <c r="U2695" s="8">
        <f t="shared" si="434"/>
        <v>35.833333333333336</v>
      </c>
      <c r="V2695" s="8">
        <f t="shared" si="435"/>
        <v>36.25</v>
      </c>
    </row>
    <row r="2696" spans="1:22" ht="13.5" x14ac:dyDescent="0.35">
      <c r="A2696" s="3">
        <f>RSI!A2696</f>
        <v>45933</v>
      </c>
      <c r="B2696" s="4">
        <f>RSI!B2696</f>
        <v>35.9</v>
      </c>
      <c r="C2696" s="2">
        <f>RSI!I2696</f>
        <v>93.109148243922093</v>
      </c>
      <c r="D2696" s="2">
        <f>MACD!E2696</f>
        <v>-0.75569625380449423</v>
      </c>
      <c r="E2696" s="2">
        <f>MACD!F2696</f>
        <v>-0.51172774256663311</v>
      </c>
      <c r="F2696" s="2">
        <f>'Moving Avg'!D2696</f>
        <v>35.9</v>
      </c>
      <c r="G2696" s="2">
        <f>'Moving Avg'!F2696</f>
        <v>35.074999999999989</v>
      </c>
      <c r="H2696" s="2">
        <f>'Moving Avg'!G2696</f>
        <v>34.646000000000029</v>
      </c>
      <c r="I2696" s="2">
        <f>'Moving Avg'!H2696</f>
        <v>34.661999999999892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  <c r="M2696" s="8">
        <f t="shared" si="426"/>
        <v>0</v>
      </c>
      <c r="N2696" s="8">
        <f t="shared" si="427"/>
        <v>100</v>
      </c>
      <c r="O2696" s="8">
        <f t="shared" si="428"/>
        <v>50</v>
      </c>
      <c r="P2696" s="8">
        <f t="shared" si="429"/>
        <v>0</v>
      </c>
      <c r="Q2696" s="9">
        <f t="shared" si="430"/>
        <v>42.5</v>
      </c>
      <c r="R2696" s="9">
        <f t="shared" si="431"/>
        <v>37.5</v>
      </c>
      <c r="S2696" s="9">
        <f t="shared" si="432"/>
        <v>27.5</v>
      </c>
      <c r="T2696" s="9">
        <f t="shared" si="433"/>
        <v>37.5</v>
      </c>
      <c r="U2696" s="8">
        <f t="shared" si="434"/>
        <v>35.833333333333336</v>
      </c>
      <c r="V2696" s="8">
        <f t="shared" si="435"/>
        <v>36.25</v>
      </c>
    </row>
    <row r="2697" spans="1:22" ht="13.5" x14ac:dyDescent="0.35">
      <c r="A2697" s="3">
        <f>RSI!A2697</f>
        <v>45936</v>
      </c>
      <c r="B2697" s="4">
        <f>RSI!B2697</f>
        <v>35.9</v>
      </c>
      <c r="C2697" s="2">
        <f>RSI!I2697</f>
        <v>93.109148243922093</v>
      </c>
      <c r="D2697" s="2">
        <f>MACD!E2697</f>
        <v>-0.80913556292585298</v>
      </c>
      <c r="E2697" s="2">
        <f>MACD!F2697</f>
        <v>-0.57120930663847713</v>
      </c>
      <c r="F2697" s="2">
        <f>'Moving Avg'!D2697</f>
        <v>35.9</v>
      </c>
      <c r="G2697" s="2">
        <f>'Moving Avg'!F2697</f>
        <v>35.149999999999991</v>
      </c>
      <c r="H2697" s="2">
        <f>'Moving Avg'!G2697</f>
        <v>34.67600000000003</v>
      </c>
      <c r="I2697" s="2">
        <f>'Moving Avg'!H2697</f>
        <v>34.661999999999892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  <c r="M2697" s="8">
        <f t="shared" si="426"/>
        <v>0</v>
      </c>
      <c r="N2697" s="8">
        <f t="shared" si="427"/>
        <v>100</v>
      </c>
      <c r="O2697" s="8">
        <f t="shared" si="428"/>
        <v>50</v>
      </c>
      <c r="P2697" s="8">
        <f t="shared" si="429"/>
        <v>0</v>
      </c>
      <c r="Q2697" s="9">
        <f t="shared" si="430"/>
        <v>42.5</v>
      </c>
      <c r="R2697" s="9">
        <f t="shared" si="431"/>
        <v>37.5</v>
      </c>
      <c r="S2697" s="9">
        <f t="shared" si="432"/>
        <v>27.5</v>
      </c>
      <c r="T2697" s="9">
        <f t="shared" si="433"/>
        <v>37.5</v>
      </c>
      <c r="U2697" s="8">
        <f t="shared" si="434"/>
        <v>35.833333333333336</v>
      </c>
      <c r="V2697" s="8">
        <f t="shared" si="435"/>
        <v>36.25</v>
      </c>
    </row>
    <row r="2698" spans="1:22" ht="13.5" x14ac:dyDescent="0.35">
      <c r="A2698" s="3">
        <f>RSI!A2698</f>
        <v>45937</v>
      </c>
      <c r="B2698" s="4">
        <f>RSI!B2698</f>
        <v>35.9</v>
      </c>
      <c r="C2698" s="2">
        <f>RSI!I2698</f>
        <v>93.109148243922093</v>
      </c>
      <c r="D2698" s="2">
        <f>MACD!E2698</f>
        <v>-0.62810783573688411</v>
      </c>
      <c r="E2698" s="2">
        <f>MACD!F2698</f>
        <v>-0.58258901245815853</v>
      </c>
      <c r="F2698" s="2">
        <f>'Moving Avg'!D2698</f>
        <v>35.9</v>
      </c>
      <c r="G2698" s="2">
        <f>'Moving Avg'!F2698</f>
        <v>35.224999999999987</v>
      </c>
      <c r="H2698" s="2">
        <f>'Moving Avg'!G2698</f>
        <v>34.706000000000031</v>
      </c>
      <c r="I2698" s="2">
        <f>'Moving Avg'!H2698</f>
        <v>34.661999999999892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  <c r="M2698" s="8">
        <f t="shared" si="426"/>
        <v>0</v>
      </c>
      <c r="N2698" s="8">
        <f t="shared" si="427"/>
        <v>100</v>
      </c>
      <c r="O2698" s="8">
        <f t="shared" si="428"/>
        <v>50</v>
      </c>
      <c r="P2698" s="8" t="e">
        <f t="shared" si="429"/>
        <v>#DIV/0!</v>
      </c>
      <c r="Q2698" s="9" t="e">
        <f t="shared" si="430"/>
        <v>#DIV/0!</v>
      </c>
      <c r="R2698" s="9" t="e">
        <f t="shared" si="431"/>
        <v>#DIV/0!</v>
      </c>
      <c r="S2698" s="9" t="e">
        <f t="shared" si="432"/>
        <v>#DIV/0!</v>
      </c>
      <c r="T2698" s="9" t="e">
        <f t="shared" si="433"/>
        <v>#DIV/0!</v>
      </c>
      <c r="U2698" s="8" t="e">
        <f t="shared" si="434"/>
        <v>#DIV/0!</v>
      </c>
      <c r="V2698" s="8" t="e">
        <f t="shared" si="435"/>
        <v>#DIV/0!</v>
      </c>
    </row>
    <row r="2699" spans="1:22" ht="13.5" x14ac:dyDescent="0.35">
      <c r="A2699" s="3">
        <f>RSI!A2699</f>
        <v>45938</v>
      </c>
      <c r="B2699" s="4">
        <f>RSI!B2699</f>
        <v>35.9</v>
      </c>
      <c r="C2699" s="2">
        <f>RSI!I2699</f>
        <v>93.109148243922093</v>
      </c>
      <c r="D2699" s="2">
        <f>MACD!E2699</f>
        <v>-0.47911907129267917</v>
      </c>
      <c r="E2699" s="2">
        <f>MACD!F2699</f>
        <v>-0.56189502422506266</v>
      </c>
      <c r="F2699" s="2">
        <f>'Moving Avg'!D2699</f>
        <v>35.9</v>
      </c>
      <c r="G2699" s="2">
        <f>'Moving Avg'!F2699</f>
        <v>35.29999999999999</v>
      </c>
      <c r="H2699" s="2">
        <f>'Moving Avg'!G2699</f>
        <v>34.736000000000033</v>
      </c>
      <c r="I2699" s="2">
        <f>'Moving Avg'!H2699</f>
        <v>34.661999999999892</v>
      </c>
      <c r="J2699" s="6" t="str">
        <f>OBV!F2699</f>
        <v>BEARISH</v>
      </c>
      <c r="K2699" s="6" t="str">
        <f>OBV!G2699</f>
        <v>WEAK</v>
      </c>
      <c r="L2699" s="6" t="str">
        <f>OBV!H2699</f>
        <v>NEUTRAL</v>
      </c>
      <c r="M2699" s="8">
        <f t="shared" si="426"/>
        <v>0</v>
      </c>
      <c r="N2699" s="8">
        <f t="shared" si="427"/>
        <v>0</v>
      </c>
      <c r="O2699" s="8">
        <f t="shared" si="428"/>
        <v>50</v>
      </c>
      <c r="P2699" s="8">
        <f t="shared" si="429"/>
        <v>0</v>
      </c>
      <c r="Q2699" s="9">
        <f t="shared" si="430"/>
        <v>7.5</v>
      </c>
      <c r="R2699" s="9">
        <f t="shared" si="431"/>
        <v>17.5</v>
      </c>
      <c r="S2699" s="9">
        <f t="shared" si="432"/>
        <v>12.5</v>
      </c>
      <c r="T2699" s="9">
        <f t="shared" si="433"/>
        <v>12.5</v>
      </c>
      <c r="U2699" s="8">
        <f t="shared" si="434"/>
        <v>12.5</v>
      </c>
      <c r="V2699" s="8">
        <f t="shared" si="435"/>
        <v>12.5</v>
      </c>
    </row>
    <row r="2700" spans="1:22" ht="13.5" x14ac:dyDescent="0.35">
      <c r="A2700" s="3">
        <f>RSI!A2700</f>
        <v>45939</v>
      </c>
      <c r="B2700" s="4">
        <f>RSI!B2700</f>
        <v>35.9</v>
      </c>
      <c r="C2700" s="2">
        <f>RSI!I2700</f>
        <v>93.109148243922093</v>
      </c>
      <c r="D2700" s="2">
        <f>MACD!E2700</f>
        <v>-0.35692993594416578</v>
      </c>
      <c r="E2700" s="2">
        <f>MACD!F2700</f>
        <v>-0.5209020065688833</v>
      </c>
      <c r="F2700" s="2">
        <f>'Moving Avg'!D2700</f>
        <v>35.9</v>
      </c>
      <c r="G2700" s="2">
        <f>'Moving Avg'!F2700</f>
        <v>35.374999999999986</v>
      </c>
      <c r="H2700" s="2">
        <f>'Moving Avg'!G2700</f>
        <v>34.766000000000034</v>
      </c>
      <c r="I2700" s="2">
        <f>'Moving Avg'!H2700</f>
        <v>34.661999999999892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  <c r="M2700" s="8">
        <f t="shared" si="426"/>
        <v>0</v>
      </c>
      <c r="N2700" s="8">
        <f t="shared" si="427"/>
        <v>0</v>
      </c>
      <c r="O2700" s="8">
        <f t="shared" si="428"/>
        <v>50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45940</v>
      </c>
      <c r="B2701" s="4">
        <f>RSI!B2701</f>
        <v>35.9</v>
      </c>
      <c r="C2701" s="2">
        <f>RSI!I2701</f>
        <v>93.109148243922093</v>
      </c>
      <c r="D2701" s="2">
        <f>MACD!E2701</f>
        <v>-0.25713012977716687</v>
      </c>
      <c r="E2701" s="2">
        <f>MACD!F2701</f>
        <v>-0.46814763121054004</v>
      </c>
      <c r="F2701" s="2">
        <f>'Moving Avg'!D2701</f>
        <v>35.9</v>
      </c>
      <c r="G2701" s="2">
        <f>'Moving Avg'!F2701</f>
        <v>35.449999999999989</v>
      </c>
      <c r="H2701" s="2">
        <f>'Moving Avg'!G2701</f>
        <v>34.796000000000028</v>
      </c>
      <c r="I2701" s="2">
        <f>'Moving Avg'!H2701</f>
        <v>34.661999999999892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  <c r="M2701" s="8">
        <f t="shared" si="426"/>
        <v>0</v>
      </c>
      <c r="N2701" s="8">
        <f t="shared" si="427"/>
        <v>0</v>
      </c>
      <c r="O2701" s="8">
        <f t="shared" si="428"/>
        <v>50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45943</v>
      </c>
      <c r="B2702" s="4">
        <f>RSI!B2702</f>
        <v>35.9</v>
      </c>
      <c r="C2702" s="2">
        <f>RSI!I2702</f>
        <v>93.109148243922093</v>
      </c>
      <c r="D2702" s="2">
        <f>MACD!E2702</f>
        <v>-0.17600914056054506</v>
      </c>
      <c r="E2702" s="2">
        <f>MACD!F2702</f>
        <v>-0.40971993308054111</v>
      </c>
      <c r="F2702" s="2">
        <f>'Moving Avg'!D2702</f>
        <v>35.9</v>
      </c>
      <c r="G2702" s="2">
        <f>'Moving Avg'!F2702</f>
        <v>35.524999999999991</v>
      </c>
      <c r="H2702" s="2">
        <f>'Moving Avg'!G2702</f>
        <v>34.826000000000029</v>
      </c>
      <c r="I2702" s="2">
        <f>'Moving Avg'!H2702</f>
        <v>34.661999999999892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  <c r="M2702" s="8">
        <f t="shared" si="426"/>
        <v>0</v>
      </c>
      <c r="N2702" s="8">
        <f t="shared" si="427"/>
        <v>0</v>
      </c>
      <c r="O2702" s="8">
        <f t="shared" si="428"/>
        <v>50</v>
      </c>
      <c r="P2702" s="8" t="e">
        <f t="shared" si="429"/>
        <v>#DIV/0!</v>
      </c>
      <c r="Q2702" s="9" t="e">
        <f t="shared" si="430"/>
        <v>#DIV/0!</v>
      </c>
      <c r="R2702" s="9" t="e">
        <f t="shared" si="431"/>
        <v>#DIV/0!</v>
      </c>
      <c r="S2702" s="9" t="e">
        <f t="shared" si="432"/>
        <v>#DIV/0!</v>
      </c>
      <c r="T2702" s="9" t="e">
        <f t="shared" si="433"/>
        <v>#DIV/0!</v>
      </c>
      <c r="U2702" s="8" t="e">
        <f t="shared" si="434"/>
        <v>#DIV/0!</v>
      </c>
      <c r="V2702" s="8" t="e">
        <f t="shared" si="435"/>
        <v>#DIV/0!</v>
      </c>
    </row>
    <row r="2703" spans="1:22" ht="13.5" x14ac:dyDescent="0.35">
      <c r="A2703" s="3">
        <f>RSI!A2703</f>
        <v>45944</v>
      </c>
      <c r="B2703" s="4">
        <f>RSI!B2703</f>
        <v>35.9</v>
      </c>
      <c r="C2703" s="2">
        <f>RSI!I2703</f>
        <v>93.109148243922078</v>
      </c>
      <c r="D2703" s="2">
        <f>MACD!E2703</f>
        <v>-0.11044700780609418</v>
      </c>
      <c r="E2703" s="2">
        <f>MACD!F2703</f>
        <v>-0.34986534802565178</v>
      </c>
      <c r="F2703" s="2">
        <f>'Moving Avg'!D2703</f>
        <v>35.9</v>
      </c>
      <c r="G2703" s="2">
        <f>'Moving Avg'!F2703</f>
        <v>35.599999999999987</v>
      </c>
      <c r="H2703" s="2">
        <f>'Moving Avg'!G2703</f>
        <v>34.85600000000003</v>
      </c>
      <c r="I2703" s="2">
        <f>'Moving Avg'!H2703</f>
        <v>34.661999999999892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  <c r="M2703" s="8">
        <f t="shared" si="426"/>
        <v>0</v>
      </c>
      <c r="N2703" s="8">
        <f t="shared" si="427"/>
        <v>0</v>
      </c>
      <c r="O2703" s="8">
        <f t="shared" si="428"/>
        <v>50</v>
      </c>
      <c r="P2703" s="8" t="e">
        <f t="shared" si="429"/>
        <v>#DIV/0!</v>
      </c>
      <c r="Q2703" s="9" t="e">
        <f t="shared" si="430"/>
        <v>#DIV/0!</v>
      </c>
      <c r="R2703" s="9" t="e">
        <f t="shared" si="431"/>
        <v>#DIV/0!</v>
      </c>
      <c r="S2703" s="9" t="e">
        <f t="shared" si="432"/>
        <v>#DIV/0!</v>
      </c>
      <c r="T2703" s="9" t="e">
        <f t="shared" si="433"/>
        <v>#DIV/0!</v>
      </c>
      <c r="U2703" s="8" t="e">
        <f t="shared" si="434"/>
        <v>#DIV/0!</v>
      </c>
      <c r="V2703" s="8" t="e">
        <f t="shared" si="435"/>
        <v>#DIV/0!</v>
      </c>
    </row>
    <row r="2704" spans="1:22" ht="13.5" x14ac:dyDescent="0.35">
      <c r="A2704" s="3">
        <f>RSI!A2704</f>
        <v>45946</v>
      </c>
      <c r="B2704" s="4">
        <f>RSI!B2704</f>
        <v>35.9</v>
      </c>
      <c r="C2704" s="2">
        <f>RSI!I2704</f>
        <v>93.109148243922078</v>
      </c>
      <c r="D2704" s="2">
        <f>MACD!E2704</f>
        <v>-5.7822009120343409E-2</v>
      </c>
      <c r="E2704" s="2">
        <f>MACD!F2704</f>
        <v>-0.29145668024459015</v>
      </c>
      <c r="F2704" s="2">
        <f>'Moving Avg'!D2704</f>
        <v>35.9</v>
      </c>
      <c r="G2704" s="2">
        <f>'Moving Avg'!F2704</f>
        <v>35.67499999999999</v>
      </c>
      <c r="H2704" s="2">
        <f>'Moving Avg'!G2704</f>
        <v>34.886000000000031</v>
      </c>
      <c r="I2704" s="2">
        <f>'Moving Avg'!H2704</f>
        <v>34.661999999999892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  <c r="M2704" s="8">
        <f t="shared" si="426"/>
        <v>0</v>
      </c>
      <c r="N2704" s="8">
        <f t="shared" si="427"/>
        <v>0</v>
      </c>
      <c r="O2704" s="8">
        <f t="shared" si="428"/>
        <v>50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45947</v>
      </c>
      <c r="B2705" s="4">
        <f>RSI!B2705</f>
        <v>35.9</v>
      </c>
      <c r="C2705" s="2">
        <f>RSI!I2705</f>
        <v>93.109148243922078</v>
      </c>
      <c r="D2705" s="2">
        <f>MACD!E2705</f>
        <v>-1.5932656769734876E-2</v>
      </c>
      <c r="E2705" s="2">
        <f>MACD!F2705</f>
        <v>-0.23635187554961912</v>
      </c>
      <c r="F2705" s="2">
        <f>'Moving Avg'!D2705</f>
        <v>35.9</v>
      </c>
      <c r="G2705" s="2">
        <f>'Moving Avg'!F2705</f>
        <v>35.749999999999986</v>
      </c>
      <c r="H2705" s="2">
        <f>'Moving Avg'!G2705</f>
        <v>34.916000000000032</v>
      </c>
      <c r="I2705" s="2">
        <f>'Moving Avg'!H2705</f>
        <v>34.661999999999892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  <c r="M2705" s="8">
        <f t="shared" si="426"/>
        <v>0</v>
      </c>
      <c r="N2705" s="8">
        <f t="shared" si="427"/>
        <v>0</v>
      </c>
      <c r="O2705" s="8">
        <f t="shared" si="428"/>
        <v>50</v>
      </c>
      <c r="P2705" s="8" t="e">
        <f t="shared" si="429"/>
        <v>#DIV/0!</v>
      </c>
      <c r="Q2705" s="9" t="e">
        <f t="shared" si="430"/>
        <v>#DIV/0!</v>
      </c>
      <c r="R2705" s="9" t="e">
        <f t="shared" si="431"/>
        <v>#DIV/0!</v>
      </c>
      <c r="S2705" s="9" t="e">
        <f t="shared" si="432"/>
        <v>#DIV/0!</v>
      </c>
      <c r="T2705" s="9" t="e">
        <f t="shared" si="433"/>
        <v>#DIV/0!</v>
      </c>
      <c r="U2705" s="8" t="e">
        <f t="shared" si="434"/>
        <v>#DIV/0!</v>
      </c>
      <c r="V2705" s="8" t="e">
        <f t="shared" si="435"/>
        <v>#DIV/0!</v>
      </c>
    </row>
    <row r="2706" spans="1:22" ht="13.5" x14ac:dyDescent="0.35">
      <c r="A2706" s="3">
        <f>RSI!A2706</f>
        <v>45950</v>
      </c>
      <c r="B2706" s="4">
        <f>RSI!B2706</f>
        <v>35.9</v>
      </c>
      <c r="C2706" s="2">
        <f>RSI!I2706</f>
        <v>93.109148243922078</v>
      </c>
      <c r="D2706" s="2">
        <f>MACD!E2706</f>
        <v>1.7068205120565949E-2</v>
      </c>
      <c r="E2706" s="2">
        <f>MACD!F2706</f>
        <v>-0.18566785941558211</v>
      </c>
      <c r="F2706" s="2">
        <f>'Moving Avg'!D2706</f>
        <v>35.9</v>
      </c>
      <c r="G2706" s="2">
        <f>'Moving Avg'!F2706</f>
        <v>35.824999999999989</v>
      </c>
      <c r="H2706" s="2">
        <f>'Moving Avg'!G2706</f>
        <v>34.946000000000033</v>
      </c>
      <c r="I2706" s="2">
        <f>'Moving Avg'!H2706</f>
        <v>34.661999999999892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  <c r="M2706" s="8">
        <f t="shared" si="426"/>
        <v>0</v>
      </c>
      <c r="N2706" s="8">
        <f t="shared" si="427"/>
        <v>0</v>
      </c>
      <c r="O2706" s="8">
        <f t="shared" si="428"/>
        <v>50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2025-12-13T19:05:38Z</dcterms:modified>
</cp:coreProperties>
</file>